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defaultThemeVersion="124226"/>
  <mc:AlternateContent xmlns:mc="http://schemas.openxmlformats.org/markup-compatibility/2006">
    <mc:Choice Requires="x15">
      <x15ac:absPath xmlns:x15ac="http://schemas.microsoft.com/office/spreadsheetml/2010/11/ac" url="https://minhafp-my.sharepoint.com/personal/patricia_lopez_sobrado_hacienda_gob_es/Documents/Escritorio/"/>
    </mc:Choice>
  </mc:AlternateContent>
  <xr:revisionPtr revIDLastSave="0" documentId="8_{9F296D2D-F80A-41C2-A996-407D91DCD55E}" xr6:coauthVersionLast="47" xr6:coauthVersionMax="47" xr10:uidLastSave="{00000000-0000-0000-0000-000000000000}"/>
  <bookViews>
    <workbookView xWindow="28680" yWindow="-120" windowWidth="24240" windowHeight="13020" tabRatio="899" xr2:uid="{00000000-000D-0000-FFFF-FFFF00000000}"/>
  </bookViews>
  <sheets>
    <sheet name="Indice" sheetId="32" r:id="rId1"/>
    <sheet name="Resumen Total liquidez" sheetId="77" r:id="rId2"/>
    <sheet name="Detalle Otras Medidas Liquidez" sheetId="34" r:id="rId3"/>
    <sheet name="Detalle Mec Extraordinarios" sheetId="72" r:id="rId4"/>
    <sheet name="Fondo EELL 2015" sheetId="57" r:id="rId5"/>
    <sheet name="Fondo EELL 2016 " sheetId="55" r:id="rId6"/>
    <sheet name="Fondo EELL 2017" sheetId="56" r:id="rId7"/>
    <sheet name="Fondo EELL 2018" sheetId="64" r:id="rId8"/>
    <sheet name="Fondo EELL 2019" sheetId="67" r:id="rId9"/>
    <sheet name="Fondo EELL 2020" sheetId="69" r:id="rId10"/>
    <sheet name="Fondo EELL 2021" sheetId="70" r:id="rId11"/>
    <sheet name="Fondo EELL 2022" sheetId="78" r:id="rId12"/>
    <sheet name="Fondo EELL 2023" sheetId="80" r:id="rId13"/>
    <sheet name="Fondo EELL 2024" sheetId="83" r:id="rId14"/>
    <sheet name="Fondo EELL 2025" sheetId="84" r:id="rId15"/>
    <sheet name="Fondo EELL 2026" sheetId="86" r:id="rId16"/>
    <sheet name="Detalle_FI_FO_2015" sheetId="58" r:id="rId17"/>
    <sheet name="Detalle_FO_FI_2016" sheetId="52" r:id="rId18"/>
    <sheet name="Detalle_FO_FI_2017" sheetId="53" r:id="rId19"/>
    <sheet name="Detalle_FO_FI_2018" sheetId="63" r:id="rId20"/>
    <sheet name="Detalle_FO_FI_2019" sheetId="66" r:id="rId21"/>
    <sheet name="Detalle_FO_FI_2020" sheetId="68" r:id="rId22"/>
    <sheet name="Detalle_FO_FI_2021" sheetId="71" r:id="rId23"/>
    <sheet name="Detalle_FO_FI_2022" sheetId="81" r:id="rId24"/>
    <sheet name="Detalle_FO_FI_2023" sheetId="79" r:id="rId25"/>
    <sheet name="Detalle_FO_FI_2024" sheetId="82" r:id="rId26"/>
    <sheet name="Detalle_FO_FI_2025" sheetId="85" r:id="rId27"/>
    <sheet name="Detalle_FO_FI_2026" sheetId="87" r:id="rId28"/>
    <sheet name="Detalle_FO_FI_2015_2026" sheetId="65" r:id="rId29"/>
    <sheet name="Pago Proveedores " sheetId="41" r:id="rId30"/>
    <sheet name="Anticipos SF 2012" sheetId="59" r:id="rId31"/>
    <sheet name="Anticipos SF 2014" sheetId="62" r:id="rId32"/>
    <sheet name="Anticipos SF 2015" sheetId="61" r:id="rId33"/>
    <sheet name="Descripción medidas" sheetId="30" r:id="rId34"/>
    <sheet name="Normativa" sheetId="31" r:id="rId35"/>
  </sheets>
  <definedNames>
    <definedName name="_xlnm._FilterDatabase" localSheetId="30" hidden="1">'Anticipos SF 2012'!$A$2:$J$8175</definedName>
    <definedName name="_xlnm._FilterDatabase" localSheetId="16" hidden="1">Detalle_FI_FO_2015!$A$2:$AV$197</definedName>
    <definedName name="_xlnm._FilterDatabase" localSheetId="28" hidden="1">Detalle_FO_FI_2015_2026!$A$2:$G$1011</definedName>
    <definedName name="_xlnm._FilterDatabase" localSheetId="17" hidden="1">Detalle_FO_FI_2016!$A$2:$AQ$159</definedName>
    <definedName name="_xlnm._FilterDatabase" localSheetId="18" hidden="1">Detalle_FO_FI_2017!$A$2:$BE$198</definedName>
    <definedName name="_xlnm._FilterDatabase" localSheetId="19" hidden="1">Detalle_FO_FI_2018!$A$2:$CA$171</definedName>
    <definedName name="_xlnm._FilterDatabase" localSheetId="20" hidden="1">Detalle_FO_FI_2019!$A$2:$AW$165</definedName>
    <definedName name="_xlnm._FilterDatabase" localSheetId="21" hidden="1">Detalle_FO_FI_2020!$A$2:$AP$167</definedName>
    <definedName name="_xlnm._FilterDatabase" localSheetId="22" hidden="1">Detalle_FO_FI_2021!$A$2:$G$161</definedName>
    <definedName name="_xlnm._FilterDatabase" localSheetId="23" hidden="1">Detalle_FO_FI_2022!$A$2:$G$313</definedName>
    <definedName name="_xlnm._FilterDatabase" localSheetId="24" hidden="1">Detalle_FO_FI_2023!$A$2:$G$211</definedName>
    <definedName name="_xlnm._FilterDatabase" localSheetId="25" hidden="1">Detalle_FO_FI_2024!$A$2:$G$315</definedName>
    <definedName name="_xlnm._FilterDatabase" localSheetId="26" hidden="1">Detalle_FO_FI_2025!$A$2:$G$371</definedName>
    <definedName name="_xlnm._FilterDatabase" localSheetId="27" hidden="1">Detalle_FO_FI_2026!$A$2:$G$379</definedName>
    <definedName name="_xlnm._FilterDatabase" localSheetId="29" hidden="1">'Pago Proveedores '!$B$4:$H$4001</definedName>
    <definedName name="_xlnm.Print_Area" localSheetId="0">Indice!$A$1:$A$103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4" i="86" l="1"/>
  <c r="W23" i="86"/>
  <c r="W24" i="86" s="1"/>
  <c r="AE24" i="86" s="1"/>
  <c r="AA24" i="83"/>
  <c r="U24" i="83"/>
  <c r="AB24" i="83" s="1"/>
  <c r="U23" i="83"/>
  <c r="Z24" i="84"/>
  <c r="T23" i="84"/>
  <c r="T24" i="84" s="1"/>
  <c r="AB24" i="84" s="1"/>
  <c r="W23" i="78"/>
  <c r="U23" i="80"/>
  <c r="U24" i="80" s="1"/>
  <c r="AQ23" i="77" l="1"/>
  <c r="AQ22" i="77"/>
  <c r="AQ21" i="77"/>
  <c r="AQ20" i="77"/>
  <c r="AQ19" i="77"/>
  <c r="AQ18" i="77"/>
  <c r="AQ17" i="77"/>
  <c r="AQ16" i="77"/>
  <c r="AQ15" i="77"/>
  <c r="AQ14" i="77"/>
  <c r="AQ13" i="77"/>
  <c r="AQ12" i="77"/>
  <c r="AQ11" i="77"/>
  <c r="AQ10" i="77"/>
  <c r="AQ9" i="77"/>
  <c r="AQ8" i="77"/>
  <c r="AQ7" i="77"/>
  <c r="AQ6" i="77"/>
  <c r="AQ5" i="77"/>
  <c r="AQ4" i="77"/>
  <c r="AN22" i="77"/>
  <c r="AN21" i="77"/>
  <c r="AN20" i="77"/>
  <c r="AN19" i="77"/>
  <c r="AN18" i="77"/>
  <c r="AN17" i="77"/>
  <c r="AN16" i="77"/>
  <c r="AN15" i="77"/>
  <c r="AN14" i="77"/>
  <c r="AN13" i="77"/>
  <c r="AN12" i="77"/>
  <c r="AN11" i="77"/>
  <c r="AN10" i="77"/>
  <c r="AN9" i="77"/>
  <c r="AN8" i="77"/>
  <c r="AN7" i="77"/>
  <c r="AN6" i="77"/>
  <c r="AN5" i="77"/>
  <c r="AN4" i="77"/>
  <c r="AM23" i="77"/>
  <c r="AL23" i="77"/>
  <c r="AN23" i="77" s="1"/>
  <c r="T24" i="72" l="1"/>
  <c r="AA24" i="80" l="1"/>
  <c r="AB24" i="80" s="1"/>
  <c r="W24" i="78" l="1"/>
  <c r="AC24" i="78"/>
  <c r="AD24" i="78" l="1"/>
  <c r="U24" i="72"/>
  <c r="E22" i="70" l="1"/>
  <c r="F22" i="70"/>
  <c r="G22" i="70"/>
  <c r="H22" i="70"/>
  <c r="I22" i="70"/>
  <c r="J22" i="70"/>
  <c r="K22" i="70"/>
  <c r="L22" i="70"/>
  <c r="M22" i="70"/>
  <c r="N22" i="70"/>
  <c r="O22" i="70"/>
  <c r="P22" i="70"/>
  <c r="Q22" i="70"/>
  <c r="R22" i="70"/>
  <c r="S22" i="70"/>
  <c r="T22" i="70"/>
  <c r="U22" i="70"/>
  <c r="V22" i="70"/>
  <c r="W22" i="70"/>
  <c r="X22" i="70"/>
  <c r="Y22" i="70"/>
  <c r="Z22" i="70"/>
  <c r="AA22" i="70"/>
  <c r="AB22" i="70"/>
  <c r="AC22" i="70"/>
  <c r="AD22" i="70"/>
  <c r="AE22" i="70"/>
  <c r="AF22" i="70"/>
  <c r="D22" i="70"/>
  <c r="W23" i="70" l="1"/>
  <c r="W24" i="70"/>
  <c r="AE4" i="77"/>
  <c r="V22" i="77"/>
  <c r="V21" i="77"/>
  <c r="V20" i="77"/>
  <c r="V19" i="77"/>
  <c r="V18" i="77"/>
  <c r="V17" i="77"/>
  <c r="V16" i="77"/>
  <c r="V15" i="77"/>
  <c r="V14" i="77"/>
  <c r="V13" i="77"/>
  <c r="V12" i="77"/>
  <c r="V11" i="77"/>
  <c r="V10" i="77"/>
  <c r="V9" i="77"/>
  <c r="V8" i="77"/>
  <c r="V7" i="77"/>
  <c r="V6" i="77"/>
  <c r="V5" i="77"/>
  <c r="V4" i="77"/>
  <c r="T23" i="77"/>
  <c r="H20" i="72" l="1"/>
  <c r="H19" i="72"/>
  <c r="H18" i="72"/>
  <c r="H17" i="72"/>
  <c r="H16" i="72"/>
  <c r="H15" i="72"/>
  <c r="H14" i="72"/>
  <c r="H13" i="72"/>
  <c r="H12" i="72"/>
  <c r="H11" i="72"/>
  <c r="H10" i="72"/>
  <c r="H9" i="72"/>
  <c r="H8" i="72"/>
  <c r="H7" i="72"/>
  <c r="H6" i="72"/>
  <c r="H5" i="72"/>
  <c r="H4" i="72"/>
  <c r="H3" i="72"/>
  <c r="S22" i="72"/>
  <c r="S24" i="72" s="1"/>
  <c r="R22" i="72"/>
  <c r="R24" i="72" s="1"/>
  <c r="Q22" i="72"/>
  <c r="Q24" i="72" s="1"/>
  <c r="P22" i="72"/>
  <c r="P24" i="72" s="1"/>
  <c r="O22" i="72"/>
  <c r="O24" i="72" s="1"/>
  <c r="N22" i="72"/>
  <c r="N24" i="72" s="1"/>
  <c r="M22" i="72"/>
  <c r="M24" i="72" s="1"/>
  <c r="L22" i="72"/>
  <c r="L24" i="72" s="1"/>
  <c r="K22" i="72"/>
  <c r="K24" i="72" s="1"/>
  <c r="J22" i="72"/>
  <c r="J24" i="72" s="1"/>
  <c r="I22" i="72"/>
  <c r="I24" i="72" s="1"/>
  <c r="F22" i="72"/>
  <c r="F24" i="72" s="1"/>
  <c r="E22" i="72"/>
  <c r="E24" i="72" s="1"/>
  <c r="D22" i="72"/>
  <c r="D24" i="72" s="1"/>
  <c r="C22" i="72"/>
  <c r="C24" i="72" s="1"/>
  <c r="B22" i="72"/>
  <c r="B24" i="72" s="1"/>
  <c r="H22" i="72" l="1"/>
  <c r="H24" i="72" s="1"/>
  <c r="AJ23" i="77"/>
  <c r="AI23" i="77"/>
  <c r="AG23" i="77"/>
  <c r="AF23" i="77"/>
  <c r="AH23" i="77" s="1"/>
  <c r="AD23" i="77"/>
  <c r="AC23" i="77"/>
  <c r="AA23" i="77"/>
  <c r="Z23" i="77"/>
  <c r="AB23" i="77" s="1"/>
  <c r="X23" i="77"/>
  <c r="W23" i="77"/>
  <c r="U23" i="77"/>
  <c r="S23" i="77"/>
  <c r="V23" i="77" s="1"/>
  <c r="Q23" i="77"/>
  <c r="P23" i="77"/>
  <c r="O23" i="77"/>
  <c r="N23" i="77"/>
  <c r="M23" i="77"/>
  <c r="K23" i="77"/>
  <c r="J23" i="77"/>
  <c r="I23" i="77"/>
  <c r="G23" i="77"/>
  <c r="F23" i="77"/>
  <c r="D23" i="77"/>
  <c r="C23" i="77"/>
  <c r="B23" i="77"/>
  <c r="AK22" i="77"/>
  <c r="AH22" i="77"/>
  <c r="AE22" i="77"/>
  <c r="AB22" i="77"/>
  <c r="Y22" i="77"/>
  <c r="R22" i="77"/>
  <c r="L22" i="77"/>
  <c r="H22" i="77"/>
  <c r="E22" i="77"/>
  <c r="AK21" i="77"/>
  <c r="AH21" i="77"/>
  <c r="AE21" i="77"/>
  <c r="AB21" i="77"/>
  <c r="Y21" i="77"/>
  <c r="R21" i="77"/>
  <c r="L21" i="77"/>
  <c r="H21" i="77"/>
  <c r="E21" i="77"/>
  <c r="AK20" i="77"/>
  <c r="AH20" i="77"/>
  <c r="AE20" i="77"/>
  <c r="AB20" i="77"/>
  <c r="Y20" i="77"/>
  <c r="R20" i="77"/>
  <c r="L20" i="77"/>
  <c r="H20" i="77"/>
  <c r="E20" i="77"/>
  <c r="AK19" i="77"/>
  <c r="AH19" i="77"/>
  <c r="AE19" i="77"/>
  <c r="AB19" i="77"/>
  <c r="Y19" i="77"/>
  <c r="R19" i="77"/>
  <c r="L19" i="77"/>
  <c r="H19" i="77"/>
  <c r="E19" i="77"/>
  <c r="AK18" i="77"/>
  <c r="AH18" i="77"/>
  <c r="AE18" i="77"/>
  <c r="AB18" i="77"/>
  <c r="Y18" i="77"/>
  <c r="R18" i="77"/>
  <c r="L18" i="77"/>
  <c r="H18" i="77"/>
  <c r="E18" i="77"/>
  <c r="AK17" i="77"/>
  <c r="AH17" i="77"/>
  <c r="AE17" i="77"/>
  <c r="AB17" i="77"/>
  <c r="Y17" i="77"/>
  <c r="R17" i="77"/>
  <c r="L17" i="77"/>
  <c r="H17" i="77"/>
  <c r="E17" i="77"/>
  <c r="AK16" i="77"/>
  <c r="AH16" i="77"/>
  <c r="AE16" i="77"/>
  <c r="AB16" i="77"/>
  <c r="Y16" i="77"/>
  <c r="R16" i="77"/>
  <c r="L16" i="77"/>
  <c r="H16" i="77"/>
  <c r="E16" i="77"/>
  <c r="AK15" i="77"/>
  <c r="AH15" i="77"/>
  <c r="AE15" i="77"/>
  <c r="AB15" i="77"/>
  <c r="Y15" i="77"/>
  <c r="R15" i="77"/>
  <c r="L15" i="77"/>
  <c r="H15" i="77"/>
  <c r="E15" i="77"/>
  <c r="AK14" i="77"/>
  <c r="AH14" i="77"/>
  <c r="AE14" i="77"/>
  <c r="AB14" i="77"/>
  <c r="Y14" i="77"/>
  <c r="R14" i="77"/>
  <c r="L14" i="77"/>
  <c r="H14" i="77"/>
  <c r="E14" i="77"/>
  <c r="AK13" i="77"/>
  <c r="AH13" i="77"/>
  <c r="AE13" i="77"/>
  <c r="AB13" i="77"/>
  <c r="Y13" i="77"/>
  <c r="R13" i="77"/>
  <c r="L13" i="77"/>
  <c r="H13" i="77"/>
  <c r="E13" i="77"/>
  <c r="AK12" i="77"/>
  <c r="AH12" i="77"/>
  <c r="AE12" i="77"/>
  <c r="AB12" i="77"/>
  <c r="Y12" i="77"/>
  <c r="R12" i="77"/>
  <c r="L12" i="77"/>
  <c r="H12" i="77"/>
  <c r="E12" i="77"/>
  <c r="AK11" i="77"/>
  <c r="AH11" i="77"/>
  <c r="AE11" i="77"/>
  <c r="AB11" i="77"/>
  <c r="Y11" i="77"/>
  <c r="R11" i="77"/>
  <c r="L11" i="77"/>
  <c r="H11" i="77"/>
  <c r="E11" i="77"/>
  <c r="AK10" i="77"/>
  <c r="AH10" i="77"/>
  <c r="AE10" i="77"/>
  <c r="AB10" i="77"/>
  <c r="Y10" i="77"/>
  <c r="R10" i="77"/>
  <c r="L10" i="77"/>
  <c r="H10" i="77"/>
  <c r="E10" i="77"/>
  <c r="AK9" i="77"/>
  <c r="AH9" i="77"/>
  <c r="AE9" i="77"/>
  <c r="AB9" i="77"/>
  <c r="Y9" i="77"/>
  <c r="R9" i="77"/>
  <c r="L9" i="77"/>
  <c r="H9" i="77"/>
  <c r="E9" i="77"/>
  <c r="AK8" i="77"/>
  <c r="AH8" i="77"/>
  <c r="AE8" i="77"/>
  <c r="AB8" i="77"/>
  <c r="Y8" i="77"/>
  <c r="R8" i="77"/>
  <c r="L8" i="77"/>
  <c r="H8" i="77"/>
  <c r="E8" i="77"/>
  <c r="AK7" i="77"/>
  <c r="AH7" i="77"/>
  <c r="AE7" i="77"/>
  <c r="AB7" i="77"/>
  <c r="Y7" i="77"/>
  <c r="R7" i="77"/>
  <c r="L7" i="77"/>
  <c r="H7" i="77"/>
  <c r="E7" i="77"/>
  <c r="AK6" i="77"/>
  <c r="AH6" i="77"/>
  <c r="AE6" i="77"/>
  <c r="AB6" i="77"/>
  <c r="Y6" i="77"/>
  <c r="R6" i="77"/>
  <c r="L6" i="77"/>
  <c r="H6" i="77"/>
  <c r="E6" i="77"/>
  <c r="AK5" i="77"/>
  <c r="AH5" i="77"/>
  <c r="AE5" i="77"/>
  <c r="AB5" i="77"/>
  <c r="Y5" i="77"/>
  <c r="R5" i="77"/>
  <c r="L5" i="77"/>
  <c r="H5" i="77"/>
  <c r="E5" i="77"/>
  <c r="AK4" i="77"/>
  <c r="AH4" i="77"/>
  <c r="AB4" i="77"/>
  <c r="Y4" i="77"/>
  <c r="R4" i="77"/>
  <c r="L4" i="77"/>
  <c r="H4" i="77"/>
  <c r="E4" i="77"/>
  <c r="L23" i="77" l="1"/>
  <c r="E23" i="77"/>
  <c r="H23" i="77"/>
  <c r="R23" i="77"/>
  <c r="Y23" i="77"/>
  <c r="AE23" i="77"/>
  <c r="AK23" i="77"/>
  <c r="AK167" i="68"/>
  <c r="U167" i="68"/>
  <c r="J167" i="68"/>
  <c r="AB22" i="69"/>
  <c r="AA22" i="69"/>
  <c r="Z22" i="69"/>
  <c r="Y22" i="69"/>
  <c r="X22" i="69"/>
  <c r="W22" i="69"/>
  <c r="V22" i="69"/>
  <c r="U22" i="69"/>
  <c r="T22" i="69"/>
  <c r="S22" i="69"/>
  <c r="R22" i="69"/>
  <c r="Q22" i="69"/>
  <c r="P22" i="69"/>
  <c r="O22" i="69"/>
  <c r="N22" i="69"/>
  <c r="M22" i="69"/>
  <c r="L22" i="69"/>
  <c r="K22" i="69"/>
  <c r="J22" i="69"/>
  <c r="I22" i="69"/>
  <c r="H22" i="69"/>
  <c r="G22" i="69"/>
  <c r="F22" i="69"/>
  <c r="E22" i="69"/>
  <c r="D22" i="69"/>
  <c r="AC22" i="69"/>
  <c r="AC22" i="67" l="1"/>
  <c r="AB24" i="70"/>
  <c r="AD24" i="70"/>
  <c r="D22" i="67" l="1"/>
  <c r="E22" i="67"/>
  <c r="F22" i="67"/>
  <c r="G22" i="67"/>
  <c r="H22" i="67"/>
  <c r="I22" i="67"/>
  <c r="J22" i="67"/>
  <c r="K22" i="67"/>
  <c r="L22" i="67"/>
  <c r="M22" i="67"/>
  <c r="N22" i="67"/>
  <c r="O22" i="67"/>
  <c r="P22" i="67"/>
  <c r="Q22" i="67"/>
  <c r="R22" i="67"/>
  <c r="S22" i="67"/>
  <c r="T22" i="67"/>
  <c r="H167" i="68" l="1"/>
  <c r="I167" i="68"/>
  <c r="K167" i="68"/>
  <c r="L167" i="68"/>
  <c r="M167" i="68"/>
  <c r="N167" i="68"/>
  <c r="O167" i="68"/>
  <c r="P167" i="68"/>
  <c r="Q167" i="68"/>
  <c r="R167" i="68"/>
  <c r="S167" i="68"/>
  <c r="T167" i="68"/>
  <c r="V167" i="68"/>
  <c r="W167" i="68"/>
  <c r="X167" i="68"/>
  <c r="Y167" i="68"/>
  <c r="Z167" i="68"/>
  <c r="AA167" i="68"/>
  <c r="AB167" i="68"/>
  <c r="AC167" i="68"/>
  <c r="AD167" i="68"/>
  <c r="AE167" i="68"/>
  <c r="AF167" i="68"/>
  <c r="AG167" i="68"/>
  <c r="AH167" i="68"/>
  <c r="AI167" i="68"/>
  <c r="AJ167" i="68"/>
  <c r="AL167" i="68"/>
  <c r="AM167" i="68"/>
  <c r="AN167" i="68"/>
  <c r="AO167" i="68"/>
  <c r="AP167" i="68"/>
  <c r="AQ167" i="68"/>
  <c r="U165" i="66" l="1"/>
  <c r="K165" i="66" l="1"/>
  <c r="X24" i="69" l="1"/>
  <c r="R23" i="69"/>
  <c r="R24" i="69" l="1"/>
  <c r="Z24" i="69" s="1"/>
  <c r="AP170" i="63" l="1"/>
  <c r="AN170" i="63"/>
  <c r="AP169" i="63"/>
  <c r="AN169" i="63"/>
  <c r="AP168" i="63"/>
  <c r="AN168" i="63"/>
  <c r="AP167" i="63"/>
  <c r="AN167" i="63"/>
  <c r="AP166" i="63"/>
  <c r="AN166" i="63"/>
  <c r="AP165" i="63"/>
  <c r="AN165" i="63"/>
  <c r="AP164" i="63"/>
  <c r="AN164" i="63"/>
  <c r="AP163" i="63"/>
  <c r="AN163" i="63"/>
  <c r="AP162" i="63"/>
  <c r="AN162" i="63"/>
  <c r="AP161" i="63"/>
  <c r="AN161" i="63"/>
  <c r="AP160" i="63"/>
  <c r="AN160" i="63"/>
  <c r="AP159" i="63"/>
  <c r="AN159" i="63"/>
  <c r="AP158" i="63"/>
  <c r="AN158" i="63"/>
  <c r="AP157" i="63"/>
  <c r="AN157" i="63"/>
  <c r="AP156" i="63"/>
  <c r="AN156" i="63"/>
  <c r="AP155" i="63"/>
  <c r="AN155" i="63"/>
  <c r="AP154" i="63"/>
  <c r="AN154" i="63"/>
  <c r="AP153" i="63"/>
  <c r="AN153" i="63"/>
  <c r="AP152" i="63"/>
  <c r="AN152" i="63"/>
  <c r="AP151" i="63"/>
  <c r="AN151" i="63"/>
  <c r="AP150" i="63"/>
  <c r="AN150" i="63"/>
  <c r="AP149" i="63"/>
  <c r="AN149" i="63"/>
  <c r="AP148" i="63"/>
  <c r="AN148" i="63"/>
  <c r="AP147" i="63"/>
  <c r="AN147" i="63"/>
  <c r="AP146" i="63"/>
  <c r="AN146" i="63"/>
  <c r="AP145" i="63"/>
  <c r="AN145" i="63"/>
  <c r="AP144" i="63"/>
  <c r="AN144" i="63"/>
  <c r="AP143" i="63"/>
  <c r="AN143" i="63"/>
  <c r="AP142" i="63"/>
  <c r="AN142" i="63"/>
  <c r="AP141" i="63"/>
  <c r="AN141" i="63"/>
  <c r="AP140" i="63"/>
  <c r="AN140" i="63"/>
  <c r="AP139" i="63"/>
  <c r="AN139" i="63"/>
  <c r="AP138" i="63"/>
  <c r="AN138" i="63"/>
  <c r="AP137" i="63"/>
  <c r="AN137" i="63"/>
  <c r="AP136" i="63"/>
  <c r="AN136" i="63"/>
  <c r="AP135" i="63"/>
  <c r="AN135" i="63"/>
  <c r="AP134" i="63"/>
  <c r="AN134" i="63"/>
  <c r="AP133" i="63"/>
  <c r="AN133" i="63"/>
  <c r="AP132" i="63"/>
  <c r="AN132" i="63"/>
  <c r="AP131" i="63"/>
  <c r="AN131" i="63"/>
  <c r="AP130" i="63"/>
  <c r="AN130" i="63"/>
  <c r="AP129" i="63"/>
  <c r="AN129" i="63"/>
  <c r="AP128" i="63"/>
  <c r="AN128" i="63"/>
  <c r="AP127" i="63"/>
  <c r="AN127" i="63"/>
  <c r="AP126" i="63"/>
  <c r="AN126" i="63"/>
  <c r="AP125" i="63"/>
  <c r="AN125" i="63"/>
  <c r="AP124" i="63"/>
  <c r="AN124" i="63"/>
  <c r="AP123" i="63"/>
  <c r="AN123" i="63"/>
  <c r="AP122" i="63"/>
  <c r="AN122" i="63"/>
  <c r="AP121" i="63"/>
  <c r="AN121" i="63"/>
  <c r="AP120" i="63"/>
  <c r="AN120" i="63"/>
  <c r="AP119" i="63"/>
  <c r="AN119" i="63"/>
  <c r="AP118" i="63"/>
  <c r="AN118" i="63"/>
  <c r="AP117" i="63"/>
  <c r="AN117" i="63"/>
  <c r="AP116" i="63"/>
  <c r="AN116" i="63"/>
  <c r="AP115" i="63"/>
  <c r="AN115" i="63"/>
  <c r="AP114" i="63"/>
  <c r="AN114" i="63"/>
  <c r="AP113" i="63"/>
  <c r="AN113" i="63"/>
  <c r="AP112" i="63"/>
  <c r="AN112" i="63"/>
  <c r="AP111" i="63"/>
  <c r="AN111" i="63"/>
  <c r="AP110" i="63"/>
  <c r="AN110" i="63"/>
  <c r="AP109" i="63"/>
  <c r="AN109" i="63"/>
  <c r="AP108" i="63"/>
  <c r="AN108" i="63"/>
  <c r="AP107" i="63"/>
  <c r="AN107" i="63"/>
  <c r="AP106" i="63"/>
  <c r="AN106" i="63"/>
  <c r="AP105" i="63"/>
  <c r="AN105" i="63"/>
  <c r="AP104" i="63"/>
  <c r="AN104" i="63"/>
  <c r="AP103" i="63"/>
  <c r="AN103" i="63"/>
  <c r="AP102" i="63"/>
  <c r="AN102" i="63"/>
  <c r="AP101" i="63"/>
  <c r="AN101" i="63"/>
  <c r="AP100" i="63"/>
  <c r="AN100" i="63"/>
  <c r="AP99" i="63"/>
  <c r="AN99" i="63"/>
  <c r="AP98" i="63"/>
  <c r="AN98" i="63"/>
  <c r="AP97" i="63"/>
  <c r="AN97" i="63"/>
  <c r="AP96" i="63"/>
  <c r="AN96" i="63"/>
  <c r="AP95" i="63"/>
  <c r="AN95" i="63"/>
  <c r="AP94" i="63"/>
  <c r="AN94" i="63"/>
  <c r="AP93" i="63"/>
  <c r="AN93" i="63"/>
  <c r="AP92" i="63"/>
  <c r="AN92" i="63"/>
  <c r="AP91" i="63"/>
  <c r="AN91" i="63"/>
  <c r="AP90" i="63"/>
  <c r="AN90" i="63"/>
  <c r="AP89" i="63"/>
  <c r="AN89" i="63"/>
  <c r="AP88" i="63"/>
  <c r="AN88" i="63"/>
  <c r="AP87" i="63"/>
  <c r="AN87" i="63"/>
  <c r="AP86" i="63"/>
  <c r="AN86" i="63"/>
  <c r="AP85" i="63"/>
  <c r="AN85" i="63"/>
  <c r="AP84" i="63"/>
  <c r="AN84" i="63"/>
  <c r="AP83" i="63"/>
  <c r="AN83" i="63"/>
  <c r="AP82" i="63"/>
  <c r="AN82" i="63"/>
  <c r="AP81" i="63"/>
  <c r="AN81" i="63"/>
  <c r="AP80" i="63"/>
  <c r="AN80" i="63"/>
  <c r="AP79" i="63"/>
  <c r="AN79" i="63"/>
  <c r="AP78" i="63"/>
  <c r="AN78" i="63"/>
  <c r="AP77" i="63"/>
  <c r="AN77" i="63"/>
  <c r="AP76" i="63"/>
  <c r="AN76" i="63"/>
  <c r="AP75" i="63"/>
  <c r="AN75" i="63"/>
  <c r="AP74" i="63"/>
  <c r="AN74" i="63"/>
  <c r="AP73" i="63"/>
  <c r="AN73" i="63"/>
  <c r="AP72" i="63"/>
  <c r="AN72" i="63"/>
  <c r="AP71" i="63"/>
  <c r="AN71" i="63"/>
  <c r="AP70" i="63"/>
  <c r="AN70" i="63"/>
  <c r="AP69" i="63"/>
  <c r="AN69" i="63"/>
  <c r="AP68" i="63"/>
  <c r="AN68" i="63"/>
  <c r="AP67" i="63"/>
  <c r="AN67" i="63"/>
  <c r="AP66" i="63"/>
  <c r="AN66" i="63"/>
  <c r="AP65" i="63"/>
  <c r="AN65" i="63"/>
  <c r="AP64" i="63"/>
  <c r="AN64" i="63"/>
  <c r="AP63" i="63"/>
  <c r="AN63" i="63"/>
  <c r="AP62" i="63"/>
  <c r="AN62" i="63"/>
  <c r="AP61" i="63"/>
  <c r="AN61" i="63"/>
  <c r="AP60" i="63"/>
  <c r="AN60" i="63"/>
  <c r="AP59" i="63"/>
  <c r="AN59" i="63"/>
  <c r="AP58" i="63"/>
  <c r="AN58" i="63"/>
  <c r="AP57" i="63"/>
  <c r="AN57" i="63"/>
  <c r="AP56" i="63"/>
  <c r="AN56" i="63"/>
  <c r="AP55" i="63"/>
  <c r="AN55" i="63"/>
  <c r="AP54" i="63"/>
  <c r="AN54" i="63"/>
  <c r="AP53" i="63"/>
  <c r="AN53" i="63"/>
  <c r="AP52" i="63"/>
  <c r="AN52" i="63"/>
  <c r="AP51" i="63"/>
  <c r="AN51" i="63"/>
  <c r="AP50" i="63"/>
  <c r="AN50" i="63"/>
  <c r="AP49" i="63"/>
  <c r="AN49" i="63"/>
  <c r="AP48" i="63"/>
  <c r="AN48" i="63"/>
  <c r="AP47" i="63"/>
  <c r="AN47" i="63"/>
  <c r="AP46" i="63"/>
  <c r="AN46" i="63"/>
  <c r="AP45" i="63"/>
  <c r="AN45" i="63"/>
  <c r="AP44" i="63"/>
  <c r="AN44" i="63"/>
  <c r="AP43" i="63"/>
  <c r="AN43" i="63"/>
  <c r="AP42" i="63"/>
  <c r="AN42" i="63"/>
  <c r="AP41" i="63"/>
  <c r="AN41" i="63"/>
  <c r="AP40" i="63"/>
  <c r="AN40" i="63"/>
  <c r="AP39" i="63"/>
  <c r="AN39" i="63"/>
  <c r="AP38" i="63"/>
  <c r="AN38" i="63"/>
  <c r="AP37" i="63"/>
  <c r="AN37" i="63"/>
  <c r="AP36" i="63"/>
  <c r="AN36" i="63"/>
  <c r="AP35" i="63"/>
  <c r="AN35" i="63"/>
  <c r="AP34" i="63"/>
  <c r="AN34" i="63"/>
  <c r="AP33" i="63"/>
  <c r="AN33" i="63"/>
  <c r="AP32" i="63"/>
  <c r="AN32" i="63"/>
  <c r="AP31" i="63"/>
  <c r="AN31" i="63"/>
  <c r="AP30" i="63"/>
  <c r="AN30" i="63"/>
  <c r="AP29" i="63"/>
  <c r="AN29" i="63"/>
  <c r="AP28" i="63"/>
  <c r="AN28" i="63"/>
  <c r="AP27" i="63"/>
  <c r="AN27" i="63"/>
  <c r="AP26" i="63"/>
  <c r="AN26" i="63"/>
  <c r="AP25" i="63"/>
  <c r="AN25" i="63"/>
  <c r="AP24" i="63"/>
  <c r="AN24" i="63"/>
  <c r="AP23" i="63"/>
  <c r="AN23" i="63"/>
  <c r="AP22" i="63"/>
  <c r="AN22" i="63"/>
  <c r="AP21" i="63"/>
  <c r="AN21" i="63"/>
  <c r="AP20" i="63"/>
  <c r="AN20" i="63"/>
  <c r="AP19" i="63"/>
  <c r="AN19" i="63"/>
  <c r="AP18" i="63"/>
  <c r="AN18" i="63"/>
  <c r="AP17" i="63"/>
  <c r="AN17" i="63"/>
  <c r="AP16" i="63"/>
  <c r="AN16" i="63"/>
  <c r="AP15" i="63"/>
  <c r="AN15" i="63"/>
  <c r="AP14" i="63"/>
  <c r="AN14" i="63"/>
  <c r="AP13" i="63"/>
  <c r="AN13" i="63"/>
  <c r="AP12" i="63"/>
  <c r="AN12" i="63"/>
  <c r="AP11" i="63"/>
  <c r="AN11" i="63"/>
  <c r="AP10" i="63"/>
  <c r="AN10" i="63"/>
  <c r="AP9" i="63"/>
  <c r="AN9" i="63"/>
  <c r="AP8" i="63"/>
  <c r="AN8" i="63"/>
  <c r="AP7" i="63"/>
  <c r="AN7" i="63"/>
  <c r="AP6" i="63"/>
  <c r="AN6" i="63"/>
  <c r="AP5" i="63"/>
  <c r="AN5" i="63"/>
  <c r="AP4" i="63"/>
  <c r="AN4" i="63"/>
  <c r="AL170" i="63"/>
  <c r="AL169" i="63"/>
  <c r="AL168" i="63"/>
  <c r="AL167" i="63"/>
  <c r="AL166" i="63"/>
  <c r="AL165" i="63"/>
  <c r="AL164" i="63"/>
  <c r="AL163" i="63"/>
  <c r="AL162" i="63"/>
  <c r="AL161" i="63"/>
  <c r="AL160" i="63"/>
  <c r="AL159" i="63"/>
  <c r="AL158" i="63"/>
  <c r="AL157" i="63"/>
  <c r="AL156" i="63"/>
  <c r="AL155" i="63"/>
  <c r="AL154" i="63"/>
  <c r="AL153" i="63"/>
  <c r="AL152" i="63"/>
  <c r="AL151" i="63"/>
  <c r="AL150" i="63"/>
  <c r="AL149" i="63"/>
  <c r="AL148" i="63"/>
  <c r="AL147" i="63"/>
  <c r="AL146" i="63"/>
  <c r="AL145" i="63"/>
  <c r="AL144" i="63"/>
  <c r="AL143" i="63"/>
  <c r="AL142" i="63"/>
  <c r="AL141" i="63"/>
  <c r="AL140" i="63"/>
  <c r="AL139" i="63"/>
  <c r="AL138" i="63"/>
  <c r="AL137" i="63"/>
  <c r="AL136" i="63"/>
  <c r="AL135" i="63"/>
  <c r="AL134" i="63"/>
  <c r="AL133" i="63"/>
  <c r="AL132" i="63"/>
  <c r="AL131" i="63"/>
  <c r="AL130" i="63"/>
  <c r="AL129" i="63"/>
  <c r="AL128" i="63"/>
  <c r="AL127" i="63"/>
  <c r="AL126" i="63"/>
  <c r="AL125" i="63"/>
  <c r="AL124" i="63"/>
  <c r="AL123" i="63"/>
  <c r="AL122" i="63"/>
  <c r="AL121" i="63"/>
  <c r="AL120" i="63"/>
  <c r="AL119" i="63"/>
  <c r="AL118" i="63"/>
  <c r="AL117" i="63"/>
  <c r="AL116" i="63"/>
  <c r="AL115" i="63"/>
  <c r="AL114" i="63"/>
  <c r="AL113" i="63"/>
  <c r="AL112" i="63"/>
  <c r="AL111" i="63"/>
  <c r="AL110" i="63"/>
  <c r="AL109" i="63"/>
  <c r="AL108" i="63"/>
  <c r="AL107" i="63"/>
  <c r="AL106" i="63"/>
  <c r="AL105" i="63"/>
  <c r="AL104" i="63"/>
  <c r="AL103" i="63"/>
  <c r="AL102" i="63"/>
  <c r="AL101" i="63"/>
  <c r="AL100" i="63"/>
  <c r="AL99" i="63"/>
  <c r="AL98" i="63"/>
  <c r="AL97" i="63"/>
  <c r="AL96" i="63"/>
  <c r="AL95" i="63"/>
  <c r="AL94" i="63"/>
  <c r="AL93" i="63"/>
  <c r="AL92" i="63"/>
  <c r="AL91" i="63"/>
  <c r="AL90" i="63"/>
  <c r="AL89" i="63"/>
  <c r="AL88" i="63"/>
  <c r="AL87" i="63"/>
  <c r="AL86" i="63"/>
  <c r="AL85" i="63"/>
  <c r="AL84" i="63"/>
  <c r="AL83" i="63"/>
  <c r="AL82" i="63"/>
  <c r="AL81" i="63"/>
  <c r="AL80" i="63"/>
  <c r="AL79" i="63"/>
  <c r="AL78" i="63"/>
  <c r="AL77" i="63"/>
  <c r="AL76" i="63"/>
  <c r="AL75" i="63"/>
  <c r="AL74" i="63"/>
  <c r="AL73" i="63"/>
  <c r="AL72" i="63"/>
  <c r="AL71" i="63"/>
  <c r="AL70" i="63"/>
  <c r="AL69" i="63"/>
  <c r="AL68" i="63"/>
  <c r="AL67" i="63"/>
  <c r="AL66" i="63"/>
  <c r="AL65" i="63"/>
  <c r="AL64" i="63"/>
  <c r="AL63" i="63"/>
  <c r="AL62" i="63"/>
  <c r="AL61" i="63"/>
  <c r="AL60" i="63"/>
  <c r="AL59" i="63"/>
  <c r="AL58" i="63"/>
  <c r="AL57" i="63"/>
  <c r="AL56" i="63"/>
  <c r="AL55" i="63"/>
  <c r="AL54" i="63"/>
  <c r="AL53" i="63"/>
  <c r="AL52" i="63"/>
  <c r="AL51" i="63"/>
  <c r="AL50" i="63"/>
  <c r="AL49" i="63"/>
  <c r="AL48" i="63"/>
  <c r="AL47" i="63"/>
  <c r="AL46" i="63"/>
  <c r="AL45" i="63"/>
  <c r="AL44" i="63"/>
  <c r="AL43" i="63"/>
  <c r="AL42" i="63"/>
  <c r="AL41" i="63"/>
  <c r="AL40" i="63"/>
  <c r="AL39" i="63"/>
  <c r="AL38" i="63"/>
  <c r="AL37" i="63"/>
  <c r="AL36" i="63"/>
  <c r="AL35" i="63"/>
  <c r="AL34" i="63"/>
  <c r="AL33" i="63"/>
  <c r="AL32" i="63"/>
  <c r="AL31" i="63"/>
  <c r="AL30" i="63"/>
  <c r="AL29" i="63"/>
  <c r="AL28" i="63"/>
  <c r="AL27" i="63"/>
  <c r="AL26" i="63"/>
  <c r="AL25" i="63"/>
  <c r="AL24" i="63"/>
  <c r="AL23" i="63"/>
  <c r="AL22" i="63"/>
  <c r="AL21" i="63"/>
  <c r="AL20" i="63"/>
  <c r="AL19" i="63"/>
  <c r="AL18" i="63"/>
  <c r="AL17" i="63"/>
  <c r="AL16" i="63"/>
  <c r="AL15" i="63"/>
  <c r="AL14" i="63"/>
  <c r="AL13" i="63"/>
  <c r="AL12" i="63"/>
  <c r="AL11" i="63"/>
  <c r="AL10" i="63"/>
  <c r="AL9" i="63"/>
  <c r="AL8" i="63"/>
  <c r="AL7" i="63"/>
  <c r="AL6" i="63"/>
  <c r="AL5" i="63"/>
  <c r="AL4" i="63"/>
  <c r="AL3" i="63"/>
  <c r="AM4" i="63"/>
  <c r="AM5" i="63"/>
  <c r="AM6" i="63"/>
  <c r="AM7" i="63"/>
  <c r="AM8" i="63"/>
  <c r="AM9" i="63"/>
  <c r="AM10" i="63"/>
  <c r="AM11" i="63"/>
  <c r="AM12" i="63"/>
  <c r="AM13" i="63"/>
  <c r="AM14" i="63"/>
  <c r="AM15" i="63"/>
  <c r="AM16" i="63"/>
  <c r="AM17" i="63"/>
  <c r="AM18" i="63"/>
  <c r="AM19" i="63"/>
  <c r="AM20" i="63"/>
  <c r="AM21" i="63"/>
  <c r="AM22" i="63"/>
  <c r="AM23" i="63"/>
  <c r="AM24" i="63"/>
  <c r="AM25" i="63"/>
  <c r="AM26" i="63"/>
  <c r="AM27" i="63"/>
  <c r="AM28" i="63"/>
  <c r="AM29" i="63"/>
  <c r="AM30" i="63"/>
  <c r="AM31" i="63"/>
  <c r="AM32" i="63"/>
  <c r="AM33" i="63"/>
  <c r="AM34" i="63"/>
  <c r="AM35" i="63"/>
  <c r="AM36" i="63"/>
  <c r="AM37" i="63"/>
  <c r="AM38" i="63"/>
  <c r="AM39" i="63"/>
  <c r="AM40" i="63"/>
  <c r="AM41" i="63"/>
  <c r="AM42" i="63"/>
  <c r="AM43" i="63"/>
  <c r="AM44" i="63"/>
  <c r="AM45" i="63"/>
  <c r="AM46" i="63"/>
  <c r="AM47" i="63"/>
  <c r="AM48" i="63"/>
  <c r="AM49" i="63"/>
  <c r="AM50" i="63"/>
  <c r="AM51" i="63"/>
  <c r="AM52" i="63"/>
  <c r="AM53" i="63"/>
  <c r="AM54" i="63"/>
  <c r="AM55" i="63"/>
  <c r="AM56" i="63"/>
  <c r="AM57" i="63"/>
  <c r="AM58" i="63"/>
  <c r="AM59" i="63"/>
  <c r="AM60" i="63"/>
  <c r="AM61" i="63"/>
  <c r="AM62" i="63"/>
  <c r="AM63" i="63"/>
  <c r="AM64" i="63"/>
  <c r="AM65" i="63"/>
  <c r="AM66" i="63"/>
  <c r="AM67" i="63"/>
  <c r="AM68" i="63"/>
  <c r="AM69" i="63"/>
  <c r="AM70" i="63"/>
  <c r="AM71" i="63"/>
  <c r="AM72" i="63"/>
  <c r="AM73" i="63"/>
  <c r="AM74" i="63"/>
  <c r="AM75" i="63"/>
  <c r="AM76" i="63"/>
  <c r="AM77" i="63"/>
  <c r="AM78" i="63"/>
  <c r="AM79" i="63"/>
  <c r="AM80" i="63"/>
  <c r="AM81" i="63"/>
  <c r="AM82" i="63"/>
  <c r="AM83" i="63"/>
  <c r="AM84" i="63"/>
  <c r="AM85" i="63"/>
  <c r="AM86" i="63"/>
  <c r="AM87" i="63"/>
  <c r="AM88" i="63"/>
  <c r="AM89" i="63"/>
  <c r="AM90" i="63"/>
  <c r="AM91" i="63"/>
  <c r="AM92" i="63"/>
  <c r="AM93" i="63"/>
  <c r="AM94" i="63"/>
  <c r="AM95" i="63"/>
  <c r="AM96" i="63"/>
  <c r="AM97" i="63"/>
  <c r="AM98" i="63"/>
  <c r="AM99" i="63"/>
  <c r="AM100" i="63"/>
  <c r="AM101" i="63"/>
  <c r="AM102" i="63"/>
  <c r="AM103" i="63"/>
  <c r="AM104" i="63"/>
  <c r="AM105" i="63"/>
  <c r="AM106" i="63"/>
  <c r="AM107" i="63"/>
  <c r="AM108" i="63"/>
  <c r="AM109" i="63"/>
  <c r="AM110" i="63"/>
  <c r="AM111" i="63"/>
  <c r="AM112" i="63"/>
  <c r="AM113" i="63"/>
  <c r="AM114" i="63"/>
  <c r="AM115" i="63"/>
  <c r="AM116" i="63"/>
  <c r="AM117" i="63"/>
  <c r="AM118" i="63"/>
  <c r="AM119" i="63"/>
  <c r="AM120" i="63"/>
  <c r="AM121" i="63"/>
  <c r="AM122" i="63"/>
  <c r="AM123" i="63"/>
  <c r="AM124" i="63"/>
  <c r="AM125" i="63"/>
  <c r="AM126" i="63"/>
  <c r="AM127" i="63"/>
  <c r="AM128" i="63"/>
  <c r="AM129" i="63"/>
  <c r="AM130" i="63"/>
  <c r="AM131" i="63"/>
  <c r="AM132" i="63"/>
  <c r="AM133" i="63"/>
  <c r="AM134" i="63"/>
  <c r="AM135" i="63"/>
  <c r="AM136" i="63"/>
  <c r="AM137" i="63"/>
  <c r="AM138" i="63"/>
  <c r="AM139" i="63"/>
  <c r="AM140" i="63"/>
  <c r="AM141" i="63"/>
  <c r="AM142" i="63"/>
  <c r="AM143" i="63"/>
  <c r="AM144" i="63"/>
  <c r="AM145" i="63"/>
  <c r="AM146" i="63"/>
  <c r="AM147" i="63"/>
  <c r="AM148" i="63"/>
  <c r="AM149" i="63"/>
  <c r="AM150" i="63"/>
  <c r="AM151" i="63"/>
  <c r="AM152" i="63"/>
  <c r="AM153" i="63"/>
  <c r="AM154" i="63"/>
  <c r="AM155" i="63"/>
  <c r="AM156" i="63"/>
  <c r="AM157" i="63"/>
  <c r="AM158" i="63"/>
  <c r="AM159" i="63"/>
  <c r="AM160" i="63"/>
  <c r="AM161" i="63"/>
  <c r="AM162" i="63"/>
  <c r="AM163" i="63"/>
  <c r="AM164" i="63"/>
  <c r="AM165" i="63"/>
  <c r="AM166" i="63"/>
  <c r="AM167" i="63"/>
  <c r="AM168" i="63"/>
  <c r="AM169" i="63"/>
  <c r="AM170" i="63"/>
  <c r="AM3" i="63"/>
  <c r="AJ3" i="63"/>
  <c r="AN3" i="63"/>
  <c r="AJ4" i="63"/>
  <c r="AJ5" i="63"/>
  <c r="AJ6" i="63"/>
  <c r="AJ7" i="63"/>
  <c r="AJ8" i="63"/>
  <c r="AJ9" i="63"/>
  <c r="AJ10" i="63"/>
  <c r="AJ11" i="63"/>
  <c r="AJ12" i="63"/>
  <c r="AJ13" i="63"/>
  <c r="AJ14" i="63"/>
  <c r="AJ15" i="63"/>
  <c r="AJ16" i="63"/>
  <c r="AJ17" i="63"/>
  <c r="AJ18" i="63"/>
  <c r="AJ19" i="63"/>
  <c r="AJ20" i="63"/>
  <c r="AJ21" i="63"/>
  <c r="AJ22" i="63"/>
  <c r="AJ23" i="63"/>
  <c r="AJ24" i="63"/>
  <c r="AJ25" i="63"/>
  <c r="AJ26" i="63"/>
  <c r="AJ27" i="63"/>
  <c r="AJ28" i="63"/>
  <c r="AJ29" i="63"/>
  <c r="AJ30" i="63"/>
  <c r="AJ31" i="63"/>
  <c r="AJ32" i="63"/>
  <c r="AJ33" i="63"/>
  <c r="AJ34" i="63"/>
  <c r="AJ35" i="63"/>
  <c r="AJ36" i="63"/>
  <c r="AJ37" i="63"/>
  <c r="AJ38" i="63"/>
  <c r="AJ39" i="63"/>
  <c r="AJ40" i="63"/>
  <c r="AJ41" i="63"/>
  <c r="AJ42" i="63"/>
  <c r="AJ43" i="63"/>
  <c r="AJ44" i="63"/>
  <c r="AJ45" i="63"/>
  <c r="AJ46" i="63"/>
  <c r="AJ47" i="63"/>
  <c r="AJ48" i="63"/>
  <c r="AJ49" i="63"/>
  <c r="AJ50" i="63"/>
  <c r="AJ51" i="63"/>
  <c r="AJ52" i="63"/>
  <c r="AJ53" i="63"/>
  <c r="AJ54" i="63"/>
  <c r="AJ55" i="63"/>
  <c r="AJ56" i="63"/>
  <c r="AJ57" i="63"/>
  <c r="AJ58" i="63"/>
  <c r="AJ59" i="63"/>
  <c r="AJ60" i="63"/>
  <c r="AJ61" i="63"/>
  <c r="AJ62" i="63"/>
  <c r="AJ63" i="63"/>
  <c r="AJ64" i="63"/>
  <c r="AJ65" i="63"/>
  <c r="AJ66" i="63"/>
  <c r="AJ67" i="63"/>
  <c r="AJ68" i="63"/>
  <c r="AJ69" i="63"/>
  <c r="AJ70" i="63"/>
  <c r="AJ71" i="63"/>
  <c r="AJ72" i="63"/>
  <c r="AJ73" i="63"/>
  <c r="AJ74" i="63"/>
  <c r="AJ75" i="63"/>
  <c r="AJ76" i="63"/>
  <c r="AJ77" i="63"/>
  <c r="AJ78" i="63"/>
  <c r="AJ79" i="63"/>
  <c r="AJ80" i="63"/>
  <c r="AJ81" i="63"/>
  <c r="AJ82" i="63"/>
  <c r="AJ83" i="63"/>
  <c r="AJ84" i="63"/>
  <c r="AJ85" i="63"/>
  <c r="AJ86" i="63"/>
  <c r="AJ87" i="63"/>
  <c r="AJ88" i="63"/>
  <c r="AJ89" i="63"/>
  <c r="AJ90" i="63"/>
  <c r="AJ91" i="63"/>
  <c r="AJ92" i="63"/>
  <c r="AJ93" i="63"/>
  <c r="AJ94" i="63"/>
  <c r="AJ95" i="63"/>
  <c r="AJ96" i="63"/>
  <c r="AJ97" i="63"/>
  <c r="AJ98" i="63"/>
  <c r="AJ99" i="63"/>
  <c r="AJ100" i="63"/>
  <c r="AJ101" i="63"/>
  <c r="AJ102" i="63"/>
  <c r="AJ103" i="63"/>
  <c r="AJ104" i="63"/>
  <c r="AJ105" i="63"/>
  <c r="AJ106" i="63"/>
  <c r="AJ107" i="63"/>
  <c r="AJ108" i="63"/>
  <c r="AJ109" i="63"/>
  <c r="AJ110" i="63"/>
  <c r="AJ111" i="63"/>
  <c r="AJ112" i="63"/>
  <c r="AJ113" i="63"/>
  <c r="AJ114" i="63"/>
  <c r="AJ115" i="63"/>
  <c r="AJ116" i="63"/>
  <c r="AJ117" i="63"/>
  <c r="AJ118" i="63"/>
  <c r="AJ119" i="63"/>
  <c r="AJ120" i="63"/>
  <c r="AJ121" i="63"/>
  <c r="AJ122" i="63"/>
  <c r="AJ123" i="63"/>
  <c r="AJ124" i="63"/>
  <c r="AJ125" i="63"/>
  <c r="AJ126" i="63"/>
  <c r="AJ127" i="63"/>
  <c r="AJ128" i="63"/>
  <c r="AJ129" i="63"/>
  <c r="AJ130" i="63"/>
  <c r="AJ131" i="63"/>
  <c r="AJ132" i="63"/>
  <c r="AJ133" i="63"/>
  <c r="AJ134" i="63"/>
  <c r="AJ135" i="63"/>
  <c r="AJ136" i="63"/>
  <c r="AJ137" i="63"/>
  <c r="AJ138" i="63"/>
  <c r="AJ139" i="63"/>
  <c r="AJ140" i="63"/>
  <c r="AJ141" i="63"/>
  <c r="AJ142" i="63"/>
  <c r="AJ143" i="63"/>
  <c r="AJ144" i="63"/>
  <c r="AJ145" i="63"/>
  <c r="AJ146" i="63"/>
  <c r="AJ147" i="63"/>
  <c r="AJ148" i="63"/>
  <c r="AJ149" i="63"/>
  <c r="AJ150" i="63"/>
  <c r="AJ151" i="63"/>
  <c r="AJ152" i="63"/>
  <c r="AJ153" i="63"/>
  <c r="AJ154" i="63"/>
  <c r="AJ155" i="63"/>
  <c r="AJ156" i="63"/>
  <c r="AJ157" i="63"/>
  <c r="AJ158" i="63"/>
  <c r="AJ159" i="63"/>
  <c r="AJ160" i="63"/>
  <c r="AJ161" i="63"/>
  <c r="AJ162" i="63"/>
  <c r="AJ163" i="63"/>
  <c r="AJ164" i="63"/>
  <c r="AJ165" i="63"/>
  <c r="AJ166" i="63"/>
  <c r="AJ167" i="63"/>
  <c r="AJ168" i="63"/>
  <c r="AJ169" i="63"/>
  <c r="AJ170" i="63"/>
  <c r="AC171" i="63"/>
  <c r="AF165" i="66" l="1"/>
  <c r="AO165" i="66" l="1"/>
  <c r="AC22" i="57"/>
  <c r="AE22" i="67"/>
  <c r="AD22" i="67"/>
  <c r="AW165" i="66" l="1"/>
  <c r="AV165" i="66"/>
  <c r="AL194" i="58"/>
  <c r="AL193" i="58"/>
  <c r="AL192" i="58"/>
  <c r="AL191" i="58"/>
  <c r="AL190" i="58"/>
  <c r="AL189" i="58"/>
  <c r="AL188" i="58"/>
  <c r="AL187" i="58"/>
  <c r="AL186" i="58"/>
  <c r="AL185" i="58"/>
  <c r="AL184" i="58"/>
  <c r="AL183" i="58"/>
  <c r="AL182" i="58"/>
  <c r="AL181" i="58"/>
  <c r="AL180" i="58"/>
  <c r="AL179" i="58"/>
  <c r="AL178" i="58"/>
  <c r="AL177" i="58"/>
  <c r="AL176" i="58"/>
  <c r="AL175" i="58"/>
  <c r="AL174" i="58"/>
  <c r="AL173" i="58"/>
  <c r="AL172" i="58"/>
  <c r="AL171" i="58"/>
  <c r="AL170" i="58"/>
  <c r="AL169" i="58"/>
  <c r="AL168" i="58"/>
  <c r="AL167" i="58"/>
  <c r="AL166" i="58"/>
  <c r="AL165" i="58"/>
  <c r="AL164" i="58"/>
  <c r="AL163" i="58"/>
  <c r="AL162" i="58"/>
  <c r="AL161" i="58"/>
  <c r="AL160" i="58"/>
  <c r="AL159" i="58"/>
  <c r="AL158" i="58"/>
  <c r="AL157" i="58"/>
  <c r="AL156" i="58"/>
  <c r="AL155" i="58"/>
  <c r="AL154" i="58"/>
  <c r="AL153" i="58"/>
  <c r="AL152" i="58"/>
  <c r="AL151" i="58"/>
  <c r="AL150" i="58"/>
  <c r="AL149" i="58"/>
  <c r="AL148" i="58"/>
  <c r="AL147" i="58"/>
  <c r="AL146" i="58"/>
  <c r="AL145" i="58"/>
  <c r="AL144" i="58"/>
  <c r="AL143" i="58"/>
  <c r="AL142" i="58"/>
  <c r="AL141" i="58"/>
  <c r="AL140" i="58"/>
  <c r="AL139" i="58"/>
  <c r="AL138" i="58"/>
  <c r="AL137" i="58"/>
  <c r="AL136" i="58"/>
  <c r="AL135" i="58"/>
  <c r="AL134" i="58"/>
  <c r="AL133" i="58"/>
  <c r="AL132" i="58"/>
  <c r="AL131" i="58"/>
  <c r="AL130" i="58"/>
  <c r="AL129" i="58"/>
  <c r="AL128" i="58"/>
  <c r="AL127" i="58"/>
  <c r="AL126" i="58"/>
  <c r="AL125" i="58"/>
  <c r="AL124" i="58"/>
  <c r="AL123" i="58"/>
  <c r="AL122" i="58"/>
  <c r="AL121" i="58"/>
  <c r="AL120" i="58"/>
  <c r="AL119" i="58"/>
  <c r="AL118" i="58"/>
  <c r="AL117" i="58"/>
  <c r="AL116" i="58"/>
  <c r="AL115" i="58"/>
  <c r="AL114" i="58"/>
  <c r="AL113" i="58"/>
  <c r="AL112" i="58"/>
  <c r="AL111" i="58"/>
  <c r="AL110" i="58"/>
  <c r="AL109" i="58"/>
  <c r="AL108" i="58"/>
  <c r="AL107" i="58"/>
  <c r="AL106" i="58"/>
  <c r="AL105" i="58"/>
  <c r="AL104" i="58"/>
  <c r="AL103" i="58"/>
  <c r="AL102" i="58"/>
  <c r="AL101" i="58"/>
  <c r="AL100" i="58"/>
  <c r="AL99" i="58"/>
  <c r="AL98" i="58"/>
  <c r="AL97" i="58"/>
  <c r="AL96" i="58"/>
  <c r="AL95" i="58"/>
  <c r="AL94" i="58"/>
  <c r="AL93" i="58"/>
  <c r="AL92" i="58"/>
  <c r="AL91" i="58"/>
  <c r="AL90" i="58"/>
  <c r="AL89" i="58"/>
  <c r="AL88" i="58"/>
  <c r="AL87" i="58"/>
  <c r="AL86" i="58"/>
  <c r="AL85" i="58"/>
  <c r="AL84" i="58"/>
  <c r="AL83" i="58"/>
  <c r="AL82" i="58"/>
  <c r="AL81" i="58"/>
  <c r="AL80" i="58"/>
  <c r="AL79" i="58"/>
  <c r="AL78" i="58"/>
  <c r="AL77" i="58"/>
  <c r="AL76" i="58"/>
  <c r="AL75" i="58"/>
  <c r="AL74" i="58"/>
  <c r="AL73" i="58"/>
  <c r="AL72" i="58"/>
  <c r="AL71" i="58"/>
  <c r="AL70" i="58"/>
  <c r="AL69" i="58"/>
  <c r="AL68" i="58"/>
  <c r="AL67" i="58"/>
  <c r="AL66" i="58"/>
  <c r="AL65" i="58"/>
  <c r="AL64" i="58"/>
  <c r="AL63" i="58"/>
  <c r="AL62" i="58"/>
  <c r="AL61" i="58"/>
  <c r="AL60" i="58"/>
  <c r="AL59" i="58"/>
  <c r="AL58" i="58"/>
  <c r="AL57" i="58"/>
  <c r="AL56" i="58"/>
  <c r="AL55" i="58"/>
  <c r="AL54" i="58"/>
  <c r="AL53" i="58"/>
  <c r="AL52" i="58"/>
  <c r="AL51" i="58"/>
  <c r="AL50" i="58"/>
  <c r="AL49" i="58"/>
  <c r="AL48" i="58"/>
  <c r="AL47" i="58"/>
  <c r="AL46" i="58"/>
  <c r="AL45" i="58"/>
  <c r="AL44" i="58"/>
  <c r="AL43" i="58"/>
  <c r="AL42" i="58"/>
  <c r="AL41" i="58"/>
  <c r="AL40" i="58"/>
  <c r="AL39" i="58"/>
  <c r="AL38" i="58"/>
  <c r="AL37" i="58"/>
  <c r="AL36" i="58"/>
  <c r="AL35" i="58"/>
  <c r="AL34" i="58"/>
  <c r="AL33" i="58"/>
  <c r="AL32" i="58"/>
  <c r="AL31" i="58"/>
  <c r="AL30" i="58"/>
  <c r="AL29" i="58"/>
  <c r="AL28" i="58"/>
  <c r="AL27" i="58"/>
  <c r="AL26" i="58"/>
  <c r="AL25" i="58"/>
  <c r="AL24" i="58"/>
  <c r="AL23" i="58"/>
  <c r="AL22" i="58"/>
  <c r="AL21" i="58"/>
  <c r="AL20" i="58"/>
  <c r="AL19" i="58"/>
  <c r="AL18" i="58"/>
  <c r="AL17" i="58"/>
  <c r="AL16" i="58"/>
  <c r="AL15" i="58"/>
  <c r="AL14" i="58"/>
  <c r="AL13" i="58"/>
  <c r="AL12" i="58"/>
  <c r="AL11" i="58"/>
  <c r="AL10" i="58"/>
  <c r="AL9" i="58"/>
  <c r="AL8" i="58"/>
  <c r="AL7" i="58"/>
  <c r="AL6" i="58"/>
  <c r="AL5" i="58"/>
  <c r="AL4" i="58"/>
  <c r="AL3" i="58"/>
  <c r="H195" i="58"/>
  <c r="AB22" i="67" l="1"/>
  <c r="AA22" i="67"/>
  <c r="Z22" i="67"/>
  <c r="Y22" i="67"/>
  <c r="X22" i="67"/>
  <c r="X24" i="67" s="1"/>
  <c r="W22" i="67"/>
  <c r="V22" i="67"/>
  <c r="U22" i="67"/>
  <c r="R23" i="67" l="1"/>
  <c r="R24" i="67" s="1"/>
  <c r="Z24" i="67" s="1"/>
  <c r="AQ165" i="66"/>
  <c r="AM165" i="66"/>
  <c r="AK165" i="66"/>
  <c r="AJ165" i="66"/>
  <c r="AI165" i="66"/>
  <c r="AH165" i="66"/>
  <c r="AG165" i="66"/>
  <c r="AE165" i="66"/>
  <c r="AD165" i="66"/>
  <c r="AC165" i="66"/>
  <c r="AB165" i="66"/>
  <c r="AA165" i="66"/>
  <c r="Y165" i="66"/>
  <c r="X165" i="66"/>
  <c r="W165" i="66"/>
  <c r="V165" i="66"/>
  <c r="T165" i="66"/>
  <c r="S165" i="66"/>
  <c r="R165" i="66"/>
  <c r="Q165" i="66"/>
  <c r="O165" i="66"/>
  <c r="N165" i="66"/>
  <c r="L165" i="66"/>
  <c r="I165" i="66"/>
  <c r="H165" i="66"/>
  <c r="AT165" i="66" l="1"/>
  <c r="AR165" i="66"/>
  <c r="AN165" i="66"/>
  <c r="AP165" i="66"/>
  <c r="AL165" i="66"/>
  <c r="AE22" i="64"/>
  <c r="Q22" i="64"/>
  <c r="P22" i="64"/>
  <c r="J171" i="63"/>
  <c r="AM171" i="63" l="1"/>
  <c r="AU165" i="66"/>
  <c r="AS165" i="66"/>
  <c r="AL9" i="52"/>
  <c r="AL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4" i="52"/>
  <c r="AL5" i="52"/>
  <c r="AL6" i="52"/>
  <c r="AL7" i="52"/>
  <c r="AL8" i="52"/>
  <c r="AL3" i="52"/>
  <c r="K159" i="52"/>
  <c r="Z22" i="64" l="1"/>
  <c r="Z24" i="64" s="1"/>
  <c r="R22" i="64"/>
  <c r="H22" i="64"/>
  <c r="E22" i="64"/>
  <c r="F22" i="64"/>
  <c r="G22" i="64"/>
  <c r="I22" i="64"/>
  <c r="J22" i="64"/>
  <c r="K22" i="64"/>
  <c r="L22" i="64"/>
  <c r="M22" i="64"/>
  <c r="N22" i="64"/>
  <c r="O22" i="64"/>
  <c r="V22" i="64"/>
  <c r="W22" i="64"/>
  <c r="X22" i="64"/>
  <c r="Y22" i="64"/>
  <c r="AC22" i="64"/>
  <c r="D22" i="64"/>
  <c r="AK171" i="63"/>
  <c r="AO171" i="63"/>
  <c r="AH171" i="63"/>
  <c r="AF171" i="63"/>
  <c r="AA171" i="63"/>
  <c r="Y171" i="63"/>
  <c r="W171" i="63"/>
  <c r="U171" i="63"/>
  <c r="S171" i="63"/>
  <c r="Q171" i="63"/>
  <c r="O171" i="63"/>
  <c r="M171" i="63"/>
  <c r="K171" i="63"/>
  <c r="H171" i="63"/>
  <c r="AR145" i="63"/>
  <c r="AR141" i="63"/>
  <c r="AR135" i="63"/>
  <c r="AR133" i="63"/>
  <c r="AR130" i="63"/>
  <c r="AR124" i="63"/>
  <c r="AR120" i="63"/>
  <c r="AR119" i="63"/>
  <c r="AR112" i="63"/>
  <c r="AR100" i="63"/>
  <c r="AR98" i="63"/>
  <c r="AR89" i="63"/>
  <c r="AR81" i="63"/>
  <c r="AR77" i="63"/>
  <c r="AR73" i="63"/>
  <c r="AR71" i="63"/>
  <c r="AR65" i="63"/>
  <c r="AR63" i="63"/>
  <c r="AR62" i="63"/>
  <c r="AR57" i="63"/>
  <c r="AR49" i="63"/>
  <c r="AR47" i="63"/>
  <c r="AR43" i="63"/>
  <c r="AR38" i="63"/>
  <c r="AR34" i="63"/>
  <c r="AR30" i="63"/>
  <c r="AR26" i="63"/>
  <c r="AR9" i="63"/>
  <c r="AR5" i="63"/>
  <c r="AI171" i="63"/>
  <c r="AG171" i="63"/>
  <c r="X171" i="63"/>
  <c r="V171" i="63"/>
  <c r="P171" i="63"/>
  <c r="N171" i="63"/>
  <c r="AS4" i="63" l="1"/>
  <c r="AS19" i="63"/>
  <c r="AS5" i="63"/>
  <c r="AQ41" i="63"/>
  <c r="AQ69" i="63"/>
  <c r="AQ78" i="63"/>
  <c r="AQ115" i="63"/>
  <c r="AQ146" i="63"/>
  <c r="AQ164" i="63"/>
  <c r="AD22" i="64"/>
  <c r="S22" i="64"/>
  <c r="AN171" i="63"/>
  <c r="AS49" i="63"/>
  <c r="AQ119" i="63"/>
  <c r="T22" i="64"/>
  <c r="AS9" i="63"/>
  <c r="AS35" i="63"/>
  <c r="AS57" i="63"/>
  <c r="AQ74" i="63"/>
  <c r="AQ125" i="63"/>
  <c r="AS141" i="63"/>
  <c r="AS95" i="63"/>
  <c r="AA22" i="64"/>
  <c r="U22" i="64"/>
  <c r="AQ5" i="63"/>
  <c r="AS26" i="63"/>
  <c r="AQ33" i="63"/>
  <c r="AQ66" i="63"/>
  <c r="AS8" i="63"/>
  <c r="AQ9" i="63"/>
  <c r="AS27" i="63"/>
  <c r="AS30" i="63"/>
  <c r="AQ37" i="63"/>
  <c r="AQ58" i="63"/>
  <c r="AS63" i="63"/>
  <c r="AQ82" i="63"/>
  <c r="AQ99" i="63"/>
  <c r="AS120" i="63"/>
  <c r="AQ137" i="63"/>
  <c r="AR11" i="63"/>
  <c r="AQ12" i="63"/>
  <c r="AQ44" i="63"/>
  <c r="AQ51" i="63"/>
  <c r="AS52" i="63"/>
  <c r="AQ56" i="63"/>
  <c r="AQ64" i="63"/>
  <c r="AR72" i="63"/>
  <c r="AR76" i="63"/>
  <c r="AR80" i="63"/>
  <c r="AR84" i="63"/>
  <c r="AQ88" i="63"/>
  <c r="AQ95" i="63"/>
  <c r="AQ112" i="63"/>
  <c r="AQ121" i="63"/>
  <c r="AR128" i="63"/>
  <c r="AR140" i="63"/>
  <c r="AR143" i="63"/>
  <c r="AR147" i="63"/>
  <c r="AQ148" i="63"/>
  <c r="AQ152" i="63"/>
  <c r="AQ156" i="63"/>
  <c r="AQ160" i="63"/>
  <c r="AR4" i="63"/>
  <c r="AR8" i="63"/>
  <c r="AQ17" i="63"/>
  <c r="AQ24" i="63"/>
  <c r="AR25" i="63"/>
  <c r="AQ28" i="63"/>
  <c r="AQ32" i="63"/>
  <c r="AQ36" i="63"/>
  <c r="AR37" i="63"/>
  <c r="AQ40" i="63"/>
  <c r="AR44" i="63"/>
  <c r="AQ48" i="63"/>
  <c r="AQ49" i="63"/>
  <c r="AR56" i="63"/>
  <c r="AQ57" i="63"/>
  <c r="AQ73" i="63"/>
  <c r="AQ77" i="63"/>
  <c r="AQ81" i="63"/>
  <c r="AQ85" i="63"/>
  <c r="AS88" i="63"/>
  <c r="AR88" i="63"/>
  <c r="AQ89" i="63"/>
  <c r="AQ93" i="63"/>
  <c r="AQ96" i="63"/>
  <c r="AQ97" i="63"/>
  <c r="AQ101" i="63"/>
  <c r="AQ113" i="63"/>
  <c r="AR117" i="63"/>
  <c r="AR118" i="63"/>
  <c r="AR132" i="63"/>
  <c r="AQ133" i="63"/>
  <c r="AQ140" i="63"/>
  <c r="AQ141" i="63"/>
  <c r="AQ144" i="63"/>
  <c r="AR148" i="63"/>
  <c r="AQ169" i="63"/>
  <c r="AQ3" i="63"/>
  <c r="AQ15" i="63"/>
  <c r="AR20" i="63"/>
  <c r="AS21" i="63"/>
  <c r="AR28" i="63"/>
  <c r="AS29" i="63"/>
  <c r="AR31" i="63"/>
  <c r="AR32" i="63"/>
  <c r="AS33" i="63"/>
  <c r="AR39" i="63"/>
  <c r="AQ46" i="63"/>
  <c r="AQ50" i="63"/>
  <c r="AS51" i="63"/>
  <c r="AR51" i="63"/>
  <c r="AQ53" i="63"/>
  <c r="AR58" i="63"/>
  <c r="AS59" i="63"/>
  <c r="AR59" i="63"/>
  <c r="AQ60" i="63"/>
  <c r="AR66" i="63"/>
  <c r="AR67" i="63"/>
  <c r="AR69" i="63"/>
  <c r="AR74" i="63"/>
  <c r="AQ75" i="63"/>
  <c r="AR78" i="63"/>
  <c r="AQ79" i="63"/>
  <c r="AR82" i="63"/>
  <c r="AQ83" i="63"/>
  <c r="AQ86" i="63"/>
  <c r="AQ87" i="63"/>
  <c r="AQ91" i="63"/>
  <c r="AR96" i="63"/>
  <c r="AQ105" i="63"/>
  <c r="AQ107" i="63"/>
  <c r="AR108" i="63"/>
  <c r="AQ109" i="63"/>
  <c r="AR110" i="63"/>
  <c r="AS116" i="63"/>
  <c r="AR116" i="63"/>
  <c r="AQ117" i="63"/>
  <c r="AR122" i="63"/>
  <c r="AQ127" i="63"/>
  <c r="AQ129" i="63"/>
  <c r="AQ131" i="63"/>
  <c r="AS136" i="63"/>
  <c r="AR137" i="63"/>
  <c r="AR138" i="63"/>
  <c r="AQ143" i="63"/>
  <c r="AQ150" i="63"/>
  <c r="AQ154" i="63"/>
  <c r="AQ158" i="63"/>
  <c r="AQ162" i="63"/>
  <c r="AQ166" i="63"/>
  <c r="AS169" i="63"/>
  <c r="AR169" i="63"/>
  <c r="AS170" i="63"/>
  <c r="AR170" i="63"/>
  <c r="AR6" i="63"/>
  <c r="AQ7" i="63"/>
  <c r="AS20" i="63"/>
  <c r="AR23" i="63"/>
  <c r="AR27" i="63"/>
  <c r="AS28" i="63"/>
  <c r="AR3" i="63"/>
  <c r="AS6" i="63"/>
  <c r="AS7" i="63"/>
  <c r="AR7" i="63"/>
  <c r="AS10" i="63"/>
  <c r="AR13" i="63"/>
  <c r="AQ19" i="63"/>
  <c r="AQ26" i="63"/>
  <c r="AQ30" i="63"/>
  <c r="AQ31" i="63"/>
  <c r="AQ35" i="63"/>
  <c r="AQ39" i="63"/>
  <c r="AQ42" i="63"/>
  <c r="AQ43" i="63"/>
  <c r="AR46" i="63"/>
  <c r="AQ47" i="63"/>
  <c r="AS50" i="63"/>
  <c r="AR50" i="63"/>
  <c r="AR52" i="63"/>
  <c r="AR53" i="63"/>
  <c r="AQ54" i="63"/>
  <c r="AQ55" i="63"/>
  <c r="AQ62" i="63"/>
  <c r="AQ71" i="63"/>
  <c r="AQ72" i="63"/>
  <c r="AR75" i="63"/>
  <c r="AQ76" i="63"/>
  <c r="AR79" i="63"/>
  <c r="AQ80" i="63"/>
  <c r="AR83" i="63"/>
  <c r="AQ84" i="63"/>
  <c r="AS86" i="63"/>
  <c r="AR86" i="63"/>
  <c r="AR87" i="63"/>
  <c r="AS90" i="63"/>
  <c r="AR90" i="63"/>
  <c r="AR91" i="63"/>
  <c r="AQ103" i="63"/>
  <c r="AR107" i="63"/>
  <c r="AR109" i="63"/>
  <c r="AQ111" i="63"/>
  <c r="AQ114" i="63"/>
  <c r="AR115" i="63"/>
  <c r="AQ120" i="63"/>
  <c r="AR121" i="63"/>
  <c r="AQ123" i="63"/>
  <c r="AR126" i="63"/>
  <c r="AR127" i="63"/>
  <c r="AR131" i="63"/>
  <c r="AR134" i="63"/>
  <c r="AQ135" i="63"/>
  <c r="AQ139" i="63"/>
  <c r="AQ142" i="63"/>
  <c r="AQ167" i="63"/>
  <c r="AR10" i="63"/>
  <c r="AS11" i="63"/>
  <c r="AR19" i="63"/>
  <c r="AQ20" i="63"/>
  <c r="AQ21" i="63"/>
  <c r="AS22" i="63"/>
  <c r="AR22" i="63"/>
  <c r="AS23" i="63"/>
  <c r="AR33" i="63"/>
  <c r="AQ38" i="63"/>
  <c r="AR40" i="63"/>
  <c r="AR41" i="63"/>
  <c r="AR45" i="63"/>
  <c r="AR55" i="63"/>
  <c r="AR61" i="63"/>
  <c r="AQ27" i="63"/>
  <c r="AQ25" i="63"/>
  <c r="AQ4" i="63"/>
  <c r="AQ6" i="63"/>
  <c r="AQ8" i="63"/>
  <c r="AQ10" i="63"/>
  <c r="AR15" i="63"/>
  <c r="AR17" i="63"/>
  <c r="AR21" i="63"/>
  <c r="AQ22" i="63"/>
  <c r="AQ23" i="63"/>
  <c r="AS24" i="63"/>
  <c r="AR24" i="63"/>
  <c r="AS25" i="63"/>
  <c r="AR29" i="63"/>
  <c r="AQ34" i="63"/>
  <c r="AR36" i="63"/>
  <c r="AS37" i="63"/>
  <c r="AQ29" i="63"/>
  <c r="AS31" i="63"/>
  <c r="AR35" i="63"/>
  <c r="AS39" i="63"/>
  <c r="AS54" i="63"/>
  <c r="AQ61" i="63"/>
  <c r="AQ65" i="63"/>
  <c r="AQ170" i="63"/>
  <c r="AQ168" i="63"/>
  <c r="AQ45" i="63"/>
  <c r="AQ59" i="63"/>
  <c r="AQ63" i="63"/>
  <c r="AQ67" i="63"/>
  <c r="AS74" i="63"/>
  <c r="AS76" i="63"/>
  <c r="AS78" i="63"/>
  <c r="AS80" i="63"/>
  <c r="AS82" i="63"/>
  <c r="AS84" i="63"/>
  <c r="AR85" i="63"/>
  <c r="AQ92" i="63"/>
  <c r="AS98" i="63"/>
  <c r="AR113" i="63"/>
  <c r="AR123" i="63"/>
  <c r="AR125" i="63"/>
  <c r="AR129" i="63"/>
  <c r="AR136" i="63"/>
  <c r="AQ138" i="63"/>
  <c r="AR142" i="63"/>
  <c r="AR144" i="63"/>
  <c r="AR146" i="63"/>
  <c r="AR167" i="63"/>
  <c r="AS168" i="63"/>
  <c r="AR168" i="63"/>
  <c r="AS41" i="63"/>
  <c r="AR42" i="63"/>
  <c r="AS43" i="63"/>
  <c r="AS44" i="63"/>
  <c r="AS45" i="63"/>
  <c r="AS46" i="63"/>
  <c r="AS47" i="63"/>
  <c r="AS48" i="63"/>
  <c r="AR48" i="63"/>
  <c r="AQ52" i="63"/>
  <c r="AR54" i="63"/>
  <c r="AS55" i="63"/>
  <c r="AS56" i="63"/>
  <c r="AR60" i="63"/>
  <c r="AR64" i="63"/>
  <c r="AS65" i="63"/>
  <c r="AR68" i="63"/>
  <c r="AQ90" i="63"/>
  <c r="AR92" i="63"/>
  <c r="AR93" i="63"/>
  <c r="AR94" i="63"/>
  <c r="AR95" i="63"/>
  <c r="AR97" i="63"/>
  <c r="AQ98" i="63"/>
  <c r="AR101" i="63"/>
  <c r="AR102" i="63"/>
  <c r="AR103" i="63"/>
  <c r="AR104" i="63"/>
  <c r="AR105" i="63"/>
  <c r="AR106" i="63"/>
  <c r="AR111" i="63"/>
  <c r="AR114" i="63"/>
  <c r="AQ116" i="63"/>
  <c r="AQ118" i="63"/>
  <c r="AQ122" i="63"/>
  <c r="AQ136" i="63"/>
  <c r="AS138" i="63"/>
  <c r="AR139" i="63"/>
  <c r="AR149" i="63"/>
  <c r="AR150" i="63"/>
  <c r="AR151" i="63"/>
  <c r="AR152" i="63"/>
  <c r="AR153" i="63"/>
  <c r="AR154" i="63"/>
  <c r="AR155" i="63"/>
  <c r="AR156" i="63"/>
  <c r="AR157" i="63"/>
  <c r="AR158" i="63"/>
  <c r="AR159" i="63"/>
  <c r="AR160" i="63"/>
  <c r="AR162" i="63"/>
  <c r="AR164" i="63"/>
  <c r="AR166" i="63"/>
  <c r="AQ14" i="63"/>
  <c r="AS15" i="63"/>
  <c r="AS17" i="63"/>
  <c r="AS58" i="63"/>
  <c r="AS66" i="63"/>
  <c r="AR14" i="63"/>
  <c r="AS16" i="63"/>
  <c r="AQ16" i="63"/>
  <c r="AS18" i="63"/>
  <c r="AQ18" i="63"/>
  <c r="AS60" i="63"/>
  <c r="R171" i="63"/>
  <c r="AR12" i="63"/>
  <c r="AS12" i="63"/>
  <c r="AQ13" i="63"/>
  <c r="AS14" i="63"/>
  <c r="AR16" i="63"/>
  <c r="AR18" i="63"/>
  <c r="AS32" i="63"/>
  <c r="AS34" i="63"/>
  <c r="AS36" i="63"/>
  <c r="AS38" i="63"/>
  <c r="AS40" i="63"/>
  <c r="AS61" i="63"/>
  <c r="AS62" i="63"/>
  <c r="I171" i="63"/>
  <c r="Z171" i="63"/>
  <c r="AJ171" i="63"/>
  <c r="L171" i="63"/>
  <c r="T171" i="63"/>
  <c r="AB171" i="63"/>
  <c r="AP3" i="63"/>
  <c r="AQ11" i="63"/>
  <c r="AS42" i="63"/>
  <c r="AS53" i="63"/>
  <c r="AS64" i="63"/>
  <c r="AS69" i="63"/>
  <c r="AR70" i="63"/>
  <c r="AS68" i="63"/>
  <c r="AQ68" i="63"/>
  <c r="AS72" i="63"/>
  <c r="AS67" i="63"/>
  <c r="AS70" i="63"/>
  <c r="AQ70" i="63"/>
  <c r="AS71" i="63"/>
  <c r="AS92" i="63"/>
  <c r="AS73" i="63"/>
  <c r="AS75" i="63"/>
  <c r="AS77" i="63"/>
  <c r="AS79" i="63"/>
  <c r="AS81" i="63"/>
  <c r="AS83" i="63"/>
  <c r="AS85" i="63"/>
  <c r="AS87" i="63"/>
  <c r="AS89" i="63"/>
  <c r="AS91" i="63"/>
  <c r="AS93" i="63"/>
  <c r="AS97" i="63"/>
  <c r="AS100" i="63"/>
  <c r="AQ100" i="63"/>
  <c r="AS115" i="63"/>
  <c r="AS121" i="63"/>
  <c r="AS101" i="63"/>
  <c r="AS103" i="63"/>
  <c r="AS105" i="63"/>
  <c r="AS107" i="63"/>
  <c r="AS109" i="63"/>
  <c r="AQ94" i="63"/>
  <c r="AS96" i="63"/>
  <c r="AS102" i="63"/>
  <c r="AQ102" i="63"/>
  <c r="AS104" i="63"/>
  <c r="AQ104" i="63"/>
  <c r="AS106" i="63"/>
  <c r="AQ106" i="63"/>
  <c r="AS108" i="63"/>
  <c r="AQ108" i="63"/>
  <c r="AS110" i="63"/>
  <c r="AQ110" i="63"/>
  <c r="AS117" i="63"/>
  <c r="AS118" i="63"/>
  <c r="AR99" i="63"/>
  <c r="AS99" i="63"/>
  <c r="AS112" i="63"/>
  <c r="AS114" i="63"/>
  <c r="AS119" i="63"/>
  <c r="AS111" i="63"/>
  <c r="AS113" i="63"/>
  <c r="AS126" i="63"/>
  <c r="AQ126" i="63"/>
  <c r="AS127" i="63"/>
  <c r="AS132" i="63"/>
  <c r="AQ132" i="63"/>
  <c r="AS134" i="63"/>
  <c r="AQ134" i="63"/>
  <c r="AS128" i="63"/>
  <c r="AQ128" i="63"/>
  <c r="AS129" i="63"/>
  <c r="AS140" i="63"/>
  <c r="AS130" i="63"/>
  <c r="AQ130" i="63"/>
  <c r="AS124" i="63"/>
  <c r="AQ124" i="63"/>
  <c r="AS131" i="63"/>
  <c r="AS133" i="63"/>
  <c r="AS135" i="63"/>
  <c r="AS137" i="63"/>
  <c r="AS139" i="63"/>
  <c r="AS149" i="63"/>
  <c r="AQ149" i="63"/>
  <c r="AS151" i="63"/>
  <c r="AQ151" i="63"/>
  <c r="AS153" i="63"/>
  <c r="AQ153" i="63"/>
  <c r="AS155" i="63"/>
  <c r="AQ155" i="63"/>
  <c r="AS157" i="63"/>
  <c r="AQ157" i="63"/>
  <c r="AS159" i="63"/>
  <c r="AQ159" i="63"/>
  <c r="AS161" i="63"/>
  <c r="AQ161" i="63"/>
  <c r="AS163" i="63"/>
  <c r="AQ163" i="63"/>
  <c r="AS165" i="63"/>
  <c r="AQ165" i="63"/>
  <c r="AS167" i="63"/>
  <c r="AS144" i="63"/>
  <c r="AR161" i="63"/>
  <c r="AR163" i="63"/>
  <c r="AR165" i="63"/>
  <c r="AS142" i="63"/>
  <c r="AS145" i="63"/>
  <c r="AQ145" i="63"/>
  <c r="AS146" i="63"/>
  <c r="AS143" i="63"/>
  <c r="AQ147" i="63"/>
  <c r="AS148" i="63"/>
  <c r="AS150" i="63"/>
  <c r="AS152" i="63"/>
  <c r="AS154" i="63"/>
  <c r="AS156" i="63"/>
  <c r="AS158" i="63"/>
  <c r="AS160" i="63"/>
  <c r="AS162" i="63"/>
  <c r="AS164" i="63"/>
  <c r="AS166" i="63"/>
  <c r="T23" i="64" l="1"/>
  <c r="T24" i="64" s="1"/>
  <c r="AB24" i="64" s="1"/>
  <c r="AB22" i="64"/>
  <c r="AL171" i="63"/>
  <c r="AS147" i="63"/>
  <c r="AR171" i="63"/>
  <c r="AS13" i="63"/>
  <c r="AS125" i="63"/>
  <c r="AP171" i="63"/>
  <c r="AQ171" i="63"/>
  <c r="AS122" i="63"/>
  <c r="AS3" i="63"/>
  <c r="AS94" i="63"/>
  <c r="AS123" i="63"/>
  <c r="AK89" i="52"/>
  <c r="AJ89" i="52"/>
  <c r="AS171" i="63" l="1"/>
  <c r="AH198" i="53"/>
  <c r="AT4" i="53"/>
  <c r="AT5" i="53"/>
  <c r="AT6" i="53"/>
  <c r="AT7" i="53"/>
  <c r="AT8" i="53"/>
  <c r="AT9" i="53"/>
  <c r="AT10" i="53"/>
  <c r="AT11" i="53"/>
  <c r="AT12" i="53"/>
  <c r="AT13" i="53"/>
  <c r="AT14" i="53"/>
  <c r="AT15" i="53"/>
  <c r="AT16" i="53"/>
  <c r="AT17" i="53"/>
  <c r="AT18" i="53"/>
  <c r="AT19" i="53"/>
  <c r="AT20" i="53"/>
  <c r="AT21" i="53"/>
  <c r="AT22" i="53"/>
  <c r="AT23" i="53"/>
  <c r="AT24" i="53"/>
  <c r="AT25" i="53"/>
  <c r="AT26" i="53"/>
  <c r="AT27" i="53"/>
  <c r="AT28" i="53"/>
  <c r="AT29" i="53"/>
  <c r="AT30" i="53"/>
  <c r="AT31" i="53"/>
  <c r="AT32" i="53"/>
  <c r="AT33" i="53"/>
  <c r="AT34" i="53"/>
  <c r="AT35" i="53"/>
  <c r="AT36" i="53"/>
  <c r="AT37" i="53"/>
  <c r="AT38" i="53"/>
  <c r="AT39" i="53"/>
  <c r="AT40" i="53"/>
  <c r="AT41" i="53"/>
  <c r="AT42" i="53"/>
  <c r="AT43" i="53"/>
  <c r="AT44" i="53"/>
  <c r="AT45" i="53"/>
  <c r="AT46" i="53"/>
  <c r="AT47" i="53"/>
  <c r="AT48" i="53"/>
  <c r="AT49" i="53"/>
  <c r="AT50" i="53"/>
  <c r="AT51" i="53"/>
  <c r="AT52" i="53"/>
  <c r="AT53" i="53"/>
  <c r="AT54" i="53"/>
  <c r="AT55" i="53"/>
  <c r="AT56" i="53"/>
  <c r="AT57" i="53"/>
  <c r="AT58" i="53"/>
  <c r="AT59" i="53"/>
  <c r="AT60" i="53"/>
  <c r="AT61" i="53"/>
  <c r="AT62" i="53"/>
  <c r="AT63" i="53"/>
  <c r="AT64" i="53"/>
  <c r="AT65" i="53"/>
  <c r="AT66" i="53"/>
  <c r="AT67" i="53"/>
  <c r="AT68" i="53"/>
  <c r="AT69" i="53"/>
  <c r="AT70" i="53"/>
  <c r="AT71" i="53"/>
  <c r="AT72" i="53"/>
  <c r="AT73" i="53"/>
  <c r="AT74" i="53"/>
  <c r="AT75" i="53"/>
  <c r="AT76" i="53"/>
  <c r="AT77" i="53"/>
  <c r="AT78" i="53"/>
  <c r="AT79" i="53"/>
  <c r="AT80" i="53"/>
  <c r="AT81" i="53"/>
  <c r="AT82" i="53"/>
  <c r="AT83" i="53"/>
  <c r="AT84" i="53"/>
  <c r="AT85" i="53"/>
  <c r="AT86" i="53"/>
  <c r="AT87" i="53"/>
  <c r="AT88" i="53"/>
  <c r="AT89" i="53"/>
  <c r="AT90" i="53"/>
  <c r="AT91" i="53"/>
  <c r="AT92" i="53"/>
  <c r="AT93" i="53"/>
  <c r="AT94" i="53"/>
  <c r="AT95" i="53"/>
  <c r="AT96" i="53"/>
  <c r="AT97" i="53"/>
  <c r="AT98" i="53"/>
  <c r="AT99" i="53"/>
  <c r="AT100" i="53"/>
  <c r="AT101" i="53"/>
  <c r="AT102" i="53"/>
  <c r="AT103" i="53"/>
  <c r="AT104" i="53"/>
  <c r="AT105" i="53"/>
  <c r="AT106" i="53"/>
  <c r="AT107" i="53"/>
  <c r="AT108" i="53"/>
  <c r="AT109" i="53"/>
  <c r="AT110" i="53"/>
  <c r="AT111" i="53"/>
  <c r="AT112" i="53"/>
  <c r="AT113" i="53"/>
  <c r="AT114" i="53"/>
  <c r="AT115" i="53"/>
  <c r="AT116" i="53"/>
  <c r="AT117" i="53"/>
  <c r="AT118" i="53"/>
  <c r="AT119" i="53"/>
  <c r="AT120" i="53"/>
  <c r="AT121" i="53"/>
  <c r="AT122" i="53"/>
  <c r="AT123" i="53"/>
  <c r="AT124" i="53"/>
  <c r="AT125" i="53"/>
  <c r="AT126" i="53"/>
  <c r="AT127" i="53"/>
  <c r="AT128" i="53"/>
  <c r="AT129" i="53"/>
  <c r="AT130" i="53"/>
  <c r="AT131" i="53"/>
  <c r="AT132" i="53"/>
  <c r="AT133" i="53"/>
  <c r="AT134" i="53"/>
  <c r="AT135" i="53"/>
  <c r="AT136" i="53"/>
  <c r="AT137" i="53"/>
  <c r="AT138" i="53"/>
  <c r="AT139" i="53"/>
  <c r="AT140" i="53"/>
  <c r="AT141" i="53"/>
  <c r="AT142" i="53"/>
  <c r="AT143" i="53"/>
  <c r="AT144" i="53"/>
  <c r="AT145" i="53"/>
  <c r="AT146" i="53"/>
  <c r="AT147" i="53"/>
  <c r="AT148" i="53"/>
  <c r="AT149" i="53"/>
  <c r="AT150" i="53"/>
  <c r="AT151" i="53"/>
  <c r="AT152" i="53"/>
  <c r="AT153" i="53"/>
  <c r="AT154" i="53"/>
  <c r="AT155" i="53"/>
  <c r="AT156" i="53"/>
  <c r="AT157" i="53"/>
  <c r="AT158" i="53"/>
  <c r="AT159" i="53"/>
  <c r="AT160" i="53"/>
  <c r="AT161" i="53"/>
  <c r="AT162" i="53"/>
  <c r="AT163" i="53"/>
  <c r="AT164" i="53"/>
  <c r="AT165" i="53"/>
  <c r="AT166" i="53"/>
  <c r="AT167" i="53"/>
  <c r="AT168" i="53"/>
  <c r="AT169" i="53"/>
  <c r="AT170" i="53"/>
  <c r="AT171" i="53"/>
  <c r="AT172" i="53"/>
  <c r="AT173" i="53"/>
  <c r="AT174" i="53"/>
  <c r="AT175" i="53"/>
  <c r="AT176" i="53"/>
  <c r="AT177" i="53"/>
  <c r="AT178" i="53"/>
  <c r="AT179" i="53"/>
  <c r="AT180" i="53"/>
  <c r="AT181" i="53"/>
  <c r="AT182" i="53"/>
  <c r="AT183" i="53"/>
  <c r="AT184" i="53"/>
  <c r="AT185" i="53"/>
  <c r="AT186" i="53"/>
  <c r="AT187" i="53"/>
  <c r="AT188" i="53"/>
  <c r="AT189" i="53"/>
  <c r="AT190" i="53"/>
  <c r="AT191" i="53"/>
  <c r="AT192" i="53"/>
  <c r="AT193" i="53"/>
  <c r="AT194" i="53"/>
  <c r="AT195" i="53"/>
  <c r="AT196" i="53"/>
  <c r="AT197" i="53"/>
  <c r="AT3" i="53"/>
  <c r="G4" i="57" l="1"/>
  <c r="G5" i="57"/>
  <c r="G6" i="57"/>
  <c r="G7" i="57"/>
  <c r="G8" i="57"/>
  <c r="G9" i="57"/>
  <c r="G10" i="57"/>
  <c r="G11" i="57"/>
  <c r="G12" i="57"/>
  <c r="G13" i="57"/>
  <c r="G14" i="57"/>
  <c r="G15" i="57"/>
  <c r="G16" i="57"/>
  <c r="G17" i="57"/>
  <c r="G18" i="57"/>
  <c r="G19" i="57"/>
  <c r="G20" i="57"/>
  <c r="G21" i="57"/>
  <c r="I198" i="53" l="1"/>
  <c r="J198" i="53"/>
  <c r="K198" i="53"/>
  <c r="L198" i="53"/>
  <c r="M198" i="53"/>
  <c r="N198" i="53"/>
  <c r="O198" i="53"/>
  <c r="P198" i="53"/>
  <c r="Q198" i="53"/>
  <c r="R198" i="53"/>
  <c r="S198" i="53"/>
  <c r="T198" i="53"/>
  <c r="U198" i="53"/>
  <c r="V198" i="53"/>
  <c r="W198" i="53"/>
  <c r="X198" i="53"/>
  <c r="Y198" i="53"/>
  <c r="Z198" i="53"/>
  <c r="AA198" i="53"/>
  <c r="AB198" i="53"/>
  <c r="AC198" i="53"/>
  <c r="AD198" i="53"/>
  <c r="AE198" i="53"/>
  <c r="AF198" i="53"/>
  <c r="AG198" i="53"/>
  <c r="AI198" i="53"/>
  <c r="AJ198" i="53"/>
  <c r="AK198" i="53"/>
  <c r="AL198" i="53"/>
  <c r="AM198" i="53"/>
  <c r="AN198" i="53"/>
  <c r="AO198" i="53"/>
  <c r="AP198" i="53"/>
  <c r="AR198" i="53"/>
  <c r="AV198" i="53"/>
  <c r="AX198" i="53"/>
  <c r="AY198" i="53"/>
  <c r="G159" i="52"/>
  <c r="H159" i="52"/>
  <c r="I159" i="52"/>
  <c r="J159" i="52"/>
  <c r="L159" i="52"/>
  <c r="M159" i="52"/>
  <c r="N159" i="52"/>
  <c r="O159" i="52"/>
  <c r="P159" i="52"/>
  <c r="Q159" i="52"/>
  <c r="R159" i="52"/>
  <c r="S159" i="52"/>
  <c r="T159" i="52"/>
  <c r="U159" i="52"/>
  <c r="V159" i="52"/>
  <c r="W159" i="52"/>
  <c r="X159" i="52"/>
  <c r="Y159" i="52"/>
  <c r="Z159" i="52"/>
  <c r="AA159" i="52"/>
  <c r="AB159" i="52"/>
  <c r="AC159" i="52"/>
  <c r="AD159" i="52"/>
  <c r="AE159" i="52"/>
  <c r="AF159" i="52"/>
  <c r="AG159" i="52"/>
  <c r="AH159" i="52"/>
  <c r="AI159" i="52"/>
  <c r="G195" i="58"/>
  <c r="I195" i="58"/>
  <c r="J195" i="58"/>
  <c r="K195" i="58"/>
  <c r="L195" i="58"/>
  <c r="M195" i="58"/>
  <c r="O195" i="58"/>
  <c r="P195" i="58"/>
  <c r="Q195" i="58"/>
  <c r="R195" i="58"/>
  <c r="S195" i="58"/>
  <c r="T195" i="58"/>
  <c r="U195" i="58"/>
  <c r="V195" i="58"/>
  <c r="W195" i="58"/>
  <c r="X195" i="58"/>
  <c r="Y195" i="58"/>
  <c r="Z195" i="58"/>
  <c r="AA195" i="58"/>
  <c r="AB195" i="58"/>
  <c r="AC195" i="58"/>
  <c r="AD195" i="58"/>
  <c r="AE195" i="58"/>
  <c r="AF195" i="58"/>
  <c r="AG195" i="58"/>
  <c r="AH195" i="58"/>
  <c r="AI195" i="58"/>
  <c r="AP195" i="58"/>
  <c r="AQ195" i="58"/>
  <c r="AM4" i="58"/>
  <c r="AM5"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M98" i="58"/>
  <c r="AM99" i="58"/>
  <c r="AM100" i="58"/>
  <c r="AM101" i="58"/>
  <c r="AM102" i="58"/>
  <c r="AM103" i="58"/>
  <c r="AM104" i="58"/>
  <c r="AM105" i="58"/>
  <c r="AM106" i="58"/>
  <c r="AM107" i="58"/>
  <c r="AM108" i="58"/>
  <c r="AM109" i="58"/>
  <c r="AM110" i="58"/>
  <c r="AM111" i="58"/>
  <c r="AM112" i="58"/>
  <c r="AM113" i="58"/>
  <c r="AM114" i="58"/>
  <c r="AM115" i="58"/>
  <c r="AM116" i="58"/>
  <c r="AM117" i="58"/>
  <c r="AM118" i="58"/>
  <c r="AM119" i="58"/>
  <c r="AM120" i="58"/>
  <c r="AM121" i="58"/>
  <c r="AM122" i="58"/>
  <c r="AM123" i="58"/>
  <c r="AM124" i="58"/>
  <c r="AM125" i="58"/>
  <c r="AM126" i="58"/>
  <c r="AM127" i="58"/>
  <c r="AM128" i="58"/>
  <c r="AM129" i="58"/>
  <c r="AM130" i="58"/>
  <c r="AM131" i="58"/>
  <c r="AM132" i="58"/>
  <c r="AM133" i="58"/>
  <c r="AM134" i="58"/>
  <c r="AM135" i="58"/>
  <c r="AM136" i="58"/>
  <c r="AM137" i="58"/>
  <c r="AM138" i="58"/>
  <c r="AM139" i="58"/>
  <c r="AM140" i="58"/>
  <c r="AM141" i="58"/>
  <c r="AM142" i="58"/>
  <c r="AM143" i="58"/>
  <c r="AM144" i="58"/>
  <c r="AM145" i="58"/>
  <c r="AM146" i="58"/>
  <c r="AM147" i="58"/>
  <c r="AM148" i="58"/>
  <c r="AM149" i="58"/>
  <c r="AM150" i="58"/>
  <c r="AM151" i="58"/>
  <c r="AM152" i="58"/>
  <c r="AM153" i="58"/>
  <c r="AM154" i="58"/>
  <c r="AM155" i="58"/>
  <c r="AM156" i="58"/>
  <c r="AM157" i="58"/>
  <c r="AM158" i="58"/>
  <c r="AM159" i="58"/>
  <c r="AM160" i="58"/>
  <c r="AM161" i="58"/>
  <c r="AM162" i="58"/>
  <c r="AM163" i="58"/>
  <c r="AM164" i="58"/>
  <c r="AM165" i="58"/>
  <c r="AM166" i="58"/>
  <c r="AM167" i="58"/>
  <c r="AM168" i="58"/>
  <c r="AM169" i="58"/>
  <c r="AM170" i="58"/>
  <c r="AM171" i="58"/>
  <c r="AM172" i="58"/>
  <c r="AM173" i="58"/>
  <c r="AM174" i="58"/>
  <c r="AM175" i="58"/>
  <c r="AM176" i="58"/>
  <c r="AM177" i="58"/>
  <c r="AM178" i="58"/>
  <c r="AM179" i="58"/>
  <c r="AM180" i="58"/>
  <c r="AM181" i="58"/>
  <c r="AM182" i="58"/>
  <c r="AM183" i="58"/>
  <c r="AM184" i="58"/>
  <c r="AM185" i="58"/>
  <c r="AM186" i="58"/>
  <c r="AM187" i="58"/>
  <c r="AM188" i="58"/>
  <c r="AM189" i="58"/>
  <c r="AM190" i="58"/>
  <c r="AM191" i="58"/>
  <c r="AM192" i="58"/>
  <c r="AM193" i="58"/>
  <c r="AM194" i="58"/>
  <c r="U21" i="56"/>
  <c r="U20" i="56"/>
  <c r="U19" i="56"/>
  <c r="U18" i="56"/>
  <c r="U17" i="56"/>
  <c r="U16" i="56"/>
  <c r="U15" i="56"/>
  <c r="U14" i="56"/>
  <c r="U13" i="56"/>
  <c r="U12" i="56"/>
  <c r="U11" i="56"/>
  <c r="U10" i="56"/>
  <c r="U9" i="56"/>
  <c r="U8" i="56"/>
  <c r="U7" i="56"/>
  <c r="U6" i="56"/>
  <c r="U5" i="56"/>
  <c r="U4" i="56"/>
  <c r="AS4" i="53" l="1"/>
  <c r="AS5" i="53"/>
  <c r="AS6" i="53"/>
  <c r="AS7" i="53"/>
  <c r="AS8" i="53"/>
  <c r="AS9" i="53"/>
  <c r="AS10" i="53"/>
  <c r="AS11" i="53"/>
  <c r="AS12" i="53"/>
  <c r="AS13" i="53"/>
  <c r="AS14" i="53"/>
  <c r="AS15" i="53"/>
  <c r="AS16" i="53"/>
  <c r="AS17" i="53"/>
  <c r="AS18" i="53"/>
  <c r="AS19" i="53"/>
  <c r="AS20" i="53"/>
  <c r="AS21" i="53"/>
  <c r="AS22" i="53"/>
  <c r="AS23" i="53"/>
  <c r="AS24" i="53"/>
  <c r="AS25" i="53"/>
  <c r="AS26" i="53"/>
  <c r="AS27" i="53"/>
  <c r="AS28" i="53"/>
  <c r="AS29" i="53"/>
  <c r="AS30" i="53"/>
  <c r="AS31" i="53"/>
  <c r="AS32" i="53"/>
  <c r="AS33" i="53"/>
  <c r="AS34" i="53"/>
  <c r="AS35" i="53"/>
  <c r="AS36" i="53"/>
  <c r="AS37" i="53"/>
  <c r="AS38" i="53"/>
  <c r="AS39" i="53"/>
  <c r="AS40" i="53"/>
  <c r="AS41" i="53"/>
  <c r="AS42" i="53"/>
  <c r="AS43" i="53"/>
  <c r="AS44" i="53"/>
  <c r="AS45" i="53"/>
  <c r="AS46" i="53"/>
  <c r="AS47" i="53"/>
  <c r="AS48" i="53"/>
  <c r="AS49" i="53"/>
  <c r="AS50" i="53"/>
  <c r="AS51" i="53"/>
  <c r="AS52" i="53"/>
  <c r="AS53" i="53"/>
  <c r="AS54" i="53"/>
  <c r="AS55" i="53"/>
  <c r="AS56" i="53"/>
  <c r="AS57" i="53"/>
  <c r="AS58" i="53"/>
  <c r="AS59" i="53"/>
  <c r="AS60" i="53"/>
  <c r="AS61" i="53"/>
  <c r="AS62" i="53"/>
  <c r="AS63" i="53"/>
  <c r="AS64" i="53"/>
  <c r="AS65" i="53"/>
  <c r="AS66" i="53"/>
  <c r="AS67" i="53"/>
  <c r="AS68" i="53"/>
  <c r="AS69" i="53"/>
  <c r="AS70" i="53"/>
  <c r="AS71" i="53"/>
  <c r="AS72" i="53"/>
  <c r="AS73" i="53"/>
  <c r="AS74" i="53"/>
  <c r="AS75" i="53"/>
  <c r="AS76" i="53"/>
  <c r="AS77" i="53"/>
  <c r="AS78" i="53"/>
  <c r="AS79" i="53"/>
  <c r="AS80" i="53"/>
  <c r="AS81" i="53"/>
  <c r="AS82" i="53"/>
  <c r="AS83" i="53"/>
  <c r="AS84" i="53"/>
  <c r="AS85" i="53"/>
  <c r="AS86" i="53"/>
  <c r="AS87" i="53"/>
  <c r="AS88" i="53"/>
  <c r="AS89" i="53"/>
  <c r="AS90" i="53"/>
  <c r="AS91" i="53"/>
  <c r="AS92" i="53"/>
  <c r="AS93" i="53"/>
  <c r="AS94" i="53"/>
  <c r="AS95" i="53"/>
  <c r="AS96" i="53"/>
  <c r="AS97" i="53"/>
  <c r="AS98" i="53"/>
  <c r="AS99" i="53"/>
  <c r="AS100" i="53"/>
  <c r="AS101" i="53"/>
  <c r="AS102" i="53"/>
  <c r="AS103" i="53"/>
  <c r="AS104" i="53"/>
  <c r="AS105" i="53"/>
  <c r="AS106" i="53"/>
  <c r="AS107" i="53"/>
  <c r="AS108" i="53"/>
  <c r="AS109" i="53"/>
  <c r="AS110" i="53"/>
  <c r="AS111" i="53"/>
  <c r="AS112" i="53"/>
  <c r="AS113" i="53"/>
  <c r="AS114" i="53"/>
  <c r="AS115" i="53"/>
  <c r="AS116" i="53"/>
  <c r="AS117" i="53"/>
  <c r="AS118" i="53"/>
  <c r="AS119" i="53"/>
  <c r="AS120" i="53"/>
  <c r="AS121" i="53"/>
  <c r="AS122" i="53"/>
  <c r="AS123" i="53"/>
  <c r="AS124" i="53"/>
  <c r="AS125" i="53"/>
  <c r="AS126" i="53"/>
  <c r="AS127" i="53"/>
  <c r="AS128" i="53"/>
  <c r="AS129" i="53"/>
  <c r="AS130" i="53"/>
  <c r="AS131" i="53"/>
  <c r="AS132" i="53"/>
  <c r="AS133" i="53"/>
  <c r="AS134" i="53"/>
  <c r="AS135" i="53"/>
  <c r="AS136" i="53"/>
  <c r="AS137" i="53"/>
  <c r="AS138" i="53"/>
  <c r="AS139" i="53"/>
  <c r="AS140" i="53"/>
  <c r="AS141" i="53"/>
  <c r="AS142" i="53"/>
  <c r="AS143" i="53"/>
  <c r="AS144" i="53"/>
  <c r="AS145" i="53"/>
  <c r="AS146" i="53"/>
  <c r="AS147" i="53"/>
  <c r="AS148" i="53"/>
  <c r="AS149" i="53"/>
  <c r="AS150" i="53"/>
  <c r="AS151" i="53"/>
  <c r="AS152" i="53"/>
  <c r="AS153" i="53"/>
  <c r="AS154" i="53"/>
  <c r="AS155" i="53"/>
  <c r="AS156" i="53"/>
  <c r="AS157" i="53"/>
  <c r="AS158" i="53"/>
  <c r="AS159" i="53"/>
  <c r="AS160" i="53"/>
  <c r="AS161" i="53"/>
  <c r="AS162" i="53"/>
  <c r="AS163" i="53"/>
  <c r="AS164" i="53"/>
  <c r="AS165" i="53"/>
  <c r="AS166" i="53"/>
  <c r="AS167" i="53"/>
  <c r="AS168" i="53"/>
  <c r="AS169" i="53"/>
  <c r="AS170" i="53"/>
  <c r="AS171" i="53"/>
  <c r="AS172" i="53"/>
  <c r="AS173" i="53"/>
  <c r="AS174" i="53"/>
  <c r="AS175" i="53"/>
  <c r="AS176" i="53"/>
  <c r="AS177" i="53"/>
  <c r="AS178" i="53"/>
  <c r="AS179" i="53"/>
  <c r="AS180" i="53"/>
  <c r="AS181" i="53"/>
  <c r="AS182" i="53"/>
  <c r="AS183" i="53"/>
  <c r="AS184" i="53"/>
  <c r="AS185" i="53"/>
  <c r="AS186" i="53"/>
  <c r="AS187" i="53"/>
  <c r="AS188" i="53"/>
  <c r="AS189" i="53"/>
  <c r="AS190" i="53"/>
  <c r="AS191" i="53"/>
  <c r="AS192" i="53"/>
  <c r="AS193" i="53"/>
  <c r="AS194" i="53"/>
  <c r="AS195" i="53"/>
  <c r="AS196" i="53"/>
  <c r="AS197" i="53"/>
  <c r="AS3" i="53"/>
  <c r="AW3" i="53"/>
  <c r="AS198" i="53" l="1"/>
  <c r="AT198" i="53" l="1"/>
  <c r="AO4" i="58"/>
  <c r="AO5" i="58"/>
  <c r="AO6" i="58"/>
  <c r="AO7" i="58"/>
  <c r="AO8" i="58"/>
  <c r="AO9" i="58"/>
  <c r="AO10" i="58"/>
  <c r="AO11" i="58"/>
  <c r="AO12" i="58"/>
  <c r="AO13" i="58"/>
  <c r="AO14" i="58"/>
  <c r="AO15" i="58"/>
  <c r="AO16" i="58"/>
  <c r="AO17" i="58"/>
  <c r="AO18" i="58"/>
  <c r="AO19" i="58"/>
  <c r="AO20" i="58"/>
  <c r="AO21" i="58"/>
  <c r="AO22" i="58"/>
  <c r="AO23" i="58"/>
  <c r="AO24" i="58"/>
  <c r="AO25" i="58"/>
  <c r="AO26" i="58"/>
  <c r="AO27" i="58"/>
  <c r="AO28" i="58"/>
  <c r="AO29" i="58"/>
  <c r="AO30" i="58"/>
  <c r="AO31" i="58"/>
  <c r="AO32" i="58"/>
  <c r="AO33" i="58"/>
  <c r="AO34" i="58"/>
  <c r="AO35" i="58"/>
  <c r="AO36" i="58"/>
  <c r="AO37" i="58"/>
  <c r="AO38" i="58"/>
  <c r="AO39" i="58"/>
  <c r="AO40" i="58"/>
  <c r="AO41" i="58"/>
  <c r="AO42" i="58"/>
  <c r="AO43" i="58"/>
  <c r="AO44" i="58"/>
  <c r="AO45" i="58"/>
  <c r="AO46" i="58"/>
  <c r="AO47" i="58"/>
  <c r="AO48" i="58"/>
  <c r="AO49" i="58"/>
  <c r="AO50" i="58"/>
  <c r="AO51" i="58"/>
  <c r="AO52" i="58"/>
  <c r="AO53" i="58"/>
  <c r="AO54" i="58"/>
  <c r="AO55" i="58"/>
  <c r="AO56" i="58"/>
  <c r="AO57" i="58"/>
  <c r="AO58" i="58"/>
  <c r="AO59" i="58"/>
  <c r="AO60" i="58"/>
  <c r="AO61" i="58"/>
  <c r="AO62" i="58"/>
  <c r="AO63" i="58"/>
  <c r="AO64" i="58"/>
  <c r="AO65" i="58"/>
  <c r="AO66" i="58"/>
  <c r="AO67" i="58"/>
  <c r="AO68" i="58"/>
  <c r="AO69" i="58"/>
  <c r="AO70" i="58"/>
  <c r="AO71" i="58"/>
  <c r="AO72" i="58"/>
  <c r="AO73" i="58"/>
  <c r="AO74" i="58"/>
  <c r="AO75" i="58"/>
  <c r="AO76" i="58"/>
  <c r="AO77" i="58"/>
  <c r="AO78" i="58"/>
  <c r="AO79" i="58"/>
  <c r="AO80" i="58"/>
  <c r="AO81" i="58"/>
  <c r="AO82" i="58"/>
  <c r="AO83" i="58"/>
  <c r="AO84" i="58"/>
  <c r="AO85" i="58"/>
  <c r="AO86" i="58"/>
  <c r="AO87" i="58"/>
  <c r="AO88" i="58"/>
  <c r="AO89" i="58"/>
  <c r="AO90" i="58"/>
  <c r="AO91" i="58"/>
  <c r="AO92" i="58"/>
  <c r="AO93" i="58"/>
  <c r="AO94" i="58"/>
  <c r="AO95" i="58"/>
  <c r="AO96" i="58"/>
  <c r="AO97" i="58"/>
  <c r="AO98" i="58"/>
  <c r="AO99" i="58"/>
  <c r="AO100" i="58"/>
  <c r="AO101" i="58"/>
  <c r="AO102" i="58"/>
  <c r="AO103" i="58"/>
  <c r="AO104" i="58"/>
  <c r="AO105" i="58"/>
  <c r="AO106" i="58"/>
  <c r="AO107" i="58"/>
  <c r="AO108" i="58"/>
  <c r="AO109" i="58"/>
  <c r="AO110" i="58"/>
  <c r="AO111" i="58"/>
  <c r="AO112" i="58"/>
  <c r="AO113" i="58"/>
  <c r="AO114" i="58"/>
  <c r="AO115" i="58"/>
  <c r="AO116" i="58"/>
  <c r="AO117" i="58"/>
  <c r="AO118" i="58"/>
  <c r="AO119" i="58"/>
  <c r="AO120" i="58"/>
  <c r="AO121" i="58"/>
  <c r="AO122" i="58"/>
  <c r="AO123" i="58"/>
  <c r="AO124" i="58"/>
  <c r="AO125" i="58"/>
  <c r="AO126" i="58"/>
  <c r="AO127" i="58"/>
  <c r="AO128" i="58"/>
  <c r="AO129" i="58"/>
  <c r="AO130" i="58"/>
  <c r="AO131" i="58"/>
  <c r="AO132" i="58"/>
  <c r="AO133" i="58"/>
  <c r="AO134" i="58"/>
  <c r="AO135" i="58"/>
  <c r="AO136" i="58"/>
  <c r="AO137" i="58"/>
  <c r="AO138" i="58"/>
  <c r="AO139" i="58"/>
  <c r="AO140" i="58"/>
  <c r="AO141" i="58"/>
  <c r="AO142" i="58"/>
  <c r="AO143" i="58"/>
  <c r="AO144" i="58"/>
  <c r="AO145" i="58"/>
  <c r="AO146" i="58"/>
  <c r="AO147" i="58"/>
  <c r="AO148" i="58"/>
  <c r="AO149" i="58"/>
  <c r="AO150" i="58"/>
  <c r="AO151" i="58"/>
  <c r="AO152" i="58"/>
  <c r="AO153" i="58"/>
  <c r="AO154" i="58"/>
  <c r="AO155" i="58"/>
  <c r="AO156" i="58"/>
  <c r="AO157" i="58"/>
  <c r="AO158" i="58"/>
  <c r="AO159" i="58"/>
  <c r="AO160" i="58"/>
  <c r="AO161" i="58"/>
  <c r="AO162" i="58"/>
  <c r="AO163" i="58"/>
  <c r="AO164" i="58"/>
  <c r="AO165" i="58"/>
  <c r="AO166" i="58"/>
  <c r="AO167" i="58"/>
  <c r="AO168" i="58"/>
  <c r="AO169" i="58"/>
  <c r="AO170" i="58"/>
  <c r="AO171" i="58"/>
  <c r="AO172" i="58"/>
  <c r="AO173" i="58"/>
  <c r="AO174" i="58"/>
  <c r="AO175" i="58"/>
  <c r="AO176" i="58"/>
  <c r="AO177" i="58"/>
  <c r="AO178" i="58"/>
  <c r="AO179" i="58"/>
  <c r="AO180" i="58"/>
  <c r="AO181" i="58"/>
  <c r="AO182" i="58"/>
  <c r="AO183" i="58"/>
  <c r="AO184" i="58"/>
  <c r="AO185" i="58"/>
  <c r="AO186" i="58"/>
  <c r="AO187" i="58"/>
  <c r="AO188" i="58"/>
  <c r="AO189" i="58"/>
  <c r="AO190" i="58"/>
  <c r="AO191" i="58"/>
  <c r="AO192" i="58"/>
  <c r="AO193" i="58"/>
  <c r="AO194" i="58"/>
  <c r="AO3" i="58"/>
  <c r="AL159" i="52" l="1"/>
  <c r="AL195" i="58"/>
  <c r="AO195" i="58"/>
  <c r="AE22" i="56" l="1"/>
  <c r="AC21" i="56"/>
  <c r="AC20" i="56"/>
  <c r="AC19" i="56"/>
  <c r="AC18" i="56"/>
  <c r="AC17" i="56"/>
  <c r="AC16" i="56"/>
  <c r="AC15" i="56"/>
  <c r="AC14" i="56"/>
  <c r="AC13" i="56"/>
  <c r="AC12" i="56"/>
  <c r="AC11" i="56"/>
  <c r="AC10" i="56"/>
  <c r="AC9" i="56"/>
  <c r="AC8" i="56"/>
  <c r="AC7" i="56"/>
  <c r="AC6" i="56"/>
  <c r="AC5" i="56"/>
  <c r="AC4" i="56"/>
  <c r="AB21" i="56"/>
  <c r="AB20" i="56"/>
  <c r="AB19" i="56"/>
  <c r="AB18" i="56"/>
  <c r="AB17" i="56"/>
  <c r="AB16" i="56"/>
  <c r="AB15" i="56"/>
  <c r="AB14" i="56"/>
  <c r="AB13" i="56"/>
  <c r="AB12" i="56"/>
  <c r="AB11" i="56"/>
  <c r="AB10" i="56"/>
  <c r="AB9" i="56"/>
  <c r="AB8" i="56"/>
  <c r="AB7" i="56"/>
  <c r="AB6" i="56"/>
  <c r="AB5" i="56"/>
  <c r="AB4" i="56"/>
  <c r="T21" i="56"/>
  <c r="T20" i="56"/>
  <c r="T19" i="56"/>
  <c r="T18" i="56"/>
  <c r="T17" i="56"/>
  <c r="T16" i="56"/>
  <c r="T15" i="56"/>
  <c r="T14" i="56"/>
  <c r="T13" i="56"/>
  <c r="T12" i="56"/>
  <c r="T11" i="56"/>
  <c r="T10" i="56"/>
  <c r="T9" i="56"/>
  <c r="T8" i="56"/>
  <c r="T7" i="56"/>
  <c r="T6" i="56"/>
  <c r="T5" i="56"/>
  <c r="T4" i="56"/>
  <c r="I21" i="56"/>
  <c r="W21" i="56" s="1"/>
  <c r="I20" i="56"/>
  <c r="W20" i="56" s="1"/>
  <c r="AF20" i="56" s="1"/>
  <c r="I19" i="56"/>
  <c r="W19" i="56" s="1"/>
  <c r="I18" i="56"/>
  <c r="W18" i="56" s="1"/>
  <c r="I17" i="56"/>
  <c r="W17" i="56" s="1"/>
  <c r="I16" i="56"/>
  <c r="W16" i="56" s="1"/>
  <c r="AF16" i="56" s="1"/>
  <c r="I15" i="56"/>
  <c r="W15" i="56" s="1"/>
  <c r="I14" i="56"/>
  <c r="W14" i="56" s="1"/>
  <c r="I13" i="56"/>
  <c r="W13" i="56" s="1"/>
  <c r="I12" i="56"/>
  <c r="W12" i="56" s="1"/>
  <c r="I11" i="56"/>
  <c r="W11" i="56" s="1"/>
  <c r="I10" i="56"/>
  <c r="W10" i="56" s="1"/>
  <c r="I9" i="56"/>
  <c r="W9" i="56" s="1"/>
  <c r="I8" i="56"/>
  <c r="W8" i="56" s="1"/>
  <c r="I7" i="56"/>
  <c r="W7" i="56" s="1"/>
  <c r="I6" i="56"/>
  <c r="W6" i="56" s="1"/>
  <c r="I5" i="56"/>
  <c r="W5" i="56" s="1"/>
  <c r="I4" i="56"/>
  <c r="W4" i="56" s="1"/>
  <c r="AF4" i="56" s="1"/>
  <c r="H21" i="56"/>
  <c r="V21" i="56" s="1"/>
  <c r="H20" i="56"/>
  <c r="V20" i="56" s="1"/>
  <c r="H19" i="56"/>
  <c r="V19" i="56" s="1"/>
  <c r="H18" i="56"/>
  <c r="V18" i="56" s="1"/>
  <c r="AD18" i="56" s="1"/>
  <c r="H17" i="56"/>
  <c r="V17" i="56" s="1"/>
  <c r="H16" i="56"/>
  <c r="V16" i="56" s="1"/>
  <c r="H15" i="56"/>
  <c r="V15" i="56" s="1"/>
  <c r="H14" i="56"/>
  <c r="H13" i="56"/>
  <c r="H12" i="56"/>
  <c r="H11" i="56"/>
  <c r="H10" i="56"/>
  <c r="V10" i="56" s="1"/>
  <c r="H9" i="56"/>
  <c r="V9" i="56" s="1"/>
  <c r="H8" i="56"/>
  <c r="V8" i="56" s="1"/>
  <c r="H7" i="56"/>
  <c r="V7" i="56" s="1"/>
  <c r="H6" i="56"/>
  <c r="V6" i="56" s="1"/>
  <c r="AD6" i="56" s="1"/>
  <c r="H5" i="56"/>
  <c r="V5" i="56" s="1"/>
  <c r="H4" i="56"/>
  <c r="V4" i="56" s="1"/>
  <c r="AI22" i="56"/>
  <c r="AH22" i="56"/>
  <c r="AG22" i="56"/>
  <c r="AA22" i="56"/>
  <c r="Z22" i="56"/>
  <c r="Y22" i="56"/>
  <c r="X22" i="56"/>
  <c r="S22" i="56"/>
  <c r="R22" i="56"/>
  <c r="Q22" i="56"/>
  <c r="P22" i="56"/>
  <c r="O22" i="56"/>
  <c r="N22" i="56"/>
  <c r="M22" i="56"/>
  <c r="L22" i="56"/>
  <c r="K22" i="56"/>
  <c r="J22" i="56"/>
  <c r="G22" i="56"/>
  <c r="F22" i="56"/>
  <c r="D22" i="56"/>
  <c r="AD10" i="56" l="1"/>
  <c r="AF8" i="56"/>
  <c r="V11" i="56"/>
  <c r="V12" i="56"/>
  <c r="V14" i="56"/>
  <c r="AD14" i="56" s="1"/>
  <c r="AF12" i="56"/>
  <c r="AD5" i="56"/>
  <c r="AD9" i="56"/>
  <c r="AD17" i="56"/>
  <c r="AD21" i="56"/>
  <c r="AF7" i="56"/>
  <c r="AF11" i="56"/>
  <c r="AF15" i="56"/>
  <c r="AF19" i="56"/>
  <c r="AD7" i="56"/>
  <c r="AD11" i="56"/>
  <c r="AD15" i="56"/>
  <c r="AD19" i="56"/>
  <c r="AF5" i="56"/>
  <c r="AF9" i="56"/>
  <c r="AF13" i="56"/>
  <c r="AF17" i="56"/>
  <c r="AF21" i="56"/>
  <c r="AD4" i="56"/>
  <c r="AD8" i="56"/>
  <c r="AD12" i="56"/>
  <c r="AD16" i="56"/>
  <c r="AD20" i="56"/>
  <c r="AF6" i="56"/>
  <c r="AF10" i="56"/>
  <c r="AF14" i="56"/>
  <c r="AF18" i="56"/>
  <c r="V13" i="56"/>
  <c r="AD13" i="56" s="1"/>
  <c r="T22" i="56"/>
  <c r="AB22" i="56"/>
  <c r="AB24" i="56" s="1"/>
  <c r="U22" i="56"/>
  <c r="AC22" i="56"/>
  <c r="E22" i="56"/>
  <c r="I22" i="56" s="1"/>
  <c r="H22" i="56" l="1"/>
  <c r="V22" i="56" l="1"/>
  <c r="AD22" i="56"/>
  <c r="W22" i="56"/>
  <c r="AF22" i="56"/>
  <c r="V23" i="56" l="1"/>
  <c r="Z21" i="55"/>
  <c r="Z20" i="55"/>
  <c r="Z19" i="55"/>
  <c r="Z18" i="55"/>
  <c r="Z17" i="55"/>
  <c r="Z16" i="55"/>
  <c r="Z15" i="55"/>
  <c r="Z14" i="55"/>
  <c r="Z13" i="55"/>
  <c r="Z12" i="55"/>
  <c r="Z11" i="55"/>
  <c r="Z10" i="55"/>
  <c r="Z9" i="55"/>
  <c r="Z8" i="55"/>
  <c r="Z7" i="55"/>
  <c r="Z6" i="55"/>
  <c r="Z5" i="55"/>
  <c r="Z4" i="55"/>
  <c r="Y21" i="55"/>
  <c r="Y20" i="55"/>
  <c r="Y19" i="55"/>
  <c r="Y18" i="55"/>
  <c r="Y17" i="55"/>
  <c r="Y16" i="55"/>
  <c r="Y15" i="55"/>
  <c r="Y14" i="55"/>
  <c r="Y13" i="55"/>
  <c r="Y12" i="55"/>
  <c r="Y11" i="55"/>
  <c r="Y10" i="55"/>
  <c r="Y9" i="55"/>
  <c r="Y8" i="55"/>
  <c r="Y7" i="55"/>
  <c r="Y6" i="55"/>
  <c r="Y5" i="55"/>
  <c r="Y4" i="55"/>
  <c r="R21" i="55"/>
  <c r="R20" i="55"/>
  <c r="R19" i="55"/>
  <c r="R18" i="55"/>
  <c r="R17" i="55"/>
  <c r="R16" i="55"/>
  <c r="R15" i="55"/>
  <c r="R14" i="55"/>
  <c r="R13" i="55"/>
  <c r="R12" i="55"/>
  <c r="R11" i="55"/>
  <c r="R10" i="55"/>
  <c r="R9" i="55"/>
  <c r="R8" i="55"/>
  <c r="R7" i="55"/>
  <c r="R6" i="55"/>
  <c r="R5" i="55"/>
  <c r="R4" i="55"/>
  <c r="Q21" i="55"/>
  <c r="Q20" i="55"/>
  <c r="Q19" i="55"/>
  <c r="Q18" i="55"/>
  <c r="Q17" i="55"/>
  <c r="Q16" i="55"/>
  <c r="Q15" i="55"/>
  <c r="Q14" i="55"/>
  <c r="Q13" i="55"/>
  <c r="Q12" i="55"/>
  <c r="Q11" i="55"/>
  <c r="Q10" i="55"/>
  <c r="Q9" i="55"/>
  <c r="Q8" i="55"/>
  <c r="Q7" i="55"/>
  <c r="Q6" i="55"/>
  <c r="Q5" i="55"/>
  <c r="Q4" i="55"/>
  <c r="H21" i="55"/>
  <c r="T21" i="55" s="1"/>
  <c r="H20" i="55"/>
  <c r="T20" i="55" s="1"/>
  <c r="H19" i="55"/>
  <c r="T19" i="55" s="1"/>
  <c r="G18" i="72" s="1"/>
  <c r="H18" i="55"/>
  <c r="T18" i="55" s="1"/>
  <c r="G17" i="72" s="1"/>
  <c r="H17" i="55"/>
  <c r="T17" i="55" s="1"/>
  <c r="H16" i="55"/>
  <c r="T16" i="55" s="1"/>
  <c r="H15" i="55"/>
  <c r="T15" i="55" s="1"/>
  <c r="G14" i="72" s="1"/>
  <c r="H14" i="55"/>
  <c r="H13" i="55"/>
  <c r="H12" i="55"/>
  <c r="H11" i="55"/>
  <c r="H10" i="55"/>
  <c r="T10" i="55" s="1"/>
  <c r="H9" i="55"/>
  <c r="T9" i="55" s="1"/>
  <c r="H8" i="55"/>
  <c r="T8" i="55" s="1"/>
  <c r="H7" i="55"/>
  <c r="T7" i="55" s="1"/>
  <c r="G6" i="72" s="1"/>
  <c r="H6" i="55"/>
  <c r="T6" i="55" s="1"/>
  <c r="H5" i="55"/>
  <c r="T5" i="55" s="1"/>
  <c r="H4" i="55"/>
  <c r="T4" i="55" s="1"/>
  <c r="G21" i="55"/>
  <c r="S21" i="55" s="1"/>
  <c r="G20" i="55"/>
  <c r="S20" i="55" s="1"/>
  <c r="AA20" i="55" s="1"/>
  <c r="G19" i="55"/>
  <c r="S19" i="55" s="1"/>
  <c r="AA19" i="55" s="1"/>
  <c r="G18" i="55"/>
  <c r="S18" i="55" s="1"/>
  <c r="AA18" i="55" s="1"/>
  <c r="G17" i="55"/>
  <c r="S17" i="55" s="1"/>
  <c r="G16" i="55"/>
  <c r="G15" i="55"/>
  <c r="G14" i="55"/>
  <c r="G13" i="55"/>
  <c r="G12" i="55"/>
  <c r="S12" i="55" s="1"/>
  <c r="G11" i="55"/>
  <c r="S11" i="55" s="1"/>
  <c r="G10" i="55"/>
  <c r="S10" i="55" s="1"/>
  <c r="G9" i="55"/>
  <c r="S9" i="55" s="1"/>
  <c r="G8" i="55"/>
  <c r="S8" i="55" s="1"/>
  <c r="AA8" i="55" s="1"/>
  <c r="G7" i="55"/>
  <c r="S7" i="55" s="1"/>
  <c r="AA7" i="55" s="1"/>
  <c r="G6" i="55"/>
  <c r="S6" i="55" s="1"/>
  <c r="AA6" i="55" s="1"/>
  <c r="G5" i="55"/>
  <c r="S5" i="55" s="1"/>
  <c r="G4" i="55"/>
  <c r="S4" i="55" s="1"/>
  <c r="X22" i="55"/>
  <c r="W22" i="55"/>
  <c r="V22" i="55"/>
  <c r="U22" i="55"/>
  <c r="P22" i="55"/>
  <c r="O22" i="55"/>
  <c r="N22" i="55"/>
  <c r="M22" i="55"/>
  <c r="L22" i="55"/>
  <c r="K22" i="55"/>
  <c r="J22" i="55"/>
  <c r="I22" i="55"/>
  <c r="F22" i="55"/>
  <c r="E22" i="55"/>
  <c r="D22" i="55"/>
  <c r="C22" i="55"/>
  <c r="AB16" i="55" l="1"/>
  <c r="G15" i="72"/>
  <c r="AB4" i="55"/>
  <c r="G3" i="72"/>
  <c r="AB20" i="55"/>
  <c r="G19" i="72"/>
  <c r="AB5" i="55"/>
  <c r="G4" i="72"/>
  <c r="AB21" i="55"/>
  <c r="G20" i="72"/>
  <c r="AB6" i="55"/>
  <c r="G5" i="72"/>
  <c r="Q22" i="55"/>
  <c r="AA10" i="55"/>
  <c r="AB8" i="55"/>
  <c r="G7" i="72"/>
  <c r="AA11" i="55"/>
  <c r="AB9" i="55"/>
  <c r="G8" i="72"/>
  <c r="AA12" i="55"/>
  <c r="AB10" i="55"/>
  <c r="G9" i="72"/>
  <c r="S13" i="55"/>
  <c r="T11" i="55"/>
  <c r="G10" i="72" s="1"/>
  <c r="S14" i="55"/>
  <c r="AA14" i="55" s="1"/>
  <c r="T12" i="55"/>
  <c r="AB17" i="55"/>
  <c r="G16" i="72"/>
  <c r="S15" i="55"/>
  <c r="AA15" i="55" s="1"/>
  <c r="T13" i="55"/>
  <c r="S16" i="55"/>
  <c r="AA16" i="55" s="1"/>
  <c r="T14" i="55"/>
  <c r="Y22" i="55"/>
  <c r="Z22" i="55"/>
  <c r="R22" i="55"/>
  <c r="AD23" i="56"/>
  <c r="AD24" i="56" s="1"/>
  <c r="AB18" i="55"/>
  <c r="AA5" i="55"/>
  <c r="AA9" i="55"/>
  <c r="AA13" i="55"/>
  <c r="AA17" i="55"/>
  <c r="AA21" i="55"/>
  <c r="AB11" i="55"/>
  <c r="AB15" i="55"/>
  <c r="AB19" i="55"/>
  <c r="AA4" i="55"/>
  <c r="T22" i="55"/>
  <c r="AB7" i="55"/>
  <c r="V24" i="56"/>
  <c r="H22" i="55"/>
  <c r="G22" i="55"/>
  <c r="S22" i="55" l="1"/>
  <c r="AB14" i="55"/>
  <c r="G13" i="72"/>
  <c r="AB12" i="55"/>
  <c r="G11" i="72"/>
  <c r="AB13" i="55"/>
  <c r="AB22" i="55" s="1"/>
  <c r="G12" i="72"/>
  <c r="AA22" i="55"/>
  <c r="S23" i="55"/>
  <c r="AA23" i="55" s="1"/>
  <c r="AC22" i="55"/>
  <c r="G22" i="72" l="1"/>
  <c r="G24" i="72" s="1"/>
  <c r="S24" i="55"/>
  <c r="AA24" i="55" s="1"/>
  <c r="AW4" i="53"/>
  <c r="AW5" i="53"/>
  <c r="AW6" i="53"/>
  <c r="AW7" i="53"/>
  <c r="AW8" i="53"/>
  <c r="AW9" i="53"/>
  <c r="AW10" i="53"/>
  <c r="AW11" i="53"/>
  <c r="AW12" i="53"/>
  <c r="AW13" i="53"/>
  <c r="AW14" i="53"/>
  <c r="AW15" i="53"/>
  <c r="AW16" i="53"/>
  <c r="AW17" i="53"/>
  <c r="AW18" i="53"/>
  <c r="AW19" i="53"/>
  <c r="AW20" i="53"/>
  <c r="AW21" i="53"/>
  <c r="AW22" i="53"/>
  <c r="AW23" i="53"/>
  <c r="AW24" i="53"/>
  <c r="AW25" i="53"/>
  <c r="AW26" i="53"/>
  <c r="AW27" i="53"/>
  <c r="AW28" i="53"/>
  <c r="AW29" i="53"/>
  <c r="AW30" i="53"/>
  <c r="AW31" i="53"/>
  <c r="AW32" i="53"/>
  <c r="AW33" i="53"/>
  <c r="AW34" i="53"/>
  <c r="AW35" i="53"/>
  <c r="AW36" i="53"/>
  <c r="AW37" i="53"/>
  <c r="AW38" i="53"/>
  <c r="AW39" i="53"/>
  <c r="AW40" i="53"/>
  <c r="AW41" i="53"/>
  <c r="AW42" i="53"/>
  <c r="AW43" i="53"/>
  <c r="AW44" i="53"/>
  <c r="AW45" i="53"/>
  <c r="AW46" i="53"/>
  <c r="AW47" i="53"/>
  <c r="AW48" i="53"/>
  <c r="AW49" i="53"/>
  <c r="AW50" i="53"/>
  <c r="AW51" i="53"/>
  <c r="AW52" i="53"/>
  <c r="AW53" i="53"/>
  <c r="AW54" i="53"/>
  <c r="AW55" i="53"/>
  <c r="AW56" i="53"/>
  <c r="AW57" i="53"/>
  <c r="AW58" i="53"/>
  <c r="AW59" i="53"/>
  <c r="AW60" i="53"/>
  <c r="AW61" i="53"/>
  <c r="AW62" i="53"/>
  <c r="AW63" i="53"/>
  <c r="AW64" i="53"/>
  <c r="AW65" i="53"/>
  <c r="AW66" i="53"/>
  <c r="AW67" i="53"/>
  <c r="AW68" i="53"/>
  <c r="AW69" i="53"/>
  <c r="AW70" i="53"/>
  <c r="AW71" i="53"/>
  <c r="AW72" i="53"/>
  <c r="AW73" i="53"/>
  <c r="AW74" i="53"/>
  <c r="AW75" i="53"/>
  <c r="AW76" i="53"/>
  <c r="AW77" i="53"/>
  <c r="AW78" i="53"/>
  <c r="AW79" i="53"/>
  <c r="AW80" i="53"/>
  <c r="AW81" i="53"/>
  <c r="AW82" i="53"/>
  <c r="AW83" i="53"/>
  <c r="AW84" i="53"/>
  <c r="AW85" i="53"/>
  <c r="AW86" i="53"/>
  <c r="AW87" i="53"/>
  <c r="AW88" i="53"/>
  <c r="AW89" i="53"/>
  <c r="AW90" i="53"/>
  <c r="AW91" i="53"/>
  <c r="AW92" i="53"/>
  <c r="AW93" i="53"/>
  <c r="AW94" i="53"/>
  <c r="AW95" i="53"/>
  <c r="AW96" i="53"/>
  <c r="AW97" i="53"/>
  <c r="AW98" i="53"/>
  <c r="AW99" i="53"/>
  <c r="AW100" i="53"/>
  <c r="AW101" i="53"/>
  <c r="AW102" i="53"/>
  <c r="AW103" i="53"/>
  <c r="AW104" i="53"/>
  <c r="AW105" i="53"/>
  <c r="AW106" i="53"/>
  <c r="AW107" i="53"/>
  <c r="AW108" i="53"/>
  <c r="AW109" i="53"/>
  <c r="AW110" i="53"/>
  <c r="AW111" i="53"/>
  <c r="AW112" i="53"/>
  <c r="AW113" i="53"/>
  <c r="AW114" i="53"/>
  <c r="AW115" i="53"/>
  <c r="AW116" i="53"/>
  <c r="AW117" i="53"/>
  <c r="AW118" i="53"/>
  <c r="AW119" i="53"/>
  <c r="AW120" i="53"/>
  <c r="AW121" i="53"/>
  <c r="AW122" i="53"/>
  <c r="AW123" i="53"/>
  <c r="AW124" i="53"/>
  <c r="AW125" i="53"/>
  <c r="AW126" i="53"/>
  <c r="AW127" i="53"/>
  <c r="AW128" i="53"/>
  <c r="AW129" i="53"/>
  <c r="AW130" i="53"/>
  <c r="AW131" i="53"/>
  <c r="AW132" i="53"/>
  <c r="AW133" i="53"/>
  <c r="AW134" i="53"/>
  <c r="AW135" i="53"/>
  <c r="AW136" i="53"/>
  <c r="AW137" i="53"/>
  <c r="AW138" i="53"/>
  <c r="AW139" i="53"/>
  <c r="AW140" i="53"/>
  <c r="AW141" i="53"/>
  <c r="AW142" i="53"/>
  <c r="AW143" i="53"/>
  <c r="AW144" i="53"/>
  <c r="AW145" i="53"/>
  <c r="AW146" i="53"/>
  <c r="AW147" i="53"/>
  <c r="AW148" i="53"/>
  <c r="AW149" i="53"/>
  <c r="AW150" i="53"/>
  <c r="AW151" i="53"/>
  <c r="AW152" i="53"/>
  <c r="AW153" i="53"/>
  <c r="AW154" i="53"/>
  <c r="AW155" i="53"/>
  <c r="AW156" i="53"/>
  <c r="AW157" i="53"/>
  <c r="AW158" i="53"/>
  <c r="AW159" i="53"/>
  <c r="AW160" i="53"/>
  <c r="AW161" i="53"/>
  <c r="AW162" i="53"/>
  <c r="AW163" i="53"/>
  <c r="AW164" i="53"/>
  <c r="AW165" i="53"/>
  <c r="AW166" i="53"/>
  <c r="AW167" i="53"/>
  <c r="AW168" i="53"/>
  <c r="AW169" i="53"/>
  <c r="AW170" i="53"/>
  <c r="AW171" i="53"/>
  <c r="AW172" i="53"/>
  <c r="AW173" i="53"/>
  <c r="AW174" i="53"/>
  <c r="AW175" i="53"/>
  <c r="AW176" i="53"/>
  <c r="AW177" i="53"/>
  <c r="AW178" i="53"/>
  <c r="AW179" i="53"/>
  <c r="AW180" i="53"/>
  <c r="AW181" i="53"/>
  <c r="AW182" i="53"/>
  <c r="AW183" i="53"/>
  <c r="AW184" i="53"/>
  <c r="AW185" i="53"/>
  <c r="AW186" i="53"/>
  <c r="AW187" i="53"/>
  <c r="AW188" i="53"/>
  <c r="AW189" i="53"/>
  <c r="AW190" i="53"/>
  <c r="AW191" i="53"/>
  <c r="AW192" i="53"/>
  <c r="AW193" i="53"/>
  <c r="AW194" i="53"/>
  <c r="AW195" i="53"/>
  <c r="AW196" i="53"/>
  <c r="AW197" i="53"/>
  <c r="AU4" i="53"/>
  <c r="AU5" i="53"/>
  <c r="AU6" i="53"/>
  <c r="AU7" i="53"/>
  <c r="AU8" i="53"/>
  <c r="AU9" i="53"/>
  <c r="AU10" i="53"/>
  <c r="AU11" i="53"/>
  <c r="AU12" i="53"/>
  <c r="AU13" i="53"/>
  <c r="AU14" i="53"/>
  <c r="AU15" i="53"/>
  <c r="AU16" i="53"/>
  <c r="AU17" i="53"/>
  <c r="AU18" i="53"/>
  <c r="AU19" i="53"/>
  <c r="AU20" i="53"/>
  <c r="AU21" i="53"/>
  <c r="AU22" i="53"/>
  <c r="AU23" i="53"/>
  <c r="AU24" i="53"/>
  <c r="AU25" i="53"/>
  <c r="AU26" i="53"/>
  <c r="AU27" i="53"/>
  <c r="AU28" i="53"/>
  <c r="AU29" i="53"/>
  <c r="AU30" i="53"/>
  <c r="AU31" i="53"/>
  <c r="AU32" i="53"/>
  <c r="AU33" i="53"/>
  <c r="AU34" i="53"/>
  <c r="AU35" i="53"/>
  <c r="AU36" i="53"/>
  <c r="AU37" i="53"/>
  <c r="AU38" i="53"/>
  <c r="AU39" i="53"/>
  <c r="AU40" i="53"/>
  <c r="AU41" i="53"/>
  <c r="AU42" i="53"/>
  <c r="AU43" i="53"/>
  <c r="AU44" i="53"/>
  <c r="AU45" i="53"/>
  <c r="AU46" i="53"/>
  <c r="AU47" i="53"/>
  <c r="AU48" i="53"/>
  <c r="AU49" i="53"/>
  <c r="AU50" i="53"/>
  <c r="AU51" i="53"/>
  <c r="AU52" i="53"/>
  <c r="AU53" i="53"/>
  <c r="AU54" i="53"/>
  <c r="AU55" i="53"/>
  <c r="AU56" i="53"/>
  <c r="AU57" i="53"/>
  <c r="AU58" i="53"/>
  <c r="AU59" i="53"/>
  <c r="AU60" i="53"/>
  <c r="AU61" i="53"/>
  <c r="AU62" i="53"/>
  <c r="AU63" i="53"/>
  <c r="AU64" i="53"/>
  <c r="AU65" i="53"/>
  <c r="AU66" i="53"/>
  <c r="AU67" i="53"/>
  <c r="AU68" i="53"/>
  <c r="AU69" i="53"/>
  <c r="AU70" i="53"/>
  <c r="AU71" i="53"/>
  <c r="AU72" i="53"/>
  <c r="AU73" i="53"/>
  <c r="AU74" i="53"/>
  <c r="AU75" i="53"/>
  <c r="AU76" i="53"/>
  <c r="AU77" i="53"/>
  <c r="AU78" i="53"/>
  <c r="AU79" i="53"/>
  <c r="AU80" i="53"/>
  <c r="AU81" i="53"/>
  <c r="AU82" i="53"/>
  <c r="AU83" i="53"/>
  <c r="AU84" i="53"/>
  <c r="AU85" i="53"/>
  <c r="AU86" i="53"/>
  <c r="AU87" i="53"/>
  <c r="AU88" i="53"/>
  <c r="AU89" i="53"/>
  <c r="AU90" i="53"/>
  <c r="AU91" i="53"/>
  <c r="AU92" i="53"/>
  <c r="AU93" i="53"/>
  <c r="AU94" i="53"/>
  <c r="AU95" i="53"/>
  <c r="AU96" i="53"/>
  <c r="AU97" i="53"/>
  <c r="AU98" i="53"/>
  <c r="AU99" i="53"/>
  <c r="AU100" i="53"/>
  <c r="AU101" i="53"/>
  <c r="AU102" i="53"/>
  <c r="AU103" i="53"/>
  <c r="AU104" i="53"/>
  <c r="AU105" i="53"/>
  <c r="AU106" i="53"/>
  <c r="AU107" i="53"/>
  <c r="AU108" i="53"/>
  <c r="AU109" i="53"/>
  <c r="AU110" i="53"/>
  <c r="AU111" i="53"/>
  <c r="AU112" i="53"/>
  <c r="AU113" i="53"/>
  <c r="AU114" i="53"/>
  <c r="AU115" i="53"/>
  <c r="AU116" i="53"/>
  <c r="AU117" i="53"/>
  <c r="AU118" i="53"/>
  <c r="AU119" i="53"/>
  <c r="AU120" i="53"/>
  <c r="AU121" i="53"/>
  <c r="AU122" i="53"/>
  <c r="AU123" i="53"/>
  <c r="AU124" i="53"/>
  <c r="AU125" i="53"/>
  <c r="AU126" i="53"/>
  <c r="AU127" i="53"/>
  <c r="AU128" i="53"/>
  <c r="AU129" i="53"/>
  <c r="AU130" i="53"/>
  <c r="AU131" i="53"/>
  <c r="AU132" i="53"/>
  <c r="AU133" i="53"/>
  <c r="AU134" i="53"/>
  <c r="AU135" i="53"/>
  <c r="AU136" i="53"/>
  <c r="AU137" i="53"/>
  <c r="AU138" i="53"/>
  <c r="AU139" i="53"/>
  <c r="AU140" i="53"/>
  <c r="AU141" i="53"/>
  <c r="AU142" i="53"/>
  <c r="AU143" i="53"/>
  <c r="AU144" i="53"/>
  <c r="AU145" i="53"/>
  <c r="AU146" i="53"/>
  <c r="AU147" i="53"/>
  <c r="AU148" i="53"/>
  <c r="AU149" i="53"/>
  <c r="AU150" i="53"/>
  <c r="AU151" i="53"/>
  <c r="AU152" i="53"/>
  <c r="AU153" i="53"/>
  <c r="AU154" i="53"/>
  <c r="AU155" i="53"/>
  <c r="AU156" i="53"/>
  <c r="AU157" i="53"/>
  <c r="AU158" i="53"/>
  <c r="AU159" i="53"/>
  <c r="AU160" i="53"/>
  <c r="AU161" i="53"/>
  <c r="AU162" i="53"/>
  <c r="AU163" i="53"/>
  <c r="AU164" i="53"/>
  <c r="AU165" i="53"/>
  <c r="AU166" i="53"/>
  <c r="AU167" i="53"/>
  <c r="AU168" i="53"/>
  <c r="AU169" i="53"/>
  <c r="AU170" i="53"/>
  <c r="AU171" i="53"/>
  <c r="AU172" i="53"/>
  <c r="AU173" i="53"/>
  <c r="AU174" i="53"/>
  <c r="AU175" i="53"/>
  <c r="AU176" i="53"/>
  <c r="AU177" i="53"/>
  <c r="AU178" i="53"/>
  <c r="AU179" i="53"/>
  <c r="AU180" i="53"/>
  <c r="AU181" i="53"/>
  <c r="AU182" i="53"/>
  <c r="AU183" i="53"/>
  <c r="AU184" i="53"/>
  <c r="AU185" i="53"/>
  <c r="AU186" i="53"/>
  <c r="AU187" i="53"/>
  <c r="AU188" i="53"/>
  <c r="AU189" i="53"/>
  <c r="AU190" i="53"/>
  <c r="AU191" i="53"/>
  <c r="AU192" i="53"/>
  <c r="AU193" i="53"/>
  <c r="AU194" i="53"/>
  <c r="AU195" i="53"/>
  <c r="AU196" i="53"/>
  <c r="AU197" i="53"/>
  <c r="AU3" i="53"/>
  <c r="H198" i="53"/>
  <c r="AQ4" i="53"/>
  <c r="AQ5" i="53"/>
  <c r="AQ6" i="53"/>
  <c r="AQ7" i="53"/>
  <c r="AQ8" i="53"/>
  <c r="AQ9" i="53"/>
  <c r="AQ10" i="53"/>
  <c r="AQ11" i="53"/>
  <c r="AQ12" i="53"/>
  <c r="AQ13" i="53"/>
  <c r="AQ14" i="53"/>
  <c r="AQ15" i="53"/>
  <c r="AQ16" i="53"/>
  <c r="AQ17" i="53"/>
  <c r="AQ18" i="53"/>
  <c r="AQ19" i="53"/>
  <c r="AQ20" i="53"/>
  <c r="AQ21" i="53"/>
  <c r="AQ22" i="53"/>
  <c r="AQ23" i="53"/>
  <c r="AQ24" i="53"/>
  <c r="AQ25" i="53"/>
  <c r="AQ26" i="53"/>
  <c r="AQ27" i="53"/>
  <c r="AQ28" i="53"/>
  <c r="AQ29" i="53"/>
  <c r="AQ30" i="53"/>
  <c r="AQ31" i="53"/>
  <c r="AQ32" i="53"/>
  <c r="AQ33" i="53"/>
  <c r="AQ34" i="53"/>
  <c r="AQ35" i="53"/>
  <c r="AQ36" i="53"/>
  <c r="AQ37" i="53"/>
  <c r="AQ38" i="53"/>
  <c r="AQ39" i="53"/>
  <c r="AQ40" i="53"/>
  <c r="AQ41" i="53"/>
  <c r="AQ42" i="53"/>
  <c r="AQ43" i="53"/>
  <c r="AQ44" i="53"/>
  <c r="AQ45" i="53"/>
  <c r="AQ46" i="53"/>
  <c r="AQ47" i="53"/>
  <c r="AQ48" i="53"/>
  <c r="AQ49" i="53"/>
  <c r="AQ50" i="53"/>
  <c r="AQ51" i="53"/>
  <c r="AQ52" i="53"/>
  <c r="AQ53" i="53"/>
  <c r="AQ54" i="53"/>
  <c r="AQ55" i="53"/>
  <c r="AQ56" i="53"/>
  <c r="AQ57" i="53"/>
  <c r="AQ58" i="53"/>
  <c r="AQ59" i="53"/>
  <c r="AQ60" i="53"/>
  <c r="AQ61" i="53"/>
  <c r="AQ62" i="53"/>
  <c r="AQ63" i="53"/>
  <c r="AQ64" i="53"/>
  <c r="AQ65" i="53"/>
  <c r="AQ66" i="53"/>
  <c r="AQ67" i="53"/>
  <c r="AQ68" i="53"/>
  <c r="AQ69" i="53"/>
  <c r="AQ70" i="53"/>
  <c r="AQ71" i="53"/>
  <c r="AQ72" i="53"/>
  <c r="AQ73" i="53"/>
  <c r="AQ74" i="53"/>
  <c r="AQ75" i="53"/>
  <c r="AQ76" i="53"/>
  <c r="AQ77" i="53"/>
  <c r="AQ78" i="53"/>
  <c r="AQ79" i="53"/>
  <c r="AQ80" i="53"/>
  <c r="AQ81" i="53"/>
  <c r="AQ82" i="53"/>
  <c r="AQ83" i="53"/>
  <c r="AQ84" i="53"/>
  <c r="AQ85" i="53"/>
  <c r="AQ86" i="53"/>
  <c r="AQ87" i="53"/>
  <c r="AQ88" i="53"/>
  <c r="AQ89" i="53"/>
  <c r="AQ90" i="53"/>
  <c r="AQ91" i="53"/>
  <c r="AQ92" i="53"/>
  <c r="AQ93" i="53"/>
  <c r="AQ94" i="53"/>
  <c r="AQ95" i="53"/>
  <c r="AQ96" i="53"/>
  <c r="AQ97" i="53"/>
  <c r="AQ98" i="53"/>
  <c r="AQ99" i="53"/>
  <c r="AQ100" i="53"/>
  <c r="AQ101" i="53"/>
  <c r="AQ102" i="53"/>
  <c r="AQ103" i="53"/>
  <c r="AQ104" i="53"/>
  <c r="AQ105" i="53"/>
  <c r="AQ106" i="53"/>
  <c r="AQ107" i="53"/>
  <c r="AQ108" i="53"/>
  <c r="AQ109" i="53"/>
  <c r="AQ110" i="53"/>
  <c r="AQ111" i="53"/>
  <c r="AQ112" i="53"/>
  <c r="AQ113" i="53"/>
  <c r="AQ114" i="53"/>
  <c r="AQ115" i="53"/>
  <c r="AQ116" i="53"/>
  <c r="AQ117" i="53"/>
  <c r="AQ118" i="53"/>
  <c r="AQ119" i="53"/>
  <c r="AQ120" i="53"/>
  <c r="AQ121" i="53"/>
  <c r="AQ122" i="53"/>
  <c r="AQ123" i="53"/>
  <c r="AQ124" i="53"/>
  <c r="AQ125" i="53"/>
  <c r="AQ126" i="53"/>
  <c r="AQ127" i="53"/>
  <c r="AQ128" i="53"/>
  <c r="AQ129" i="53"/>
  <c r="AQ130" i="53"/>
  <c r="AQ131" i="53"/>
  <c r="AQ132" i="53"/>
  <c r="AQ133" i="53"/>
  <c r="AQ134" i="53"/>
  <c r="AQ135" i="53"/>
  <c r="AQ136" i="53"/>
  <c r="AQ137" i="53"/>
  <c r="AQ138" i="53"/>
  <c r="AQ139" i="53"/>
  <c r="AQ140" i="53"/>
  <c r="AQ141" i="53"/>
  <c r="AQ142" i="53"/>
  <c r="AQ143" i="53"/>
  <c r="AQ144" i="53"/>
  <c r="AQ145" i="53"/>
  <c r="AQ146" i="53"/>
  <c r="AQ147" i="53"/>
  <c r="AQ148" i="53"/>
  <c r="AQ149" i="53"/>
  <c r="AQ150" i="53"/>
  <c r="AQ151" i="53"/>
  <c r="AQ152" i="53"/>
  <c r="AQ153" i="53"/>
  <c r="AQ154" i="53"/>
  <c r="AQ155" i="53"/>
  <c r="AQ156" i="53"/>
  <c r="AQ157" i="53"/>
  <c r="AQ158" i="53"/>
  <c r="AQ159" i="53"/>
  <c r="AQ160" i="53"/>
  <c r="AQ161" i="53"/>
  <c r="AQ162" i="53"/>
  <c r="AQ163" i="53"/>
  <c r="AQ164" i="53"/>
  <c r="AQ165" i="53"/>
  <c r="AQ166" i="53"/>
  <c r="AQ167" i="53"/>
  <c r="AQ168" i="53"/>
  <c r="AQ169" i="53"/>
  <c r="AQ170" i="53"/>
  <c r="AQ171" i="53"/>
  <c r="AQ172" i="53"/>
  <c r="AQ173" i="53"/>
  <c r="AQ174" i="53"/>
  <c r="AQ175" i="53"/>
  <c r="AQ176" i="53"/>
  <c r="AQ177" i="53"/>
  <c r="AQ178" i="53"/>
  <c r="AQ179" i="53"/>
  <c r="AQ180" i="53"/>
  <c r="AQ181" i="53"/>
  <c r="AQ182" i="53"/>
  <c r="AQ183" i="53"/>
  <c r="AQ184" i="53"/>
  <c r="AQ185" i="53"/>
  <c r="AQ186" i="53"/>
  <c r="AQ187" i="53"/>
  <c r="AQ188" i="53"/>
  <c r="AQ189" i="53"/>
  <c r="AQ190" i="53"/>
  <c r="AQ191" i="53"/>
  <c r="AQ192" i="53"/>
  <c r="AQ193" i="53"/>
  <c r="AQ194" i="53"/>
  <c r="AQ195" i="53"/>
  <c r="AQ196" i="53"/>
  <c r="AQ197" i="53"/>
  <c r="AQ3" i="53"/>
  <c r="AN4" i="52"/>
  <c r="AN5" i="52"/>
  <c r="AN6" i="52"/>
  <c r="AN7" i="52"/>
  <c r="AN8" i="52"/>
  <c r="AN9" i="52"/>
  <c r="AN10" i="52"/>
  <c r="AN11" i="52"/>
  <c r="AN12" i="52"/>
  <c r="AN13" i="52"/>
  <c r="AN14" i="52"/>
  <c r="AN15" i="52"/>
  <c r="AN16" i="52"/>
  <c r="AN17" i="52"/>
  <c r="AN18" i="52"/>
  <c r="AN19" i="52"/>
  <c r="AN20" i="52"/>
  <c r="AN21" i="52"/>
  <c r="AN22" i="52"/>
  <c r="AN23" i="52"/>
  <c r="AN24" i="52"/>
  <c r="AN25" i="52"/>
  <c r="AN26" i="52"/>
  <c r="AN27" i="52"/>
  <c r="AN28" i="52"/>
  <c r="AN29" i="52"/>
  <c r="AN30" i="52"/>
  <c r="AN31" i="52"/>
  <c r="AN32" i="52"/>
  <c r="AN33" i="52"/>
  <c r="AN34" i="52"/>
  <c r="AN35" i="52"/>
  <c r="AN36" i="52"/>
  <c r="AN37" i="52"/>
  <c r="AN38" i="52"/>
  <c r="AN39" i="52"/>
  <c r="AN40" i="52"/>
  <c r="AN41" i="52"/>
  <c r="AN42" i="52"/>
  <c r="AN43" i="52"/>
  <c r="AN44" i="52"/>
  <c r="AN45" i="52"/>
  <c r="AN46" i="52"/>
  <c r="AN47" i="52"/>
  <c r="AN48" i="52"/>
  <c r="AN49" i="52"/>
  <c r="AN50" i="52"/>
  <c r="AN51" i="52"/>
  <c r="AN52" i="52"/>
  <c r="AN53" i="52"/>
  <c r="AN54" i="52"/>
  <c r="AN55" i="52"/>
  <c r="AN56" i="52"/>
  <c r="AN57" i="52"/>
  <c r="AN58" i="52"/>
  <c r="AN59" i="52"/>
  <c r="AN60" i="52"/>
  <c r="AN61" i="52"/>
  <c r="AN62" i="52"/>
  <c r="AN63" i="52"/>
  <c r="AN64" i="52"/>
  <c r="AN65" i="52"/>
  <c r="AN66" i="52"/>
  <c r="AN67" i="52"/>
  <c r="AN68" i="52"/>
  <c r="AN69" i="52"/>
  <c r="AN70" i="52"/>
  <c r="AN71" i="52"/>
  <c r="AN72" i="52"/>
  <c r="AN73" i="52"/>
  <c r="AN74" i="52"/>
  <c r="AN75" i="52"/>
  <c r="AN76" i="52"/>
  <c r="AN77" i="52"/>
  <c r="AN78" i="52"/>
  <c r="AN79" i="52"/>
  <c r="AN80" i="52"/>
  <c r="AN81" i="52"/>
  <c r="AN82" i="52"/>
  <c r="AN83" i="52"/>
  <c r="AN84" i="52"/>
  <c r="AN85" i="52"/>
  <c r="AN86" i="52"/>
  <c r="AN87" i="52"/>
  <c r="AN88" i="52"/>
  <c r="AN89" i="52"/>
  <c r="AN90" i="52"/>
  <c r="AN91" i="52"/>
  <c r="AN92" i="52"/>
  <c r="AN93" i="52"/>
  <c r="AN94" i="52"/>
  <c r="AN95" i="52"/>
  <c r="AN96" i="52"/>
  <c r="AN97" i="52"/>
  <c r="AN98" i="52"/>
  <c r="AN99" i="52"/>
  <c r="AN100" i="52"/>
  <c r="AN101" i="52"/>
  <c r="AN102" i="52"/>
  <c r="AN103" i="52"/>
  <c r="AN104" i="52"/>
  <c r="AN105" i="52"/>
  <c r="AN106" i="52"/>
  <c r="AN107" i="52"/>
  <c r="AN108" i="52"/>
  <c r="AN109" i="52"/>
  <c r="AN110" i="52"/>
  <c r="AN111" i="52"/>
  <c r="AN112" i="52"/>
  <c r="AN113" i="52"/>
  <c r="AN114" i="52"/>
  <c r="AN115" i="52"/>
  <c r="AN116" i="52"/>
  <c r="AN117" i="52"/>
  <c r="AN118" i="52"/>
  <c r="AN119" i="52"/>
  <c r="AN120" i="52"/>
  <c r="AN121" i="52"/>
  <c r="AN122" i="52"/>
  <c r="AN123" i="52"/>
  <c r="AN124" i="52"/>
  <c r="AN125" i="52"/>
  <c r="AN126" i="52"/>
  <c r="AN127" i="52"/>
  <c r="AN128" i="52"/>
  <c r="AN129" i="52"/>
  <c r="AN130" i="52"/>
  <c r="AN131" i="52"/>
  <c r="AN132" i="52"/>
  <c r="AN133" i="52"/>
  <c r="AN134" i="52"/>
  <c r="AN135" i="52"/>
  <c r="AN136" i="52"/>
  <c r="AN137" i="52"/>
  <c r="AN138" i="52"/>
  <c r="AN139" i="52"/>
  <c r="AN140" i="52"/>
  <c r="AN141" i="52"/>
  <c r="AN142" i="52"/>
  <c r="AN143" i="52"/>
  <c r="AN144" i="52"/>
  <c r="AN145" i="52"/>
  <c r="AN146" i="52"/>
  <c r="AN147" i="52"/>
  <c r="AN148" i="52"/>
  <c r="AN149" i="52"/>
  <c r="AN150" i="52"/>
  <c r="AN151" i="52"/>
  <c r="AN152" i="52"/>
  <c r="AN153" i="52"/>
  <c r="AN154" i="52"/>
  <c r="AN155" i="52"/>
  <c r="AN156" i="52"/>
  <c r="AN157" i="52"/>
  <c r="AN158" i="52"/>
  <c r="AN3" i="52"/>
  <c r="AM4" i="52"/>
  <c r="AM5" i="52"/>
  <c r="AM6" i="52"/>
  <c r="AM7" i="52"/>
  <c r="AM8" i="52"/>
  <c r="AM9" i="52"/>
  <c r="AM10" i="52"/>
  <c r="AM11" i="52"/>
  <c r="AM12" i="52"/>
  <c r="AM13" i="52"/>
  <c r="AM14" i="52"/>
  <c r="AM15" i="52"/>
  <c r="AM16" i="52"/>
  <c r="AM17" i="52"/>
  <c r="AM18" i="52"/>
  <c r="AM19" i="52"/>
  <c r="AM20" i="52"/>
  <c r="AM21" i="52"/>
  <c r="AM22" i="52"/>
  <c r="AM23" i="52"/>
  <c r="AM24" i="52"/>
  <c r="AM25" i="52"/>
  <c r="AM26" i="52"/>
  <c r="AM27" i="52"/>
  <c r="AM28" i="52"/>
  <c r="AM29" i="52"/>
  <c r="AM30" i="52"/>
  <c r="AM31" i="52"/>
  <c r="AM32" i="52"/>
  <c r="AM33" i="52"/>
  <c r="AM34" i="52"/>
  <c r="AM35" i="52"/>
  <c r="AM36" i="52"/>
  <c r="AM37" i="52"/>
  <c r="AM38" i="52"/>
  <c r="AM39" i="52"/>
  <c r="AM40" i="52"/>
  <c r="AM41" i="52"/>
  <c r="AM42" i="52"/>
  <c r="AM43" i="52"/>
  <c r="AM44" i="52"/>
  <c r="AM45" i="52"/>
  <c r="AM46" i="52"/>
  <c r="AM47" i="52"/>
  <c r="AM48" i="52"/>
  <c r="AM49" i="52"/>
  <c r="AM50" i="52"/>
  <c r="AM51" i="52"/>
  <c r="AM52" i="52"/>
  <c r="AM53" i="52"/>
  <c r="AM54" i="52"/>
  <c r="AM55" i="52"/>
  <c r="AM56" i="52"/>
  <c r="AM57" i="52"/>
  <c r="AM58" i="52"/>
  <c r="AM59" i="52"/>
  <c r="AM60" i="52"/>
  <c r="AM61" i="52"/>
  <c r="AM62" i="52"/>
  <c r="AM63" i="52"/>
  <c r="AM64" i="52"/>
  <c r="AM65" i="52"/>
  <c r="AM66" i="52"/>
  <c r="AM67" i="52"/>
  <c r="AM68" i="52"/>
  <c r="AM69" i="52"/>
  <c r="AM70" i="52"/>
  <c r="AM71" i="52"/>
  <c r="AM72" i="52"/>
  <c r="AM73" i="52"/>
  <c r="AM74" i="52"/>
  <c r="AM75" i="52"/>
  <c r="AM76" i="52"/>
  <c r="AM77" i="52"/>
  <c r="AM78" i="52"/>
  <c r="AM79" i="52"/>
  <c r="AM80" i="52"/>
  <c r="AM81" i="52"/>
  <c r="AM82" i="52"/>
  <c r="AM83" i="52"/>
  <c r="AM84" i="52"/>
  <c r="AM85" i="52"/>
  <c r="AM86" i="52"/>
  <c r="AM87" i="52"/>
  <c r="AM88" i="52"/>
  <c r="AM89" i="52"/>
  <c r="AM90" i="52"/>
  <c r="AM91" i="52"/>
  <c r="AM92" i="52"/>
  <c r="AM93" i="52"/>
  <c r="AM94" i="52"/>
  <c r="AM95" i="52"/>
  <c r="AM96" i="52"/>
  <c r="AM97" i="52"/>
  <c r="AM98" i="52"/>
  <c r="AM99" i="52"/>
  <c r="AM100" i="52"/>
  <c r="AM101" i="52"/>
  <c r="AM102" i="52"/>
  <c r="AM103" i="52"/>
  <c r="AM104" i="52"/>
  <c r="AM105" i="52"/>
  <c r="AM106" i="52"/>
  <c r="AM107" i="52"/>
  <c r="AM108" i="52"/>
  <c r="AM109" i="52"/>
  <c r="AM110" i="52"/>
  <c r="AM111" i="52"/>
  <c r="AM112" i="52"/>
  <c r="AM113" i="52"/>
  <c r="AM114" i="52"/>
  <c r="AM115" i="52"/>
  <c r="AM116" i="52"/>
  <c r="AM117" i="52"/>
  <c r="AM118" i="52"/>
  <c r="AM119" i="52"/>
  <c r="AM120" i="52"/>
  <c r="AM121" i="52"/>
  <c r="AM122" i="52"/>
  <c r="AM123" i="52"/>
  <c r="AM124" i="52"/>
  <c r="AM125" i="52"/>
  <c r="AM126" i="52"/>
  <c r="AM127" i="52"/>
  <c r="AM128" i="52"/>
  <c r="AM129" i="52"/>
  <c r="AM130" i="52"/>
  <c r="AM131" i="52"/>
  <c r="AM132" i="52"/>
  <c r="AM133" i="52"/>
  <c r="AM134" i="52"/>
  <c r="AM135" i="52"/>
  <c r="AM136" i="52"/>
  <c r="AM137" i="52"/>
  <c r="AM138" i="52"/>
  <c r="AM139" i="52"/>
  <c r="AM140" i="52"/>
  <c r="AM141" i="52"/>
  <c r="AM142" i="52"/>
  <c r="AM143" i="52"/>
  <c r="AM144" i="52"/>
  <c r="AM145" i="52"/>
  <c r="AM146" i="52"/>
  <c r="AM147" i="52"/>
  <c r="AM148" i="52"/>
  <c r="AM149" i="52"/>
  <c r="AM150" i="52"/>
  <c r="AM151" i="52"/>
  <c r="AM152" i="52"/>
  <c r="AM153" i="52"/>
  <c r="AM154" i="52"/>
  <c r="AM155" i="52"/>
  <c r="AM156" i="52"/>
  <c r="AM157" i="52"/>
  <c r="AM158" i="52"/>
  <c r="AM3" i="52"/>
  <c r="AK4" i="52"/>
  <c r="AK5" i="52"/>
  <c r="AK6" i="52"/>
  <c r="AK7" i="52"/>
  <c r="AK8" i="52"/>
  <c r="AK9" i="52"/>
  <c r="AK10" i="52"/>
  <c r="AK11" i="52"/>
  <c r="AK12" i="52"/>
  <c r="AK13" i="52"/>
  <c r="AK14" i="52"/>
  <c r="AK15" i="52"/>
  <c r="AK16" i="52"/>
  <c r="AK17" i="52"/>
  <c r="AK18" i="52"/>
  <c r="AK19" i="52"/>
  <c r="AK20" i="52"/>
  <c r="AK21" i="52"/>
  <c r="AK22" i="52"/>
  <c r="AK23" i="52"/>
  <c r="AK24" i="52"/>
  <c r="AK25" i="52"/>
  <c r="AK26" i="52"/>
  <c r="AK27" i="52"/>
  <c r="AK28" i="52"/>
  <c r="AK29" i="52"/>
  <c r="AK30" i="52"/>
  <c r="AK31" i="52"/>
  <c r="AK32" i="52"/>
  <c r="AK33" i="52"/>
  <c r="AK34" i="52"/>
  <c r="AK35" i="52"/>
  <c r="AK36" i="52"/>
  <c r="AK37" i="52"/>
  <c r="AK38" i="52"/>
  <c r="AK39" i="52"/>
  <c r="AK40" i="52"/>
  <c r="AK41" i="52"/>
  <c r="AK42" i="52"/>
  <c r="AK43" i="52"/>
  <c r="AK44" i="52"/>
  <c r="AK45" i="52"/>
  <c r="AK46" i="52"/>
  <c r="AK47" i="52"/>
  <c r="AK48" i="52"/>
  <c r="AK49" i="52"/>
  <c r="AK50" i="52"/>
  <c r="AK51" i="52"/>
  <c r="AK52" i="52"/>
  <c r="AK53" i="52"/>
  <c r="AK54" i="52"/>
  <c r="AK55" i="52"/>
  <c r="AK56" i="52"/>
  <c r="AK57" i="52"/>
  <c r="AK58" i="52"/>
  <c r="AK59" i="52"/>
  <c r="AK60" i="52"/>
  <c r="AK61" i="52"/>
  <c r="AK62" i="52"/>
  <c r="AK63" i="52"/>
  <c r="AK64" i="52"/>
  <c r="AK65" i="52"/>
  <c r="AK66" i="52"/>
  <c r="AK67" i="52"/>
  <c r="AK68" i="52"/>
  <c r="AK69" i="52"/>
  <c r="AK70" i="52"/>
  <c r="AK71" i="52"/>
  <c r="AK72" i="52"/>
  <c r="AK73" i="52"/>
  <c r="AK74" i="52"/>
  <c r="AK75" i="52"/>
  <c r="AK76" i="52"/>
  <c r="AK77" i="52"/>
  <c r="AK78" i="52"/>
  <c r="AK79" i="52"/>
  <c r="AK80" i="52"/>
  <c r="AK81" i="52"/>
  <c r="AK82" i="52"/>
  <c r="AK83" i="52"/>
  <c r="AK84" i="52"/>
  <c r="AK85" i="52"/>
  <c r="AK86" i="52"/>
  <c r="AK87" i="52"/>
  <c r="AK88" i="52"/>
  <c r="AK90" i="52"/>
  <c r="AK91" i="52"/>
  <c r="AK92" i="52"/>
  <c r="AK93" i="52"/>
  <c r="AK94" i="52"/>
  <c r="AK95" i="52"/>
  <c r="AK96" i="52"/>
  <c r="AK97" i="52"/>
  <c r="AK98" i="52"/>
  <c r="AK99" i="52"/>
  <c r="AK100" i="52"/>
  <c r="AK101" i="52"/>
  <c r="AK102" i="52"/>
  <c r="AK103" i="52"/>
  <c r="AK104" i="52"/>
  <c r="AK105" i="52"/>
  <c r="AK106" i="52"/>
  <c r="AK107" i="52"/>
  <c r="AK108" i="52"/>
  <c r="AK109" i="52"/>
  <c r="AK110" i="52"/>
  <c r="AK111" i="52"/>
  <c r="AK112" i="52"/>
  <c r="AK113" i="52"/>
  <c r="AK114" i="52"/>
  <c r="AK115" i="52"/>
  <c r="AK116" i="52"/>
  <c r="AK117" i="52"/>
  <c r="AK118" i="52"/>
  <c r="AK119" i="52"/>
  <c r="AK120" i="52"/>
  <c r="AK121" i="52"/>
  <c r="AK122" i="52"/>
  <c r="AK123" i="52"/>
  <c r="AK124" i="52"/>
  <c r="AK125" i="52"/>
  <c r="AK126" i="52"/>
  <c r="AK127" i="52"/>
  <c r="AK128" i="52"/>
  <c r="AK129" i="52"/>
  <c r="AK130" i="52"/>
  <c r="AK131" i="52"/>
  <c r="AK132" i="52"/>
  <c r="AK133" i="52"/>
  <c r="AK134" i="52"/>
  <c r="AK135" i="52"/>
  <c r="AK136" i="52"/>
  <c r="AK137" i="52"/>
  <c r="AK138" i="52"/>
  <c r="AK139" i="52"/>
  <c r="AK140" i="52"/>
  <c r="AK141" i="52"/>
  <c r="AK142" i="52"/>
  <c r="AK143" i="52"/>
  <c r="AK144" i="52"/>
  <c r="AK145" i="52"/>
  <c r="AK146" i="52"/>
  <c r="AK147" i="52"/>
  <c r="AK148" i="52"/>
  <c r="AK149" i="52"/>
  <c r="AK150" i="52"/>
  <c r="AK151" i="52"/>
  <c r="AK152" i="52"/>
  <c r="AK153" i="52"/>
  <c r="AK154" i="52"/>
  <c r="AK155" i="52"/>
  <c r="AK156" i="52"/>
  <c r="AK157" i="52"/>
  <c r="AK158" i="52"/>
  <c r="AK3" i="52"/>
  <c r="AJ4" i="52"/>
  <c r="AJ5" i="52"/>
  <c r="AJ6" i="52"/>
  <c r="AJ7" i="52"/>
  <c r="AJ8" i="52"/>
  <c r="AJ9" i="52"/>
  <c r="AJ10" i="52"/>
  <c r="AJ11" i="52"/>
  <c r="AJ12" i="52"/>
  <c r="AJ13" i="52"/>
  <c r="AJ14" i="52"/>
  <c r="AJ15" i="52"/>
  <c r="AJ16" i="52"/>
  <c r="AJ17" i="52"/>
  <c r="AJ18" i="52"/>
  <c r="AJ19" i="52"/>
  <c r="AJ20" i="52"/>
  <c r="AJ21" i="52"/>
  <c r="AJ22" i="52"/>
  <c r="AJ23" i="52"/>
  <c r="AJ24" i="52"/>
  <c r="AJ25" i="52"/>
  <c r="AJ26" i="52"/>
  <c r="AJ27" i="52"/>
  <c r="AJ28" i="52"/>
  <c r="AJ29" i="52"/>
  <c r="AJ30" i="52"/>
  <c r="AJ31" i="52"/>
  <c r="AJ32" i="52"/>
  <c r="AJ33" i="52"/>
  <c r="AJ34" i="52"/>
  <c r="AJ35" i="52"/>
  <c r="AJ36" i="52"/>
  <c r="AJ37" i="52"/>
  <c r="AJ38" i="52"/>
  <c r="AJ39" i="52"/>
  <c r="AJ40" i="52"/>
  <c r="AJ41" i="52"/>
  <c r="AJ42" i="52"/>
  <c r="AJ43" i="52"/>
  <c r="AJ44" i="52"/>
  <c r="AJ45" i="52"/>
  <c r="AJ46" i="52"/>
  <c r="AJ47" i="52"/>
  <c r="AJ48" i="52"/>
  <c r="AJ49" i="52"/>
  <c r="AJ50" i="52"/>
  <c r="AJ51" i="52"/>
  <c r="AJ52" i="52"/>
  <c r="AJ53" i="52"/>
  <c r="AJ54" i="52"/>
  <c r="AJ55" i="52"/>
  <c r="AJ56" i="52"/>
  <c r="AJ57" i="52"/>
  <c r="AJ58" i="52"/>
  <c r="AJ59" i="52"/>
  <c r="AJ60" i="52"/>
  <c r="AJ61" i="52"/>
  <c r="AJ62" i="52"/>
  <c r="AJ63" i="52"/>
  <c r="AJ64" i="52"/>
  <c r="AJ65" i="52"/>
  <c r="AJ66" i="52"/>
  <c r="AJ67" i="52"/>
  <c r="AJ68" i="52"/>
  <c r="AJ69" i="52"/>
  <c r="AJ70" i="52"/>
  <c r="AJ71" i="52"/>
  <c r="AJ72" i="52"/>
  <c r="AJ73" i="52"/>
  <c r="AJ74" i="52"/>
  <c r="AJ75" i="52"/>
  <c r="AJ76" i="52"/>
  <c r="AJ77" i="52"/>
  <c r="AJ78" i="52"/>
  <c r="AJ79" i="52"/>
  <c r="AJ80" i="52"/>
  <c r="AJ81" i="52"/>
  <c r="AJ82" i="52"/>
  <c r="AJ83" i="52"/>
  <c r="AJ84" i="52"/>
  <c r="AJ85" i="52"/>
  <c r="AJ86" i="52"/>
  <c r="AJ87" i="52"/>
  <c r="AJ88" i="52"/>
  <c r="AJ90" i="52"/>
  <c r="AJ91" i="52"/>
  <c r="AJ92" i="52"/>
  <c r="AJ93" i="52"/>
  <c r="AJ94" i="52"/>
  <c r="AJ95" i="52"/>
  <c r="AJ96" i="52"/>
  <c r="AJ97" i="52"/>
  <c r="AJ98" i="52"/>
  <c r="AJ99" i="52"/>
  <c r="AJ100" i="52"/>
  <c r="AJ101" i="52"/>
  <c r="AJ102" i="52"/>
  <c r="AJ103" i="52"/>
  <c r="AJ104" i="52"/>
  <c r="AJ105" i="52"/>
  <c r="AJ106" i="52"/>
  <c r="AJ107" i="52"/>
  <c r="AJ108" i="52"/>
  <c r="AJ109" i="52"/>
  <c r="AJ110" i="52"/>
  <c r="AJ111" i="52"/>
  <c r="AJ112" i="52"/>
  <c r="AJ113" i="52"/>
  <c r="AJ114" i="52"/>
  <c r="AJ115" i="52"/>
  <c r="AJ116" i="52"/>
  <c r="AJ117" i="52"/>
  <c r="AJ118" i="52"/>
  <c r="AJ119" i="52"/>
  <c r="AJ120" i="52"/>
  <c r="AJ121" i="52"/>
  <c r="AJ122" i="52"/>
  <c r="AJ123" i="52"/>
  <c r="AJ124" i="52"/>
  <c r="AJ125" i="52"/>
  <c r="AJ126" i="52"/>
  <c r="AJ127" i="52"/>
  <c r="AJ128" i="52"/>
  <c r="AJ129" i="52"/>
  <c r="AJ130" i="52"/>
  <c r="AJ131" i="52"/>
  <c r="AJ132" i="52"/>
  <c r="AJ133" i="52"/>
  <c r="AJ134" i="52"/>
  <c r="AJ135" i="52"/>
  <c r="AJ136" i="52"/>
  <c r="AJ137" i="52"/>
  <c r="AJ138" i="52"/>
  <c r="AJ139" i="52"/>
  <c r="AJ140" i="52"/>
  <c r="AJ141" i="52"/>
  <c r="AJ142" i="52"/>
  <c r="AJ143" i="52"/>
  <c r="AJ144" i="52"/>
  <c r="AJ145" i="52"/>
  <c r="AJ146" i="52"/>
  <c r="AJ147" i="52"/>
  <c r="AJ148" i="52"/>
  <c r="AJ149" i="52"/>
  <c r="AJ150" i="52"/>
  <c r="AJ151" i="52"/>
  <c r="AJ152" i="52"/>
  <c r="AJ153" i="52"/>
  <c r="AJ154" i="52"/>
  <c r="AJ155" i="52"/>
  <c r="AJ156" i="52"/>
  <c r="AJ157" i="52"/>
  <c r="AJ158" i="52"/>
  <c r="AJ3" i="52"/>
  <c r="AN4" i="58"/>
  <c r="AN5" i="58"/>
  <c r="AN6" i="58"/>
  <c r="AN7" i="58"/>
  <c r="AN8" i="58"/>
  <c r="AN9" i="58"/>
  <c r="AN10" i="58"/>
  <c r="AN11" i="58"/>
  <c r="AN12" i="58"/>
  <c r="AN13" i="58"/>
  <c r="AN14" i="58"/>
  <c r="AN15" i="58"/>
  <c r="AN16" i="58"/>
  <c r="AN17" i="58"/>
  <c r="AN18" i="58"/>
  <c r="AN19" i="58"/>
  <c r="AN20" i="58"/>
  <c r="AN21" i="58"/>
  <c r="AN22" i="58"/>
  <c r="AN23" i="58"/>
  <c r="AN24" i="58"/>
  <c r="AN25" i="58"/>
  <c r="AN26" i="58"/>
  <c r="AN27" i="58"/>
  <c r="AN28" i="58"/>
  <c r="AN29" i="58"/>
  <c r="AN30" i="58"/>
  <c r="AN31" i="58"/>
  <c r="AN32" i="58"/>
  <c r="AN33" i="58"/>
  <c r="AN34" i="58"/>
  <c r="AN35" i="58"/>
  <c r="AN36" i="58"/>
  <c r="AN37" i="58"/>
  <c r="AN38" i="58"/>
  <c r="AN39" i="58"/>
  <c r="AN40" i="58"/>
  <c r="AN41" i="58"/>
  <c r="AN42" i="58"/>
  <c r="AN43" i="58"/>
  <c r="AN44" i="58"/>
  <c r="AN45" i="58"/>
  <c r="AN46" i="58"/>
  <c r="AN47" i="58"/>
  <c r="AN48" i="58"/>
  <c r="AN49" i="58"/>
  <c r="AN50" i="58"/>
  <c r="AN51" i="58"/>
  <c r="AN52" i="58"/>
  <c r="AN53" i="58"/>
  <c r="AN54" i="58"/>
  <c r="AN55" i="58"/>
  <c r="AN56" i="58"/>
  <c r="AN57" i="58"/>
  <c r="AN58" i="58"/>
  <c r="AN59" i="58"/>
  <c r="AN60" i="58"/>
  <c r="AN61" i="58"/>
  <c r="AN62" i="58"/>
  <c r="AN63" i="58"/>
  <c r="AN64" i="58"/>
  <c r="AN65" i="58"/>
  <c r="AN66" i="58"/>
  <c r="AN67" i="58"/>
  <c r="AN68" i="58"/>
  <c r="AN69" i="58"/>
  <c r="AN70" i="58"/>
  <c r="AN71" i="58"/>
  <c r="AN72" i="58"/>
  <c r="AN73" i="58"/>
  <c r="AN74" i="58"/>
  <c r="AN75" i="58"/>
  <c r="AN76" i="58"/>
  <c r="AN77" i="58"/>
  <c r="AN78" i="58"/>
  <c r="AN79" i="58"/>
  <c r="AN80" i="58"/>
  <c r="AN81" i="58"/>
  <c r="AN82" i="58"/>
  <c r="AN83" i="58"/>
  <c r="AN84" i="58"/>
  <c r="AN85" i="58"/>
  <c r="AN86" i="58"/>
  <c r="AN87" i="58"/>
  <c r="AN88" i="58"/>
  <c r="AN89" i="58"/>
  <c r="AN90" i="58"/>
  <c r="AN91" i="58"/>
  <c r="AN92" i="58"/>
  <c r="AN93" i="58"/>
  <c r="AN94" i="58"/>
  <c r="AN95" i="58"/>
  <c r="AN96" i="58"/>
  <c r="AN97" i="58"/>
  <c r="AN98" i="58"/>
  <c r="AN99" i="58"/>
  <c r="AN100" i="58"/>
  <c r="AN101" i="58"/>
  <c r="AN102" i="58"/>
  <c r="AN103" i="58"/>
  <c r="AN104" i="58"/>
  <c r="AN105" i="58"/>
  <c r="AN106" i="58"/>
  <c r="AN107" i="58"/>
  <c r="AN108" i="58"/>
  <c r="AN109" i="58"/>
  <c r="AN110" i="58"/>
  <c r="AN111" i="58"/>
  <c r="AN112" i="58"/>
  <c r="AN113" i="58"/>
  <c r="AN114" i="58"/>
  <c r="AN115" i="58"/>
  <c r="AN116" i="58"/>
  <c r="AN117" i="58"/>
  <c r="AN118" i="58"/>
  <c r="AN119" i="58"/>
  <c r="AN120" i="58"/>
  <c r="AN121" i="58"/>
  <c r="AN122" i="58"/>
  <c r="AN123" i="58"/>
  <c r="AN124" i="58"/>
  <c r="AN125" i="58"/>
  <c r="AN126" i="58"/>
  <c r="AN127" i="58"/>
  <c r="AN128" i="58"/>
  <c r="AN129" i="58"/>
  <c r="AN130" i="58"/>
  <c r="AN131" i="58"/>
  <c r="AN132" i="58"/>
  <c r="AN133" i="58"/>
  <c r="AN134" i="58"/>
  <c r="AN135" i="58"/>
  <c r="AN136" i="58"/>
  <c r="AN137" i="58"/>
  <c r="AN138" i="58"/>
  <c r="AN139" i="58"/>
  <c r="AN140" i="58"/>
  <c r="AN141" i="58"/>
  <c r="AN142" i="58"/>
  <c r="AN143" i="58"/>
  <c r="AN144" i="58"/>
  <c r="AN145" i="58"/>
  <c r="AN146" i="58"/>
  <c r="AN147" i="58"/>
  <c r="AN148" i="58"/>
  <c r="AN149" i="58"/>
  <c r="AN150" i="58"/>
  <c r="AN151" i="58"/>
  <c r="AN152" i="58"/>
  <c r="AN153" i="58"/>
  <c r="AN154" i="58"/>
  <c r="AN155" i="58"/>
  <c r="AN156" i="58"/>
  <c r="AN157" i="58"/>
  <c r="AN158" i="58"/>
  <c r="AN159" i="58"/>
  <c r="AN160" i="58"/>
  <c r="AN161" i="58"/>
  <c r="AN162" i="58"/>
  <c r="AN163" i="58"/>
  <c r="AN164" i="58"/>
  <c r="AN165" i="58"/>
  <c r="AN166" i="58"/>
  <c r="AN167" i="58"/>
  <c r="AN168" i="58"/>
  <c r="AN169" i="58"/>
  <c r="AN170" i="58"/>
  <c r="AN171" i="58"/>
  <c r="AN172" i="58"/>
  <c r="AN173" i="58"/>
  <c r="AN174" i="58"/>
  <c r="AN175" i="58"/>
  <c r="AN176" i="58"/>
  <c r="AN177" i="58"/>
  <c r="AN178" i="58"/>
  <c r="AN179" i="58"/>
  <c r="AN180" i="58"/>
  <c r="AN181" i="58"/>
  <c r="AN182" i="58"/>
  <c r="AN183" i="58"/>
  <c r="AN184" i="58"/>
  <c r="AN185" i="58"/>
  <c r="AN186" i="58"/>
  <c r="AN187" i="58"/>
  <c r="AN188" i="58"/>
  <c r="AN189" i="58"/>
  <c r="AN190" i="58"/>
  <c r="AN191" i="58"/>
  <c r="AN192" i="58"/>
  <c r="AN193" i="58"/>
  <c r="AN194" i="58"/>
  <c r="AN3" i="58"/>
  <c r="AM3" i="58"/>
  <c r="AK4" i="58"/>
  <c r="AK5" i="58"/>
  <c r="AK6" i="58"/>
  <c r="AK7" i="58"/>
  <c r="AK8" i="58"/>
  <c r="AK9" i="58"/>
  <c r="AK10" i="58"/>
  <c r="AK11" i="58"/>
  <c r="AK12" i="58"/>
  <c r="AK13" i="58"/>
  <c r="AK14" i="58"/>
  <c r="AK15" i="58"/>
  <c r="AK16" i="58"/>
  <c r="AK17" i="58"/>
  <c r="AK18" i="58"/>
  <c r="AK19" i="58"/>
  <c r="AK20" i="58"/>
  <c r="AK21" i="58"/>
  <c r="AK22" i="58"/>
  <c r="AK23" i="58"/>
  <c r="AK24" i="58"/>
  <c r="AK25" i="58"/>
  <c r="AK26" i="58"/>
  <c r="AK27" i="58"/>
  <c r="AK28" i="58"/>
  <c r="AK29" i="58"/>
  <c r="AK30" i="58"/>
  <c r="AK31" i="58"/>
  <c r="AK32" i="58"/>
  <c r="AK33" i="58"/>
  <c r="AK34" i="58"/>
  <c r="AK35" i="58"/>
  <c r="AK36" i="58"/>
  <c r="AK37" i="58"/>
  <c r="AK38" i="58"/>
  <c r="AK39" i="58"/>
  <c r="AK40" i="58"/>
  <c r="AK41" i="58"/>
  <c r="AK42" i="58"/>
  <c r="AK43" i="58"/>
  <c r="AK44" i="58"/>
  <c r="AK45" i="58"/>
  <c r="AK46" i="58"/>
  <c r="AK47" i="58"/>
  <c r="AK48" i="58"/>
  <c r="AK49" i="58"/>
  <c r="AK50" i="58"/>
  <c r="AK51" i="58"/>
  <c r="AK52" i="58"/>
  <c r="AK53" i="58"/>
  <c r="AK54" i="58"/>
  <c r="AK55" i="58"/>
  <c r="AK56" i="58"/>
  <c r="AK57" i="58"/>
  <c r="AK58" i="58"/>
  <c r="AK59" i="58"/>
  <c r="AK60" i="58"/>
  <c r="AK61" i="58"/>
  <c r="AK62" i="58"/>
  <c r="AK63" i="58"/>
  <c r="AK64" i="58"/>
  <c r="AK65" i="58"/>
  <c r="AK66" i="58"/>
  <c r="AK67" i="58"/>
  <c r="AK68" i="58"/>
  <c r="AK69" i="58"/>
  <c r="AK70" i="58"/>
  <c r="AK71" i="58"/>
  <c r="AK72" i="58"/>
  <c r="AK73" i="58"/>
  <c r="AK74" i="58"/>
  <c r="AK75" i="58"/>
  <c r="AK76" i="58"/>
  <c r="AK77" i="58"/>
  <c r="AK78" i="58"/>
  <c r="AK79" i="58"/>
  <c r="AK80" i="58"/>
  <c r="AK81" i="58"/>
  <c r="AK82" i="58"/>
  <c r="AK83" i="58"/>
  <c r="AK84" i="58"/>
  <c r="AK85" i="58"/>
  <c r="AK86" i="58"/>
  <c r="AK87" i="58"/>
  <c r="AK88" i="58"/>
  <c r="AK89" i="58"/>
  <c r="AK90" i="58"/>
  <c r="AK91" i="58"/>
  <c r="AK92" i="58"/>
  <c r="AK93" i="58"/>
  <c r="AK94" i="58"/>
  <c r="AK95" i="58"/>
  <c r="AK96" i="58"/>
  <c r="AK97" i="58"/>
  <c r="AK98" i="58"/>
  <c r="AK99" i="58"/>
  <c r="AK100" i="58"/>
  <c r="AK101" i="58"/>
  <c r="AK102" i="58"/>
  <c r="AK103" i="58"/>
  <c r="AK104" i="58"/>
  <c r="AK105" i="58"/>
  <c r="AK106" i="58"/>
  <c r="AK107" i="58"/>
  <c r="AK108" i="58"/>
  <c r="AK109" i="58"/>
  <c r="AK110" i="58"/>
  <c r="AK111" i="58"/>
  <c r="AK112" i="58"/>
  <c r="AK113" i="58"/>
  <c r="AK114" i="58"/>
  <c r="AK115" i="58"/>
  <c r="AK116" i="58"/>
  <c r="AK117" i="58"/>
  <c r="AK118" i="58"/>
  <c r="AK119" i="58"/>
  <c r="AK120" i="58"/>
  <c r="AK121" i="58"/>
  <c r="AK122" i="58"/>
  <c r="AK123" i="58"/>
  <c r="AK124" i="58"/>
  <c r="AK125" i="58"/>
  <c r="AK126" i="58"/>
  <c r="AK127" i="58"/>
  <c r="AK128" i="58"/>
  <c r="AK129" i="58"/>
  <c r="AK130" i="58"/>
  <c r="AK131" i="58"/>
  <c r="AK132" i="58"/>
  <c r="AK133" i="58"/>
  <c r="AK134" i="58"/>
  <c r="AK135" i="58"/>
  <c r="AK136" i="58"/>
  <c r="AK137" i="58"/>
  <c r="AK138" i="58"/>
  <c r="AK139" i="58"/>
  <c r="AK140" i="58"/>
  <c r="AK141" i="58"/>
  <c r="AK142" i="58"/>
  <c r="AK143" i="58"/>
  <c r="AK144" i="58"/>
  <c r="AK145" i="58"/>
  <c r="AK146" i="58"/>
  <c r="AK147" i="58"/>
  <c r="AK148" i="58"/>
  <c r="AK149" i="58"/>
  <c r="AK150" i="58"/>
  <c r="AK151" i="58"/>
  <c r="AK152" i="58"/>
  <c r="AK153" i="58"/>
  <c r="AK154" i="58"/>
  <c r="AK155" i="58"/>
  <c r="AK156" i="58"/>
  <c r="AK157" i="58"/>
  <c r="AK158" i="58"/>
  <c r="AK159" i="58"/>
  <c r="AK160" i="58"/>
  <c r="AK161" i="58"/>
  <c r="AK162" i="58"/>
  <c r="AK163" i="58"/>
  <c r="AK164" i="58"/>
  <c r="AK165" i="58"/>
  <c r="AK166" i="58"/>
  <c r="AK167" i="58"/>
  <c r="AK168" i="58"/>
  <c r="AK169" i="58"/>
  <c r="AK170" i="58"/>
  <c r="AK171" i="58"/>
  <c r="AK172" i="58"/>
  <c r="AK173" i="58"/>
  <c r="AK174" i="58"/>
  <c r="AK175" i="58"/>
  <c r="AK176" i="58"/>
  <c r="AK177" i="58"/>
  <c r="AK178" i="58"/>
  <c r="AK179" i="58"/>
  <c r="AK180" i="58"/>
  <c r="AK181" i="58"/>
  <c r="AK182" i="58"/>
  <c r="AK183" i="58"/>
  <c r="AK184" i="58"/>
  <c r="AK185" i="58"/>
  <c r="AK186" i="58"/>
  <c r="AK187" i="58"/>
  <c r="AK188" i="58"/>
  <c r="AK189" i="58"/>
  <c r="AK190" i="58"/>
  <c r="AK191" i="58"/>
  <c r="AK192" i="58"/>
  <c r="AK193" i="58"/>
  <c r="AK194" i="58"/>
  <c r="AK3" i="58"/>
  <c r="AJ4" i="58"/>
  <c r="AJ5" i="58"/>
  <c r="AJ6" i="58"/>
  <c r="AJ7" i="58"/>
  <c r="AJ8" i="58"/>
  <c r="AJ9" i="58"/>
  <c r="AJ10" i="58"/>
  <c r="AJ11" i="58"/>
  <c r="AJ12" i="58"/>
  <c r="AJ13" i="58"/>
  <c r="AJ14" i="58"/>
  <c r="AJ15" i="58"/>
  <c r="AJ16" i="58"/>
  <c r="AJ17" i="58"/>
  <c r="AJ18" i="58"/>
  <c r="AJ19" i="58"/>
  <c r="AJ20" i="58"/>
  <c r="AJ21" i="58"/>
  <c r="AJ22" i="58"/>
  <c r="AJ23" i="58"/>
  <c r="AJ24" i="58"/>
  <c r="AJ25" i="58"/>
  <c r="AJ26" i="58"/>
  <c r="AJ27" i="58"/>
  <c r="AJ28" i="58"/>
  <c r="AJ29" i="58"/>
  <c r="AJ30" i="58"/>
  <c r="AJ31" i="58"/>
  <c r="AJ32" i="58"/>
  <c r="AJ33" i="58"/>
  <c r="AJ34" i="58"/>
  <c r="AJ35" i="58"/>
  <c r="AJ36" i="58"/>
  <c r="AJ37" i="58"/>
  <c r="AJ38" i="58"/>
  <c r="AJ39" i="58"/>
  <c r="AJ40" i="58"/>
  <c r="AJ41" i="58"/>
  <c r="AJ42" i="58"/>
  <c r="AJ43" i="58"/>
  <c r="AJ44" i="58"/>
  <c r="AJ45" i="58"/>
  <c r="AJ46" i="58"/>
  <c r="AJ47" i="58"/>
  <c r="AJ48" i="58"/>
  <c r="AJ49" i="58"/>
  <c r="AJ50" i="58"/>
  <c r="AJ51" i="58"/>
  <c r="AJ52" i="58"/>
  <c r="AJ53" i="58"/>
  <c r="AJ54" i="58"/>
  <c r="AJ55" i="58"/>
  <c r="AJ56" i="58"/>
  <c r="AJ57" i="58"/>
  <c r="AJ58" i="58"/>
  <c r="AJ59" i="58"/>
  <c r="AJ60" i="58"/>
  <c r="AJ61" i="58"/>
  <c r="AJ62" i="58"/>
  <c r="AJ63" i="58"/>
  <c r="AJ64" i="58"/>
  <c r="AJ65" i="58"/>
  <c r="AJ66" i="58"/>
  <c r="AJ67" i="58"/>
  <c r="AJ68" i="58"/>
  <c r="AJ69" i="58"/>
  <c r="AJ70" i="58"/>
  <c r="AJ71" i="58"/>
  <c r="AJ72" i="58"/>
  <c r="AJ73" i="58"/>
  <c r="AJ74" i="58"/>
  <c r="AJ75" i="58"/>
  <c r="AJ76" i="58"/>
  <c r="AJ77" i="58"/>
  <c r="AJ78" i="58"/>
  <c r="AJ79" i="58"/>
  <c r="AJ80" i="58"/>
  <c r="AJ81" i="58"/>
  <c r="AJ82" i="58"/>
  <c r="AJ83" i="58"/>
  <c r="AJ84" i="58"/>
  <c r="AJ85" i="58"/>
  <c r="AJ86" i="58"/>
  <c r="AJ87" i="58"/>
  <c r="AJ88" i="58"/>
  <c r="AJ89" i="58"/>
  <c r="AJ90" i="58"/>
  <c r="AJ91" i="58"/>
  <c r="AJ92" i="58"/>
  <c r="AJ93" i="58"/>
  <c r="AJ94" i="58"/>
  <c r="AJ95" i="58"/>
  <c r="AJ96" i="58"/>
  <c r="AJ97" i="58"/>
  <c r="AJ98" i="58"/>
  <c r="AJ99" i="58"/>
  <c r="AJ100" i="58"/>
  <c r="AJ101" i="58"/>
  <c r="AJ102" i="58"/>
  <c r="AJ103" i="58"/>
  <c r="AJ104" i="58"/>
  <c r="AJ105" i="58"/>
  <c r="AJ106" i="58"/>
  <c r="AJ107" i="58"/>
  <c r="AJ108" i="58"/>
  <c r="AJ109" i="58"/>
  <c r="AJ110" i="58"/>
  <c r="AJ111" i="58"/>
  <c r="AJ112" i="58"/>
  <c r="AJ113" i="58"/>
  <c r="AJ114" i="58"/>
  <c r="AJ115" i="58"/>
  <c r="AJ116" i="58"/>
  <c r="AJ117" i="58"/>
  <c r="AJ118" i="58"/>
  <c r="AJ119" i="58"/>
  <c r="AJ120" i="58"/>
  <c r="AJ121" i="58"/>
  <c r="AJ122" i="58"/>
  <c r="AJ123" i="58"/>
  <c r="AJ124" i="58"/>
  <c r="AJ125" i="58"/>
  <c r="AJ126" i="58"/>
  <c r="AJ127" i="58"/>
  <c r="AJ128" i="58"/>
  <c r="AJ129" i="58"/>
  <c r="AJ130" i="58"/>
  <c r="AJ131" i="58"/>
  <c r="AJ132" i="58"/>
  <c r="AJ133" i="58"/>
  <c r="AJ134" i="58"/>
  <c r="AJ135" i="58"/>
  <c r="AJ136" i="58"/>
  <c r="AJ137" i="58"/>
  <c r="AJ138" i="58"/>
  <c r="AJ139" i="58"/>
  <c r="AJ140" i="58"/>
  <c r="AJ141" i="58"/>
  <c r="AJ142" i="58"/>
  <c r="AJ143" i="58"/>
  <c r="AJ144" i="58"/>
  <c r="AJ145" i="58"/>
  <c r="AJ146" i="58"/>
  <c r="AJ147" i="58"/>
  <c r="AJ148" i="58"/>
  <c r="AJ149" i="58"/>
  <c r="AJ150" i="58"/>
  <c r="AJ151" i="58"/>
  <c r="AJ152" i="58"/>
  <c r="AJ153" i="58"/>
  <c r="AJ154" i="58"/>
  <c r="AJ155" i="58"/>
  <c r="AJ156" i="58"/>
  <c r="AJ157" i="58"/>
  <c r="AJ158" i="58"/>
  <c r="AJ159" i="58"/>
  <c r="AJ160" i="58"/>
  <c r="AJ161" i="58"/>
  <c r="AJ162" i="58"/>
  <c r="AJ163" i="58"/>
  <c r="AJ164" i="58"/>
  <c r="AJ165" i="58"/>
  <c r="AJ166" i="58"/>
  <c r="AJ167" i="58"/>
  <c r="AJ168" i="58"/>
  <c r="AJ169" i="58"/>
  <c r="AJ170" i="58"/>
  <c r="AJ171" i="58"/>
  <c r="AJ172" i="58"/>
  <c r="AJ173" i="58"/>
  <c r="AJ174" i="58"/>
  <c r="AJ175" i="58"/>
  <c r="AJ176" i="58"/>
  <c r="AJ177" i="58"/>
  <c r="AJ178" i="58"/>
  <c r="AJ179" i="58"/>
  <c r="AJ180" i="58"/>
  <c r="AJ181" i="58"/>
  <c r="AJ182" i="58"/>
  <c r="AJ183" i="58"/>
  <c r="AJ184" i="58"/>
  <c r="AJ185" i="58"/>
  <c r="AJ186" i="58"/>
  <c r="AJ187" i="58"/>
  <c r="AJ188" i="58"/>
  <c r="AJ189" i="58"/>
  <c r="AJ190" i="58"/>
  <c r="AJ191" i="58"/>
  <c r="AJ192" i="58"/>
  <c r="AJ193" i="58"/>
  <c r="AJ194" i="58"/>
  <c r="AJ3" i="58"/>
  <c r="AJ159" i="52" l="1"/>
  <c r="AK159" i="52"/>
  <c r="AM159" i="52"/>
  <c r="AN159" i="52"/>
  <c r="AM195" i="58"/>
  <c r="AQ198" i="53"/>
  <c r="AU198" i="53"/>
  <c r="AW198" i="53"/>
  <c r="AJ195" i="58"/>
  <c r="AN195" i="58"/>
  <c r="AK195" i="58"/>
  <c r="F195" i="58"/>
  <c r="AE24" i="57" l="1"/>
  <c r="R21" i="57"/>
  <c r="R20" i="57"/>
  <c r="R19" i="57"/>
  <c r="R18" i="57"/>
  <c r="R17" i="57"/>
  <c r="R16" i="57"/>
  <c r="R15" i="57"/>
  <c r="R14" i="57"/>
  <c r="R13" i="57"/>
  <c r="R12" i="57"/>
  <c r="R11" i="57"/>
  <c r="R10" i="57"/>
  <c r="R9" i="57"/>
  <c r="R8" i="57"/>
  <c r="R7" i="57"/>
  <c r="R6" i="57"/>
  <c r="R5" i="57"/>
  <c r="R4" i="57"/>
  <c r="Q21" i="57"/>
  <c r="Q20" i="57"/>
  <c r="Q19" i="57"/>
  <c r="Q18" i="57"/>
  <c r="Q17" i="57"/>
  <c r="Q16" i="57"/>
  <c r="Q15" i="57"/>
  <c r="Q14" i="57"/>
  <c r="Q13" i="57"/>
  <c r="Q12" i="57"/>
  <c r="Q11" i="57"/>
  <c r="Q10" i="57"/>
  <c r="Q9" i="57"/>
  <c r="Q8" i="57"/>
  <c r="Q7" i="57"/>
  <c r="Q6" i="57"/>
  <c r="Q5" i="57"/>
  <c r="Q4" i="57"/>
  <c r="Q22" i="57" l="1"/>
  <c r="E45" i="61"/>
  <c r="E34" i="62"/>
  <c r="E8176" i="59" l="1"/>
  <c r="AD24" i="57" l="1"/>
  <c r="Z21" i="57" l="1"/>
  <c r="Z20" i="57"/>
  <c r="Z19" i="57"/>
  <c r="Z18" i="57"/>
  <c r="Z17" i="57"/>
  <c r="Z16" i="57"/>
  <c r="Z15" i="57"/>
  <c r="Z14" i="57"/>
  <c r="Z13" i="57"/>
  <c r="Z12" i="57"/>
  <c r="Z11" i="57"/>
  <c r="Z10" i="57"/>
  <c r="Z9" i="57"/>
  <c r="Z8" i="57"/>
  <c r="Z7" i="57"/>
  <c r="Z6" i="57"/>
  <c r="Z5" i="57"/>
  <c r="Z4" i="57"/>
  <c r="Y21" i="57"/>
  <c r="Y20" i="57"/>
  <c r="Y19" i="57"/>
  <c r="Y18" i="57"/>
  <c r="Y17" i="57"/>
  <c r="Y16" i="57"/>
  <c r="Y15" i="57"/>
  <c r="Y14" i="57"/>
  <c r="Y13" i="57"/>
  <c r="Y12" i="57"/>
  <c r="Y11" i="57"/>
  <c r="Y10" i="57"/>
  <c r="Y9" i="57"/>
  <c r="Y8" i="57"/>
  <c r="Y7" i="57"/>
  <c r="Y6" i="57"/>
  <c r="Y5" i="57"/>
  <c r="Y4" i="57"/>
  <c r="H21" i="57"/>
  <c r="H20" i="57"/>
  <c r="H19" i="57"/>
  <c r="T19" i="57" s="1"/>
  <c r="AB19" i="57" s="1"/>
  <c r="H18" i="57"/>
  <c r="H17" i="57"/>
  <c r="H16" i="57"/>
  <c r="H15" i="57"/>
  <c r="T15" i="57" s="1"/>
  <c r="AB15" i="57" s="1"/>
  <c r="H14" i="57"/>
  <c r="H13" i="57"/>
  <c r="H12" i="57"/>
  <c r="H11" i="57"/>
  <c r="T11" i="57" s="1"/>
  <c r="AB11" i="57" s="1"/>
  <c r="H10" i="57"/>
  <c r="H9" i="57"/>
  <c r="H8" i="57"/>
  <c r="H7" i="57"/>
  <c r="T7" i="57" s="1"/>
  <c r="H6" i="57"/>
  <c r="H5" i="57"/>
  <c r="H4" i="57"/>
  <c r="S18" i="57"/>
  <c r="AA18" i="57" s="1"/>
  <c r="S14" i="57"/>
  <c r="S10" i="57"/>
  <c r="S6" i="57"/>
  <c r="AA6" i="57" s="1"/>
  <c r="AA14" i="57" l="1"/>
  <c r="AB7" i="57"/>
  <c r="Z22" i="57"/>
  <c r="H22" i="57"/>
  <c r="Y22" i="57"/>
  <c r="AA10" i="57"/>
  <c r="G22" i="57"/>
  <c r="T4" i="57"/>
  <c r="AB4" i="57" s="1"/>
  <c r="T8" i="57"/>
  <c r="AB8" i="57" s="1"/>
  <c r="T12" i="57"/>
  <c r="AB12" i="57" s="1"/>
  <c r="T16" i="57"/>
  <c r="AB16" i="57" s="1"/>
  <c r="T20" i="57"/>
  <c r="AB20" i="57" s="1"/>
  <c r="S7" i="57"/>
  <c r="AA7" i="57" s="1"/>
  <c r="S11" i="57"/>
  <c r="AA11" i="57" s="1"/>
  <c r="S15" i="57"/>
  <c r="AA15" i="57" s="1"/>
  <c r="S19" i="57"/>
  <c r="AA19" i="57" s="1"/>
  <c r="T5" i="57"/>
  <c r="AB5" i="57" s="1"/>
  <c r="T9" i="57"/>
  <c r="AB9" i="57" s="1"/>
  <c r="T13" i="57"/>
  <c r="AB13" i="57" s="1"/>
  <c r="T17" i="57"/>
  <c r="AB17" i="57" s="1"/>
  <c r="T21" i="57"/>
  <c r="AB21" i="57" s="1"/>
  <c r="S4" i="57"/>
  <c r="AA4" i="57" s="1"/>
  <c r="S8" i="57"/>
  <c r="AA8" i="57" s="1"/>
  <c r="S12" i="57"/>
  <c r="AA12" i="57" s="1"/>
  <c r="S16" i="57"/>
  <c r="AA16" i="57" s="1"/>
  <c r="S20" i="57"/>
  <c r="AA20" i="57" s="1"/>
  <c r="T6" i="57"/>
  <c r="AB6" i="57" s="1"/>
  <c r="T10" i="57"/>
  <c r="AB10" i="57" s="1"/>
  <c r="T14" i="57"/>
  <c r="AB14" i="57" s="1"/>
  <c r="T18" i="57"/>
  <c r="AB18" i="57" s="1"/>
  <c r="S5" i="57"/>
  <c r="AA5" i="57" s="1"/>
  <c r="S9" i="57"/>
  <c r="AA9" i="57" s="1"/>
  <c r="S13" i="57"/>
  <c r="AA13" i="57" s="1"/>
  <c r="S17" i="57"/>
  <c r="AA17" i="57" s="1"/>
  <c r="S21" i="57"/>
  <c r="AA21" i="57" s="1"/>
  <c r="R22" i="57"/>
  <c r="F159" i="52"/>
  <c r="T22" i="57" l="1"/>
  <c r="AB22" i="57"/>
  <c r="AB24" i="57" s="1"/>
  <c r="AA22" i="57"/>
  <c r="S22" i="57"/>
  <c r="G3998" i="41"/>
  <c r="F3998" i="41"/>
  <c r="E3998" i="41"/>
  <c r="H3997" i="41"/>
  <c r="H3996" i="41"/>
  <c r="H3995" i="41"/>
  <c r="H3994" i="41"/>
  <c r="H3993" i="41"/>
  <c r="H3992" i="41"/>
  <c r="H3991" i="41"/>
  <c r="H3990" i="41"/>
  <c r="H3989" i="41"/>
  <c r="H3988" i="41"/>
  <c r="H3987" i="41"/>
  <c r="H3986" i="41"/>
  <c r="H3985" i="41"/>
  <c r="H3984" i="41"/>
  <c r="H3983" i="41"/>
  <c r="H3982" i="41"/>
  <c r="H3981" i="41"/>
  <c r="H3980" i="41"/>
  <c r="H3979" i="41"/>
  <c r="H3978" i="41"/>
  <c r="H3977" i="41"/>
  <c r="H3976" i="41"/>
  <c r="H3975" i="41"/>
  <c r="H3974" i="41"/>
  <c r="H3973" i="41"/>
  <c r="H3972" i="41"/>
  <c r="H3971" i="41"/>
  <c r="H3970" i="41"/>
  <c r="H3969" i="41"/>
  <c r="H3968" i="41"/>
  <c r="H3967" i="41"/>
  <c r="H3966" i="41"/>
  <c r="H3965" i="41"/>
  <c r="H3964" i="41"/>
  <c r="H3963" i="41"/>
  <c r="H3962" i="41"/>
  <c r="H3961" i="41"/>
  <c r="H3960" i="41"/>
  <c r="H3959" i="41"/>
  <c r="H3958" i="41"/>
  <c r="H3957" i="41"/>
  <c r="H3956" i="41"/>
  <c r="H3955" i="41"/>
  <c r="H3954" i="41"/>
  <c r="H3953" i="41"/>
  <c r="H3952" i="41"/>
  <c r="H3951" i="41"/>
  <c r="H3950" i="41"/>
  <c r="H3949" i="41"/>
  <c r="H3948" i="41"/>
  <c r="H3947" i="41"/>
  <c r="H3946" i="41"/>
  <c r="H3945" i="41"/>
  <c r="H3944" i="41"/>
  <c r="H3943" i="41"/>
  <c r="H3942" i="41"/>
  <c r="H3941" i="41"/>
  <c r="H3940" i="41"/>
  <c r="H3939" i="41"/>
  <c r="H3938" i="41"/>
  <c r="H3937" i="41"/>
  <c r="H3936" i="41"/>
  <c r="H3935" i="41"/>
  <c r="H3934" i="41"/>
  <c r="H3933" i="41"/>
  <c r="H3932" i="41"/>
  <c r="H3931" i="41"/>
  <c r="H3930" i="41"/>
  <c r="H3929" i="41"/>
  <c r="H3928" i="41"/>
  <c r="H3927" i="41"/>
  <c r="H3926" i="41"/>
  <c r="H3925" i="41"/>
  <c r="H3924" i="41"/>
  <c r="H3923" i="41"/>
  <c r="H3922" i="41"/>
  <c r="H3921" i="41"/>
  <c r="H3920" i="41"/>
  <c r="H3919" i="41"/>
  <c r="H3918" i="41"/>
  <c r="H3917" i="41"/>
  <c r="H3916" i="41"/>
  <c r="H3915" i="41"/>
  <c r="H3914" i="41"/>
  <c r="H3913" i="41"/>
  <c r="H3912" i="41"/>
  <c r="H3911" i="41"/>
  <c r="H3910" i="41"/>
  <c r="H3909" i="41"/>
  <c r="H3908" i="41"/>
  <c r="H3907" i="41"/>
  <c r="H3906" i="41"/>
  <c r="H3905" i="41"/>
  <c r="H3904" i="41"/>
  <c r="H3903" i="41"/>
  <c r="H3902" i="41"/>
  <c r="H3901" i="41"/>
  <c r="H3900" i="41"/>
  <c r="H3899" i="41"/>
  <c r="H3898" i="41"/>
  <c r="H3897" i="41"/>
  <c r="H3896" i="41"/>
  <c r="H3895" i="41"/>
  <c r="H3894" i="41"/>
  <c r="H3893" i="41"/>
  <c r="H3892" i="41"/>
  <c r="H3891" i="41"/>
  <c r="H3890" i="41"/>
  <c r="H3889" i="41"/>
  <c r="H3888" i="41"/>
  <c r="H3887" i="41"/>
  <c r="H3886" i="41"/>
  <c r="H3885" i="41"/>
  <c r="H3884" i="41"/>
  <c r="H3883" i="41"/>
  <c r="H3882" i="41"/>
  <c r="H3881" i="41"/>
  <c r="H3880" i="41"/>
  <c r="H3879" i="41"/>
  <c r="H3878" i="41"/>
  <c r="H3877" i="41"/>
  <c r="H3876" i="41"/>
  <c r="H3875" i="41"/>
  <c r="H3874" i="41"/>
  <c r="H3873" i="41"/>
  <c r="H3872" i="41"/>
  <c r="H3871" i="41"/>
  <c r="H3870" i="41"/>
  <c r="H3869" i="41"/>
  <c r="H3868" i="41"/>
  <c r="H3867" i="41"/>
  <c r="H3866" i="41"/>
  <c r="H3865" i="41"/>
  <c r="H3864" i="41"/>
  <c r="H3863" i="41"/>
  <c r="H3862" i="41"/>
  <c r="H3861" i="41"/>
  <c r="H3860" i="41"/>
  <c r="H3859" i="41"/>
  <c r="H3858" i="41"/>
  <c r="H3857" i="41"/>
  <c r="H3856" i="41"/>
  <c r="H3855" i="41"/>
  <c r="H3854" i="41"/>
  <c r="H3853" i="41"/>
  <c r="H3852" i="41"/>
  <c r="H3851" i="41"/>
  <c r="H3850" i="41"/>
  <c r="H3849" i="41"/>
  <c r="H3848" i="41"/>
  <c r="H3847" i="41"/>
  <c r="H3846" i="41"/>
  <c r="H3845" i="41"/>
  <c r="H3844" i="41"/>
  <c r="H3843" i="41"/>
  <c r="H3842" i="41"/>
  <c r="H3841" i="41"/>
  <c r="H3840" i="41"/>
  <c r="H3839" i="41"/>
  <c r="H3838" i="41"/>
  <c r="H3837" i="41"/>
  <c r="H3836" i="41"/>
  <c r="H3835" i="41"/>
  <c r="H3834" i="41"/>
  <c r="H3833" i="41"/>
  <c r="H3832" i="41"/>
  <c r="H3831" i="41"/>
  <c r="H3830" i="41"/>
  <c r="H3829" i="41"/>
  <c r="H3828" i="41"/>
  <c r="H3827" i="41"/>
  <c r="H3826" i="41"/>
  <c r="H3825" i="41"/>
  <c r="H3824" i="41"/>
  <c r="H3823" i="41"/>
  <c r="H3822" i="41"/>
  <c r="H3821" i="41"/>
  <c r="H3820" i="41"/>
  <c r="H3819" i="41"/>
  <c r="H3818" i="41"/>
  <c r="H3817" i="41"/>
  <c r="H3816" i="41"/>
  <c r="H3815" i="41"/>
  <c r="H3814" i="41"/>
  <c r="H3813" i="41"/>
  <c r="H3812" i="41"/>
  <c r="H3811" i="41"/>
  <c r="H3810" i="41"/>
  <c r="H3809" i="41"/>
  <c r="H3808" i="41"/>
  <c r="H3807" i="41"/>
  <c r="H3806" i="41"/>
  <c r="H3805" i="41"/>
  <c r="H3804" i="41"/>
  <c r="H3803" i="41"/>
  <c r="H3802" i="41"/>
  <c r="H3801" i="41"/>
  <c r="H3800" i="41"/>
  <c r="H3799" i="41"/>
  <c r="H3798" i="41"/>
  <c r="H3797" i="41"/>
  <c r="H3796" i="41"/>
  <c r="H3795" i="41"/>
  <c r="H3794" i="41"/>
  <c r="H3793" i="41"/>
  <c r="H3792" i="41"/>
  <c r="H3791" i="41"/>
  <c r="H3790" i="41"/>
  <c r="H3789" i="41"/>
  <c r="H3788" i="41"/>
  <c r="H3787" i="41"/>
  <c r="H3786" i="41"/>
  <c r="H3785" i="41"/>
  <c r="H3784" i="41"/>
  <c r="H3783" i="41"/>
  <c r="H3782" i="41"/>
  <c r="H3781" i="41"/>
  <c r="H3780" i="41"/>
  <c r="H3779" i="41"/>
  <c r="H3778" i="41"/>
  <c r="H3777" i="41"/>
  <c r="H3776" i="41"/>
  <c r="H3775" i="41"/>
  <c r="H3774" i="41"/>
  <c r="H3773" i="41"/>
  <c r="H3772" i="41"/>
  <c r="H3771" i="41"/>
  <c r="H3770" i="41"/>
  <c r="H3769" i="41"/>
  <c r="H3768" i="41"/>
  <c r="H3767" i="41"/>
  <c r="H3766" i="41"/>
  <c r="H3765" i="41"/>
  <c r="H3764" i="41"/>
  <c r="H3763" i="41"/>
  <c r="H3762" i="41"/>
  <c r="H3761" i="41"/>
  <c r="H3760" i="41"/>
  <c r="H3759" i="41"/>
  <c r="H3758" i="41"/>
  <c r="H3757" i="41"/>
  <c r="H3756" i="41"/>
  <c r="H3755" i="41"/>
  <c r="H3754" i="41"/>
  <c r="H3753" i="41"/>
  <c r="H3752" i="41"/>
  <c r="H3751" i="41"/>
  <c r="H3750" i="41"/>
  <c r="H3749" i="41"/>
  <c r="H3748" i="41"/>
  <c r="H3747" i="41"/>
  <c r="H3746" i="41"/>
  <c r="H3745" i="41"/>
  <c r="H3744" i="41"/>
  <c r="H3743" i="41"/>
  <c r="H3742" i="41"/>
  <c r="H3741" i="41"/>
  <c r="H3740" i="41"/>
  <c r="H3739" i="41"/>
  <c r="H3738" i="41"/>
  <c r="H3737" i="41"/>
  <c r="H3736" i="41"/>
  <c r="H3735" i="41"/>
  <c r="H3734" i="41"/>
  <c r="H3733" i="41"/>
  <c r="H3732" i="41"/>
  <c r="H3731" i="41"/>
  <c r="H3730" i="41"/>
  <c r="H3729" i="41"/>
  <c r="H3728" i="41"/>
  <c r="H3727" i="41"/>
  <c r="H3726" i="41"/>
  <c r="H3725" i="41"/>
  <c r="H3724" i="41"/>
  <c r="H3723" i="41"/>
  <c r="H3722" i="41"/>
  <c r="H3721" i="41"/>
  <c r="H3720" i="41"/>
  <c r="H3719" i="41"/>
  <c r="H3718" i="41"/>
  <c r="H3717" i="41"/>
  <c r="H3716" i="41"/>
  <c r="H3715" i="41"/>
  <c r="H3714" i="41"/>
  <c r="H3713" i="41"/>
  <c r="H3712" i="41"/>
  <c r="H3711" i="41"/>
  <c r="H3710" i="41"/>
  <c r="H3709" i="41"/>
  <c r="H3708" i="41"/>
  <c r="H3707" i="41"/>
  <c r="H3706" i="41"/>
  <c r="H3705" i="41"/>
  <c r="H3704" i="41"/>
  <c r="H3703" i="41"/>
  <c r="H3702" i="41"/>
  <c r="H3701" i="41"/>
  <c r="H3700" i="41"/>
  <c r="H3699" i="41"/>
  <c r="H3698" i="41"/>
  <c r="H3697" i="41"/>
  <c r="H3696" i="41"/>
  <c r="H3695" i="41"/>
  <c r="H3694" i="41"/>
  <c r="H3693" i="41"/>
  <c r="H3692" i="41"/>
  <c r="H3691" i="41"/>
  <c r="H3690" i="41"/>
  <c r="H3689" i="41"/>
  <c r="H3688" i="41"/>
  <c r="H3687" i="41"/>
  <c r="H3686" i="41"/>
  <c r="H3685" i="41"/>
  <c r="H3684" i="41"/>
  <c r="H3683" i="41"/>
  <c r="H3682" i="41"/>
  <c r="H3681" i="41"/>
  <c r="H3680" i="41"/>
  <c r="H3679" i="41"/>
  <c r="H3678" i="41"/>
  <c r="H3677" i="41"/>
  <c r="H3676" i="41"/>
  <c r="H3675" i="41"/>
  <c r="H3674" i="41"/>
  <c r="H3673" i="41"/>
  <c r="H3672" i="41"/>
  <c r="H3671" i="41"/>
  <c r="H3670" i="41"/>
  <c r="H3669" i="41"/>
  <c r="H3668" i="41"/>
  <c r="H3667" i="41"/>
  <c r="H3666" i="41"/>
  <c r="H3665" i="41"/>
  <c r="H3664" i="41"/>
  <c r="H3663" i="41"/>
  <c r="H3662" i="41"/>
  <c r="H3661" i="41"/>
  <c r="H3660" i="41"/>
  <c r="H3659" i="41"/>
  <c r="H3658" i="41"/>
  <c r="H3657" i="41"/>
  <c r="H3656" i="41"/>
  <c r="H3655" i="41"/>
  <c r="H3654" i="41"/>
  <c r="H3653" i="41"/>
  <c r="H3652" i="41"/>
  <c r="H3651" i="41"/>
  <c r="H3650" i="41"/>
  <c r="H3649" i="41"/>
  <c r="H3648" i="41"/>
  <c r="H3647" i="41"/>
  <c r="H3646" i="41"/>
  <c r="H3645" i="41"/>
  <c r="H3644" i="41"/>
  <c r="H3643" i="41"/>
  <c r="H3642" i="41"/>
  <c r="H3641" i="41"/>
  <c r="H3640" i="41"/>
  <c r="H3639" i="41"/>
  <c r="H3638" i="41"/>
  <c r="H3637" i="41"/>
  <c r="H3636" i="41"/>
  <c r="H3635" i="41"/>
  <c r="H3634" i="41"/>
  <c r="H3633" i="41"/>
  <c r="H3632" i="41"/>
  <c r="H3631" i="41"/>
  <c r="H3630" i="41"/>
  <c r="H3629" i="41"/>
  <c r="H3628" i="41"/>
  <c r="H3627" i="41"/>
  <c r="H3626" i="41"/>
  <c r="H3625" i="41"/>
  <c r="H3624" i="41"/>
  <c r="H3623" i="41"/>
  <c r="H3622" i="41"/>
  <c r="H3621" i="41"/>
  <c r="H3620" i="41"/>
  <c r="H3619" i="41"/>
  <c r="H3618" i="41"/>
  <c r="H3617" i="41"/>
  <c r="H3616" i="41"/>
  <c r="H3615" i="41"/>
  <c r="H3614" i="41"/>
  <c r="H3613" i="41"/>
  <c r="H3612" i="41"/>
  <c r="H3611" i="41"/>
  <c r="H3610" i="41"/>
  <c r="H3609" i="41"/>
  <c r="H3608" i="41"/>
  <c r="H3607" i="41"/>
  <c r="H3606" i="41"/>
  <c r="H3605" i="41"/>
  <c r="H3604" i="41"/>
  <c r="H3603" i="41"/>
  <c r="H3602" i="41"/>
  <c r="H3601" i="41"/>
  <c r="H3600" i="41"/>
  <c r="H3599" i="41"/>
  <c r="H3598" i="41"/>
  <c r="H3597" i="41"/>
  <c r="H3596" i="41"/>
  <c r="H3595" i="41"/>
  <c r="H3594" i="41"/>
  <c r="H3593" i="41"/>
  <c r="H3592" i="41"/>
  <c r="H3591" i="41"/>
  <c r="H3590" i="41"/>
  <c r="H3589" i="41"/>
  <c r="H3588" i="41"/>
  <c r="H3587" i="41"/>
  <c r="H3586" i="41"/>
  <c r="H3585" i="41"/>
  <c r="H3584" i="41"/>
  <c r="H3583" i="41"/>
  <c r="H3582" i="41"/>
  <c r="H3581" i="41"/>
  <c r="H3580" i="41"/>
  <c r="H3579" i="41"/>
  <c r="H3578" i="41"/>
  <c r="H3577" i="41"/>
  <c r="H3576" i="41"/>
  <c r="H3575" i="41"/>
  <c r="H3574" i="41"/>
  <c r="H3573" i="41"/>
  <c r="H3572" i="41"/>
  <c r="H3571" i="41"/>
  <c r="H3570" i="41"/>
  <c r="H3569" i="41"/>
  <c r="H3568" i="41"/>
  <c r="H3567" i="41"/>
  <c r="H3566" i="41"/>
  <c r="H3565" i="41"/>
  <c r="H3564" i="41"/>
  <c r="H3563" i="41"/>
  <c r="H3562" i="41"/>
  <c r="H3561" i="41"/>
  <c r="H3560" i="41"/>
  <c r="H3559" i="41"/>
  <c r="H3558" i="41"/>
  <c r="H3557" i="41"/>
  <c r="H3556" i="41"/>
  <c r="H3555" i="41"/>
  <c r="H3554" i="41"/>
  <c r="H3553" i="41"/>
  <c r="H3552" i="41"/>
  <c r="H3551" i="41"/>
  <c r="H3550" i="41"/>
  <c r="H3549" i="41"/>
  <c r="H3548" i="41"/>
  <c r="H3547" i="41"/>
  <c r="H3546" i="41"/>
  <c r="H3545" i="41"/>
  <c r="H3544" i="41"/>
  <c r="H3543" i="41"/>
  <c r="H3542" i="41"/>
  <c r="H3541" i="41"/>
  <c r="H3540" i="41"/>
  <c r="H3539" i="41"/>
  <c r="H3538" i="41"/>
  <c r="H3537" i="41"/>
  <c r="H3536" i="41"/>
  <c r="H3535" i="41"/>
  <c r="H3534" i="41"/>
  <c r="H3533" i="41"/>
  <c r="H3532" i="41"/>
  <c r="H3531" i="41"/>
  <c r="H3530" i="41"/>
  <c r="H3529" i="41"/>
  <c r="H3528" i="41"/>
  <c r="H3527" i="41"/>
  <c r="H3526" i="41"/>
  <c r="H3525" i="41"/>
  <c r="H3524" i="41"/>
  <c r="H3523" i="41"/>
  <c r="H3522" i="41"/>
  <c r="H3521" i="41"/>
  <c r="H3520" i="41"/>
  <c r="H3519" i="41"/>
  <c r="H3518" i="41"/>
  <c r="H3517" i="41"/>
  <c r="H3516" i="41"/>
  <c r="H3515" i="41"/>
  <c r="H3514" i="41"/>
  <c r="H3513" i="41"/>
  <c r="H3512" i="41"/>
  <c r="H3511" i="41"/>
  <c r="H3510" i="41"/>
  <c r="H3509" i="41"/>
  <c r="H3508" i="41"/>
  <c r="H3507" i="41"/>
  <c r="H3506" i="41"/>
  <c r="H3505" i="41"/>
  <c r="H3504" i="41"/>
  <c r="H3503" i="41"/>
  <c r="H3502" i="41"/>
  <c r="H3501" i="41"/>
  <c r="H3500" i="41"/>
  <c r="H3499" i="41"/>
  <c r="H3498" i="41"/>
  <c r="H3497" i="41"/>
  <c r="H3496" i="41"/>
  <c r="H3495" i="41"/>
  <c r="H3494" i="41"/>
  <c r="H3493" i="41"/>
  <c r="H3492" i="41"/>
  <c r="H3491" i="41"/>
  <c r="H3490" i="41"/>
  <c r="H3489" i="41"/>
  <c r="H3488" i="41"/>
  <c r="H3487" i="41"/>
  <c r="H3486" i="41"/>
  <c r="H3485" i="41"/>
  <c r="H3484" i="41"/>
  <c r="H3483" i="41"/>
  <c r="H3482" i="41"/>
  <c r="H3481" i="41"/>
  <c r="H3480" i="41"/>
  <c r="H3479" i="41"/>
  <c r="H3478" i="41"/>
  <c r="H3477" i="41"/>
  <c r="H3476" i="41"/>
  <c r="H3475" i="41"/>
  <c r="H3474" i="41"/>
  <c r="H3473" i="41"/>
  <c r="H3472" i="41"/>
  <c r="H3471" i="41"/>
  <c r="H3470" i="41"/>
  <c r="H3469" i="41"/>
  <c r="H3468" i="41"/>
  <c r="H3467" i="41"/>
  <c r="H3466" i="41"/>
  <c r="H3465" i="41"/>
  <c r="H3464" i="41"/>
  <c r="H3463" i="41"/>
  <c r="H3462" i="41"/>
  <c r="H3461" i="41"/>
  <c r="H3460" i="41"/>
  <c r="H3459" i="41"/>
  <c r="H3458" i="41"/>
  <c r="H3457" i="41"/>
  <c r="H3456" i="41"/>
  <c r="H3455" i="41"/>
  <c r="H3454" i="41"/>
  <c r="H3453" i="41"/>
  <c r="H3452" i="41"/>
  <c r="H3451" i="41"/>
  <c r="H3450" i="41"/>
  <c r="H3449" i="41"/>
  <c r="H3448" i="41"/>
  <c r="H3447" i="41"/>
  <c r="H3446" i="41"/>
  <c r="H3445" i="41"/>
  <c r="H3444" i="41"/>
  <c r="H3443" i="41"/>
  <c r="H3442" i="41"/>
  <c r="H3441" i="41"/>
  <c r="H3440" i="41"/>
  <c r="H3439" i="41"/>
  <c r="H3438" i="41"/>
  <c r="H3437" i="41"/>
  <c r="H3436" i="41"/>
  <c r="H3435" i="41"/>
  <c r="H3434" i="41"/>
  <c r="H3433" i="41"/>
  <c r="H3432" i="41"/>
  <c r="H3431" i="41"/>
  <c r="H3430" i="41"/>
  <c r="H3429" i="41"/>
  <c r="H3428" i="41"/>
  <c r="H3427" i="41"/>
  <c r="H3426" i="41"/>
  <c r="H3425" i="41"/>
  <c r="H3424" i="41"/>
  <c r="H3423" i="41"/>
  <c r="H3422" i="41"/>
  <c r="H3421" i="41"/>
  <c r="H3420" i="41"/>
  <c r="H3419" i="41"/>
  <c r="H3418" i="41"/>
  <c r="H3417" i="41"/>
  <c r="H3416" i="41"/>
  <c r="H3415" i="41"/>
  <c r="H3414" i="41"/>
  <c r="H3413" i="41"/>
  <c r="H3412" i="41"/>
  <c r="H3411" i="41"/>
  <c r="H3410" i="41"/>
  <c r="H3409" i="41"/>
  <c r="H3408" i="41"/>
  <c r="H3407" i="41"/>
  <c r="H3406" i="41"/>
  <c r="H3405" i="41"/>
  <c r="H3404" i="41"/>
  <c r="H3403" i="41"/>
  <c r="H3402" i="41"/>
  <c r="H3401" i="41"/>
  <c r="H3400" i="41"/>
  <c r="H3399" i="41"/>
  <c r="H3398" i="41"/>
  <c r="H3397" i="41"/>
  <c r="H3396" i="41"/>
  <c r="H3395" i="41"/>
  <c r="H3394" i="41"/>
  <c r="H3393" i="41"/>
  <c r="H3392" i="41"/>
  <c r="H3391" i="41"/>
  <c r="H3390" i="41"/>
  <c r="H3389" i="41"/>
  <c r="H3388" i="41"/>
  <c r="H3387" i="41"/>
  <c r="H3386" i="41"/>
  <c r="H3385" i="41"/>
  <c r="H3384" i="41"/>
  <c r="H3383" i="41"/>
  <c r="H3382" i="41"/>
  <c r="H3381" i="41"/>
  <c r="H3380" i="41"/>
  <c r="H3379" i="41"/>
  <c r="H3378" i="41"/>
  <c r="H3377" i="41"/>
  <c r="H3376" i="41"/>
  <c r="H3375" i="41"/>
  <c r="H3374" i="41"/>
  <c r="H3373" i="41"/>
  <c r="H3372" i="41"/>
  <c r="H3371" i="41"/>
  <c r="H3370" i="41"/>
  <c r="H3369" i="41"/>
  <c r="H3368" i="41"/>
  <c r="H3367" i="41"/>
  <c r="H3366" i="41"/>
  <c r="H3365" i="41"/>
  <c r="H3364" i="41"/>
  <c r="H3363" i="41"/>
  <c r="H3362" i="41"/>
  <c r="H3361" i="41"/>
  <c r="H3360" i="41"/>
  <c r="H3359" i="41"/>
  <c r="H3358" i="41"/>
  <c r="H3357" i="41"/>
  <c r="H3356" i="41"/>
  <c r="H3355" i="41"/>
  <c r="H3354" i="41"/>
  <c r="H3353" i="41"/>
  <c r="H3352" i="41"/>
  <c r="H3351" i="41"/>
  <c r="H3350" i="41"/>
  <c r="H3349" i="41"/>
  <c r="H3348" i="41"/>
  <c r="H3347" i="41"/>
  <c r="H3346" i="41"/>
  <c r="H3345" i="41"/>
  <c r="H3344" i="41"/>
  <c r="H3343" i="41"/>
  <c r="H3342" i="41"/>
  <c r="H3341" i="41"/>
  <c r="H3340" i="41"/>
  <c r="H3339" i="41"/>
  <c r="H3338" i="41"/>
  <c r="H3337" i="41"/>
  <c r="H3336" i="41"/>
  <c r="H3335" i="41"/>
  <c r="H3334" i="41"/>
  <c r="H3333" i="41"/>
  <c r="H3332" i="41"/>
  <c r="H3331" i="41"/>
  <c r="H3330" i="41"/>
  <c r="H3329" i="41"/>
  <c r="H3328" i="41"/>
  <c r="H3327" i="41"/>
  <c r="H3326" i="41"/>
  <c r="H3325" i="41"/>
  <c r="H3324" i="41"/>
  <c r="H3323" i="41"/>
  <c r="H3322" i="41"/>
  <c r="H3321" i="41"/>
  <c r="H3320" i="41"/>
  <c r="H3319" i="41"/>
  <c r="H3318" i="41"/>
  <c r="H3317" i="41"/>
  <c r="H3316" i="41"/>
  <c r="H3315" i="41"/>
  <c r="H3314" i="41"/>
  <c r="H3313" i="41"/>
  <c r="H3312" i="41"/>
  <c r="H3311" i="41"/>
  <c r="H3310" i="41"/>
  <c r="H3309" i="41"/>
  <c r="H3308" i="41"/>
  <c r="H3307" i="41"/>
  <c r="H3306" i="41"/>
  <c r="H3305" i="41"/>
  <c r="H3304" i="41"/>
  <c r="H3303" i="41"/>
  <c r="H3302" i="41"/>
  <c r="H3301" i="41"/>
  <c r="H3300" i="41"/>
  <c r="H3299" i="41"/>
  <c r="H3298" i="41"/>
  <c r="H3297" i="41"/>
  <c r="H3296" i="41"/>
  <c r="H3295" i="41"/>
  <c r="H3294" i="41"/>
  <c r="H3293" i="41"/>
  <c r="H3292" i="41"/>
  <c r="H3291" i="41"/>
  <c r="H3290" i="41"/>
  <c r="H3289" i="41"/>
  <c r="H3288" i="41"/>
  <c r="H3287" i="41"/>
  <c r="H3286" i="41"/>
  <c r="H3285" i="41"/>
  <c r="H3284" i="41"/>
  <c r="H3283" i="41"/>
  <c r="H3282" i="41"/>
  <c r="H3281" i="41"/>
  <c r="H3280" i="41"/>
  <c r="H3279" i="41"/>
  <c r="H3278" i="41"/>
  <c r="H3277" i="41"/>
  <c r="H3276" i="41"/>
  <c r="H3275" i="41"/>
  <c r="H3274" i="41"/>
  <c r="H3273" i="41"/>
  <c r="H3272" i="41"/>
  <c r="H3271" i="41"/>
  <c r="H3270" i="41"/>
  <c r="H3269" i="41"/>
  <c r="H3268" i="41"/>
  <c r="H3267" i="41"/>
  <c r="H3266" i="41"/>
  <c r="H3265" i="41"/>
  <c r="H3264" i="41"/>
  <c r="H3263" i="41"/>
  <c r="H3262" i="41"/>
  <c r="H3261" i="41"/>
  <c r="H3260" i="41"/>
  <c r="H3259" i="41"/>
  <c r="H3258" i="41"/>
  <c r="H3257" i="41"/>
  <c r="H3256" i="41"/>
  <c r="H3255" i="41"/>
  <c r="H3254" i="41"/>
  <c r="H3253" i="41"/>
  <c r="H3252" i="41"/>
  <c r="H3251" i="41"/>
  <c r="H3250" i="41"/>
  <c r="H3249" i="41"/>
  <c r="H3248" i="41"/>
  <c r="H3247" i="41"/>
  <c r="H3246" i="41"/>
  <c r="H3245" i="41"/>
  <c r="H3244" i="41"/>
  <c r="H3243" i="41"/>
  <c r="H3242" i="41"/>
  <c r="H3241" i="41"/>
  <c r="H3240" i="41"/>
  <c r="H3239" i="41"/>
  <c r="H3238" i="41"/>
  <c r="H3237" i="41"/>
  <c r="H3236" i="41"/>
  <c r="H3235" i="41"/>
  <c r="H3234" i="41"/>
  <c r="H3233" i="41"/>
  <c r="H3232" i="41"/>
  <c r="H3231" i="41"/>
  <c r="H3230" i="41"/>
  <c r="H3229" i="41"/>
  <c r="H3228" i="41"/>
  <c r="H3227" i="41"/>
  <c r="H3226" i="41"/>
  <c r="H3225" i="41"/>
  <c r="H3224" i="41"/>
  <c r="H3223" i="41"/>
  <c r="H3222" i="41"/>
  <c r="H3221" i="41"/>
  <c r="H3220" i="41"/>
  <c r="H3219" i="41"/>
  <c r="H3218" i="41"/>
  <c r="H3217" i="41"/>
  <c r="H3216" i="41"/>
  <c r="H3215" i="41"/>
  <c r="H3214" i="41"/>
  <c r="H3213" i="41"/>
  <c r="H3212" i="41"/>
  <c r="H3211" i="41"/>
  <c r="H3210" i="41"/>
  <c r="H3209" i="41"/>
  <c r="H3208" i="41"/>
  <c r="H3207" i="41"/>
  <c r="H3206" i="41"/>
  <c r="H3205" i="41"/>
  <c r="H3204" i="41"/>
  <c r="H3203" i="41"/>
  <c r="H3202" i="41"/>
  <c r="H3201" i="41"/>
  <c r="H3200" i="41"/>
  <c r="H3199" i="41"/>
  <c r="H3198" i="41"/>
  <c r="H3197" i="41"/>
  <c r="H3196" i="41"/>
  <c r="H3195" i="41"/>
  <c r="H3194" i="41"/>
  <c r="H3193" i="41"/>
  <c r="H3192" i="41"/>
  <c r="H3191" i="41"/>
  <c r="H3190" i="41"/>
  <c r="H3189" i="41"/>
  <c r="H3188" i="41"/>
  <c r="H3187" i="41"/>
  <c r="H3186" i="41"/>
  <c r="H3185" i="41"/>
  <c r="H3184" i="41"/>
  <c r="H3183" i="41"/>
  <c r="H3182" i="41"/>
  <c r="H3181" i="41"/>
  <c r="H3180" i="41"/>
  <c r="H3179" i="41"/>
  <c r="H3178" i="41"/>
  <c r="H3177" i="41"/>
  <c r="H3176" i="41"/>
  <c r="H3175" i="41"/>
  <c r="H3174" i="41"/>
  <c r="H3173" i="41"/>
  <c r="H3172" i="41"/>
  <c r="H3171" i="41"/>
  <c r="H3170" i="41"/>
  <c r="H3169" i="41"/>
  <c r="H3168" i="41"/>
  <c r="H3167" i="41"/>
  <c r="H3166" i="41"/>
  <c r="H3165" i="41"/>
  <c r="H3164" i="41"/>
  <c r="H3163" i="41"/>
  <c r="H3162" i="41"/>
  <c r="H3161" i="41"/>
  <c r="H3160" i="41"/>
  <c r="H3159" i="41"/>
  <c r="H3158" i="41"/>
  <c r="H3157" i="41"/>
  <c r="H3156" i="41"/>
  <c r="H3155" i="41"/>
  <c r="H3154" i="41"/>
  <c r="H3153" i="41"/>
  <c r="H3152" i="41"/>
  <c r="H3151" i="41"/>
  <c r="H3150" i="41"/>
  <c r="H3149" i="41"/>
  <c r="H3148" i="41"/>
  <c r="H3147" i="41"/>
  <c r="H3146" i="41"/>
  <c r="H3145" i="41"/>
  <c r="H3144" i="41"/>
  <c r="H3143" i="41"/>
  <c r="H3142" i="41"/>
  <c r="H3141" i="41"/>
  <c r="H3140" i="41"/>
  <c r="H3139" i="41"/>
  <c r="H3138" i="41"/>
  <c r="H3137" i="41"/>
  <c r="H3136" i="41"/>
  <c r="H3135" i="41"/>
  <c r="H3134" i="41"/>
  <c r="H3133" i="41"/>
  <c r="H3132" i="41"/>
  <c r="H3131" i="41"/>
  <c r="H3130" i="41"/>
  <c r="H3129" i="41"/>
  <c r="H3128" i="41"/>
  <c r="H3127" i="41"/>
  <c r="H3126" i="41"/>
  <c r="H3125" i="41"/>
  <c r="H3124" i="41"/>
  <c r="H3123" i="41"/>
  <c r="H3122" i="41"/>
  <c r="H3121" i="41"/>
  <c r="H3120" i="41"/>
  <c r="H3119" i="41"/>
  <c r="H3118" i="41"/>
  <c r="H3117" i="41"/>
  <c r="H3116" i="41"/>
  <c r="H3115" i="41"/>
  <c r="H3114" i="41"/>
  <c r="H3113" i="41"/>
  <c r="H3112" i="41"/>
  <c r="H3111" i="41"/>
  <c r="H3110" i="41"/>
  <c r="H3109" i="41"/>
  <c r="H3108" i="41"/>
  <c r="H3107" i="41"/>
  <c r="H3106" i="41"/>
  <c r="H3105" i="41"/>
  <c r="H3104" i="41"/>
  <c r="H3103" i="41"/>
  <c r="H3102" i="41"/>
  <c r="H3101" i="41"/>
  <c r="H3100" i="41"/>
  <c r="H3099" i="41"/>
  <c r="H3098" i="41"/>
  <c r="H3097" i="41"/>
  <c r="H3096" i="41"/>
  <c r="H3095" i="41"/>
  <c r="H3094" i="41"/>
  <c r="H3093" i="41"/>
  <c r="H3092" i="41"/>
  <c r="H3091" i="41"/>
  <c r="H3090" i="41"/>
  <c r="H3089" i="41"/>
  <c r="H3088" i="41"/>
  <c r="H3087" i="41"/>
  <c r="H3086" i="41"/>
  <c r="H3085" i="41"/>
  <c r="H3084" i="41"/>
  <c r="H3083" i="41"/>
  <c r="H3082" i="41"/>
  <c r="H3081" i="41"/>
  <c r="H3080" i="41"/>
  <c r="H3079" i="41"/>
  <c r="H3078" i="41"/>
  <c r="H3077" i="41"/>
  <c r="H3076" i="41"/>
  <c r="H3075" i="41"/>
  <c r="H3074" i="41"/>
  <c r="H3073" i="41"/>
  <c r="H3072" i="41"/>
  <c r="H3071" i="41"/>
  <c r="H3070" i="41"/>
  <c r="H3069" i="41"/>
  <c r="H3068" i="41"/>
  <c r="H3067" i="41"/>
  <c r="H3066" i="41"/>
  <c r="H3065" i="41"/>
  <c r="H3064" i="41"/>
  <c r="H3063" i="41"/>
  <c r="H3062" i="41"/>
  <c r="H3061" i="41"/>
  <c r="H3060" i="41"/>
  <c r="H3059" i="41"/>
  <c r="H3058" i="41"/>
  <c r="H3057" i="41"/>
  <c r="H3056" i="41"/>
  <c r="H3055" i="41"/>
  <c r="H3054" i="41"/>
  <c r="H3053" i="41"/>
  <c r="H3052" i="41"/>
  <c r="H3051" i="41"/>
  <c r="H3050" i="41"/>
  <c r="H3049" i="41"/>
  <c r="H3048" i="41"/>
  <c r="H3047" i="41"/>
  <c r="H3046" i="41"/>
  <c r="H3045" i="41"/>
  <c r="H3044" i="41"/>
  <c r="H3043" i="41"/>
  <c r="H3042" i="41"/>
  <c r="H3041" i="41"/>
  <c r="H3040" i="41"/>
  <c r="H3039" i="41"/>
  <c r="H3038" i="41"/>
  <c r="H3037" i="41"/>
  <c r="H3036" i="41"/>
  <c r="H3035" i="41"/>
  <c r="H3034" i="41"/>
  <c r="H3033" i="41"/>
  <c r="H3032" i="41"/>
  <c r="H3031" i="41"/>
  <c r="H3030" i="41"/>
  <c r="H3029" i="41"/>
  <c r="H3028" i="41"/>
  <c r="H3027" i="41"/>
  <c r="H3026" i="41"/>
  <c r="H3025" i="41"/>
  <c r="H3024" i="41"/>
  <c r="H3023" i="41"/>
  <c r="H3022" i="41"/>
  <c r="H3021" i="41"/>
  <c r="H3020" i="41"/>
  <c r="H3019" i="41"/>
  <c r="H3018" i="41"/>
  <c r="H3017" i="41"/>
  <c r="H3016" i="41"/>
  <c r="H3015" i="41"/>
  <c r="H3014" i="41"/>
  <c r="H3013" i="41"/>
  <c r="H3012" i="41"/>
  <c r="H3011" i="41"/>
  <c r="H3010" i="41"/>
  <c r="H3009" i="41"/>
  <c r="H3008" i="41"/>
  <c r="H3007" i="41"/>
  <c r="H3006" i="41"/>
  <c r="H3005" i="41"/>
  <c r="H3004" i="41"/>
  <c r="H3003" i="41"/>
  <c r="H3002" i="41"/>
  <c r="H3001" i="41"/>
  <c r="H3000" i="41"/>
  <c r="H2999" i="41"/>
  <c r="H2998" i="41"/>
  <c r="H2997" i="41"/>
  <c r="H2996" i="41"/>
  <c r="H2995" i="41"/>
  <c r="H2994" i="41"/>
  <c r="H2993" i="41"/>
  <c r="H2992" i="41"/>
  <c r="H2991" i="41"/>
  <c r="H2990" i="41"/>
  <c r="H2989" i="41"/>
  <c r="H2988" i="41"/>
  <c r="H2987" i="41"/>
  <c r="H2986" i="41"/>
  <c r="H2985" i="41"/>
  <c r="H2984" i="41"/>
  <c r="H2983" i="41"/>
  <c r="H2982" i="41"/>
  <c r="H2981" i="41"/>
  <c r="H2980" i="41"/>
  <c r="H2979" i="41"/>
  <c r="H2978" i="41"/>
  <c r="H2977" i="41"/>
  <c r="H2976" i="41"/>
  <c r="H2975" i="41"/>
  <c r="H2974" i="41"/>
  <c r="H2973" i="41"/>
  <c r="H2972" i="41"/>
  <c r="H2971" i="41"/>
  <c r="H2970" i="41"/>
  <c r="H2969" i="41"/>
  <c r="H2968" i="41"/>
  <c r="H2967" i="41"/>
  <c r="H2966" i="41"/>
  <c r="H2965" i="41"/>
  <c r="H2964" i="41"/>
  <c r="H2963" i="41"/>
  <c r="H2962" i="41"/>
  <c r="H2961" i="41"/>
  <c r="H2960" i="41"/>
  <c r="H2959" i="41"/>
  <c r="H2958" i="41"/>
  <c r="H2957" i="41"/>
  <c r="H2956" i="41"/>
  <c r="H2955" i="41"/>
  <c r="H2954" i="41"/>
  <c r="H2953" i="41"/>
  <c r="H2952" i="41"/>
  <c r="H2951" i="41"/>
  <c r="H2950" i="41"/>
  <c r="H2949" i="41"/>
  <c r="H2948" i="41"/>
  <c r="H2947" i="41"/>
  <c r="H2946" i="41"/>
  <c r="H2945" i="41"/>
  <c r="H2944" i="41"/>
  <c r="H2943" i="41"/>
  <c r="H2942" i="41"/>
  <c r="H2941" i="41"/>
  <c r="H2940" i="41"/>
  <c r="H2939" i="41"/>
  <c r="H2938" i="41"/>
  <c r="H2937" i="41"/>
  <c r="H2936" i="41"/>
  <c r="H2935" i="41"/>
  <c r="H2934" i="41"/>
  <c r="H2933" i="41"/>
  <c r="H2932" i="41"/>
  <c r="H2931" i="41"/>
  <c r="H2930" i="41"/>
  <c r="H2929" i="41"/>
  <c r="H2928" i="41"/>
  <c r="H2927" i="41"/>
  <c r="H2926" i="41"/>
  <c r="H2925" i="41"/>
  <c r="H2924" i="41"/>
  <c r="H2923" i="41"/>
  <c r="H2922" i="41"/>
  <c r="H2921" i="41"/>
  <c r="H2920" i="41"/>
  <c r="H2919" i="41"/>
  <c r="H2918" i="41"/>
  <c r="H2917" i="41"/>
  <c r="H2916" i="41"/>
  <c r="H2915" i="41"/>
  <c r="H2914" i="41"/>
  <c r="H2913" i="41"/>
  <c r="H2912" i="41"/>
  <c r="H2911" i="41"/>
  <c r="H2910" i="41"/>
  <c r="H2909" i="41"/>
  <c r="H2908" i="41"/>
  <c r="H2907" i="41"/>
  <c r="H2906" i="41"/>
  <c r="H2905" i="41"/>
  <c r="H2904" i="41"/>
  <c r="H2903" i="41"/>
  <c r="H2902" i="41"/>
  <c r="H2901" i="41"/>
  <c r="H2900" i="41"/>
  <c r="H2899" i="41"/>
  <c r="H2898" i="41"/>
  <c r="H2897" i="41"/>
  <c r="H2896" i="41"/>
  <c r="H2895" i="41"/>
  <c r="H2894" i="41"/>
  <c r="H2893" i="41"/>
  <c r="H2892" i="41"/>
  <c r="H2891" i="41"/>
  <c r="H2890" i="41"/>
  <c r="H2889" i="41"/>
  <c r="H2888" i="41"/>
  <c r="H2887" i="41"/>
  <c r="H2886" i="41"/>
  <c r="H2885" i="41"/>
  <c r="H2884" i="41"/>
  <c r="H2883" i="41"/>
  <c r="H2882" i="41"/>
  <c r="H2881" i="41"/>
  <c r="H2880" i="41"/>
  <c r="H2879" i="41"/>
  <c r="H2878" i="41"/>
  <c r="H2877" i="41"/>
  <c r="H2876" i="41"/>
  <c r="H2875" i="41"/>
  <c r="H2874" i="41"/>
  <c r="H2873" i="41"/>
  <c r="H2872" i="41"/>
  <c r="H2871" i="41"/>
  <c r="H2870" i="41"/>
  <c r="H2869" i="41"/>
  <c r="H2868" i="41"/>
  <c r="H2867" i="41"/>
  <c r="H2866" i="41"/>
  <c r="H2865" i="41"/>
  <c r="H2864" i="41"/>
  <c r="H2863" i="41"/>
  <c r="H2862" i="41"/>
  <c r="H2861" i="41"/>
  <c r="H2860" i="41"/>
  <c r="H2859" i="41"/>
  <c r="H2858" i="41"/>
  <c r="H2857" i="41"/>
  <c r="H2856" i="41"/>
  <c r="H2855" i="41"/>
  <c r="H2854" i="41"/>
  <c r="H2853" i="41"/>
  <c r="H2852" i="41"/>
  <c r="H2851" i="41"/>
  <c r="H2850" i="41"/>
  <c r="H2849" i="41"/>
  <c r="H2848" i="41"/>
  <c r="H2847" i="41"/>
  <c r="H2846" i="41"/>
  <c r="H2845" i="41"/>
  <c r="H2844" i="41"/>
  <c r="H2843" i="41"/>
  <c r="H2842" i="41"/>
  <c r="H2841" i="41"/>
  <c r="H2840" i="41"/>
  <c r="H2839" i="41"/>
  <c r="H2838" i="41"/>
  <c r="H2837" i="41"/>
  <c r="H2836" i="41"/>
  <c r="H2835" i="41"/>
  <c r="H2834" i="41"/>
  <c r="H2833" i="41"/>
  <c r="H2832" i="41"/>
  <c r="H2831" i="41"/>
  <c r="H2830" i="41"/>
  <c r="H2829" i="41"/>
  <c r="H2828" i="41"/>
  <c r="H2827" i="41"/>
  <c r="H2826" i="41"/>
  <c r="H2825" i="41"/>
  <c r="H2824" i="41"/>
  <c r="H2823" i="41"/>
  <c r="H2822" i="41"/>
  <c r="H2821" i="41"/>
  <c r="H2820" i="41"/>
  <c r="H2819" i="41"/>
  <c r="H2818" i="41"/>
  <c r="H2817" i="41"/>
  <c r="H2816" i="41"/>
  <c r="H2815" i="41"/>
  <c r="H2814" i="41"/>
  <c r="H2813" i="41"/>
  <c r="H2812" i="41"/>
  <c r="H2811" i="41"/>
  <c r="H2810" i="41"/>
  <c r="H2809" i="41"/>
  <c r="H2808" i="41"/>
  <c r="H2807" i="41"/>
  <c r="H2806" i="41"/>
  <c r="H2805" i="41"/>
  <c r="H2804" i="41"/>
  <c r="H2803" i="41"/>
  <c r="H2802" i="41"/>
  <c r="H2801" i="41"/>
  <c r="H2800" i="41"/>
  <c r="H2799" i="41"/>
  <c r="H2798" i="41"/>
  <c r="H2797" i="41"/>
  <c r="H2796" i="41"/>
  <c r="H2795" i="41"/>
  <c r="H2794" i="41"/>
  <c r="H2793" i="41"/>
  <c r="H2792" i="41"/>
  <c r="H2791" i="41"/>
  <c r="H2790" i="41"/>
  <c r="H2789" i="41"/>
  <c r="H2788" i="41"/>
  <c r="H2787" i="41"/>
  <c r="H2786" i="41"/>
  <c r="H2785" i="41"/>
  <c r="H2784" i="41"/>
  <c r="H2783" i="41"/>
  <c r="H2782" i="41"/>
  <c r="H2781" i="41"/>
  <c r="H2780" i="41"/>
  <c r="H2779" i="41"/>
  <c r="H2778" i="41"/>
  <c r="H2777" i="41"/>
  <c r="H2776" i="41"/>
  <c r="H2775" i="41"/>
  <c r="H2774" i="41"/>
  <c r="H2773" i="41"/>
  <c r="H2772" i="41"/>
  <c r="H2771" i="41"/>
  <c r="H2770" i="41"/>
  <c r="H2769" i="41"/>
  <c r="H2768" i="41"/>
  <c r="H2767" i="41"/>
  <c r="H2766" i="41"/>
  <c r="H2765" i="41"/>
  <c r="H2764" i="41"/>
  <c r="H2763" i="41"/>
  <c r="H2762" i="41"/>
  <c r="H2761" i="41"/>
  <c r="H2760" i="41"/>
  <c r="H2759" i="41"/>
  <c r="H2758" i="41"/>
  <c r="H2757" i="41"/>
  <c r="H2756" i="41"/>
  <c r="H2755" i="41"/>
  <c r="H2754" i="41"/>
  <c r="H2753" i="41"/>
  <c r="H2752" i="41"/>
  <c r="H2751" i="41"/>
  <c r="H2750" i="41"/>
  <c r="H2749" i="41"/>
  <c r="H2748" i="41"/>
  <c r="H2747" i="41"/>
  <c r="H2746" i="41"/>
  <c r="H2745" i="41"/>
  <c r="H2744" i="41"/>
  <c r="H2743" i="41"/>
  <c r="H2742" i="41"/>
  <c r="H2741" i="41"/>
  <c r="H2740" i="41"/>
  <c r="H2739" i="41"/>
  <c r="H2738" i="41"/>
  <c r="H2737" i="41"/>
  <c r="H2736" i="41"/>
  <c r="H2735" i="41"/>
  <c r="H2734" i="41"/>
  <c r="H2733" i="41"/>
  <c r="H2732" i="41"/>
  <c r="H2731" i="41"/>
  <c r="H2730" i="41"/>
  <c r="H2729" i="41"/>
  <c r="H2728" i="41"/>
  <c r="H2727" i="41"/>
  <c r="H2726" i="41"/>
  <c r="H2725" i="41"/>
  <c r="H2724" i="41"/>
  <c r="H2723" i="41"/>
  <c r="H2722" i="41"/>
  <c r="H2721" i="41"/>
  <c r="H2720" i="41"/>
  <c r="H2719" i="41"/>
  <c r="H2718" i="41"/>
  <c r="H2717" i="41"/>
  <c r="H2716" i="41"/>
  <c r="H2715" i="41"/>
  <c r="H2714" i="41"/>
  <c r="H2713" i="41"/>
  <c r="H2712" i="41"/>
  <c r="H2711" i="41"/>
  <c r="H2710" i="41"/>
  <c r="H2709" i="41"/>
  <c r="H2708" i="41"/>
  <c r="H2707" i="41"/>
  <c r="H2706" i="41"/>
  <c r="H2705" i="41"/>
  <c r="H2704" i="41"/>
  <c r="H2703" i="41"/>
  <c r="H2702" i="41"/>
  <c r="H2701" i="41"/>
  <c r="H2700" i="41"/>
  <c r="H2699" i="41"/>
  <c r="H2698" i="41"/>
  <c r="H2697" i="41"/>
  <c r="H2696" i="41"/>
  <c r="H2695" i="41"/>
  <c r="H2694" i="41"/>
  <c r="H2693" i="41"/>
  <c r="H2692" i="41"/>
  <c r="H2691" i="41"/>
  <c r="H2690" i="41"/>
  <c r="H2689" i="41"/>
  <c r="H2688" i="41"/>
  <c r="H2687" i="41"/>
  <c r="H2686" i="41"/>
  <c r="H2685" i="41"/>
  <c r="H2684" i="41"/>
  <c r="H2683" i="41"/>
  <c r="H2682" i="41"/>
  <c r="H2681" i="41"/>
  <c r="H2680" i="41"/>
  <c r="H2679" i="41"/>
  <c r="H2678" i="41"/>
  <c r="H2677" i="41"/>
  <c r="H2676" i="41"/>
  <c r="H2675" i="41"/>
  <c r="H2674" i="41"/>
  <c r="H2673" i="41"/>
  <c r="H2672" i="41"/>
  <c r="H2671" i="41"/>
  <c r="H2670" i="41"/>
  <c r="H2669" i="41"/>
  <c r="H2668" i="41"/>
  <c r="H2667" i="41"/>
  <c r="H2666" i="41"/>
  <c r="H2665" i="41"/>
  <c r="H2664" i="41"/>
  <c r="H2663" i="41"/>
  <c r="H2662" i="41"/>
  <c r="H2661" i="41"/>
  <c r="H2660" i="41"/>
  <c r="H2659" i="41"/>
  <c r="H2658" i="41"/>
  <c r="H2657" i="41"/>
  <c r="H2656" i="41"/>
  <c r="H2655" i="41"/>
  <c r="H2654" i="41"/>
  <c r="H2653" i="41"/>
  <c r="H2652" i="41"/>
  <c r="H2651" i="41"/>
  <c r="H2650" i="41"/>
  <c r="H2649" i="41"/>
  <c r="H2648" i="41"/>
  <c r="H2647" i="41"/>
  <c r="H2646" i="41"/>
  <c r="H2645" i="41"/>
  <c r="H2644" i="41"/>
  <c r="H2643" i="41"/>
  <c r="H2642" i="41"/>
  <c r="H2641" i="41"/>
  <c r="H2640" i="41"/>
  <c r="H2639" i="41"/>
  <c r="H2638" i="41"/>
  <c r="H2637" i="41"/>
  <c r="H2636" i="41"/>
  <c r="H2635" i="41"/>
  <c r="H2634" i="41"/>
  <c r="H2633" i="41"/>
  <c r="H2632" i="41"/>
  <c r="H2631" i="41"/>
  <c r="H2630" i="41"/>
  <c r="H2629" i="41"/>
  <c r="H2628" i="41"/>
  <c r="H2627" i="41"/>
  <c r="H2626" i="41"/>
  <c r="H2625" i="41"/>
  <c r="H2624" i="41"/>
  <c r="H2623" i="41"/>
  <c r="H2622" i="41"/>
  <c r="H2621" i="41"/>
  <c r="H2620" i="41"/>
  <c r="H2619" i="41"/>
  <c r="H2618" i="41"/>
  <c r="H2617" i="41"/>
  <c r="H2616" i="41"/>
  <c r="H2615" i="41"/>
  <c r="H2614" i="41"/>
  <c r="H2613" i="41"/>
  <c r="H2612" i="41"/>
  <c r="H2611" i="41"/>
  <c r="H2610" i="41"/>
  <c r="H2609" i="41"/>
  <c r="H2608" i="41"/>
  <c r="H2607" i="41"/>
  <c r="H2606" i="41"/>
  <c r="H2605" i="41"/>
  <c r="H2604" i="41"/>
  <c r="H2603" i="41"/>
  <c r="H2602" i="41"/>
  <c r="H2601" i="41"/>
  <c r="H2600" i="41"/>
  <c r="H2599" i="41"/>
  <c r="H2598" i="41"/>
  <c r="H2597" i="41"/>
  <c r="H2596" i="41"/>
  <c r="H2595" i="41"/>
  <c r="H2594" i="41"/>
  <c r="H2593" i="41"/>
  <c r="H2592" i="41"/>
  <c r="H2591" i="41"/>
  <c r="H2590" i="41"/>
  <c r="H2589" i="41"/>
  <c r="H2588" i="41"/>
  <c r="H2587" i="41"/>
  <c r="H2586" i="41"/>
  <c r="H2585" i="41"/>
  <c r="H2584" i="41"/>
  <c r="H2583" i="41"/>
  <c r="H2582" i="41"/>
  <c r="H2581" i="41"/>
  <c r="H2580" i="41"/>
  <c r="H2579" i="41"/>
  <c r="H2578" i="41"/>
  <c r="H2577" i="41"/>
  <c r="H2576" i="41"/>
  <c r="H2575" i="41"/>
  <c r="H2574" i="41"/>
  <c r="H2573" i="41"/>
  <c r="H2572" i="41"/>
  <c r="H2571" i="41"/>
  <c r="H2570" i="41"/>
  <c r="H2569" i="41"/>
  <c r="H2568" i="41"/>
  <c r="H2567" i="41"/>
  <c r="H2566" i="41"/>
  <c r="H2565" i="41"/>
  <c r="H2564" i="41"/>
  <c r="H2563" i="41"/>
  <c r="H2562" i="41"/>
  <c r="H2561" i="41"/>
  <c r="H2560" i="41"/>
  <c r="H2559" i="41"/>
  <c r="H2558" i="41"/>
  <c r="H2557" i="41"/>
  <c r="H2556" i="41"/>
  <c r="H2555" i="41"/>
  <c r="H2554" i="41"/>
  <c r="H2553" i="41"/>
  <c r="H2552" i="41"/>
  <c r="H2551" i="41"/>
  <c r="H2550" i="41"/>
  <c r="H2549" i="41"/>
  <c r="H2548" i="41"/>
  <c r="H2547" i="41"/>
  <c r="H2546" i="41"/>
  <c r="H2545" i="41"/>
  <c r="H2544" i="41"/>
  <c r="H2543" i="41"/>
  <c r="H2542" i="41"/>
  <c r="H2541" i="41"/>
  <c r="H2540" i="41"/>
  <c r="H2539" i="41"/>
  <c r="H2538" i="41"/>
  <c r="H2537" i="41"/>
  <c r="H2536" i="41"/>
  <c r="H2535" i="41"/>
  <c r="H2534" i="41"/>
  <c r="H2533" i="41"/>
  <c r="H2532" i="41"/>
  <c r="H2531" i="41"/>
  <c r="H2530" i="41"/>
  <c r="H2529" i="41"/>
  <c r="H2528" i="41"/>
  <c r="H2527" i="41"/>
  <c r="H2526" i="41"/>
  <c r="H2525" i="41"/>
  <c r="H2524" i="41"/>
  <c r="H2523" i="41"/>
  <c r="H2522" i="41"/>
  <c r="H2521" i="41"/>
  <c r="H2520" i="41"/>
  <c r="H2519" i="41"/>
  <c r="H2518" i="41"/>
  <c r="H2517" i="41"/>
  <c r="H2516" i="41"/>
  <c r="H2515" i="41"/>
  <c r="H2514" i="41"/>
  <c r="H2513" i="41"/>
  <c r="H2512" i="41"/>
  <c r="H2511" i="41"/>
  <c r="H2510" i="41"/>
  <c r="H2509" i="41"/>
  <c r="H2508" i="41"/>
  <c r="H2507" i="41"/>
  <c r="H2506" i="41"/>
  <c r="H2505" i="41"/>
  <c r="H2504" i="41"/>
  <c r="H2503" i="41"/>
  <c r="H2502" i="41"/>
  <c r="H2501" i="41"/>
  <c r="H2500" i="41"/>
  <c r="H2499" i="41"/>
  <c r="H2498" i="41"/>
  <c r="H2497" i="41"/>
  <c r="H2496" i="41"/>
  <c r="H2495" i="41"/>
  <c r="H2494" i="41"/>
  <c r="H2493" i="41"/>
  <c r="H2492" i="41"/>
  <c r="H2491" i="41"/>
  <c r="H2490" i="41"/>
  <c r="H2489" i="41"/>
  <c r="H2488" i="41"/>
  <c r="H2487" i="41"/>
  <c r="H2486" i="41"/>
  <c r="H2485" i="41"/>
  <c r="H2484" i="41"/>
  <c r="H2483" i="41"/>
  <c r="H2482" i="41"/>
  <c r="H2481" i="41"/>
  <c r="H2480" i="41"/>
  <c r="H2479" i="41"/>
  <c r="H2478" i="41"/>
  <c r="H2477" i="41"/>
  <c r="H2476" i="41"/>
  <c r="H2475" i="41"/>
  <c r="H2474" i="41"/>
  <c r="H2473" i="41"/>
  <c r="H2472" i="41"/>
  <c r="H2471" i="41"/>
  <c r="H2470" i="41"/>
  <c r="H2469" i="41"/>
  <c r="H2468" i="41"/>
  <c r="H2467" i="41"/>
  <c r="H2466" i="41"/>
  <c r="H2465" i="41"/>
  <c r="H2464" i="41"/>
  <c r="H2463" i="41"/>
  <c r="H2462" i="41"/>
  <c r="H2461" i="41"/>
  <c r="H2460" i="41"/>
  <c r="H2459" i="41"/>
  <c r="H2458" i="41"/>
  <c r="H2457" i="41"/>
  <c r="H2456" i="41"/>
  <c r="H2455" i="41"/>
  <c r="H2454" i="41"/>
  <c r="H2453" i="41"/>
  <c r="H2452" i="41"/>
  <c r="H2451" i="41"/>
  <c r="H2450" i="41"/>
  <c r="H2449" i="41"/>
  <c r="H2448" i="41"/>
  <c r="H2447" i="41"/>
  <c r="H2446" i="41"/>
  <c r="H2445" i="41"/>
  <c r="H2444" i="41"/>
  <c r="H2443" i="41"/>
  <c r="H2442" i="41"/>
  <c r="H2441" i="41"/>
  <c r="H2440" i="41"/>
  <c r="H2439" i="41"/>
  <c r="H2438" i="41"/>
  <c r="H2437" i="41"/>
  <c r="H2436" i="41"/>
  <c r="H2435" i="41"/>
  <c r="H2434" i="41"/>
  <c r="H2433" i="41"/>
  <c r="H2432" i="41"/>
  <c r="H2431" i="41"/>
  <c r="H2430" i="41"/>
  <c r="H2429" i="41"/>
  <c r="H2428" i="41"/>
  <c r="H2427" i="41"/>
  <c r="H2426" i="41"/>
  <c r="H2425" i="41"/>
  <c r="H2424" i="41"/>
  <c r="H2423" i="41"/>
  <c r="H2422" i="41"/>
  <c r="H2421" i="41"/>
  <c r="H2420" i="41"/>
  <c r="H2419" i="41"/>
  <c r="H2418" i="41"/>
  <c r="H2417" i="41"/>
  <c r="H2416" i="41"/>
  <c r="H2415" i="41"/>
  <c r="H2414" i="41"/>
  <c r="H2413" i="41"/>
  <c r="H2412" i="41"/>
  <c r="H2411" i="41"/>
  <c r="H2410" i="41"/>
  <c r="H2409" i="41"/>
  <c r="H2408" i="41"/>
  <c r="H2407" i="41"/>
  <c r="H2406" i="41"/>
  <c r="H2405" i="41"/>
  <c r="H2404" i="41"/>
  <c r="H2403" i="41"/>
  <c r="H2402" i="41"/>
  <c r="H2401" i="41"/>
  <c r="H2400" i="41"/>
  <c r="H2399" i="41"/>
  <c r="H2398" i="41"/>
  <c r="H2397" i="41"/>
  <c r="H2396" i="41"/>
  <c r="H2395" i="41"/>
  <c r="H2394" i="41"/>
  <c r="H2393" i="41"/>
  <c r="H2392" i="41"/>
  <c r="H2391" i="41"/>
  <c r="H2390" i="41"/>
  <c r="H2389" i="41"/>
  <c r="H2388" i="41"/>
  <c r="H2387" i="41"/>
  <c r="H2386" i="41"/>
  <c r="H2385" i="41"/>
  <c r="H2384" i="41"/>
  <c r="H2383" i="41"/>
  <c r="H2382" i="41"/>
  <c r="H2381" i="41"/>
  <c r="H2380" i="41"/>
  <c r="H2379" i="41"/>
  <c r="H2378" i="41"/>
  <c r="H2377" i="41"/>
  <c r="H2376" i="41"/>
  <c r="H2375" i="41"/>
  <c r="H2374" i="41"/>
  <c r="H2373" i="41"/>
  <c r="H2372" i="41"/>
  <c r="H2371" i="41"/>
  <c r="H2370" i="41"/>
  <c r="H2369" i="41"/>
  <c r="H2368" i="41"/>
  <c r="H2367" i="41"/>
  <c r="H2366" i="41"/>
  <c r="H2365" i="41"/>
  <c r="H2364" i="41"/>
  <c r="H2363" i="41"/>
  <c r="H2362" i="41"/>
  <c r="H2361" i="41"/>
  <c r="H2360" i="41"/>
  <c r="H2359" i="41"/>
  <c r="H2358" i="41"/>
  <c r="H2357" i="41"/>
  <c r="H2356" i="41"/>
  <c r="H2355" i="41"/>
  <c r="H2354" i="41"/>
  <c r="H2353" i="41"/>
  <c r="H2352" i="41"/>
  <c r="H2351" i="41"/>
  <c r="H2350" i="41"/>
  <c r="H2349" i="41"/>
  <c r="H2348" i="41"/>
  <c r="H2347" i="41"/>
  <c r="H2346" i="41"/>
  <c r="H2345" i="41"/>
  <c r="H2344" i="41"/>
  <c r="H2343" i="41"/>
  <c r="H2342" i="41"/>
  <c r="H2341" i="41"/>
  <c r="H2340" i="41"/>
  <c r="H2339" i="41"/>
  <c r="H2338" i="41"/>
  <c r="H2337" i="41"/>
  <c r="H2336" i="41"/>
  <c r="H2335" i="41"/>
  <c r="H2334" i="41"/>
  <c r="H2333" i="41"/>
  <c r="H2332" i="41"/>
  <c r="H2331" i="41"/>
  <c r="H2330" i="41"/>
  <c r="H2329" i="41"/>
  <c r="H2328" i="41"/>
  <c r="H2327" i="41"/>
  <c r="H2326" i="41"/>
  <c r="H2325" i="41"/>
  <c r="H2324" i="41"/>
  <c r="H2323" i="41"/>
  <c r="H2322" i="41"/>
  <c r="H2321" i="41"/>
  <c r="H2320" i="41"/>
  <c r="H2319" i="41"/>
  <c r="H2318" i="41"/>
  <c r="H2317" i="41"/>
  <c r="H2316" i="41"/>
  <c r="H2315" i="41"/>
  <c r="H2314" i="41"/>
  <c r="H2313" i="41"/>
  <c r="H2312" i="41"/>
  <c r="H2311" i="41"/>
  <c r="H2310" i="41"/>
  <c r="H2309" i="41"/>
  <c r="H2308" i="41"/>
  <c r="H2307" i="41"/>
  <c r="H2306" i="41"/>
  <c r="H2305" i="41"/>
  <c r="H2304" i="41"/>
  <c r="H2303" i="41"/>
  <c r="H2302" i="41"/>
  <c r="H2301" i="41"/>
  <c r="H2300" i="41"/>
  <c r="H2299" i="41"/>
  <c r="H2298" i="41"/>
  <c r="H2297" i="41"/>
  <c r="H2296" i="41"/>
  <c r="H2295" i="41"/>
  <c r="H2294" i="41"/>
  <c r="H2293" i="41"/>
  <c r="H2292" i="41"/>
  <c r="H2291" i="41"/>
  <c r="H2290" i="41"/>
  <c r="H2289" i="41"/>
  <c r="H2288" i="41"/>
  <c r="H2287" i="41"/>
  <c r="H2286" i="41"/>
  <c r="H2285" i="41"/>
  <c r="H2284" i="41"/>
  <c r="H2283" i="41"/>
  <c r="H2282" i="41"/>
  <c r="H2281" i="41"/>
  <c r="H2280" i="41"/>
  <c r="H2279" i="41"/>
  <c r="H2278" i="41"/>
  <c r="H2277" i="41"/>
  <c r="H2276" i="41"/>
  <c r="H2275" i="41"/>
  <c r="H2274" i="41"/>
  <c r="H2273" i="41"/>
  <c r="H2272" i="41"/>
  <c r="H2271" i="41"/>
  <c r="H2270" i="41"/>
  <c r="H2269" i="41"/>
  <c r="H2268" i="41"/>
  <c r="H2267" i="41"/>
  <c r="H2266" i="41"/>
  <c r="H2265" i="41"/>
  <c r="H2264" i="41"/>
  <c r="H2263" i="41"/>
  <c r="H2262" i="41"/>
  <c r="H2261" i="41"/>
  <c r="H2260" i="41"/>
  <c r="H2259" i="41"/>
  <c r="H2258" i="41"/>
  <c r="H2257" i="41"/>
  <c r="H2256" i="41"/>
  <c r="H2255" i="41"/>
  <c r="H2254" i="41"/>
  <c r="H2253" i="41"/>
  <c r="H2252" i="41"/>
  <c r="H2251" i="41"/>
  <c r="H2250" i="41"/>
  <c r="H2249" i="41"/>
  <c r="H2248" i="41"/>
  <c r="H2247" i="41"/>
  <c r="H2246" i="41"/>
  <c r="H2245" i="41"/>
  <c r="H2244" i="41"/>
  <c r="H2243" i="41"/>
  <c r="H2242" i="41"/>
  <c r="H2241" i="41"/>
  <c r="H2240" i="41"/>
  <c r="H2239" i="41"/>
  <c r="H2238" i="41"/>
  <c r="H2237" i="41"/>
  <c r="H2236" i="41"/>
  <c r="H2235" i="41"/>
  <c r="H2234" i="41"/>
  <c r="H2233" i="41"/>
  <c r="H2232" i="41"/>
  <c r="H2231" i="41"/>
  <c r="H2230" i="41"/>
  <c r="H2229" i="41"/>
  <c r="H2228" i="41"/>
  <c r="H2227" i="41"/>
  <c r="H2226" i="41"/>
  <c r="H2225" i="41"/>
  <c r="H2224" i="41"/>
  <c r="H2223" i="41"/>
  <c r="H2222" i="41"/>
  <c r="H2221" i="41"/>
  <c r="H2220" i="41"/>
  <c r="H2219" i="41"/>
  <c r="H2218" i="41"/>
  <c r="H2217" i="41"/>
  <c r="H2216" i="41"/>
  <c r="H2215" i="41"/>
  <c r="H2214" i="41"/>
  <c r="H2213" i="41"/>
  <c r="H2212" i="41"/>
  <c r="H2211" i="41"/>
  <c r="H2210" i="41"/>
  <c r="H2209" i="41"/>
  <c r="H2208" i="41"/>
  <c r="H2207" i="41"/>
  <c r="H2206" i="41"/>
  <c r="H2205" i="41"/>
  <c r="H2204" i="41"/>
  <c r="H2203" i="41"/>
  <c r="H2202" i="41"/>
  <c r="H2201" i="41"/>
  <c r="H2200" i="41"/>
  <c r="H2199" i="41"/>
  <c r="H2198" i="41"/>
  <c r="H2197" i="41"/>
  <c r="H2196" i="41"/>
  <c r="H2195" i="41"/>
  <c r="H2194" i="41"/>
  <c r="H2193" i="41"/>
  <c r="H2192" i="41"/>
  <c r="H2191" i="41"/>
  <c r="H2190" i="41"/>
  <c r="H2189" i="41"/>
  <c r="H2188" i="41"/>
  <c r="H2187" i="41"/>
  <c r="H2186" i="41"/>
  <c r="H2185" i="41"/>
  <c r="H2184" i="41"/>
  <c r="H2183" i="41"/>
  <c r="H2182" i="41"/>
  <c r="H2181" i="41"/>
  <c r="H2180" i="41"/>
  <c r="H2179" i="41"/>
  <c r="H2178" i="41"/>
  <c r="H2177" i="41"/>
  <c r="H2176" i="41"/>
  <c r="H2175" i="41"/>
  <c r="H2174" i="41"/>
  <c r="H2173" i="41"/>
  <c r="H2172" i="41"/>
  <c r="H2171" i="41"/>
  <c r="H2170" i="41"/>
  <c r="H2169" i="41"/>
  <c r="H2168" i="41"/>
  <c r="H2167" i="41"/>
  <c r="H2166" i="41"/>
  <c r="H2165" i="41"/>
  <c r="H2164" i="41"/>
  <c r="H2163" i="41"/>
  <c r="H2162" i="41"/>
  <c r="H2161" i="41"/>
  <c r="H2160" i="41"/>
  <c r="H2159" i="41"/>
  <c r="H2158" i="41"/>
  <c r="H2157" i="41"/>
  <c r="H2156" i="41"/>
  <c r="H2155" i="41"/>
  <c r="H2154" i="41"/>
  <c r="H2153" i="41"/>
  <c r="H2152" i="41"/>
  <c r="H2151" i="41"/>
  <c r="H2150" i="41"/>
  <c r="H2149" i="41"/>
  <c r="H2148" i="41"/>
  <c r="H2147" i="41"/>
  <c r="H2146" i="41"/>
  <c r="H2145" i="41"/>
  <c r="H2144" i="41"/>
  <c r="H2143" i="41"/>
  <c r="H2142" i="41"/>
  <c r="H2141" i="41"/>
  <c r="H2140" i="41"/>
  <c r="H2139" i="41"/>
  <c r="H2138" i="41"/>
  <c r="H2137" i="41"/>
  <c r="H2136" i="41"/>
  <c r="H2135" i="41"/>
  <c r="H2134" i="41"/>
  <c r="H2133" i="41"/>
  <c r="H2132" i="41"/>
  <c r="H2131" i="41"/>
  <c r="H2130" i="41"/>
  <c r="H2129" i="41"/>
  <c r="H2128" i="41"/>
  <c r="H2127" i="41"/>
  <c r="H2126" i="41"/>
  <c r="H2125" i="41"/>
  <c r="H2124" i="41"/>
  <c r="H2123" i="41"/>
  <c r="H2122" i="41"/>
  <c r="H2121" i="41"/>
  <c r="H2120" i="41"/>
  <c r="H2119" i="41"/>
  <c r="H2118" i="41"/>
  <c r="H2117" i="41"/>
  <c r="H2116" i="41"/>
  <c r="H2115" i="41"/>
  <c r="H2114" i="41"/>
  <c r="H2113" i="41"/>
  <c r="H2112" i="41"/>
  <c r="H2111" i="41"/>
  <c r="H2110" i="41"/>
  <c r="H2109" i="41"/>
  <c r="H2108" i="41"/>
  <c r="H2107" i="41"/>
  <c r="H2106" i="41"/>
  <c r="H2105" i="41"/>
  <c r="H2104" i="41"/>
  <c r="H2103" i="41"/>
  <c r="H2102" i="41"/>
  <c r="H2101" i="41"/>
  <c r="H2100" i="41"/>
  <c r="H2099" i="41"/>
  <c r="H2098" i="41"/>
  <c r="H2097" i="41"/>
  <c r="H2096" i="41"/>
  <c r="H2095" i="41"/>
  <c r="H2094" i="41"/>
  <c r="H2093" i="41"/>
  <c r="H2092" i="41"/>
  <c r="H2091" i="41"/>
  <c r="H2090" i="41"/>
  <c r="H2089" i="41"/>
  <c r="H2088" i="41"/>
  <c r="H2087" i="41"/>
  <c r="H2086" i="41"/>
  <c r="H2085" i="41"/>
  <c r="H2084" i="41"/>
  <c r="H2083" i="41"/>
  <c r="H2082" i="41"/>
  <c r="H2081" i="41"/>
  <c r="H2080" i="41"/>
  <c r="H2079" i="41"/>
  <c r="H2078" i="41"/>
  <c r="H2077" i="41"/>
  <c r="H2076" i="41"/>
  <c r="H2075" i="41"/>
  <c r="H2074" i="41"/>
  <c r="H2073" i="41"/>
  <c r="H2072" i="41"/>
  <c r="H2071" i="41"/>
  <c r="H2070" i="41"/>
  <c r="H2069" i="41"/>
  <c r="H2068" i="41"/>
  <c r="H2067" i="41"/>
  <c r="H2066" i="41"/>
  <c r="H2065" i="41"/>
  <c r="H2064" i="41"/>
  <c r="H2063" i="41"/>
  <c r="H2062" i="41"/>
  <c r="H2061" i="41"/>
  <c r="H2060" i="41"/>
  <c r="H2059" i="41"/>
  <c r="H2058" i="41"/>
  <c r="H2057" i="41"/>
  <c r="H2056" i="41"/>
  <c r="H2055" i="41"/>
  <c r="H2054" i="41"/>
  <c r="H2053" i="41"/>
  <c r="H2052" i="41"/>
  <c r="H2051" i="41"/>
  <c r="H2050" i="41"/>
  <c r="H2049" i="41"/>
  <c r="H2048" i="41"/>
  <c r="H2047" i="41"/>
  <c r="H2046" i="41"/>
  <c r="H2045" i="41"/>
  <c r="H2044" i="41"/>
  <c r="H2043" i="41"/>
  <c r="H2042" i="41"/>
  <c r="H2041" i="41"/>
  <c r="H2040" i="41"/>
  <c r="H2039" i="41"/>
  <c r="H2038" i="41"/>
  <c r="H2037" i="41"/>
  <c r="H2036" i="41"/>
  <c r="H2035" i="41"/>
  <c r="H2034" i="41"/>
  <c r="H2033" i="41"/>
  <c r="H2032" i="41"/>
  <c r="H2031" i="41"/>
  <c r="H2030" i="41"/>
  <c r="H2029" i="41"/>
  <c r="H2028" i="41"/>
  <c r="H2027" i="41"/>
  <c r="H2026" i="41"/>
  <c r="H2025" i="41"/>
  <c r="H2024" i="41"/>
  <c r="H2023" i="41"/>
  <c r="H2022" i="41"/>
  <c r="H2021" i="41"/>
  <c r="H2020" i="41"/>
  <c r="H2019" i="41"/>
  <c r="H2018" i="41"/>
  <c r="H2017" i="41"/>
  <c r="H2016" i="41"/>
  <c r="H2015" i="41"/>
  <c r="H2014" i="41"/>
  <c r="H2013" i="41"/>
  <c r="H2012" i="41"/>
  <c r="H2011" i="41"/>
  <c r="H2010" i="41"/>
  <c r="H2009" i="41"/>
  <c r="H2008" i="41"/>
  <c r="H2007" i="41"/>
  <c r="H2006" i="41"/>
  <c r="H2005" i="41"/>
  <c r="H2004" i="41"/>
  <c r="H2003" i="41"/>
  <c r="H2002" i="41"/>
  <c r="H2001" i="41"/>
  <c r="H2000" i="41"/>
  <c r="H1999" i="41"/>
  <c r="H1998" i="41"/>
  <c r="H1997" i="41"/>
  <c r="H1996" i="41"/>
  <c r="H1995" i="41"/>
  <c r="H1994" i="41"/>
  <c r="H1993" i="41"/>
  <c r="H1992" i="41"/>
  <c r="H1991" i="41"/>
  <c r="H1990" i="41"/>
  <c r="H1989" i="41"/>
  <c r="H1988" i="41"/>
  <c r="H1987" i="41"/>
  <c r="H1986" i="41"/>
  <c r="H1985" i="41"/>
  <c r="H1984" i="41"/>
  <c r="H1983" i="41"/>
  <c r="H1982" i="41"/>
  <c r="H1981" i="41"/>
  <c r="H1980" i="41"/>
  <c r="H1979" i="41"/>
  <c r="H1978" i="41"/>
  <c r="H1977" i="41"/>
  <c r="H1976" i="41"/>
  <c r="H1975" i="41"/>
  <c r="H1974" i="41"/>
  <c r="H1973" i="41"/>
  <c r="H1972" i="41"/>
  <c r="H1971" i="41"/>
  <c r="H1970" i="41"/>
  <c r="H1969" i="41"/>
  <c r="H1968" i="41"/>
  <c r="H1967" i="41"/>
  <c r="H1966" i="41"/>
  <c r="H1965" i="41"/>
  <c r="H1964" i="41"/>
  <c r="H1963" i="41"/>
  <c r="H1962" i="41"/>
  <c r="H1961" i="41"/>
  <c r="H1960" i="41"/>
  <c r="H1959" i="41"/>
  <c r="H1958" i="41"/>
  <c r="H1957" i="41"/>
  <c r="H1956" i="41"/>
  <c r="H1955" i="41"/>
  <c r="H1954" i="41"/>
  <c r="H1953" i="41"/>
  <c r="H1952" i="41"/>
  <c r="H1951" i="41"/>
  <c r="H1950" i="41"/>
  <c r="H1949" i="41"/>
  <c r="H1948" i="41"/>
  <c r="H1947" i="41"/>
  <c r="H1946" i="41"/>
  <c r="H1945" i="41"/>
  <c r="H1944" i="41"/>
  <c r="H1943" i="41"/>
  <c r="H1942" i="41"/>
  <c r="H1941" i="41"/>
  <c r="H1940" i="41"/>
  <c r="H1939" i="41"/>
  <c r="H1938" i="41"/>
  <c r="H1937" i="41"/>
  <c r="H1936" i="41"/>
  <c r="H1935" i="41"/>
  <c r="H1934" i="41"/>
  <c r="H1933" i="41"/>
  <c r="H1932" i="41"/>
  <c r="H1931" i="41"/>
  <c r="H1930" i="41"/>
  <c r="H1929" i="41"/>
  <c r="H1928" i="41"/>
  <c r="H1927" i="41"/>
  <c r="H1926" i="41"/>
  <c r="H1925" i="41"/>
  <c r="H1924" i="41"/>
  <c r="H1923" i="41"/>
  <c r="H1922" i="41"/>
  <c r="H1921" i="41"/>
  <c r="H1920" i="41"/>
  <c r="H1919" i="41"/>
  <c r="H1918" i="41"/>
  <c r="H1917" i="41"/>
  <c r="H1916" i="41"/>
  <c r="H1915" i="41"/>
  <c r="H1914" i="41"/>
  <c r="H1913" i="41"/>
  <c r="H1912" i="41"/>
  <c r="H1911" i="41"/>
  <c r="H1910" i="41"/>
  <c r="H1909" i="41"/>
  <c r="H1908" i="41"/>
  <c r="H1907" i="41"/>
  <c r="H1906" i="41"/>
  <c r="H1905" i="41"/>
  <c r="H1904" i="41"/>
  <c r="H1903" i="41"/>
  <c r="H1902" i="41"/>
  <c r="H1901" i="41"/>
  <c r="H1900" i="41"/>
  <c r="H1899" i="41"/>
  <c r="H1898" i="41"/>
  <c r="H1897" i="41"/>
  <c r="H1896" i="41"/>
  <c r="H1895" i="41"/>
  <c r="H1894" i="41"/>
  <c r="H1893" i="41"/>
  <c r="H1892" i="41"/>
  <c r="H1891" i="41"/>
  <c r="H1890" i="41"/>
  <c r="H1889" i="41"/>
  <c r="H1888" i="41"/>
  <c r="H1887" i="41"/>
  <c r="H1886" i="41"/>
  <c r="H1885" i="41"/>
  <c r="H1884" i="41"/>
  <c r="H1883" i="41"/>
  <c r="H1882" i="41"/>
  <c r="H1881" i="41"/>
  <c r="H1880" i="41"/>
  <c r="H1879" i="41"/>
  <c r="H1878" i="41"/>
  <c r="H1877" i="41"/>
  <c r="H1876" i="41"/>
  <c r="H1875" i="41"/>
  <c r="H1874" i="41"/>
  <c r="H1873" i="41"/>
  <c r="H1872" i="41"/>
  <c r="H1871" i="41"/>
  <c r="H1870" i="41"/>
  <c r="H1869" i="41"/>
  <c r="H1868" i="41"/>
  <c r="H1867" i="41"/>
  <c r="H1866" i="41"/>
  <c r="H1865" i="41"/>
  <c r="H1864" i="41"/>
  <c r="H1863" i="41"/>
  <c r="H1862" i="41"/>
  <c r="H1861" i="41"/>
  <c r="H1860" i="41"/>
  <c r="H1859" i="41"/>
  <c r="H1858" i="41"/>
  <c r="H1857" i="41"/>
  <c r="H1856" i="41"/>
  <c r="H1855" i="41"/>
  <c r="H1854" i="41"/>
  <c r="H1853" i="41"/>
  <c r="H1852" i="41"/>
  <c r="H1851" i="41"/>
  <c r="H1850" i="41"/>
  <c r="H1849" i="41"/>
  <c r="H1848" i="41"/>
  <c r="H1847" i="41"/>
  <c r="H1846" i="41"/>
  <c r="H1845" i="41"/>
  <c r="H1844" i="41"/>
  <c r="H1843" i="41"/>
  <c r="H1842" i="41"/>
  <c r="H1841" i="41"/>
  <c r="H1840" i="41"/>
  <c r="H1839" i="41"/>
  <c r="H1838" i="41"/>
  <c r="H1837" i="41"/>
  <c r="H1836" i="41"/>
  <c r="H1835" i="41"/>
  <c r="H1834" i="41"/>
  <c r="H1833" i="41"/>
  <c r="H1832" i="41"/>
  <c r="H1831" i="41"/>
  <c r="H1830" i="41"/>
  <c r="H1829" i="41"/>
  <c r="H1828" i="41"/>
  <c r="H1827" i="41"/>
  <c r="H1826" i="41"/>
  <c r="H1825" i="41"/>
  <c r="H1824" i="41"/>
  <c r="H1823" i="41"/>
  <c r="H1822" i="41"/>
  <c r="H1821" i="41"/>
  <c r="H1820" i="41"/>
  <c r="H1819" i="41"/>
  <c r="H1818" i="41"/>
  <c r="H1817" i="41"/>
  <c r="H1816" i="41"/>
  <c r="H1815" i="41"/>
  <c r="H1814" i="41"/>
  <c r="H1813" i="41"/>
  <c r="H1812" i="41"/>
  <c r="H1811" i="41"/>
  <c r="H1810" i="41"/>
  <c r="H1809" i="41"/>
  <c r="H1808" i="41"/>
  <c r="H1807" i="41"/>
  <c r="H1806" i="41"/>
  <c r="H1805" i="41"/>
  <c r="H1804" i="41"/>
  <c r="H1803" i="41"/>
  <c r="H1802" i="41"/>
  <c r="H1801" i="41"/>
  <c r="H1800" i="41"/>
  <c r="H1799" i="41"/>
  <c r="H1798" i="41"/>
  <c r="H1797" i="41"/>
  <c r="H1796" i="41"/>
  <c r="H1795" i="41"/>
  <c r="H1794" i="41"/>
  <c r="H1793" i="41"/>
  <c r="H1792" i="41"/>
  <c r="H1791" i="41"/>
  <c r="H1790" i="41"/>
  <c r="H1789" i="41"/>
  <c r="H1788" i="41"/>
  <c r="H1787" i="41"/>
  <c r="H1786" i="41"/>
  <c r="H1785" i="41"/>
  <c r="H1784" i="41"/>
  <c r="H1783" i="41"/>
  <c r="H1782" i="41"/>
  <c r="H1781" i="41"/>
  <c r="H1780" i="41"/>
  <c r="H1779" i="41"/>
  <c r="H1778" i="41"/>
  <c r="H1777" i="41"/>
  <c r="H1776" i="41"/>
  <c r="H1775" i="41"/>
  <c r="H1774" i="41"/>
  <c r="H1773" i="41"/>
  <c r="H1772" i="41"/>
  <c r="H1771" i="41"/>
  <c r="H1770" i="41"/>
  <c r="H1769" i="41"/>
  <c r="H1768" i="41"/>
  <c r="H1767" i="41"/>
  <c r="H1766" i="41"/>
  <c r="H1765" i="41"/>
  <c r="H1764" i="41"/>
  <c r="H1763" i="41"/>
  <c r="H1762" i="41"/>
  <c r="H1761" i="41"/>
  <c r="H1760" i="41"/>
  <c r="H1759" i="41"/>
  <c r="H1758" i="41"/>
  <c r="H1757" i="41"/>
  <c r="H1756" i="41"/>
  <c r="H1755" i="41"/>
  <c r="H1754" i="41"/>
  <c r="H1753" i="41"/>
  <c r="H1752" i="41"/>
  <c r="H1751" i="41"/>
  <c r="H1750" i="41"/>
  <c r="H1749" i="41"/>
  <c r="H1748" i="41"/>
  <c r="H1747" i="41"/>
  <c r="H1746" i="41"/>
  <c r="H1745" i="41"/>
  <c r="H1744" i="41"/>
  <c r="H1743" i="41"/>
  <c r="H1742" i="41"/>
  <c r="H1741" i="41"/>
  <c r="H1740" i="41"/>
  <c r="H1739" i="41"/>
  <c r="H1738" i="41"/>
  <c r="H1737" i="41"/>
  <c r="H1736" i="41"/>
  <c r="H1735" i="41"/>
  <c r="H1734" i="41"/>
  <c r="H1733" i="41"/>
  <c r="H1732" i="41"/>
  <c r="H1731" i="41"/>
  <c r="H1730" i="41"/>
  <c r="H1729" i="41"/>
  <c r="H1728" i="41"/>
  <c r="H1727" i="41"/>
  <c r="H1726" i="41"/>
  <c r="H1725" i="41"/>
  <c r="H1724" i="41"/>
  <c r="H1723" i="41"/>
  <c r="H1722" i="41"/>
  <c r="H1721" i="41"/>
  <c r="H1720" i="41"/>
  <c r="H1719" i="41"/>
  <c r="H1718" i="41"/>
  <c r="H1717" i="41"/>
  <c r="H1716" i="41"/>
  <c r="H1715" i="41"/>
  <c r="H1714" i="41"/>
  <c r="H1713" i="41"/>
  <c r="H1712" i="41"/>
  <c r="H1711" i="41"/>
  <c r="H1710" i="41"/>
  <c r="H1709" i="41"/>
  <c r="H1708" i="41"/>
  <c r="H1707" i="41"/>
  <c r="H1706" i="41"/>
  <c r="H1705" i="41"/>
  <c r="H1704" i="41"/>
  <c r="H1703" i="41"/>
  <c r="H1702" i="41"/>
  <c r="H1701" i="41"/>
  <c r="H1700" i="41"/>
  <c r="H1699" i="41"/>
  <c r="H1698" i="41"/>
  <c r="H1697" i="41"/>
  <c r="H1696" i="41"/>
  <c r="H1695" i="41"/>
  <c r="H1694" i="41"/>
  <c r="H1693" i="41"/>
  <c r="H1692" i="41"/>
  <c r="H1691" i="41"/>
  <c r="H1690" i="41"/>
  <c r="H1689" i="41"/>
  <c r="H1688" i="41"/>
  <c r="H1687" i="41"/>
  <c r="H1686" i="41"/>
  <c r="H1685" i="41"/>
  <c r="H1684" i="41"/>
  <c r="H1683" i="41"/>
  <c r="H1682" i="41"/>
  <c r="H1681" i="41"/>
  <c r="H1680" i="41"/>
  <c r="H1679" i="41"/>
  <c r="H1678" i="41"/>
  <c r="H1677" i="41"/>
  <c r="H1676" i="41"/>
  <c r="H1675" i="41"/>
  <c r="H1674" i="41"/>
  <c r="H1673" i="41"/>
  <c r="H1672" i="41"/>
  <c r="H1671" i="41"/>
  <c r="H1670" i="41"/>
  <c r="H1669" i="41"/>
  <c r="H1668" i="41"/>
  <c r="H1667" i="41"/>
  <c r="H1666" i="41"/>
  <c r="H1665" i="41"/>
  <c r="H1664" i="41"/>
  <c r="H1663" i="41"/>
  <c r="H1662" i="41"/>
  <c r="H1661" i="41"/>
  <c r="H1660" i="41"/>
  <c r="H1659" i="41"/>
  <c r="H1658" i="41"/>
  <c r="H1657" i="41"/>
  <c r="H1656" i="41"/>
  <c r="H1655" i="41"/>
  <c r="H1654" i="41"/>
  <c r="H1653" i="41"/>
  <c r="H1652" i="41"/>
  <c r="H1651" i="41"/>
  <c r="H1650" i="41"/>
  <c r="H1649" i="41"/>
  <c r="H1648" i="41"/>
  <c r="H1647" i="41"/>
  <c r="H1646" i="41"/>
  <c r="H1645" i="41"/>
  <c r="H1644" i="41"/>
  <c r="H1643" i="41"/>
  <c r="H1642" i="41"/>
  <c r="H1641" i="41"/>
  <c r="H1640" i="41"/>
  <c r="H1639" i="41"/>
  <c r="H1638" i="41"/>
  <c r="H1637" i="41"/>
  <c r="H1636" i="41"/>
  <c r="H1635" i="41"/>
  <c r="H1634" i="41"/>
  <c r="H1633" i="41"/>
  <c r="H1632" i="41"/>
  <c r="H1631" i="41"/>
  <c r="H1630" i="41"/>
  <c r="H1629" i="41"/>
  <c r="H1628" i="41"/>
  <c r="H1627" i="41"/>
  <c r="H1626" i="41"/>
  <c r="H1625" i="41"/>
  <c r="H1624" i="41"/>
  <c r="H1623" i="41"/>
  <c r="H1622" i="41"/>
  <c r="H1621" i="41"/>
  <c r="H1620" i="41"/>
  <c r="H1619" i="41"/>
  <c r="H1618" i="41"/>
  <c r="H1617" i="41"/>
  <c r="H1616" i="41"/>
  <c r="H1615" i="41"/>
  <c r="H1614" i="41"/>
  <c r="H1613" i="41"/>
  <c r="H1612" i="41"/>
  <c r="H1611" i="41"/>
  <c r="H1610" i="41"/>
  <c r="H1609" i="41"/>
  <c r="H1608" i="41"/>
  <c r="H1607" i="41"/>
  <c r="H1606" i="41"/>
  <c r="H1605" i="41"/>
  <c r="H1604" i="41"/>
  <c r="H1603" i="41"/>
  <c r="H1602" i="41"/>
  <c r="H1601" i="41"/>
  <c r="H1600" i="41"/>
  <c r="H1599" i="41"/>
  <c r="H1598" i="41"/>
  <c r="H1597" i="41"/>
  <c r="H1596" i="41"/>
  <c r="H1595" i="41"/>
  <c r="H1594" i="41"/>
  <c r="H1593" i="41"/>
  <c r="H1592" i="41"/>
  <c r="H1591" i="41"/>
  <c r="H1590" i="41"/>
  <c r="H1589" i="41"/>
  <c r="H1588" i="41"/>
  <c r="H1587" i="41"/>
  <c r="H1586" i="41"/>
  <c r="H1585" i="41"/>
  <c r="H1584" i="41"/>
  <c r="H1583" i="41"/>
  <c r="H1582" i="41"/>
  <c r="H1581" i="41"/>
  <c r="H1580" i="41"/>
  <c r="H1579" i="41"/>
  <c r="H1578" i="41"/>
  <c r="H1577" i="41"/>
  <c r="H1576" i="41"/>
  <c r="H1575" i="41"/>
  <c r="H1574" i="41"/>
  <c r="H1573" i="41"/>
  <c r="H1572" i="41"/>
  <c r="H1571" i="41"/>
  <c r="H1570" i="41"/>
  <c r="H1569" i="41"/>
  <c r="H1568" i="41"/>
  <c r="H1567" i="41"/>
  <c r="H1566" i="41"/>
  <c r="H1565" i="41"/>
  <c r="H1564" i="41"/>
  <c r="H1563" i="41"/>
  <c r="H1562" i="41"/>
  <c r="H1561" i="41"/>
  <c r="H1560" i="41"/>
  <c r="H1559" i="41"/>
  <c r="H1558" i="41"/>
  <c r="H1557" i="41"/>
  <c r="H1556" i="41"/>
  <c r="H1555" i="41"/>
  <c r="H1554" i="41"/>
  <c r="H1553" i="41"/>
  <c r="H1552" i="41"/>
  <c r="H1551" i="41"/>
  <c r="H1550" i="41"/>
  <c r="H1549" i="41"/>
  <c r="H1548" i="41"/>
  <c r="H1547" i="41"/>
  <c r="H1546" i="41"/>
  <c r="H1545" i="41"/>
  <c r="H1544" i="41"/>
  <c r="H1543" i="41"/>
  <c r="H1542" i="41"/>
  <c r="H1541" i="41"/>
  <c r="H1540" i="41"/>
  <c r="H1539" i="41"/>
  <c r="H1538" i="41"/>
  <c r="H1537" i="41"/>
  <c r="H1536" i="41"/>
  <c r="H1535" i="41"/>
  <c r="H1534" i="41"/>
  <c r="H1533" i="41"/>
  <c r="H1532" i="41"/>
  <c r="H1531" i="41"/>
  <c r="H1530" i="41"/>
  <c r="H1529" i="41"/>
  <c r="H1528" i="41"/>
  <c r="H1527" i="41"/>
  <c r="H1526" i="41"/>
  <c r="H1525" i="41"/>
  <c r="H1524" i="41"/>
  <c r="H1523" i="41"/>
  <c r="H1522" i="41"/>
  <c r="H1521" i="41"/>
  <c r="H1520" i="41"/>
  <c r="H1519" i="41"/>
  <c r="H1518" i="41"/>
  <c r="H1517" i="41"/>
  <c r="H1516" i="41"/>
  <c r="H1515" i="41"/>
  <c r="H1514" i="41"/>
  <c r="H1513" i="41"/>
  <c r="H1512" i="41"/>
  <c r="H1511" i="41"/>
  <c r="H1510" i="41"/>
  <c r="H1509" i="41"/>
  <c r="H1508" i="41"/>
  <c r="H1507" i="41"/>
  <c r="H1506" i="41"/>
  <c r="H1505" i="41"/>
  <c r="H1504" i="41"/>
  <c r="H1503" i="41"/>
  <c r="H1502" i="41"/>
  <c r="H1501" i="41"/>
  <c r="H1500" i="41"/>
  <c r="H1499" i="41"/>
  <c r="H1498" i="41"/>
  <c r="H1497" i="41"/>
  <c r="H1496" i="41"/>
  <c r="H1495" i="41"/>
  <c r="H1494" i="41"/>
  <c r="H1493" i="41"/>
  <c r="H1492" i="41"/>
  <c r="H1491" i="41"/>
  <c r="H1490" i="41"/>
  <c r="H1489" i="41"/>
  <c r="H1488" i="41"/>
  <c r="H1487" i="41"/>
  <c r="H1486" i="41"/>
  <c r="H1485" i="41"/>
  <c r="H1484" i="41"/>
  <c r="H1483" i="41"/>
  <c r="H1482" i="41"/>
  <c r="H1481" i="41"/>
  <c r="H1480" i="41"/>
  <c r="H1479" i="41"/>
  <c r="H1478" i="41"/>
  <c r="H1477" i="41"/>
  <c r="H1476" i="41"/>
  <c r="H1475" i="41"/>
  <c r="H1474" i="41"/>
  <c r="H1473" i="41"/>
  <c r="H1472" i="41"/>
  <c r="H1471" i="41"/>
  <c r="H1470" i="41"/>
  <c r="H1469" i="41"/>
  <c r="H1468" i="41"/>
  <c r="H1467" i="41"/>
  <c r="H1466" i="41"/>
  <c r="H1465" i="41"/>
  <c r="H1464" i="41"/>
  <c r="H1463" i="41"/>
  <c r="H1462" i="41"/>
  <c r="H1461" i="41"/>
  <c r="H1460" i="41"/>
  <c r="H1459" i="41"/>
  <c r="H1458" i="41"/>
  <c r="H1457" i="41"/>
  <c r="H1456" i="41"/>
  <c r="H1455" i="41"/>
  <c r="H1454" i="41"/>
  <c r="H1453" i="41"/>
  <c r="H1452" i="41"/>
  <c r="H1451" i="41"/>
  <c r="H1450" i="41"/>
  <c r="H1449" i="41"/>
  <c r="H1448" i="41"/>
  <c r="H1447" i="41"/>
  <c r="H1446" i="41"/>
  <c r="H1445" i="41"/>
  <c r="H1444" i="41"/>
  <c r="H1443" i="41"/>
  <c r="H1442" i="41"/>
  <c r="H1441" i="41"/>
  <c r="H1440" i="41"/>
  <c r="H1439" i="41"/>
  <c r="H1438" i="41"/>
  <c r="H1437" i="41"/>
  <c r="H1436" i="41"/>
  <c r="H1435" i="41"/>
  <c r="H1434" i="41"/>
  <c r="H1433" i="41"/>
  <c r="H1432" i="41"/>
  <c r="H1431" i="41"/>
  <c r="H1430" i="41"/>
  <c r="H1429" i="41"/>
  <c r="H1428" i="41"/>
  <c r="H1427" i="41"/>
  <c r="H1426" i="41"/>
  <c r="H1425" i="41"/>
  <c r="H1424" i="41"/>
  <c r="H1423" i="41"/>
  <c r="H1422" i="41"/>
  <c r="H1421" i="41"/>
  <c r="H1420" i="41"/>
  <c r="H1419" i="41"/>
  <c r="H1418" i="41"/>
  <c r="H1417" i="41"/>
  <c r="H1416" i="41"/>
  <c r="H1415" i="41"/>
  <c r="H1414" i="41"/>
  <c r="H1413" i="41"/>
  <c r="H1412" i="41"/>
  <c r="H1411" i="41"/>
  <c r="H1410" i="41"/>
  <c r="H1409" i="41"/>
  <c r="H1408" i="41"/>
  <c r="H1407" i="41"/>
  <c r="H1406" i="41"/>
  <c r="H1405" i="41"/>
  <c r="H1404" i="41"/>
  <c r="H1403" i="41"/>
  <c r="H1402" i="41"/>
  <c r="H1401" i="41"/>
  <c r="H1400" i="41"/>
  <c r="H1399" i="41"/>
  <c r="H1398" i="41"/>
  <c r="H1397" i="41"/>
  <c r="H1396" i="41"/>
  <c r="H1395" i="41"/>
  <c r="H1394" i="41"/>
  <c r="H1393" i="41"/>
  <c r="H1392" i="41"/>
  <c r="H1391" i="41"/>
  <c r="H1390" i="41"/>
  <c r="H1389" i="41"/>
  <c r="H1388" i="41"/>
  <c r="H1387" i="41"/>
  <c r="H1386" i="41"/>
  <c r="H1385" i="41"/>
  <c r="H1384" i="41"/>
  <c r="H1383" i="41"/>
  <c r="H1382" i="41"/>
  <c r="H1381" i="41"/>
  <c r="H1380" i="41"/>
  <c r="H1379" i="41"/>
  <c r="H1378" i="41"/>
  <c r="H1377" i="41"/>
  <c r="H1376" i="41"/>
  <c r="H1375" i="41"/>
  <c r="H1374" i="41"/>
  <c r="H1373" i="41"/>
  <c r="H1372" i="41"/>
  <c r="H1371" i="41"/>
  <c r="H1370" i="41"/>
  <c r="H1369" i="41"/>
  <c r="H1368" i="41"/>
  <c r="H1367" i="41"/>
  <c r="H1366" i="41"/>
  <c r="H1365" i="41"/>
  <c r="H1364" i="41"/>
  <c r="H1363" i="41"/>
  <c r="H1362" i="41"/>
  <c r="H1361" i="41"/>
  <c r="H1360" i="41"/>
  <c r="H1359" i="41"/>
  <c r="H1358" i="41"/>
  <c r="H1357" i="41"/>
  <c r="H1356" i="41"/>
  <c r="H1355" i="41"/>
  <c r="H1354" i="41"/>
  <c r="H1353" i="41"/>
  <c r="H1352" i="41"/>
  <c r="H1351" i="41"/>
  <c r="H1350" i="41"/>
  <c r="H1349" i="41"/>
  <c r="H1348" i="41"/>
  <c r="H1347" i="41"/>
  <c r="H1346" i="41"/>
  <c r="H1345" i="41"/>
  <c r="H1344" i="41"/>
  <c r="H1343" i="41"/>
  <c r="H1342" i="41"/>
  <c r="H1341" i="41"/>
  <c r="H1340" i="41"/>
  <c r="H1339" i="41"/>
  <c r="H1338" i="41"/>
  <c r="H1337" i="41"/>
  <c r="H1336" i="41"/>
  <c r="H1335" i="41"/>
  <c r="H1334" i="41"/>
  <c r="H1333" i="41"/>
  <c r="H1332" i="41"/>
  <c r="H1331" i="41"/>
  <c r="H1330" i="41"/>
  <c r="H1329" i="41"/>
  <c r="H1328" i="41"/>
  <c r="H1327" i="41"/>
  <c r="H1326" i="41"/>
  <c r="H1325" i="41"/>
  <c r="H1324" i="41"/>
  <c r="H1323" i="41"/>
  <c r="H1322" i="41"/>
  <c r="H1321" i="41"/>
  <c r="H1320" i="41"/>
  <c r="H1319" i="41"/>
  <c r="H1318" i="41"/>
  <c r="H1317" i="41"/>
  <c r="H1316" i="41"/>
  <c r="H1315" i="41"/>
  <c r="H1314" i="41"/>
  <c r="H1313" i="41"/>
  <c r="H1312" i="41"/>
  <c r="H1311" i="41"/>
  <c r="H1310" i="41"/>
  <c r="H1309" i="41"/>
  <c r="H1308" i="41"/>
  <c r="H1307" i="41"/>
  <c r="H1306" i="41"/>
  <c r="H1305" i="41"/>
  <c r="H1304" i="41"/>
  <c r="H1303" i="41"/>
  <c r="H1302" i="41"/>
  <c r="H1301" i="41"/>
  <c r="H1300" i="41"/>
  <c r="H1299" i="41"/>
  <c r="H1298" i="41"/>
  <c r="H1297" i="41"/>
  <c r="H1296" i="41"/>
  <c r="H1295" i="41"/>
  <c r="H1294" i="41"/>
  <c r="H1293" i="41"/>
  <c r="H1292" i="41"/>
  <c r="H1291" i="41"/>
  <c r="H1290" i="41"/>
  <c r="H1289" i="41"/>
  <c r="H1288" i="41"/>
  <c r="H1287" i="41"/>
  <c r="H1286" i="41"/>
  <c r="H1285" i="41"/>
  <c r="H1284" i="41"/>
  <c r="H1283" i="41"/>
  <c r="H1282" i="41"/>
  <c r="H1281" i="41"/>
  <c r="H1280" i="41"/>
  <c r="H1279" i="41"/>
  <c r="H1278" i="41"/>
  <c r="H1277" i="41"/>
  <c r="H1276" i="41"/>
  <c r="H1275" i="41"/>
  <c r="H1274" i="41"/>
  <c r="H1273" i="41"/>
  <c r="H1272" i="41"/>
  <c r="H1271" i="41"/>
  <c r="H1270" i="41"/>
  <c r="H1269" i="41"/>
  <c r="H1268" i="41"/>
  <c r="H1267" i="41"/>
  <c r="H1266" i="41"/>
  <c r="H1265" i="41"/>
  <c r="H1264" i="41"/>
  <c r="H1263" i="41"/>
  <c r="H1262" i="41"/>
  <c r="H1261" i="41"/>
  <c r="H1260" i="41"/>
  <c r="H1259" i="41"/>
  <c r="H1258" i="41"/>
  <c r="H1257" i="41"/>
  <c r="H1256" i="41"/>
  <c r="H1255" i="41"/>
  <c r="H1254" i="41"/>
  <c r="H1253" i="41"/>
  <c r="H1252" i="41"/>
  <c r="H1251" i="41"/>
  <c r="H1250" i="41"/>
  <c r="H1249" i="41"/>
  <c r="H1248" i="41"/>
  <c r="H1247" i="41"/>
  <c r="H1246" i="41"/>
  <c r="H1245" i="41"/>
  <c r="H1244" i="41"/>
  <c r="H1243" i="41"/>
  <c r="H1242" i="41"/>
  <c r="H1241" i="41"/>
  <c r="H1240" i="41"/>
  <c r="H1239" i="41"/>
  <c r="H1238" i="41"/>
  <c r="H1237" i="41"/>
  <c r="H1236" i="41"/>
  <c r="H1235" i="41"/>
  <c r="H1234" i="41"/>
  <c r="H1233" i="41"/>
  <c r="H1232" i="41"/>
  <c r="H1231" i="41"/>
  <c r="H1230" i="41"/>
  <c r="H1229" i="41"/>
  <c r="H1228" i="41"/>
  <c r="H1227" i="41"/>
  <c r="H1226" i="41"/>
  <c r="H1225" i="41"/>
  <c r="H1224" i="41"/>
  <c r="H1223" i="41"/>
  <c r="H1222" i="41"/>
  <c r="H1221" i="41"/>
  <c r="H1220" i="41"/>
  <c r="H1219" i="41"/>
  <c r="H1218" i="41"/>
  <c r="H1217" i="41"/>
  <c r="H1216" i="41"/>
  <c r="H1215" i="41"/>
  <c r="H1214" i="41"/>
  <c r="H1213" i="41"/>
  <c r="H1212" i="41"/>
  <c r="H1211" i="41"/>
  <c r="H1210" i="41"/>
  <c r="H1209" i="41"/>
  <c r="H1208" i="41"/>
  <c r="H1207" i="41"/>
  <c r="H1206" i="41"/>
  <c r="H1205" i="41"/>
  <c r="H1204" i="41"/>
  <c r="H1203" i="41"/>
  <c r="H1202" i="41"/>
  <c r="H1201" i="41"/>
  <c r="H1200" i="41"/>
  <c r="H1199" i="41"/>
  <c r="H1198" i="41"/>
  <c r="H1197" i="41"/>
  <c r="H1196" i="41"/>
  <c r="H1195" i="41"/>
  <c r="H1194" i="41"/>
  <c r="H119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H1171" i="41"/>
  <c r="H1170" i="41"/>
  <c r="H1169" i="41"/>
  <c r="H1168" i="41"/>
  <c r="H1167" i="41"/>
  <c r="H1166" i="41"/>
  <c r="H1165" i="41"/>
  <c r="H1164" i="41"/>
  <c r="H1163" i="41"/>
  <c r="H1162" i="41"/>
  <c r="H1161" i="41"/>
  <c r="H1160" i="41"/>
  <c r="H1159" i="41"/>
  <c r="H1158" i="41"/>
  <c r="H1157" i="41"/>
  <c r="H1156" i="41"/>
  <c r="H1155" i="41"/>
  <c r="H1154" i="41"/>
  <c r="H1153" i="41"/>
  <c r="H1152" i="41"/>
  <c r="H1151" i="41"/>
  <c r="H1150" i="41"/>
  <c r="H1149" i="41"/>
  <c r="H1148" i="41"/>
  <c r="H1147" i="41"/>
  <c r="H1146" i="41"/>
  <c r="H1145" i="41"/>
  <c r="H1144" i="41"/>
  <c r="H1143" i="41"/>
  <c r="H1142" i="41"/>
  <c r="H1141" i="41"/>
  <c r="H1140" i="41"/>
  <c r="H1139" i="41"/>
  <c r="H1138" i="41"/>
  <c r="H1137" i="41"/>
  <c r="H1136" i="41"/>
  <c r="H1135" i="41"/>
  <c r="H1134" i="41"/>
  <c r="H1133" i="41"/>
  <c r="H1132" i="41"/>
  <c r="H1131" i="41"/>
  <c r="H1130" i="41"/>
  <c r="H1129" i="41"/>
  <c r="H1128" i="41"/>
  <c r="H1127" i="41"/>
  <c r="H1126" i="41"/>
  <c r="H1125" i="41"/>
  <c r="H1124" i="41"/>
  <c r="H1123" i="41"/>
  <c r="H1122" i="41"/>
  <c r="H1121" i="41"/>
  <c r="H1120" i="41"/>
  <c r="H1119" i="41"/>
  <c r="H1118" i="41"/>
  <c r="H1117" i="41"/>
  <c r="H1116" i="41"/>
  <c r="H1115" i="41"/>
  <c r="H1114" i="41"/>
  <c r="H1113" i="41"/>
  <c r="H1112" i="41"/>
  <c r="H1111" i="41"/>
  <c r="H1110" i="41"/>
  <c r="H1109" i="41"/>
  <c r="H1108" i="41"/>
  <c r="H1107" i="41"/>
  <c r="H1106" i="41"/>
  <c r="H1105" i="41"/>
  <c r="H1104" i="41"/>
  <c r="H1103" i="41"/>
  <c r="H1102" i="41"/>
  <c r="H1101" i="41"/>
  <c r="H1100" i="41"/>
  <c r="H1099" i="41"/>
  <c r="H1098" i="41"/>
  <c r="H1097" i="41"/>
  <c r="H1096" i="41"/>
  <c r="H1095" i="41"/>
  <c r="H1094" i="41"/>
  <c r="H1093" i="41"/>
  <c r="H1092" i="41"/>
  <c r="H1091" i="41"/>
  <c r="H1090" i="41"/>
  <c r="H1089" i="41"/>
  <c r="H1088" i="41"/>
  <c r="H1087" i="41"/>
  <c r="H1086" i="41"/>
  <c r="H1085" i="41"/>
  <c r="H1084" i="41"/>
  <c r="H1083" i="41"/>
  <c r="H1082" i="41"/>
  <c r="H1081" i="41"/>
  <c r="H1080" i="41"/>
  <c r="H1079" i="41"/>
  <c r="H1078" i="41"/>
  <c r="H1077" i="41"/>
  <c r="H1076" i="41"/>
  <c r="H1075" i="41"/>
  <c r="H1074" i="41"/>
  <c r="H1073" i="41"/>
  <c r="H1072" i="41"/>
  <c r="H1071" i="41"/>
  <c r="H1070" i="41"/>
  <c r="H1069" i="41"/>
  <c r="H1068" i="41"/>
  <c r="H1067" i="41"/>
  <c r="H1066" i="41"/>
  <c r="H1065" i="41"/>
  <c r="H1064" i="41"/>
  <c r="H1063" i="41"/>
  <c r="H1062" i="41"/>
  <c r="H1061" i="41"/>
  <c r="H1060" i="41"/>
  <c r="H1059" i="41"/>
  <c r="H1058" i="41"/>
  <c r="H1057" i="41"/>
  <c r="H1056" i="41"/>
  <c r="H1055" i="41"/>
  <c r="H1054" i="41"/>
  <c r="H1053" i="41"/>
  <c r="H1052" i="41"/>
  <c r="H1051" i="41"/>
  <c r="H1050" i="41"/>
  <c r="H1049" i="41"/>
  <c r="H1048" i="41"/>
  <c r="H1047" i="41"/>
  <c r="H1046" i="41"/>
  <c r="H1045" i="41"/>
  <c r="H1044" i="41"/>
  <c r="H1043" i="41"/>
  <c r="H1042" i="41"/>
  <c r="H1041" i="41"/>
  <c r="H1040" i="41"/>
  <c r="H1039" i="41"/>
  <c r="H1038" i="41"/>
  <c r="H1037" i="41"/>
  <c r="H1036" i="41"/>
  <c r="H1035" i="41"/>
  <c r="H1034" i="41"/>
  <c r="H1033" i="41"/>
  <c r="H1032" i="41"/>
  <c r="H1031" i="41"/>
  <c r="H1030" i="41"/>
  <c r="H1029" i="41"/>
  <c r="H1028" i="41"/>
  <c r="H1027" i="41"/>
  <c r="H1026" i="41"/>
  <c r="H1025" i="41"/>
  <c r="H1024" i="41"/>
  <c r="H1023" i="41"/>
  <c r="H1022" i="41"/>
  <c r="H1021" i="41"/>
  <c r="H1020" i="41"/>
  <c r="H1019" i="41"/>
  <c r="H1018" i="41"/>
  <c r="H1017" i="41"/>
  <c r="H1016" i="41"/>
  <c r="H1015" i="41"/>
  <c r="H1014" i="41"/>
  <c r="H1013" i="41"/>
  <c r="H1012" i="41"/>
  <c r="H1011" i="41"/>
  <c r="H1010" i="41"/>
  <c r="H1009" i="41"/>
  <c r="H1008" i="41"/>
  <c r="H1007" i="41"/>
  <c r="H1006" i="41"/>
  <c r="H1005" i="41"/>
  <c r="H1004" i="41"/>
  <c r="H1003" i="41"/>
  <c r="H1002" i="41"/>
  <c r="H1001" i="41"/>
  <c r="H1000" i="41"/>
  <c r="H999" i="41"/>
  <c r="H998" i="41"/>
  <c r="H997" i="41"/>
  <c r="H996" i="41"/>
  <c r="H995" i="41"/>
  <c r="H994" i="41"/>
  <c r="H993" i="41"/>
  <c r="H992" i="41"/>
  <c r="H991" i="41"/>
  <c r="H990" i="41"/>
  <c r="H989" i="41"/>
  <c r="H988" i="41"/>
  <c r="H987" i="41"/>
  <c r="H986" i="41"/>
  <c r="H985" i="41"/>
  <c r="H984" i="41"/>
  <c r="H983" i="41"/>
  <c r="H982" i="41"/>
  <c r="H981" i="41"/>
  <c r="H980" i="41"/>
  <c r="H979" i="41"/>
  <c r="H978" i="41"/>
  <c r="H977" i="41"/>
  <c r="H976" i="41"/>
  <c r="H975" i="41"/>
  <c r="H974" i="41"/>
  <c r="H973" i="41"/>
  <c r="H972" i="41"/>
  <c r="H971" i="41"/>
  <c r="H970" i="41"/>
  <c r="H969" i="41"/>
  <c r="H968" i="41"/>
  <c r="H967" i="41"/>
  <c r="H966" i="41"/>
  <c r="H965" i="41"/>
  <c r="H964" i="41"/>
  <c r="H963" i="41"/>
  <c r="H962" i="41"/>
  <c r="H961" i="41"/>
  <c r="H960" i="41"/>
  <c r="H959" i="41"/>
  <c r="H958" i="41"/>
  <c r="H957" i="41"/>
  <c r="H956" i="41"/>
  <c r="H955" i="41"/>
  <c r="H954" i="41"/>
  <c r="H953" i="41"/>
  <c r="H952" i="41"/>
  <c r="H951" i="41"/>
  <c r="H950" i="41"/>
  <c r="H949" i="41"/>
  <c r="H948" i="41"/>
  <c r="H947" i="41"/>
  <c r="H946" i="41"/>
  <c r="H945" i="41"/>
  <c r="H944" i="41"/>
  <c r="H943" i="41"/>
  <c r="H942" i="41"/>
  <c r="H941" i="41"/>
  <c r="H940" i="41"/>
  <c r="H939" i="41"/>
  <c r="H938" i="41"/>
  <c r="H937" i="41"/>
  <c r="H936" i="41"/>
  <c r="H935" i="41"/>
  <c r="H934" i="41"/>
  <c r="H933" i="41"/>
  <c r="H932" i="41"/>
  <c r="H931" i="41"/>
  <c r="H930" i="41"/>
  <c r="H929" i="41"/>
  <c r="H928" i="41"/>
  <c r="H927" i="41"/>
  <c r="H926" i="41"/>
  <c r="H925" i="41"/>
  <c r="H924" i="41"/>
  <c r="H923" i="41"/>
  <c r="H922" i="41"/>
  <c r="H921" i="41"/>
  <c r="H920" i="41"/>
  <c r="H919" i="41"/>
  <c r="H918" i="41"/>
  <c r="H917" i="41"/>
  <c r="H916" i="41"/>
  <c r="H915" i="41"/>
  <c r="H914" i="41"/>
  <c r="H913" i="41"/>
  <c r="H912" i="41"/>
  <c r="H911" i="41"/>
  <c r="H910" i="41"/>
  <c r="H909" i="41"/>
  <c r="H908" i="41"/>
  <c r="H907" i="41"/>
  <c r="H906" i="41"/>
  <c r="H905" i="41"/>
  <c r="H904" i="41"/>
  <c r="H903" i="41"/>
  <c r="H902" i="41"/>
  <c r="H901" i="41"/>
  <c r="H900" i="41"/>
  <c r="H899" i="41"/>
  <c r="H898" i="41"/>
  <c r="H897" i="41"/>
  <c r="H896" i="41"/>
  <c r="H895" i="41"/>
  <c r="H894" i="41"/>
  <c r="H893" i="41"/>
  <c r="H892" i="41"/>
  <c r="H891" i="41"/>
  <c r="H890" i="41"/>
  <c r="H889" i="41"/>
  <c r="H888" i="41"/>
  <c r="H887" i="41"/>
  <c r="H886" i="41"/>
  <c r="H885" i="41"/>
  <c r="H884" i="41"/>
  <c r="H883" i="41"/>
  <c r="H882" i="41"/>
  <c r="H881" i="41"/>
  <c r="H880" i="41"/>
  <c r="H879" i="41"/>
  <c r="H878" i="41"/>
  <c r="H877" i="41"/>
  <c r="H876" i="41"/>
  <c r="H875" i="41"/>
  <c r="H874" i="41"/>
  <c r="H873" i="41"/>
  <c r="H872" i="41"/>
  <c r="H871" i="41"/>
  <c r="H870" i="41"/>
  <c r="H869" i="41"/>
  <c r="H868" i="41"/>
  <c r="H867" i="41"/>
  <c r="H866" i="41"/>
  <c r="H865" i="41"/>
  <c r="H864" i="41"/>
  <c r="H863" i="41"/>
  <c r="H862" i="41"/>
  <c r="H861" i="41"/>
  <c r="H860" i="41"/>
  <c r="H859" i="41"/>
  <c r="H858" i="41"/>
  <c r="H857" i="41"/>
  <c r="H856" i="41"/>
  <c r="H855" i="41"/>
  <c r="H854" i="41"/>
  <c r="H853" i="41"/>
  <c r="H852" i="41"/>
  <c r="H851" i="41"/>
  <c r="H850" i="41"/>
  <c r="H849" i="41"/>
  <c r="H848" i="41"/>
  <c r="H847" i="41"/>
  <c r="H846" i="41"/>
  <c r="H845" i="41"/>
  <c r="H844" i="41"/>
  <c r="H843" i="41"/>
  <c r="H842" i="41"/>
  <c r="H841" i="41"/>
  <c r="H840" i="41"/>
  <c r="H839" i="41"/>
  <c r="H838" i="41"/>
  <c r="H837" i="41"/>
  <c r="H836" i="41"/>
  <c r="H835" i="41"/>
  <c r="H834" i="41"/>
  <c r="H833" i="41"/>
  <c r="H832" i="41"/>
  <c r="H831" i="41"/>
  <c r="H830" i="41"/>
  <c r="H829" i="41"/>
  <c r="H828" i="41"/>
  <c r="H827" i="41"/>
  <c r="H826" i="41"/>
  <c r="H825" i="41"/>
  <c r="H824" i="41"/>
  <c r="H823" i="41"/>
  <c r="H822" i="41"/>
  <c r="H821" i="41"/>
  <c r="H820" i="41"/>
  <c r="H819" i="41"/>
  <c r="H818" i="41"/>
  <c r="H817" i="41"/>
  <c r="H816" i="41"/>
  <c r="H815" i="41"/>
  <c r="H814" i="41"/>
  <c r="H813" i="41"/>
  <c r="H812" i="41"/>
  <c r="H811" i="41"/>
  <c r="H810" i="41"/>
  <c r="H809" i="41"/>
  <c r="H808" i="41"/>
  <c r="H807" i="41"/>
  <c r="H806" i="41"/>
  <c r="H805" i="41"/>
  <c r="H804" i="41"/>
  <c r="H803" i="41"/>
  <c r="H802" i="41"/>
  <c r="H801" i="41"/>
  <c r="H800" i="41"/>
  <c r="H799" i="41"/>
  <c r="H798" i="41"/>
  <c r="H797" i="41"/>
  <c r="H796" i="41"/>
  <c r="H795" i="41"/>
  <c r="H794" i="41"/>
  <c r="H793" i="41"/>
  <c r="H792" i="41"/>
  <c r="H791" i="41"/>
  <c r="H790" i="41"/>
  <c r="H789" i="41"/>
  <c r="H788" i="41"/>
  <c r="H787" i="41"/>
  <c r="H786" i="41"/>
  <c r="H785" i="41"/>
  <c r="H784" i="41"/>
  <c r="H783" i="41"/>
  <c r="H782" i="41"/>
  <c r="H781" i="41"/>
  <c r="H780" i="41"/>
  <c r="H779" i="41"/>
  <c r="H778" i="41"/>
  <c r="H777" i="41"/>
  <c r="H776" i="41"/>
  <c r="H775" i="41"/>
  <c r="H774" i="41"/>
  <c r="H773" i="41"/>
  <c r="H772" i="41"/>
  <c r="H771" i="41"/>
  <c r="H770" i="41"/>
  <c r="H769" i="41"/>
  <c r="H768" i="41"/>
  <c r="H767" i="41"/>
  <c r="H766" i="41"/>
  <c r="H765" i="41"/>
  <c r="H764" i="41"/>
  <c r="H763" i="41"/>
  <c r="H762" i="41"/>
  <c r="H761" i="41"/>
  <c r="H760" i="41"/>
  <c r="H759" i="41"/>
  <c r="H758" i="41"/>
  <c r="H757" i="41"/>
  <c r="H756" i="41"/>
  <c r="H755" i="41"/>
  <c r="H754" i="41"/>
  <c r="H753" i="41"/>
  <c r="H752" i="41"/>
  <c r="H751" i="41"/>
  <c r="H750" i="41"/>
  <c r="H749" i="41"/>
  <c r="H748" i="41"/>
  <c r="H747" i="41"/>
  <c r="H746" i="41"/>
  <c r="H745" i="41"/>
  <c r="H744"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714" i="41"/>
  <c r="H713" i="41"/>
  <c r="H712" i="41"/>
  <c r="H711" i="41"/>
  <c r="H710" i="41"/>
  <c r="H709" i="41"/>
  <c r="H708" i="41"/>
  <c r="H707" i="41"/>
  <c r="H706" i="41"/>
  <c r="H705" i="41"/>
  <c r="H704" i="41"/>
  <c r="H703" i="41"/>
  <c r="H702" i="41"/>
  <c r="H701" i="41"/>
  <c r="H700" i="41"/>
  <c r="H699" i="41"/>
  <c r="H698" i="41"/>
  <c r="H697" i="41"/>
  <c r="H696" i="41"/>
  <c r="H695" i="41"/>
  <c r="H694" i="41"/>
  <c r="H693" i="41"/>
  <c r="H692" i="41"/>
  <c r="H691" i="41"/>
  <c r="H690" i="41"/>
  <c r="H689" i="41"/>
  <c r="H688" i="41"/>
  <c r="H687" i="41"/>
  <c r="H686" i="41"/>
  <c r="H685" i="41"/>
  <c r="H684" i="41"/>
  <c r="H683" i="41"/>
  <c r="H682" i="41"/>
  <c r="H681" i="41"/>
  <c r="H680" i="41"/>
  <c r="H679" i="41"/>
  <c r="H678" i="41"/>
  <c r="H677" i="41"/>
  <c r="H676" i="41"/>
  <c r="H675" i="41"/>
  <c r="H674" i="41"/>
  <c r="H673" i="41"/>
  <c r="H672" i="41"/>
  <c r="H671" i="41"/>
  <c r="H670" i="41"/>
  <c r="H669" i="41"/>
  <c r="H668" i="41"/>
  <c r="H667" i="41"/>
  <c r="H666" i="41"/>
  <c r="H665" i="41"/>
  <c r="H664" i="41"/>
  <c r="H663" i="41"/>
  <c r="H662" i="41"/>
  <c r="H661" i="41"/>
  <c r="H660" i="41"/>
  <c r="H659" i="41"/>
  <c r="H658" i="41"/>
  <c r="H657" i="41"/>
  <c r="H656" i="41"/>
  <c r="H655" i="41"/>
  <c r="H654" i="41"/>
  <c r="H653" i="41"/>
  <c r="H652" i="41"/>
  <c r="H651" i="41"/>
  <c r="H650" i="41"/>
  <c r="H649" i="41"/>
  <c r="H648" i="41"/>
  <c r="H647" i="41"/>
  <c r="H646" i="41"/>
  <c r="H645" i="41"/>
  <c r="H644" i="41"/>
  <c r="H643" i="41"/>
  <c r="H642" i="41"/>
  <c r="H641" i="41"/>
  <c r="H640" i="41"/>
  <c r="H639" i="41"/>
  <c r="H638" i="41"/>
  <c r="H637" i="41"/>
  <c r="H636" i="41"/>
  <c r="H635" i="41"/>
  <c r="H634" i="41"/>
  <c r="H633" i="41"/>
  <c r="H632" i="41"/>
  <c r="H631" i="41"/>
  <c r="H630" i="41"/>
  <c r="H629" i="41"/>
  <c r="H628" i="41"/>
  <c r="H627" i="41"/>
  <c r="H626" i="41"/>
  <c r="H625" i="41"/>
  <c r="H624" i="41"/>
  <c r="H623" i="41"/>
  <c r="H622" i="41"/>
  <c r="H621" i="41"/>
  <c r="H620" i="41"/>
  <c r="H619" i="41"/>
  <c r="H618" i="41"/>
  <c r="H617" i="41"/>
  <c r="H616" i="41"/>
  <c r="H615" i="41"/>
  <c r="H614" i="41"/>
  <c r="H613" i="41"/>
  <c r="H612" i="41"/>
  <c r="H611" i="41"/>
  <c r="H610" i="41"/>
  <c r="H609" i="41"/>
  <c r="H608" i="41"/>
  <c r="H607" i="41"/>
  <c r="H606" i="41"/>
  <c r="H605" i="41"/>
  <c r="H604" i="41"/>
  <c r="H603" i="41"/>
  <c r="H602" i="41"/>
  <c r="H601" i="41"/>
  <c r="H600" i="41"/>
  <c r="H599" i="41"/>
  <c r="H598" i="41"/>
  <c r="H597" i="41"/>
  <c r="H596" i="41"/>
  <c r="H595" i="41"/>
  <c r="H594" i="41"/>
  <c r="H593" i="41"/>
  <c r="H592" i="41"/>
  <c r="H591" i="41"/>
  <c r="H590" i="41"/>
  <c r="H589" i="41"/>
  <c r="H588" i="41"/>
  <c r="H587" i="41"/>
  <c r="H586" i="41"/>
  <c r="H585" i="41"/>
  <c r="H584" i="41"/>
  <c r="H583" i="41"/>
  <c r="H582" i="41"/>
  <c r="H581" i="41"/>
  <c r="H580" i="41"/>
  <c r="H579" i="41"/>
  <c r="H578" i="41"/>
  <c r="H577" i="41"/>
  <c r="H576" i="41"/>
  <c r="H575" i="41"/>
  <c r="H574" i="41"/>
  <c r="H573" i="41"/>
  <c r="H572" i="41"/>
  <c r="H571" i="41"/>
  <c r="H570" i="41"/>
  <c r="H569" i="41"/>
  <c r="H568" i="41"/>
  <c r="H567" i="41"/>
  <c r="H566" i="41"/>
  <c r="H565" i="41"/>
  <c r="H564" i="41"/>
  <c r="H563" i="41"/>
  <c r="H562" i="41"/>
  <c r="H561" i="41"/>
  <c r="H560" i="41"/>
  <c r="H559" i="41"/>
  <c r="H558" i="41"/>
  <c r="H557" i="41"/>
  <c r="H556" i="41"/>
  <c r="H555" i="41"/>
  <c r="H554" i="41"/>
  <c r="H553" i="41"/>
  <c r="H552" i="41"/>
  <c r="H551" i="41"/>
  <c r="H550" i="41"/>
  <c r="H549" i="41"/>
  <c r="H548" i="41"/>
  <c r="H547" i="41"/>
  <c r="H546" i="41"/>
  <c r="H545" i="41"/>
  <c r="H544" i="41"/>
  <c r="H543" i="41"/>
  <c r="H542" i="41"/>
  <c r="H541" i="41"/>
  <c r="H540" i="41"/>
  <c r="H539" i="41"/>
  <c r="H538" i="41"/>
  <c r="H537" i="41"/>
  <c r="H536" i="41"/>
  <c r="H535" i="41"/>
  <c r="H534" i="41"/>
  <c r="H533" i="41"/>
  <c r="H532" i="41"/>
  <c r="H531" i="41"/>
  <c r="H530" i="41"/>
  <c r="H529" i="41"/>
  <c r="H528" i="41"/>
  <c r="H527" i="41"/>
  <c r="H526" i="41"/>
  <c r="H525" i="41"/>
  <c r="H524" i="41"/>
  <c r="H523" i="41"/>
  <c r="H522" i="41"/>
  <c r="H521" i="41"/>
  <c r="H520" i="41"/>
  <c r="H519" i="41"/>
  <c r="H518" i="41"/>
  <c r="H517" i="41"/>
  <c r="H516" i="41"/>
  <c r="H515" i="41"/>
  <c r="H514" i="41"/>
  <c r="H513" i="41"/>
  <c r="H512" i="41"/>
  <c r="H511" i="41"/>
  <c r="H510" i="41"/>
  <c r="H509" i="41"/>
  <c r="H508" i="41"/>
  <c r="H507" i="41"/>
  <c r="H506" i="41"/>
  <c r="H505" i="41"/>
  <c r="H504" i="41"/>
  <c r="H503" i="41"/>
  <c r="H502" i="41"/>
  <c r="H501" i="41"/>
  <c r="H500" i="41"/>
  <c r="H499" i="41"/>
  <c r="H498" i="41"/>
  <c r="H497" i="41"/>
  <c r="H496" i="41"/>
  <c r="H495" i="41"/>
  <c r="H494" i="41"/>
  <c r="H493" i="41"/>
  <c r="H492" i="41"/>
  <c r="H491" i="41"/>
  <c r="H490" i="41"/>
  <c r="H489" i="41"/>
  <c r="H488" i="41"/>
  <c r="H487" i="41"/>
  <c r="H486" i="41"/>
  <c r="H485" i="41"/>
  <c r="H484" i="41"/>
  <c r="H483" i="41"/>
  <c r="H482" i="41"/>
  <c r="H481" i="41"/>
  <c r="H480" i="41"/>
  <c r="H479" i="41"/>
  <c r="H478" i="41"/>
  <c r="H477" i="41"/>
  <c r="H476" i="41"/>
  <c r="H475" i="41"/>
  <c r="H474" i="41"/>
  <c r="H473" i="41"/>
  <c r="H472" i="41"/>
  <c r="H471" i="41"/>
  <c r="H470" i="41"/>
  <c r="H469" i="41"/>
  <c r="H468" i="41"/>
  <c r="H467" i="41"/>
  <c r="H466" i="41"/>
  <c r="H465" i="41"/>
  <c r="H464" i="41"/>
  <c r="H463" i="41"/>
  <c r="H462" i="41"/>
  <c r="H461" i="41"/>
  <c r="H460" i="41"/>
  <c r="H459" i="41"/>
  <c r="H458" i="41"/>
  <c r="H457" i="41"/>
  <c r="H456" i="41"/>
  <c r="H455" i="41"/>
  <c r="H454" i="41"/>
  <c r="H453" i="41"/>
  <c r="H452" i="41"/>
  <c r="H451" i="41"/>
  <c r="H450" i="41"/>
  <c r="H449" i="41"/>
  <c r="H448" i="41"/>
  <c r="H447" i="41"/>
  <c r="H446" i="41"/>
  <c r="H445" i="41"/>
  <c r="H444" i="41"/>
  <c r="H443" i="41"/>
  <c r="H442" i="41"/>
  <c r="H441" i="41"/>
  <c r="H440" i="41"/>
  <c r="H439" i="41"/>
  <c r="H438" i="41"/>
  <c r="H437" i="41"/>
  <c r="H436" i="41"/>
  <c r="H435" i="41"/>
  <c r="H434" i="41"/>
  <c r="H433" i="41"/>
  <c r="H432" i="41"/>
  <c r="H431" i="41"/>
  <c r="H430" i="41"/>
  <c r="H429" i="41"/>
  <c r="H428" i="4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L23" i="34"/>
  <c r="K23" i="34"/>
  <c r="J23" i="34"/>
  <c r="H23" i="34"/>
  <c r="G23" i="34"/>
  <c r="E23" i="34"/>
  <c r="F23" i="34" s="1"/>
  <c r="C23" i="34"/>
  <c r="B23" i="34"/>
  <c r="M22" i="34"/>
  <c r="I22" i="34"/>
  <c r="F22" i="34"/>
  <c r="D22" i="34"/>
  <c r="M21" i="34"/>
  <c r="I21" i="34"/>
  <c r="F21" i="34"/>
  <c r="D21" i="34"/>
  <c r="M20" i="34"/>
  <c r="I20" i="34"/>
  <c r="F20" i="34"/>
  <c r="D20" i="34"/>
  <c r="M19" i="34"/>
  <c r="I19" i="34"/>
  <c r="F19" i="34"/>
  <c r="D19" i="34"/>
  <c r="M18" i="34"/>
  <c r="I18" i="34"/>
  <c r="F18" i="34"/>
  <c r="D18" i="34"/>
  <c r="M17" i="34"/>
  <c r="I17" i="34"/>
  <c r="F17" i="34"/>
  <c r="D17" i="34"/>
  <c r="M16" i="34"/>
  <c r="I16" i="34"/>
  <c r="F16" i="34"/>
  <c r="D16" i="34"/>
  <c r="M15" i="34"/>
  <c r="I15" i="34"/>
  <c r="F15" i="34"/>
  <c r="D15" i="34"/>
  <c r="M14" i="34"/>
  <c r="I14" i="34"/>
  <c r="F14" i="34"/>
  <c r="D14" i="34"/>
  <c r="M13" i="34"/>
  <c r="I13" i="34"/>
  <c r="F13" i="34"/>
  <c r="D13" i="34"/>
  <c r="M12" i="34"/>
  <c r="I12" i="34"/>
  <c r="F12" i="34"/>
  <c r="D12" i="34"/>
  <c r="M11" i="34"/>
  <c r="I11" i="34"/>
  <c r="F11" i="34"/>
  <c r="D11" i="34"/>
  <c r="M10" i="34"/>
  <c r="I10" i="34"/>
  <c r="F10" i="34"/>
  <c r="D10" i="34"/>
  <c r="M9" i="34"/>
  <c r="I9" i="34"/>
  <c r="F9" i="34"/>
  <c r="D9" i="34"/>
  <c r="M8" i="34"/>
  <c r="I8" i="34"/>
  <c r="F8" i="34"/>
  <c r="D8" i="34"/>
  <c r="M7" i="34"/>
  <c r="I7" i="34"/>
  <c r="F7" i="34"/>
  <c r="D7" i="34"/>
  <c r="M6" i="34"/>
  <c r="I6" i="34"/>
  <c r="F6" i="34"/>
  <c r="D6" i="34"/>
  <c r="M5" i="34"/>
  <c r="I5" i="34"/>
  <c r="F5" i="34"/>
  <c r="D5" i="34"/>
  <c r="M4" i="34"/>
  <c r="I4" i="34"/>
  <c r="F4" i="34"/>
  <c r="D4" i="34"/>
  <c r="I23" i="34" l="1"/>
  <c r="H3998" i="41"/>
  <c r="N4" i="34"/>
  <c r="N5" i="34"/>
  <c r="N6" i="34"/>
  <c r="N7" i="34"/>
  <c r="N8" i="34"/>
  <c r="N9" i="34"/>
  <c r="N10" i="34"/>
  <c r="N11" i="34"/>
  <c r="N12" i="34"/>
  <c r="N13" i="34"/>
  <c r="N14" i="34"/>
  <c r="N15" i="34"/>
  <c r="N16" i="34"/>
  <c r="N17" i="34"/>
  <c r="N18" i="34"/>
  <c r="N19" i="34"/>
  <c r="N20" i="34"/>
  <c r="N21" i="34"/>
  <c r="N22" i="34"/>
  <c r="S23" i="57"/>
  <c r="AA23" i="57" s="1"/>
  <c r="D23" i="34"/>
  <c r="M23" i="34"/>
  <c r="N23" i="34" l="1"/>
  <c r="S24" i="57"/>
  <c r="AA24" i="57" l="1"/>
</calcChain>
</file>

<file path=xl/sharedStrings.xml><?xml version="1.0" encoding="utf-8"?>
<sst xmlns="http://schemas.openxmlformats.org/spreadsheetml/2006/main" count="129403" uniqueCount="18123">
  <si>
    <t>AÑO 2012</t>
  </si>
  <si>
    <t>AÑO 2013</t>
  </si>
  <si>
    <t>AÑO 2014</t>
  </si>
  <si>
    <t>AÑO 2015</t>
  </si>
  <si>
    <t>Ampliación reintegro liquidaciones</t>
  </si>
  <si>
    <t>Anticipos del SF</t>
  </si>
  <si>
    <t>Plan de Prov de EELL. Fase I</t>
  </si>
  <si>
    <t>Plan de Prov de EELL. Fases II y III (t1)</t>
  </si>
  <si>
    <t>Plan de Prov de EELL. Fases III (t2)</t>
  </si>
  <si>
    <t>Un año carencia adicional FFPP (Aplazamiento Amortizaciones 2015 FFPP)</t>
  </si>
  <si>
    <t>ANDALUCÍA</t>
  </si>
  <si>
    <t>ARAGÓN</t>
  </si>
  <si>
    <t>CAST. LA MANCHA</t>
  </si>
  <si>
    <t>CASTILLA - LEÓN</t>
  </si>
  <si>
    <t>CATALUÑA</t>
  </si>
  <si>
    <t>CANARIAS</t>
  </si>
  <si>
    <t>EXTREMADURA</t>
  </si>
  <si>
    <t>GALICIA</t>
  </si>
  <si>
    <t>C. VALENCIANA</t>
  </si>
  <si>
    <t>ASTURIAS</t>
  </si>
  <si>
    <t>BALEARS (ILLES)</t>
  </si>
  <si>
    <t>CANTABRIA</t>
  </si>
  <si>
    <t>MADRID</t>
  </si>
  <si>
    <t>MURCIA</t>
  </si>
  <si>
    <t>RIOJA (LA)</t>
  </si>
  <si>
    <t>PAIS VASCO</t>
  </si>
  <si>
    <t>NAVARRA</t>
  </si>
  <si>
    <t>Ceuta</t>
  </si>
  <si>
    <t>TOTAL LIQUIDEZ DISTRIBUIDA</t>
  </si>
  <si>
    <t>Mec Extraodinarios</t>
  </si>
  <si>
    <t xml:space="preserve">Otras Medidas de Liquidez </t>
  </si>
  <si>
    <t>Provincia</t>
  </si>
  <si>
    <t>CCAA</t>
  </si>
  <si>
    <t>Nombre entidad</t>
  </si>
  <si>
    <t>Sentencias</t>
  </si>
  <si>
    <t>Alhama de Granada</t>
  </si>
  <si>
    <t>Granada</t>
  </si>
  <si>
    <t>Andalucía</t>
  </si>
  <si>
    <t>Belalcázar</t>
  </si>
  <si>
    <t>Córdoba</t>
  </si>
  <si>
    <t>Carmona</t>
  </si>
  <si>
    <t>Sevilla</t>
  </si>
  <si>
    <t>Frailes</t>
  </si>
  <si>
    <t>Jaén</t>
  </si>
  <si>
    <t>Huércal-Overa</t>
  </si>
  <si>
    <t>Almería</t>
  </si>
  <si>
    <t>Lucena</t>
  </si>
  <si>
    <t>Pinos Puente</t>
  </si>
  <si>
    <t>Tarifa</t>
  </si>
  <si>
    <t>Cádiz</t>
  </si>
  <si>
    <t>Umbrete</t>
  </si>
  <si>
    <t>Benabarre</t>
  </si>
  <si>
    <t>Huesca</t>
  </si>
  <si>
    <t>Aragón</t>
  </si>
  <si>
    <t>Tineo</t>
  </si>
  <si>
    <t>Asturias</t>
  </si>
  <si>
    <t>Alaior</t>
  </si>
  <si>
    <t>Baleares</t>
  </si>
  <si>
    <t>Alaró</t>
  </si>
  <si>
    <t>Eivissa</t>
  </si>
  <si>
    <t>Palma de Mallorca</t>
  </si>
  <si>
    <t>Guía de Isora</t>
  </si>
  <si>
    <t>S.C. de Tenerife</t>
  </si>
  <si>
    <t>Canarias</t>
  </si>
  <si>
    <t>Alcázar de San Juan</t>
  </si>
  <si>
    <t>Ciudad Real</t>
  </si>
  <si>
    <t>Castilla La Mancha</t>
  </si>
  <si>
    <t>Guadalajara</t>
  </si>
  <si>
    <t>Madridejos</t>
  </si>
  <si>
    <t>Toledo</t>
  </si>
  <si>
    <t>Ávila</t>
  </si>
  <si>
    <t>Castilla y León</t>
  </si>
  <si>
    <t>San Cristóbal de la Cuesta</t>
  </si>
  <si>
    <t>Salamanca</t>
  </si>
  <si>
    <t>Cardona</t>
  </si>
  <si>
    <t>Barcelona</t>
  </si>
  <si>
    <t>Cataluña</t>
  </si>
  <si>
    <t>Mataró</t>
  </si>
  <si>
    <t>Puigcerdà</t>
  </si>
  <si>
    <t>Gerona</t>
  </si>
  <si>
    <t>Terrassa</t>
  </si>
  <si>
    <t>Vidreres</t>
  </si>
  <si>
    <t>Vilallonga del Camp</t>
  </si>
  <si>
    <t>Tarragona</t>
  </si>
  <si>
    <t>Alcoy/Alcoi</t>
  </si>
  <si>
    <t>Alicante</t>
  </si>
  <si>
    <t>Com. Valenciana</t>
  </si>
  <si>
    <t>Altea</t>
  </si>
  <si>
    <t>Ontinyent</t>
  </si>
  <si>
    <t>Valencia</t>
  </si>
  <si>
    <t>Cangas</t>
  </si>
  <si>
    <t>Pontevedra</t>
  </si>
  <si>
    <t>Galicia</t>
  </si>
  <si>
    <t>Orense</t>
  </si>
  <si>
    <t>Muíños</t>
  </si>
  <si>
    <t>Molina de Segura</t>
  </si>
  <si>
    <t>Murcia</t>
  </si>
  <si>
    <t>TOTAL</t>
  </si>
  <si>
    <t xml:space="preserve">Ret PTE </t>
  </si>
  <si>
    <t>Reintegros</t>
  </si>
  <si>
    <t xml:space="preserve">Sentencias </t>
  </si>
  <si>
    <t>Málaga</t>
  </si>
  <si>
    <t xml:space="preserve">Barrios (Los)                                                         </t>
  </si>
  <si>
    <t>Huelva</t>
  </si>
  <si>
    <t xml:space="preserve">Jaén                                                                  </t>
  </si>
  <si>
    <t xml:space="preserve">Jerez de la Frontera                                                  </t>
  </si>
  <si>
    <t xml:space="preserve">Línea de la Concepción (La)                                           </t>
  </si>
  <si>
    <t xml:space="preserve">Montellano                                                            </t>
  </si>
  <si>
    <t xml:space="preserve">Villamartín                                                           </t>
  </si>
  <si>
    <t xml:space="preserve">Villares (Los)                                                        </t>
  </si>
  <si>
    <t>Zaragoza</t>
  </si>
  <si>
    <t xml:space="preserve">Plasenzuela                                                           </t>
  </si>
  <si>
    <t>Cáceres</t>
  </si>
  <si>
    <t>Extremadura</t>
  </si>
  <si>
    <t xml:space="preserve">Navalcarnero                                                          </t>
  </si>
  <si>
    <t>Madrid</t>
  </si>
  <si>
    <t xml:space="preserve">Parla                                                                 </t>
  </si>
  <si>
    <t>Fondo Ordenación prudencia [art. 39.1.b) RDL 17/2014]</t>
  </si>
  <si>
    <t xml:space="preserve">Almensilla                                                            </t>
  </si>
  <si>
    <t xml:space="preserve">Almonte                                                               </t>
  </si>
  <si>
    <t xml:space="preserve">Arcos de la Frontera                                                  </t>
  </si>
  <si>
    <t xml:space="preserve">Benalup-Casas Viejas                                                  </t>
  </si>
  <si>
    <t xml:space="preserve">Calañas                                                               </t>
  </si>
  <si>
    <t xml:space="preserve">Campillo de Arenas                                                    </t>
  </si>
  <si>
    <t xml:space="preserve">Cazorla                                                               </t>
  </si>
  <si>
    <t xml:space="preserve">Guaro                                                                 </t>
  </si>
  <si>
    <t xml:space="preserve">Marmolejo                                                             </t>
  </si>
  <si>
    <t xml:space="preserve">Palacios y Villafranca (Los)                                          </t>
  </si>
  <si>
    <t xml:space="preserve">Palomares del Río                                                     </t>
  </si>
  <si>
    <t xml:space="preserve">Puerto Real                                                           </t>
  </si>
  <si>
    <t xml:space="preserve">Sorihuela del Guadalimar                                              </t>
  </si>
  <si>
    <t xml:space="preserve">Turre                                                                 </t>
  </si>
  <si>
    <t xml:space="preserve">Berbegal                                                              </t>
  </si>
  <si>
    <t xml:space="preserve">Cuenca                                                                </t>
  </si>
  <si>
    <t>Cuenca</t>
  </si>
  <si>
    <t xml:space="preserve">Gineta (La)                                                           </t>
  </si>
  <si>
    <t>Albacete</t>
  </si>
  <si>
    <t xml:space="preserve">Cimanes del Tejar                                                     </t>
  </si>
  <si>
    <t>León</t>
  </si>
  <si>
    <t>Zamora</t>
  </si>
  <si>
    <t xml:space="preserve">Paredes de Nava                                                       </t>
  </si>
  <si>
    <t>Palencia</t>
  </si>
  <si>
    <t xml:space="preserve">Peguerinos                                                            </t>
  </si>
  <si>
    <t xml:space="preserve">Arboç (L')                                                            </t>
  </si>
  <si>
    <t xml:space="preserve">Maials                                                                </t>
  </si>
  <si>
    <t>Lleida</t>
  </si>
  <si>
    <t xml:space="preserve">Vilaller                                                              </t>
  </si>
  <si>
    <t>Castellón</t>
  </si>
  <si>
    <t xml:space="preserve">Benilloba                                                             </t>
  </si>
  <si>
    <t xml:space="preserve">Bigastro                                                              </t>
  </si>
  <si>
    <t>Gandía</t>
  </si>
  <si>
    <t xml:space="preserve">Llaurí                                                                </t>
  </si>
  <si>
    <t xml:space="preserve">Novelda                                                               </t>
  </si>
  <si>
    <t xml:space="preserve">Casar de Palomero                                                     </t>
  </si>
  <si>
    <t xml:space="preserve">Hinojosa del Valle                                                    </t>
  </si>
  <si>
    <t>Badajoz</t>
  </si>
  <si>
    <t xml:space="preserve">Santa Marta de Magasca                                                </t>
  </si>
  <si>
    <t xml:space="preserve">Talayuela                                                             </t>
  </si>
  <si>
    <t>Valdetorres</t>
  </si>
  <si>
    <t xml:space="preserve">Villamesías                                                           </t>
  </si>
  <si>
    <t xml:space="preserve">Arganda del Rey                                                       </t>
  </si>
  <si>
    <t xml:space="preserve">Brunete                                                               </t>
  </si>
  <si>
    <t xml:space="preserve">Totana                                                                </t>
  </si>
  <si>
    <t xml:space="preserve">Cogollos de la Vega                                                   </t>
  </si>
  <si>
    <t xml:space="preserve">Montuïri                                                              </t>
  </si>
  <si>
    <t xml:space="preserve">Carranque                                                             </t>
  </si>
  <si>
    <t xml:space="preserve">Huete                                                                 </t>
  </si>
  <si>
    <t xml:space="preserve">Bellús                                                                </t>
  </si>
  <si>
    <t xml:space="preserve">Blancos (Os)                                                          </t>
  </si>
  <si>
    <t xml:space="preserve">Escacena del Campo                                                    </t>
  </si>
  <si>
    <t xml:space="preserve">Valverde del Camino                                                   </t>
  </si>
  <si>
    <t xml:space="preserve">Cartaya                                                               </t>
  </si>
  <si>
    <t xml:space="preserve">Macael                                                                </t>
  </si>
  <si>
    <t xml:space="preserve">Rincón de la Victoria                                                 </t>
  </si>
  <si>
    <t xml:space="preserve">Sariñena                                                              </t>
  </si>
  <si>
    <t xml:space="preserve">Tobarra                                                               </t>
  </si>
  <si>
    <t xml:space="preserve">Letur                                                                 </t>
  </si>
  <si>
    <t xml:space="preserve">Riópar                                                                </t>
  </si>
  <si>
    <t xml:space="preserve">Coreses                                                               </t>
  </si>
  <si>
    <t xml:space="preserve">Gandia                                                                </t>
  </si>
  <si>
    <t xml:space="preserve">Moncada                                                               </t>
  </si>
  <si>
    <t xml:space="preserve">Villanueva de Perales                                                 </t>
  </si>
  <si>
    <t xml:space="preserve">Caravaca de la Cruz                                                   </t>
  </si>
  <si>
    <t>Fondo de Ordenación</t>
  </si>
  <si>
    <t>Fondo de Impulso económico</t>
  </si>
  <si>
    <t>DISPUESTO</t>
  </si>
  <si>
    <t>Melilla</t>
  </si>
  <si>
    <t xml:space="preserve">TOTAL LIQUIDEZ </t>
  </si>
  <si>
    <r>
      <t xml:space="preserve">Mec Extraodinarios </t>
    </r>
    <r>
      <rPr>
        <vertAlign val="superscript"/>
        <sz val="8.4"/>
        <color theme="1"/>
        <rFont val="Calibri"/>
        <family val="2"/>
      </rPr>
      <t>(1)</t>
    </r>
  </si>
  <si>
    <t>Fondo Ordenación riesgo [art. 39.1.a) RDL 17/2014]</t>
  </si>
  <si>
    <t>Turre</t>
  </si>
  <si>
    <t>Jerez de la Frontera</t>
  </si>
  <si>
    <t>Línea de la Concepción (La)</t>
  </si>
  <si>
    <t>Prado del Rey</t>
  </si>
  <si>
    <t>Cogollos de la Vega</t>
  </si>
  <si>
    <t>Cazorla</t>
  </si>
  <si>
    <t>Morón de la Frontera</t>
  </si>
  <si>
    <t>Montuïri</t>
  </si>
  <si>
    <t>Huete</t>
  </si>
  <si>
    <t>Carranque</t>
  </si>
  <si>
    <t>Peguerinos</t>
  </si>
  <si>
    <t>Daya Vieja</t>
  </si>
  <si>
    <t>Bellús</t>
  </si>
  <si>
    <t>Plasenzuela</t>
  </si>
  <si>
    <t>Blancos (Os)</t>
  </si>
  <si>
    <t>Fuente el Saz de Jarama</t>
  </si>
  <si>
    <t>Quijorna</t>
  </si>
  <si>
    <t>RD 10/2015</t>
  </si>
  <si>
    <t>Barrios (Los)</t>
  </si>
  <si>
    <t>Villamartín</t>
  </si>
  <si>
    <t>Campillo de Arenas</t>
  </si>
  <si>
    <t>Jamilena</t>
  </si>
  <si>
    <t>Orcera</t>
  </si>
  <si>
    <t>Hinojosa del Valle</t>
  </si>
  <si>
    <t>Navalcarnero</t>
  </si>
  <si>
    <t>Parla</t>
  </si>
  <si>
    <t xml:space="preserve">Alcorcón                                                              </t>
  </si>
  <si>
    <t>Alhendín</t>
  </si>
  <si>
    <t>Valle del Zalabí</t>
  </si>
  <si>
    <t>Ayamonte</t>
  </si>
  <si>
    <t>Punta Umbría</t>
  </si>
  <si>
    <t>Segura de la Sierra</t>
  </si>
  <si>
    <t>Guaro</t>
  </si>
  <si>
    <t>Moros</t>
  </si>
  <si>
    <t>Búger</t>
  </si>
  <si>
    <t>Bienservida</t>
  </si>
  <si>
    <t>Carcelén</t>
  </si>
  <si>
    <t>Cotillas</t>
  </si>
  <si>
    <t>Gineta (La)</t>
  </si>
  <si>
    <t>Ordial (El)</t>
  </si>
  <si>
    <t>Villel de Mesa</t>
  </si>
  <si>
    <t>San Martín de Pusa</t>
  </si>
  <si>
    <t>Pascualcobo</t>
  </si>
  <si>
    <t>Santa Cruz de la Salceda</t>
  </si>
  <si>
    <t>Burgos</t>
  </si>
  <si>
    <t>Acebo</t>
  </si>
  <si>
    <t>Castrejón de la Peña</t>
  </si>
  <si>
    <t>Samboal</t>
  </si>
  <si>
    <t>Segovia</t>
  </si>
  <si>
    <t>Alcañices</t>
  </si>
  <si>
    <t>Peleas de Abajo</t>
  </si>
  <si>
    <t>Llacuna (La)</t>
  </si>
  <si>
    <t>Moià</t>
  </si>
  <si>
    <t>Isòvol</t>
  </si>
  <si>
    <t>Creixell</t>
  </si>
  <si>
    <t>Almàssera</t>
  </si>
  <si>
    <t>Vallada</t>
  </si>
  <si>
    <t>Álamo (El)</t>
  </si>
  <si>
    <t>Tabernas</t>
  </si>
  <si>
    <t>San Fernando</t>
  </si>
  <si>
    <t>San Roque</t>
  </si>
  <si>
    <t>Sanlúcar de Barrameda</t>
  </si>
  <si>
    <t>Baza</t>
  </si>
  <si>
    <t>Cúllar</t>
  </si>
  <si>
    <t>Guadix</t>
  </si>
  <si>
    <t>Huéscar</t>
  </si>
  <si>
    <t>Jun</t>
  </si>
  <si>
    <t>Pulianas</t>
  </si>
  <si>
    <t>Víznar</t>
  </si>
  <si>
    <t>Aljaraque</t>
  </si>
  <si>
    <t>Zalamea la Real</t>
  </si>
  <si>
    <t>Bailén</t>
  </si>
  <si>
    <t>Carboneros</t>
  </si>
  <si>
    <t>Diputación Prov. de Jaén</t>
  </si>
  <si>
    <t>Santisteban del Puerto</t>
  </si>
  <si>
    <t>Villacarrillo</t>
  </si>
  <si>
    <t>Ardales</t>
  </si>
  <si>
    <t>Estepona</t>
  </si>
  <si>
    <t>Camas</t>
  </si>
  <si>
    <t>Lebrija</t>
  </si>
  <si>
    <t>Benasque</t>
  </si>
  <si>
    <t>Graus</t>
  </si>
  <si>
    <t>Alloza</t>
  </si>
  <si>
    <t>Teruel</t>
  </si>
  <si>
    <t>Letux</t>
  </si>
  <si>
    <t>Bimenes</t>
  </si>
  <si>
    <t>Cangas del Narcea</t>
  </si>
  <si>
    <t>Franco (El)</t>
  </si>
  <si>
    <t>San Martín del Rey Aurelio</t>
  </si>
  <si>
    <t>Firgas</t>
  </si>
  <si>
    <t>Las Palmas</t>
  </si>
  <si>
    <t>Alfoz de Lloredo</t>
  </si>
  <si>
    <t>Cantabria</t>
  </si>
  <si>
    <t>Astillero (El)</t>
  </si>
  <si>
    <t>Santander</t>
  </si>
  <si>
    <t>Albatana</t>
  </si>
  <si>
    <t>Almansa</t>
  </si>
  <si>
    <t>Balazote</t>
  </si>
  <si>
    <t>Cenizate</t>
  </si>
  <si>
    <t>Bolaños de Calatrava</t>
  </si>
  <si>
    <t>Pedro Muñoz</t>
  </si>
  <si>
    <t>Socuéllamos</t>
  </si>
  <si>
    <t>Pedroñeras (Las)</t>
  </si>
  <si>
    <t>Casar (El)</t>
  </si>
  <si>
    <t>Gerindote</t>
  </si>
  <si>
    <t>Illescas</t>
  </si>
  <si>
    <t>Hoyo de Pinares (El)</t>
  </si>
  <si>
    <t>Cardeñadijo</t>
  </si>
  <si>
    <t>Ponferrada</t>
  </si>
  <si>
    <t>Guijuelo</t>
  </si>
  <si>
    <t>Valladolid</t>
  </si>
  <si>
    <t>Benavente</t>
  </si>
  <si>
    <t>Cerdanyola del Vallès</t>
  </si>
  <si>
    <t>Collbató</t>
  </si>
  <si>
    <t>Franqueses del Vallès (Les)</t>
  </si>
  <si>
    <t>Gironella</t>
  </si>
  <si>
    <t>Hospitalet de Llobregat (L')</t>
  </si>
  <si>
    <t>Pallejà</t>
  </si>
  <si>
    <t>Sabadell</t>
  </si>
  <si>
    <t>Sant Boi de Llobregat</t>
  </si>
  <si>
    <t>Sant Feliu de Codines</t>
  </si>
  <si>
    <t>Camprodon</t>
  </si>
  <si>
    <t>Ripoll</t>
  </si>
  <si>
    <t>Torrent</t>
  </si>
  <si>
    <t>Vilafant</t>
  </si>
  <si>
    <t>Alguaire</t>
  </si>
  <si>
    <t>Lérida</t>
  </si>
  <si>
    <t>Barbens</t>
  </si>
  <si>
    <t>Omells de na Gaia (Els)</t>
  </si>
  <si>
    <t>Térmens</t>
  </si>
  <si>
    <t>Torrebesses</t>
  </si>
  <si>
    <t>Calafell</t>
  </si>
  <si>
    <t>Capafonts</t>
  </si>
  <si>
    <t>Montblanc</t>
  </si>
  <si>
    <t>Alfàs del Pi (l')</t>
  </si>
  <si>
    <t>Alicante/Alacant</t>
  </si>
  <si>
    <t>Dénia</t>
  </si>
  <si>
    <t>Elche/Elx</t>
  </si>
  <si>
    <t>Gata de Gorgos</t>
  </si>
  <si>
    <t>Lorcha/Orxa (l')</t>
  </si>
  <si>
    <t>Nucia (la)</t>
  </si>
  <si>
    <t>Pinoso/Pinós (El)</t>
  </si>
  <si>
    <t>Santa Pola</t>
  </si>
  <si>
    <t>Teulada</t>
  </si>
  <si>
    <t>Torrevieja</t>
  </si>
  <si>
    <t>Artana</t>
  </si>
  <si>
    <t>Peníscola/Peñíscola</t>
  </si>
  <si>
    <t>Vall d'Uixó (la)</t>
  </si>
  <si>
    <t>Vinaròs</t>
  </si>
  <si>
    <t>Alborache</t>
  </si>
  <si>
    <t>Beniparrell</t>
  </si>
  <si>
    <t>Mislata</t>
  </si>
  <si>
    <t>Picassent</t>
  </si>
  <si>
    <t>San Antonio de Benagéber</t>
  </si>
  <si>
    <t>Sierra de Fuentes</t>
  </si>
  <si>
    <t>Miño</t>
  </si>
  <si>
    <t>Coruña (La)</t>
  </si>
  <si>
    <t>Pino (O)</t>
  </si>
  <si>
    <t>Val do Dubra</t>
  </si>
  <si>
    <t>Lourenzá</t>
  </si>
  <si>
    <t>Lugo</t>
  </si>
  <si>
    <t>Mezquita (A)</t>
  </si>
  <si>
    <t>Cañiza (A)</t>
  </si>
  <si>
    <t>Vigo</t>
  </si>
  <si>
    <t>Loeches</t>
  </si>
  <si>
    <t>Móstoles</t>
  </si>
  <si>
    <t>Sevilla la Nueva</t>
  </si>
  <si>
    <t>Venturada</t>
  </si>
  <si>
    <t>Albudeite</t>
  </si>
  <si>
    <t>Blanca</t>
  </si>
  <si>
    <t>Bullas</t>
  </si>
  <si>
    <t>Jumilla</t>
  </si>
  <si>
    <t>Lorquí</t>
  </si>
  <si>
    <t>Ret PTE: Las cantidades que en cada ejercicio vayan a ser compensadas mediante retenciones de la participación en tributos del Estado por deudas con el FFPP o préstamos impagados del FFPP.</t>
  </si>
  <si>
    <t>Reintegros: las liquidaciones negativas de la PTE de los años 2008, 2009, 2012 y 2013 que debían reintegrar las EELL.</t>
  </si>
  <si>
    <t xml:space="preserve">Sentencias: Sentencias judiciales firmes. </t>
  </si>
  <si>
    <t xml:space="preserve">Alamillo                                                              </t>
  </si>
  <si>
    <t xml:space="preserve">Almuñécar                                                             </t>
  </si>
  <si>
    <t xml:space="preserve">Barbate                                                               </t>
  </si>
  <si>
    <t xml:space="preserve">Campos del Río                                                        </t>
  </si>
  <si>
    <t xml:space="preserve">Cañaveral                                                             </t>
  </si>
  <si>
    <t xml:space="preserve">Carrión de los Céspedes                                               </t>
  </si>
  <si>
    <t xml:space="preserve">Catoira                                                               </t>
  </si>
  <si>
    <t xml:space="preserve">Cenicientos                                                           </t>
  </si>
  <si>
    <t xml:space="preserve">Ceutí                                                                 </t>
  </si>
  <si>
    <t xml:space="preserve">Chipiona                                                              </t>
  </si>
  <si>
    <t xml:space="preserve">Jamilena                                                              </t>
  </si>
  <si>
    <t xml:space="preserve">Moraleja de Enmedio                                                   </t>
  </si>
  <si>
    <t xml:space="preserve">Moratalla                                                             </t>
  </si>
  <si>
    <t xml:space="preserve">Sanlúcar de Barrameda                                                 </t>
  </si>
  <si>
    <t xml:space="preserve">Terradillos                                                           </t>
  </si>
  <si>
    <t xml:space="preserve">Torrejón de la Calzada                                                </t>
  </si>
  <si>
    <t>Cancelación anticipos SF</t>
  </si>
  <si>
    <t>Total Vencimientos</t>
  </si>
  <si>
    <t>ASIGNADO</t>
  </si>
  <si>
    <t>Vencimientos  Comerciales</t>
  </si>
  <si>
    <t>Vencimientos FFPP</t>
  </si>
  <si>
    <t xml:space="preserve">Otros: Sentencias </t>
  </si>
  <si>
    <t>Anticipos del Sistema de Financiación según RDL 10/2015</t>
  </si>
  <si>
    <t>Plan de Prov de EELL. Fase III (t2)</t>
  </si>
  <si>
    <t>Nombre</t>
  </si>
  <si>
    <t>Importe</t>
  </si>
  <si>
    <t xml:space="preserve">Mc. Grupo Fao                                                         </t>
  </si>
  <si>
    <t xml:space="preserve">Mc. Serv. Monte Ibérico                                               </t>
  </si>
  <si>
    <t xml:space="preserve">Mc. El Xarpolar                                                       </t>
  </si>
  <si>
    <t xml:space="preserve">Mc. La Bonaigua                                                       </t>
  </si>
  <si>
    <t xml:space="preserve">Mc. Servicios Sociales La Vega                                        </t>
  </si>
  <si>
    <t>Orihuela</t>
  </si>
  <si>
    <t>Ejido (El)</t>
  </si>
  <si>
    <t xml:space="preserve">Mc. Serv. Cíjara                                                      </t>
  </si>
  <si>
    <t>Mérida</t>
  </si>
  <si>
    <t>Badalona</t>
  </si>
  <si>
    <t>Santa Coloma Gramanet</t>
  </si>
  <si>
    <t xml:space="preserve">Mc. Las Hurdes                                                        </t>
  </si>
  <si>
    <t xml:space="preserve">Mc. Cm. La Janda                                                      </t>
  </si>
  <si>
    <t>Algeciras</t>
  </si>
  <si>
    <t xml:space="preserve">Mc. Serv. Cabañeros                                                   </t>
  </si>
  <si>
    <t>Coruña</t>
  </si>
  <si>
    <t>Coruña (A)</t>
  </si>
  <si>
    <t>Ferrol</t>
  </si>
  <si>
    <t xml:space="preserve">Mc. Serbaman                                                          </t>
  </si>
  <si>
    <t>Girona</t>
  </si>
  <si>
    <t xml:space="preserve">Mc. Cm. Baza                                                          </t>
  </si>
  <si>
    <t xml:space="preserve">Mc.Juncaril-Asegra, Albolote Peligros                                 </t>
  </si>
  <si>
    <t xml:space="preserve">Mc. Cimasol                                                           </t>
  </si>
  <si>
    <t xml:space="preserve">Mc. M. Villas Alcarreñas                                              </t>
  </si>
  <si>
    <t xml:space="preserve">Mc. Aguas La Muela                                                    </t>
  </si>
  <si>
    <t xml:space="preserve">Mc. Islantilla                                                        </t>
  </si>
  <si>
    <t>La Rioja</t>
  </si>
  <si>
    <t>Alcobendas</t>
  </si>
  <si>
    <t>Alcorcón</t>
  </si>
  <si>
    <t xml:space="preserve">Mc. Serv. Los Olmos                                                   </t>
  </si>
  <si>
    <t xml:space="preserve">Mc. Alto Henares                                                      </t>
  </si>
  <si>
    <t xml:space="preserve">Mc. Los Pinares                                                       </t>
  </si>
  <si>
    <t>Coslada</t>
  </si>
  <si>
    <t>Getafe</t>
  </si>
  <si>
    <t>Leganés</t>
  </si>
  <si>
    <t>Marbella</t>
  </si>
  <si>
    <t>Cartagena</t>
  </si>
  <si>
    <t>Lorca</t>
  </si>
  <si>
    <t>Arcos, Los</t>
  </si>
  <si>
    <t>Navarra</t>
  </si>
  <si>
    <t>Lerín</t>
  </si>
  <si>
    <t>Olite/Erriberri</t>
  </si>
  <si>
    <t>Uterga</t>
  </si>
  <si>
    <t>Villafranca</t>
  </si>
  <si>
    <t>Lekunberri</t>
  </si>
  <si>
    <t>Ourense</t>
  </si>
  <si>
    <t xml:space="preserve">Mc. Cm. Carballiño                                                    </t>
  </si>
  <si>
    <t xml:space="preserve">Mc. Cm. Vaqueira                                                      </t>
  </si>
  <si>
    <t>Gijón</t>
  </si>
  <si>
    <t>Telde</t>
  </si>
  <si>
    <t xml:space="preserve">Mc. Concellos Do Morrazo                                              </t>
  </si>
  <si>
    <t>Santa Cruz Tenerife</t>
  </si>
  <si>
    <t>San Cristóbal La Laguna</t>
  </si>
  <si>
    <t xml:space="preserve">Mc. Aguadulce-Osuna-Pedrera                                           </t>
  </si>
  <si>
    <t xml:space="preserve">Mc. Serv. La Vega                                                     </t>
  </si>
  <si>
    <t>Dos Hermanas</t>
  </si>
  <si>
    <t>Soria</t>
  </si>
  <si>
    <t>Reus</t>
  </si>
  <si>
    <t xml:space="preserve">Mc. Río Frío                                                          </t>
  </si>
  <si>
    <t xml:space="preserve">Mc. La Vall D'Albaida                                                 </t>
  </si>
  <si>
    <t xml:space="preserve">Mc. La Costera-Canal                                                  </t>
  </si>
  <si>
    <t>Gandia</t>
  </si>
  <si>
    <t xml:space="preserve">Mc. Altas Cinco Villas                                                </t>
  </si>
  <si>
    <t>Villarrobledo</t>
  </si>
  <si>
    <t>Cañaveral</t>
  </si>
  <si>
    <t>Puerto Real</t>
  </si>
  <si>
    <t>Trebujena</t>
  </si>
  <si>
    <t>Isla Cristina</t>
  </si>
  <si>
    <t>Puerta de Segura (La)</t>
  </si>
  <si>
    <t>Casarrubuelos</t>
  </si>
  <si>
    <t>Moratalla</t>
  </si>
  <si>
    <t>Totana</t>
  </si>
  <si>
    <t>Pravia</t>
  </si>
  <si>
    <t>Terradillos</t>
  </si>
  <si>
    <t>Burguillos</t>
  </si>
  <si>
    <t>Carrión de los Céspedes</t>
  </si>
  <si>
    <t>Montellano</t>
  </si>
  <si>
    <t>C. Recuperacion Econ. Y De La Actividad De La Marina Alta (Creama)</t>
  </si>
  <si>
    <t>C. Medio Ambiente Gest. Rd. Sol. Urb. Prov. Cuenca</t>
  </si>
  <si>
    <t>Diputación Prov. De Albacete</t>
  </si>
  <si>
    <t>Abengibre</t>
  </si>
  <si>
    <t>Alatoz</t>
  </si>
  <si>
    <t>Alborea</t>
  </si>
  <si>
    <t>Alcadozo</t>
  </si>
  <si>
    <t>Mc. Serv. Manchuela (Manserman)</t>
  </si>
  <si>
    <t>Alcala Del Jucar</t>
  </si>
  <si>
    <t xml:space="preserve">Mc. Sierra Del Segura                                                 </t>
  </si>
  <si>
    <t>Alcaraz</t>
  </si>
  <si>
    <t>Ayna</t>
  </si>
  <si>
    <t>Balsa De Ves</t>
  </si>
  <si>
    <t>Ballestero (El)</t>
  </si>
  <si>
    <t>Barrax</t>
  </si>
  <si>
    <t xml:space="preserve">Mc. Mancha Del Júcar                                                  </t>
  </si>
  <si>
    <t>Bogarra</t>
  </si>
  <si>
    <t>Bonete</t>
  </si>
  <si>
    <t>Bonillo (El)</t>
  </si>
  <si>
    <t>Carcelen</t>
  </si>
  <si>
    <t>Casas De Juan Nuñez</t>
  </si>
  <si>
    <t>Casas De Lazaro</t>
  </si>
  <si>
    <t>Casas De Ves</t>
  </si>
  <si>
    <t>Casas-Ibañez</t>
  </si>
  <si>
    <t>Caudete</t>
  </si>
  <si>
    <t>Elche De La Sierra</t>
  </si>
  <si>
    <t>Ferez</t>
  </si>
  <si>
    <t>Fuensanta</t>
  </si>
  <si>
    <t>Fuente-Alamo</t>
  </si>
  <si>
    <t>Fuentealbilla</t>
  </si>
  <si>
    <t>Hellin</t>
  </si>
  <si>
    <t>Herrera (La)</t>
  </si>
  <si>
    <t>Higueruela</t>
  </si>
  <si>
    <t>Jorquera</t>
  </si>
  <si>
    <t>Letur</t>
  </si>
  <si>
    <t>Lietor</t>
  </si>
  <si>
    <t>Madrigueras</t>
  </si>
  <si>
    <t>Mahora</t>
  </si>
  <si>
    <t>Minaya</t>
  </si>
  <si>
    <t>Molinicos</t>
  </si>
  <si>
    <t>Montealegre Del Castillo</t>
  </si>
  <si>
    <t>Motilleja</t>
  </si>
  <si>
    <t>Munera</t>
  </si>
  <si>
    <t>Navas De Jorquera</t>
  </si>
  <si>
    <t>Nerpio</t>
  </si>
  <si>
    <t>Ontur</t>
  </si>
  <si>
    <t>Ossa De Montiel</t>
  </si>
  <si>
    <t>Paterna Del Madera</t>
  </si>
  <si>
    <t>Peñascosa</t>
  </si>
  <si>
    <t>Petrola</t>
  </si>
  <si>
    <t>Povedilla</t>
  </si>
  <si>
    <t>Pozohondo</t>
  </si>
  <si>
    <t>Pozo-Lorente</t>
  </si>
  <si>
    <t>Pozuelo</t>
  </si>
  <si>
    <t>Recueja (La)</t>
  </si>
  <si>
    <t>Riopar</t>
  </si>
  <si>
    <t>Robledo</t>
  </si>
  <si>
    <t>Roda (La)</t>
  </si>
  <si>
    <t>Salobre</t>
  </si>
  <si>
    <t>San Pedro</t>
  </si>
  <si>
    <t>Socovos</t>
  </si>
  <si>
    <t>Tarazona De La Mancha</t>
  </si>
  <si>
    <t>Tobarra</t>
  </si>
  <si>
    <t>Valdeganga</t>
  </si>
  <si>
    <t>Vianos</t>
  </si>
  <si>
    <t>Villalgordo Del Jucar</t>
  </si>
  <si>
    <t>Villamalea</t>
  </si>
  <si>
    <t>Villapalacios</t>
  </si>
  <si>
    <t>Villatoya</t>
  </si>
  <si>
    <t>Villavaliente</t>
  </si>
  <si>
    <t>Villaverde De Guadalimar</t>
  </si>
  <si>
    <t>Viveros</t>
  </si>
  <si>
    <t>Yeste</t>
  </si>
  <si>
    <t>Pozo Cañada</t>
  </si>
  <si>
    <t>Adsubia</t>
  </si>
  <si>
    <t>Agost</t>
  </si>
  <si>
    <t>Agres</t>
  </si>
  <si>
    <t>Aigues</t>
  </si>
  <si>
    <t>Albatera</t>
  </si>
  <si>
    <t>Alcoleja</t>
  </si>
  <si>
    <t>Alfafara</t>
  </si>
  <si>
    <t>Alfas Del Pi (L')</t>
  </si>
  <si>
    <t>Algorfa</t>
  </si>
  <si>
    <t>Algueña</t>
  </si>
  <si>
    <t>Almoradi</t>
  </si>
  <si>
    <t>Almudaina</t>
  </si>
  <si>
    <t>Aspe</t>
  </si>
  <si>
    <t>Balones</t>
  </si>
  <si>
    <t>Banyeres De Mariola</t>
  </si>
  <si>
    <t>Benasau</t>
  </si>
  <si>
    <t>Beneixama</t>
  </si>
  <si>
    <t>Benejuzar</t>
  </si>
  <si>
    <t>Benferri</t>
  </si>
  <si>
    <t>Beniarbeig</t>
  </si>
  <si>
    <t>Beniarres</t>
  </si>
  <si>
    <t>Benigembla</t>
  </si>
  <si>
    <t>Benidorm</t>
  </si>
  <si>
    <t>Benifallim</t>
  </si>
  <si>
    <t>Benifato</t>
  </si>
  <si>
    <t>Benijofar</t>
  </si>
  <si>
    <t>Benilloba</t>
  </si>
  <si>
    <t>Benillup</t>
  </si>
  <si>
    <t>Benimassot</t>
  </si>
  <si>
    <t>Benimeli</t>
  </si>
  <si>
    <t>Benitachell/Poble Nou De Benitatxell (El)</t>
  </si>
  <si>
    <t>Bigastro</t>
  </si>
  <si>
    <t>Bolulla</t>
  </si>
  <si>
    <t>Busot</t>
  </si>
  <si>
    <t>Calpe/Calp</t>
  </si>
  <si>
    <t>Callosa D'En Sarria</t>
  </si>
  <si>
    <t>Callosa De Segura</t>
  </si>
  <si>
    <t>Castell De Castells</t>
  </si>
  <si>
    <t>Catral</t>
  </si>
  <si>
    <t>Confrides</t>
  </si>
  <si>
    <t>Quatretondeta</t>
  </si>
  <si>
    <t>Daya Nueva</t>
  </si>
  <si>
    <t>Denia</t>
  </si>
  <si>
    <t>Dolores</t>
  </si>
  <si>
    <t>Elda</t>
  </si>
  <si>
    <t>Facheca</t>
  </si>
  <si>
    <t>Finestrat</t>
  </si>
  <si>
    <t>Formentera Del Segura</t>
  </si>
  <si>
    <t>Gata De Gorgos</t>
  </si>
  <si>
    <t>Gaianes</t>
  </si>
  <si>
    <t>Gorga</t>
  </si>
  <si>
    <t>Granja De Rocamora</t>
  </si>
  <si>
    <t>Guadalest</t>
  </si>
  <si>
    <t>Guardamar Del Segura</t>
  </si>
  <si>
    <t>Fondo De Les Neus</t>
  </si>
  <si>
    <t>Hondon De Los Frailes</t>
  </si>
  <si>
    <t>Ibi</t>
  </si>
  <si>
    <t>Jacarilla</t>
  </si>
  <si>
    <t>Jalon/Xalo</t>
  </si>
  <si>
    <t>Jijona/Xixona</t>
  </si>
  <si>
    <t>Lorcha/Orxa (L')</t>
  </si>
  <si>
    <t>Lliber</t>
  </si>
  <si>
    <t>Millena</t>
  </si>
  <si>
    <t>Monforte Del Cid</t>
  </si>
  <si>
    <t>Monovar/Monover</t>
  </si>
  <si>
    <t>Mutxamel</t>
  </si>
  <si>
    <t>Muro De Alcoy</t>
  </si>
  <si>
    <t>Novelda</t>
  </si>
  <si>
    <t>Nucia (La)</t>
  </si>
  <si>
    <t>Ondara</t>
  </si>
  <si>
    <t>Onil</t>
  </si>
  <si>
    <t>Orba</t>
  </si>
  <si>
    <t>Orxeta</t>
  </si>
  <si>
    <t>Pedreguer</t>
  </si>
  <si>
    <t>Pego</t>
  </si>
  <si>
    <t>Penaguila</t>
  </si>
  <si>
    <t>Petrer</t>
  </si>
  <si>
    <t>Pinoso</t>
  </si>
  <si>
    <t>Planes</t>
  </si>
  <si>
    <t>Polop</t>
  </si>
  <si>
    <t>Rafal</t>
  </si>
  <si>
    <t>Rafol D'Almunia (El)</t>
  </si>
  <si>
    <t>Redovan</t>
  </si>
  <si>
    <t>Relleu</t>
  </si>
  <si>
    <t>Rojales</t>
  </si>
  <si>
    <t>Romana (La)</t>
  </si>
  <si>
    <t>Sanet Y Negrals</t>
  </si>
  <si>
    <t>San Fulgencio</t>
  </si>
  <si>
    <t>Sant Joan D'Alacant</t>
  </si>
  <si>
    <t>San Miguel De Salinas</t>
  </si>
  <si>
    <t>San Vicente Del Raspeig/Sant Vicent Del Raspe</t>
  </si>
  <si>
    <t>Sax</t>
  </si>
  <si>
    <t>Sella</t>
  </si>
  <si>
    <t>Senija</t>
  </si>
  <si>
    <t>Tarbena</t>
  </si>
  <si>
    <t>Tibi</t>
  </si>
  <si>
    <t>Tollos</t>
  </si>
  <si>
    <t>Tormos</t>
  </si>
  <si>
    <t>Torremanzanas/Torre De Les Macanes (La)</t>
  </si>
  <si>
    <t>Vall D'Alcala (La)</t>
  </si>
  <si>
    <t>Vall D'Ebo</t>
  </si>
  <si>
    <t>Vall De Gallinera</t>
  </si>
  <si>
    <t>Vall De Laguar (La)</t>
  </si>
  <si>
    <t>Verger (El)</t>
  </si>
  <si>
    <t>Villajoyosa/Vila Joiosa (La)</t>
  </si>
  <si>
    <t>Villena</t>
  </si>
  <si>
    <t>Pilar De La Horadada</t>
  </si>
  <si>
    <t>Montesinos (Los)</t>
  </si>
  <si>
    <t>San Isidro</t>
  </si>
  <si>
    <t>Abla</t>
  </si>
  <si>
    <t>Abrucena</t>
  </si>
  <si>
    <t>Adra</t>
  </si>
  <si>
    <t>Alboloduy</t>
  </si>
  <si>
    <t>Albox</t>
  </si>
  <si>
    <t>Alcolea</t>
  </si>
  <si>
    <t>Alcontar</t>
  </si>
  <si>
    <t>Alcudia De Monteagud</t>
  </si>
  <si>
    <t>Alhabia</t>
  </si>
  <si>
    <t>Alhama De Almeria</t>
  </si>
  <si>
    <t>Alicun</t>
  </si>
  <si>
    <t>Almocita</t>
  </si>
  <si>
    <t>C. Gest. Serv. Recogida De Residuos Sólidos Urb. Poniente Almeriense </t>
  </si>
  <si>
    <t>Antas</t>
  </si>
  <si>
    <t>Arboleas</t>
  </si>
  <si>
    <t>Bacares</t>
  </si>
  <si>
    <t>Bayarque</t>
  </si>
  <si>
    <t>Benizalon</t>
  </si>
  <si>
    <t>Bentarique</t>
  </si>
  <si>
    <t>Berja</t>
  </si>
  <si>
    <t>Canjayar</t>
  </si>
  <si>
    <t>Cantoria</t>
  </si>
  <si>
    <t>Carboneras</t>
  </si>
  <si>
    <t>Cuevas Del Almanzora</t>
  </si>
  <si>
    <t>Chirivel</t>
  </si>
  <si>
    <t>Dalias</t>
  </si>
  <si>
    <t>Enix</t>
  </si>
  <si>
    <t>Felix</t>
  </si>
  <si>
    <t>Fines</t>
  </si>
  <si>
    <t>Fiñana</t>
  </si>
  <si>
    <t>Fondon</t>
  </si>
  <si>
    <t>Gallardos (Los)</t>
  </si>
  <si>
    <t>Garrucha</t>
  </si>
  <si>
    <t>Gergal</t>
  </si>
  <si>
    <t>Huecija</t>
  </si>
  <si>
    <t>Huercal De Almeria</t>
  </si>
  <si>
    <t>Huercal-Overa</t>
  </si>
  <si>
    <t>Illar</t>
  </si>
  <si>
    <t>Instincion</t>
  </si>
  <si>
    <t>Laujar De Andarax</t>
  </si>
  <si>
    <t>Lubrin</t>
  </si>
  <si>
    <t>Lucainena De Las Torres</t>
  </si>
  <si>
    <t>Lucar</t>
  </si>
  <si>
    <t>Macael</t>
  </si>
  <si>
    <t>Maria</t>
  </si>
  <si>
    <t>Mojacar</t>
  </si>
  <si>
    <t>Nijar</t>
  </si>
  <si>
    <t>Ohanes</t>
  </si>
  <si>
    <t>Olula De Castro</t>
  </si>
  <si>
    <t>Olula Del Rio</t>
  </si>
  <si>
    <t>Oria</t>
  </si>
  <si>
    <t>Padules</t>
  </si>
  <si>
    <t>Partaloa</t>
  </si>
  <si>
    <t>Paterna Del Rio</t>
  </si>
  <si>
    <t>Pulpi</t>
  </si>
  <si>
    <t>Purchena</t>
  </si>
  <si>
    <t>Ragol</t>
  </si>
  <si>
    <t>Rioja</t>
  </si>
  <si>
    <t>Roquetas De Mar</t>
  </si>
  <si>
    <t>Santa Fe De Mondujar</t>
  </si>
  <si>
    <t>Senes</t>
  </si>
  <si>
    <t>Seron</t>
  </si>
  <si>
    <t>Somontin</t>
  </si>
  <si>
    <t>Sorbas</t>
  </si>
  <si>
    <t>Sufli</t>
  </si>
  <si>
    <t>Taberno</t>
  </si>
  <si>
    <t>Tahal</t>
  </si>
  <si>
    <t>Terque</t>
  </si>
  <si>
    <t>Tijola</t>
  </si>
  <si>
    <t>Velez-Blanco</t>
  </si>
  <si>
    <t>Velez-Rubio</t>
  </si>
  <si>
    <t>Vera</t>
  </si>
  <si>
    <t>Vicar</t>
  </si>
  <si>
    <t>Zurgena</t>
  </si>
  <si>
    <t>Tres Villas (Las)</t>
  </si>
  <si>
    <t>Mojonera (La)</t>
  </si>
  <si>
    <t>Diputación Prov. De Avila</t>
  </si>
  <si>
    <t>Adanero</t>
  </si>
  <si>
    <t>Adrada (La)</t>
  </si>
  <si>
    <t>Aldeaseca</t>
  </si>
  <si>
    <t>Arenas De San Pedro</t>
  </si>
  <si>
    <t>Arevalillo</t>
  </si>
  <si>
    <t>Arevalo</t>
  </si>
  <si>
    <t>Bercial De Zapardiel</t>
  </si>
  <si>
    <t>Berlanas (Las)</t>
  </si>
  <si>
    <t>Blascosancho</t>
  </si>
  <si>
    <t>Casas Del Puerto De Villatoro</t>
  </si>
  <si>
    <t>Casasola</t>
  </si>
  <si>
    <t>Casavieja</t>
  </si>
  <si>
    <t>Casillas</t>
  </si>
  <si>
    <t>Castellanos De Zapardiel</t>
  </si>
  <si>
    <t>Cebreros</t>
  </si>
  <si>
    <t>Cillan</t>
  </si>
  <si>
    <t>Colilla (La)</t>
  </si>
  <si>
    <t>Cuevas Del Valle</t>
  </si>
  <si>
    <t>Donvidas</t>
  </si>
  <si>
    <t>Fontiveros</t>
  </si>
  <si>
    <t>Fresnedilla</t>
  </si>
  <si>
    <t>Gavilanes</t>
  </si>
  <si>
    <t>Grandes Y San Martin</t>
  </si>
  <si>
    <t>Hernansancho</t>
  </si>
  <si>
    <t>Herradon De Pinares</t>
  </si>
  <si>
    <t>Herreros De Suso</t>
  </si>
  <si>
    <t>Hornillo (El)</t>
  </si>
  <si>
    <t>Hoyo De Pinares (El)</t>
  </si>
  <si>
    <t>Hoyos Del Espino</t>
  </si>
  <si>
    <t>Lanzahita</t>
  </si>
  <si>
    <t>Mamblas</t>
  </si>
  <si>
    <t>Martiherrero</t>
  </si>
  <si>
    <t>Mombeltran</t>
  </si>
  <si>
    <t>Muñana</t>
  </si>
  <si>
    <t>Narros Del Puerto</t>
  </si>
  <si>
    <t>Navacepedilla De Corneja</t>
  </si>
  <si>
    <t>Navahondilla</t>
  </si>
  <si>
    <t>Navalperal De Pinares</t>
  </si>
  <si>
    <t>Navalperal De Tormes</t>
  </si>
  <si>
    <t>Navaluenga</t>
  </si>
  <si>
    <t>Navarredonda De Gredos</t>
  </si>
  <si>
    <t>Navatalgordo</t>
  </si>
  <si>
    <t>Palacios De Goda</t>
  </si>
  <si>
    <t>Papatrigo</t>
  </si>
  <si>
    <t>Pedro Bernardo</t>
  </si>
  <si>
    <t>Peñalba De Avila</t>
  </si>
  <si>
    <t>Piedrahita</t>
  </si>
  <si>
    <t>Poveda</t>
  </si>
  <si>
    <t>Poyales Del Hoyo</t>
  </si>
  <si>
    <t>Pradosegar</t>
  </si>
  <si>
    <t>Rasueros</t>
  </si>
  <si>
    <t>Riocabado</t>
  </si>
  <si>
    <t>Rivilla De Barajas</t>
  </si>
  <si>
    <t>Salobral</t>
  </si>
  <si>
    <t>San Esteban Del Valle</t>
  </si>
  <si>
    <t>San Juan De La Nava</t>
  </si>
  <si>
    <t>San Miguel De Serrezuela</t>
  </si>
  <si>
    <t>San Pedro Del Arroyo</t>
  </si>
  <si>
    <t>Santa Cruz Del Valle</t>
  </si>
  <si>
    <t>Santa Cruz De Pinares</t>
  </si>
  <si>
    <t>Santa Maria Del Berrocal</t>
  </si>
  <si>
    <t>Santo Domingo De Las Posadas</t>
  </si>
  <si>
    <t>Serrada (La)</t>
  </si>
  <si>
    <t>Solana De Rioalmar</t>
  </si>
  <si>
    <t>Solosancho</t>
  </si>
  <si>
    <t>Sotalbo</t>
  </si>
  <si>
    <t>Sotillo De La Adrada</t>
  </si>
  <si>
    <t>Tiemblo (El)</t>
  </si>
  <si>
    <t>Tiñosillos</t>
  </si>
  <si>
    <t>Tornadizos De Avila</t>
  </si>
  <si>
    <t>Torre (La)</t>
  </si>
  <si>
    <t>Vega De Santa Maria</t>
  </si>
  <si>
    <t>Velayos</t>
  </si>
  <si>
    <t>Villafranca De La Sierra</t>
  </si>
  <si>
    <t>Villar De Corneja</t>
  </si>
  <si>
    <t>Villarejo Del Valle</t>
  </si>
  <si>
    <t>Villatoro</t>
  </si>
  <si>
    <t>Zapardiel De La Ribera</t>
  </si>
  <si>
    <t>San Juan De Gredos</t>
  </si>
  <si>
    <t>Aceuchal</t>
  </si>
  <si>
    <t>Alange</t>
  </si>
  <si>
    <t>Albuera (La)</t>
  </si>
  <si>
    <t>Mc. Aguas Y Serv. Cm. Llerena</t>
  </si>
  <si>
    <t>Alburquerque</t>
  </si>
  <si>
    <t>Alconchel</t>
  </si>
  <si>
    <t>Aljucen</t>
  </si>
  <si>
    <t>Almendral</t>
  </si>
  <si>
    <t>Almendralejo</t>
  </si>
  <si>
    <t>Arroyo De San Servan</t>
  </si>
  <si>
    <t>Azuaga</t>
  </si>
  <si>
    <t>Barcarrota</t>
  </si>
  <si>
    <t>Baterno</t>
  </si>
  <si>
    <t>Berlanga</t>
  </si>
  <si>
    <t>Bienvenida</t>
  </si>
  <si>
    <t>Bodonal De La Sierra</t>
  </si>
  <si>
    <t>Burguillos Del Cerro</t>
  </si>
  <si>
    <t>Cabeza La Vaca</t>
  </si>
  <si>
    <t>Calamonte</t>
  </si>
  <si>
    <t>Calera De Leon</t>
  </si>
  <si>
    <t>Calzadilla De Los Barros</t>
  </si>
  <si>
    <t>Campillo De Llerena</t>
  </si>
  <si>
    <t>Carmonita</t>
  </si>
  <si>
    <t>Casas De Don Pedro</t>
  </si>
  <si>
    <t>Casas De Reina</t>
  </si>
  <si>
    <t>Castilblanco</t>
  </si>
  <si>
    <t>Codosera (La)</t>
  </si>
  <si>
    <t>Cristina</t>
  </si>
  <si>
    <t>Cheles</t>
  </si>
  <si>
    <t>Don Benito</t>
  </si>
  <si>
    <t>Entrin Bajo</t>
  </si>
  <si>
    <t>Esparragosa De La Serena</t>
  </si>
  <si>
    <t>Feria</t>
  </si>
  <si>
    <t>Fregenal De La Sierra</t>
  </si>
  <si>
    <t>Fuenlabrada De Los Montes</t>
  </si>
  <si>
    <t>Fuente De Cantos</t>
  </si>
  <si>
    <t>Garbayuela</t>
  </si>
  <si>
    <t>Granja De Torrehermosa</t>
  </si>
  <si>
    <t>Guareña</t>
  </si>
  <si>
    <t>Helechosa De Los Montes</t>
  </si>
  <si>
    <t>Herrera Del Duque</t>
  </si>
  <si>
    <t>Higuera De La Serena</t>
  </si>
  <si>
    <t>Higuera De Llerena</t>
  </si>
  <si>
    <t>Higuera De Vargas</t>
  </si>
  <si>
    <t>Hinojosa Del Valle</t>
  </si>
  <si>
    <t>Jerez De Los Caballeros</t>
  </si>
  <si>
    <t>Lapa (La)</t>
  </si>
  <si>
    <t>Lobon</t>
  </si>
  <si>
    <t>Llera</t>
  </si>
  <si>
    <t>Llerena</t>
  </si>
  <si>
    <t>Malpartida De La Serena</t>
  </si>
  <si>
    <t>Manchita</t>
  </si>
  <si>
    <t>Medellin</t>
  </si>
  <si>
    <t>Medina De Las Torres</t>
  </si>
  <si>
    <t>Mengabril</t>
  </si>
  <si>
    <t>Monesterio</t>
  </si>
  <si>
    <t>Montemolin</t>
  </si>
  <si>
    <t>Monterrubio De La Serena</t>
  </si>
  <si>
    <t>Montijo</t>
  </si>
  <si>
    <t>Nava De Santiago (La)</t>
  </si>
  <si>
    <t>Navalvillar De Pela</t>
  </si>
  <si>
    <t>Nogales</t>
  </si>
  <si>
    <t>Oliva De La Frontera</t>
  </si>
  <si>
    <t>Oliva De Merida</t>
  </si>
  <si>
    <t>Olivenza</t>
  </si>
  <si>
    <t>Orellana De La Sierra</t>
  </si>
  <si>
    <t>Palomas</t>
  </si>
  <si>
    <t>Parra (La)</t>
  </si>
  <si>
    <t>Peraleda Del Zaucejo</t>
  </si>
  <si>
    <t>Puebla De Alcocer</t>
  </si>
  <si>
    <t>Puebla De La Calzada</t>
  </si>
  <si>
    <t>Puebla De La Reina</t>
  </si>
  <si>
    <t>Puebla Del Maestre</t>
  </si>
  <si>
    <t>Puebla Del Prior</t>
  </si>
  <si>
    <t>Puebla De Obando</t>
  </si>
  <si>
    <t>Quintana De La Serena</t>
  </si>
  <si>
    <t>Reina</t>
  </si>
  <si>
    <t>Rena</t>
  </si>
  <si>
    <t>Ribera Del Fresno</t>
  </si>
  <si>
    <t>Salvatierra De Los Barros</t>
  </si>
  <si>
    <t>San Pedro De Merida</t>
  </si>
  <si>
    <t>Santa Amalia</t>
  </si>
  <si>
    <t>Santa Marta</t>
  </si>
  <si>
    <t>Santos De Maimona (Los)</t>
  </si>
  <si>
    <t>Siruela</t>
  </si>
  <si>
    <t>Solana De Los Barros</t>
  </si>
  <si>
    <t>Talavera La Real</t>
  </si>
  <si>
    <t>Taliga</t>
  </si>
  <si>
    <t>Tamurejo</t>
  </si>
  <si>
    <t>Torremejia</t>
  </si>
  <si>
    <t>Trujillanos</t>
  </si>
  <si>
    <t>Valdecaballeros</t>
  </si>
  <si>
    <t>Valencia De Las Torres</t>
  </si>
  <si>
    <t>Valencia Del Mombuey</t>
  </si>
  <si>
    <t>Valencia Del Ventoso</t>
  </si>
  <si>
    <t>Valverde De Burguillos</t>
  </si>
  <si>
    <t>Valverde De Llerena</t>
  </si>
  <si>
    <t>Valle De La Serena</t>
  </si>
  <si>
    <t>Valle De Matamoros</t>
  </si>
  <si>
    <t>Valle De Santa Ana</t>
  </si>
  <si>
    <t>Villafranca De Los Barros</t>
  </si>
  <si>
    <t>Villalba De Los Barros</t>
  </si>
  <si>
    <t>Villanueva Del Fresno</t>
  </si>
  <si>
    <t>Villar Del Rey</t>
  </si>
  <si>
    <t>Villar De Rena</t>
  </si>
  <si>
    <t>Zafra</t>
  </si>
  <si>
    <t>Zahinos</t>
  </si>
  <si>
    <t>Zalamea De La Serena</t>
  </si>
  <si>
    <t>Pueblonuevo Del Guadiana</t>
  </si>
  <si>
    <t>Alaro</t>
  </si>
  <si>
    <t>Consejo Insular De Ibiza</t>
  </si>
  <si>
    <t>Mc. Es Raiguer</t>
  </si>
  <si>
    <t>Consejo Insular De Mallorca</t>
  </si>
  <si>
    <t xml:space="preserve">Mc. Pla De Mallorca                                                   </t>
  </si>
  <si>
    <t>Consejo Insular De Menorca</t>
  </si>
  <si>
    <t>Algaida</t>
  </si>
  <si>
    <t>Andratx</t>
  </si>
  <si>
    <t>Arta</t>
  </si>
  <si>
    <t>Banyalbufar</t>
  </si>
  <si>
    <t>Binissalem</t>
  </si>
  <si>
    <t>Buger</t>
  </si>
  <si>
    <t>Bunyola</t>
  </si>
  <si>
    <t>Calvia</t>
  </si>
  <si>
    <t>Campanet</t>
  </si>
  <si>
    <t>Campos</t>
  </si>
  <si>
    <t>Capdepera</t>
  </si>
  <si>
    <t>Ciutadella De Menorca</t>
  </si>
  <si>
    <t>Consell</t>
  </si>
  <si>
    <t>Costitx</t>
  </si>
  <si>
    <t>Deya</t>
  </si>
  <si>
    <t>Escorca</t>
  </si>
  <si>
    <t>Esporles</t>
  </si>
  <si>
    <t>Estellencs</t>
  </si>
  <si>
    <t>Felanitx</t>
  </si>
  <si>
    <t>Ferreries</t>
  </si>
  <si>
    <t>Formentera</t>
  </si>
  <si>
    <t>Fornalutx</t>
  </si>
  <si>
    <t>Inca</t>
  </si>
  <si>
    <t>Lloret De Vistaalegre</t>
  </si>
  <si>
    <t>Lloseta</t>
  </si>
  <si>
    <t>Llubi</t>
  </si>
  <si>
    <t>Llucmajor</t>
  </si>
  <si>
    <t>Mao</t>
  </si>
  <si>
    <t>Manacor</t>
  </si>
  <si>
    <t>Mancor De La Vall</t>
  </si>
  <si>
    <t>Maria De La Salut</t>
  </si>
  <si>
    <t>Marratxi</t>
  </si>
  <si>
    <t>Mercadal (Es)</t>
  </si>
  <si>
    <t>Montuiri</t>
  </si>
  <si>
    <t>Palma De Mallorca</t>
  </si>
  <si>
    <t>Petra</t>
  </si>
  <si>
    <t>Pollenca</t>
  </si>
  <si>
    <t>Porreres</t>
  </si>
  <si>
    <t>Pobla (Sa)</t>
  </si>
  <si>
    <t>Puigpunyent</t>
  </si>
  <si>
    <t>Sant Antoni De Portmany</t>
  </si>
  <si>
    <t>Sencelles</t>
  </si>
  <si>
    <t>Sant Josep De Sa Talaia</t>
  </si>
  <si>
    <t>Sant Joan</t>
  </si>
  <si>
    <t>Sant Joan De Labritja</t>
  </si>
  <si>
    <t>Sant Llorenc Des Cardassar</t>
  </si>
  <si>
    <t>Sant Lluis</t>
  </si>
  <si>
    <t>Santa Margalida</t>
  </si>
  <si>
    <t>Santa Maria Del Cami</t>
  </si>
  <si>
    <t>Selva</t>
  </si>
  <si>
    <t>Salines (Ses)</t>
  </si>
  <si>
    <t>Sineu</t>
  </si>
  <si>
    <t>Soller</t>
  </si>
  <si>
    <t>Son Servera</t>
  </si>
  <si>
    <t>Castell (Es)</t>
  </si>
  <si>
    <t>Vilafranca De Bonany</t>
  </si>
  <si>
    <t>Ariany</t>
  </si>
  <si>
    <t>Migjorn Gran (Es)</t>
  </si>
  <si>
    <t>Alpens</t>
  </si>
  <si>
    <t>Ametlla Del Valles (L')</t>
  </si>
  <si>
    <t>Arenys De Munt</t>
  </si>
  <si>
    <t>Argencola</t>
  </si>
  <si>
    <t>Baga</t>
  </si>
  <si>
    <t>Bellprat</t>
  </si>
  <si>
    <t>Berga</t>
  </si>
  <si>
    <t>Cabrera D'Igualada</t>
  </si>
  <si>
    <t>Cabrils</t>
  </si>
  <si>
    <t>Calaf</t>
  </si>
  <si>
    <t>Caldes D'Estrac</t>
  </si>
  <si>
    <t>Calders</t>
  </si>
  <si>
    <t>Calldetenes</t>
  </si>
  <si>
    <t>Callus</t>
  </si>
  <si>
    <t>Canet De Mar</t>
  </si>
  <si>
    <t>Canoves I Samalus</t>
  </si>
  <si>
    <t>Canyelles</t>
  </si>
  <si>
    <t>Capellades</t>
  </si>
  <si>
    <t>Capolat</t>
  </si>
  <si>
    <t>Carme</t>
  </si>
  <si>
    <t>Casserres</t>
  </si>
  <si>
    <t>Castellar Del Valles</t>
  </si>
  <si>
    <t>Castellbell I El Vilar</t>
  </si>
  <si>
    <t>Castelldefels</t>
  </si>
  <si>
    <t>Mc. Intermunicipal Del Cardener</t>
  </si>
  <si>
    <t>Castellgali</t>
  </si>
  <si>
    <t>Castellnou De Bages</t>
  </si>
  <si>
    <t>Castelloli</t>
  </si>
  <si>
    <t>Castelltercol</t>
  </si>
  <si>
    <t>Castellvi De Rosanes</t>
  </si>
  <si>
    <t>Cervello</t>
  </si>
  <si>
    <t>Collsuspina</t>
  </si>
  <si>
    <t>Copons</t>
  </si>
  <si>
    <t>Corbera De Llobregat</t>
  </si>
  <si>
    <t>Cubelles</t>
  </si>
  <si>
    <t>Dosrius</t>
  </si>
  <si>
    <t>Esparreguera</t>
  </si>
  <si>
    <t>Espunyola (L')</t>
  </si>
  <si>
    <t>Estany (L')</t>
  </si>
  <si>
    <t>Fogars De Montclus</t>
  </si>
  <si>
    <t>Fogars De La Selva</t>
  </si>
  <si>
    <t>Franqueses Del Valles (Les)</t>
  </si>
  <si>
    <t>Gallifa</t>
  </si>
  <si>
    <t>Garriga (La)</t>
  </si>
  <si>
    <t>Gava</t>
  </si>
  <si>
    <t>Gelida</t>
  </si>
  <si>
    <t>Gisclareny</t>
  </si>
  <si>
    <t>Granera</t>
  </si>
  <si>
    <t>Sant Salvador De Guardiola</t>
  </si>
  <si>
    <t>Guardiola De Bergueda</t>
  </si>
  <si>
    <t>Hospitalet De Llobregat</t>
  </si>
  <si>
    <t>Igualada</t>
  </si>
  <si>
    <t>Jorba</t>
  </si>
  <si>
    <t>Llica D'Amunt</t>
  </si>
  <si>
    <t>Manresa</t>
  </si>
  <si>
    <t>Martorell</t>
  </si>
  <si>
    <t>Martorelles</t>
  </si>
  <si>
    <t>Masnou (El)</t>
  </si>
  <si>
    <t>Masquefa</t>
  </si>
  <si>
    <t>Mediona</t>
  </si>
  <si>
    <t>Molins De Rei</t>
  </si>
  <si>
    <t>Mollet Del Valles</t>
  </si>
  <si>
    <t>Montcada I Reixac</t>
  </si>
  <si>
    <t>Montgat</t>
  </si>
  <si>
    <t>Montesquiu</t>
  </si>
  <si>
    <t>Montmajor</t>
  </si>
  <si>
    <t>Montmaneu</t>
  </si>
  <si>
    <t>Figaro-Montmany</t>
  </si>
  <si>
    <t>Montmelo</t>
  </si>
  <si>
    <t>Montseny</t>
  </si>
  <si>
    <t>Moia</t>
  </si>
  <si>
    <t>Navas</t>
  </si>
  <si>
    <t>Olvan</t>
  </si>
  <si>
    <t>Olesa De Bonesvalls</t>
  </si>
  <si>
    <t>Olesa De Montserrat</t>
  </si>
  <si>
    <t>Olivella</t>
  </si>
  <si>
    <t>Olost</t>
  </si>
  <si>
    <t>Orrius</t>
  </si>
  <si>
    <t>Palafolls</t>
  </si>
  <si>
    <t>Palleja</t>
  </si>
  <si>
    <t>Perafita</t>
  </si>
  <si>
    <t>Pineda De Mar</t>
  </si>
  <si>
    <t>Pla Del Penedes (El)</t>
  </si>
  <si>
    <t>Pobla De Lillet (La)</t>
  </si>
  <si>
    <t>Polinya</t>
  </si>
  <si>
    <t>Pontons</t>
  </si>
  <si>
    <t>Puigdalber</t>
  </si>
  <si>
    <t>Puig-Reig</t>
  </si>
  <si>
    <t>Pujalt</t>
  </si>
  <si>
    <t>Ripollet</t>
  </si>
  <si>
    <t>Roca Del Valles (La)</t>
  </si>
  <si>
    <t>Pont De Vilomara I Rocafort (El)</t>
  </si>
  <si>
    <t>Rubi</t>
  </si>
  <si>
    <t>Rubio</t>
  </si>
  <si>
    <t>Saldes</t>
  </si>
  <si>
    <t>Sant Andreu De La Barca</t>
  </si>
  <si>
    <t>Sant Andreu De Llavaneres</t>
  </si>
  <si>
    <t>Sant Boi De Llobregat</t>
  </si>
  <si>
    <t>Sant Boi De Llucanes</t>
  </si>
  <si>
    <t>Sant Cebria De Vallalta</t>
  </si>
  <si>
    <t>Sant Cugat Del Valles</t>
  </si>
  <si>
    <t>Sant Esteve De Palautordera</t>
  </si>
  <si>
    <t>Sant Esteve Sesrovires</t>
  </si>
  <si>
    <t>Sant Fost De Campsentelles</t>
  </si>
  <si>
    <t>Sant Feliu De Codines</t>
  </si>
  <si>
    <t>Sant Feliu De Llobregat</t>
  </si>
  <si>
    <t>Sant Feliu Sasserra</t>
  </si>
  <si>
    <t>Vilassar De Dalt</t>
  </si>
  <si>
    <t>Sant Hipolit De Voltrega</t>
  </si>
  <si>
    <t>Sant Jaume De Frontanya</t>
  </si>
  <si>
    <t>Sant Joan Despi</t>
  </si>
  <si>
    <t>Sant Joan De Vilatorrada</t>
  </si>
  <si>
    <t>Sant Just Desvern</t>
  </si>
  <si>
    <t>Sant Llorenc D'Hortons</t>
  </si>
  <si>
    <t>Sant Mateu De Bages</t>
  </si>
  <si>
    <t>Sant Pere De Torello</t>
  </si>
  <si>
    <t>Sant Quinti De Mediona</t>
  </si>
  <si>
    <t>Sant Quirze Del Valles</t>
  </si>
  <si>
    <t>Sant Quirze Safaja</t>
  </si>
  <si>
    <t>Santa Eulalia De Roncana</t>
  </si>
  <si>
    <t>Santa Fe Del Penedes</t>
  </si>
  <si>
    <t>Barbera Del Valles</t>
  </si>
  <si>
    <t>Santa Maria D'Olo</t>
  </si>
  <si>
    <t>Santa Perpetua De Mogoda</t>
  </si>
  <si>
    <t>Santa Susanna</t>
  </si>
  <si>
    <t>Sant Vicenc De Torello</t>
  </si>
  <si>
    <t>Cerdanyola Del Valles</t>
  </si>
  <si>
    <t>Sentmenat</t>
  </si>
  <si>
    <t>Cercs</t>
  </si>
  <si>
    <t>Sitges</t>
  </si>
  <si>
    <t>Sobremunt</t>
  </si>
  <si>
    <t>Sora</t>
  </si>
  <si>
    <t>Suria</t>
  </si>
  <si>
    <t>Tagamanent</t>
  </si>
  <si>
    <t>Talamanca</t>
  </si>
  <si>
    <t>Teia</t>
  </si>
  <si>
    <t>Tiana</t>
  </si>
  <si>
    <t>Tordera</t>
  </si>
  <si>
    <t>Torre De Claramunt (La)</t>
  </si>
  <si>
    <t>Torrelles De Foix</t>
  </si>
  <si>
    <t>Torrelles De Llobregat</t>
  </si>
  <si>
    <t>Ullastrell</t>
  </si>
  <si>
    <t>Vacarisses</t>
  </si>
  <si>
    <t>Vallgorguina</t>
  </si>
  <si>
    <t>Vallirana</t>
  </si>
  <si>
    <t>Vic</t>
  </si>
  <si>
    <t>Viladecavalls</t>
  </si>
  <si>
    <t>Vilanova Del Cami</t>
  </si>
  <si>
    <t>Vilanova I La Geltru</t>
  </si>
  <si>
    <t>Vilanova Del Valles</t>
  </si>
  <si>
    <t>Sant Julia De Cerdanyola</t>
  </si>
  <si>
    <t>Badia Del Valles</t>
  </si>
  <si>
    <t>Palma De Cervello (La)</t>
  </si>
  <si>
    <t>Diputación Prov. De Burgos</t>
  </si>
  <si>
    <t>Albillos</t>
  </si>
  <si>
    <t>Alfoz De Santa Gadea</t>
  </si>
  <si>
    <t>Arija</t>
  </si>
  <si>
    <t>Atapuerca</t>
  </si>
  <si>
    <t>Mc. Ruta Del Vino-Afluente Rural</t>
  </si>
  <si>
    <t>Belorado</t>
  </si>
  <si>
    <t>Bozoo</t>
  </si>
  <si>
    <t>Cabia</t>
  </si>
  <si>
    <t>Carazo</t>
  </si>
  <si>
    <t>Carcedo De Burgos</t>
  </si>
  <si>
    <t>Cascajares De Bureba</t>
  </si>
  <si>
    <t>Cubo De Bureba</t>
  </si>
  <si>
    <t>Espinosa De Los Monteros</t>
  </si>
  <si>
    <t>Fuentebureba</t>
  </si>
  <si>
    <t>Fuentelcesped</t>
  </si>
  <si>
    <t>Gumiel De Izan</t>
  </si>
  <si>
    <t>Gumiel De Mercado</t>
  </si>
  <si>
    <t>Hacinas</t>
  </si>
  <si>
    <t>Hontoria Del Pinar</t>
  </si>
  <si>
    <t>Hoyales De Roa</t>
  </si>
  <si>
    <t>Junta De Villalba De Losa</t>
  </si>
  <si>
    <t>Lerma</t>
  </si>
  <si>
    <t>Madrigal Del Monte</t>
  </si>
  <si>
    <t>Mahamud</t>
  </si>
  <si>
    <t>Medina De Pomar</t>
  </si>
  <si>
    <t>Melgar De Fernamental</t>
  </si>
  <si>
    <t>Miranda De Ebro</t>
  </si>
  <si>
    <t>Modubar De La Emparedada</t>
  </si>
  <si>
    <t>Peñaranda De Duero</t>
  </si>
  <si>
    <t>Pineda Trasmonte</t>
  </si>
  <si>
    <t>Pinilla De Los Barruecos</t>
  </si>
  <si>
    <t>Pradoluengo</t>
  </si>
  <si>
    <t>Quintanar De La Sierra</t>
  </si>
  <si>
    <t>Rabanera Del Pinar</t>
  </si>
  <si>
    <t>Regumiel De La Sierra</t>
  </si>
  <si>
    <t>Revilla Y Ahedo (La)</t>
  </si>
  <si>
    <t>Riocavado De La Sierra</t>
  </si>
  <si>
    <t>Roa</t>
  </si>
  <si>
    <t>Santa Cruz De La Salceda</t>
  </si>
  <si>
    <t>Sequera De Haza (La)</t>
  </si>
  <si>
    <t>Sotillo De La Ribera</t>
  </si>
  <si>
    <t>Tardajos</t>
  </si>
  <si>
    <t>Torregalindo</t>
  </si>
  <si>
    <t>Trespaderne</t>
  </si>
  <si>
    <t>Vadocondes</t>
  </si>
  <si>
    <t>Valle De Mena</t>
  </si>
  <si>
    <t>Vid Y Barrios (La)</t>
  </si>
  <si>
    <t>Vilviestre Del Pinar</t>
  </si>
  <si>
    <t>Villalmanzo</t>
  </si>
  <si>
    <t>Villamayor De Los Montes</t>
  </si>
  <si>
    <t>Villangomez</t>
  </si>
  <si>
    <t>Villaverde Del Monte</t>
  </si>
  <si>
    <t>Zarzosa De Rio Pisuerga</t>
  </si>
  <si>
    <t>Villarcayo De Merindad De Castilla La Vieja</t>
  </si>
  <si>
    <t>Diputación Prov. De Cáceres</t>
  </si>
  <si>
    <t>Mc. Valle Del Jerte</t>
  </si>
  <si>
    <t>Alcollarin</t>
  </si>
  <si>
    <t>Alcuescar</t>
  </si>
  <si>
    <t>Aldeacentenera</t>
  </si>
  <si>
    <t xml:space="preserve">Mc. Valle Del Ambroz                                                  </t>
  </si>
  <si>
    <t>Aldea Del Cano</t>
  </si>
  <si>
    <t xml:space="preserve">Mc. Integral Municipios De Sierra De Gata                             </t>
  </si>
  <si>
    <t>Aldea Del Obispo (La)</t>
  </si>
  <si>
    <t>Aldeanueva Del Camino</t>
  </si>
  <si>
    <t>Aldehuela De Jerte</t>
  </si>
  <si>
    <t>Alia</t>
  </si>
  <si>
    <t>Aliseda</t>
  </si>
  <si>
    <t>Almoharin</t>
  </si>
  <si>
    <t>Arroyomolinos</t>
  </si>
  <si>
    <t>Mc. Sierra De San Pedro</t>
  </si>
  <si>
    <t>Botija</t>
  </si>
  <si>
    <t>Cabañas Del Castillo</t>
  </si>
  <si>
    <t>Cabezuela Del Valle</t>
  </si>
  <si>
    <t>Caminomorisco</t>
  </si>
  <si>
    <t>Campo Lugar</t>
  </si>
  <si>
    <t>Cañamero</t>
  </si>
  <si>
    <t>Carcaboso</t>
  </si>
  <si>
    <t>Casar De Caceres</t>
  </si>
  <si>
    <t>Casar De Palomero</t>
  </si>
  <si>
    <t>Casares De Las Hurdes</t>
  </si>
  <si>
    <t>Casas De Don Antonio</t>
  </si>
  <si>
    <t>Casas De Don Gomez</t>
  </si>
  <si>
    <t>Casas Del Monte</t>
  </si>
  <si>
    <t>Casas De Millan</t>
  </si>
  <si>
    <t>Casas De Miravete</t>
  </si>
  <si>
    <t>Conquista De La Sierra</t>
  </si>
  <si>
    <t>Coria</t>
  </si>
  <si>
    <t>Fresnedoso De Ibor</t>
  </si>
  <si>
    <t>Garganta (La)</t>
  </si>
  <si>
    <t>Gargantilla</t>
  </si>
  <si>
    <t>Guadalupe</t>
  </si>
  <si>
    <t>Guijo De Galisteo</t>
  </si>
  <si>
    <t>Herguijuela</t>
  </si>
  <si>
    <t>Herreruela</t>
  </si>
  <si>
    <t>Hervas</t>
  </si>
  <si>
    <t>Holguera</t>
  </si>
  <si>
    <t>Ibahernando</t>
  </si>
  <si>
    <t>Jaraiz De La Vera</t>
  </si>
  <si>
    <t>Jarandilla De La Vera</t>
  </si>
  <si>
    <t>Logrosan</t>
  </si>
  <si>
    <t>Losar De La Vera</t>
  </si>
  <si>
    <t>Madroñera</t>
  </si>
  <si>
    <t>Malpartida De Caceres</t>
  </si>
  <si>
    <t>Mata De Alcantara</t>
  </si>
  <si>
    <t>Membrio</t>
  </si>
  <si>
    <t>Millanes</t>
  </si>
  <si>
    <t>Montanchez</t>
  </si>
  <si>
    <t>Montehermoso</t>
  </si>
  <si>
    <t>Moraleja</t>
  </si>
  <si>
    <t>Navalmoral De La Mata</t>
  </si>
  <si>
    <t>Navalvillar De Ibor</t>
  </si>
  <si>
    <t>Navas Del Madroño</t>
  </si>
  <si>
    <t>Navezuelas</t>
  </si>
  <si>
    <t>Nuñomoral</t>
  </si>
  <si>
    <t>Peraleda De La Mata</t>
  </si>
  <si>
    <t>Peraleda De San Roman</t>
  </si>
  <si>
    <t>Piedras Albas</t>
  </si>
  <si>
    <t>Pinofranqueado</t>
  </si>
  <si>
    <t>Piornal</t>
  </si>
  <si>
    <t>Pozuelo De Zarzon</t>
  </si>
  <si>
    <t>Puerto De Santa Cruz</t>
  </si>
  <si>
    <t>Robledillo De Gata</t>
  </si>
  <si>
    <t>Ruanes</t>
  </si>
  <si>
    <t>Salorino</t>
  </si>
  <si>
    <t>Salvatierra De Santiago</t>
  </si>
  <si>
    <t>Santa Ana</t>
  </si>
  <si>
    <t>Santa Marta De Magasca</t>
  </si>
  <si>
    <t>Santiago De Alcantara</t>
  </si>
  <si>
    <t>Segura De Toro</t>
  </si>
  <si>
    <t>Sierra De Fuentes</t>
  </si>
  <si>
    <t>Talavan</t>
  </si>
  <si>
    <t>Talayuela</t>
  </si>
  <si>
    <t>Tejeda De Tietar</t>
  </si>
  <si>
    <t>Torrecilla De Los Angeles</t>
  </si>
  <si>
    <t>Torrejoncillo</t>
  </si>
  <si>
    <t>Torreorgaz</t>
  </si>
  <si>
    <t>Torrequemada</t>
  </si>
  <si>
    <t>Trujillo</t>
  </si>
  <si>
    <t>Valdefuentes</t>
  </si>
  <si>
    <t>Valdemorales</t>
  </si>
  <si>
    <t>Valencia De Alcantara</t>
  </si>
  <si>
    <t>Villa Del Rey</t>
  </si>
  <si>
    <t>Villamesias</t>
  </si>
  <si>
    <t>Villamiel</t>
  </si>
  <si>
    <t>Villanueva De La Sierra</t>
  </si>
  <si>
    <t>Villanueva De La Vera</t>
  </si>
  <si>
    <t>Zorita</t>
  </si>
  <si>
    <t>Rosalejo</t>
  </si>
  <si>
    <t>Vegaviana</t>
  </si>
  <si>
    <t>Diputación Prov. De Cádiz</t>
  </si>
  <si>
    <t>Alcala De Los Gazules</t>
  </si>
  <si>
    <t xml:space="preserve">Mc. Cm. Campo De Gibraltar                                            </t>
  </si>
  <si>
    <t>Alcala Del Valle</t>
  </si>
  <si>
    <t>Algar</t>
  </si>
  <si>
    <t>Mc. Bahia De Cadiz</t>
  </si>
  <si>
    <t>Algodonales</t>
  </si>
  <si>
    <t>Arcos De La Frontera</t>
  </si>
  <si>
    <t>Barbate</t>
  </si>
  <si>
    <t>Benaocaz</t>
  </si>
  <si>
    <t>Bornos</t>
  </si>
  <si>
    <t>Bosque (El)</t>
  </si>
  <si>
    <t>Castellar De La Frontera</t>
  </si>
  <si>
    <t>Conil De La Frontera</t>
  </si>
  <si>
    <t>Chiclana De La Frontera</t>
  </si>
  <si>
    <t>Chipiona</t>
  </si>
  <si>
    <t>Espera</t>
  </si>
  <si>
    <t>Grazalema</t>
  </si>
  <si>
    <t>Jerez De La Frontera</t>
  </si>
  <si>
    <t>Jimena De La Frontera</t>
  </si>
  <si>
    <t>Linea De La Concepcion (La)</t>
  </si>
  <si>
    <t>Medina-Sidonia</t>
  </si>
  <si>
    <t>Olvera</t>
  </si>
  <si>
    <t>Paterna De Rivera</t>
  </si>
  <si>
    <t>Prado Del Rey</t>
  </si>
  <si>
    <t>Puerto De Santa María</t>
  </si>
  <si>
    <t>Puerto Serrano</t>
  </si>
  <si>
    <t>Rota</t>
  </si>
  <si>
    <t>Sanlucar De Barrameda</t>
  </si>
  <si>
    <t>Setenil De Las Bodegas</t>
  </si>
  <si>
    <t>Torre Alhaquime</t>
  </si>
  <si>
    <t>Ubrique</t>
  </si>
  <si>
    <t>Vejer De La Frontera</t>
  </si>
  <si>
    <t>Villaluenga Del Rosario</t>
  </si>
  <si>
    <t>Villamartin</t>
  </si>
  <si>
    <t>Zahara</t>
  </si>
  <si>
    <t>Benalup-Casas Viejas</t>
  </si>
  <si>
    <t>San Jose Del Valle</t>
  </si>
  <si>
    <t>Ain</t>
  </si>
  <si>
    <t>Albocasser</t>
  </si>
  <si>
    <t>Mc. Espadan-Mijares</t>
  </si>
  <si>
    <t>Alcudia De Veo</t>
  </si>
  <si>
    <t>Mc. Interm. Alto Palancia</t>
  </si>
  <si>
    <t>Alfondeguilla</t>
  </si>
  <si>
    <t>Mc. Comarcal Els Ports</t>
  </si>
  <si>
    <t>Algimia De Almonacid</t>
  </si>
  <si>
    <t>Almazora/Almassora</t>
  </si>
  <si>
    <t>Almedijar</t>
  </si>
  <si>
    <t>Mc. Alt Maestrat</t>
  </si>
  <si>
    <t>Almenara</t>
  </si>
  <si>
    <t>Altura</t>
  </si>
  <si>
    <t>Arañuel</t>
  </si>
  <si>
    <t>Ares Del Maestre</t>
  </si>
  <si>
    <t>Argelita</t>
  </si>
  <si>
    <t>Ayodar</t>
  </si>
  <si>
    <t>Azuebar</t>
  </si>
  <si>
    <t>Betxi</t>
  </si>
  <si>
    <t>Bejis</t>
  </si>
  <si>
    <t>Benafer</t>
  </si>
  <si>
    <t>Benafigos</t>
  </si>
  <si>
    <t>Benasal</t>
  </si>
  <si>
    <t>Benicasim/Benicassim</t>
  </si>
  <si>
    <t>Benlloch</t>
  </si>
  <si>
    <t>Borriol</t>
  </si>
  <si>
    <t>Borriana/Burriana</t>
  </si>
  <si>
    <t>Calig</t>
  </si>
  <si>
    <t>Canet Lo Roig</t>
  </si>
  <si>
    <t>Castell De Cabres</t>
  </si>
  <si>
    <t>Castellfort</t>
  </si>
  <si>
    <t>Castellnovo</t>
  </si>
  <si>
    <t>Castellón De La Plana</t>
  </si>
  <si>
    <t>Castillo De Villamalefa</t>
  </si>
  <si>
    <t>Cati</t>
  </si>
  <si>
    <t>Caudiel</t>
  </si>
  <si>
    <t>Cervera Del Maestre</t>
  </si>
  <si>
    <t>Cinctorres</t>
  </si>
  <si>
    <t>Cortes De Arenoso</t>
  </si>
  <si>
    <t>Coves De Vinroma (Les)</t>
  </si>
  <si>
    <t>Culla</t>
  </si>
  <si>
    <t>Chilches/Xilxes</t>
  </si>
  <si>
    <t>Chodos/Xodos</t>
  </si>
  <si>
    <t>Eslida</t>
  </si>
  <si>
    <t>Espadilla</t>
  </si>
  <si>
    <t>Fanzara</t>
  </si>
  <si>
    <t>Forcall</t>
  </si>
  <si>
    <t>Fuente La Reina</t>
  </si>
  <si>
    <t>Fuentes De Ayodar</t>
  </si>
  <si>
    <t>Gaibiel</t>
  </si>
  <si>
    <t>Herbes</t>
  </si>
  <si>
    <t>Jana (La)</t>
  </si>
  <si>
    <t>Jerica</t>
  </si>
  <si>
    <t>Lucena Del Cid</t>
  </si>
  <si>
    <t>Ludiente</t>
  </si>
  <si>
    <t>Llosa (La)</t>
  </si>
  <si>
    <t>Matet</t>
  </si>
  <si>
    <t>Moncofa</t>
  </si>
  <si>
    <t>Montanejos</t>
  </si>
  <si>
    <t>Morella</t>
  </si>
  <si>
    <t>Navajas</t>
  </si>
  <si>
    <t>Nules</t>
  </si>
  <si>
    <t>Olocau Del Rey</t>
  </si>
  <si>
    <t>Palanques</t>
  </si>
  <si>
    <t>Portell De Morella</t>
  </si>
  <si>
    <t>Pobla De Benifassa (La)</t>
  </si>
  <si>
    <t>Rossell</t>
  </si>
  <si>
    <t>Salzadella (La)</t>
  </si>
  <si>
    <t>Sant Mateu</t>
  </si>
  <si>
    <t>Santa Magdalena De Pulpis</t>
  </si>
  <si>
    <t>Sarratella</t>
  </si>
  <si>
    <t>Sierra Engarceran</t>
  </si>
  <si>
    <t>Soneja</t>
  </si>
  <si>
    <t>Sueras/Suera</t>
  </si>
  <si>
    <t>Tales</t>
  </si>
  <si>
    <t>Tirig</t>
  </si>
  <si>
    <t>Todolella</t>
  </si>
  <si>
    <t>Toga</t>
  </si>
  <si>
    <t>Toro (El)</t>
  </si>
  <si>
    <t>Torralba Del Pinar</t>
  </si>
  <si>
    <t>Torrechiva</t>
  </si>
  <si>
    <t>Torre D'En Besora (La)</t>
  </si>
  <si>
    <t>Torre D`En Doménec</t>
  </si>
  <si>
    <t>Useras/Useres (Les)</t>
  </si>
  <si>
    <t>Vall D'Alba</t>
  </si>
  <si>
    <t>Vall De Almonacid</t>
  </si>
  <si>
    <t>Vall D'Uixo (La)</t>
  </si>
  <si>
    <t>Vallibona</t>
  </si>
  <si>
    <t>Villafranca Del Cid</t>
  </si>
  <si>
    <t>Vilanova D'Alcolea</t>
  </si>
  <si>
    <t>Villanueva De Viver</t>
  </si>
  <si>
    <t>Vilar De Canes</t>
  </si>
  <si>
    <t>Vila-Real</t>
  </si>
  <si>
    <t>Vilavella (La)</t>
  </si>
  <si>
    <t>Villores</t>
  </si>
  <si>
    <t>Vinaros</t>
  </si>
  <si>
    <t>Viver</t>
  </si>
  <si>
    <t>Zorita Del Maestrazgo</t>
  </si>
  <si>
    <t>Zucaina</t>
  </si>
  <si>
    <t>Alquerias Del Niño Perdido</t>
  </si>
  <si>
    <t>Abenojar</t>
  </si>
  <si>
    <t>Agudo</t>
  </si>
  <si>
    <t>Alamillo</t>
  </si>
  <si>
    <t>Albaladejo</t>
  </si>
  <si>
    <t xml:space="preserve">Mc. Del Jabalón (Manserja)                                            </t>
  </si>
  <si>
    <t>Alcazar De San Juan</t>
  </si>
  <si>
    <t>Alcoba</t>
  </si>
  <si>
    <t>Mc. Interm. Serv. Guadiana</t>
  </si>
  <si>
    <t>Alcolea De Calatrava</t>
  </si>
  <si>
    <t>Mc. Serv. Acuifero 24 (Mancuifer 24)</t>
  </si>
  <si>
    <t>Alcubillas</t>
  </si>
  <si>
    <t xml:space="preserve">Mc. Serv. Ríos Esteras, Valdeazogues Y Alcudia                        </t>
  </si>
  <si>
    <t>Alhambra</t>
  </si>
  <si>
    <t>Almaden</t>
  </si>
  <si>
    <t>Almadenejos</t>
  </si>
  <si>
    <t>Almagro</t>
  </si>
  <si>
    <t xml:space="preserve">Mc. Serv. Valle De Alcudia Y Sierra Madrona                           </t>
  </si>
  <si>
    <t>Almedina</t>
  </si>
  <si>
    <t>Almodovar Del Campo</t>
  </si>
  <si>
    <t>Almuradiel</t>
  </si>
  <si>
    <t xml:space="preserve">Mc. Serv. Estados Del Duque                                           </t>
  </si>
  <si>
    <t>Anchuras</t>
  </si>
  <si>
    <t xml:space="preserve">Mc. Campo De Montiel Cuna Del Quijote                                 </t>
  </si>
  <si>
    <t>Argamasilla De Alba</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</si>
  <si>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</si>
  <si>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</si>
  <si>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</si>
  <si>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</si>
  <si>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</si>
  <si>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</si>
  <si>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</si>
  <si>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</si>
  <si>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</si>
  <si>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</si>
  <si>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</si>
  <si>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Carrion De Calatrava</t>
  </si>
  <si>
    <t>Carrizosa</t>
  </si>
  <si>
    <t>Castellar De Santiago</t>
  </si>
  <si>
    <t>Corral De Calatrava</t>
  </si>
  <si>
    <t>Cortijos (Los)</t>
  </si>
  <si>
    <t>Cozar</t>
  </si>
  <si>
    <t>Chillon</t>
  </si>
  <si>
    <t>Daimiel</t>
  </si>
  <si>
    <t>Fernan Caballero</t>
  </si>
  <si>
    <t>Fontanarejo</t>
  </si>
  <si>
    <t>Fuencaliente</t>
  </si>
  <si>
    <t>Fuenllana</t>
  </si>
  <si>
    <t>Fuente El Fresno</t>
  </si>
  <si>
    <t>Granatula De Calatrava</t>
  </si>
  <si>
    <t>Guadalmez</t>
  </si>
  <si>
    <t>Herencia</t>
  </si>
  <si>
    <t>Hinojosas De Calatrava</t>
  </si>
  <si>
    <t>Horcajo De Los Montes</t>
  </si>
  <si>
    <t>Luciana</t>
  </si>
  <si>
    <t>Malagon</t>
  </si>
  <si>
    <t>Manzanares</t>
  </si>
  <si>
    <t>Membrilla</t>
  </si>
  <si>
    <t>Mestanza</t>
  </si>
  <si>
    <t>Miguelturra</t>
  </si>
  <si>
    <t>Montiel</t>
  </si>
  <si>
    <t>Moral De Calatrava</t>
  </si>
  <si>
    <t>Navalpino</t>
  </si>
  <si>
    <t>Navas De Estena</t>
  </si>
  <si>
    <t>Picon</t>
  </si>
  <si>
    <t>Piedrabuena</t>
  </si>
  <si>
    <t>Pozuelo De Calatrava</t>
  </si>
  <si>
    <t>Pozuelos De Calatrava (Los)</t>
  </si>
  <si>
    <t>Puebla Del Principe</t>
  </si>
  <si>
    <t>Puertollano</t>
  </si>
  <si>
    <t>Retuerta Del Bullaque</t>
  </si>
  <si>
    <t>Saceruela</t>
  </si>
  <si>
    <t>San Carlos Del Valle</t>
  </si>
  <si>
    <t>San Lorenzo De Calatrava</t>
  </si>
  <si>
    <t>Santa Cruz De Los Cañamos</t>
  </si>
  <si>
    <t>Santa Cruz De Mudela</t>
  </si>
  <si>
    <t>Socuellamos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</si>
  <si>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</si>
  <si>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</si>
  <si>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</si>
  <si>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</si>
  <si>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</si>
  <si>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</si>
  <si>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</si>
  <si>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</si>
  <si>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</si>
  <si>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</si>
  <si>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</si>
  <si>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</si>
  <si>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</si>
  <si>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</si>
  <si>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</si>
  <si>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</si>
  <si>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</si>
  <si>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Viso Del Marques</t>
  </si>
  <si>
    <t>Robledo (El)</t>
  </si>
  <si>
    <t>Ruidera</t>
  </si>
  <si>
    <t>Arenales De San Gregorio</t>
  </si>
  <si>
    <t>Llanos Del Caudillo</t>
  </si>
  <si>
    <t>Diputación Prov. De Córdoba</t>
  </si>
  <si>
    <t>Adamuz</t>
  </si>
  <si>
    <t>Almodovar Del Rio</t>
  </si>
  <si>
    <t>Baena</t>
  </si>
  <si>
    <t>Belalcazar</t>
  </si>
  <si>
    <t xml:space="preserve">Mc. Vega Del Guadalquivir                                             </t>
  </si>
  <si>
    <t>Belmez</t>
  </si>
  <si>
    <t>Benameji</t>
  </si>
  <si>
    <t>Blazquez (Los)</t>
  </si>
  <si>
    <t>Bujalance</t>
  </si>
  <si>
    <t>Cabra</t>
  </si>
  <si>
    <t>Cañete De Las Torres</t>
  </si>
  <si>
    <t>Carlota (La)</t>
  </si>
  <si>
    <t>Carpio (El)</t>
  </si>
  <si>
    <t>Castro Del Rio</t>
  </si>
  <si>
    <t>Dos Torres</t>
  </si>
  <si>
    <t>Encinas Reales</t>
  </si>
  <si>
    <t>Espejo</t>
  </si>
  <si>
    <t>Espiel</t>
  </si>
  <si>
    <t>Fernan-Nuñez</t>
  </si>
  <si>
    <t>Fuente Palmera</t>
  </si>
  <si>
    <t>Guadalcazar</t>
  </si>
  <si>
    <t>Guijo (El)</t>
  </si>
  <si>
    <t>Iznajar</t>
  </si>
  <si>
    <t>Nueva Carteya</t>
  </si>
  <si>
    <t>Obejo</t>
  </si>
  <si>
    <t>Palenciana</t>
  </si>
  <si>
    <t>Palma Del Rio</t>
  </si>
  <si>
    <t>Pedroche</t>
  </si>
  <si>
    <t>Peñarroya-Pueblonuevo</t>
  </si>
  <si>
    <t>Posadas</t>
  </si>
  <si>
    <t>Priego De Cordoba</t>
  </si>
  <si>
    <t>Puente Genil</t>
  </si>
  <si>
    <t>Rambla (La)</t>
  </si>
  <si>
    <t>Rute</t>
  </si>
  <si>
    <t>San Sebastian De Los Ballesteros</t>
  </si>
  <si>
    <t>Santaella</t>
  </si>
  <si>
    <t>Valenzuela</t>
  </si>
  <si>
    <t>Villa Del Rio</t>
  </si>
  <si>
    <t>Villafranca De Cordoba</t>
  </si>
  <si>
    <t>Villanueva Del Rey</t>
  </si>
  <si>
    <t>Villaralto</t>
  </si>
  <si>
    <t>Villaviciosa De Cordoba</t>
  </si>
  <si>
    <t>Zuheros</t>
  </si>
  <si>
    <t>Abegondo</t>
  </si>
  <si>
    <t>Ames</t>
  </si>
  <si>
    <t>Ares</t>
  </si>
  <si>
    <t>Baña (A)</t>
  </si>
  <si>
    <t>Boiro</t>
  </si>
  <si>
    <t xml:space="preserve">Mc. Concellos Serra Do Barbanza                                       </t>
  </si>
  <si>
    <t>Brion</t>
  </si>
  <si>
    <t>Camariñas</t>
  </si>
  <si>
    <t>Carballo</t>
  </si>
  <si>
    <t>Carnota</t>
  </si>
  <si>
    <t>Carral</t>
  </si>
  <si>
    <t>Cedeira</t>
  </si>
  <si>
    <t>Cee</t>
  </si>
  <si>
    <t>Cerceda</t>
  </si>
  <si>
    <t>Cesuras</t>
  </si>
  <si>
    <t>Corcubion</t>
  </si>
  <si>
    <t>Coristanco</t>
  </si>
  <si>
    <t>Culleredo</t>
  </si>
  <si>
    <t>Curtis</t>
  </si>
  <si>
    <t>Dodro</t>
  </si>
  <si>
    <t>Fisterra</t>
  </si>
  <si>
    <t>Frades</t>
  </si>
  <si>
    <t>Laxe</t>
  </si>
  <si>
    <t>Lousame</t>
  </si>
  <si>
    <t>Malpica De Bergantiños</t>
  </si>
  <si>
    <t>Mañon</t>
  </si>
  <si>
    <t>Muros</t>
  </si>
  <si>
    <t>Negreira</t>
  </si>
  <si>
    <t>Oleiros</t>
  </si>
  <si>
    <t>Ordes</t>
  </si>
  <si>
    <t>Ortigueira</t>
  </si>
  <si>
    <t>Oza Dos Rios</t>
  </si>
  <si>
    <t>Paderne</t>
  </si>
  <si>
    <t>Padron</t>
  </si>
  <si>
    <t>Pobra Do Caramiñal (A)</t>
  </si>
  <si>
    <t>Ponteceso</t>
  </si>
  <si>
    <t>Porto Do Son</t>
  </si>
  <si>
    <t>Rianxo</t>
  </si>
  <si>
    <t>Ribeira</t>
  </si>
  <si>
    <t>Rois</t>
  </si>
  <si>
    <t>Santiago De Compostela</t>
  </si>
  <si>
    <t>Sobrado</t>
  </si>
  <si>
    <t>Teo</t>
  </si>
  <si>
    <t>Tordoia</t>
  </si>
  <si>
    <t>Valdoviño</t>
  </si>
  <si>
    <t>Val Do Dubra</t>
  </si>
  <si>
    <t>Vedra</t>
  </si>
  <si>
    <t>Cariño</t>
  </si>
  <si>
    <t>Abia De La Obispalia</t>
  </si>
  <si>
    <t>Acebron (El)</t>
  </si>
  <si>
    <t>Alarcon</t>
  </si>
  <si>
    <t>Albalate De Las Nogueras</t>
  </si>
  <si>
    <t>Albendea</t>
  </si>
  <si>
    <t>Alberca De Zancara (La)</t>
  </si>
  <si>
    <t>Alcazar Del Rey</t>
  </si>
  <si>
    <t>Alcohujate</t>
  </si>
  <si>
    <t>Alconchel De La Estrella</t>
  </si>
  <si>
    <t>Mc. Rio Guadiela</t>
  </si>
  <si>
    <t>Almarcha (La)</t>
  </si>
  <si>
    <t>Almendros</t>
  </si>
  <si>
    <t>Almodovar Del Pinar</t>
  </si>
  <si>
    <t>Almonacid Del Marquesado</t>
  </si>
  <si>
    <t>Altarejos</t>
  </si>
  <si>
    <t>Arandilla Del Arroyo</t>
  </si>
  <si>
    <t>Arcos De La Sierra</t>
  </si>
  <si>
    <t>Chillaron De Cuenca</t>
  </si>
  <si>
    <t>Arguisuelas</t>
  </si>
  <si>
    <t>Atalaya Del Cañavate</t>
  </si>
  <si>
    <t>Barajas De Melo</t>
  </si>
  <si>
    <t>Barchin Del Hoyo</t>
  </si>
  <si>
    <t>Bascuñana De San Pedro</t>
  </si>
  <si>
    <t>Mc. Serv. Depurama</t>
  </si>
  <si>
    <t>Mc. Serv. La Atalaya</t>
  </si>
  <si>
    <t>Belinchon</t>
  </si>
  <si>
    <t>Belmonte</t>
  </si>
  <si>
    <t>Mc. Serv. El Puerto</t>
  </si>
  <si>
    <t>Beteta</t>
  </si>
  <si>
    <t>Buciegas</t>
  </si>
  <si>
    <t>Mc. Serv. Manchuela Conquense</t>
  </si>
  <si>
    <t>Buenache De La Sierra</t>
  </si>
  <si>
    <t>Buendia</t>
  </si>
  <si>
    <t>Campillo De Altobuey</t>
  </si>
  <si>
    <t>Campillos-Paravientos</t>
  </si>
  <si>
    <t>Campillos-Sierra</t>
  </si>
  <si>
    <t>Canalejas Del Arroyo</t>
  </si>
  <si>
    <t>Cañada Juncosa</t>
  </si>
  <si>
    <t>Cañamares</t>
  </si>
  <si>
    <t>Cañavate (El)</t>
  </si>
  <si>
    <t>Cañaveras</t>
  </si>
  <si>
    <t>Cañaveruelas</t>
  </si>
  <si>
    <t>Cañete</t>
  </si>
  <si>
    <t>Cañizares</t>
  </si>
  <si>
    <t>Cardenete</t>
  </si>
  <si>
    <t>Casas De Benitez</t>
  </si>
  <si>
    <t>Casas De Fernando Alonso</t>
  </si>
  <si>
    <t>Casas De Guijarro</t>
  </si>
  <si>
    <t>Casas De Haro</t>
  </si>
  <si>
    <t>Casas De Los Pinos</t>
  </si>
  <si>
    <t>Casasimarro</t>
  </si>
  <si>
    <t>Castillejo De Iniesta</t>
  </si>
  <si>
    <t>Castillejo-Sierra</t>
  </si>
  <si>
    <t>Castillo-Albarañez</t>
  </si>
  <si>
    <t>Cervera Del Llano</t>
  </si>
  <si>
    <t>Cierva (La)</t>
  </si>
  <si>
    <t>Cueva Del Hierro</t>
  </si>
  <si>
    <t>Enguidanos</t>
  </si>
  <si>
    <t>Fresneda De La Sierra</t>
  </si>
  <si>
    <t>Frontera (La)</t>
  </si>
  <si>
    <t>Fuente De Pedro Naharro</t>
  </si>
  <si>
    <t>Fuentelespino De Haro</t>
  </si>
  <si>
    <t>Fuentes</t>
  </si>
  <si>
    <t>Fuertescusa</t>
  </si>
  <si>
    <t>Gabaldon</t>
  </si>
  <si>
    <t>Gascueña</t>
  </si>
  <si>
    <t>Graja De Iniesta</t>
  </si>
  <si>
    <t>Herrumblar (El)</t>
  </si>
  <si>
    <t>Hinojosa (La)</t>
  </si>
  <si>
    <t>Hito (El)</t>
  </si>
  <si>
    <t>Honrubia</t>
  </si>
  <si>
    <t>Horcajo De Santiago</t>
  </si>
  <si>
    <t>Huelamo</t>
  </si>
  <si>
    <t>Huelves</t>
  </si>
  <si>
    <t>Huerguina</t>
  </si>
  <si>
    <t>Huerta De La Obispalia</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</si>
  <si>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</si>
  <si>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</si>
  <si>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</si>
  <si>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</si>
  <si>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</si>
  <si>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</si>
  <si>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</si>
  <si>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</si>
  <si>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</si>
  <si>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</si>
  <si>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</si>
  <si>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</si>
  <si>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</si>
  <si>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</si>
  <si>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</si>
  <si>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</si>
  <si>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</si>
  <si>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</si>
  <si>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</si>
  <si>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</si>
  <si>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Jucar</t>
  </si>
  <si>
    <t>Olmeda De La Cuesta</t>
  </si>
  <si>
    <t>Olmeda Del Rey</t>
  </si>
  <si>
    <t>Olmedilla De Eliz</t>
  </si>
  <si>
    <t>Pajaroncillo</t>
  </si>
  <si>
    <t>Palomares Del Campo</t>
  </si>
  <si>
    <t>Palomera</t>
  </si>
  <si>
    <t>Paracuellos</t>
  </si>
  <si>
    <t>Paredes</t>
  </si>
  <si>
    <t>Pedernoso (El)</t>
  </si>
  <si>
    <t>Peral (El)</t>
  </si>
  <si>
    <t>Peraleja (La)</t>
  </si>
  <si>
    <t>Pesquera (La)</t>
  </si>
  <si>
    <t>Picazo (El)</t>
  </si>
  <si>
    <t>Pineda De Giguela</t>
  </si>
  <si>
    <t>Piqueras Del Castillo</t>
  </si>
  <si>
    <t>Portalrubio De Guadamejud</t>
  </si>
  <si>
    <t>Portilla</t>
  </si>
  <si>
    <t>Pozoamargo</t>
  </si>
  <si>
    <t>Pozorrubio</t>
  </si>
  <si>
    <t>Priego</t>
  </si>
  <si>
    <t>Provencio (El)</t>
  </si>
  <si>
    <t>Puebla De Almenara</t>
  </si>
  <si>
    <t>Puebla De Don Francisco</t>
  </si>
  <si>
    <t>Puebla Del Salvador</t>
  </si>
  <si>
    <t>Quintanar Del Rey</t>
  </si>
  <si>
    <t>Rada De Haro</t>
  </si>
  <si>
    <t>Reillo</t>
  </si>
  <si>
    <t>Rozalen Del Monte</t>
  </si>
  <si>
    <t>Saceda-Trasierra</t>
  </si>
  <si>
    <t>Saelices</t>
  </si>
  <si>
    <t>Salinas Del Manzano</t>
  </si>
  <si>
    <t>Salmeroncillos</t>
  </si>
  <si>
    <t>Salvacañete</t>
  </si>
  <si>
    <t>San Clemente</t>
  </si>
  <si>
    <t>San Lorenzo De La Parrilla</t>
  </si>
  <si>
    <t>San Pedro Palmiches</t>
  </si>
  <si>
    <t>Santa Cruz De Moya</t>
  </si>
  <si>
    <t>Santa Maria De Los Llanos</t>
  </si>
  <si>
    <t>Sisante</t>
  </si>
  <si>
    <t>Talayuelas</t>
  </si>
  <si>
    <t>Tarancon</t>
  </si>
  <si>
    <t>Tejadillos</t>
  </si>
  <si>
    <t>Tinajas</t>
  </si>
  <si>
    <t>Torralba</t>
  </si>
  <si>
    <t>Torrubia Del Campo</t>
  </si>
  <si>
    <t>Tragacete</t>
  </si>
  <si>
    <t>Tresjuncos</t>
  </si>
  <si>
    <t>Tribaldos</t>
  </si>
  <si>
    <t>Ucles</t>
  </si>
  <si>
    <t>Uña</t>
  </si>
  <si>
    <t>Valdeolivas</t>
  </si>
  <si>
    <t>Valhermoso De La Fuente</t>
  </si>
  <si>
    <t>Valsalobre</t>
  </si>
  <si>
    <t>Valverde De Jucar</t>
  </si>
  <si>
    <t>Valverdejo</t>
  </si>
  <si>
    <t>Vega Del Codorno</t>
  </si>
  <si>
    <t>Villaconejos De Trabaque</t>
  </si>
  <si>
    <t>Villaescusa De Haro</t>
  </si>
  <si>
    <t>Villagarcia Del Llano</t>
  </si>
  <si>
    <t>Villalba De La Sierra</t>
  </si>
  <si>
    <t>Villalgordo Del Marquesado</t>
  </si>
  <si>
    <t>Villalpardo</t>
  </si>
  <si>
    <t>Villanueva De Guadamejud</t>
  </si>
  <si>
    <t>Villanueva De La Jara</t>
  </si>
  <si>
    <t>Villar De Cañas</t>
  </si>
  <si>
    <t>Villar De Domingo Garcia</t>
  </si>
  <si>
    <t>Villar De La Encina</t>
  </si>
  <si>
    <t>Villar Del Humo</t>
  </si>
  <si>
    <t>Villar Del Infantado</t>
  </si>
  <si>
    <t>Villar De Olalla</t>
  </si>
  <si>
    <t>Villarejo De Fuentes</t>
  </si>
  <si>
    <t>Villarrubio</t>
  </si>
  <si>
    <t>Villarta</t>
  </si>
  <si>
    <t>Villas De La Ventosa</t>
  </si>
  <si>
    <t>Villora</t>
  </si>
  <si>
    <t>Yemeda</t>
  </si>
  <si>
    <t>Zafra De Zancara</t>
  </si>
  <si>
    <t>Zafrilla</t>
  </si>
  <si>
    <t>Zarza De Tajo</t>
  </si>
  <si>
    <t>Zarzuela</t>
  </si>
  <si>
    <t>Campos Del Paraiso</t>
  </si>
  <si>
    <t>Arcas Del Villar</t>
  </si>
  <si>
    <t>Valdecolmenas (Los)</t>
  </si>
  <si>
    <t>Sotorribas</t>
  </si>
  <si>
    <t>Villar Y Velasco</t>
  </si>
  <si>
    <t>Agullana</t>
  </si>
  <si>
    <t>Albons</t>
  </si>
  <si>
    <t>Far D'Emporda (El)</t>
  </si>
  <si>
    <t>Amer</t>
  </si>
  <si>
    <t>Angles</t>
  </si>
  <si>
    <t>Arbucies</t>
  </si>
  <si>
    <t>Mc. Verge Dels Socors</t>
  </si>
  <si>
    <t>Avinyonet De Puigventos</t>
  </si>
  <si>
    <t>Vajol (La)</t>
  </si>
  <si>
    <t>Bascara</t>
  </si>
  <si>
    <t>Bellcaire D'Emporda</t>
  </si>
  <si>
    <t>Besalu</t>
  </si>
  <si>
    <t>Bisbal D'Emporda (La)</t>
  </si>
  <si>
    <t>Blanes</t>
  </si>
  <si>
    <t>Breda</t>
  </si>
  <si>
    <t>Boadella D'Emporda</t>
  </si>
  <si>
    <t>Cabanes</t>
  </si>
  <si>
    <t>Cadaques</t>
  </si>
  <si>
    <t>Cantallops</t>
  </si>
  <si>
    <t>Queralbs</t>
  </si>
  <si>
    <t>Cassa De La Selva</t>
  </si>
  <si>
    <t>Castellfollit De La Roca</t>
  </si>
  <si>
    <t>Castello D'Empuries</t>
  </si>
  <si>
    <t>Castell-Platja D'Aro</t>
  </si>
  <si>
    <t>Cervia De Ter</t>
  </si>
  <si>
    <t>Siurana</t>
  </si>
  <si>
    <t>Colera</t>
  </si>
  <si>
    <t>Corca</t>
  </si>
  <si>
    <t>Crespia</t>
  </si>
  <si>
    <t>Espolla</t>
  </si>
  <si>
    <t>Figueres</t>
  </si>
  <si>
    <t>Flaca</t>
  </si>
  <si>
    <t>Fontcoberta</t>
  </si>
  <si>
    <t>Garriguella</t>
  </si>
  <si>
    <t>Ger</t>
  </si>
  <si>
    <t>Gombren</t>
  </si>
  <si>
    <t>Isovol</t>
  </si>
  <si>
    <t>Jafre</t>
  </si>
  <si>
    <t>Llanca</t>
  </si>
  <si>
    <t>Llers</t>
  </si>
  <si>
    <t>Llivia</t>
  </si>
  <si>
    <t>Madremanya</t>
  </si>
  <si>
    <t>Massanes</t>
  </si>
  <si>
    <t>Macanet De Cabrenys</t>
  </si>
  <si>
    <t>Mollet De Peralada</t>
  </si>
  <si>
    <t>Mont-Ras</t>
  </si>
  <si>
    <t>Ogassa</t>
  </si>
  <si>
    <t>Osor</t>
  </si>
  <si>
    <t>Palamos</t>
  </si>
  <si>
    <t>Palau De Santa Eulalia</t>
  </si>
  <si>
    <t>Palau-Saverdera</t>
  </si>
  <si>
    <t>Pardines</t>
  </si>
  <si>
    <t>Peralada</t>
  </si>
  <si>
    <t>Planes D'Hostoles (Les)</t>
  </si>
  <si>
    <t>Planoles</t>
  </si>
  <si>
    <t>Pont De Molins</t>
  </si>
  <si>
    <t>Pontos</t>
  </si>
  <si>
    <t>Portbou</t>
  </si>
  <si>
    <t>Puigcerda</t>
  </si>
  <si>
    <t>Quart</t>
  </si>
  <si>
    <t>Rabos</t>
  </si>
  <si>
    <t>Regencos</t>
  </si>
  <si>
    <t>Ribes De Freser</t>
  </si>
  <si>
    <t>Riells I Viabrea</t>
  </si>
  <si>
    <t>Riudarenes</t>
  </si>
  <si>
    <t>Riumors</t>
  </si>
  <si>
    <t>Rupia</t>
  </si>
  <si>
    <t>Salt</t>
  </si>
  <si>
    <t>Sant Climent Sescebes</t>
  </si>
  <si>
    <t>Sant Feliu De Pallerols</t>
  </si>
  <si>
    <t>Sant Gregori</t>
  </si>
  <si>
    <t>Sant Hilari Sacalm</t>
  </si>
  <si>
    <t>Sant Jordi Desvalls</t>
  </si>
  <si>
    <t>Sant Joan De Mollet</t>
  </si>
  <si>
    <t>Sant Julia De Ramis</t>
  </si>
  <si>
    <t>Vallfogona De Ripolles</t>
  </si>
  <si>
    <t>Sant Llorenc De La Muga</t>
  </si>
  <si>
    <t>Sant Marti De Llemena</t>
  </si>
  <si>
    <t>Sant Marti Vell</t>
  </si>
  <si>
    <t>Sant Miquel De Campmajor</t>
  </si>
  <si>
    <t>Sant Miquel De Fluvia</t>
  </si>
  <si>
    <t>Sant Pere Pescador</t>
  </si>
  <si>
    <t>Santa Cristina D'Aro</t>
  </si>
  <si>
    <t>Santa Llogaia D'Alguema</t>
  </si>
  <si>
    <t>Sant Aniol De Finestres</t>
  </si>
  <si>
    <t>Sant Joan Les Fonts</t>
  </si>
  <si>
    <t>Sarria De Ter</t>
  </si>
  <si>
    <t>Saus, Camallera I Llampaies</t>
  </si>
  <si>
    <t>Selva De Mar (La)</t>
  </si>
  <si>
    <t>Setcases</t>
  </si>
  <si>
    <t>Sils</t>
  </si>
  <si>
    <t>Terrades</t>
  </si>
  <si>
    <t>Torroella De Fluvia</t>
  </si>
  <si>
    <t>Torroella De Montgri</t>
  </si>
  <si>
    <t>Tortella</t>
  </si>
  <si>
    <t>Toses</t>
  </si>
  <si>
    <t>Tossa De Mar</t>
  </si>
  <si>
    <t>Ultramort</t>
  </si>
  <si>
    <t>Vall-Llobrega</t>
  </si>
  <si>
    <t>Ventallo</t>
  </si>
  <si>
    <t>Vidra</t>
  </si>
  <si>
    <t>Viladasens</t>
  </si>
  <si>
    <t>Viladamat</t>
  </si>
  <si>
    <t>Vilaur</t>
  </si>
  <si>
    <t>Vilajuiga</t>
  </si>
  <si>
    <t>Vilallonga De Ter</t>
  </si>
  <si>
    <t>Vilamacolum</t>
  </si>
  <si>
    <t>Vilamaniscle</t>
  </si>
  <si>
    <t>Vilanant</t>
  </si>
  <si>
    <t>Vila-Sacra</t>
  </si>
  <si>
    <t>Vilopriu</t>
  </si>
  <si>
    <t>Biure</t>
  </si>
  <si>
    <t>Diputación Prov. De Granada</t>
  </si>
  <si>
    <t>Alamedilla</t>
  </si>
  <si>
    <t>Albolote</t>
  </si>
  <si>
    <t>Albuñol</t>
  </si>
  <si>
    <t>Alfacar</t>
  </si>
  <si>
    <t>Algarinejo</t>
  </si>
  <si>
    <t xml:space="preserve">Mc. Cm. Alhama De Granada                                             </t>
  </si>
  <si>
    <t>Alhama De Granada</t>
  </si>
  <si>
    <t>Alhendin</t>
  </si>
  <si>
    <t>Alicun De Ortega</t>
  </si>
  <si>
    <t>Almegijar</t>
  </si>
  <si>
    <t>Almuñecar</t>
  </si>
  <si>
    <t>Alquife</t>
  </si>
  <si>
    <t>Arenas Del Rey</t>
  </si>
  <si>
    <t>Armilla</t>
  </si>
  <si>
    <t>Atarfe</t>
  </si>
  <si>
    <t>Beas De Granada</t>
  </si>
  <si>
    <t>Benalua</t>
  </si>
  <si>
    <t>Benalua De Las Villas</t>
  </si>
  <si>
    <t>Benamaurel</t>
  </si>
  <si>
    <t>Berchules</t>
  </si>
  <si>
    <t>Bubion</t>
  </si>
  <si>
    <t>Busquistar</t>
  </si>
  <si>
    <t>Cacin</t>
  </si>
  <si>
    <t>Cadiar</t>
  </si>
  <si>
    <t>Cajar</t>
  </si>
  <si>
    <t>Calicasas</t>
  </si>
  <si>
    <t>Campotejar</t>
  </si>
  <si>
    <t>Caniles</t>
  </si>
  <si>
    <t>Castillejar</t>
  </si>
  <si>
    <t>Castril</t>
  </si>
  <si>
    <t>Cenes De La Vega</t>
  </si>
  <si>
    <t>Cijuela</t>
  </si>
  <si>
    <t>Cogollos De Guadix</t>
  </si>
  <si>
    <t>Cogollos De La Vega</t>
  </si>
  <si>
    <t>Colomera</t>
  </si>
  <si>
    <t>Cortes De Baza</t>
  </si>
  <si>
    <t>Cortes Y Graena</t>
  </si>
  <si>
    <t>Cullar</t>
  </si>
  <si>
    <t>Cullar Vega</t>
  </si>
  <si>
    <t>Chauchina</t>
  </si>
  <si>
    <t>Churriana De La Vega</t>
  </si>
  <si>
    <t>Darro</t>
  </si>
  <si>
    <t>Dehesas De Guadix</t>
  </si>
  <si>
    <t>Deifontes</t>
  </si>
  <si>
    <t>Dilar</t>
  </si>
  <si>
    <t>Dudar</t>
  </si>
  <si>
    <t>Durcal</t>
  </si>
  <si>
    <t>Fonelas</t>
  </si>
  <si>
    <t>Freila</t>
  </si>
  <si>
    <t>Fuente Vaqueros</t>
  </si>
  <si>
    <t>Galera</t>
  </si>
  <si>
    <t>Gojar</t>
  </si>
  <si>
    <t>Gor</t>
  </si>
  <si>
    <t>Gorafe</t>
  </si>
  <si>
    <t>Guadahortuna</t>
  </si>
  <si>
    <t>Gualchos</t>
  </si>
  <si>
    <t>Guejar Sierra</t>
  </si>
  <si>
    <t>Guevejar</t>
  </si>
  <si>
    <t>Huelago</t>
  </si>
  <si>
    <t>Hueneja</t>
  </si>
  <si>
    <t>Huescar</t>
  </si>
  <si>
    <t>Huetor De Santillan</t>
  </si>
  <si>
    <t>Huetor Tajar</t>
  </si>
  <si>
    <t>Huetor Vega</t>
  </si>
  <si>
    <t>Illora</t>
  </si>
  <si>
    <t>Iznalloz</t>
  </si>
  <si>
    <t>Jayena</t>
  </si>
  <si>
    <t>Jerez Del Marquesado</t>
  </si>
  <si>
    <t>Jete</t>
  </si>
  <si>
    <t>Calahorra (La)</t>
  </si>
  <si>
    <t>Lachar</t>
  </si>
  <si>
    <t>Lanjaron</t>
  </si>
  <si>
    <t>Lanteira</t>
  </si>
  <si>
    <t>Loja</t>
  </si>
  <si>
    <t>Lugros</t>
  </si>
  <si>
    <t>Lujar</t>
  </si>
  <si>
    <t>Maracena</t>
  </si>
  <si>
    <t>Marchal</t>
  </si>
  <si>
    <t>Moclin</t>
  </si>
  <si>
    <t>Molvizar</t>
  </si>
  <si>
    <t>Monachil</t>
  </si>
  <si>
    <t>Montefrio</t>
  </si>
  <si>
    <t>Montillana</t>
  </si>
  <si>
    <t>Moraleda De Zafayona</t>
  </si>
  <si>
    <t>Motril</t>
  </si>
  <si>
    <t>Murtas</t>
  </si>
  <si>
    <t>Nivar</t>
  </si>
  <si>
    <t>Ogijares</t>
  </si>
  <si>
    <t>Orce</t>
  </si>
  <si>
    <t>Orgiva</t>
  </si>
  <si>
    <t>Otura</t>
  </si>
  <si>
    <t>Padul</t>
  </si>
  <si>
    <t>Pampaneira</t>
  </si>
  <si>
    <t>Pedro Martinez</t>
  </si>
  <si>
    <t>Peligros</t>
  </si>
  <si>
    <t>Pinos Genil</t>
  </si>
  <si>
    <t>Piñar</t>
  </si>
  <si>
    <t>Polopos</t>
  </si>
  <si>
    <t>Portugos</t>
  </si>
  <si>
    <t>Puebla De Don Fadrique</t>
  </si>
  <si>
    <t>Purullena</t>
  </si>
  <si>
    <t>Quentar</t>
  </si>
  <si>
    <t>Rubite</t>
  </si>
  <si>
    <t>Salar</t>
  </si>
  <si>
    <t>Salobreña</t>
  </si>
  <si>
    <t>Santa Cruz Del Comercio</t>
  </si>
  <si>
    <t>Santa Fe</t>
  </si>
  <si>
    <t>Soportujar</t>
  </si>
  <si>
    <t>Sorvilan</t>
  </si>
  <si>
    <t>Torre-Cardela</t>
  </si>
  <si>
    <t>Torvizcon</t>
  </si>
  <si>
    <t>Ugijar</t>
  </si>
  <si>
    <t>Valor</t>
  </si>
  <si>
    <t>Velez De Benaudalla</t>
  </si>
  <si>
    <t>Villanueva Mesia</t>
  </si>
  <si>
    <t>Viznar</t>
  </si>
  <si>
    <t>Zafarraya</t>
  </si>
  <si>
    <t>Zubia (La)</t>
  </si>
  <si>
    <t>Taha (La)</t>
  </si>
  <si>
    <t>Nevada</t>
  </si>
  <si>
    <t>Alpujarra De La Sierra</t>
  </si>
  <si>
    <t>Gabias (Las)</t>
  </si>
  <si>
    <t>Guajares (Los)</t>
  </si>
  <si>
    <t>Valle Del Zalabi</t>
  </si>
  <si>
    <t>Morelabor</t>
  </si>
  <si>
    <t>Vegas Del Genil</t>
  </si>
  <si>
    <t>Cuevas Del Campo</t>
  </si>
  <si>
    <t>Zagra</t>
  </si>
  <si>
    <t>Diputación Prov. De Guadalajara</t>
  </si>
  <si>
    <t>Mc. Las Dos Campiñas</t>
  </si>
  <si>
    <t>Alarilla</t>
  </si>
  <si>
    <t>Mc. Interm. Campiña Alta</t>
  </si>
  <si>
    <t>Albalate De Zorita</t>
  </si>
  <si>
    <t>Alcolea Del Pinar</t>
  </si>
  <si>
    <t>Algar De Mesa</t>
  </si>
  <si>
    <t>Mc. Alcarria Sur</t>
  </si>
  <si>
    <t>Mc. Vega Del Henares</t>
  </si>
  <si>
    <t>Alovera</t>
  </si>
  <si>
    <t>Mc. Interm. Tajo-Guadiela</t>
  </si>
  <si>
    <t>Alustante</t>
  </si>
  <si>
    <t>C. Gest. Residuos Solidos Urbanos De Guadalajara</t>
  </si>
  <si>
    <t>Anguita</t>
  </si>
  <si>
    <t>Aranzueque</t>
  </si>
  <si>
    <t>Arbancon</t>
  </si>
  <si>
    <t>Argecilla</t>
  </si>
  <si>
    <t>Atanzon</t>
  </si>
  <si>
    <t>Atienza</t>
  </si>
  <si>
    <t>Azuqueca De Henares</t>
  </si>
  <si>
    <t>Baides</t>
  </si>
  <si>
    <t>Baños De Tajo</t>
  </si>
  <si>
    <t>Brihuega</t>
  </si>
  <si>
    <t>Cabanillas Del Campo</t>
  </si>
  <si>
    <t>Casa De Uceda</t>
  </si>
  <si>
    <t>Castejon De Henares</t>
  </si>
  <si>
    <t>Castilnuevo</t>
  </si>
  <si>
    <t>Cendejas De La Torre</t>
  </si>
  <si>
    <t>Cifuentes</t>
  </si>
  <si>
    <t>Ciruelas</t>
  </si>
  <si>
    <t>Cogolludo</t>
  </si>
  <si>
    <t>Cubillo De Uceda (El)</t>
  </si>
  <si>
    <t>Checa</t>
  </si>
  <si>
    <t>Chequilla</t>
  </si>
  <si>
    <t>Chiloeches</t>
  </si>
  <si>
    <t>Chillaron Del Rey</t>
  </si>
  <si>
    <t>Duron</t>
  </si>
  <si>
    <t>Escariche</t>
  </si>
  <si>
    <t>Escopete</t>
  </si>
  <si>
    <t>Espinosa De Henares</t>
  </si>
  <si>
    <t>Fontanar</t>
  </si>
  <si>
    <t>Fuembellida</t>
  </si>
  <si>
    <t>Fuentelahiguera De Albatages</t>
  </si>
  <si>
    <t>Fuentelencina</t>
  </si>
  <si>
    <t>Fuentelviejo</t>
  </si>
  <si>
    <t>Heras De Ayuso</t>
  </si>
  <si>
    <t>Herreria</t>
  </si>
  <si>
    <t>Hiendelaencina</t>
  </si>
  <si>
    <t>Horche</t>
  </si>
  <si>
    <t>Hortezuela De Ocen</t>
  </si>
  <si>
    <t>Huermeces Del Cerro</t>
  </si>
  <si>
    <t>Humanes</t>
  </si>
  <si>
    <t>Illana</t>
  </si>
  <si>
    <t>Jadraque</t>
  </si>
  <si>
    <t>Jirueque</t>
  </si>
  <si>
    <t>Ledanca</t>
  </si>
  <si>
    <t>Malaguilla</t>
  </si>
  <si>
    <t>Mandayona</t>
  </si>
  <si>
    <t>Marchamalo</t>
  </si>
  <si>
    <t>Masegoso De Tajuña</t>
  </si>
  <si>
    <t>Matillas</t>
  </si>
  <si>
    <t>Mazuecos</t>
  </si>
  <si>
    <t>Medranda</t>
  </si>
  <si>
    <t>Megina</t>
  </si>
  <si>
    <t>Membrillera</t>
  </si>
  <si>
    <t>Mirabueno</t>
  </si>
  <si>
    <t>Miralrio</t>
  </si>
  <si>
    <t>Mochales</t>
  </si>
  <si>
    <t>Molina De Aragon</t>
  </si>
  <si>
    <t>Mondejar</t>
  </si>
  <si>
    <t>Montarron</t>
  </si>
  <si>
    <t>Muduex</t>
  </si>
  <si>
    <t>Olivar (El)</t>
  </si>
  <si>
    <t>Olmeda De Cobeta</t>
  </si>
  <si>
    <t>Orea</t>
  </si>
  <si>
    <t>Paredes De Siguenza</t>
  </si>
  <si>
    <t>Peñalen</t>
  </si>
  <si>
    <t>Peralejos De Las Truchas</t>
  </si>
  <si>
    <t>Peralveche</t>
  </si>
  <si>
    <t>Pinilla De Molina</t>
  </si>
  <si>
    <t>Pioz</t>
  </si>
  <si>
    <t>Pozo De Almoguera</t>
  </si>
  <si>
    <t>Pozo De Guadalajara</t>
  </si>
  <si>
    <t>Pradena De Atienza</t>
  </si>
  <si>
    <t>Prados Redondos</t>
  </si>
  <si>
    <t>Puebla De Valles</t>
  </si>
  <si>
    <t>Recuenco (El)</t>
  </si>
  <si>
    <t>Renera</t>
  </si>
  <si>
    <t>Riba De Saelices</t>
  </si>
  <si>
    <t>Robledillo De Mohernando</t>
  </si>
  <si>
    <t>Robledo De Corpes</t>
  </si>
  <si>
    <t>Sacecorbo</t>
  </si>
  <si>
    <t>Sacedon</t>
  </si>
  <si>
    <t>Salmeron</t>
  </si>
  <si>
    <t>San Andres Del Congosto</t>
  </si>
  <si>
    <t>San Andres Del Rey</t>
  </si>
  <si>
    <t>Sauca</t>
  </si>
  <si>
    <t>Siguenza</t>
  </si>
  <si>
    <t>Solanillos Del Extremo</t>
  </si>
  <si>
    <t>Tamajon</t>
  </si>
  <si>
    <t>Taravilla</t>
  </si>
  <si>
    <t>Tendilla</t>
  </si>
  <si>
    <t>Terzaga</t>
  </si>
  <si>
    <t>Tierzo</t>
  </si>
  <si>
    <t>Torrecuadrada De Molina</t>
  </si>
  <si>
    <t>Torre Del Burgo</t>
  </si>
  <si>
    <t>Torrejon Del Rey</t>
  </si>
  <si>
    <t>Torremocha De Jadraque</t>
  </si>
  <si>
    <t>Torremocha Del Campo</t>
  </si>
  <si>
    <t>Torremocha Del Pinar</t>
  </si>
  <si>
    <t>Trijueque</t>
  </si>
  <si>
    <t>Uceda</t>
  </si>
  <si>
    <t>Ujados</t>
  </si>
  <si>
    <t>Valdearenas</t>
  </si>
  <si>
    <t>Valdeaveruelo</t>
  </si>
  <si>
    <t>Valdepeñas De La Sierra</t>
  </si>
  <si>
    <t>Valdesotos</t>
  </si>
  <si>
    <t>Valhermoso</t>
  </si>
  <si>
    <t>Villanueva De Argecilla</t>
  </si>
  <si>
    <t>Villanueva De La Torre</t>
  </si>
  <si>
    <t>Villares De Jadraque</t>
  </si>
  <si>
    <t>Villaseca De Henares</t>
  </si>
  <si>
    <t>Villaseca De Uceda</t>
  </si>
  <si>
    <t>Villel De Mesa</t>
  </si>
  <si>
    <t>Yelamos De Arriba</t>
  </si>
  <si>
    <t>Yunquera De Henares</t>
  </si>
  <si>
    <t>Zaorejas</t>
  </si>
  <si>
    <t>Zarzuela De Jadraque</t>
  </si>
  <si>
    <t>Diputación Prov. De Huelva</t>
  </si>
  <si>
    <t>Alajar</t>
  </si>
  <si>
    <t>Almonte</t>
  </si>
  <si>
    <t>Alosno</t>
  </si>
  <si>
    <t>Aroche</t>
  </si>
  <si>
    <t>Arroyomolinos De Leon</t>
  </si>
  <si>
    <t>Beas</t>
  </si>
  <si>
    <t>Berrocal</t>
  </si>
  <si>
    <t>Bollullos Par Del Condado</t>
  </si>
  <si>
    <t>Bonares</t>
  </si>
  <si>
    <t xml:space="preserve">Mc. Sierra Occidental De Huelva                                       </t>
  </si>
  <si>
    <t>Cabezas Rubias</t>
  </si>
  <si>
    <t>Cala</t>
  </si>
  <si>
    <t>Calañas</t>
  </si>
  <si>
    <t>Campillo (El)</t>
  </si>
  <si>
    <t>Campofrio</t>
  </si>
  <si>
    <t>Cañaveral De Leon</t>
  </si>
  <si>
    <t>Cartaya</t>
  </si>
  <si>
    <t>Cerro De Andevalo (El)</t>
  </si>
  <si>
    <t xml:space="preserve">Mc. Servicios De La Provincia De Huelva                               </t>
  </si>
  <si>
    <t>Cortegana</t>
  </si>
  <si>
    <t>Cumbres De Enmedio</t>
  </si>
  <si>
    <t>Cumbres De San Bartolome</t>
  </si>
  <si>
    <t>Cumbres Mayores</t>
  </si>
  <si>
    <t>Chucena</t>
  </si>
  <si>
    <t>Encinasola</t>
  </si>
  <si>
    <t>Escacena Del Campo</t>
  </si>
  <si>
    <t>Fuenteheridos</t>
  </si>
  <si>
    <t>Galaroza</t>
  </si>
  <si>
    <t>Gibraleon</t>
  </si>
  <si>
    <t>Granada De Rio-Tinto (La)</t>
  </si>
  <si>
    <t>Higuera De La Sierra</t>
  </si>
  <si>
    <t>Hinojales</t>
  </si>
  <si>
    <t>Hinojos</t>
  </si>
  <si>
    <t>Jabugo</t>
  </si>
  <si>
    <t>Lepe</t>
  </si>
  <si>
    <t>Linares De La Sierra</t>
  </si>
  <si>
    <t>Lucena Del Puerto</t>
  </si>
  <si>
    <t>Manzanilla</t>
  </si>
  <si>
    <t>Marines (Los)</t>
  </si>
  <si>
    <t>Minas De Riotinto</t>
  </si>
  <si>
    <t>Moguer</t>
  </si>
  <si>
    <t>Nava (La)</t>
  </si>
  <si>
    <t>Nerva</t>
  </si>
  <si>
    <t>Niebla</t>
  </si>
  <si>
    <t>Palma Del Condado (La)</t>
  </si>
  <si>
    <t>Paterna Del Campo</t>
  </si>
  <si>
    <t>Paymogo</t>
  </si>
  <si>
    <t>Puebla De Guzman</t>
  </si>
  <si>
    <t>Puerto Moral</t>
  </si>
  <si>
    <t>Punta Umbria</t>
  </si>
  <si>
    <t>Rosal De La Frontera</t>
  </si>
  <si>
    <t>San Juan Del Puerto</t>
  </si>
  <si>
    <t>Sanlucar De Guadiana</t>
  </si>
  <si>
    <t>San Silvestre De Guzman</t>
  </si>
  <si>
    <t>Santa Olalla Del Cala</t>
  </si>
  <si>
    <t>Trigueros</t>
  </si>
  <si>
    <t>Valverde Del Camino</t>
  </si>
  <si>
    <t>Villablanca</t>
  </si>
  <si>
    <t>Villalba Del Alcor</t>
  </si>
  <si>
    <t>Villanueva De Los Castillejos</t>
  </si>
  <si>
    <t>Villarrasa</t>
  </si>
  <si>
    <t>Zalamea La Real</t>
  </si>
  <si>
    <t>Zufre</t>
  </si>
  <si>
    <t>Abiego</t>
  </si>
  <si>
    <t>Adahuesca</t>
  </si>
  <si>
    <t>Albalate De Cinca</t>
  </si>
  <si>
    <t>Albelda</t>
  </si>
  <si>
    <t>Alcala De Gurrea</t>
  </si>
  <si>
    <t>Alcolea De Cinca</t>
  </si>
  <si>
    <t>Alfantega</t>
  </si>
  <si>
    <t>Almudevar</t>
  </si>
  <si>
    <t>Alquezar</t>
  </si>
  <si>
    <t>Ayerbe</t>
  </si>
  <si>
    <t>Azanuy-Alins</t>
  </si>
  <si>
    <t>Baells</t>
  </si>
  <si>
    <t>Baldellou</t>
  </si>
  <si>
    <t>Ballobar</t>
  </si>
  <si>
    <t>Barbastro</t>
  </si>
  <si>
    <t>Barbuñales</t>
  </si>
  <si>
    <t>Barcabo</t>
  </si>
  <si>
    <t>Belver De Cinca</t>
  </si>
  <si>
    <t>Berbegal</t>
  </si>
  <si>
    <t>Bielsa</t>
  </si>
  <si>
    <t>Binaced</t>
  </si>
  <si>
    <t>Boltaña</t>
  </si>
  <si>
    <t>Broto</t>
  </si>
  <si>
    <t>Caldearenas</t>
  </si>
  <si>
    <t>Campo</t>
  </si>
  <si>
    <t>Camporrells</t>
  </si>
  <si>
    <t>Castejon De Monegros</t>
  </si>
  <si>
    <t>Castillonroy</t>
  </si>
  <si>
    <t>Chalamera</t>
  </si>
  <si>
    <t>Estadilla</t>
  </si>
  <si>
    <t>Fiscal</t>
  </si>
  <si>
    <t>Fonz</t>
  </si>
  <si>
    <t>Fueva (La)</t>
  </si>
  <si>
    <t>Gistain</t>
  </si>
  <si>
    <t>Grañen</t>
  </si>
  <si>
    <t>Gurrea De Gallego</t>
  </si>
  <si>
    <t>Isabena</t>
  </si>
  <si>
    <t>Lalueza</t>
  </si>
  <si>
    <t>Laspaules</t>
  </si>
  <si>
    <t>Laspuña</t>
  </si>
  <si>
    <t>Monzon</t>
  </si>
  <si>
    <t>Olvena</t>
  </si>
  <si>
    <t>Ontiñena</t>
  </si>
  <si>
    <t>Osso De Cinca</t>
  </si>
  <si>
    <t>Peñas De Riglos (Las)</t>
  </si>
  <si>
    <t>Peralta De Alcofea</t>
  </si>
  <si>
    <t>Peralta De Calasanz</t>
  </si>
  <si>
    <t>Pertusa</t>
  </si>
  <si>
    <t>Plan</t>
  </si>
  <si>
    <t>Poleñino</t>
  </si>
  <si>
    <t>Puente De Montañana</t>
  </si>
  <si>
    <t>Puertolas</t>
  </si>
  <si>
    <t>Quicena</t>
  </si>
  <si>
    <t>Salas Altas</t>
  </si>
  <si>
    <t>Sallent De Gallego</t>
  </si>
  <si>
    <t>San Juan De Plan</t>
  </si>
  <si>
    <t>Santa Cilia</t>
  </si>
  <si>
    <t>Sariñena</t>
  </si>
  <si>
    <t>Secastilla</t>
  </si>
  <si>
    <t>Sesa</t>
  </si>
  <si>
    <t>Sietamo</t>
  </si>
  <si>
    <t>Tamarite De Litera</t>
  </si>
  <si>
    <t>Tierz</t>
  </si>
  <si>
    <t>Tolva</t>
  </si>
  <si>
    <t>Torre La Ribera</t>
  </si>
  <si>
    <t>Torres De Alcanadre</t>
  </si>
  <si>
    <t>Torres De Barbues</t>
  </si>
  <si>
    <t>Velilla De Cinca</t>
  </si>
  <si>
    <t>Yebra De Basa</t>
  </si>
  <si>
    <t>Zaidin</t>
  </si>
  <si>
    <t>Valle De Hecho</t>
  </si>
  <si>
    <t>San Miguel Del Cinca</t>
  </si>
  <si>
    <t>Santa Maria De Dulcis</t>
  </si>
  <si>
    <t>Ainsa-Sobrarbe</t>
  </si>
  <si>
    <t>Hoz Y Costean</t>
  </si>
  <si>
    <t>Diputación Prov. De Jaén</t>
  </si>
  <si>
    <t>Albanchez De Magina</t>
  </si>
  <si>
    <t>Alcaudete</t>
  </si>
  <si>
    <t>Aldeaquemada</t>
  </si>
  <si>
    <t>Andujar</t>
  </si>
  <si>
    <t>Arquillos</t>
  </si>
  <si>
    <t>Baeza</t>
  </si>
  <si>
    <t>Bailen</t>
  </si>
  <si>
    <t>Beas De Segura</t>
  </si>
  <si>
    <t>Belmez De La Moraleda</t>
  </si>
  <si>
    <t>Benatae</t>
  </si>
  <si>
    <t>Cabra Del Santo Cristo</t>
  </si>
  <si>
    <t>Cambil</t>
  </si>
  <si>
    <t>Campillo De Arenas</t>
  </si>
  <si>
    <t>Carolina (La)</t>
  </si>
  <si>
    <t>Castellar</t>
  </si>
  <si>
    <t>Castillo De Locubin</t>
  </si>
  <si>
    <t>Cazalilla</t>
  </si>
  <si>
    <t>Chiclana De Segura</t>
  </si>
  <si>
    <t>Escañuela</t>
  </si>
  <si>
    <t>Espeluy</t>
  </si>
  <si>
    <t>Fuensanta De Martos</t>
  </si>
  <si>
    <t>Genave</t>
  </si>
  <si>
    <t>Guardia De Jaen (La)</t>
  </si>
  <si>
    <t>Guarroman</t>
  </si>
  <si>
    <t>Lahiguera</t>
  </si>
  <si>
    <t>Higuera De Calatrava</t>
  </si>
  <si>
    <t>Hinojares</t>
  </si>
  <si>
    <t>Hornos</t>
  </si>
  <si>
    <t>Huesa</t>
  </si>
  <si>
    <t>Ibros</t>
  </si>
  <si>
    <t>Iruela (La)</t>
  </si>
  <si>
    <t>Iznatoraf</t>
  </si>
  <si>
    <t>Jabalquinto</t>
  </si>
  <si>
    <t>Jimena</t>
  </si>
  <si>
    <t>Jodar</t>
  </si>
  <si>
    <t>Linares</t>
  </si>
  <si>
    <t>Lopera</t>
  </si>
  <si>
    <t>Mancha Real</t>
  </si>
  <si>
    <t>Marmolejo</t>
  </si>
  <si>
    <t>Martos</t>
  </si>
  <si>
    <t>Mengibar</t>
  </si>
  <si>
    <t>Montizon</t>
  </si>
  <si>
    <t>Navas De San Juan</t>
  </si>
  <si>
    <t>Noalejo</t>
  </si>
  <si>
    <t>Peal De Becerro</t>
  </si>
  <si>
    <t>Pegalajar</t>
  </si>
  <si>
    <t>Pozo Alcon</t>
  </si>
  <si>
    <t>Puente De Genave</t>
  </si>
  <si>
    <t>Puerta De Segura (La)</t>
  </si>
  <si>
    <t>Quesada</t>
  </si>
  <si>
    <t>Rus</t>
  </si>
  <si>
    <t>Sabiote</t>
  </si>
  <si>
    <t>Santa Elena</t>
  </si>
  <si>
    <t>Santiago De Calatrava</t>
  </si>
  <si>
    <t>Santisteban Del Puerto</t>
  </si>
  <si>
    <t>Segura De La Sierra</t>
  </si>
  <si>
    <t>Siles</t>
  </si>
  <si>
    <t>Sorihuela Del Guadalimar</t>
  </si>
  <si>
    <t>Torreblascopedro</t>
  </si>
  <si>
    <t>Torre Del Campo</t>
  </si>
  <si>
    <t>Torredonjimeno</t>
  </si>
  <si>
    <t>Torreperogil</t>
  </si>
  <si>
    <t>Torres</t>
  </si>
  <si>
    <t>Torres De Albanchez</t>
  </si>
  <si>
    <t>Ubeda</t>
  </si>
  <si>
    <t>Valdepeñas De Jaen</t>
  </si>
  <si>
    <t>Vilches</t>
  </si>
  <si>
    <t>Villanueva De La Reina</t>
  </si>
  <si>
    <t>Villanueva Del Arzobispo</t>
  </si>
  <si>
    <t>Villardompardo</t>
  </si>
  <si>
    <t>Villares (Los)</t>
  </si>
  <si>
    <t>Villarrodrigo</t>
  </si>
  <si>
    <t>Carcheles</t>
  </si>
  <si>
    <t>Bedmar Y Garciez</t>
  </si>
  <si>
    <t>Villatorres</t>
  </si>
  <si>
    <t>Santiago-Pontones</t>
  </si>
  <si>
    <t>Diputación Prov. De León</t>
  </si>
  <si>
    <t>Acebedo</t>
  </si>
  <si>
    <t>Algadefe</t>
  </si>
  <si>
    <t>Alija Del Infantado</t>
  </si>
  <si>
    <t>Astorga</t>
  </si>
  <si>
    <t>Bañeza (La)</t>
  </si>
  <si>
    <t>Barjas</t>
  </si>
  <si>
    <t>Bembibre</t>
  </si>
  <si>
    <t>Benuza</t>
  </si>
  <si>
    <t>Berlanga Del Bierzo</t>
  </si>
  <si>
    <t>Cabrillanes</t>
  </si>
  <si>
    <t>Cacabelos</t>
  </si>
  <si>
    <t>Candin</t>
  </si>
  <si>
    <t>Carmenes</t>
  </si>
  <si>
    <t>Castrocalbon</t>
  </si>
  <si>
    <t>Castrocontrigo</t>
  </si>
  <si>
    <t>Castropodame</t>
  </si>
  <si>
    <t>Cimanes Del Tejar</t>
  </si>
  <si>
    <t>Cistierna</t>
  </si>
  <si>
    <t>Cuadros</t>
  </si>
  <si>
    <t>Cubillas De Rueda</t>
  </si>
  <si>
    <t>Chozas De Abajo</t>
  </si>
  <si>
    <t>Fabero</t>
  </si>
  <si>
    <t>Folgoso De La Ribera</t>
  </si>
  <si>
    <t>Fresno De La Vega</t>
  </si>
  <si>
    <t>Fuentes De Carbajal</t>
  </si>
  <si>
    <t>Laguna De Negrillos</t>
  </si>
  <si>
    <t>Mansilla De Las Mulas</t>
  </si>
  <si>
    <t>Maraña</t>
  </si>
  <si>
    <t>Matallana De Torio</t>
  </si>
  <si>
    <t>Matanza</t>
  </si>
  <si>
    <t>Molinaseca</t>
  </si>
  <si>
    <t>Noceda</t>
  </si>
  <si>
    <t>Oencia</t>
  </si>
  <si>
    <t>Oseja De Sajambre</t>
  </si>
  <si>
    <t>Pajares De Los Oteros</t>
  </si>
  <si>
    <t>Palacios De La Valduerna</t>
  </si>
  <si>
    <t>Palacios Del Sil</t>
  </si>
  <si>
    <t>Peranzanes</t>
  </si>
  <si>
    <t>Pobladura De Pelayo Garcia</t>
  </si>
  <si>
    <t>Pola De Gordon (La)</t>
  </si>
  <si>
    <t>Posada De Valdeon</t>
  </si>
  <si>
    <t>Priaranza Del Bierzo</t>
  </si>
  <si>
    <t>Prioro</t>
  </si>
  <si>
    <t>Puebla De Lillo</t>
  </si>
  <si>
    <t>Puente De Domingo Florez</t>
  </si>
  <si>
    <t>Riaño</t>
  </si>
  <si>
    <t>Robla (La)</t>
  </si>
  <si>
    <t>Roperuelos Del Paramo</t>
  </si>
  <si>
    <t>Sabero</t>
  </si>
  <si>
    <t>Sahagun</t>
  </si>
  <si>
    <t>San Adrian Del Valle</t>
  </si>
  <si>
    <t>San Andres Del Rabanedo</t>
  </si>
  <si>
    <t>San Emiliano</t>
  </si>
  <si>
    <t>Santiago Millas</t>
  </si>
  <si>
    <t>Sariegos</t>
  </si>
  <si>
    <t>Soto Y Amio</t>
  </si>
  <si>
    <t>Toreno</t>
  </si>
  <si>
    <t>Torre Del Bierzo</t>
  </si>
  <si>
    <t>Trabadelo</t>
  </si>
  <si>
    <t>Urdiales Del Paramo</t>
  </si>
  <si>
    <t>Valdemora</t>
  </si>
  <si>
    <t>Valderas</t>
  </si>
  <si>
    <t>Valdesamario</t>
  </si>
  <si>
    <t>Val De San Lorenzo</t>
  </si>
  <si>
    <t>Valverde De La Virgen</t>
  </si>
  <si>
    <t>Vegacervera</t>
  </si>
  <si>
    <t>Vega De Espinareda</t>
  </si>
  <si>
    <t>Vega De Infanzones</t>
  </si>
  <si>
    <t>Vega De Valcarce</t>
  </si>
  <si>
    <t>Villablino</t>
  </si>
  <si>
    <t>Villadecanes</t>
  </si>
  <si>
    <t>Villafranca Del Bierzo</t>
  </si>
  <si>
    <t>Villamañan</t>
  </si>
  <si>
    <t>Villaobispo De Otero</t>
  </si>
  <si>
    <t>Villaquilambre</t>
  </si>
  <si>
    <t>Villarejo De Orbigo</t>
  </si>
  <si>
    <t>Villaornate Y Castro</t>
  </si>
  <si>
    <t>Agramunt</t>
  </si>
  <si>
    <t>Alamus (Els)</t>
  </si>
  <si>
    <t>Alas I Cerc</t>
  </si>
  <si>
    <t>Alcano</t>
  </si>
  <si>
    <t>Alfarras</t>
  </si>
  <si>
    <t xml:space="preserve">Mc. Interm. Gest. Residus De L'Alt Urgell Meridional                  </t>
  </si>
  <si>
    <t>Algerri</t>
  </si>
  <si>
    <t>Alins</t>
  </si>
  <si>
    <t>Almacelles</t>
  </si>
  <si>
    <t>Alpicat</t>
  </si>
  <si>
    <t>Anglesola</t>
  </si>
  <si>
    <t>Arbeca</t>
  </si>
  <si>
    <t>Arseguel</t>
  </si>
  <si>
    <t>Artesa De Segre</t>
  </si>
  <si>
    <t>Sentiu De Sio (La)</t>
  </si>
  <si>
    <t>Aspa</t>
  </si>
  <si>
    <t>Avellanes I Santa Linya (Les)</t>
  </si>
  <si>
    <t>Baix Pallars</t>
  </si>
  <si>
    <t>Balaguer</t>
  </si>
  <si>
    <t>Baronia De Rialb (La)</t>
  </si>
  <si>
    <t>Vall De Boi (La)</t>
  </si>
  <si>
    <t>Bausen</t>
  </si>
  <si>
    <t>Belianes</t>
  </si>
  <si>
    <t>Bellmunt D'Urgell</t>
  </si>
  <si>
    <t>Bellpuig</t>
  </si>
  <si>
    <t>Benavent De Segria</t>
  </si>
  <si>
    <t>Biosca</t>
  </si>
  <si>
    <t>Bovera</t>
  </si>
  <si>
    <t>Borges Blanques (Les)</t>
  </si>
  <si>
    <t>Bossost</t>
  </si>
  <si>
    <t>Cabanabona</t>
  </si>
  <si>
    <t>Cabo</t>
  </si>
  <si>
    <t>Camarasa</t>
  </si>
  <si>
    <t>Castellar De La Ribera</t>
  </si>
  <si>
    <t>Castelldans</t>
  </si>
  <si>
    <t>Castellnou De Seana</t>
  </si>
  <si>
    <t>Castello De Farfanya</t>
  </si>
  <si>
    <t>Cervera</t>
  </si>
  <si>
    <t>Ciutadilla</t>
  </si>
  <si>
    <t>Coll De Nargo</t>
  </si>
  <si>
    <t>Corbins</t>
  </si>
  <si>
    <t>Espluga Calba (L')</t>
  </si>
  <si>
    <t>Estaras</t>
  </si>
  <si>
    <t>Esterri De Cardos</t>
  </si>
  <si>
    <t>Farrera</t>
  </si>
  <si>
    <t>Foradada</t>
  </si>
  <si>
    <t>Fuliola (La)</t>
  </si>
  <si>
    <t>Golmes</t>
  </si>
  <si>
    <t>Gosol</t>
  </si>
  <si>
    <t>Granadella (La)</t>
  </si>
  <si>
    <t>Granja D'Escarp (La)</t>
  </si>
  <si>
    <t>Granyanella</t>
  </si>
  <si>
    <t>Granyena De Segarra</t>
  </si>
  <si>
    <t>Guimera</t>
  </si>
  <si>
    <t>Guissona</t>
  </si>
  <si>
    <t>Ivars D'Urgell</t>
  </si>
  <si>
    <t>Ivorra</t>
  </si>
  <si>
    <t>Isona I Conca Della</t>
  </si>
  <si>
    <t>Lladorre</t>
  </si>
  <si>
    <t>Llardecans</t>
  </si>
  <si>
    <t>Llavorsi</t>
  </si>
  <si>
    <t>Lles De Cerdanya</t>
  </si>
  <si>
    <t>Llimiana</t>
  </si>
  <si>
    <t>Malda</t>
  </si>
  <si>
    <t>Maials</t>
  </si>
  <si>
    <t>Miralcamp</t>
  </si>
  <si>
    <t>Mollerussa</t>
  </si>
  <si>
    <t>Montgai</t>
  </si>
  <si>
    <t>Montella I Martinet</t>
  </si>
  <si>
    <t>Montoliu De Segarra</t>
  </si>
  <si>
    <t>Oliana</t>
  </si>
  <si>
    <t>Oluges (Les)</t>
  </si>
  <si>
    <t>Omellons (Els)</t>
  </si>
  <si>
    <t>Os De Balaguer</t>
  </si>
  <si>
    <t>Osso De Sio</t>
  </si>
  <si>
    <t>Coma I La Pedra (La)</t>
  </si>
  <si>
    <t>Penelles</t>
  </si>
  <si>
    <t>Peramola</t>
  </si>
  <si>
    <t>Pinell De Solsones</t>
  </si>
  <si>
    <t>Pobla De Segur (La)</t>
  </si>
  <si>
    <t>Ponts</t>
  </si>
  <si>
    <t>Pont De Suert (El)</t>
  </si>
  <si>
    <t>Portella (La)</t>
  </si>
  <si>
    <t>Preixana</t>
  </si>
  <si>
    <t>Preixens</t>
  </si>
  <si>
    <t>Puiggros</t>
  </si>
  <si>
    <t>Rialp</t>
  </si>
  <si>
    <t>Ribera D'Urgellet</t>
  </si>
  <si>
    <t>Salas De Pallars</t>
  </si>
  <si>
    <t>Sanauja</t>
  </si>
  <si>
    <t>Sant Guim De Freixenet</t>
  </si>
  <si>
    <t>Sant Llorenc De Morunys</t>
  </si>
  <si>
    <t>Sarroca De Lleida</t>
  </si>
  <si>
    <t>Sarroca De Bellera</t>
  </si>
  <si>
    <t>Senterada</t>
  </si>
  <si>
    <t>Seros</t>
  </si>
  <si>
    <t>Soleras (El)</t>
  </si>
  <si>
    <t>Soriguera</t>
  </si>
  <si>
    <t>Sort</t>
  </si>
  <si>
    <t>Talavera</t>
  </si>
  <si>
    <t>Tarrega</t>
  </si>
  <si>
    <t>Tarroja De Segarra</t>
  </si>
  <si>
    <t>Termens</t>
  </si>
  <si>
    <t>Tora</t>
  </si>
  <si>
    <t>Tornabous</t>
  </si>
  <si>
    <t>Torre-Serona</t>
  </si>
  <si>
    <t>Tremp</t>
  </si>
  <si>
    <t>Vallfogona De Balaguer</t>
  </si>
  <si>
    <t>Verdu</t>
  </si>
  <si>
    <t>Vilaller</t>
  </si>
  <si>
    <t>Vilamos</t>
  </si>
  <si>
    <t>Vilanova De Bellpuig</t>
  </si>
  <si>
    <t>Vilanova De L'Aguda</t>
  </si>
  <si>
    <t>Vilanova De Meia</t>
  </si>
  <si>
    <t>Vila-Sana</t>
  </si>
  <si>
    <t>Vinaixa</t>
  </si>
  <si>
    <t>Sant Marti De Riucorb</t>
  </si>
  <si>
    <t>Guingueta D'Aneu (La)</t>
  </si>
  <si>
    <t>Castell De Mur</t>
  </si>
  <si>
    <t>Ribera D'Ondara</t>
  </si>
  <si>
    <t>Valls D'Aguilar (Les)</t>
  </si>
  <si>
    <t>Torrefeta I Florejacs</t>
  </si>
  <si>
    <t>Figols I Alinya</t>
  </si>
  <si>
    <t>Vansa I Fornols (La)</t>
  </si>
  <si>
    <t>Josa I Tuixen</t>
  </si>
  <si>
    <t>Plans De Sio (Els)</t>
  </si>
  <si>
    <t>Aguilar Del Rio Alhama</t>
  </si>
  <si>
    <t>Bañares</t>
  </si>
  <si>
    <t>Bobadilla</t>
  </si>
  <si>
    <t>Briñas</t>
  </si>
  <si>
    <t>Canales De La Sierra</t>
  </si>
  <si>
    <t>Cardenas</t>
  </si>
  <si>
    <t>Casalarreina</t>
  </si>
  <si>
    <t>Castañares De Rioja</t>
  </si>
  <si>
    <t>Cervera Del Rio Alhama</t>
  </si>
  <si>
    <t>Clavijo</t>
  </si>
  <si>
    <t>Cuzcurrita De Rio Tiron</t>
  </si>
  <si>
    <t>Daroca De Rioja</t>
  </si>
  <si>
    <t>Ezcaray</t>
  </si>
  <si>
    <t>Fonzaleche</t>
  </si>
  <si>
    <t>Fuenmayor</t>
  </si>
  <si>
    <t>Gimileo</t>
  </si>
  <si>
    <t>Herce</t>
  </si>
  <si>
    <t>Herramelluri</t>
  </si>
  <si>
    <t>Hervias</t>
  </si>
  <si>
    <t>Lardero</t>
  </si>
  <si>
    <t>Matute</t>
  </si>
  <si>
    <t>Murillo De Rio Leza</t>
  </si>
  <si>
    <t>Najera</t>
  </si>
  <si>
    <t>Ortigosa De Cameros</t>
  </si>
  <si>
    <t>Pazuengos</t>
  </si>
  <si>
    <t>Prejano</t>
  </si>
  <si>
    <t>Rincon De Soto</t>
  </si>
  <si>
    <t>Santa Eulalia Bajera</t>
  </si>
  <si>
    <t>San Torcuato</t>
  </si>
  <si>
    <t>Sotes</t>
  </si>
  <si>
    <t>Tobia</t>
  </si>
  <si>
    <t>Treviana</t>
  </si>
  <si>
    <t>Tricio</t>
  </si>
  <si>
    <t>Tudelilla</t>
  </si>
  <si>
    <t>Ventrosa</t>
  </si>
  <si>
    <t>Villalba De Rioja</t>
  </si>
  <si>
    <t>Villalobar De Rioja</t>
  </si>
  <si>
    <t>Villarejo</t>
  </si>
  <si>
    <t>Villarta-Quintana</t>
  </si>
  <si>
    <t>Villavelayo</t>
  </si>
  <si>
    <t>Alfoz</t>
  </si>
  <si>
    <t>Antas De Ulla</t>
  </si>
  <si>
    <t>Barreiros</t>
  </si>
  <si>
    <t>Begonte</t>
  </si>
  <si>
    <t>Carballedo</t>
  </si>
  <si>
    <t>Castro De Rei</t>
  </si>
  <si>
    <t>Cervo</t>
  </si>
  <si>
    <t>Cospeito</t>
  </si>
  <si>
    <t>Chantada</t>
  </si>
  <si>
    <t>Folgoso Do Courel</t>
  </si>
  <si>
    <t>Fonsagrada (A)</t>
  </si>
  <si>
    <t>Foz</t>
  </si>
  <si>
    <t>Guitiriz</t>
  </si>
  <si>
    <t>Lancara</t>
  </si>
  <si>
    <t>Lourenza</t>
  </si>
  <si>
    <t>Meira</t>
  </si>
  <si>
    <t>Mondoñedo</t>
  </si>
  <si>
    <t>Monforte De Lemos</t>
  </si>
  <si>
    <t>Negueira De Muñiz</t>
  </si>
  <si>
    <t>Nogais (As)</t>
  </si>
  <si>
    <t>Ourol</t>
  </si>
  <si>
    <t>Palas De Rei</t>
  </si>
  <si>
    <t>Paramo (O)</t>
  </si>
  <si>
    <t>Pastoriza (A)</t>
  </si>
  <si>
    <t>Pol</t>
  </si>
  <si>
    <t>Pobra Do Brollon (A)</t>
  </si>
  <si>
    <t>Pontenova (A)</t>
  </si>
  <si>
    <t>Quiroga</t>
  </si>
  <si>
    <t>Ribadeo</t>
  </si>
  <si>
    <t>Riotorto</t>
  </si>
  <si>
    <t>Rabade</t>
  </si>
  <si>
    <t>Sarria</t>
  </si>
  <si>
    <t>Saviñao (O)</t>
  </si>
  <si>
    <t>Sober</t>
  </si>
  <si>
    <t>Taboada</t>
  </si>
  <si>
    <t>Vilalba</t>
  </si>
  <si>
    <t>Viveiro</t>
  </si>
  <si>
    <t>Baralla</t>
  </si>
  <si>
    <t>Burela</t>
  </si>
  <si>
    <t>Acebeda (La)</t>
  </si>
  <si>
    <t>Ajalvir</t>
  </si>
  <si>
    <t>Alamo (El)</t>
  </si>
  <si>
    <t>Mc. Serv. Suroeste De Madrid</t>
  </si>
  <si>
    <t>Alcalá De Henares</t>
  </si>
  <si>
    <t>Aldea Del Fresno</t>
  </si>
  <si>
    <t>Algete</t>
  </si>
  <si>
    <t>Ambite</t>
  </si>
  <si>
    <t>Anchuelo</t>
  </si>
  <si>
    <t>Aranjuez</t>
  </si>
  <si>
    <t>Arganda Del Rey</t>
  </si>
  <si>
    <t>Batres</t>
  </si>
  <si>
    <t>Belmonte De Tajo</t>
  </si>
  <si>
    <t>Berzosa Del Lozoya</t>
  </si>
  <si>
    <t>Boadilla Del Monte</t>
  </si>
  <si>
    <t>Boalo (El)</t>
  </si>
  <si>
    <t>Brunete</t>
  </si>
  <si>
    <t xml:space="preserve">Mc. Interm. Serv. Sociales De Las Vegas                               </t>
  </si>
  <si>
    <t>Buitrago Del Lozoya</t>
  </si>
  <si>
    <t>Bustarviejo</t>
  </si>
  <si>
    <t>Cabrera (La)</t>
  </si>
  <si>
    <t>Cadalso De Los Vidrios</t>
  </si>
  <si>
    <t>Camarma De Esteruelas</t>
  </si>
  <si>
    <t>Campo Real</t>
  </si>
  <si>
    <t>Canencia</t>
  </si>
  <si>
    <t>Carabaña</t>
  </si>
  <si>
    <t>Cenicientos</t>
  </si>
  <si>
    <t>Cercedilla</t>
  </si>
  <si>
    <t>Ciempozuelos</t>
  </si>
  <si>
    <t>Cobeña</t>
  </si>
  <si>
    <t>Colmenar Del Arroyo</t>
  </si>
  <si>
    <t>Colmenar De Oreja</t>
  </si>
  <si>
    <t>Colmenarejo</t>
  </si>
  <si>
    <t>Collado Mediano</t>
  </si>
  <si>
    <t>Collado Villalba</t>
  </si>
  <si>
    <t>Corpa</t>
  </si>
  <si>
    <t>Cubas De La Sagra</t>
  </si>
  <si>
    <t>Chapineria</t>
  </si>
  <si>
    <t>Mc. Del Este</t>
  </si>
  <si>
    <t>Chinchon</t>
  </si>
  <si>
    <t>Daganzo De Arriba</t>
  </si>
  <si>
    <t>Estremera</t>
  </si>
  <si>
    <t>Fresnedillas De La Oliva</t>
  </si>
  <si>
    <t>Fresno De Torote</t>
  </si>
  <si>
    <t>Fuente El Saz De Jarama</t>
  </si>
  <si>
    <t>Galapagar</t>
  </si>
  <si>
    <t>Garganta De Los Montes</t>
  </si>
  <si>
    <t>Griñon</t>
  </si>
  <si>
    <t>Guadalix De La Sierra</t>
  </si>
  <si>
    <t>Guadarrama</t>
  </si>
  <si>
    <t>Horcajo De La Sierra</t>
  </si>
  <si>
    <t>Hoyo De Manzanares</t>
  </si>
  <si>
    <t>Humanes De Madrid</t>
  </si>
  <si>
    <t>Madarcos</t>
  </si>
  <si>
    <t>Manzanares El Real</t>
  </si>
  <si>
    <t>Mejorada Del Campo</t>
  </si>
  <si>
    <t>Miraflores De La Sierra</t>
  </si>
  <si>
    <t>Molar (El)</t>
  </si>
  <si>
    <t>Molinos (Los)</t>
  </si>
  <si>
    <t>Montejo De La Sierra</t>
  </si>
  <si>
    <t>Moraleja De Enmedio</t>
  </si>
  <si>
    <t>Morata De Tajuña</t>
  </si>
  <si>
    <t>Navalagamella</t>
  </si>
  <si>
    <t>Nuevo Baztan</t>
  </si>
  <si>
    <t>Olmeda De Las Fuentes</t>
  </si>
  <si>
    <t>Orusco De Tajuña</t>
  </si>
  <si>
    <t>Paracuellos De Jarama</t>
  </si>
  <si>
    <t>Pedrezuela</t>
  </si>
  <si>
    <t>Pelayos De La Presa</t>
  </si>
  <si>
    <t>Perales De Tajuña</t>
  </si>
  <si>
    <t>Pezuela De Las Torres</t>
  </si>
  <si>
    <t>Pinto</t>
  </si>
  <si>
    <t>Pozuelo De Alarcón</t>
  </si>
  <si>
    <t>Pozuelo Del Rey</t>
  </si>
  <si>
    <t>Redueña</t>
  </si>
  <si>
    <t>Rivas-Vaciamadrid</t>
  </si>
  <si>
    <t>Robledo De Chavela</t>
  </si>
  <si>
    <t>Rozas De Madrid (Las)</t>
  </si>
  <si>
    <t>Rozas De Puerto Real</t>
  </si>
  <si>
    <t>San Fernando De Henares</t>
  </si>
  <si>
    <t>San Lorenzo De El Escorial</t>
  </si>
  <si>
    <t>San Martin De La Vega</t>
  </si>
  <si>
    <t>San Martin De Valdeiglesias</t>
  </si>
  <si>
    <t>San Sebastian De Los Reyes</t>
  </si>
  <si>
    <t>Santa Maria De La Alameda</t>
  </si>
  <si>
    <t>Santos De La Humosa (Los)</t>
  </si>
  <si>
    <t>Serranillos Del Valle</t>
  </si>
  <si>
    <t>Sevilla La Nueva</t>
  </si>
  <si>
    <t>Soto Del Real</t>
  </si>
  <si>
    <t>Talamanca De Jarama</t>
  </si>
  <si>
    <t>Tielmes</t>
  </si>
  <si>
    <t>Titulcia</t>
  </si>
  <si>
    <t>Torrejón De Ardoz</t>
  </si>
  <si>
    <t>Torrejon De La Calzada</t>
  </si>
  <si>
    <t>Torrejon De Velasco</t>
  </si>
  <si>
    <t>Torrelaguna</t>
  </si>
  <si>
    <t>Torremocha De Jarama</t>
  </si>
  <si>
    <t>Torres De La Alameda</t>
  </si>
  <si>
    <t>Valdaracete</t>
  </si>
  <si>
    <t>Valdelaguna</t>
  </si>
  <si>
    <t>Valdemanco</t>
  </si>
  <si>
    <t>Valdemaqueda</t>
  </si>
  <si>
    <t>Valdemorillo</t>
  </si>
  <si>
    <t>Valdemoro</t>
  </si>
  <si>
    <t>Valdilecha</t>
  </si>
  <si>
    <t>Valverde De Alcala</t>
  </si>
  <si>
    <t>Velilla De San Antonio</t>
  </si>
  <si>
    <t>Vellon (El)</t>
  </si>
  <si>
    <t>Villaconejos</t>
  </si>
  <si>
    <t>Villalbilla</t>
  </si>
  <si>
    <t>Villamanrique De Tajo</t>
  </si>
  <si>
    <t>Villamanta</t>
  </si>
  <si>
    <t>Villamantilla</t>
  </si>
  <si>
    <t>Villanueva Del Pardillo</t>
  </si>
  <si>
    <t>Villanueva De Perales</t>
  </si>
  <si>
    <t>Villar Del Olmo</t>
  </si>
  <si>
    <t>Villarejo De Salvanes</t>
  </si>
  <si>
    <t>Villaviciosa De Odon</t>
  </si>
  <si>
    <t>Lozoyuela-Navas-Sieteiglesias</t>
  </si>
  <si>
    <t>Tres Cantos</t>
  </si>
  <si>
    <t>Diputación Prov. De Málaga</t>
  </si>
  <si>
    <t>Alameda</t>
  </si>
  <si>
    <t xml:space="preserve">Mc. Costa Del Sol Occidental                                          </t>
  </si>
  <si>
    <t xml:space="preserve">Mc. Costa Del Sol-Axarquía                                            </t>
  </si>
  <si>
    <t>Alfarnatejo</t>
  </si>
  <si>
    <t>Algarrobo</t>
  </si>
  <si>
    <t>Algatocin</t>
  </si>
  <si>
    <t>Alhaurin El Grande</t>
  </si>
  <si>
    <t>Almargen</t>
  </si>
  <si>
    <t>Almogia</t>
  </si>
  <si>
    <t>Alora</t>
  </si>
  <si>
    <t>Alozaina</t>
  </si>
  <si>
    <t>Alpandeire</t>
  </si>
  <si>
    <t>Antequera</t>
  </si>
  <si>
    <t>Archidona</t>
  </si>
  <si>
    <t>Arriate</t>
  </si>
  <si>
    <t>Atajate</t>
  </si>
  <si>
    <t>Benadalid</t>
  </si>
  <si>
    <t>Benalauria</t>
  </si>
  <si>
    <t>Benalmadena</t>
  </si>
  <si>
    <t>Benamargosa</t>
  </si>
  <si>
    <t>Benamocarra</t>
  </si>
  <si>
    <t>Benaojan</t>
  </si>
  <si>
    <t>Benarraba</t>
  </si>
  <si>
    <t>Borge (El)</t>
  </si>
  <si>
    <t>Burgo (El)</t>
  </si>
  <si>
    <t>Campillos</t>
  </si>
  <si>
    <t>Canillas De Aceituno</t>
  </si>
  <si>
    <t>Cañete La Real</t>
  </si>
  <si>
    <t>Carratraca</t>
  </si>
  <si>
    <t>Cartama</t>
  </si>
  <si>
    <t>Casabermeja</t>
  </si>
  <si>
    <t>Casarabonela</t>
  </si>
  <si>
    <t>Casares</t>
  </si>
  <si>
    <t>Coin</t>
  </si>
  <si>
    <t>Colmenar</t>
  </si>
  <si>
    <t>Competa</t>
  </si>
  <si>
    <t>Cortes De La Frontera</t>
  </si>
  <si>
    <t>Cuevas Bajas</t>
  </si>
  <si>
    <t>Cuevas Del Becerro</t>
  </si>
  <si>
    <t>Cuevas De San Marcos</t>
  </si>
  <si>
    <t>Cutar</t>
  </si>
  <si>
    <t>Farajan</t>
  </si>
  <si>
    <t>Frigiliana</t>
  </si>
  <si>
    <t>Fuengirola</t>
  </si>
  <si>
    <t>Fuente De Piedra</t>
  </si>
  <si>
    <t>Gaucin</t>
  </si>
  <si>
    <t>Genalguacil</t>
  </si>
  <si>
    <t>Humilladero</t>
  </si>
  <si>
    <t>Istan</t>
  </si>
  <si>
    <t>Iznate</t>
  </si>
  <si>
    <t>Jubrique</t>
  </si>
  <si>
    <t>Juzcar</t>
  </si>
  <si>
    <t>Manilva</t>
  </si>
  <si>
    <t>Mijas</t>
  </si>
  <si>
    <t>Moclinejo</t>
  </si>
  <si>
    <t>Mollina</t>
  </si>
  <si>
    <t>Monda</t>
  </si>
  <si>
    <t>Montejaque</t>
  </si>
  <si>
    <t>Nerja</t>
  </si>
  <si>
    <t>Ojen</t>
  </si>
  <si>
    <t>Periana</t>
  </si>
  <si>
    <t>Pizarra</t>
  </si>
  <si>
    <t>Rincon De La Victoria</t>
  </si>
  <si>
    <t>Riogordo</t>
  </si>
  <si>
    <t>Ronda</t>
  </si>
  <si>
    <t>Salares</t>
  </si>
  <si>
    <t>Sayalonga</t>
  </si>
  <si>
    <t>Sedella</t>
  </si>
  <si>
    <t>Sierra De Yeguas</t>
  </si>
  <si>
    <t>Teba</t>
  </si>
  <si>
    <t>Tolox</t>
  </si>
  <si>
    <t>Torrox</t>
  </si>
  <si>
    <t>Totalan</t>
  </si>
  <si>
    <t>Valle De Abdalajis</t>
  </si>
  <si>
    <t>Velez-Malaga</t>
  </si>
  <si>
    <t>Villanueva De Algaidas</t>
  </si>
  <si>
    <t>Villanueva Del Rosario</t>
  </si>
  <si>
    <t>Villanueva De Tapia</t>
  </si>
  <si>
    <t>Viñuela</t>
  </si>
  <si>
    <t>Torremolinos</t>
  </si>
  <si>
    <t>Villanueva De La Concepción</t>
  </si>
  <si>
    <t>Abanilla</t>
  </si>
  <si>
    <t>Abaran</t>
  </si>
  <si>
    <t>Aguilas</t>
  </si>
  <si>
    <t>Mc. Cm. Oriental</t>
  </si>
  <si>
    <t>Alcantarilla</t>
  </si>
  <si>
    <t xml:space="preserve">Mc. Valle De Ricote                                                   </t>
  </si>
  <si>
    <t>Aledo</t>
  </si>
  <si>
    <t>Alguazas</t>
  </si>
  <si>
    <t>Archena</t>
  </si>
  <si>
    <t xml:space="preserve">Mc. Serv. Sociales Cm. Del Noroeste                                   </t>
  </si>
  <si>
    <t>Beniel</t>
  </si>
  <si>
    <t xml:space="preserve">Mc. Serv. Turisticos De Sierra Espuña                                 </t>
  </si>
  <si>
    <t>Calasparra</t>
  </si>
  <si>
    <t>Campos Del Rio</t>
  </si>
  <si>
    <t>Caravaca De La Cruz</t>
  </si>
  <si>
    <t>Cehegin</t>
  </si>
  <si>
    <t>Ceuti</t>
  </si>
  <si>
    <t>Cieza</t>
  </si>
  <si>
    <t>Fortuna</t>
  </si>
  <si>
    <t>Fuente Alamo De Murcia</t>
  </si>
  <si>
    <t>Librilla</t>
  </si>
  <si>
    <t>Lorqui</t>
  </si>
  <si>
    <t>Mazarron</t>
  </si>
  <si>
    <t>Molina De Segura</t>
  </si>
  <si>
    <t>Mula</t>
  </si>
  <si>
    <t>Ojos</t>
  </si>
  <si>
    <t>Pliego</t>
  </si>
  <si>
    <t>Puerto Lumbreras</t>
  </si>
  <si>
    <t>Ricote</t>
  </si>
  <si>
    <t>San Javier</t>
  </si>
  <si>
    <t>San Pedro Del Pinatar</t>
  </si>
  <si>
    <t>Torre-Pacheco</t>
  </si>
  <si>
    <t>Torres De Cotillas (Las)</t>
  </si>
  <si>
    <t>Union (La)</t>
  </si>
  <si>
    <t>Villanueva Del Rio Segura</t>
  </si>
  <si>
    <t>Yecla</t>
  </si>
  <si>
    <t>Santomera</t>
  </si>
  <si>
    <t>Alcazares (Los)</t>
  </si>
  <si>
    <t>Diputación Prov. De Ourense</t>
  </si>
  <si>
    <t>Allariz</t>
  </si>
  <si>
    <t>Amoeiro</t>
  </si>
  <si>
    <t>Avion</t>
  </si>
  <si>
    <t>Baltar</t>
  </si>
  <si>
    <t>Bande</t>
  </si>
  <si>
    <t>Baños De Molgas</t>
  </si>
  <si>
    <t>Barbadas</t>
  </si>
  <si>
    <t>Barco De Valdeorras (O)</t>
  </si>
  <si>
    <t>Beariz</t>
  </si>
  <si>
    <t>Boboras</t>
  </si>
  <si>
    <t>Bola (A)</t>
  </si>
  <si>
    <t>Calvos De Randin</t>
  </si>
  <si>
    <t>Carballeda De Avia</t>
  </si>
  <si>
    <t>Carballiño (O)</t>
  </si>
  <si>
    <t>Cartelle</t>
  </si>
  <si>
    <t>Castrelo Do Val</t>
  </si>
  <si>
    <t>Castrelo De Miño</t>
  </si>
  <si>
    <t>Castro Caldelas</t>
  </si>
  <si>
    <t>Entrimo</t>
  </si>
  <si>
    <t>Esgos</t>
  </si>
  <si>
    <t>Xinzo De Limia</t>
  </si>
  <si>
    <t>Gomesende</t>
  </si>
  <si>
    <t>Gudiña (A)</t>
  </si>
  <si>
    <t>Xunqueira De Ambia</t>
  </si>
  <si>
    <t>Xunqueira De Espadanedo</t>
  </si>
  <si>
    <t>Larouco</t>
  </si>
  <si>
    <t>Lobeira</t>
  </si>
  <si>
    <t>Lobios</t>
  </si>
  <si>
    <t>Maceda</t>
  </si>
  <si>
    <t>Maside</t>
  </si>
  <si>
    <t>Melon</t>
  </si>
  <si>
    <t>Montederramo</t>
  </si>
  <si>
    <t>Muiños</t>
  </si>
  <si>
    <t>Nogueira De Ramuin</t>
  </si>
  <si>
    <t>Padrenda</t>
  </si>
  <si>
    <t>Pereiro De Aguiar (O)</t>
  </si>
  <si>
    <t>Petin</t>
  </si>
  <si>
    <t>Piñor</t>
  </si>
  <si>
    <t>Porqueira</t>
  </si>
  <si>
    <t>Pobra De Trives (A)</t>
  </si>
  <si>
    <t>Quintela De Leirado</t>
  </si>
  <si>
    <t>Rairiz De Veiga</t>
  </si>
  <si>
    <t>Ribadavia</t>
  </si>
  <si>
    <t>San Xoan De Rio</t>
  </si>
  <si>
    <t>Rua (A)</t>
  </si>
  <si>
    <t>Rubia</t>
  </si>
  <si>
    <t>San Amaro</t>
  </si>
  <si>
    <t>San Cristovo De Cea</t>
  </si>
  <si>
    <t>Sarreaus</t>
  </si>
  <si>
    <t>Trasmiras</t>
  </si>
  <si>
    <t>Verin</t>
  </si>
  <si>
    <t>Vilamartin De Valdeorras</t>
  </si>
  <si>
    <t>Vilar De Barrio</t>
  </si>
  <si>
    <t>Aller</t>
  </si>
  <si>
    <t>Amieva</t>
  </si>
  <si>
    <t>Belmonte De Miranda</t>
  </si>
  <si>
    <t>Boal</t>
  </si>
  <si>
    <t>Cabrales</t>
  </si>
  <si>
    <t>Mc. Valles Del Oso</t>
  </si>
  <si>
    <t>Cangas Del Narcea</t>
  </si>
  <si>
    <t>Cangas De Onis</t>
  </si>
  <si>
    <t>Carreño</t>
  </si>
  <si>
    <t>Caso</t>
  </si>
  <si>
    <t>Castrillon</t>
  </si>
  <si>
    <t>Castropol</t>
  </si>
  <si>
    <t>Corvera De Asturias</t>
  </si>
  <si>
    <t>Cudillero</t>
  </si>
  <si>
    <t>Degaña</t>
  </si>
  <si>
    <t>Gozon</t>
  </si>
  <si>
    <t>Grado</t>
  </si>
  <si>
    <t>Illas</t>
  </si>
  <si>
    <t>Laviana</t>
  </si>
  <si>
    <t>Lena</t>
  </si>
  <si>
    <t>Llanera</t>
  </si>
  <si>
    <t>Llanes</t>
  </si>
  <si>
    <t>Mieres</t>
  </si>
  <si>
    <t>Morcin</t>
  </si>
  <si>
    <t>Onis</t>
  </si>
  <si>
    <t>Parres</t>
  </si>
  <si>
    <t>Pesoz</t>
  </si>
  <si>
    <t>Piloña</t>
  </si>
  <si>
    <t>Ponga</t>
  </si>
  <si>
    <t>Proaza</t>
  </si>
  <si>
    <t>Ribadedeva</t>
  </si>
  <si>
    <t>Ribera De Arriba</t>
  </si>
  <si>
    <t>Salas</t>
  </si>
  <si>
    <t>San Martin Del Rey Aurelio</t>
  </si>
  <si>
    <t>San Tirso De Abres</t>
  </si>
  <si>
    <t>Sariego</t>
  </si>
  <si>
    <t>Siero</t>
  </si>
  <si>
    <t>Somiedo</t>
  </si>
  <si>
    <t>Soto Del Barco</t>
  </si>
  <si>
    <t>Tapia De Casariego</t>
  </si>
  <si>
    <t>Taramundi</t>
  </si>
  <si>
    <t>Teverga</t>
  </si>
  <si>
    <t>Yernes Y Tameza</t>
  </si>
  <si>
    <t>Alar Del Rey</t>
  </si>
  <si>
    <t>Baltanas</t>
  </si>
  <si>
    <t>Venta De Baños</t>
  </si>
  <si>
    <t>Barruelo De Santullan</t>
  </si>
  <si>
    <t>Becerril De Campos</t>
  </si>
  <si>
    <t>Brañosera</t>
  </si>
  <si>
    <t>Carrion De Los Condes</t>
  </si>
  <si>
    <t>Castrejon De La Peña</t>
  </si>
  <si>
    <t>Fresno Del Rio</t>
  </si>
  <si>
    <t>Fromista</t>
  </si>
  <si>
    <t>Guardo</t>
  </si>
  <si>
    <t>Paredes De Nava</t>
  </si>
  <si>
    <t>Polentinos</t>
  </si>
  <si>
    <t>Saldaña</t>
  </si>
  <si>
    <t>Santibañez De La Peña</t>
  </si>
  <si>
    <t>Velilla Del Rio Carrion</t>
  </si>
  <si>
    <t>Villaconancio</t>
  </si>
  <si>
    <t>Villalcon</t>
  </si>
  <si>
    <t>Villamartin De Campos</t>
  </si>
  <si>
    <t>Villamuriel De Cerrato</t>
  </si>
  <si>
    <t>Villarramiel</t>
  </si>
  <si>
    <t>Loma De Ucieza</t>
  </si>
  <si>
    <t>Pernia (La)</t>
  </si>
  <si>
    <t>Agaete</t>
  </si>
  <si>
    <t>Cabildo Insular De Fuerteventura</t>
  </si>
  <si>
    <t>Antigua</t>
  </si>
  <si>
    <t>Cabildo Insular De Lanzarote</t>
  </si>
  <si>
    <t>Arrecife</t>
  </si>
  <si>
    <t>Artenara</t>
  </si>
  <si>
    <t>Arucas</t>
  </si>
  <si>
    <t>Betancuria</t>
  </si>
  <si>
    <t>Galdar</t>
  </si>
  <si>
    <t>Haria</t>
  </si>
  <si>
    <t>Ingenio</t>
  </si>
  <si>
    <t>Mogan</t>
  </si>
  <si>
    <t>Moya</t>
  </si>
  <si>
    <t>Oliva (La)</t>
  </si>
  <si>
    <t>Pajara</t>
  </si>
  <si>
    <t>Palmas De Gran Canaria</t>
  </si>
  <si>
    <t>Puerto Del Rosario</t>
  </si>
  <si>
    <t>San Bartolome</t>
  </si>
  <si>
    <t>San Bartolome De Tirajana</t>
  </si>
  <si>
    <t>Aldea De San Nicolas (La)</t>
  </si>
  <si>
    <t>Santa Brigida</t>
  </si>
  <si>
    <t>Santa Maria De Guia De Gran Canaria</t>
  </si>
  <si>
    <t>Teguise</t>
  </si>
  <si>
    <t>Tejeda</t>
  </si>
  <si>
    <t>Tias</t>
  </si>
  <si>
    <t>Tinajo</t>
  </si>
  <si>
    <t>Tuineje</t>
  </si>
  <si>
    <t>Valsequillo De Gran Canaria</t>
  </si>
  <si>
    <t>Yaiza</t>
  </si>
  <si>
    <t>Arbo</t>
  </si>
  <si>
    <t>Barro</t>
  </si>
  <si>
    <t>Bueu</t>
  </si>
  <si>
    <t>Caldas De Reis</t>
  </si>
  <si>
    <t>Catoira</t>
  </si>
  <si>
    <t>Cerdedo</t>
  </si>
  <si>
    <t>Covelo</t>
  </si>
  <si>
    <t>Crecente</t>
  </si>
  <si>
    <t>Cuntis</t>
  </si>
  <si>
    <t>Dozon</t>
  </si>
  <si>
    <t>Forcarei</t>
  </si>
  <si>
    <t>Agolada</t>
  </si>
  <si>
    <t>Gondomar</t>
  </si>
  <si>
    <t>Grove (O)</t>
  </si>
  <si>
    <t>Guarda (A)</t>
  </si>
  <si>
    <t>Lama (A)</t>
  </si>
  <si>
    <t>Marin</t>
  </si>
  <si>
    <t>Meis</t>
  </si>
  <si>
    <t>Moaña</t>
  </si>
  <si>
    <t>Mos</t>
  </si>
  <si>
    <t>Oia</t>
  </si>
  <si>
    <t>Porriño (O)</t>
  </si>
  <si>
    <t>Portas</t>
  </si>
  <si>
    <t>Ponteareas</t>
  </si>
  <si>
    <t>Redondela</t>
  </si>
  <si>
    <t>Salceda De Caselas</t>
  </si>
  <si>
    <t>Salvaterra De Miño</t>
  </si>
  <si>
    <t>Sanxenxo</t>
  </si>
  <si>
    <t>Silleda</t>
  </si>
  <si>
    <t>Vilaboa</t>
  </si>
  <si>
    <t>Vilagarcia De Arousa</t>
  </si>
  <si>
    <t>Vilanova De Arousa</t>
  </si>
  <si>
    <t>Ahigal De Villarino</t>
  </si>
  <si>
    <t>Alameda De Gardon (La)</t>
  </si>
  <si>
    <t>Alaraz</t>
  </si>
  <si>
    <t>Alba De Tormes</t>
  </si>
  <si>
    <t>Alberca (La)</t>
  </si>
  <si>
    <t>Aldealengua</t>
  </si>
  <si>
    <t>Aldearrubia</t>
  </si>
  <si>
    <t>Aldehuela De Yeltes</t>
  </si>
  <si>
    <t>Añover De Tormes</t>
  </si>
  <si>
    <t>Arco (El)</t>
  </si>
  <si>
    <t>Bañobarez</t>
  </si>
  <si>
    <t>Barbadillo</t>
  </si>
  <si>
    <t>Barruecopardo</t>
  </si>
  <si>
    <t>Bejar</t>
  </si>
  <si>
    <t>Bermellar</t>
  </si>
  <si>
    <t>Boada</t>
  </si>
  <si>
    <t>Bodon (El)</t>
  </si>
  <si>
    <t>Buenavista</t>
  </si>
  <si>
    <t>Cabrerizos</t>
  </si>
  <si>
    <t>Calzada De Bejar (La)</t>
  </si>
  <si>
    <t>Calzada De Don Diego</t>
  </si>
  <si>
    <t>Calzada De Valdunciel</t>
  </si>
  <si>
    <t>Candelario</t>
  </si>
  <si>
    <t>Cantalapiedra</t>
  </si>
  <si>
    <t>Cantalpino</t>
  </si>
  <si>
    <t>Cantaracillo</t>
  </si>
  <si>
    <t>Cepeda</t>
  </si>
  <si>
    <t>Cerralbo</t>
  </si>
  <si>
    <t>Cespedosa De Tormes</t>
  </si>
  <si>
    <t>Ciperez</t>
  </si>
  <si>
    <t>Ciudad Rodrigo</t>
  </si>
  <si>
    <t>Cubo De Don Sancho (El)</t>
  </si>
  <si>
    <t>Dios Le Guarde</t>
  </si>
  <si>
    <t>Doñinos De Ledesma</t>
  </si>
  <si>
    <t>Encina (La)</t>
  </si>
  <si>
    <t>Encinas De Abajo</t>
  </si>
  <si>
    <t>Endrinal</t>
  </si>
  <si>
    <t>Espeja</t>
  </si>
  <si>
    <t>Espino De La Orbada</t>
  </si>
  <si>
    <t>Fregeneda (La)</t>
  </si>
  <si>
    <t>Fresno Alhandiga</t>
  </si>
  <si>
    <t>Fuenteliante</t>
  </si>
  <si>
    <t>Fuentes De Oñoro</t>
  </si>
  <si>
    <t>Galindo Y Perahuy</t>
  </si>
  <si>
    <t>Garcibuey</t>
  </si>
  <si>
    <t>Gomecello</t>
  </si>
  <si>
    <t>Hinojosa De Duero</t>
  </si>
  <si>
    <t>Horcajo De Montemayor</t>
  </si>
  <si>
    <t>Ituero De Azaba</t>
  </si>
  <si>
    <t>Ledesma</t>
  </si>
  <si>
    <t>Ledrada</t>
  </si>
  <si>
    <t>Lumbrales</t>
  </si>
  <si>
    <t>Madroñal</t>
  </si>
  <si>
    <t>Maillo (El)</t>
  </si>
  <si>
    <t>Malpartida</t>
  </si>
  <si>
    <t>Matilla De Los Caños Del Rio</t>
  </si>
  <si>
    <t>Maya (La)</t>
  </si>
  <si>
    <t>Miranda Del Castañar</t>
  </si>
  <si>
    <t>Mogarraz</t>
  </si>
  <si>
    <t>Monforte De La Sierra</t>
  </si>
  <si>
    <t>Montejo</t>
  </si>
  <si>
    <t>Monterrubio De Armuña</t>
  </si>
  <si>
    <t>Moriscos</t>
  </si>
  <si>
    <t>Navacarros</t>
  </si>
  <si>
    <t>Negrilla De Palencia</t>
  </si>
  <si>
    <t>Orbada (La)</t>
  </si>
  <si>
    <t>Payo (El)</t>
  </si>
  <si>
    <t>Pelabravo</t>
  </si>
  <si>
    <t>Pelayos</t>
  </si>
  <si>
    <t>Peñaranda De Bracamonte</t>
  </si>
  <si>
    <t>Peralejos De Abajo</t>
  </si>
  <si>
    <t>Rollan</t>
  </si>
  <si>
    <t>Sancti-Spiritus</t>
  </si>
  <si>
    <t>Sanchotello</t>
  </si>
  <si>
    <t>San Esteban De La Sierra</t>
  </si>
  <si>
    <t>San Morales</t>
  </si>
  <si>
    <t>Santibañez De La Sierra</t>
  </si>
  <si>
    <t>Santos (Los)</t>
  </si>
  <si>
    <t>Saucelle</t>
  </si>
  <si>
    <t>Serradilla Del Arroyo</t>
  </si>
  <si>
    <t>Serradilla Del Llano</t>
  </si>
  <si>
    <t>Sorihuela</t>
  </si>
  <si>
    <t>Sotoserrano</t>
  </si>
  <si>
    <t>Tarazona De Guareña</t>
  </si>
  <si>
    <t>Trabanca</t>
  </si>
  <si>
    <t>Valdehijaderos</t>
  </si>
  <si>
    <t>Velles (La)</t>
  </si>
  <si>
    <t>Vilvestre</t>
  </si>
  <si>
    <t>Villanueva Del Conde</t>
  </si>
  <si>
    <t>Villar De La Yegua</t>
  </si>
  <si>
    <t>Villarino De Los Aires</t>
  </si>
  <si>
    <t>Villasrubias</t>
  </si>
  <si>
    <t>Villoria</t>
  </si>
  <si>
    <t>Villoruela</t>
  </si>
  <si>
    <t>Vitigudino</t>
  </si>
  <si>
    <t>Adeje</t>
  </si>
  <si>
    <t>Cabildo Insular De El Hierro</t>
  </si>
  <si>
    <t>Arafo</t>
  </si>
  <si>
    <t>Cabildo Insular De Tenerife</t>
  </si>
  <si>
    <t>Arona</t>
  </si>
  <si>
    <t>Barlovento</t>
  </si>
  <si>
    <t>Breña Alta</t>
  </si>
  <si>
    <t>Buenavista Del Norte</t>
  </si>
  <si>
    <t>Candelaria</t>
  </si>
  <si>
    <t>Fuencaliente De La Palma</t>
  </si>
  <si>
    <t>Garachico</t>
  </si>
  <si>
    <t>Garafia</t>
  </si>
  <si>
    <t>Granadilla De Abona</t>
  </si>
  <si>
    <t>Guancha (La)</t>
  </si>
  <si>
    <t>Guimar</t>
  </si>
  <si>
    <t>Icod De Los Vinos</t>
  </si>
  <si>
    <t>Llanos De Aridane (Los)</t>
  </si>
  <si>
    <t>Orotava (La)</t>
  </si>
  <si>
    <t>Paso (El)</t>
  </si>
  <si>
    <t>Puerto De La Cruz</t>
  </si>
  <si>
    <t>Puntagorda</t>
  </si>
  <si>
    <t>Puntallana</t>
  </si>
  <si>
    <t>Realejos (Los)</t>
  </si>
  <si>
    <t>Rosario (El)</t>
  </si>
  <si>
    <t>San Andres Y Sauces</t>
  </si>
  <si>
    <t>San Juan De La Rambla</t>
  </si>
  <si>
    <t>San Miguel De Abona</t>
  </si>
  <si>
    <t>San Sebastian De La Gomera</t>
  </si>
  <si>
    <t>Santa Cruz De La Palma</t>
  </si>
  <si>
    <t>Santa Cruz De Tenerife</t>
  </si>
  <si>
    <t>Santa Ursula</t>
  </si>
  <si>
    <t>Santiago Del Teide</t>
  </si>
  <si>
    <t>Sauzal (El)</t>
  </si>
  <si>
    <t>Silos (Los)</t>
  </si>
  <si>
    <t>Tacoronte</t>
  </si>
  <si>
    <t>Tanque (El)</t>
  </si>
  <si>
    <t>Tazacorte</t>
  </si>
  <si>
    <t>Tegueste</t>
  </si>
  <si>
    <t>Tijarafe</t>
  </si>
  <si>
    <t>Valle Gran Rey</t>
  </si>
  <si>
    <t>Victoria De Acentejo (La)</t>
  </si>
  <si>
    <t>Alfoz De Lloredo</t>
  </si>
  <si>
    <t>Ampuero</t>
  </si>
  <si>
    <t>Anievas</t>
  </si>
  <si>
    <t>Argoños</t>
  </si>
  <si>
    <t>Arredondo</t>
  </si>
  <si>
    <t>Barcena De Cicero</t>
  </si>
  <si>
    <t xml:space="preserve">Mc. Servicios Liébana Y Peñarrubia                                    </t>
  </si>
  <si>
    <t>Cabezon De La Sal</t>
  </si>
  <si>
    <t>Cartes</t>
  </si>
  <si>
    <t>Castro-Urdiales</t>
  </si>
  <si>
    <t>Colindres</t>
  </si>
  <si>
    <t>Comillas</t>
  </si>
  <si>
    <t>Corrales De Buelna (Los)</t>
  </si>
  <si>
    <t>Corvera De Toranzo</t>
  </si>
  <si>
    <t>Guriezo</t>
  </si>
  <si>
    <t>Hermandad De Campoo De Suso</t>
  </si>
  <si>
    <t>Limpias</t>
  </si>
  <si>
    <t>Marina De Cudeyo</t>
  </si>
  <si>
    <t>Miengo</t>
  </si>
  <si>
    <t>Miera</t>
  </si>
  <si>
    <t>Noja</t>
  </si>
  <si>
    <t>Pesquera</t>
  </si>
  <si>
    <t>Potes</t>
  </si>
  <si>
    <t>Ramales De La Victoria</t>
  </si>
  <si>
    <t>Rasines</t>
  </si>
  <si>
    <t>Reinosa</t>
  </si>
  <si>
    <t>Reocin</t>
  </si>
  <si>
    <t>Ribamontan Al Monte</t>
  </si>
  <si>
    <t>Ruesga</t>
  </si>
  <si>
    <t>San Pedro Del Romeral</t>
  </si>
  <si>
    <t>Santa Maria De Cayon</t>
  </si>
  <si>
    <t>Santiurde De Reinosa</t>
  </si>
  <si>
    <t>Santiurde De Toranzo</t>
  </si>
  <si>
    <t>Santoña</t>
  </si>
  <si>
    <t>San Vicente De La Barquera</t>
  </si>
  <si>
    <t>Selaya</t>
  </si>
  <si>
    <t>Soba</t>
  </si>
  <si>
    <t>Solorzano</t>
  </si>
  <si>
    <t>Suances</t>
  </si>
  <si>
    <t>Tresviso</t>
  </si>
  <si>
    <t>Udias</t>
  </si>
  <si>
    <t>Valdaliga</t>
  </si>
  <si>
    <t>Valderredible</t>
  </si>
  <si>
    <t>Val De San Vicente</t>
  </si>
  <si>
    <t>Vega De Pas</t>
  </si>
  <si>
    <t>Villafufre</t>
  </si>
  <si>
    <t>Aguilafuente</t>
  </si>
  <si>
    <t>Aldeanueva Del Codonal</t>
  </si>
  <si>
    <t>Añe</t>
  </si>
  <si>
    <t>Arcones</t>
  </si>
  <si>
    <t>Ayllon</t>
  </si>
  <si>
    <t>Basardilla</t>
  </si>
  <si>
    <t>Bercial</t>
  </si>
  <si>
    <t>Bernuy De Porreros</t>
  </si>
  <si>
    <t>Boceguillas</t>
  </si>
  <si>
    <t>Cabañas De Polendos</t>
  </si>
  <si>
    <t>Cabezuela</t>
  </si>
  <si>
    <t>Campo De San Pedro</t>
  </si>
  <si>
    <t>Cantalejo</t>
  </si>
  <si>
    <t>Castro De Fuentidueña</t>
  </si>
  <si>
    <t>Coca</t>
  </si>
  <si>
    <t>Condado De Castilnovo</t>
  </si>
  <si>
    <t>Cuellar</t>
  </si>
  <si>
    <t>Chañe</t>
  </si>
  <si>
    <t>Encinas</t>
  </si>
  <si>
    <t>Escalona Del Prado</t>
  </si>
  <si>
    <t>Espinar (El)</t>
  </si>
  <si>
    <t>Miguelañez</t>
  </si>
  <si>
    <t>Mozoncillo</t>
  </si>
  <si>
    <t>Muñopedro</t>
  </si>
  <si>
    <t>Muñoveros</t>
  </si>
  <si>
    <t>Nava De La Asuncion</t>
  </si>
  <si>
    <t>Navafria</t>
  </si>
  <si>
    <t>Navas De Oro</t>
  </si>
  <si>
    <t>Palazuelos De Eresma</t>
  </si>
  <si>
    <t>Pinarejos</t>
  </si>
  <si>
    <t>Roda De Eresma</t>
  </si>
  <si>
    <t>Sacramenia</t>
  </si>
  <si>
    <t>San Cristobal De La Vega</t>
  </si>
  <si>
    <t>Sanchonuño</t>
  </si>
  <si>
    <t>San Ildefonso</t>
  </si>
  <si>
    <t>San Pedro De Gaillos</t>
  </si>
  <si>
    <t>Santa Maria La Real De Nieva</t>
  </si>
  <si>
    <t>Sepulveda</t>
  </si>
  <si>
    <t>Sequera De Fresno</t>
  </si>
  <si>
    <t>Torreadrada</t>
  </si>
  <si>
    <t>Torreiglesias</t>
  </si>
  <si>
    <t>Turegano</t>
  </si>
  <si>
    <t>Valseca</t>
  </si>
  <si>
    <t>Vegas De Matute</t>
  </si>
  <si>
    <t>Villaverde De Iscar</t>
  </si>
  <si>
    <t>Zarzuela Del Monte</t>
  </si>
  <si>
    <t>San Cristobal De Segovia</t>
  </si>
  <si>
    <t>Diputación Prov. De Sevilla</t>
  </si>
  <si>
    <t>Aguadulce</t>
  </si>
  <si>
    <t>Alanis</t>
  </si>
  <si>
    <t>Albaida Del Aljarafe</t>
  </si>
  <si>
    <t>Alcala De Guadaira</t>
  </si>
  <si>
    <t>Alcala Del Rio</t>
  </si>
  <si>
    <t>Algaba (La)</t>
  </si>
  <si>
    <t>Algamitas</t>
  </si>
  <si>
    <t>Almaden De La Plata</t>
  </si>
  <si>
    <t>Almensilla</t>
  </si>
  <si>
    <t>Arahal</t>
  </si>
  <si>
    <t>Aznalcazar</t>
  </si>
  <si>
    <t>Aznalcollar</t>
  </si>
  <si>
    <t>Badolatosa</t>
  </si>
  <si>
    <t>Benacazon</t>
  </si>
  <si>
    <t>Bollullos De La Mitacion</t>
  </si>
  <si>
    <t>Bormujos</t>
  </si>
  <si>
    <t>Brenes</t>
  </si>
  <si>
    <t>Cabezas De San Juan (Las)</t>
  </si>
  <si>
    <t xml:space="preserve">Mc. Vega Alta De Sevilla                                              </t>
  </si>
  <si>
    <t xml:space="preserve">Mc. Desar. Y Fomento Del Aljarafe                                     </t>
  </si>
  <si>
    <t>Campana (La)</t>
  </si>
  <si>
    <t>Cantillana</t>
  </si>
  <si>
    <t>Carrion De Los Cespedes</t>
  </si>
  <si>
    <t>Casariche</t>
  </si>
  <si>
    <t>Castilblanco De Los Arroyos</t>
  </si>
  <si>
    <t>Castilleja De Guzman</t>
  </si>
  <si>
    <t>Castilleja De La Cuesta</t>
  </si>
  <si>
    <t>Castilleja Del Campo</t>
  </si>
  <si>
    <t>Castillo De Las Guardas (El)</t>
  </si>
  <si>
    <t>Cazalla De La Sierra</t>
  </si>
  <si>
    <t>Constantina</t>
  </si>
  <si>
    <t>Coria Del Rio</t>
  </si>
  <si>
    <t>Coripe</t>
  </si>
  <si>
    <t>Coronil (El)</t>
  </si>
  <si>
    <t>Corrales (Los)</t>
  </si>
  <si>
    <t>Ecija</t>
  </si>
  <si>
    <t>Espartinas</t>
  </si>
  <si>
    <t>Estepa</t>
  </si>
  <si>
    <t>Fuentes De Andalucia</t>
  </si>
  <si>
    <t>Garrobo (El)</t>
  </si>
  <si>
    <t>Gelves</t>
  </si>
  <si>
    <t>Gerena</t>
  </si>
  <si>
    <t>Gilena</t>
  </si>
  <si>
    <t>Gines</t>
  </si>
  <si>
    <t>Guadalcanal</t>
  </si>
  <si>
    <t>Guillena</t>
  </si>
  <si>
    <t>Herrera</t>
  </si>
  <si>
    <t>Huevar Del Aljarafe</t>
  </si>
  <si>
    <t>Lantejuela (La)</t>
  </si>
  <si>
    <t>Lora De Estepa</t>
  </si>
  <si>
    <t>Lora Del Rio</t>
  </si>
  <si>
    <t>Luisiana (La)</t>
  </si>
  <si>
    <t>Mairena Del Alcor</t>
  </si>
  <si>
    <t>Mairena Del Aljarafe</t>
  </si>
  <si>
    <t>Marchena</t>
  </si>
  <si>
    <t>Marinaleda</t>
  </si>
  <si>
    <t>Martin De La Jara</t>
  </si>
  <si>
    <t>Molares (Los)</t>
  </si>
  <si>
    <t>Moron De La Frontera</t>
  </si>
  <si>
    <t>Olivares</t>
  </si>
  <si>
    <t>Osuna</t>
  </si>
  <si>
    <t>Palacios Y Villafranca (Los)</t>
  </si>
  <si>
    <t>Palomares Del Rio</t>
  </si>
  <si>
    <t>Paradas</t>
  </si>
  <si>
    <t>Pedrera</t>
  </si>
  <si>
    <t>Pedroso (El)</t>
  </si>
  <si>
    <t>Peñaflor</t>
  </si>
  <si>
    <t>Pilas</t>
  </si>
  <si>
    <t>Pruna</t>
  </si>
  <si>
    <t>Puebla Del Rio (La)</t>
  </si>
  <si>
    <t>Real De La Jara (El)</t>
  </si>
  <si>
    <t>Roda De Andalucia (La)</t>
  </si>
  <si>
    <t>Rubio (El)</t>
  </si>
  <si>
    <t>Salteras</t>
  </si>
  <si>
    <t>San Juan De Aznalfarache</t>
  </si>
  <si>
    <t>Sanlucar La Mayor</t>
  </si>
  <si>
    <t>San Nicolas Del Puerto</t>
  </si>
  <si>
    <t>Santiponce</t>
  </si>
  <si>
    <t>Saucejo (El)</t>
  </si>
  <si>
    <t>Tocina</t>
  </si>
  <si>
    <t>Tomares</t>
  </si>
  <si>
    <t>Utrera</t>
  </si>
  <si>
    <t>Valencina De La Concepcion</t>
  </si>
  <si>
    <t>Villamanrique De La Condesa</t>
  </si>
  <si>
    <t>Villanueva Del Ariscal</t>
  </si>
  <si>
    <t>Villanueva Del Rio Y Minas</t>
  </si>
  <si>
    <t>Villanueva De San Juan</t>
  </si>
  <si>
    <t>Villaverde Del Rio</t>
  </si>
  <si>
    <t>Viso Del Alcor (El)</t>
  </si>
  <si>
    <t>Cañada Rosal</t>
  </si>
  <si>
    <t>Isla Mayor</t>
  </si>
  <si>
    <t>Cuervo De Sevilla (El)</t>
  </si>
  <si>
    <t>Abejar</t>
  </si>
  <si>
    <t>Almarza</t>
  </si>
  <si>
    <t>Almazan</t>
  </si>
  <si>
    <t>Arcos De Jalon</t>
  </si>
  <si>
    <t>Bayubas De Abajo</t>
  </si>
  <si>
    <t>Cabrejas Del Pinar</t>
  </si>
  <si>
    <t>Cihuela</t>
  </si>
  <si>
    <t>Devanos</t>
  </si>
  <si>
    <t>Duruelo De La Sierra</t>
  </si>
  <si>
    <t>Fuentestrun</t>
  </si>
  <si>
    <t>Langa De Duero</t>
  </si>
  <si>
    <t>Poveda De Soria (La)</t>
  </si>
  <si>
    <t>Santa Maria De Las Hoyas</t>
  </si>
  <si>
    <t>Seron De Nagima</t>
  </si>
  <si>
    <t>Tajueco</t>
  </si>
  <si>
    <t>Tardelcuende</t>
  </si>
  <si>
    <t>Valdeprado</t>
  </si>
  <si>
    <t>Vinuesa</t>
  </si>
  <si>
    <t>Diputación Prov. De Tarragona</t>
  </si>
  <si>
    <t>Aiguamurcia</t>
  </si>
  <si>
    <t>Albinyana</t>
  </si>
  <si>
    <t>Aldover</t>
  </si>
  <si>
    <t>Aleixar (L')</t>
  </si>
  <si>
    <t>Alfara De Carles</t>
  </si>
  <si>
    <t>Alforja</t>
  </si>
  <si>
    <t>Altafulla</t>
  </si>
  <si>
    <t>Ametlla De Mar (L')</t>
  </si>
  <si>
    <t>Amposta</t>
  </si>
  <si>
    <t>Arboc (L')</t>
  </si>
  <si>
    <t>Argentera (L')</t>
  </si>
  <si>
    <t>Arnes</t>
  </si>
  <si>
    <t>Banyeres Del Penedes</t>
  </si>
  <si>
    <t>Barbera De La Conca</t>
  </si>
  <si>
    <t>Bellmunt Del Priorat</t>
  </si>
  <si>
    <t>Benifallet</t>
  </si>
  <si>
    <t>Benissanet</t>
  </si>
  <si>
    <t>Bisbal Del Penedes (La)</t>
  </si>
  <si>
    <t>Bonastre</t>
  </si>
  <si>
    <t>Bot</t>
  </si>
  <si>
    <t>Brafim</t>
  </si>
  <si>
    <t>Cabaces</t>
  </si>
  <si>
    <t>Cambrils</t>
  </si>
  <si>
    <t>Capcanes</t>
  </si>
  <si>
    <t>Castellvell Del Camp</t>
  </si>
  <si>
    <t>Catllar (El)</t>
  </si>
  <si>
    <t>Cornudella De Montsant</t>
  </si>
  <si>
    <t>Cunit</t>
  </si>
  <si>
    <t>Xerta</t>
  </si>
  <si>
    <t>Duesaigues</t>
  </si>
  <si>
    <t>Espluga De Francoli (L')</t>
  </si>
  <si>
    <t>Falset</t>
  </si>
  <si>
    <t>Figuerola Del Camp</t>
  </si>
  <si>
    <t>Gandesa</t>
  </si>
  <si>
    <t>Ginestar</t>
  </si>
  <si>
    <t>Gratallops</t>
  </si>
  <si>
    <t>Guiamets (Els)</t>
  </si>
  <si>
    <t>Horta De Sant Joan</t>
  </si>
  <si>
    <t>Marca</t>
  </si>
  <si>
    <t>Masdenverge</t>
  </si>
  <si>
    <t>Maspujols</t>
  </si>
  <si>
    <t>Montbrio Del Camp</t>
  </si>
  <si>
    <t>Montmell (El)</t>
  </si>
  <si>
    <t>Mont-Roig Del Camp</t>
  </si>
  <si>
    <t>Mora D'Ebre</t>
  </si>
  <si>
    <t>Mora La Nova</t>
  </si>
  <si>
    <t>Morera De Montsant (La)</t>
  </si>
  <si>
    <t>Nou De Gaia (La)</t>
  </si>
  <si>
    <t>Pallaresos (Els)</t>
  </si>
  <si>
    <t>Passanant</t>
  </si>
  <si>
    <t>Pauls</t>
  </si>
  <si>
    <t>Perafort</t>
  </si>
  <si>
    <t>Perello (El)</t>
  </si>
  <si>
    <t>Pinell De Brai (El)</t>
  </si>
  <si>
    <t>Pira</t>
  </si>
  <si>
    <t>Pobla De Massaluca (La)</t>
  </si>
  <si>
    <t>Pobla De Montornes (La)</t>
  </si>
  <si>
    <t>Poboleda</t>
  </si>
  <si>
    <t>Pradell De La Teixeta</t>
  </si>
  <si>
    <t>Prat De Comte</t>
  </si>
  <si>
    <t>Rasquera</t>
  </si>
  <si>
    <t>Riba-Roja D'Ebre</t>
  </si>
  <si>
    <t>Riera De Gaia (La)</t>
  </si>
  <si>
    <t>Riudecanyes</t>
  </si>
  <si>
    <t>Riudecols</t>
  </si>
  <si>
    <t>Rocafort De Queralt</t>
  </si>
  <si>
    <t>Roda De Bara</t>
  </si>
  <si>
    <t>Roquetes</t>
  </si>
  <si>
    <t>Salomo</t>
  </si>
  <si>
    <t>Sant Jaume Dels Domenys</t>
  </si>
  <si>
    <t>Santa Barbara</t>
  </si>
  <si>
    <t>Santa Oliva</t>
  </si>
  <si>
    <t>Pontils</t>
  </si>
  <si>
    <t>Sarral</t>
  </si>
  <si>
    <t>Secuita (La)</t>
  </si>
  <si>
    <t>Selva Del Camp (La)</t>
  </si>
  <si>
    <t>Solivella</t>
  </si>
  <si>
    <t>Tivenys</t>
  </si>
  <si>
    <t>Tivissa</t>
  </si>
  <si>
    <t>Torre De Fontaubella (La)</t>
  </si>
  <si>
    <t>Torredembarra</t>
  </si>
  <si>
    <t>Tortosa</t>
  </si>
  <si>
    <t>Ulldecona</t>
  </si>
  <si>
    <t>Ulldemolins</t>
  </si>
  <si>
    <t>Vallmoll</t>
  </si>
  <si>
    <t>Valls</t>
  </si>
  <si>
    <t>Vendrell (El)</t>
  </si>
  <si>
    <t>Vilabella</t>
  </si>
  <si>
    <t>Vilallonga Del Camp</t>
  </si>
  <si>
    <t>Vilanova D'Escornalbou</t>
  </si>
  <si>
    <t>Vilaplana</t>
  </si>
  <si>
    <t>Vilella Alta (La)</t>
  </si>
  <si>
    <t>Vilella Baixa (La)</t>
  </si>
  <si>
    <t>Vilalba Dels Arcs</t>
  </si>
  <si>
    <t>Vimbodi I Poblet</t>
  </si>
  <si>
    <t>Vinyols I Els Arcs</t>
  </si>
  <si>
    <t>Deltebre</t>
  </si>
  <si>
    <t>Sant Jaume D'Enveja</t>
  </si>
  <si>
    <t>Camarles</t>
  </si>
  <si>
    <t>Aldea (L')</t>
  </si>
  <si>
    <t>Salou</t>
  </si>
  <si>
    <t>Abejuela</t>
  </si>
  <si>
    <t>Aguaviva</t>
  </si>
  <si>
    <t>Alba</t>
  </si>
  <si>
    <t>Albentosa</t>
  </si>
  <si>
    <t>Alcala De La Selva</t>
  </si>
  <si>
    <t>Alcañiz</t>
  </si>
  <si>
    <t>Alcorisa</t>
  </si>
  <si>
    <t>Almohaja</t>
  </si>
  <si>
    <t>Arcos De Las Salinas</t>
  </si>
  <si>
    <t>Ariño</t>
  </si>
  <si>
    <t>Azaila</t>
  </si>
  <si>
    <t>Beceite</t>
  </si>
  <si>
    <t>Belmonte De San Jose</t>
  </si>
  <si>
    <t>Berge</t>
  </si>
  <si>
    <t>Blesa</t>
  </si>
  <si>
    <t>Bordon</t>
  </si>
  <si>
    <t>Bronchales</t>
  </si>
  <si>
    <t>Cabra De Mora</t>
  </si>
  <si>
    <t>Calaceite</t>
  </si>
  <si>
    <t>Calamocha</t>
  </si>
  <si>
    <t>Calanda</t>
  </si>
  <si>
    <t>Cantavieja</t>
  </si>
  <si>
    <t>Cañizar Del Olivar</t>
  </si>
  <si>
    <t>Castelnou</t>
  </si>
  <si>
    <t>Castellar (El)</t>
  </si>
  <si>
    <t>Cubla</t>
  </si>
  <si>
    <t>Cuervo (El)</t>
  </si>
  <si>
    <t>Ejulve</t>
  </si>
  <si>
    <t>Escucha</t>
  </si>
  <si>
    <t>Ferreruela De Huerva</t>
  </si>
  <si>
    <t>Formiche Alto</t>
  </si>
  <si>
    <t>Fortanete</t>
  </si>
  <si>
    <t>Foz-Calanda</t>
  </si>
  <si>
    <t>Fresneda (La)</t>
  </si>
  <si>
    <t>Frias De Albarracin</t>
  </si>
  <si>
    <t>Fuentes Calientes</t>
  </si>
  <si>
    <t>Gea De Albarracin</t>
  </si>
  <si>
    <t>Gudar</t>
  </si>
  <si>
    <t>Iglesuela Del Cid (La)</t>
  </si>
  <si>
    <t>Jabaloyas</t>
  </si>
  <si>
    <t>Jatiel</t>
  </si>
  <si>
    <t>Lagueruela</t>
  </si>
  <si>
    <t>Lanzuela</t>
  </si>
  <si>
    <t>Linares De Mora</t>
  </si>
  <si>
    <t>Loscos</t>
  </si>
  <si>
    <t>Martin Del Rio</t>
  </si>
  <si>
    <t>Mazaleon</t>
  </si>
  <si>
    <t>Molinos</t>
  </si>
  <si>
    <t>Monreal Del Campo</t>
  </si>
  <si>
    <t>Montalban</t>
  </si>
  <si>
    <t>Monteagudo Del Castillo</t>
  </si>
  <si>
    <t>Moscardon</t>
  </si>
  <si>
    <t>Mosqueruela</t>
  </si>
  <si>
    <t>Noguera De Albarracin</t>
  </si>
  <si>
    <t>Nogueras</t>
  </si>
  <si>
    <t>Nogueruelas</t>
  </si>
  <si>
    <t>Ojos Negros</t>
  </si>
  <si>
    <t>Olba</t>
  </si>
  <si>
    <t>Oliete</t>
  </si>
  <si>
    <t>Orihuela Del Tremedal</t>
  </si>
  <si>
    <t>Palomar De Arroyos</t>
  </si>
  <si>
    <t>Parras De Castellote (Las)</t>
  </si>
  <si>
    <t>Perales Del Alfambra</t>
  </si>
  <si>
    <t>Puertomingalvo</t>
  </si>
  <si>
    <t>Rubiales</t>
  </si>
  <si>
    <t>Rubielos De Mora</t>
  </si>
  <si>
    <t>Samper De Calanda</t>
  </si>
  <si>
    <t>San Agustin</t>
  </si>
  <si>
    <t>Seno</t>
  </si>
  <si>
    <t>Toril Y Masegoso</t>
  </si>
  <si>
    <t>Valdealgorfa</t>
  </si>
  <si>
    <t>Villahermosa Del Campo</t>
  </si>
  <si>
    <t>Villanueva Del Rebollar De La Sierra</t>
  </si>
  <si>
    <t>Villarluengo</t>
  </si>
  <si>
    <t>Villel</t>
  </si>
  <si>
    <t>Visiedo</t>
  </si>
  <si>
    <t>Ajofrin</t>
  </si>
  <si>
    <t>Alameda De La Sagra</t>
  </si>
  <si>
    <t>Alcabon</t>
  </si>
  <si>
    <t>Alcañizo</t>
  </si>
  <si>
    <t>Alcaudete De La Jara</t>
  </si>
  <si>
    <t>Alcolea De Tajo</t>
  </si>
  <si>
    <t>Aldea En Cabo</t>
  </si>
  <si>
    <t>Aldeanueva De Barbarroya</t>
  </si>
  <si>
    <t>Aldeanueva De San Bartolome</t>
  </si>
  <si>
    <t>Almendral De La Cañada</t>
  </si>
  <si>
    <t>Almorox</t>
  </si>
  <si>
    <t>Añover De Tajo</t>
  </si>
  <si>
    <t>Arcicollar</t>
  </si>
  <si>
    <t>Azutan</t>
  </si>
  <si>
    <t>Barcience</t>
  </si>
  <si>
    <t xml:space="preserve">Mc. Interm. La Sierra De San Vicente                                  </t>
  </si>
  <si>
    <t>Bargas</t>
  </si>
  <si>
    <t>Belvis De La Jara</t>
  </si>
  <si>
    <t>Borox</t>
  </si>
  <si>
    <t xml:space="preserve">Mc. Aguas Del Pielago                                                 </t>
  </si>
  <si>
    <t>Buenaventura</t>
  </si>
  <si>
    <t>Burguillos De Toledo</t>
  </si>
  <si>
    <t>Burujon</t>
  </si>
  <si>
    <t xml:space="preserve">Mc. Via Verde De La Jara                                              </t>
  </si>
  <si>
    <t>Cabañas De La Sagra</t>
  </si>
  <si>
    <t>Cabañas De Yepes</t>
  </si>
  <si>
    <t>Cabezamesada</t>
  </si>
  <si>
    <t>Caleruela</t>
  </si>
  <si>
    <t>Camarena</t>
  </si>
  <si>
    <t>Camarenilla</t>
  </si>
  <si>
    <t>Campillo De La Jara (El)</t>
  </si>
  <si>
    <t>Cardiel De Los Montes</t>
  </si>
  <si>
    <t>Carmena</t>
  </si>
  <si>
    <t>Carpio De Tajo (El)</t>
  </si>
  <si>
    <t>Casar De Escalona (El)</t>
  </si>
  <si>
    <t>Casarrubios Del Monte</t>
  </si>
  <si>
    <t>Castillo De Bayuela</t>
  </si>
  <si>
    <t>Cazalegas</t>
  </si>
  <si>
    <t>Cebolla</t>
  </si>
  <si>
    <t>Cedillo Del Condado</t>
  </si>
  <si>
    <t>Cerralbos (Los)</t>
  </si>
  <si>
    <t>Cervera De Los Montes</t>
  </si>
  <si>
    <t>Cobeja</t>
  </si>
  <si>
    <t>Cobisa</t>
  </si>
  <si>
    <t>Consuegra</t>
  </si>
  <si>
    <t>Corral De Almaguer</t>
  </si>
  <si>
    <t>Cuerva</t>
  </si>
  <si>
    <t>Chozas De Canales</t>
  </si>
  <si>
    <t>Chueca</t>
  </si>
  <si>
    <t>Domingo Perez</t>
  </si>
  <si>
    <t>Dosbarrios</t>
  </si>
  <si>
    <t>Erustes</t>
  </si>
  <si>
    <t>Espinoso Del Rey</t>
  </si>
  <si>
    <t>Estrella (La)</t>
  </si>
  <si>
    <t>Fuensalida</t>
  </si>
  <si>
    <t>Galvez</t>
  </si>
  <si>
    <t>Garciotum</t>
  </si>
  <si>
    <t>Guardia (La)</t>
  </si>
  <si>
    <t>Herencias (Las)</t>
  </si>
  <si>
    <t>Herreruela De Oropesa</t>
  </si>
  <si>
    <t>Hinojosa De San Vicente</t>
  </si>
  <si>
    <t>Hormigos</t>
  </si>
  <si>
    <t>Huecas</t>
  </si>
  <si>
    <t>Huerta De Valdecarabanos</t>
  </si>
  <si>
    <t>Iglesuela (La)</t>
  </si>
  <si>
    <t>Lagartera</t>
  </si>
  <si>
    <t>Lillo</t>
  </si>
  <si>
    <t>Lominchar</t>
  </si>
  <si>
    <t>Lucillos</t>
  </si>
  <si>
    <t>Magan</t>
  </si>
  <si>
    <t>Malpica De Tajo</t>
  </si>
  <si>
    <t>Manzaneque</t>
  </si>
  <si>
    <t>Maqueda</t>
  </si>
  <si>
    <t>Marjaliza</t>
  </si>
  <si>
    <t>Marrupe</t>
  </si>
  <si>
    <t>Mascaraque</t>
  </si>
  <si>
    <t>Mata (La)</t>
  </si>
  <si>
    <t>Mazarambroz</t>
  </si>
  <si>
    <t>Mejorada</t>
  </si>
  <si>
    <t>Menasalbas</t>
  </si>
  <si>
    <t>Mentrida</t>
  </si>
  <si>
    <t>Mesegar De Tajo</t>
  </si>
  <si>
    <t>Miguel Esteban</t>
  </si>
  <si>
    <t>Mocejon</t>
  </si>
  <si>
    <t>Mohedas De La Jara</t>
  </si>
  <si>
    <t>Montesclaros</t>
  </si>
  <si>
    <t>Mora</t>
  </si>
  <si>
    <t>Nava De Ricomalillo (La)</t>
  </si>
  <si>
    <t>Navahermosa</t>
  </si>
  <si>
    <t>Navalcan</t>
  </si>
  <si>
    <t>Navalmorales (Los)</t>
  </si>
  <si>
    <t>Navalucillos (Los)</t>
  </si>
  <si>
    <t>Navamorcuende</t>
  </si>
  <si>
    <t>Noblejas</t>
  </si>
  <si>
    <t>Noez</t>
  </si>
  <si>
    <t>Nombela</t>
  </si>
  <si>
    <t>Noves</t>
  </si>
  <si>
    <t>Numancia De La Sagra</t>
  </si>
  <si>
    <t>Nuño Gomez</t>
  </si>
  <si>
    <t>Ocaña</t>
  </si>
  <si>
    <t>Olias Del Rey</t>
  </si>
  <si>
    <t>Ontigola</t>
  </si>
  <si>
    <t>Orgaz</t>
  </si>
  <si>
    <t>Oropesa</t>
  </si>
  <si>
    <t>Otero</t>
  </si>
  <si>
    <t>Palomeque</t>
  </si>
  <si>
    <t>Pantoja</t>
  </si>
  <si>
    <t>Parrillas</t>
  </si>
  <si>
    <t>Pelahustan</t>
  </si>
  <si>
    <t>Polan</t>
  </si>
  <si>
    <t>Portillo De Toledo</t>
  </si>
  <si>
    <t>Puebla De Almoradiel (La)</t>
  </si>
  <si>
    <t>Puebla De Montalban (La)</t>
  </si>
  <si>
    <t>Pueblanueva (La)</t>
  </si>
  <si>
    <t>Puente Del Arzobispo (El)</t>
  </si>
  <si>
    <t>Puerto De San Vicente</t>
  </si>
  <si>
    <t>Pulgar</t>
  </si>
  <si>
    <t>Quero</t>
  </si>
  <si>
    <t>Quintanar De La Orden</t>
  </si>
  <si>
    <t>Quismondo</t>
  </si>
  <si>
    <t>Real De San Vicente (El)</t>
  </si>
  <si>
    <t>Recas</t>
  </si>
  <si>
    <t>Retamoso</t>
  </si>
  <si>
    <t>Rielves</t>
  </si>
  <si>
    <t>Robledo Del Mazo</t>
  </si>
  <si>
    <t>Romeral (El)</t>
  </si>
  <si>
    <t>San Bartolome De Las Abiertas</t>
  </si>
  <si>
    <t>San Martin De Montalban</t>
  </si>
  <si>
    <t>San Martin De Pusa</t>
  </si>
  <si>
    <t>San Pablo De Los Montes</t>
  </si>
  <si>
    <t>Santa Ana De Pusa</t>
  </si>
  <si>
    <t>Santa Cruz De La Zarza</t>
  </si>
  <si>
    <t>Santa Cruz Del Retamar</t>
  </si>
  <si>
    <t>Santa Olalla</t>
  </si>
  <si>
    <t>Sartajada</t>
  </si>
  <si>
    <t>Segurilla</t>
  </si>
  <si>
    <t>Sevilleja De La Jara</t>
  </si>
  <si>
    <t>Sonseca</t>
  </si>
  <si>
    <t>Sotillo De Las Palomas</t>
  </si>
  <si>
    <t>Talavera De La Reina</t>
  </si>
  <si>
    <t>Tembleque</t>
  </si>
  <si>
    <t>Toboso (El)</t>
  </si>
  <si>
    <t>Torralba De Oropesa</t>
  </si>
  <si>
    <t>Torrecilla De La Jara</t>
  </si>
  <si>
    <t>Torre De Esteban Hambran (La)</t>
  </si>
  <si>
    <t>Torrijos</t>
  </si>
  <si>
    <t>Totanes</t>
  </si>
  <si>
    <t>Turleque</t>
  </si>
  <si>
    <t>Ugena</t>
  </si>
  <si>
    <t>Urda</t>
  </si>
  <si>
    <t>Valmojado</t>
  </si>
  <si>
    <t>Velada</t>
  </si>
  <si>
    <t>Ventas Con Peña Aguilera (Las)</t>
  </si>
  <si>
    <t>Ventas De Retamosa (Las)</t>
  </si>
  <si>
    <t>Ventas De San Julian (Las)</t>
  </si>
  <si>
    <t>Villacañas</t>
  </si>
  <si>
    <t>Villa De Don Fadrique (La)</t>
  </si>
  <si>
    <t>Villafranca De Los Caballeros</t>
  </si>
  <si>
    <t>Villaluenga De La Sagra</t>
  </si>
  <si>
    <t>Villamiel De Toledo</t>
  </si>
  <si>
    <t>Villaminaya</t>
  </si>
  <si>
    <t>Villamuelas</t>
  </si>
  <si>
    <t>Villanueva De Alcardete</t>
  </si>
  <si>
    <t>Villanueva De Bogas</t>
  </si>
  <si>
    <t>Villarrubia De Santiago</t>
  </si>
  <si>
    <t>Villaseca De La Sagra</t>
  </si>
  <si>
    <t>Villasequilla</t>
  </si>
  <si>
    <t>Viso De San Juan (El)</t>
  </si>
  <si>
    <t>Yebenes (Los)</t>
  </si>
  <si>
    <t>Yeles</t>
  </si>
  <si>
    <t>Yepes</t>
  </si>
  <si>
    <t>Yuncler</t>
  </si>
  <si>
    <t>Yunclillos</t>
  </si>
  <si>
    <t>Yuncos</t>
  </si>
  <si>
    <t>Santo Domingo-Caudilla</t>
  </si>
  <si>
    <t>Ademuz</t>
  </si>
  <si>
    <t>Ador</t>
  </si>
  <si>
    <t>Atzeneta D'Albaida</t>
  </si>
  <si>
    <t>Alaquas</t>
  </si>
  <si>
    <t>Albaida</t>
  </si>
  <si>
    <t>Mc. Interm. L'Horta Nord</t>
  </si>
  <si>
    <t>Albal</t>
  </si>
  <si>
    <t>Albalat Dels Sorells</t>
  </si>
  <si>
    <t xml:space="preserve">Mc. Vall Dels Alcalans                                                </t>
  </si>
  <si>
    <t>Alberic</t>
  </si>
  <si>
    <t>Mc. Interm. Barrio Del Cristo Aldaia-Quart De Poblet</t>
  </si>
  <si>
    <t>Alboraya</t>
  </si>
  <si>
    <t>Albuixech</t>
  </si>
  <si>
    <t>Alcasser</t>
  </si>
  <si>
    <t xml:space="preserve">Mc. Costera De Ranes                                                  </t>
  </si>
  <si>
    <t>Alcantera De Xuquer</t>
  </si>
  <si>
    <t>Alzira</t>
  </si>
  <si>
    <t>Alcublas</t>
  </si>
  <si>
    <t>Alcudia (L')</t>
  </si>
  <si>
    <t>Alcudia De Crespins (L')</t>
  </si>
  <si>
    <t>Aldaia</t>
  </si>
  <si>
    <t>Alfafar</t>
  </si>
  <si>
    <t>Mc. La Baronia</t>
  </si>
  <si>
    <t>Alfauir</t>
  </si>
  <si>
    <t>Mc. Carraixet</t>
  </si>
  <si>
    <t>Alfara De Algimia</t>
  </si>
  <si>
    <t>Alfara Del Patriarca</t>
  </si>
  <si>
    <t>Mc. Ribera Alta</t>
  </si>
  <si>
    <t>Alfarrasi</t>
  </si>
  <si>
    <t>Mc. La Canal De Navarres</t>
  </si>
  <si>
    <t>Algar De Palancia</t>
  </si>
  <si>
    <t>Mc. La Serrania</t>
  </si>
  <si>
    <t>Almassera</t>
  </si>
  <si>
    <t>Almisera</t>
  </si>
  <si>
    <t>Almoines</t>
  </si>
  <si>
    <t>Alpuente</t>
  </si>
  <si>
    <t>Alqueria De La Condesa/Alqueria De La Comtess</t>
  </si>
  <si>
    <t>Andilla</t>
  </si>
  <si>
    <t>Anna</t>
  </si>
  <si>
    <t>Antella</t>
  </si>
  <si>
    <t>Aras De Los Olmos</t>
  </si>
  <si>
    <t>Aielo De Malferit</t>
  </si>
  <si>
    <t>Aielo De Rugat</t>
  </si>
  <si>
    <t>Ayora</t>
  </si>
  <si>
    <t>Barxeta</t>
  </si>
  <si>
    <t>Barx</t>
  </si>
  <si>
    <t>Bellreguard</t>
  </si>
  <si>
    <t>Bellus</t>
  </si>
  <si>
    <t>Benageber</t>
  </si>
  <si>
    <t>Benaguasil</t>
  </si>
  <si>
    <t>Benavites</t>
  </si>
  <si>
    <t>Beneixida</t>
  </si>
  <si>
    <t>Benetusser</t>
  </si>
  <si>
    <t>Beniarjo</t>
  </si>
  <si>
    <t>Beniatjar</t>
  </si>
  <si>
    <t>Benicolet</t>
  </si>
  <si>
    <t>Benifairo De Les Valls</t>
  </si>
  <si>
    <t>Benifairo De La Valldigna</t>
  </si>
  <si>
    <t>Benifaio</t>
  </si>
  <si>
    <t>Beniganim</t>
  </si>
  <si>
    <t>Benimuslem</t>
  </si>
  <si>
    <t>Benirredra</t>
  </si>
  <si>
    <t>Benisano</t>
  </si>
  <si>
    <t>Benisuera</t>
  </si>
  <si>
    <t>Betera</t>
  </si>
  <si>
    <t>Bicorp</t>
  </si>
  <si>
    <t>Bocairent</t>
  </si>
  <si>
    <t>Bolbaite</t>
  </si>
  <si>
    <t>Bonrepos I Mirambell</t>
  </si>
  <si>
    <t>Bufali</t>
  </si>
  <si>
    <t>Bugarra</t>
  </si>
  <si>
    <t>Buñol</t>
  </si>
  <si>
    <t>Burjassot</t>
  </si>
  <si>
    <t>Calles</t>
  </si>
  <si>
    <t>Camporrobles</t>
  </si>
  <si>
    <t>Canals</t>
  </si>
  <si>
    <t>Carcaixent</t>
  </si>
  <si>
    <t>Carcer</t>
  </si>
  <si>
    <t>Carricola</t>
  </si>
  <si>
    <t>Casas Altas</t>
  </si>
  <si>
    <t>Casas Bajas</t>
  </si>
  <si>
    <t>Casinos</t>
  </si>
  <si>
    <t>Castello De Rugat</t>
  </si>
  <si>
    <t>Castellonet De La Conquesta</t>
  </si>
  <si>
    <t>Castielfabib</t>
  </si>
  <si>
    <t>Catadau</t>
  </si>
  <si>
    <t>Catarroja</t>
  </si>
  <si>
    <t>Caudete De Las Fuentes</t>
  </si>
  <si>
    <t>Cerda</t>
  </si>
  <si>
    <t>Cortes De Pallas</t>
  </si>
  <si>
    <t>Cotes</t>
  </si>
  <si>
    <t>Quart De Poblet</t>
  </si>
  <si>
    <t>Quartell</t>
  </si>
  <si>
    <t>Quatretonda</t>
  </si>
  <si>
    <t>Cullera</t>
  </si>
  <si>
    <t>Chelva</t>
  </si>
  <si>
    <t>Chella</t>
  </si>
  <si>
    <t>Chera</t>
  </si>
  <si>
    <t>Cheste</t>
  </si>
  <si>
    <t>Xirivella</t>
  </si>
  <si>
    <t>Chiva</t>
  </si>
  <si>
    <t>Chulilla</t>
  </si>
  <si>
    <t>Daimus</t>
  </si>
  <si>
    <t>Domeño</t>
  </si>
  <si>
    <t>Eliana (L')</t>
  </si>
  <si>
    <t>Enguera</t>
  </si>
  <si>
    <t>Enova (L')</t>
  </si>
  <si>
    <t>Estivella</t>
  </si>
  <si>
    <t>Estubeny</t>
  </si>
  <si>
    <t>Faura</t>
  </si>
  <si>
    <t>Favara</t>
  </si>
  <si>
    <t>Fontanars Dels Alforins</t>
  </si>
  <si>
    <t>Foios</t>
  </si>
  <si>
    <t>Font D'En Carros (La)</t>
  </si>
  <si>
    <t>Font De La Figuera (La)</t>
  </si>
  <si>
    <t>Fuenterrobles</t>
  </si>
  <si>
    <t>Gavarda</t>
  </si>
  <si>
    <t>Genoves</t>
  </si>
  <si>
    <t>Gestalgar</t>
  </si>
  <si>
    <t>Gilet</t>
  </si>
  <si>
    <t>Granja De La Costera (La)</t>
  </si>
  <si>
    <t>Guadasequies</t>
  </si>
  <si>
    <t>Guadassuar</t>
  </si>
  <si>
    <t>Higueruelas</t>
  </si>
  <si>
    <t>Jalance</t>
  </si>
  <si>
    <t>Xeraco</t>
  </si>
  <si>
    <t>Xativa</t>
  </si>
  <si>
    <t>Xeresa</t>
  </si>
  <si>
    <t>Lliria</t>
  </si>
  <si>
    <t>Loriguilla</t>
  </si>
  <si>
    <t>Losa Del Obispo</t>
  </si>
  <si>
    <t>Llutxent</t>
  </si>
  <si>
    <t>Llocnou D'En Fenollet</t>
  </si>
  <si>
    <t>Llocnou De Sant Jeroni</t>
  </si>
  <si>
    <t>Llauri</t>
  </si>
  <si>
    <t>Llombai</t>
  </si>
  <si>
    <t>Llosa De Ranes (La)</t>
  </si>
  <si>
    <t>Macastre</t>
  </si>
  <si>
    <t>Manises</t>
  </si>
  <si>
    <t>Manuel</t>
  </si>
  <si>
    <t>Marines</t>
  </si>
  <si>
    <t>Massamagrell</t>
  </si>
  <si>
    <t>Mogente/Moixent</t>
  </si>
  <si>
    <t>Moncada</t>
  </si>
  <si>
    <t>Monserrat</t>
  </si>
  <si>
    <t>Montaverner</t>
  </si>
  <si>
    <t>Montesa</t>
  </si>
  <si>
    <t>Montichelvo</t>
  </si>
  <si>
    <t>Montroy</t>
  </si>
  <si>
    <t>Museros</t>
  </si>
  <si>
    <t>Naquera</t>
  </si>
  <si>
    <t>Navarres</t>
  </si>
  <si>
    <t>Novele/Novetle</t>
  </si>
  <si>
    <t>Oliva</t>
  </si>
  <si>
    <t>Olocau</t>
  </si>
  <si>
    <t>Olleria (L')</t>
  </si>
  <si>
    <t>Otos</t>
  </si>
  <si>
    <t>Paiporta</t>
  </si>
  <si>
    <t>Palma De Gandia</t>
  </si>
  <si>
    <t>Palomar (El)</t>
  </si>
  <si>
    <t>Paterna</t>
  </si>
  <si>
    <t>Pedralba</t>
  </si>
  <si>
    <t>Petres</t>
  </si>
  <si>
    <t>Picanya</t>
  </si>
  <si>
    <t>Piles</t>
  </si>
  <si>
    <t>Pinet</t>
  </si>
  <si>
    <t>Polinya De Xuquer</t>
  </si>
  <si>
    <t>Potries</t>
  </si>
  <si>
    <t>Pobla De Farnals (La)</t>
  </si>
  <si>
    <t>Pobla Del Duc (La)</t>
  </si>
  <si>
    <t>Pobla De Vallbona (La)</t>
  </si>
  <si>
    <t>Pobla Llarga (La)</t>
  </si>
  <si>
    <t>Puig</t>
  </si>
  <si>
    <t>Quesa</t>
  </si>
  <si>
    <t>Rafelbuñol/Rafelbunyol</t>
  </si>
  <si>
    <t>Rafelcofer</t>
  </si>
  <si>
    <t>Rafelguaraf</t>
  </si>
  <si>
    <t>Rafol De Salem</t>
  </si>
  <si>
    <t>Real De Gandia</t>
  </si>
  <si>
    <t>Requena</t>
  </si>
  <si>
    <t>Riba-Roja De Turia</t>
  </si>
  <si>
    <t>Rocafort</t>
  </si>
  <si>
    <t>Rotova</t>
  </si>
  <si>
    <t>Rugat</t>
  </si>
  <si>
    <t>Sagunto/Sagunt</t>
  </si>
  <si>
    <t>Salem</t>
  </si>
  <si>
    <t>Sant Joan De L'Enova</t>
  </si>
  <si>
    <t>Sedavi</t>
  </si>
  <si>
    <t>Segart</t>
  </si>
  <si>
    <t>Sellent</t>
  </si>
  <si>
    <t>Senyera</t>
  </si>
  <si>
    <t>Serra</t>
  </si>
  <si>
    <t>Siete Aguas</t>
  </si>
  <si>
    <t>Silla</t>
  </si>
  <si>
    <t>Simat De La Valldigna</t>
  </si>
  <si>
    <t>Sinarcas</t>
  </si>
  <si>
    <t>Sot De Chera</t>
  </si>
  <si>
    <t>Tavernes Blanques</t>
  </si>
  <si>
    <t>Tavernes De La Valldigna</t>
  </si>
  <si>
    <t>Terrateig</t>
  </si>
  <si>
    <t>Titaguas</t>
  </si>
  <si>
    <t>Torrebaja</t>
  </si>
  <si>
    <t>Torrella</t>
  </si>
  <si>
    <t>Tous</t>
  </si>
  <si>
    <t>Tuejar</t>
  </si>
  <si>
    <t>Turis</t>
  </si>
  <si>
    <t>Utiel</t>
  </si>
  <si>
    <t>Vallanca</t>
  </si>
  <si>
    <t>Valles</t>
  </si>
  <si>
    <t>Venta Del Moro</t>
  </si>
  <si>
    <t>Villalonga</t>
  </si>
  <si>
    <t>Vilamarxant</t>
  </si>
  <si>
    <t>Villanueva De Castellon</t>
  </si>
  <si>
    <t>Villar Del Arzobispo</t>
  </si>
  <si>
    <t>Vinalesa</t>
  </si>
  <si>
    <t>Zarra</t>
  </si>
  <si>
    <t>Gatova</t>
  </si>
  <si>
    <t>San Antonio De Benageber</t>
  </si>
  <si>
    <t>Diputación Prov. De Valladolid</t>
  </si>
  <si>
    <t>Mc. Pinoduero</t>
  </si>
  <si>
    <t>Almenara De Adaja</t>
  </si>
  <si>
    <t>Arroyo De La Encomienda</t>
  </si>
  <si>
    <t>Ataquines</t>
  </si>
  <si>
    <t>Boecillo</t>
  </si>
  <si>
    <t>Bustillo De Chaves</t>
  </si>
  <si>
    <t>Cabezon De Pisuerga</t>
  </si>
  <si>
    <t>Castrejon De Trabancos</t>
  </si>
  <si>
    <t>Castronuevo De Esgueva</t>
  </si>
  <si>
    <t>Cigales</t>
  </si>
  <si>
    <t>Cisterniga</t>
  </si>
  <si>
    <t>Cogeces Del Monte</t>
  </si>
  <si>
    <t>Cuenca De Campos</t>
  </si>
  <si>
    <t>Encinas De Esgueva</t>
  </si>
  <si>
    <t>Esguevillas De Esgueva</t>
  </si>
  <si>
    <t>Fresno El Viejo</t>
  </si>
  <si>
    <t>Fuente El Sol</t>
  </si>
  <si>
    <t>Herrin De Campos</t>
  </si>
  <si>
    <t>Laguna De Duero</t>
  </si>
  <si>
    <t>Lomoviejo</t>
  </si>
  <si>
    <t>Mayorga</t>
  </si>
  <si>
    <t>Medina De Rioseco</t>
  </si>
  <si>
    <t>Mota Del Marques</t>
  </si>
  <si>
    <t>Mucientes</t>
  </si>
  <si>
    <t>Muriel</t>
  </si>
  <si>
    <t>Nava Del Rey</t>
  </si>
  <si>
    <t>Olivares De Duero</t>
  </si>
  <si>
    <t>Olmos De Esgueva</t>
  </si>
  <si>
    <t>Parrilla (La)</t>
  </si>
  <si>
    <t>Pedraja De Portillo (La)</t>
  </si>
  <si>
    <t>Peñafiel</t>
  </si>
  <si>
    <t>Piña De Esgueva</t>
  </si>
  <si>
    <t>Quintanilla De Onesimo</t>
  </si>
  <si>
    <t>Renedo De Esgueva</t>
  </si>
  <si>
    <t>Rubi De Bracamonte</t>
  </si>
  <si>
    <t>San Cebrian De Mazote</t>
  </si>
  <si>
    <t>San Pablo De La Moraleja</t>
  </si>
  <si>
    <t>Santervas De Campos</t>
  </si>
  <si>
    <t>Santibañez De Valcorba</t>
  </si>
  <si>
    <t>Santovenia De Pisuerga</t>
  </si>
  <si>
    <t>Siete Iglesias De Trabancos</t>
  </si>
  <si>
    <t>Simancas</t>
  </si>
  <si>
    <t>Tordehumos</t>
  </si>
  <si>
    <t>Tordesillas</t>
  </si>
  <si>
    <t>Torrecilla De La Orden</t>
  </si>
  <si>
    <t>Trigueros Del Valle</t>
  </si>
  <si>
    <t>Tudela De Duero</t>
  </si>
  <si>
    <t>Urones De Castroponce</t>
  </si>
  <si>
    <t>Valdestillas</t>
  </si>
  <si>
    <t>Valverde De Campos</t>
  </si>
  <si>
    <t>Villacarralon</t>
  </si>
  <si>
    <t>Villalon De Campos</t>
  </si>
  <si>
    <t>Villanueva De Los Infantes</t>
  </si>
  <si>
    <t>Villarmentero De Esgueva</t>
  </si>
  <si>
    <t>Villavaquerin</t>
  </si>
  <si>
    <t>Zaratan</t>
  </si>
  <si>
    <t>Almeida De Sayago</t>
  </si>
  <si>
    <t>Andavias</t>
  </si>
  <si>
    <t>Argujillo</t>
  </si>
  <si>
    <t>Camarzana De Tera</t>
  </si>
  <si>
    <t>Cañizal</t>
  </si>
  <si>
    <t>Cobreros</t>
  </si>
  <si>
    <t>Cubillos</t>
  </si>
  <si>
    <t>Cubo De Tierra Del Vino (El)</t>
  </si>
  <si>
    <t>Fermoselle</t>
  </si>
  <si>
    <t>Fresno De La Polvorosa</t>
  </si>
  <si>
    <t>Fresno De Sayago</t>
  </si>
  <si>
    <t>Fuentelapeña</t>
  </si>
  <si>
    <t>Fuentesauco</t>
  </si>
  <si>
    <t>Galende</t>
  </si>
  <si>
    <t>Guarrate</t>
  </si>
  <si>
    <t>Manganeses De La Lampreana</t>
  </si>
  <si>
    <t>Mombuey</t>
  </si>
  <si>
    <t>Moraleja De Sayago</t>
  </si>
  <si>
    <t>Morales Del Vino</t>
  </si>
  <si>
    <t>Morales De Rey</t>
  </si>
  <si>
    <t>Morales De Toro</t>
  </si>
  <si>
    <t>Moreruela De Los Infanzones</t>
  </si>
  <si>
    <t>Pego (El)</t>
  </si>
  <si>
    <t>Peleas De Abajo</t>
  </si>
  <si>
    <t>Pobladura Del Valle</t>
  </si>
  <si>
    <t>Rabano De Aliste</t>
  </si>
  <si>
    <t>San Agustin Del Pozo</t>
  </si>
  <si>
    <t>San Miguel De La Ribera</t>
  </si>
  <si>
    <t>Santa Maria De Valverde</t>
  </si>
  <si>
    <t>Sanzoles</t>
  </si>
  <si>
    <t>Toro</t>
  </si>
  <si>
    <t>Torregamones</t>
  </si>
  <si>
    <t>Trefacio</t>
  </si>
  <si>
    <t>Valdescorriel</t>
  </si>
  <si>
    <t>Venialbo</t>
  </si>
  <si>
    <t>Videmala</t>
  </si>
  <si>
    <t>Villaescusa</t>
  </si>
  <si>
    <t>Villafafila</t>
  </si>
  <si>
    <t>Villalpando</t>
  </si>
  <si>
    <t>Villanueva De Azoague</t>
  </si>
  <si>
    <t>Villardondiego</t>
  </si>
  <si>
    <t>Villavendimio</t>
  </si>
  <si>
    <t>Diputación Prov. De Zaragoza</t>
  </si>
  <si>
    <t>Aguaron</t>
  </si>
  <si>
    <t>Aguilon</t>
  </si>
  <si>
    <t>Ainzon</t>
  </si>
  <si>
    <t>Alarba</t>
  </si>
  <si>
    <t>Alberite De San Juan</t>
  </si>
  <si>
    <t>Albeta</t>
  </si>
  <si>
    <t>Alcala De Ebro</t>
  </si>
  <si>
    <t>Alcala De Moncayo</t>
  </si>
  <si>
    <t>Alhama De Aragon</t>
  </si>
  <si>
    <t>Almonacid De La Sierra</t>
  </si>
  <si>
    <t>Aniñon</t>
  </si>
  <si>
    <t>Añon De Moncayo</t>
  </si>
  <si>
    <t>Arandiga</t>
  </si>
  <si>
    <t>Ariza</t>
  </si>
  <si>
    <t>Artieda</t>
  </si>
  <si>
    <t>Asin</t>
  </si>
  <si>
    <t>Ateca</t>
  </si>
  <si>
    <t>Azuara</t>
  </si>
  <si>
    <t>Biota</t>
  </si>
  <si>
    <t>Boquiñeni</t>
  </si>
  <si>
    <t>Borja</t>
  </si>
  <si>
    <t>Brea De Aragon</t>
  </si>
  <si>
    <t>Bujaraloz</t>
  </si>
  <si>
    <t>Buste (El)</t>
  </si>
  <si>
    <t>Cabañas De Ebro</t>
  </si>
  <si>
    <t>Calatayud</t>
  </si>
  <si>
    <t>Cariñena</t>
  </si>
  <si>
    <t>Castejon De Alarba</t>
  </si>
  <si>
    <t>Castejon De Las Armas</t>
  </si>
  <si>
    <t>Castejon De Valdejasa</t>
  </si>
  <si>
    <t>Castiliscar</t>
  </si>
  <si>
    <t>Cervera De La Cañada</t>
  </si>
  <si>
    <t>Cetina</t>
  </si>
  <si>
    <t>Codos</t>
  </si>
  <si>
    <t>Cosuenda</t>
  </si>
  <si>
    <t>Cubel</t>
  </si>
  <si>
    <t>Chodes</t>
  </si>
  <si>
    <t>Daroca</t>
  </si>
  <si>
    <t>Embid De Ariza</t>
  </si>
  <si>
    <t>Encinacorba</t>
  </si>
  <si>
    <t>Epila</t>
  </si>
  <si>
    <t>Fabara</t>
  </si>
  <si>
    <t>Fayos (Los)</t>
  </si>
  <si>
    <t>Fuendejalon</t>
  </si>
  <si>
    <t>Fuentes De Jiloca</t>
  </si>
  <si>
    <t>Gallur</t>
  </si>
  <si>
    <t>Gotor</t>
  </si>
  <si>
    <t>Herrera De Los Navarros</t>
  </si>
  <si>
    <t>Ibdes</t>
  </si>
  <si>
    <t>Illueca</t>
  </si>
  <si>
    <t>Isuerre</t>
  </si>
  <si>
    <t>Jarque</t>
  </si>
  <si>
    <t>Lagata</t>
  </si>
  <si>
    <t>Langa Del Castillo</t>
  </si>
  <si>
    <t>Litago</t>
  </si>
  <si>
    <t>Lobera De Onsella</t>
  </si>
  <si>
    <t>Longares</t>
  </si>
  <si>
    <t>Lucena De Jalon</t>
  </si>
  <si>
    <t>Luesia</t>
  </si>
  <si>
    <t>Luesma</t>
  </si>
  <si>
    <t>Maella</t>
  </si>
  <si>
    <t>Malejan</t>
  </si>
  <si>
    <t>Malon</t>
  </si>
  <si>
    <t>Maluenda</t>
  </si>
  <si>
    <t>Mallen</t>
  </si>
  <si>
    <t>Manchones</t>
  </si>
  <si>
    <t>Mara</t>
  </si>
  <si>
    <t>Miedes De Aragon</t>
  </si>
  <si>
    <t>Moneva</t>
  </si>
  <si>
    <t>Monreal De Ariza</t>
  </si>
  <si>
    <t>Monterde</t>
  </si>
  <si>
    <t>Monton</t>
  </si>
  <si>
    <t>Morata De Jalon</t>
  </si>
  <si>
    <t>Morata De Jiloca</t>
  </si>
  <si>
    <t>Mores</t>
  </si>
  <si>
    <t>Muel</t>
  </si>
  <si>
    <t>Muela (La)</t>
  </si>
  <si>
    <t>Munebrega</t>
  </si>
  <si>
    <t>Murero</t>
  </si>
  <si>
    <t>Murillo De Gallego</t>
  </si>
  <si>
    <t>Navardun</t>
  </si>
  <si>
    <t>Nonaspe</t>
  </si>
  <si>
    <t>Nuevalos</t>
  </si>
  <si>
    <t>Olves</t>
  </si>
  <si>
    <t>Orera</t>
  </si>
  <si>
    <t>Ores</t>
  </si>
  <si>
    <t>Osera De Ebro</t>
  </si>
  <si>
    <t>Paniza</t>
  </si>
  <si>
    <t>Paracuellos De Jiloca</t>
  </si>
  <si>
    <t>Paracuellos De La Ribera</t>
  </si>
  <si>
    <t>Pastriz</t>
  </si>
  <si>
    <t>Pina De Ebro</t>
  </si>
  <si>
    <t>Pinseque</t>
  </si>
  <si>
    <t>Pleitas</t>
  </si>
  <si>
    <t>Pozuelo De Aragon</t>
  </si>
  <si>
    <t>Quinto</t>
  </si>
  <si>
    <t>Romanos</t>
  </si>
  <si>
    <t>Sadaba</t>
  </si>
  <si>
    <t>Salillas De Jalon</t>
  </si>
  <si>
    <t>San Mateo De Gallego</t>
  </si>
  <si>
    <t>Santa Cruz De Grio</t>
  </si>
  <si>
    <t>Santa Eulalia De Gallego</t>
  </si>
  <si>
    <t>Santed</t>
  </si>
  <si>
    <t>Sabiñan</t>
  </si>
  <si>
    <t>Sos Del Rey Catolico</t>
  </si>
  <si>
    <t>Talamantes</t>
  </si>
  <si>
    <t>Tarazona</t>
  </si>
  <si>
    <t>Tierga</t>
  </si>
  <si>
    <t>Tobed</t>
  </si>
  <si>
    <t>Torralba De Ribota</t>
  </si>
  <si>
    <t>Torralbilla</t>
  </si>
  <si>
    <t>Torrellas</t>
  </si>
  <si>
    <t>Torres De Berrellen</t>
  </si>
  <si>
    <t>Torrijo De La Cañada</t>
  </si>
  <si>
    <t>Tosos</t>
  </si>
  <si>
    <t>Trasmoz</t>
  </si>
  <si>
    <t>Used</t>
  </si>
  <si>
    <t>Velilla De Ebro</t>
  </si>
  <si>
    <t>Velilla De Jiloca</t>
  </si>
  <si>
    <t>Vera De Moncayo</t>
  </si>
  <si>
    <t>Vierlas</t>
  </si>
  <si>
    <t>Vilueña (La)</t>
  </si>
  <si>
    <t>Villafeliche</t>
  </si>
  <si>
    <t>Villafranca De Ebro</t>
  </si>
  <si>
    <t>Villalengua</t>
  </si>
  <si>
    <t>Villar De Los Navarros</t>
  </si>
  <si>
    <t>Villamayor De Gallego</t>
  </si>
  <si>
    <t>Importe concedido ANTICIPO</t>
  </si>
  <si>
    <t>Alava</t>
  </si>
  <si>
    <t>Ibiza</t>
  </si>
  <si>
    <t>Mallorca</t>
  </si>
  <si>
    <t>Menorca</t>
  </si>
  <si>
    <t>Castellón/Castelló</t>
  </si>
  <si>
    <t>Guipúzcoa</t>
  </si>
  <si>
    <t>Fuerteventura</t>
  </si>
  <si>
    <t>Gran Canaria</t>
  </si>
  <si>
    <t>Lanzarote</t>
  </si>
  <si>
    <t>La Gomera</t>
  </si>
  <si>
    <t>El Hierro</t>
  </si>
  <si>
    <t>La Palma</t>
  </si>
  <si>
    <t>Tenerife</t>
  </si>
  <si>
    <t>Valencia/València</t>
  </si>
  <si>
    <t>Vizcaya</t>
  </si>
  <si>
    <t>Almeria</t>
  </si>
  <si>
    <t>Avila</t>
  </si>
  <si>
    <t>Merida</t>
  </si>
  <si>
    <t>Cornella de Llobregat</t>
  </si>
  <si>
    <t>Mataro</t>
  </si>
  <si>
    <t>Santa Coloma de Gramenet</t>
  </si>
  <si>
    <t>Caceres</t>
  </si>
  <si>
    <t>Cadiz</t>
  </si>
  <si>
    <t>Puerto De Santa Maria (El)</t>
  </si>
  <si>
    <t>Castellon de La Plana</t>
  </si>
  <si>
    <t>Cordoba</t>
  </si>
  <si>
    <t>Santiago de Compostela</t>
  </si>
  <si>
    <t>Jaen</t>
  </si>
  <si>
    <t>Leon</t>
  </si>
  <si>
    <t>Logroño</t>
  </si>
  <si>
    <t>Alcala de Henares</t>
  </si>
  <si>
    <t>Alcorcon</t>
  </si>
  <si>
    <t>Fuenlabrada</t>
  </si>
  <si>
    <t>Leganes</t>
  </si>
  <si>
    <t>Mostoles</t>
  </si>
  <si>
    <t>Pozuelo de Alarcon</t>
  </si>
  <si>
    <t>Rozas de Madrid (Las)</t>
  </si>
  <si>
    <t>Torrejon de Ardoz</t>
  </si>
  <si>
    <t>Malaga</t>
  </si>
  <si>
    <t>Aviles</t>
  </si>
  <si>
    <t>Gijon/Xixon</t>
  </si>
  <si>
    <t>Oviedo</t>
  </si>
  <si>
    <t>Palmas de Gran Canaria (Las)</t>
  </si>
  <si>
    <t>San Cristobal de La Laguna</t>
  </si>
  <si>
    <t>Santa Cruz de Tenerife</t>
  </si>
  <si>
    <t>Talavera de La Reina</t>
  </si>
  <si>
    <t>Plasencia</t>
  </si>
  <si>
    <t>Coreses</t>
  </si>
  <si>
    <t>País Vasco</t>
  </si>
  <si>
    <t>EELL (repartido)</t>
  </si>
  <si>
    <t xml:space="preserve">Total EELL </t>
  </si>
  <si>
    <t xml:space="preserve">2012:  </t>
  </si>
  <si>
    <t xml:space="preserve">2013:  </t>
  </si>
  <si>
    <t>Consell comarcal del Maresme (Barcelona)</t>
  </si>
  <si>
    <t>Consell comarcal del Bages (Barcelona)</t>
  </si>
  <si>
    <t>Consell comarcal del Baix Llobregat (Barcelona)</t>
  </si>
  <si>
    <t>Consell comarcal del Barcelones (Barcelona)</t>
  </si>
  <si>
    <t>Consell comarcal del Garraf (Barcelona)</t>
  </si>
  <si>
    <t>Consell comarcal de la Cerdanya (Lérida/Gerona)</t>
  </si>
  <si>
    <t>Consell comarcal de la Selva (Gerona/Barcelona)</t>
  </si>
  <si>
    <t>Consell comarcal del Girones (Gerona)</t>
  </si>
  <si>
    <t>Consell comarcal de la Garrotxa (Gerona)</t>
  </si>
  <si>
    <t>Consell comarcal de l Alt Emporda (Gerona)</t>
  </si>
  <si>
    <t>Consell comarcal del Baix Emporda (Gerona)</t>
  </si>
  <si>
    <t>Consell comarcal de l Urgell (Lérida)</t>
  </si>
  <si>
    <t>Consell comarcal de les Garrigues (Lérida)</t>
  </si>
  <si>
    <t>Consell comarcal de la noguera (Lérida)</t>
  </si>
  <si>
    <t>Consell comarcal de l Alt Urgell (Lérida)</t>
  </si>
  <si>
    <t>Consell comarcal de la Segarra (Lérida)</t>
  </si>
  <si>
    <t>Consell comarcal del Segria (Lérida)</t>
  </si>
  <si>
    <t>Consell comarcal de Solsones (Lérida)</t>
  </si>
  <si>
    <t>Consell comarcal del Pallars Sobira (Lérida)</t>
  </si>
  <si>
    <t>Consell comarcal de l alta Ribagorza (Lérida)</t>
  </si>
  <si>
    <t>Consell comarcal del Pallars jussa (Lérida)</t>
  </si>
  <si>
    <t>Consell comarcal del Baix Camp (Tarragona)</t>
  </si>
  <si>
    <t>comarca Baix Ebre (Tarragona)</t>
  </si>
  <si>
    <t>Consell comarcal de l Alt Camp (Tarragona)</t>
  </si>
  <si>
    <t>Consell comarcal del Baix Penedes (Tarragona)</t>
  </si>
  <si>
    <t>Consell comarcal conca Barbera (Tarragona)</t>
  </si>
  <si>
    <t>Consell comarcal del Priorat (Tarragona)</t>
  </si>
  <si>
    <t>Consell comarcal de la Ribera d Ebre (Tarragona)</t>
  </si>
  <si>
    <t xml:space="preserve">Consell comarcal del Bergueda </t>
  </si>
  <si>
    <t>Gerona/Barcelona</t>
  </si>
  <si>
    <t>Lérida/Gerona</t>
  </si>
  <si>
    <t>Sin repartir*</t>
  </si>
  <si>
    <t>Este cuadro es un extracto del cuadro "Resumen Total Liquidez" donde únicamente se muestran las medidas de liquidez que no son mecanismos extraordinarios.</t>
  </si>
  <si>
    <t>Este cuadro es un extracto del cuadro "Resumen Total Liquidez" donde únicamente se muestran las medidas de liquidez que son los denominados mecanismos extraordinarios o mecanismos adicionales de financiación.</t>
  </si>
  <si>
    <r>
      <rPr>
        <sz val="7"/>
        <color theme="1"/>
        <rFont val="Calibri"/>
        <family val="2"/>
        <scheme val="minor"/>
      </rPr>
      <t xml:space="preserve">   </t>
    </r>
    <r>
      <rPr>
        <b/>
        <i/>
        <u/>
        <sz val="11"/>
        <color theme="1"/>
        <rFont val="Calibri"/>
        <family val="2"/>
        <scheme val="minor"/>
      </rPr>
      <t>Otras Medidas de Liquidez: entre las que cabe destacar:</t>
    </r>
  </si>
  <si>
    <r>
      <t>-</t>
    </r>
    <r>
      <rPr>
        <sz val="7"/>
        <color theme="1"/>
        <rFont val="Calibri"/>
        <family val="2"/>
        <scheme val="minor"/>
      </rPr>
      <t xml:space="preserve">             </t>
    </r>
    <r>
      <rPr>
        <b/>
        <sz val="11"/>
        <color rgb="FF800000"/>
        <rFont val="Calibri"/>
        <family val="2"/>
        <scheme val="minor"/>
      </rPr>
      <t>Líneas ICO-vencimientos CCAA</t>
    </r>
    <r>
      <rPr>
        <sz val="11"/>
        <color theme="1"/>
        <rFont val="Calibri"/>
        <family val="2"/>
        <scheme val="minor"/>
      </rPr>
      <t>: Con carácter transitorio, por Acuerdos CDGAE de 2 de febrero y 29 de marzo de 2012, se crearon en 2012 dos líneas de financiación del ICO con las Comunidades Autónomas como un mecanismo voluntario, sometido al principio de prudencia financiera que se instrumentaron a través de préstamos finalistas con las Comunidades Autónomas destinados a financiar los vencimientos de la deuda financiera.</t>
    </r>
  </si>
  <si>
    <r>
      <t>-</t>
    </r>
    <r>
      <rPr>
        <sz val="7"/>
        <color theme="1"/>
        <rFont val="Calibri"/>
        <family val="2"/>
        <scheme val="minor"/>
      </rPr>
      <t xml:space="preserve">             </t>
    </r>
    <r>
      <rPr>
        <b/>
        <sz val="11"/>
        <color rgb="FF800000"/>
        <rFont val="Calibri"/>
        <family val="2"/>
        <scheme val="minor"/>
      </rPr>
      <t>Ampliación del plazo para el reintegro de las liquidaciones negativas</t>
    </r>
    <r>
      <rPr>
        <sz val="11"/>
        <color theme="1"/>
        <rFont val="Calibri"/>
        <family val="2"/>
        <scheme val="minor"/>
      </rPr>
      <t xml:space="preserve">. Durante el año 2012 según la disposición adicional trigésima sexta de la Ley 2/2012, de 29 de junio de Presupuestos Generales del Estado para el año 2012, el Ministro de Hacienda y Administraciones Públicas estableció y aplicó un mecanismo financiero extrapresupuestario con el objetivo de extender a 120 mensualidades iguales, a computar a partir de 1 de enero de 2012, el aplazamiento del saldo pendiente de reintegro a la citada fecha, de las liquidaciones del sistema de financiación de los años 2008 y 2009, aplazadas en aplicación de la disposición adicional cuarta de la Ley 22/2009, de 18 de diciembre, por la que se regula el sistema de financiación de las Comunidades Autónomas de régimen común y Ciudades con Estatuto de Autonomía y se modifican determinadas normas tributarias. </t>
    </r>
  </si>
  <si>
    <t xml:space="preserve">Con posterioridad en virtud de la disposición final primera del Real Decreto-ley 12/2014, de 12 de septiembre, se amplió el plazo para el reintegro de las liquidaciones negativas del sistema de financiación de las Comunidades Autónomas y Ciudades con Estatuto de Autonomía correspondientes a 2008 y 2009 a 240 mensualidades a partir del 1 de enero de 2015. </t>
  </si>
  <si>
    <r>
      <t>-</t>
    </r>
    <r>
      <rPr>
        <sz val="7"/>
        <color rgb="FF800000"/>
        <rFont val="Calibri"/>
        <family val="2"/>
        <scheme val="minor"/>
      </rPr>
      <t xml:space="preserve">             </t>
    </r>
    <r>
      <rPr>
        <b/>
        <sz val="11"/>
        <color rgb="FF800000"/>
        <rFont val="Calibri"/>
        <family val="2"/>
        <scheme val="minor"/>
      </rPr>
      <t>Anticipos con cargo al sistema de financiación</t>
    </r>
    <r>
      <rPr>
        <sz val="11"/>
        <color rgb="FF800000"/>
        <rFont val="Calibri"/>
        <family val="2"/>
        <scheme val="minor"/>
      </rPr>
      <t xml:space="preserve">. </t>
    </r>
    <r>
      <rPr>
        <sz val="11"/>
        <color theme="1"/>
        <rFont val="Calibri"/>
        <family val="2"/>
        <scheme val="minor"/>
      </rPr>
      <t>Asimismo, según lo previsto en el artículo 64.2 de la Ley 22/2009, de 18 de diciembre, por la que se regula el sistema de financiación de las Comunidades Autónomas de régimen común y Ciudades con Estatuto de Autonomía y se modifican determinadas normas tributarias</t>
    </r>
    <r>
      <rPr>
        <b/>
        <sz val="11"/>
        <color rgb="FF800000"/>
        <rFont val="Calibri"/>
        <family val="2"/>
        <scheme val="minor"/>
      </rPr>
      <t>.</t>
    </r>
  </si>
  <si>
    <r>
      <t>-</t>
    </r>
    <r>
      <rPr>
        <sz val="7"/>
        <color rgb="FF800000"/>
        <rFont val="Calibri"/>
        <family val="2"/>
        <scheme val="minor"/>
      </rPr>
      <t xml:space="preserve">             </t>
    </r>
    <r>
      <rPr>
        <b/>
        <sz val="11"/>
        <color rgb="FF800000"/>
        <rFont val="Calibri"/>
        <family val="2"/>
        <scheme val="minor"/>
      </rPr>
      <t xml:space="preserve">Aplazamientos de las cuotas de amortización de principal de los préstamos con cargo a mecanismos adicionales de financiación a Comunidades Autónomas. </t>
    </r>
  </si>
  <si>
    <r>
      <t>o</t>
    </r>
    <r>
      <rPr>
        <sz val="7"/>
        <color theme="1"/>
        <rFont val="Calibri"/>
        <family val="2"/>
        <scheme val="minor"/>
      </rPr>
      <t xml:space="preserve">   </t>
    </r>
    <r>
      <rPr>
        <sz val="11"/>
        <color theme="1"/>
        <rFont val="Calibri"/>
        <family val="2"/>
        <scheme val="minor"/>
      </rPr>
      <t>En 2013, la CDGAE el 14 de febrero de 2013 aprobó el aplazamiento al año 2014 de los vencimientos de una de las líneas ICO previstos en 2013.</t>
    </r>
  </si>
  <si>
    <r>
      <t>o</t>
    </r>
    <r>
      <rPr>
        <sz val="7"/>
        <color theme="1"/>
        <rFont val="Calibri"/>
        <family val="2"/>
        <scheme val="minor"/>
      </rPr>
      <t xml:space="preserve">   </t>
    </r>
    <r>
      <rPr>
        <sz val="11"/>
        <color theme="1"/>
        <rFont val="Calibri"/>
        <family val="2"/>
        <scheme val="minor"/>
      </rPr>
      <t>En 2014, la CDGAE aprobó el 31 de julio la ampliación en un año del período de carencia de la amortización del principal de los préstamos formalizados por las Comunidades Autónomas con cargo al Fondo de Liquidez Autonómico del año 2012, cuyo período de amortización se iniciaba en 2015.</t>
    </r>
  </si>
  <si>
    <r>
      <t>o</t>
    </r>
    <r>
      <rPr>
        <sz val="7"/>
        <color theme="1"/>
        <rFont val="Calibri"/>
        <family val="2"/>
        <scheme val="minor"/>
      </rPr>
      <t xml:space="preserve">   </t>
    </r>
    <r>
      <rPr>
        <sz val="11"/>
        <color theme="1"/>
        <rFont val="Calibri"/>
        <family val="2"/>
        <scheme val="minor"/>
      </rPr>
      <t>Adicionalmente, la Disposición adicional séptima del Real Decreto-ley 17/2014, de 26 de diciembre, dispuso que durante 2015 no se abonarían vencimientos de principal de operaciones formalizadas en años anteriores con cargo al extinto Fondo de Financiación a Proveedores.</t>
    </r>
  </si>
  <si>
    <r>
      <rPr>
        <sz val="7"/>
        <color theme="1"/>
        <rFont val="Calibri"/>
        <family val="2"/>
        <scheme val="minor"/>
      </rPr>
      <t xml:space="preserve">  </t>
    </r>
    <r>
      <rPr>
        <b/>
        <i/>
        <u/>
        <sz val="11"/>
        <color theme="1"/>
        <rFont val="Calibri"/>
        <family val="2"/>
        <scheme val="minor"/>
      </rPr>
      <t>Mecanismos Extraordinarios:</t>
    </r>
  </si>
  <si>
    <t>La puesta en marcha de los mecanismos adicionales de financiación de Comunidades Autónomas (CCAA), en aplicación de la Disposición adicional primera de la Ley Orgánica 2/2012, de 27 de abril, de Estabilidad Presupuestaria y Sostenibilidad Financiera (LOEPSF), ha facilitado una elevada liquidez a CCAA a unos costes muy reducidos, en un período de crisis económica que requería unas mayores necesidades de financiación y en un entorno de fuerte inestabilidad en los mercados financieros que en muchos casos les impedía acceder a la misma y en otros les exigían costes muy elevados, que ponían en riesgo la sostenibilidad financiera de las Comunidades Autónomas.</t>
  </si>
  <si>
    <t>Los mecanismos adicionales de financiación creados por el Gobierno desde la aprobación de la LOEPSF durante el período 2012-2015 han sido los siguientes:</t>
  </si>
  <si>
    <r>
      <t>-</t>
    </r>
    <r>
      <rPr>
        <sz val="7"/>
        <color theme="1"/>
        <rFont val="Calibri"/>
        <family val="2"/>
        <scheme val="minor"/>
      </rPr>
      <t xml:space="preserve">        </t>
    </r>
    <r>
      <rPr>
        <b/>
        <sz val="11"/>
        <color rgb="FF800000"/>
        <rFont val="Calibri"/>
        <family val="2"/>
        <scheme val="minor"/>
      </rPr>
      <t>El mecanismo extraordinario de financiación para el pago a proveedores</t>
    </r>
    <r>
      <rPr>
        <sz val="11"/>
        <color theme="1"/>
        <rFont val="Calibri"/>
        <family val="2"/>
        <scheme val="minor"/>
      </rPr>
      <t>. Con el objeto de aliviar la difícil situación económica que atravesaban algunas Entidades Locales y algunas Comunidades Autónomas, el Gobierno aprobó el Real Decreto-ley 4/2012, de 24 de febrero, por el que se determinan obligaciones de información y procedimientos necesarios para establecer un mecanismo de financiación para el pago a los proveedores de las entidades locales, que posteriormente se hizo extensible a las Comunidades Autónomas mediante Acuerdo del Consejo de Política Fiscal y Financiera de 6 de marzo de 2012. Con la finalidad de instrumentar las operaciones de crédito con las Entidades Locales y Comunidades Autónomas que se acogieron al citado mecanismo, se creó el Fondo para la Financiación de los Pagos a Proveedores (FFPP) por Real Decreto-ley 7/2012, de 9 de marzo.</t>
    </r>
  </si>
  <si>
    <t>De dicho mecanismo se pusieron en marcha tres fases, aprobadas por las siguientes normas:</t>
  </si>
  <si>
    <r>
      <t>·</t>
    </r>
    <r>
      <rPr>
        <sz val="7"/>
        <color theme="1"/>
        <rFont val="Calibri"/>
        <family val="2"/>
        <scheme val="minor"/>
      </rPr>
      <t xml:space="preserve">         </t>
    </r>
    <r>
      <rPr>
        <sz val="11"/>
        <color theme="1"/>
        <rFont val="Calibri"/>
        <family val="2"/>
        <scheme val="minor"/>
      </rPr>
      <t>Real Decreto-ley 4/2012, de 24 de febrero y Real Decreto-ley 7/2012, de 9 de marzo (que lo extiende a las Comunidades Autónomas); y Acuerdo de Comisión Delegada del Gobierno para Asuntos Económicos (ACDGAE) de 22 de marzo de 2012.</t>
    </r>
  </si>
  <si>
    <r>
      <t>·</t>
    </r>
    <r>
      <rPr>
        <sz val="7"/>
        <color theme="1"/>
        <rFont val="Calibri"/>
        <family val="2"/>
        <scheme val="minor"/>
      </rPr>
      <t xml:space="preserve">         </t>
    </r>
    <r>
      <rPr>
        <sz val="11"/>
        <color theme="1"/>
        <rFont val="Calibri"/>
        <family val="2"/>
        <scheme val="minor"/>
      </rPr>
      <t>Real Decreto-ley 4/2013, de 22 de febrero.</t>
    </r>
  </si>
  <si>
    <r>
      <t>·</t>
    </r>
    <r>
      <rPr>
        <sz val="7"/>
        <color theme="1"/>
        <rFont val="Calibri"/>
        <family val="2"/>
        <scheme val="minor"/>
      </rPr>
      <t xml:space="preserve">         </t>
    </r>
    <r>
      <rPr>
        <sz val="11"/>
        <color theme="1"/>
        <rFont val="Calibri"/>
        <family val="2"/>
        <scheme val="minor"/>
      </rPr>
      <t>Real Decreto-ley 8/2013, de 28 de junio y ACDGAE de 10 de octubre de 2013.</t>
    </r>
  </si>
  <si>
    <t xml:space="preserve">En la primera y segunda fase se financiaban gastos anteriores al ejercicio 2012 y la tercera y última, se destinaba a atender gastos anteriores a 31 de mayo de 2013. Este mecanismo se extinguió mediante la Ley 13/2014, de 14 de julio. </t>
  </si>
  <si>
    <t xml:space="preserve">Ampliación reintegro liquidaciones: Ley 2/2012, de 9 de junio.         </t>
  </si>
  <si>
    <t>Anticipos del SF: artículo 64 Ley 22/2009, de 18 de diciembre</t>
  </si>
  <si>
    <t xml:space="preserve">Línea ICO 2012: ACDGAE 2 de febrero de 2012  </t>
  </si>
  <si>
    <t xml:space="preserve">FLA 2012: Real Decreto-Ley 21/2012, de 13 de julio              </t>
  </si>
  <si>
    <t xml:space="preserve">Ampliación reintegro liquidaciones: : Ley 2/2012, de 9 de junio.                        </t>
  </si>
  <si>
    <t>Aplazamiento vencimientos ICO: ACDGAE 14 de febrero de 2013</t>
  </si>
  <si>
    <t xml:space="preserve">FLA 2013: Real Decreto-ley 21/2012, de 13 de julio                           </t>
  </si>
  <si>
    <t xml:space="preserve">Plan de Prov de CCAA.  Fases II: Real Decreto-ley 4/2013, de 22 de febrero y III (t1): Real Decreto-ley 8/2013, de 28 de junio                </t>
  </si>
  <si>
    <t>Ampliación reintegro liquidaciones: Ley 2/2012, de 9 de junio.                       </t>
  </si>
  <si>
    <t>FLA 2014: Real Decreto-ley 21/2012, de 13 de julio             </t>
  </si>
  <si>
    <t>Plan de Prov de CCAA.  Fase III (t2): Real Decreto-ley 8/2013, de 28 de junio</t>
  </si>
  <si>
    <t>Ampliación reintegro liquidaciones: Disposición final primera del Real Decreto-ley 12/2014, de 12 de septiembre.</t>
  </si>
  <si>
    <t xml:space="preserve">Anticipos del SF: : artículo 64 Ley 22/2009, de 18 de diciembre               </t>
  </si>
  <si>
    <t xml:space="preserve">Un año carencia adicional FFPP (Aplazamiento Amortizaciones 2015 FFPP):  Disposición adicional séptima del Real Decreto-ley 17/2014, de 26 de diciembre.            </t>
  </si>
  <si>
    <t xml:space="preserve">Un año carencia adicional (Aplazamiento Amortizaciones 2015 de FLA 2012):  ACDGAE 31 de julio de 2014      </t>
  </si>
  <si>
    <t xml:space="preserve">Facilidad Financiera: Real Decreto-ley 17/2014, de 26 de diciembre.        </t>
  </si>
  <si>
    <t xml:space="preserve">Fondo Social: Real Decreto-ley 17/2014, de 26 de diciembre.    </t>
  </si>
  <si>
    <t xml:space="preserve">Fondo de Ordenación: Real Decreto-ley 17/2014, de 26 de diciembre.   </t>
  </si>
  <si>
    <t>Fondo de Impulso económico: Real Decreto-ley 17/2014, de 26 de diciembre.</t>
  </si>
  <si>
    <t xml:space="preserve">Anticipos del SF: artículo 64 Ley 22/2009, de 18 de diciembre               </t>
  </si>
  <si>
    <t>Anticipos adicionales: artículo 64 Ley 22/2009, de 18 de diciembre</t>
  </si>
  <si>
    <t xml:space="preserve">Facilidad Financiera: Real Decreto-ley 17/2014, de 26 de diciembre.                </t>
  </si>
  <si>
    <t xml:space="preserve">Fondo Liquidez Real Decreto-ley 17/2014, de 26 de diciembre.                      </t>
  </si>
  <si>
    <t xml:space="preserve">Fondo de Ordenación: Real Decreto-ley 17/2014, de 26 de diciembre. </t>
  </si>
  <si>
    <t>Fondo de Impulso económico Real Decreto-ley 17/2014, de 26 de diciembre.       </t>
  </si>
  <si>
    <t>Datos en millones de euros</t>
  </si>
  <si>
    <t>* Sin repartir son cantidades presupuestadas pero que aún no han sido asignadas a ningún ayuntamiento. Para el año 2016, figura en la columna del Fondo de Ordenación porque cuantitativamente es el Fondo dotado con más recursos (su distribución final entre el Fondo de ordenación y el Fondo de Impulso Económico dependerá del Acuerdo CDGAE correspondiente).</t>
  </si>
  <si>
    <t xml:space="preserve">Vencimientos comerciales incluye: amortización e intereses del año en curso por los préstamos de mercado que hubieran solicitado en la adhesión al Fondo de Financiación y hubieran refinanciado en condiciones de prudencia financiera. </t>
  </si>
  <si>
    <t xml:space="preserve">Vencimientos FFPP incluye: amortización e intereses del año en curso por los préstamos firmados en los mecanismos de pago a proveedores. </t>
  </si>
  <si>
    <t>Importe de los préstamos formalizados refleja el importe por el que el Ayto ha firmado un préstamo con el ICO.</t>
  </si>
  <si>
    <t xml:space="preserve">Este cuadro contiene la información relativa al Fondo de Financiación a Entidades Locales para el año 2016. En el mismo se desglosa, por fondo, las cantidades asignadas por Acuerdos de la Comisión Delegada de Asuntos Económicos, y las cantidades dispuestas (los pagos) realizados, con detalle del destino de los recursos (Vencimientos y otros). </t>
  </si>
  <si>
    <t>Vencimientos Comerciales</t>
  </si>
  <si>
    <t>MECANISMO DE PAGOS A PROVEEDORES POR FASES (M€)</t>
  </si>
  <si>
    <t>Este cuadro  contiene la información relativa a los anticipos del sistema de financiación 2012. (Detalle del cuadro "Detalle Otras Medidas Liquidez")</t>
  </si>
  <si>
    <t>Este cuadro  contiene la información relativa a los anticipos del sistema de financiación 2014. (Detalle del cuadro "Detalle Otras Medidas Liquidez")</t>
  </si>
  <si>
    <t>Este cuadro  contiene la información relativa a los anticipos del sistema de financiación 2015. (Detalle del cuadro "Detalle Otras Medidas Liquidez")</t>
  </si>
  <si>
    <t xml:space="preserve">Este cuadro muestra un resumen del total de las cantidades facilitadas a las Entidades Locales, clasificadas por Comunidad Autónoma, mecanismo y año. A su vez, las medidas de liquidez se clasifican en "Otras Medidas de Liquidez" en las que se engloban todos aquellos instrumentos que no son "Mecanismos Extraordinarios de Liquidez" por los que se ha puesto a disposición de las Administraciones Territoriales  de la liquidez necesaria para hacer frente a sus necesidades y que están más relacionados con el sistema de financiación ordinario (como los anticipos del sistema de financiación, ampliación del reintegro de liquidaciones,..). Por su parte, los "Mecanismos Extraordinarios" son los instrumentos creados desde el añoo 2012 para proveer de recursos a las Administraciones Territoriales y que han supuesto una novedad en nuestro sistema de financiación. En los cuadros posteriores se trata de desglosar cada medida contenida en este cuadro por CCAA y Ayuntamient (están todas detalladas por ayuntamiento salvo "Otras Medidas Liquidez": Ampliación reintegro liquidaciones y Un año carencia adicional FFPP (Aplazamiento Amortizaciones 2015 FFPP)). </t>
  </si>
  <si>
    <t>1. Resumen Total Liquidez</t>
  </si>
  <si>
    <t>3. Detalle Mecanismos Extraordinarios</t>
  </si>
  <si>
    <t>Descripción medidas</t>
  </si>
  <si>
    <t>Normativa</t>
  </si>
  <si>
    <t>2 .Detalle Otras Medidas de Liquidez</t>
  </si>
  <si>
    <t>Descripción Medidas</t>
  </si>
  <si>
    <t>Plan de Prov de CCAA. Fase I:  Real Decreto-ley 4/2012, de 24 de febrero y Real Decreto-ley 7/2012, de 9 de marzo (que lo extiende a las Comunidades Autónomas); ACDGAE 22 marzo 2012.</t>
  </si>
  <si>
    <t>Fondo Liquidez: Real Decreto-ley 17/2014, de 26 de diciembre, de medidas de sostenibilidad financiera para las Comunidades Autónomas y Entidades Locales y otras de carácter económico</t>
  </si>
  <si>
    <t>18017</t>
  </si>
  <si>
    <t>11007</t>
  </si>
  <si>
    <t>11008</t>
  </si>
  <si>
    <t>23019</t>
  </si>
  <si>
    <t>41025</t>
  </si>
  <si>
    <t>23028</t>
  </si>
  <si>
    <t>11016</t>
  </si>
  <si>
    <t>29058</t>
  </si>
  <si>
    <t>23050</t>
  </si>
  <si>
    <t>23051</t>
  </si>
  <si>
    <t>11020</t>
  </si>
  <si>
    <t>11022</t>
  </si>
  <si>
    <t>41064</t>
  </si>
  <si>
    <t>41069</t>
  </si>
  <si>
    <t>11028</t>
  </si>
  <si>
    <t>11032</t>
  </si>
  <si>
    <t>04093</t>
  </si>
  <si>
    <t>21072</t>
  </si>
  <si>
    <t>11041</t>
  </si>
  <si>
    <t>23099</t>
  </si>
  <si>
    <t>13003</t>
  </si>
  <si>
    <t>45038</t>
  </si>
  <si>
    <t>16078</t>
  </si>
  <si>
    <t>02035</t>
  </si>
  <si>
    <t>02067</t>
  </si>
  <si>
    <t>05184</t>
  </si>
  <si>
    <t>37322</t>
  </si>
  <si>
    <t>46131</t>
  </si>
  <si>
    <t>46171</t>
  </si>
  <si>
    <t>10045</t>
  </si>
  <si>
    <t>10149</t>
  </si>
  <si>
    <t>36010</t>
  </si>
  <si>
    <t>28089</t>
  </si>
  <si>
    <t>28096</t>
  </si>
  <si>
    <t>28106</t>
  </si>
  <si>
    <t>28149</t>
  </si>
  <si>
    <t>30014</t>
  </si>
  <si>
    <t>30018</t>
  </si>
  <si>
    <t>30028</t>
  </si>
  <si>
    <t>30039</t>
  </si>
  <si>
    <t>04062</t>
  </si>
  <si>
    <t>29013</t>
  </si>
  <si>
    <t>21042</t>
  </si>
  <si>
    <t>23065</t>
  </si>
  <si>
    <t>50248</t>
  </si>
  <si>
    <t>07038</t>
  </si>
  <si>
    <t>10050</t>
  </si>
  <si>
    <t>11005</t>
  </si>
  <si>
    <t>Valverde del Camino</t>
  </si>
  <si>
    <t>22213</t>
  </si>
  <si>
    <t>28026</t>
  </si>
  <si>
    <t>28178</t>
  </si>
  <si>
    <t>30041</t>
  </si>
  <si>
    <t>34123</t>
  </si>
  <si>
    <t>46067</t>
  </si>
  <si>
    <t>41007</t>
  </si>
  <si>
    <t>11004</t>
  </si>
  <si>
    <t>41010</t>
  </si>
  <si>
    <t>21005</t>
  </si>
  <si>
    <t>23005</t>
  </si>
  <si>
    <t>11006</t>
  </si>
  <si>
    <t>11901</t>
  </si>
  <si>
    <t>21017</t>
  </si>
  <si>
    <t>21021</t>
  </si>
  <si>
    <t>21032</t>
  </si>
  <si>
    <t>23059</t>
  </si>
  <si>
    <t>41065</t>
  </si>
  <si>
    <t>41070</t>
  </si>
  <si>
    <t>23072</t>
  </si>
  <si>
    <t>29082</t>
  </si>
  <si>
    <t>11030</t>
  </si>
  <si>
    <t>23084</t>
  </si>
  <si>
    <t>41099</t>
  </si>
  <si>
    <t>22055</t>
  </si>
  <si>
    <t>16112</t>
  </si>
  <si>
    <t>02042</t>
  </si>
  <si>
    <t>02074</t>
  </si>
  <si>
    <t>24055</t>
  </si>
  <si>
    <t>49065</t>
  </si>
  <si>
    <t>43016</t>
  </si>
  <si>
    <t>43051</t>
  </si>
  <si>
    <t>25133</t>
  </si>
  <si>
    <t>25245</t>
  </si>
  <si>
    <t>12007</t>
  </si>
  <si>
    <t>03035</t>
  </si>
  <si>
    <t>03044</t>
  </si>
  <si>
    <t>46083</t>
  </si>
  <si>
    <t>03062</t>
  </si>
  <si>
    <t>46155</t>
  </si>
  <si>
    <t>03093</t>
  </si>
  <si>
    <t>46251</t>
  </si>
  <si>
    <t>06068</t>
  </si>
  <si>
    <t>10168</t>
  </si>
  <si>
    <t>10180</t>
  </si>
  <si>
    <t>06138</t>
  </si>
  <si>
    <t>10209</t>
  </si>
  <si>
    <t>28014</t>
  </si>
  <si>
    <t>28066</t>
  </si>
  <si>
    <t>30015</t>
  </si>
  <si>
    <t>21044</t>
  </si>
  <si>
    <t>Almuñécar</t>
  </si>
  <si>
    <t>Campos del Río</t>
  </si>
  <si>
    <t>Ceutí</t>
  </si>
  <si>
    <t>Moraleja de Enmedio</t>
  </si>
  <si>
    <t>Palacios y Villafranca (Los)</t>
  </si>
  <si>
    <t>Riópar</t>
  </si>
  <si>
    <t>Torrejón de la Calzada</t>
  </si>
  <si>
    <t>18013</t>
  </si>
  <si>
    <t>14008</t>
  </si>
  <si>
    <t>41024</t>
  </si>
  <si>
    <t>04053</t>
  </si>
  <si>
    <t>14038</t>
  </si>
  <si>
    <t>18158</t>
  </si>
  <si>
    <t>11035</t>
  </si>
  <si>
    <t>41094</t>
  </si>
  <si>
    <t>22053</t>
  </si>
  <si>
    <t>33073</t>
  </si>
  <si>
    <t>07002</t>
  </si>
  <si>
    <t>07001</t>
  </si>
  <si>
    <t>07026</t>
  </si>
  <si>
    <t>07040</t>
  </si>
  <si>
    <t>13005</t>
  </si>
  <si>
    <t>19071</t>
  </si>
  <si>
    <t>45087</t>
  </si>
  <si>
    <t>05102</t>
  </si>
  <si>
    <t>08047</t>
  </si>
  <si>
    <t>08086</t>
  </si>
  <si>
    <t>08121</t>
  </si>
  <si>
    <t>17141</t>
  </si>
  <si>
    <t>43166</t>
  </si>
  <si>
    <t>03009</t>
  </si>
  <si>
    <t>03018</t>
  </si>
  <si>
    <t>46184</t>
  </si>
  <si>
    <t>03105</t>
  </si>
  <si>
    <t>36008</t>
  </si>
  <si>
    <t>32048</t>
  </si>
  <si>
    <t>32051</t>
  </si>
  <si>
    <t>30027</t>
  </si>
  <si>
    <t>Código INE</t>
  </si>
  <si>
    <t>02028</t>
  </si>
  <si>
    <t>04011</t>
  </si>
  <si>
    <t>04049</t>
  </si>
  <si>
    <t>07009</t>
  </si>
  <si>
    <t>02016</t>
  </si>
  <si>
    <t>02020</t>
  </si>
  <si>
    <t>09345</t>
  </si>
  <si>
    <t>08104</t>
  </si>
  <si>
    <t>03004</t>
  </si>
  <si>
    <t>04013</t>
  </si>
  <si>
    <t>04069</t>
  </si>
  <si>
    <t>04088</t>
  </si>
  <si>
    <t>11031</t>
  </si>
  <si>
    <t>11033</t>
  </si>
  <si>
    <t>14019</t>
  </si>
  <si>
    <t>14021</t>
  </si>
  <si>
    <t>18023</t>
  </si>
  <si>
    <t>18056</t>
  </si>
  <si>
    <t>18089</t>
  </si>
  <si>
    <t>18094</t>
  </si>
  <si>
    <t>18098</t>
  </si>
  <si>
    <t>18101</t>
  </si>
  <si>
    <t>18111</t>
  </si>
  <si>
    <t>18135</t>
  </si>
  <si>
    <t>18165</t>
  </si>
  <si>
    <t>18189</t>
  </si>
  <si>
    <t>21002</t>
  </si>
  <si>
    <t>21078</t>
  </si>
  <si>
    <t>23010</t>
  </si>
  <si>
    <t>23021</t>
  </si>
  <si>
    <t>23079</t>
  </si>
  <si>
    <t>23095</t>
  </si>
  <si>
    <t>29018</t>
  </si>
  <si>
    <t>29051</t>
  </si>
  <si>
    <t>41021</t>
  </si>
  <si>
    <t>41053</t>
  </si>
  <si>
    <t>22117</t>
  </si>
  <si>
    <t>22125</t>
  </si>
  <si>
    <t>44022</t>
  </si>
  <si>
    <t>50139</t>
  </si>
  <si>
    <t>50297</t>
  </si>
  <si>
    <t>33011</t>
  </si>
  <si>
    <t>33023</t>
  </si>
  <si>
    <t>33060</t>
  </si>
  <si>
    <t>07035</t>
  </si>
  <si>
    <t>07056</t>
  </si>
  <si>
    <t>35008</t>
  </si>
  <si>
    <t>39001</t>
  </si>
  <si>
    <t>39075</t>
  </si>
  <si>
    <t>02004</t>
  </si>
  <si>
    <t>02009</t>
  </si>
  <si>
    <t>02012</t>
  </si>
  <si>
    <t>02026</t>
  </si>
  <si>
    <t>13015</t>
  </si>
  <si>
    <t>13023</t>
  </si>
  <si>
    <t>13034</t>
  </si>
  <si>
    <t>13061</t>
  </si>
  <si>
    <t>13077</t>
  </si>
  <si>
    <t>13078</t>
  </si>
  <si>
    <t>16148</t>
  </si>
  <si>
    <t>16154</t>
  </si>
  <si>
    <t>45002</t>
  </si>
  <si>
    <t>45069</t>
  </si>
  <si>
    <t>45081</t>
  </si>
  <si>
    <t>09073</t>
  </si>
  <si>
    <t>24115</t>
  </si>
  <si>
    <t>19319</t>
  </si>
  <si>
    <t>47065</t>
  </si>
  <si>
    <t>49021</t>
  </si>
  <si>
    <t>08266</t>
  </si>
  <si>
    <t>08092</t>
  </si>
  <si>
    <t>08101</t>
  </si>
  <si>
    <t>08123</t>
  </si>
  <si>
    <t>08157</t>
  </si>
  <si>
    <t>08167</t>
  </si>
  <si>
    <t>08187</t>
  </si>
  <si>
    <t>08200</t>
  </si>
  <si>
    <t>08210</t>
  </si>
  <si>
    <t>08260</t>
  </si>
  <si>
    <t>17039</t>
  </si>
  <si>
    <t>17147</t>
  </si>
  <si>
    <t>17221</t>
  </si>
  <si>
    <t>25016</t>
  </si>
  <si>
    <t>25041</t>
  </si>
  <si>
    <t>25220</t>
  </si>
  <si>
    <t>25226</t>
  </si>
  <si>
    <t>43037</t>
  </si>
  <si>
    <t>43039</t>
  </si>
  <si>
    <t>43059</t>
  </si>
  <si>
    <t>43086</t>
  </si>
  <si>
    <t>43148</t>
  </si>
  <si>
    <t>51001</t>
  </si>
  <si>
    <t>03011</t>
  </si>
  <si>
    <t>03014</t>
  </si>
  <si>
    <t>03063</t>
  </si>
  <si>
    <t>03065</t>
  </si>
  <si>
    <t>03071</t>
  </si>
  <si>
    <t>03076</t>
  </si>
  <si>
    <t>03084</t>
  </si>
  <si>
    <t>03094</t>
  </si>
  <si>
    <t>03902</t>
  </si>
  <si>
    <t>03121</t>
  </si>
  <si>
    <t>03128</t>
  </si>
  <si>
    <t>03133</t>
  </si>
  <si>
    <t>12016</t>
  </si>
  <si>
    <t>12126</t>
  </si>
  <si>
    <t>12135</t>
  </si>
  <si>
    <t>12138</t>
  </si>
  <si>
    <t>46012</t>
  </si>
  <si>
    <t>46065</t>
  </si>
  <si>
    <t>46169</t>
  </si>
  <si>
    <t>46194</t>
  </si>
  <si>
    <t>46903</t>
  </si>
  <si>
    <t>06091</t>
  </si>
  <si>
    <t>10177</t>
  </si>
  <si>
    <t>15088</t>
  </si>
  <si>
    <t>27027</t>
  </si>
  <si>
    <t>36009</t>
  </si>
  <si>
    <t>36057</t>
  </si>
  <si>
    <t>28075</t>
  </si>
  <si>
    <t>28092</t>
  </si>
  <si>
    <t>28141</t>
  </si>
  <si>
    <t>28169</t>
  </si>
  <si>
    <t>28179</t>
  </si>
  <si>
    <t>30004</t>
  </si>
  <si>
    <t>30011</t>
  </si>
  <si>
    <t>30012</t>
  </si>
  <si>
    <t>30022</t>
  </si>
  <si>
    <t>30025</t>
  </si>
  <si>
    <t>30030</t>
  </si>
  <si>
    <t>02001</t>
  </si>
  <si>
    <t>02002</t>
  </si>
  <si>
    <t>02003</t>
  </si>
  <si>
    <t>02005</t>
  </si>
  <si>
    <t>02006</t>
  </si>
  <si>
    <t>02007</t>
  </si>
  <si>
    <t>02008</t>
  </si>
  <si>
    <t>02011</t>
  </si>
  <si>
    <t>02013</t>
  </si>
  <si>
    <t>02014</t>
  </si>
  <si>
    <t>02015</t>
  </si>
  <si>
    <t>02017</t>
  </si>
  <si>
    <t>02018</t>
  </si>
  <si>
    <t>02019</t>
  </si>
  <si>
    <t>02021</t>
  </si>
  <si>
    <t>02022</t>
  </si>
  <si>
    <t>02023</t>
  </si>
  <si>
    <t>02024</t>
  </si>
  <si>
    <t>02025</t>
  </si>
  <si>
    <t>02030</t>
  </si>
  <si>
    <t>02031</t>
  </si>
  <si>
    <t>02032</t>
  </si>
  <si>
    <t>02033</t>
  </si>
  <si>
    <t>02034</t>
  </si>
  <si>
    <t>02037</t>
  </si>
  <si>
    <t>02038</t>
  </si>
  <si>
    <t>02041</t>
  </si>
  <si>
    <t>02044</t>
  </si>
  <si>
    <t>02045</t>
  </si>
  <si>
    <t>02046</t>
  </si>
  <si>
    <t>02048</t>
  </si>
  <si>
    <t>02049</t>
  </si>
  <si>
    <t>02051</t>
  </si>
  <si>
    <t>02052</t>
  </si>
  <si>
    <t>02053</t>
  </si>
  <si>
    <t>02054</t>
  </si>
  <si>
    <t>02055</t>
  </si>
  <si>
    <t>02056</t>
  </si>
  <si>
    <t>02057</t>
  </si>
  <si>
    <t>02058</t>
  </si>
  <si>
    <t>02059</t>
  </si>
  <si>
    <t>02061</t>
  </si>
  <si>
    <t>02062</t>
  </si>
  <si>
    <t>02063</t>
  </si>
  <si>
    <t>02064</t>
  </si>
  <si>
    <t>02065</t>
  </si>
  <si>
    <t>02066</t>
  </si>
  <si>
    <t>02068</t>
  </si>
  <si>
    <t>02069</t>
  </si>
  <si>
    <t>02070</t>
  </si>
  <si>
    <t>02071</t>
  </si>
  <si>
    <t>02072</t>
  </si>
  <si>
    <t>02073</t>
  </si>
  <si>
    <t>02075</t>
  </si>
  <si>
    <t>02076</t>
  </si>
  <si>
    <t>02078</t>
  </si>
  <si>
    <t>02079</t>
  </si>
  <si>
    <t>02080</t>
  </si>
  <si>
    <t>02081</t>
  </si>
  <si>
    <t>02082</t>
  </si>
  <si>
    <t>02083</t>
  </si>
  <si>
    <t>02084</t>
  </si>
  <si>
    <t>02085</t>
  </si>
  <si>
    <t>02086</t>
  </si>
  <si>
    <t>02091</t>
  </si>
  <si>
    <t>03002</t>
  </si>
  <si>
    <t>03003</t>
  </si>
  <si>
    <t>03005</t>
  </si>
  <si>
    <t>03008</t>
  </si>
  <si>
    <t>03010</t>
  </si>
  <si>
    <t>03012</t>
  </si>
  <si>
    <t>03013</t>
  </si>
  <si>
    <t>03015</t>
  </si>
  <si>
    <t>03016</t>
  </si>
  <si>
    <t>03019</t>
  </si>
  <si>
    <t>03020</t>
  </si>
  <si>
    <t>03021</t>
  </si>
  <si>
    <t>03022</t>
  </si>
  <si>
    <t>03023</t>
  </si>
  <si>
    <t>03024</t>
  </si>
  <si>
    <t>03025</t>
  </si>
  <si>
    <t>03026</t>
  </si>
  <si>
    <t>03028</t>
  </si>
  <si>
    <t>03029</t>
  </si>
  <si>
    <t>03031</t>
  </si>
  <si>
    <t>03032</t>
  </si>
  <si>
    <t>03033</t>
  </si>
  <si>
    <t>03034</t>
  </si>
  <si>
    <t>03036</t>
  </si>
  <si>
    <t>03039</t>
  </si>
  <si>
    <t>03040</t>
  </si>
  <si>
    <t>03042</t>
  </si>
  <si>
    <t>03045</t>
  </si>
  <si>
    <t>03046</t>
  </si>
  <si>
    <t>03047</t>
  </si>
  <si>
    <t>03048</t>
  </si>
  <si>
    <t>03049</t>
  </si>
  <si>
    <t>03054</t>
  </si>
  <si>
    <t>03055</t>
  </si>
  <si>
    <t>03057</t>
  </si>
  <si>
    <t>03060</t>
  </si>
  <si>
    <t>03061</t>
  </si>
  <si>
    <t>03064</t>
  </si>
  <si>
    <t>03066</t>
  </si>
  <si>
    <t>03067</t>
  </si>
  <si>
    <t>03069</t>
  </si>
  <si>
    <t>03070</t>
  </si>
  <si>
    <t>03072</t>
  </si>
  <si>
    <t>03073</t>
  </si>
  <si>
    <t>03074</t>
  </si>
  <si>
    <t>03075</t>
  </si>
  <si>
    <t>03077</t>
  </si>
  <si>
    <t>03078</t>
  </si>
  <si>
    <t>03079</t>
  </si>
  <si>
    <t>03080</t>
  </si>
  <si>
    <t>03081</t>
  </si>
  <si>
    <t>03083</t>
  </si>
  <si>
    <t>03085</t>
  </si>
  <si>
    <t>03086</t>
  </si>
  <si>
    <t>03088</t>
  </si>
  <si>
    <t>03089</t>
  </si>
  <si>
    <t>03090</t>
  </si>
  <si>
    <t>03092</t>
  </si>
  <si>
    <t>03095</t>
  </si>
  <si>
    <t>03096</t>
  </si>
  <si>
    <t>03097</t>
  </si>
  <si>
    <t>03098</t>
  </si>
  <si>
    <t>03099</t>
  </si>
  <si>
    <t>03101</t>
  </si>
  <si>
    <t>03102</t>
  </si>
  <si>
    <t>03103</t>
  </si>
  <si>
    <t>03104</t>
  </si>
  <si>
    <t>03106</t>
  </si>
  <si>
    <t>03107</t>
  </si>
  <si>
    <t>03109</t>
  </si>
  <si>
    <t>03110</t>
  </si>
  <si>
    <t>03111</t>
  </si>
  <si>
    <t>03112</t>
  </si>
  <si>
    <t>03113</t>
  </si>
  <si>
    <t>03114</t>
  </si>
  <si>
    <t>03117</t>
  </si>
  <si>
    <t>03118</t>
  </si>
  <si>
    <t>03119</t>
  </si>
  <si>
    <t>03120</t>
  </si>
  <si>
    <t>03122</t>
  </si>
  <si>
    <t>03123</t>
  </si>
  <si>
    <t>03124</t>
  </si>
  <si>
    <t>03125</t>
  </si>
  <si>
    <t>03127</t>
  </si>
  <si>
    <t>03129</t>
  </si>
  <si>
    <t>03130</t>
  </si>
  <si>
    <t>03131</t>
  </si>
  <si>
    <t>03132</t>
  </si>
  <si>
    <t>03134</t>
  </si>
  <si>
    <t>03135</t>
  </si>
  <si>
    <t>03136</t>
  </si>
  <si>
    <t>03137</t>
  </si>
  <si>
    <t>03138</t>
  </si>
  <si>
    <t>03139</t>
  </si>
  <si>
    <t>03140</t>
  </si>
  <si>
    <t>03903</t>
  </si>
  <si>
    <t>03904</t>
  </si>
  <si>
    <t>04001</t>
  </si>
  <si>
    <t>04002</t>
  </si>
  <si>
    <t>04003</t>
  </si>
  <si>
    <t>04005</t>
  </si>
  <si>
    <t>04006</t>
  </si>
  <si>
    <t>04007</t>
  </si>
  <si>
    <t>04008</t>
  </si>
  <si>
    <t>04009</t>
  </si>
  <si>
    <t>04010</t>
  </si>
  <si>
    <t>04012</t>
  </si>
  <si>
    <t>04014</t>
  </si>
  <si>
    <t>04016</t>
  </si>
  <si>
    <t>04017</t>
  </si>
  <si>
    <t>04019</t>
  </si>
  <si>
    <t>04021</t>
  </si>
  <si>
    <t>04027</t>
  </si>
  <si>
    <t>04028</t>
  </si>
  <si>
    <t>04029</t>
  </si>
  <si>
    <t>04030</t>
  </si>
  <si>
    <t>04031</t>
  </si>
  <si>
    <t>04032</t>
  </si>
  <si>
    <t>04035</t>
  </si>
  <si>
    <t>04037</t>
  </si>
  <si>
    <t>04038</t>
  </si>
  <si>
    <t>04041</t>
  </si>
  <si>
    <t>04043</t>
  </si>
  <si>
    <t>04044</t>
  </si>
  <si>
    <t>04045</t>
  </si>
  <si>
    <t>04046</t>
  </si>
  <si>
    <t>04048</t>
  </si>
  <si>
    <t>04050</t>
  </si>
  <si>
    <t>04051</t>
  </si>
  <si>
    <t>04052</t>
  </si>
  <si>
    <t>04054</t>
  </si>
  <si>
    <t>04055</t>
  </si>
  <si>
    <t>04057</t>
  </si>
  <si>
    <t>04059</t>
  </si>
  <si>
    <t>04060</t>
  </si>
  <si>
    <t>04061</t>
  </si>
  <si>
    <t>04063</t>
  </si>
  <si>
    <t>04064</t>
  </si>
  <si>
    <t>04066</t>
  </si>
  <si>
    <t>04067</t>
  </si>
  <si>
    <t>04068</t>
  </si>
  <si>
    <t>04070</t>
  </si>
  <si>
    <t>04071</t>
  </si>
  <si>
    <t>04072</t>
  </si>
  <si>
    <t>04073</t>
  </si>
  <si>
    <t>04075</t>
  </si>
  <si>
    <t>04076</t>
  </si>
  <si>
    <t>04077</t>
  </si>
  <si>
    <t>04078</t>
  </si>
  <si>
    <t>04081</t>
  </si>
  <si>
    <t>04082</t>
  </si>
  <si>
    <t>04083</t>
  </si>
  <si>
    <t>04085</t>
  </si>
  <si>
    <t>04086</t>
  </si>
  <si>
    <t>04087</t>
  </si>
  <si>
    <t>04089</t>
  </si>
  <si>
    <t>04090</t>
  </si>
  <si>
    <t>04091</t>
  </si>
  <si>
    <t>04092</t>
  </si>
  <si>
    <t>04098</t>
  </si>
  <si>
    <t>04099</t>
  </si>
  <si>
    <t>04100</t>
  </si>
  <si>
    <t>04102</t>
  </si>
  <si>
    <t>04103</t>
  </si>
  <si>
    <t>04901</t>
  </si>
  <si>
    <t>04902</t>
  </si>
  <si>
    <t>04903</t>
  </si>
  <si>
    <t>05001</t>
  </si>
  <si>
    <t>05002</t>
  </si>
  <si>
    <t>05008</t>
  </si>
  <si>
    <t>05014</t>
  </si>
  <si>
    <t>05015</t>
  </si>
  <si>
    <t>05016</t>
  </si>
  <si>
    <t>05026</t>
  </si>
  <si>
    <t>05027</t>
  </si>
  <si>
    <t>05035</t>
  </si>
  <si>
    <t>05052</t>
  </si>
  <si>
    <t>05053</t>
  </si>
  <si>
    <t>05054</t>
  </si>
  <si>
    <t>05055</t>
  </si>
  <si>
    <t>05056</t>
  </si>
  <si>
    <t>05057</t>
  </si>
  <si>
    <t>05059</t>
  </si>
  <si>
    <t>05061</t>
  </si>
  <si>
    <t>05066</t>
  </si>
  <si>
    <t>05070</t>
  </si>
  <si>
    <t>05074</t>
  </si>
  <si>
    <t>05075</t>
  </si>
  <si>
    <t>05082</t>
  </si>
  <si>
    <t>05088</t>
  </si>
  <si>
    <t>05092</t>
  </si>
  <si>
    <t>05093</t>
  </si>
  <si>
    <t>05094</t>
  </si>
  <si>
    <t>05100</t>
  </si>
  <si>
    <t>05105</t>
  </si>
  <si>
    <t>05110</t>
  </si>
  <si>
    <t>05117</t>
  </si>
  <si>
    <t>05121</t>
  </si>
  <si>
    <t>05132</t>
  </si>
  <si>
    <t>05135</t>
  </si>
  <si>
    <t>05148</t>
  </si>
  <si>
    <t>05151</t>
  </si>
  <si>
    <t>05156</t>
  </si>
  <si>
    <t>05161</t>
  </si>
  <si>
    <t>05162</t>
  </si>
  <si>
    <t>05163</t>
  </si>
  <si>
    <t>05165</t>
  </si>
  <si>
    <t>05169</t>
  </si>
  <si>
    <t>05178</t>
  </si>
  <si>
    <t>05179</t>
  </si>
  <si>
    <t>05181</t>
  </si>
  <si>
    <t>05182</t>
  </si>
  <si>
    <t>05185</t>
  </si>
  <si>
    <t>05186</t>
  </si>
  <si>
    <t>05188</t>
  </si>
  <si>
    <t>05189</t>
  </si>
  <si>
    <t>05191</t>
  </si>
  <si>
    <t>05193</t>
  </si>
  <si>
    <t>05194</t>
  </si>
  <si>
    <t>05196</t>
  </si>
  <si>
    <t>05197</t>
  </si>
  <si>
    <t>05207</t>
  </si>
  <si>
    <t>05211</t>
  </si>
  <si>
    <t>05218</t>
  </si>
  <si>
    <t>05220</t>
  </si>
  <si>
    <t>05221</t>
  </si>
  <si>
    <t>05222</t>
  </si>
  <si>
    <t>05225</t>
  </si>
  <si>
    <t>05229</t>
  </si>
  <si>
    <t>05232</t>
  </si>
  <si>
    <t>05237</t>
  </si>
  <si>
    <t>05238</t>
  </si>
  <si>
    <t>05239</t>
  </si>
  <si>
    <t>05240</t>
  </si>
  <si>
    <t>05241</t>
  </si>
  <si>
    <t>05242</t>
  </si>
  <si>
    <t>05245</t>
  </si>
  <si>
    <t>05247</t>
  </si>
  <si>
    <t>05253</t>
  </si>
  <si>
    <t>05254</t>
  </si>
  <si>
    <t>05257</t>
  </si>
  <si>
    <t>05261</t>
  </si>
  <si>
    <t>05262</t>
  </si>
  <si>
    <t>05263</t>
  </si>
  <si>
    <t>05267</t>
  </si>
  <si>
    <t>05901</t>
  </si>
  <si>
    <t>06002</t>
  </si>
  <si>
    <t>06004</t>
  </si>
  <si>
    <t>06005</t>
  </si>
  <si>
    <t>06006</t>
  </si>
  <si>
    <t>06007</t>
  </si>
  <si>
    <t>06009</t>
  </si>
  <si>
    <t>06010</t>
  </si>
  <si>
    <t>06011</t>
  </si>
  <si>
    <t>06012</t>
  </si>
  <si>
    <t>06014</t>
  </si>
  <si>
    <t>06015</t>
  </si>
  <si>
    <t>06016</t>
  </si>
  <si>
    <t>06017</t>
  </si>
  <si>
    <t>06019</t>
  </si>
  <si>
    <t>06020</t>
  </si>
  <si>
    <t>06021</t>
  </si>
  <si>
    <t>06022</t>
  </si>
  <si>
    <t>06024</t>
  </si>
  <si>
    <t>06025</t>
  </si>
  <si>
    <t>06026</t>
  </si>
  <si>
    <t>06027</t>
  </si>
  <si>
    <t>06029</t>
  </si>
  <si>
    <t>06031</t>
  </si>
  <si>
    <t>06033</t>
  </si>
  <si>
    <t>06034</t>
  </si>
  <si>
    <t>06035</t>
  </si>
  <si>
    <t>06037</t>
  </si>
  <si>
    <t>06041</t>
  </si>
  <si>
    <t>06042</t>
  </si>
  <si>
    <t>06044</t>
  </si>
  <si>
    <t>06045</t>
  </si>
  <si>
    <t>06047</t>
  </si>
  <si>
    <t>06049</t>
  </si>
  <si>
    <t>06050</t>
  </si>
  <si>
    <t>06051</t>
  </si>
  <si>
    <t>06052</t>
  </si>
  <si>
    <t>06056</t>
  </si>
  <si>
    <t>06059</t>
  </si>
  <si>
    <t>06060</t>
  </si>
  <si>
    <t>06062</t>
  </si>
  <si>
    <t>06063</t>
  </si>
  <si>
    <t>06064</t>
  </si>
  <si>
    <t>06065</t>
  </si>
  <si>
    <t>06066</t>
  </si>
  <si>
    <t>06070</t>
  </si>
  <si>
    <t>06071</t>
  </si>
  <si>
    <t>06072</t>
  </si>
  <si>
    <t>06073</t>
  </si>
  <si>
    <t>06074</t>
  </si>
  <si>
    <t>06078</t>
  </si>
  <si>
    <t>06079</t>
  </si>
  <si>
    <t>06080</t>
  </si>
  <si>
    <t>06081</t>
  </si>
  <si>
    <t>06082</t>
  </si>
  <si>
    <t>06083</t>
  </si>
  <si>
    <t>06085</t>
  </si>
  <si>
    <t>06086</t>
  </si>
  <si>
    <t>06087</t>
  </si>
  <si>
    <t>06088</t>
  </si>
  <si>
    <t>06090</t>
  </si>
  <si>
    <t>06092</t>
  </si>
  <si>
    <t>06093</t>
  </si>
  <si>
    <t>06094</t>
  </si>
  <si>
    <t>06095</t>
  </si>
  <si>
    <t>06096</t>
  </si>
  <si>
    <t>06098</t>
  </si>
  <si>
    <t>06099</t>
  </si>
  <si>
    <t>06101</t>
  </si>
  <si>
    <t>06102</t>
  </si>
  <si>
    <t>06103</t>
  </si>
  <si>
    <t>06104</t>
  </si>
  <si>
    <t>06105</t>
  </si>
  <si>
    <t>06106</t>
  </si>
  <si>
    <t>06107</t>
  </si>
  <si>
    <t>06109</t>
  </si>
  <si>
    <t>06110</t>
  </si>
  <si>
    <t>06111</t>
  </si>
  <si>
    <t>06113</t>
  </si>
  <si>
    <t>06117</t>
  </si>
  <si>
    <t>06119</t>
  </si>
  <si>
    <t>06120</t>
  </si>
  <si>
    <t>06121</t>
  </si>
  <si>
    <t>06122</t>
  </si>
  <si>
    <t>06125</t>
  </si>
  <si>
    <t>06126</t>
  </si>
  <si>
    <t>06128</t>
  </si>
  <si>
    <t>06129</t>
  </si>
  <si>
    <t>06130</t>
  </si>
  <si>
    <t>06133</t>
  </si>
  <si>
    <t>06135</t>
  </si>
  <si>
    <t>06137</t>
  </si>
  <si>
    <t>06139</t>
  </si>
  <si>
    <t>06140</t>
  </si>
  <si>
    <t>06141</t>
  </si>
  <si>
    <t>06142</t>
  </si>
  <si>
    <t>06144</t>
  </si>
  <si>
    <t>06146</t>
  </si>
  <si>
    <t>06147</t>
  </si>
  <si>
    <t>06148</t>
  </si>
  <si>
    <t>06149</t>
  </si>
  <si>
    <t>06152</t>
  </si>
  <si>
    <t>06154</t>
  </si>
  <si>
    <t>06155</t>
  </si>
  <si>
    <t>06156</t>
  </si>
  <si>
    <t>06158</t>
  </si>
  <si>
    <t>06159</t>
  </si>
  <si>
    <t>06160</t>
  </si>
  <si>
    <t>06902</t>
  </si>
  <si>
    <t>07004</t>
  </si>
  <si>
    <t>07005</t>
  </si>
  <si>
    <t>07006</t>
  </si>
  <si>
    <t>07007</t>
  </si>
  <si>
    <t>07008</t>
  </si>
  <si>
    <t>07010</t>
  </si>
  <si>
    <t>07011</t>
  </si>
  <si>
    <t>07012</t>
  </si>
  <si>
    <t>07013</t>
  </si>
  <si>
    <t>07014</t>
  </si>
  <si>
    <t>07015</t>
  </si>
  <si>
    <t>07016</t>
  </si>
  <si>
    <t>07017</t>
  </si>
  <si>
    <t>07018</t>
  </si>
  <si>
    <t>07019</t>
  </si>
  <si>
    <t>07020</t>
  </si>
  <si>
    <t>07021</t>
  </si>
  <si>
    <t>07022</t>
  </si>
  <si>
    <t>07023</t>
  </si>
  <si>
    <t>07024</t>
  </si>
  <si>
    <t>07025</t>
  </si>
  <si>
    <t>07027</t>
  </si>
  <si>
    <t>07028</t>
  </si>
  <si>
    <t>07029</t>
  </si>
  <si>
    <t>07030</t>
  </si>
  <si>
    <t>07031</t>
  </si>
  <si>
    <t>07032</t>
  </si>
  <si>
    <t>07033</t>
  </si>
  <si>
    <t>07034</t>
  </si>
  <si>
    <t>07036</t>
  </si>
  <si>
    <t>07037</t>
  </si>
  <si>
    <t>07041</t>
  </si>
  <si>
    <t>07042</t>
  </si>
  <si>
    <t>07043</t>
  </si>
  <si>
    <t>07044</t>
  </si>
  <si>
    <t>07045</t>
  </si>
  <si>
    <t>07046</t>
  </si>
  <si>
    <t>07047</t>
  </si>
  <si>
    <t>07048</t>
  </si>
  <si>
    <t>07049</t>
  </si>
  <si>
    <t>07050</t>
  </si>
  <si>
    <t>07051</t>
  </si>
  <si>
    <t>07052</t>
  </si>
  <si>
    <t>07055</t>
  </si>
  <si>
    <t>07058</t>
  </si>
  <si>
    <t>07059</t>
  </si>
  <si>
    <t>07060</t>
  </si>
  <si>
    <t>07061</t>
  </si>
  <si>
    <t>07062</t>
  </si>
  <si>
    <t>07065</t>
  </si>
  <si>
    <t>07901</t>
  </si>
  <si>
    <t>07902</t>
  </si>
  <si>
    <t>08004</t>
  </si>
  <si>
    <t>08005</t>
  </si>
  <si>
    <t>08007</t>
  </si>
  <si>
    <t>08008</t>
  </si>
  <si>
    <t>08015</t>
  </si>
  <si>
    <t>08016</t>
  </si>
  <si>
    <t>08021</t>
  </si>
  <si>
    <t>08022</t>
  </si>
  <si>
    <t>08030</t>
  </si>
  <si>
    <t>08031</t>
  </si>
  <si>
    <t>08032</t>
  </si>
  <si>
    <t>08034</t>
  </si>
  <si>
    <t>08037</t>
  </si>
  <si>
    <t>08038</t>
  </si>
  <si>
    <t>08040</t>
  </si>
  <si>
    <t>08042</t>
  </si>
  <si>
    <t>08043</t>
  </si>
  <si>
    <t>08044</t>
  </si>
  <si>
    <t>08045</t>
  </si>
  <si>
    <t>08048</t>
  </si>
  <si>
    <t>08049</t>
  </si>
  <si>
    <t>08051</t>
  </si>
  <si>
    <t>08053</t>
  </si>
  <si>
    <t>08056</t>
  </si>
  <si>
    <t>08061</t>
  </si>
  <si>
    <t>08062</t>
  </si>
  <si>
    <t>08063</t>
  </si>
  <si>
    <t>08064</t>
  </si>
  <si>
    <t>08066</t>
  </si>
  <si>
    <t>08068</t>
  </si>
  <si>
    <t>08070</t>
  </si>
  <si>
    <t>08071</t>
  </si>
  <si>
    <t>08072</t>
  </si>
  <si>
    <t>08074</t>
  </si>
  <si>
    <t>08075</t>
  </si>
  <si>
    <t>08076</t>
  </si>
  <si>
    <t>08078</t>
  </si>
  <si>
    <t>08079</t>
  </si>
  <si>
    <t>08081</t>
  </si>
  <si>
    <t>08082</t>
  </si>
  <si>
    <t>08087</t>
  </si>
  <si>
    <t>08088</t>
  </si>
  <si>
    <t>08089</t>
  </si>
  <si>
    <t>08094</t>
  </si>
  <si>
    <t>08093</t>
  </si>
  <si>
    <t>08095</t>
  </si>
  <si>
    <t>08098</t>
  </si>
  <si>
    <t>08099</t>
  </si>
  <si>
    <t>08102</t>
  </si>
  <si>
    <t>08103</t>
  </si>
  <si>
    <t>08107</t>
  </si>
  <si>
    <t>08113</t>
  </si>
  <si>
    <t>08114</t>
  </si>
  <si>
    <t>08115</t>
  </si>
  <si>
    <t>08118</t>
  </si>
  <si>
    <t>08119</t>
  </si>
  <si>
    <t>08122</t>
  </si>
  <si>
    <t>08124</t>
  </si>
  <si>
    <t>08125</t>
  </si>
  <si>
    <t>08126</t>
  </si>
  <si>
    <t>08131</t>
  </si>
  <si>
    <t>08132</t>
  </si>
  <si>
    <t>08133</t>
  </si>
  <si>
    <t>08134</t>
  </si>
  <si>
    <t>08135</t>
  </si>
  <si>
    <t>08137</t>
  </si>
  <si>
    <t>08138</t>
  </si>
  <si>
    <t>08141</t>
  </si>
  <si>
    <t>08144</t>
  </si>
  <si>
    <t>08146</t>
  </si>
  <si>
    <t>08147</t>
  </si>
  <si>
    <t>08148</t>
  </si>
  <si>
    <t>08149</t>
  </si>
  <si>
    <t>08153</t>
  </si>
  <si>
    <t>08155</t>
  </si>
  <si>
    <t>08160</t>
  </si>
  <si>
    <t>08163</t>
  </si>
  <si>
    <t>08164</t>
  </si>
  <si>
    <t>08166</t>
  </si>
  <si>
    <t>08168</t>
  </si>
  <si>
    <t>08174</t>
  </si>
  <si>
    <t>08175</t>
  </si>
  <si>
    <t>08176</t>
  </si>
  <si>
    <t>08180</t>
  </si>
  <si>
    <t>08181</t>
  </si>
  <si>
    <t>08182</t>
  </si>
  <si>
    <t>08184</t>
  </si>
  <si>
    <t>08185</t>
  </si>
  <si>
    <t>08190</t>
  </si>
  <si>
    <t>08196</t>
  </si>
  <si>
    <t>08197</t>
  </si>
  <si>
    <t>08201</t>
  </si>
  <si>
    <t>08203</t>
  </si>
  <si>
    <t>08205</t>
  </si>
  <si>
    <t>08207</t>
  </si>
  <si>
    <t>08208</t>
  </si>
  <si>
    <t>08209</t>
  </si>
  <si>
    <t>08211</t>
  </si>
  <si>
    <t>08212</t>
  </si>
  <si>
    <t>08214</t>
  </si>
  <si>
    <t>08216</t>
  </si>
  <si>
    <t>08217</t>
  </si>
  <si>
    <t>08220</t>
  </si>
  <si>
    <t>08221</t>
  </si>
  <si>
    <t>08222</t>
  </si>
  <si>
    <t>08229</t>
  </si>
  <si>
    <t>08233</t>
  </si>
  <si>
    <t>08236</t>
  </si>
  <si>
    <t>08238</t>
  </si>
  <si>
    <t>08239</t>
  </si>
  <si>
    <t>08245</t>
  </si>
  <si>
    <t>08248</t>
  </si>
  <si>
    <t>08249</t>
  </si>
  <si>
    <t>08252</t>
  </si>
  <si>
    <t>08258</t>
  </si>
  <si>
    <t>08261</t>
  </si>
  <si>
    <t>08265</t>
  </si>
  <si>
    <t>08267</t>
  </si>
  <si>
    <t>08268</t>
  </si>
  <si>
    <t>08270</t>
  </si>
  <si>
    <t>08271</t>
  </si>
  <si>
    <t>08272</t>
  </si>
  <si>
    <t>08274</t>
  </si>
  <si>
    <t>08276</t>
  </si>
  <si>
    <t>08277</t>
  </si>
  <si>
    <t>08281</t>
  </si>
  <si>
    <t>08282</t>
  </si>
  <si>
    <t>08284</t>
  </si>
  <si>
    <t>08286</t>
  </si>
  <si>
    <t>08288</t>
  </si>
  <si>
    <t>08289</t>
  </si>
  <si>
    <t>08290</t>
  </si>
  <si>
    <t>08291</t>
  </si>
  <si>
    <t>08294</t>
  </si>
  <si>
    <t>08295</t>
  </si>
  <si>
    <t>08298</t>
  </si>
  <si>
    <t>08301</t>
  </si>
  <si>
    <t>08302</t>
  </si>
  <si>
    <t>08307</t>
  </si>
  <si>
    <t>08902</t>
  </si>
  <si>
    <t>08903</t>
  </si>
  <si>
    <t>08904</t>
  </si>
  <si>
    <t>08905</t>
  </si>
  <si>
    <t>09009</t>
  </si>
  <si>
    <t>09012</t>
  </si>
  <si>
    <t>09025</t>
  </si>
  <si>
    <t>09029</t>
  </si>
  <si>
    <t>09048</t>
  </si>
  <si>
    <t>09054</t>
  </si>
  <si>
    <t>09059</t>
  </si>
  <si>
    <t>09070</t>
  </si>
  <si>
    <t>09072</t>
  </si>
  <si>
    <t>09077</t>
  </si>
  <si>
    <t>09115</t>
  </si>
  <si>
    <t>09124</t>
  </si>
  <si>
    <t>09135</t>
  </si>
  <si>
    <t>09137</t>
  </si>
  <si>
    <t>09151</t>
  </si>
  <si>
    <t>09152</t>
  </si>
  <si>
    <t>09154</t>
  </si>
  <si>
    <t>09163</t>
  </si>
  <si>
    <t>09170</t>
  </si>
  <si>
    <t>09194</t>
  </si>
  <si>
    <t>09196</t>
  </si>
  <si>
    <t>09198</t>
  </si>
  <si>
    <t>09209</t>
  </si>
  <si>
    <t>09211</t>
  </si>
  <si>
    <t>09219</t>
  </si>
  <si>
    <t>09221</t>
  </si>
  <si>
    <t>09261</t>
  </si>
  <si>
    <t>09267</t>
  </si>
  <si>
    <t>09268</t>
  </si>
  <si>
    <t>09274</t>
  </si>
  <si>
    <t>09289</t>
  </si>
  <si>
    <t>09302</t>
  </si>
  <si>
    <t>09309</t>
  </si>
  <si>
    <t>09312</t>
  </si>
  <si>
    <t>09318</t>
  </si>
  <si>
    <t>09321</t>
  </si>
  <si>
    <t>09365</t>
  </si>
  <si>
    <t>09369</t>
  </si>
  <si>
    <t>09377</t>
  </si>
  <si>
    <t>09387</t>
  </si>
  <si>
    <t>09394</t>
  </si>
  <si>
    <t>09400</t>
  </si>
  <si>
    <t>09410</t>
  </si>
  <si>
    <t>09421</t>
  </si>
  <si>
    <t>09425</t>
  </si>
  <si>
    <t>09442</t>
  </si>
  <si>
    <t>09443</t>
  </si>
  <si>
    <t>09448</t>
  </si>
  <si>
    <t>09466</t>
  </si>
  <si>
    <t>09482</t>
  </si>
  <si>
    <t>09903</t>
  </si>
  <si>
    <t>10003</t>
  </si>
  <si>
    <t>10009</t>
  </si>
  <si>
    <t>10010</t>
  </si>
  <si>
    <t>10011</t>
  </si>
  <si>
    <t>10012</t>
  </si>
  <si>
    <t>10013</t>
  </si>
  <si>
    <t>10014</t>
  </si>
  <si>
    <t>10016</t>
  </si>
  <si>
    <t>10017</t>
  </si>
  <si>
    <t>10018</t>
  </si>
  <si>
    <t>10020</t>
  </si>
  <si>
    <t>10023</t>
  </si>
  <si>
    <t>10031</t>
  </si>
  <si>
    <t>10033</t>
  </si>
  <si>
    <t>10035</t>
  </si>
  <si>
    <t>10037</t>
  </si>
  <si>
    <t>10041</t>
  </si>
  <si>
    <t>10043</t>
  </si>
  <si>
    <t>10044</t>
  </si>
  <si>
    <t>10047</t>
  </si>
  <si>
    <t>10049</t>
  </si>
  <si>
    <t>10051</t>
  </si>
  <si>
    <t>10052</t>
  </si>
  <si>
    <t>10053</t>
  </si>
  <si>
    <t>10055</t>
  </si>
  <si>
    <t>10056</t>
  </si>
  <si>
    <t>10057</t>
  </si>
  <si>
    <t>10066</t>
  </si>
  <si>
    <t>10067</t>
  </si>
  <si>
    <t>10075</t>
  </si>
  <si>
    <t>10078</t>
  </si>
  <si>
    <t>10080</t>
  </si>
  <si>
    <t>10087</t>
  </si>
  <si>
    <t>10089</t>
  </si>
  <si>
    <t>10092</t>
  </si>
  <si>
    <t>10095</t>
  </si>
  <si>
    <t>10096</t>
  </si>
  <si>
    <t>10099</t>
  </si>
  <si>
    <t>10102</t>
  </si>
  <si>
    <t>10104</t>
  </si>
  <si>
    <t>10105</t>
  </si>
  <si>
    <t>10109</t>
  </si>
  <si>
    <t>10110</t>
  </si>
  <si>
    <t>10113</t>
  </si>
  <si>
    <t>10115</t>
  </si>
  <si>
    <t>10118</t>
  </si>
  <si>
    <t>10119</t>
  </si>
  <si>
    <t>10122</t>
  </si>
  <si>
    <t>10126</t>
  </si>
  <si>
    <t>10127</t>
  </si>
  <si>
    <t>10128</t>
  </si>
  <si>
    <t>10131</t>
  </si>
  <si>
    <t>10132</t>
  </si>
  <si>
    <t>10133</t>
  </si>
  <si>
    <t>10134</t>
  </si>
  <si>
    <t>10135</t>
  </si>
  <si>
    <t>10140</t>
  </si>
  <si>
    <t>10141</t>
  </si>
  <si>
    <t>10145</t>
  </si>
  <si>
    <t>10146</t>
  </si>
  <si>
    <t>10147</t>
  </si>
  <si>
    <t>10152</t>
  </si>
  <si>
    <t>10153</t>
  </si>
  <si>
    <t>10156</t>
  </si>
  <si>
    <t>10161</t>
  </si>
  <si>
    <t>10162</t>
  </si>
  <si>
    <t>10163</t>
  </si>
  <si>
    <t>10165</t>
  </si>
  <si>
    <t>10169</t>
  </si>
  <si>
    <t>10174</t>
  </si>
  <si>
    <t>10178</t>
  </si>
  <si>
    <t>10181</t>
  </si>
  <si>
    <t>10185</t>
  </si>
  <si>
    <t>10189</t>
  </si>
  <si>
    <t>10193</t>
  </si>
  <si>
    <t>10194</t>
  </si>
  <si>
    <t>10195</t>
  </si>
  <si>
    <t>10198</t>
  </si>
  <si>
    <t>10201</t>
  </si>
  <si>
    <t>10203</t>
  </si>
  <si>
    <t>10208</t>
  </si>
  <si>
    <t>10210</t>
  </si>
  <si>
    <t>10211</t>
  </si>
  <si>
    <t>10212</t>
  </si>
  <si>
    <t>10219</t>
  </si>
  <si>
    <t>10901</t>
  </si>
  <si>
    <t>10902</t>
  </si>
  <si>
    <t>11002</t>
  </si>
  <si>
    <t>11003</t>
  </si>
  <si>
    <t>11009</t>
  </si>
  <si>
    <t>11010</t>
  </si>
  <si>
    <t>11011</t>
  </si>
  <si>
    <t>11012</t>
  </si>
  <si>
    <t>11013</t>
  </si>
  <si>
    <t>11014</t>
  </si>
  <si>
    <t>11015</t>
  </si>
  <si>
    <t>11017</t>
  </si>
  <si>
    <t>11019</t>
  </si>
  <si>
    <t>11021</t>
  </si>
  <si>
    <t>11023</t>
  </si>
  <si>
    <t>11024</t>
  </si>
  <si>
    <t>11025</t>
  </si>
  <si>
    <t>11026</t>
  </si>
  <si>
    <t>11027</t>
  </si>
  <si>
    <t>11029</t>
  </si>
  <si>
    <t>11034</t>
  </si>
  <si>
    <t>11036</t>
  </si>
  <si>
    <t>11037</t>
  </si>
  <si>
    <t>11038</t>
  </si>
  <si>
    <t>11039</t>
  </si>
  <si>
    <t>11040</t>
  </si>
  <si>
    <t>11042</t>
  </si>
  <si>
    <t>11902</t>
  </si>
  <si>
    <t>12002</t>
  </si>
  <si>
    <t>12003</t>
  </si>
  <si>
    <t>12006</t>
  </si>
  <si>
    <t>12008</t>
  </si>
  <si>
    <t>12009</t>
  </si>
  <si>
    <t>12010</t>
  </si>
  <si>
    <t>12011</t>
  </si>
  <si>
    <t>12012</t>
  </si>
  <si>
    <t>12013</t>
  </si>
  <si>
    <t>12014</t>
  </si>
  <si>
    <t>12015</t>
  </si>
  <si>
    <t>12017</t>
  </si>
  <si>
    <t>12018</t>
  </si>
  <si>
    <t>12021</t>
  </si>
  <si>
    <t>12022</t>
  </si>
  <si>
    <t>12024</t>
  </si>
  <si>
    <t>12025</t>
  </si>
  <si>
    <t>12026</t>
  </si>
  <si>
    <t>12028</t>
  </si>
  <si>
    <t>12029</t>
  </si>
  <si>
    <t>12031</t>
  </si>
  <si>
    <t>12032</t>
  </si>
  <si>
    <t>12034</t>
  </si>
  <si>
    <t>12036</t>
  </si>
  <si>
    <t>12037</t>
  </si>
  <si>
    <t>12038</t>
  </si>
  <si>
    <t>12039</t>
  </si>
  <si>
    <t>12040</t>
  </si>
  <si>
    <t>12041</t>
  </si>
  <si>
    <t>12042</t>
  </si>
  <si>
    <t>12043</t>
  </si>
  <si>
    <t>12044</t>
  </si>
  <si>
    <t>12045</t>
  </si>
  <si>
    <t>12048</t>
  </si>
  <si>
    <t>12050</t>
  </si>
  <si>
    <t>12051</t>
  </si>
  <si>
    <t>12053</t>
  </si>
  <si>
    <t>12055</t>
  </si>
  <si>
    <t>12057</t>
  </si>
  <si>
    <t>12058</t>
  </si>
  <si>
    <t>12059</t>
  </si>
  <si>
    <t>12061</t>
  </si>
  <si>
    <t>12063</t>
  </si>
  <si>
    <t>12064</t>
  </si>
  <si>
    <t>12065</t>
  </si>
  <si>
    <t>12068</t>
  </si>
  <si>
    <t>12070</t>
  </si>
  <si>
    <t>12071</t>
  </si>
  <si>
    <t>12072</t>
  </si>
  <si>
    <t>12073</t>
  </si>
  <si>
    <t>12074</t>
  </si>
  <si>
    <t>12076</t>
  </si>
  <si>
    <t>12077</t>
  </si>
  <si>
    <t>12079</t>
  </si>
  <si>
    <t>12080</t>
  </si>
  <si>
    <t>12081</t>
  </si>
  <si>
    <t>12082</t>
  </si>
  <si>
    <t>12083</t>
  </si>
  <si>
    <t>12087</t>
  </si>
  <si>
    <t>12091</t>
  </si>
  <si>
    <t>12093</t>
  </si>
  <si>
    <t>12096</t>
  </si>
  <si>
    <t>12098</t>
  </si>
  <si>
    <t>12100</t>
  </si>
  <si>
    <t>12102</t>
  </si>
  <si>
    <t>12103</t>
  </si>
  <si>
    <t>12105</t>
  </si>
  <si>
    <t>12106</t>
  </si>
  <si>
    <t>12108</t>
  </si>
  <si>
    <t>12109</t>
  </si>
  <si>
    <t>12111</t>
  </si>
  <si>
    <t>12112</t>
  </si>
  <si>
    <t>12113</t>
  </si>
  <si>
    <t>12115</t>
  </si>
  <si>
    <t>12116</t>
  </si>
  <si>
    <t>12118</t>
  </si>
  <si>
    <t>12119</t>
  </si>
  <si>
    <t>12120</t>
  </si>
  <si>
    <t>12122</t>
  </si>
  <si>
    <t>12124</t>
  </si>
  <si>
    <t>12125</t>
  </si>
  <si>
    <t>12127</t>
  </si>
  <si>
    <t>12129</t>
  </si>
  <si>
    <t>12132</t>
  </si>
  <si>
    <t>12133</t>
  </si>
  <si>
    <t>12134</t>
  </si>
  <si>
    <t>12136</t>
  </si>
  <si>
    <t>12137</t>
  </si>
  <si>
    <t>12140</t>
  </si>
  <si>
    <t>12141</t>
  </si>
  <si>
    <t>12142</t>
  </si>
  <si>
    <t>12901</t>
  </si>
  <si>
    <t>13001</t>
  </si>
  <si>
    <t>13002</t>
  </si>
  <si>
    <t>13004</t>
  </si>
  <si>
    <t>13006</t>
  </si>
  <si>
    <t>13007</t>
  </si>
  <si>
    <t>13008</t>
  </si>
  <si>
    <t>13010</t>
  </si>
  <si>
    <t>13011</t>
  </si>
  <si>
    <t>13012</t>
  </si>
  <si>
    <t>13013</t>
  </si>
  <si>
    <t>13014</t>
  </si>
  <si>
    <t>13016</t>
  </si>
  <si>
    <t>13017</t>
  </si>
  <si>
    <t>13019</t>
  </si>
  <si>
    <t>13020</t>
  </si>
  <si>
    <t>13021</t>
  </si>
  <si>
    <t>13022</t>
  </si>
  <si>
    <t>13024</t>
  </si>
  <si>
    <t>13025</t>
  </si>
  <si>
    <t>13026</t>
  </si>
  <si>
    <t>13027</t>
  </si>
  <si>
    <t>13028</t>
  </si>
  <si>
    <t>13029</t>
  </si>
  <si>
    <t>13030</t>
  </si>
  <si>
    <t>13031</t>
  </si>
  <si>
    <t>13032</t>
  </si>
  <si>
    <t>13033</t>
  </si>
  <si>
    <t>13035</t>
  </si>
  <si>
    <t>13036</t>
  </si>
  <si>
    <t>13037</t>
  </si>
  <si>
    <t>13038</t>
  </si>
  <si>
    <t>13039</t>
  </si>
  <si>
    <t>13040</t>
  </si>
  <si>
    <t>13041</t>
  </si>
  <si>
    <t>13042</t>
  </si>
  <si>
    <t>13043</t>
  </si>
  <si>
    <t>13044</t>
  </si>
  <si>
    <t>13045</t>
  </si>
  <si>
    <t>13046</t>
  </si>
  <si>
    <t>13047</t>
  </si>
  <si>
    <t>13048</t>
  </si>
  <si>
    <t>13049</t>
  </si>
  <si>
    <t>13051</t>
  </si>
  <si>
    <t>13052</t>
  </si>
  <si>
    <t>13053</t>
  </si>
  <si>
    <t>13054</t>
  </si>
  <si>
    <t>13055</t>
  </si>
  <si>
    <t>13056</t>
  </si>
  <si>
    <t>13057</t>
  </si>
  <si>
    <t>13058</t>
  </si>
  <si>
    <t>13059</t>
  </si>
  <si>
    <t>13060</t>
  </si>
  <si>
    <t>13062</t>
  </si>
  <si>
    <t>13063</t>
  </si>
  <si>
    <t>13066</t>
  </si>
  <si>
    <t>13067</t>
  </si>
  <si>
    <t>13069</t>
  </si>
  <si>
    <t>13071</t>
  </si>
  <si>
    <t>13072</t>
  </si>
  <si>
    <t>13073</t>
  </si>
  <si>
    <t>13074</t>
  </si>
  <si>
    <t>13075</t>
  </si>
  <si>
    <t>13076</t>
  </si>
  <si>
    <t>13079</t>
  </si>
  <si>
    <t>13080</t>
  </si>
  <si>
    <t>13081</t>
  </si>
  <si>
    <t>13082</t>
  </si>
  <si>
    <t>13083</t>
  </si>
  <si>
    <t>13084</t>
  </si>
  <si>
    <t>13085</t>
  </si>
  <si>
    <t>13086</t>
  </si>
  <si>
    <t>13087</t>
  </si>
  <si>
    <t>13088</t>
  </si>
  <si>
    <t>13089</t>
  </si>
  <si>
    <t>13090</t>
  </si>
  <si>
    <t>13091</t>
  </si>
  <si>
    <t>13092</t>
  </si>
  <si>
    <t>13094</t>
  </si>
  <si>
    <t>13095</t>
  </si>
  <si>
    <t>13096</t>
  </si>
  <si>
    <t>13098</t>
  </si>
  <si>
    <t>13901</t>
  </si>
  <si>
    <t>13902</t>
  </si>
  <si>
    <t>13903</t>
  </si>
  <si>
    <t>13904</t>
  </si>
  <si>
    <t>14001</t>
  </si>
  <si>
    <t>14005</t>
  </si>
  <si>
    <t>14007</t>
  </si>
  <si>
    <t>14009</t>
  </si>
  <si>
    <t>14010</t>
  </si>
  <si>
    <t>14011</t>
  </si>
  <si>
    <t>14012</t>
  </si>
  <si>
    <t>14013</t>
  </si>
  <si>
    <t>14014</t>
  </si>
  <si>
    <t>14017</t>
  </si>
  <si>
    <t>14018</t>
  </si>
  <si>
    <t>14023</t>
  </si>
  <si>
    <t>14024</t>
  </si>
  <si>
    <t>14025</t>
  </si>
  <si>
    <t>14026</t>
  </si>
  <si>
    <t>14027</t>
  </si>
  <si>
    <t>14030</t>
  </si>
  <si>
    <t>14033</t>
  </si>
  <si>
    <t>14034</t>
  </si>
  <si>
    <t>14037</t>
  </si>
  <si>
    <t>14046</t>
  </si>
  <si>
    <t>14047</t>
  </si>
  <si>
    <t>14048</t>
  </si>
  <si>
    <t>14049</t>
  </si>
  <si>
    <t>14051</t>
  </si>
  <si>
    <t>14052</t>
  </si>
  <si>
    <t>14053</t>
  </si>
  <si>
    <t>14055</t>
  </si>
  <si>
    <t>14056</t>
  </si>
  <si>
    <t>14057</t>
  </si>
  <si>
    <t>14058</t>
  </si>
  <si>
    <t>14059</t>
  </si>
  <si>
    <t>14060</t>
  </si>
  <si>
    <t>14063</t>
  </si>
  <si>
    <t>14066</t>
  </si>
  <si>
    <t>14067</t>
  </si>
  <si>
    <t>14071</t>
  </si>
  <si>
    <t>14072</t>
  </si>
  <si>
    <t>14073</t>
  </si>
  <si>
    <t>14075</t>
  </si>
  <si>
    <t>15001</t>
  </si>
  <si>
    <t>15002</t>
  </si>
  <si>
    <t>15004</t>
  </si>
  <si>
    <t>15007</t>
  </si>
  <si>
    <t>15011</t>
  </si>
  <si>
    <t>15013</t>
  </si>
  <si>
    <t>15016</t>
  </si>
  <si>
    <t>15019</t>
  </si>
  <si>
    <t>15020</t>
  </si>
  <si>
    <t>15021</t>
  </si>
  <si>
    <t>15022</t>
  </si>
  <si>
    <t>15023</t>
  </si>
  <si>
    <t>15024</t>
  </si>
  <si>
    <t>15391</t>
  </si>
  <si>
    <t>15028</t>
  </si>
  <si>
    <t>15029</t>
  </si>
  <si>
    <t>15030</t>
  </si>
  <si>
    <t>15031</t>
  </si>
  <si>
    <t>15032</t>
  </si>
  <si>
    <t>15033</t>
  </si>
  <si>
    <t>15036</t>
  </si>
  <si>
    <t>15037</t>
  </si>
  <si>
    <t>15038</t>
  </si>
  <si>
    <t>15040</t>
  </si>
  <si>
    <t>15042</t>
  </si>
  <si>
    <t>15043</t>
  </si>
  <si>
    <t>15044</t>
  </si>
  <si>
    <t>15053</t>
  </si>
  <si>
    <t>15056</t>
  </si>
  <si>
    <t>15058</t>
  </si>
  <si>
    <t>15059</t>
  </si>
  <si>
    <t>15061</t>
  </si>
  <si>
    <t>15380</t>
  </si>
  <si>
    <t>15064</t>
  </si>
  <si>
    <t>15065</t>
  </si>
  <si>
    <t>15067</t>
  </si>
  <si>
    <t>15068</t>
  </si>
  <si>
    <t>15071</t>
  </si>
  <si>
    <t>15072</t>
  </si>
  <si>
    <t>15073</t>
  </si>
  <si>
    <t>15074</t>
  </si>
  <si>
    <t>15078</t>
  </si>
  <si>
    <t>15080</t>
  </si>
  <si>
    <t>15082</t>
  </si>
  <si>
    <t>15084</t>
  </si>
  <si>
    <t>15087</t>
  </si>
  <si>
    <t>15089</t>
  </si>
  <si>
    <t>15901</t>
  </si>
  <si>
    <t>16001</t>
  </si>
  <si>
    <t>16002</t>
  </si>
  <si>
    <t>16003</t>
  </si>
  <si>
    <t>16005</t>
  </si>
  <si>
    <t>16006</t>
  </si>
  <si>
    <t>16007</t>
  </si>
  <si>
    <t>16010</t>
  </si>
  <si>
    <t>16011</t>
  </si>
  <si>
    <t>16012</t>
  </si>
  <si>
    <t>16015</t>
  </si>
  <si>
    <t>16016</t>
  </si>
  <si>
    <t>16017</t>
  </si>
  <si>
    <t>16018</t>
  </si>
  <si>
    <t>16019</t>
  </si>
  <si>
    <t>16020</t>
  </si>
  <si>
    <t>16022</t>
  </si>
  <si>
    <t>16023</t>
  </si>
  <si>
    <t>16024</t>
  </si>
  <si>
    <t>16026</t>
  </si>
  <si>
    <t>16027</t>
  </si>
  <si>
    <t>16029</t>
  </si>
  <si>
    <t>16030</t>
  </si>
  <si>
    <t>16032</t>
  </si>
  <si>
    <t>16033</t>
  </si>
  <si>
    <t>16035</t>
  </si>
  <si>
    <t>16038</t>
  </si>
  <si>
    <t>16040</t>
  </si>
  <si>
    <t>16041</t>
  </si>
  <si>
    <t>16042</t>
  </si>
  <si>
    <t>16043</t>
  </si>
  <si>
    <t>16044</t>
  </si>
  <si>
    <t>16045</t>
  </si>
  <si>
    <t>16047</t>
  </si>
  <si>
    <t>16048</t>
  </si>
  <si>
    <t>16049</t>
  </si>
  <si>
    <t>16050</t>
  </si>
  <si>
    <t>16051</t>
  </si>
  <si>
    <t>16052</t>
  </si>
  <si>
    <t>16053</t>
  </si>
  <si>
    <t>16056</t>
  </si>
  <si>
    <t>16060</t>
  </si>
  <si>
    <t>16061</t>
  </si>
  <si>
    <t>16063</t>
  </si>
  <si>
    <t>16064</t>
  </si>
  <si>
    <t>16065</t>
  </si>
  <si>
    <t>16066</t>
  </si>
  <si>
    <t>16068</t>
  </si>
  <si>
    <t>16070</t>
  </si>
  <si>
    <t>16071</t>
  </si>
  <si>
    <t>16073</t>
  </si>
  <si>
    <t>16074</t>
  </si>
  <si>
    <t>16079</t>
  </si>
  <si>
    <t>16082</t>
  </si>
  <si>
    <t>16084</t>
  </si>
  <si>
    <t>16085</t>
  </si>
  <si>
    <t>16086</t>
  </si>
  <si>
    <t>16087</t>
  </si>
  <si>
    <t>16089</t>
  </si>
  <si>
    <t>16091</t>
  </si>
  <si>
    <t>16092</t>
  </si>
  <si>
    <t>16094</t>
  </si>
  <si>
    <t>16096</t>
  </si>
  <si>
    <t>16098</t>
  </si>
  <si>
    <t>16099</t>
  </si>
  <si>
    <t>16101</t>
  </si>
  <si>
    <t>16102</t>
  </si>
  <si>
    <t>16106</t>
  </si>
  <si>
    <t>16107</t>
  </si>
  <si>
    <t>16108</t>
  </si>
  <si>
    <t>16109</t>
  </si>
  <si>
    <t>16110</t>
  </si>
  <si>
    <t>16113</t>
  </si>
  <si>
    <t>16115</t>
  </si>
  <si>
    <t>16116</t>
  </si>
  <si>
    <t>16117</t>
  </si>
  <si>
    <t>16118</t>
  </si>
  <si>
    <t>16119</t>
  </si>
  <si>
    <t>16121</t>
  </si>
  <si>
    <t>16122</t>
  </si>
  <si>
    <t>16123</t>
  </si>
  <si>
    <t>16124</t>
  </si>
  <si>
    <t>16125</t>
  </si>
  <si>
    <t>16126</t>
  </si>
  <si>
    <t>16128</t>
  </si>
  <si>
    <t>16129</t>
  </si>
  <si>
    <t>16130</t>
  </si>
  <si>
    <t>16131</t>
  </si>
  <si>
    <t>16132</t>
  </si>
  <si>
    <t>16133</t>
  </si>
  <si>
    <t>16134</t>
  </si>
  <si>
    <t>16137</t>
  </si>
  <si>
    <t>16139</t>
  </si>
  <si>
    <t>16140</t>
  </si>
  <si>
    <t>16141</t>
  </si>
  <si>
    <t>16143</t>
  </si>
  <si>
    <t>16147</t>
  </si>
  <si>
    <t>16149</t>
  </si>
  <si>
    <t>16150</t>
  </si>
  <si>
    <t>16151</t>
  </si>
  <si>
    <t>16153</t>
  </si>
  <si>
    <t>16155</t>
  </si>
  <si>
    <t>16156</t>
  </si>
  <si>
    <t>16157</t>
  </si>
  <si>
    <t>16158</t>
  </si>
  <si>
    <t>16160</t>
  </si>
  <si>
    <t>16161</t>
  </si>
  <si>
    <t>16162</t>
  </si>
  <si>
    <t>16163</t>
  </si>
  <si>
    <t>16166</t>
  </si>
  <si>
    <t>16167</t>
  </si>
  <si>
    <t>16170</t>
  </si>
  <si>
    <t>16171</t>
  </si>
  <si>
    <t>16172</t>
  </si>
  <si>
    <t>16510</t>
  </si>
  <si>
    <t>16174</t>
  </si>
  <si>
    <t>16175</t>
  </si>
  <si>
    <t>16176</t>
  </si>
  <si>
    <t>16177</t>
  </si>
  <si>
    <t>16181</t>
  </si>
  <si>
    <t>16185</t>
  </si>
  <si>
    <t>16186</t>
  </si>
  <si>
    <t>16187</t>
  </si>
  <si>
    <t>16188</t>
  </si>
  <si>
    <t>16189</t>
  </si>
  <si>
    <t>16190</t>
  </si>
  <si>
    <t>16191</t>
  </si>
  <si>
    <t>16193</t>
  </si>
  <si>
    <t>16194</t>
  </si>
  <si>
    <t>16196</t>
  </si>
  <si>
    <t>16198</t>
  </si>
  <si>
    <t>16202</t>
  </si>
  <si>
    <t>16203</t>
  </si>
  <si>
    <t>16205</t>
  </si>
  <si>
    <t>16206</t>
  </si>
  <si>
    <t>16209</t>
  </si>
  <si>
    <t>16212</t>
  </si>
  <si>
    <t>16215</t>
  </si>
  <si>
    <t>16216</t>
  </si>
  <si>
    <t>16217</t>
  </si>
  <si>
    <t>16218</t>
  </si>
  <si>
    <t>16219</t>
  </si>
  <si>
    <t>16228</t>
  </si>
  <si>
    <t>16231</t>
  </si>
  <si>
    <t>16234</t>
  </si>
  <si>
    <t>16236</t>
  </si>
  <si>
    <t>16237</t>
  </si>
  <si>
    <t>16239</t>
  </si>
  <si>
    <t>16242</t>
  </si>
  <si>
    <t>16243</t>
  </si>
  <si>
    <t>16244</t>
  </si>
  <si>
    <t>16245</t>
  </si>
  <si>
    <t>16247</t>
  </si>
  <si>
    <t>16248</t>
  </si>
  <si>
    <t>16250</t>
  </si>
  <si>
    <t>16251</t>
  </si>
  <si>
    <t>16253</t>
  </si>
  <si>
    <t>16254</t>
  </si>
  <si>
    <t>16255</t>
  </si>
  <si>
    <t>16258</t>
  </si>
  <si>
    <t>16259</t>
  </si>
  <si>
    <t>16263</t>
  </si>
  <si>
    <t>16264</t>
  </si>
  <si>
    <t>16270</t>
  </si>
  <si>
    <t>16271</t>
  </si>
  <si>
    <t>16272</t>
  </si>
  <si>
    <t>16274</t>
  </si>
  <si>
    <t>16276</t>
  </si>
  <si>
    <t>16277</t>
  </si>
  <si>
    <t>16278</t>
  </si>
  <si>
    <t>16279</t>
  </si>
  <si>
    <t>16280</t>
  </si>
  <si>
    <t>16901</t>
  </si>
  <si>
    <t>16905</t>
  </si>
  <si>
    <t>16906</t>
  </si>
  <si>
    <t>16909</t>
  </si>
  <si>
    <t>16910</t>
  </si>
  <si>
    <t>17001</t>
  </si>
  <si>
    <t>17002</t>
  </si>
  <si>
    <t>17005</t>
  </si>
  <si>
    <t>17007</t>
  </si>
  <si>
    <t>17008</t>
  </si>
  <si>
    <t>17009</t>
  </si>
  <si>
    <t>17012</t>
  </si>
  <si>
    <t>17014</t>
  </si>
  <si>
    <t>17016</t>
  </si>
  <si>
    <t>17018</t>
  </si>
  <si>
    <t>17019</t>
  </si>
  <si>
    <t>17022</t>
  </si>
  <si>
    <t>17023</t>
  </si>
  <si>
    <t>17027</t>
  </si>
  <si>
    <t>17029</t>
  </si>
  <si>
    <t>17030</t>
  </si>
  <si>
    <t>17032</t>
  </si>
  <si>
    <t>17041</t>
  </si>
  <si>
    <t>17043</t>
  </si>
  <si>
    <t>17044</t>
  </si>
  <si>
    <t>17046</t>
  </si>
  <si>
    <t>17047</t>
  </si>
  <si>
    <t>17048</t>
  </si>
  <si>
    <t>17050</t>
  </si>
  <si>
    <t>17052</t>
  </si>
  <si>
    <t>17054</t>
  </si>
  <si>
    <t>17057</t>
  </si>
  <si>
    <t>17058</t>
  </si>
  <si>
    <t>17064</t>
  </si>
  <si>
    <t>17066</t>
  </si>
  <si>
    <t>17067</t>
  </si>
  <si>
    <t>17071</t>
  </si>
  <si>
    <t>17077</t>
  </si>
  <si>
    <t>17078</t>
  </si>
  <si>
    <t>17080</t>
  </si>
  <si>
    <t>17084</t>
  </si>
  <si>
    <t>17085</t>
  </si>
  <si>
    <t>17092</t>
  </si>
  <si>
    <t>17093</t>
  </si>
  <si>
    <t>17094</t>
  </si>
  <si>
    <t>17097</t>
  </si>
  <si>
    <t>17101</t>
  </si>
  <si>
    <t>17102</t>
  </si>
  <si>
    <t>17106</t>
  </si>
  <si>
    <t>17110</t>
  </si>
  <si>
    <t>17112</t>
  </si>
  <si>
    <t>17116</t>
  </si>
  <si>
    <t>17118</t>
  </si>
  <si>
    <t>17119</t>
  </si>
  <si>
    <t>17120</t>
  </si>
  <si>
    <t>17125</t>
  </si>
  <si>
    <t>17132</t>
  </si>
  <si>
    <t>17133</t>
  </si>
  <si>
    <t>17134</t>
  </si>
  <si>
    <t>17135</t>
  </si>
  <si>
    <t>17136</t>
  </si>
  <si>
    <t>17138</t>
  </si>
  <si>
    <t>17142</t>
  </si>
  <si>
    <t>17143</t>
  </si>
  <si>
    <t>17144</t>
  </si>
  <si>
    <t>17145</t>
  </si>
  <si>
    <t>17146</t>
  </si>
  <si>
    <t>17148</t>
  </si>
  <si>
    <t>17151</t>
  </si>
  <si>
    <t>17153</t>
  </si>
  <si>
    <t>17155</t>
  </si>
  <si>
    <t>17158</t>
  </si>
  <si>
    <t>17161</t>
  </si>
  <si>
    <t>17163</t>
  </si>
  <si>
    <t>17164</t>
  </si>
  <si>
    <t>17166</t>
  </si>
  <si>
    <t>17168</t>
  </si>
  <si>
    <t>17169</t>
  </si>
  <si>
    <t>17170</t>
  </si>
  <si>
    <t>17171</t>
  </si>
  <si>
    <t>17172</t>
  </si>
  <si>
    <t>17173</t>
  </si>
  <si>
    <t>17174</t>
  </si>
  <si>
    <t>17175</t>
  </si>
  <si>
    <t>17178</t>
  </si>
  <si>
    <t>17181</t>
  </si>
  <si>
    <t>17182</t>
  </si>
  <si>
    <t>17183</t>
  </si>
  <si>
    <t>17185</t>
  </si>
  <si>
    <t>17186</t>
  </si>
  <si>
    <t>17187</t>
  </si>
  <si>
    <t>17188</t>
  </si>
  <si>
    <t>17192</t>
  </si>
  <si>
    <t>17193</t>
  </si>
  <si>
    <t>17196</t>
  </si>
  <si>
    <t>17198</t>
  </si>
  <si>
    <t>17199</t>
  </si>
  <si>
    <t>17200</t>
  </si>
  <si>
    <t>17201</t>
  </si>
  <si>
    <t>17202</t>
  </si>
  <si>
    <t>17203</t>
  </si>
  <si>
    <t>17209</t>
  </si>
  <si>
    <t>17210</t>
  </si>
  <si>
    <t>17212</t>
  </si>
  <si>
    <t>17216</t>
  </si>
  <si>
    <t>17217</t>
  </si>
  <si>
    <t>17222</t>
  </si>
  <si>
    <t>17223</t>
  </si>
  <si>
    <t>17224</t>
  </si>
  <si>
    <t>17225</t>
  </si>
  <si>
    <t>17227</t>
  </si>
  <si>
    <t>17228</t>
  </si>
  <si>
    <t>17230</t>
  </si>
  <si>
    <t>17232</t>
  </si>
  <si>
    <t>17234</t>
  </si>
  <si>
    <t>18002</t>
  </si>
  <si>
    <t>18003</t>
  </si>
  <si>
    <t>18006</t>
  </si>
  <si>
    <t>18011</t>
  </si>
  <si>
    <t>18012</t>
  </si>
  <si>
    <t>18014</t>
  </si>
  <si>
    <t>18015</t>
  </si>
  <si>
    <t>18016</t>
  </si>
  <si>
    <t>18018</t>
  </si>
  <si>
    <t>18020</t>
  </si>
  <si>
    <t>18021</t>
  </si>
  <si>
    <t>18022</t>
  </si>
  <si>
    <t>18024</t>
  </si>
  <si>
    <t>18027</t>
  </si>
  <si>
    <t>18028</t>
  </si>
  <si>
    <t>18029</t>
  </si>
  <si>
    <t>18030</t>
  </si>
  <si>
    <t>18032</t>
  </si>
  <si>
    <t>18033</t>
  </si>
  <si>
    <t>18034</t>
  </si>
  <si>
    <t>18035</t>
  </si>
  <si>
    <t>18036</t>
  </si>
  <si>
    <t>18037</t>
  </si>
  <si>
    <t>18038</t>
  </si>
  <si>
    <t>18039</t>
  </si>
  <si>
    <t>18045</t>
  </si>
  <si>
    <t>18046</t>
  </si>
  <si>
    <t>18047</t>
  </si>
  <si>
    <t>18048</t>
  </si>
  <si>
    <t>18049</t>
  </si>
  <si>
    <t>18050</t>
  </si>
  <si>
    <t>18051</t>
  </si>
  <si>
    <t>18053</t>
  </si>
  <si>
    <t>18054</t>
  </si>
  <si>
    <t>18057</t>
  </si>
  <si>
    <t>18059</t>
  </si>
  <si>
    <t>18062</t>
  </si>
  <si>
    <t>18063</t>
  </si>
  <si>
    <t>18064</t>
  </si>
  <si>
    <t>18066</t>
  </si>
  <si>
    <t>18068</t>
  </si>
  <si>
    <t>18070</t>
  </si>
  <si>
    <t>18071</t>
  </si>
  <si>
    <t>18076</t>
  </si>
  <si>
    <t>18078</t>
  </si>
  <si>
    <t>18079</t>
  </si>
  <si>
    <t>18082</t>
  </si>
  <si>
    <t>18084</t>
  </si>
  <si>
    <t>18085</t>
  </si>
  <si>
    <t>18086</t>
  </si>
  <si>
    <t>18087</t>
  </si>
  <si>
    <t>18088</t>
  </si>
  <si>
    <t>18093</t>
  </si>
  <si>
    <t>18095</t>
  </si>
  <si>
    <t>18096</t>
  </si>
  <si>
    <t>18097</t>
  </si>
  <si>
    <t>18099</t>
  </si>
  <si>
    <t>18100</t>
  </si>
  <si>
    <t>18102</t>
  </si>
  <si>
    <t>18105</t>
  </si>
  <si>
    <t>18107</t>
  </si>
  <si>
    <t>18108</t>
  </si>
  <si>
    <t>18109</t>
  </si>
  <si>
    <t>18114</t>
  </si>
  <si>
    <t>18115</t>
  </si>
  <si>
    <t>18116</t>
  </si>
  <si>
    <t>18117</t>
  </si>
  <si>
    <t>18122</t>
  </si>
  <si>
    <t>18123</t>
  </si>
  <si>
    <t>18124</t>
  </si>
  <si>
    <t>18127</t>
  </si>
  <si>
    <t>18128</t>
  </si>
  <si>
    <t>18132</t>
  </si>
  <si>
    <t>18133</t>
  </si>
  <si>
    <t>18134</t>
  </si>
  <si>
    <t>18137</t>
  </si>
  <si>
    <t>18138</t>
  </si>
  <si>
    <t>18140</t>
  </si>
  <si>
    <t>18141</t>
  </si>
  <si>
    <t>18144</t>
  </si>
  <si>
    <t>18145</t>
  </si>
  <si>
    <t>18146</t>
  </si>
  <si>
    <t>18147</t>
  </si>
  <si>
    <t>18150</t>
  </si>
  <si>
    <t>18151</t>
  </si>
  <si>
    <t>18152</t>
  </si>
  <si>
    <t>18153</t>
  </si>
  <si>
    <t>18157</t>
  </si>
  <si>
    <t>18159</t>
  </si>
  <si>
    <t>18162</t>
  </si>
  <si>
    <t>18163</t>
  </si>
  <si>
    <t>18164</t>
  </si>
  <si>
    <t>18167</t>
  </si>
  <si>
    <t>18168</t>
  </si>
  <si>
    <t>18170</t>
  </si>
  <si>
    <t>18171</t>
  </si>
  <si>
    <t>18173</t>
  </si>
  <si>
    <t>18174</t>
  </si>
  <si>
    <t>18175</t>
  </si>
  <si>
    <t>18176</t>
  </si>
  <si>
    <t>18177</t>
  </si>
  <si>
    <t>18178</t>
  </si>
  <si>
    <t>18179</t>
  </si>
  <si>
    <t>18182</t>
  </si>
  <si>
    <t>18183</t>
  </si>
  <si>
    <t>18184</t>
  </si>
  <si>
    <t>18188</t>
  </si>
  <si>
    <t>18192</t>
  </si>
  <si>
    <t>19193</t>
  </si>
  <si>
    <t>18901</t>
  </si>
  <si>
    <t>18903</t>
  </si>
  <si>
    <t>18904</t>
  </si>
  <si>
    <t>18905</t>
  </si>
  <si>
    <t>18906</t>
  </si>
  <si>
    <t>18907</t>
  </si>
  <si>
    <t>18909</t>
  </si>
  <si>
    <t>18911</t>
  </si>
  <si>
    <t>18912</t>
  </si>
  <si>
    <t>18913</t>
  </si>
  <si>
    <t>19005</t>
  </si>
  <si>
    <t>19006</t>
  </si>
  <si>
    <t>19011</t>
  </si>
  <si>
    <t>19016</t>
  </si>
  <si>
    <t>19024</t>
  </si>
  <si>
    <t>19027</t>
  </si>
  <si>
    <t>19032</t>
  </si>
  <si>
    <t>19036</t>
  </si>
  <si>
    <t>19037</t>
  </si>
  <si>
    <t>19039</t>
  </si>
  <si>
    <t>19043</t>
  </si>
  <si>
    <t>19044</t>
  </si>
  <si>
    <t>19046</t>
  </si>
  <si>
    <t>19047</t>
  </si>
  <si>
    <t>19048</t>
  </si>
  <si>
    <t>19053</t>
  </si>
  <si>
    <t>19058</t>
  </si>
  <si>
    <t>19070</t>
  </si>
  <si>
    <t>19075</t>
  </si>
  <si>
    <t>19079</t>
  </si>
  <si>
    <t>19081</t>
  </si>
  <si>
    <t>19086</t>
  </si>
  <si>
    <t>19088</t>
  </si>
  <si>
    <t>19092</t>
  </si>
  <si>
    <t>19102</t>
  </si>
  <si>
    <t>19103</t>
  </si>
  <si>
    <t>19104</t>
  </si>
  <si>
    <t>19105</t>
  </si>
  <si>
    <t>19106</t>
  </si>
  <si>
    <t>19108</t>
  </si>
  <si>
    <t>19111</t>
  </si>
  <si>
    <t>19112</t>
  </si>
  <si>
    <t>19113</t>
  </si>
  <si>
    <t>19117</t>
  </si>
  <si>
    <t>19118</t>
  </si>
  <si>
    <t>19120</t>
  </si>
  <si>
    <t>19121</t>
  </si>
  <si>
    <t>19123</t>
  </si>
  <si>
    <t>19130</t>
  </si>
  <si>
    <t>19133</t>
  </si>
  <si>
    <t>19134</t>
  </si>
  <si>
    <t>19135</t>
  </si>
  <si>
    <t>19143</t>
  </si>
  <si>
    <t>19145</t>
  </si>
  <si>
    <t>19147</t>
  </si>
  <si>
    <t>19151</t>
  </si>
  <si>
    <t>19152</t>
  </si>
  <si>
    <t>19156</t>
  </si>
  <si>
    <t>19157</t>
  </si>
  <si>
    <t>19159</t>
  </si>
  <si>
    <t>19167</t>
  </si>
  <si>
    <t>19168</t>
  </si>
  <si>
    <t>19171</t>
  </si>
  <si>
    <t>19172</t>
  </si>
  <si>
    <t>19174</t>
  </si>
  <si>
    <t>19176</t>
  </si>
  <si>
    <t>19177</t>
  </si>
  <si>
    <t>19178</t>
  </si>
  <si>
    <t>19179</t>
  </si>
  <si>
    <t>19186</t>
  </si>
  <si>
    <t>19188</t>
  </si>
  <si>
    <t>19190</t>
  </si>
  <si>
    <t>19192</t>
  </si>
  <si>
    <t>19196</t>
  </si>
  <si>
    <t>19200</t>
  </si>
  <si>
    <t>19201</t>
  </si>
  <si>
    <t>19203</t>
  </si>
  <si>
    <t>19204</t>
  </si>
  <si>
    <t>19210</t>
  </si>
  <si>
    <t>19214</t>
  </si>
  <si>
    <t>19216</t>
  </si>
  <si>
    <t>19217</t>
  </si>
  <si>
    <t>19219</t>
  </si>
  <si>
    <t>19220</t>
  </si>
  <si>
    <t>19224</t>
  </si>
  <si>
    <t>19225</t>
  </si>
  <si>
    <t>19226</t>
  </si>
  <si>
    <t>19227</t>
  </si>
  <si>
    <t>19229</t>
  </si>
  <si>
    <t>19232</t>
  </si>
  <si>
    <t>19233</t>
  </si>
  <si>
    <t>19235</t>
  </si>
  <si>
    <t>19239</t>
  </si>
  <si>
    <t>19240</t>
  </si>
  <si>
    <t>19244</t>
  </si>
  <si>
    <t>19245</t>
  </si>
  <si>
    <t>19247</t>
  </si>
  <si>
    <t>19248</t>
  </si>
  <si>
    <t>19249</t>
  </si>
  <si>
    <t>19251</t>
  </si>
  <si>
    <t>19257</t>
  </si>
  <si>
    <t>19258</t>
  </si>
  <si>
    <t>19262</t>
  </si>
  <si>
    <t>19264</t>
  </si>
  <si>
    <t>19266</t>
  </si>
  <si>
    <t>19267</t>
  </si>
  <si>
    <t>19268</t>
  </si>
  <si>
    <t>19277</t>
  </si>
  <si>
    <t>19279</t>
  </si>
  <si>
    <t>19280</t>
  </si>
  <si>
    <t>19281</t>
  </si>
  <si>
    <t>19282</t>
  </si>
  <si>
    <t>19283</t>
  </si>
  <si>
    <t>19290</t>
  </si>
  <si>
    <t>19293</t>
  </si>
  <si>
    <t>19294</t>
  </si>
  <si>
    <t>19298</t>
  </si>
  <si>
    <t>19300</t>
  </si>
  <si>
    <t>19305</t>
  </si>
  <si>
    <t>19307</t>
  </si>
  <si>
    <t>19309</t>
  </si>
  <si>
    <t>19318</t>
  </si>
  <si>
    <t>19321</t>
  </si>
  <si>
    <t>19322</t>
  </si>
  <si>
    <t>19323</t>
  </si>
  <si>
    <t>19324</t>
  </si>
  <si>
    <t>19330</t>
  </si>
  <si>
    <t>19331</t>
  </si>
  <si>
    <t>19333</t>
  </si>
  <si>
    <t>19334</t>
  </si>
  <si>
    <t>21001</t>
  </si>
  <si>
    <t>21006</t>
  </si>
  <si>
    <t>21008</t>
  </si>
  <si>
    <t>21009</t>
  </si>
  <si>
    <t>21010</t>
  </si>
  <si>
    <t>21011</t>
  </si>
  <si>
    <t>21012</t>
  </si>
  <si>
    <t>21013</t>
  </si>
  <si>
    <t>21014</t>
  </si>
  <si>
    <t>21015</t>
  </si>
  <si>
    <t>21016</t>
  </si>
  <si>
    <t>21018</t>
  </si>
  <si>
    <t>21019</t>
  </si>
  <si>
    <t>21020</t>
  </si>
  <si>
    <t>21023</t>
  </si>
  <si>
    <t>21025</t>
  </si>
  <si>
    <t>21027</t>
  </si>
  <si>
    <t>21028</t>
  </si>
  <si>
    <t>21029</t>
  </si>
  <si>
    <t>21030</t>
  </si>
  <si>
    <t>21031</t>
  </si>
  <si>
    <t>21033</t>
  </si>
  <si>
    <t>21034</t>
  </si>
  <si>
    <t>21035</t>
  </si>
  <si>
    <t>21036</t>
  </si>
  <si>
    <t>21038</t>
  </si>
  <si>
    <t>21039</t>
  </si>
  <si>
    <t>21040</t>
  </si>
  <si>
    <t>21041</t>
  </si>
  <si>
    <t>21043</t>
  </si>
  <si>
    <t>21045</t>
  </si>
  <si>
    <t>21046</t>
  </si>
  <si>
    <t>21047</t>
  </si>
  <si>
    <t>21048</t>
  </si>
  <si>
    <t>21049</t>
  </si>
  <si>
    <t>21050</t>
  </si>
  <si>
    <t>21051</t>
  </si>
  <si>
    <t>21052</t>
  </si>
  <si>
    <t>21053</t>
  </si>
  <si>
    <t>21054</t>
  </si>
  <si>
    <t>21056</t>
  </si>
  <si>
    <t>21057</t>
  </si>
  <si>
    <t>21058</t>
  </si>
  <si>
    <t>21059</t>
  </si>
  <si>
    <t>21060</t>
  </si>
  <si>
    <t>21062</t>
  </si>
  <si>
    <t>21064</t>
  </si>
  <si>
    <t>21065</t>
  </si>
  <si>
    <t>21066</t>
  </si>
  <si>
    <t>21069</t>
  </si>
  <si>
    <t>21070</t>
  </si>
  <si>
    <t>21073</t>
  </si>
  <si>
    <t>21074</t>
  </si>
  <si>
    <t>21076</t>
  </si>
  <si>
    <t>21077</t>
  </si>
  <si>
    <t>21079</t>
  </si>
  <si>
    <t>22001</t>
  </si>
  <si>
    <t>22003</t>
  </si>
  <si>
    <t>22007</t>
  </si>
  <si>
    <t>22009</t>
  </si>
  <si>
    <t>22014</t>
  </si>
  <si>
    <t>22017</t>
  </si>
  <si>
    <t>22020</t>
  </si>
  <si>
    <t>22021</t>
  </si>
  <si>
    <t>22024</t>
  </si>
  <si>
    <t>22039</t>
  </si>
  <si>
    <t>22040</t>
  </si>
  <si>
    <t>22043</t>
  </si>
  <si>
    <t>22045</t>
  </si>
  <si>
    <t>22046</t>
  </si>
  <si>
    <t>22048</t>
  </si>
  <si>
    <t>22050</t>
  </si>
  <si>
    <t>22051</t>
  </si>
  <si>
    <t>22052</t>
  </si>
  <si>
    <t>22057</t>
  </si>
  <si>
    <t>22060</t>
  </si>
  <si>
    <t>22066</t>
  </si>
  <si>
    <t>22069</t>
  </si>
  <si>
    <t>22072</t>
  </si>
  <si>
    <t>22074</t>
  </si>
  <si>
    <t>22075</t>
  </si>
  <si>
    <t>22083</t>
  </si>
  <si>
    <t>22089</t>
  </si>
  <si>
    <t>22094</t>
  </si>
  <si>
    <t>22103</t>
  </si>
  <si>
    <t>22109</t>
  </si>
  <si>
    <t>22110</t>
  </si>
  <si>
    <t>22113</t>
  </si>
  <si>
    <t>22114</t>
  </si>
  <si>
    <t>22116</t>
  </si>
  <si>
    <t>22119</t>
  </si>
  <si>
    <t>22129</t>
  </si>
  <si>
    <t>22136</t>
  </si>
  <si>
    <t>22143</t>
  </si>
  <si>
    <t>22144</t>
  </si>
  <si>
    <t>22158</t>
  </si>
  <si>
    <t>22164</t>
  </si>
  <si>
    <t>22165</t>
  </si>
  <si>
    <t>22167</t>
  </si>
  <si>
    <t>22173</t>
  </si>
  <si>
    <t>22174</t>
  </si>
  <si>
    <t>22175</t>
  </si>
  <si>
    <t>22178</t>
  </si>
  <si>
    <t>22182</t>
  </si>
  <si>
    <t>22184</t>
  </si>
  <si>
    <t>22188</t>
  </si>
  <si>
    <t>22189</t>
  </si>
  <si>
    <t>22195</t>
  </si>
  <si>
    <t>22201</t>
  </si>
  <si>
    <t>22204</t>
  </si>
  <si>
    <t>22207</t>
  </si>
  <si>
    <t>22208</t>
  </si>
  <si>
    <t>22214</t>
  </si>
  <si>
    <t>22220</t>
  </si>
  <si>
    <t>22222</t>
  </si>
  <si>
    <t>22225</t>
  </si>
  <si>
    <t>22228</t>
  </si>
  <si>
    <t>22229</t>
  </si>
  <si>
    <t>22233</t>
  </si>
  <si>
    <t>22235</t>
  </si>
  <si>
    <t>22236</t>
  </si>
  <si>
    <t>22245</t>
  </si>
  <si>
    <t>22252</t>
  </si>
  <si>
    <t>22254</t>
  </si>
  <si>
    <t>22901</t>
  </si>
  <si>
    <t>22903</t>
  </si>
  <si>
    <t>22906</t>
  </si>
  <si>
    <t>22907</t>
  </si>
  <si>
    <t>22908</t>
  </si>
  <si>
    <t>23001</t>
  </si>
  <si>
    <t>23003</t>
  </si>
  <si>
    <t>23004</t>
  </si>
  <si>
    <t>23008</t>
  </si>
  <si>
    <t>23009</t>
  </si>
  <si>
    <t>23012</t>
  </si>
  <si>
    <t>23015</t>
  </si>
  <si>
    <t>23016</t>
  </si>
  <si>
    <t>23017</t>
  </si>
  <si>
    <t>23018</t>
  </si>
  <si>
    <t>23024</t>
  </si>
  <si>
    <t>23025</t>
  </si>
  <si>
    <t>23026</t>
  </si>
  <si>
    <t>23027</t>
  </si>
  <si>
    <t>23029</t>
  </si>
  <si>
    <t>23031</t>
  </si>
  <si>
    <t>23032</t>
  </si>
  <si>
    <t>23034</t>
  </si>
  <si>
    <t>23037</t>
  </si>
  <si>
    <t>23038</t>
  </si>
  <si>
    <t>23039</t>
  </si>
  <si>
    <t>23041</t>
  </si>
  <si>
    <t>23042</t>
  </si>
  <si>
    <t>23043</t>
  </si>
  <si>
    <t>23045</t>
  </si>
  <si>
    <t>23046</t>
  </si>
  <si>
    <t>23047</t>
  </si>
  <si>
    <t>23048</t>
  </si>
  <si>
    <t>23049</t>
  </si>
  <si>
    <t>23052</t>
  </si>
  <si>
    <t>23053</t>
  </si>
  <si>
    <t>23055</t>
  </si>
  <si>
    <t>23056</t>
  </si>
  <si>
    <t>23058</t>
  </si>
  <si>
    <t>23060</t>
  </si>
  <si>
    <t>23061</t>
  </si>
  <si>
    <t>23062</t>
  </si>
  <si>
    <t>23063</t>
  </si>
  <si>
    <t>23064</t>
  </si>
  <si>
    <t>23066</t>
  </si>
  <si>
    <t>23067</t>
  </si>
  <si>
    <t>23070</t>
  </si>
  <si>
    <t>23071</t>
  </si>
  <si>
    <t>23073</t>
  </si>
  <si>
    <t>23074</t>
  </si>
  <si>
    <t>23075</t>
  </si>
  <si>
    <t>23076</t>
  </si>
  <si>
    <t>23077</t>
  </si>
  <si>
    <t>23081</t>
  </si>
  <si>
    <t>23082</t>
  </si>
  <si>
    <t>23085</t>
  </si>
  <si>
    <t>23086</t>
  </si>
  <si>
    <t>23087</t>
  </si>
  <si>
    <t>23088</t>
  </si>
  <si>
    <t>23090</t>
  </si>
  <si>
    <t>23091</t>
  </si>
  <si>
    <t>23092</t>
  </si>
  <si>
    <t>23093</t>
  </si>
  <si>
    <t>23094</t>
  </si>
  <si>
    <t>23096</t>
  </si>
  <si>
    <t>23097</t>
  </si>
  <si>
    <t>23098</t>
  </si>
  <si>
    <t>23101</t>
  </si>
  <si>
    <t>23901</t>
  </si>
  <si>
    <t>23902</t>
  </si>
  <si>
    <t>23903</t>
  </si>
  <si>
    <t>23904</t>
  </si>
  <si>
    <t>24001</t>
  </si>
  <si>
    <t>24002</t>
  </si>
  <si>
    <t>24003</t>
  </si>
  <si>
    <t>24008</t>
  </si>
  <si>
    <t>24010</t>
  </si>
  <si>
    <t>24011</t>
  </si>
  <si>
    <t>24014</t>
  </si>
  <si>
    <t>24016</t>
  </si>
  <si>
    <t>24019</t>
  </si>
  <si>
    <t>24029</t>
  </si>
  <si>
    <t>24030</t>
  </si>
  <si>
    <t>24036</t>
  </si>
  <si>
    <t>24037</t>
  </si>
  <si>
    <t>24046</t>
  </si>
  <si>
    <t>24047</t>
  </si>
  <si>
    <t>24049</t>
  </si>
  <si>
    <t>24056</t>
  </si>
  <si>
    <t>24061</t>
  </si>
  <si>
    <t>24063</t>
  </si>
  <si>
    <t>24065</t>
  </si>
  <si>
    <t>24070</t>
  </si>
  <si>
    <t>24071</t>
  </si>
  <si>
    <t>24073</t>
  </si>
  <si>
    <t>24074</t>
  </si>
  <si>
    <t>24088</t>
  </si>
  <si>
    <t>24089</t>
  </si>
  <si>
    <t>24094</t>
  </si>
  <si>
    <t>24096</t>
  </si>
  <si>
    <t>24098</t>
  </si>
  <si>
    <t>24099</t>
  </si>
  <si>
    <t>24100</t>
  </si>
  <si>
    <t>24102</t>
  </si>
  <si>
    <t>24103</t>
  </si>
  <si>
    <t>24106</t>
  </si>
  <si>
    <t>24107</t>
  </si>
  <si>
    <t>24108</t>
  </si>
  <si>
    <t>24109</t>
  </si>
  <si>
    <t>24112</t>
  </si>
  <si>
    <t>24113</t>
  </si>
  <si>
    <t>24114</t>
  </si>
  <si>
    <t>24116</t>
  </si>
  <si>
    <t>24119</t>
  </si>
  <si>
    <t>24120</t>
  </si>
  <si>
    <t>24121</t>
  </si>
  <si>
    <t>24122</t>
  </si>
  <si>
    <t>24130</t>
  </si>
  <si>
    <t>24134</t>
  </si>
  <si>
    <t>24136</t>
  </si>
  <si>
    <t>24137</t>
  </si>
  <si>
    <t>24139</t>
  </si>
  <si>
    <t>24141</t>
  </si>
  <si>
    <t>24142</t>
  </si>
  <si>
    <t>24145</t>
  </si>
  <si>
    <t>24161</t>
  </si>
  <si>
    <t>24163</t>
  </si>
  <si>
    <t>24167</t>
  </si>
  <si>
    <t>24169</t>
  </si>
  <si>
    <t>24170</t>
  </si>
  <si>
    <t>24171</t>
  </si>
  <si>
    <t>24174</t>
  </si>
  <si>
    <t>24178</t>
  </si>
  <si>
    <t>24181</t>
  </si>
  <si>
    <t>24184</t>
  </si>
  <si>
    <t>24185</t>
  </si>
  <si>
    <t>24189</t>
  </si>
  <si>
    <t>24194</t>
  </si>
  <si>
    <t>24196</t>
  </si>
  <si>
    <t>24197</t>
  </si>
  <si>
    <t>24198</t>
  </si>
  <si>
    <t>24202</t>
  </si>
  <si>
    <t>24530</t>
  </si>
  <si>
    <t>24209</t>
  </si>
  <si>
    <t>24212</t>
  </si>
  <si>
    <t>24219</t>
  </si>
  <si>
    <t>24222</t>
  </si>
  <si>
    <t>24223</t>
  </si>
  <si>
    <t>24902</t>
  </si>
  <si>
    <t>25003</t>
  </si>
  <si>
    <t>25004</t>
  </si>
  <si>
    <t>25005</t>
  </si>
  <si>
    <t>25010</t>
  </si>
  <si>
    <t>25013</t>
  </si>
  <si>
    <t>25015</t>
  </si>
  <si>
    <t>25017</t>
  </si>
  <si>
    <t>25019</t>
  </si>
  <si>
    <t>25023</t>
  </si>
  <si>
    <t>25027</t>
  </si>
  <si>
    <t>25029</t>
  </si>
  <si>
    <t>25032</t>
  </si>
  <si>
    <t>25034</t>
  </si>
  <si>
    <t>25035</t>
  </si>
  <si>
    <t>25036</t>
  </si>
  <si>
    <t>25037</t>
  </si>
  <si>
    <t>25039</t>
  </si>
  <si>
    <t>25040</t>
  </si>
  <si>
    <t>25042</t>
  </si>
  <si>
    <t>25043</t>
  </si>
  <si>
    <t>25045</t>
  </si>
  <si>
    <t>25046</t>
  </si>
  <si>
    <t>25049</t>
  </si>
  <si>
    <t>25050</t>
  </si>
  <si>
    <t>25132</t>
  </si>
  <si>
    <t>25055</t>
  </si>
  <si>
    <t>25056</t>
  </si>
  <si>
    <t>25058</t>
  </si>
  <si>
    <t>25059</t>
  </si>
  <si>
    <t>25060</t>
  </si>
  <si>
    <t>25061</t>
  </si>
  <si>
    <t>25062</t>
  </si>
  <si>
    <t>25064</t>
  </si>
  <si>
    <t>25067</t>
  </si>
  <si>
    <t>25068</t>
  </si>
  <si>
    <t>25069</t>
  </si>
  <si>
    <t>25072</t>
  </si>
  <si>
    <t>25074</t>
  </si>
  <si>
    <t>25077</t>
  </si>
  <si>
    <t>25078</t>
  </si>
  <si>
    <t>25081</t>
  </si>
  <si>
    <t>25085</t>
  </si>
  <si>
    <t>25087</t>
  </si>
  <si>
    <t>25089</t>
  </si>
  <si>
    <t>25094</t>
  </si>
  <si>
    <t>25096</t>
  </si>
  <si>
    <t>25099</t>
  </si>
  <si>
    <t>25100</t>
  </si>
  <si>
    <t>25101</t>
  </si>
  <si>
    <t>25102</t>
  </si>
  <si>
    <t>25103</t>
  </si>
  <si>
    <t>25104</t>
  </si>
  <si>
    <t>25109</t>
  </si>
  <si>
    <t>25110</t>
  </si>
  <si>
    <t>25112</t>
  </si>
  <si>
    <t>25114</t>
  </si>
  <si>
    <t>25115</t>
  </si>
  <si>
    <t>25120</t>
  </si>
  <si>
    <t>25123</t>
  </si>
  <si>
    <t>25125</t>
  </si>
  <si>
    <t>25126</t>
  </si>
  <si>
    <t>25127</t>
  </si>
  <si>
    <t>25128</t>
  </si>
  <si>
    <t>25130</t>
  </si>
  <si>
    <t>25135</t>
  </si>
  <si>
    <t>25137</t>
  </si>
  <si>
    <t>25315</t>
  </si>
  <si>
    <t>25139</t>
  </si>
  <si>
    <t>25141</t>
  </si>
  <si>
    <t>25149</t>
  </si>
  <si>
    <t>25152</t>
  </si>
  <si>
    <t>25153</t>
  </si>
  <si>
    <t>25156</t>
  </si>
  <si>
    <t>25157</t>
  </si>
  <si>
    <t>25163</t>
  </si>
  <si>
    <t>25164</t>
  </si>
  <si>
    <t>25165</t>
  </si>
  <si>
    <t>25166</t>
  </si>
  <si>
    <t>25171</t>
  </si>
  <si>
    <t>25172</t>
  </si>
  <si>
    <t>25173</t>
  </si>
  <si>
    <t>25174</t>
  </si>
  <si>
    <t>25176</t>
  </si>
  <si>
    <t>25177</t>
  </si>
  <si>
    <t>25180</t>
  </si>
  <si>
    <t>25183</t>
  </si>
  <si>
    <t>25185</t>
  </si>
  <si>
    <t>25190</t>
  </si>
  <si>
    <t>25191</t>
  </si>
  <si>
    <t>25192</t>
  </si>
  <si>
    <t>25193</t>
  </si>
  <si>
    <t>25200</t>
  </si>
  <si>
    <t>25201</t>
  </si>
  <si>
    <t>25202</t>
  </si>
  <si>
    <t>25204</t>
  </si>
  <si>
    <t>25206</t>
  </si>
  <si>
    <t>25208</t>
  </si>
  <si>
    <t>25209</t>
  </si>
  <si>
    <t>25216</t>
  </si>
  <si>
    <t>25217</t>
  </si>
  <si>
    <t>25219</t>
  </si>
  <si>
    <t>25223</t>
  </si>
  <si>
    <t>25225</t>
  </si>
  <si>
    <t>25233</t>
  </si>
  <si>
    <t>25234</t>
  </si>
  <si>
    <t>25240</t>
  </si>
  <si>
    <t>25242</t>
  </si>
  <si>
    <t>25247</t>
  </si>
  <si>
    <t>25248</t>
  </si>
  <si>
    <t>25249</t>
  </si>
  <si>
    <t>25250</t>
  </si>
  <si>
    <t>25252</t>
  </si>
  <si>
    <t>25255</t>
  </si>
  <si>
    <t>25267</t>
  </si>
  <si>
    <t>25903</t>
  </si>
  <si>
    <t>25904</t>
  </si>
  <si>
    <t>25905</t>
  </si>
  <si>
    <t>25906</t>
  </si>
  <si>
    <t>25907</t>
  </si>
  <si>
    <t>25908</t>
  </si>
  <si>
    <t>25909</t>
  </si>
  <si>
    <t>25910</t>
  </si>
  <si>
    <t>25218</t>
  </si>
  <si>
    <t>26003</t>
  </si>
  <si>
    <t>26024</t>
  </si>
  <si>
    <t>26031</t>
  </si>
  <si>
    <t>26033</t>
  </si>
  <si>
    <t>26038</t>
  </si>
  <si>
    <t>26041</t>
  </si>
  <si>
    <t>26042</t>
  </si>
  <si>
    <t>26043</t>
  </si>
  <si>
    <t>26047</t>
  </si>
  <si>
    <t>26051</t>
  </si>
  <si>
    <t>26056</t>
  </si>
  <si>
    <t>26057</t>
  </si>
  <si>
    <t>26061</t>
  </si>
  <si>
    <t>26063</t>
  </si>
  <si>
    <t>26064</t>
  </si>
  <si>
    <t>26068</t>
  </si>
  <si>
    <t>26072</t>
  </si>
  <si>
    <t>26073</t>
  </si>
  <si>
    <t>26074</t>
  </si>
  <si>
    <t>26084</t>
  </si>
  <si>
    <t>26095</t>
  </si>
  <si>
    <t>26099</t>
  </si>
  <si>
    <t>26102</t>
  </si>
  <si>
    <t>26112</t>
  </si>
  <si>
    <t>26113</t>
  </si>
  <si>
    <t>26119</t>
  </si>
  <si>
    <t>26125</t>
  </si>
  <si>
    <t>26136</t>
  </si>
  <si>
    <t>26139</t>
  </si>
  <si>
    <t>26145</t>
  </si>
  <si>
    <t>26149</t>
  </si>
  <si>
    <t>26155</t>
  </si>
  <si>
    <t>26157</t>
  </si>
  <si>
    <t>26158</t>
  </si>
  <si>
    <t>26164</t>
  </si>
  <si>
    <t>26166</t>
  </si>
  <si>
    <t>26167</t>
  </si>
  <si>
    <t>26172</t>
  </si>
  <si>
    <t>26174</t>
  </si>
  <si>
    <t>26175</t>
  </si>
  <si>
    <t>27002</t>
  </si>
  <si>
    <t>27003</t>
  </si>
  <si>
    <t>27005</t>
  </si>
  <si>
    <t>27007</t>
  </si>
  <si>
    <t>27009</t>
  </si>
  <si>
    <t>27010</t>
  </si>
  <si>
    <t>27013</t>
  </si>
  <si>
    <t>27015</t>
  </si>
  <si>
    <t>27016</t>
  </si>
  <si>
    <t>27017</t>
  </si>
  <si>
    <t>27018</t>
  </si>
  <si>
    <t>27019</t>
  </si>
  <si>
    <t>27022</t>
  </si>
  <si>
    <t>27026</t>
  </si>
  <si>
    <t>27029</t>
  </si>
  <si>
    <t>27030</t>
  </si>
  <si>
    <t>27031</t>
  </si>
  <si>
    <t>27035</t>
  </si>
  <si>
    <t>27037</t>
  </si>
  <si>
    <t>27038</t>
  </si>
  <si>
    <t>27040</t>
  </si>
  <si>
    <t>27043</t>
  </si>
  <si>
    <t>27044</t>
  </si>
  <si>
    <t>27046</t>
  </si>
  <si>
    <t>27047</t>
  </si>
  <si>
    <t>27048</t>
  </si>
  <si>
    <t>27050</t>
  </si>
  <si>
    <t>27051</t>
  </si>
  <si>
    <t>27054</t>
  </si>
  <si>
    <t>27056</t>
  </si>
  <si>
    <t>27057</t>
  </si>
  <si>
    <t>27058</t>
  </si>
  <si>
    <t>27059</t>
  </si>
  <si>
    <t>27060</t>
  </si>
  <si>
    <t>27065</t>
  </si>
  <si>
    <t>27066</t>
  </si>
  <si>
    <t>27901</t>
  </si>
  <si>
    <t>27902</t>
  </si>
  <si>
    <t>28001</t>
  </si>
  <si>
    <t>28002</t>
  </si>
  <si>
    <t>28004</t>
  </si>
  <si>
    <t>28005</t>
  </si>
  <si>
    <t>28006</t>
  </si>
  <si>
    <t>28007</t>
  </si>
  <si>
    <t>28008</t>
  </si>
  <si>
    <t>28009</t>
  </si>
  <si>
    <t>28011</t>
  </si>
  <si>
    <t>28012</t>
  </si>
  <si>
    <t>28013</t>
  </si>
  <si>
    <t>28015</t>
  </si>
  <si>
    <t>28017</t>
  </si>
  <si>
    <t>28019</t>
  </si>
  <si>
    <t>28020</t>
  </si>
  <si>
    <t>28022</t>
  </si>
  <si>
    <t>28023</t>
  </si>
  <si>
    <t>28027</t>
  </si>
  <si>
    <t>28028</t>
  </si>
  <si>
    <t>28030</t>
  </si>
  <si>
    <t>28031</t>
  </si>
  <si>
    <t>28032</t>
  </si>
  <si>
    <t>28033</t>
  </si>
  <si>
    <t>28034</t>
  </si>
  <si>
    <t>28035</t>
  </si>
  <si>
    <t>28036</t>
  </si>
  <si>
    <t>28037</t>
  </si>
  <si>
    <t>28038</t>
  </si>
  <si>
    <t>28040</t>
  </si>
  <si>
    <t>28041</t>
  </si>
  <si>
    <t>28042</t>
  </si>
  <si>
    <t>28043</t>
  </si>
  <si>
    <t>28044</t>
  </si>
  <si>
    <t>28046</t>
  </si>
  <si>
    <t>28047</t>
  </si>
  <si>
    <t>28048</t>
  </si>
  <si>
    <t>28049</t>
  </si>
  <si>
    <t>28050</t>
  </si>
  <si>
    <t>28051</t>
  </si>
  <si>
    <t>28052</t>
  </si>
  <si>
    <t>28053</t>
  </si>
  <si>
    <t>28055</t>
  </si>
  <si>
    <t>28056</t>
  </si>
  <si>
    <t>28057</t>
  </si>
  <si>
    <t>28059</t>
  </si>
  <si>
    <t>28061</t>
  </si>
  <si>
    <t>28062</t>
  </si>
  <si>
    <t>28065</t>
  </si>
  <si>
    <t>28067</t>
  </si>
  <si>
    <t>28068</t>
  </si>
  <si>
    <t>28070</t>
  </si>
  <si>
    <t>28072</t>
  </si>
  <si>
    <t>28073</t>
  </si>
  <si>
    <t>28074</t>
  </si>
  <si>
    <t>28078</t>
  </si>
  <si>
    <t>28079</t>
  </si>
  <si>
    <t>28082</t>
  </si>
  <si>
    <t>28084</t>
  </si>
  <si>
    <t>28085</t>
  </si>
  <si>
    <t>28086</t>
  </si>
  <si>
    <t>28087</t>
  </si>
  <si>
    <t>28088</t>
  </si>
  <si>
    <t>28091</t>
  </si>
  <si>
    <t>28095</t>
  </si>
  <si>
    <t>28100</t>
  </si>
  <si>
    <t>28101</t>
  </si>
  <si>
    <t>28102</t>
  </si>
  <si>
    <t>28104</t>
  </si>
  <si>
    <t>28108</t>
  </si>
  <si>
    <t>28109</t>
  </si>
  <si>
    <t>28110</t>
  </si>
  <si>
    <t>28111</t>
  </si>
  <si>
    <t>28113</t>
  </si>
  <si>
    <t>28115</t>
  </si>
  <si>
    <t>28116</t>
  </si>
  <si>
    <t>28119</t>
  </si>
  <si>
    <t>28121</t>
  </si>
  <si>
    <t>28123</t>
  </si>
  <si>
    <t>28125</t>
  </si>
  <si>
    <t>28127</t>
  </si>
  <si>
    <t>28128</t>
  </si>
  <si>
    <t>28130</t>
  </si>
  <si>
    <t>28131</t>
  </si>
  <si>
    <t>28132</t>
  </si>
  <si>
    <t>28133</t>
  </si>
  <si>
    <t>28134</t>
  </si>
  <si>
    <t>28135</t>
  </si>
  <si>
    <t>28137</t>
  </si>
  <si>
    <t>28140</t>
  </si>
  <si>
    <t>28144</t>
  </si>
  <si>
    <t>28145</t>
  </si>
  <si>
    <t>28146</t>
  </si>
  <si>
    <t>28147</t>
  </si>
  <si>
    <t>28148</t>
  </si>
  <si>
    <t>28150</t>
  </si>
  <si>
    <t>28151</t>
  </si>
  <si>
    <t>28153</t>
  </si>
  <si>
    <t>28154</t>
  </si>
  <si>
    <t>28155</t>
  </si>
  <si>
    <t>28157</t>
  </si>
  <si>
    <t>28158</t>
  </si>
  <si>
    <t>28159</t>
  </si>
  <si>
    <t>28160</t>
  </si>
  <si>
    <t>28161</t>
  </si>
  <si>
    <t>28165</t>
  </si>
  <si>
    <t>28166</t>
  </si>
  <si>
    <t>28167</t>
  </si>
  <si>
    <t>28168</t>
  </si>
  <si>
    <t>28170</t>
  </si>
  <si>
    <t>28172</t>
  </si>
  <si>
    <t>28173</t>
  </si>
  <si>
    <t>28174</t>
  </si>
  <si>
    <t>28175</t>
  </si>
  <si>
    <t>28177</t>
  </si>
  <si>
    <t>28180</t>
  </si>
  <si>
    <t>28181</t>
  </si>
  <si>
    <t>28901</t>
  </si>
  <si>
    <t>28903</t>
  </si>
  <si>
    <t>29001</t>
  </si>
  <si>
    <t>29004</t>
  </si>
  <si>
    <t>29005</t>
  </si>
  <si>
    <t>29006</t>
  </si>
  <si>
    <t>29008</t>
  </si>
  <si>
    <t>29010</t>
  </si>
  <si>
    <t>29011</t>
  </si>
  <si>
    <t>29012</t>
  </si>
  <si>
    <t>29014</t>
  </si>
  <si>
    <t>29015</t>
  </si>
  <si>
    <t>29017</t>
  </si>
  <si>
    <t>29020</t>
  </si>
  <si>
    <t>29021</t>
  </si>
  <si>
    <t>29022</t>
  </si>
  <si>
    <t>29024</t>
  </si>
  <si>
    <t>29025</t>
  </si>
  <si>
    <t>29026</t>
  </si>
  <si>
    <t>29027</t>
  </si>
  <si>
    <t>29028</t>
  </si>
  <si>
    <t>29029</t>
  </si>
  <si>
    <t>29030</t>
  </si>
  <si>
    <t>29031</t>
  </si>
  <si>
    <t>29032</t>
  </si>
  <si>
    <t>29033</t>
  </si>
  <si>
    <t>29035</t>
  </si>
  <si>
    <t>29036</t>
  </si>
  <si>
    <t>29038</t>
  </si>
  <si>
    <t>29039</t>
  </si>
  <si>
    <t>29040</t>
  </si>
  <si>
    <t>29041</t>
  </si>
  <si>
    <t>29042</t>
  </si>
  <si>
    <t>29043</t>
  </si>
  <si>
    <t>29045</t>
  </si>
  <si>
    <t>29046</t>
  </si>
  <si>
    <t>29047</t>
  </si>
  <si>
    <t>29048</t>
  </si>
  <si>
    <t>29049</t>
  </si>
  <si>
    <t>29050</t>
  </si>
  <si>
    <t>29052</t>
  </si>
  <si>
    <t>29053</t>
  </si>
  <si>
    <t>29054</t>
  </si>
  <si>
    <t>29055</t>
  </si>
  <si>
    <t>29056</t>
  </si>
  <si>
    <t>29057</t>
  </si>
  <si>
    <t>29059</t>
  </si>
  <si>
    <t>29061</t>
  </si>
  <si>
    <t>29062</t>
  </si>
  <si>
    <t>29064</t>
  </si>
  <si>
    <t>29065</t>
  </si>
  <si>
    <t>29066</t>
  </si>
  <si>
    <t>29069</t>
  </si>
  <si>
    <t>29070</t>
  </si>
  <si>
    <t>29071</t>
  </si>
  <si>
    <t>29072</t>
  </si>
  <si>
    <t>29073</t>
  </si>
  <si>
    <t>29074</t>
  </si>
  <si>
    <t>29075</t>
  </si>
  <si>
    <t>29076</t>
  </si>
  <si>
    <t>29079</t>
  </si>
  <si>
    <t>29080</t>
  </si>
  <si>
    <t>29083</t>
  </si>
  <si>
    <t>29084</t>
  </si>
  <si>
    <t>29085</t>
  </si>
  <si>
    <t>29086</t>
  </si>
  <si>
    <t>29087</t>
  </si>
  <si>
    <t>29088</t>
  </si>
  <si>
    <t>29089</t>
  </si>
  <si>
    <t>29090</t>
  </si>
  <si>
    <t>29091</t>
  </si>
  <si>
    <t>29092</t>
  </si>
  <si>
    <t>29093</t>
  </si>
  <si>
    <t>29094</t>
  </si>
  <si>
    <t>29095</t>
  </si>
  <si>
    <t>29096</t>
  </si>
  <si>
    <t>29098</t>
  </si>
  <si>
    <t>29099</t>
  </si>
  <si>
    <t>29901</t>
  </si>
  <si>
    <t>29902</t>
  </si>
  <si>
    <t>30001</t>
  </si>
  <si>
    <t>30002</t>
  </si>
  <si>
    <t>30003</t>
  </si>
  <si>
    <t>30005</t>
  </si>
  <si>
    <t>30006</t>
  </si>
  <si>
    <t>30007</t>
  </si>
  <si>
    <t>30009</t>
  </si>
  <si>
    <t>30010</t>
  </si>
  <si>
    <t>30013</t>
  </si>
  <si>
    <t>30016</t>
  </si>
  <si>
    <t>30017</t>
  </si>
  <si>
    <t>30019</t>
  </si>
  <si>
    <t>30020</t>
  </si>
  <si>
    <t>30021</t>
  </si>
  <si>
    <t>30023</t>
  </si>
  <si>
    <t>30024</t>
  </si>
  <si>
    <t>30026</t>
  </si>
  <si>
    <t>30029</t>
  </si>
  <si>
    <t>30031</t>
  </si>
  <si>
    <t>30032</t>
  </si>
  <si>
    <t>30033</t>
  </si>
  <si>
    <t>30034</t>
  </si>
  <si>
    <t>30035</t>
  </si>
  <si>
    <t>30036</t>
  </si>
  <si>
    <t>30037</t>
  </si>
  <si>
    <t>30038</t>
  </si>
  <si>
    <t>30042</t>
  </si>
  <si>
    <t>30043</t>
  </si>
  <si>
    <t>30901</t>
  </si>
  <si>
    <t>30902</t>
  </si>
  <si>
    <t>31029</t>
  </si>
  <si>
    <t>31152</t>
  </si>
  <si>
    <t>31191</t>
  </si>
  <si>
    <t>31246</t>
  </si>
  <si>
    <t>31254</t>
  </si>
  <si>
    <t>31908</t>
  </si>
  <si>
    <t>32001</t>
  </si>
  <si>
    <t>32002</t>
  </si>
  <si>
    <t>32004</t>
  </si>
  <si>
    <t>32005</t>
  </si>
  <si>
    <t>32006</t>
  </si>
  <si>
    <t>32007</t>
  </si>
  <si>
    <t>32008</t>
  </si>
  <si>
    <t>32009</t>
  </si>
  <si>
    <t>32011</t>
  </si>
  <si>
    <t>32012</t>
  </si>
  <si>
    <t>32013</t>
  </si>
  <si>
    <t>32014</t>
  </si>
  <si>
    <t>32016</t>
  </si>
  <si>
    <t>32018</t>
  </si>
  <si>
    <t>32019</t>
  </si>
  <si>
    <t>32020</t>
  </si>
  <si>
    <t>32021</t>
  </si>
  <si>
    <t>32022</t>
  </si>
  <si>
    <t>32023</t>
  </si>
  <si>
    <t>32030</t>
  </si>
  <si>
    <t>32031</t>
  </si>
  <si>
    <t>32032</t>
  </si>
  <si>
    <t>32033</t>
  </si>
  <si>
    <t>32034</t>
  </si>
  <si>
    <t>32036</t>
  </si>
  <si>
    <t>32037</t>
  </si>
  <si>
    <t>32038</t>
  </si>
  <si>
    <t>32041</t>
  </si>
  <si>
    <t>32042</t>
  </si>
  <si>
    <t>32043</t>
  </si>
  <si>
    <t>32045</t>
  </si>
  <si>
    <t>32046</t>
  </si>
  <si>
    <t>32049</t>
  </si>
  <si>
    <t>32052</t>
  </si>
  <si>
    <t>32054</t>
  </si>
  <si>
    <t>32056</t>
  </si>
  <si>
    <t>32058</t>
  </si>
  <si>
    <t>32060</t>
  </si>
  <si>
    <t>32061</t>
  </si>
  <si>
    <t>32062</t>
  </si>
  <si>
    <t>32063</t>
  </si>
  <si>
    <t>32066</t>
  </si>
  <si>
    <t>32067</t>
  </si>
  <si>
    <t>32069</t>
  </si>
  <si>
    <t>32070</t>
  </si>
  <si>
    <t>32072</t>
  </si>
  <si>
    <t>32073</t>
  </si>
  <si>
    <t>32074</t>
  </si>
  <si>
    <t>32076</t>
  </si>
  <si>
    <t>32078</t>
  </si>
  <si>
    <t>32082</t>
  </si>
  <si>
    <t>32085</t>
  </si>
  <si>
    <t>32088</t>
  </si>
  <si>
    <t>32089</t>
  </si>
  <si>
    <t>33002</t>
  </si>
  <si>
    <t>33003</t>
  </si>
  <si>
    <t>33005</t>
  </si>
  <si>
    <t>33007</t>
  </si>
  <si>
    <t>33008</t>
  </si>
  <si>
    <t>33012</t>
  </si>
  <si>
    <t>33014</t>
  </si>
  <si>
    <t>33015</t>
  </si>
  <si>
    <t>33016</t>
  </si>
  <si>
    <t>33017</t>
  </si>
  <si>
    <t>33020</t>
  </si>
  <si>
    <t>33021</t>
  </si>
  <si>
    <t>33022</t>
  </si>
  <si>
    <t>33024</t>
  </si>
  <si>
    <t>33025</t>
  </si>
  <si>
    <t>33026</t>
  </si>
  <si>
    <t>33030</t>
  </si>
  <si>
    <t>33032</t>
  </si>
  <si>
    <t>33033</t>
  </si>
  <si>
    <t>33035</t>
  </si>
  <si>
    <t>33036</t>
  </si>
  <si>
    <t>33037</t>
  </si>
  <si>
    <t>33038</t>
  </si>
  <si>
    <t>33043</t>
  </si>
  <si>
    <t>33045</t>
  </si>
  <si>
    <t>33048</t>
  </si>
  <si>
    <t>33049</t>
  </si>
  <si>
    <t>33050</t>
  </si>
  <si>
    <t>33051</t>
  </si>
  <si>
    <t>33052</t>
  </si>
  <si>
    <t>33055</t>
  </si>
  <si>
    <t>33057</t>
  </si>
  <si>
    <t>33059</t>
  </si>
  <si>
    <t>33963</t>
  </si>
  <si>
    <t>33066</t>
  </si>
  <si>
    <t>33065</t>
  </si>
  <si>
    <t>33068</t>
  </si>
  <si>
    <t>33069</t>
  </si>
  <si>
    <t>33070</t>
  </si>
  <si>
    <t>33071</t>
  </si>
  <si>
    <t>33072</t>
  </si>
  <si>
    <t>33826</t>
  </si>
  <si>
    <t>34005</t>
  </si>
  <si>
    <t>34022</t>
  </si>
  <si>
    <t>34023</t>
  </si>
  <si>
    <t>34027</t>
  </si>
  <si>
    <t>34029</t>
  </si>
  <si>
    <t>34036</t>
  </si>
  <si>
    <t>34047</t>
  </si>
  <si>
    <t>34049</t>
  </si>
  <si>
    <t>34073</t>
  </si>
  <si>
    <t>34074</t>
  </si>
  <si>
    <t>34080</t>
  </si>
  <si>
    <t>34120</t>
  </si>
  <si>
    <t>34134</t>
  </si>
  <si>
    <t>34157</t>
  </si>
  <si>
    <t>34171</t>
  </si>
  <si>
    <t>34199</t>
  </si>
  <si>
    <t>34205</t>
  </si>
  <si>
    <t>34216</t>
  </si>
  <si>
    <t>34220</t>
  </si>
  <si>
    <t>34225</t>
  </si>
  <si>
    <t>34232</t>
  </si>
  <si>
    <t>34903</t>
  </si>
  <si>
    <t>34904</t>
  </si>
  <si>
    <t>35001</t>
  </si>
  <si>
    <t>35003</t>
  </si>
  <si>
    <t>35004</t>
  </si>
  <si>
    <t>35005</t>
  </si>
  <si>
    <t>35006</t>
  </si>
  <si>
    <t>35007</t>
  </si>
  <si>
    <t>35009</t>
  </si>
  <si>
    <t>35010</t>
  </si>
  <si>
    <t>35011</t>
  </si>
  <si>
    <t>35012</t>
  </si>
  <si>
    <t>35013</t>
  </si>
  <si>
    <t>35014</t>
  </si>
  <si>
    <t>35015</t>
  </si>
  <si>
    <t>35016</t>
  </si>
  <si>
    <t>35017</t>
  </si>
  <si>
    <t>35018</t>
  </si>
  <si>
    <t>35019</t>
  </si>
  <si>
    <t>35020</t>
  </si>
  <si>
    <t>35021</t>
  </si>
  <si>
    <t>35023</t>
  </si>
  <si>
    <t>35024</t>
  </si>
  <si>
    <t>35025</t>
  </si>
  <si>
    <t>35026</t>
  </si>
  <si>
    <t>35028</t>
  </si>
  <si>
    <t>35029</t>
  </si>
  <si>
    <t>35030</t>
  </si>
  <si>
    <t>35031</t>
  </si>
  <si>
    <t>35034</t>
  </si>
  <si>
    <t>36001</t>
  </si>
  <si>
    <t>36002</t>
  </si>
  <si>
    <t>36004</t>
  </si>
  <si>
    <t>36005</t>
  </si>
  <si>
    <t>36011</t>
  </si>
  <si>
    <t>36013</t>
  </si>
  <si>
    <t>36014</t>
  </si>
  <si>
    <t>36015</t>
  </si>
  <si>
    <t>36016</t>
  </si>
  <si>
    <t>36018</t>
  </si>
  <si>
    <t>36020</t>
  </si>
  <si>
    <t>36021</t>
  </si>
  <si>
    <t>36022</t>
  </si>
  <si>
    <t>36023</t>
  </si>
  <si>
    <t>36025</t>
  </si>
  <si>
    <t>36026</t>
  </si>
  <si>
    <t>36028</t>
  </si>
  <si>
    <t>36029</t>
  </si>
  <si>
    <t>36033</t>
  </si>
  <si>
    <t>36036</t>
  </si>
  <si>
    <t>36039</t>
  </si>
  <si>
    <t>36040</t>
  </si>
  <si>
    <t>36042</t>
  </si>
  <si>
    <t>36045</t>
  </si>
  <si>
    <t>36049</t>
  </si>
  <si>
    <t>36050</t>
  </si>
  <si>
    <t>36051</t>
  </si>
  <si>
    <t>36052</t>
  </si>
  <si>
    <t>36058</t>
  </si>
  <si>
    <t>36060</t>
  </si>
  <si>
    <t>36061</t>
  </si>
  <si>
    <t>37004</t>
  </si>
  <si>
    <t>37005</t>
  </si>
  <si>
    <t>37007</t>
  </si>
  <si>
    <t>37008</t>
  </si>
  <si>
    <t>37010</t>
  </si>
  <si>
    <t>37016</t>
  </si>
  <si>
    <t>37020</t>
  </si>
  <si>
    <t>37026</t>
  </si>
  <si>
    <t>37030</t>
  </si>
  <si>
    <t>37034</t>
  </si>
  <si>
    <t>37039</t>
  </si>
  <si>
    <t>37040</t>
  </si>
  <si>
    <t>37044</t>
  </si>
  <si>
    <t>37046</t>
  </si>
  <si>
    <t>37049</t>
  </si>
  <si>
    <t>37052</t>
  </si>
  <si>
    <t>37054</t>
  </si>
  <si>
    <t>37060</t>
  </si>
  <si>
    <t>37067</t>
  </si>
  <si>
    <t>37071</t>
  </si>
  <si>
    <t>37072</t>
  </si>
  <si>
    <t>37073</t>
  </si>
  <si>
    <t>37078</t>
  </si>
  <si>
    <t>37081</t>
  </si>
  <si>
    <t>37082</t>
  </si>
  <si>
    <t>37083</t>
  </si>
  <si>
    <t>37098</t>
  </si>
  <si>
    <t>37101</t>
  </si>
  <si>
    <t>37103</t>
  </si>
  <si>
    <t>37106</t>
  </si>
  <si>
    <t>37107</t>
  </si>
  <si>
    <t>37113</t>
  </si>
  <si>
    <t>37115</t>
  </si>
  <si>
    <t>37116</t>
  </si>
  <si>
    <t>37119</t>
  </si>
  <si>
    <t>37121</t>
  </si>
  <si>
    <t>37124</t>
  </si>
  <si>
    <t>37127</t>
  </si>
  <si>
    <t>37128</t>
  </si>
  <si>
    <t>37132</t>
  </si>
  <si>
    <t>37134</t>
  </si>
  <si>
    <t>37137</t>
  </si>
  <si>
    <t>37142</t>
  </si>
  <si>
    <t>37147</t>
  </si>
  <si>
    <t>37152</t>
  </si>
  <si>
    <t>37160</t>
  </si>
  <si>
    <t>37161</t>
  </si>
  <si>
    <t>37166</t>
  </si>
  <si>
    <t>37170</t>
  </si>
  <si>
    <t>37171</t>
  </si>
  <si>
    <t>37173</t>
  </si>
  <si>
    <t>37176</t>
  </si>
  <si>
    <t>37177</t>
  </si>
  <si>
    <t>37178</t>
  </si>
  <si>
    <t>37187</t>
  </si>
  <si>
    <t>37188</t>
  </si>
  <si>
    <t>37193</t>
  </si>
  <si>
    <t>37194</t>
  </si>
  <si>
    <t>37196</t>
  </si>
  <si>
    <t>37200</t>
  </si>
  <si>
    <t>37202</t>
  </si>
  <si>
    <t>37207</t>
  </si>
  <si>
    <t>37212</t>
  </si>
  <si>
    <t>37222</t>
  </si>
  <si>
    <t>37224</t>
  </si>
  <si>
    <t>37234</t>
  </si>
  <si>
    <t>37240</t>
  </si>
  <si>
    <t>37242</t>
  </si>
  <si>
    <t>37246</t>
  </si>
  <si>
    <t>37248</t>
  </si>
  <si>
    <t>37271</t>
  </si>
  <si>
    <t>37274</t>
  </si>
  <si>
    <t>37279</t>
  </si>
  <si>
    <t>37282</t>
  </si>
  <si>
    <t>37284</t>
  </si>
  <si>
    <t>37288</t>
  </si>
  <si>
    <t>37298</t>
  </si>
  <si>
    <t>37300</t>
  </si>
  <si>
    <t>37302</t>
  </si>
  <si>
    <t>37306</t>
  </si>
  <si>
    <t>37307</t>
  </si>
  <si>
    <t>37312</t>
  </si>
  <si>
    <t>37313</t>
  </si>
  <si>
    <t>37317</t>
  </si>
  <si>
    <t>37228</t>
  </si>
  <si>
    <t>37332</t>
  </si>
  <si>
    <t>37347</t>
  </si>
  <si>
    <t>37350</t>
  </si>
  <si>
    <t>37365</t>
  </si>
  <si>
    <t>37359</t>
  </si>
  <si>
    <t>37364</t>
  </si>
  <si>
    <t>37371</t>
  </si>
  <si>
    <t>37374</t>
  </si>
  <si>
    <t>37375</t>
  </si>
  <si>
    <t>37376</t>
  </si>
  <si>
    <t>38001</t>
  </si>
  <si>
    <t>38004</t>
  </si>
  <si>
    <t>38006</t>
  </si>
  <si>
    <t>38997</t>
  </si>
  <si>
    <t>38008</t>
  </si>
  <si>
    <t>38010</t>
  </si>
  <si>
    <t>38011</t>
  </si>
  <si>
    <t>38014</t>
  </si>
  <si>
    <t>38015</t>
  </si>
  <si>
    <t>38016</t>
  </si>
  <si>
    <t>38017</t>
  </si>
  <si>
    <t>38018</t>
  </si>
  <si>
    <t>38020</t>
  </si>
  <si>
    <t>38022</t>
  </si>
  <si>
    <t>38023</t>
  </si>
  <si>
    <t>38024</t>
  </si>
  <si>
    <t>38026</t>
  </si>
  <si>
    <t>38027</t>
  </si>
  <si>
    <t>38028</t>
  </si>
  <si>
    <t>38029</t>
  </si>
  <si>
    <t>38030</t>
  </si>
  <si>
    <t>38031</t>
  </si>
  <si>
    <t>38032</t>
  </si>
  <si>
    <t>38033</t>
  </si>
  <si>
    <t>38034</t>
  </si>
  <si>
    <t>38035</t>
  </si>
  <si>
    <t>38036</t>
  </si>
  <si>
    <t>38037</t>
  </si>
  <si>
    <t>38038</t>
  </si>
  <si>
    <t>38039</t>
  </si>
  <si>
    <t>38040</t>
  </si>
  <si>
    <t>38041</t>
  </si>
  <si>
    <t>38042</t>
  </si>
  <si>
    <t>38043</t>
  </si>
  <si>
    <t>38044</t>
  </si>
  <si>
    <t>38045</t>
  </si>
  <si>
    <t>38046</t>
  </si>
  <si>
    <t>38047</t>
  </si>
  <si>
    <t>38049</t>
  </si>
  <si>
    <t>38051</t>
  </si>
  <si>
    <t>39002</t>
  </si>
  <si>
    <t>39003</t>
  </si>
  <si>
    <t>39005</t>
  </si>
  <si>
    <t>39007</t>
  </si>
  <si>
    <t>39009</t>
  </si>
  <si>
    <t>39012</t>
  </si>
  <si>
    <t>39018</t>
  </si>
  <si>
    <t>39020</t>
  </si>
  <si>
    <t>39023</t>
  </si>
  <si>
    <t>39024</t>
  </si>
  <si>
    <t>39025</t>
  </si>
  <si>
    <t>39026</t>
  </si>
  <si>
    <t>39030</t>
  </si>
  <si>
    <t>39038</t>
  </si>
  <si>
    <t>39040</t>
  </si>
  <si>
    <t>39044</t>
  </si>
  <si>
    <t>39045</t>
  </si>
  <si>
    <t>39047</t>
  </si>
  <si>
    <t>39051</t>
  </si>
  <si>
    <t>39055</t>
  </si>
  <si>
    <t>39057</t>
  </si>
  <si>
    <t>39058</t>
  </si>
  <si>
    <t>39059</t>
  </si>
  <si>
    <t>39060</t>
  </si>
  <si>
    <t>39061</t>
  </si>
  <si>
    <t>39067</t>
  </si>
  <si>
    <t>39071</t>
  </si>
  <si>
    <t>39074</t>
  </si>
  <si>
    <t>39077</t>
  </si>
  <si>
    <t>39078</t>
  </si>
  <si>
    <t>39079</t>
  </si>
  <si>
    <t>39080</t>
  </si>
  <si>
    <t>39082</t>
  </si>
  <si>
    <t>39083</t>
  </si>
  <si>
    <t>39084</t>
  </si>
  <si>
    <t>39085</t>
  </si>
  <si>
    <t>39088</t>
  </si>
  <si>
    <t>39090</t>
  </si>
  <si>
    <t>39091</t>
  </si>
  <si>
    <t>39094</t>
  </si>
  <si>
    <t>39095</t>
  </si>
  <si>
    <t>39097</t>
  </si>
  <si>
    <t>39100</t>
  </si>
  <si>
    <t>40004</t>
  </si>
  <si>
    <t>40010</t>
  </si>
  <si>
    <t>40018</t>
  </si>
  <si>
    <t>40020</t>
  </si>
  <si>
    <t>40024</t>
  </si>
  <si>
    <t>40026</t>
  </si>
  <si>
    <t>40028</t>
  </si>
  <si>
    <t>40031</t>
  </si>
  <si>
    <t>40032</t>
  </si>
  <si>
    <t>40035</t>
  </si>
  <si>
    <t>40036</t>
  </si>
  <si>
    <t>40039</t>
  </si>
  <si>
    <t>40040</t>
  </si>
  <si>
    <t>40047</t>
  </si>
  <si>
    <t>40057</t>
  </si>
  <si>
    <t>40060</t>
  </si>
  <si>
    <t>40063</t>
  </si>
  <si>
    <t>40065</t>
  </si>
  <si>
    <t>40071</t>
  </si>
  <si>
    <t>40073</t>
  </si>
  <si>
    <t>40076</t>
  </si>
  <si>
    <t>40128</t>
  </si>
  <si>
    <t>40134</t>
  </si>
  <si>
    <t>40135</t>
  </si>
  <si>
    <t>40136</t>
  </si>
  <si>
    <t>40138</t>
  </si>
  <si>
    <t>40139</t>
  </si>
  <si>
    <t>40145</t>
  </si>
  <si>
    <t>40155</t>
  </si>
  <si>
    <t>40159</t>
  </si>
  <si>
    <t>40173</t>
  </si>
  <si>
    <t>40174</t>
  </si>
  <si>
    <t>40176</t>
  </si>
  <si>
    <t>40178</t>
  </si>
  <si>
    <t>40179</t>
  </si>
  <si>
    <t>40420</t>
  </si>
  <si>
    <t>40184</t>
  </si>
  <si>
    <t>40185</t>
  </si>
  <si>
    <t>40194</t>
  </si>
  <si>
    <t>40195</t>
  </si>
  <si>
    <t>40196</t>
  </si>
  <si>
    <t>40202</t>
  </si>
  <si>
    <t>40205</t>
  </si>
  <si>
    <t>40208</t>
  </si>
  <si>
    <t>40214</t>
  </si>
  <si>
    <t>40223</t>
  </si>
  <si>
    <t>40228</t>
  </si>
  <si>
    <t>40233</t>
  </si>
  <si>
    <t>40906</t>
  </si>
  <si>
    <t>41001</t>
  </si>
  <si>
    <t>41002</t>
  </si>
  <si>
    <t>41003</t>
  </si>
  <si>
    <t>41004</t>
  </si>
  <si>
    <t>41005</t>
  </si>
  <si>
    <t>41008</t>
  </si>
  <si>
    <t>41009</t>
  </si>
  <si>
    <t>41011</t>
  </si>
  <si>
    <t>41012</t>
  </si>
  <si>
    <t>41014</t>
  </si>
  <si>
    <t>41015</t>
  </si>
  <si>
    <t>41016</t>
  </si>
  <si>
    <t>41017</t>
  </si>
  <si>
    <t>41018</t>
  </si>
  <si>
    <t>41019</t>
  </si>
  <si>
    <t>41020</t>
  </si>
  <si>
    <t>41022</t>
  </si>
  <si>
    <t>41023</t>
  </si>
  <si>
    <t>41026</t>
  </si>
  <si>
    <t>41027</t>
  </si>
  <si>
    <t>41028</t>
  </si>
  <si>
    <t>41029</t>
  </si>
  <si>
    <t>41030</t>
  </si>
  <si>
    <t>41031</t>
  </si>
  <si>
    <t>41032</t>
  </si>
  <si>
    <t>41033</t>
  </si>
  <si>
    <t>41034</t>
  </si>
  <si>
    <t>41035</t>
  </si>
  <si>
    <t>41036</t>
  </si>
  <si>
    <t>41037</t>
  </si>
  <si>
    <t>41038</t>
  </si>
  <si>
    <t>41039</t>
  </si>
  <si>
    <t>41040</t>
  </si>
  <si>
    <t>41041</t>
  </si>
  <si>
    <t>41042</t>
  </si>
  <si>
    <t>41043</t>
  </si>
  <si>
    <t>41044</t>
  </si>
  <si>
    <t>41045</t>
  </si>
  <si>
    <t>41046</t>
  </si>
  <si>
    <t>41047</t>
  </si>
  <si>
    <t>41048</t>
  </si>
  <si>
    <t>41049</t>
  </si>
  <si>
    <t>41050</t>
  </si>
  <si>
    <t>41051</t>
  </si>
  <si>
    <t>41052</t>
  </si>
  <si>
    <t>41054</t>
  </si>
  <si>
    <t>41055</t>
  </si>
  <si>
    <t>41056</t>
  </si>
  <si>
    <t>41058</t>
  </si>
  <si>
    <t>41059</t>
  </si>
  <si>
    <t>41060</t>
  </si>
  <si>
    <t>41061</t>
  </si>
  <si>
    <t>41062</t>
  </si>
  <si>
    <t>41063</t>
  </si>
  <si>
    <t>41067</t>
  </si>
  <si>
    <t>41068</t>
  </si>
  <si>
    <t>41071</t>
  </si>
  <si>
    <t>41072</t>
  </si>
  <si>
    <t>41073</t>
  </si>
  <si>
    <t>41074</t>
  </si>
  <si>
    <t>41075</t>
  </si>
  <si>
    <t>41076</t>
  </si>
  <si>
    <t>41079</t>
  </si>
  <si>
    <t>41080</t>
  </si>
  <si>
    <t>41082</t>
  </si>
  <si>
    <t>41084</t>
  </si>
  <si>
    <t>41085</t>
  </si>
  <si>
    <t>41086</t>
  </si>
  <si>
    <t>41087</t>
  </si>
  <si>
    <t>41088</t>
  </si>
  <si>
    <t>41089</t>
  </si>
  <si>
    <t>41090</t>
  </si>
  <si>
    <t>41091</t>
  </si>
  <si>
    <t>41092</t>
  </si>
  <si>
    <t>41093</t>
  </si>
  <si>
    <t>41095</t>
  </si>
  <si>
    <t>41096</t>
  </si>
  <si>
    <t>41097</t>
  </si>
  <si>
    <t>41098</t>
  </si>
  <si>
    <t>41100</t>
  </si>
  <si>
    <t>41101</t>
  </si>
  <si>
    <t>41102</t>
  </si>
  <si>
    <t>41901</t>
  </si>
  <si>
    <t>41902</t>
  </si>
  <si>
    <t>41903</t>
  </si>
  <si>
    <t>42001</t>
  </si>
  <si>
    <t>42019</t>
  </si>
  <si>
    <t>42020</t>
  </si>
  <si>
    <t>42025</t>
  </si>
  <si>
    <t>42032</t>
  </si>
  <si>
    <t>42045</t>
  </si>
  <si>
    <t>42063</t>
  </si>
  <si>
    <t>42075</t>
  </si>
  <si>
    <t>42078</t>
  </si>
  <si>
    <t>42093</t>
  </si>
  <si>
    <t>42103</t>
  </si>
  <si>
    <t>42141</t>
  </si>
  <si>
    <t>42168</t>
  </si>
  <si>
    <t>42171</t>
  </si>
  <si>
    <t>42173</t>
  </si>
  <si>
    <t>42177</t>
  </si>
  <si>
    <t>42181</t>
  </si>
  <si>
    <t>42196</t>
  </si>
  <si>
    <t>42215</t>
  </si>
  <si>
    <t>43001</t>
  </si>
  <si>
    <t>43002</t>
  </si>
  <si>
    <t>43006</t>
  </si>
  <si>
    <t>43007</t>
  </si>
  <si>
    <t>43008</t>
  </si>
  <si>
    <t>43009</t>
  </si>
  <si>
    <t>43012</t>
  </si>
  <si>
    <t>43013</t>
  </si>
  <si>
    <t>43014</t>
  </si>
  <si>
    <t>43017</t>
  </si>
  <si>
    <t>43018</t>
  </si>
  <si>
    <t>43020</t>
  </si>
  <si>
    <t>43021</t>
  </si>
  <si>
    <t>43023</t>
  </si>
  <si>
    <t>43025</t>
  </si>
  <si>
    <t>43026</t>
  </si>
  <si>
    <t>43028</t>
  </si>
  <si>
    <t>43030</t>
  </si>
  <si>
    <t>43032</t>
  </si>
  <si>
    <t>43034</t>
  </si>
  <si>
    <t>43035</t>
  </si>
  <si>
    <t>43038</t>
  </si>
  <si>
    <t>43040</t>
  </si>
  <si>
    <t>43042</t>
  </si>
  <si>
    <t>43043</t>
  </si>
  <si>
    <t>43049</t>
  </si>
  <si>
    <t>43050</t>
  </si>
  <si>
    <t>43052</t>
  </si>
  <si>
    <t>43053</t>
  </si>
  <si>
    <t>43054</t>
  </si>
  <si>
    <t>43055</t>
  </si>
  <si>
    <t>43064</t>
  </si>
  <si>
    <t>43067</t>
  </si>
  <si>
    <t>43069</t>
  </si>
  <si>
    <t>43070</t>
  </si>
  <si>
    <t>43071</t>
  </si>
  <si>
    <t>43076</t>
  </si>
  <si>
    <t>43078</t>
  </si>
  <si>
    <t>43081</t>
  </si>
  <si>
    <t>43088</t>
  </si>
  <si>
    <t>43090</t>
  </si>
  <si>
    <t>43092</t>
  </si>
  <si>
    <t>43093</t>
  </si>
  <si>
    <t>43094</t>
  </si>
  <si>
    <t>43096</t>
  </si>
  <si>
    <t>43097</t>
  </si>
  <si>
    <t>43100</t>
  </si>
  <si>
    <t>43101</t>
  </si>
  <si>
    <t>43102</t>
  </si>
  <si>
    <t>43103</t>
  </si>
  <si>
    <t>43104</t>
  </si>
  <si>
    <t>43106</t>
  </si>
  <si>
    <t>43107</t>
  </si>
  <si>
    <t>43110</t>
  </si>
  <si>
    <t>43111</t>
  </si>
  <si>
    <t>43112</t>
  </si>
  <si>
    <t>43115</t>
  </si>
  <si>
    <t>43117</t>
  </si>
  <si>
    <t>43121</t>
  </si>
  <si>
    <t>43123</t>
  </si>
  <si>
    <t>43125</t>
  </si>
  <si>
    <t>43126</t>
  </si>
  <si>
    <t>43127</t>
  </si>
  <si>
    <t>43128</t>
  </si>
  <si>
    <t>43130</t>
  </si>
  <si>
    <t>43131</t>
  </si>
  <si>
    <t>43133</t>
  </si>
  <si>
    <t>43135</t>
  </si>
  <si>
    <t>43137</t>
  </si>
  <si>
    <t>43138</t>
  </si>
  <si>
    <t>43140</t>
  </si>
  <si>
    <t>43141</t>
  </si>
  <si>
    <t>43142</t>
  </si>
  <si>
    <t>43144</t>
  </si>
  <si>
    <t>43145</t>
  </si>
  <si>
    <t>43147</t>
  </si>
  <si>
    <t>43149</t>
  </si>
  <si>
    <t>43150</t>
  </si>
  <si>
    <t>43151</t>
  </si>
  <si>
    <t>43153</t>
  </si>
  <si>
    <t>43155</t>
  </si>
  <si>
    <t>43156</t>
  </si>
  <si>
    <t>43157</t>
  </si>
  <si>
    <t>43160</t>
  </si>
  <si>
    <t>43161</t>
  </si>
  <si>
    <t>43163</t>
  </si>
  <si>
    <t>43165</t>
  </si>
  <si>
    <t>43167</t>
  </si>
  <si>
    <t>43169</t>
  </si>
  <si>
    <t>43173</t>
  </si>
  <si>
    <t>43174</t>
  </si>
  <si>
    <t>43175</t>
  </si>
  <si>
    <t>43176</t>
  </si>
  <si>
    <t>43178</t>
  </si>
  <si>
    <t>43901</t>
  </si>
  <si>
    <t>43902</t>
  </si>
  <si>
    <t>43903</t>
  </si>
  <si>
    <t>43904</t>
  </si>
  <si>
    <t>43905</t>
  </si>
  <si>
    <t>44002</t>
  </si>
  <si>
    <t>44004</t>
  </si>
  <si>
    <t>44007</t>
  </si>
  <si>
    <t>44010</t>
  </si>
  <si>
    <t>44012</t>
  </si>
  <si>
    <t>44013</t>
  </si>
  <si>
    <t>44014</t>
  </si>
  <si>
    <t>44018</t>
  </si>
  <si>
    <t>44026</t>
  </si>
  <si>
    <t>44029</t>
  </si>
  <si>
    <t>44031</t>
  </si>
  <si>
    <t>44037</t>
  </si>
  <si>
    <t>44038</t>
  </si>
  <si>
    <t>44040</t>
  </si>
  <si>
    <t>44043</t>
  </si>
  <si>
    <t>44044</t>
  </si>
  <si>
    <t>44045</t>
  </si>
  <si>
    <t>44048</t>
  </si>
  <si>
    <t>44049</t>
  </si>
  <si>
    <t>44051</t>
  </si>
  <si>
    <t>44059</t>
  </si>
  <si>
    <t>44063</t>
  </si>
  <si>
    <t>44067</t>
  </si>
  <si>
    <t>44070</t>
  </si>
  <si>
    <t>44089</t>
  </si>
  <si>
    <t>44092</t>
  </si>
  <si>
    <t>44096</t>
  </si>
  <si>
    <t>44099</t>
  </si>
  <si>
    <t>44101</t>
  </si>
  <si>
    <t>44103</t>
  </si>
  <si>
    <t>44106</t>
  </si>
  <si>
    <t>44107</t>
  </si>
  <si>
    <t>44108</t>
  </si>
  <si>
    <t>44109</t>
  </si>
  <si>
    <t>44111</t>
  </si>
  <si>
    <t>44117</t>
  </si>
  <si>
    <t>44121</t>
  </si>
  <si>
    <t>44126</t>
  </si>
  <si>
    <t>44127</t>
  </si>
  <si>
    <t>44129</t>
  </si>
  <si>
    <t>44132</t>
  </si>
  <si>
    <t>44133</t>
  </si>
  <si>
    <t>44137</t>
  </si>
  <si>
    <t>44138</t>
  </si>
  <si>
    <t>44144</t>
  </si>
  <si>
    <t>44147</t>
  </si>
  <si>
    <t>44151</t>
  </si>
  <si>
    <t>44153</t>
  </si>
  <si>
    <t>44155</t>
  </si>
  <si>
    <t>44156</t>
  </si>
  <si>
    <t>44159</t>
  </si>
  <si>
    <t>44160</t>
  </si>
  <si>
    <t>44163</t>
  </si>
  <si>
    <t>44164</t>
  </si>
  <si>
    <t>44165</t>
  </si>
  <si>
    <t>44169</t>
  </si>
  <si>
    <t>44171</t>
  </si>
  <si>
    <t>44172</t>
  </si>
  <si>
    <t>44174</t>
  </si>
  <si>
    <t>44176</t>
  </si>
  <si>
    <t>44178</t>
  </si>
  <si>
    <t>44182</t>
  </si>
  <si>
    <t>44193</t>
  </si>
  <si>
    <t>44199</t>
  </si>
  <si>
    <t>44201</t>
  </si>
  <si>
    <t>44205</t>
  </si>
  <si>
    <t>44206</t>
  </si>
  <si>
    <t>44212</t>
  </si>
  <si>
    <t>44216</t>
  </si>
  <si>
    <t>44217</t>
  </si>
  <si>
    <t>44241</t>
  </si>
  <si>
    <t>44252</t>
  </si>
  <si>
    <t>44256</t>
  </si>
  <si>
    <t>44260</t>
  </si>
  <si>
    <t>44264</t>
  </si>
  <si>
    <t>44266</t>
  </si>
  <si>
    <t>45001</t>
  </si>
  <si>
    <t>45004</t>
  </si>
  <si>
    <t>45005</t>
  </si>
  <si>
    <t>45006</t>
  </si>
  <si>
    <t>45007</t>
  </si>
  <si>
    <t>45008</t>
  </si>
  <si>
    <t>45009</t>
  </si>
  <si>
    <t>45010</t>
  </si>
  <si>
    <t>45011</t>
  </si>
  <si>
    <t>45013</t>
  </si>
  <si>
    <t>45014</t>
  </si>
  <si>
    <t>45015</t>
  </si>
  <si>
    <t>45017</t>
  </si>
  <si>
    <t>45018</t>
  </si>
  <si>
    <t>45019</t>
  </si>
  <si>
    <t>45020</t>
  </si>
  <si>
    <t>45021</t>
  </si>
  <si>
    <t>45022</t>
  </si>
  <si>
    <t>45023</t>
  </si>
  <si>
    <t>45024</t>
  </si>
  <si>
    <t>45025</t>
  </si>
  <si>
    <t>45026</t>
  </si>
  <si>
    <t>45027</t>
  </si>
  <si>
    <t>45029</t>
  </si>
  <si>
    <t>45031</t>
  </si>
  <si>
    <t>45032</t>
  </si>
  <si>
    <t>45033</t>
  </si>
  <si>
    <t>45035</t>
  </si>
  <si>
    <t>45036</t>
  </si>
  <si>
    <t>45037</t>
  </si>
  <si>
    <t>45040</t>
  </si>
  <si>
    <t>45041</t>
  </si>
  <si>
    <t>45043</t>
  </si>
  <si>
    <t>45045</t>
  </si>
  <si>
    <t>45046</t>
  </si>
  <si>
    <t>45047</t>
  </si>
  <si>
    <t>45048</t>
  </si>
  <si>
    <t>45051</t>
  </si>
  <si>
    <t>45052</t>
  </si>
  <si>
    <t>45053</t>
  </si>
  <si>
    <t>45054</t>
  </si>
  <si>
    <t>45055</t>
  </si>
  <si>
    <t>45056</t>
  </si>
  <si>
    <t>45057</t>
  </si>
  <si>
    <t>45058</t>
  </si>
  <si>
    <t>45059</t>
  </si>
  <si>
    <t>45060</t>
  </si>
  <si>
    <t>45063</t>
  </si>
  <si>
    <t>45065</t>
  </si>
  <si>
    <t>45066</t>
  </si>
  <si>
    <t>45067</t>
  </si>
  <si>
    <t>45068</t>
  </si>
  <si>
    <t>45071</t>
  </si>
  <si>
    <t>45072</t>
  </si>
  <si>
    <t>45073</t>
  </si>
  <si>
    <t>45074</t>
  </si>
  <si>
    <t>45076</t>
  </si>
  <si>
    <t>45077</t>
  </si>
  <si>
    <t>45078</t>
  </si>
  <si>
    <t>45079</t>
  </si>
  <si>
    <t>45082</t>
  </si>
  <si>
    <t>45084</t>
  </si>
  <si>
    <t>45085</t>
  </si>
  <si>
    <t>45086</t>
  </si>
  <si>
    <t>45088</t>
  </si>
  <si>
    <t>45089</t>
  </si>
  <si>
    <t>45090</t>
  </si>
  <si>
    <t>45091</t>
  </si>
  <si>
    <t>45092</t>
  </si>
  <si>
    <t>45093</t>
  </si>
  <si>
    <t>45094</t>
  </si>
  <si>
    <t>45095</t>
  </si>
  <si>
    <t>45096</t>
  </si>
  <si>
    <t>45097</t>
  </si>
  <si>
    <t>45098</t>
  </si>
  <si>
    <t>45099</t>
  </si>
  <si>
    <t>45100</t>
  </si>
  <si>
    <t>45101</t>
  </si>
  <si>
    <t>45102</t>
  </si>
  <si>
    <t>45103</t>
  </si>
  <si>
    <t>45105</t>
  </si>
  <si>
    <t>45106</t>
  </si>
  <si>
    <t>45108</t>
  </si>
  <si>
    <t>45109</t>
  </si>
  <si>
    <t>45110</t>
  </si>
  <si>
    <t>45112</t>
  </si>
  <si>
    <t>45113</t>
  </si>
  <si>
    <t>45114</t>
  </si>
  <si>
    <t>45115</t>
  </si>
  <si>
    <t>45116</t>
  </si>
  <si>
    <t>45117</t>
  </si>
  <si>
    <t>45118</t>
  </si>
  <si>
    <t>45119</t>
  </si>
  <si>
    <t>45120</t>
  </si>
  <si>
    <t>45121</t>
  </si>
  <si>
    <t>45122</t>
  </si>
  <si>
    <t>45123</t>
  </si>
  <si>
    <t>45124</t>
  </si>
  <si>
    <t>45125</t>
  </si>
  <si>
    <t>45126</t>
  </si>
  <si>
    <t>45127</t>
  </si>
  <si>
    <t>45128</t>
  </si>
  <si>
    <t>45130</t>
  </si>
  <si>
    <t>45131</t>
  </si>
  <si>
    <t>45133</t>
  </si>
  <si>
    <t>45134</t>
  </si>
  <si>
    <t>45135</t>
  </si>
  <si>
    <t>45136</t>
  </si>
  <si>
    <t>45137</t>
  </si>
  <si>
    <t>45138</t>
  </si>
  <si>
    <t>45139</t>
  </si>
  <si>
    <t>45140</t>
  </si>
  <si>
    <t>45141</t>
  </si>
  <si>
    <t>45142</t>
  </si>
  <si>
    <t>45143</t>
  </si>
  <si>
    <t>45144</t>
  </si>
  <si>
    <t>45145</t>
  </si>
  <si>
    <t>45146</t>
  </si>
  <si>
    <t>45147</t>
  </si>
  <si>
    <t>45148</t>
  </si>
  <si>
    <t>45149</t>
  </si>
  <si>
    <t>45150</t>
  </si>
  <si>
    <t>45151</t>
  </si>
  <si>
    <t>45152</t>
  </si>
  <si>
    <t>45153</t>
  </si>
  <si>
    <t>45155</t>
  </si>
  <si>
    <t>45156</t>
  </si>
  <si>
    <t>45157</t>
  </si>
  <si>
    <t>45158</t>
  </si>
  <si>
    <t>45159</t>
  </si>
  <si>
    <t>45160</t>
  </si>
  <si>
    <t>45162</t>
  </si>
  <si>
    <t>45163</t>
  </si>
  <si>
    <t>45164</t>
  </si>
  <si>
    <t>45165</t>
  </si>
  <si>
    <t>45166</t>
  </si>
  <si>
    <t>45167</t>
  </si>
  <si>
    <t>45168</t>
  </si>
  <si>
    <t>45169</t>
  </si>
  <si>
    <t>45170</t>
  </si>
  <si>
    <t>45171</t>
  </si>
  <si>
    <t>45173</t>
  </si>
  <si>
    <t>45174</t>
  </si>
  <si>
    <t>45175</t>
  </si>
  <si>
    <t>45176</t>
  </si>
  <si>
    <t>45177</t>
  </si>
  <si>
    <t>45180</t>
  </si>
  <si>
    <t>45181</t>
  </si>
  <si>
    <t>45182</t>
  </si>
  <si>
    <t>45183</t>
  </si>
  <si>
    <t>45184</t>
  </si>
  <si>
    <t>45185</t>
  </si>
  <si>
    <t>45186</t>
  </si>
  <si>
    <t>45187</t>
  </si>
  <si>
    <t>45188</t>
  </si>
  <si>
    <t>45189</t>
  </si>
  <si>
    <t>45190</t>
  </si>
  <si>
    <t>45191</t>
  </si>
  <si>
    <t>45192</t>
  </si>
  <si>
    <t>45193</t>
  </si>
  <si>
    <t>45195</t>
  </si>
  <si>
    <t>45196</t>
  </si>
  <si>
    <t>45197</t>
  </si>
  <si>
    <t>45199</t>
  </si>
  <si>
    <t>45200</t>
  </si>
  <si>
    <t>45201</t>
  </si>
  <si>
    <t>45202</t>
  </si>
  <si>
    <t>45203</t>
  </si>
  <si>
    <t>45204</t>
  </si>
  <si>
    <t>45205</t>
  </si>
  <si>
    <t>45901</t>
  </si>
  <si>
    <t>46001</t>
  </si>
  <si>
    <t>46002</t>
  </si>
  <si>
    <t>46003</t>
  </si>
  <si>
    <t>46005</t>
  </si>
  <si>
    <t>46006</t>
  </si>
  <si>
    <t>46007</t>
  </si>
  <si>
    <t>46009</t>
  </si>
  <si>
    <t>46011</t>
  </si>
  <si>
    <t>46013</t>
  </si>
  <si>
    <t>46014</t>
  </si>
  <si>
    <t>46015</t>
  </si>
  <si>
    <t>46016</t>
  </si>
  <si>
    <t>46017</t>
  </si>
  <si>
    <t>46018</t>
  </si>
  <si>
    <t>46019</t>
  </si>
  <si>
    <t>46020</t>
  </si>
  <si>
    <t>46021</t>
  </si>
  <si>
    <t>46022</t>
  </si>
  <si>
    <t>46023</t>
  </si>
  <si>
    <t>46148</t>
  </si>
  <si>
    <t>46025</t>
  </si>
  <si>
    <t>46027</t>
  </si>
  <si>
    <t>46028</t>
  </si>
  <si>
    <t>46032</t>
  </si>
  <si>
    <t>46033</t>
  </si>
  <si>
    <t>46034</t>
  </si>
  <si>
    <t>46036</t>
  </si>
  <si>
    <t>46037</t>
  </si>
  <si>
    <t>46038</t>
  </si>
  <si>
    <t>46039</t>
  </si>
  <si>
    <t>46040</t>
  </si>
  <si>
    <t>46041</t>
  </si>
  <si>
    <t>46042</t>
  </si>
  <si>
    <t>46043</t>
  </si>
  <si>
    <t>46044</t>
  </si>
  <si>
    <t>46045</t>
  </si>
  <si>
    <t>46046</t>
  </si>
  <si>
    <t>46048</t>
  </si>
  <si>
    <t>46049</t>
  </si>
  <si>
    <t>46050</t>
  </si>
  <si>
    <t>46051</t>
  </si>
  <si>
    <t>46052</t>
  </si>
  <si>
    <t>46053</t>
  </si>
  <si>
    <t>46054</t>
  </si>
  <si>
    <t>46055</t>
  </si>
  <si>
    <t>46056</t>
  </si>
  <si>
    <t>46057</t>
  </si>
  <si>
    <t>46058</t>
  </si>
  <si>
    <t>46060</t>
  </si>
  <si>
    <t>46062</t>
  </si>
  <si>
    <t>46064</t>
  </si>
  <si>
    <t>46066</t>
  </si>
  <si>
    <t>46069</t>
  </si>
  <si>
    <t>46070</t>
  </si>
  <si>
    <t>46071</t>
  </si>
  <si>
    <t>46072</t>
  </si>
  <si>
    <t>46073</t>
  </si>
  <si>
    <t>46074</t>
  </si>
  <si>
    <t>46075</t>
  </si>
  <si>
    <t>46076</t>
  </si>
  <si>
    <t>46077</t>
  </si>
  <si>
    <t>46078</t>
  </si>
  <si>
    <t>46079</t>
  </si>
  <si>
    <t>46080</t>
  </si>
  <si>
    <t>46981</t>
  </si>
  <si>
    <t>46084</t>
  </si>
  <si>
    <t>46086</t>
  </si>
  <si>
    <t>46087</t>
  </si>
  <si>
    <t>46088</t>
  </si>
  <si>
    <t>46089</t>
  </si>
  <si>
    <t>46090</t>
  </si>
  <si>
    <t>46091</t>
  </si>
  <si>
    <t>46092</t>
  </si>
  <si>
    <t>46093</t>
  </si>
  <si>
    <t>46094</t>
  </si>
  <si>
    <t>46095</t>
  </si>
  <si>
    <t>46096</t>
  </si>
  <si>
    <t>46099</t>
  </si>
  <si>
    <t>46100</t>
  </si>
  <si>
    <t>46102</t>
  </si>
  <si>
    <t>46103</t>
  </si>
  <si>
    <t>46104</t>
  </si>
  <si>
    <t>46105</t>
  </si>
  <si>
    <t>46106</t>
  </si>
  <si>
    <t>46107</t>
  </si>
  <si>
    <t>46108</t>
  </si>
  <si>
    <t>46109</t>
  </si>
  <si>
    <t>46110</t>
  </si>
  <si>
    <t>46111</t>
  </si>
  <si>
    <t>46112</t>
  </si>
  <si>
    <t>46113</t>
  </si>
  <si>
    <t>46114</t>
  </si>
  <si>
    <t>46116</t>
  </si>
  <si>
    <t>46118</t>
  </si>
  <si>
    <t>46119</t>
  </si>
  <si>
    <t>46120</t>
  </si>
  <si>
    <t>46121</t>
  </si>
  <si>
    <t>46122</t>
  </si>
  <si>
    <t>46123</t>
  </si>
  <si>
    <t>46124</t>
  </si>
  <si>
    <t>46126</t>
  </si>
  <si>
    <t>46127</t>
  </si>
  <si>
    <t>46128</t>
  </si>
  <si>
    <t>46129</t>
  </si>
  <si>
    <t>46130</t>
  </si>
  <si>
    <t>46132</t>
  </si>
  <si>
    <t>46133</t>
  </si>
  <si>
    <t>46134</t>
  </si>
  <si>
    <t>46137</t>
  </si>
  <si>
    <t>46138</t>
  </si>
  <si>
    <t>46139</t>
  </si>
  <si>
    <t>46141</t>
  </si>
  <si>
    <t>46142</t>
  </si>
  <si>
    <t>46143</t>
  </si>
  <si>
    <t>46145</t>
  </si>
  <si>
    <t>46146</t>
  </si>
  <si>
    <t>46147</t>
  </si>
  <si>
    <t>46149</t>
  </si>
  <si>
    <t>46150</t>
  </si>
  <si>
    <t>46151</t>
  </si>
  <si>
    <t>46153</t>
  </si>
  <si>
    <t>46156</t>
  </si>
  <si>
    <t>46157</t>
  </si>
  <si>
    <t>46158</t>
  </si>
  <si>
    <t>46159</t>
  </si>
  <si>
    <t>46161</t>
  </si>
  <si>
    <t>46164</t>
  </si>
  <si>
    <t>46170</t>
  </si>
  <si>
    <t>46172</t>
  </si>
  <si>
    <t>46173</t>
  </si>
  <si>
    <t>46174</t>
  </si>
  <si>
    <t>46175</t>
  </si>
  <si>
    <t>46176</t>
  </si>
  <si>
    <t>46177</t>
  </si>
  <si>
    <t>46178</t>
  </si>
  <si>
    <t>46179</t>
  </si>
  <si>
    <t>46180</t>
  </si>
  <si>
    <t>46181</t>
  </si>
  <si>
    <t>46182</t>
  </si>
  <si>
    <t>46183</t>
  </si>
  <si>
    <t>46185</t>
  </si>
  <si>
    <t>46186</t>
  </si>
  <si>
    <t>46187</t>
  </si>
  <si>
    <t>46189</t>
  </si>
  <si>
    <t>46190</t>
  </si>
  <si>
    <t>46191</t>
  </si>
  <si>
    <t>46192</t>
  </si>
  <si>
    <t>46193</t>
  </si>
  <si>
    <t>46195</t>
  </si>
  <si>
    <t>46196</t>
  </si>
  <si>
    <t>46197</t>
  </si>
  <si>
    <t>46198</t>
  </si>
  <si>
    <t>46199</t>
  </si>
  <si>
    <t>46200</t>
  </si>
  <si>
    <t>46202</t>
  </si>
  <si>
    <t>46203</t>
  </si>
  <si>
    <t>46204</t>
  </si>
  <si>
    <t>46206</t>
  </si>
  <si>
    <t>46207</t>
  </si>
  <si>
    <t>46208</t>
  </si>
  <si>
    <t>46209</t>
  </si>
  <si>
    <t>46210</t>
  </si>
  <si>
    <t>46211</t>
  </si>
  <si>
    <t>46213</t>
  </si>
  <si>
    <t>46214</t>
  </si>
  <si>
    <t>46216</t>
  </si>
  <si>
    <t>46218</t>
  </si>
  <si>
    <t>46219</t>
  </si>
  <si>
    <t>46220</t>
  </si>
  <si>
    <t>46221</t>
  </si>
  <si>
    <t>46222</t>
  </si>
  <si>
    <t>46223</t>
  </si>
  <si>
    <t>46224</t>
  </si>
  <si>
    <t>46225</t>
  </si>
  <si>
    <t>46227</t>
  </si>
  <si>
    <t>46228</t>
  </si>
  <si>
    <t>46229</t>
  </si>
  <si>
    <t>46230</t>
  </si>
  <si>
    <t>46231</t>
  </si>
  <si>
    <t>46232</t>
  </si>
  <si>
    <t>46234</t>
  </si>
  <si>
    <t>46237</t>
  </si>
  <si>
    <t>46238</t>
  </si>
  <si>
    <t>46240</t>
  </si>
  <si>
    <t>46241</t>
  </si>
  <si>
    <t>46242</t>
  </si>
  <si>
    <t>46243</t>
  </si>
  <si>
    <t>46244</t>
  </si>
  <si>
    <t>46246</t>
  </si>
  <si>
    <t>46247</t>
  </si>
  <si>
    <t>46248</t>
  </si>
  <si>
    <t>46249</t>
  </si>
  <si>
    <t>46250</t>
  </si>
  <si>
    <t>46252</t>
  </si>
  <si>
    <t>46253</t>
  </si>
  <si>
    <t>46254</t>
  </si>
  <si>
    <t>46255</t>
  </si>
  <si>
    <t>46256</t>
  </si>
  <si>
    <t>46257</t>
  </si>
  <si>
    <t>46258</t>
  </si>
  <si>
    <t>46260</t>
  </si>
  <si>
    <t>46263</t>
  </si>
  <si>
    <t>46902</t>
  </si>
  <si>
    <t>47009</t>
  </si>
  <si>
    <t>47010</t>
  </si>
  <si>
    <t>47023</t>
  </si>
  <si>
    <t>47026</t>
  </si>
  <si>
    <t>47027</t>
  </si>
  <si>
    <t>47037</t>
  </si>
  <si>
    <t>47044</t>
  </si>
  <si>
    <t>47050</t>
  </si>
  <si>
    <t>47052</t>
  </si>
  <si>
    <t>47054</t>
  </si>
  <si>
    <t>47058</t>
  </si>
  <si>
    <t>47060</t>
  </si>
  <si>
    <t>47061</t>
  </si>
  <si>
    <t>47067</t>
  </si>
  <si>
    <t>47073</t>
  </si>
  <si>
    <t>47076</t>
  </si>
  <si>
    <t>47078</t>
  </si>
  <si>
    <t>47084</t>
  </si>
  <si>
    <t>47086</t>
  </si>
  <si>
    <t>47097</t>
  </si>
  <si>
    <t>47098</t>
  </si>
  <si>
    <t>47100</t>
  </si>
  <si>
    <t>47101</t>
  </si>
  <si>
    <t>47103</t>
  </si>
  <si>
    <t>47105</t>
  </si>
  <si>
    <t>47110</t>
  </si>
  <si>
    <t>47111</t>
  </si>
  <si>
    <t>47114</t>
  </si>
  <si>
    <t>47117</t>
  </si>
  <si>
    <t>47129</t>
  </si>
  <si>
    <t>47133</t>
  </si>
  <si>
    <t>47138</t>
  </si>
  <si>
    <t>47142</t>
  </si>
  <si>
    <t>47147</t>
  </si>
  <si>
    <t>47153</t>
  </si>
  <si>
    <t>47154</t>
  </si>
  <si>
    <t>47155</t>
  </si>
  <si>
    <t>47160</t>
  </si>
  <si>
    <t>47161</t>
  </si>
  <si>
    <t>47164</t>
  </si>
  <si>
    <t>47165</t>
  </si>
  <si>
    <t>47167</t>
  </si>
  <si>
    <t>47174</t>
  </si>
  <si>
    <t>47175</t>
  </si>
  <si>
    <t>47177</t>
  </si>
  <si>
    <t>47182</t>
  </si>
  <si>
    <t>47185</t>
  </si>
  <si>
    <t>47186</t>
  </si>
  <si>
    <t>47198</t>
  </si>
  <si>
    <t>47209</t>
  </si>
  <si>
    <t>47221</t>
  </si>
  <si>
    <t>47224</t>
  </si>
  <si>
    <t>47226</t>
  </si>
  <si>
    <t>47231</t>
  </si>
  <si>
    <t>49003</t>
  </si>
  <si>
    <t>49008</t>
  </si>
  <si>
    <t>49009</t>
  </si>
  <si>
    <t>49013</t>
  </si>
  <si>
    <t>49033</t>
  </si>
  <si>
    <t>49034</t>
  </si>
  <si>
    <t>49050</t>
  </si>
  <si>
    <t>49056</t>
  </si>
  <si>
    <t>49058</t>
  </si>
  <si>
    <t>49075</t>
  </si>
  <si>
    <t>49077</t>
  </si>
  <si>
    <t>49080</t>
  </si>
  <si>
    <t>49081</t>
  </si>
  <si>
    <t>49085</t>
  </si>
  <si>
    <t>49093</t>
  </si>
  <si>
    <t>49108</t>
  </si>
  <si>
    <t>49121</t>
  </si>
  <si>
    <t>49126</t>
  </si>
  <si>
    <t>49125</t>
  </si>
  <si>
    <t>49128</t>
  </si>
  <si>
    <t>49129</t>
  </si>
  <si>
    <t>49132</t>
  </si>
  <si>
    <t>49146</t>
  </si>
  <si>
    <t>49148</t>
  </si>
  <si>
    <t>49159</t>
  </si>
  <si>
    <t>49173</t>
  </si>
  <si>
    <t>49185</t>
  </si>
  <si>
    <t>49191</t>
  </si>
  <si>
    <t>49204</t>
  </si>
  <si>
    <t>49210</t>
  </si>
  <si>
    <t>49219</t>
  </si>
  <si>
    <t>49221</t>
  </si>
  <si>
    <t>49224</t>
  </si>
  <si>
    <t>49229</t>
  </si>
  <si>
    <t>49234</t>
  </si>
  <si>
    <t>49237</t>
  </si>
  <si>
    <t>49241</t>
  </si>
  <si>
    <t>49242</t>
  </si>
  <si>
    <t>49250</t>
  </si>
  <si>
    <t>49257</t>
  </si>
  <si>
    <t>49267</t>
  </si>
  <si>
    <t>49270</t>
  </si>
  <si>
    <t>49275</t>
  </si>
  <si>
    <t>50004</t>
  </si>
  <si>
    <t>50005</t>
  </si>
  <si>
    <t>50006</t>
  </si>
  <si>
    <t>50009</t>
  </si>
  <si>
    <t>50010</t>
  </si>
  <si>
    <t>50011</t>
  </si>
  <si>
    <t>50013</t>
  </si>
  <si>
    <t>50014</t>
  </si>
  <si>
    <t>50020</t>
  </si>
  <si>
    <t>50024</t>
  </si>
  <si>
    <t>50029</t>
  </si>
  <si>
    <t>50030</t>
  </si>
  <si>
    <t>50032</t>
  </si>
  <si>
    <t>50034</t>
  </si>
  <si>
    <t>50035</t>
  </si>
  <si>
    <t>50036</t>
  </si>
  <si>
    <t>50038</t>
  </si>
  <si>
    <t>50039</t>
  </si>
  <si>
    <t>50051</t>
  </si>
  <si>
    <t>50053</t>
  </si>
  <si>
    <t>50055</t>
  </si>
  <si>
    <t>50057</t>
  </si>
  <si>
    <t>50059</t>
  </si>
  <si>
    <t>50063</t>
  </si>
  <si>
    <t>50064</t>
  </si>
  <si>
    <t>50067</t>
  </si>
  <si>
    <t>50073</t>
  </si>
  <si>
    <t>50075</t>
  </si>
  <si>
    <t>50076</t>
  </si>
  <si>
    <t>50077</t>
  </si>
  <si>
    <t>50078</t>
  </si>
  <si>
    <t>50079</t>
  </si>
  <si>
    <t>50081</t>
  </si>
  <si>
    <t>50086</t>
  </si>
  <si>
    <t>50088</t>
  </si>
  <si>
    <t>50090</t>
  </si>
  <si>
    <t>50093</t>
  </si>
  <si>
    <t>50094</t>
  </si>
  <si>
    <t>50096</t>
  </si>
  <si>
    <t>50098</t>
  </si>
  <si>
    <t>50099</t>
  </si>
  <si>
    <t>50102</t>
  </si>
  <si>
    <t>50106</t>
  </si>
  <si>
    <t>50113</t>
  </si>
  <si>
    <t>50116</t>
  </si>
  <si>
    <t>50118</t>
  </si>
  <si>
    <t>50121</t>
  </si>
  <si>
    <t>50124</t>
  </si>
  <si>
    <t>50125</t>
  </si>
  <si>
    <t>50126</t>
  </si>
  <si>
    <t>50128</t>
  </si>
  <si>
    <t>50130</t>
  </si>
  <si>
    <t>50133</t>
  </si>
  <si>
    <t>50134</t>
  </si>
  <si>
    <t>50140</t>
  </si>
  <si>
    <t>50142</t>
  </si>
  <si>
    <t>50143</t>
  </si>
  <si>
    <t>50146</t>
  </si>
  <si>
    <t>50148</t>
  </si>
  <si>
    <t>50149</t>
  </si>
  <si>
    <t>50152</t>
  </si>
  <si>
    <t>50156</t>
  </si>
  <si>
    <t>50157</t>
  </si>
  <si>
    <t>50159</t>
  </si>
  <si>
    <t>50160</t>
  </si>
  <si>
    <t>50161</t>
  </si>
  <si>
    <t>50162</t>
  </si>
  <si>
    <t>50169</t>
  </si>
  <si>
    <t>50171</t>
  </si>
  <si>
    <t>50172</t>
  </si>
  <si>
    <t>50173</t>
  </si>
  <si>
    <t>50174</t>
  </si>
  <si>
    <t>50175</t>
  </si>
  <si>
    <t>50176</t>
  </si>
  <si>
    <t>50177</t>
  </si>
  <si>
    <t>50178</t>
  </si>
  <si>
    <t>50181</t>
  </si>
  <si>
    <t>50182</t>
  </si>
  <si>
    <t>50183</t>
  </si>
  <si>
    <t>50184</t>
  </si>
  <si>
    <t>50185</t>
  </si>
  <si>
    <t>50186</t>
  </si>
  <si>
    <t>50189</t>
  </si>
  <si>
    <t>50192</t>
  </si>
  <si>
    <t>50194</t>
  </si>
  <si>
    <t>50196</t>
  </si>
  <si>
    <t>50197</t>
  </si>
  <si>
    <t>50199</t>
  </si>
  <si>
    <t>50200</t>
  </si>
  <si>
    <t>50201</t>
  </si>
  <si>
    <t>50202</t>
  </si>
  <si>
    <t>50203</t>
  </si>
  <si>
    <t>50208</t>
  </si>
  <si>
    <t>50209</t>
  </si>
  <si>
    <t>50212</t>
  </si>
  <si>
    <t>50216</t>
  </si>
  <si>
    <t>50222</t>
  </si>
  <si>
    <t>50227</t>
  </si>
  <si>
    <t>50230</t>
  </si>
  <si>
    <t>50231</t>
  </si>
  <si>
    <t>50235</t>
  </si>
  <si>
    <t>50236</t>
  </si>
  <si>
    <t>50238</t>
  </si>
  <si>
    <t>50239</t>
  </si>
  <si>
    <t>50241</t>
  </si>
  <si>
    <t>50250</t>
  </si>
  <si>
    <t>50251</t>
  </si>
  <si>
    <t>50254</t>
  </si>
  <si>
    <t>50255</t>
  </si>
  <si>
    <t>50257</t>
  </si>
  <si>
    <t>50258</t>
  </si>
  <si>
    <t>50261</t>
  </si>
  <si>
    <t>50262</t>
  </si>
  <si>
    <t>50263</t>
  </si>
  <si>
    <t>50264</t>
  </si>
  <si>
    <t>50265</t>
  </si>
  <si>
    <t>50271</t>
  </si>
  <si>
    <t>50278</t>
  </si>
  <si>
    <t>50279</t>
  </si>
  <si>
    <t>50280</t>
  </si>
  <si>
    <t>50281</t>
  </si>
  <si>
    <t>50282</t>
  </si>
  <si>
    <t>50284</t>
  </si>
  <si>
    <t>50285</t>
  </si>
  <si>
    <t>50287</t>
  </si>
  <si>
    <t>50291</t>
  </si>
  <si>
    <t>50903</t>
  </si>
  <si>
    <t>Ènova (l')</t>
  </si>
  <si>
    <t>Jana (la)</t>
  </si>
  <si>
    <t>Perales del Alfambra</t>
  </si>
  <si>
    <t>Puente de Génave</t>
  </si>
  <si>
    <t>San Andrés del Rabanedo</t>
  </si>
  <si>
    <t>Serranillos del Valle</t>
  </si>
  <si>
    <t>Torrejón de Velasco</t>
  </si>
  <si>
    <t>Torres de Albánchez</t>
  </si>
  <si>
    <t>Villanueva del Río Segura</t>
  </si>
  <si>
    <t>Comunidad Autónoma</t>
  </si>
  <si>
    <t>Vencimientos Mercado</t>
  </si>
  <si>
    <t>Retenciones PTE</t>
  </si>
  <si>
    <t>Reintegros Liquidaciones</t>
  </si>
  <si>
    <t>Vencimientos de mercado</t>
  </si>
  <si>
    <t>04</t>
  </si>
  <si>
    <t>093</t>
  </si>
  <si>
    <t>A</t>
  </si>
  <si>
    <t>902</t>
  </si>
  <si>
    <t xml:space="preserve">Ejido (El)                                                            </t>
  </si>
  <si>
    <t>11</t>
  </si>
  <si>
    <t>006</t>
  </si>
  <si>
    <t>008</t>
  </si>
  <si>
    <t>010</t>
  </si>
  <si>
    <t xml:space="preserve">Bornos                                                                </t>
  </si>
  <si>
    <t>021</t>
  </si>
  <si>
    <t xml:space="preserve">Jimena de la Frontera                                                 </t>
  </si>
  <si>
    <t>022</t>
  </si>
  <si>
    <t>029</t>
  </si>
  <si>
    <t xml:space="preserve">Puerto Serrano                                                        </t>
  </si>
  <si>
    <t>18</t>
  </si>
  <si>
    <t>017</t>
  </si>
  <si>
    <t>050</t>
  </si>
  <si>
    <t>21</t>
  </si>
  <si>
    <t xml:space="preserve">Ayamonte                                                              </t>
  </si>
  <si>
    <t>013</t>
  </si>
  <si>
    <t xml:space="preserve">Bollullos Par del Condado                                             </t>
  </si>
  <si>
    <t>054</t>
  </si>
  <si>
    <t xml:space="preserve">Palma del Condado (La)                                                </t>
  </si>
  <si>
    <t>060</t>
  </si>
  <si>
    <t xml:space="preserve">Punta Umbría                                                          </t>
  </si>
  <si>
    <t>23</t>
  </si>
  <si>
    <t>053</t>
  </si>
  <si>
    <t xml:space="preserve">Jódar                                                                 </t>
  </si>
  <si>
    <t>059</t>
  </si>
  <si>
    <t>084</t>
  </si>
  <si>
    <t>097</t>
  </si>
  <si>
    <t xml:space="preserve">Villanueva del Arzobispo                                              </t>
  </si>
  <si>
    <t>29</t>
  </si>
  <si>
    <t>058</t>
  </si>
  <si>
    <t>41</t>
  </si>
  <si>
    <t>061</t>
  </si>
  <si>
    <t xml:space="preserve">Marinaleda                                                            </t>
  </si>
  <si>
    <t>064</t>
  </si>
  <si>
    <t>069</t>
  </si>
  <si>
    <t>070</t>
  </si>
  <si>
    <t>094</t>
  </si>
  <si>
    <t xml:space="preserve">Umbrete                                                               </t>
  </si>
  <si>
    <t>096</t>
  </si>
  <si>
    <t xml:space="preserve">Valencina de la Concepción                                            </t>
  </si>
  <si>
    <t>004</t>
  </si>
  <si>
    <t>007</t>
  </si>
  <si>
    <t>016</t>
  </si>
  <si>
    <t>020</t>
  </si>
  <si>
    <t>041</t>
  </si>
  <si>
    <t>025</t>
  </si>
  <si>
    <t>042</t>
  </si>
  <si>
    <t>044</t>
  </si>
  <si>
    <t>072</t>
  </si>
  <si>
    <t>019</t>
  </si>
  <si>
    <t>065</t>
  </si>
  <si>
    <t>071</t>
  </si>
  <si>
    <t>091</t>
  </si>
  <si>
    <t>046</t>
  </si>
  <si>
    <t>Cortes de la Frontera</t>
  </si>
  <si>
    <t>005</t>
  </si>
  <si>
    <t>028</t>
  </si>
  <si>
    <t>032</t>
  </si>
  <si>
    <t>062</t>
  </si>
  <si>
    <t>082</t>
  </si>
  <si>
    <t>901</t>
  </si>
  <si>
    <t xml:space="preserve">Lucainena de las Torres                                               </t>
  </si>
  <si>
    <t>051</t>
  </si>
  <si>
    <t xml:space="preserve">Colomera                                                              </t>
  </si>
  <si>
    <t>158</t>
  </si>
  <si>
    <t xml:space="preserve">Pinos Puente                                                          </t>
  </si>
  <si>
    <t xml:space="preserve">Bailén                                                                </t>
  </si>
  <si>
    <t>44</t>
  </si>
  <si>
    <t>182</t>
  </si>
  <si>
    <t>50</t>
  </si>
  <si>
    <t>078</t>
  </si>
  <si>
    <t>248</t>
  </si>
  <si>
    <t>Sos del Rey Católico</t>
  </si>
  <si>
    <t>22</t>
  </si>
  <si>
    <t>055</t>
  </si>
  <si>
    <t>213</t>
  </si>
  <si>
    <t xml:space="preserve">Benabarre                                                             </t>
  </si>
  <si>
    <t>117</t>
  </si>
  <si>
    <t xml:space="preserve">Graus                                                                 </t>
  </si>
  <si>
    <t>297</t>
  </si>
  <si>
    <t xml:space="preserve">Zaragoza                                                              </t>
  </si>
  <si>
    <t>33</t>
  </si>
  <si>
    <t xml:space="preserve">Oviedo                                                                </t>
  </si>
  <si>
    <t xml:space="preserve">Quirós                                                                </t>
  </si>
  <si>
    <t>07</t>
  </si>
  <si>
    <t>038</t>
  </si>
  <si>
    <t>047</t>
  </si>
  <si>
    <t xml:space="preserve">Sencelles                                                             </t>
  </si>
  <si>
    <t>040</t>
  </si>
  <si>
    <t xml:space="preserve">Palma                                                                 </t>
  </si>
  <si>
    <t>35</t>
  </si>
  <si>
    <t xml:space="preserve">Santa Brígida                                                         </t>
  </si>
  <si>
    <t>05</t>
  </si>
  <si>
    <t>184</t>
  </si>
  <si>
    <t>24</t>
  </si>
  <si>
    <t>34</t>
  </si>
  <si>
    <t>123</t>
  </si>
  <si>
    <t>49</t>
  </si>
  <si>
    <t>102</t>
  </si>
  <si>
    <t xml:space="preserve">Hoyo de Pinares (El)                                                  </t>
  </si>
  <si>
    <t xml:space="preserve">Chozas de Abajo                                                       </t>
  </si>
  <si>
    <t>115</t>
  </si>
  <si>
    <t xml:space="preserve">Ponferrada                                                            </t>
  </si>
  <si>
    <t>02</t>
  </si>
  <si>
    <t>074</t>
  </si>
  <si>
    <t>16</t>
  </si>
  <si>
    <t>19</t>
  </si>
  <si>
    <t>201</t>
  </si>
  <si>
    <t>Olmeda de Cobeta</t>
  </si>
  <si>
    <t>112</t>
  </si>
  <si>
    <t>45</t>
  </si>
  <si>
    <t>067</t>
  </si>
  <si>
    <t>087</t>
  </si>
  <si>
    <t xml:space="preserve">Madridejos                                                            </t>
  </si>
  <si>
    <t>43</t>
  </si>
  <si>
    <t>25</t>
  </si>
  <si>
    <t>133</t>
  </si>
  <si>
    <t>245</t>
  </si>
  <si>
    <t>08</t>
  </si>
  <si>
    <t>121</t>
  </si>
  <si>
    <t xml:space="preserve">Mataró                                                                </t>
  </si>
  <si>
    <t>279</t>
  </si>
  <si>
    <t xml:space="preserve">Terrassa                                                              </t>
  </si>
  <si>
    <t>10</t>
  </si>
  <si>
    <t>168</t>
  </si>
  <si>
    <t>209</t>
  </si>
  <si>
    <t>113</t>
  </si>
  <si>
    <t>149</t>
  </si>
  <si>
    <t>06</t>
  </si>
  <si>
    <t>068</t>
  </si>
  <si>
    <t>180</t>
  </si>
  <si>
    <t>037</t>
  </si>
  <si>
    <t xml:space="preserve">Cáceres                                                               </t>
  </si>
  <si>
    <t>36</t>
  </si>
  <si>
    <t xml:space="preserve">Vilanova de Arousa                                                    </t>
  </si>
  <si>
    <t>32</t>
  </si>
  <si>
    <t>012</t>
  </si>
  <si>
    <t>15</t>
  </si>
  <si>
    <t>033</t>
  </si>
  <si>
    <t xml:space="preserve">Dodro                                                                 </t>
  </si>
  <si>
    <t>27</t>
  </si>
  <si>
    <t xml:space="preserve">Pobra do Brollón (A)                                                  </t>
  </si>
  <si>
    <t>28</t>
  </si>
  <si>
    <t>056</t>
  </si>
  <si>
    <t xml:space="preserve">Fresnedillas de la Oliva                                              </t>
  </si>
  <si>
    <t>148</t>
  </si>
  <si>
    <t xml:space="preserve">Torrejón de Ardoz                                                     </t>
  </si>
  <si>
    <t>161</t>
  </si>
  <si>
    <t xml:space="preserve">Valdemoro                                                             </t>
  </si>
  <si>
    <t>089</t>
  </si>
  <si>
    <t>106</t>
  </si>
  <si>
    <t>140</t>
  </si>
  <si>
    <t>150</t>
  </si>
  <si>
    <t>014</t>
  </si>
  <si>
    <t>026</t>
  </si>
  <si>
    <t>178</t>
  </si>
  <si>
    <t>092</t>
  </si>
  <si>
    <t xml:space="preserve">Móstoles                                                              </t>
  </si>
  <si>
    <t>172</t>
  </si>
  <si>
    <t xml:space="preserve">Villalbilla                                                           </t>
  </si>
  <si>
    <t>119</t>
  </si>
  <si>
    <t>30</t>
  </si>
  <si>
    <t xml:space="preserve">Albudeite                                                             </t>
  </si>
  <si>
    <t>009</t>
  </si>
  <si>
    <t xml:space="preserve">Archena                                                               </t>
  </si>
  <si>
    <t>018</t>
  </si>
  <si>
    <t>039</t>
  </si>
  <si>
    <t>Unión (La)</t>
  </si>
  <si>
    <t>015</t>
  </si>
  <si>
    <t>024</t>
  </si>
  <si>
    <t xml:space="preserve">Lorca                                                                 </t>
  </si>
  <si>
    <t>03</t>
  </si>
  <si>
    <t>034</t>
  </si>
  <si>
    <t xml:space="preserve">Benijófar                                                             </t>
  </si>
  <si>
    <t xml:space="preserve">Daya Nueva                                                            </t>
  </si>
  <si>
    <t xml:space="preserve">Monóvar/Monòver                                                       </t>
  </si>
  <si>
    <t>46</t>
  </si>
  <si>
    <t>126</t>
  </si>
  <si>
    <t xml:space="preserve">Foios                                                                 </t>
  </si>
  <si>
    <t>131</t>
  </si>
  <si>
    <t>203</t>
  </si>
  <si>
    <t xml:space="preserve">Pobla Llarga (la)                                                     </t>
  </si>
  <si>
    <t>12</t>
  </si>
  <si>
    <t>035</t>
  </si>
  <si>
    <t xml:space="preserve">Benissanó                                                             </t>
  </si>
  <si>
    <t>155</t>
  </si>
  <si>
    <t>049</t>
  </si>
  <si>
    <t>171</t>
  </si>
  <si>
    <t xml:space="preserve">Alcoy/Alcoi                                                           </t>
  </si>
  <si>
    <t xml:space="preserve">Altea                                                                 </t>
  </si>
  <si>
    <t xml:space="preserve">Cox                                                                   </t>
  </si>
  <si>
    <t xml:space="preserve">Nucia (la)                                                            </t>
  </si>
  <si>
    <t xml:space="preserve">Onil                                                                  </t>
  </si>
  <si>
    <t>124</t>
  </si>
  <si>
    <t xml:space="preserve">Vall d'Alba                                                           </t>
  </si>
  <si>
    <t xml:space="preserve">Benetússer                                                            </t>
  </si>
  <si>
    <t xml:space="preserve">Ontinyent                                                             </t>
  </si>
  <si>
    <t>208</t>
  </si>
  <si>
    <t xml:space="preserve">Rafelcofer                                                            </t>
  </si>
  <si>
    <t>227</t>
  </si>
  <si>
    <t xml:space="preserve">Senyera                                                               </t>
  </si>
  <si>
    <t xml:space="preserve">Este cuadro contiene la información relativa al Fondo de Financiación a Entidades Locales para el año 2017. En el mismo se desglosa, por fondo, las cantidades asignadas por Acuerdos de la Comisión Delegada de Asuntos Económicos, y las cantidades dispuestas (los pagos) realizados, con detalle del destino de los recursos (Vencimientos y otros). </t>
  </si>
  <si>
    <t>5. Fondo EELL 2016</t>
  </si>
  <si>
    <t>09</t>
  </si>
  <si>
    <t>17</t>
  </si>
  <si>
    <t>13</t>
  </si>
  <si>
    <t>14</t>
  </si>
  <si>
    <t>FONDO IMPULSO ECONÓMICO</t>
  </si>
  <si>
    <t>CÓDIGO ENTIDAD</t>
  </si>
  <si>
    <t>nomcorp</t>
  </si>
  <si>
    <t>TOTAL DISPUESTO FONDO ORDENACIÓN</t>
  </si>
  <si>
    <t>TOTAL DISPUESTO FONDO DE IMPULSO</t>
  </si>
  <si>
    <t>FONDO DE IMPULSO ECONÓMICO</t>
  </si>
  <si>
    <t>ANTICIPOS</t>
  </si>
  <si>
    <t>011</t>
  </si>
  <si>
    <t>Alhama de Almería</t>
  </si>
  <si>
    <t>098</t>
  </si>
  <si>
    <t>165</t>
  </si>
  <si>
    <t>189</t>
  </si>
  <si>
    <t>907</t>
  </si>
  <si>
    <t>002</t>
  </si>
  <si>
    <t>Escacena del Campo</t>
  </si>
  <si>
    <t>000</t>
  </si>
  <si>
    <t>Andújar</t>
  </si>
  <si>
    <t>079</t>
  </si>
  <si>
    <t>081</t>
  </si>
  <si>
    <t>Rincón de la Victoria</t>
  </si>
  <si>
    <t>099</t>
  </si>
  <si>
    <t>Villanueva del Río y Minas</t>
  </si>
  <si>
    <t>125</t>
  </si>
  <si>
    <t>139</t>
  </si>
  <si>
    <t>023</t>
  </si>
  <si>
    <t>Palma</t>
  </si>
  <si>
    <t>39</t>
  </si>
  <si>
    <t>001</t>
  </si>
  <si>
    <t>075</t>
  </si>
  <si>
    <t>181</t>
  </si>
  <si>
    <t>345</t>
  </si>
  <si>
    <t>142</t>
  </si>
  <si>
    <t>37</t>
  </si>
  <si>
    <t>156</t>
  </si>
  <si>
    <t>278</t>
  </si>
  <si>
    <t>40</t>
  </si>
  <si>
    <t>176</t>
  </si>
  <si>
    <t>003</t>
  </si>
  <si>
    <t>043</t>
  </si>
  <si>
    <t>Atanzón</t>
  </si>
  <si>
    <t>324</t>
  </si>
  <si>
    <t>152</t>
  </si>
  <si>
    <t>086</t>
  </si>
  <si>
    <t>104</t>
  </si>
  <si>
    <t>138</t>
  </si>
  <si>
    <t>157</t>
  </si>
  <si>
    <t>210</t>
  </si>
  <si>
    <t>266</t>
  </si>
  <si>
    <t>120</t>
  </si>
  <si>
    <t>Palau-saverdera</t>
  </si>
  <si>
    <t>221</t>
  </si>
  <si>
    <t>154</t>
  </si>
  <si>
    <t>220</t>
  </si>
  <si>
    <t>080</t>
  </si>
  <si>
    <t>Santa Marta de Magasca</t>
  </si>
  <si>
    <t>177</t>
  </si>
  <si>
    <t>Villamesías</t>
  </si>
  <si>
    <t>048</t>
  </si>
  <si>
    <t>066</t>
  </si>
  <si>
    <t>088</t>
  </si>
  <si>
    <t>027</t>
  </si>
  <si>
    <t>141</t>
  </si>
  <si>
    <t>Villanueva de Perales</t>
  </si>
  <si>
    <t>Caravaca de la Cruz</t>
  </si>
  <si>
    <t>Fuente Álamo de Murcia</t>
  </si>
  <si>
    <t>Aigües</t>
  </si>
  <si>
    <t>063</t>
  </si>
  <si>
    <t>105</t>
  </si>
  <si>
    <t>134</t>
  </si>
  <si>
    <t>169</t>
  </si>
  <si>
    <t>251</t>
  </si>
  <si>
    <t>903</t>
  </si>
  <si>
    <t>51</t>
  </si>
  <si>
    <t>Arcos de la Frontera</t>
  </si>
  <si>
    <t>030</t>
  </si>
  <si>
    <t>Sorihuela del Guadalimar</t>
  </si>
  <si>
    <t>Palomares del Río</t>
  </si>
  <si>
    <t>073</t>
  </si>
  <si>
    <t>38</t>
  </si>
  <si>
    <t>Cimanes del Tejar</t>
  </si>
  <si>
    <t>Paredes de Nava</t>
  </si>
  <si>
    <t>322</t>
  </si>
  <si>
    <t>Arboç (L')</t>
  </si>
  <si>
    <t>166</t>
  </si>
  <si>
    <t>045</t>
  </si>
  <si>
    <t>Casar de Palomero</t>
  </si>
  <si>
    <t>Arganda del Rey</t>
  </si>
  <si>
    <t>Griñón</t>
  </si>
  <si>
    <t>Benissanó</t>
  </si>
  <si>
    <t>083</t>
  </si>
  <si>
    <t>Llaurí</t>
  </si>
  <si>
    <t>TOTAL FORMALIZADO</t>
  </si>
  <si>
    <t xml:space="preserve">TOTAL FORMALIZADO Y DISPUESTO </t>
  </si>
  <si>
    <t>TOTAL FORMALIZADO Y DISPUESTO</t>
  </si>
  <si>
    <t xml:space="preserve">Este cuadro contiene la información relativa al Fondo de Financiación a Entidades Locales para el año 2015. En el mismo se desglosa, por fondo, las cantidades asignadas por Acuerdos de la Comisión Delegada de Asuntos Económicos, y las cantidades dispuestas (los pagos) realizados, con detalle del destino de los recursos (Vencimientos y otros). </t>
  </si>
  <si>
    <t>Este cuadro detalla la información contenida en el cuadro "Fondo EELL 2017" relativo al Fondo de Ordenación 2017 y al Fondo de Impulso 2017. En el mismo se relaciona la lista de ayuntamientos adheridos al mismo, con detalle de las cantidades asignadas y dispuestas, y distinguiendo el destino de los fondos (Vencimientos, reintegros,..).</t>
  </si>
  <si>
    <t>Este cuadro detalla la información contenida en el cuadro "Fondo EELL 2016" relativo al Fondo de Ordenación 2016 y al Fondo de Impulso 2016. En el mismo se relaciona la lista de ayuntamientos adheridos al mismo, con detalle de las cantidades asignadas y dispuestas, y distinguiendo el destino de los fondos (Vencimientos, reintegros,..).</t>
  </si>
  <si>
    <t>Este cuadro detalla la información contenida en el cuadro "Fondo EELL 2015" relativo al Fondo de Ordenación 2015 y al Fondo de Impulso 2015. En el mismo se relaciona la lista de ayuntamientos adheridos al mismo, con detalle de las cantidades asignadas y dispuestas, y distinguiendo el destino de los fondos (Vencimientos, reintegros,..).</t>
  </si>
  <si>
    <t>TOTAL EELL</t>
  </si>
  <si>
    <t>4. Fondo EELL 2015</t>
  </si>
  <si>
    <t>6. Fondo EELL 2017</t>
  </si>
  <si>
    <t>Deudas AEAT</t>
  </si>
  <si>
    <t>Deudas SS</t>
  </si>
  <si>
    <t>Deudas ICO</t>
  </si>
  <si>
    <t xml:space="preserve">Albox                                                                 </t>
  </si>
  <si>
    <t xml:space="preserve">Alamedilla                                                            </t>
  </si>
  <si>
    <t xml:space="preserve">Calicasas                                                             </t>
  </si>
  <si>
    <t xml:space="preserve">Nava (La)                                                             </t>
  </si>
  <si>
    <t>052</t>
  </si>
  <si>
    <t xml:space="preserve">Nerva                                                                 </t>
  </si>
  <si>
    <t xml:space="preserve">Castellar (El)                                                        </t>
  </si>
  <si>
    <t xml:space="preserve">Morata de Jiloca                                                      </t>
  </si>
  <si>
    <t>312</t>
  </si>
  <si>
    <t xml:space="preserve">Revilla y Ahedo (La)                                                  </t>
  </si>
  <si>
    <t xml:space="preserve">Paterna del Madera                                                    </t>
  </si>
  <si>
    <t xml:space="preserve">Navalpino                                                             </t>
  </si>
  <si>
    <t xml:space="preserve">Cañaveras                                                             </t>
  </si>
  <si>
    <t xml:space="preserve">Monteagudo de las Salinas                                             </t>
  </si>
  <si>
    <t>194</t>
  </si>
  <si>
    <t xml:space="preserve">Santa Cruz de Moya                                                    </t>
  </si>
  <si>
    <t xml:space="preserve">Pioz                                                                  </t>
  </si>
  <si>
    <t>290</t>
  </si>
  <si>
    <t xml:space="preserve">Trijueque                                                             </t>
  </si>
  <si>
    <t xml:space="preserve">Burguillos de Toledo                                                  </t>
  </si>
  <si>
    <t>116</t>
  </si>
  <si>
    <t xml:space="preserve">Noez                                                                  </t>
  </si>
  <si>
    <t xml:space="preserve">Capolat                                                               </t>
  </si>
  <si>
    <t xml:space="preserve">Figaró-Montmany                                                       </t>
  </si>
  <si>
    <t xml:space="preserve">Sant Esteve Sesrovires                                                </t>
  </si>
  <si>
    <t>288</t>
  </si>
  <si>
    <t xml:space="preserve">Torrelles de Foix                                                     </t>
  </si>
  <si>
    <t xml:space="preserve">Bàscara                                                               </t>
  </si>
  <si>
    <t xml:space="preserve">Ogassa                                                                </t>
  </si>
  <si>
    <t xml:space="preserve">Bovera                                                                </t>
  </si>
  <si>
    <t>173</t>
  </si>
  <si>
    <t xml:space="preserve">Pont de Suert (El)                                                    </t>
  </si>
  <si>
    <t xml:space="preserve">Benifallet                                                            </t>
  </si>
  <si>
    <t xml:space="preserve">Creixell                                                              </t>
  </si>
  <si>
    <t xml:space="preserve">Alburquerque                                                          </t>
  </si>
  <si>
    <t xml:space="preserve">Mula                                                                  </t>
  </si>
  <si>
    <t xml:space="preserve">Lorcha/Orxa (l')                                                      </t>
  </si>
  <si>
    <t xml:space="preserve">Argelita                                                              </t>
  </si>
  <si>
    <t xml:space="preserve">Bejís                                                                 </t>
  </si>
  <si>
    <t xml:space="preserve">Albaida                                                               </t>
  </si>
  <si>
    <t xml:space="preserve">Ènova (l')                                                            </t>
  </si>
  <si>
    <t xml:space="preserve">Tarifa                                                                </t>
  </si>
  <si>
    <t xml:space="preserve">Espera                                                                </t>
  </si>
  <si>
    <t xml:space="preserve">Carolina (La)                                                         </t>
  </si>
  <si>
    <t xml:space="preserve">Villanueva del Río y Minas                                            </t>
  </si>
  <si>
    <t>Código ine</t>
  </si>
  <si>
    <t>ANTICIPOS DEL SISTEMA DE FINANCIACIÓN 2012 (€)</t>
  </si>
  <si>
    <t>ANTICIPOS POR APLICACIÓN  DEL RDL 10/2015 QUE SE DEBEN CANCELAR POR PRÉSTAMOS CON EL FONDO DE ORDENACIÓN, UNA VEZ PRESENTADOS Y VALORADOS LOS PLANES DE AJUSTE (€)</t>
  </si>
  <si>
    <t>ANTICIPOS POR APLICACIÓN DEL TÍTULO II DEL RDL 8/2013 (€)</t>
  </si>
  <si>
    <t>01</t>
  </si>
  <si>
    <t>52</t>
  </si>
  <si>
    <t>101</t>
  </si>
  <si>
    <t>187</t>
  </si>
  <si>
    <t>200</t>
  </si>
  <si>
    <t>031</t>
  </si>
  <si>
    <t>036</t>
  </si>
  <si>
    <t>130</t>
  </si>
  <si>
    <t>26</t>
  </si>
  <si>
    <t>127</t>
  </si>
  <si>
    <t>057</t>
  </si>
  <si>
    <t>274</t>
  </si>
  <si>
    <t>42</t>
  </si>
  <si>
    <t>216</t>
  </si>
  <si>
    <t>244</t>
  </si>
  <si>
    <t>250</t>
  </si>
  <si>
    <t>47</t>
  </si>
  <si>
    <t>186</t>
  </si>
  <si>
    <t>275</t>
  </si>
  <si>
    <t>ALEGRIA-DULANTZI</t>
  </si>
  <si>
    <t>AMURRIO</t>
  </si>
  <si>
    <t>ARAMAIO</t>
  </si>
  <si>
    <t>ARTZINIEGA</t>
  </si>
  <si>
    <t>ARMIÑON</t>
  </si>
  <si>
    <t>ARRAZUA-UBARRUNDIA</t>
  </si>
  <si>
    <t>ASPARRENA</t>
  </si>
  <si>
    <t>AYALA/AIARA</t>
  </si>
  <si>
    <t>BAÑOS DE EBRO/MAÑUETA</t>
  </si>
  <si>
    <t>BARRUNDIA</t>
  </si>
  <si>
    <t>BERANTEVILLA</t>
  </si>
  <si>
    <t>BERNEDO</t>
  </si>
  <si>
    <t>CAMPEZO/KANPEZU</t>
  </si>
  <si>
    <t>ZIGOITIA</t>
  </si>
  <si>
    <t>KRIPAN</t>
  </si>
  <si>
    <t>KUARTANGO</t>
  </si>
  <si>
    <t>ELBURGO/BURGELU</t>
  </si>
  <si>
    <t>ELCIEGO</t>
  </si>
  <si>
    <t>ELVILLAR/BILAR</t>
  </si>
  <si>
    <t>IRURAIZ-GAUNA</t>
  </si>
  <si>
    <t>LABASTIDA/BASTIDA</t>
  </si>
  <si>
    <t>LAGRAN</t>
  </si>
  <si>
    <t>LAGUARDIA</t>
  </si>
  <si>
    <t>LANCIEGO/LANTZIEGO</t>
  </si>
  <si>
    <t>LAPUEBLA DE LABARCA</t>
  </si>
  <si>
    <t>LEZA</t>
  </si>
  <si>
    <t>LLODIO</t>
  </si>
  <si>
    <t>ARRAIA-MAEZTU</t>
  </si>
  <si>
    <t>MOREDA DE ALAVA</t>
  </si>
  <si>
    <t>NAVARIDAS</t>
  </si>
  <si>
    <t>OKONDO</t>
  </si>
  <si>
    <t>OYON-OION</t>
  </si>
  <si>
    <t>PEÑACERRADA-URIZAHARRA</t>
  </si>
  <si>
    <t>ERRIBERAGOITIA/RIBERA ALTA</t>
  </si>
  <si>
    <t>RIBERA BAJA/ERRIBERA BEITIA</t>
  </si>
  <si>
    <t>AÑANA</t>
  </si>
  <si>
    <t>SALVATIERRA O AGURAIN</t>
  </si>
  <si>
    <t>SAMANIEGO</t>
  </si>
  <si>
    <t>SAN MILLAN/DONEMILIAGA</t>
  </si>
  <si>
    <t>URKABUSTAIZ</t>
  </si>
  <si>
    <t>VALDEGOVIA/GAUBEA</t>
  </si>
  <si>
    <t>HARANA/VALLE DE ARANA</t>
  </si>
  <si>
    <t>VILLABUENA DE ALAVA/ESKUERNAGA</t>
  </si>
  <si>
    <t>LEGUTIANO</t>
  </si>
  <si>
    <t>VITORIA-GASTEIZ</t>
  </si>
  <si>
    <t>YECORA</t>
  </si>
  <si>
    <t>ZALDUONDO</t>
  </si>
  <si>
    <t>ZAMBRANA</t>
  </si>
  <si>
    <t>ZUIA</t>
  </si>
  <si>
    <t>IRUÑA OKA/IRUÑA DE OCA</t>
  </si>
  <si>
    <t>LANTARON</t>
  </si>
  <si>
    <t>ABENGIBRE</t>
  </si>
  <si>
    <t>ALATOZ</t>
  </si>
  <si>
    <t>ALBATANA</t>
  </si>
  <si>
    <t>ALBOREA</t>
  </si>
  <si>
    <t>ALCADOZO</t>
  </si>
  <si>
    <t>ALCALA DEL JUCAR</t>
  </si>
  <si>
    <t>ALCARAZ</t>
  </si>
  <si>
    <t>ALMANSA</t>
  </si>
  <si>
    <t>ALPERA</t>
  </si>
  <si>
    <t>AYNA</t>
  </si>
  <si>
    <t>BALAZOTE</t>
  </si>
  <si>
    <t>BALSA DE VES</t>
  </si>
  <si>
    <t>BALLESTERO (EL)</t>
  </si>
  <si>
    <t>BARRAX</t>
  </si>
  <si>
    <t>BIENSERVIDA</t>
  </si>
  <si>
    <t>BOGARRA</t>
  </si>
  <si>
    <t>BONETE</t>
  </si>
  <si>
    <t>BONILLO (EL)</t>
  </si>
  <si>
    <t>CARCELEN</t>
  </si>
  <si>
    <t>CASAS DE JUAN NUÑEZ</t>
  </si>
  <si>
    <t>CASAS DE LAZARO</t>
  </si>
  <si>
    <t>CASAS DE VES</t>
  </si>
  <si>
    <t>CASAS-IBAÑEZ</t>
  </si>
  <si>
    <t>CAUDETE</t>
  </si>
  <si>
    <t>CENIZATE</t>
  </si>
  <si>
    <t>CORRAL-RUBIO</t>
  </si>
  <si>
    <t>COTILLAS</t>
  </si>
  <si>
    <t>CHINCHILLA DE MONTE-ARAGON</t>
  </si>
  <si>
    <t>ELCHE DE LA SIERRA</t>
  </si>
  <si>
    <t>FEREZ</t>
  </si>
  <si>
    <t>FUENSANTA</t>
  </si>
  <si>
    <t>FUENTE-ALAMO</t>
  </si>
  <si>
    <t>FUENTEALBILLA</t>
  </si>
  <si>
    <t>GINETA (LA)</t>
  </si>
  <si>
    <t>GOLOSALVO</t>
  </si>
  <si>
    <t>HELLIN</t>
  </si>
  <si>
    <t>HERRERA (LA)</t>
  </si>
  <si>
    <t>HIGUERUELA</t>
  </si>
  <si>
    <t>HOYA-GONZALO</t>
  </si>
  <si>
    <t>JORQUERA</t>
  </si>
  <si>
    <t>LETUR</t>
  </si>
  <si>
    <t>LEZUZA</t>
  </si>
  <si>
    <t>LIETOR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</si>
  <si>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</si>
  <si>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</si>
  <si>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</si>
  <si>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</si>
  <si>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</si>
  <si>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</si>
  <si>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</si>
  <si>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</si>
  <si>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</si>
  <si>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</si>
  <si>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</si>
  <si>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</si>
  <si>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</si>
  <si>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</si>
  <si>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</si>
  <si>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</si>
  <si>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PETROLA</t>
  </si>
  <si>
    <t>POVEDILLA</t>
  </si>
  <si>
    <t>POZOHONDO</t>
  </si>
  <si>
    <t>POZO-LORENTE</t>
  </si>
  <si>
    <t>POZUELO</t>
  </si>
  <si>
    <t>RECUEJA (LA)</t>
  </si>
  <si>
    <t>RIOPAR</t>
  </si>
  <si>
    <t>ROBLEDO</t>
  </si>
  <si>
    <t>RODA (LA)</t>
  </si>
  <si>
    <t>SALOBRE</t>
  </si>
  <si>
    <t>SAN PEDRO</t>
  </si>
  <si>
    <t>SOCOVOS</t>
  </si>
  <si>
    <t>TARAZONA DE LA MANCHA</t>
  </si>
  <si>
    <t>TOBARRA</t>
  </si>
  <si>
    <t>VALDEGANGA</t>
  </si>
  <si>
    <t>076</t>
  </si>
  <si>
    <t>VIANOS</t>
  </si>
  <si>
    <t>077</t>
  </si>
  <si>
    <t>VILLA DE VES</t>
  </si>
  <si>
    <t>VILLALGORDO DEL JUCAR</t>
  </si>
  <si>
    <t>VILLAMALEA</t>
  </si>
  <si>
    <t>VILLAPALACIOS</t>
  </si>
  <si>
    <t>VILLARROBLEDO</t>
  </si>
  <si>
    <t>VILLATOYA</t>
  </si>
  <si>
    <t>VILLAVALIENTE</t>
  </si>
  <si>
    <t>VILLAVERDE DE GUADALIMAR</t>
  </si>
  <si>
    <t>085</t>
  </si>
  <si>
    <t>VIVEROS</t>
  </si>
  <si>
    <t>YESTE</t>
  </si>
  <si>
    <t>POZO CAÑADA</t>
  </si>
  <si>
    <t>ADSUBIA</t>
  </si>
  <si>
    <t>AGOST</t>
  </si>
  <si>
    <t>AGRES</t>
  </si>
  <si>
    <t>AIGUES</t>
  </si>
  <si>
    <t>ALBATERA</t>
  </si>
  <si>
    <t>ALCALALI</t>
  </si>
  <si>
    <t>ALCOCER DE PLANES</t>
  </si>
  <si>
    <t>ALCOLEJA</t>
  </si>
  <si>
    <t>ALCOY/ALCOI</t>
  </si>
  <si>
    <t>ALFAFARA</t>
  </si>
  <si>
    <t>ALFAS DEL PI (L')</t>
  </si>
  <si>
    <t>ALGORFA</t>
  </si>
  <si>
    <t>ALGUEÑA</t>
  </si>
  <si>
    <t>ALMORADI</t>
  </si>
  <si>
    <t>ALMUDAINA</t>
  </si>
  <si>
    <t>ALQUERIA D'ASNAR (L')</t>
  </si>
  <si>
    <t>ALTEA</t>
  </si>
  <si>
    <t>ASPE</t>
  </si>
  <si>
    <t>BALONES</t>
  </si>
  <si>
    <t>BANYERES DE MARIOLA</t>
  </si>
  <si>
    <t>BENASAU</t>
  </si>
  <si>
    <t>BENEIXAMA</t>
  </si>
  <si>
    <t>BENEJUZAR</t>
  </si>
  <si>
    <t>BENFERRI</t>
  </si>
  <si>
    <t>BENIARBEIG</t>
  </si>
  <si>
    <t>BENIARDA</t>
  </si>
  <si>
    <t>BENIARRES</t>
  </si>
  <si>
    <t>BENIGEMBLA</t>
  </si>
  <si>
    <t>BENIDOLEIG</t>
  </si>
  <si>
    <t>BENIDORM</t>
  </si>
  <si>
    <t>BENIFALLIM</t>
  </si>
  <si>
    <t>BENIFATO</t>
  </si>
  <si>
    <t>BENIJOFAR</t>
  </si>
  <si>
    <t>BENILLOBA</t>
  </si>
  <si>
    <t>BENILLUP</t>
  </si>
  <si>
    <t>BENIMANTELL</t>
  </si>
  <si>
    <t>BENIMARFULL</t>
  </si>
  <si>
    <t>BENIMASSOT</t>
  </si>
  <si>
    <t>BENIMELI</t>
  </si>
  <si>
    <t>BENISSA</t>
  </si>
  <si>
    <t>BENITACHELL/POBLE NOU DE BENITATXELL (EL)</t>
  </si>
  <si>
    <t>BIAR</t>
  </si>
  <si>
    <t>BIGASTRO</t>
  </si>
  <si>
    <t>BOLULLA</t>
  </si>
  <si>
    <t>BUSOT</t>
  </si>
  <si>
    <t>CALPE/CALP</t>
  </si>
  <si>
    <t>CALLOSA D'EN SARRIA</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</si>
  <si>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</si>
  <si>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</si>
  <si>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</si>
  <si>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</si>
  <si>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</si>
  <si>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</si>
  <si>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</si>
  <si>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</si>
  <si>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</si>
  <si>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</si>
  <si>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</si>
  <si>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</si>
  <si>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</si>
  <si>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</si>
  <si>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DENIA</t>
  </si>
  <si>
    <t>DOLORES</t>
  </si>
  <si>
    <t>ELDA</t>
  </si>
  <si>
    <t>FACHECA</t>
  </si>
  <si>
    <t>FAMORCA</t>
  </si>
  <si>
    <t>FINESTRAT</t>
  </si>
  <si>
    <t>FORMENTERA DEL SEGURA</t>
  </si>
  <si>
    <t>GATA DE GORGOS</t>
  </si>
  <si>
    <t>GAIANES</t>
  </si>
  <si>
    <t>GORGA</t>
  </si>
  <si>
    <t>GRANJA DE ROCAMORA</t>
  </si>
  <si>
    <t>GUADALEST</t>
  </si>
  <si>
    <t>GUARDAMAR DEL SEGURA</t>
  </si>
  <si>
    <t>FONDO DE LES NEUS</t>
  </si>
  <si>
    <t>HONDON DE LOS FRAILES</t>
  </si>
  <si>
    <t>IBI</t>
  </si>
  <si>
    <t>JACARILLA</t>
  </si>
  <si>
    <t>JALON/XALO</t>
  </si>
  <si>
    <t>JAVEA/XABIA</t>
  </si>
  <si>
    <t>JIJONA/XIXONA</t>
  </si>
  <si>
    <t>LORCHA/ORXA (L')</t>
  </si>
  <si>
    <t>LLIBER</t>
  </si>
  <si>
    <t>MILLENA</t>
  </si>
  <si>
    <t>MONFORTE DEL CID</t>
  </si>
  <si>
    <t>MONOVAR/MONOVER</t>
  </si>
  <si>
    <t>090</t>
  </si>
  <si>
    <t>MUTXAMEL</t>
  </si>
  <si>
    <t>MURLA</t>
  </si>
  <si>
    <t>MURO DE ALCOY</t>
  </si>
  <si>
    <t>NOVELDA</t>
  </si>
  <si>
    <t>NUCIA (LA)</t>
  </si>
  <si>
    <t>095</t>
  </si>
  <si>
    <t>ONDARA</t>
  </si>
  <si>
    <t>ONIL</t>
  </si>
  <si>
    <t>ORBA</t>
  </si>
  <si>
    <t>ORXETA</t>
  </si>
  <si>
    <t>100</t>
  </si>
  <si>
    <t>PARCENT</t>
  </si>
  <si>
    <t>PEDREGUER</t>
  </si>
  <si>
    <t>PEGO</t>
  </si>
  <si>
    <t>103</t>
  </si>
  <si>
    <t>PENAGUILA</t>
  </si>
  <si>
    <t>PETRER</t>
  </si>
  <si>
    <t>PINOSO</t>
  </si>
  <si>
    <t>PLANES</t>
  </si>
  <si>
    <t>107</t>
  </si>
  <si>
    <t>POLOP</t>
  </si>
  <si>
    <t>109</t>
  </si>
  <si>
    <t>RAFAL</t>
  </si>
  <si>
    <t>110</t>
  </si>
  <si>
    <t>RAFOL D'ALMUNIA (EL)</t>
  </si>
  <si>
    <t>111</t>
  </si>
  <si>
    <t>REDOVAN</t>
  </si>
  <si>
    <t>RELLEU</t>
  </si>
  <si>
    <t>ROJALES</t>
  </si>
  <si>
    <t>114</t>
  </si>
  <si>
    <t>ROMANA (LA)</t>
  </si>
  <si>
    <t>SAGRA</t>
  </si>
  <si>
    <t>SALINAS</t>
  </si>
  <si>
    <t>SANET Y NEGRALS</t>
  </si>
  <si>
    <t>118</t>
  </si>
  <si>
    <t>SAN FULGENCIO</t>
  </si>
  <si>
    <t>SANT JOAN D'ALACANT</t>
  </si>
  <si>
    <t>SAN MIGUEL DE SALINAS</t>
  </si>
  <si>
    <t>SANTA POLA</t>
  </si>
  <si>
    <t>122</t>
  </si>
  <si>
    <t>SAN VICENTE DEL RASPEIG/SANT VICENT DEL RASPE</t>
  </si>
  <si>
    <t>SAX</t>
  </si>
  <si>
    <t>SELLA</t>
  </si>
  <si>
    <t>SENIJA</t>
  </si>
  <si>
    <t>TARBENA</t>
  </si>
  <si>
    <t>128</t>
  </si>
  <si>
    <t>TEULADA</t>
  </si>
  <si>
    <t>129</t>
  </si>
  <si>
    <t>TIBI</t>
  </si>
  <si>
    <t>TOLLOS</t>
  </si>
  <si>
    <t>TORMOS</t>
  </si>
  <si>
    <t>132</t>
  </si>
  <si>
    <t>TORREMANZANAS/TORRE DE LES MACANES (LA)</t>
  </si>
  <si>
    <t>VALL D'ALCALA (LA)</t>
  </si>
  <si>
    <t>135</t>
  </si>
  <si>
    <t>VALL D'EBO</t>
  </si>
  <si>
    <t>136</t>
  </si>
  <si>
    <t>VALL DE GALLINERA</t>
  </si>
  <si>
    <t>137</t>
  </si>
  <si>
    <t>VALL DE LAGUAR (LA)</t>
  </si>
  <si>
    <t>VERGER (EL)</t>
  </si>
  <si>
    <t>VILLAJOYOSA/VILA JOIOSA (LA)</t>
  </si>
  <si>
    <t>VILLENA</t>
  </si>
  <si>
    <t>POBLETS (ELS)</t>
  </si>
  <si>
    <t>PILAR DE LA HORADADA</t>
  </si>
  <si>
    <t>MONTESINOS (LOS)</t>
  </si>
  <si>
    <t>904</t>
  </si>
  <si>
    <t>SAN ISIDRO</t>
  </si>
  <si>
    <t>ABLA</t>
  </si>
  <si>
    <t>ABRUCENA</t>
  </si>
  <si>
    <t>ADRA</t>
  </si>
  <si>
    <t>ALBANCHEZ</t>
  </si>
  <si>
    <t>ALBOLODUY</t>
  </si>
  <si>
    <t>ALBOX</t>
  </si>
  <si>
    <t>ALCOLEA</t>
  </si>
  <si>
    <t>ALCONTAR</t>
  </si>
  <si>
    <t>ALCUDIA DE MONTEAGUD</t>
  </si>
  <si>
    <t>ALHABIA</t>
  </si>
  <si>
    <t>ALHAMA DE ALMERIA</t>
  </si>
  <si>
    <t>ALICUN</t>
  </si>
  <si>
    <t>ALMOCITA</t>
  </si>
  <si>
    <t>ALSODUX</t>
  </si>
  <si>
    <t>ANTAS</t>
  </si>
  <si>
    <t>ARBOLEAS</t>
  </si>
  <si>
    <t>ARMUÑA DE ALMANZORA</t>
  </si>
  <si>
    <t>BACARES</t>
  </si>
  <si>
    <t>BAYARCAL</t>
  </si>
  <si>
    <t>BAYARQUE</t>
  </si>
  <si>
    <t>BEDAR</t>
  </si>
  <si>
    <t>BEIRES</t>
  </si>
  <si>
    <t>BENAHADUX</t>
  </si>
  <si>
    <t>BENITAGLA</t>
  </si>
  <si>
    <t>BENIZALON</t>
  </si>
  <si>
    <t>BENTARIQUE</t>
  </si>
  <si>
    <t>BERJA</t>
  </si>
  <si>
    <t>CANJAYAR</t>
  </si>
  <si>
    <t>CANTORIA</t>
  </si>
  <si>
    <t>CARBONERAS</t>
  </si>
  <si>
    <t>CASTRO DE FILABRES</t>
  </si>
  <si>
    <t>COBDAR</t>
  </si>
  <si>
    <t>CUEVAS DEL ALMANZORA</t>
  </si>
  <si>
    <t>CHERCOS</t>
  </si>
  <si>
    <t>CHIRIVEL</t>
  </si>
  <si>
    <t>DALIAS</t>
  </si>
  <si>
    <t>ENIX</t>
  </si>
  <si>
    <t>FELIX</t>
  </si>
  <si>
    <t>FINES</t>
  </si>
  <si>
    <t>FIÑANA</t>
  </si>
  <si>
    <t>FONDON</t>
  </si>
  <si>
    <t>GADOR</t>
  </si>
  <si>
    <t>GALLARDOS (LOS)</t>
  </si>
  <si>
    <t>GARRUCHA</t>
  </si>
  <si>
    <t>GERGAL</t>
  </si>
  <si>
    <t>HUECIJA</t>
  </si>
  <si>
    <t>HUERCAL DE ALMERIA</t>
  </si>
  <si>
    <t>HUERCAL-OVERA</t>
  </si>
  <si>
    <t>ILLAR</t>
  </si>
  <si>
    <t>INSTINCION</t>
  </si>
  <si>
    <t>LAROYA</t>
  </si>
  <si>
    <t>LAUJAR DE ANDARAX</t>
  </si>
  <si>
    <t>LIJAR</t>
  </si>
  <si>
    <t>LUBRIN</t>
  </si>
  <si>
    <t>LUCAINENA DE LAS TORRES</t>
  </si>
  <si>
    <t>LUCAR</t>
  </si>
  <si>
    <t>MACAEL</t>
  </si>
  <si>
    <t>MARIA</t>
  </si>
  <si>
    <t>MOJACAR</t>
  </si>
  <si>
    <t>NACIMIENTO</t>
  </si>
  <si>
    <t>NIJAR</t>
  </si>
  <si>
    <t>OHANES</t>
  </si>
  <si>
    <t>OLULA DE CASTRO</t>
  </si>
  <si>
    <t>OLULA DEL RIO</t>
  </si>
  <si>
    <t>ORIA</t>
  </si>
  <si>
    <t>PADULES</t>
  </si>
  <si>
    <t>PARTALOA</t>
  </si>
  <si>
    <t>PATERNA DEL RIO</t>
  </si>
  <si>
    <t>PECHINA</t>
  </si>
  <si>
    <t>PULPI</t>
  </si>
  <si>
    <t>PURCHENA</t>
  </si>
  <si>
    <t>RAGOL</t>
  </si>
  <si>
    <t>RIOJA</t>
  </si>
  <si>
    <t>ROQUETAS DE MAR</t>
  </si>
  <si>
    <t>SANTA CRUZ DE MARCHENA</t>
  </si>
  <si>
    <t>SANTA FE DE MONDUJAR</t>
  </si>
  <si>
    <t>SENES</t>
  </si>
  <si>
    <t>SERON</t>
  </si>
  <si>
    <t>SIERRO</t>
  </si>
  <si>
    <t>SOMONTIN</t>
  </si>
  <si>
    <t>SORBAS</t>
  </si>
  <si>
    <t>SUFLI</t>
  </si>
  <si>
    <t>TABERNAS</t>
  </si>
  <si>
    <t>TABERNO</t>
  </si>
  <si>
    <t>TAHAL</t>
  </si>
  <si>
    <t>TERQUE</t>
  </si>
  <si>
    <t>TIJOLA</t>
  </si>
  <si>
    <t>TURRE</t>
  </si>
  <si>
    <t>TURRILLAS</t>
  </si>
  <si>
    <t>ULEILA DEL CAMPO</t>
  </si>
  <si>
    <t>URRACAL</t>
  </si>
  <si>
    <t>VELEFIQUE</t>
  </si>
  <si>
    <t>VELEZ-BLANCO</t>
  </si>
  <si>
    <t>VELEZ-RUBIO</t>
  </si>
  <si>
    <t>VERA</t>
  </si>
  <si>
    <t>VIATOR</t>
  </si>
  <si>
    <t>VICAR</t>
  </si>
  <si>
    <t>ZURGENA</t>
  </si>
  <si>
    <t>TRES VILLAS (LAS)</t>
  </si>
  <si>
    <t>MOJONERA (LA)</t>
  </si>
  <si>
    <t>ADANERO</t>
  </si>
  <si>
    <t>ADRADA (LA)</t>
  </si>
  <si>
    <t>ALBORNOS</t>
  </si>
  <si>
    <t>ALDEANUEVA DE SANTA CRUZ</t>
  </si>
  <si>
    <t>ALDEASECA</t>
  </si>
  <si>
    <t>ALDEHUELA (LA)</t>
  </si>
  <si>
    <t>AMAVIDA</t>
  </si>
  <si>
    <t>ARENAL (EL)</t>
  </si>
  <si>
    <t>ARENAS DE SAN PEDRO</t>
  </si>
  <si>
    <t>AREVALILLO</t>
  </si>
  <si>
    <t>AREVALO</t>
  </si>
  <si>
    <t>AVEINTE</t>
  </si>
  <si>
    <t>AVELLANEDA</t>
  </si>
  <si>
    <t>BARCO DE AVILA (EL)</t>
  </si>
  <si>
    <t>BARRACO (EL)</t>
  </si>
  <si>
    <t>BARROMAN</t>
  </si>
  <si>
    <t>BECEDAS</t>
  </si>
  <si>
    <t>BECEDILLAS</t>
  </si>
  <si>
    <t>BERCIAL DE ZAPARDIEL</t>
  </si>
  <si>
    <t>BERLANAS (LAS)</t>
  </si>
  <si>
    <t>BERNUY-ZAPARDIEL</t>
  </si>
  <si>
    <t>BERROCALEJO DE ARAGONA</t>
  </si>
  <si>
    <t>BLASCOMILLAN</t>
  </si>
  <si>
    <t>BLASCONUÑO DE MATACABRAS</t>
  </si>
  <si>
    <t>BLASCOSANCHO</t>
  </si>
  <si>
    <t>BOHODON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</si>
  <si>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</si>
  <si>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</si>
  <si>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</si>
  <si>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</si>
  <si>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</si>
  <si>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</si>
  <si>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</si>
  <si>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</si>
  <si>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</si>
  <si>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</si>
  <si>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</si>
  <si>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</si>
  <si>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</si>
  <si>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</si>
  <si>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 DE VILLATORO</t>
  </si>
  <si>
    <t>CASASOLA</t>
  </si>
  <si>
    <t>CASAVIEJA</t>
  </si>
  <si>
    <t>CASILLAS</t>
  </si>
  <si>
    <t>CASTELLANOS DE ZAPARDIEL</t>
  </si>
  <si>
    <t>CEBREROS</t>
  </si>
  <si>
    <t>CEPEDA LA MORA</t>
  </si>
  <si>
    <t>CILLAN</t>
  </si>
  <si>
    <t>CISLA</t>
  </si>
  <si>
    <t>COLILLA (LA)</t>
  </si>
  <si>
    <t>COLLADO DE CONTRERAS</t>
  </si>
  <si>
    <t>COLLADO DEL MIRON</t>
  </si>
  <si>
    <t>CONSTANZANA</t>
  </si>
  <si>
    <t>CRESPOS</t>
  </si>
  <si>
    <t>CUEVAS DEL VALLE</t>
  </si>
  <si>
    <t>CHAMARTIN</t>
  </si>
  <si>
    <t>DONJIMENO</t>
  </si>
  <si>
    <t>DONVIDAS</t>
  </si>
  <si>
    <t>ESPINOSA DE LOS CABALLEROS</t>
  </si>
  <si>
    <t>FLORES DE AVILA</t>
  </si>
  <si>
    <t>FONTIVEROS</t>
  </si>
  <si>
    <t>FRESNEDILLA</t>
  </si>
  <si>
    <t>FRESNO (EL)</t>
  </si>
  <si>
    <t>FUENTE EL SAUZ</t>
  </si>
  <si>
    <t>FUENTES DE AÑO</t>
  </si>
  <si>
    <t>GALLEGOS DE ALTAMIROS</t>
  </si>
  <si>
    <t>GALLEGOS DE SOBRINOS</t>
  </si>
  <si>
    <t>GARGANTA DEL VILLAR</t>
  </si>
  <si>
    <t>GAVILANES</t>
  </si>
  <si>
    <t>GEMUÑO</t>
  </si>
  <si>
    <t>GILBUENA</t>
  </si>
  <si>
    <t>GIL GARCIA</t>
  </si>
  <si>
    <t>GIMIALCON</t>
  </si>
  <si>
    <t>GOTARRENDURA</t>
  </si>
  <si>
    <t>GRANDES Y SAN MARTIN</t>
  </si>
  <si>
    <t>GUISANDO</t>
  </si>
  <si>
    <t>GUTIERRE-MUÑOZ</t>
  </si>
  <si>
    <t>HERNANSANCHO</t>
  </si>
  <si>
    <t>HERRADON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</si>
  <si>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</si>
  <si>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</si>
  <si>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</si>
  <si>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</si>
  <si>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</si>
  <si>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</si>
  <si>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</si>
  <si>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</si>
  <si>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</si>
  <si>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</si>
  <si>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</si>
  <si>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</si>
  <si>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</si>
  <si>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108</t>
  </si>
  <si>
    <t>JUNCIANA</t>
  </si>
  <si>
    <t>LANGA</t>
  </si>
  <si>
    <t>LANZAHITA</t>
  </si>
  <si>
    <t>LOSAR DEL BARCO (EL)</t>
  </si>
  <si>
    <t>LLANOS DE TORMES (LOS)</t>
  </si>
  <si>
    <t>MADRIGAL DE LAS ALTAS TORRES</t>
  </si>
  <si>
    <t>MAELLO</t>
  </si>
  <si>
    <t>MALPARTIDA DE CORNEJA</t>
  </si>
  <si>
    <t>MAMBLAS</t>
  </si>
  <si>
    <t>MANCERA DE ARRIBA</t>
  </si>
  <si>
    <t>MANJABALAGO</t>
  </si>
  <si>
    <t>MARLIN</t>
  </si>
  <si>
    <t>MARTIHERRERO</t>
  </si>
  <si>
    <t>MARTINEZ</t>
  </si>
  <si>
    <t>MEDIANA DE VOLTOYA</t>
  </si>
  <si>
    <t>MEDINILLA</t>
  </si>
  <si>
    <t>MENGAMUÑOZ</t>
  </si>
  <si>
    <t>MESEGAR DE CORNEJA</t>
  </si>
  <si>
    <t>MIJARES</t>
  </si>
  <si>
    <t>MINGORRIA</t>
  </si>
  <si>
    <t>MIRON (EL)</t>
  </si>
  <si>
    <t>MIRONCILLO</t>
  </si>
  <si>
    <t>MIRUEÑA DE LOS INFANZONES</t>
  </si>
  <si>
    <t>MOMBELTRAN</t>
  </si>
  <si>
    <t>MONSALUPE</t>
  </si>
  <si>
    <t>MORALEJA DE MATACABRAS</t>
  </si>
  <si>
    <t>MUÑANA</t>
  </si>
  <si>
    <t>MUÑICO</t>
  </si>
  <si>
    <t>MUÑOGALINDO</t>
  </si>
  <si>
    <t>MUÑOGRANDE</t>
  </si>
  <si>
    <t>MUÑOMER DEL PECO</t>
  </si>
  <si>
    <t>MUÑOPEPE</t>
  </si>
  <si>
    <t>MUÑOSANCHO</t>
  </si>
  <si>
    <t>143</t>
  </si>
  <si>
    <t>MUÑOTELLO</t>
  </si>
  <si>
    <t>144</t>
  </si>
  <si>
    <t>NARRILLOS DEL ALAMO</t>
  </si>
  <si>
    <t>145</t>
  </si>
  <si>
    <t>NARRILLOS DEL REBOLLAR</t>
  </si>
  <si>
    <t>147</t>
  </si>
  <si>
    <t>NARROS DEL CASTILLO</t>
  </si>
  <si>
    <t>NARROS DEL PUERTO</t>
  </si>
  <si>
    <t>NARROS DE SALDUEÑA</t>
  </si>
  <si>
    <t>151</t>
  </si>
  <si>
    <t>NAVACEPEDILLA DE CORNEJA</t>
  </si>
  <si>
    <t>NAVA DE AREVALO</t>
  </si>
  <si>
    <t>153</t>
  </si>
  <si>
    <t>NAVA DEL BARCO</t>
  </si>
  <si>
    <t>NAVADIJOS</t>
  </si>
  <si>
    <t>NAVAESCURIAL</t>
  </si>
  <si>
    <t>NAVAHONDILLA</t>
  </si>
  <si>
    <t>NAVALACRUZ</t>
  </si>
  <si>
    <t>NAVALMORAL</t>
  </si>
  <si>
    <t>159</t>
  </si>
  <si>
    <t>NAVALONGUILLA</t>
  </si>
  <si>
    <t>160</t>
  </si>
  <si>
    <t>NAVALOSA</t>
  </si>
  <si>
    <t>NAVALPERAL DE PINARES</t>
  </si>
  <si>
    <t>162</t>
  </si>
  <si>
    <t>NAVALPERAL DE TORMES</t>
  </si>
  <si>
    <t>163</t>
  </si>
  <si>
    <t>NAVALUENGA</t>
  </si>
  <si>
    <t>164</t>
  </si>
  <si>
    <t>NAVAQUESERA</t>
  </si>
  <si>
    <t>NAVARREDONDA DE GREDOS</t>
  </si>
  <si>
    <t>NAVARREDONDILLA</t>
  </si>
  <si>
    <t>167</t>
  </si>
  <si>
    <t>NAVARREVISCA</t>
  </si>
  <si>
    <t>NAVAS DEL MARQUES (LAS)</t>
  </si>
  <si>
    <t>NAVATALGORDO</t>
  </si>
  <si>
    <t>170</t>
  </si>
  <si>
    <t>NAVATEJARES</t>
  </si>
  <si>
    <t>NEILA DE SAN MIGUEL</t>
  </si>
  <si>
    <t>NIHARRA</t>
  </si>
  <si>
    <t>OJOS-ALBOS</t>
  </si>
  <si>
    <t>174</t>
  </si>
  <si>
    <t>ORBITA</t>
  </si>
  <si>
    <t>175</t>
  </si>
  <si>
    <t>OSO (EL)</t>
  </si>
  <si>
    <t>PADIERNOS</t>
  </si>
  <si>
    <t>PAJARES DE ADAJA</t>
  </si>
  <si>
    <t>PALACIOS DE GODA</t>
  </si>
  <si>
    <t>179</t>
  </si>
  <si>
    <t>PAPATRIGO</t>
  </si>
  <si>
    <t>PARRAL (EL)</t>
  </si>
  <si>
    <t>PASCUALCOBO</t>
  </si>
  <si>
    <t>PEDRO BERNARDO</t>
  </si>
  <si>
    <t>183</t>
  </si>
  <si>
    <t>PEDRO-RODRIGUEZ</t>
  </si>
  <si>
    <t>PEGUERINOS</t>
  </si>
  <si>
    <t>185</t>
  </si>
  <si>
    <t>PEÑALBA DE AVILA</t>
  </si>
  <si>
    <t>PIEDRAHITA</t>
  </si>
  <si>
    <t>PIEDRALAVES</t>
  </si>
  <si>
    <t>188</t>
  </si>
  <si>
    <t>POVEDA</t>
  </si>
  <si>
    <t>POYALES DEL HOYO</t>
  </si>
  <si>
    <t>190</t>
  </si>
  <si>
    <t>POZANCO</t>
  </si>
  <si>
    <t>191</t>
  </si>
  <si>
    <t>PRADOSEGAR</t>
  </si>
  <si>
    <t>192</t>
  </si>
  <si>
    <t>PUERTO CASTILLA</t>
  </si>
  <si>
    <t>193</t>
  </si>
  <si>
    <t>RASUEROS</t>
  </si>
  <si>
    <t>RIOCABADO</t>
  </si>
  <si>
    <t>195</t>
  </si>
  <si>
    <t>RIOFRIO</t>
  </si>
  <si>
    <t>196</t>
  </si>
  <si>
    <t>RIVILLA DE BARAJAS</t>
  </si>
  <si>
    <t>197</t>
  </si>
  <si>
    <t>SALOBRAL</t>
  </si>
  <si>
    <t>198</t>
  </si>
  <si>
    <t>SALVADIOS</t>
  </si>
  <si>
    <t>199</t>
  </si>
  <si>
    <t>SAN BARTOLOME DE BEJAR</t>
  </si>
  <si>
    <t>SAN BARTOLOME DE CORNEJA</t>
  </si>
  <si>
    <t>SAN BARTOLOME DE PINARES</t>
  </si>
  <si>
    <t>204</t>
  </si>
  <si>
    <t>SANCHIDRIAN</t>
  </si>
  <si>
    <t>205</t>
  </si>
  <si>
    <t>SANCHORREJA</t>
  </si>
  <si>
    <t>206</t>
  </si>
  <si>
    <t>SAN ESTEBAN DE LOS PATOS</t>
  </si>
  <si>
    <t>207</t>
  </si>
  <si>
    <t>SAN ESTEBAN DEL VALLE</t>
  </si>
  <si>
    <t>SAN ESTEBAN DE ZAPARDIEL</t>
  </si>
  <si>
    <t>SAN GARCIA DE INGELMOS</t>
  </si>
  <si>
    <t>SAN JUAN DE LA ENCINILLA</t>
  </si>
  <si>
    <t>211</t>
  </si>
  <si>
    <t>SAN JUAN DE LA NAVA</t>
  </si>
  <si>
    <t>212</t>
  </si>
  <si>
    <t>SAN JUAN DEL MOLINILLO</t>
  </si>
  <si>
    <t>SAN JUAN DEL OLMO</t>
  </si>
  <si>
    <t>214</t>
  </si>
  <si>
    <t>SAN LORENZO DE TORMES</t>
  </si>
  <si>
    <t>215</t>
  </si>
  <si>
    <t>SAN MARTIN DE LA VEGA DEL ALBERCHE</t>
  </si>
  <si>
    <t>SAN MARTIN DEL PIMPOLLAR</t>
  </si>
  <si>
    <t>217</t>
  </si>
  <si>
    <t>SAN MIGUEL DE CORNEJA</t>
  </si>
  <si>
    <t>218</t>
  </si>
  <si>
    <t>SAN MIGUEL DE SERREZUELA</t>
  </si>
  <si>
    <t>219</t>
  </si>
  <si>
    <t>SAN PASCUAL</t>
  </si>
  <si>
    <t>SAN PEDRO DEL ARROYO</t>
  </si>
  <si>
    <t>SANTA CRUZ DEL VALLE</t>
  </si>
  <si>
    <t>222</t>
  </si>
  <si>
    <t>SANTA CRUZ DE PINARES</t>
  </si>
  <si>
    <t>224</t>
  </si>
  <si>
    <t>SANTA MARIA DEL ARROYO</t>
  </si>
  <si>
    <t>225</t>
  </si>
  <si>
    <t>SANTA MARIA DEL BERROCAL</t>
  </si>
  <si>
    <t>226</t>
  </si>
  <si>
    <t>SANTA MARIA DE LOS CABALLEROS</t>
  </si>
  <si>
    <t>SANTA MARIA DEL TIETAR</t>
  </si>
  <si>
    <t>228</t>
  </si>
  <si>
    <t>SANTIAGO DEL COLLADO</t>
  </si>
  <si>
    <t>229</t>
  </si>
  <si>
    <t>SANTO DOMINGO DE LAS POSADAS</t>
  </si>
  <si>
    <t>230</t>
  </si>
  <si>
    <t>SANTO TOME DE ZABARCOS</t>
  </si>
  <si>
    <t>231</t>
  </si>
  <si>
    <t>SAN VICENTE DE AREVALO</t>
  </si>
  <si>
    <t>232</t>
  </si>
  <si>
    <t>SERRADA (LA)</t>
  </si>
  <si>
    <t>233</t>
  </si>
  <si>
    <t>SERRANILLOS</t>
  </si>
  <si>
    <t>234</t>
  </si>
  <si>
    <t>SIGERES</t>
  </si>
  <si>
    <t>235</t>
  </si>
  <si>
    <t>SINLABAJOS</t>
  </si>
  <si>
    <t>236</t>
  </si>
  <si>
    <t>SOLANA DE AVILA</t>
  </si>
  <si>
    <t>237</t>
  </si>
  <si>
    <t>SOLANA DE RIOALMAR</t>
  </si>
  <si>
    <t>238</t>
  </si>
  <si>
    <t>SOLOSANCHO</t>
  </si>
  <si>
    <t>239</t>
  </si>
  <si>
    <t>SOTALBO</t>
  </si>
  <si>
    <t>240</t>
  </si>
  <si>
    <t>SOTILLO DE LA ADRADA</t>
  </si>
  <si>
    <t>241</t>
  </si>
  <si>
    <t>TIEMBLO (EL)</t>
  </si>
  <si>
    <t>242</t>
  </si>
  <si>
    <t>TIÑOSILLOS</t>
  </si>
  <si>
    <t>243</t>
  </si>
  <si>
    <t>TOLBAÑOS</t>
  </si>
  <si>
    <t>TORMELLAS</t>
  </si>
  <si>
    <t>TORNADIZOS DE AVILA</t>
  </si>
  <si>
    <t>246</t>
  </si>
  <si>
    <t>TORTOLES</t>
  </si>
  <si>
    <t>247</t>
  </si>
  <si>
    <t>TORRE (LA)</t>
  </si>
  <si>
    <t>249</t>
  </si>
  <si>
    <t>UMBRIAS</t>
  </si>
  <si>
    <t>VADILLO DE LA SIERRA</t>
  </si>
  <si>
    <t>252</t>
  </si>
  <si>
    <t>VALDECASA</t>
  </si>
  <si>
    <t>253</t>
  </si>
  <si>
    <t>VEGA DE SANTA MARIA</t>
  </si>
  <si>
    <t>254</t>
  </si>
  <si>
    <t>VELAYOS</t>
  </si>
  <si>
    <t>256</t>
  </si>
  <si>
    <t>VILLAFLOR</t>
  </si>
  <si>
    <t>257</t>
  </si>
  <si>
    <t>VILLAFRANCA DE LA SIERRA</t>
  </si>
  <si>
    <t>258</t>
  </si>
  <si>
    <t>VILLANUEVA DE GOMEZ</t>
  </si>
  <si>
    <t>259</t>
  </si>
  <si>
    <t>VILLANUEVA DEL ACERAL</t>
  </si>
  <si>
    <t>260</t>
  </si>
  <si>
    <t>VILLANUEVA DEL CAMPILLO</t>
  </si>
  <si>
    <t>261</t>
  </si>
  <si>
    <t>VILLAR DE CORNEJA</t>
  </si>
  <si>
    <t>262</t>
  </si>
  <si>
    <t>VILLAREJO DEL VALLE</t>
  </si>
  <si>
    <t>263</t>
  </si>
  <si>
    <t>VILLATORO</t>
  </si>
  <si>
    <t>264</t>
  </si>
  <si>
    <t>VIÑEGRA DE MORAÑA</t>
  </si>
  <si>
    <t>265</t>
  </si>
  <si>
    <t>VITA</t>
  </si>
  <si>
    <t>ZAPARDIEL DE LA CAÑADA</t>
  </si>
  <si>
    <t>267</t>
  </si>
  <si>
    <t>ZAPARDIEL DE LA RIBERA</t>
  </si>
  <si>
    <t>SAN JUAN DE GREDOS</t>
  </si>
  <si>
    <t>SANTA MARIA DEL CUBILLO</t>
  </si>
  <si>
    <t>DIEGO DEL CARPIO</t>
  </si>
  <si>
    <t>SANTIAGO DEL TORMES</t>
  </si>
  <si>
    <t>905</t>
  </si>
  <si>
    <t>VILLANUEVA DE AVILA</t>
  </si>
  <si>
    <t>ACEDERA</t>
  </si>
  <si>
    <t>ACEUCHAL</t>
  </si>
  <si>
    <t>AHILLONES</t>
  </si>
  <si>
    <t>ALANGE</t>
  </si>
  <si>
    <t>ALBUERA (LA)</t>
  </si>
  <si>
    <t>ALBURQUERQUE</t>
  </si>
  <si>
    <t>ALCONCHEL</t>
  </si>
  <si>
    <t>ALCONERA</t>
  </si>
  <si>
    <t>ALJUCEN</t>
  </si>
  <si>
    <t>ALMENDRAL</t>
  </si>
  <si>
    <t>ALMENDRALEJO</t>
  </si>
  <si>
    <t>ARROYO DE SAN SERVAN</t>
  </si>
  <si>
    <t>ATALAYA</t>
  </si>
  <si>
    <t>AZUAGA</t>
  </si>
  <si>
    <t>BARCARROTA</t>
  </si>
  <si>
    <t>BATERNO</t>
  </si>
  <si>
    <t>BENQUERENCIA DE LA SERENA</t>
  </si>
  <si>
    <t>BERLANGA</t>
  </si>
  <si>
    <t>BIENVENIDA</t>
  </si>
  <si>
    <t>BODONAL DE LA SIERRA</t>
  </si>
  <si>
    <t>BURGUILLOS DEL CERRO</t>
  </si>
  <si>
    <t>CABEZA DEL BUEY</t>
  </si>
  <si>
    <t>CABEZA LA VACA</t>
  </si>
  <si>
    <t>CALAMONTE</t>
  </si>
  <si>
    <t>CALERA DE LEON</t>
  </si>
  <si>
    <t>CALZADILLA DE LOS BARROS</t>
  </si>
  <si>
    <t>CAMPANARIO</t>
  </si>
  <si>
    <t>CAMPILLO DE LLERENA</t>
  </si>
  <si>
    <t>CAPILLA</t>
  </si>
  <si>
    <t>CARMONITA</t>
  </si>
  <si>
    <t>CARRASCALEJO (EL)</t>
  </si>
  <si>
    <t>CASAS DE DON PEDRO</t>
  </si>
  <si>
    <t>CASAS DE REINA</t>
  </si>
  <si>
    <t>CASTILBLANCO</t>
  </si>
  <si>
    <t>CASTUERA</t>
  </si>
  <si>
    <t>CODOSERA (LA)</t>
  </si>
  <si>
    <t>CORDOBILLA DE LACARA</t>
  </si>
  <si>
    <t>CORONADA (LA)</t>
  </si>
  <si>
    <t>CORTE DE PELEAS</t>
  </si>
  <si>
    <t>CRISTINA</t>
  </si>
  <si>
    <t>CHELES</t>
  </si>
  <si>
    <t>DON ALVARO</t>
  </si>
  <si>
    <t>DON BENITO</t>
  </si>
  <si>
    <t>ENTRIN BAJO</t>
  </si>
  <si>
    <t>ESPARRAGALEJO</t>
  </si>
  <si>
    <t>ESPARRAGOSA DE LA SERENA</t>
  </si>
  <si>
    <t>ESPARRAGOSA DE LARES</t>
  </si>
  <si>
    <t>FERIA</t>
  </si>
  <si>
    <t>FREGENAL DE LA SIERRA</t>
  </si>
  <si>
    <t>FUENLABRADA DE LOS MONTES</t>
  </si>
  <si>
    <t>FUENTE DE CANTOS</t>
  </si>
  <si>
    <t>FUENTE DEL ARCO</t>
  </si>
  <si>
    <t>FUENTE DEL MAESTRE</t>
  </si>
  <si>
    <t>FUENTES DE LEON</t>
  </si>
  <si>
    <t>GARBAYUELA</t>
  </si>
  <si>
    <t>GARLITOS</t>
  </si>
  <si>
    <t>GARROVILLA (LA)</t>
  </si>
  <si>
    <t>GRANJA DE TORREHERMOSA</t>
  </si>
  <si>
    <t>GUAREÑA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</si>
  <si>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</si>
  <si>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</si>
  <si>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</si>
  <si>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</si>
  <si>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</si>
  <si>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</si>
  <si>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</si>
  <si>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</si>
  <si>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</si>
  <si>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</si>
  <si>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</si>
  <si>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LOBON</t>
  </si>
  <si>
    <t>LLERA</t>
  </si>
  <si>
    <t>LLERENA</t>
  </si>
  <si>
    <t>MAGACELA</t>
  </si>
  <si>
    <t>MAGUILLA</t>
  </si>
  <si>
    <t>MALCOCINADO</t>
  </si>
  <si>
    <t>MALPARTIDA DE LA SERENA</t>
  </si>
  <si>
    <t>MANCHITA</t>
  </si>
  <si>
    <t>MEDELLIN</t>
  </si>
  <si>
    <t>MEDINA DE LAS TORRES</t>
  </si>
  <si>
    <t>MENGABRIL</t>
  </si>
  <si>
    <t>MIRANDILLA</t>
  </si>
  <si>
    <t>MONESTERIO</t>
  </si>
  <si>
    <t>MONTEMOLIN</t>
  </si>
  <si>
    <t>MONTERRUBIO DE LA SERENA</t>
  </si>
  <si>
    <t>MONTIJO</t>
  </si>
  <si>
    <t>MORERA (LA)</t>
  </si>
  <si>
    <t>NAVA DE SANTIAGO (LA)</t>
  </si>
  <si>
    <t>NAVALVILLAR DE PELA</t>
  </si>
  <si>
    <t>NOGALES</t>
  </si>
  <si>
    <t>OLIVA DE LA FRONTERA</t>
  </si>
  <si>
    <t>OLIVA DE MERIDA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</si>
  <si>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</si>
  <si>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</si>
  <si>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</si>
  <si>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</si>
  <si>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</si>
  <si>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</si>
  <si>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</si>
  <si>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</si>
  <si>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</si>
  <si>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</si>
  <si>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</si>
  <si>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</si>
  <si>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</si>
  <si>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PEREZ</t>
  </si>
  <si>
    <t>QUINTANA DE LA SERENA</t>
  </si>
  <si>
    <t>REINA</t>
  </si>
  <si>
    <t>RENA</t>
  </si>
  <si>
    <t>RETAMAL DE LLERENA</t>
  </si>
  <si>
    <t>RIBERA DEL FRESNO</t>
  </si>
  <si>
    <t>RISCO</t>
  </si>
  <si>
    <t>ROCA DE LA SIERRA (LA)</t>
  </si>
  <si>
    <t>SALVALEON</t>
  </si>
  <si>
    <t>SALVATIERRA DE LOS BARROS</t>
  </si>
  <si>
    <t>SANCTI-SPIRITUS</t>
  </si>
  <si>
    <t>SAN PEDRO DE MERIDA</t>
  </si>
  <si>
    <t>SANTA AMALIA</t>
  </si>
  <si>
    <t>SANTA MARTA</t>
  </si>
  <si>
    <t>SANTOS DE MAIMONA (LOS)</t>
  </si>
  <si>
    <t>SAN VICENTE DE ALCANTARA</t>
  </si>
  <si>
    <t>SEGURA DE LEON</t>
  </si>
  <si>
    <t>SIRUELA</t>
  </si>
  <si>
    <t>SOLANA DE LOS BARROS</t>
  </si>
  <si>
    <t>TALARRUBIAS</t>
  </si>
  <si>
    <t>TALAVERA LA REAL</t>
  </si>
  <si>
    <t>TALIGA</t>
  </si>
  <si>
    <t>TAMUREJO</t>
  </si>
  <si>
    <t>TORRE DE MIGUEL SESMERO</t>
  </si>
  <si>
    <t>TORREMAYOR</t>
  </si>
  <si>
    <t>TORREMEJIA</t>
  </si>
  <si>
    <t>TRASIERRA</t>
  </si>
  <si>
    <t>TRUJILLANOS</t>
  </si>
  <si>
    <t>USAGRE</t>
  </si>
  <si>
    <t>VALDECABALLEROS</t>
  </si>
  <si>
    <t>VALDETORRES</t>
  </si>
  <si>
    <t>VALENCIA DE LAS TORRES</t>
  </si>
  <si>
    <t>VALENCIA DEL MOMBUEY</t>
  </si>
  <si>
    <t>VALENCIA DEL VENTOSO</t>
  </si>
  <si>
    <t>VALVERDE DE BURGUILLOS</t>
  </si>
  <si>
    <t>VALVERDE DE LEGANES</t>
  </si>
  <si>
    <t>VALVERDE DE LLERENA</t>
  </si>
  <si>
    <t>VALVERDE DE MERIDA</t>
  </si>
  <si>
    <t>146</t>
  </si>
  <si>
    <t>VALLE DE LA SERENA</t>
  </si>
  <si>
    <t>VALLE DE MATAMOROS</t>
  </si>
  <si>
    <t>VALLE DE SANTA ANA</t>
  </si>
  <si>
    <t>VILLAFRANCA DE LOS BARROS</t>
  </si>
  <si>
    <t>VILLAGARCIA DE LA TORRE</t>
  </si>
  <si>
    <t>VILLAGONZALO</t>
  </si>
  <si>
    <t>VILLALBA DE LOS BARROS</t>
  </si>
  <si>
    <t>VILLANUEVA DE LA SERENA</t>
  </si>
  <si>
    <t>VILLANUEVA DEL FRESNO</t>
  </si>
  <si>
    <t>VILLAR DEL REY</t>
  </si>
  <si>
    <t>VILLAR DE RENA</t>
  </si>
  <si>
    <t>VILLARTA DE LOS MONTES</t>
  </si>
  <si>
    <t>ZAFRA</t>
  </si>
  <si>
    <t>ZAHINOS</t>
  </si>
  <si>
    <t>ZALAMEA DE LA SERENA</t>
  </si>
  <si>
    <t>ZARZA-CAPILLA</t>
  </si>
  <si>
    <t>ZARZA (LA)</t>
  </si>
  <si>
    <t>VALDELACALZADA</t>
  </si>
  <si>
    <t>PUEBLONUEVO DEL GUADIANA</t>
  </si>
  <si>
    <t>ALARO</t>
  </si>
  <si>
    <t>ALAIOR</t>
  </si>
  <si>
    <t>ALCUDIA</t>
  </si>
  <si>
    <t>ALGAIDA</t>
  </si>
  <si>
    <t>ANDRATX</t>
  </si>
  <si>
    <t>ARTA</t>
  </si>
  <si>
    <t>BANYALBUFAR</t>
  </si>
  <si>
    <t>BINISSALEM</t>
  </si>
  <si>
    <t>BUGER</t>
  </si>
  <si>
    <t>BUNYOLA</t>
  </si>
  <si>
    <t>CALVIA</t>
  </si>
  <si>
    <t>CAMPANET</t>
  </si>
  <si>
    <t>CAMPOS</t>
  </si>
  <si>
    <t>CAPDEPERA</t>
  </si>
  <si>
    <t>CIUTADELLA DE MENORCA</t>
  </si>
  <si>
    <t>CONSELL</t>
  </si>
  <si>
    <t>COSTITX</t>
  </si>
  <si>
    <t>DEYA</t>
  </si>
  <si>
    <t>ESCORCA</t>
  </si>
  <si>
    <t>ESPORLES</t>
  </si>
  <si>
    <t>ESTELLENCS</t>
  </si>
  <si>
    <t>FELANITX</t>
  </si>
  <si>
    <t>FERRERIES</t>
  </si>
  <si>
    <t>FORMENTERA</t>
  </si>
  <si>
    <t>FORNALUTX</t>
  </si>
  <si>
    <t>EIVISSA</t>
  </si>
  <si>
    <t>INCA</t>
  </si>
  <si>
    <t>LLORET DE VISTAALEGRE</t>
  </si>
  <si>
    <t>LLOSETA</t>
  </si>
  <si>
    <t>LLUBI</t>
  </si>
  <si>
    <t>LLUCMAJOR</t>
  </si>
  <si>
    <t>MAO</t>
  </si>
  <si>
    <t>MANACOR</t>
  </si>
  <si>
    <t>MANCOR DE LA VALL</t>
  </si>
  <si>
    <t>MARIA DE LA SALUT</t>
  </si>
  <si>
    <t>MARRATXI</t>
  </si>
  <si>
    <t>MERCADAL (ES)</t>
  </si>
  <si>
    <t>MONTUIRI</t>
  </si>
  <si>
    <t>MURO</t>
  </si>
  <si>
    <t>PETRA</t>
  </si>
  <si>
    <t>POLLENCA</t>
  </si>
  <si>
    <t>PORRERES</t>
  </si>
  <si>
    <t>POBLA (SA)</t>
  </si>
  <si>
    <t>PUIGPUNYENT</t>
  </si>
  <si>
    <t>SANT ANTONI DE PORTMANY</t>
  </si>
  <si>
    <t>SENCELLES</t>
  </si>
  <si>
    <t>SANT JOSEP DE SA TALAIA</t>
  </si>
  <si>
    <t>SANT JOAN</t>
  </si>
  <si>
    <t>SANT JOAN DE LABRITJA</t>
  </si>
  <si>
    <t>SANT LLORENC DES CARDASSAR</t>
  </si>
  <si>
    <t>SANT LLUIS</t>
  </si>
  <si>
    <t>SANTA EUGENIA</t>
  </si>
  <si>
    <t>SANTA EULALIA DEL RIO</t>
  </si>
  <si>
    <t>SANTA MARGALIDA</t>
  </si>
  <si>
    <t>SANTA MARIA DEL CAMI</t>
  </si>
  <si>
    <t>SANTANYI</t>
  </si>
  <si>
    <t>SELVA</t>
  </si>
  <si>
    <t>SALINES (SES)</t>
  </si>
  <si>
    <t>SINEU</t>
  </si>
  <si>
    <t>SOLLER</t>
  </si>
  <si>
    <t>SON SERVERA</t>
  </si>
  <si>
    <t>VALLDEMOSSA</t>
  </si>
  <si>
    <t>CASTELL (ES)</t>
  </si>
  <si>
    <t>VILAFRANCA DE BONANY</t>
  </si>
  <si>
    <t>ARIANY</t>
  </si>
  <si>
    <t>MIGJORN GRAN (ES)</t>
  </si>
  <si>
    <t>ABRERA</t>
  </si>
  <si>
    <t>AGUILAR DE SEGARRA</t>
  </si>
  <si>
    <t>ALELLA</t>
  </si>
  <si>
    <t>ALPENS</t>
  </si>
  <si>
    <t>AMETLLA DEL VALLES (L')</t>
  </si>
  <si>
    <t>ARENYS DE MAR</t>
  </si>
  <si>
    <t>ARENYS DE MUNT</t>
  </si>
  <si>
    <t>ARGENCOLA</t>
  </si>
  <si>
    <t>ARGENTONA</t>
  </si>
  <si>
    <t>ARTES</t>
  </si>
  <si>
    <t>AVIA</t>
  </si>
  <si>
    <t>AVINYO</t>
  </si>
  <si>
    <t>AVINYONET DEL PENEDES</t>
  </si>
  <si>
    <t>AIGUAFREDA</t>
  </si>
  <si>
    <t>BAGA</t>
  </si>
  <si>
    <t>BALENYA</t>
  </si>
  <si>
    <t>BALSARENY</t>
  </si>
  <si>
    <t>BEGUES</t>
  </si>
  <si>
    <t>BELLPRAT</t>
  </si>
  <si>
    <t>BERGA</t>
  </si>
  <si>
    <t>BIGUES I RIELLS</t>
  </si>
  <si>
    <t>BORREDA</t>
  </si>
  <si>
    <t>BRUC (EL)</t>
  </si>
  <si>
    <t>BRULL (EL)</t>
  </si>
  <si>
    <t>CABANYES (LES)</t>
  </si>
  <si>
    <t>CABRERA D'IGUALADA</t>
  </si>
  <si>
    <t>CABRERA DE MAR</t>
  </si>
  <si>
    <t>CABRILS</t>
  </si>
  <si>
    <t>CALAF</t>
  </si>
  <si>
    <t>CALDES D'ESTRAC</t>
  </si>
  <si>
    <t>CALDES DE MONTBUI</t>
  </si>
  <si>
    <t>CALDERS</t>
  </si>
  <si>
    <t>CALELLA</t>
  </si>
  <si>
    <t>CALONGE DE SEGARRA</t>
  </si>
  <si>
    <t>CALLDETENES</t>
  </si>
  <si>
    <t>CALLUS</t>
  </si>
  <si>
    <t>CAMPINS</t>
  </si>
  <si>
    <t>CANET DE MAR</t>
  </si>
  <si>
    <t>CANOVELLES</t>
  </si>
  <si>
    <t>CANOVES I SAMALUS</t>
  </si>
  <si>
    <t>CANYELLES</t>
  </si>
  <si>
    <t>CAPELLADES</t>
  </si>
  <si>
    <t>CAPOLAT</t>
  </si>
  <si>
    <t>CARDEDEU</t>
  </si>
  <si>
    <t>CARDONA</t>
  </si>
  <si>
    <t>CARME</t>
  </si>
  <si>
    <t>CASSERRES</t>
  </si>
  <si>
    <t>CASTELLAR DEL RIU</t>
  </si>
  <si>
    <t>CASTELLAR DEL VALLES</t>
  </si>
  <si>
    <t>CASTELLAR DE N'HUG</t>
  </si>
  <si>
    <t>CASTELLBELL I EL VILAR</t>
  </si>
  <si>
    <t>CASTELLBISBAL</t>
  </si>
  <si>
    <t>CASTELLCIR</t>
  </si>
  <si>
    <t>CASTELLDEFELS</t>
  </si>
  <si>
    <t>CASTELL DE L'ARENY</t>
  </si>
  <si>
    <t>CASTELLET I LA GORNAL</t>
  </si>
  <si>
    <t>CASTELLFOLLIT DEL BOIX</t>
  </si>
  <si>
    <t>CASTELLFOLLIT DE RIUBREGOS</t>
  </si>
  <si>
    <t>CASTELLGALI</t>
  </si>
  <si>
    <t>CASTELLNOU DE BAGES</t>
  </si>
  <si>
    <t>CASTELLOLI</t>
  </si>
  <si>
    <t>CASTELLTERCOL</t>
  </si>
  <si>
    <t>CASTELLVI DE LA MARCA</t>
  </si>
  <si>
    <t>CASTELLVI DE ROSANES</t>
  </si>
  <si>
    <t>CENTELLES</t>
  </si>
  <si>
    <t>CERVELLO</t>
  </si>
  <si>
    <t>COLLBATO</t>
  </si>
  <si>
    <t>COLLSUSPINA</t>
  </si>
  <si>
    <t>COPONS</t>
  </si>
  <si>
    <t>CORBERA DE LLOBREGAT</t>
  </si>
  <si>
    <t>CUBELLES</t>
  </si>
  <si>
    <t>DOSRIUS</t>
  </si>
  <si>
    <t>ESPARREGUERA</t>
  </si>
  <si>
    <t>ESPLUGUES DE LLOBREGAT</t>
  </si>
  <si>
    <t>ESPUNYOLA (L')</t>
  </si>
  <si>
    <t>ESTANY (L')</t>
  </si>
  <si>
    <t>FIGOLS</t>
  </si>
  <si>
    <t>FOGARS DE MONTCLUS</t>
  </si>
  <si>
    <t>FOGARS DE LA SELVA</t>
  </si>
  <si>
    <t>FOLGUEROLES</t>
  </si>
  <si>
    <t>FONOLLOSA</t>
  </si>
  <si>
    <t>FONT-RUBI</t>
  </si>
  <si>
    <t>FRANQUESES DEL VALLES (LES)</t>
  </si>
  <si>
    <t>GALLIFA</t>
  </si>
  <si>
    <t>GARRIGA (LA)</t>
  </si>
  <si>
    <t>GAVA</t>
  </si>
  <si>
    <t>GAIA</t>
  </si>
  <si>
    <t>GELIDA</t>
  </si>
  <si>
    <t>GIRONELLA</t>
  </si>
  <si>
    <t>GISCLARENY</t>
  </si>
  <si>
    <t>GRANADA (LA)</t>
  </si>
  <si>
    <t>GRANERA</t>
  </si>
  <si>
    <t>GRANOLLERS</t>
  </si>
  <si>
    <t>GUALBA</t>
  </si>
  <si>
    <t>SANT SALVADOR DE GUARDIOLA</t>
  </si>
  <si>
    <t>GUARDIOLA DE BERGUEDA</t>
  </si>
  <si>
    <t>GURB</t>
  </si>
  <si>
    <t>IGUALADA</t>
  </si>
  <si>
    <t>JORBA</t>
  </si>
  <si>
    <t>LLACUNA (LA)</t>
  </si>
  <si>
    <t>LLAGOSTA (LA)</t>
  </si>
  <si>
    <t>LLINARS DEL VALLES</t>
  </si>
  <si>
    <t>LLICA D'AMUNT</t>
  </si>
  <si>
    <t>LLICA DE VALL</t>
  </si>
  <si>
    <t>LLUCA</t>
  </si>
  <si>
    <t>MALGRAT DE MAR</t>
  </si>
  <si>
    <t>MALLA</t>
  </si>
  <si>
    <t>MANLLEU</t>
  </si>
  <si>
    <t>MANRESA</t>
  </si>
  <si>
    <t>MARTORELL</t>
  </si>
  <si>
    <t>MARTORELLES</t>
  </si>
  <si>
    <t>MASIES DE RODA (LES)</t>
  </si>
  <si>
    <t>MASIES DE VOLTREGA (LES)</t>
  </si>
  <si>
    <t>MASNOU (EL)</t>
  </si>
  <si>
    <t>MASQUEFA</t>
  </si>
  <si>
    <t>MATADEPERA</t>
  </si>
  <si>
    <t>MEDIONA</t>
  </si>
  <si>
    <t>MOLINS DE REI</t>
  </si>
  <si>
    <t>MOLLET DEL VALLES</t>
  </si>
  <si>
    <t>MONTCADA I REIXAC</t>
  </si>
  <si>
    <t>MONTGAT</t>
  </si>
  <si>
    <t>MONISTROL DE MONTSERRAT</t>
  </si>
  <si>
    <t>MONISTROL DE CALDERS</t>
  </si>
  <si>
    <t>MUNTANYOLA</t>
  </si>
  <si>
    <t>MONTCLAR</t>
  </si>
  <si>
    <t>MONTESQUIU</t>
  </si>
  <si>
    <t>MONTMAJOR</t>
  </si>
  <si>
    <t>MONTMANEU</t>
  </si>
  <si>
    <t>FIGARO-MONTMANY</t>
  </si>
  <si>
    <t>MONTMELO</t>
  </si>
  <si>
    <t>MONTORNES DEL VALLES</t>
  </si>
  <si>
    <t>MONTSENY</t>
  </si>
  <si>
    <t>MOIA</t>
  </si>
  <si>
    <t>MURA</t>
  </si>
  <si>
    <t>NAVARCLES</t>
  </si>
  <si>
    <t>NAVAS</t>
  </si>
  <si>
    <t>NOU DE BERGUEDA (LA)</t>
  </si>
  <si>
    <t>ODENA</t>
  </si>
  <si>
    <t>OLVAN</t>
  </si>
  <si>
    <t>OLERDOLA</t>
  </si>
  <si>
    <t>OLESA DE BONESVALLS</t>
  </si>
  <si>
    <t>OLESA DE MONTSERRAT</t>
  </si>
  <si>
    <t>OLIVELLA</t>
  </si>
  <si>
    <t>OLOST</t>
  </si>
  <si>
    <t>ORIS</t>
  </si>
  <si>
    <t>ORISTA</t>
  </si>
  <si>
    <t>ORPI</t>
  </si>
  <si>
    <t>ORRIUS</t>
  </si>
  <si>
    <t>PACS DEL PENEDES</t>
  </si>
  <si>
    <t>PALAFOLLS</t>
  </si>
  <si>
    <t>PALAU-SOLITA I PLEGAMANS</t>
  </si>
  <si>
    <t>PALLEJA</t>
  </si>
  <si>
    <t>PAPIOL (EL)</t>
  </si>
  <si>
    <t>PARETS DEL VALLES</t>
  </si>
  <si>
    <t>PERAFITA</t>
  </si>
  <si>
    <t>PIERA</t>
  </si>
  <si>
    <t>HOSTALETS DE PIEROLA (ELS)</t>
  </si>
  <si>
    <t>PINEDA DE MAR</t>
  </si>
  <si>
    <t>PLA DEL PENEDES (EL)</t>
  </si>
  <si>
    <t>POBLA DE CLARAMUNT (LA)</t>
  </si>
  <si>
    <t>POBLA DE LILLET (LA)</t>
  </si>
  <si>
    <t>POLINYA</t>
  </si>
  <si>
    <t>PONTONS</t>
  </si>
  <si>
    <t>PRAT DE LLOBREGAT (EL)</t>
  </si>
  <si>
    <t>PRATS DE REI (ELS)</t>
  </si>
  <si>
    <t>PRATS DE LLUCANES</t>
  </si>
  <si>
    <t>PREMIA DE MAR</t>
  </si>
  <si>
    <t>PUIGDALBER</t>
  </si>
  <si>
    <t>PUIG-REIG</t>
  </si>
  <si>
    <t>PUJALT</t>
  </si>
  <si>
    <t>QUAR (LA)</t>
  </si>
  <si>
    <t>RAJADELL</t>
  </si>
  <si>
    <t>RELLINARS</t>
  </si>
  <si>
    <t>RIPOLLET</t>
  </si>
  <si>
    <t>ROCA DEL VALLES (LA)</t>
  </si>
  <si>
    <t>PONT DE VILOMARA I ROCAFORT (EL)</t>
  </si>
  <si>
    <t>RODA DE TER</t>
  </si>
  <si>
    <t>RUBI</t>
  </si>
  <si>
    <t>RUBIO</t>
  </si>
  <si>
    <t>SAGAS</t>
  </si>
  <si>
    <t>SANT PERE SALLAVINERA</t>
  </si>
  <si>
    <t>SALDES</t>
  </si>
  <si>
    <t>SALLENT</t>
  </si>
  <si>
    <t>SANTPEDOR</t>
  </si>
  <si>
    <t>SANT ISCLE DE VALLALTA</t>
  </si>
  <si>
    <t>SANT ADRIA DE BESOS</t>
  </si>
  <si>
    <t>SANT AGUSTI DE LLUCANES</t>
  </si>
  <si>
    <t>SANT ANDREU DE LA BARCA</t>
  </si>
  <si>
    <t>SANT ANDREU DE LLAVANERES</t>
  </si>
  <si>
    <t>SANT ANTONI DE VILAMAJOR</t>
  </si>
  <si>
    <t>SANT BARTOMEU DEL GRAU</t>
  </si>
  <si>
    <t>SANT BOI DE LLUCANES</t>
  </si>
  <si>
    <t>202</t>
  </si>
  <si>
    <t>SANT CELONI</t>
  </si>
  <si>
    <t>SANT CEBRIA DE VALLALTA</t>
  </si>
  <si>
    <t>SANT CLIMENT DE LLOBREGAT</t>
  </si>
  <si>
    <t>SANT CUGAT DEL VALLES</t>
  </si>
  <si>
    <t>SANT CUGAT SESGARRIGUES</t>
  </si>
  <si>
    <t>SANT ESTEVE DE PALAUTORDERA</t>
  </si>
  <si>
    <t>SANT ESTEVE SESROVIRES</t>
  </si>
  <si>
    <t>SANT FOST DE CAMPSENTELLES</t>
  </si>
  <si>
    <t>SANT FELIU DE CODINES</t>
  </si>
  <si>
    <t>SANT FELIU DE LLOBREGAT</t>
  </si>
  <si>
    <t>SANT FELIU SASSERRA</t>
  </si>
  <si>
    <t>SANT FRUITOS DE BAGES</t>
  </si>
  <si>
    <t>VILASSAR DE DALT</t>
  </si>
  <si>
    <t>SANT HIPOLIT DE VOLTREGA</t>
  </si>
  <si>
    <t>SANT JAUME DE FRONTANYA</t>
  </si>
  <si>
    <t>SANT JOAN DESPI</t>
  </si>
  <si>
    <t>SANT JOAN DE VILATORRADA</t>
  </si>
  <si>
    <t>VILASSAR DE MAR</t>
  </si>
  <si>
    <t>SANT JULIA DE VILATORTA</t>
  </si>
  <si>
    <t>SANT JUST DESVERN</t>
  </si>
  <si>
    <t>SANT LLORENC D'HORTONS</t>
  </si>
  <si>
    <t>223</t>
  </si>
  <si>
    <t>SANT LLORENC SAVALL</t>
  </si>
  <si>
    <t>SANT MARTI DE CENTELLES</t>
  </si>
  <si>
    <t>SANT MARTI D'ALBARS</t>
  </si>
  <si>
    <t>SANT MARTI DE TOUS</t>
  </si>
  <si>
    <t>SANT MARTI SARROCA</t>
  </si>
  <si>
    <t>SANT MARTI SESGUEIOLES</t>
  </si>
  <si>
    <t>SANT MATEU DE BAGES</t>
  </si>
  <si>
    <t>PREMIA DE DALT</t>
  </si>
  <si>
    <t>SANT PERE DE RIBES</t>
  </si>
  <si>
    <t>SANT PERE DE RIUDEBITLLES</t>
  </si>
  <si>
    <t>SANT PERE DE TORELLO</t>
  </si>
  <si>
    <t>SANT PERE DE VILAMAJOR</t>
  </si>
  <si>
    <t>SANT POL DE MAR</t>
  </si>
  <si>
    <t>SANT QUINTI DE MEDIONA</t>
  </si>
  <si>
    <t>SANT QUIRZE DE BESORA</t>
  </si>
  <si>
    <t>SANT QUIRZE DEL VALLES</t>
  </si>
  <si>
    <t>SANT QUIRZE SAFAJA</t>
  </si>
  <si>
    <t>SANT SADURNI D'ANOIA</t>
  </si>
  <si>
    <t>SANT SADURNI D'OSORMORT</t>
  </si>
  <si>
    <t>MARGANELL</t>
  </si>
  <si>
    <t>SANTA CECILIA DE VOLTREGA</t>
  </si>
  <si>
    <t>SANTA COLOMA DE CERVELLO</t>
  </si>
  <si>
    <t>SANTA EUGENIA DE BERGA</t>
  </si>
  <si>
    <t>SANTA EULALIA DE RIUPRIMER</t>
  </si>
  <si>
    <t>SANTA EULALIA DE RONCANA</t>
  </si>
  <si>
    <t>SANTA FE DEL PENEDES</t>
  </si>
  <si>
    <t>SANTA MARGARIDA DE MONTBUI</t>
  </si>
  <si>
    <t>SANTA MARGARIDA I ELS MONJOS</t>
  </si>
  <si>
    <t>BARBERA DEL VALLES</t>
  </si>
  <si>
    <t>SANTA MARIA DE BESORA</t>
  </si>
  <si>
    <t>SANTA MARIA DE CORCO</t>
  </si>
  <si>
    <t>255</t>
  </si>
  <si>
    <t>SANTA MARIA DE MERLES</t>
  </si>
  <si>
    <t>SANTA MARIA DE MARTORELLES</t>
  </si>
  <si>
    <t>SANTA MARIA DE MIRALLES</t>
  </si>
  <si>
    <t>SANTA MARIA D'OLO</t>
  </si>
  <si>
    <t>SANTA MARIA DE PALAUTORDERA</t>
  </si>
  <si>
    <t>SANTA PERPETUA DE MOGODA</t>
  </si>
  <si>
    <t>SANTA SUSANNA</t>
  </si>
  <si>
    <t>SANT VICENC DE CASTELLET</t>
  </si>
  <si>
    <t>SANT VICENC DELS HORTS</t>
  </si>
  <si>
    <t>SANT VICENC DE MONTALT</t>
  </si>
  <si>
    <t>SANT VICENC DE TORELLO</t>
  </si>
  <si>
    <t>CERDANYOLA DEL VALLES</t>
  </si>
  <si>
    <t>SENTMENAT</t>
  </si>
  <si>
    <t>268</t>
  </si>
  <si>
    <t>CERCS</t>
  </si>
  <si>
    <t>269</t>
  </si>
  <si>
    <t>SEVA</t>
  </si>
  <si>
    <t>270</t>
  </si>
  <si>
    <t>SITGES</t>
  </si>
  <si>
    <t>271</t>
  </si>
  <si>
    <t>SOBREMUNT</t>
  </si>
  <si>
    <t>272</t>
  </si>
  <si>
    <t>SORA</t>
  </si>
  <si>
    <t>273</t>
  </si>
  <si>
    <t>SUBIRATS</t>
  </si>
  <si>
    <t>SURIA</t>
  </si>
  <si>
    <t>TAVERNOLES</t>
  </si>
  <si>
    <t>276</t>
  </si>
  <si>
    <t>TAGAMANENT</t>
  </si>
  <si>
    <t>277</t>
  </si>
  <si>
    <t>TALAMANCA</t>
  </si>
  <si>
    <t>TARADELL</t>
  </si>
  <si>
    <t>280</t>
  </si>
  <si>
    <t>TAVERTET</t>
  </si>
  <si>
    <t>281</t>
  </si>
  <si>
    <t>TEIA</t>
  </si>
  <si>
    <t>282</t>
  </si>
  <si>
    <t>TIANA</t>
  </si>
  <si>
    <t>283</t>
  </si>
  <si>
    <t>TONA</t>
  </si>
  <si>
    <t>284</t>
  </si>
  <si>
    <t>TORDERA</t>
  </si>
  <si>
    <t>285</t>
  </si>
  <si>
    <t>TORELLO</t>
  </si>
  <si>
    <t>286</t>
  </si>
  <si>
    <t>TORRE DE CLARAMUNT (LA)</t>
  </si>
  <si>
    <t>287</t>
  </si>
  <si>
    <t>TORRELAVIT</t>
  </si>
  <si>
    <t>TORRELLES DE FOIX</t>
  </si>
  <si>
    <t>289</t>
  </si>
  <si>
    <t>TORRELLES DE LLOBREGAT</t>
  </si>
  <si>
    <t>ULLASTRELL</t>
  </si>
  <si>
    <t>291</t>
  </si>
  <si>
    <t>VACARISSES</t>
  </si>
  <si>
    <t>292</t>
  </si>
  <si>
    <t>VALLBONA D'ANOIA</t>
  </si>
  <si>
    <t>293</t>
  </si>
  <si>
    <t>VALLCEBRE</t>
  </si>
  <si>
    <t>294</t>
  </si>
  <si>
    <t>VALLGORGUINA</t>
  </si>
  <si>
    <t>295</t>
  </si>
  <si>
    <t>VALLIRANA</t>
  </si>
  <si>
    <t>296</t>
  </si>
  <si>
    <t>VALLROMANES</t>
  </si>
  <si>
    <t>VECIANA</t>
  </si>
  <si>
    <t>298</t>
  </si>
  <si>
    <t>VIC</t>
  </si>
  <si>
    <t>299</t>
  </si>
  <si>
    <t>VILADA</t>
  </si>
  <si>
    <t>300</t>
  </si>
  <si>
    <t>VILADECAVALLS</t>
  </si>
  <si>
    <t>301</t>
  </si>
  <si>
    <t>VILADECANS</t>
  </si>
  <si>
    <t>302</t>
  </si>
  <si>
    <t>VILANOVA DEL CAMI</t>
  </si>
  <si>
    <t>303</t>
  </si>
  <si>
    <t>VILANOVA DE SAU</t>
  </si>
  <si>
    <t>304</t>
  </si>
  <si>
    <t>VILOBI DEL PENEDES</t>
  </si>
  <si>
    <t>305</t>
  </si>
  <si>
    <t>VILAFRANCA DEL PENEDES</t>
  </si>
  <si>
    <t>306</t>
  </si>
  <si>
    <t>VILALBA SASSERRA</t>
  </si>
  <si>
    <t>307</t>
  </si>
  <si>
    <t>VILANOVA I LA GELTRU</t>
  </si>
  <si>
    <t>308</t>
  </si>
  <si>
    <t>VIVER I SERRATEIX</t>
  </si>
  <si>
    <t>RUPIT I PRUIT</t>
  </si>
  <si>
    <t>VILANOVA DEL VALLES</t>
  </si>
  <si>
    <t>SANT JULIA DE CERDANYOLA</t>
  </si>
  <si>
    <t>BADIA DEL VALLES</t>
  </si>
  <si>
    <t>PALMA DE CERVELLO (LA)</t>
  </si>
  <si>
    <t>ABAJAS</t>
  </si>
  <si>
    <t>ADRADA DE HAZA</t>
  </si>
  <si>
    <t>AGUAS CANDIDAS</t>
  </si>
  <si>
    <t>AGUILAR DE BUREBA</t>
  </si>
  <si>
    <t>ALBILLOS</t>
  </si>
  <si>
    <t>ALCOCERO DE MOLA</t>
  </si>
  <si>
    <t>ALFOZ DE BRICIA</t>
  </si>
  <si>
    <t>ALFOZ DE SANTA GADEA</t>
  </si>
  <si>
    <t>ALTABLE</t>
  </si>
  <si>
    <t>ALTOS (LOS)</t>
  </si>
  <si>
    <t>AMEYUGO</t>
  </si>
  <si>
    <t>ANGUIX</t>
  </si>
  <si>
    <t>ARANDA DE DUERO</t>
  </si>
  <si>
    <t>ARANDILLA</t>
  </si>
  <si>
    <t>ARAUZO DE MIEL</t>
  </si>
  <si>
    <t>ARAUZO DE SALCE</t>
  </si>
  <si>
    <t>ARAUZO DE TORRE</t>
  </si>
  <si>
    <t>ARCOS</t>
  </si>
  <si>
    <t>ARENILLAS DE RIOPISUERGA</t>
  </si>
  <si>
    <t>ARIJA</t>
  </si>
  <si>
    <t>ARLANZON</t>
  </si>
  <si>
    <t>ARRAYA DE OCA</t>
  </si>
  <si>
    <t>ATAPUERCA</t>
  </si>
  <si>
    <t>AUSINES (LOS)</t>
  </si>
  <si>
    <t>AVELLANOSA DE MUÑO</t>
  </si>
  <si>
    <t>BAHABON DE ESGUEVA</t>
  </si>
  <si>
    <t>BALBASES (LOS)</t>
  </si>
  <si>
    <t>BAÑOS DE VALDEARADOS</t>
  </si>
  <si>
    <t>BAÑUELOS DE BUREBA</t>
  </si>
  <si>
    <t>BARBADILLO DE HERREROS</t>
  </si>
  <si>
    <t>BARBADILLO DEL MERCADO</t>
  </si>
  <si>
    <t>BARBADILLO DEL PEZ</t>
  </si>
  <si>
    <t>BARRIO DE MUÑO</t>
  </si>
  <si>
    <t>BARRIOS DE BUREBA (LOS)</t>
  </si>
  <si>
    <t>BARRIOS DE COLINA</t>
  </si>
  <si>
    <t>BASCONCILLOS DEL TOZO</t>
  </si>
  <si>
    <t>BASCUÑANA</t>
  </si>
  <si>
    <t>BELBIMBRE</t>
  </si>
  <si>
    <t>BELORADO</t>
  </si>
  <si>
    <t>BERBERANA</t>
  </si>
  <si>
    <t>BERLANGAS DE ROA</t>
  </si>
  <si>
    <t>BERZOSA DE BUREBA</t>
  </si>
  <si>
    <t>BOZOO</t>
  </si>
  <si>
    <t>BRAZACORTA</t>
  </si>
  <si>
    <t>BRIVIESCA</t>
  </si>
  <si>
    <t>BUGEDO</t>
  </si>
  <si>
    <t>BUNIEL</t>
  </si>
  <si>
    <t>BUSTO DE BUREBA</t>
  </si>
  <si>
    <t>CABAÑES DE ESGUEVA</t>
  </si>
  <si>
    <t>CABEZON DE LA SIERRA</t>
  </si>
  <si>
    <t>CABIA</t>
  </si>
  <si>
    <t>CALERUEGA</t>
  </si>
  <si>
    <t>CAMPILLO DE ARANDA</t>
  </si>
  <si>
    <t>CAMPOLARA</t>
  </si>
  <si>
    <t>CANICOSA DE LA SIERRA</t>
  </si>
  <si>
    <t>CANTABRANA</t>
  </si>
  <si>
    <t>CARAZO</t>
  </si>
  <si>
    <t>CARCEDO DE BUREBA</t>
  </si>
  <si>
    <t>CARCEDO DE BURGOS</t>
  </si>
  <si>
    <t>CARDEÑADIJO</t>
  </si>
  <si>
    <t>CARDEÑAJIMENO</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</si>
  <si>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</si>
  <si>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</si>
  <si>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</si>
  <si>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</si>
  <si>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</si>
  <si>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</si>
  <si>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</si>
  <si>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</si>
  <si>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</si>
  <si>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</si>
  <si>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</si>
  <si>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CASTRILLO MATAJUDIOS</t>
  </si>
  <si>
    <t>CASTROJERIZ</t>
  </si>
  <si>
    <t>CAYUELA</t>
  </si>
  <si>
    <t>CEBRECOS</t>
  </si>
  <si>
    <t>CELADA DEL CAMINO</t>
  </si>
  <si>
    <t>CEREZO DE RIO TIRON</t>
  </si>
  <si>
    <t>CERRATON DE JUARROS</t>
  </si>
  <si>
    <t>CIADONCHA</t>
  </si>
  <si>
    <t>CILLAPERLATA</t>
  </si>
  <si>
    <t>CILLERUELO DE ABAJO</t>
  </si>
  <si>
    <t>CILLERUELO DE ARRIBA</t>
  </si>
  <si>
    <t>CIRUELOS DE CERVERA</t>
  </si>
  <si>
    <t>COGOLLOS</t>
  </si>
  <si>
    <t>CONDADO DE TREVIÑO</t>
  </si>
  <si>
    <t>CONTRERAS</t>
  </si>
  <si>
    <t>CORUÑA DEL CONDE</t>
  </si>
  <si>
    <t>COVARRUBIAS</t>
  </si>
  <si>
    <t>CUBILLO DEL CAMPO</t>
  </si>
  <si>
    <t>CUBO DE BUREBA</t>
  </si>
  <si>
    <t>CUEVA DE ROA (LA)</t>
  </si>
  <si>
    <t>CUEVAS DE SAN CLEMENTE</t>
  </si>
  <si>
    <t>ENCIO</t>
  </si>
  <si>
    <t>ESPINOSA DE CERVERA</t>
  </si>
  <si>
    <t>ESPINOSA DEL CAMINO</t>
  </si>
  <si>
    <t>ESPINOSA DE LOS MONTEROS</t>
  </si>
  <si>
    <t>ESTEPAR</t>
  </si>
  <si>
    <t>FONTIOSO</t>
  </si>
  <si>
    <t>FRANDOVINEZ</t>
  </si>
  <si>
    <t>FRESNEDA DE LA SIERRA TIRON</t>
  </si>
  <si>
    <t>FRESNEÑA</t>
  </si>
  <si>
    <t>FRESNILLO DE LAS DUEÑAS</t>
  </si>
  <si>
    <t>FRESNO DE RIO TIRON</t>
  </si>
  <si>
    <t>FRESNO DE RODILLA</t>
  </si>
  <si>
    <t>FRIAS</t>
  </si>
  <si>
    <t>FUENTEBUREBA</t>
  </si>
  <si>
    <t>FUENTECEN</t>
  </si>
  <si>
    <t>FUENTELCESPED</t>
  </si>
  <si>
    <t>FUENTELISENDO</t>
  </si>
  <si>
    <t>FUENTEMOLINOS</t>
  </si>
  <si>
    <t>FUENTENEBRO</t>
  </si>
  <si>
    <t>FUENTESPINA</t>
  </si>
  <si>
    <t>GALBARROS</t>
  </si>
  <si>
    <t>GALLEGA (LA)</t>
  </si>
  <si>
    <t>GRIJALBA</t>
  </si>
  <si>
    <t>GRISALEÑA</t>
  </si>
  <si>
    <t>GUMIEL DE IZAN</t>
  </si>
  <si>
    <t>GUMIEL DE MERCADO</t>
  </si>
  <si>
    <t>HACINAS</t>
  </si>
  <si>
    <t>HAZA</t>
  </si>
  <si>
    <t>HONTANAS</t>
  </si>
  <si>
    <t>HONTANGAS</t>
  </si>
  <si>
    <t>HONTORIA DE LA CANTERA</t>
  </si>
  <si>
    <t>HONTORIA DEL PINAR</t>
  </si>
  <si>
    <t>HONTORIA DE VALDEARADOS</t>
  </si>
  <si>
    <t>HORMAZAS (LAS)</t>
  </si>
  <si>
    <t>HORNILLOS DEL CAMINO</t>
  </si>
  <si>
    <t>HORRA (LA)</t>
  </si>
  <si>
    <t>HORTIGUELA</t>
  </si>
  <si>
    <t>HOYALES DE ROA</t>
  </si>
  <si>
    <t>HUERMECES</t>
  </si>
  <si>
    <t>HUERTA DE ARRIBA</t>
  </si>
  <si>
    <t>HUERTA DE REY</t>
  </si>
  <si>
    <t>HUMADA</t>
  </si>
  <si>
    <t>HURONES</t>
  </si>
  <si>
    <t>IBEAS DE JUARROS</t>
  </si>
  <si>
    <t>IBRILLOS</t>
  </si>
  <si>
    <t>IGLESIARRUBIA</t>
  </si>
  <si>
    <t>IGLESIAS</t>
  </si>
  <si>
    <t>ISAR</t>
  </si>
  <si>
    <t>ITERO DEL CASTILLO</t>
  </si>
  <si>
    <t>JARAMILLO DE LA FUENTE</t>
  </si>
  <si>
    <t>JARAMILLO QUEMADO</t>
  </si>
  <si>
    <t>JUNTA DE TRASLALOMA</t>
  </si>
  <si>
    <t>JUNTA DE VILLALBA DE LOSA</t>
  </si>
  <si>
    <t>JURISDICCION DE LARA</t>
  </si>
  <si>
    <t>JURISDICCION DE SAN ZADORNIL</t>
  </si>
  <si>
    <t>LERMA</t>
  </si>
  <si>
    <t>LLANO DE BUREBA</t>
  </si>
  <si>
    <t>MADRIGAL DEL MONTE</t>
  </si>
  <si>
    <t>MADRIGALEJO DEL MONTE</t>
  </si>
  <si>
    <t>MAHAMUD</t>
  </si>
  <si>
    <t>MAMBRILLA DE CASTREJON</t>
  </si>
  <si>
    <t>MAMBRILLAS DE LARA</t>
  </si>
  <si>
    <t>MAMOLAR</t>
  </si>
  <si>
    <t>MANCILES</t>
  </si>
  <si>
    <t>MAZUELA</t>
  </si>
  <si>
    <t>MECERREYES</t>
  </si>
  <si>
    <t>MEDINA DE POMAR</t>
  </si>
  <si>
    <t>MELGAR DE FERNAMENTAL</t>
  </si>
  <si>
    <t>MERINDAD DE CUESTA-URRIA</t>
  </si>
  <si>
    <t>MERINDAD DE MONTIJA</t>
  </si>
  <si>
    <t>MERINDAD DE SOTOSCUEVA</t>
  </si>
  <si>
    <t>MERINDAD DE VALDEPORRES</t>
  </si>
  <si>
    <t>MERINDAD DE VALDIVIELSO</t>
  </si>
  <si>
    <t>MILAGROS</t>
  </si>
  <si>
    <t>MIRANDA DE EBRO</t>
  </si>
  <si>
    <t>MIRAVECHE</t>
  </si>
  <si>
    <t>MODUBAR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</si>
  <si>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</si>
  <si>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</si>
  <si>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</si>
  <si>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</si>
  <si>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</si>
  <si>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</si>
  <si>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</si>
  <si>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</si>
  <si>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</si>
  <si>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</si>
  <si>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</si>
  <si>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MUÑO</t>
  </si>
  <si>
    <t>OÑA</t>
  </si>
  <si>
    <t>OQUILLAS</t>
  </si>
  <si>
    <t>ORBANEJA RIOPICO</t>
  </si>
  <si>
    <t>PADILLA DE ABAJO</t>
  </si>
  <si>
    <t>PADILLA DE ARRIBA</t>
  </si>
  <si>
    <t>PADRONES DE BUREBA</t>
  </si>
  <si>
    <t>PALACIOS DE LA SIERRA</t>
  </si>
  <si>
    <t>PALACIOS DE RIOPISUERGA</t>
  </si>
  <si>
    <t>PALAZUELOS DE LA SIERRA</t>
  </si>
  <si>
    <t>PALAZUELOS DE MUÑO</t>
  </si>
  <si>
    <t>PAMPLIEGA</t>
  </si>
  <si>
    <t>PANCORBO</t>
  </si>
  <si>
    <t>PARDILLA</t>
  </si>
  <si>
    <t>PARTIDO DE LA SIERRA EN TOBALINA</t>
  </si>
  <si>
    <t>PEDROSA DE DUERO</t>
  </si>
  <si>
    <t>PEDROSA DEL PARAMO</t>
  </si>
  <si>
    <t>PEDROSA DEL PRINCIPE</t>
  </si>
  <si>
    <t>PEDROSA DE RIO URBEL</t>
  </si>
  <si>
    <t>PEÑARANDA DE DUERO</t>
  </si>
  <si>
    <t>PERAL DE ARLANZA</t>
  </si>
  <si>
    <t>PIERNIGAS</t>
  </si>
  <si>
    <t>PINEDA DE LA SIERRA</t>
  </si>
  <si>
    <t>PINEDA TRASMONTE</t>
  </si>
  <si>
    <t>PINILLA DE LOS BARRUECOS</t>
  </si>
  <si>
    <t>PINILLA DE LOS MOROS</t>
  </si>
  <si>
    <t>PINILLA TRASMONTE</t>
  </si>
  <si>
    <t>POZA DE LA SAL</t>
  </si>
  <si>
    <t>PRADANOS DE BUREBA</t>
  </si>
  <si>
    <t>PRADOLUENGO</t>
  </si>
  <si>
    <t>PRESENCIO</t>
  </si>
  <si>
    <t>PUEBLA DE ARGANZON (LA)</t>
  </si>
  <si>
    <t>PUENTEDURA</t>
  </si>
  <si>
    <t>QUEMADA</t>
  </si>
  <si>
    <t>QUINTANABUREBA</t>
  </si>
  <si>
    <t>QUINTANA DEL PIDIO</t>
  </si>
  <si>
    <t>QUINTANAELEZ</t>
  </si>
  <si>
    <t>QUINTANAORTUÑO</t>
  </si>
  <si>
    <t>QUINTANAPALLA</t>
  </si>
  <si>
    <t>QUINTANAR DE LA SIERRA</t>
  </si>
  <si>
    <t>QUINTANAVIDES</t>
  </si>
  <si>
    <t>QUINTANILLA DE LA MATA</t>
  </si>
  <si>
    <t>QUINTANILLA DEL COCO</t>
  </si>
  <si>
    <t>QUINTANILLAS (LAS)</t>
  </si>
  <si>
    <t>QUINTANILLA SAN GARCIA</t>
  </si>
  <si>
    <t>QUINTANILLA VIVAR</t>
  </si>
  <si>
    <t>RABANERA DEL PINAR</t>
  </si>
  <si>
    <t>RABANOS</t>
  </si>
  <si>
    <t>RABE DE LAS CALZADAS</t>
  </si>
  <si>
    <t>REBOLLEDO DE LA TORRE</t>
  </si>
  <si>
    <t>REDECILLA DEL CAMINO</t>
  </si>
  <si>
    <t>REDECILLA DEL CAMPO</t>
  </si>
  <si>
    <t>309</t>
  </si>
  <si>
    <t>REGUMIEL DE LA SIERRA</t>
  </si>
  <si>
    <t>310</t>
  </si>
  <si>
    <t>REINOSO</t>
  </si>
  <si>
    <t>311</t>
  </si>
  <si>
    <t>RETUERTA</t>
  </si>
  <si>
    <t>REVILLA Y AHEDO (LA)</t>
  </si>
  <si>
    <t>314</t>
  </si>
  <si>
    <t>REVILLA DEL CAMPO</t>
  </si>
  <si>
    <t>315</t>
  </si>
  <si>
    <t>REVILLARRUZ</t>
  </si>
  <si>
    <t>316</t>
  </si>
  <si>
    <t>REVILLA VALLEJERA</t>
  </si>
  <si>
    <t>317</t>
  </si>
  <si>
    <t>REZMONDO</t>
  </si>
  <si>
    <t>318</t>
  </si>
  <si>
    <t>RIOCAVADO DE LA SIERRA</t>
  </si>
  <si>
    <t>321</t>
  </si>
  <si>
    <t>ROA</t>
  </si>
  <si>
    <t>323</t>
  </si>
  <si>
    <t>ROJAS</t>
  </si>
  <si>
    <t>325</t>
  </si>
  <si>
    <t>ROYUELA DE RIO FRANCO</t>
  </si>
  <si>
    <t>326</t>
  </si>
  <si>
    <t>RUBENA</t>
  </si>
  <si>
    <t>327</t>
  </si>
  <si>
    <t>RUBLACEDO DE ABAJO</t>
  </si>
  <si>
    <t>328</t>
  </si>
  <si>
    <t>RUCANDIO</t>
  </si>
  <si>
    <t>329</t>
  </si>
  <si>
    <t>SALAS DE BUREBA</t>
  </si>
  <si>
    <t>330</t>
  </si>
  <si>
    <t>SALAS DE LOS INFANTES</t>
  </si>
  <si>
    <t>332</t>
  </si>
  <si>
    <t>SALDAÑA DE BURGOS</t>
  </si>
  <si>
    <t>334</t>
  </si>
  <si>
    <t>SALINILLAS DE BUREBA</t>
  </si>
  <si>
    <t>335</t>
  </si>
  <si>
    <t>SAN ADRIAN DE JUARROS</t>
  </si>
  <si>
    <t>337</t>
  </si>
  <si>
    <t>SAN JUAN DEL MONTE</t>
  </si>
  <si>
    <t>338</t>
  </si>
  <si>
    <t>SAN MAMES DE BURGOS</t>
  </si>
  <si>
    <t>339</t>
  </si>
  <si>
    <t>SAN MARTIN DE RUBIALES</t>
  </si>
  <si>
    <t>340</t>
  </si>
  <si>
    <t>SAN MILLAN DE LARA</t>
  </si>
  <si>
    <t>343</t>
  </si>
  <si>
    <t>SANTA CECILIA</t>
  </si>
  <si>
    <t>SANTA CRUZ DE LA SALCEDA</t>
  </si>
  <si>
    <t>346</t>
  </si>
  <si>
    <t>SANTA CRUZ DEL VALLE URBION</t>
  </si>
  <si>
    <t>347</t>
  </si>
  <si>
    <t>SANTA GADEA DEL CID</t>
  </si>
  <si>
    <t>348</t>
  </si>
  <si>
    <t>SANTA INES</t>
  </si>
  <si>
    <t>350</t>
  </si>
  <si>
    <t>SANTA MARIA DEL CAMPO</t>
  </si>
  <si>
    <t>351</t>
  </si>
  <si>
    <t>SANTA MARIA DEL INVIERNO</t>
  </si>
  <si>
    <t>352</t>
  </si>
  <si>
    <t>SANTA MARIA DEL MERCADILLO</t>
  </si>
  <si>
    <t>353</t>
  </si>
  <si>
    <t>SANTA MARIA RIVARREDONDA</t>
  </si>
  <si>
    <t>354</t>
  </si>
  <si>
    <t>SANTA OLALLA DE BUREBA</t>
  </si>
  <si>
    <t>355</t>
  </si>
  <si>
    <t>SANTIBAÑEZ DE ESGUEVA</t>
  </si>
  <si>
    <t>356</t>
  </si>
  <si>
    <t>SANTIBAÑEZ DEL VAL</t>
  </si>
  <si>
    <t>358</t>
  </si>
  <si>
    <t>SANTO DOMINGO DE SILOS</t>
  </si>
  <si>
    <t>360</t>
  </si>
  <si>
    <t>SAN VICENTE DEL VALLE</t>
  </si>
  <si>
    <t>361</t>
  </si>
  <si>
    <t>SARGENTES DE LA LORA</t>
  </si>
  <si>
    <t>362</t>
  </si>
  <si>
    <t>SARRACIN</t>
  </si>
  <si>
    <t>363</t>
  </si>
  <si>
    <t>SASAMON</t>
  </si>
  <si>
    <t>365</t>
  </si>
  <si>
    <t>SEQUERA DE HAZA (LA)</t>
  </si>
  <si>
    <t>366</t>
  </si>
  <si>
    <t>SOLARANA</t>
  </si>
  <si>
    <t>368</t>
  </si>
  <si>
    <t>SORDILLOS</t>
  </si>
  <si>
    <t>369</t>
  </si>
  <si>
    <t>SOTILLO DE LA RIBERA</t>
  </si>
  <si>
    <t>372</t>
  </si>
  <si>
    <t>SOTRAGERO</t>
  </si>
  <si>
    <t>373</t>
  </si>
  <si>
    <t>SOTRESGUDO</t>
  </si>
  <si>
    <t>374</t>
  </si>
  <si>
    <t>SUSINOS DEL PARAMO</t>
  </si>
  <si>
    <t>375</t>
  </si>
  <si>
    <t>TAMARON</t>
  </si>
  <si>
    <t>377</t>
  </si>
  <si>
    <t>TARDAJOS</t>
  </si>
  <si>
    <t>378</t>
  </si>
  <si>
    <t>TEJADA</t>
  </si>
  <si>
    <t>380</t>
  </si>
  <si>
    <t>TERRADILLOS DE ESGUEVA</t>
  </si>
  <si>
    <t>381</t>
  </si>
  <si>
    <t>TINIEBLAS DE LA SIERRA</t>
  </si>
  <si>
    <t>382</t>
  </si>
  <si>
    <t>TOBAR</t>
  </si>
  <si>
    <t>384</t>
  </si>
  <si>
    <t>TORDOMAR</t>
  </si>
  <si>
    <t>386</t>
  </si>
  <si>
    <t>TORRECILLA DEL MONTE</t>
  </si>
  <si>
    <t>387</t>
  </si>
  <si>
    <t>TORREGALINDO</t>
  </si>
  <si>
    <t>388</t>
  </si>
  <si>
    <t>TORRELARA</t>
  </si>
  <si>
    <t>389</t>
  </si>
  <si>
    <t>TORREPADRE</t>
  </si>
  <si>
    <t>390</t>
  </si>
  <si>
    <t>TORRESANDINO</t>
  </si>
  <si>
    <t>391</t>
  </si>
  <si>
    <t>TORTOLES DE ESGUEVA</t>
  </si>
  <si>
    <t>392</t>
  </si>
  <si>
    <t>TOSANTOS</t>
  </si>
  <si>
    <t>394</t>
  </si>
  <si>
    <t>TRESPADERNE</t>
  </si>
  <si>
    <t>395</t>
  </si>
  <si>
    <t>TUBILLA DEL AGUA</t>
  </si>
  <si>
    <t>396</t>
  </si>
  <si>
    <t>TUBILLA DEL LAGO</t>
  </si>
  <si>
    <t>398</t>
  </si>
  <si>
    <t>URBEL DEL CASTILLO</t>
  </si>
  <si>
    <t>400</t>
  </si>
  <si>
    <t>VADOCONDES</t>
  </si>
  <si>
    <t>403</t>
  </si>
  <si>
    <t>VALDEANDE</t>
  </si>
  <si>
    <t>405</t>
  </si>
  <si>
    <t>VALDEZATE</t>
  </si>
  <si>
    <t>406</t>
  </si>
  <si>
    <t>VALDORROS</t>
  </si>
  <si>
    <t>407</t>
  </si>
  <si>
    <t>VALMALA</t>
  </si>
  <si>
    <t>408</t>
  </si>
  <si>
    <t>VALLARTA DE BUREBA</t>
  </si>
  <si>
    <t>409</t>
  </si>
  <si>
    <t>VALLE DE MANZANEDO</t>
  </si>
  <si>
    <t>410</t>
  </si>
  <si>
    <t>VALLE DE MENA</t>
  </si>
  <si>
    <t>411</t>
  </si>
  <si>
    <t>VALLE DE OCA</t>
  </si>
  <si>
    <t>412</t>
  </si>
  <si>
    <t>VALLE DE TOBALINA</t>
  </si>
  <si>
    <t>413</t>
  </si>
  <si>
    <t>VALLE DE VALDEBEZANA</t>
  </si>
  <si>
    <t>414</t>
  </si>
  <si>
    <t>VALLE DE VALDELAGUNA</t>
  </si>
  <si>
    <t>415</t>
  </si>
  <si>
    <t>VALLE DE VALDELUCIO</t>
  </si>
  <si>
    <t>416</t>
  </si>
  <si>
    <t>VALLE DE ZAMANZAS</t>
  </si>
  <si>
    <t>417</t>
  </si>
  <si>
    <t>VALLEJERA</t>
  </si>
  <si>
    <t>418</t>
  </si>
  <si>
    <t>VALLES DE PALENZUELA</t>
  </si>
  <si>
    <t>419</t>
  </si>
  <si>
    <t>VALLUERCANES</t>
  </si>
  <si>
    <t>421</t>
  </si>
  <si>
    <t>VID Y BARRIOS (LA)</t>
  </si>
  <si>
    <t>422</t>
  </si>
  <si>
    <t>VID DE BUREBA (LA)</t>
  </si>
  <si>
    <t>423</t>
  </si>
  <si>
    <t>VILEÑA</t>
  </si>
  <si>
    <t>424</t>
  </si>
  <si>
    <t>VILORIA DE RIOJA</t>
  </si>
  <si>
    <t>425</t>
  </si>
  <si>
    <t>VILVIESTRE DEL PINAR</t>
  </si>
  <si>
    <t>427</t>
  </si>
  <si>
    <t>VILLADIEGO</t>
  </si>
  <si>
    <t>428</t>
  </si>
  <si>
    <t>VILLAESCUSA DE ROA</t>
  </si>
  <si>
    <t>429</t>
  </si>
  <si>
    <t>VILLAESCUSA LA SOMBRIA</t>
  </si>
  <si>
    <t>430</t>
  </si>
  <si>
    <t>VILLAESPASA</t>
  </si>
  <si>
    <t>431</t>
  </si>
  <si>
    <t>VILLAFRANCA MONTES DE OCA</t>
  </si>
  <si>
    <t>432</t>
  </si>
  <si>
    <t>VILLAFRUELA</t>
  </si>
  <si>
    <t>433</t>
  </si>
  <si>
    <t>VILLAGALIJO</t>
  </si>
  <si>
    <t>434</t>
  </si>
  <si>
    <t>VILLAGONZALO PEDERNALES</t>
  </si>
  <si>
    <t>437</t>
  </si>
  <si>
    <t>VILLAHOZ</t>
  </si>
  <si>
    <t>438</t>
  </si>
  <si>
    <t>VILLALBA DE DUERO</t>
  </si>
  <si>
    <t>439</t>
  </si>
  <si>
    <t>VILLALBILLA DE BURGOS</t>
  </si>
  <si>
    <t>440</t>
  </si>
  <si>
    <t>VILLALBILLA DE GUMIEL</t>
  </si>
  <si>
    <t>441</t>
  </si>
  <si>
    <t>VILLALDEMIRO</t>
  </si>
  <si>
    <t>442</t>
  </si>
  <si>
    <t>VILLALMANZO</t>
  </si>
  <si>
    <t>443</t>
  </si>
  <si>
    <t>VILLAMAYOR DE LOS MONTES</t>
  </si>
  <si>
    <t>444</t>
  </si>
  <si>
    <t>VILLAMAYOR DE TREVIÑO</t>
  </si>
  <si>
    <t>445</t>
  </si>
  <si>
    <t>VILLAMBISTIA</t>
  </si>
  <si>
    <t>446</t>
  </si>
  <si>
    <t>VILLAMEDIANILLA</t>
  </si>
  <si>
    <t>447</t>
  </si>
  <si>
    <t>VILLAMIEL DE LA SIERRA</t>
  </si>
  <si>
    <t>448</t>
  </si>
  <si>
    <t>VILLANGOMEZ</t>
  </si>
  <si>
    <t>449</t>
  </si>
  <si>
    <t>VILLANUEVA DE ARGAÑO</t>
  </si>
  <si>
    <t>450</t>
  </si>
  <si>
    <t>VILLANUEVA DE CARAZO</t>
  </si>
  <si>
    <t>451</t>
  </si>
  <si>
    <t>VILLANUEVA DE GUMIEL</t>
  </si>
  <si>
    <t>454</t>
  </si>
  <si>
    <t>VILLANUEVA DE TEBA</t>
  </si>
  <si>
    <t>455</t>
  </si>
  <si>
    <t>VILLAQUIRAN DE LA PUEBLA</t>
  </si>
  <si>
    <t>456</t>
  </si>
  <si>
    <t>VILLAQUIRAN DE LOS INFANTES</t>
  </si>
  <si>
    <t>458</t>
  </si>
  <si>
    <t>VILLARIEZO</t>
  </si>
  <si>
    <t>460</t>
  </si>
  <si>
    <t>VILLASANDINO</t>
  </si>
  <si>
    <t>463</t>
  </si>
  <si>
    <t>VILLASUR DE HERREROS</t>
  </si>
  <si>
    <t>464</t>
  </si>
  <si>
    <t>VILLATUELDA</t>
  </si>
  <si>
    <t>466</t>
  </si>
  <si>
    <t>VILLAVERDE DEL MONTE</t>
  </si>
  <si>
    <t>467</t>
  </si>
  <si>
    <t>VILLAVERDE-MOGINA</t>
  </si>
  <si>
    <t>471</t>
  </si>
  <si>
    <t>VILLAYERNO MORQUILLAS</t>
  </si>
  <si>
    <t>472</t>
  </si>
  <si>
    <t>VILLAZOPEQUE</t>
  </si>
  <si>
    <t>473</t>
  </si>
  <si>
    <t>VILLEGAS</t>
  </si>
  <si>
    <t>476</t>
  </si>
  <si>
    <t>VILLORUEBO</t>
  </si>
  <si>
    <t>478</t>
  </si>
  <si>
    <t>VIZCAINOS</t>
  </si>
  <si>
    <t>480</t>
  </si>
  <si>
    <t>ZAEL</t>
  </si>
  <si>
    <t>482</t>
  </si>
  <si>
    <t>ZARZOSA DE RIO PISUERGA</t>
  </si>
  <si>
    <t>483</t>
  </si>
  <si>
    <t>ZAZUAR</t>
  </si>
  <si>
    <t>485</t>
  </si>
  <si>
    <t>ZUÑEDA</t>
  </si>
  <si>
    <t>QUINTANILLA DEL AGUA Y TORDUELES</t>
  </si>
  <si>
    <t>VALLE DE SANTIBAÑEZ</t>
  </si>
  <si>
    <t>VILLARCAYO DE MERINDAD DE CASTILLA LA VIEJA</t>
  </si>
  <si>
    <t>VALLE DE LAS NAVAS</t>
  </si>
  <si>
    <t>VALLE DE SEDANO</t>
  </si>
  <si>
    <t>906</t>
  </si>
  <si>
    <t>MERINDAD DE RIO UBIERNA</t>
  </si>
  <si>
    <t>ALFOZ DE QUINTANADUEÑAS</t>
  </si>
  <si>
    <t>908</t>
  </si>
  <si>
    <t>VALLE DE LOSA</t>
  </si>
  <si>
    <t>ABADIA</t>
  </si>
  <si>
    <t>ABERTURA</t>
  </si>
  <si>
    <t>ACEBO</t>
  </si>
  <si>
    <t>ACEHUCHE</t>
  </si>
  <si>
    <t>ACEITUNA</t>
  </si>
  <si>
    <t>AHIGAL</t>
  </si>
  <si>
    <t>ALBALA</t>
  </si>
  <si>
    <t>ALCANTARA</t>
  </si>
  <si>
    <t>ALCOLLARIN</t>
  </si>
  <si>
    <t>ALCUESCAR</t>
  </si>
  <si>
    <t>ALDEACENTENERA</t>
  </si>
  <si>
    <t>ALDEA DEL CANO</t>
  </si>
  <si>
    <t>ALDEA DEL OBISPO (LA)</t>
  </si>
  <si>
    <t>ALDEANUEVA DE LA VERA</t>
  </si>
  <si>
    <t>ALDEANUEVA DEL CAMINO</t>
  </si>
  <si>
    <t>ALDEHUELA DE JERTE</t>
  </si>
  <si>
    <t>ALIA</t>
  </si>
  <si>
    <t>ALISEDA</t>
  </si>
  <si>
    <t>ALMARAZ</t>
  </si>
  <si>
    <t>ALMOHARIN</t>
  </si>
  <si>
    <t>ARROYO DE LA LUZ</t>
  </si>
  <si>
    <t>ARROYOMOLINOS DE LA VERA</t>
  </si>
  <si>
    <t>ARROYOMOLINOS</t>
  </si>
  <si>
    <t>BAÑOS DE MONTEMAYOR</t>
  </si>
  <si>
    <t>BARRADO</t>
  </si>
  <si>
    <t>BELVIS DE MONROY</t>
  </si>
  <si>
    <t>BENQUERENCIA</t>
  </si>
  <si>
    <t>BERROCALEJO</t>
  </si>
  <si>
    <t>BERZOCANA</t>
  </si>
  <si>
    <t>BOHONAL DE IBOR</t>
  </si>
  <si>
    <t>BOTIJA</t>
  </si>
  <si>
    <t>BROZAS</t>
  </si>
  <si>
    <t>CABAÑAS DEL CASTILLO</t>
  </si>
  <si>
    <t>CABEZABELLOSA</t>
  </si>
  <si>
    <t>CABEZUELA DEL VALLE</t>
  </si>
  <si>
    <t>CABRERO</t>
  </si>
  <si>
    <t>CACHORRILLA</t>
  </si>
  <si>
    <t>CADALSO</t>
  </si>
  <si>
    <t>CALZADILLA</t>
  </si>
  <si>
    <t>CAMINOMORISCO</t>
  </si>
  <si>
    <t>CAMPILLO DE DELEITOSA</t>
  </si>
  <si>
    <t>CAMPO LUGAR</t>
  </si>
  <si>
    <t>CAÑAMERO</t>
  </si>
  <si>
    <t>CAÑAVERAL</t>
  </si>
  <si>
    <t>CARBAJO</t>
  </si>
  <si>
    <t>CARCABOSO</t>
  </si>
  <si>
    <t>CARRASCALEJO</t>
  </si>
  <si>
    <t>CASAR DE CACERES</t>
  </si>
  <si>
    <t>CASAR DE PALOMERO</t>
  </si>
  <si>
    <t>CASARES DE LAS HURDES</t>
  </si>
  <si>
    <t>CASAS DE DON ANTONIO</t>
  </si>
  <si>
    <t>CASAS DE DON GOMEZ</t>
  </si>
  <si>
    <t>CASAS DEL CASTAÑAR</t>
  </si>
  <si>
    <t>CASAS DEL MONTE</t>
  </si>
  <si>
    <t>CASAS DE MILLAN</t>
  </si>
  <si>
    <t>CASAS DE MIRAVETE</t>
  </si>
  <si>
    <t>CASATEJADA</t>
  </si>
  <si>
    <t>CASILLAS DE CORIA</t>
  </si>
  <si>
    <t>CASTAÑAR DE IBOR</t>
  </si>
  <si>
    <t>CECLAVIN</t>
  </si>
  <si>
    <t>CEDILLO</t>
  </si>
  <si>
    <t>CEREZO</t>
  </si>
  <si>
    <t>CILLEROS</t>
  </si>
  <si>
    <t>COLLADO</t>
  </si>
  <si>
    <t>CONQUISTA DE LA SIERRA</t>
  </si>
  <si>
    <t>CORIA</t>
  </si>
  <si>
    <t>CUACOS DE YUSTE</t>
  </si>
  <si>
    <t>CUMBRE (LA)</t>
  </si>
  <si>
    <t>DELEITOSA</t>
  </si>
  <si>
    <t>DESCARGAMARIA</t>
  </si>
  <si>
    <t>ELJAS</t>
  </si>
  <si>
    <t>ESCURIAL</t>
  </si>
  <si>
    <t>FRESNEDOSO DE IBOR</t>
  </si>
  <si>
    <t>GALISTEO</t>
  </si>
  <si>
    <t>GARCIAZ</t>
  </si>
  <si>
    <t>GARGANTA (LA)</t>
  </si>
  <si>
    <t>GARGANTA LA OLLA</t>
  </si>
  <si>
    <t>GARGANTILLA</t>
  </si>
  <si>
    <t>GARGUERA</t>
  </si>
  <si>
    <t>GARROVILLAS DE ALCONUTAR</t>
  </si>
  <si>
    <t>GARVIN</t>
  </si>
  <si>
    <t>GATA</t>
  </si>
  <si>
    <t>GORDO (EL)</t>
  </si>
  <si>
    <t>GRANJA (LA)</t>
  </si>
  <si>
    <t>GUADALUPE</t>
  </si>
  <si>
    <t>GUIJO DE CORIA</t>
  </si>
  <si>
    <t>GUIJO DE GALISTEO</t>
  </si>
  <si>
    <t>GUIJO DE GRANADILLA</t>
  </si>
  <si>
    <t>GUIJO DE SANTA BARBARA</t>
  </si>
  <si>
    <t>HERGUIJUELA</t>
  </si>
  <si>
    <t>HERNAN-PEREZ</t>
  </si>
  <si>
    <t>HERRERA DE ALCANTARA</t>
  </si>
  <si>
    <t>HERRERUELA</t>
  </si>
  <si>
    <t>HERVAS</t>
  </si>
  <si>
    <t>HIGUERA</t>
  </si>
  <si>
    <t>HINOJAL</t>
  </si>
  <si>
    <t>HOLGUERA</t>
  </si>
  <si>
    <t>HOYOS</t>
  </si>
  <si>
    <t>HUELAGA</t>
  </si>
  <si>
    <t>IBAHERNANDO</t>
  </si>
  <si>
    <t>JARAICEJO</t>
  </si>
  <si>
    <t>JARAIZ DE LA VERA</t>
  </si>
  <si>
    <t>JARANDILLA DE LA VERA</t>
  </si>
  <si>
    <t>JARILLA</t>
  </si>
  <si>
    <t>JERTE</t>
  </si>
  <si>
    <t>LADRILLAR</t>
  </si>
  <si>
    <t>LOGROSAN</t>
  </si>
  <si>
    <t>LOSAR DE LA VERA</t>
  </si>
  <si>
    <t>MADRIGAL DE LA VERA</t>
  </si>
  <si>
    <t>MADRIGALEJO</t>
  </si>
  <si>
    <t>MADROÑERA</t>
  </si>
  <si>
    <t>MAJADAS</t>
  </si>
  <si>
    <t>MALPARTIDA DE CACERES</t>
  </si>
  <si>
    <t>MALPARTIDA DE PLASENCIA</t>
  </si>
  <si>
    <t>MARCHAGAZ</t>
  </si>
  <si>
    <t>MATA DE ALCANTARA</t>
  </si>
  <si>
    <t>MEMBRIO</t>
  </si>
  <si>
    <t>MESAS DE IBOR</t>
  </si>
  <si>
    <t>MIAJADAS</t>
  </si>
  <si>
    <t>MILLANES</t>
  </si>
  <si>
    <t>MIRABEL</t>
  </si>
  <si>
    <t>MOHEDAS DE GRANADILLA</t>
  </si>
  <si>
    <t>MONROY</t>
  </si>
  <si>
    <t>MONTANCHEZ</t>
  </si>
  <si>
    <t>MONTEHERMOSO</t>
  </si>
  <si>
    <t>MORALEJA</t>
  </si>
  <si>
    <t>MORCILLO</t>
  </si>
  <si>
    <t>NAVACONCEJO</t>
  </si>
  <si>
    <t>NAVALMORAL DE LA MATA</t>
  </si>
  <si>
    <t>NAVALVILLAR DE IBOR</t>
  </si>
  <si>
    <t>NAVAS DEL MADROÑO</t>
  </si>
  <si>
    <t>NAVEZUELAS</t>
  </si>
  <si>
    <t>NUÑOMORAL</t>
  </si>
  <si>
    <t>OLIVA DE PLASENCIA</t>
  </si>
  <si>
    <t>PALOMERO</t>
  </si>
  <si>
    <t>PASARON DE LA VERA</t>
  </si>
  <si>
    <t>PEDROSO DE ACIM</t>
  </si>
  <si>
    <t>PERALEDA DE LA MATA</t>
  </si>
  <si>
    <t>PERALEDA DE SAN ROMAN</t>
  </si>
  <si>
    <t>PERALES DEL PUERTO</t>
  </si>
  <si>
    <t>PESCUEZA</t>
  </si>
  <si>
    <t>PESGA (LA)</t>
  </si>
  <si>
    <t>PIEDRAS ALBAS</t>
  </si>
  <si>
    <t>PINOFRANQUEADO</t>
  </si>
  <si>
    <t>PIORNAL</t>
  </si>
  <si>
    <t>PLASENCIA</t>
  </si>
  <si>
    <t>PLASENZUELA</t>
  </si>
  <si>
    <t>PORTAJE</t>
  </si>
  <si>
    <t>PORTEZUELO</t>
  </si>
  <si>
    <t>POZUELO DE ZARZON</t>
  </si>
  <si>
    <t>PUERTO DE SANTA CRUZ</t>
  </si>
  <si>
    <t>REBOLLAR</t>
  </si>
  <si>
    <t>RIOLOBOS</t>
  </si>
  <si>
    <t>ROBLEDILLO DE GATA</t>
  </si>
  <si>
    <t>ROBLEDILLO DE LA VERA</t>
  </si>
  <si>
    <t>ROBLEDILLO DE TRUJILLO</t>
  </si>
  <si>
    <t>ROBLEDOLLANO</t>
  </si>
  <si>
    <t>ROMANGORDO</t>
  </si>
  <si>
    <t>RUANES</t>
  </si>
  <si>
    <t>SALORINO</t>
  </si>
  <si>
    <t>SALVATIERRA DE SANTIAGO</t>
  </si>
  <si>
    <t>SAN MARTIN DE TREVEJO</t>
  </si>
  <si>
    <t>SANTA ANA</t>
  </si>
  <si>
    <t>SANTA CRUZ DE LA SIERRA</t>
  </si>
  <si>
    <t>SANTA CRUZ DE PANIAGUA</t>
  </si>
  <si>
    <t>SANTA MARTA DE MAGASCA</t>
  </si>
  <si>
    <t>SANTIAGO DE ALCANTARA</t>
  </si>
  <si>
    <t>SANTIAGO DEL CAMPO</t>
  </si>
  <si>
    <t>SANTIBAÑEZ EL ALTO</t>
  </si>
  <si>
    <t>SANTIBAÑEZ EL BAJO</t>
  </si>
  <si>
    <t>SAUCEDILLA</t>
  </si>
  <si>
    <t>SEGURA DE TORO</t>
  </si>
  <si>
    <t>SERRADILLA</t>
  </si>
  <si>
    <t>SERREJON</t>
  </si>
  <si>
    <t>SIERRA DE FUENTES</t>
  </si>
  <si>
    <t>TALAVAN</t>
  </si>
  <si>
    <t>TALAVERUELA DE LA VERA</t>
  </si>
  <si>
    <t>TALAYUELA</t>
  </si>
  <si>
    <t>TEJEDA DE TIETAR</t>
  </si>
  <si>
    <t>TORIL</t>
  </si>
  <si>
    <t>TORNAVACAS</t>
  </si>
  <si>
    <t>TORNO (EL)</t>
  </si>
  <si>
    <t>TORRECILLA DE LOS ANGELES</t>
  </si>
  <si>
    <t>TORRECILLAS DE LA TIESA</t>
  </si>
  <si>
    <t>TORRE DE DON MIGUEL</t>
  </si>
  <si>
    <t>TORRE DE SANTA MARIA</t>
  </si>
  <si>
    <t>TORREJONCILLO</t>
  </si>
  <si>
    <t>TORREJON EL RUBIO</t>
  </si>
  <si>
    <t>TORREMENGA</t>
  </si>
  <si>
    <t>TORREMOCHA</t>
  </si>
  <si>
    <t>TORREORGAZ</t>
  </si>
  <si>
    <t>TORREQUEMADA</t>
  </si>
  <si>
    <t>TRUJILLO</t>
  </si>
  <si>
    <t>VALDASTILLAS</t>
  </si>
  <si>
    <t>VALDECAÑAS DE TAJO</t>
  </si>
  <si>
    <t>VALDEFUENTES</t>
  </si>
  <si>
    <t>VALDEHUNCAR</t>
  </si>
  <si>
    <t>VALDELACASA DE TAJO</t>
  </si>
  <si>
    <t>VALDEMORALES</t>
  </si>
  <si>
    <t>VALDEOBISPO</t>
  </si>
  <si>
    <t>VALENCIA DE ALCANTARA</t>
  </si>
  <si>
    <t>VALVERDE DE LA VERA</t>
  </si>
  <si>
    <t>VALVERDE DEL FRESNO</t>
  </si>
  <si>
    <t>VIANDAR DE LA VERA</t>
  </si>
  <si>
    <t>VILLA DEL CAMPO</t>
  </si>
  <si>
    <t>VILLA DEL REY</t>
  </si>
  <si>
    <t>VILLAMESIAS</t>
  </si>
  <si>
    <t>VILLAMIEL</t>
  </si>
  <si>
    <t>VILLANUEVA DE LA SIERRA</t>
  </si>
  <si>
    <t>VILLANUEVA DE LA VERA</t>
  </si>
  <si>
    <t>VILLAR DEL PEDROSO</t>
  </si>
  <si>
    <t>VILLAR DE PLASENCIA</t>
  </si>
  <si>
    <t>VILLASBUENAS DE GATA</t>
  </si>
  <si>
    <t>ZARZA DE GRANADILLA</t>
  </si>
  <si>
    <t>ZARZA DE MONTANCHEZ</t>
  </si>
  <si>
    <t>ZARZA LA MAYOR</t>
  </si>
  <si>
    <t>ZORITA</t>
  </si>
  <si>
    <t>ROSALEJO</t>
  </si>
  <si>
    <t xml:space="preserve">VEGAVIANA                                    </t>
  </si>
  <si>
    <t xml:space="preserve">ALAGON DEL RIO                               </t>
  </si>
  <si>
    <t>ALCALA DE LOS GAZULES</t>
  </si>
  <si>
    <t>ALCALA DEL VALLE</t>
  </si>
  <si>
    <t>ALGAR</t>
  </si>
  <si>
    <t>ALGODONALES</t>
  </si>
  <si>
    <t>ARCOS DE LA FRONTERA</t>
  </si>
  <si>
    <t>BARBATE</t>
  </si>
  <si>
    <t>BARRIOS (LOS)</t>
  </si>
  <si>
    <t>BENAOCAZ</t>
  </si>
  <si>
    <t>BORNOS</t>
  </si>
  <si>
    <t>BOSQUE (EL)</t>
  </si>
  <si>
    <t>CASTELLAR DE LA FRONTERA</t>
  </si>
  <si>
    <t>CONIL DE LA FRONTERA</t>
  </si>
  <si>
    <t>CHICLANA DE LA FRONTERA</t>
  </si>
  <si>
    <t>CHIPIONA</t>
  </si>
  <si>
    <t>ESPERA</t>
  </si>
  <si>
    <t>GASTOR (EL)</t>
  </si>
  <si>
    <t>GRAZALEMA</t>
  </si>
  <si>
    <t>JIMENA DE LA FRONTERA</t>
  </si>
  <si>
    <t>LINEA DE LA CONCEPCION (LA)</t>
  </si>
  <si>
    <t>MEDINA-SIDONIA</t>
  </si>
  <si>
    <t>OLVERA</t>
  </si>
  <si>
    <t>PATERNA DE RIVERA</t>
  </si>
  <si>
    <t>PRADO DEL REY</t>
  </si>
  <si>
    <t>PUERTO REAL</t>
  </si>
  <si>
    <t>PUERTO SERRANO</t>
  </si>
  <si>
    <t>ROTA</t>
  </si>
  <si>
    <t>SANLUCAR DE BARRAMEDA</t>
  </si>
  <si>
    <t>SAN ROQUE</t>
  </si>
  <si>
    <t>SETENIL DE LAS BODEGAS</t>
  </si>
  <si>
    <t>TARIFA</t>
  </si>
  <si>
    <t>TORRE ALHAQUIME</t>
  </si>
  <si>
    <t>TREBUJENA</t>
  </si>
  <si>
    <t>UBRIQUE</t>
  </si>
  <si>
    <t>VEJER DE LA FRONTERA</t>
  </si>
  <si>
    <t>VILLALUENGA DEL ROSARIO</t>
  </si>
  <si>
    <t>VILLAMARTIN</t>
  </si>
  <si>
    <t>ZAHARA</t>
  </si>
  <si>
    <t>BENALUP-CASAS VIEJAS</t>
  </si>
  <si>
    <t>SAN JOSE DEL VALLE</t>
  </si>
  <si>
    <t>ATZENETA DEL MAESTRAT</t>
  </si>
  <si>
    <t>AIN</t>
  </si>
  <si>
    <t>ALBOCASSER</t>
  </si>
  <si>
    <t>ALCALA DE XIVERT</t>
  </si>
  <si>
    <t>ALCORA (L')</t>
  </si>
  <si>
    <t>ALCUDIA DE VEO</t>
  </si>
  <si>
    <t>ALFONDEGUILLA</t>
  </si>
  <si>
    <t>ALGIMIA DE ALMONACID</t>
  </si>
  <si>
    <t>ALMAZORA/ALMASSORA</t>
  </si>
  <si>
    <t>ALMEDIJAR</t>
  </si>
  <si>
    <t>ALMENARA</t>
  </si>
  <si>
    <t>ALTURA</t>
  </si>
  <si>
    <t>ARAÑUEL</t>
  </si>
  <si>
    <t>ARES DEL MAESTRE</t>
  </si>
  <si>
    <t>ARGELITA</t>
  </si>
  <si>
    <t>ARTANA</t>
  </si>
  <si>
    <t>AYODAR</t>
  </si>
  <si>
    <t>AZUEBAR</t>
  </si>
  <si>
    <t>BARRACAS</t>
  </si>
  <si>
    <t>BETXI</t>
  </si>
  <si>
    <t>BEJIS</t>
  </si>
  <si>
    <t>BENAFER</t>
  </si>
  <si>
    <t>BENAFIGOS</t>
  </si>
  <si>
    <t>BENASAL</t>
  </si>
  <si>
    <t>BENICARLO</t>
  </si>
  <si>
    <t>BENICASIM/BENICASSIM</t>
  </si>
  <si>
    <t>BENLLOCH</t>
  </si>
  <si>
    <t>BORRIOL</t>
  </si>
  <si>
    <t>BORRIANA/BURRIANA</t>
  </si>
  <si>
    <t>CABANES</t>
  </si>
  <si>
    <t>CALIG</t>
  </si>
  <si>
    <t>CANET LO ROIG</t>
  </si>
  <si>
    <t>CASTELL DE CABRES</t>
  </si>
  <si>
    <t>CASTELLFORT</t>
  </si>
  <si>
    <t>CASTELLNOVO</t>
  </si>
  <si>
    <t>CASTILLO DE VILLAMALEFA</t>
  </si>
  <si>
    <t>CATI</t>
  </si>
  <si>
    <t>CAUDIEL</t>
  </si>
  <si>
    <t>CERVERA DEL MAESTRE</t>
  </si>
  <si>
    <t>CINCTORRES</t>
  </si>
  <si>
    <t>CIRAT</t>
  </si>
  <si>
    <t>CORTES DE ARENOSO</t>
  </si>
  <si>
    <t>COSTUR</t>
  </si>
  <si>
    <t>COVES DE VINROMA (LES)</t>
  </si>
  <si>
    <t>CULLA</t>
  </si>
  <si>
    <t>CHERT/XERT</t>
  </si>
  <si>
    <t>CHILCHES/XILXES</t>
  </si>
  <si>
    <t>CHODOS/XODOS</t>
  </si>
  <si>
    <t>CHOVAR</t>
  </si>
  <si>
    <t>ESLIDA</t>
  </si>
  <si>
    <t>ESPADILLA</t>
  </si>
  <si>
    <t>FANZARA</t>
  </si>
  <si>
    <t>FIGUEROLES</t>
  </si>
  <si>
    <t>FORCALL</t>
  </si>
  <si>
    <t>FUENTE LA REINA</t>
  </si>
  <si>
    <t>FUENTES DE AYODAR</t>
  </si>
  <si>
    <t>GAIBIEL</t>
  </si>
  <si>
    <t>GELDO</t>
  </si>
  <si>
    <t>HERBES</t>
  </si>
  <si>
    <t>HIGUERAS</t>
  </si>
  <si>
    <t>JANA (LA)</t>
  </si>
  <si>
    <t>JERICA</t>
  </si>
  <si>
    <t>LUCENA DEL CID</t>
  </si>
  <si>
    <t>LUDIENTE</t>
  </si>
  <si>
    <t>LLOSA (LA)</t>
  </si>
  <si>
    <t>MATA DE MORELLA (LA)</t>
  </si>
  <si>
    <t>MATET</t>
  </si>
  <si>
    <t>MONCOFA</t>
  </si>
  <si>
    <t>MONTAN</t>
  </si>
  <si>
    <t>MONTANEJOS</t>
  </si>
  <si>
    <t>MORELLA</t>
  </si>
  <si>
    <t>NAVAJAS</t>
  </si>
  <si>
    <t>NULES</t>
  </si>
  <si>
    <t>OLOCAU DEL REY</t>
  </si>
  <si>
    <t>ONDA</t>
  </si>
  <si>
    <t>OROPESA DEL MAR/ORPESA</t>
  </si>
  <si>
    <t>PALANQUES</t>
  </si>
  <si>
    <t>PAVIAS</t>
  </si>
  <si>
    <t>PENISCOLA/PEÑISCOLA</t>
  </si>
  <si>
    <t>PINA DE MONTALGRAO</t>
  </si>
  <si>
    <t>PORTELL DE MORELLA</t>
  </si>
  <si>
    <t>PUEBLA DE ARENOSO</t>
  </si>
  <si>
    <t>POBLA DE BENIFASSA (LA)</t>
  </si>
  <si>
    <t>POBLA TORNESA (LA)</t>
  </si>
  <si>
    <t>RIBESALBES</t>
  </si>
  <si>
    <t>ROSSELL</t>
  </si>
  <si>
    <t>SACAÑET</t>
  </si>
  <si>
    <t>SALZADELLA (LA)</t>
  </si>
  <si>
    <t>SAN JORGE</t>
  </si>
  <si>
    <t>SANT MATEU</t>
  </si>
  <si>
    <t>SAN RAFAEL DEL RIO</t>
  </si>
  <si>
    <t>SANTA MAGDALENA DE PULPIS</t>
  </si>
  <si>
    <t>SARRATELLA</t>
  </si>
  <si>
    <t>SEGORBE</t>
  </si>
  <si>
    <t>SIERRA ENGARCERAN</t>
  </si>
  <si>
    <t>SONEJA</t>
  </si>
  <si>
    <t>SOT DE FERRER</t>
  </si>
  <si>
    <t>SUERAS/SUERA</t>
  </si>
  <si>
    <t>TALES</t>
  </si>
  <si>
    <t>TERESA</t>
  </si>
  <si>
    <t>TIRIG</t>
  </si>
  <si>
    <t>TODOLELLA</t>
  </si>
  <si>
    <t>TOGA</t>
  </si>
  <si>
    <t>TORAS</t>
  </si>
  <si>
    <t>TORO (EL)</t>
  </si>
  <si>
    <t>TORRALBA DEL PINAR</t>
  </si>
  <si>
    <t>TORREBLANCA</t>
  </si>
  <si>
    <t>TORRECHIVA</t>
  </si>
  <si>
    <t>TORRE D'EN BESORA (LA)</t>
  </si>
  <si>
    <t>TORRE D`EN DOMÉNEC</t>
  </si>
  <si>
    <t>TRAIGUERA</t>
  </si>
  <si>
    <t>USERAS/USERES (LES)</t>
  </si>
  <si>
    <t>VALLAT</t>
  </si>
  <si>
    <t>VALL D'ALBA</t>
  </si>
  <si>
    <t>VALL DE ALMONACID</t>
  </si>
  <si>
    <t>VALL D'UIXO (LA)</t>
  </si>
  <si>
    <t>VALLIBONA</t>
  </si>
  <si>
    <t>VILAFAMES</t>
  </si>
  <si>
    <t>VILLAFRANCA DEL CID</t>
  </si>
  <si>
    <t>VILLAHERMOSA DEL RIO</t>
  </si>
  <si>
    <t>VILLAMALUR</t>
  </si>
  <si>
    <t>VILANOVA D'ALCOLEA</t>
  </si>
  <si>
    <t>VILLANUEVA DE VIVER</t>
  </si>
  <si>
    <t>VILAR DE CANES</t>
  </si>
  <si>
    <t>VILA-REAL</t>
  </si>
  <si>
    <t>VILAVELLA (LA)</t>
  </si>
  <si>
    <t>VILLORES</t>
  </si>
  <si>
    <t>VINAROS</t>
  </si>
  <si>
    <t>VISTABELLA DEL MAESTRAZGO</t>
  </si>
  <si>
    <t>VIVER</t>
  </si>
  <si>
    <t>ZORITA DEL MAESTRAZGO</t>
  </si>
  <si>
    <t>ZUCAINA</t>
  </si>
  <si>
    <t>ALQUERIAS DEL NIÑO PERDIDO</t>
  </si>
  <si>
    <t>SANT JOAN DE MORO</t>
  </si>
  <si>
    <t>ABENOJAR</t>
  </si>
  <si>
    <t>AGUDO</t>
  </si>
  <si>
    <t>ALAMILLO</t>
  </si>
  <si>
    <t>ALBALADEJO</t>
  </si>
  <si>
    <t>ALCAZAR DE SAN JUAN</t>
  </si>
  <si>
    <t>ALCOBA</t>
  </si>
  <si>
    <t>ALCOLEA DE CALATRAVA</t>
  </si>
  <si>
    <t>ALCUBILLAS</t>
  </si>
  <si>
    <t>ALDEA DEL REY</t>
  </si>
  <si>
    <t>ALHAMBRA</t>
  </si>
  <si>
    <t>ALMADEN</t>
  </si>
  <si>
    <t>ALMADENEJOS</t>
  </si>
  <si>
    <t>ALMAGRO</t>
  </si>
  <si>
    <t>ALMEDINA</t>
  </si>
  <si>
    <t>ALMODOVAR DEL CAMPO</t>
  </si>
  <si>
    <t>ALMURADIEL</t>
  </si>
  <si>
    <t>ANCHURAS</t>
  </si>
  <si>
    <t>ARENAS DE SAN JUAN</t>
  </si>
  <si>
    <t>ARGAMASILLA DE ALBA</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</si>
  <si>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</si>
  <si>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</si>
  <si>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</si>
  <si>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</si>
  <si>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</si>
  <si>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</si>
  <si>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</si>
  <si>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</si>
  <si>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</si>
  <si>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</si>
  <si>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</si>
  <si>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CARRION DE CALATRAVA</t>
  </si>
  <si>
    <t>CARRIZOSA</t>
  </si>
  <si>
    <t>CASTELLAR DE SANTIAGO</t>
  </si>
  <si>
    <t>CORRAL DE CALATRAVA</t>
  </si>
  <si>
    <t>CORTIJOS (LOS)</t>
  </si>
  <si>
    <t>COZAR</t>
  </si>
  <si>
    <t>CHILLON</t>
  </si>
  <si>
    <t>DAIMIEL</t>
  </si>
  <si>
    <t>FERNAN CABALLERO</t>
  </si>
  <si>
    <t>FONTANAREJO</t>
  </si>
  <si>
    <t>FUENCALIENTE</t>
  </si>
  <si>
    <t>FUENLLANA</t>
  </si>
  <si>
    <t>FUENTE EL FRESNO</t>
  </si>
  <si>
    <t>GRANATULA DE CALATRAVA</t>
  </si>
  <si>
    <t>GUADALMEZ</t>
  </si>
  <si>
    <t>HERENCIA</t>
  </si>
  <si>
    <t>HINOJOSAS DE CALATRAVA</t>
  </si>
  <si>
    <t>HORCAJO DE LOS MONTES</t>
  </si>
  <si>
    <t>LABORES (LAS)</t>
  </si>
  <si>
    <t>LUCIANA</t>
  </si>
  <si>
    <t>MALAGON</t>
  </si>
  <si>
    <t>MANZANARES</t>
  </si>
  <si>
    <t>MEMBRILLA</t>
  </si>
  <si>
    <t>MESTANZA</t>
  </si>
  <si>
    <t>MIGUELTURRA</t>
  </si>
  <si>
    <t>MONTIEL</t>
  </si>
  <si>
    <t>MORAL DE CALATRAVA</t>
  </si>
  <si>
    <t>NAVALPINO</t>
  </si>
  <si>
    <t>NAVAS DE ESTENA</t>
  </si>
  <si>
    <t>PEDRO MUÑOZ</t>
  </si>
  <si>
    <t>PICON</t>
  </si>
  <si>
    <t>PIEDRABUENA</t>
  </si>
  <si>
    <t>POBLETE</t>
  </si>
  <si>
    <t>PORZUNA</t>
  </si>
  <si>
    <t>POZUELO DE CALATRAVA</t>
  </si>
  <si>
    <t>POZUELOS DE CALATRAVA (LOS)</t>
  </si>
  <si>
    <t>PUEBLA DE DON RODRIGO</t>
  </si>
  <si>
    <t>PUEBLA DEL PRINCIPE</t>
  </si>
  <si>
    <t>PUERTO LAPICE</t>
  </si>
  <si>
    <t>PUERTOLLANO</t>
  </si>
  <si>
    <t>RETUERTA DEL BULLAQUE</t>
  </si>
  <si>
    <t>SACERUELA</t>
  </si>
  <si>
    <t>SAN CARLOS DEL VALLE</t>
  </si>
  <si>
    <t>SAN LORENZO DE CALATRAVA</t>
  </si>
  <si>
    <t>SANTA CRUZ DE LOS CAÑAMOS</t>
  </si>
  <si>
    <t>SANTA CRUZ DE MUDELA</t>
  </si>
  <si>
    <t>SOCUELLAMOS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</si>
  <si>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</si>
  <si>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</si>
  <si>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</si>
  <si>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</si>
  <si>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</si>
  <si>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</si>
  <si>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</si>
  <si>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</si>
  <si>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</si>
  <si>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</si>
  <si>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</si>
  <si>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</si>
  <si>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</si>
  <si>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</si>
  <si>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LOS INFANTES</t>
  </si>
  <si>
    <t>VILLANUEVA DE SAN CARLOS</t>
  </si>
  <si>
    <t>VILLAR DEL POZO</t>
  </si>
  <si>
    <t>VILLARRUBIA DE LOS OJOS</t>
  </si>
  <si>
    <t>VILLARTA DE SAN JUAN</t>
  </si>
  <si>
    <t>VISO DEL MARQUES</t>
  </si>
  <si>
    <t>ROBLEDO (EL)</t>
  </si>
  <si>
    <t>RUIDERA</t>
  </si>
  <si>
    <t>ARENALES DE SAN GREGORIO</t>
  </si>
  <si>
    <t>LLANOS DEL CAUDILLO</t>
  </si>
  <si>
    <t>ADAMUZ</t>
  </si>
  <si>
    <t>AGUILAR DE LA FRONTERA</t>
  </si>
  <si>
    <t>ALCARACEJOS</t>
  </si>
  <si>
    <t>ALMEDINILLA</t>
  </si>
  <si>
    <t>ALMODOVAR DEL RIO</t>
  </si>
  <si>
    <t>AÑORA</t>
  </si>
  <si>
    <t>BAENA</t>
  </si>
  <si>
    <t>BELALCAZAR</t>
  </si>
  <si>
    <t>BELMEZ</t>
  </si>
  <si>
    <t>BENAMEJI</t>
  </si>
  <si>
    <t>BLAZQUEZ (LOS)</t>
  </si>
  <si>
    <t>BUJALANCE</t>
  </si>
  <si>
    <t>CABRA</t>
  </si>
  <si>
    <t>CAÑETE DE LAS TORRES</t>
  </si>
  <si>
    <t>CARCABUEY</t>
  </si>
  <si>
    <t>CARDEÑA</t>
  </si>
  <si>
    <t>CARLOTA (LA)</t>
  </si>
  <si>
    <t>CARPIO (EL)</t>
  </si>
  <si>
    <t>CASTRO DEL RIO</t>
  </si>
  <si>
    <t>CONQUISTA</t>
  </si>
  <si>
    <t>DOÑA MENCIA</t>
  </si>
  <si>
    <t>DOS TORRES</t>
  </si>
  <si>
    <t>ENCINAS REALES</t>
  </si>
  <si>
    <t>ESPEJO</t>
  </si>
  <si>
    <t>ESPIEL</t>
  </si>
  <si>
    <t>FERNAN-NUÑEZ</t>
  </si>
  <si>
    <t>FUENTE LA LANCHA</t>
  </si>
  <si>
    <t>FUENTE OBEJUNA</t>
  </si>
  <si>
    <t>FUENTE PALMERA</t>
  </si>
  <si>
    <t>FUENTE-TOJAR</t>
  </si>
  <si>
    <t>GRANJUELA (LA)</t>
  </si>
  <si>
    <t>GUADALCAZAR</t>
  </si>
  <si>
    <t>GUIJO (EL)</t>
  </si>
  <si>
    <t>HINOJOSA DEL DUQUE</t>
  </si>
  <si>
    <t>HORNACHUELOS</t>
  </si>
  <si>
    <t>IZNAJAR</t>
  </si>
  <si>
    <t>LUCENA</t>
  </si>
  <si>
    <t>LUQUE</t>
  </si>
  <si>
    <t>MONTALBAN DE CORDOBA</t>
  </si>
  <si>
    <t>MONTEMAYOR</t>
  </si>
  <si>
    <t>MONTILLA</t>
  </si>
  <si>
    <t>MONTORO</t>
  </si>
  <si>
    <t>MONTURQUE</t>
  </si>
  <si>
    <t>MORILES</t>
  </si>
  <si>
    <t>NUEVA CARTEYA</t>
  </si>
  <si>
    <t>OBEJO</t>
  </si>
  <si>
    <t>PALENCIANA</t>
  </si>
  <si>
    <t>PALMA DEL RIO</t>
  </si>
  <si>
    <t>PEDRO ABAD</t>
  </si>
  <si>
    <t>PEDROCHE</t>
  </si>
  <si>
    <t>PEÑARROYA-PUEBLONUEVO</t>
  </si>
  <si>
    <t>POSADAS</t>
  </si>
  <si>
    <t>POZOBLANCO</t>
  </si>
  <si>
    <t>PRIEGO DE CORDOBA</t>
  </si>
  <si>
    <t>PUENTE GENIL</t>
  </si>
  <si>
    <t>RAMBLA (LA)</t>
  </si>
  <si>
    <t>RUTE</t>
  </si>
  <si>
    <t>SAN SEBASTIAN DE LOS BALLESTEROS</t>
  </si>
  <si>
    <t>SANTAELLA</t>
  </si>
  <si>
    <t>SANTA EUFEMIA</t>
  </si>
  <si>
    <t>TORRECAMPO</t>
  </si>
  <si>
    <t>VALENZUELA</t>
  </si>
  <si>
    <t>VALSEQUILLO</t>
  </si>
  <si>
    <t>VICTORIA (LA)</t>
  </si>
  <si>
    <t>VILLA DEL RIO</t>
  </si>
  <si>
    <t>VILLAFRANCA DE CORDOBA</t>
  </si>
  <si>
    <t>VILLAHARTA</t>
  </si>
  <si>
    <t>VILLANUEVA DE CORDOBA</t>
  </si>
  <si>
    <t>VILLANUEVA DEL DUQUE</t>
  </si>
  <si>
    <t>VILLANUEVA DEL REY</t>
  </si>
  <si>
    <t>VILLARALTO</t>
  </si>
  <si>
    <t>VILLAVICIOSA DE CORDOBA</t>
  </si>
  <si>
    <t>VISO (EL)</t>
  </si>
  <si>
    <t>ZUHEROS</t>
  </si>
  <si>
    <t>ABEGONDO</t>
  </si>
  <si>
    <t>AMES</t>
  </si>
  <si>
    <t>ARANGA</t>
  </si>
  <si>
    <t>ARES</t>
  </si>
  <si>
    <t>ARTEIXO</t>
  </si>
  <si>
    <t>ARZUA</t>
  </si>
  <si>
    <t>BAÑA (A)</t>
  </si>
  <si>
    <t>BERGONDO</t>
  </si>
  <si>
    <t>BETANZOS</t>
  </si>
  <si>
    <t>BOIMORTO</t>
  </si>
  <si>
    <t>BOIRO</t>
  </si>
  <si>
    <t>BOQUEIXON</t>
  </si>
  <si>
    <t>BRION</t>
  </si>
  <si>
    <t>CABANA DE BERGANTIÑOS</t>
  </si>
  <si>
    <t>CABANAS</t>
  </si>
  <si>
    <t>CAMARIÑAS</t>
  </si>
  <si>
    <t>CAMBRE</t>
  </si>
  <si>
    <t>CAPELA (A)</t>
  </si>
  <si>
    <t>CARBALLO</t>
  </si>
  <si>
    <t>CARNOTA</t>
  </si>
  <si>
    <t>CARRAL</t>
  </si>
  <si>
    <t>CEDEIRA</t>
  </si>
  <si>
    <t>CEE</t>
  </si>
  <si>
    <t>CERCEDA</t>
  </si>
  <si>
    <t>CERDIDO</t>
  </si>
  <si>
    <t>CESURAS</t>
  </si>
  <si>
    <t>COIROS</t>
  </si>
  <si>
    <t>CORCUBION</t>
  </si>
  <si>
    <t>CORISTANCO</t>
  </si>
  <si>
    <t>CULLEREDO</t>
  </si>
  <si>
    <t>CURTIS</t>
  </si>
  <si>
    <t>DODRO</t>
  </si>
  <si>
    <t>DUMBRIA</t>
  </si>
  <si>
    <t>FENE</t>
  </si>
  <si>
    <t>FISTERRA</t>
  </si>
  <si>
    <t>FRADES</t>
  </si>
  <si>
    <t>IRIXOA</t>
  </si>
  <si>
    <t>LAXE</t>
  </si>
  <si>
    <t>LARACHA (A)</t>
  </si>
  <si>
    <t>LOUSAME</t>
  </si>
  <si>
    <t>MALPICA DE BERGANTIÑOS</t>
  </si>
  <si>
    <t>MAÑON</t>
  </si>
  <si>
    <t>MAZARICOS</t>
  </si>
  <si>
    <t>MELIDE</t>
  </si>
  <si>
    <t>MESIA</t>
  </si>
  <si>
    <t>MIÑO</t>
  </si>
  <si>
    <t>MOECHE</t>
  </si>
  <si>
    <t>MONFERO</t>
  </si>
  <si>
    <t>MUGARDOS</t>
  </si>
  <si>
    <t>MUXIA</t>
  </si>
  <si>
    <t>MUROS</t>
  </si>
  <si>
    <t>NARON</t>
  </si>
  <si>
    <t>NEDA</t>
  </si>
  <si>
    <t>NEGREIRA</t>
  </si>
  <si>
    <t>NOIA</t>
  </si>
  <si>
    <t>OLEIROS</t>
  </si>
  <si>
    <t>ORDES</t>
  </si>
  <si>
    <t>OROSO</t>
  </si>
  <si>
    <t>ORTIGUEIRA</t>
  </si>
  <si>
    <t>OUTES</t>
  </si>
  <si>
    <t>OZA DOS RIOS</t>
  </si>
  <si>
    <t>PADERNE</t>
  </si>
  <si>
    <t>PADRON</t>
  </si>
  <si>
    <t>PINO (O)</t>
  </si>
  <si>
    <t>POBRA DO CARAMIÑAL (A)</t>
  </si>
  <si>
    <t>PONTECESO</t>
  </si>
  <si>
    <t>PONTEDEUME</t>
  </si>
  <si>
    <t>PONTES DE GARCIA RODRIGUEZ (AS)</t>
  </si>
  <si>
    <t>PORTO DO SON</t>
  </si>
  <si>
    <t>RIANXO</t>
  </si>
  <si>
    <t>RIBEIRA</t>
  </si>
  <si>
    <t>ROIS</t>
  </si>
  <si>
    <t>SADA</t>
  </si>
  <si>
    <t>SAN SADURNIÑO</t>
  </si>
  <si>
    <t>SANTA COMBA</t>
  </si>
  <si>
    <t>SANTISO</t>
  </si>
  <si>
    <t>SOBRADO</t>
  </si>
  <si>
    <t>SOMOZAS (AS)</t>
  </si>
  <si>
    <t>TEO</t>
  </si>
  <si>
    <t>TOQUES</t>
  </si>
  <si>
    <t>TORDOIA</t>
  </si>
  <si>
    <t>TOURO</t>
  </si>
  <si>
    <t>TRAZO</t>
  </si>
  <si>
    <t>VALDOVIÑO</t>
  </si>
  <si>
    <t>VAL DO DUBRA</t>
  </si>
  <si>
    <t>VEDRA</t>
  </si>
  <si>
    <t>VILASANTAR</t>
  </si>
  <si>
    <t>VILARMAIOR</t>
  </si>
  <si>
    <t>VIMIANZO</t>
  </si>
  <si>
    <t>ZAS</t>
  </si>
  <si>
    <t>CARIÑO</t>
  </si>
  <si>
    <t>ABIA DE LA OBISPALIA</t>
  </si>
  <si>
    <t>ACEBRON (EL)</t>
  </si>
  <si>
    <t>ALARCON</t>
  </si>
  <si>
    <t>ALBALADEJO DEL CUENDE</t>
  </si>
  <si>
    <t>ALBALATE DE LAS NOGUERAS</t>
  </si>
  <si>
    <t>ALBENDEA</t>
  </si>
  <si>
    <t>ALBERCA DE ZANCARA (LA)</t>
  </si>
  <si>
    <t>ALCALA DE LA VEGA</t>
  </si>
  <si>
    <t>ALCANTUD</t>
  </si>
  <si>
    <t>ALCAZAR DEL REY</t>
  </si>
  <si>
    <t>ALCOHUJATE</t>
  </si>
  <si>
    <t>ALCONCHEL DE LA ESTRELLA</t>
  </si>
  <si>
    <t>ALGARRA</t>
  </si>
  <si>
    <t>ALIAGUILLA</t>
  </si>
  <si>
    <t>ALMARCHA (LA)</t>
  </si>
  <si>
    <t>ALMENDROS</t>
  </si>
  <si>
    <t>ALMODOVAR DEL PINAR</t>
  </si>
  <si>
    <t>ALMONACID DEL MARQUESADO</t>
  </si>
  <si>
    <t>ALTAREJOS</t>
  </si>
  <si>
    <t>ARANDILLA DEL ARROYO</t>
  </si>
  <si>
    <t>ARCOS DE LA SIERRA</t>
  </si>
  <si>
    <t>CHILLARON DE CUENCA</t>
  </si>
  <si>
    <t>ARGUISUELAS</t>
  </si>
  <si>
    <t>ARRANCACEPAS</t>
  </si>
  <si>
    <t>ATALAYA DEL CAÑAVATE</t>
  </si>
  <si>
    <t>BARAJAS DE MELO</t>
  </si>
  <si>
    <t>BARCHIN DEL HOYO</t>
  </si>
  <si>
    <t>BASCUÑANA DE SAN PEDRO</t>
  </si>
  <si>
    <t>BEAMUD</t>
  </si>
  <si>
    <t>BELINCHON</t>
  </si>
  <si>
    <t>BELMONTE</t>
  </si>
  <si>
    <t>BELMONTEJO</t>
  </si>
  <si>
    <t>BETETA</t>
  </si>
  <si>
    <t>BONICHES</t>
  </si>
  <si>
    <t>BUCIEGAS</t>
  </si>
  <si>
    <t>BUENACHE DE ALARCON</t>
  </si>
  <si>
    <t>BUENACHE DE LA SIERRA</t>
  </si>
  <si>
    <t>BUENDIA</t>
  </si>
  <si>
    <t>CAMPILLO DE ALTOBUEY</t>
  </si>
  <si>
    <t>CAMPILLOS-PARAVIENTOS</t>
  </si>
  <si>
    <t>CAMPILLOS-SIERRA</t>
  </si>
  <si>
    <t>CANALEJAS DEL ARROYO</t>
  </si>
  <si>
    <t>CAÑADA DEL HOYO</t>
  </si>
  <si>
    <t>CAÑADA JUNCOSA</t>
  </si>
  <si>
    <t>CAÑAMARES</t>
  </si>
  <si>
    <t>CAÑAVATE (EL)</t>
  </si>
  <si>
    <t>CAÑAVERAS</t>
  </si>
  <si>
    <t>CAÑAVERUELAS</t>
  </si>
  <si>
    <t>CAÑETE</t>
  </si>
  <si>
    <t>CAÑIZARES</t>
  </si>
  <si>
    <t>CARBONERAS DE GUADAZAON</t>
  </si>
  <si>
    <t>CARDENETE</t>
  </si>
  <si>
    <t>CARRASCOSA</t>
  </si>
  <si>
    <t>CARRASCOSA DE HARO</t>
  </si>
  <si>
    <t>CASAS DE BENITEZ</t>
  </si>
  <si>
    <t>CASAS DE FERNANDO ALONSO</t>
  </si>
  <si>
    <t>CASAS DE GARCIMOLINA</t>
  </si>
  <si>
    <t>CASAS DE GUIJARRO</t>
  </si>
  <si>
    <t>CASAS DE HARO</t>
  </si>
  <si>
    <t>CASAS DE LOS PINOS</t>
  </si>
  <si>
    <t>CASASIMARRO</t>
  </si>
  <si>
    <t>CASTEJON</t>
  </si>
  <si>
    <t>CASTILLEJO DE INIESTA</t>
  </si>
  <si>
    <t>CASTILLEJO-SIERRA</t>
  </si>
  <si>
    <t>CASTILLO-ALBARAÑEZ</t>
  </si>
  <si>
    <t>CASTILLO DE GARCIMUÑOZ</t>
  </si>
  <si>
    <t>CERVERA DEL LLANO</t>
  </si>
  <si>
    <t>CIERVA (LA)</t>
  </si>
  <si>
    <t>CUEVA DEL HIERRO</t>
  </si>
  <si>
    <t>CHUMILLAS</t>
  </si>
  <si>
    <t>ENGUIDANOS</t>
  </si>
  <si>
    <t>FRESNEDA DE ALTAREJOS</t>
  </si>
  <si>
    <t>FRESNEDA DE LA SIERRA</t>
  </si>
  <si>
    <t>FRONTERA (LA)</t>
  </si>
  <si>
    <t>FUENTE DE PEDRO NAHARRO</t>
  </si>
  <si>
    <t>FUENTELESPINO DE HARO</t>
  </si>
  <si>
    <t>FUENTELESPINO DE MOYA</t>
  </si>
  <si>
    <t>FUENTES</t>
  </si>
  <si>
    <t>FUERTESCUSA</t>
  </si>
  <si>
    <t>GABALDON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</si>
  <si>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</si>
  <si>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</si>
  <si>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</si>
  <si>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</si>
  <si>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</si>
  <si>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</si>
  <si>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</si>
  <si>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</si>
  <si>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</si>
  <si>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</si>
  <si>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</si>
  <si>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</si>
  <si>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</si>
  <si>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HUELAMO</t>
  </si>
  <si>
    <t>HUELVES</t>
  </si>
  <si>
    <t>HUERGUINA</t>
  </si>
  <si>
    <t>HUERTA DE LA OBISPALIA</t>
  </si>
  <si>
    <t>HUERTA DEL MARQUESADO</t>
  </si>
  <si>
    <t>HUETE</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</si>
  <si>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</si>
  <si>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</si>
  <si>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</si>
  <si>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</si>
  <si>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</si>
  <si>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</si>
  <si>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</si>
  <si>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</si>
  <si>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</si>
  <si>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</si>
  <si>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</si>
  <si>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</si>
  <si>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</si>
  <si>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</si>
  <si>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</si>
  <si>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</si>
  <si>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</si>
  <si>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</si>
  <si>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</si>
  <si>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MOYA</t>
  </si>
  <si>
    <t>NARBONETA</t>
  </si>
  <si>
    <t>OLIVARES DE JUCAR</t>
  </si>
  <si>
    <t>OLMEDA DE LA CUESTA</t>
  </si>
  <si>
    <t>OLMEDA DEL REY</t>
  </si>
  <si>
    <t>OLMEDILLA DE ALARCON</t>
  </si>
  <si>
    <t>OLMEDILLA DE ELIZ</t>
  </si>
  <si>
    <t>OSA DE LA VEGA</t>
  </si>
  <si>
    <t>PAJARON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</si>
  <si>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</si>
  <si>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</si>
  <si>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</si>
  <si>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</si>
  <si>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</si>
  <si>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</si>
  <si>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</si>
  <si>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</si>
  <si>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</si>
  <si>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</si>
  <si>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</si>
  <si>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</si>
  <si>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</si>
  <si>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GIGUELA</t>
  </si>
  <si>
    <t>PIQUERAS DEL CASTILLO</t>
  </si>
  <si>
    <t>PORTALRUBIO DE GUADAMEJUD</t>
  </si>
  <si>
    <t>PORTILLA</t>
  </si>
  <si>
    <t>POYATOS</t>
  </si>
  <si>
    <t>POZOAMARGO</t>
  </si>
  <si>
    <t>POZORRUBIO</t>
  </si>
  <si>
    <t>POZUELO (EL)</t>
  </si>
  <si>
    <t>PRIEGO</t>
  </si>
  <si>
    <t>PROVENCIO (EL)</t>
  </si>
  <si>
    <t>PUEBLA DE ALMENARA</t>
  </si>
  <si>
    <t>PUEBLA DE DON FRANCISCO</t>
  </si>
  <si>
    <t>PUEBLA DEL SALVADOR</t>
  </si>
  <si>
    <t>QUINTANAR DEL REY</t>
  </si>
  <si>
    <t>RADA DE HARO</t>
  </si>
  <si>
    <t>REILLO</t>
  </si>
  <si>
    <t>ROZALEN DEL MONTE</t>
  </si>
  <si>
    <t>SACEDA-TRASIERRA</t>
  </si>
  <si>
    <t>SAELICES</t>
  </si>
  <si>
    <t>SALINAS DEL MANZANO</t>
  </si>
  <si>
    <t>SALMERONCILLOS</t>
  </si>
  <si>
    <t>SALVACAÑETE</t>
  </si>
  <si>
    <t>SAN CLEMENTE</t>
  </si>
  <si>
    <t>SAN LORENZO DE LA PARRILLA</t>
  </si>
  <si>
    <t>SAN MARTIN DE BONICHES</t>
  </si>
  <si>
    <t>SAN PEDRO PALMICHES</t>
  </si>
  <si>
    <t>SANTA CRUZ DE MOYA</t>
  </si>
  <si>
    <t>SANTA MARIA DEL CAMPO RUS</t>
  </si>
  <si>
    <t>SANTA MARIA DE LOS LLANOS</t>
  </si>
  <si>
    <t>SANTA MARIA DEL VAL</t>
  </si>
  <si>
    <t>SISANTE</t>
  </si>
  <si>
    <t>SOLERA DE GABALDON</t>
  </si>
  <si>
    <t>TALAYUELAS</t>
  </si>
  <si>
    <t>TARANCON</t>
  </si>
  <si>
    <t>TEBAR</t>
  </si>
  <si>
    <t>TEJADILLOS</t>
  </si>
  <si>
    <t>TINAJAS</t>
  </si>
  <si>
    <t>TORRALBA</t>
  </si>
  <si>
    <t>TORREJONCILLO DEL REY</t>
  </si>
  <si>
    <t>TORRUBIA DEL CAMPO</t>
  </si>
  <si>
    <t>TORRUBIA DEL CASTILLO</t>
  </si>
  <si>
    <t>TRAGACETE</t>
  </si>
  <si>
    <t>TRESJUNCOS</t>
  </si>
  <si>
    <t>TRIBALDOS</t>
  </si>
  <si>
    <t>UCLES</t>
  </si>
  <si>
    <t>UÑA</t>
  </si>
  <si>
    <t>VALDEMECA</t>
  </si>
  <si>
    <t>VALDEMORILLO DE LA SIERRA</t>
  </si>
  <si>
    <t>VALDEMORO-SIERRA</t>
  </si>
  <si>
    <t>VALDEOLIVAS</t>
  </si>
  <si>
    <t>VALHERMOSO DE LA FUENTE</t>
  </si>
  <si>
    <t>VALSALOBRE</t>
  </si>
  <si>
    <t>VALVERDE DE JUCAR</t>
  </si>
  <si>
    <t>VALVERDEJO</t>
  </si>
  <si>
    <t>VARA DE REY</t>
  </si>
  <si>
    <t>VEGA DEL CODORNO</t>
  </si>
  <si>
    <t>VELLISCA</t>
  </si>
  <si>
    <t>VILLACONEJOS DE TRABAQUE</t>
  </si>
  <si>
    <t>VILLAESCUSA DE HARO</t>
  </si>
  <si>
    <t>VILLAGARCIA DEL LLANO</t>
  </si>
  <si>
    <t>VILLALBA DE LA SIERRA</t>
  </si>
  <si>
    <t>VILLALBA DEL REY</t>
  </si>
  <si>
    <t>VILLALGORDO DEL MARQUESADO</t>
  </si>
  <si>
    <t>VILLALPARDO</t>
  </si>
  <si>
    <t>VILLAMAYOR DE SANTIAGO</t>
  </si>
  <si>
    <t>VILLANUEVA DE GUADAMEJUD</t>
  </si>
  <si>
    <t>VILLANUEVA DE LA JARA</t>
  </si>
  <si>
    <t>VILLAR DE CAÑAS</t>
  </si>
  <si>
    <t>VILLAR DE DOMINGO GARCIA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</si>
  <si>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</si>
  <si>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</si>
  <si>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</si>
  <si>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</si>
  <si>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</si>
  <si>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</si>
  <si>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</si>
  <si>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</si>
  <si>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</si>
  <si>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</si>
  <si>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</si>
  <si>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</si>
  <si>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VILLORA</t>
  </si>
  <si>
    <t>VINDEL</t>
  </si>
  <si>
    <t>YEMEDA</t>
  </si>
  <si>
    <t>ZAFRA DE ZANCARA</t>
  </si>
  <si>
    <t>ZAFRILLA</t>
  </si>
  <si>
    <t>ZARZA DE TAJO</t>
  </si>
  <si>
    <t>ZARZUELA</t>
  </si>
  <si>
    <t>CAMPOS DEL PARAISO</t>
  </si>
  <si>
    <t>VALDETORTOLA</t>
  </si>
  <si>
    <t>VALERAS (LAS)</t>
  </si>
  <si>
    <t>FUENTENAVA DE JABAGA</t>
  </si>
  <si>
    <t>ARCAS DEL VILLAR</t>
  </si>
  <si>
    <t>VALDECOLMENAS (LOS)</t>
  </si>
  <si>
    <t>POZORRUBIELOS DE LA MANCHA</t>
  </si>
  <si>
    <t>909</t>
  </si>
  <si>
    <t>SOTORRIBAS</t>
  </si>
  <si>
    <t>910</t>
  </si>
  <si>
    <t>VILLAR Y VELASCO</t>
  </si>
  <si>
    <t>AGULLANA</t>
  </si>
  <si>
    <t>AIGUAVIVA</t>
  </si>
  <si>
    <t>ALBANYA</t>
  </si>
  <si>
    <t>ALBONS</t>
  </si>
  <si>
    <t>FAR D'EMPORDA (EL)</t>
  </si>
  <si>
    <t>ALP</t>
  </si>
  <si>
    <t>AMER</t>
  </si>
  <si>
    <t>ANGLES</t>
  </si>
  <si>
    <t>ARBUCIES</t>
  </si>
  <si>
    <t>ARGELAGUER</t>
  </si>
  <si>
    <t>ARMENTERA (L')</t>
  </si>
  <si>
    <t>AVINYONET DE PUIGVENTOS</t>
  </si>
  <si>
    <t>BEGUR</t>
  </si>
  <si>
    <t>VAJOL (LA)</t>
  </si>
  <si>
    <t>BANYOLES</t>
  </si>
  <si>
    <t>BASCARA</t>
  </si>
  <si>
    <t>BELLCAIRE D'EMPORDA</t>
  </si>
  <si>
    <t>BESALU</t>
  </si>
  <si>
    <t>BESCANO</t>
  </si>
  <si>
    <t>BEUDA</t>
  </si>
  <si>
    <t>BISBAL D'EMPORDA (LA)</t>
  </si>
  <si>
    <t>BLANES</t>
  </si>
  <si>
    <t>BOLVIR</t>
  </si>
  <si>
    <t>BORDILS</t>
  </si>
  <si>
    <t>BORRASSA</t>
  </si>
  <si>
    <t>BREDA</t>
  </si>
  <si>
    <t>BRUNYOLA</t>
  </si>
  <si>
    <t>BOADELLA D'EMPORDA</t>
  </si>
  <si>
    <t>CABANELLES</t>
  </si>
  <si>
    <t>CADAQUES</t>
  </si>
  <si>
    <t>CALDES DE MALAVELLA</t>
  </si>
  <si>
    <t>CALONGE</t>
  </si>
  <si>
    <t>CAMOS</t>
  </si>
  <si>
    <t>CAMPDEVANOL</t>
  </si>
  <si>
    <t>CAMPELLES</t>
  </si>
  <si>
    <t>CAMPLLONG</t>
  </si>
  <si>
    <t>CAMPRODON</t>
  </si>
  <si>
    <t>CANET D'ADRI</t>
  </si>
  <si>
    <t>CANTALLOPS</t>
  </si>
  <si>
    <t>CAPMANY</t>
  </si>
  <si>
    <t>QUERALBS</t>
  </si>
  <si>
    <t>CASSA DE LA SELVA</t>
  </si>
  <si>
    <t>CASTELLFOLLIT DE LA ROCA</t>
  </si>
  <si>
    <t>CASTELLO D'EMPURIES</t>
  </si>
  <si>
    <t>CASTELL-PLATJA D'ARO</t>
  </si>
  <si>
    <t>CELRA</t>
  </si>
  <si>
    <t>CERVIA DE TER</t>
  </si>
  <si>
    <t>CISTELLA</t>
  </si>
  <si>
    <t>SIURANA</t>
  </si>
  <si>
    <t>COLERA</t>
  </si>
  <si>
    <t>COLOMERS</t>
  </si>
  <si>
    <t>CORNELLA DEL TERRI</t>
  </si>
  <si>
    <t>CORCA</t>
  </si>
  <si>
    <t>CRESPIA</t>
  </si>
  <si>
    <t>DARNIUS</t>
  </si>
  <si>
    <t>DAS</t>
  </si>
  <si>
    <t>ESCALA (L')</t>
  </si>
  <si>
    <t>ESPINELVES</t>
  </si>
  <si>
    <t>ESPOLLA</t>
  </si>
  <si>
    <t>ESPONELLA</t>
  </si>
  <si>
    <t>FIGUERES</t>
  </si>
  <si>
    <t>FLACA</t>
  </si>
  <si>
    <t>FOIXA</t>
  </si>
  <si>
    <t>FONTANALS DE CERDANYA</t>
  </si>
  <si>
    <t>FONTANILLES</t>
  </si>
  <si>
    <t>FONTCOBERTA</t>
  </si>
  <si>
    <t>FORNELLS DE LA SELVA</t>
  </si>
  <si>
    <t>FORTIA</t>
  </si>
  <si>
    <t>GARRIGAS</t>
  </si>
  <si>
    <t>GARRIGOLES</t>
  </si>
  <si>
    <t>GARRIGUELLA</t>
  </si>
  <si>
    <t>GER</t>
  </si>
  <si>
    <t>GOMBREN</t>
  </si>
  <si>
    <t>GUALTA</t>
  </si>
  <si>
    <t>GUILS DE CERDANYA</t>
  </si>
  <si>
    <t>HOSTALRIC</t>
  </si>
  <si>
    <t>ISOVOL</t>
  </si>
  <si>
    <t>JAFRE</t>
  </si>
  <si>
    <t>JONQUERA (LA)</t>
  </si>
  <si>
    <t>JUIA</t>
  </si>
  <si>
    <t>LLADO</t>
  </si>
  <si>
    <t>LLAGOSTERA</t>
  </si>
  <si>
    <t>LLAMBILLES</t>
  </si>
  <si>
    <t>LLANARS</t>
  </si>
  <si>
    <t>LLANCA</t>
  </si>
  <si>
    <t>LLERS</t>
  </si>
  <si>
    <t>LLIVIA</t>
  </si>
  <si>
    <t>LLORET DE MAR</t>
  </si>
  <si>
    <t>LLOSSES (LES)</t>
  </si>
  <si>
    <t>MADREMANYA</t>
  </si>
  <si>
    <t>MAIA DE MONTCAL</t>
  </si>
  <si>
    <t>MERANGES</t>
  </si>
  <si>
    <t>MASARAC</t>
  </si>
  <si>
    <t>MASSANES</t>
  </si>
  <si>
    <t>MACANET DE CABRENYS</t>
  </si>
  <si>
    <t>MACANET DE LA SELVA</t>
  </si>
  <si>
    <t>MIERES</t>
  </si>
  <si>
    <t>MOLLET DE PERALADA</t>
  </si>
  <si>
    <t>MOLLO</t>
  </si>
  <si>
    <t>MONTAGUT</t>
  </si>
  <si>
    <t>MONT-RAS</t>
  </si>
  <si>
    <t>NAVATA</t>
  </si>
  <si>
    <t>OGASSA</t>
  </si>
  <si>
    <t>OLOT</t>
  </si>
  <si>
    <t>ORDIS</t>
  </si>
  <si>
    <t>OSOR</t>
  </si>
  <si>
    <t>PALAFRUGELL</t>
  </si>
  <si>
    <t>PALAMOS</t>
  </si>
  <si>
    <t>PALAU DE SANTA EULALIA</t>
  </si>
  <si>
    <t>PALAU-SAVERDERA</t>
  </si>
  <si>
    <t>PALAU-SATOR</t>
  </si>
  <si>
    <t>PALOL DE REVARDIT</t>
  </si>
  <si>
    <t>PALS</t>
  </si>
  <si>
    <t>PARDINES</t>
  </si>
  <si>
    <t>PARLAVA</t>
  </si>
  <si>
    <t>PAU</t>
  </si>
  <si>
    <t>PEDRET I MARZA</t>
  </si>
  <si>
    <t>PERA (LA)</t>
  </si>
  <si>
    <t>PERALADA</t>
  </si>
  <si>
    <t>PLANES D'HOSTOLES (LES)</t>
  </si>
  <si>
    <t>PLANOLES</t>
  </si>
  <si>
    <t>PONT DE MOLINS</t>
  </si>
  <si>
    <t>PONTOS</t>
  </si>
  <si>
    <t>PORQUERES</t>
  </si>
  <si>
    <t>PORTBOU</t>
  </si>
  <si>
    <t>PRESES (LES)</t>
  </si>
  <si>
    <t>PORT DE LA SELVA (EL)</t>
  </si>
  <si>
    <t>PUIGCERDA</t>
  </si>
  <si>
    <t>QUART</t>
  </si>
  <si>
    <t>RABOS</t>
  </si>
  <si>
    <t>REGENCOS</t>
  </si>
  <si>
    <t>RIBES DE FRESER</t>
  </si>
  <si>
    <t>RIELLS I VIABREA</t>
  </si>
  <si>
    <t>RIPOLL</t>
  </si>
  <si>
    <t>RIUDARENES</t>
  </si>
  <si>
    <t>RIUDAURA</t>
  </si>
  <si>
    <t>RIUDELLOTS DE LA SELVA</t>
  </si>
  <si>
    <t>RIUMORS</t>
  </si>
  <si>
    <t>ROSES</t>
  </si>
  <si>
    <t>RUPIA</t>
  </si>
  <si>
    <t>SALES DE LLIERCA</t>
  </si>
  <si>
    <t>SALT</t>
  </si>
  <si>
    <t>SANT ANDREU SALOU</t>
  </si>
  <si>
    <t>SANT CLIMENT SESCEBES</t>
  </si>
  <si>
    <t>SANT FELIU DE BUIXALLEU</t>
  </si>
  <si>
    <t>SANT FELIU DE GUIXOLS</t>
  </si>
  <si>
    <t>SANT FELIU DE PALLEROLS</t>
  </si>
  <si>
    <t>SANT FERRIOL</t>
  </si>
  <si>
    <t>SANT GREGORI</t>
  </si>
  <si>
    <t>SANT HILARI SACALM</t>
  </si>
  <si>
    <t>SANT JAUME DE LLIERCA</t>
  </si>
  <si>
    <t>SANT JORDI DESVALLS</t>
  </si>
  <si>
    <t>SANT JOAN DE LES ABADESSES</t>
  </si>
  <si>
    <t>SANT JOAN DE MOLLET</t>
  </si>
  <si>
    <t>SANT JULIA DE RAMIS</t>
  </si>
  <si>
    <t>VALLFOGONA DE RIPOLLES</t>
  </si>
  <si>
    <t>SANT LLORENC DE LA MUGA</t>
  </si>
  <si>
    <t>SANT MARTI DE LLEMENA</t>
  </si>
  <si>
    <t>SANT MARTI VELL</t>
  </si>
  <si>
    <t>SANT MIQUEL DE CAMPMAJOR</t>
  </si>
  <si>
    <t>SANT MIQUEL DE FLUVIA</t>
  </si>
  <si>
    <t>SANT MORI</t>
  </si>
  <si>
    <t>SANT PAU DE SEGURIES</t>
  </si>
  <si>
    <t>SANT PERE PESCADOR</t>
  </si>
  <si>
    <t>SANTA COLOMA DE FARNERS</t>
  </si>
  <si>
    <t>SANTA CRISTINA D'ARO</t>
  </si>
  <si>
    <t>SANTA LLOGAIA D'ALGUEMA</t>
  </si>
  <si>
    <t>SANT ANIOL DE FINESTRES</t>
  </si>
  <si>
    <t>SANTA PAU</t>
  </si>
  <si>
    <t>SANT JOAN LES FONTS</t>
  </si>
  <si>
    <t>SARRIA DE TER</t>
  </si>
  <si>
    <t>SAUS, CAMALLERA I LLAMPAIES</t>
  </si>
  <si>
    <t>SELVA DE MAR (LA)</t>
  </si>
  <si>
    <t>CELLERA DE TER (LA)</t>
  </si>
  <si>
    <t>SERINYA</t>
  </si>
  <si>
    <t>SERRA DE DARO</t>
  </si>
  <si>
    <t>SETCASES</t>
  </si>
  <si>
    <t>SILS</t>
  </si>
  <si>
    <t>SUSQUEDA</t>
  </si>
  <si>
    <t>TALLADA D'EMPORDA (LA)</t>
  </si>
  <si>
    <t>TERRADES</t>
  </si>
  <si>
    <t>TORRENT</t>
  </si>
  <si>
    <t>TORROELLA DE FLUVIA</t>
  </si>
  <si>
    <t>TORROELLA DE MONTGRI</t>
  </si>
  <si>
    <t>TORTELLA</t>
  </si>
  <si>
    <t>TOSES</t>
  </si>
  <si>
    <t>TOSSA DE MAR</t>
  </si>
  <si>
    <t>ULTRAMORT</t>
  </si>
  <si>
    <t>ULLA</t>
  </si>
  <si>
    <t>ULLASTRET</t>
  </si>
  <si>
    <t>URUS</t>
  </si>
  <si>
    <t>VALL D'EN BAS (LA)</t>
  </si>
  <si>
    <t>VALL DE BIANYA (LA)</t>
  </si>
  <si>
    <t>VALL-LLOBREGA</t>
  </si>
  <si>
    <t>VENTALLO</t>
  </si>
  <si>
    <t>VERGES</t>
  </si>
  <si>
    <t>VIDRA</t>
  </si>
  <si>
    <t>VIDRERES</t>
  </si>
  <si>
    <t>VILABERTRAN</t>
  </si>
  <si>
    <t>VILABLAREIX</t>
  </si>
  <si>
    <t>VILADASENS</t>
  </si>
  <si>
    <t>VILADAMAT</t>
  </si>
  <si>
    <t>VILADEMULS</t>
  </si>
  <si>
    <t>VILADRAU</t>
  </si>
  <si>
    <t>VILAFANT</t>
  </si>
  <si>
    <t>VILAUR</t>
  </si>
  <si>
    <t>VILAJUIGA</t>
  </si>
  <si>
    <t>VILALLONGA DE TER</t>
  </si>
  <si>
    <t>VILAMACOLUM</t>
  </si>
  <si>
    <t>VILAMALLA</t>
  </si>
  <si>
    <t>VILAMANISCLE</t>
  </si>
  <si>
    <t>VILANANT</t>
  </si>
  <si>
    <t>VILA-SACRA</t>
  </si>
  <si>
    <t>VILOPRIU</t>
  </si>
  <si>
    <t>VILOBI D'ONYAR</t>
  </si>
  <si>
    <t>BIURE</t>
  </si>
  <si>
    <t>CRUILLES, MONELLS I SANT SADURNI DE L'HEURA</t>
  </si>
  <si>
    <t>FORALLAC</t>
  </si>
  <si>
    <t>SANT JULIA DEL LLOR I BONMATI</t>
  </si>
  <si>
    <t>AGRON</t>
  </si>
  <si>
    <t>ALAMEDILLA</t>
  </si>
  <si>
    <t>ALBOLOTE</t>
  </si>
  <si>
    <t>ALBONDON</t>
  </si>
  <si>
    <t>ALBUÑAN</t>
  </si>
  <si>
    <t>ALBUÑOL</t>
  </si>
  <si>
    <t>ALBUÑUELAS</t>
  </si>
  <si>
    <t>ALDEIRE</t>
  </si>
  <si>
    <t>ALFACAR</t>
  </si>
  <si>
    <t>ALGARINEJO</t>
  </si>
  <si>
    <t>ALHAMA DE GRANADA</t>
  </si>
  <si>
    <t>ALHENDIN</t>
  </si>
  <si>
    <t>ALICUN DE ORTEGA</t>
  </si>
  <si>
    <t>ALMEGIJAR</t>
  </si>
  <si>
    <t>ALMUÑECAR</t>
  </si>
  <si>
    <t>ALQUIFE</t>
  </si>
  <si>
    <t>ARENAS DEL REY</t>
  </si>
  <si>
    <t>ARMILLA</t>
  </si>
  <si>
    <t>ATARFE</t>
  </si>
  <si>
    <t>BAZA</t>
  </si>
  <si>
    <t>BEAS DE GRANADA</t>
  </si>
  <si>
    <t>BEAS DE GUADIX</t>
  </si>
  <si>
    <t>BENALUA</t>
  </si>
  <si>
    <t>BENALUA DE LAS VILLAS</t>
  </si>
  <si>
    <t>BENAMAUREL</t>
  </si>
  <si>
    <t>BERCHULES</t>
  </si>
  <si>
    <t>BUBION</t>
  </si>
  <si>
    <t>BUSQUISTAR</t>
  </si>
  <si>
    <t>CACIN</t>
  </si>
  <si>
    <t>CADIAR</t>
  </si>
  <si>
    <t>CAJAR</t>
  </si>
  <si>
    <t>CALICASAS</t>
  </si>
  <si>
    <t>CAMPOTEJAR</t>
  </si>
  <si>
    <t>CANILES</t>
  </si>
  <si>
    <t>CAÑAR</t>
  </si>
  <si>
    <t>CAPILEIRA</t>
  </si>
  <si>
    <t>CARATAUNAS</t>
  </si>
  <si>
    <t>CASTARAS</t>
  </si>
  <si>
    <t>CASTILLEJAR</t>
  </si>
  <si>
    <t>CASTRIL</t>
  </si>
  <si>
    <t>CENES DE LA VEGA</t>
  </si>
  <si>
    <t>CIJUELA</t>
  </si>
  <si>
    <t>COGOLLOS DE GUADIX</t>
  </si>
  <si>
    <t>COGOLLOS DE LA VEGA</t>
  </si>
  <si>
    <t>COLOMERA</t>
  </si>
  <si>
    <t>CORTES DE BAZA</t>
  </si>
  <si>
    <t>CORTES Y GRAENA</t>
  </si>
  <si>
    <t>CULLAR</t>
  </si>
  <si>
    <t>CULLAR VEGA</t>
  </si>
  <si>
    <t>CHAUCHINA</t>
  </si>
  <si>
    <t>CHIMENEAS</t>
  </si>
  <si>
    <t>CHURRIANA DE LA VEGA</t>
  </si>
  <si>
    <t>DARRO</t>
  </si>
  <si>
    <t>DEHESAS DE GUADIX</t>
  </si>
  <si>
    <t>DEIFONTES</t>
  </si>
  <si>
    <t>DIEZMA</t>
  </si>
  <si>
    <t>DILAR</t>
  </si>
  <si>
    <t>DOLAR</t>
  </si>
  <si>
    <t>DUDAR</t>
  </si>
  <si>
    <t>DURCAL</t>
  </si>
  <si>
    <t>ESCUZAR</t>
  </si>
  <si>
    <t>FERREIRA</t>
  </si>
  <si>
    <t>FONELAS</t>
  </si>
  <si>
    <t>FREILA</t>
  </si>
  <si>
    <t>FUENTE VAQUEROS</t>
  </si>
  <si>
    <t>GALERA</t>
  </si>
  <si>
    <t>GOBERNADOR</t>
  </si>
  <si>
    <t>GOJAR</t>
  </si>
  <si>
    <t>GOR</t>
  </si>
  <si>
    <t>GORAFE</t>
  </si>
  <si>
    <t>GUADAHORTUNA</t>
  </si>
  <si>
    <t>GUADIX</t>
  </si>
  <si>
    <t>GUALCHOS</t>
  </si>
  <si>
    <t>GUEJAR SIERRA</t>
  </si>
  <si>
    <t>GUEVEJAR</t>
  </si>
  <si>
    <t>HUELAGO</t>
  </si>
  <si>
    <t>HUENEJA</t>
  </si>
  <si>
    <t>HUESCAR</t>
  </si>
  <si>
    <t>HUETOR DE SANTILLAN</t>
  </si>
  <si>
    <t>HUETOR TAJAR</t>
  </si>
  <si>
    <t>HUETOR VEGA</t>
  </si>
  <si>
    <t>ILLORA</t>
  </si>
  <si>
    <t>ITRABO</t>
  </si>
  <si>
    <t>IZNALLOZ</t>
  </si>
  <si>
    <t>JAYENA</t>
  </si>
  <si>
    <t>JEREZ DEL MARQUESADO</t>
  </si>
  <si>
    <t>JETE</t>
  </si>
  <si>
    <t>JUN</t>
  </si>
  <si>
    <t>JUVILES</t>
  </si>
  <si>
    <t>CALAHORRA (LA)</t>
  </si>
  <si>
    <t>LACHAR</t>
  </si>
  <si>
    <t>LANJARON</t>
  </si>
  <si>
    <t>LANTEIRA</t>
  </si>
  <si>
    <t>LECRIN</t>
  </si>
  <si>
    <t>LENTEGI</t>
  </si>
  <si>
    <t>LOBRAS</t>
  </si>
  <si>
    <t>LOJA</t>
  </si>
  <si>
    <t>LUGROS</t>
  </si>
  <si>
    <t>LUJAR</t>
  </si>
  <si>
    <t>MALAHA (LA)</t>
  </si>
  <si>
    <t>MARACENA</t>
  </si>
  <si>
    <t>MARCHAL</t>
  </si>
  <si>
    <t>MOCLIN</t>
  </si>
  <si>
    <t>MOLVIZAR</t>
  </si>
  <si>
    <t>MONACHIL</t>
  </si>
  <si>
    <t>MONTEFRIO</t>
  </si>
  <si>
    <t>MONTEJICAR</t>
  </si>
  <si>
    <t>MONTILLANA</t>
  </si>
  <si>
    <t>MORALEDA DE ZAFAYONA</t>
  </si>
  <si>
    <t>MOTRIL</t>
  </si>
  <si>
    <t>MURTAS</t>
  </si>
  <si>
    <t>NIGUELAS</t>
  </si>
  <si>
    <t>NIVAR</t>
  </si>
  <si>
    <t>OGIJARES</t>
  </si>
  <si>
    <t>ORCE</t>
  </si>
  <si>
    <t>ORGIVA</t>
  </si>
  <si>
    <t>OTIVAR</t>
  </si>
  <si>
    <t>OTURA</t>
  </si>
  <si>
    <t>PADUL</t>
  </si>
  <si>
    <t>PAMPANEIRA</t>
  </si>
  <si>
    <t>PEDRO MARTINEZ</t>
  </si>
  <si>
    <t>PELIGROS</t>
  </si>
  <si>
    <t>PEZA (LA)</t>
  </si>
  <si>
    <t>PINOS GENIL</t>
  </si>
  <si>
    <t>PINOS PUENTE</t>
  </si>
  <si>
    <t>PIÑAR</t>
  </si>
  <si>
    <t>POLICAR</t>
  </si>
  <si>
    <t>POLOPOS</t>
  </si>
  <si>
    <t>PORTUGOS</t>
  </si>
  <si>
    <t>PUEBLA DE DON FADRIQUE</t>
  </si>
  <si>
    <t>PULIANAS</t>
  </si>
  <si>
    <t>PURULLENA</t>
  </si>
  <si>
    <t>QUENTAR</t>
  </si>
  <si>
    <t>RUBITE</t>
  </si>
  <si>
    <t>SALAR</t>
  </si>
  <si>
    <t>SALOBREÑA</t>
  </si>
  <si>
    <t>SANTA CRUZ DEL COMERCIO</t>
  </si>
  <si>
    <t>SANTA FE</t>
  </si>
  <si>
    <t>SOPORTUJAR</t>
  </si>
  <si>
    <t>SORVILAN</t>
  </si>
  <si>
    <t>TORRE-CARDELA</t>
  </si>
  <si>
    <t>TORVIZCON</t>
  </si>
  <si>
    <t>TREVELEZ</t>
  </si>
  <si>
    <t>TURON</t>
  </si>
  <si>
    <t>UGIJAR</t>
  </si>
  <si>
    <t>VALOR</t>
  </si>
  <si>
    <t>VELEZ DE BENAUDALLA</t>
  </si>
  <si>
    <t>VENTAS DE HUELMA</t>
  </si>
  <si>
    <t>VILLANUEVA DE LAS TORRES</t>
  </si>
  <si>
    <t>VILLANUEVA MESIA</t>
  </si>
  <si>
    <t>VIZNAR</t>
  </si>
  <si>
    <t>ZAFARRAYA</t>
  </si>
  <si>
    <t>ZUBIA (LA)</t>
  </si>
  <si>
    <t>ZUJAR</t>
  </si>
  <si>
    <t>TAHA (LA)</t>
  </si>
  <si>
    <t>VALLE (EL)</t>
  </si>
  <si>
    <t>NEVADA</t>
  </si>
  <si>
    <t>ALPUJARRA DE LA SIERRA</t>
  </si>
  <si>
    <t>GABIAS (LAS)</t>
  </si>
  <si>
    <t>GUAJARES (LOS)</t>
  </si>
  <si>
    <t>VALLE DEL ZALABI</t>
  </si>
  <si>
    <t>VILLAMENA</t>
  </si>
  <si>
    <t>MORELABOR</t>
  </si>
  <si>
    <t>PINAR (EL)</t>
  </si>
  <si>
    <t>911</t>
  </si>
  <si>
    <t>VEGAS DEL GENIL</t>
  </si>
  <si>
    <t>912</t>
  </si>
  <si>
    <t>CUEVAS DEL CAMPO</t>
  </si>
  <si>
    <t>913</t>
  </si>
  <si>
    <t>ZAGRA</t>
  </si>
  <si>
    <t>ABANADES</t>
  </si>
  <si>
    <t>ABLANQUE</t>
  </si>
  <si>
    <t>ADOBES</t>
  </si>
  <si>
    <t>ALAMINOS</t>
  </si>
  <si>
    <t>ALARILLA</t>
  </si>
  <si>
    <t>ALBALATE DE ZORITA</t>
  </si>
  <si>
    <t>ALBARES</t>
  </si>
  <si>
    <t>ALBENDIEGO</t>
  </si>
  <si>
    <t>ALCOCER</t>
  </si>
  <si>
    <t>ALCOLEA DE LAS PEÑAS</t>
  </si>
  <si>
    <t>ALCOLEA DEL PINAR</t>
  </si>
  <si>
    <t>ALCOROCHES</t>
  </si>
  <si>
    <t>ALDEANUEVA DE GUADALAJARA</t>
  </si>
  <si>
    <t>ALGAR DE MESA</t>
  </si>
  <si>
    <t>ALGORA</t>
  </si>
  <si>
    <t>ALHONDIGA</t>
  </si>
  <si>
    <t>ALIQUE</t>
  </si>
  <si>
    <t>ALMADRONES</t>
  </si>
  <si>
    <t>ALMOGUERA</t>
  </si>
  <si>
    <t>ALMONACID DE ZORITA</t>
  </si>
  <si>
    <t>ALOCEN</t>
  </si>
  <si>
    <t>ALOVERA</t>
  </si>
  <si>
    <t>ALUSTANTE</t>
  </si>
  <si>
    <t>ANGON</t>
  </si>
  <si>
    <t>ANGUITA</t>
  </si>
  <si>
    <t>ANQUELA DEL DUCADO</t>
  </si>
  <si>
    <t>ANQUELA DEL PEDREGAL</t>
  </si>
  <si>
    <t>ARANZUEQUE</t>
  </si>
  <si>
    <t>ARBANCON</t>
  </si>
  <si>
    <t>ARBETETA</t>
  </si>
  <si>
    <t>ARGECILLA</t>
  </si>
  <si>
    <t>ARMALLONES</t>
  </si>
  <si>
    <t>ARMUÑA DE TAJUÑA</t>
  </si>
  <si>
    <t>ARROYO DE LAS FRAGUAS</t>
  </si>
  <si>
    <t>ATANZON</t>
  </si>
  <si>
    <t>ATIENZA</t>
  </si>
  <si>
    <t>AUÑON</t>
  </si>
  <si>
    <t>AZUQUECA DE HENARES</t>
  </si>
  <si>
    <t>BAIDES</t>
  </si>
  <si>
    <t>BAÑOS DE TAJO</t>
  </si>
  <si>
    <t>BAÑUELOS</t>
  </si>
  <si>
    <t>BARRIOPEDRO</t>
  </si>
  <si>
    <t>BERNINCHES</t>
  </si>
  <si>
    <t>BODERA (LA)</t>
  </si>
  <si>
    <t>BRIHUEGA</t>
  </si>
  <si>
    <t>BUDIA</t>
  </si>
  <si>
    <t>BUJALARO</t>
  </si>
  <si>
    <t>BUSTARES</t>
  </si>
  <si>
    <t>CABANILLAS DEL CAMPO</t>
  </si>
  <si>
    <t>CAMPILLO DE DUEÑAS</t>
  </si>
  <si>
    <t>CAMPILLO DE RANAS</t>
  </si>
  <si>
    <t>CAMPISABALOS</t>
  </si>
  <si>
    <t>CANREDONDO</t>
  </si>
  <si>
    <t>CANTALOJAS</t>
  </si>
  <si>
    <t>CAÑIZAR</t>
  </si>
  <si>
    <t>CARDOSO DE LA SIERRA (EL)</t>
  </si>
  <si>
    <t>CASA DE UCEDA</t>
  </si>
  <si>
    <t>CASAR (EL)</t>
  </si>
  <si>
    <t>CASAS DE SAN GALINDO</t>
  </si>
  <si>
    <t>CASPUEÑAS</t>
  </si>
  <si>
    <t>CASTEJON DE HENARES</t>
  </si>
  <si>
    <t>CASTELLAR DE LA MUELA</t>
  </si>
  <si>
    <t>CASTILFORTE</t>
  </si>
  <si>
    <t>CASTILNUEVO</t>
  </si>
  <si>
    <t>CENDEJAS DE ENMEDIO</t>
  </si>
  <si>
    <t>CENDEJAS DE LA TORRE</t>
  </si>
  <si>
    <t>CENTENERA</t>
  </si>
  <si>
    <t>CIFUENTES</t>
  </si>
  <si>
    <t>CINCOVILLAS</t>
  </si>
  <si>
    <t>CIRUELAS</t>
  </si>
  <si>
    <t>CIRUELOS DEL PINAR</t>
  </si>
  <si>
    <t>COBETA</t>
  </si>
  <si>
    <t>COGOLLOR</t>
  </si>
  <si>
    <t>COGOLLUDO</t>
  </si>
  <si>
    <t>CONDEMIOS DE ABAJO</t>
  </si>
  <si>
    <t>CONDEMIOS DE ARRIBA</t>
  </si>
  <si>
    <t>CONGOSTRINA</t>
  </si>
  <si>
    <t>COPERNAL</t>
  </si>
  <si>
    <t>CORDUENTE</t>
  </si>
  <si>
    <t>CUBILLO DE UCEDA (EL)</t>
  </si>
  <si>
    <t>CHECA</t>
  </si>
  <si>
    <t>CHEQUILLA</t>
  </si>
  <si>
    <t>CHILOECHES</t>
  </si>
  <si>
    <t>CHILLARON DEL REY</t>
  </si>
  <si>
    <t>DRIEBES</t>
  </si>
  <si>
    <t>DURON</t>
  </si>
  <si>
    <t>EMBID</t>
  </si>
  <si>
    <t>ESCAMILLA</t>
  </si>
  <si>
    <t>ESCARICHE</t>
  </si>
  <si>
    <t>ESCOPETE</t>
  </si>
  <si>
    <t>ESPINOSA DE HENARES</t>
  </si>
  <si>
    <t>ESPLEGARES</t>
  </si>
  <si>
    <t>ESTABLES</t>
  </si>
  <si>
    <t>ESTRIEGANA</t>
  </si>
  <si>
    <t>FONTANAR</t>
  </si>
  <si>
    <t>FUEMBELLIDA</t>
  </si>
  <si>
    <t>FUENCEMILLAN</t>
  </si>
  <si>
    <t>FUENTELAHIGUERA DE ALBATAGES</t>
  </si>
  <si>
    <t>FUENTELENCINA</t>
  </si>
  <si>
    <t>FUENTELSAZ</t>
  </si>
  <si>
    <t>FUENTELVIEJO</t>
  </si>
  <si>
    <t>FUENTENOVILLA</t>
  </si>
  <si>
    <t>GAJANEJOS</t>
  </si>
  <si>
    <t>GALAPAGOS</t>
  </si>
  <si>
    <t>GALVE DE SORBE</t>
  </si>
  <si>
    <t>GASCUEÑA DE BORNOVA</t>
  </si>
  <si>
    <t>HENCHE</t>
  </si>
  <si>
    <t>HERAS DE AYUSO</t>
  </si>
  <si>
    <t>HERRERIA</t>
  </si>
  <si>
    <t>HIENDELAENCINA</t>
  </si>
  <si>
    <t>HIJES</t>
  </si>
  <si>
    <t>HITA</t>
  </si>
  <si>
    <t>HOMBRADOS</t>
  </si>
  <si>
    <t>HONTOBA</t>
  </si>
  <si>
    <t>HORCHE</t>
  </si>
  <si>
    <t>HORTEZUELA DE OCEN</t>
  </si>
  <si>
    <t>HUERCE (LA)</t>
  </si>
  <si>
    <t>HUERMECES DEL CERRO</t>
  </si>
  <si>
    <t>HUERTAHERNANDO</t>
  </si>
  <si>
    <t>HUEVA</t>
  </si>
  <si>
    <t>HUMANES</t>
  </si>
  <si>
    <t>ILLANA</t>
  </si>
  <si>
    <t>INIESTOLA</t>
  </si>
  <si>
    <t>INVIERNAS (LAS)</t>
  </si>
  <si>
    <t>IRUESTE</t>
  </si>
  <si>
    <t>JADRAQUE</t>
  </si>
  <si>
    <t>JIRUEQUE</t>
  </si>
  <si>
    <t>LEDANCA</t>
  </si>
  <si>
    <t>LORANCA DE TAJUÑA</t>
  </si>
  <si>
    <t>LUPIANA</t>
  </si>
  <si>
    <t>LUZAGA</t>
  </si>
  <si>
    <t>LUZON</t>
  </si>
  <si>
    <t>MAJAELRAYO</t>
  </si>
  <si>
    <t>MALAGA DEL FRESNO</t>
  </si>
  <si>
    <t>MALAGUILLA</t>
  </si>
  <si>
    <t>MANDAYONA</t>
  </si>
  <si>
    <t>MANTIEL</t>
  </si>
  <si>
    <t>MARANCHON</t>
  </si>
  <si>
    <t>MARCHAMALO</t>
  </si>
  <si>
    <t>MASEGOSO DE TAJUÑA</t>
  </si>
  <si>
    <t>MATARRUBIA</t>
  </si>
  <si>
    <t>MATILLAS</t>
  </si>
  <si>
    <t>MAZARETE</t>
  </si>
  <si>
    <t>MAZUECOS</t>
  </si>
  <si>
    <t>MEDRANDA</t>
  </si>
  <si>
    <t>MEGINA</t>
  </si>
  <si>
    <t>MEMBRILLERA</t>
  </si>
  <si>
    <t>MIEDES DE ATIENZA</t>
  </si>
  <si>
    <t>MIERLA (LA)</t>
  </si>
  <si>
    <t>MILMARCOS</t>
  </si>
  <si>
    <t>MILLANA</t>
  </si>
  <si>
    <t>MIÑOSA (LA)</t>
  </si>
  <si>
    <t>MIRABUENO</t>
  </si>
  <si>
    <t>MIRALRIO</t>
  </si>
  <si>
    <t>MOCHALES</t>
  </si>
  <si>
    <t>MOHERNANDO</t>
  </si>
  <si>
    <t>MOLINA DE ARAGON</t>
  </si>
  <si>
    <t>MONASTERIO</t>
  </si>
  <si>
    <t>MONDEJAR</t>
  </si>
  <si>
    <t>MONTARRON</t>
  </si>
  <si>
    <t>MORATILLA DE LOS MELEROS</t>
  </si>
  <si>
    <t>MORENILLA</t>
  </si>
  <si>
    <t>MUDUEX</t>
  </si>
  <si>
    <t>NAVAS DE JADRAQUE (LAS)</t>
  </si>
  <si>
    <t>NEGREDO</t>
  </si>
  <si>
    <t>OCENTEJO</t>
  </si>
  <si>
    <t>OLIVAR (EL)</t>
  </si>
  <si>
    <t>OLMEDA DE COBETA</t>
  </si>
  <si>
    <t>OLMEDA DE JADRAQUE (LA)</t>
  </si>
  <si>
    <t>ORDIAL (EL)</t>
  </si>
  <si>
    <t>OREA</t>
  </si>
  <si>
    <t>PALMACES DE JADRAQUE</t>
  </si>
  <si>
    <t>PARDOS</t>
  </si>
  <si>
    <t>PAREDES DE SIGUENZA</t>
  </si>
  <si>
    <t>PAREJA</t>
  </si>
  <si>
    <t>PASTRANA</t>
  </si>
  <si>
    <t>PEDREGAL (EL)</t>
  </si>
  <si>
    <t>PEÑALEN</t>
  </si>
  <si>
    <t>PEÑALVER</t>
  </si>
  <si>
    <t>PERALEJOS DE LAS TRUCHAS</t>
  </si>
  <si>
    <t>PERALVECHE</t>
  </si>
  <si>
    <t>PINILLA DE JADRAQUE</t>
  </si>
  <si>
    <t>PINILLA DE MOLINA</t>
  </si>
  <si>
    <t>PIOZ</t>
  </si>
  <si>
    <t>PIQUERAS</t>
  </si>
  <si>
    <t>POBO DE DUEÑAS (EL)</t>
  </si>
  <si>
    <t>POVEDA DE LA SIERRA</t>
  </si>
  <si>
    <t>POZO DE ALMOGUERA</t>
  </si>
  <si>
    <t>POZO DE GUADALAJARA</t>
  </si>
  <si>
    <t>PRADENA DE ATIENZA</t>
  </si>
  <si>
    <t>PRADOS REDONDOS</t>
  </si>
  <si>
    <t>PUEBLA DE BELEÑA</t>
  </si>
  <si>
    <t>PUEBLA DE VALLES</t>
  </si>
  <si>
    <t>QUER</t>
  </si>
  <si>
    <t>REBOLLOSA DE JADRAQUE</t>
  </si>
  <si>
    <t>RECUENCO (EL)</t>
  </si>
  <si>
    <t>RENERA</t>
  </si>
  <si>
    <t>RETIENDAS</t>
  </si>
  <si>
    <t>RIBA DE SAELICES</t>
  </si>
  <si>
    <t>RILLO DE GALLO</t>
  </si>
  <si>
    <t>RIOFRIO DEL LLANO</t>
  </si>
  <si>
    <t>ROBLEDILLO DE MOHERNANDO</t>
  </si>
  <si>
    <t>ROBLEDO DE CORPES</t>
  </si>
  <si>
    <t>ROMANILLOS DE ATIENZA</t>
  </si>
  <si>
    <t>ROMANONES</t>
  </si>
  <si>
    <t>RUEDA DE LA SIERRA</t>
  </si>
  <si>
    <t>SACECORBO</t>
  </si>
  <si>
    <t>SACEDON</t>
  </si>
  <si>
    <t>SAELICES DE LA SAL</t>
  </si>
  <si>
    <t>SALMERON</t>
  </si>
  <si>
    <t>SAN ANDRES DEL CONGOSTO</t>
  </si>
  <si>
    <t>SAN ANDRES DEL REY</t>
  </si>
  <si>
    <t>SANTIUSTE</t>
  </si>
  <si>
    <t>SAUCA</t>
  </si>
  <si>
    <t>SAYATON</t>
  </si>
  <si>
    <t>SELAS</t>
  </si>
  <si>
    <t>SETILES</t>
  </si>
  <si>
    <t>SIENES</t>
  </si>
  <si>
    <t>SIGUENZA</t>
  </si>
  <si>
    <t>SOLANILLOS DEL EXTREMO</t>
  </si>
  <si>
    <t>SOMOLINOS</t>
  </si>
  <si>
    <t>SOTILLO (EL)</t>
  </si>
  <si>
    <t>SOTODOSOS</t>
  </si>
  <si>
    <t>TAMAJON</t>
  </si>
  <si>
    <t>TARAGUDO</t>
  </si>
  <si>
    <t>TARAVILLA</t>
  </si>
  <si>
    <t>TARTANEDO</t>
  </si>
  <si>
    <t>TENDILLA</t>
  </si>
  <si>
    <t>TERZAGA</t>
  </si>
  <si>
    <t>TIERZO</t>
  </si>
  <si>
    <t>TOBA (LA)</t>
  </si>
  <si>
    <t>TORDELRABANO</t>
  </si>
  <si>
    <t>TORDELLEGO</t>
  </si>
  <si>
    <t>TORDESILOS</t>
  </si>
  <si>
    <t>TORIJA</t>
  </si>
  <si>
    <t>TORRECUADRADA DE MOLINA</t>
  </si>
  <si>
    <t>TORRECUADRADILLA</t>
  </si>
  <si>
    <t>TORRE DEL BURGO</t>
  </si>
  <si>
    <t>TORREJON DEL REY</t>
  </si>
  <si>
    <t>TORREMOCHA DE JADRAQUE</t>
  </si>
  <si>
    <t>TORREMOCHA DEL CAMPO</t>
  </si>
  <si>
    <t>TORREMOCHA DEL PINAR</t>
  </si>
  <si>
    <t>TORREMOCHUELA</t>
  </si>
  <si>
    <t>TORRUBIA</t>
  </si>
  <si>
    <t>TORTOLA DE HENARES</t>
  </si>
  <si>
    <t>TORTUERA</t>
  </si>
  <si>
    <t>TORTUERO</t>
  </si>
  <si>
    <t>TRAID</t>
  </si>
  <si>
    <t>TRIJUEQUE</t>
  </si>
  <si>
    <t>TRILLO</t>
  </si>
  <si>
    <t>UCEDA</t>
  </si>
  <si>
    <t>UJADOS</t>
  </si>
  <si>
    <t>UTANDE</t>
  </si>
  <si>
    <t>VALDARACHAS</t>
  </si>
  <si>
    <t>VALDEARENAS</t>
  </si>
  <si>
    <t>VALDEAVELLANO</t>
  </si>
  <si>
    <t>VALDEAVERUELO</t>
  </si>
  <si>
    <t>VALDECONCHA</t>
  </si>
  <si>
    <t>VALDEGRUDAS</t>
  </si>
  <si>
    <t>VALDELCUBO</t>
  </si>
  <si>
    <t>VALDENUÑO FERNANDEZ</t>
  </si>
  <si>
    <t>VALDEPEÑAS DE LA SIERRA</t>
  </si>
  <si>
    <t>VALDERREBOLLO</t>
  </si>
  <si>
    <t>VALDESOTOS</t>
  </si>
  <si>
    <t>VALFERMOSO DE TAJUÑA</t>
  </si>
  <si>
    <t>VALHERMOSO</t>
  </si>
  <si>
    <t>VALTABLADO DEL RIO</t>
  </si>
  <si>
    <t>VALVERDE DE LOS ARROYOS</t>
  </si>
  <si>
    <t>VIANA DE JADRAQUE</t>
  </si>
  <si>
    <t>VILLANUEVA DE ALCORON</t>
  </si>
  <si>
    <t>VILLANUEVA DE ARGECILLA</t>
  </si>
  <si>
    <t>319</t>
  </si>
  <si>
    <t>VILLANUEVA DE LA TORRE</t>
  </si>
  <si>
    <t>VILLARES DE JADRAQUE</t>
  </si>
  <si>
    <t>VILLASECA DE HENARES</t>
  </si>
  <si>
    <t>VILLASECA DE UCEDA</t>
  </si>
  <si>
    <t>VILLEL DE MESA</t>
  </si>
  <si>
    <t>VIÑUELAS</t>
  </si>
  <si>
    <t>YEBES</t>
  </si>
  <si>
    <t>YEBRA</t>
  </si>
  <si>
    <t>YELAMOS DE ABAJO</t>
  </si>
  <si>
    <t>YELAMOS DE ARRIBA</t>
  </si>
  <si>
    <t>331</t>
  </si>
  <si>
    <t>YUNQUERA DE HENARES</t>
  </si>
  <si>
    <t>YUNTA (LA)</t>
  </si>
  <si>
    <t>333</t>
  </si>
  <si>
    <t>ZAOREJAS</t>
  </si>
  <si>
    <t>ZARZUELA DE JADRAQUE</t>
  </si>
  <si>
    <t>ZORITA DE LOS CANES</t>
  </si>
  <si>
    <t>SEMILLAS</t>
  </si>
  <si>
    <t>20</t>
  </si>
  <si>
    <t>ABALTZISKETA</t>
  </si>
  <si>
    <t>ADUNA</t>
  </si>
  <si>
    <t>AIZARNAZABAL</t>
  </si>
  <si>
    <t>ALBIZTUR</t>
  </si>
  <si>
    <t>ALEGIA</t>
  </si>
  <si>
    <t>ALKIZA</t>
  </si>
  <si>
    <t>ALTZO</t>
  </si>
  <si>
    <t>AMEZKETA</t>
  </si>
  <si>
    <t>ANDOAIN</t>
  </si>
  <si>
    <t>ANOETA</t>
  </si>
  <si>
    <t>ANTZUOLA</t>
  </si>
  <si>
    <t>ARAMA</t>
  </si>
  <si>
    <t>ARETXABALETA</t>
  </si>
  <si>
    <t>ASTEASU</t>
  </si>
  <si>
    <t>ATAUN</t>
  </si>
  <si>
    <t>AIA</t>
  </si>
  <si>
    <t>AZKOITIA</t>
  </si>
  <si>
    <t>AZPEITIA</t>
  </si>
  <si>
    <t>BEASAIN</t>
  </si>
  <si>
    <t>BEIZAMA</t>
  </si>
  <si>
    <t>BELAUNTZA</t>
  </si>
  <si>
    <t>BERASTEGI</t>
  </si>
  <si>
    <t>BERROBI</t>
  </si>
  <si>
    <t>BIDEGOYAN</t>
  </si>
  <si>
    <t>ZEGAMA</t>
  </si>
  <si>
    <t>ZERAIN</t>
  </si>
  <si>
    <t>ZESTOA</t>
  </si>
  <si>
    <t>ZIZURKIL</t>
  </si>
  <si>
    <t>DEBA</t>
  </si>
  <si>
    <t>EIBAR</t>
  </si>
  <si>
    <t>ELDUAIN</t>
  </si>
  <si>
    <t>ELGOIBAR</t>
  </si>
  <si>
    <t>ELGETA</t>
  </si>
  <si>
    <t>ESKORIATZA</t>
  </si>
  <si>
    <t>EZKIO-ITSASO</t>
  </si>
  <si>
    <t>HONDARRIBIA</t>
  </si>
  <si>
    <t>GAINTZA</t>
  </si>
  <si>
    <t>GABIRIA</t>
  </si>
  <si>
    <t>GETARIA</t>
  </si>
  <si>
    <t>HERNANI</t>
  </si>
  <si>
    <t>HERNIALDE</t>
  </si>
  <si>
    <t>IBARRA</t>
  </si>
  <si>
    <t>IDIAZABAL</t>
  </si>
  <si>
    <t>IKAZTEGIETA</t>
  </si>
  <si>
    <t>IRUN</t>
  </si>
  <si>
    <t>IRURA</t>
  </si>
  <si>
    <t>ITSASONDO</t>
  </si>
  <si>
    <t>LARRAUL</t>
  </si>
  <si>
    <t>LAZKAO</t>
  </si>
  <si>
    <t>LEABURU</t>
  </si>
  <si>
    <t>LEGAZPI</t>
  </si>
  <si>
    <t>LEGORRETA</t>
  </si>
  <si>
    <t>LEZO</t>
  </si>
  <si>
    <t>LIZARTZA</t>
  </si>
  <si>
    <t>ARRASATE O MONDRAGON</t>
  </si>
  <si>
    <t>MUTRIKU</t>
  </si>
  <si>
    <t>MUTILOA</t>
  </si>
  <si>
    <t>OLABERRIA</t>
  </si>
  <si>
    <t>OÑATI</t>
  </si>
  <si>
    <t>OREXA</t>
  </si>
  <si>
    <t>ORIO</t>
  </si>
  <si>
    <t>ORMAIZTEGI</t>
  </si>
  <si>
    <t>OIARTZUN</t>
  </si>
  <si>
    <t>PASAIA</t>
  </si>
  <si>
    <t>SORALUZE/PLACENCIA DE LAS ARMAS</t>
  </si>
  <si>
    <t>ERREZIL</t>
  </si>
  <si>
    <t>ERRENTERIA</t>
  </si>
  <si>
    <t>LEINTZ-GATZAGA</t>
  </si>
  <si>
    <t>DONOSTIA-SAN SEBASTIAN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</si>
  <si>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</si>
  <si>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</si>
  <si>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</si>
  <si>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</si>
  <si>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</si>
  <si>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</si>
  <si>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</si>
  <si>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</si>
  <si>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</si>
  <si>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</si>
  <si>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</si>
  <si>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</si>
  <si>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</si>
  <si>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</si>
  <si>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</si>
  <si>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</si>
  <si>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</si>
  <si>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</si>
  <si>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</si>
  <si>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ALAJAR</t>
  </si>
  <si>
    <t>ALJARAQUE</t>
  </si>
  <si>
    <t>ALMENDRO (EL)</t>
  </si>
  <si>
    <t>ALMONASTER LA REAL</t>
  </si>
  <si>
    <t>ALMONTE</t>
  </si>
  <si>
    <t>ALOSNO</t>
  </si>
  <si>
    <t>ARACENA</t>
  </si>
  <si>
    <t>AROCHE</t>
  </si>
  <si>
    <t>ARROYOMOLINOS DE LEON</t>
  </si>
  <si>
    <t>AYAMONTE</t>
  </si>
  <si>
    <t>BEAS</t>
  </si>
  <si>
    <t>BERROCAL</t>
  </si>
  <si>
    <t>BOLLULLOS PAR DEL CONDADO</t>
  </si>
  <si>
    <t>BONARES</t>
  </si>
  <si>
    <t>CABEZAS RUBIAS</t>
  </si>
  <si>
    <t>CALA</t>
  </si>
  <si>
    <t>CALAÑAS</t>
  </si>
  <si>
    <t>CAMPILLO (EL)</t>
  </si>
  <si>
    <t>CAMPOFRIO</t>
  </si>
  <si>
    <t>CAÑAVERAL DE LEON</t>
  </si>
  <si>
    <t>CARTAYA</t>
  </si>
  <si>
    <t>CASTAÑO DEL ROBLEDO</t>
  </si>
  <si>
    <t>CERRO DE ANDEVALO (EL)</t>
  </si>
  <si>
    <t>CORTECONCEPCION</t>
  </si>
  <si>
    <t>CORTEGANA</t>
  </si>
  <si>
    <t>CORTELAZOR</t>
  </si>
  <si>
    <t>CUMBRES DE ENMEDIO</t>
  </si>
  <si>
    <t>CUMBRES DE SAN BARTOLOME</t>
  </si>
  <si>
    <t>CUMBRES MAYORES</t>
  </si>
  <si>
    <t>CHUCENA</t>
  </si>
  <si>
    <t>ENCINASOLA</t>
  </si>
  <si>
    <t>ESCACENA DEL CAMPO</t>
  </si>
  <si>
    <t>FUENTEHERIDOS</t>
  </si>
  <si>
    <t>GALAROZA</t>
  </si>
  <si>
    <t>GIBRALEON</t>
  </si>
  <si>
    <t>GRANADA DE RIO-TINTO (LA)</t>
  </si>
  <si>
    <t>GRANADO (EL)</t>
  </si>
  <si>
    <t>HIGUERA DE LA SIERRA</t>
  </si>
  <si>
    <t>HINOJALES</t>
  </si>
  <si>
    <t>HINOJOS</t>
  </si>
  <si>
    <t>ISLA CRISTINA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</si>
  <si>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</si>
  <si>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</si>
  <si>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</si>
  <si>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</si>
  <si>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</si>
  <si>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</si>
  <si>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</si>
  <si>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</si>
  <si>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</si>
  <si>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</si>
  <si>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</si>
  <si>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</si>
  <si>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</si>
  <si>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</si>
  <si>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</si>
  <si>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GUZMAN</t>
  </si>
  <si>
    <t>PUERTO MORAL</t>
  </si>
  <si>
    <t>PUNTA UMBRIA</t>
  </si>
  <si>
    <t>ROCIANA DEL CONDADO</t>
  </si>
  <si>
    <t>ROSAL DE LA FRONTERA</t>
  </si>
  <si>
    <t>SAN BARTOLOME DE LA TORRE</t>
  </si>
  <si>
    <t>SAN JUAN DEL PUERTO</t>
  </si>
  <si>
    <t>SANLUCAR DE GUADIANA</t>
  </si>
  <si>
    <t>SAN SILVESTRE DE GUZMAN</t>
  </si>
  <si>
    <t>SANTA ANA LA REAL</t>
  </si>
  <si>
    <t>SANTA BARBARA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</si>
  <si>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</si>
  <si>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</si>
  <si>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</si>
  <si>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</si>
  <si>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</si>
  <si>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</si>
  <si>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</si>
  <si>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</si>
  <si>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</si>
  <si>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</si>
  <si>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</si>
  <si>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ABIEGO</t>
  </si>
  <si>
    <t>ABIZANDA</t>
  </si>
  <si>
    <t>ADAHUESCA</t>
  </si>
  <si>
    <t>AGUERO</t>
  </si>
  <si>
    <t>AISA</t>
  </si>
  <si>
    <t>ALBALATE DE CINCA</t>
  </si>
  <si>
    <t>ALBALATILLO</t>
  </si>
  <si>
    <t>ALBELDA</t>
  </si>
  <si>
    <t>ALBERO ALTO</t>
  </si>
  <si>
    <t>ALBERO BAJO</t>
  </si>
  <si>
    <t>ALBERUELA DE TUBO</t>
  </si>
  <si>
    <t>ALCALA DE GURREA</t>
  </si>
  <si>
    <t>ALCALA DEL OBISPO</t>
  </si>
  <si>
    <t>ALCAMPELL</t>
  </si>
  <si>
    <t>ALCOLEA DE CINCA</t>
  </si>
  <si>
    <t>ALCUBIERRE</t>
  </si>
  <si>
    <t>ALERRE</t>
  </si>
  <si>
    <t>ALFANTEGA</t>
  </si>
  <si>
    <t>ALMUDEVAR</t>
  </si>
  <si>
    <t>ALMUNIA DE SAN JUAN</t>
  </si>
  <si>
    <t>ALMUNIENTE</t>
  </si>
  <si>
    <t>ALQUEZAR</t>
  </si>
  <si>
    <t>ALTORRICON</t>
  </si>
  <si>
    <t>ANGUES</t>
  </si>
  <si>
    <t>ANSO</t>
  </si>
  <si>
    <t>ANTILLON</t>
  </si>
  <si>
    <t>ARAGUES DEL PUERTO</t>
  </si>
  <si>
    <t>AREN</t>
  </si>
  <si>
    <t>ARGAVIESO</t>
  </si>
  <si>
    <t>ARGUIS</t>
  </si>
  <si>
    <t>AYERBE</t>
  </si>
  <si>
    <t>AZANUY-ALINS</t>
  </si>
  <si>
    <t>AZARA</t>
  </si>
  <si>
    <t>AZLOR</t>
  </si>
  <si>
    <t>BAELLS</t>
  </si>
  <si>
    <t>BAILO</t>
  </si>
  <si>
    <t>BALDELLOU</t>
  </si>
  <si>
    <t>BALLOBAR</t>
  </si>
  <si>
    <t>BANASTAS</t>
  </si>
  <si>
    <t>BARBASTRO</t>
  </si>
  <si>
    <t>BARBUES</t>
  </si>
  <si>
    <t>BARBUÑALES</t>
  </si>
  <si>
    <t>BARCABO</t>
  </si>
  <si>
    <t>BELVER DE CINCA</t>
  </si>
  <si>
    <t>BENABARRE</t>
  </si>
  <si>
    <t>BENASQUE</t>
  </si>
  <si>
    <t>BERBEGAL</t>
  </si>
  <si>
    <t>BIELSA</t>
  </si>
  <si>
    <t>BIERGE</t>
  </si>
  <si>
    <t>BIESCAS</t>
  </si>
  <si>
    <t>BINACED</t>
  </si>
  <si>
    <t>BINEFAR</t>
  </si>
  <si>
    <t>BISAURRI</t>
  </si>
  <si>
    <t>BISCARRUES</t>
  </si>
  <si>
    <t>BLECUA Y TORRES</t>
  </si>
  <si>
    <t>BOLTAÑA</t>
  </si>
  <si>
    <t>BONANSA</t>
  </si>
  <si>
    <t>BORAU</t>
  </si>
  <si>
    <t>BROTO</t>
  </si>
  <si>
    <t>CALDEARENAS</t>
  </si>
  <si>
    <t>CAMPO</t>
  </si>
  <si>
    <t>CAMPORRELLS</t>
  </si>
  <si>
    <t>CANAL DE BERDUN</t>
  </si>
  <si>
    <t>CANDASNOS</t>
  </si>
  <si>
    <t>CANFRANC</t>
  </si>
  <si>
    <t>CAPDESASO</t>
  </si>
  <si>
    <t>CAPELLA</t>
  </si>
  <si>
    <t>CASBAS DE HUESCA</t>
  </si>
  <si>
    <t>CASTEJON DEL PUENTE</t>
  </si>
  <si>
    <t>CASTEJON DE MONEGROS</t>
  </si>
  <si>
    <t>CASTEJON DE SOS</t>
  </si>
  <si>
    <t>CASTELFLORITE</t>
  </si>
  <si>
    <t>CASTIELLO DE JACA</t>
  </si>
  <si>
    <t>CASTIGALEU</t>
  </si>
  <si>
    <t>CASTILLAZUELO</t>
  </si>
  <si>
    <t>CASTILLONROY</t>
  </si>
  <si>
    <t>COLUNGO</t>
  </si>
  <si>
    <t>CHALAMERA</t>
  </si>
  <si>
    <t>CHIA</t>
  </si>
  <si>
    <t>CHIMILLAS</t>
  </si>
  <si>
    <t>ESPLUS</t>
  </si>
  <si>
    <t>ESTADA</t>
  </si>
  <si>
    <t>ESTADILLA</t>
  </si>
  <si>
    <t>ESTOPIÑAN DEL CASTILLO</t>
  </si>
  <si>
    <t>FAGO</t>
  </si>
  <si>
    <t>FANLO</t>
  </si>
  <si>
    <t>FISCAL</t>
  </si>
  <si>
    <t>FONZ</t>
  </si>
  <si>
    <t>FORADADA DEL TOSCAR</t>
  </si>
  <si>
    <t>FRAGA</t>
  </si>
  <si>
    <t>FUEVA (LA)</t>
  </si>
  <si>
    <t>GISTAIN</t>
  </si>
  <si>
    <t>GRADO (EL)</t>
  </si>
  <si>
    <t>GRAÑEN</t>
  </si>
  <si>
    <t>GRAUS</t>
  </si>
  <si>
    <t>GURREA DE GALLEGO</t>
  </si>
  <si>
    <t>HOZ DE JACA</t>
  </si>
  <si>
    <t>HUERTO</t>
  </si>
  <si>
    <t>IBIECA</t>
  </si>
  <si>
    <t>IGRIES</t>
  </si>
  <si>
    <t>ILCHE</t>
  </si>
  <si>
    <t>ISABENA</t>
  </si>
  <si>
    <t>JACA</t>
  </si>
  <si>
    <t>JASA</t>
  </si>
  <si>
    <t>LABUERDA</t>
  </si>
  <si>
    <t>LALUENGA</t>
  </si>
  <si>
    <t>LALUEZA</t>
  </si>
  <si>
    <t>LANAJA</t>
  </si>
  <si>
    <t>LAPERDIGUERA</t>
  </si>
  <si>
    <t>LASCELLAS-PONZANO</t>
  </si>
  <si>
    <t>LASCUARRE</t>
  </si>
  <si>
    <t>LASPAULES</t>
  </si>
  <si>
    <t>LASPUÑA</t>
  </si>
  <si>
    <t>LOARRE</t>
  </si>
  <si>
    <t>LOPORZANO</t>
  </si>
  <si>
    <t>LOSCORRALES</t>
  </si>
  <si>
    <t>MONESMA Y CAJIGAR</t>
  </si>
  <si>
    <t>MONFLORITE-LASCASAS</t>
  </si>
  <si>
    <t>MONTANUY</t>
  </si>
  <si>
    <t>MONZON</t>
  </si>
  <si>
    <t>NAVAL</t>
  </si>
  <si>
    <t>NOVALES</t>
  </si>
  <si>
    <t>NUENO</t>
  </si>
  <si>
    <t>OLVENA</t>
  </si>
  <si>
    <t>ONTIÑENA</t>
  </si>
  <si>
    <t>OSSO DE CINCA</t>
  </si>
  <si>
    <t>PALO</t>
  </si>
  <si>
    <t>PANTICOSA</t>
  </si>
  <si>
    <t>PEÑALBA</t>
  </si>
  <si>
    <t>PEÑAS DE RIGLOS (LAS)</t>
  </si>
  <si>
    <t>PERALTA DE ALCOFEA</t>
  </si>
  <si>
    <t>PERALTA DE CALASANZ</t>
  </si>
  <si>
    <t>PERALTILLA</t>
  </si>
  <si>
    <t>PERARRUA</t>
  </si>
  <si>
    <t>PERTUSA</t>
  </si>
  <si>
    <t>PIRACES</t>
  </si>
  <si>
    <t>PLAN</t>
  </si>
  <si>
    <t>POLEÑINO</t>
  </si>
  <si>
    <t>POZAN DE VERO</t>
  </si>
  <si>
    <t>PUEBLA DE CASTRO (LA)</t>
  </si>
  <si>
    <t>PUENTE DE MONTAÑANA</t>
  </si>
  <si>
    <t>PUERTOLAS</t>
  </si>
  <si>
    <t>PUEYO DE ARAGUAS (EL)</t>
  </si>
  <si>
    <t>PUEYO DE SANTA CRUZ</t>
  </si>
  <si>
    <t>QUICENA</t>
  </si>
  <si>
    <t>ROBRES</t>
  </si>
  <si>
    <t>SABIÑANIGO</t>
  </si>
  <si>
    <t>SAHUN</t>
  </si>
  <si>
    <t>SALAS ALTAS</t>
  </si>
  <si>
    <t>SALAS BAJAS</t>
  </si>
  <si>
    <t>SALILLAS</t>
  </si>
  <si>
    <t>SALLENT DE GALLEGO</t>
  </si>
  <si>
    <t>SAN ESTEBAN DE LITERA</t>
  </si>
  <si>
    <t>SANGARREN</t>
  </si>
  <si>
    <t>SAN JUAN DE PLAN</t>
  </si>
  <si>
    <t>SANTA CILIA</t>
  </si>
  <si>
    <t>SANTA CRUZ DE LA SEROS</t>
  </si>
  <si>
    <t>SANTALIESTRA Y SAN QUILEZ</t>
  </si>
  <si>
    <t>SARIÑENA</t>
  </si>
  <si>
    <t>SECASTILLA</t>
  </si>
  <si>
    <t>SEIRA</t>
  </si>
  <si>
    <t>SENA</t>
  </si>
  <si>
    <t>SENES DE ALCUBIERRE</t>
  </si>
  <si>
    <t>SESA</t>
  </si>
  <si>
    <t>SESUE</t>
  </si>
  <si>
    <t>SIETAMO</t>
  </si>
  <si>
    <t>SOPEIRA</t>
  </si>
  <si>
    <t>TAMARITE DE LITERA</t>
  </si>
  <si>
    <t>TARDIENTA</t>
  </si>
  <si>
    <t>TELLA-SIN</t>
  </si>
  <si>
    <t>TIERZ</t>
  </si>
  <si>
    <t>TOLVA</t>
  </si>
  <si>
    <t>TORLA</t>
  </si>
  <si>
    <t>TORRALBA DE ARAGON</t>
  </si>
  <si>
    <t>TORRE LA RIBERA</t>
  </si>
  <si>
    <t>TORRENTE DE CINCA</t>
  </si>
  <si>
    <t>TORRES DE ALCANADRE</t>
  </si>
  <si>
    <t>TORRES DE BARBUES</t>
  </si>
  <si>
    <t>TRAMACED</t>
  </si>
  <si>
    <t>VALFARTA</t>
  </si>
  <si>
    <t>VALLE DE BARDAJI</t>
  </si>
  <si>
    <t>VALLE DE LIERP</t>
  </si>
  <si>
    <t>VELILLA DE CINCA</t>
  </si>
  <si>
    <t>VERACRUZ</t>
  </si>
  <si>
    <t>VIACAMP Y LITERA</t>
  </si>
  <si>
    <t>VICIEN</t>
  </si>
  <si>
    <t>VILLANOVA</t>
  </si>
  <si>
    <t>VILLANUA</t>
  </si>
  <si>
    <t>VILLANUEVA DE SIGENA</t>
  </si>
  <si>
    <t>YEBRA DE BASA</t>
  </si>
  <si>
    <t>YESERO</t>
  </si>
  <si>
    <t>ZAIDIN</t>
  </si>
  <si>
    <t>VALLE DE HECHO</t>
  </si>
  <si>
    <t>PUENTE LA REINA DE JACA</t>
  </si>
  <si>
    <t>SAN MIGUEL DEL CINCA</t>
  </si>
  <si>
    <t>SOTONERA (LA)</t>
  </si>
  <si>
    <t>LUPIÑEN-ORTILLA</t>
  </si>
  <si>
    <t>SANTA MARIA DE DULCIS</t>
  </si>
  <si>
    <t>AINSA-SOBRARBE</t>
  </si>
  <si>
    <t>HOZ Y COSTEAN</t>
  </si>
  <si>
    <t>VENCILLON</t>
  </si>
  <si>
    <t>ALBANCHEZ DE MAGINA</t>
  </si>
  <si>
    <t>ALCALA LA REAL</t>
  </si>
  <si>
    <t>ALCAUDETE</t>
  </si>
  <si>
    <t>ALDEAQUEMADA</t>
  </si>
  <si>
    <t>ANDUJAR</t>
  </si>
  <si>
    <t>ARJONA</t>
  </si>
  <si>
    <t>ARJONILLA</t>
  </si>
  <si>
    <t>ARQUILLOS</t>
  </si>
  <si>
    <t>BAEZA</t>
  </si>
  <si>
    <t>BAILEN</t>
  </si>
  <si>
    <t>BAÑOS DE LA ENCINA</t>
  </si>
  <si>
    <t>BEAS DE SEGURA</t>
  </si>
  <si>
    <t>BEGIJAR</t>
  </si>
  <si>
    <t>BELMEZ DE LA MORALEDA</t>
  </si>
  <si>
    <t>BENATAE</t>
  </si>
  <si>
    <t>CABRA DEL SANTO CRISTO</t>
  </si>
  <si>
    <t>CAMBIL</t>
  </si>
  <si>
    <t>CAMPILLO DE ARENAS</t>
  </si>
  <si>
    <t>CANENA</t>
  </si>
  <si>
    <t>CARBONEROS</t>
  </si>
  <si>
    <t>CAROLINA (LA)</t>
  </si>
  <si>
    <t>CASTELLAR</t>
  </si>
  <si>
    <t>CASTILLO DE LOCUBIN</t>
  </si>
  <si>
    <t>CAZALILLA</t>
  </si>
  <si>
    <t>CAZORLA</t>
  </si>
  <si>
    <t>CHICLANA DE SEGURA</t>
  </si>
  <si>
    <t>CHILLUEVAR</t>
  </si>
  <si>
    <t>ESCAÑUELA</t>
  </si>
  <si>
    <t>ESPELUY</t>
  </si>
  <si>
    <t>FRAILES</t>
  </si>
  <si>
    <t>FUENSANTA DE MARTOS</t>
  </si>
  <si>
    <t>FUERTE DEL REY</t>
  </si>
  <si>
    <t>GENAVE</t>
  </si>
  <si>
    <t>GUARDIA DE JAEN (LA)</t>
  </si>
  <si>
    <t>GUARROMAN</t>
  </si>
  <si>
    <t>LAHIGUERA</t>
  </si>
  <si>
    <t>HIGUERA DE CALATRAVA</t>
  </si>
  <si>
    <t>HINOJARES</t>
  </si>
  <si>
    <t>HORNOS</t>
  </si>
  <si>
    <t>HUELMA</t>
  </si>
  <si>
    <t>HUESA</t>
  </si>
  <si>
    <t>IBROS</t>
  </si>
  <si>
    <t>IRUELA (LA)</t>
  </si>
  <si>
    <t>IZNATORAF</t>
  </si>
  <si>
    <t>JABALQUINTO</t>
  </si>
  <si>
    <t>JAMILENA</t>
  </si>
  <si>
    <t>JIMENA</t>
  </si>
  <si>
    <t>JODAR</t>
  </si>
  <si>
    <t>LARVA</t>
  </si>
  <si>
    <t>LINARES</t>
  </si>
  <si>
    <t>LOPERA</t>
  </si>
  <si>
    <t>LUPION</t>
  </si>
  <si>
    <t>MANCHA REAL</t>
  </si>
  <si>
    <t>MARMOLEJO</t>
  </si>
  <si>
    <t>MARTOS</t>
  </si>
  <si>
    <t>MENGIBAR</t>
  </si>
  <si>
    <t>MONTIZON</t>
  </si>
  <si>
    <t>NAVAS DE SAN JUAN</t>
  </si>
  <si>
    <t>NOALEJO</t>
  </si>
  <si>
    <t>ORCERA</t>
  </si>
  <si>
    <t>PEAL DE BECERRO</t>
  </si>
  <si>
    <t>PEGALAJAR</t>
  </si>
  <si>
    <t>PORCUNA</t>
  </si>
  <si>
    <t>POZO ALCON</t>
  </si>
  <si>
    <t>PUENTE DE GENAVE</t>
  </si>
  <si>
    <t>PUERTA DE SEGURA (LA)</t>
  </si>
  <si>
    <t>QUESADA</t>
  </si>
  <si>
    <t>RUS</t>
  </si>
  <si>
    <t>SABIOTE</t>
  </si>
  <si>
    <t>SANTA ELENA</t>
  </si>
  <si>
    <t>SANTIAGO DE CALATRAVA</t>
  </si>
  <si>
    <t>SANTISTEBAN DEL PUERTO</t>
  </si>
  <si>
    <t>SANTO TOME</t>
  </si>
  <si>
    <t>SEGURA DE LA SIERRA</t>
  </si>
  <si>
    <t>SILES</t>
  </si>
  <si>
    <t>SORIHUELA DEL GUADALIMAR</t>
  </si>
  <si>
    <t>TORREBLASCOPEDRO</t>
  </si>
  <si>
    <t>TORRE DEL CAMPO</t>
  </si>
  <si>
    <t>TORREDONJIMENO</t>
  </si>
  <si>
    <t>TORREPEROGIL</t>
  </si>
  <si>
    <t>TORRES</t>
  </si>
  <si>
    <t>TORRES DE ALBANCHEZ</t>
  </si>
  <si>
    <t>UBEDA</t>
  </si>
  <si>
    <t>VALDEPEÑAS DE JAEN</t>
  </si>
  <si>
    <t>VILCHES</t>
  </si>
  <si>
    <t>VILLACARRILLO</t>
  </si>
  <si>
    <t>VILLANUEVA DE LA REINA</t>
  </si>
  <si>
    <t>VILLANUEVA DEL ARZOBISPO</t>
  </si>
  <si>
    <t>VILLARDOMPARDO</t>
  </si>
  <si>
    <t>VILLARES (LOS)</t>
  </si>
  <si>
    <t>VILLARRODRIGO</t>
  </si>
  <si>
    <t>CARCHELES</t>
  </si>
  <si>
    <t>BEDMAR Y GARCIEZ</t>
  </si>
  <si>
    <t>VILLATORRES</t>
  </si>
  <si>
    <t>SANTIAGO-PONTONES</t>
  </si>
  <si>
    <t>ARROYO DEL OJANCO</t>
  </si>
  <si>
    <t>ACEBEDO</t>
  </si>
  <si>
    <t>ALGADEFE</t>
  </si>
  <si>
    <t>ALIJA DEL INFANTADO</t>
  </si>
  <si>
    <t>ALMANZA</t>
  </si>
  <si>
    <t>ANTIGUA (LA)</t>
  </si>
  <si>
    <t>ARDON</t>
  </si>
  <si>
    <t>ARGANZA</t>
  </si>
  <si>
    <t>ASTORGA</t>
  </si>
  <si>
    <t>BALBOA</t>
  </si>
  <si>
    <t>BAÑEZA (LA)</t>
  </si>
  <si>
    <t>BARJAS</t>
  </si>
  <si>
    <t>BARRIOS DE LUNA (LOS)</t>
  </si>
  <si>
    <t>BEMBIBRE</t>
  </si>
  <si>
    <t>BENAVIDES</t>
  </si>
  <si>
    <t>BENUZA</t>
  </si>
  <si>
    <t>BERCIANOS DEL PARAMO</t>
  </si>
  <si>
    <t>BERCIANOS DEL REAL CAMINO</t>
  </si>
  <si>
    <t>BERLANGA DEL BIERZO</t>
  </si>
  <si>
    <t>BOCA DE HUERGANO</t>
  </si>
  <si>
    <t>BOÑAR</t>
  </si>
  <si>
    <t>BORRENES</t>
  </si>
  <si>
    <t>BRAZUELO</t>
  </si>
  <si>
    <t>BURGO RANERO (EL)</t>
  </si>
  <si>
    <t>BURON</t>
  </si>
  <si>
    <t>BUSTILLO DEL PARAMO</t>
  </si>
  <si>
    <t>CABAÑAS RARAS</t>
  </si>
  <si>
    <t>CABREROS DEL RIO</t>
  </si>
  <si>
    <t>CABRILLANES</t>
  </si>
  <si>
    <t>CACABELOS</t>
  </si>
  <si>
    <t>CALZADA DEL COTO</t>
  </si>
  <si>
    <t>CAMPAZAS</t>
  </si>
  <si>
    <t>CAMPO DE VILLAVIDEL</t>
  </si>
  <si>
    <t>CAMPONARAYA</t>
  </si>
  <si>
    <t>CANDIN</t>
  </si>
  <si>
    <t>CARMENES</t>
  </si>
  <si>
    <t>CARRACEDELO</t>
  </si>
  <si>
    <t>CARRIZO</t>
  </si>
  <si>
    <t>CARROCERA</t>
  </si>
  <si>
    <t>CARUCEDO</t>
  </si>
  <si>
    <t>CASTILFALE</t>
  </si>
  <si>
    <t>CASTRILLO DE CABRERA</t>
  </si>
  <si>
    <t>CASTRILLO DE LA VALDUERNA</t>
  </si>
  <si>
    <t>CASTROCALBON</t>
  </si>
  <si>
    <t>CASTROCONTRIGO</t>
  </si>
  <si>
    <t>CASTROPODAME</t>
  </si>
  <si>
    <t>CASTROTIERRA DE VALMADRIGAL</t>
  </si>
  <si>
    <t>CEA</t>
  </si>
  <si>
    <t>CEBANICO</t>
  </si>
  <si>
    <t>CEBRONES DEL RIO</t>
  </si>
  <si>
    <t>CIMANES DE LA VEGA</t>
  </si>
  <si>
    <t>CIMANES DEL TEJAR</t>
  </si>
  <si>
    <t>CISTIERNA</t>
  </si>
  <si>
    <t>CONGOSTO</t>
  </si>
  <si>
    <t>CORBILLOS DE LOS OTEROS</t>
  </si>
  <si>
    <t>CORULLON</t>
  </si>
  <si>
    <t>CREMENES</t>
  </si>
  <si>
    <t>CUADROS</t>
  </si>
  <si>
    <t>CUBILLAS DE LOS OTEROS</t>
  </si>
  <si>
    <t>CUBILLAS DE RUEDA</t>
  </si>
  <si>
    <t>CUBILLOS DEL SIL</t>
  </si>
  <si>
    <t>CHOZAS DE ABAJO</t>
  </si>
  <si>
    <t>DESTRIANA</t>
  </si>
  <si>
    <t>ENCINEDO</t>
  </si>
  <si>
    <t>ERCINA (LA)</t>
  </si>
  <si>
    <t>ESCOBAR DE CAMPOS</t>
  </si>
  <si>
    <t>FABERO</t>
  </si>
  <si>
    <t>FOLGOSO DE LA RIBERA</t>
  </si>
  <si>
    <t>FRESNO DE LA VEGA</t>
  </si>
  <si>
    <t>FUENTES DE CARBAJAL</t>
  </si>
  <si>
    <t>GARRAFE DE TORIO</t>
  </si>
  <si>
    <t>GORDALIZA DEL PINO</t>
  </si>
  <si>
    <t>GORDONCILLO</t>
  </si>
  <si>
    <t>GRADEFES</t>
  </si>
  <si>
    <t>GRAJAL DE CAMPOS</t>
  </si>
  <si>
    <t>GUSENDOS DE LOS OTEROS</t>
  </si>
  <si>
    <t>HOSPITAL DE ORBIGO</t>
  </si>
  <si>
    <t>IGUEÑA</t>
  </si>
  <si>
    <t>IZAGRE</t>
  </si>
  <si>
    <t>JOARILLA DE LAS MATAS</t>
  </si>
  <si>
    <t>LAGUNA DALGA</t>
  </si>
  <si>
    <t>LAGUNA DE NEGRILLOS</t>
  </si>
  <si>
    <t>LUCILLO</t>
  </si>
  <si>
    <t>LUYEGO</t>
  </si>
  <si>
    <t>LLAMAS DE LA RIBERA</t>
  </si>
  <si>
    <t>MAGAZ DE CEPEDA</t>
  </si>
  <si>
    <t>MANSILLA DE LAS MULAS</t>
  </si>
  <si>
    <t>MANSILLA MAYOR</t>
  </si>
  <si>
    <t>MARAÑA</t>
  </si>
  <si>
    <t>MATADEON DE LOS OTEROS</t>
  </si>
  <si>
    <t>MATALLANA DE TORIO</t>
  </si>
  <si>
    <t>MATANZA</t>
  </si>
  <si>
    <t>MOLINASECA</t>
  </si>
  <si>
    <t>MURIAS DE PAREDES</t>
  </si>
  <si>
    <t>NOCEDA</t>
  </si>
  <si>
    <t>OENCIA</t>
  </si>
  <si>
    <t>OMAÑAS (LAS)</t>
  </si>
  <si>
    <t>ONZONILLA</t>
  </si>
  <si>
    <t>OSEJA DE SAJAMBRE</t>
  </si>
  <si>
    <t>PAJARES DE LOS OTEROS</t>
  </si>
  <si>
    <t>PALACIOS DE LA VALDUERNA</t>
  </si>
  <si>
    <t>PALACIOS DEL SIL</t>
  </si>
  <si>
    <t>PARAMO DEL SIL</t>
  </si>
  <si>
    <t>PERANZANES</t>
  </si>
  <si>
    <t>POBLADURA DE PELAYO GARCIA</t>
  </si>
  <si>
    <t>POLA DE GORDON (LA)</t>
  </si>
  <si>
    <t>PONFERRADA</t>
  </si>
  <si>
    <t>POSADA DE VALDEON</t>
  </si>
  <si>
    <t>POZUELO DEL PARAMO</t>
  </si>
  <si>
    <t>PRADO DE LA GUZPEÑA</t>
  </si>
  <si>
    <t>PRIARANZA DEL BIERZO</t>
  </si>
  <si>
    <t>PRIORO</t>
  </si>
  <si>
    <t>PUEBLA DE LILLO</t>
  </si>
  <si>
    <t>PUENTE DE DOMINGO FLOREZ</t>
  </si>
  <si>
    <t>QUINTANA DEL CASTILLO</t>
  </si>
  <si>
    <t>QUINTANA DEL MARCO</t>
  </si>
  <si>
    <t>QUINTANA Y CONGOSTO</t>
  </si>
  <si>
    <t>REGUERAS DE ARRIBA</t>
  </si>
  <si>
    <t>REYERO</t>
  </si>
  <si>
    <t>RIAÑO</t>
  </si>
  <si>
    <t>RIEGO DE LA VEGA</t>
  </si>
  <si>
    <t>RIELLO</t>
  </si>
  <si>
    <t>RIOSECO DE TAPIA</t>
  </si>
  <si>
    <t>ROBLA (LA)</t>
  </si>
  <si>
    <t>ROPERUELOS DEL PARAMO</t>
  </si>
  <si>
    <t>SABERO</t>
  </si>
  <si>
    <t>SAHAGUN</t>
  </si>
  <si>
    <t>SAN ADRIAN DEL VALLE</t>
  </si>
  <si>
    <t>SAN ANDRES DEL RABANEDO</t>
  </si>
  <si>
    <t>SANCEDO</t>
  </si>
  <si>
    <t>SAN CRISTOBAL DE LA POLANTERA</t>
  </si>
  <si>
    <t>SAN EMILIANO</t>
  </si>
  <si>
    <t>SAN ESTEBAN DE NOGALES</t>
  </si>
  <si>
    <t>SAN JUSTO DE LA VEGA</t>
  </si>
  <si>
    <t>SAN MILLAN DE LOS CABALLEROS</t>
  </si>
  <si>
    <t>SAN PEDRO BERCIANOS</t>
  </si>
  <si>
    <t>SANTA COLOMBA DE CURUEÑO</t>
  </si>
  <si>
    <t>SANTA COLOMBA DE SOMOZA</t>
  </si>
  <si>
    <t>SANTA CRISTINA DE VALMADRIGAL</t>
  </si>
  <si>
    <t>SANTA ELENA DE JAMUZ</t>
  </si>
  <si>
    <t>SANTA MARIA DE LA ISLA</t>
  </si>
  <si>
    <t>SANTA MARIA DEL MONTE DE CEA</t>
  </si>
  <si>
    <t>SANTA MARIA DEL PARAMO</t>
  </si>
  <si>
    <t>SANTA MARIA DE ORDAS</t>
  </si>
  <si>
    <t>SANTA MARINA DEL REY</t>
  </si>
  <si>
    <t>SANTAS MARTAS</t>
  </si>
  <si>
    <t>SANTIAGO MILLAS</t>
  </si>
  <si>
    <t>SANTOVENIA DE LA VALDONCINA</t>
  </si>
  <si>
    <t>SARIEGOS</t>
  </si>
  <si>
    <t>SENA DE LUNA</t>
  </si>
  <si>
    <t>SOTO DE LA VEGA</t>
  </si>
  <si>
    <t>SOTO Y AMIO</t>
  </si>
  <si>
    <t>TORAL DE LOS GUZMANES</t>
  </si>
  <si>
    <t>TORENO</t>
  </si>
  <si>
    <t>TORRE DEL BIERZO</t>
  </si>
  <si>
    <t>TRABADELO</t>
  </si>
  <si>
    <t>TRUCHAS</t>
  </si>
  <si>
    <t>TURCIA</t>
  </si>
  <si>
    <t>URDIALES DEL PARAMO</t>
  </si>
  <si>
    <t>VALDEFRESNO</t>
  </si>
  <si>
    <t>VALDEFUENTES DEL PARAMO</t>
  </si>
  <si>
    <t>VALDELUGUEROS</t>
  </si>
  <si>
    <t>VALDEMORA</t>
  </si>
  <si>
    <t>VALDEPIELAGO</t>
  </si>
  <si>
    <t>VALDEPOLO</t>
  </si>
  <si>
    <t>VALDERAS</t>
  </si>
  <si>
    <t>VALDERREY</t>
  </si>
  <si>
    <t>VALDERRUEDA</t>
  </si>
  <si>
    <t>VALDESAMARIO</t>
  </si>
  <si>
    <t>VAL DE SAN LORENZO</t>
  </si>
  <si>
    <t>VALDEVIMBRE</t>
  </si>
  <si>
    <t>VALENCIA DE DON JUAN</t>
  </si>
  <si>
    <t>VALVERDE DE LA VIRGEN</t>
  </si>
  <si>
    <t>VALVERDE-ENRIQUE</t>
  </si>
  <si>
    <t>VALLECILLO</t>
  </si>
  <si>
    <t>VECILLA (LA)</t>
  </si>
  <si>
    <t>VEGACERVERA</t>
  </si>
  <si>
    <t>VEGA DE ESPINAREDA</t>
  </si>
  <si>
    <t>VEGA DE INFANZONES</t>
  </si>
  <si>
    <t>VEGA DE VALCARCE</t>
  </si>
  <si>
    <t>VEGAQUEMADA</t>
  </si>
  <si>
    <t>VEGAS DEL CONDADO</t>
  </si>
  <si>
    <t>VILLABLINO</t>
  </si>
  <si>
    <t>VILLABRAZ</t>
  </si>
  <si>
    <t>VILLADANGOS DEL PARAMO</t>
  </si>
  <si>
    <t>VILLADECANES</t>
  </si>
  <si>
    <t>VILLADEMOR DE LA VEGA</t>
  </si>
  <si>
    <t>VILLAFRANCA DEL BIERZO</t>
  </si>
  <si>
    <t>VILLAGATON</t>
  </si>
  <si>
    <t>VILLAMANDOS</t>
  </si>
  <si>
    <t>VILLAMAÑAN</t>
  </si>
  <si>
    <t>VILLAMARTIN DE DON SANCHO</t>
  </si>
  <si>
    <t>VILLAMEJIL</t>
  </si>
  <si>
    <t>VILLAMOL</t>
  </si>
  <si>
    <t>VILLAMONTAN DE LA VALDUERNA</t>
  </si>
  <si>
    <t>VILLAMORATIEL DE LAS MATAS</t>
  </si>
  <si>
    <t>VILLANUEVA DE LAS MANZANAS</t>
  </si>
  <si>
    <t>VILLAOBISPO DE OTERO</t>
  </si>
  <si>
    <t>VILLAQUEJIDA</t>
  </si>
  <si>
    <t>VILLAQUILAMBRE</t>
  </si>
  <si>
    <t>VILLAREJO DE ORBIGO</t>
  </si>
  <si>
    <t>VILLARES DE ORBIGO</t>
  </si>
  <si>
    <t>VILLASABARIEGO</t>
  </si>
  <si>
    <t>VILLASELAN</t>
  </si>
  <si>
    <t>VILLATURIEL</t>
  </si>
  <si>
    <t>VILLAZALA</t>
  </si>
  <si>
    <t>VILLAZANZO DE VALDERADUEY</t>
  </si>
  <si>
    <t>ZOTES DEL PARAMO</t>
  </si>
  <si>
    <t>VILLAMANIN</t>
  </si>
  <si>
    <t>VILLAORNATE Y CASTRO</t>
  </si>
  <si>
    <t>ABELLA DE LA CONCA</t>
  </si>
  <si>
    <t>AGER</t>
  </si>
  <si>
    <t>AGRAMUNT</t>
  </si>
  <si>
    <t>ALAMUS (ELS)</t>
  </si>
  <si>
    <t>ALAS I CERC</t>
  </si>
  <si>
    <t>ALBAGES (L')</t>
  </si>
  <si>
    <t>ALBATARREC</t>
  </si>
  <si>
    <t>ALBESA</t>
  </si>
  <si>
    <t>ALBI (L')</t>
  </si>
  <si>
    <t>ALCANO</t>
  </si>
  <si>
    <t>ALCARRAS</t>
  </si>
  <si>
    <t>ALCOLETGE</t>
  </si>
  <si>
    <t>ALFARRAS</t>
  </si>
  <si>
    <t>ALFES</t>
  </si>
  <si>
    <t>ALGERRI</t>
  </si>
  <si>
    <t>ALGUAIRE</t>
  </si>
  <si>
    <t>ALINS</t>
  </si>
  <si>
    <t>ALMACELLES</t>
  </si>
  <si>
    <t>ALMATRET</t>
  </si>
  <si>
    <t>ALMENAR</t>
  </si>
  <si>
    <t>ALOS DE BALAGUER</t>
  </si>
  <si>
    <t>ALPICAT</t>
  </si>
  <si>
    <t>ALT ANEU</t>
  </si>
  <si>
    <t>NAUT ARAN</t>
  </si>
  <si>
    <t>ANGLESOLA</t>
  </si>
  <si>
    <t>ARBECA</t>
  </si>
  <si>
    <t>PONT DE BAR (EL)</t>
  </si>
  <si>
    <t>ARRES</t>
  </si>
  <si>
    <t>ARSEGUEL</t>
  </si>
  <si>
    <t>ARTESA DE LLEIDA</t>
  </si>
  <si>
    <t>ARTESA DE SEGRE</t>
  </si>
  <si>
    <t>SENTIU DE SIO (LA)</t>
  </si>
  <si>
    <t>ASPA</t>
  </si>
  <si>
    <t>AVELLANES I SANTA LINYA (LES)</t>
  </si>
  <si>
    <t>AITONA</t>
  </si>
  <si>
    <t>BAIX PALLARS</t>
  </si>
  <si>
    <t>BALAGUER</t>
  </si>
  <si>
    <t>BARBENS</t>
  </si>
  <si>
    <t>BARONIA DE RIALB (LA)</t>
  </si>
  <si>
    <t>VALL DE BOI (LA)</t>
  </si>
  <si>
    <t>BASSELLA</t>
  </si>
  <si>
    <t>BAUSEN</t>
  </si>
  <si>
    <t>BELIANES</t>
  </si>
  <si>
    <t>BELLCAIRE D'URGELL</t>
  </si>
  <si>
    <t>BELL-LLOC D'URGELL</t>
  </si>
  <si>
    <t>BELLMUNT D'URGELL</t>
  </si>
  <si>
    <t>BELLPUIG</t>
  </si>
  <si>
    <t>BELLVER DE CERDANYA</t>
  </si>
  <si>
    <t>BELLVIS</t>
  </si>
  <si>
    <t>BENAVENT DE SEGRIA</t>
  </si>
  <si>
    <t>BIOSCA</t>
  </si>
  <si>
    <t>BOVERA</t>
  </si>
  <si>
    <t>BORDES (ES)</t>
  </si>
  <si>
    <t>BORGES BLANQUES (LES)</t>
  </si>
  <si>
    <t>BOSSOST</t>
  </si>
  <si>
    <t>CABANABONA</t>
  </si>
  <si>
    <t>CABO</t>
  </si>
  <si>
    <t>CAMARASA</t>
  </si>
  <si>
    <t>CANEJAN</t>
  </si>
  <si>
    <t>CASTELLAR DE LA RIBERA</t>
  </si>
  <si>
    <t>CASTELLDANS</t>
  </si>
  <si>
    <t>CASTELLNOU DE SEANA</t>
  </si>
  <si>
    <t>CASTELLO DE FARFANYA</t>
  </si>
  <si>
    <t>CASTELLSERA</t>
  </si>
  <si>
    <t>CAVA</t>
  </si>
  <si>
    <t>CERVERA</t>
  </si>
  <si>
    <t>CERVIA DE LES GARRIGUES</t>
  </si>
  <si>
    <t>CIUTADILLA</t>
  </si>
  <si>
    <t>CLARIANA DE CARDENER</t>
  </si>
  <si>
    <t>COGUL (EL)</t>
  </si>
  <si>
    <t>COLL DE NARGO</t>
  </si>
  <si>
    <t>CORBINS</t>
  </si>
  <si>
    <t>CUBELLS</t>
  </si>
  <si>
    <t>ESPLUGA CALBA (L')</t>
  </si>
  <si>
    <t>ESPOT</t>
  </si>
  <si>
    <t>ESTARAS</t>
  </si>
  <si>
    <t>ESTERRI D'ANEU</t>
  </si>
  <si>
    <t>ESTERRI DE CARDOS</t>
  </si>
  <si>
    <t>ESTAMARIU</t>
  </si>
  <si>
    <t>FARRERA</t>
  </si>
  <si>
    <t>FLORESTA (LA)</t>
  </si>
  <si>
    <t>FONDARELLA</t>
  </si>
  <si>
    <t>FORADADA</t>
  </si>
  <si>
    <t>FULIOLA (LA)</t>
  </si>
  <si>
    <t>FULLEDA</t>
  </si>
  <si>
    <t>GAVET DE LA CONCA</t>
  </si>
  <si>
    <t>GOLMES</t>
  </si>
  <si>
    <t>GOSOL</t>
  </si>
  <si>
    <t>GRANADELLA (LA)</t>
  </si>
  <si>
    <t>GRANJA D'ESCARP (LA)</t>
  </si>
  <si>
    <t>GRANYANELLA</t>
  </si>
  <si>
    <t>GRANYENA DE SEGARRA</t>
  </si>
  <si>
    <t>GRANYENA DE LES GARRIGUES</t>
  </si>
  <si>
    <t>GUIMERA</t>
  </si>
  <si>
    <t>GUISSONA</t>
  </si>
  <si>
    <t>GUIXERS</t>
  </si>
  <si>
    <t>IVARS DE NOGUERA</t>
  </si>
  <si>
    <t>IVARS D'URGELL</t>
  </si>
  <si>
    <t>IVORRA</t>
  </si>
  <si>
    <t>ISONA I CONCA DELLA</t>
  </si>
  <si>
    <t>JUNCOSA</t>
  </si>
  <si>
    <t>JUNEDA</t>
  </si>
  <si>
    <t>LES</t>
  </si>
  <si>
    <t>LINYOLA</t>
  </si>
  <si>
    <t>LLADORRE</t>
  </si>
  <si>
    <t>LLADURS</t>
  </si>
  <si>
    <t>LLARDECANS</t>
  </si>
  <si>
    <t>LLAVORSI</t>
  </si>
  <si>
    <t>LLES DE CERDANYA</t>
  </si>
  <si>
    <t>LLIMIANA</t>
  </si>
  <si>
    <t>LLOBERA</t>
  </si>
  <si>
    <t>MALDA</t>
  </si>
  <si>
    <t>MASSALCOREIG</t>
  </si>
  <si>
    <t>MASSOTERES</t>
  </si>
  <si>
    <t>MAIALS</t>
  </si>
  <si>
    <t>MENARGUENS</t>
  </si>
  <si>
    <t>MIRALCAMP</t>
  </si>
  <si>
    <t>MOLSOSA (LA)</t>
  </si>
  <si>
    <t>MOLLERUSSA</t>
  </si>
  <si>
    <t>MONTGAI</t>
  </si>
  <si>
    <t>MONTELLA I MARTINET</t>
  </si>
  <si>
    <t>MONTFERRER I CASTELLBO</t>
  </si>
  <si>
    <t>MONTOLIU DE SEGARRA</t>
  </si>
  <si>
    <t>MONTOLIU DE LLEIDA</t>
  </si>
  <si>
    <t>MONTORNES DE SEGARRA</t>
  </si>
  <si>
    <t>NALEC</t>
  </si>
  <si>
    <t>NAVES</t>
  </si>
  <si>
    <t>ODEN</t>
  </si>
  <si>
    <t>OLIANA</t>
  </si>
  <si>
    <t>OLIOLA</t>
  </si>
  <si>
    <t>OLIUS</t>
  </si>
  <si>
    <t>OLUGES (LES)</t>
  </si>
  <si>
    <t>OMELLONS (ELS)</t>
  </si>
  <si>
    <t>OMELLS DE NA GAIA (ELS)</t>
  </si>
  <si>
    <t>ORGANYA</t>
  </si>
  <si>
    <t>OS DE BALAGUER</t>
  </si>
  <si>
    <t>OSSO DE SIO</t>
  </si>
  <si>
    <t>PALAU D'ANGLESOLA (EL)</t>
  </si>
  <si>
    <t>CONCA DE DALT</t>
  </si>
  <si>
    <t>COMA I LA PEDRA (LA)</t>
  </si>
  <si>
    <t>PENELLES</t>
  </si>
  <si>
    <t>PERAMOLA</t>
  </si>
  <si>
    <t>PINELL DE SOLSONES</t>
  </si>
  <si>
    <t>PINOS</t>
  </si>
  <si>
    <t>POAL (EL)</t>
  </si>
  <si>
    <t>POBLA DE CERVOLES (LA)</t>
  </si>
  <si>
    <t>BELLAGUARDA</t>
  </si>
  <si>
    <t>POBLA DE SEGUR (LA)</t>
  </si>
  <si>
    <t>PONTS</t>
  </si>
  <si>
    <t>PONT DE SUERT (EL)</t>
  </si>
  <si>
    <t>PORTELLA (LA)</t>
  </si>
  <si>
    <t>PRATS I SANSOR</t>
  </si>
  <si>
    <t>PREIXANA</t>
  </si>
  <si>
    <t>PREIXENS</t>
  </si>
  <si>
    <t>PRULLANS</t>
  </si>
  <si>
    <t>PUIGGROS</t>
  </si>
  <si>
    <t>PUIGVERD D'AGRAMUNT</t>
  </si>
  <si>
    <t>PUIGVERD DE LLEIDA</t>
  </si>
  <si>
    <t>RIALP</t>
  </si>
  <si>
    <t>RIBERA D'URGELLET</t>
  </si>
  <si>
    <t>RINER</t>
  </si>
  <si>
    <t>ROSSELLO</t>
  </si>
  <si>
    <t>SALAS DE PALLARS</t>
  </si>
  <si>
    <t>SANAUJA</t>
  </si>
  <si>
    <t>SANT GUIM DE FREIXENET</t>
  </si>
  <si>
    <t>SANT LLORENC DE MORUNYS</t>
  </si>
  <si>
    <t>SANT RAMON</t>
  </si>
  <si>
    <t>SANT ESTEVE DE LA SARGA</t>
  </si>
  <si>
    <t>SANT GUIM DE LA PLANA</t>
  </si>
  <si>
    <t>SARROCA DE LLEIDA</t>
  </si>
  <si>
    <t>SARROCA DE BELLERA</t>
  </si>
  <si>
    <t>SENTERADA</t>
  </si>
  <si>
    <t>SEU D'URGELL (LA)</t>
  </si>
  <si>
    <t>SEROS</t>
  </si>
  <si>
    <t>SIDAMON</t>
  </si>
  <si>
    <t>SOLERAS (EL)</t>
  </si>
  <si>
    <t>SOLSONA</t>
  </si>
  <si>
    <t>SORIGUERA</t>
  </si>
  <si>
    <t>SORT</t>
  </si>
  <si>
    <t>SOSES</t>
  </si>
  <si>
    <t>SUDANELL</t>
  </si>
  <si>
    <t>SUNYER</t>
  </si>
  <si>
    <t>TALARN</t>
  </si>
  <si>
    <t>TALAVERA</t>
  </si>
  <si>
    <t>TARREGA</t>
  </si>
  <si>
    <t>TARRES</t>
  </si>
  <si>
    <t>TARROJA DE SEGARRA</t>
  </si>
  <si>
    <t>TERMENS</t>
  </si>
  <si>
    <t>TIRVIA</t>
  </si>
  <si>
    <t>TIURANA</t>
  </si>
  <si>
    <t>TORA</t>
  </si>
  <si>
    <t>TORMS (ELS)</t>
  </si>
  <si>
    <t>TORNABOUS</t>
  </si>
  <si>
    <t>TORREBESSES</t>
  </si>
  <si>
    <t>TORRE DE CABDELLA (LA)</t>
  </si>
  <si>
    <t>TORREFARRERA</t>
  </si>
  <si>
    <t>TORREGROSSA</t>
  </si>
  <si>
    <t>TORRELAMEU</t>
  </si>
  <si>
    <t>TORRES DE SEGRE</t>
  </si>
  <si>
    <t>TORRE-SERONA</t>
  </si>
  <si>
    <t>TREMP</t>
  </si>
  <si>
    <t>VALLBONA DE LES MONGES</t>
  </si>
  <si>
    <t>VALLS DE VALIRA (LES)</t>
  </si>
  <si>
    <t>VALLFOGONA DE BALAGUER</t>
  </si>
  <si>
    <t>VERDU</t>
  </si>
  <si>
    <t>VIELHA E MIJARAN</t>
  </si>
  <si>
    <t>VILAGRASSA</t>
  </si>
  <si>
    <t>VILALLER</t>
  </si>
  <si>
    <t>VILAMOS</t>
  </si>
  <si>
    <t>VILANOVA DE BELLPUIG</t>
  </si>
  <si>
    <t>VILANOVA DE L'AGUDA</t>
  </si>
  <si>
    <t>VILANOVA DE MEIA</t>
  </si>
  <si>
    <t>VILANOVA DE SEGRIA</t>
  </si>
  <si>
    <t>VILA-SANA</t>
  </si>
  <si>
    <t>VILOSELL (EL)</t>
  </si>
  <si>
    <t>VILANOVA DE LA BARCA</t>
  </si>
  <si>
    <t>VINAIXA</t>
  </si>
  <si>
    <t>VALL DE CARDOS</t>
  </si>
  <si>
    <t>SANT MARTI DE RIUCORB</t>
  </si>
  <si>
    <t>GUINGUETA D'ANEU (LA)</t>
  </si>
  <si>
    <t>CASTELL DE MUR</t>
  </si>
  <si>
    <t>RIBERA D'ONDARA</t>
  </si>
  <si>
    <t>VALLS D'AGUILAR (LES)</t>
  </si>
  <si>
    <t>TORREFETA I FLOREJACS</t>
  </si>
  <si>
    <t>FIGOLS I ALINYA</t>
  </si>
  <si>
    <t>VANSA I FORNOLS (LA)</t>
  </si>
  <si>
    <t>JOSA I TUIXEN</t>
  </si>
  <si>
    <t>PLANS DE SIO (ELS)</t>
  </si>
  <si>
    <t>GIMENELLS I EL PLA DE LA FONT</t>
  </si>
  <si>
    <t>RIU DE CERDANYA</t>
  </si>
  <si>
    <t>ABALOS</t>
  </si>
  <si>
    <t>AGONCILLO</t>
  </si>
  <si>
    <t>AGUILAR DEL RIO ALHAMA</t>
  </si>
  <si>
    <t>AJAMIL DE CAMEROS</t>
  </si>
  <si>
    <t>ALBELDA DE IREGUA</t>
  </si>
  <si>
    <t>ALBERITE</t>
  </si>
  <si>
    <t>ALCANADRE</t>
  </si>
  <si>
    <t>ALDEANUEVA DE EBRO</t>
  </si>
  <si>
    <t>ALESANCO</t>
  </si>
  <si>
    <t>ALESON</t>
  </si>
  <si>
    <t>ALFARO</t>
  </si>
  <si>
    <t>ALMARZA DE CAMEROS</t>
  </si>
  <si>
    <t>ANGUCIANA</t>
  </si>
  <si>
    <t>ANGUIANO</t>
  </si>
  <si>
    <t>ARENZANA DE ABAJO</t>
  </si>
  <si>
    <t>ARENZANA DE ARRIBA</t>
  </si>
  <si>
    <t>ARNEDILLO</t>
  </si>
  <si>
    <t>ARNEDO</t>
  </si>
  <si>
    <t>ARRUBAL</t>
  </si>
  <si>
    <t>AUSEJO</t>
  </si>
  <si>
    <t>AUTOL</t>
  </si>
  <si>
    <t>AZOFRA</t>
  </si>
  <si>
    <t>BADARAN</t>
  </si>
  <si>
    <t>BAÑARES</t>
  </si>
  <si>
    <t>BAÑOS DE RIOJA</t>
  </si>
  <si>
    <t>BAÑOS DE RIO TOBIA</t>
  </si>
  <si>
    <t>BERCEO</t>
  </si>
  <si>
    <t>BERGASA</t>
  </si>
  <si>
    <t>BERGASILLAS BAJERA</t>
  </si>
  <si>
    <t>BEZARES</t>
  </si>
  <si>
    <t>BOBADILLA</t>
  </si>
  <si>
    <t>BRIEVA DE CAMEROS</t>
  </si>
  <si>
    <t>BRIÑAS</t>
  </si>
  <si>
    <t>BRIONES</t>
  </si>
  <si>
    <t>CABEZON DE CAMEROS</t>
  </si>
  <si>
    <t>CALAHORRA</t>
  </si>
  <si>
    <t>CAMPROVIN</t>
  </si>
  <si>
    <t>CANALES DE LA SIERRA</t>
  </si>
  <si>
    <t>CANILLAS DE RIO TUERTO</t>
  </si>
  <si>
    <t>CAÑAS</t>
  </si>
  <si>
    <t>CARDENAS</t>
  </si>
  <si>
    <t>CASALARREINA</t>
  </si>
  <si>
    <t>CASTAÑARES DE RIOJA</t>
  </si>
  <si>
    <t>CASTROVIEJO</t>
  </si>
  <si>
    <t>CELLORIGO</t>
  </si>
  <si>
    <t>CENICERO</t>
  </si>
  <si>
    <t>CERVERA DEL RIO ALHAMA</t>
  </si>
  <si>
    <t>CIDAMON</t>
  </si>
  <si>
    <t>CIHURI</t>
  </si>
  <si>
    <t>CIRUEÑA</t>
  </si>
  <si>
    <t>CLAVIJO</t>
  </si>
  <si>
    <t>CORDOVIN</t>
  </si>
  <si>
    <t>CORERA</t>
  </si>
  <si>
    <t>CORNAGO</t>
  </si>
  <si>
    <t>CORPORALES</t>
  </si>
  <si>
    <t>CUZCURRITA DE RIO TIRON</t>
  </si>
  <si>
    <t>DAROCA DE RIOJA</t>
  </si>
  <si>
    <t>ENCISO</t>
  </si>
  <si>
    <t>ENTRENA</t>
  </si>
  <si>
    <t>ESTOLLO</t>
  </si>
  <si>
    <t>EZCARAY</t>
  </si>
  <si>
    <t>FONCEA</t>
  </si>
  <si>
    <t>FONZALECHE</t>
  </si>
  <si>
    <t>FUENMAYOR</t>
  </si>
  <si>
    <t>GALBARRULI</t>
  </si>
  <si>
    <t>GALILEA</t>
  </si>
  <si>
    <t>GALLINERO DE CAMEROS</t>
  </si>
  <si>
    <t>GIMILEO</t>
  </si>
  <si>
    <t>GRAÑON</t>
  </si>
  <si>
    <t>GRAVALOS</t>
  </si>
  <si>
    <t>HARO</t>
  </si>
  <si>
    <t>HERCE</t>
  </si>
  <si>
    <t>HERRAMELLURI</t>
  </si>
  <si>
    <t>HERVIAS</t>
  </si>
  <si>
    <t>HORMILLA</t>
  </si>
  <si>
    <t>HORMILLEJA</t>
  </si>
  <si>
    <t>HORNILLOS DE CAMEROS</t>
  </si>
  <si>
    <t>HORNOS DE MONCALVILLO</t>
  </si>
  <si>
    <t>HUERCANOS</t>
  </si>
  <si>
    <t>IGEA</t>
  </si>
  <si>
    <t>JALON DE CAMEROS</t>
  </si>
  <si>
    <t>LAGUNA DE CAMEROS</t>
  </si>
  <si>
    <t>LAGUNILLA DEL JUBERA</t>
  </si>
  <si>
    <t>LARDERO</t>
  </si>
  <si>
    <t>LEDESMA DE LA COGOLLA</t>
  </si>
  <si>
    <t>LEIVA</t>
  </si>
  <si>
    <t>LEZA DE RIO LEZA</t>
  </si>
  <si>
    <t>LUMBRERAS</t>
  </si>
  <si>
    <t>MANJARRES</t>
  </si>
  <si>
    <t>MANSILLA DE LA SIERRA</t>
  </si>
  <si>
    <t>MANZANARES DE RIOJA</t>
  </si>
  <si>
    <t>MATUTE</t>
  </si>
  <si>
    <t>MEDRANO</t>
  </si>
  <si>
    <t>MUNILLA</t>
  </si>
  <si>
    <t>MURILLO DE RIO LEZA</t>
  </si>
  <si>
    <t>MURO DE AGUAS</t>
  </si>
  <si>
    <t>MURO EN CAMEROS</t>
  </si>
  <si>
    <t>NAJERA</t>
  </si>
  <si>
    <t>NALDA</t>
  </si>
  <si>
    <t>NAVAJUN</t>
  </si>
  <si>
    <t>NAVARRETE</t>
  </si>
  <si>
    <t>NESTARES</t>
  </si>
  <si>
    <t>NIEVA DE CAMEROS</t>
  </si>
  <si>
    <t>OCON</t>
  </si>
  <si>
    <t>OCHANDURI</t>
  </si>
  <si>
    <t>OJACASTRO</t>
  </si>
  <si>
    <t>OLLAURI</t>
  </si>
  <si>
    <t>ORTIGOSA DE CAMEROS</t>
  </si>
  <si>
    <t>PAZUENGOS</t>
  </si>
  <si>
    <t>PEDROSO</t>
  </si>
  <si>
    <t>PINILLOS</t>
  </si>
  <si>
    <t>PRADEJON</t>
  </si>
  <si>
    <t>PRADILLO</t>
  </si>
  <si>
    <t>PREJANO</t>
  </si>
  <si>
    <t>QUEL</t>
  </si>
  <si>
    <t>RABANERA</t>
  </si>
  <si>
    <t>RASILLO DE CAMEROS (EL)</t>
  </si>
  <si>
    <t>REDAL (EL)</t>
  </si>
  <si>
    <t>RIBAFRECHA</t>
  </si>
  <si>
    <t>RINCON DE SOTO</t>
  </si>
  <si>
    <t>ROBRES DEL CASTILLO</t>
  </si>
  <si>
    <t>RODEZNO</t>
  </si>
  <si>
    <t>SAJAZARRA</t>
  </si>
  <si>
    <t>SAN ASENSIO</t>
  </si>
  <si>
    <t>SAN MILLAN DE LA COGOLLA</t>
  </si>
  <si>
    <t>SAN MILLAN DE YECORA</t>
  </si>
  <si>
    <t>SAN ROMAN DE CAMEROS</t>
  </si>
  <si>
    <t>SANTA COLOMA</t>
  </si>
  <si>
    <t>SANTA ENGRACIA DEL JUBERA</t>
  </si>
  <si>
    <t>SANTA EULALIA BAJERA</t>
  </si>
  <si>
    <t>SANTO DOMINGO DE LA CALZADA</t>
  </si>
  <si>
    <t>SAN TORCUATO</t>
  </si>
  <si>
    <t>SANTURDE DE RIOJA</t>
  </si>
  <si>
    <t>SANTURDEJO</t>
  </si>
  <si>
    <t>SAN VICENTE DE LA SONSIERRA</t>
  </si>
  <si>
    <t>SOJUELA</t>
  </si>
  <si>
    <t>SORZANO</t>
  </si>
  <si>
    <t>SOTES</t>
  </si>
  <si>
    <t>SOTO EN CAMEROS</t>
  </si>
  <si>
    <t>TERROBA</t>
  </si>
  <si>
    <t>TIRGO</t>
  </si>
  <si>
    <t>TOBIA</t>
  </si>
  <si>
    <t>TORMANTOS</t>
  </si>
  <si>
    <t>TORRECILLA EN CAMEROS</t>
  </si>
  <si>
    <t>TORRECILLA SOBRE ALESANCO</t>
  </si>
  <si>
    <t>TORRE EN CAMEROS</t>
  </si>
  <si>
    <t>TORREMONTALBO</t>
  </si>
  <si>
    <t>TREVIANA</t>
  </si>
  <si>
    <t>TRICIO</t>
  </si>
  <si>
    <t>TUDELILLA</t>
  </si>
  <si>
    <t>URUÑUELA</t>
  </si>
  <si>
    <t>VALDEMADERA</t>
  </si>
  <si>
    <t>VALGAÑON</t>
  </si>
  <si>
    <t>VENTOSA</t>
  </si>
  <si>
    <t>VENTROSA</t>
  </si>
  <si>
    <t>VIGUERA</t>
  </si>
  <si>
    <t>VILLALBA DE RIOJA</t>
  </si>
  <si>
    <t>VILLALOBAR DE RIOJA</t>
  </si>
  <si>
    <t>VILLAMEDIANA DE IREGUA</t>
  </si>
  <si>
    <t>VILLANUEVA DE CAMEROS</t>
  </si>
  <si>
    <t>VILLAR DE ARNEDO (EL)</t>
  </si>
  <si>
    <t>VILLAR DE TORRE</t>
  </si>
  <si>
    <t>VILLAREJO</t>
  </si>
  <si>
    <t>VILLARROYA</t>
  </si>
  <si>
    <t>VILLARTA-QUINTANA</t>
  </si>
  <si>
    <t>VILLAVELAYO</t>
  </si>
  <si>
    <t>VILLAVERDE DE RIOJA</t>
  </si>
  <si>
    <t>VILLOSLADA DE CAMEROS</t>
  </si>
  <si>
    <t>VINIEGRA DE ABAJO</t>
  </si>
  <si>
    <t>VINIEGRA DE ARRIBA</t>
  </si>
  <si>
    <t>ZARRATON</t>
  </si>
  <si>
    <t>ZARZOSA</t>
  </si>
  <si>
    <t>ZORRAQUIN</t>
  </si>
  <si>
    <t>ABADIN</t>
  </si>
  <si>
    <t>ALFOZ</t>
  </si>
  <si>
    <t>ANTAS DE ULLA</t>
  </si>
  <si>
    <t>BALEIRA</t>
  </si>
  <si>
    <t>BARREIROS</t>
  </si>
  <si>
    <t>BECERREA</t>
  </si>
  <si>
    <t>BEGONTE</t>
  </si>
  <si>
    <t>BOVEDA</t>
  </si>
  <si>
    <t>CARBALLEDO</t>
  </si>
  <si>
    <t>CASTRO DE REI</t>
  </si>
  <si>
    <t>CASTROVERDE</t>
  </si>
  <si>
    <t>CERVANTES</t>
  </si>
  <si>
    <t>CERVO</t>
  </si>
  <si>
    <t>CORGO (O)</t>
  </si>
  <si>
    <t>COSPEITO</t>
  </si>
  <si>
    <t>CHANTADA</t>
  </si>
  <si>
    <t>FOLGOSO DO COUREL</t>
  </si>
  <si>
    <t>FONSAGRADA (A)</t>
  </si>
  <si>
    <t>FOZ</t>
  </si>
  <si>
    <t>FRIOL</t>
  </si>
  <si>
    <t>XERMADE</t>
  </si>
  <si>
    <t>GUITIRIZ</t>
  </si>
  <si>
    <t>GUNTIN</t>
  </si>
  <si>
    <t>INCIO (O)</t>
  </si>
  <si>
    <t>XOVE</t>
  </si>
  <si>
    <t>LANCARA</t>
  </si>
  <si>
    <t>LOURENZA</t>
  </si>
  <si>
    <t>MEIRA</t>
  </si>
  <si>
    <t>MONDOÑEDO</t>
  </si>
  <si>
    <t>MONFORTE DE LEMOS</t>
  </si>
  <si>
    <t>MONTERROSO</t>
  </si>
  <si>
    <t>MURAS</t>
  </si>
  <si>
    <t>NAVIA DE SUARNA</t>
  </si>
  <si>
    <t>NEGUEIRA DE MUÑIZ</t>
  </si>
  <si>
    <t>NOGAIS (AS)</t>
  </si>
  <si>
    <t>OUROL</t>
  </si>
  <si>
    <t>OUTEIRO DE REI</t>
  </si>
  <si>
    <t>PALAS DE REI</t>
  </si>
  <si>
    <t>PANTON</t>
  </si>
  <si>
    <t>PARADELA</t>
  </si>
  <si>
    <t>PARAMO (O)</t>
  </si>
  <si>
    <t>PASTORIZA (A)</t>
  </si>
  <si>
    <t>PEDRAFITA DO CEBREIRO</t>
  </si>
  <si>
    <t>POL</t>
  </si>
  <si>
    <t>POBRA DO BROLLON (A)</t>
  </si>
  <si>
    <t>PONTENOVA (A)</t>
  </si>
  <si>
    <t>PORTOMARIN</t>
  </si>
  <si>
    <t>QUIROGA</t>
  </si>
  <si>
    <t>RIBADEO</t>
  </si>
  <si>
    <t>RIBAS DE SIL</t>
  </si>
  <si>
    <t>RIBEIRA DE PIQUIN</t>
  </si>
  <si>
    <t>RIOTORTO</t>
  </si>
  <si>
    <t>SAMOS</t>
  </si>
  <si>
    <t>RABADE</t>
  </si>
  <si>
    <t>SARRIA</t>
  </si>
  <si>
    <t>SAVIÑAO (O)</t>
  </si>
  <si>
    <t>SOBER</t>
  </si>
  <si>
    <t>TABOADA</t>
  </si>
  <si>
    <t>TRABADA</t>
  </si>
  <si>
    <t>TRIACASTELA</t>
  </si>
  <si>
    <t>VALADOURO (O)</t>
  </si>
  <si>
    <t>VICEDO (O)</t>
  </si>
  <si>
    <t>VILALBA</t>
  </si>
  <si>
    <t>VIVEIRO</t>
  </si>
  <si>
    <t>BARALLA</t>
  </si>
  <si>
    <t>BURELA</t>
  </si>
  <si>
    <t>ACEBEDA (LA)</t>
  </si>
  <si>
    <t>AJALVIR</t>
  </si>
  <si>
    <t>ALAMEDA DEL VALLE</t>
  </si>
  <si>
    <t>ALAMO (EL)</t>
  </si>
  <si>
    <t>ALDEA DEL FRESNO</t>
  </si>
  <si>
    <t>ALGETE</t>
  </si>
  <si>
    <t>ALPEDRETE</t>
  </si>
  <si>
    <t>AMBITE</t>
  </si>
  <si>
    <t>ANCHUELO</t>
  </si>
  <si>
    <t>ARANJUEZ</t>
  </si>
  <si>
    <t>ARGANDA DEL REY</t>
  </si>
  <si>
    <t>ATAZAR (EL)</t>
  </si>
  <si>
    <t>BATRES</t>
  </si>
  <si>
    <t>BECERRIL DE LA SIERRA</t>
  </si>
  <si>
    <t>BELMONTE DE TAJO</t>
  </si>
  <si>
    <t>BERZOSA DEL LOZOYA</t>
  </si>
  <si>
    <t>BERRUECO (EL)</t>
  </si>
  <si>
    <t>BOADILLA DEL MONTE</t>
  </si>
  <si>
    <t>BOALO (EL)</t>
  </si>
  <si>
    <t>BRAOJOS</t>
  </si>
  <si>
    <t>BREA DE TAJO</t>
  </si>
  <si>
    <t>BRUNETE</t>
  </si>
  <si>
    <t>BUITRAGO DEL LOZOYA</t>
  </si>
  <si>
    <t>BUSTARVIEJO</t>
  </si>
  <si>
    <t>CABANILLAS DE LA SIERRA</t>
  </si>
  <si>
    <t>CABRERA (LA)</t>
  </si>
  <si>
    <t>CADALSO DE LOS VIDRIOS</t>
  </si>
  <si>
    <t>CAMARMA DE ESTERUELAS</t>
  </si>
  <si>
    <t>CAMPO REAL</t>
  </si>
  <si>
    <t>CANENCIA</t>
  </si>
  <si>
    <t>CARABAÑA</t>
  </si>
  <si>
    <t>CASARRUBUELOS</t>
  </si>
  <si>
    <t>CENICIENTOS</t>
  </si>
  <si>
    <t>CERCEDILLA</t>
  </si>
  <si>
    <t>CERVERA DE BUITRAGO</t>
  </si>
  <si>
    <t>CIEMPOZUELOS</t>
  </si>
  <si>
    <t>COBEÑA</t>
  </si>
  <si>
    <t>COLMENAR DEL ARROYO</t>
  </si>
  <si>
    <t>COLMENAR DE OREJA</t>
  </si>
  <si>
    <t>COLMENAREJO</t>
  </si>
  <si>
    <t>COLMENAR VIEJO</t>
  </si>
  <si>
    <t>COLLADO MEDIANO</t>
  </si>
  <si>
    <t>COLLADO VILLALBA</t>
  </si>
  <si>
    <t>CORPA</t>
  </si>
  <si>
    <t>CUBAS DE LA SAGRA</t>
  </si>
  <si>
    <t>CHAPINERIA</t>
  </si>
  <si>
    <t>CHINCHON</t>
  </si>
  <si>
    <t>DAGANZO DE ARRIBA</t>
  </si>
  <si>
    <t>ESCORIAL (EL)</t>
  </si>
  <si>
    <t>ESTREMERA</t>
  </si>
  <si>
    <t>FRESNEDILLAS DE LA OLIVA</t>
  </si>
  <si>
    <t>FRESNO DE TOROTE</t>
  </si>
  <si>
    <t>FUENTE EL SAZ DE JARAMA</t>
  </si>
  <si>
    <t>FUENTIDUEÑA DE TAJO</t>
  </si>
  <si>
    <t>GALAPAGAR</t>
  </si>
  <si>
    <t>GARGANTA DE LOS MONTES</t>
  </si>
  <si>
    <t>GARGANTILLA DEL LOZOYA Y PINILLA DE BUITRAGO</t>
  </si>
  <si>
    <t>GASCONES</t>
  </si>
  <si>
    <t>GRIÑON</t>
  </si>
  <si>
    <t>GUADALIX DE LA SIERRA</t>
  </si>
  <si>
    <t>GUADARRAMA</t>
  </si>
  <si>
    <t>HIRUELA (LA)</t>
  </si>
  <si>
    <t>HORCAJO DE LA SIERRA</t>
  </si>
  <si>
    <t>HORCAJUELO DE LA SIERRA</t>
  </si>
  <si>
    <t>HOYO DE MANZANARES</t>
  </si>
  <si>
    <t>HUMANES DE MADRID</t>
  </si>
  <si>
    <t>LOECHES</t>
  </si>
  <si>
    <t>LOZOYA</t>
  </si>
  <si>
    <t>MADARCOS</t>
  </si>
  <si>
    <t>MAJADAHONDA</t>
  </si>
  <si>
    <t>MANZANARES EL REAL</t>
  </si>
  <si>
    <t>MECO</t>
  </si>
  <si>
    <t>MEJORADA DEL CAMPO</t>
  </si>
  <si>
    <t>MIRAFLORES DE LA SIERRA</t>
  </si>
  <si>
    <t>MOLAR (EL)</t>
  </si>
  <si>
    <t>MOLINOS (LOS)</t>
  </si>
  <si>
    <t>MONTEJO DE LA SIERRA</t>
  </si>
  <si>
    <t>MORALEJA DE ENMEDIO</t>
  </si>
  <si>
    <t>MORALZARZAL</t>
  </si>
  <si>
    <t>MORATA DE TAJUÑA</t>
  </si>
  <si>
    <t>NAVACERRADA</t>
  </si>
  <si>
    <t>NAVALAFUENTE</t>
  </si>
  <si>
    <t>NAVALAGAMELLA</t>
  </si>
  <si>
    <t>NAVALCARNERO</t>
  </si>
  <si>
    <t>NAVARREDONDA Y SAN MAMES</t>
  </si>
  <si>
    <t>NAVAS DEL REY</t>
  </si>
  <si>
    <t>NUEVO BAZTAN</t>
  </si>
  <si>
    <t>OLMEDA DE LAS FUENTES</t>
  </si>
  <si>
    <t>ORUSCO DE TAJUÑA</t>
  </si>
  <si>
    <t>PARACUELLOS DE JARAMA</t>
  </si>
  <si>
    <t>PATONES</t>
  </si>
  <si>
    <t>PEDREZUELA</t>
  </si>
  <si>
    <t>PELAYOS DE LA PRESA</t>
  </si>
  <si>
    <t>PERALES DE TAJUÑA</t>
  </si>
  <si>
    <t>PEZUELA DE LAS TORRES</t>
  </si>
  <si>
    <t>PINILLA DEL VALLE</t>
  </si>
  <si>
    <t>PINTO</t>
  </si>
  <si>
    <t>PIÑUECAR-GANDULLAS</t>
  </si>
  <si>
    <t>POZUELO DEL REY</t>
  </si>
  <si>
    <t>PRADENA DEL RINCON</t>
  </si>
  <si>
    <t>PUEBLA DE LA SIERRA</t>
  </si>
  <si>
    <t>QUIJORNA</t>
  </si>
  <si>
    <t>RASCAFRIA</t>
  </si>
  <si>
    <t>REDUEÑA</t>
  </si>
  <si>
    <t>RIBATEJADA</t>
  </si>
  <si>
    <t>RIVAS-VACIAMADRID</t>
  </si>
  <si>
    <t>ROBLEDILLO DE LA JARA</t>
  </si>
  <si>
    <t>ROBLEDO DE CHAVELA</t>
  </si>
  <si>
    <t>ROBREGORDO</t>
  </si>
  <si>
    <t>ROZAS DE PUERTO REAL</t>
  </si>
  <si>
    <t>SAN AGUSTIN DEL GUADALIX</t>
  </si>
  <si>
    <t>SAN FERNANDO DE HENARES</t>
  </si>
  <si>
    <t>SAN LORENZO DE EL ESCORIAL</t>
  </si>
  <si>
    <t>SAN MARTIN DE LA VEGA</t>
  </si>
  <si>
    <t>SAN MARTIN DE VALDEIGLESIAS</t>
  </si>
  <si>
    <t>SAN SEBASTIAN DE LOS REYES</t>
  </si>
  <si>
    <t>SANTA MARIA DE LA ALAMEDA</t>
  </si>
  <si>
    <t>SANTORCAZ</t>
  </si>
  <si>
    <t>SANTOS DE LA HUMOSA (LOS)</t>
  </si>
  <si>
    <t>SERNA DEL MONTE (LA)</t>
  </si>
  <si>
    <t>SERRANILLOS DEL VALLE</t>
  </si>
  <si>
    <t>SEVILLA LA NUEVA</t>
  </si>
  <si>
    <t>SOMOSIERRA</t>
  </si>
  <si>
    <t>SOTO DEL REAL</t>
  </si>
  <si>
    <t>TALAMANCA DE JARAMA</t>
  </si>
  <si>
    <t>TIELMES</t>
  </si>
  <si>
    <t>TITULCIA</t>
  </si>
  <si>
    <t>TORREJON DE LA CALZADA</t>
  </si>
  <si>
    <t>TORREJON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</si>
  <si>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</si>
  <si>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</si>
  <si>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</si>
  <si>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</si>
  <si>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</si>
  <si>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</si>
  <si>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</si>
  <si>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</si>
  <si>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</si>
  <si>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</si>
  <si>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</si>
  <si>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</si>
  <si>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VALDEPIELAGOS</t>
  </si>
  <si>
    <t>VALDETORRES DE JARAMA</t>
  </si>
  <si>
    <t>VALDILECHA</t>
  </si>
  <si>
    <t>VALVERDE DE ALCALA</t>
  </si>
  <si>
    <t>VELILLA DE SAN ANTONIO</t>
  </si>
  <si>
    <t>VELLON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</si>
  <si>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</si>
  <si>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</si>
  <si>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</si>
  <si>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</si>
  <si>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</si>
  <si>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</si>
  <si>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</si>
  <si>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</si>
  <si>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</si>
  <si>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</si>
  <si>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</si>
  <si>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SALVANES</t>
  </si>
  <si>
    <t>VILLAVICIOSA DE ODON</t>
  </si>
  <si>
    <t>VILLAVIEJA DEL LOZOYA</t>
  </si>
  <si>
    <t>ZARZALEJO</t>
  </si>
  <si>
    <t>LOZOYUELA-NAVAS-SIETEIGLESIAS</t>
  </si>
  <si>
    <t>PUENTES VIEJAS</t>
  </si>
  <si>
    <t>TRES CANTOS</t>
  </si>
  <si>
    <t>ALAMEDA</t>
  </si>
  <si>
    <t>ALCAUCIN</t>
  </si>
  <si>
    <t>ALFARNATE</t>
  </si>
  <si>
    <t>ALFARNATEJO</t>
  </si>
  <si>
    <t>ALGARROBO</t>
  </si>
  <si>
    <t>ALGATOCIN</t>
  </si>
  <si>
    <t>ALHAURIN DE LA TORRE</t>
  </si>
  <si>
    <t>ALHAURIN EL GRANDE</t>
  </si>
  <si>
    <t>ALMACHAR</t>
  </si>
  <si>
    <t>ALMARGEN</t>
  </si>
  <si>
    <t>ALMOGIA</t>
  </si>
  <si>
    <t>ALORA</t>
  </si>
  <si>
    <t>ALOZAINA</t>
  </si>
  <si>
    <t>ALPANDEIRE</t>
  </si>
  <si>
    <t>ANTEQUERA</t>
  </si>
  <si>
    <t>ARCHEZ</t>
  </si>
  <si>
    <t>ARCHIDONA</t>
  </si>
  <si>
    <t>ARDALES</t>
  </si>
  <si>
    <t>ARENAS</t>
  </si>
  <si>
    <t>ARRIATE</t>
  </si>
  <si>
    <t>ATAJATE</t>
  </si>
  <si>
    <t>BENADALID</t>
  </si>
  <si>
    <t>BENAHAVIS</t>
  </si>
  <si>
    <t>BENALAURIA</t>
  </si>
  <si>
    <t>BENALMADENA</t>
  </si>
  <si>
    <t>BENAMARGOSA</t>
  </si>
  <si>
    <t>BENAMOCARRA</t>
  </si>
  <si>
    <t>BENAOJAN</t>
  </si>
  <si>
    <t>BENARRABA</t>
  </si>
  <si>
    <t>BORGE (EL)</t>
  </si>
  <si>
    <t>BURGO (EL)</t>
  </si>
  <si>
    <t>CAMPILLOS</t>
  </si>
  <si>
    <t>CANILLAS DE ACEITUNO</t>
  </si>
  <si>
    <t>CANILLAS DE ALBAIDA</t>
  </si>
  <si>
    <t>CAÑETE LA REAL</t>
  </si>
  <si>
    <t>CARRATRACA</t>
  </si>
  <si>
    <t>CARTAJIMA</t>
  </si>
  <si>
    <t>CARTAMA</t>
  </si>
  <si>
    <t>CASABERMEJA</t>
  </si>
  <si>
    <t>CASARABONELA</t>
  </si>
  <si>
    <t>CASARES</t>
  </si>
  <si>
    <t>COIN</t>
  </si>
  <si>
    <t>COLMENAR</t>
  </si>
  <si>
    <t>COMARES</t>
  </si>
  <si>
    <t>COMPETA</t>
  </si>
  <si>
    <t>CORTES DE LA FRONTERA</t>
  </si>
  <si>
    <t>CUEVAS BAJAS</t>
  </si>
  <si>
    <t>CUEVAS DEL BECERRO</t>
  </si>
  <si>
    <t>CUEVAS DE SAN MARCOS</t>
  </si>
  <si>
    <t>CUTAR</t>
  </si>
  <si>
    <t>ESTEPONA</t>
  </si>
  <si>
    <t>FARAJAN</t>
  </si>
  <si>
    <t>FRIGILIANA</t>
  </si>
  <si>
    <t>FUENGIROLA</t>
  </si>
  <si>
    <t>FUENTE DE PIEDRA</t>
  </si>
  <si>
    <t>GAUCIN</t>
  </si>
  <si>
    <t>GENALGUACIL</t>
  </si>
  <si>
    <t>GUARO</t>
  </si>
  <si>
    <t>HUMILLADERO</t>
  </si>
  <si>
    <t>IGUALEJA</t>
  </si>
  <si>
    <t>ISTAN</t>
  </si>
  <si>
    <t>IZNATE</t>
  </si>
  <si>
    <t>JIMERA DE LIBAR</t>
  </si>
  <si>
    <t>JUBRIQUE</t>
  </si>
  <si>
    <t>JUZCAR</t>
  </si>
  <si>
    <t>MACHARAVIAYA</t>
  </si>
  <si>
    <t>MANILVA</t>
  </si>
  <si>
    <t>MIJAS</t>
  </si>
  <si>
    <t>MOCLINEJO</t>
  </si>
  <si>
    <t>MOLLINA</t>
  </si>
  <si>
    <t>MONDA</t>
  </si>
  <si>
    <t>MONTEJAQUE</t>
  </si>
  <si>
    <t>NERJA</t>
  </si>
  <si>
    <t>OJEN</t>
  </si>
  <si>
    <t>PARAUTA</t>
  </si>
  <si>
    <t>PERIANA</t>
  </si>
  <si>
    <t>PIZARRA</t>
  </si>
  <si>
    <t>PUJERRA</t>
  </si>
  <si>
    <t>RINCON DE LA VICTORIA</t>
  </si>
  <si>
    <t>RIOGORDO</t>
  </si>
  <si>
    <t>RONDA</t>
  </si>
  <si>
    <t>SALARES</t>
  </si>
  <si>
    <t>SAYALONGA</t>
  </si>
  <si>
    <t>SEDELLA</t>
  </si>
  <si>
    <t>SIERRA DE YEGUAS</t>
  </si>
  <si>
    <t>TEBA</t>
  </si>
  <si>
    <t>TOLOX</t>
  </si>
  <si>
    <t>TORROX</t>
  </si>
  <si>
    <t>TOTALAN</t>
  </si>
  <si>
    <t>VALLE DE ABDALAJIS</t>
  </si>
  <si>
    <t>VELEZ-MALAGA</t>
  </si>
  <si>
    <t>VILLANUEVA DE ALGAIDAS</t>
  </si>
  <si>
    <t>VILLANUEVA DEL ROSARIO</t>
  </si>
  <si>
    <t>VILLANUEVA DEL TRABUCO</t>
  </si>
  <si>
    <t>VILLANUEVA DE TAPIA</t>
  </si>
  <si>
    <t>VIÑUELA</t>
  </si>
  <si>
    <t>YUNQUERA</t>
  </si>
  <si>
    <t>TORREMOLINOS</t>
  </si>
  <si>
    <t>VILLANUEVA DE LA CONCEPCIÓN</t>
  </si>
  <si>
    <t>ABANILLA</t>
  </si>
  <si>
    <t>ABARAN</t>
  </si>
  <si>
    <t>AGUILAS</t>
  </si>
  <si>
    <t>ALBUDEITE</t>
  </si>
  <si>
    <t>ALCANTARILLA</t>
  </si>
  <si>
    <t>ALEDO</t>
  </si>
  <si>
    <t>ALGUAZAS</t>
  </si>
  <si>
    <t>ALHAMA DE MURCIA</t>
  </si>
  <si>
    <t>ARCHENA</t>
  </si>
  <si>
    <t>BENIEL</t>
  </si>
  <si>
    <t>BLANCA</t>
  </si>
  <si>
    <t>BULLAS</t>
  </si>
  <si>
    <t>CALASPARRA</t>
  </si>
  <si>
    <t>CAMPOS DEL RIO</t>
  </si>
  <si>
    <t>CARAVACA DE LA CRUZ</t>
  </si>
  <si>
    <t>CEHEGIN</t>
  </si>
  <si>
    <t>CEUTI</t>
  </si>
  <si>
    <t>CIEZA</t>
  </si>
  <si>
    <t>FORTUNA</t>
  </si>
  <si>
    <t>FUENTE ALAMO DE MURCIA</t>
  </si>
  <si>
    <t>JUMILLA</t>
  </si>
  <si>
    <t>LIBRILLA</t>
  </si>
  <si>
    <t>LORQUI</t>
  </si>
  <si>
    <t>MAZARRON</t>
  </si>
  <si>
    <t>MOLINA DE SEGURA</t>
  </si>
  <si>
    <t>MORATALLA</t>
  </si>
  <si>
    <t>MULA</t>
  </si>
  <si>
    <t>OJOS</t>
  </si>
  <si>
    <t>PLIEGO</t>
  </si>
  <si>
    <t>PUERTO LUMBRERAS</t>
  </si>
  <si>
    <t>RICOTE</t>
  </si>
  <si>
    <t>SAN JAVIER</t>
  </si>
  <si>
    <t>SAN PEDRO DEL PINATAR</t>
  </si>
  <si>
    <t>TORRE-PACHECO</t>
  </si>
  <si>
    <t>TORRES DE COTILLAS (LAS)</t>
  </si>
  <si>
    <t>TOTANA</t>
  </si>
  <si>
    <t>ULEA</t>
  </si>
  <si>
    <t>UNION (LA)</t>
  </si>
  <si>
    <t>VILLANUEVA DEL RIO SEGURA</t>
  </si>
  <si>
    <t>YECLA</t>
  </si>
  <si>
    <t>SANTOMERA</t>
  </si>
  <si>
    <t>ALCAZARES (LOS)</t>
  </si>
  <si>
    <t>31</t>
  </si>
  <si>
    <t>ABAIGAR</t>
  </si>
  <si>
    <t>ABARZUZA</t>
  </si>
  <si>
    <t>ABAURREGAINA/ABAURREA ALTA</t>
  </si>
  <si>
    <t>ABAURREPEA/ABAURREA BAJA</t>
  </si>
  <si>
    <t>ABERIN</t>
  </si>
  <si>
    <t>ABLITAS</t>
  </si>
  <si>
    <t>ADIOS</t>
  </si>
  <si>
    <t>AGUILAR DE CODES</t>
  </si>
  <si>
    <t>AIBAR/OIBAR</t>
  </si>
  <si>
    <t>ALTSASU/ALSASUA</t>
  </si>
  <si>
    <t>ALLIN</t>
  </si>
  <si>
    <t>ALLO</t>
  </si>
  <si>
    <t>AMESCOA BAJA</t>
  </si>
  <si>
    <t>ANCIN</t>
  </si>
  <si>
    <t>ANDOSILLA</t>
  </si>
  <si>
    <t>ANSOAIN</t>
  </si>
  <si>
    <t>ANUE</t>
  </si>
  <si>
    <t>AÑORBE</t>
  </si>
  <si>
    <t>AOIZ/AGOITZ</t>
  </si>
  <si>
    <t>ARAITZ</t>
  </si>
  <si>
    <t>ARANARACHE</t>
  </si>
  <si>
    <t>ARANTZA</t>
  </si>
  <si>
    <t>ARANGUREN</t>
  </si>
  <si>
    <t>ARANO</t>
  </si>
  <si>
    <t>ARAKIL</t>
  </si>
  <si>
    <t>ARAS</t>
  </si>
  <si>
    <t>ARBIZU</t>
  </si>
  <si>
    <t>ARCE/ARTZI</t>
  </si>
  <si>
    <t>ARCOS (LOS)</t>
  </si>
  <si>
    <t>ARELLANO</t>
  </si>
  <si>
    <t>ARESO</t>
  </si>
  <si>
    <t>ARGUEDAS</t>
  </si>
  <si>
    <t>ARIA</t>
  </si>
  <si>
    <t>ARIBE</t>
  </si>
  <si>
    <t>ARMAÑANZAS</t>
  </si>
  <si>
    <t>ARRONIZ</t>
  </si>
  <si>
    <t>ARRUAZU</t>
  </si>
  <si>
    <t>ARTAJONA</t>
  </si>
  <si>
    <t>ARTAZU</t>
  </si>
  <si>
    <t>ATEZ</t>
  </si>
  <si>
    <t>AYEGUI</t>
  </si>
  <si>
    <t>AZAGRA</t>
  </si>
  <si>
    <t>AZUELO</t>
  </si>
  <si>
    <t>BAKAIKU</t>
  </si>
  <si>
    <t>BARASOAIN</t>
  </si>
  <si>
    <t>BARBARIN</t>
  </si>
  <si>
    <t>BARGOTA</t>
  </si>
  <si>
    <t>BARILLAS</t>
  </si>
  <si>
    <t>BASABURUA</t>
  </si>
  <si>
    <t>BAZTAN</t>
  </si>
  <si>
    <t>BEIRE</t>
  </si>
  <si>
    <t>BELASCOAIN</t>
  </si>
  <si>
    <t>BERBINZANA</t>
  </si>
  <si>
    <t>BERTIZARANA</t>
  </si>
  <si>
    <t>BETELU</t>
  </si>
  <si>
    <t>BIURRUN-OLCOZ</t>
  </si>
  <si>
    <t>BUÑUEL</t>
  </si>
  <si>
    <t>AURITZ/BURGUETE</t>
  </si>
  <si>
    <t>BURGUI/BURGI</t>
  </si>
  <si>
    <t>BURLADA/BURLATA</t>
  </si>
  <si>
    <t>BUSTO (EL)</t>
  </si>
  <si>
    <t>CABANILLAS</t>
  </si>
  <si>
    <t>CABREDO</t>
  </si>
  <si>
    <t>CADREITA</t>
  </si>
  <si>
    <t>CAPARROSO</t>
  </si>
  <si>
    <t>CARCAR</t>
  </si>
  <si>
    <t>CARCASTILLO</t>
  </si>
  <si>
    <t>CASCANTE</t>
  </si>
  <si>
    <t>CASEDA</t>
  </si>
  <si>
    <t>CASTILLONUEVO</t>
  </si>
  <si>
    <t>CINTRUENIGO</t>
  </si>
  <si>
    <t>ZIORDIA</t>
  </si>
  <si>
    <t>CIRAUQUI</t>
  </si>
  <si>
    <t>CIRIZA</t>
  </si>
  <si>
    <t>CIZUR</t>
  </si>
  <si>
    <t>CORELLA</t>
  </si>
  <si>
    <t>CORTES</t>
  </si>
  <si>
    <t>DESOJO</t>
  </si>
  <si>
    <t>DICASTILLO</t>
  </si>
  <si>
    <t>DONAMARIA</t>
  </si>
  <si>
    <t>ETXALAR</t>
  </si>
  <si>
    <t>ECHARRI</t>
  </si>
  <si>
    <t>ETXARRI-ARANATZ</t>
  </si>
  <si>
    <t>ETXAURI</t>
  </si>
  <si>
    <t>EGUES</t>
  </si>
  <si>
    <t>ELGORRIAGA</t>
  </si>
  <si>
    <t>NOAIN (VALLE DE ELORZ)/NOAIN (ELORTZIBAR)</t>
  </si>
  <si>
    <t>ENERIZ</t>
  </si>
  <si>
    <t>ERATSUN</t>
  </si>
  <si>
    <t>ERGOIENA</t>
  </si>
  <si>
    <t>ERRO</t>
  </si>
  <si>
    <t>EZCAROZ/EZKAROZE</t>
  </si>
  <si>
    <t>ESLAVA</t>
  </si>
  <si>
    <t>ESPARZA DE SALAZAR/ESPARZA ZARAITZU</t>
  </si>
  <si>
    <t>ESPRONCEDA</t>
  </si>
  <si>
    <t>ESTELLA/LIZARRA</t>
  </si>
  <si>
    <t>ESTERIBAR</t>
  </si>
  <si>
    <t>ETAYO</t>
  </si>
  <si>
    <t>EULATE</t>
  </si>
  <si>
    <t>EZCABARTE</t>
  </si>
  <si>
    <t>EZKURRA</t>
  </si>
  <si>
    <t>EZPROGUI</t>
  </si>
  <si>
    <t>FALCES</t>
  </si>
  <si>
    <t>FITERO</t>
  </si>
  <si>
    <t>FONTELLAS</t>
  </si>
  <si>
    <t>FUNES</t>
  </si>
  <si>
    <t>FUSTIÑANA</t>
  </si>
  <si>
    <t>GALAR</t>
  </si>
  <si>
    <t>GALLIPIENZO</t>
  </si>
  <si>
    <t>GALLUES/GALOZE</t>
  </si>
  <si>
    <t>GARAIOA</t>
  </si>
  <si>
    <t>GARDE</t>
  </si>
  <si>
    <t>GARINOAIN</t>
  </si>
  <si>
    <t>GARRALDA</t>
  </si>
  <si>
    <t>GENEVILLA</t>
  </si>
  <si>
    <t>GOIZUETA</t>
  </si>
  <si>
    <t>GOÑI</t>
  </si>
  <si>
    <t>GUESA/GORZA</t>
  </si>
  <si>
    <t>GUESALAZ</t>
  </si>
  <si>
    <t>GUIRGUILLANO</t>
  </si>
  <si>
    <t>HUARTE/UHARTE</t>
  </si>
  <si>
    <t>UHARTE-ARAKIL</t>
  </si>
  <si>
    <t>IBARGOITI</t>
  </si>
  <si>
    <t>IGUZQUIZA</t>
  </si>
  <si>
    <t>IMOTZ</t>
  </si>
  <si>
    <t>IRAÑETA</t>
  </si>
  <si>
    <t>ISABA/IZABA</t>
  </si>
  <si>
    <t>ITUREN</t>
  </si>
  <si>
    <t>ITURMENDI</t>
  </si>
  <si>
    <t>IZA</t>
  </si>
  <si>
    <t>IZAGAONDOA</t>
  </si>
  <si>
    <t>IZALZU/ITZALTZU</t>
  </si>
  <si>
    <t>JAURRIETA</t>
  </si>
  <si>
    <t>JAVIER</t>
  </si>
  <si>
    <t>JUSLAPEÑA</t>
  </si>
  <si>
    <t>BEINTZA-LABAIEN</t>
  </si>
  <si>
    <t>LAKUNTZA</t>
  </si>
  <si>
    <t>LANA</t>
  </si>
  <si>
    <t>LANTZ</t>
  </si>
  <si>
    <t>LAPOBLACION</t>
  </si>
  <si>
    <t>LARRAGA</t>
  </si>
  <si>
    <t>LARRAONA</t>
  </si>
  <si>
    <t>LARRAUN</t>
  </si>
  <si>
    <t>LAZAGURRIA</t>
  </si>
  <si>
    <t>LEACHE</t>
  </si>
  <si>
    <t>LEGARDA</t>
  </si>
  <si>
    <t>LEGARIA</t>
  </si>
  <si>
    <t>LEITZA</t>
  </si>
  <si>
    <t>LEOZ</t>
  </si>
  <si>
    <t>LERGA</t>
  </si>
  <si>
    <t>LERIN</t>
  </si>
  <si>
    <t>LESAKA</t>
  </si>
  <si>
    <t>LEZAUN</t>
  </si>
  <si>
    <t>LIEDENA</t>
  </si>
  <si>
    <t>LIZOAIN-ARRIASGOITI</t>
  </si>
  <si>
    <t>LODOSA</t>
  </si>
  <si>
    <t>LONGUIDA/LONGIDA</t>
  </si>
  <si>
    <t>LUMBIER</t>
  </si>
  <si>
    <t>LUQUIN</t>
  </si>
  <si>
    <t>MAÑERU</t>
  </si>
  <si>
    <t>MARAÑON</t>
  </si>
  <si>
    <t>MARCILLA</t>
  </si>
  <si>
    <t>MELIDA</t>
  </si>
  <si>
    <t>MENDAVIA</t>
  </si>
  <si>
    <t>MENDAZA</t>
  </si>
  <si>
    <t>MENDIGORRIA</t>
  </si>
  <si>
    <t>METAUTEN</t>
  </si>
  <si>
    <t>MILAGRO</t>
  </si>
  <si>
    <t>MIRAFUENTES</t>
  </si>
  <si>
    <t>MIRANDA DE ARGA</t>
  </si>
  <si>
    <t>MONREAL</t>
  </si>
  <si>
    <t>MONTEAGUDO</t>
  </si>
  <si>
    <t>MORENTIN</t>
  </si>
  <si>
    <t>MUES</t>
  </si>
  <si>
    <t>MURCHANTE</t>
  </si>
  <si>
    <t>MURIETA</t>
  </si>
  <si>
    <t>MURILLO EL CUENDE</t>
  </si>
  <si>
    <t>MURILLO EL FRUTO</t>
  </si>
  <si>
    <t>MURUZABAL</t>
  </si>
  <si>
    <t>NAVASCUES</t>
  </si>
  <si>
    <t>NAZAR</t>
  </si>
  <si>
    <t>OBANOS</t>
  </si>
  <si>
    <t>OCO</t>
  </si>
  <si>
    <t>OCHAGAVIA/OTSAGABIA</t>
  </si>
  <si>
    <t>ODIETA</t>
  </si>
  <si>
    <t>OITZ</t>
  </si>
  <si>
    <t>OLAIBAR</t>
  </si>
  <si>
    <t>OLAZTI/OLAZAGUTIA</t>
  </si>
  <si>
    <t>OLEJUA</t>
  </si>
  <si>
    <t>OLITE</t>
  </si>
  <si>
    <t>OLORIZ</t>
  </si>
  <si>
    <t>CENDEA DE OLZA/OLTZA ZENDEA</t>
  </si>
  <si>
    <t>OLLO</t>
  </si>
  <si>
    <t>ORBAITZETA</t>
  </si>
  <si>
    <t>ORBARA</t>
  </si>
  <si>
    <t>ORISOAIN</t>
  </si>
  <si>
    <t>ORONZ/ORONTZE</t>
  </si>
  <si>
    <t>OROZ-BETELU</t>
  </si>
  <si>
    <t>OTEIZA</t>
  </si>
  <si>
    <t>PAMPLONA/IRUÑA</t>
  </si>
  <si>
    <t>PERALTA</t>
  </si>
  <si>
    <t>PETILLA DE ARAGON</t>
  </si>
  <si>
    <t>PIEDRAMILLERA</t>
  </si>
  <si>
    <t>PITILLAS</t>
  </si>
  <si>
    <t>PUENTE LA REINA/GARES</t>
  </si>
  <si>
    <t>PUEYO</t>
  </si>
  <si>
    <t>RIBAFORADA</t>
  </si>
  <si>
    <t>ROMANZADO</t>
  </si>
  <si>
    <t>RONCAL/ERRONKARI</t>
  </si>
  <si>
    <t>ORREAGA/RONCESVALLES</t>
  </si>
  <si>
    <t>SALDIAS</t>
  </si>
  <si>
    <t>SALINAS DE ORO</t>
  </si>
  <si>
    <t>SAN ADRIAN</t>
  </si>
  <si>
    <t>SANGUESA/ZANGOZA</t>
  </si>
  <si>
    <t>SAN MARTIN DE UNX</t>
  </si>
  <si>
    <t>SANSOL</t>
  </si>
  <si>
    <t>SANTACARA</t>
  </si>
  <si>
    <t>DONEZTEBE/SANTESTEBAN</t>
  </si>
  <si>
    <t>SARRIES/SARTZE</t>
  </si>
  <si>
    <t>SARTAGUDA</t>
  </si>
  <si>
    <t>SESMA</t>
  </si>
  <si>
    <t>SORLADA</t>
  </si>
  <si>
    <t>SUNBILLA</t>
  </si>
  <si>
    <t>TAFALLA</t>
  </si>
  <si>
    <t>TIEBAS-MURUARTE DE RETA</t>
  </si>
  <si>
    <t>TIRAPU</t>
  </si>
  <si>
    <t>TORRALBA DEL RIO</t>
  </si>
  <si>
    <t>TORRES DEL RIO</t>
  </si>
  <si>
    <t>TUDELA</t>
  </si>
  <si>
    <t>TULEBRAS</t>
  </si>
  <si>
    <t>UCAR</t>
  </si>
  <si>
    <t>UJUE</t>
  </si>
  <si>
    <t>ULTZAMA</t>
  </si>
  <si>
    <t>UNCITI</t>
  </si>
  <si>
    <t>UNZUE</t>
  </si>
  <si>
    <t>URDAZUBI/URDAX</t>
  </si>
  <si>
    <t>URDIAIN</t>
  </si>
  <si>
    <t>URRAUL ALTO</t>
  </si>
  <si>
    <t>URRAUL BAJO</t>
  </si>
  <si>
    <t>URROZ</t>
  </si>
  <si>
    <t>URROTZ</t>
  </si>
  <si>
    <t>URZAINQUI/URZAINKI</t>
  </si>
  <si>
    <t>UTERGA</t>
  </si>
  <si>
    <t>UZTARROZ/UZTARROZE</t>
  </si>
  <si>
    <t>LUZAIDE/VALCARLOS</t>
  </si>
  <si>
    <t>VALTIERRA</t>
  </si>
  <si>
    <t>BERA/VERA DE BIDASOA</t>
  </si>
  <si>
    <t>VIANA</t>
  </si>
  <si>
    <t>VIDANGOZ/BIDANKOZE</t>
  </si>
  <si>
    <t>BIDAURRETA</t>
  </si>
  <si>
    <t>VILLAFRANCA</t>
  </si>
  <si>
    <t>VILLAMAYOR DE MONJARDIN</t>
  </si>
  <si>
    <t>HIRIBERRI/VILLANUEVA DE AEZKOA</t>
  </si>
  <si>
    <t>VILLATUERTA</t>
  </si>
  <si>
    <t>VILLAVA/ATARRABIA</t>
  </si>
  <si>
    <t>IGANTZI</t>
  </si>
  <si>
    <t>VALLE DE YERRI/DEIERRI</t>
  </si>
  <si>
    <t>YESA</t>
  </si>
  <si>
    <t>ZABALZA</t>
  </si>
  <si>
    <t>ZUBIETA</t>
  </si>
  <si>
    <t>ZUGARRAMURDI</t>
  </si>
  <si>
    <t>ZUÑIGA</t>
  </si>
  <si>
    <t>BARAÑAIN</t>
  </si>
  <si>
    <t>BERRIOPLANO</t>
  </si>
  <si>
    <t>BERRIOZAR</t>
  </si>
  <si>
    <t>IRURTZUN</t>
  </si>
  <si>
    <t>BERIAIN</t>
  </si>
  <si>
    <t>ORCOYEN</t>
  </si>
  <si>
    <t>ZIZUR MAYOR/ZIZUR NAGUSIA</t>
  </si>
  <si>
    <t>LEKUNBERRI</t>
  </si>
  <si>
    <t>ALLARIZ</t>
  </si>
  <si>
    <t>AMOEIRO</t>
  </si>
  <si>
    <t>ARNOIA (A)</t>
  </si>
  <si>
    <t>AVION</t>
  </si>
  <si>
    <t>BALTAR</t>
  </si>
  <si>
    <t>BANDE</t>
  </si>
  <si>
    <t>BAÑOS DE MOLGAS</t>
  </si>
  <si>
    <t>BARBADAS</t>
  </si>
  <si>
    <t>BARCO DE VALDEORRAS (O)</t>
  </si>
  <si>
    <t>BEADE</t>
  </si>
  <si>
    <t>BEARIZ</t>
  </si>
  <si>
    <t>BLANCOS (OS)</t>
  </si>
  <si>
    <t>BOBORAS</t>
  </si>
  <si>
    <t>BOLA (A)</t>
  </si>
  <si>
    <t>BOLO (O)</t>
  </si>
  <si>
    <t>CALVOS DE RANDIN</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</si>
  <si>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</si>
  <si>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</si>
  <si>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</si>
  <si>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</si>
  <si>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</si>
  <si>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</si>
  <si>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</si>
  <si>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</si>
  <si>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</si>
  <si>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</si>
  <si>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</si>
  <si>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</si>
  <si>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</si>
  <si>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</si>
  <si>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</si>
  <si>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</si>
  <si>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</si>
  <si>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</si>
  <si>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</si>
  <si>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AMBIA</t>
  </si>
  <si>
    <t>XUNQUEIRA DE ESPADANEDO</t>
  </si>
  <si>
    <t>LAROUCO</t>
  </si>
  <si>
    <t>LAZA</t>
  </si>
  <si>
    <t>LEIRO</t>
  </si>
  <si>
    <t>LOBEIRA</t>
  </si>
  <si>
    <t>LOBIOS</t>
  </si>
  <si>
    <t>MACEDA</t>
  </si>
  <si>
    <t>MANZANEDA</t>
  </si>
  <si>
    <t>MASIDE</t>
  </si>
  <si>
    <t>MELON</t>
  </si>
  <si>
    <t>MERCA (A)</t>
  </si>
  <si>
    <t>MEZQUITA (A)</t>
  </si>
  <si>
    <t>MONTEDERRAMO</t>
  </si>
  <si>
    <t>MONTERREI</t>
  </si>
  <si>
    <t>MUIÑOS</t>
  </si>
  <si>
    <t>NOGUEIRA DE RAMUIN</t>
  </si>
  <si>
    <t>OIMBRA</t>
  </si>
  <si>
    <t>PADERNE DE ALLARIZ</t>
  </si>
  <si>
    <t>PADRENDA</t>
  </si>
  <si>
    <t>PARADA DE SIL</t>
  </si>
  <si>
    <t>PEREIRO DE AGUIAR (O)</t>
  </si>
  <si>
    <t>PEROXA (A)</t>
  </si>
  <si>
    <t>PETIN</t>
  </si>
  <si>
    <t>PIÑOR</t>
  </si>
  <si>
    <t>PORQUEIRA</t>
  </si>
  <si>
    <t>POBRA DE TRIVES (A)</t>
  </si>
  <si>
    <t>PONTEDEVA</t>
  </si>
  <si>
    <t>PUNXIN</t>
  </si>
  <si>
    <t>QUINTELA DE LEIRADO</t>
  </si>
  <si>
    <t>RAIRIZ DE VEIGA</t>
  </si>
  <si>
    <t>RAMIRAS</t>
  </si>
  <si>
    <t>RIBADAVIA</t>
  </si>
  <si>
    <t>SAN XOAN DE RIO</t>
  </si>
  <si>
    <t>RIOS</t>
  </si>
  <si>
    <t>RUA (A)</t>
  </si>
  <si>
    <t>RUBIA</t>
  </si>
  <si>
    <t>SAN AMARO</t>
  </si>
  <si>
    <t>SAN CIBRAO DAS VIÑAS</t>
  </si>
  <si>
    <t>SAN CRISTOVO DE CEA</t>
  </si>
  <si>
    <t>SANDIAS</t>
  </si>
  <si>
    <t>SARREAUS</t>
  </si>
  <si>
    <t>TABOADELA</t>
  </si>
  <si>
    <t>TEIXEIRA (A)</t>
  </si>
  <si>
    <t>TOEN</t>
  </si>
  <si>
    <t>TRASMIRAS</t>
  </si>
  <si>
    <t>VEIGA (A)</t>
  </si>
  <si>
    <t>VEREA</t>
  </si>
  <si>
    <t>VERIN</t>
  </si>
  <si>
    <t>VIANA DO BOLO</t>
  </si>
  <si>
    <t>VILAMARIN</t>
  </si>
  <si>
    <t>VILAMARTIN DE VALDEORRAS</t>
  </si>
  <si>
    <t>VILAR DE BARRIO</t>
  </si>
  <si>
    <t>VILAR DE SANTOS</t>
  </si>
  <si>
    <t>VILARDEVOS</t>
  </si>
  <si>
    <t>VILARIÑO DE CONSO</t>
  </si>
  <si>
    <t>ALLANDE</t>
  </si>
  <si>
    <t>ALLER</t>
  </si>
  <si>
    <t>AMIEVA</t>
  </si>
  <si>
    <t>BELMONTE DE MIRANDA</t>
  </si>
  <si>
    <t>BIMENES</t>
  </si>
  <si>
    <t>BOAL</t>
  </si>
  <si>
    <t>CABRALES</t>
  </si>
  <si>
    <t>CABRANES</t>
  </si>
  <si>
    <t>CANDAMO</t>
  </si>
  <si>
    <t>CANGAS DEL NARCEA</t>
  </si>
  <si>
    <t>CANGAS DE ONIS</t>
  </si>
  <si>
    <t>CARAVIA</t>
  </si>
  <si>
    <t>CARREÑO</t>
  </si>
  <si>
    <t>CASO</t>
  </si>
  <si>
    <t>CASTRILLON</t>
  </si>
  <si>
    <t>CASTROPOL</t>
  </si>
  <si>
    <t>COAÑA</t>
  </si>
  <si>
    <t>COLUNGA</t>
  </si>
  <si>
    <t>CORVERA DE ASTURIAS</t>
  </si>
  <si>
    <t>CUDILLERO</t>
  </si>
  <si>
    <t>DEGAÑA</t>
  </si>
  <si>
    <t>FRANCO (EL)</t>
  </si>
  <si>
    <t>GOZON</t>
  </si>
  <si>
    <t>GRADO</t>
  </si>
  <si>
    <t>GRANDAS DE SALIME</t>
  </si>
  <si>
    <t>IBIAS</t>
  </si>
  <si>
    <t>ILLANO</t>
  </si>
  <si>
    <t>ILLAS</t>
  </si>
  <si>
    <t>LANGREO</t>
  </si>
  <si>
    <t>LAVIANA</t>
  </si>
  <si>
    <t>LENA</t>
  </si>
  <si>
    <t>VALDES</t>
  </si>
  <si>
    <t>LLANERA</t>
  </si>
  <si>
    <t>LLANES</t>
  </si>
  <si>
    <t>MORCIN</t>
  </si>
  <si>
    <t>MUROS DE NALON</t>
  </si>
  <si>
    <t>NAVA</t>
  </si>
  <si>
    <t>NAVIA</t>
  </si>
  <si>
    <t>NOREÑA</t>
  </si>
  <si>
    <t>ONIS</t>
  </si>
  <si>
    <t>PARRES</t>
  </si>
  <si>
    <t>PEÑAMELLERA ALTA</t>
  </si>
  <si>
    <t>PEÑAMELLERA BAJA</t>
  </si>
  <si>
    <t>PESOZ</t>
  </si>
  <si>
    <t>PILOÑA</t>
  </si>
  <si>
    <t>PONGA</t>
  </si>
  <si>
    <t>PRAVIA</t>
  </si>
  <si>
    <t>PROAZA</t>
  </si>
  <si>
    <t>QUIROS</t>
  </si>
  <si>
    <t>REGUERAS (LAS)</t>
  </si>
  <si>
    <t>RIBADEDEVA</t>
  </si>
  <si>
    <t>RIBADESELLA</t>
  </si>
  <si>
    <t>RIBERA DE ARRIBA</t>
  </si>
  <si>
    <t>RIOSA</t>
  </si>
  <si>
    <t>SALAS</t>
  </si>
  <si>
    <t>SAN MARTIN DEL REY AURELIO</t>
  </si>
  <si>
    <t>SAN MARTIN DE OSCOS</t>
  </si>
  <si>
    <t>SANTA EULALIA DE OSCOS</t>
  </si>
  <si>
    <t>SAN TIRSO DE ABRES</t>
  </si>
  <si>
    <t>SANTO ADRIANO</t>
  </si>
  <si>
    <t>SARIEGO</t>
  </si>
  <si>
    <t>SIERO</t>
  </si>
  <si>
    <t>SOBRESCOBIO</t>
  </si>
  <si>
    <t>SOMIEDO</t>
  </si>
  <si>
    <t>SOTO DEL BARCO</t>
  </si>
  <si>
    <t>TAPIA DE CASARIEGO</t>
  </si>
  <si>
    <t>TARAMUNDI</t>
  </si>
  <si>
    <t>TEVERGA</t>
  </si>
  <si>
    <t>TINEO</t>
  </si>
  <si>
    <t>VEGADEO</t>
  </si>
  <si>
    <t>VILLANUEVA DE OSCOS</t>
  </si>
  <si>
    <t>VILLAVICIOSA</t>
  </si>
  <si>
    <t>VILLAYON</t>
  </si>
  <si>
    <t>YERNES Y TAMEZA</t>
  </si>
  <si>
    <t>ABARCA DE CAMPOS</t>
  </si>
  <si>
    <t>ABIA DE LAS TORRES</t>
  </si>
  <si>
    <t>AGUILAR DE CAMPOO</t>
  </si>
  <si>
    <t>ALAR DEL REY</t>
  </si>
  <si>
    <t>ALBA DE CERRATO</t>
  </si>
  <si>
    <t>AMAYUELAS DE ARRIBA</t>
  </si>
  <si>
    <t>AMPUDIA</t>
  </si>
  <si>
    <t>AMUSCO</t>
  </si>
  <si>
    <t>ANTIGUEDAD</t>
  </si>
  <si>
    <t>ARCONADA</t>
  </si>
  <si>
    <t>ASTUDILLO</t>
  </si>
  <si>
    <t>AUTILLA DEL PINO</t>
  </si>
  <si>
    <t>AUTILLO DE CAMPOS</t>
  </si>
  <si>
    <t>AYUELA</t>
  </si>
  <si>
    <t>BALTANAS</t>
  </si>
  <si>
    <t>VENTA DE BAÑOS</t>
  </si>
  <si>
    <t>BAQUERIN DE CAMPOS</t>
  </si>
  <si>
    <t>BARCENA DE CAMPOS</t>
  </si>
  <si>
    <t>BARRUELO DE SANTULLAN</t>
  </si>
  <si>
    <t>BASCONES DE OJEDA</t>
  </si>
  <si>
    <t>BECERRIL DE CAMPOS</t>
  </si>
  <si>
    <t>BELMONTE DE CAMPOS</t>
  </si>
  <si>
    <t>BERZOSILLA</t>
  </si>
  <si>
    <t>BOADA DE CAMPOS</t>
  </si>
  <si>
    <t>BOADILLA DEL CAMINO</t>
  </si>
  <si>
    <t>BOADILLA DE RIOSECO</t>
  </si>
  <si>
    <t>BRAÑOSERA</t>
  </si>
  <si>
    <t>BUENAVISTA DE VALDAVIA</t>
  </si>
  <si>
    <t>BUSTILLO DE LA VEGA</t>
  </si>
  <si>
    <t>BUSTILLO DEL PARAMO DE CARRION</t>
  </si>
  <si>
    <t>CALAHORRA DE BOEDO</t>
  </si>
  <si>
    <t>CALZADA DE LOS MOLINOS</t>
  </si>
  <si>
    <t>CAPILLAS</t>
  </si>
  <si>
    <t>CARDEÑOSA DE VOLPEJERA</t>
  </si>
  <si>
    <t>CARRION DE LOS CONDES</t>
  </si>
  <si>
    <t>CASTIL DE VELA</t>
  </si>
  <si>
    <t>CASTREJON DE LA PEÑA</t>
  </si>
  <si>
    <t>CASTRILLO DE DON JUAN</t>
  </si>
  <si>
    <t>CASTRILLO DE ONIELO</t>
  </si>
  <si>
    <t>CASTRILLO DE VILLAVEGA</t>
  </si>
  <si>
    <t>CASTROMOCHO</t>
  </si>
  <si>
    <t>CERVATOS DE LA CUEZA</t>
  </si>
  <si>
    <t>CERVERA DE PISUERGA</t>
  </si>
  <si>
    <t>CEVICO DE LA TORRE</t>
  </si>
  <si>
    <t>CEVICO NAVERO</t>
  </si>
  <si>
    <t>CISNEROS</t>
  </si>
  <si>
    <t>COBOS DE CERRATO</t>
  </si>
  <si>
    <t>COLLAZOS DE BOEDO</t>
  </si>
  <si>
    <t>CONGOSTO DE VALDAVIA</t>
  </si>
  <si>
    <t>CORDOVILLA LA REAL</t>
  </si>
  <si>
    <t>CUBILLAS DE CERRATO</t>
  </si>
  <si>
    <t>DEHESA DE MONTEJO</t>
  </si>
  <si>
    <t>DEHESA DE ROMANOS</t>
  </si>
  <si>
    <t>DUEÑAS</t>
  </si>
  <si>
    <t>ESPINOSA DE CERRATO</t>
  </si>
  <si>
    <t>ESPINOSA DE VILLAGONZALO</t>
  </si>
  <si>
    <t>FRECHILLA</t>
  </si>
  <si>
    <t>FRESNO DEL RIO</t>
  </si>
  <si>
    <t>FROMISTA</t>
  </si>
  <si>
    <t>FUENTES DE NAVA</t>
  </si>
  <si>
    <t>FUENTES DE VALDEPERO</t>
  </si>
  <si>
    <t>GRIJOTA</t>
  </si>
  <si>
    <t>GUARDO</t>
  </si>
  <si>
    <t>GUAZA DE CAMPOS</t>
  </si>
  <si>
    <t>HERMEDES DE CERRATO</t>
  </si>
  <si>
    <t>HERRERA DE PISUERGA</t>
  </si>
  <si>
    <t>HERRERA DE VALDECAÑAS</t>
  </si>
  <si>
    <t>HONTORIA DE CERRATO</t>
  </si>
  <si>
    <t>HORNILLOS DE CERRATO</t>
  </si>
  <si>
    <t>HUSILLOS</t>
  </si>
  <si>
    <t>ITERO DE LA VEGA</t>
  </si>
  <si>
    <t>LAGARTOS</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</si>
  <si>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</si>
  <si>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</si>
  <si>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</si>
  <si>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</si>
  <si>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</si>
  <si>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</si>
  <si>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</si>
  <si>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</si>
  <si>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</si>
  <si>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</si>
  <si>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</si>
  <si>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</si>
  <si>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</si>
  <si>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MONZON DE CAMPOS</t>
  </si>
  <si>
    <t>MORATINOS</t>
  </si>
  <si>
    <t>MUDA</t>
  </si>
  <si>
    <t>NOGAL DE LAS HUERTAS</t>
  </si>
  <si>
    <t>OLEA DE BOEDO</t>
  </si>
  <si>
    <t>OLMOS DE OJEDA</t>
  </si>
  <si>
    <t>OSORNILLO</t>
  </si>
  <si>
    <t>PALENZUELA</t>
  </si>
  <si>
    <t>PARAMO DE BOEDO</t>
  </si>
  <si>
    <t>PAREDES DE NAVA</t>
  </si>
  <si>
    <t>PAYO DE OJEDA</t>
  </si>
  <si>
    <t>PEDRAZA DE CAMPOS</t>
  </si>
  <si>
    <t>PEDROSA DE LA VEGA</t>
  </si>
  <si>
    <t>PERALES</t>
  </si>
  <si>
    <t>PINO DEL RIO</t>
  </si>
  <si>
    <t>PIÑA DE CAMPOS</t>
  </si>
  <si>
    <t>POBLACION DE ARROYO</t>
  </si>
  <si>
    <t>POBLACION DE CAMPOS</t>
  </si>
  <si>
    <t>POBLACION DE CERRATO</t>
  </si>
  <si>
    <t>POLENTINOS</t>
  </si>
  <si>
    <t>POMAR DE VALDIVIA</t>
  </si>
  <si>
    <t>POZA DE LA VEGA</t>
  </si>
  <si>
    <t>POZO DE URAMA</t>
  </si>
  <si>
    <t>PRADANOS DE OJEDA</t>
  </si>
  <si>
    <t>PUEBLA DE VALDAVIA (LA)</t>
  </si>
  <si>
    <t>QUINTANA DEL PUENTE</t>
  </si>
  <si>
    <t>QUINTANILLA DE ONSOÑA</t>
  </si>
  <si>
    <t>REINOSO DE CERRATO</t>
  </si>
  <si>
    <t>RENEDO DE LA VEGA</t>
  </si>
  <si>
    <t>REQUENA DE CAMPOS</t>
  </si>
  <si>
    <t>RESPENDA DE LA PEÑA</t>
  </si>
  <si>
    <t>REVENGA DE CAMPOS</t>
  </si>
  <si>
    <t>REVILLA DE COLLAZOS</t>
  </si>
  <si>
    <t>RIBAS DE CAMPOS</t>
  </si>
  <si>
    <t>RIBEROS DE LA CUEZA</t>
  </si>
  <si>
    <t>SALDAÑA</t>
  </si>
  <si>
    <t>SALINAS DE PISUERGA</t>
  </si>
  <si>
    <t>SAN CEBRIAN DE CAMPOS</t>
  </si>
  <si>
    <t>SAN CEBRIAN DE MUDA</t>
  </si>
  <si>
    <t>SAN CRISTOBAL DE BOEDO</t>
  </si>
  <si>
    <t>SAN MAMES DE CAMPOS</t>
  </si>
  <si>
    <t>SAN ROMAN DE LA CUBA</t>
  </si>
  <si>
    <t>SANTA CECILIA DEL ALCOR</t>
  </si>
  <si>
    <t>SANTA CRUZ DE BOEDO</t>
  </si>
  <si>
    <t>SANTERVAS DE LA VEGA</t>
  </si>
  <si>
    <t>SANTIBAÑEZ DE ECLA</t>
  </si>
  <si>
    <t>SANTIBAÑEZ DE LA PEÑA</t>
  </si>
  <si>
    <t>SANTOYO</t>
  </si>
  <si>
    <t>SERNA (LA)</t>
  </si>
  <si>
    <t>SOTOBAÑADO Y PRIORATO</t>
  </si>
  <si>
    <t>SOTO DE CERRATO</t>
  </si>
  <si>
    <t>TABANERA DE CERRATO</t>
  </si>
  <si>
    <t>TABANERA DE VALDAVIA</t>
  </si>
  <si>
    <t>TAMARA DE CAMPOS</t>
  </si>
  <si>
    <t>TARIEGO DE CERRATO</t>
  </si>
  <si>
    <t>TORQUEMADA</t>
  </si>
  <si>
    <t>TORREMORMOJON</t>
  </si>
  <si>
    <t>TRIOLLO</t>
  </si>
  <si>
    <t>VALBUENA DE PISUERGA</t>
  </si>
  <si>
    <t>VALDEOLMILLOS</t>
  </si>
  <si>
    <t>VALDERRABANO</t>
  </si>
  <si>
    <t>VALDE-UCIEZA</t>
  </si>
  <si>
    <t>VALLE DE CERRATO</t>
  </si>
  <si>
    <t>VELILLA DEL RIO CARRION</t>
  </si>
  <si>
    <t>VERTAVILLO</t>
  </si>
  <si>
    <t>VILLABASTA DE VALDAVIA</t>
  </si>
  <si>
    <t>VILLACIDALER</t>
  </si>
  <si>
    <t>VILLACONANCIO</t>
  </si>
  <si>
    <t>VILLADA</t>
  </si>
  <si>
    <t>VILLAELES DE VALDAVIA</t>
  </si>
  <si>
    <t>VILLAHAN</t>
  </si>
  <si>
    <t>VILLAHERREROS</t>
  </si>
  <si>
    <t>VILLALACO</t>
  </si>
  <si>
    <t>VILLALBA DE GUARDO</t>
  </si>
  <si>
    <t>VILLALCAZAR DE SIRGA</t>
  </si>
  <si>
    <t>VILLALCON</t>
  </si>
  <si>
    <t>VILLALOBON</t>
  </si>
  <si>
    <t>VILLALUENGA DE LA VEGA</t>
  </si>
  <si>
    <t>VILLAMARTIN DE CAMPOS</t>
  </si>
  <si>
    <t>VILLAMEDIANA</t>
  </si>
  <si>
    <t>VILLAMERIEL</t>
  </si>
  <si>
    <t>VILLAMORONTA</t>
  </si>
  <si>
    <t>VILLAMUERA DE LA CUEZA</t>
  </si>
  <si>
    <t>VILLAMURIEL DE CERRATO</t>
  </si>
  <si>
    <t>VILLANUEVA DEL REBOLLAR</t>
  </si>
  <si>
    <t>VILLANUÑO DE VALDAVIA</t>
  </si>
  <si>
    <t>VILLAPROVEDO</t>
  </si>
  <si>
    <t>VILLARMENTERO DE CAMPOS</t>
  </si>
  <si>
    <t>VILLARRABE</t>
  </si>
  <si>
    <t>VILLARRAMIEL</t>
  </si>
  <si>
    <t>VILLASARRACINO</t>
  </si>
  <si>
    <t>VILLASILA DE VALDAVIA</t>
  </si>
  <si>
    <t>VILLATURDE</t>
  </si>
  <si>
    <t>VILLAUMBRALES</t>
  </si>
  <si>
    <t>VILLAVIUDAS</t>
  </si>
  <si>
    <t>VILLERIAS DE CAMPOS</t>
  </si>
  <si>
    <t>VILLODRE</t>
  </si>
  <si>
    <t>VILLODRIGO</t>
  </si>
  <si>
    <t>VILLOLDO</t>
  </si>
  <si>
    <t>VILLOTA DEL PARAMO</t>
  </si>
  <si>
    <t>VILLOVIECO</t>
  </si>
  <si>
    <t>OSORNO LA MAYOR</t>
  </si>
  <si>
    <t>VALLE DEL RETORTILLO</t>
  </si>
  <si>
    <t>LOMA DE UCIEZA</t>
  </si>
  <si>
    <t>PERNIA (LA)</t>
  </si>
  <si>
    <t>AGAETE</t>
  </si>
  <si>
    <t>AGUIMES</t>
  </si>
  <si>
    <t>ANTIGUA</t>
  </si>
  <si>
    <t>ARRECIFE</t>
  </si>
  <si>
    <t>ARTENARA</t>
  </si>
  <si>
    <t>ARUCAS</t>
  </si>
  <si>
    <t>BETANCURIA</t>
  </si>
  <si>
    <t>FIRGAS</t>
  </si>
  <si>
    <t>GALDAR</t>
  </si>
  <si>
    <t>HARIA</t>
  </si>
  <si>
    <t>INGENIO</t>
  </si>
  <si>
    <t>MOGAN</t>
  </si>
  <si>
    <t>OLIVA (LA)</t>
  </si>
  <si>
    <t>PAJARA</t>
  </si>
  <si>
    <t>PUERTO DEL ROSARIO</t>
  </si>
  <si>
    <t>SAN BARTOLOME</t>
  </si>
  <si>
    <t>SAN BARTOLOME DE TIRAJANA</t>
  </si>
  <si>
    <t>ALDEA DE SAN NICOLAS (LA)</t>
  </si>
  <si>
    <t>SANTA BRIGIDA</t>
  </si>
  <si>
    <t>SANTA LUCIA DE TIRAJANA</t>
  </si>
  <si>
    <t>SANTA MARIA DE GUIA DE GRAN CANARIA</t>
  </si>
  <si>
    <t>TEGUISE</t>
  </si>
  <si>
    <t>TEJEDA</t>
  </si>
  <si>
    <t>TEROR</t>
  </si>
  <si>
    <t>TIAS</t>
  </si>
  <si>
    <t>TINAJO</t>
  </si>
  <si>
    <t>TUINEJE</t>
  </si>
  <si>
    <t>VALSEQUILLO DE GRAN CANARIA</t>
  </si>
  <si>
    <t>VALLESECO</t>
  </si>
  <si>
    <t>VEGA DE SAN MATEO</t>
  </si>
  <si>
    <t>YAIZA</t>
  </si>
  <si>
    <t>ARBO</t>
  </si>
  <si>
    <t>BARRO</t>
  </si>
  <si>
    <t>BAIONA</t>
  </si>
  <si>
    <t>BUEU</t>
  </si>
  <si>
    <t>CALDAS DE REIS</t>
  </si>
  <si>
    <t>CAMBADOS</t>
  </si>
  <si>
    <t>CAMPO LAMEIRO</t>
  </si>
  <si>
    <t>CANGAS</t>
  </si>
  <si>
    <t>CAÑIZA (A)</t>
  </si>
  <si>
    <t>CATOIRA</t>
  </si>
  <si>
    <t>CERDEDO</t>
  </si>
  <si>
    <t>COTOBADE</t>
  </si>
  <si>
    <t>COVELO</t>
  </si>
  <si>
    <t>CRECENTE</t>
  </si>
  <si>
    <t>CUNTIS</t>
  </si>
  <si>
    <t>DOZON</t>
  </si>
  <si>
    <t>ESTRADA (A)</t>
  </si>
  <si>
    <t>FORCAREI</t>
  </si>
  <si>
    <t>FORNELOS DE MONTES</t>
  </si>
  <si>
    <t>AGOLADA</t>
  </si>
  <si>
    <t>GONDOMAR</t>
  </si>
  <si>
    <t>GROVE (O)</t>
  </si>
  <si>
    <t>GUARDA (A)</t>
  </si>
  <si>
    <t>LALIN</t>
  </si>
  <si>
    <t>LAMA (A)</t>
  </si>
  <si>
    <t>MARIN</t>
  </si>
  <si>
    <t>MEAÑO</t>
  </si>
  <si>
    <t>MEIS</t>
  </si>
  <si>
    <t>MOAÑA</t>
  </si>
  <si>
    <t>MONDARIZ</t>
  </si>
  <si>
    <t>MONDARIZ-BALNEARIO</t>
  </si>
  <si>
    <t>MORAÑA</t>
  </si>
  <si>
    <t>MOS</t>
  </si>
  <si>
    <t>NEVES (AS)</t>
  </si>
  <si>
    <t>NIGRAN</t>
  </si>
  <si>
    <t>OIA</t>
  </si>
  <si>
    <t>PAZOS DE BORBEN</t>
  </si>
  <si>
    <t>PORRIÑO (O)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</si>
  <si>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</si>
  <si>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</si>
  <si>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</si>
  <si>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</si>
  <si>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</si>
  <si>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</si>
  <si>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</si>
  <si>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</si>
  <si>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</si>
  <si>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</si>
  <si>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</si>
  <si>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</si>
  <si>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</si>
  <si>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</si>
  <si>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</si>
  <si>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</si>
  <si>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VALGA</t>
  </si>
  <si>
    <t>VILABOA</t>
  </si>
  <si>
    <t>VILA DE CRUCES</t>
  </si>
  <si>
    <t>VILAGARCIA DE AROUSA</t>
  </si>
  <si>
    <t>VILANOVA DE AROUSA</t>
  </si>
  <si>
    <t>ILLA DE AROUSA (A)</t>
  </si>
  <si>
    <t>ABUSEJO</t>
  </si>
  <si>
    <t>AGALLAS</t>
  </si>
  <si>
    <t>AHIGAL DE LOS ACEITEROS</t>
  </si>
  <si>
    <t>AHIGAL DE VILLARINO</t>
  </si>
  <si>
    <t>ALAMEDA DE GARDON (LA)</t>
  </si>
  <si>
    <t>ALAMEDILLA (LA)</t>
  </si>
  <si>
    <t>ALARAZ</t>
  </si>
  <si>
    <t>ALBA DE TORMES</t>
  </si>
  <si>
    <t>ALBA DE YELTES</t>
  </si>
  <si>
    <t>ALBERCA (LA)</t>
  </si>
  <si>
    <t>ALBERGUERIA DE ARGAÑAN (LA)</t>
  </si>
  <si>
    <t>ALCONADA</t>
  </si>
  <si>
    <t>ALDEACIPRESTE</t>
  </si>
  <si>
    <t>ALDEADAVILA DE LA RIBERA</t>
  </si>
  <si>
    <t>ALDEA DEL OBISPO</t>
  </si>
  <si>
    <t>ALDEALENGUA</t>
  </si>
  <si>
    <t>ALDEANUEVA DE FIGUEROA</t>
  </si>
  <si>
    <t>ALDEANUEVA DE LA SIERRA</t>
  </si>
  <si>
    <t>ALDEARRODRIGO</t>
  </si>
  <si>
    <t>ALDEARRUBIA</t>
  </si>
  <si>
    <t>ALDEASECA DE ALBA</t>
  </si>
  <si>
    <t>ALDEASECA DE LA FRONTERA</t>
  </si>
  <si>
    <t>ALDEATEJADA</t>
  </si>
  <si>
    <t>ALDEAVIEJA DE TORMES</t>
  </si>
  <si>
    <t>ALDEHUELA DE LA BOVEDA</t>
  </si>
  <si>
    <t>ALDEHUELA DE YELTES</t>
  </si>
  <si>
    <t>ALMENARA DE TORMES</t>
  </si>
  <si>
    <t>ALMENDRA</t>
  </si>
  <si>
    <t>ANAYA DE ALBA</t>
  </si>
  <si>
    <t>AÑOVER DE TORMES</t>
  </si>
  <si>
    <t>ARABAYONA DE MOGICA</t>
  </si>
  <si>
    <t>ARAPILES</t>
  </si>
  <si>
    <t>ARCEDIANO</t>
  </si>
  <si>
    <t>ARCO (EL)</t>
  </si>
  <si>
    <t>ARMENTEROS</t>
  </si>
  <si>
    <t>SAN MIGUEL DEL ROBLEDO</t>
  </si>
  <si>
    <t>ATALAYA (LA)</t>
  </si>
  <si>
    <t>BABILAFUENTE</t>
  </si>
  <si>
    <t>BAÑOBAREZ</t>
  </si>
  <si>
    <t>BARBADILLO</t>
  </si>
  <si>
    <t>BARBALOS</t>
  </si>
  <si>
    <t>BARCEO</t>
  </si>
  <si>
    <t>BARRUECOPARDO</t>
  </si>
  <si>
    <t>BASTIDA (LA)</t>
  </si>
  <si>
    <t>BEJAR</t>
  </si>
  <si>
    <t>BELEÑA</t>
  </si>
  <si>
    <t>BERMELLAR</t>
  </si>
  <si>
    <t>BERROCAL DE HUEBRA</t>
  </si>
  <si>
    <t>BERROCAL DE SALVATIERRA</t>
  </si>
  <si>
    <t>BOADA</t>
  </si>
  <si>
    <t>BODON (EL)</t>
  </si>
  <si>
    <t>BOGAJO</t>
  </si>
  <si>
    <t>BOUZA (LA)</t>
  </si>
  <si>
    <t>BOVEDA DEL RIO ALMAR</t>
  </si>
  <si>
    <t>BRINCONES</t>
  </si>
  <si>
    <t>BUENAMADRE</t>
  </si>
  <si>
    <t>BUENAVISTA</t>
  </si>
  <si>
    <t>CABACO (EL)</t>
  </si>
  <si>
    <t>CABEZABELLOSA DE LA CALZADA</t>
  </si>
  <si>
    <t>CABEZA DE BEJAR (LA)</t>
  </si>
  <si>
    <t>CABEZA DEL CABALLO</t>
  </si>
  <si>
    <t>CABRERIZOS</t>
  </si>
  <si>
    <t>CABRILLAS</t>
  </si>
  <si>
    <t>CALVARRASA DE ABAJO</t>
  </si>
  <si>
    <t>CALVARRASA DE ARRIBA</t>
  </si>
  <si>
    <t>CALZADA DE BEJAR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</si>
  <si>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</si>
  <si>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</si>
  <si>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</si>
  <si>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</si>
  <si>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</si>
  <si>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</si>
  <si>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</si>
  <si>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</si>
  <si>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</si>
  <si>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</si>
  <si>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</si>
  <si>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</si>
  <si>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</si>
  <si>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</si>
  <si>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</si>
  <si>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</si>
  <si>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</si>
  <si>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</si>
  <si>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MARTIN VIEJO</t>
  </si>
  <si>
    <t>CASTRAZ</t>
  </si>
  <si>
    <t>CEPEDA</t>
  </si>
  <si>
    <t>CERECEDA DE LA SIERRA</t>
  </si>
  <si>
    <t>CEREZAL DE PEÑAHORCADA</t>
  </si>
  <si>
    <t>CERRALBO</t>
  </si>
  <si>
    <t>CERRO (EL)</t>
  </si>
  <si>
    <t>CESPEDOSA DE TORMES</t>
  </si>
  <si>
    <t>CILLEROS DE LA BASTIDA</t>
  </si>
  <si>
    <t>CIPEREZ</t>
  </si>
  <si>
    <t>CIUDAD RODRIGO</t>
  </si>
  <si>
    <t>COCA DE ALBA</t>
  </si>
  <si>
    <t>COLMENAR DE MONTEMAYOR</t>
  </si>
  <si>
    <t>CORDOVILLA</t>
  </si>
  <si>
    <t>CRISTOBAL</t>
  </si>
  <si>
    <t>CUBO DE DON SANCHO (EL)</t>
  </si>
  <si>
    <t>CHAGARCIA MEDIANERO</t>
  </si>
  <si>
    <t>DIOS LE GUARDE</t>
  </si>
  <si>
    <t>DOÑINOS DE LEDESMA</t>
  </si>
  <si>
    <t>DOÑINOS DE SALAMANCA</t>
  </si>
  <si>
    <t>EJEME</t>
  </si>
  <si>
    <t>ENCINA (LA)</t>
  </si>
  <si>
    <t>ENCINA DE SAN SILVESTRE</t>
  </si>
  <si>
    <t>ENCINAS DE ABAJO</t>
  </si>
  <si>
    <t>ENCINAS DE ARRIBA</t>
  </si>
  <si>
    <t>ENCINASOLA DE LOS COMENDADORES</t>
  </si>
  <si>
    <t>ENDRINAL</t>
  </si>
  <si>
    <t>ESCURIAL DE LA SIERRA</t>
  </si>
  <si>
    <t>ESPADAÑA</t>
  </si>
  <si>
    <t>ESPEJA</t>
  </si>
  <si>
    <t>ESPINO DE LA ORBADA</t>
  </si>
  <si>
    <t>FLORIDA DE LIEBANA</t>
  </si>
  <si>
    <t>FORFOLEDA</t>
  </si>
  <si>
    <t>FRADES DE LA SIERRA</t>
  </si>
  <si>
    <t>FREGENEDA (LA)</t>
  </si>
  <si>
    <t>FRESNEDOSO</t>
  </si>
  <si>
    <t>FRESNO ALHANDIGA</t>
  </si>
  <si>
    <t>FUENTE DE SAN ESTEBAN (LA)</t>
  </si>
  <si>
    <t>FUENTEGUINALDO</t>
  </si>
  <si>
    <t>FUENTELIANTE</t>
  </si>
  <si>
    <t>FUENTERROBLE DE SALVATIERRA</t>
  </si>
  <si>
    <t>FUENTES DE BEJAR</t>
  </si>
  <si>
    <t>FUENTES DE OÑORO</t>
  </si>
  <si>
    <t>GAJATES</t>
  </si>
  <si>
    <t>GALINDO Y PERAHUY</t>
  </si>
  <si>
    <t>GALINDUSTE</t>
  </si>
  <si>
    <t>GALISANCHO</t>
  </si>
  <si>
    <t>GALLEGOS DE ARGAÑAN</t>
  </si>
  <si>
    <t>GALLEGOS DE SOLMIRON</t>
  </si>
  <si>
    <t>GARCIBUEY</t>
  </si>
  <si>
    <t>GARCIHERNANDEZ</t>
  </si>
  <si>
    <t>GARCIRREY</t>
  </si>
  <si>
    <t>GEJUELO DEL BARRO</t>
  </si>
  <si>
    <t>GOLPEJAS</t>
  </si>
  <si>
    <t>GOMECELLO</t>
  </si>
  <si>
    <t>GUADRAMIRO</t>
  </si>
  <si>
    <t>GUIJO DE AVILA</t>
  </si>
  <si>
    <t>GUIJUELO</t>
  </si>
  <si>
    <t>HERGUIJUELA DE CIUDAD RODRIGO</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</si>
  <si>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</si>
  <si>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</si>
  <si>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</si>
  <si>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</si>
  <si>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</si>
  <si>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</si>
  <si>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</si>
  <si>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</si>
  <si>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</si>
  <si>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</si>
  <si>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</si>
  <si>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</si>
  <si>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</si>
  <si>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</si>
  <si>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RIOFRIO</t>
  </si>
  <si>
    <t>LUMBRALES</t>
  </si>
  <si>
    <t>MACOTERA</t>
  </si>
  <si>
    <t>MACHACON</t>
  </si>
  <si>
    <t>MADROÑAL</t>
  </si>
  <si>
    <t>MAILLO (EL)</t>
  </si>
  <si>
    <t>MALPARTIDA</t>
  </si>
  <si>
    <t>MANCERA DE ABAJO</t>
  </si>
  <si>
    <t>MANZANO (EL)</t>
  </si>
  <si>
    <t>MARTIAGO</t>
  </si>
  <si>
    <t>MARTINAMOR</t>
  </si>
  <si>
    <t>MARTIN DE YELTES</t>
  </si>
  <si>
    <t>MASUECO</t>
  </si>
  <si>
    <t>CASTELLANOS DE VILLIQUERA</t>
  </si>
  <si>
    <t>MATA DE LEDESMA (LA)</t>
  </si>
  <si>
    <t>MATILLA DE LOS CAÑOS DEL RIO</t>
  </si>
  <si>
    <t>MAYA (LA)</t>
  </si>
  <si>
    <t>MEMBRIBE DE LA SIERRA</t>
  </si>
  <si>
    <t>MIEZA</t>
  </si>
  <si>
    <t>MILANO (EL)</t>
  </si>
  <si>
    <t>MIRANDA DE AZAN</t>
  </si>
  <si>
    <t>MIRANDA DEL CASTAÑAR</t>
  </si>
  <si>
    <t>MOGARRAZ</t>
  </si>
  <si>
    <t>MOLINILLO</t>
  </si>
  <si>
    <t>MONFORTE DE LA SIERRA</t>
  </si>
  <si>
    <t>MONLEON</t>
  </si>
  <si>
    <t>MONLERAS</t>
  </si>
  <si>
    <t>MONSAGRO</t>
  </si>
  <si>
    <t>MONTEJO</t>
  </si>
  <si>
    <t>MONTEMAYOR DEL RIO</t>
  </si>
  <si>
    <t>MONTERRUBIO DE ARMUÑA</t>
  </si>
  <si>
    <t>MONTERRUBIO DE LA SIERRA</t>
  </si>
  <si>
    <t>MORASVERDES</t>
  </si>
  <si>
    <t>MORILLE</t>
  </si>
  <si>
    <t>MORIÑIGO</t>
  </si>
  <si>
    <t>MORISCOS</t>
  </si>
  <si>
    <t>MORONTA</t>
  </si>
  <si>
    <t>MOZARBEZ</t>
  </si>
  <si>
    <t>NARROS DE MATALAYEGUA</t>
  </si>
  <si>
    <t>NAVACARROS</t>
  </si>
  <si>
    <t>NAVA DE BEJAR</t>
  </si>
  <si>
    <t>NAVA DE FRANCIA</t>
  </si>
  <si>
    <t>NAVA DE SOTROBAL</t>
  </si>
  <si>
    <t>NAVALES</t>
  </si>
  <si>
    <t>NAVALMORAL DE BEJAR</t>
  </si>
  <si>
    <t>NAVAMORALES</t>
  </si>
  <si>
    <t>NAVARREDONDA DE LA RINCONADA</t>
  </si>
  <si>
    <t>NAVASFRIAS</t>
  </si>
  <si>
    <t>NEGRILLA DE PALENCIA</t>
  </si>
  <si>
    <t>OLMEDO DE CAMACES</t>
  </si>
  <si>
    <t>ORBADA (LA)</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</si>
  <si>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</si>
  <si>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</si>
  <si>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</si>
  <si>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</si>
  <si>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</si>
  <si>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</si>
  <si>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</si>
  <si>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</si>
  <si>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</si>
  <si>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</si>
  <si>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</si>
  <si>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PEDROSILLO DE LOS AIRES</t>
  </si>
  <si>
    <t>PEDROSILLO EL RALO</t>
  </si>
  <si>
    <t>PEDROSO DE LA ARMUÑA (EL)</t>
  </si>
  <si>
    <t>PELABRAVO</t>
  </si>
  <si>
    <t>PELARRODRIGUEZ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</si>
  <si>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</si>
  <si>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</si>
  <si>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</si>
  <si>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</si>
  <si>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</si>
  <si>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</si>
  <si>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</si>
  <si>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</si>
  <si>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</si>
  <si>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</si>
  <si>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</si>
  <si>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</si>
  <si>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</si>
  <si>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</si>
  <si>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</si>
  <si>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</si>
  <si>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</si>
  <si>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</si>
  <si>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</si>
  <si>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</si>
  <si>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PUERTAS</t>
  </si>
  <si>
    <t>PUERTO DE BEJAR</t>
  </si>
  <si>
    <t>PUERTO SEGURO</t>
  </si>
  <si>
    <t>RAGAMA</t>
  </si>
  <si>
    <t>REDONDA (LA)</t>
  </si>
  <si>
    <t>RETORTILLO</t>
  </si>
  <si>
    <t>RINCONADA DE LA SIERRA (LA)</t>
  </si>
  <si>
    <t>ROBLEDA</t>
  </si>
  <si>
    <t>ROBLIZA DE COJOS</t>
  </si>
  <si>
    <t>ROLLAN</t>
  </si>
  <si>
    <t>SAELICES EL CHICO</t>
  </si>
  <si>
    <t>SAGRADA (LA)</t>
  </si>
  <si>
    <t>SALDEANA</t>
  </si>
  <si>
    <t>SALMORAL</t>
  </si>
  <si>
    <t>SALVATIERRA DE TORMES</t>
  </si>
  <si>
    <t>SAN CRISTOBAL DE LA CUESTA</t>
  </si>
  <si>
    <t>SANCHON DE LA RIBERA</t>
  </si>
  <si>
    <t>SANCHON DE LA SAGRADA</t>
  </si>
  <si>
    <t>SANCHOTELLO</t>
  </si>
  <si>
    <t>SANDO</t>
  </si>
  <si>
    <t>SAN ESTEBAN DE LA SIERRA</t>
  </si>
  <si>
    <t>SAN FELICES DE LOS GALLEGOS</t>
  </si>
  <si>
    <t>SAN MARTIN DEL CASTAÑAR</t>
  </si>
  <si>
    <t>SAN MIGUEL DE VALERO</t>
  </si>
  <si>
    <t>SAN MORALES</t>
  </si>
  <si>
    <t>SAN MUÑOZ</t>
  </si>
  <si>
    <t>SAN PEDRO DEL VALLE</t>
  </si>
  <si>
    <t>SAN PEDRO DE ROZADOS</t>
  </si>
  <si>
    <t>SAN PELAYO DE GUAREÑA</t>
  </si>
  <si>
    <t>SANTA MARIA DE SANDO</t>
  </si>
  <si>
    <t>SANTA MARTA DE TORMES</t>
  </si>
  <si>
    <t>SANTIAGO DE LA PUEBLA</t>
  </si>
  <si>
    <t>SANTIBAÑEZ DE BEJAR</t>
  </si>
  <si>
    <t>SANTIBAÑEZ DE LA SIERRA</t>
  </si>
  <si>
    <t>SANTIZ</t>
  </si>
  <si>
    <t>SANTOS (LOS)</t>
  </si>
  <si>
    <t>SARDON DE LOS FRAILES</t>
  </si>
  <si>
    <t>SAUCELLE</t>
  </si>
  <si>
    <t>SAHUGO (EL)</t>
  </si>
  <si>
    <t>SEPULCRO-HILARIO</t>
  </si>
  <si>
    <t>SEQUEROS</t>
  </si>
  <si>
    <t>SERRADILLA DEL ARROYO</t>
  </si>
  <si>
    <t>SERRADILLA DEL LLANO</t>
  </si>
  <si>
    <t>SIERPE (LA)</t>
  </si>
  <si>
    <t>SIETEIGLESIAS DE TORMES</t>
  </si>
  <si>
    <t>SOBRADILLO</t>
  </si>
  <si>
    <t>SORIHUELA</t>
  </si>
  <si>
    <t>313</t>
  </si>
  <si>
    <t>SOTOSERRANO</t>
  </si>
  <si>
    <t>TABERA DE ABAJO</t>
  </si>
  <si>
    <t>TALA (LA)</t>
  </si>
  <si>
    <t>TAMAMES</t>
  </si>
  <si>
    <t>TARAZONA DE GUAREÑA</t>
  </si>
  <si>
    <t>TARDAGUILA</t>
  </si>
  <si>
    <t>TEJADO (EL)</t>
  </si>
  <si>
    <t>320</t>
  </si>
  <si>
    <t>TEJEDA Y SEGOYUELA</t>
  </si>
  <si>
    <t>TENEBRON</t>
  </si>
  <si>
    <t>TERRADILLOS</t>
  </si>
  <si>
    <t>TOPAS</t>
  </si>
  <si>
    <t>TORDILLOS</t>
  </si>
  <si>
    <t>TORNADIZO (EL)</t>
  </si>
  <si>
    <t>TORRESMENUDAS</t>
  </si>
  <si>
    <t>TRABANCA</t>
  </si>
  <si>
    <t>TREMEDAL DE TORMES</t>
  </si>
  <si>
    <t>VALDECARROS</t>
  </si>
  <si>
    <t>VALDEFUENTES DE SANGUSIN</t>
  </si>
  <si>
    <t>VALDEHIJADEROS</t>
  </si>
  <si>
    <t>VALDELACASA</t>
  </si>
  <si>
    <t>VALDELAGEVE</t>
  </si>
  <si>
    <t>VALDELOSA</t>
  </si>
  <si>
    <t>336</t>
  </si>
  <si>
    <t>VALDEMIERQUE</t>
  </si>
  <si>
    <t>VALDERRODRIGO</t>
  </si>
  <si>
    <t>VALDUNCIEL</t>
  </si>
  <si>
    <t>VALERO</t>
  </si>
  <si>
    <t>VALSALABROSO</t>
  </si>
  <si>
    <t>341</t>
  </si>
  <si>
    <t>VALVERDE DE VALDELACASA</t>
  </si>
  <si>
    <t>342</t>
  </si>
  <si>
    <t>VALVERDON</t>
  </si>
  <si>
    <t>VALLEJERA DE RIOFRIO</t>
  </si>
  <si>
    <t>344</t>
  </si>
  <si>
    <t>VECINOS</t>
  </si>
  <si>
    <t>VEGA DE TIRADOS</t>
  </si>
  <si>
    <t>VEGUILLAS (LAS)</t>
  </si>
  <si>
    <t>VELLES (LA)</t>
  </si>
  <si>
    <t>VENTOSA DEL RIO ALMAR</t>
  </si>
  <si>
    <t>349</t>
  </si>
  <si>
    <t>VIDOLA (LA)</t>
  </si>
  <si>
    <t>VILVESTRE</t>
  </si>
  <si>
    <t>VILLAFLORES</t>
  </si>
  <si>
    <t>VILLAGONZALO DE TORMES</t>
  </si>
  <si>
    <t>VILLALBA DE LOS LLANOS</t>
  </si>
  <si>
    <t>VILLAMAYOR</t>
  </si>
  <si>
    <t>VILLANUEVA DEL CONDE</t>
  </si>
  <si>
    <t>VILLAR DE ARGAÑAN</t>
  </si>
  <si>
    <t>357</t>
  </si>
  <si>
    <t>VILLAR DE CIERVO</t>
  </si>
  <si>
    <t>VILLAR DE GALLIMAZO</t>
  </si>
  <si>
    <t>359</t>
  </si>
  <si>
    <t>VILLAR DE LA YEGUA</t>
  </si>
  <si>
    <t>VILLAR DE PERALONSO</t>
  </si>
  <si>
    <t>VILLAR DE SAMANIEGO</t>
  </si>
  <si>
    <t>VILLARES DE LA REINA</t>
  </si>
  <si>
    <t>VILLARES DE YELTES</t>
  </si>
  <si>
    <t>364</t>
  </si>
  <si>
    <t>VILLARINO DE LOS AIRES</t>
  </si>
  <si>
    <t>VILLARMAYOR</t>
  </si>
  <si>
    <t>VILLARMUERTO</t>
  </si>
  <si>
    <t>367</t>
  </si>
  <si>
    <t>VILLASBUENAS</t>
  </si>
  <si>
    <t>VILLASDARDO</t>
  </si>
  <si>
    <t>VILLASECO DE LOS GAMITOS</t>
  </si>
  <si>
    <t>370</t>
  </si>
  <si>
    <t>VILLASECO DE LOS REYES</t>
  </si>
  <si>
    <t>371</t>
  </si>
  <si>
    <t>VILLASRUBIAS</t>
  </si>
  <si>
    <t>VILLAVERDE DE GUAREÑA</t>
  </si>
  <si>
    <t>VILLAVIEJA DE YELTES</t>
  </si>
  <si>
    <t>VILLORIA</t>
  </si>
  <si>
    <t>VILLORUELA</t>
  </si>
  <si>
    <t>376</t>
  </si>
  <si>
    <t>VITIGUDINO</t>
  </si>
  <si>
    <t>YECLA DE YELTES</t>
  </si>
  <si>
    <t>ZAMARRA</t>
  </si>
  <si>
    <t>379</t>
  </si>
  <si>
    <t>ZAMAYON</t>
  </si>
  <si>
    <t>ZARAPICOS</t>
  </si>
  <si>
    <t>ZARZA DE PUMAREDA (LA)</t>
  </si>
  <si>
    <t>ZORITA DE LA FRONTERA</t>
  </si>
  <si>
    <t>ADEJE</t>
  </si>
  <si>
    <t>AGULO</t>
  </si>
  <si>
    <t>ALAJERO</t>
  </si>
  <si>
    <t>ARAFO</t>
  </si>
  <si>
    <t>ARICO</t>
  </si>
  <si>
    <t>ARONA</t>
  </si>
  <si>
    <t>BARLOVENTO</t>
  </si>
  <si>
    <t>BREÑA ALTA</t>
  </si>
  <si>
    <t>BREÑA BAJA</t>
  </si>
  <si>
    <t>BUENAVISTA DEL NORTE</t>
  </si>
  <si>
    <t>CANDELARIA</t>
  </si>
  <si>
    <t>FASNIA</t>
  </si>
  <si>
    <t>FRONTERA</t>
  </si>
  <si>
    <t>FUENCALIENTE DE LA PALMA</t>
  </si>
  <si>
    <t>GARACHICO</t>
  </si>
  <si>
    <t>GARAFIA</t>
  </si>
  <si>
    <t>GRANADILLA DE ABONA</t>
  </si>
  <si>
    <t>GUANCHA (LA)</t>
  </si>
  <si>
    <t>GUIA DE ISORA</t>
  </si>
  <si>
    <t>GUIMAR</t>
  </si>
  <si>
    <t>HERMIGUA</t>
  </si>
  <si>
    <t>ICOD DE LOS VINOS</t>
  </si>
  <si>
    <t>LLANOS DE ARIDANE (LOS)</t>
  </si>
  <si>
    <t>MATANZA DE ACENTEJO (LA)</t>
  </si>
  <si>
    <t>OROTAVA (LA)</t>
  </si>
  <si>
    <t>PASO (EL)</t>
  </si>
  <si>
    <t>PUERTO DE LA CRUZ</t>
  </si>
  <si>
    <t>PUNTAGORDA</t>
  </si>
  <si>
    <t>PUNTALLANA</t>
  </si>
  <si>
    <t>REALEJOS (LOS)</t>
  </si>
  <si>
    <t>ROSARIO (EL)</t>
  </si>
  <si>
    <t>SAN ANDRES Y SAUCES</t>
  </si>
  <si>
    <t>SAN JUAN DE LA RAMBLA</t>
  </si>
  <si>
    <t>SAN MIGUEL DE ABONA</t>
  </si>
  <si>
    <t>SAN SEBASTIAN DE LA GOMERA</t>
  </si>
  <si>
    <t>SANTA CRUZ DE LA PALMA</t>
  </si>
  <si>
    <t>SANTA URSULA</t>
  </si>
  <si>
    <t>SANTIAGO DEL TEIDE</t>
  </si>
  <si>
    <t>SAUZAL (EL)</t>
  </si>
  <si>
    <t>SILOS (LOS)</t>
  </si>
  <si>
    <t>TACORONTE</t>
  </si>
  <si>
    <t>TANQUE (EL)</t>
  </si>
  <si>
    <t>TAZACORTE</t>
  </si>
  <si>
    <t>TEGUESTE</t>
  </si>
  <si>
    <t>TIJARAFE</t>
  </si>
  <si>
    <t>VALVERDE</t>
  </si>
  <si>
    <t>VALLE GRAN REY</t>
  </si>
  <si>
    <t>VALLEHERMOSO</t>
  </si>
  <si>
    <t>VICTORIA DE ACENTEJO (LA)</t>
  </si>
  <si>
    <t>VILAFLOR</t>
  </si>
  <si>
    <t>VILLA DE MAZO</t>
  </si>
  <si>
    <t>EL PINAR DEL HIERRO</t>
  </si>
  <si>
    <t>ALFOZ DE LLOREDO</t>
  </si>
  <si>
    <t>AMPUERO</t>
  </si>
  <si>
    <t>ANIEVAS</t>
  </si>
  <si>
    <t>ARENAS DE IGUÑA</t>
  </si>
  <si>
    <t>ARGOÑOS</t>
  </si>
  <si>
    <t>ARNUERO</t>
  </si>
  <si>
    <t>ARREDONDO</t>
  </si>
  <si>
    <t>ASTILLERO (EL)</t>
  </si>
  <si>
    <t>BARCENA DE CICERO</t>
  </si>
  <si>
    <t>BARCENA DE PIE DE CONCHA</t>
  </si>
  <si>
    <t>BAREYO</t>
  </si>
  <si>
    <t>CABEZON DE LA SAL</t>
  </si>
  <si>
    <t>CABEZON DE LIEBANA</t>
  </si>
  <si>
    <t>CABUERNIGA</t>
  </si>
  <si>
    <t>CAMALEÑO</t>
  </si>
  <si>
    <t>CAMARGO</t>
  </si>
  <si>
    <t>CAMPOO DE YUSO</t>
  </si>
  <si>
    <t>CARTES</t>
  </si>
  <si>
    <t>CASTAÑEDA</t>
  </si>
  <si>
    <t>CASTRO-URDIALES</t>
  </si>
  <si>
    <t>CILLORIGO DE LIEBANA</t>
  </si>
  <si>
    <t>COLINDRES</t>
  </si>
  <si>
    <t>COMILLAS</t>
  </si>
  <si>
    <t>CORRALES DE BUELNA (LOS)</t>
  </si>
  <si>
    <t>CORVERA DE TORANZO</t>
  </si>
  <si>
    <t>CAMPOO DE ENMEDIO</t>
  </si>
  <si>
    <t>ENTRAMBASAGUAS</t>
  </si>
  <si>
    <t>ESCALANTE</t>
  </si>
  <si>
    <t>GURIEZO</t>
  </si>
  <si>
    <t>HAZAS DE CESTO</t>
  </si>
  <si>
    <t>HERMANDAD DE CAMPOO DE SUSO</t>
  </si>
  <si>
    <t>HERRERIAS</t>
  </si>
  <si>
    <t>LAMASON</t>
  </si>
  <si>
    <t>LAREDO</t>
  </si>
  <si>
    <t>LIENDO</t>
  </si>
  <si>
    <t>LIERGANES</t>
  </si>
  <si>
    <t>LIMPIAS</t>
  </si>
  <si>
    <t>LUENA</t>
  </si>
  <si>
    <t>MARINA DE CUDEYO</t>
  </si>
  <si>
    <t>MAZCUERRAS</t>
  </si>
  <si>
    <t>MEDIO CUDEYO</t>
  </si>
  <si>
    <t>MERUELO</t>
  </si>
  <si>
    <t>MIENGO</t>
  </si>
  <si>
    <t>MIERA</t>
  </si>
  <si>
    <t>MOLLEDO</t>
  </si>
  <si>
    <t>NOJA</t>
  </si>
  <si>
    <t>PENAGOS</t>
  </si>
  <si>
    <t>PEÑARRUBIA</t>
  </si>
  <si>
    <t>PESAGUERO</t>
  </si>
  <si>
    <t>PESQUERA</t>
  </si>
  <si>
    <t>PIELAGOS</t>
  </si>
  <si>
    <t>POLACIONES</t>
  </si>
  <si>
    <t>POLANCO</t>
  </si>
  <si>
    <t>POTES</t>
  </si>
  <si>
    <t>PUENTE VIESGO</t>
  </si>
  <si>
    <t>RAMALES DE LA VICTORIA</t>
  </si>
  <si>
    <t>RASINES</t>
  </si>
  <si>
    <t>REINOSA</t>
  </si>
  <si>
    <t>REOCIN</t>
  </si>
  <si>
    <t>RIBAMONTAN AL MAR</t>
  </si>
  <si>
    <t>RIBAMONTAN AL MONTE</t>
  </si>
  <si>
    <t>RIONANSA</t>
  </si>
  <si>
    <t>RIOTUERTO</t>
  </si>
  <si>
    <t>ROZAS DE VALDEARROYO (LAS)</t>
  </si>
  <si>
    <t>RUENTE</t>
  </si>
  <si>
    <t>RUESGA</t>
  </si>
  <si>
    <t>RUILOBA</t>
  </si>
  <si>
    <t>SAN FELICES DE BUELNA</t>
  </si>
  <si>
    <t>SAN MIGUEL DE AGUAYO</t>
  </si>
  <si>
    <t>SAN PEDRO DEL ROMERAL</t>
  </si>
  <si>
    <t>SAN ROQUE DE RIOMIERA</t>
  </si>
  <si>
    <t>SANTA CRUZ DE BEZANA</t>
  </si>
  <si>
    <t>SANTA MARIA DE CAYON</t>
  </si>
  <si>
    <t>SANTILLANA DEL MAR</t>
  </si>
  <si>
    <t>SANTIURDE DE REINOSA</t>
  </si>
  <si>
    <t>SANTIURDE DE TORANZO</t>
  </si>
  <si>
    <t>SANTOÑA</t>
  </si>
  <si>
    <t>SAN VICENTE DE LA BARQUERA</t>
  </si>
  <si>
    <t>SARO</t>
  </si>
  <si>
    <t>SELAYA</t>
  </si>
  <si>
    <t>SOBA</t>
  </si>
  <si>
    <t>SOLORZANO</t>
  </si>
  <si>
    <t>SUANCES</t>
  </si>
  <si>
    <t>TOJOS (LOS)</t>
  </si>
  <si>
    <t>TORRELAVEGA</t>
  </si>
  <si>
    <t>TRESVISO</t>
  </si>
  <si>
    <t>TUDANCA</t>
  </si>
  <si>
    <t>UDIAS</t>
  </si>
  <si>
    <t>VALDALIGA</t>
  </si>
  <si>
    <t>VALDEOLEA</t>
  </si>
  <si>
    <t>VALDEPRADO DEL RIO</t>
  </si>
  <si>
    <t>VALDERREDIBLE</t>
  </si>
  <si>
    <t>VAL DE SAN VICENTE</t>
  </si>
  <si>
    <t>VEGA DE LIEBANA</t>
  </si>
  <si>
    <t>VEGA DE PAS</t>
  </si>
  <si>
    <t>VILLACARRIEDO</t>
  </si>
  <si>
    <t>VILLAESCUSA</t>
  </si>
  <si>
    <t>VILLAFUFRE</t>
  </si>
  <si>
    <t>VALLE DE VILLAVERDE</t>
  </si>
  <si>
    <t>VOTO</t>
  </si>
  <si>
    <t>ABADES</t>
  </si>
  <si>
    <t>ADRADA DE PIRON</t>
  </si>
  <si>
    <t>ADRADOS</t>
  </si>
  <si>
    <t>AGUILAFUENTE</t>
  </si>
  <si>
    <t>ALCONADA DE MADERUELO</t>
  </si>
  <si>
    <t>ALDEALCORVO</t>
  </si>
  <si>
    <t>ALDEALENGUA DE PEDRAZA</t>
  </si>
  <si>
    <t>ALDEALENGUA DE SANTA MARIA</t>
  </si>
  <si>
    <t>ALDEANUEVA DE LA SERREZUELA</t>
  </si>
  <si>
    <t>ALDEANUEVA DEL CODONAL</t>
  </si>
  <si>
    <t>ALDEA REAL</t>
  </si>
  <si>
    <t>ALDEASOÑA</t>
  </si>
  <si>
    <t>ALDEHORNO</t>
  </si>
  <si>
    <t>ALDEHUELA DEL CODONAL</t>
  </si>
  <si>
    <t>ALDEONTE</t>
  </si>
  <si>
    <t>ANAYA</t>
  </si>
  <si>
    <t>AÑE</t>
  </si>
  <si>
    <t>ARAHUETES</t>
  </si>
  <si>
    <t>ARCONES</t>
  </si>
  <si>
    <t>AREVALILLO DE CEGA</t>
  </si>
  <si>
    <t>ARMUÑA</t>
  </si>
  <si>
    <t>AYLLON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</si>
  <si>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</si>
  <si>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</si>
  <si>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</si>
  <si>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</si>
  <si>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</si>
  <si>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</si>
  <si>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</si>
  <si>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</si>
  <si>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</si>
  <si>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</si>
  <si>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</si>
  <si>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</si>
  <si>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</si>
  <si>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</si>
  <si>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CANTIMPALOS</t>
  </si>
  <si>
    <t>CARBONERO EL MAYOR</t>
  </si>
  <si>
    <t>CARRASCAL DEL RIO</t>
  </si>
  <si>
    <t>CASLA</t>
  </si>
  <si>
    <t>CASTILLEJO DE MESLEON</t>
  </si>
  <si>
    <t>CASTRO DE FUENTIDUEÑA</t>
  </si>
  <si>
    <t>CASTROJIMENO</t>
  </si>
  <si>
    <t>CASTROSERNA DE ABAJO</t>
  </si>
  <si>
    <t>CASTROSERRACIN</t>
  </si>
  <si>
    <t>CEDILLO DE LA TORRE</t>
  </si>
  <si>
    <t>CEREZO DE ABAJO</t>
  </si>
  <si>
    <t>CEREZO DE ARRIBA</t>
  </si>
  <si>
    <t>CILLERUELO DE SAN MAMES</t>
  </si>
  <si>
    <t>COBOS DE FUENTIDUEÑA</t>
  </si>
  <si>
    <t>COCA</t>
  </si>
  <si>
    <t>CODORNIZ</t>
  </si>
  <si>
    <t>COLLADO HERMOSO</t>
  </si>
  <si>
    <t>CONDADO DE CASTILNOVO</t>
  </si>
  <si>
    <t>CORRAL DE AYLLON</t>
  </si>
  <si>
    <t>CUBILLO</t>
  </si>
  <si>
    <t>CUELLAR</t>
  </si>
  <si>
    <t>CHAÑE</t>
  </si>
  <si>
    <t>DOMINGO GARCIA</t>
  </si>
  <si>
    <t>DONHIERRO</t>
  </si>
  <si>
    <t>DURUELO</t>
  </si>
  <si>
    <t>ENCINAS</t>
  </si>
  <si>
    <t>ENCINILLAS</t>
  </si>
  <si>
    <t>ESCALONA DEL PRADO</t>
  </si>
  <si>
    <t>ESCARABAJOSA DE CABEZAS</t>
  </si>
  <si>
    <t>ESCOBAR DE POLENDOS</t>
  </si>
  <si>
    <t>ESPINAR (EL)</t>
  </si>
  <si>
    <t>ESPIRDO</t>
  </si>
  <si>
    <t>FRESNEDA DE CUELLAR</t>
  </si>
  <si>
    <t>FRESNO DE CANTESPINO</t>
  </si>
  <si>
    <t>FRESNO DE LA FUENTE</t>
  </si>
  <si>
    <t>FRUMALES</t>
  </si>
  <si>
    <t>FUENTE DE SANTA CRUZ</t>
  </si>
  <si>
    <t>FUENTE EL OLMO DE FUENTIDUEÑA</t>
  </si>
  <si>
    <t>FUENTE EL OLMO DE ISCAR</t>
  </si>
  <si>
    <t>FUENTEPELAYO</t>
  </si>
  <si>
    <t>FUENTEPIÑEL</t>
  </si>
  <si>
    <t>FUENTERREBOLLO</t>
  </si>
  <si>
    <t>FUENTESAUCO DE FUENTIDUEÑA</t>
  </si>
  <si>
    <t>FUENTESOTO</t>
  </si>
  <si>
    <t>FUENTIDUEÑA</t>
  </si>
  <si>
    <t>GALLEGOS</t>
  </si>
  <si>
    <t>GARCILLAN</t>
  </si>
  <si>
    <t>GOMEZSERRACIN</t>
  </si>
  <si>
    <t>GRAJERA</t>
  </si>
  <si>
    <t>HONRUBIA DE LA CUESTA</t>
  </si>
  <si>
    <t>HONTALBILLA</t>
  </si>
  <si>
    <t>HONTANARES DE ERESMA</t>
  </si>
  <si>
    <t>HUERTOS (LOS)</t>
  </si>
  <si>
    <t>ITUERO Y LAMA</t>
  </si>
  <si>
    <t>JUARROS DE RIOMOROS</t>
  </si>
  <si>
    <t>JUARROS DE VOLTOYA</t>
  </si>
  <si>
    <t>LABAJOS</t>
  </si>
  <si>
    <t>LAGUNA DE CONTRERAS</t>
  </si>
  <si>
    <t>LANGUILLA</t>
  </si>
  <si>
    <t>LASTRAS DE CUELLAR</t>
  </si>
  <si>
    <t>LASTRAS DEL POZO</t>
  </si>
  <si>
    <t>LASTRILLA (LA)</t>
  </si>
  <si>
    <t>LOSA (LA)</t>
  </si>
  <si>
    <t>MADERUELO</t>
  </si>
  <si>
    <t>MARAZUELA</t>
  </si>
  <si>
    <t>MARTIN MIGUEL</t>
  </si>
  <si>
    <t>MARTIN MUÑOZ DE LA DEHESA</t>
  </si>
  <si>
    <t>MARTIN MUÑOZ DE LAS POSADAS</t>
  </si>
  <si>
    <t>MARUGAN</t>
  </si>
  <si>
    <t>MATABUENA</t>
  </si>
  <si>
    <t>MATA DE CUELLAR</t>
  </si>
  <si>
    <t>MATILLA (LA)</t>
  </si>
  <si>
    <t>MELQUE DE CERCOS</t>
  </si>
  <si>
    <t>MEMBIBRE DE LA HOZ</t>
  </si>
  <si>
    <t>MIGUELAÑEZ</t>
  </si>
  <si>
    <t>MONTEJO DE AREVALO</t>
  </si>
  <si>
    <t>MONTEJO DE LA VEGA DE LA SERREZUELA</t>
  </si>
  <si>
    <t>MONTERRUBIO</t>
  </si>
  <si>
    <t>MORAL DE HORNUEZ</t>
  </si>
  <si>
    <t>MOZONCILLO</t>
  </si>
  <si>
    <t>MUÑOPEDRO</t>
  </si>
  <si>
    <t>MUÑOVEROS</t>
  </si>
  <si>
    <t>NAVA DE LA ASUNCION</t>
  </si>
  <si>
    <t>NAVAFRIA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</si>
  <si>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</si>
  <si>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</si>
  <si>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</si>
  <si>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</si>
  <si>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</si>
  <si>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</si>
  <si>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</si>
  <si>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</si>
  <si>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</si>
  <si>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</si>
  <si>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</si>
  <si>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</si>
  <si>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</si>
  <si>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</si>
  <si>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</si>
  <si>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</si>
  <si>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</si>
  <si>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</si>
  <si>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</si>
  <si>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</si>
  <si>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PRADENA</t>
  </si>
  <si>
    <t>PUEBLA DE PEDRAZA</t>
  </si>
  <si>
    <t>RAPARIEGOS</t>
  </si>
  <si>
    <t>REBOLLO</t>
  </si>
  <si>
    <t>REMONDO</t>
  </si>
  <si>
    <t>RIAGUAS DE SAN BARTOLOME</t>
  </si>
  <si>
    <t>RIAZA</t>
  </si>
  <si>
    <t>RIBOTA</t>
  </si>
  <si>
    <t>RIOFRIO DE RIAZA</t>
  </si>
  <si>
    <t>RODA DE ERESMA</t>
  </si>
  <si>
    <t>SACRAMENIA</t>
  </si>
  <si>
    <t>SAMBOAL</t>
  </si>
  <si>
    <t>SAN CRISTOBAL DE CUELLAR</t>
  </si>
  <si>
    <t>SAN CRISTOBAL DE LA VEGA</t>
  </si>
  <si>
    <t>SANCHONUÑO</t>
  </si>
  <si>
    <t>SANGARCIA</t>
  </si>
  <si>
    <t>SAN ILDEFONSO</t>
  </si>
  <si>
    <t>SAN MARTIN Y MUDRIAN</t>
  </si>
  <si>
    <t>SAN MIGUEL DE BERNUY</t>
  </si>
  <si>
    <t>SAN PEDRO DE GAILLOS</t>
  </si>
  <si>
    <t>SANTA MARIA LA REAL DE NIEVA</t>
  </si>
  <si>
    <t>SANTA MARTA DEL CERRO</t>
  </si>
  <si>
    <t>SANTIUSTE DE PEDRAZA</t>
  </si>
  <si>
    <t>SANTIUSTE DE SAN JUAN BAUTISTA</t>
  </si>
  <si>
    <t>SANTO DOMINGO DE PIRON</t>
  </si>
  <si>
    <t>SANTO TOME DEL PUERTO</t>
  </si>
  <si>
    <t>SAUQUILLO DE CABEZAS</t>
  </si>
  <si>
    <t>SEBULCOR</t>
  </si>
  <si>
    <t>SEPULVEDA</t>
  </si>
  <si>
    <t>SEQUERA DE FRESNO</t>
  </si>
  <si>
    <t>SOTILLO</t>
  </si>
  <si>
    <t>SOTOSALBOS</t>
  </si>
  <si>
    <t>TABANERA LA LUENGA</t>
  </si>
  <si>
    <t>TOLOCIRIO</t>
  </si>
  <si>
    <t>TORREADRADA</t>
  </si>
  <si>
    <t>TORRECABALLEROS</t>
  </si>
  <si>
    <t>TORRECILLA DEL PINAR</t>
  </si>
  <si>
    <t>TORREIGLESIAS</t>
  </si>
  <si>
    <t>TORRE VAL DE SAN PEDRO</t>
  </si>
  <si>
    <t>TRESCASAS</t>
  </si>
  <si>
    <t>TUREGANO</t>
  </si>
  <si>
    <t>URUEÑAS</t>
  </si>
  <si>
    <t>VALDEPRADOS</t>
  </si>
  <si>
    <t>VALDEVACAS DE MONTEJO</t>
  </si>
  <si>
    <t>VALDEVACAS Y GUIJAR</t>
  </si>
  <si>
    <t>VALSECA</t>
  </si>
  <si>
    <t>VALTIENDAS</t>
  </si>
  <si>
    <t>VALVERDE DEL MAJANO</t>
  </si>
  <si>
    <t>VALLE DE TABLADILLO</t>
  </si>
  <si>
    <t>VALLELADO</t>
  </si>
  <si>
    <t>VALLERUELA DE PEDRAZA</t>
  </si>
  <si>
    <t>VALLERUELA DE SEPULVEDA</t>
  </si>
  <si>
    <t>VEGANZONES</t>
  </si>
  <si>
    <t>VEGAS DE MATUTE</t>
  </si>
  <si>
    <t>VENTOSILLA Y TEJADILLA</t>
  </si>
  <si>
    <t>VILLACASTIN</t>
  </si>
  <si>
    <t>VILLAVERDE DE ISCAR</t>
  </si>
  <si>
    <t>VILLAVERDE DE MONTEJO</t>
  </si>
  <si>
    <t>VILLEGUILLO</t>
  </si>
  <si>
    <t>YANGUAS DE ERESMA</t>
  </si>
  <si>
    <t>ZARZUELA DEL MONTE</t>
  </si>
  <si>
    <t>ZARZUELA DEL PINAR</t>
  </si>
  <si>
    <t>ORTIGOSA DEL MONTE</t>
  </si>
  <si>
    <t>COZUELOS DE FUENTIDUEÑA</t>
  </si>
  <si>
    <t>MARAZOLEJA</t>
  </si>
  <si>
    <t>NAVAS DE RIOFRIO</t>
  </si>
  <si>
    <t>CUEVAS DE PROVANCO</t>
  </si>
  <si>
    <t>SAN CRISTOBAL DE SEGOVIA</t>
  </si>
  <si>
    <t>AGUADULCE</t>
  </si>
  <si>
    <t>ALANIS</t>
  </si>
  <si>
    <t>ALBAIDA DEL ALJARAFE</t>
  </si>
  <si>
    <t>ALCALA DE GUADAIRA</t>
  </si>
  <si>
    <t>ALCALA DEL RIO</t>
  </si>
  <si>
    <t>ALCOLEA DEL RIO</t>
  </si>
  <si>
    <t>ALGABA (LA)</t>
  </si>
  <si>
    <t>ALGAMITAS</t>
  </si>
  <si>
    <t>ALMADEN DE LA PLATA</t>
  </si>
  <si>
    <t>ALMENSILLA</t>
  </si>
  <si>
    <t>ARAHAL</t>
  </si>
  <si>
    <t>AZNALCAZAR</t>
  </si>
  <si>
    <t>AZNALCOLLAR</t>
  </si>
  <si>
    <t>BADOLATOSA</t>
  </si>
  <si>
    <t>BENACAZON</t>
  </si>
  <si>
    <t>BOLLULLOS DE LA MITACION</t>
  </si>
  <si>
    <t>BORMUJOS</t>
  </si>
  <si>
    <t>BRENES</t>
  </si>
  <si>
    <t>BURGUILLOS</t>
  </si>
  <si>
    <t>CABEZAS DE SAN JUAN (LAS)</t>
  </si>
  <si>
    <t>CAMAS</t>
  </si>
  <si>
    <t>CAMPANA (LA)</t>
  </si>
  <si>
    <t>CANTILLANA</t>
  </si>
  <si>
    <t>CARMONA</t>
  </si>
  <si>
    <t>CARRION DE LOS CESPEDES</t>
  </si>
  <si>
    <t>CASARICHE</t>
  </si>
  <si>
    <t>CASTILBLANCO DE LOS ARROYOS</t>
  </si>
  <si>
    <t>CASTILLEJA DE GUZMAN</t>
  </si>
  <si>
    <t>CASTILLEJA DE LA CUESTA</t>
  </si>
  <si>
    <t>CASTILLEJA DEL CAMPO</t>
  </si>
  <si>
    <t>CASTILLO DE LAS GUARDAS (EL)</t>
  </si>
  <si>
    <t>CAZALLA DE LA SIERRA</t>
  </si>
  <si>
    <t>CONSTANTINA</t>
  </si>
  <si>
    <t>CORIA DEL RIO</t>
  </si>
  <si>
    <t>CORIPE</t>
  </si>
  <si>
    <t>CORONIL (EL)</t>
  </si>
  <si>
    <t>CORRALES (LOS)</t>
  </si>
  <si>
    <t>ECIJA</t>
  </si>
  <si>
    <t>ESPARTINAS</t>
  </si>
  <si>
    <t>ESTEPA</t>
  </si>
  <si>
    <t>FUENTES DE ANDALUCIA</t>
  </si>
  <si>
    <t>GARROBO (EL)</t>
  </si>
  <si>
    <t>GELVES</t>
  </si>
  <si>
    <t>GERENA</t>
  </si>
  <si>
    <t>GILENA</t>
  </si>
  <si>
    <t>GINES</t>
  </si>
  <si>
    <t>GUADALCANAL</t>
  </si>
  <si>
    <t>GUILLENA</t>
  </si>
  <si>
    <t>HERRERA</t>
  </si>
  <si>
    <t>HUEVAR DEL ALJARAFE</t>
  </si>
  <si>
    <t>LANTEJUELA (LA)</t>
  </si>
  <si>
    <t>LEBRIJA</t>
  </si>
  <si>
    <t>LORA DE ESTEPA</t>
  </si>
  <si>
    <t>LORA DEL RIO</t>
  </si>
  <si>
    <t>LUISIANA (LA)</t>
  </si>
  <si>
    <t>MADROÑO (EL)</t>
  </si>
  <si>
    <t>MAIRENA DEL ALCOR</t>
  </si>
  <si>
    <t>MAIRENA DEL ALJARAFE</t>
  </si>
  <si>
    <t>MARCHENA</t>
  </si>
  <si>
    <t>MARINALEDA</t>
  </si>
  <si>
    <t>MARTIN DE LA JARA</t>
  </si>
  <si>
    <t>MOLARES (LOS)</t>
  </si>
  <si>
    <t>MONTELLANO</t>
  </si>
  <si>
    <t>MORON DE LA FRONTERA</t>
  </si>
  <si>
    <t>NAVAS DE LA CONCEPCION (LAS)</t>
  </si>
  <si>
    <t>OLIVARES</t>
  </si>
  <si>
    <t>OSUNA</t>
  </si>
  <si>
    <t>PALACIOS Y VILLAFRANCA (LOS)</t>
  </si>
  <si>
    <t>PALOMARES DEL RIO</t>
  </si>
  <si>
    <t>PARADAS</t>
  </si>
  <si>
    <t>PEDRERA</t>
  </si>
  <si>
    <t>PEDROSO (EL)</t>
  </si>
  <si>
    <t>PEÑAFLOR</t>
  </si>
  <si>
    <t>PILAS</t>
  </si>
  <si>
    <t>PRUNA</t>
  </si>
  <si>
    <t>PUEBLA DE CAZALLA (LA)</t>
  </si>
  <si>
    <t>PUEBLA DE LOS INFANTES (LA)</t>
  </si>
  <si>
    <t>PUEBLA DEL RIO (LA)</t>
  </si>
  <si>
    <t>REAL DE LA JARA (EL)</t>
  </si>
  <si>
    <t>RINCONADA (LA)</t>
  </si>
  <si>
    <t>RODA DE ANDALUCIA (LA)</t>
  </si>
  <si>
    <t>RONQUILLO (EL)</t>
  </si>
  <si>
    <t>RUBIO (EL)</t>
  </si>
  <si>
    <t>SALTERAS</t>
  </si>
  <si>
    <t>SAN JUAN DE AZNALFARACHE</t>
  </si>
  <si>
    <t>SANLUCAR LA MAYOR</t>
  </si>
  <si>
    <t>SAN NICOLAS DEL PUERTO</t>
  </si>
  <si>
    <t>SANTIPONCE</t>
  </si>
  <si>
    <t>SAUCEJO (EL)</t>
  </si>
  <si>
    <t>TOCINA</t>
  </si>
  <si>
    <t>TOMARES</t>
  </si>
  <si>
    <t>UMBRETE</t>
  </si>
  <si>
    <t>UTRERA</t>
  </si>
  <si>
    <t>VALENCINA DE LA CONCEPCION</t>
  </si>
  <si>
    <t>VILLAMANRIQUE DE LA CONDESA</t>
  </si>
  <si>
    <t>VILLANUEVA DEL ARISCAL</t>
  </si>
  <si>
    <t>VILLANUEVA DEL RIO Y MINAS</t>
  </si>
  <si>
    <t>VILLANUEVA DE SAN JUAN</t>
  </si>
  <si>
    <t>VILLAVERDE DEL RIO</t>
  </si>
  <si>
    <t>VISO DEL ALCOR (EL)</t>
  </si>
  <si>
    <t>CAÑADA ROSAL</t>
  </si>
  <si>
    <t>ISLA MAYOR</t>
  </si>
  <si>
    <t>CUERVO DE SEVILLA (EL)</t>
  </si>
  <si>
    <t>ABEJAR</t>
  </si>
  <si>
    <t>ADRADAS</t>
  </si>
  <si>
    <t>AGREDA</t>
  </si>
  <si>
    <t>ALCONABA</t>
  </si>
  <si>
    <t>ALCUBILLA DE AVELLANEDA</t>
  </si>
  <si>
    <t>ALCUBILLA DE LAS PEÑAS</t>
  </si>
  <si>
    <t>ALDEALAFUENTE</t>
  </si>
  <si>
    <t>ALDEALICES</t>
  </si>
  <si>
    <t>ALDEALPOZO</t>
  </si>
  <si>
    <t>ALDEALSEÑOR</t>
  </si>
  <si>
    <t>ALDEHUELA DE PERIAÑEZ</t>
  </si>
  <si>
    <t>ALDEHUELAS (LAS)</t>
  </si>
  <si>
    <t>ALENTISQUE</t>
  </si>
  <si>
    <t>ALIUD</t>
  </si>
  <si>
    <t>ALMAJANO</t>
  </si>
  <si>
    <t>ALMALUEZ</t>
  </si>
  <si>
    <t>ALMARZA</t>
  </si>
  <si>
    <t>ALMAZAN</t>
  </si>
  <si>
    <t>ALMAZUL</t>
  </si>
  <si>
    <t>ALMENAR DE SORIA</t>
  </si>
  <si>
    <t>ALPANSEQUE</t>
  </si>
  <si>
    <t>ARANCON</t>
  </si>
  <si>
    <t>ARCOS DE JALON</t>
  </si>
  <si>
    <t>ARENILLAS</t>
  </si>
  <si>
    <t>AREVALO DE LA SIERRA</t>
  </si>
  <si>
    <t>AUSEJO DE LA SIERRA</t>
  </si>
  <si>
    <t>BARAONA</t>
  </si>
  <si>
    <t>BARCA</t>
  </si>
  <si>
    <t>BARCONES</t>
  </si>
  <si>
    <t>BAYUBAS DE ABAJO</t>
  </si>
  <si>
    <t>BAYUBAS DE ARRIBA</t>
  </si>
  <si>
    <t>BERATON</t>
  </si>
  <si>
    <t>BERLANGA DE DUERO</t>
  </si>
  <si>
    <t>BLACOS</t>
  </si>
  <si>
    <t>BLIECOS</t>
  </si>
  <si>
    <t>BORJABAD</t>
  </si>
  <si>
    <t>BOROBIA</t>
  </si>
  <si>
    <t>BUBEROS</t>
  </si>
  <si>
    <t>BUITRAGO</t>
  </si>
  <si>
    <t>BURGO DE OSMA-CIUDAD DE OSMA</t>
  </si>
  <si>
    <t>CABREJAS DEL CAMPO</t>
  </si>
  <si>
    <t>CABREJAS DEL PINAR</t>
  </si>
  <si>
    <t>CALATAÑAZOR</t>
  </si>
  <si>
    <t>CALTOJAR</t>
  </si>
  <si>
    <t>CANDILICHERA</t>
  </si>
  <si>
    <t>CAÑAMAQUE</t>
  </si>
  <si>
    <t>CARABANTES</t>
  </si>
  <si>
    <t>CARACENA</t>
  </si>
  <si>
    <t>CARRASCOSA DE ABAJO</t>
  </si>
  <si>
    <t>CARRASCOSA DE LA SIERRA</t>
  </si>
  <si>
    <t>CASAREJOS</t>
  </si>
  <si>
    <t>CASTILFRIO DE LA SIERRA</t>
  </si>
  <si>
    <t>CASTILRUIZ</t>
  </si>
  <si>
    <t>CASTILLEJO DE ROBLEDO</t>
  </si>
  <si>
    <t>CENTENERA DE ANDALUZ</t>
  </si>
  <si>
    <t>CERBON</t>
  </si>
  <si>
    <t>CIDONES</t>
  </si>
  <si>
    <t>CIGUDOSA</t>
  </si>
  <si>
    <t>CIHUELA</t>
  </si>
  <si>
    <t>CIRIA</t>
  </si>
  <si>
    <t>CIRUJALES DEL RIO</t>
  </si>
  <si>
    <t>COSCURITA</t>
  </si>
  <si>
    <t>COVALEDA</t>
  </si>
  <si>
    <t>CUBILLA</t>
  </si>
  <si>
    <t>CUBO DE LA SOLANA</t>
  </si>
  <si>
    <t>CUEVA DE AGREDA</t>
  </si>
  <si>
    <t>DEVANOS</t>
  </si>
  <si>
    <t>DEZA</t>
  </si>
  <si>
    <t>DURUELO DE LA SIERRA</t>
  </si>
  <si>
    <t>ESCOBOSA DE ALMAZAN</t>
  </si>
  <si>
    <t>ESPEJA DE SAN MARCELINO</t>
  </si>
  <si>
    <t>ESPEJON</t>
  </si>
  <si>
    <t>ESTEPA DE SAN JUAN</t>
  </si>
  <si>
    <t>FRECHILLA DE ALMAZAN</t>
  </si>
  <si>
    <t>FRESNO DE CARACENA</t>
  </si>
  <si>
    <t>FUENTEARMEGIL</t>
  </si>
  <si>
    <t>FUENTECAMBRON</t>
  </si>
  <si>
    <t>FUENTECANTOS</t>
  </si>
  <si>
    <t>FUENTELMONGE</t>
  </si>
  <si>
    <t>FUENTELSAZ DE SORIA</t>
  </si>
  <si>
    <t>FUENTEPINILLA</t>
  </si>
  <si>
    <t>FUENTES DE MAGAÑA</t>
  </si>
  <si>
    <t>FUENTESTRUN</t>
  </si>
  <si>
    <t>GARRAY</t>
  </si>
  <si>
    <t>GOLMAYO</t>
  </si>
  <si>
    <t>GOMARA</t>
  </si>
  <si>
    <t>GORMAZ</t>
  </si>
  <si>
    <t>HERRERA DE SORIA</t>
  </si>
  <si>
    <t>HINOJOSA DEL CAMPO</t>
  </si>
  <si>
    <t>LANGA DE DUERO</t>
  </si>
  <si>
    <t>LICERAS</t>
  </si>
  <si>
    <t>LOSILLA (LA)</t>
  </si>
  <si>
    <t>MAGAÑA</t>
  </si>
  <si>
    <t>MAJAN</t>
  </si>
  <si>
    <t>MATALEBRERAS</t>
  </si>
  <si>
    <t>MATAMALA DE ALMAZAN</t>
  </si>
  <si>
    <t>MEDINACELI</t>
  </si>
  <si>
    <t>MIÑO DE MEDINACELI</t>
  </si>
  <si>
    <t>MIÑO DE SAN ESTEBAN</t>
  </si>
  <si>
    <t>MOLINOS DE DUERO</t>
  </si>
  <si>
    <t>MOMBLONA</t>
  </si>
  <si>
    <t>MONTEAGUDO DE LAS VICARIAS</t>
  </si>
  <si>
    <t>MONTEJO DE TIERMES</t>
  </si>
  <si>
    <t>MONTENEGRO DE CAMEROS</t>
  </si>
  <si>
    <t>MORON DE ALMAZAN</t>
  </si>
  <si>
    <t>MURIEL DE LA FUENTE</t>
  </si>
  <si>
    <t>MURIEL VIEJO</t>
  </si>
  <si>
    <t>NAFRIA DE UCERO</t>
  </si>
  <si>
    <t>NARROS</t>
  </si>
  <si>
    <t>NAVALENO</t>
  </si>
  <si>
    <t>NEPAS</t>
  </si>
  <si>
    <t>NOLAY</t>
  </si>
  <si>
    <t>NOVIERCAS</t>
  </si>
  <si>
    <t>OLVEGA</t>
  </si>
  <si>
    <t>ONCALA</t>
  </si>
  <si>
    <t>PINILLA DEL CAMPO</t>
  </si>
  <si>
    <t>PORTILLO DE SORIA</t>
  </si>
  <si>
    <t>POVEDA DE SORIA (LA)</t>
  </si>
  <si>
    <t>POZALMURO</t>
  </si>
  <si>
    <t>QUINTANA REDONDA</t>
  </si>
  <si>
    <t>QUINTANAS DE GORMAZ</t>
  </si>
  <si>
    <t>QUIÑONERIA</t>
  </si>
  <si>
    <t>RABANOS (LOS)</t>
  </si>
  <si>
    <t>RECUERDA</t>
  </si>
  <si>
    <t>RELLO</t>
  </si>
  <si>
    <t>RENIEBLAS</t>
  </si>
  <si>
    <t>RETORTILLO DE SORIA</t>
  </si>
  <si>
    <t>REZNOS</t>
  </si>
  <si>
    <t>RIBA DE ESCALOTE (LA)</t>
  </si>
  <si>
    <t>RIOSECO DE SORIA</t>
  </si>
  <si>
    <t>ROLLAMIENTA</t>
  </si>
  <si>
    <t>ROYO (EL)</t>
  </si>
  <si>
    <t>SALDUERO</t>
  </si>
  <si>
    <t>SAN ESTEBAN DE GORMAZ</t>
  </si>
  <si>
    <t>SAN FELICES</t>
  </si>
  <si>
    <t>SAN LEONARDO DE YAGUE</t>
  </si>
  <si>
    <t>SAN PEDRO MANRIQUE</t>
  </si>
  <si>
    <t>SANTA CRUZ DE YANGUAS</t>
  </si>
  <si>
    <t>SANTA MARIA DE HUERTA</t>
  </si>
  <si>
    <t>SANTA MARIA DE LAS HOYAS</t>
  </si>
  <si>
    <t>SERON DE NAGIMA</t>
  </si>
  <si>
    <t>SOLIEDRA</t>
  </si>
  <si>
    <t>SOTILLO DEL RINCON</t>
  </si>
  <si>
    <t>SUELLACABRAS</t>
  </si>
  <si>
    <t>TAJAHUERCE</t>
  </si>
  <si>
    <t>TAJUECO</t>
  </si>
  <si>
    <t>TALVEILA</t>
  </si>
  <si>
    <t>TARDELCUENDE</t>
  </si>
  <si>
    <t>TARODA</t>
  </si>
  <si>
    <t>TEJADO</t>
  </si>
  <si>
    <t>TORLENGUA</t>
  </si>
  <si>
    <t>TORREBLACOS</t>
  </si>
  <si>
    <t>TORRUBIA DE SORIA</t>
  </si>
  <si>
    <t>TREVAGO</t>
  </si>
  <si>
    <t>UCERO</t>
  </si>
  <si>
    <t>VADILLO</t>
  </si>
  <si>
    <t>VALDEAVELLANO DE TERA</t>
  </si>
  <si>
    <t>VALDEGEÑA</t>
  </si>
  <si>
    <t>VALDELAGUA DEL CERRO</t>
  </si>
  <si>
    <t>VALDEMALUQUE</t>
  </si>
  <si>
    <t>VALDENEBRO</t>
  </si>
  <si>
    <t>VALDEPRADO</t>
  </si>
  <si>
    <t>VALDERRODILLA</t>
  </si>
  <si>
    <t>VALTAJEROS</t>
  </si>
  <si>
    <t>VELAMAZAN</t>
  </si>
  <si>
    <t>VELILLA DE LA SIERRA</t>
  </si>
  <si>
    <t>VELILLA DE LOS AJOS</t>
  </si>
  <si>
    <t>VIANA DE DUERO</t>
  </si>
  <si>
    <t>VILLACIERVOS</t>
  </si>
  <si>
    <t>VILLANUEVA DE GORMAZ</t>
  </si>
  <si>
    <t>VILLAR DEL ALA</t>
  </si>
  <si>
    <t>VILLAR DEL CAMPO</t>
  </si>
  <si>
    <t>VILLAR DEL RIO</t>
  </si>
  <si>
    <t>VILLARES DE SORIA (LOS)</t>
  </si>
  <si>
    <t>VILLASAYAS</t>
  </si>
  <si>
    <t>VILLASECA DE ARCIEL</t>
  </si>
  <si>
    <t>VINUESA</t>
  </si>
  <si>
    <t>VIZMANOS</t>
  </si>
  <si>
    <t>VOZMEDIANO</t>
  </si>
  <si>
    <t>YANGUAS</t>
  </si>
  <si>
    <t>YELO</t>
  </si>
  <si>
    <t>AIGUAMURCIA</t>
  </si>
  <si>
    <t>ALBINYANA</t>
  </si>
  <si>
    <t>ALBIOL (L')</t>
  </si>
  <si>
    <t>ALCANAR</t>
  </si>
  <si>
    <t>ALCOVER</t>
  </si>
  <si>
    <t>ALDOVER</t>
  </si>
  <si>
    <t>ALEIXAR (L')</t>
  </si>
  <si>
    <t>ALFARA DE CARLES</t>
  </si>
  <si>
    <t>ALFORJA</t>
  </si>
  <si>
    <t>ALIO</t>
  </si>
  <si>
    <t>ALMOSTER</t>
  </si>
  <si>
    <t>ALTAFULLA</t>
  </si>
  <si>
    <t>AMETLLA DE MAR (L')</t>
  </si>
  <si>
    <t>AMPOSTA</t>
  </si>
  <si>
    <t>ARBOLI</t>
  </si>
  <si>
    <t>ARBOC (L')</t>
  </si>
  <si>
    <t>ARGENTERA (L')</t>
  </si>
  <si>
    <t>ARNES</t>
  </si>
  <si>
    <t>ASCO</t>
  </si>
  <si>
    <t>BANYERES DEL PENEDES</t>
  </si>
  <si>
    <t>BARBERA DE LA CONCA</t>
  </si>
  <si>
    <t>BATEA</t>
  </si>
  <si>
    <t>BELLMUNT DEL PRIORAT</t>
  </si>
  <si>
    <t>BELLVEI</t>
  </si>
  <si>
    <t>BENIFALLET</t>
  </si>
  <si>
    <t>BENISSANET</t>
  </si>
  <si>
    <t>BISBAL DE FALSET (LA)</t>
  </si>
  <si>
    <t>BISBAL DEL PENEDES (LA)</t>
  </si>
  <si>
    <t>BLANCAFORT</t>
  </si>
  <si>
    <t>BONASTRE</t>
  </si>
  <si>
    <t>BORGES DEL CAMP (LES)</t>
  </si>
  <si>
    <t>BOT</t>
  </si>
  <si>
    <t>BOTARELL</t>
  </si>
  <si>
    <t>BRAFIM</t>
  </si>
  <si>
    <t>CABACES</t>
  </si>
  <si>
    <t>CABRA DEL CAMP</t>
  </si>
  <si>
    <t>CALAFELL</t>
  </si>
  <si>
    <t>CAMBRILS</t>
  </si>
  <si>
    <t>CAPAFONTS</t>
  </si>
  <si>
    <t>CAPCANES</t>
  </si>
  <si>
    <t>CASERES</t>
  </si>
  <si>
    <t>CASTELLVELL DEL CAMP</t>
  </si>
  <si>
    <t>CATLLAR (EL)</t>
  </si>
  <si>
    <t>SENIA (LA)</t>
  </si>
  <si>
    <t>COLLDEJOU</t>
  </si>
  <si>
    <t>CONESA</t>
  </si>
  <si>
    <t>CONSTANTI</t>
  </si>
  <si>
    <t>CORBERA D'EBRE</t>
  </si>
  <si>
    <t>CORNUDELLA DE MONTSANT</t>
  </si>
  <si>
    <t>CREIXELL</t>
  </si>
  <si>
    <t>CUNIT</t>
  </si>
  <si>
    <t>XERTA</t>
  </si>
  <si>
    <t>DUESAIGUES</t>
  </si>
  <si>
    <t>ESPLUGA DE FRANCOLI (L')</t>
  </si>
  <si>
    <t>FALSET</t>
  </si>
  <si>
    <t>FATARELLA (LA)</t>
  </si>
  <si>
    <t>FEBRO (LA)</t>
  </si>
  <si>
    <t>FIGUERA (LA)</t>
  </si>
  <si>
    <t>FIGUEROLA DEL CAMP</t>
  </si>
  <si>
    <t>FLIX</t>
  </si>
  <si>
    <t>FORES</t>
  </si>
  <si>
    <t>FREGINALS</t>
  </si>
  <si>
    <t>GALERA (LA)</t>
  </si>
  <si>
    <t>GANDESA</t>
  </si>
  <si>
    <t>GARCIA</t>
  </si>
  <si>
    <t>GARIDELLS (ELS)</t>
  </si>
  <si>
    <t>GINESTAR</t>
  </si>
  <si>
    <t>GODALL</t>
  </si>
  <si>
    <t>GRATALLOPS</t>
  </si>
  <si>
    <t>GUIAMETS (ELS)</t>
  </si>
  <si>
    <t>HORTA DE SANT JOAN</t>
  </si>
  <si>
    <t>LLOAR (EL)</t>
  </si>
  <si>
    <t>LLORAC</t>
  </si>
  <si>
    <t>LLORENC DEL PENEDES</t>
  </si>
  <si>
    <t>MARGALEF</t>
  </si>
  <si>
    <t>MARCA</t>
  </si>
  <si>
    <t>MAS DE BARBERANS</t>
  </si>
  <si>
    <t>MASDENVERGE</t>
  </si>
  <si>
    <t>MASLLORENC</t>
  </si>
  <si>
    <t>MASO (LA)</t>
  </si>
  <si>
    <t>MASPUJOLS</t>
  </si>
  <si>
    <t>MASROIG (EL)</t>
  </si>
  <si>
    <t>MILA (EL)</t>
  </si>
  <si>
    <t>MIRAVET</t>
  </si>
  <si>
    <t>MONTBLANC</t>
  </si>
  <si>
    <t>MONTBRIO DEL CAMP</t>
  </si>
  <si>
    <t>MONTFERRI</t>
  </si>
  <si>
    <t>MONTMELL (EL)</t>
  </si>
  <si>
    <t>MONT-RAL</t>
  </si>
  <si>
    <t>MONT-ROIG DEL CAMP</t>
  </si>
  <si>
    <t>MORA D'EBRE</t>
  </si>
  <si>
    <t>MORA LA NOVA</t>
  </si>
  <si>
    <t>MORELL (EL)</t>
  </si>
  <si>
    <t>MORERA DE MONTSANT (LA)</t>
  </si>
  <si>
    <t>NOU DE GAIA (LA)</t>
  </si>
  <si>
    <t>NULLES</t>
  </si>
  <si>
    <t>PALMA D'EBRE (LA)</t>
  </si>
  <si>
    <t>PALLARESOS (ELS)</t>
  </si>
  <si>
    <t>PASSANANT</t>
  </si>
  <si>
    <t>PAULS</t>
  </si>
  <si>
    <t>PERAFORT</t>
  </si>
  <si>
    <t>PERELLO (EL)</t>
  </si>
  <si>
    <t>PILES (LES)</t>
  </si>
  <si>
    <t>PINELL DE BRAI (EL)</t>
  </si>
  <si>
    <t>PIRA</t>
  </si>
  <si>
    <t>PLA DE SANTA MARIA (EL)</t>
  </si>
  <si>
    <t>POBLA DE MAFUMET (LA)</t>
  </si>
  <si>
    <t>POBLA DE MASSALUCA (LA)</t>
  </si>
  <si>
    <t>POBLA DE MONTORNES (LA)</t>
  </si>
  <si>
    <t>POBOLEDA</t>
  </si>
  <si>
    <t>PONT D'ARMENTERA (EL)</t>
  </si>
  <si>
    <t>PORRERA</t>
  </si>
  <si>
    <t>PRADELL DE LA TEIXETA</t>
  </si>
  <si>
    <t>PRADES</t>
  </si>
  <si>
    <t>PRAT DE COMTE</t>
  </si>
  <si>
    <t>PRATDIP</t>
  </si>
  <si>
    <t>PUIGPELAT</t>
  </si>
  <si>
    <t>QUEROL</t>
  </si>
  <si>
    <t>RASQUERA</t>
  </si>
  <si>
    <t>RENAU</t>
  </si>
  <si>
    <t>RIBA (LA)</t>
  </si>
  <si>
    <t>RIBA-ROJA D'EBRE</t>
  </si>
  <si>
    <t>RIERA DE GAIA (LA)</t>
  </si>
  <si>
    <t>RIUDECANYES</t>
  </si>
  <si>
    <t>RIUDECOLS</t>
  </si>
  <si>
    <t>RIUDOMS</t>
  </si>
  <si>
    <t>ROCAFORT DE QUERALT</t>
  </si>
  <si>
    <t>RODA DE BARA</t>
  </si>
  <si>
    <t>RODONYA</t>
  </si>
  <si>
    <t>ROQUETES</t>
  </si>
  <si>
    <t>ROURELL (EL)</t>
  </si>
  <si>
    <t>SALOMO</t>
  </si>
  <si>
    <t>SANT CARLES DE LA RAPITA</t>
  </si>
  <si>
    <t>SANT JAUME DELS DOMENYS</t>
  </si>
  <si>
    <t>SANTA BARBARA</t>
  </si>
  <si>
    <t>SANTA COLOMA DE QUERALT</t>
  </si>
  <si>
    <t>SANTA OLIVA</t>
  </si>
  <si>
    <t>PONTILS</t>
  </si>
  <si>
    <t>SARRAL</t>
  </si>
  <si>
    <t>SAVALLA DEL COMTAT</t>
  </si>
  <si>
    <t>SECUITA (LA)</t>
  </si>
  <si>
    <t>SELVA DEL CAMP (LA)</t>
  </si>
  <si>
    <t>SENAN</t>
  </si>
  <si>
    <t>SOLIVELLA</t>
  </si>
  <si>
    <t>TIVENYS</t>
  </si>
  <si>
    <t>TIVISSA</t>
  </si>
  <si>
    <t>TORRE DE FONTAUBELLA (LA)</t>
  </si>
  <si>
    <t>TORRE DE L'ESPANYOL (LA)</t>
  </si>
  <si>
    <t>TORREDEMBARRA</t>
  </si>
  <si>
    <t>TORROJA DEL PRIORAT</t>
  </si>
  <si>
    <t>TORTOSA</t>
  </si>
  <si>
    <t>ULLDECONA</t>
  </si>
  <si>
    <t>ULLDEMOLINS</t>
  </si>
  <si>
    <t>VALLCLARA</t>
  </si>
  <si>
    <t>VALLFOGONA DE RIUCORB</t>
  </si>
  <si>
    <t>VALLMOLL</t>
  </si>
  <si>
    <t>VALLS</t>
  </si>
  <si>
    <t>VANDELLOS I L'HOSPITALET DE L'INFANT</t>
  </si>
  <si>
    <t>VENDRELL (EL)</t>
  </si>
  <si>
    <t>VESPELLA DE GAIA</t>
  </si>
  <si>
    <t>VILABELLA</t>
  </si>
  <si>
    <t>VILALLONGA DEL CAMP</t>
  </si>
  <si>
    <t>VILANOVA D'ESCORNALBOU</t>
  </si>
  <si>
    <t>VILANOVA DE PRADES</t>
  </si>
  <si>
    <t>VILAPLANA</t>
  </si>
  <si>
    <t>VILA-RODONA</t>
  </si>
  <si>
    <t>VILA-SECA</t>
  </si>
  <si>
    <t>VILAVERD</t>
  </si>
  <si>
    <t>VILELLA ALTA (LA)</t>
  </si>
  <si>
    <t>VILELLA BAIXA (LA)</t>
  </si>
  <si>
    <t>VILALBA DELS ARCS</t>
  </si>
  <si>
    <t>VIMBODI I POBLET</t>
  </si>
  <si>
    <t>VINEBRE</t>
  </si>
  <si>
    <t>VINYOLS I ELS ARCS</t>
  </si>
  <si>
    <t>DELTEBRE</t>
  </si>
  <si>
    <t>SANT JAUME D'ENVEJA</t>
  </si>
  <si>
    <t>CAMARLES</t>
  </si>
  <si>
    <t>ALDEA (L')</t>
  </si>
  <si>
    <t>SALOU</t>
  </si>
  <si>
    <t>AMPOLLA (L')</t>
  </si>
  <si>
    <t>LA CANONJA</t>
  </si>
  <si>
    <t>ABABUJ</t>
  </si>
  <si>
    <t>ABEJUELA</t>
  </si>
  <si>
    <t>AGUATON</t>
  </si>
  <si>
    <t>AGUAVIVA</t>
  </si>
  <si>
    <t>AGUILAR DEL ALFAMBRA</t>
  </si>
  <si>
    <t>ALACON</t>
  </si>
  <si>
    <t>ALBA</t>
  </si>
  <si>
    <t>ALBALATE DEL ARZOBISPO</t>
  </si>
  <si>
    <t>ALBARRACIN</t>
  </si>
  <si>
    <t>ALBENTOSA</t>
  </si>
  <si>
    <t>ALCAINE</t>
  </si>
  <si>
    <t>ALCALA DE LA SELVA</t>
  </si>
  <si>
    <t>ALCAÑIZ</t>
  </si>
  <si>
    <t>ALCORISA</t>
  </si>
  <si>
    <t>ALFAMBRA</t>
  </si>
  <si>
    <t>ALIAGA</t>
  </si>
  <si>
    <t>ALMOHAJA</t>
  </si>
  <si>
    <t>ALOBRAS</t>
  </si>
  <si>
    <t>ALPEÑES</t>
  </si>
  <si>
    <t>ALLEPUZ</t>
  </si>
  <si>
    <t>ALLOZA</t>
  </si>
  <si>
    <t>ALLUEVA</t>
  </si>
  <si>
    <t>ANADON</t>
  </si>
  <si>
    <t>ANDORRA</t>
  </si>
  <si>
    <t>ARCOS DE LAS SALINAS</t>
  </si>
  <si>
    <t>ARENS DE LLEDO</t>
  </si>
  <si>
    <t>ARGENTE</t>
  </si>
  <si>
    <t>ARIÑO</t>
  </si>
  <si>
    <t>AZAILA</t>
  </si>
  <si>
    <t>BADENAS</t>
  </si>
  <si>
    <t>BAGUENA</t>
  </si>
  <si>
    <t>BAÑON</t>
  </si>
  <si>
    <t>BARRACHINA</t>
  </si>
  <si>
    <t>BEA</t>
  </si>
  <si>
    <t>BECEITE</t>
  </si>
  <si>
    <t>BELMONTE DE SAN JOSE</t>
  </si>
  <si>
    <t>BELLO</t>
  </si>
  <si>
    <t>BERGE</t>
  </si>
  <si>
    <t>BEZAS</t>
  </si>
  <si>
    <t>BLANCAS</t>
  </si>
  <si>
    <t>BLESA</t>
  </si>
  <si>
    <t>BORDON</t>
  </si>
  <si>
    <t>BRONCHALES</t>
  </si>
  <si>
    <t>BUEÑA</t>
  </si>
  <si>
    <t>BURBAGUENA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</si>
  <si>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</si>
  <si>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</si>
  <si>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</si>
  <si>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</si>
  <si>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</si>
  <si>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</si>
  <si>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</si>
  <si>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</si>
  <si>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</si>
  <si>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</si>
  <si>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</si>
  <si>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</si>
  <si>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</si>
  <si>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</si>
  <si>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RIO</t>
  </si>
  <si>
    <t>CASTEJON DE TORNOS</t>
  </si>
  <si>
    <t>CASTEL DE CABRA</t>
  </si>
  <si>
    <t>CASTELNOU</t>
  </si>
  <si>
    <t>CASTELSERAS</t>
  </si>
  <si>
    <t>CASTELLAR (EL)</t>
  </si>
  <si>
    <t>CASTELLOTE</t>
  </si>
  <si>
    <t>CEDRILLAS</t>
  </si>
  <si>
    <t>CELADAS</t>
  </si>
  <si>
    <t>CELLA</t>
  </si>
  <si>
    <t>CEROLLERA (LA)</t>
  </si>
  <si>
    <t>CODOÑERA (LA)</t>
  </si>
  <si>
    <t>CORBALAN</t>
  </si>
  <si>
    <t>CORTES DE ARAGON</t>
  </si>
  <si>
    <t>COSA</t>
  </si>
  <si>
    <t>CRETAS</t>
  </si>
  <si>
    <t>CRIVILLEN</t>
  </si>
  <si>
    <t>CUBA (LA)</t>
  </si>
  <si>
    <t>CUBLA</t>
  </si>
  <si>
    <t>CUCALON</t>
  </si>
  <si>
    <t>CUERVO (EL)</t>
  </si>
  <si>
    <t>CUEVAS DE ALMUDEN</t>
  </si>
  <si>
    <t>CUEVAS LABRADAS</t>
  </si>
  <si>
    <t>EJULVE</t>
  </si>
  <si>
    <t>ESCORIHUELA</t>
  </si>
  <si>
    <t>ESCUCHA</t>
  </si>
  <si>
    <t>ESTERCUEL</t>
  </si>
  <si>
    <t>FERRERUELA DE HUERVA</t>
  </si>
  <si>
    <t>FONFRIA</t>
  </si>
  <si>
    <t>FORMICHE ALTO</t>
  </si>
  <si>
    <t>FORNOLES</t>
  </si>
  <si>
    <t>FORTANETE</t>
  </si>
  <si>
    <t>FOZ-CALANDA</t>
  </si>
  <si>
    <t>FRESNEDA (LA)</t>
  </si>
  <si>
    <t>FRIAS DE ALBARRACIN</t>
  </si>
  <si>
    <t>FUENFERRADA</t>
  </si>
  <si>
    <t>FUENTES CALIENTES</t>
  </si>
  <si>
    <t>FUENTES CLARAS</t>
  </si>
  <si>
    <t>FUENTES DE RUBIELOS</t>
  </si>
  <si>
    <t>FUENTESPALDA</t>
  </si>
  <si>
    <t>GALVE</t>
  </si>
  <si>
    <t>GARGALLO</t>
  </si>
  <si>
    <t>GEA DE ALBARRACIN</t>
  </si>
  <si>
    <t>GINEBROSA (LA)</t>
  </si>
  <si>
    <t>GRIEGOS</t>
  </si>
  <si>
    <t>GUADALAVIAR</t>
  </si>
  <si>
    <t>GUDAR</t>
  </si>
  <si>
    <t>HIJAR</t>
  </si>
  <si>
    <t>HINOJOSA DE JARQUE</t>
  </si>
  <si>
    <t>HOZ DE LA VIEJA (LA)</t>
  </si>
  <si>
    <t>HUESA DEL COMUN</t>
  </si>
  <si>
    <t>IGLESUELA DEL CID (LA)</t>
  </si>
  <si>
    <t>JABALOYAS</t>
  </si>
  <si>
    <t>JARQUE DE LA VAL</t>
  </si>
  <si>
    <t>JATIEL</t>
  </si>
  <si>
    <t>JORCAS</t>
  </si>
  <si>
    <t>JOSA</t>
  </si>
  <si>
    <t>LAGUERUELA</t>
  </si>
  <si>
    <t>LANZUELA</t>
  </si>
  <si>
    <t>LIBROS</t>
  </si>
  <si>
    <t>LIDON</t>
  </si>
  <si>
    <t>LINARES DE MORA</t>
  </si>
  <si>
    <t>LOSCOS</t>
  </si>
  <si>
    <t>LLEDO</t>
  </si>
  <si>
    <t>MAICAS</t>
  </si>
  <si>
    <t>MANZANERA</t>
  </si>
  <si>
    <t>MARTIN DEL RIO</t>
  </si>
  <si>
    <t>MAS DE LAS MATAS</t>
  </si>
  <si>
    <t>MATA DE LOS OLMOS (LA)</t>
  </si>
  <si>
    <t>MAZALEON</t>
  </si>
  <si>
    <t>MEZQUITA DE JARQUE</t>
  </si>
  <si>
    <t>MIRAMBEL</t>
  </si>
  <si>
    <t>MIRAVETE DE LA SIERRA</t>
  </si>
  <si>
    <t>MOLINOS</t>
  </si>
  <si>
    <t>MONFORTE DE MOYUELA</t>
  </si>
  <si>
    <t>MONREAL DEL CAMPO</t>
  </si>
  <si>
    <t>MONROYO</t>
  </si>
  <si>
    <t>MONTALBAN</t>
  </si>
  <si>
    <t>MONTEAGUDO DEL CASTILLO</t>
  </si>
  <si>
    <t>MONTERDE DE ALBARRACIN</t>
  </si>
  <si>
    <t>MORA DE RUBIELOS</t>
  </si>
  <si>
    <t>MOSCARDON</t>
  </si>
  <si>
    <t>MOSQUERUELA</t>
  </si>
  <si>
    <t>MUNIESA</t>
  </si>
  <si>
    <t>NOGUERA DE ALBARRACIN</t>
  </si>
  <si>
    <t>NOGUERAS</t>
  </si>
  <si>
    <t>NOGUERUELAS</t>
  </si>
  <si>
    <t>OBON</t>
  </si>
  <si>
    <t>ODON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</si>
  <si>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</si>
  <si>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</si>
  <si>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</si>
  <si>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</si>
  <si>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</si>
  <si>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</si>
  <si>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</si>
  <si>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</si>
  <si>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</si>
  <si>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</si>
  <si>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</si>
  <si>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</si>
  <si>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</si>
  <si>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</si>
  <si>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</si>
  <si>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</si>
  <si>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</si>
  <si>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POZONDON</t>
  </si>
  <si>
    <t>POZUEL DEL CAMPO</t>
  </si>
  <si>
    <t>PUEBLA DE HIJAR (LA)</t>
  </si>
  <si>
    <t>PUEBLA DE VALVERDE (LA)</t>
  </si>
  <si>
    <t>PUERTOMINGALVO</t>
  </si>
  <si>
    <t>RAFALES</t>
  </si>
  <si>
    <t>RILLO</t>
  </si>
  <si>
    <t>RIODEVA</t>
  </si>
  <si>
    <t>RODENAS</t>
  </si>
  <si>
    <t>ROYUELA</t>
  </si>
  <si>
    <t>RUBIALES</t>
  </si>
  <si>
    <t>RUBIELOS DE LA CERIDA</t>
  </si>
  <si>
    <t>RUBIELOS DE MORA</t>
  </si>
  <si>
    <t>SALCEDILLO</t>
  </si>
  <si>
    <t>SALDON</t>
  </si>
  <si>
    <t>SAMPER DE CALANDA</t>
  </si>
  <si>
    <t>SAN AGUSTIN</t>
  </si>
  <si>
    <t>SAN MARTIN DEL RIO</t>
  </si>
  <si>
    <t>SANTA CRUZ DE NOGUERAS</t>
  </si>
  <si>
    <t>SANTA EULALIA</t>
  </si>
  <si>
    <t>SARRION</t>
  </si>
  <si>
    <t>SEGURA DE LOS BAÑOS</t>
  </si>
  <si>
    <t>SENO</t>
  </si>
  <si>
    <t>SINGRA</t>
  </si>
  <si>
    <t>TERRIENTE</t>
  </si>
  <si>
    <t>TORIL Y MASEGOSO</t>
  </si>
  <si>
    <t>TORMON</t>
  </si>
  <si>
    <t>TORNOS</t>
  </si>
  <si>
    <t>TORRALBA DE LOS SISONES</t>
  </si>
  <si>
    <t>TORRECILLA DE ALCAÑIZ</t>
  </si>
  <si>
    <t>TORRECILLA DEL REBOLLAR</t>
  </si>
  <si>
    <t>TORRE DE ARCAS</t>
  </si>
  <si>
    <t>TORRE DE LAS ARCAS</t>
  </si>
  <si>
    <t>TORRE DEL COMPTE</t>
  </si>
  <si>
    <t>TORRELACARCEL</t>
  </si>
  <si>
    <t>TORRE LOS NEGROS</t>
  </si>
  <si>
    <t>TORREMOCHA DE JILOCA</t>
  </si>
  <si>
    <t>TORRES DE ALBARRACIN</t>
  </si>
  <si>
    <t>TORREVELILLA</t>
  </si>
  <si>
    <t>TORRIJAS</t>
  </si>
  <si>
    <t>TORRIJO DEL CAMPO</t>
  </si>
  <si>
    <t>TRAMACASTIEL</t>
  </si>
  <si>
    <t>TRAMACASTILLA</t>
  </si>
  <si>
    <t>TRONCHON</t>
  </si>
  <si>
    <t>URREA DE GAEN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</si>
  <si>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</si>
  <si>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</si>
  <si>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</si>
  <si>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</si>
  <si>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</si>
  <si>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</si>
  <si>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</si>
  <si>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</si>
  <si>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</si>
  <si>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</si>
  <si>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</si>
  <si>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</si>
  <si>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</si>
  <si>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</si>
  <si>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</si>
  <si>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</si>
  <si>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</si>
  <si>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</si>
  <si>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</si>
  <si>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</si>
  <si>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</si>
  <si>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</si>
  <si>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</si>
  <si>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RIO MARTIN</t>
  </si>
  <si>
    <t>ZOMA (LA)</t>
  </si>
  <si>
    <t>AJOFRIN</t>
  </si>
  <si>
    <t>ALAMEDA DE LA SAGRA</t>
  </si>
  <si>
    <t>ALBARREAL DE TAJO</t>
  </si>
  <si>
    <t>ALCABON</t>
  </si>
  <si>
    <t>ALCAÑIZO</t>
  </si>
  <si>
    <t>ALCAUDETE DE LA JARA</t>
  </si>
  <si>
    <t>ALCOLEA DE TAJO</t>
  </si>
  <si>
    <t>ALDEA EN CABO</t>
  </si>
  <si>
    <t>ALDEANUEVA DE BARBARROYA</t>
  </si>
  <si>
    <t>ALDEANUEVA DE SAN BARTOLOME</t>
  </si>
  <si>
    <t>ALMENDRAL DE LA CAÑADA</t>
  </si>
  <si>
    <t>ALMONACID DE TOLEDO</t>
  </si>
  <si>
    <t>ALMOROX</t>
  </si>
  <si>
    <t>AÑOVER DE TAJO</t>
  </si>
  <si>
    <t>ARCICOLLAR</t>
  </si>
  <si>
    <t>ARGES</t>
  </si>
  <si>
    <t>AZUTAN</t>
  </si>
  <si>
    <t>BARCIENCE</t>
  </si>
  <si>
    <t>BARGAS</t>
  </si>
  <si>
    <t>BELVIS DE LA JARA</t>
  </si>
  <si>
    <t>BOROX</t>
  </si>
  <si>
    <t>BUENAVENTURA</t>
  </si>
  <si>
    <t>BURGUILLOS DE TOLEDO</t>
  </si>
  <si>
    <t>BURUJON</t>
  </si>
  <si>
    <t>CABAÑAS DE LA SAGRA</t>
  </si>
  <si>
    <t>CABAÑAS DE YEPES</t>
  </si>
  <si>
    <t>CABEZAMESADA</t>
  </si>
  <si>
    <t>CALERA Y CHOZAS</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</si>
  <si>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</si>
  <si>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</si>
  <si>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</si>
  <si>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</si>
  <si>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</si>
  <si>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</si>
  <si>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</si>
  <si>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</si>
  <si>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</si>
  <si>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</si>
  <si>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</si>
  <si>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</si>
  <si>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</si>
  <si>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</si>
  <si>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</si>
  <si>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</si>
  <si>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</si>
  <si>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</si>
  <si>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</si>
  <si>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</si>
  <si>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</si>
  <si>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</si>
  <si>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</si>
  <si>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</si>
  <si>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</si>
  <si>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</si>
  <si>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</si>
  <si>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</si>
  <si>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PEREZ</t>
  </si>
  <si>
    <t>DOSBARRIOS</t>
  </si>
  <si>
    <t>ERUSTES</t>
  </si>
  <si>
    <t>ESCALONA</t>
  </si>
  <si>
    <t>ESCALONILLA</t>
  </si>
  <si>
    <t>ESPINOSO DEL REY</t>
  </si>
  <si>
    <t>ESQUIVIAS</t>
  </si>
  <si>
    <t>ESTRELLA (LA)</t>
  </si>
  <si>
    <t>FUENSALIDA</t>
  </si>
  <si>
    <t>GALVEZ</t>
  </si>
  <si>
    <t>GARCIOTUM</t>
  </si>
  <si>
    <t>GERINDOTE</t>
  </si>
  <si>
    <t>GUADAMUR</t>
  </si>
  <si>
    <t>GUARDIA (LA)</t>
  </si>
  <si>
    <t>HERENCIAS (LAS)</t>
  </si>
  <si>
    <t>HERRERUELA DE OROPESA</t>
  </si>
  <si>
    <t>HINOJOSA DE SAN VICENTE</t>
  </si>
  <si>
    <t>HONTANAR</t>
  </si>
  <si>
    <t>HORMIGOS</t>
  </si>
  <si>
    <t>HUECAS</t>
  </si>
  <si>
    <t>HUERTA DE VALDECARABANOS</t>
  </si>
  <si>
    <t>IGLESUELA (LA)</t>
  </si>
  <si>
    <t>ILLAN DE VACAS</t>
  </si>
  <si>
    <t>ILLESCAS</t>
  </si>
  <si>
    <t>LAGARTERA</t>
  </si>
  <si>
    <t>LAYOS</t>
  </si>
  <si>
    <t>LILLO</t>
  </si>
  <si>
    <t>LOMINCHAR</t>
  </si>
  <si>
    <t>LUCILLOS</t>
  </si>
  <si>
    <t>MADRIDEJOS</t>
  </si>
  <si>
    <t>MAGAN</t>
  </si>
  <si>
    <t>MALPICA DE TAJO</t>
  </si>
  <si>
    <t>MANZANEQUE</t>
  </si>
  <si>
    <t>MAQUEDA</t>
  </si>
  <si>
    <t>MARJALIZA</t>
  </si>
  <si>
    <t>MARRUPE</t>
  </si>
  <si>
    <t>MASCARAQUE</t>
  </si>
  <si>
    <t>MATA (LA)</t>
  </si>
  <si>
    <t>MAZARAMBROZ</t>
  </si>
  <si>
    <t>MEJORADA</t>
  </si>
  <si>
    <t>MENASALBAS</t>
  </si>
  <si>
    <t>MENTRIDA</t>
  </si>
  <si>
    <t>MESEGAR DE TAJO</t>
  </si>
  <si>
    <t>MIGUEL ESTEBAN</t>
  </si>
  <si>
    <t>MOCEJON</t>
  </si>
  <si>
    <t>MOHEDAS DE LA JARA</t>
  </si>
  <si>
    <t>MONTEARAGON</t>
  </si>
  <si>
    <t>MONTESCLAROS</t>
  </si>
  <si>
    <t>MORA</t>
  </si>
  <si>
    <t>NAMBROCA</t>
  </si>
  <si>
    <t>NAVA DE RICOMALILLO (LA)</t>
  </si>
  <si>
    <t>NAVAHERMOSA</t>
  </si>
  <si>
    <t>NAVALCAN</t>
  </si>
  <si>
    <t>NAVALMORALEJO</t>
  </si>
  <si>
    <t>NAVALMORALES (LOS)</t>
  </si>
  <si>
    <t>NAVALUCILLOS (LOS)</t>
  </si>
  <si>
    <t>NAVAMORCUENDE</t>
  </si>
  <si>
    <t>NOBLEJAS</t>
  </si>
  <si>
    <t>NOEZ</t>
  </si>
  <si>
    <t>NOMBELA</t>
  </si>
  <si>
    <t>NOVES</t>
  </si>
  <si>
    <t>NUMANCIA DE LA SAGRA</t>
  </si>
  <si>
    <t>NUÑO GOMEZ</t>
  </si>
  <si>
    <t>OCAÑA</t>
  </si>
  <si>
    <t>OLIAS DEL REY</t>
  </si>
  <si>
    <t>ONTIGOLA</t>
  </si>
  <si>
    <t>ORGAZ</t>
  </si>
  <si>
    <t>OROPESA</t>
  </si>
  <si>
    <t>OTERO</t>
  </si>
  <si>
    <t>PALOMEQUE</t>
  </si>
  <si>
    <t>PANTOJA</t>
  </si>
  <si>
    <t>PAREDES DE ESCALONA</t>
  </si>
  <si>
    <t>PARRILLAS</t>
  </si>
  <si>
    <t>PELAHUSTAN</t>
  </si>
  <si>
    <t>PEPINO</t>
  </si>
  <si>
    <t>POLAN</t>
  </si>
  <si>
    <t>PORTILLO DE TOLEDO</t>
  </si>
  <si>
    <t>PUEBLA DE ALMORADIEL (LA)</t>
  </si>
  <si>
    <t>PUEBLA DE MONTALBAN (LA)</t>
  </si>
  <si>
    <t>PUEBLANUEVA (LA)</t>
  </si>
  <si>
    <t>PUENTE DEL ARZOBISPO (EL)</t>
  </si>
  <si>
    <t>PUERTO DE SAN VICENTE</t>
  </si>
  <si>
    <t>PULGAR</t>
  </si>
  <si>
    <t>QUERO</t>
  </si>
  <si>
    <t>QUINTANAR DE LA ORDEN</t>
  </si>
  <si>
    <t>QUISMONDO</t>
  </si>
  <si>
    <t>REAL DE SAN VICENTE (EL)</t>
  </si>
  <si>
    <t>RECAS</t>
  </si>
  <si>
    <t>RETAMOSO</t>
  </si>
  <si>
    <t>RIELVES</t>
  </si>
  <si>
    <t>ROBLEDO DEL MAZO</t>
  </si>
  <si>
    <t>ROMERAL (EL)</t>
  </si>
  <si>
    <t>SAN BARTOLOME DE LAS ABIERTAS</t>
  </si>
  <si>
    <t>SAN MARTIN DE MONTALBAN</t>
  </si>
  <si>
    <t>SAN MARTIN DE PUSA</t>
  </si>
  <si>
    <t>SAN PABLO DE LOS MONTES</t>
  </si>
  <si>
    <t>SAN ROMAN DE LOS MONTES</t>
  </si>
  <si>
    <t>SANTA ANA DE PUSA</t>
  </si>
  <si>
    <t>SANTA CRUZ DE LA ZARZA</t>
  </si>
  <si>
    <t>SANTA CRUZ DEL RETAMAR</t>
  </si>
  <si>
    <t>SANTA OLALLA</t>
  </si>
  <si>
    <t>SARTAJADA</t>
  </si>
  <si>
    <t>SEGURILLA</t>
  </si>
  <si>
    <t>SESEÑA</t>
  </si>
  <si>
    <t>SEVILLEJA DE LA JARA</t>
  </si>
  <si>
    <t>SONSECA</t>
  </si>
  <si>
    <t>SOTILLO DE LAS PALOMAS</t>
  </si>
  <si>
    <t>TEMBLEQUE</t>
  </si>
  <si>
    <t>TOBOSO (EL)</t>
  </si>
  <si>
    <t>TORRALBA DE OROPESA</t>
  </si>
  <si>
    <t>TORRECILLA DE LA JARA</t>
  </si>
  <si>
    <t>TORRE DE ESTEBAN HAMBRAN (LA)</t>
  </si>
  <si>
    <t>TORRICO</t>
  </si>
  <si>
    <t>TORRIJOS</t>
  </si>
  <si>
    <t>TOTANES</t>
  </si>
  <si>
    <t>TURLEQUE</t>
  </si>
  <si>
    <t>UGENA</t>
  </si>
  <si>
    <t>URDA</t>
  </si>
  <si>
    <t>VALDEVERDEJA</t>
  </si>
  <si>
    <t>VALMOJADO</t>
  </si>
  <si>
    <t>VELADA</t>
  </si>
  <si>
    <t>VENTAS CON PEÑA AGUILERA (LAS)</t>
  </si>
  <si>
    <t>VENTAS DE RETAMOSA (LAS)</t>
  </si>
  <si>
    <t>VENTAS DE SAN JULIAN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</si>
  <si>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</si>
  <si>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</si>
  <si>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</si>
  <si>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</si>
  <si>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</si>
  <si>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</si>
  <si>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</si>
  <si>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</si>
  <si>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</si>
  <si>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MONTALBAN</t>
  </si>
  <si>
    <t>VILLARRUBIA DE SANTIAGO</t>
  </si>
  <si>
    <t>VILLASECA DE LA SAGRA</t>
  </si>
  <si>
    <t>VILLASEQUILLA</t>
  </si>
  <si>
    <t>VILLATOBAS</t>
  </si>
  <si>
    <t>VISO DE SAN JUAN (EL)</t>
  </si>
  <si>
    <t>YEBENES (LOS)</t>
  </si>
  <si>
    <t>YELES</t>
  </si>
  <si>
    <t>YEPES</t>
  </si>
  <si>
    <t>YUNCLER</t>
  </si>
  <si>
    <t>YUNCLILLOS</t>
  </si>
  <si>
    <t>YUNCOS</t>
  </si>
  <si>
    <t>SANTO DOMINGO-CAUDILLA</t>
  </si>
  <si>
    <t>ADEMUZ</t>
  </si>
  <si>
    <t>ADOR</t>
  </si>
  <si>
    <t>ATZENETA D'ALBAIDA</t>
  </si>
  <si>
    <t>AGULLENT</t>
  </si>
  <si>
    <t>ALAQUAS</t>
  </si>
  <si>
    <t>ALBAIDA</t>
  </si>
  <si>
    <t>ALBAL</t>
  </si>
  <si>
    <t>ALBALAT DE LA RIBERA</t>
  </si>
  <si>
    <t>ALBALAT DELS SORELLS</t>
  </si>
  <si>
    <t>ALBALAT DELS TARONGERS</t>
  </si>
  <si>
    <t>ALBERIC</t>
  </si>
  <si>
    <t>ALBORACHE</t>
  </si>
  <si>
    <t>ALBORAYA</t>
  </si>
  <si>
    <t>ALBUIXECH</t>
  </si>
  <si>
    <t>ALCASSER</t>
  </si>
  <si>
    <t>ALCANTERA DE XUQUER</t>
  </si>
  <si>
    <t>ALZIRA</t>
  </si>
  <si>
    <t>ALCUBLAS</t>
  </si>
  <si>
    <t>ALCUDIA (L')</t>
  </si>
  <si>
    <t>ALCUDIA DE CRESPINS (L')</t>
  </si>
  <si>
    <t>ALDAIA</t>
  </si>
  <si>
    <t>ALFAFAR</t>
  </si>
  <si>
    <t>ALFAUIR</t>
  </si>
  <si>
    <t>ALFARA DE ALGIMIA</t>
  </si>
  <si>
    <t>ALFARA DEL PATRIARCA</t>
  </si>
  <si>
    <t>ALFARP</t>
  </si>
  <si>
    <t>ALFARRASI</t>
  </si>
  <si>
    <t>ALGAR DE PALANCIA</t>
  </si>
  <si>
    <t>ALGEMESI</t>
  </si>
  <si>
    <t>ALGIMIA DE ALFARA</t>
  </si>
  <si>
    <t>ALGINET</t>
  </si>
  <si>
    <t>ALMASSERA</t>
  </si>
  <si>
    <t>ALMISERA</t>
  </si>
  <si>
    <t>ALMOINES</t>
  </si>
  <si>
    <t>ALMUSSAFES</t>
  </si>
  <si>
    <t>ALPUENTE</t>
  </si>
  <si>
    <t>ALQUERIA DE LA CONDESA/ALQUERIA DE LA COMTESS</t>
  </si>
  <si>
    <t>ANDILLA</t>
  </si>
  <si>
    <t>ANNA</t>
  </si>
  <si>
    <t>ANTELLA</t>
  </si>
  <si>
    <t>ARAS DE LOS OLMOS</t>
  </si>
  <si>
    <t>AIELO DE MALFERIT</t>
  </si>
  <si>
    <t>AIELO DE RUGAT</t>
  </si>
  <si>
    <t>AYORA</t>
  </si>
  <si>
    <t>BARXETA</t>
  </si>
  <si>
    <t>BARX</t>
  </si>
  <si>
    <t>BELGIDA</t>
  </si>
  <si>
    <t>BELLREGUARD</t>
  </si>
  <si>
    <t>BELLUS</t>
  </si>
  <si>
    <t>BENAGEBER</t>
  </si>
  <si>
    <t>BENAGUASIL</t>
  </si>
  <si>
    <t>BENAVITES</t>
  </si>
  <si>
    <t>BENEIXIDA</t>
  </si>
  <si>
    <t>BENETUSSER</t>
  </si>
  <si>
    <t>BENIARJO</t>
  </si>
  <si>
    <t>BENIATJAR</t>
  </si>
  <si>
    <t>BENICOLET</t>
  </si>
  <si>
    <t>BENIFAIRO DE LES VALLS</t>
  </si>
  <si>
    <t>BENIFAIRO DE LA VALLDIGNA</t>
  </si>
  <si>
    <t>BENIFAIO</t>
  </si>
  <si>
    <t>BENIFLA</t>
  </si>
  <si>
    <t>BENIGANIM</t>
  </si>
  <si>
    <t>BENIMODO</t>
  </si>
  <si>
    <t>BENIMUSLEM</t>
  </si>
  <si>
    <t>BENIPARRELL</t>
  </si>
  <si>
    <t>BENIRREDRA</t>
  </si>
  <si>
    <t>BENISANO</t>
  </si>
  <si>
    <t>BENISSODA</t>
  </si>
  <si>
    <t>BENISUERA</t>
  </si>
  <si>
    <t>BETERA</t>
  </si>
  <si>
    <t>BICORP</t>
  </si>
  <si>
    <t>BOCAIRENT</t>
  </si>
  <si>
    <t>BOLBAITE</t>
  </si>
  <si>
    <t>BONREPOS I MIRAMBELL</t>
  </si>
  <si>
    <t>BUFALI</t>
  </si>
  <si>
    <t>BUGARRA</t>
  </si>
  <si>
    <t>BUÑOL</t>
  </si>
  <si>
    <t>BURJASSOT</t>
  </si>
  <si>
    <t>CALLES</t>
  </si>
  <si>
    <t>CAMPORROBLES</t>
  </si>
  <si>
    <t>CANALS</t>
  </si>
  <si>
    <t>CANET D'EN BERENGUER</t>
  </si>
  <si>
    <t>CARCAIXENT</t>
  </si>
  <si>
    <t>CARCER</t>
  </si>
  <si>
    <t>CARLET</t>
  </si>
  <si>
    <t>CARRICOLA</t>
  </si>
  <si>
    <t>CASAS ALTAS</t>
  </si>
  <si>
    <t>CASAS BAJAS</t>
  </si>
  <si>
    <t>CASINOS</t>
  </si>
  <si>
    <t>CASTELLO DE RUGAT</t>
  </si>
  <si>
    <t>CASTELLONET DE LA CONQUESTA</t>
  </si>
  <si>
    <t>CASTIELFABIB</t>
  </si>
  <si>
    <t>CATADAU</t>
  </si>
  <si>
    <t>CATARROJA</t>
  </si>
  <si>
    <t>CAUDETE DE LAS FUENTES</t>
  </si>
  <si>
    <t>CERDA</t>
  </si>
  <si>
    <t>COFRENTES</t>
  </si>
  <si>
    <t>CORBERA</t>
  </si>
  <si>
    <t>CORTES DE PALLAS</t>
  </si>
  <si>
    <t>COTES</t>
  </si>
  <si>
    <t>QUART DE LES VALLS</t>
  </si>
  <si>
    <t>QUART DE POBLET</t>
  </si>
  <si>
    <t>QUARTELL</t>
  </si>
  <si>
    <t>QUATRETONDA</t>
  </si>
  <si>
    <t>CULLERA</t>
  </si>
  <si>
    <t>CHELVA</t>
  </si>
  <si>
    <t>CHELLA</t>
  </si>
  <si>
    <t>CHERA</t>
  </si>
  <si>
    <t>CHESTE</t>
  </si>
  <si>
    <t>XIRIVELLA</t>
  </si>
  <si>
    <t>CHIVA</t>
  </si>
  <si>
    <t>CHULILLA</t>
  </si>
  <si>
    <t>DAIMUS</t>
  </si>
  <si>
    <t>DOMEÑO</t>
  </si>
  <si>
    <t>DOS AGUAS</t>
  </si>
  <si>
    <t>ELIANA (L')</t>
  </si>
  <si>
    <t>EMPERADOR</t>
  </si>
  <si>
    <t>ENGUERA</t>
  </si>
  <si>
    <t>ENOVA (L')</t>
  </si>
  <si>
    <t>ESTIVELLA</t>
  </si>
  <si>
    <t>ESTUBENY</t>
  </si>
  <si>
    <t>FAURA</t>
  </si>
  <si>
    <t>FAVARA</t>
  </si>
  <si>
    <t>FONTANARS DELS ALFORINS</t>
  </si>
  <si>
    <t>FORTALENY</t>
  </si>
  <si>
    <t>FOIOS</t>
  </si>
  <si>
    <t>FONT D'EN CARROS (LA)</t>
  </si>
  <si>
    <t>FONT DE LA FIGUERA (LA)</t>
  </si>
  <si>
    <t>FUENTERROBLES</t>
  </si>
  <si>
    <t>GAVARDA</t>
  </si>
  <si>
    <t>GENOVES</t>
  </si>
  <si>
    <t>GESTALGAR</t>
  </si>
  <si>
    <t>GILET</t>
  </si>
  <si>
    <t>GODELLA</t>
  </si>
  <si>
    <t>GODELLETA</t>
  </si>
  <si>
    <t>GRANJA DE LA COSTERA (LA)</t>
  </si>
  <si>
    <t>GUADASEQUIES</t>
  </si>
  <si>
    <t>GUADASSUAR</t>
  </si>
  <si>
    <t>GUARDAMAR DE LA SAFOR</t>
  </si>
  <si>
    <t>HIGUERUELAS</t>
  </si>
  <si>
    <t>JALANCE</t>
  </si>
  <si>
    <t>XERACO</t>
  </si>
  <si>
    <t>JARAFUEL</t>
  </si>
  <si>
    <t>XATIVA</t>
  </si>
  <si>
    <t>XERESA</t>
  </si>
  <si>
    <t>LLIRIA</t>
  </si>
  <si>
    <t>LORIGUILLA</t>
  </si>
  <si>
    <t>LOSA DEL OBISPO</t>
  </si>
  <si>
    <t>LLUTXENT</t>
  </si>
  <si>
    <t>LLOCNOU D'EN FENOLLET</t>
  </si>
  <si>
    <t>LUGAR NUEVO DE LA CORONA</t>
  </si>
  <si>
    <t>LLOCNOU DE SANT JERONI</t>
  </si>
  <si>
    <t>LLANERA DE RANES</t>
  </si>
  <si>
    <t>LLAURI</t>
  </si>
  <si>
    <t>LLOMBAI</t>
  </si>
  <si>
    <t>LLOSA DE RANES (LA)</t>
  </si>
  <si>
    <t>MACASTRE</t>
  </si>
  <si>
    <t>MANISES</t>
  </si>
  <si>
    <t>MANUEL</t>
  </si>
  <si>
    <t>MARINES</t>
  </si>
  <si>
    <t>MASALAVES</t>
  </si>
  <si>
    <t>MASSALFASSAR</t>
  </si>
  <si>
    <t>MASSAMAGRELL</t>
  </si>
  <si>
    <t>MASSANASSA</t>
  </si>
  <si>
    <t>MELIANA</t>
  </si>
  <si>
    <t>MILLARES</t>
  </si>
  <si>
    <t>MIRAMAR</t>
  </si>
  <si>
    <t>MISLATA</t>
  </si>
  <si>
    <t>MOGENTE/MOIXENT</t>
  </si>
  <si>
    <t>MONCADA</t>
  </si>
  <si>
    <t>MONSERRAT</t>
  </si>
  <si>
    <t>MONTAVERNER</t>
  </si>
  <si>
    <t>MONTESA</t>
  </si>
  <si>
    <t>MONTICHELVO</t>
  </si>
  <si>
    <t>MONTROY</t>
  </si>
  <si>
    <t>MUSEROS</t>
  </si>
  <si>
    <t>NAQUERA</t>
  </si>
  <si>
    <t>NAVARRES</t>
  </si>
  <si>
    <t>NOVELE/NOVETLE</t>
  </si>
  <si>
    <t>OLIVA</t>
  </si>
  <si>
    <t>OLOCAU</t>
  </si>
  <si>
    <t>OLLERIA (L')</t>
  </si>
  <si>
    <t>ONTINYENT</t>
  </si>
  <si>
    <t>OTOS</t>
  </si>
  <si>
    <t>PAIPORTA</t>
  </si>
  <si>
    <t>PALMA DE GANDIA</t>
  </si>
  <si>
    <t>PALMERA</t>
  </si>
  <si>
    <t>PALOMAR (EL)</t>
  </si>
  <si>
    <t>PATERNA</t>
  </si>
  <si>
    <t>PEDRALBA</t>
  </si>
  <si>
    <t>PETRES</t>
  </si>
  <si>
    <t>PICANYA</t>
  </si>
  <si>
    <t>PICASSENT</t>
  </si>
  <si>
    <t>PILES</t>
  </si>
  <si>
    <t>PINET</t>
  </si>
  <si>
    <t>POLINYA DE XUQUER</t>
  </si>
  <si>
    <t>POTRIES</t>
  </si>
  <si>
    <t>POBLA DE FARNALS (LA)</t>
  </si>
  <si>
    <t>POBLA DEL DUC (LA)</t>
  </si>
  <si>
    <t>PUEBLA DE SAN MIGUEL</t>
  </si>
  <si>
    <t>POBLA DE VALLBONA (LA)</t>
  </si>
  <si>
    <t>POBLA LLARGA (LA)</t>
  </si>
  <si>
    <t>PUIG</t>
  </si>
  <si>
    <t>PUCOL</t>
  </si>
  <si>
    <t>QUESA</t>
  </si>
  <si>
    <t>RAFELBUÑOL/RAFELBUNYOL</t>
  </si>
  <si>
    <t>RAFELCOFER</t>
  </si>
  <si>
    <t>RAFELGUARAF</t>
  </si>
  <si>
    <t>RAFOL DE SALEM</t>
  </si>
  <si>
    <t>REAL DE GANDIA</t>
  </si>
  <si>
    <t>REAL DE MONTROI</t>
  </si>
  <si>
    <t>REQUENA</t>
  </si>
  <si>
    <t>RIBA-ROJA DE TURIA</t>
  </si>
  <si>
    <t>RIOLA</t>
  </si>
  <si>
    <t>ROCAFORT</t>
  </si>
  <si>
    <t>ROTGLA Y CORBERA</t>
  </si>
  <si>
    <t>ROTOVA</t>
  </si>
  <si>
    <t>RUGAT</t>
  </si>
  <si>
    <t>SAGUNTO/SAGUNT</t>
  </si>
  <si>
    <t>SALEM</t>
  </si>
  <si>
    <t>SANT JOAN DE L'ENOVA</t>
  </si>
  <si>
    <t>SEDAVI</t>
  </si>
  <si>
    <t>SEGART</t>
  </si>
  <si>
    <t>SELLENT</t>
  </si>
  <si>
    <t>SEMPERE</t>
  </si>
  <si>
    <t>SENYERA</t>
  </si>
  <si>
    <t>SERRA</t>
  </si>
  <si>
    <t>SIETE AGUAS</t>
  </si>
  <si>
    <t>SILLA</t>
  </si>
  <si>
    <t>SIMAT DE LA VALLDIGNA</t>
  </si>
  <si>
    <t>SINARCAS</t>
  </si>
  <si>
    <t>SOLLANA</t>
  </si>
  <si>
    <t>SOT DE CHERA</t>
  </si>
  <si>
    <t>SUECA</t>
  </si>
  <si>
    <t>SUMACARCER</t>
  </si>
  <si>
    <t>TAVERNES BLANQUES</t>
  </si>
  <si>
    <t>TAVERNES DE LA VALLDIGNA</t>
  </si>
  <si>
    <t>TERESA DE COFRENTES</t>
  </si>
  <si>
    <t>TERRATEIG</t>
  </si>
  <si>
    <t>TITAGUAS</t>
  </si>
  <si>
    <t>TORREBAJA</t>
  </si>
  <si>
    <t>TORRELLA</t>
  </si>
  <si>
    <t>TORRES TORRES</t>
  </si>
  <si>
    <t>TOUS</t>
  </si>
  <si>
    <t>TUEJAR</t>
  </si>
  <si>
    <t>TURIS</t>
  </si>
  <si>
    <t>UTIEL</t>
  </si>
  <si>
    <t>VALLADA</t>
  </si>
  <si>
    <t>VALLANCA</t>
  </si>
  <si>
    <t>VALLES</t>
  </si>
  <si>
    <t>VENTA DEL MORO</t>
  </si>
  <si>
    <t>VILLALONGA</t>
  </si>
  <si>
    <t>VILAMARXANT</t>
  </si>
  <si>
    <t>VILLANUEVA DE CASTELLON</t>
  </si>
  <si>
    <t>VILLAR DEL ARZOBISPO</t>
  </si>
  <si>
    <t>VILLARGORDO DEL CABRIEL</t>
  </si>
  <si>
    <t>VINALESA</t>
  </si>
  <si>
    <t>YATOVA</t>
  </si>
  <si>
    <t>YESA (LA)</t>
  </si>
  <si>
    <t>ZARRA</t>
  </si>
  <si>
    <t>GATOVA</t>
  </si>
  <si>
    <t>SAN ANTONIO DE BENAGEBER</t>
  </si>
  <si>
    <t>BENICULL DE XUQUER</t>
  </si>
  <si>
    <t>ADALIA</t>
  </si>
  <si>
    <t>AGUASAL</t>
  </si>
  <si>
    <t>AGUILAR DE CAMPOS</t>
  </si>
  <si>
    <t>ALAEJOS</t>
  </si>
  <si>
    <t>ALCAZAREN</t>
  </si>
  <si>
    <t>ALDEA DE SAN MIGUEL</t>
  </si>
  <si>
    <t>ALDEAMAYOR DE SAN MARTIN</t>
  </si>
  <si>
    <t>ALMENARA DE ADAJA</t>
  </si>
  <si>
    <t>AMUSQUILLO</t>
  </si>
  <si>
    <t>ARROYO DE LA ENCOMIENDA</t>
  </si>
  <si>
    <t>ATAQUINES</t>
  </si>
  <si>
    <t>BAHABON</t>
  </si>
  <si>
    <t>BARCIAL DE LA LOMA</t>
  </si>
  <si>
    <t>BARRUELO DEL VALLE</t>
  </si>
  <si>
    <t>BECILLA DE VALDERADUEY</t>
  </si>
  <si>
    <t>BENAFARCES</t>
  </si>
  <si>
    <t>BERCERO</t>
  </si>
  <si>
    <t>BERCERUELO</t>
  </si>
  <si>
    <t>BERRUECES</t>
  </si>
  <si>
    <t>BOBADILLA DEL CAMPO</t>
  </si>
  <si>
    <t>BOCIGAS</t>
  </si>
  <si>
    <t>BOCOS DE DUERO</t>
  </si>
  <si>
    <t>BOECILLO</t>
  </si>
  <si>
    <t>BOLAÑOS DE CAMPOS</t>
  </si>
  <si>
    <t>BRAHOJOS DE MEDINA</t>
  </si>
  <si>
    <t>BUSTILLO DE CHAVES</t>
  </si>
  <si>
    <t>CABEZON DE PISUERGA</t>
  </si>
  <si>
    <t>CABEZON DE VALDERADUEY</t>
  </si>
  <si>
    <t>CABREROS DEL MONTE</t>
  </si>
  <si>
    <t>CAMPASPERO</t>
  </si>
  <si>
    <t>CAMPORREDONDO</t>
  </si>
  <si>
    <t>CANALEJAS DE PEÑAFIEL</t>
  </si>
  <si>
    <t>CANILLAS DE ESGUEVA</t>
  </si>
  <si>
    <t>CARPIO</t>
  </si>
  <si>
    <t>CASASOLA DE ARION</t>
  </si>
  <si>
    <t>CASTREJON DE TRABANCOS</t>
  </si>
  <si>
    <t>CASTRILLO DE DUERO</t>
  </si>
  <si>
    <t>CASTRILLO-TEJERIEGO</t>
  </si>
  <si>
    <t>CASTROBOL</t>
  </si>
  <si>
    <t>CASTRODEZA</t>
  </si>
  <si>
    <t>CASTROMEMBIBRE</t>
  </si>
  <si>
    <t>CASTROMONTE</t>
  </si>
  <si>
    <t>CASTRONUEVO DE ESGUEVA</t>
  </si>
  <si>
    <t>CASTRONUÑO</t>
  </si>
  <si>
    <t>CASTROPONCE</t>
  </si>
  <si>
    <t>CASTROVERDE DE CERRATO</t>
  </si>
  <si>
    <t>CEINOS DE CAMPOS</t>
  </si>
  <si>
    <t>CERVILLEGO DE LA CRUZ</t>
  </si>
  <si>
    <t>CIGALES</t>
  </si>
  <si>
    <t>CIGUÑUELA</t>
  </si>
  <si>
    <t>CISTERNIGA</t>
  </si>
  <si>
    <t>COGECES DE ISCAR</t>
  </si>
  <si>
    <t>COGECES DEL MONTE</t>
  </si>
  <si>
    <t>CORCOS</t>
  </si>
  <si>
    <t>CORRALES DE DUERO</t>
  </si>
  <si>
    <t>CUBILLAS DE SANTA MARTA</t>
  </si>
  <si>
    <t>CUENCA DE CAMPOS</t>
  </si>
  <si>
    <t>CURIEL DE DUERO</t>
  </si>
  <si>
    <t>ENCINAS DE ESGUEVA</t>
  </si>
  <si>
    <t>ESGUEVILLAS DE ESGUEVA</t>
  </si>
  <si>
    <t>FOMBELLIDA</t>
  </si>
  <si>
    <t>FOMPEDRAZA</t>
  </si>
  <si>
    <t>FONTIHOYUELO</t>
  </si>
  <si>
    <t>FRESNO EL VIEJO</t>
  </si>
  <si>
    <t>FUENSALDAÑA</t>
  </si>
  <si>
    <t>FUENTE EL SOL</t>
  </si>
  <si>
    <t>FUENTE-OLMEDO</t>
  </si>
  <si>
    <t>GALLEGOS DE HORNIJA</t>
  </si>
  <si>
    <t>GATON DE CAMPOS</t>
  </si>
  <si>
    <t>GERIA</t>
  </si>
  <si>
    <t>HERRIN DE CAMPOS</t>
  </si>
  <si>
    <t>HORNILLOS DE ERESMA</t>
  </si>
  <si>
    <t>ISCAR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</si>
  <si>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</si>
  <si>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</si>
  <si>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</si>
  <si>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</si>
  <si>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</si>
  <si>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</si>
  <si>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</si>
  <si>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</si>
  <si>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</si>
  <si>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</si>
  <si>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</si>
  <si>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</si>
  <si>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</si>
  <si>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</si>
  <si>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</si>
  <si>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</si>
  <si>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</si>
  <si>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</si>
  <si>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</si>
  <si>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</si>
  <si>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</si>
  <si>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MARQUES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</si>
  <si>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</si>
  <si>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</si>
  <si>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</si>
  <si>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</si>
  <si>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</si>
  <si>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</si>
  <si>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</si>
  <si>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</si>
  <si>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</si>
  <si>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</si>
  <si>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</si>
  <si>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</si>
  <si>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</si>
  <si>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</si>
  <si>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</si>
  <si>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</si>
  <si>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</si>
  <si>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</si>
  <si>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</si>
  <si>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</si>
  <si>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</si>
  <si>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</si>
  <si>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</si>
  <si>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</si>
  <si>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</si>
  <si>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</si>
  <si>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</si>
  <si>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</si>
  <si>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ONESIMO</t>
  </si>
  <si>
    <t>QUINTANILLA DE TRIGUEROS</t>
  </si>
  <si>
    <t>RABANO</t>
  </si>
  <si>
    <t>RAMIRO</t>
  </si>
  <si>
    <t>RENEDO DE ESGUEVA</t>
  </si>
  <si>
    <t>ROALES DE CAMPOS</t>
  </si>
  <si>
    <t>ROBLADILLO</t>
  </si>
  <si>
    <t>ROTURAS</t>
  </si>
  <si>
    <t>RUBI DE BRACAMONTE</t>
  </si>
  <si>
    <t>RUEDA</t>
  </si>
  <si>
    <t>SAELICES DE MAYORGA</t>
  </si>
  <si>
    <t>SALVADOR DE ZAPARDIEL</t>
  </si>
  <si>
    <t>SAN CEBRIAN DE MAZOTE</t>
  </si>
  <si>
    <t>SAN LLORENTE</t>
  </si>
  <si>
    <t>SAN MARTIN DE VALVENI</t>
  </si>
  <si>
    <t>SAN MIGUEL DEL ARROYO</t>
  </si>
  <si>
    <t>SAN MIGUEL DEL PINO</t>
  </si>
  <si>
    <t>SAN PABLO DE LA MORALEJA</t>
  </si>
  <si>
    <t>SAN PEDRO DE LATARCE</t>
  </si>
  <si>
    <t>SAN PELAYO</t>
  </si>
  <si>
    <t>SAN ROMAN DE HORNIJA</t>
  </si>
  <si>
    <t>SAN SALVADOR</t>
  </si>
  <si>
    <t>SANTA EUFEMIA DEL ARROYO</t>
  </si>
  <si>
    <t>SANTERVAS DE CAMPOS</t>
  </si>
  <si>
    <t>SANTIBAÑEZ DE VALCORBA</t>
  </si>
  <si>
    <t>SANTOVENIA DE PISUERGA</t>
  </si>
  <si>
    <t>SAN VICENTE DEL PALACIO</t>
  </si>
  <si>
    <t>SARDON DE DUERO</t>
  </si>
  <si>
    <t>SECA (LA)</t>
  </si>
  <si>
    <t>SERRADA</t>
  </si>
  <si>
    <t>SIETE IGLESIAS DE TRABANCOS</t>
  </si>
  <si>
    <t>SIMANCAS</t>
  </si>
  <si>
    <t>TAMARIZ DE CAMPOS</t>
  </si>
  <si>
    <t>TIEDRA</t>
  </si>
  <si>
    <t>TORDEHUMOS</t>
  </si>
  <si>
    <t>TORDESILLAS</t>
  </si>
  <si>
    <t>TORRECILLA DE LA ABADESA</t>
  </si>
  <si>
    <t>TORRECILLA DE LA ORDEN</t>
  </si>
  <si>
    <t>TORRECILLA DE LA TORRE</t>
  </si>
  <si>
    <t>TORRE DE ESGUEVA</t>
  </si>
  <si>
    <t>TORRE DE PEÑAFIEL</t>
  </si>
  <si>
    <t>TORRELOBATON</t>
  </si>
  <si>
    <t>TORRESCARCELA</t>
  </si>
  <si>
    <t>TRASPINEDO</t>
  </si>
  <si>
    <t>TRIGUEROS DEL VALLE</t>
  </si>
  <si>
    <t>TUDELA DE DUERO</t>
  </si>
  <si>
    <t>UNION DE CAMPOS (LA)</t>
  </si>
  <si>
    <t>URONES DE CASTROPONCE</t>
  </si>
  <si>
    <t>URUEÑA</t>
  </si>
  <si>
    <t>VALBUENA DE DUERO</t>
  </si>
  <si>
    <t>VALDEARCOS DE LA VEGA</t>
  </si>
  <si>
    <t>VALDENEBRO DE LOS VALLES</t>
  </si>
  <si>
    <t>VALDESTILLAS</t>
  </si>
  <si>
    <t>VALDUNQUILLO</t>
  </si>
  <si>
    <t>VALORIA LA BUENA</t>
  </si>
  <si>
    <t>VALVERDE DE CAMPOS</t>
  </si>
  <si>
    <t>VEGA DE RUIPONCE</t>
  </si>
  <si>
    <t>VEGA DE VALDETRONCO</t>
  </si>
  <si>
    <t>VELASCALVARO</t>
  </si>
  <si>
    <t>VELILLA</t>
  </si>
  <si>
    <t>VELLIZA</t>
  </si>
  <si>
    <t>VENTOSA DE LA CUESTA</t>
  </si>
  <si>
    <t>VIANA DE CEGA</t>
  </si>
  <si>
    <t>VILORIA</t>
  </si>
  <si>
    <t>VILLABAÑEZ</t>
  </si>
  <si>
    <t>VILLABARUZ DE CAMPOS</t>
  </si>
  <si>
    <t>VILLABRAGIMA</t>
  </si>
  <si>
    <t>VILLACARRALON</t>
  </si>
  <si>
    <t>VILLACID DE CAMPOS</t>
  </si>
  <si>
    <t>VILLACO</t>
  </si>
  <si>
    <t>VILLAFRADES DE CAMPOS</t>
  </si>
  <si>
    <t>VILLAFRANCA DE DUERO</t>
  </si>
  <si>
    <t>VILLAFRECHOS</t>
  </si>
  <si>
    <t>VILLAFUERTE</t>
  </si>
  <si>
    <t>VILLAGARCIA DE CAMPOS</t>
  </si>
  <si>
    <t>VILLAGOMEZ LA NUEVA</t>
  </si>
  <si>
    <t>VILLALAN DE CAMPOS</t>
  </si>
  <si>
    <t>VILLALAR DE LOS COMUNEROS</t>
  </si>
  <si>
    <t>VILLALBA DE LA LOMA</t>
  </si>
  <si>
    <t>VILLALBA DE LOS ALCORES</t>
  </si>
  <si>
    <t>VILLALBARBA</t>
  </si>
  <si>
    <t>VILLALON DE CAMPOS</t>
  </si>
  <si>
    <t>VILLAMURIEL DE CAMPOS</t>
  </si>
  <si>
    <t>VILLAN DE TORDESILLAS</t>
  </si>
  <si>
    <t>VILLANUBLA</t>
  </si>
  <si>
    <t>VILLANUEVA DE DUERO</t>
  </si>
  <si>
    <t>VILLANUEVA DE LA CONDESA</t>
  </si>
  <si>
    <t>VILLANUEVA DE LOS CABALLEROS</t>
  </si>
  <si>
    <t>VILLANUEVA DE SAN MANCIO</t>
  </si>
  <si>
    <t>VILLARDEFRADES</t>
  </si>
  <si>
    <t>VILLARMENTERO DE ESGUEVA</t>
  </si>
  <si>
    <t>VILLASEXMIR</t>
  </si>
  <si>
    <t>VILLAVAQUERIN</t>
  </si>
  <si>
    <t>VILLAVELLID</t>
  </si>
  <si>
    <t>VILLAVERDE DE MEDINA</t>
  </si>
  <si>
    <t>VILLAVICENCIO DE LOS CABALLEROS</t>
  </si>
  <si>
    <t>WAMBA</t>
  </si>
  <si>
    <t>ZARATAN</t>
  </si>
  <si>
    <t>48</t>
  </si>
  <si>
    <t>ABADIÑO</t>
  </si>
  <si>
    <t>ABANTO Y CIERVANA-ABANTO ZIERBENA</t>
  </si>
  <si>
    <t>AMOREBIETA-ETXANO</t>
  </si>
  <si>
    <t>AMOROTO</t>
  </si>
  <si>
    <t>ARAKALDO</t>
  </si>
  <si>
    <t>ARANTZAZU</t>
  </si>
  <si>
    <t>MUNITIBAR-ARBATZEGI GERRIKAITZ</t>
  </si>
  <si>
    <t>ARTZENTALES</t>
  </si>
  <si>
    <t>ARRANKUDIAGA</t>
  </si>
  <si>
    <t>ARRIETA</t>
  </si>
  <si>
    <t>ARRIGORRIAGA</t>
  </si>
  <si>
    <t>BAKIO</t>
  </si>
  <si>
    <t>BARAKALDO</t>
  </si>
  <si>
    <t>BARRIKA</t>
  </si>
  <si>
    <t>BASAURI</t>
  </si>
  <si>
    <t>BERANGO</t>
  </si>
  <si>
    <t>BERMEO</t>
  </si>
  <si>
    <t>BERRIATUA</t>
  </si>
  <si>
    <t>BERRIZ</t>
  </si>
  <si>
    <t>BILBAO</t>
  </si>
  <si>
    <t>BUSTURIA</t>
  </si>
  <si>
    <t>CARRANZA</t>
  </si>
  <si>
    <t>ARTEA</t>
  </si>
  <si>
    <t>ZEANURI</t>
  </si>
  <si>
    <t>ZEBERIO</t>
  </si>
  <si>
    <t>DIMA</t>
  </si>
  <si>
    <t>DURANGO</t>
  </si>
  <si>
    <t>EA</t>
  </si>
  <si>
    <t>ETXEBARRI, ANTEIGLESIA DE SAN ESTEBAN-ETXEBAR</t>
  </si>
  <si>
    <t>ETXEBARRIA</t>
  </si>
  <si>
    <t>ELANTXOBE</t>
  </si>
  <si>
    <t>ELORRIO</t>
  </si>
  <si>
    <t>EREÑO</t>
  </si>
  <si>
    <t>ERMUA</t>
  </si>
  <si>
    <t>FRUIZ</t>
  </si>
  <si>
    <t>GALDAKAO</t>
  </si>
  <si>
    <t>GALDAMES</t>
  </si>
  <si>
    <t>GAMIZ-FIKA</t>
  </si>
  <si>
    <t>GARAY</t>
  </si>
  <si>
    <t>GATIKA</t>
  </si>
  <si>
    <t>GAUTEGIZ ARTEAGA</t>
  </si>
  <si>
    <t>GORDEXOLA</t>
  </si>
  <si>
    <t>GORLIZ</t>
  </si>
  <si>
    <t>GETXO</t>
  </si>
  <si>
    <t>GUEÑES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</si>
  <si>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</si>
  <si>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</si>
  <si>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</si>
  <si>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</si>
  <si>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</si>
  <si>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</si>
  <si>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</si>
  <si>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</si>
  <si>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</si>
  <si>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</si>
  <si>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</si>
  <si>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</si>
  <si>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</si>
  <si>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</si>
  <si>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</si>
  <si>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</si>
  <si>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</si>
  <si>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</si>
  <si>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</si>
  <si>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</si>
  <si>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</si>
  <si>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</si>
  <si>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</si>
  <si>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</si>
  <si>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</si>
  <si>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</si>
  <si>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</si>
  <si>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</si>
  <si>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</si>
  <si>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OROZKO</t>
  </si>
  <si>
    <t>SUKARRIETA</t>
  </si>
  <si>
    <t>PLENTZIA</t>
  </si>
  <si>
    <t>PORTUGALETE</t>
  </si>
  <si>
    <t>ERRIGOITI</t>
  </si>
  <si>
    <t>VALLE DE TRAPAGA-TRAPAGARAN</t>
  </si>
  <si>
    <t>LEZAMA</t>
  </si>
  <si>
    <t>SANTURTZI</t>
  </si>
  <si>
    <t>ORTUELLA</t>
  </si>
  <si>
    <t>SESTAO</t>
  </si>
  <si>
    <t>SOPELANA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</si>
  <si>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</si>
  <si>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</si>
  <si>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</si>
  <si>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</si>
  <si>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</si>
  <si>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</si>
  <si>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</si>
  <si>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</si>
  <si>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</si>
  <si>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</si>
  <si>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</si>
  <si>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</si>
  <si>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</si>
  <si>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</si>
  <si>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</si>
  <si>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</si>
  <si>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</si>
  <si>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</si>
  <si>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</si>
  <si>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</si>
  <si>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</si>
  <si>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</si>
  <si>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</si>
  <si>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</si>
  <si>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</si>
  <si>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914</t>
  </si>
  <si>
    <t>ARRATZU</t>
  </si>
  <si>
    <t>915</t>
  </si>
  <si>
    <t>ZIORTZA-BOLIBAR</t>
  </si>
  <si>
    <t>ABEZAMES</t>
  </si>
  <si>
    <t>ALCAÑICES</t>
  </si>
  <si>
    <t>ALCUBILLA DE NOGALES</t>
  </si>
  <si>
    <t>ALFARAZ DE SAYAGO</t>
  </si>
  <si>
    <t>ALGODRE</t>
  </si>
  <si>
    <t>ALMARAZ DE DUERO</t>
  </si>
  <si>
    <t>ALMEIDA DE SAYAGO</t>
  </si>
  <si>
    <t>ANDAVIAS</t>
  </si>
  <si>
    <t>ARCENILLAS</t>
  </si>
  <si>
    <t>ARCOS DE LA POLVOROSA</t>
  </si>
  <si>
    <t>ARGAÑIN</t>
  </si>
  <si>
    <t>ARGUJILLO</t>
  </si>
  <si>
    <t>ARQUILLINOS</t>
  </si>
  <si>
    <t>ARRABALDE</t>
  </si>
  <si>
    <t>ASPARIEGOS</t>
  </si>
  <si>
    <t>ASTURIANOS</t>
  </si>
  <si>
    <t>AYOO DE VIDRIALES</t>
  </si>
  <si>
    <t>BARCIAL DEL BARCO</t>
  </si>
  <si>
    <t>BELVER DE LOS MONTES</t>
  </si>
  <si>
    <t>BENAVENTE</t>
  </si>
  <si>
    <t>BENEGILES</t>
  </si>
  <si>
    <t>BERMILLO DE SAYAGO</t>
  </si>
  <si>
    <t>BOVEDA DE TORO (LA)</t>
  </si>
  <si>
    <t>BRETO</t>
  </si>
  <si>
    <t>BRETOCINO</t>
  </si>
  <si>
    <t>BRIME DE SOG</t>
  </si>
  <si>
    <t>BRIME DE URZ</t>
  </si>
  <si>
    <t>BURGANES DE VALVERDE</t>
  </si>
  <si>
    <t>BUSTILLO DEL ORO</t>
  </si>
  <si>
    <t>CABAÑAS DE SAYAGO</t>
  </si>
  <si>
    <t>CALZADILLA DE TERA</t>
  </si>
  <si>
    <t>CAMARZANA DE TERA</t>
  </si>
  <si>
    <t>CAÑIZAL</t>
  </si>
  <si>
    <t>CAÑIZO</t>
  </si>
  <si>
    <t>CARBAJALES DE ALBA</t>
  </si>
  <si>
    <t>CARBELLINO</t>
  </si>
  <si>
    <t>CASASECA DE CAMPEAN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</si>
  <si>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</si>
  <si>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</si>
  <si>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</si>
  <si>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</si>
  <si>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</si>
  <si>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</si>
  <si>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</si>
  <si>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</si>
  <si>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</si>
  <si>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</si>
  <si>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</si>
  <si>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</si>
  <si>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t>
  </si>
  <si>
    <t>COTANES DEL MONTE</t>
  </si>
  <si>
    <t>CUBILLOS</t>
  </si>
  <si>
    <t>CUBO DE BENAVENTE</t>
  </si>
  <si>
    <t>CUBO DE TIERRA DEL VINO (EL)</t>
  </si>
  <si>
    <t>CUELGAMURES</t>
  </si>
  <si>
    <t>ENTRALA</t>
  </si>
  <si>
    <t>ESPADAÑEDO</t>
  </si>
  <si>
    <t>FARAMONTANOS DE TABARA</t>
  </si>
  <si>
    <t>FARIZA</t>
  </si>
  <si>
    <t>FERMOSELLE</t>
  </si>
  <si>
    <t>FERRERAS DE ABAJO</t>
  </si>
  <si>
    <t>FERRERAS DE ARRIBA</t>
  </si>
  <si>
    <t>FERRERUELA</t>
  </si>
  <si>
    <t>FIGUERUELA DE ARRIBA</t>
  </si>
  <si>
    <t>FRESNO DE LA POLVOROSA</t>
  </si>
  <si>
    <t>FRESNO DE LA RIBERA</t>
  </si>
  <si>
    <t>FRESNO DE SAYAGO</t>
  </si>
  <si>
    <t>FRIERA DE VALVERDE</t>
  </si>
  <si>
    <t>FUENTE ENCALADA</t>
  </si>
  <si>
    <t>FUENTELAPEÑA</t>
  </si>
  <si>
    <t>FUENTESAUCO</t>
  </si>
  <si>
    <t>FUENTES DE ROPEL</t>
  </si>
  <si>
    <t>FUENTESECAS</t>
  </si>
  <si>
    <t>FUENTESPREADAS</t>
  </si>
  <si>
    <t>GALENDE</t>
  </si>
  <si>
    <t>GALLEGOS DEL PAN</t>
  </si>
  <si>
    <t>GALLEGOS DEL RIO</t>
  </si>
  <si>
    <t>GAMONES</t>
  </si>
  <si>
    <t>GEMA</t>
  </si>
  <si>
    <t>GRANJA DE MORERUELA</t>
  </si>
  <si>
    <t>GRANUCILLO</t>
  </si>
  <si>
    <t>GUARRATE</t>
  </si>
  <si>
    <t>HERMISENDE</t>
  </si>
  <si>
    <t>HINIESTA (LA)</t>
  </si>
  <si>
    <t>JAMBRINA</t>
  </si>
  <si>
    <t>JUSTEL</t>
  </si>
  <si>
    <t>LOSACINO</t>
  </si>
  <si>
    <t>LOSACIO</t>
  </si>
  <si>
    <t>LUBIAN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</si>
  <si>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</si>
  <si>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</si>
  <si>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</si>
  <si>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</si>
  <si>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</si>
  <si>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</si>
  <si>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</si>
  <si>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</si>
  <si>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</si>
  <si>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</si>
  <si>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</si>
  <si>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ARZON</t>
  </si>
  <si>
    <t>MATILLA LA SECA</t>
  </si>
  <si>
    <t>MAYALDE</t>
  </si>
  <si>
    <t>MELGAR DE TERA</t>
  </si>
  <si>
    <t>MICERECES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</si>
  <si>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</si>
  <si>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</si>
  <si>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</si>
  <si>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</si>
  <si>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</si>
  <si>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</si>
  <si>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</si>
  <si>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</si>
  <si>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</si>
  <si>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</si>
  <si>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</si>
  <si>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MORALES DE TORO</t>
  </si>
  <si>
    <t>MORALES DE VALVERDE</t>
  </si>
  <si>
    <t>MORALINA</t>
  </si>
  <si>
    <t>MORERUELA DE LOS INFANZONES</t>
  </si>
  <si>
    <t>MORERUELA DE TABARA</t>
  </si>
  <si>
    <t>MUELAS DE LOS CABALLEROS</t>
  </si>
  <si>
    <t>MUELAS DEL PAN</t>
  </si>
  <si>
    <t>MUGA DE SAYAGO</t>
  </si>
  <si>
    <t>NAVIANOS DE VALVERDE</t>
  </si>
  <si>
    <t>OLMILLOS DE CASTRO</t>
  </si>
  <si>
    <t>OTERO DE BODAS</t>
  </si>
  <si>
    <t>PAJARES DE LA LAMPREANA</t>
  </si>
  <si>
    <t>PALACIOS DEL PAN</t>
  </si>
  <si>
    <t>PALACIOS DE SANABRIA</t>
  </si>
  <si>
    <t>PEDRALBA DE LA PRADERIA</t>
  </si>
  <si>
    <t>PEGO (EL)</t>
  </si>
  <si>
    <t>PELEAGONZALO</t>
  </si>
  <si>
    <t>PELEAS DE ABAJO</t>
  </si>
  <si>
    <t>PEÑAUSENDE</t>
  </si>
  <si>
    <t>PEQUE</t>
  </si>
  <si>
    <t>PERDIGON (EL)</t>
  </si>
  <si>
    <t>PERERUELA</t>
  </si>
  <si>
    <t>PERILLA DE CASTRO</t>
  </si>
  <si>
    <t>PIAS</t>
  </si>
  <si>
    <t>PIEDRAHITA DE CASTRO</t>
  </si>
  <si>
    <t>PINILLA DE TORO</t>
  </si>
  <si>
    <t>PINO</t>
  </si>
  <si>
    <t>PIÑERO (EL)</t>
  </si>
  <si>
    <t>POBLADURA DEL VALLE</t>
  </si>
  <si>
    <t>POBLADURA DE VALDERADUEY</t>
  </si>
  <si>
    <t>PORTO</t>
  </si>
  <si>
    <t>POZOANTIGUO</t>
  </si>
  <si>
    <t>POZUELO DE TABARA</t>
  </si>
  <si>
    <t>PRADO</t>
  </si>
  <si>
    <t>PUEBLA DE SANABRIA</t>
  </si>
  <si>
    <t>PUEBLICA DE VALVERDE</t>
  </si>
  <si>
    <t>QUINTANILLA DEL MONTE</t>
  </si>
  <si>
    <t>QUINTANILLA DEL OLMO</t>
  </si>
  <si>
    <t>QUINTANILLA DE URZ</t>
  </si>
  <si>
    <t>QUIRUELAS DE VIDRIALES</t>
  </si>
  <si>
    <t>RABANALES</t>
  </si>
  <si>
    <t>RABANO DE ALISTE</t>
  </si>
  <si>
    <t>REQUEJO</t>
  </si>
  <si>
    <t>REVELLINOS</t>
  </si>
  <si>
    <t>RIOFRIO DE ALISTE</t>
  </si>
  <si>
    <t>RIONEGRO DEL PUENTE</t>
  </si>
  <si>
    <t>ROALES</t>
  </si>
  <si>
    <t>ROBLEDA-CERVANTES</t>
  </si>
  <si>
    <t>ROELOS DE SAYAGO</t>
  </si>
  <si>
    <t>ROSINOS DE LA REQUEJADA</t>
  </si>
  <si>
    <t>SALCE</t>
  </si>
  <si>
    <t>SAMIR DE LOS CAÑOS</t>
  </si>
  <si>
    <t>SAN AGUSTIN DEL POZO</t>
  </si>
  <si>
    <t>SAN CEBRIAN DE CASTRO</t>
  </si>
  <si>
    <t>SAN CRISTOBAL DE ENTREVIÑAS</t>
  </si>
  <si>
    <t>SAN ESTEBAN DEL MOLAR</t>
  </si>
  <si>
    <t>SAN JUSTO</t>
  </si>
  <si>
    <t>SAN MARTIN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</si>
  <si>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</si>
  <si>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</si>
  <si>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</si>
  <si>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</si>
  <si>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</si>
  <si>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</si>
  <si>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</si>
  <si>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</si>
  <si>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</si>
  <si>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MARIA DE LA VEGA</t>
  </si>
  <si>
    <t>SANTA MARIA DE VALVERDE</t>
  </si>
  <si>
    <t>SANTIBAÑEZ DE TERA</t>
  </si>
  <si>
    <t>SANTIBAÑEZ DE VIDRIALES</t>
  </si>
  <si>
    <t>SANTOVENIA</t>
  </si>
  <si>
    <t>SAN VICENTE DE LA CABEZA</t>
  </si>
  <si>
    <t>SAN VITERO</t>
  </si>
  <si>
    <t>SANZOLES</t>
  </si>
  <si>
    <t>TABARA</t>
  </si>
  <si>
    <t>TAPIOLES</t>
  </si>
  <si>
    <t>TORO</t>
  </si>
  <si>
    <t>TORRE DEL VALLE (LA)</t>
  </si>
  <si>
    <t>TORREGAMONES</t>
  </si>
  <si>
    <t>TORRES DEL CARRIZAL</t>
  </si>
  <si>
    <t>TRABAZOS</t>
  </si>
  <si>
    <t>TREFACIO</t>
  </si>
  <si>
    <t>UÑA DE QUINTANA</t>
  </si>
  <si>
    <t>VADILLO DE LA GUAREÑA</t>
  </si>
  <si>
    <t>VALCABADO</t>
  </si>
  <si>
    <t>VALDEFINJAS</t>
  </si>
  <si>
    <t>VALDESCORRIEL</t>
  </si>
  <si>
    <t>VALLESA DE LA GUAREÑA</t>
  </si>
  <si>
    <t>VEGA DE TERA</t>
  </si>
  <si>
    <t>VEGA DE VILLALOBOS</t>
  </si>
  <si>
    <t>VEGALATRAVE</t>
  </si>
  <si>
    <t>VENIALBO</t>
  </si>
  <si>
    <t>VEZDEMARBAN</t>
  </si>
  <si>
    <t>VIDAYANES</t>
  </si>
  <si>
    <t>VIDEMALA</t>
  </si>
  <si>
    <t>VILLABRAZARO</t>
  </si>
  <si>
    <t>VILLABUENA DEL PUENTE</t>
  </si>
  <si>
    <t>VILLADEPERA</t>
  </si>
  <si>
    <t>VILLAFAFILA</t>
  </si>
  <si>
    <t>VILLAFERRUEÑA</t>
  </si>
  <si>
    <t>VILLAGERIZ</t>
  </si>
  <si>
    <t>VILLALAZAN</t>
  </si>
  <si>
    <t>VILLALBA DE LA LAMPREANA</t>
  </si>
  <si>
    <t>VILLALCAMPO</t>
  </si>
  <si>
    <t>VILLALOBOS</t>
  </si>
  <si>
    <t>VILLALONSO</t>
  </si>
  <si>
    <t>VILLALPANDO</t>
  </si>
  <si>
    <t>VILLALUBE</t>
  </si>
  <si>
    <t>VILLAMAYOR DE CAMPOS</t>
  </si>
  <si>
    <t>VILLAMOR DE LOS ESCUDEROS</t>
  </si>
  <si>
    <t>VILLANAZAR</t>
  </si>
  <si>
    <t>VILLANUEVA DE AZOAGUE</t>
  </si>
  <si>
    <t>VILLANUEVA DE CAMPEAN</t>
  </si>
  <si>
    <t>VILLANUEVA DE LAS PERAS</t>
  </si>
  <si>
    <t>VILLANUEVA DEL CAMPO</t>
  </si>
  <si>
    <t>VILLARALBO</t>
  </si>
  <si>
    <t>VILLARDECIERVOS</t>
  </si>
  <si>
    <t>VILLAR DE FALLAVES</t>
  </si>
  <si>
    <t>VILLAR DEL BUEY</t>
  </si>
  <si>
    <t>VILLARDIEGUA DE LA RIBERA</t>
  </si>
  <si>
    <t>VILLARDIGA</t>
  </si>
  <si>
    <t>VILLARDONDIEGO</t>
  </si>
  <si>
    <t>VILLARRIN DE CAMPOS</t>
  </si>
  <si>
    <t>VILLASECO DEL PAN</t>
  </si>
  <si>
    <t>VILLAVENDIMIO</t>
  </si>
  <si>
    <t>VILLAVEZA DEL AGUA</t>
  </si>
  <si>
    <t>VILLAVEZA DE VALVERDE</t>
  </si>
  <si>
    <t>VIÑAS</t>
  </si>
  <si>
    <t>ABANTO</t>
  </si>
  <si>
    <t>ACERED</t>
  </si>
  <si>
    <t>AGON</t>
  </si>
  <si>
    <t>AGUARON</t>
  </si>
  <si>
    <t>AGUILON</t>
  </si>
  <si>
    <t>AINZON</t>
  </si>
  <si>
    <t>ALADREN</t>
  </si>
  <si>
    <t>ALAGON</t>
  </si>
  <si>
    <t>ALARBA</t>
  </si>
  <si>
    <t>ALBERITE DE SAN JUAN</t>
  </si>
  <si>
    <t>ALBETA</t>
  </si>
  <si>
    <t>ALBORGE</t>
  </si>
  <si>
    <t>ALCALA DE EBRO</t>
  </si>
  <si>
    <t>ALCALA DE MONCAYO</t>
  </si>
  <si>
    <t>ALCONCHEL DE ARIZA</t>
  </si>
  <si>
    <t>ALDEHUELA DE LIESTOS</t>
  </si>
  <si>
    <t>ALFAJARIN</t>
  </si>
  <si>
    <t>ALFAMEN</t>
  </si>
  <si>
    <t>ALFORQUE</t>
  </si>
  <si>
    <t>ALHAMA DE ARAGON</t>
  </si>
  <si>
    <t>ALMOCHUEL</t>
  </si>
  <si>
    <t>ALMOLDA (LA)</t>
  </si>
  <si>
    <t>ALMONACID DE LA CUBA</t>
  </si>
  <si>
    <t>ALMONACID DE LA SIERRA</t>
  </si>
  <si>
    <t>ALMUNIA DE DOÑA GODINA (LA)</t>
  </si>
  <si>
    <t>ALPARTIR</t>
  </si>
  <si>
    <t>AMBEL</t>
  </si>
  <si>
    <t>ANENTO</t>
  </si>
  <si>
    <t>ANIÑON</t>
  </si>
  <si>
    <t>AÑON DE MONCAYO</t>
  </si>
  <si>
    <t>ARANDA DE MONCAYO</t>
  </si>
  <si>
    <t>ARANDIGA</t>
  </si>
  <si>
    <t>ARDISA</t>
  </si>
  <si>
    <t>ARIZA</t>
  </si>
  <si>
    <t>ARTIEDA</t>
  </si>
  <si>
    <t>ASIN</t>
  </si>
  <si>
    <t>ATEA</t>
  </si>
  <si>
    <t>ATECA</t>
  </si>
  <si>
    <t>AZUARA</t>
  </si>
  <si>
    <t>BADULES</t>
  </si>
  <si>
    <t>BAGUES</t>
  </si>
  <si>
    <t>BALCONCHAN</t>
  </si>
  <si>
    <t>BARBOLES</t>
  </si>
  <si>
    <t>BARDALLUR</t>
  </si>
  <si>
    <t>BELCHITE</t>
  </si>
  <si>
    <t>BELMONTE DE GRACIAN</t>
  </si>
  <si>
    <t>BERDEJO</t>
  </si>
  <si>
    <t>BERRUECO</t>
  </si>
  <si>
    <t>BIJUESCA</t>
  </si>
  <si>
    <t>BIOTA</t>
  </si>
  <si>
    <t>BISIMBRE</t>
  </si>
  <si>
    <t>BOQUIÑENI</t>
  </si>
  <si>
    <t>BORDALBA</t>
  </si>
  <si>
    <t>BORJA</t>
  </si>
  <si>
    <t>BOTORRITA</t>
  </si>
  <si>
    <t>BREA DE ARAGON</t>
  </si>
  <si>
    <t>BUBIERCA</t>
  </si>
  <si>
    <t>BUJARALOZ</t>
  </si>
  <si>
    <t>BULBUENTE</t>
  </si>
  <si>
    <t>BURETA</t>
  </si>
  <si>
    <t>BURGO DE EBRO (EL)</t>
  </si>
  <si>
    <t>BUSTE (EL)</t>
  </si>
  <si>
    <t>CABAÑAS DE EBRO</t>
  </si>
  <si>
    <t>CABOLAFUENTE</t>
  </si>
  <si>
    <t>CADRETE</t>
  </si>
  <si>
    <t>CALATAYUD</t>
  </si>
  <si>
    <t>CALATORAO</t>
  </si>
  <si>
    <t>CALCENA</t>
  </si>
  <si>
    <t>CALMARZA</t>
  </si>
  <si>
    <t>CAMPILLO DE ARAGON</t>
  </si>
  <si>
    <t>CARENAS</t>
  </si>
  <si>
    <t>CARIÑENA</t>
  </si>
  <si>
    <t>CASPE</t>
  </si>
  <si>
    <t>CASTEJON DE ALARBA</t>
  </si>
  <si>
    <t>CASTEJON DE LAS ARMAS</t>
  </si>
  <si>
    <t>CASTEJON DE VALDEJASA</t>
  </si>
  <si>
    <t>CASTILISCAR</t>
  </si>
  <si>
    <t>CERVERA DE LA CAÑADA</t>
  </si>
  <si>
    <t>CERVERUELA</t>
  </si>
  <si>
    <t>CETINA</t>
  </si>
  <si>
    <t>CIMBALLA</t>
  </si>
  <si>
    <t>CINCO OLIVAS</t>
  </si>
  <si>
    <t>CLARES DE RIBOTA</t>
  </si>
  <si>
    <t>CODO</t>
  </si>
  <si>
    <t>CODOS</t>
  </si>
  <si>
    <t>CONTAMINA</t>
  </si>
  <si>
    <t>COSUENDA</t>
  </si>
  <si>
    <t>CUARTE DE HUERVA</t>
  </si>
  <si>
    <t>CUBEL</t>
  </si>
  <si>
    <t>CUERLAS (LAS)</t>
  </si>
  <si>
    <t>CHIPRANA</t>
  </si>
  <si>
    <t>CHODES</t>
  </si>
  <si>
    <t>DAROCA</t>
  </si>
  <si>
    <t>EJEA DE LOS CABALLEROS</t>
  </si>
  <si>
    <t>EMBID DE ARIZA</t>
  </si>
  <si>
    <t>ENCINACORBA</t>
  </si>
  <si>
    <t>EPILA</t>
  </si>
  <si>
    <t>ERLA</t>
  </si>
  <si>
    <t>ESCATRON</t>
  </si>
  <si>
    <t>FABARA</t>
  </si>
  <si>
    <t>FARLETE</t>
  </si>
  <si>
    <t>FAYON</t>
  </si>
  <si>
    <t>FAYOS (LOS)</t>
  </si>
  <si>
    <t>FIGUERUELAS</t>
  </si>
  <si>
    <t>FOMBUENA</t>
  </si>
  <si>
    <t>FRAGO (EL)</t>
  </si>
  <si>
    <t>FRASNO (EL)</t>
  </si>
  <si>
    <t>FRESCANO</t>
  </si>
  <si>
    <t>FUENDEJALON</t>
  </si>
  <si>
    <t>FUENDETODOS</t>
  </si>
  <si>
    <t>FUENTES DE EBRO</t>
  </si>
  <si>
    <t>FUENTES DE JILOCA</t>
  </si>
  <si>
    <t>GALLOCANTA</t>
  </si>
  <si>
    <t>GALLUR</t>
  </si>
  <si>
    <t>GELSA</t>
  </si>
  <si>
    <t>GODOJOS</t>
  </si>
  <si>
    <t>GOTOR</t>
  </si>
  <si>
    <t>GRISEL</t>
  </si>
  <si>
    <t>GRISEN</t>
  </si>
  <si>
    <t>HERRERA DE LOS NAVARROS</t>
  </si>
  <si>
    <t>IBDES</t>
  </si>
  <si>
    <t>ILLUECA</t>
  </si>
  <si>
    <t>ISUERRE</t>
  </si>
  <si>
    <t>JARABA</t>
  </si>
  <si>
    <t>JARQUE</t>
  </si>
  <si>
    <t>JAULIN</t>
  </si>
  <si>
    <t>JOYOSA (LA)</t>
  </si>
  <si>
    <t>LAGATA</t>
  </si>
  <si>
    <t>LANGA DEL CASTILLO</t>
  </si>
  <si>
    <t>LAYANA</t>
  </si>
  <si>
    <t>LECERA</t>
  </si>
  <si>
    <t>LECIÑENA</t>
  </si>
  <si>
    <t>LECHON</t>
  </si>
  <si>
    <t>LETUX</t>
  </si>
  <si>
    <t>LITAGO</t>
  </si>
  <si>
    <t>LITUENIGO</t>
  </si>
  <si>
    <t>LOBERA DE ONSELLA</t>
  </si>
  <si>
    <t>LONGARES</t>
  </si>
  <si>
    <t>LONGAS</t>
  </si>
  <si>
    <t>LUCENA DE JALON</t>
  </si>
  <si>
    <t>LUCENI</t>
  </si>
  <si>
    <t>LUESIA</t>
  </si>
  <si>
    <t>LUESMA</t>
  </si>
  <si>
    <t>LUMPIAQUE</t>
  </si>
  <si>
    <t>LUNA</t>
  </si>
  <si>
    <t>MAELLA</t>
  </si>
  <si>
    <t>MAGALLON</t>
  </si>
  <si>
    <t>MAINAR</t>
  </si>
  <si>
    <t>MALANQUILLA</t>
  </si>
  <si>
    <t>MALEJAN</t>
  </si>
  <si>
    <t>MALON</t>
  </si>
  <si>
    <t>MALUENDA</t>
  </si>
  <si>
    <t>MALLEN</t>
  </si>
  <si>
    <t>MANCHONES</t>
  </si>
  <si>
    <t>MARA</t>
  </si>
  <si>
    <t>MARIA DE HUERVA</t>
  </si>
  <si>
    <t>MEDIANA DE ARAGON</t>
  </si>
  <si>
    <t>MEQUINENZA</t>
  </si>
  <si>
    <t>MESONES DE ISUELA</t>
  </si>
  <si>
    <t>MEZALOCHA</t>
  </si>
  <si>
    <t>MIANOS</t>
  </si>
  <si>
    <t>MIEDES DE ARAGON</t>
  </si>
  <si>
    <t>MONEGRILLO</t>
  </si>
  <si>
    <t>MONEVA</t>
  </si>
  <si>
    <t>MONREAL DE ARIZA</t>
  </si>
  <si>
    <t>MONTERDE</t>
  </si>
  <si>
    <t>MONTON</t>
  </si>
  <si>
    <t>MORATA DE JALON</t>
  </si>
  <si>
    <t>MORATA DE JILOCA</t>
  </si>
  <si>
    <t>MORES</t>
  </si>
  <si>
    <t>MOROS</t>
  </si>
  <si>
    <t>MOYUELA</t>
  </si>
  <si>
    <t>MOZOTA</t>
  </si>
  <si>
    <t>MUEL</t>
  </si>
  <si>
    <t>MUELA (LA)</t>
  </si>
  <si>
    <t>MUNEBREGA</t>
  </si>
  <si>
    <t>MURERO</t>
  </si>
  <si>
    <t>MURILLO DE GALLEGO</t>
  </si>
  <si>
    <t>NAVARDUN</t>
  </si>
  <si>
    <t>NIGUELLA</t>
  </si>
  <si>
    <t>NOMBREVILLA</t>
  </si>
  <si>
    <t>NONASPE</t>
  </si>
  <si>
    <t>NOVALLAS</t>
  </si>
  <si>
    <t>NOVILLAS</t>
  </si>
  <si>
    <t>NUEVALOS</t>
  </si>
  <si>
    <t>NUEZ DE EBRO</t>
  </si>
  <si>
    <t>OLVES</t>
  </si>
  <si>
    <t>ORCAJO</t>
  </si>
  <si>
    <t>ORERA</t>
  </si>
  <si>
    <t>ORES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</si>
  <si>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</si>
  <si>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</si>
  <si>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</si>
  <si>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</si>
  <si>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</si>
  <si>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</si>
  <si>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</si>
  <si>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</si>
  <si>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</si>
  <si>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</si>
  <si>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</si>
  <si>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</si>
  <si>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</si>
  <si>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JALON</t>
  </si>
  <si>
    <t>PLEITAS</t>
  </si>
  <si>
    <t>PLENAS</t>
  </si>
  <si>
    <t>POMER</t>
  </si>
  <si>
    <t>POZUEL DE ARIZA</t>
  </si>
  <si>
    <t>POZUELO DE ARAGON</t>
  </si>
  <si>
    <t>PRADILLA DE EBRO</t>
  </si>
  <si>
    <t>PUEBLA DE ALBORTON</t>
  </si>
  <si>
    <t>PUEBLA DE ALFINDEN (LA)</t>
  </si>
  <si>
    <t>PUENDELUNA</t>
  </si>
  <si>
    <t>PURUJOSA</t>
  </si>
  <si>
    <t>QUINTO</t>
  </si>
  <si>
    <t>REMOLINOS</t>
  </si>
  <si>
    <t>RETASCON</t>
  </si>
  <si>
    <t>RICLA</t>
  </si>
  <si>
    <t>ROMANOS</t>
  </si>
  <si>
    <t>RUEDA DE JALON</t>
  </si>
  <si>
    <t>RUESCA</t>
  </si>
  <si>
    <t>SADABA</t>
  </si>
  <si>
    <t>SALILLAS DE JALON</t>
  </si>
  <si>
    <t>SALVATIERRA DE ESCA</t>
  </si>
  <si>
    <t>SAMPER DEL SALZ</t>
  </si>
  <si>
    <t>SAN MARTIN DE LA VIRGEN DE MONCAYO</t>
  </si>
  <si>
    <t>SAN MATEO DE GALLEGO</t>
  </si>
  <si>
    <t>SANTA CRUZ DE GRIO</t>
  </si>
  <si>
    <t>SANTA CRUZ DE MONCAYO</t>
  </si>
  <si>
    <t>SANTA EULALIA DE GALLEGO</t>
  </si>
  <si>
    <t>SANTED</t>
  </si>
  <si>
    <t>SASTAGO</t>
  </si>
  <si>
    <t>SABIÑAN</t>
  </si>
  <si>
    <t>SEDILES</t>
  </si>
  <si>
    <t>SESTRICA</t>
  </si>
  <si>
    <t>SIERRA DE LUNA</t>
  </si>
  <si>
    <t>SIGUES</t>
  </si>
  <si>
    <t>SISAMON</t>
  </si>
  <si>
    <t>SOBRADIEL</t>
  </si>
  <si>
    <t>SOS DEL REY CATOLICO</t>
  </si>
  <si>
    <t>TABUENCA</t>
  </si>
  <si>
    <t>TALAMANTES</t>
  </si>
  <si>
    <t>TARAZONA</t>
  </si>
  <si>
    <t>TAUSTE</t>
  </si>
  <si>
    <t>TERRER</t>
  </si>
  <si>
    <t>TIERGA</t>
  </si>
  <si>
    <t>TOBED</t>
  </si>
  <si>
    <t>TORRALBA DE LOS FRAILES</t>
  </si>
  <si>
    <t>TORRALBA DE RIBOTA</t>
  </si>
  <si>
    <t>TORRALBILLA</t>
  </si>
  <si>
    <t>TORREHERMOSA</t>
  </si>
  <si>
    <t>TORRELAPAJA</t>
  </si>
  <si>
    <t>TORRELLAS</t>
  </si>
  <si>
    <t>TORRES DE BERRELLEN</t>
  </si>
  <si>
    <t>TORRIJO DE LA CAÑADA</t>
  </si>
  <si>
    <t>TOSOS</t>
  </si>
  <si>
    <t>TRASMOZ</t>
  </si>
  <si>
    <t>TRASOBARES</t>
  </si>
  <si>
    <t>UNCASTILLO</t>
  </si>
  <si>
    <t>UNDUES DE LERDA</t>
  </si>
  <si>
    <t>URREA DE JALON</t>
  </si>
  <si>
    <t>URRIES</t>
  </si>
  <si>
    <t>USED</t>
  </si>
  <si>
    <t>UTEBO</t>
  </si>
  <si>
    <t>VALDEHORNA</t>
  </si>
  <si>
    <t>VAL DE SAN MARTIN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</si>
  <si>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</si>
  <si>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</si>
  <si>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</si>
  <si>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</si>
  <si>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</si>
  <si>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</si>
  <si>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</si>
  <si>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</si>
  <si>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</si>
  <si>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</si>
  <si>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</si>
  <si>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</si>
  <si>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</si>
  <si>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GALLEGO</t>
  </si>
  <si>
    <t>VILLANUEVA DE JILOCA</t>
  </si>
  <si>
    <t>VILLANUEVA DE HUERVA</t>
  </si>
  <si>
    <t>VILLAR DE LOS NAVARROS</t>
  </si>
  <si>
    <t>VILLARREAL DE HUERVA</t>
  </si>
  <si>
    <t>VILLARROYA DE LA SIERRA</t>
  </si>
  <si>
    <t>VILLARROYA DEL CAMPO</t>
  </si>
  <si>
    <t>VISTABELLA</t>
  </si>
  <si>
    <t>ZAIDA (LA)</t>
  </si>
  <si>
    <t>ZUERA</t>
  </si>
  <si>
    <t>BIEL</t>
  </si>
  <si>
    <t>MARRACOS</t>
  </si>
  <si>
    <t>VILLAMAYOR DE GALLEGO</t>
  </si>
  <si>
    <t>CEUTA</t>
  </si>
  <si>
    <t>MELILLA</t>
  </si>
  <si>
    <t>Entidad</t>
  </si>
  <si>
    <t>TORREJON DE ARDOZ</t>
  </si>
  <si>
    <t>JAEN</t>
  </si>
  <si>
    <t>CUENCA</t>
  </si>
  <si>
    <t>JEREZ DE LA FRONTERA</t>
  </si>
  <si>
    <t>CÓDIGO INE</t>
  </si>
  <si>
    <t>Rioja (La)</t>
  </si>
  <si>
    <t>Comunidad autónoma</t>
  </si>
  <si>
    <t>Sustitución de retenciones en PTE por préstamo con FFPP (*)</t>
  </si>
  <si>
    <t>(*) Importes aprobados por CDGAE. Se incluye la sustitución de retenciones de la PTE por préstamos con el Fondo de Ordenación (aprobado por ACDGAE de 15 de junio de 2017), aunque no supuso salida de fondos ni mayor financiación.</t>
  </si>
  <si>
    <t>(*) Importes aprobados por CDGAE. Se incluye la sustitución de retenciones de la PTE por préstamos con el Fondo de Ordenación (aprobado por ACDGAE de 7 de mayo de 2015), aunque no supuso salida de fondos ni mayor financiación.</t>
  </si>
  <si>
    <t>Formalizado (sin salida de fondos)</t>
  </si>
  <si>
    <t xml:space="preserve">Fondo de Ordenación </t>
  </si>
  <si>
    <t>Órdenes de pago devueltas</t>
  </si>
  <si>
    <t>Òrdenes de pago devueltas</t>
  </si>
  <si>
    <t>Dipuesto</t>
  </si>
  <si>
    <t>TOTAL ÓRDENES DE PAGO DEVUELTAS</t>
  </si>
  <si>
    <t/>
  </si>
  <si>
    <t>ÓRDENES DE PAGO DEVUELTAS</t>
  </si>
  <si>
    <t>Sustitución de retenciones en PTE por préstamo con FFPP</t>
  </si>
  <si>
    <t xml:space="preserve">TOTAL DEUDAS </t>
  </si>
  <si>
    <t>FONDO DE ORDENACIÓN</t>
  </si>
  <si>
    <t>FONDO DE IMPULSO</t>
  </si>
  <si>
    <t>TOTAL FONDO DE ORDENACIÓN</t>
  </si>
  <si>
    <t>FORMALIZADO Y DISPUESTO</t>
  </si>
  <si>
    <t>TOTAL FONDO DE IMPULSO</t>
  </si>
  <si>
    <t xml:space="preserve"> FORMALIZADO </t>
  </si>
  <si>
    <t xml:space="preserve">FORMALIZADO </t>
  </si>
  <si>
    <t>Formalizado y dispuesto</t>
  </si>
  <si>
    <t>FORMALIZADO (sin salida de fondos)</t>
  </si>
  <si>
    <t>TOTAL IMPORTES</t>
  </si>
  <si>
    <t xml:space="preserve">Fines                                                                 </t>
  </si>
  <si>
    <t xml:space="preserve">Lubrín                                                                </t>
  </si>
  <si>
    <t xml:space="preserve">Oria                                                                  </t>
  </si>
  <si>
    <t xml:space="preserve">Adra                                                                  </t>
  </si>
  <si>
    <t xml:space="preserve">Prado del Rey                                                         </t>
  </si>
  <si>
    <t xml:space="preserve">Trebujena                                                             </t>
  </si>
  <si>
    <t xml:space="preserve">Algeciras                                                             </t>
  </si>
  <si>
    <t xml:space="preserve">Alcalá de los Gazules                                                 </t>
  </si>
  <si>
    <t xml:space="preserve">Paterna de Rivera                                                     </t>
  </si>
  <si>
    <t xml:space="preserve">Algodonales                                                           </t>
  </si>
  <si>
    <t xml:space="preserve">Villa de Otura                                                        </t>
  </si>
  <si>
    <t xml:space="preserve">Polopos                                                               </t>
  </si>
  <si>
    <t xml:space="preserve">Rubite                                                                </t>
  </si>
  <si>
    <t xml:space="preserve">Atarfe                                                                </t>
  </si>
  <si>
    <t xml:space="preserve">Iznalloz                                                              </t>
  </si>
  <si>
    <t xml:space="preserve">Lújar                                                                 </t>
  </si>
  <si>
    <t xml:space="preserve">Churriana de la Vega                                                  </t>
  </si>
  <si>
    <t xml:space="preserve">Cortegana                                                             </t>
  </si>
  <si>
    <t xml:space="preserve">Lepe                                                                  </t>
  </si>
  <si>
    <t xml:space="preserve">Isla Cristina                                                         </t>
  </si>
  <si>
    <t xml:space="preserve">Orcera                                                                </t>
  </si>
  <si>
    <t xml:space="preserve">Puente de Génave                                                      </t>
  </si>
  <si>
    <t xml:space="preserve">Puerta de Segura (La)                                                 </t>
  </si>
  <si>
    <t xml:space="preserve">Torres de Albánchez                                                   </t>
  </si>
  <si>
    <t xml:space="preserve">Vilches                                                               </t>
  </si>
  <si>
    <t xml:space="preserve">Villacarrillo                                                         </t>
  </si>
  <si>
    <t xml:space="preserve">Torreperogil                                                          </t>
  </si>
  <si>
    <t xml:space="preserve">Bedmar y Garcíez                                                      </t>
  </si>
  <si>
    <t xml:space="preserve">Alozaina                                                              </t>
  </si>
  <si>
    <t xml:space="preserve">Cortes de la Frontera                                                 </t>
  </si>
  <si>
    <t xml:space="preserve">Pizarra                                                               </t>
  </si>
  <si>
    <t xml:space="preserve">Morón de la Frontera                                                  </t>
  </si>
  <si>
    <t xml:space="preserve">Pilas                                                                 </t>
  </si>
  <si>
    <t xml:space="preserve">Perales del Alfambra                                                  </t>
  </si>
  <si>
    <t xml:space="preserve">Teruel                                                                </t>
  </si>
  <si>
    <t xml:space="preserve">Castiliscar                                                           </t>
  </si>
  <si>
    <t xml:space="preserve">Sos del Rey Católico                                                  </t>
  </si>
  <si>
    <t xml:space="preserve">Bunyola                                                               </t>
  </si>
  <si>
    <t xml:space="preserve">Valldemossa                                                           </t>
  </si>
  <si>
    <t xml:space="preserve">Aranda de Duero                                                       </t>
  </si>
  <si>
    <t xml:space="preserve">Escarabajosa de Cabezas                                               </t>
  </si>
  <si>
    <t xml:space="preserve">Almeida de Sayago                                                     </t>
  </si>
  <si>
    <t xml:space="preserve">Muga de Sayago                                                        </t>
  </si>
  <si>
    <t xml:space="preserve">Ontur                                                                 </t>
  </si>
  <si>
    <t xml:space="preserve">Roda (La)                                                             </t>
  </si>
  <si>
    <t xml:space="preserve">Olmeda de Cobeta                                                      </t>
  </si>
  <si>
    <t xml:space="preserve">Aranzueque                                                            </t>
  </si>
  <si>
    <t xml:space="preserve">Ocaña                                                                 </t>
  </si>
  <si>
    <t xml:space="preserve">Vilassar de Mar                                                       </t>
  </si>
  <si>
    <t xml:space="preserve">Madroñera                                                             </t>
  </si>
  <si>
    <t xml:space="preserve">Miño                                                                  </t>
  </si>
  <si>
    <t xml:space="preserve">Casarrubuelos                                                         </t>
  </si>
  <si>
    <t xml:space="preserve">Pozuelo del Rey                                                       </t>
  </si>
  <si>
    <t xml:space="preserve">Serranillos del Valle                                                 </t>
  </si>
  <si>
    <t xml:space="preserve">Torrejón de Velasco                                                   </t>
  </si>
  <si>
    <t xml:space="preserve">Quijorna                                                              </t>
  </si>
  <si>
    <t xml:space="preserve">Alcalá de Henares                                                     </t>
  </si>
  <si>
    <t xml:space="preserve">Campo Real                                                            </t>
  </si>
  <si>
    <t xml:space="preserve">San Fernando de Henares                                               </t>
  </si>
  <si>
    <t xml:space="preserve">Aranjuez                                                              </t>
  </si>
  <si>
    <t xml:space="preserve">Unión (La)                                                            </t>
  </si>
  <si>
    <t xml:space="preserve">Villanueva del Río Segura                                             </t>
  </si>
  <si>
    <t xml:space="preserve">Fuente Álamo de Murcia                                                </t>
  </si>
  <si>
    <t xml:space="preserve">Daya Vieja                                                            </t>
  </si>
  <si>
    <t xml:space="preserve">Dénia                                                                 </t>
  </si>
  <si>
    <t xml:space="preserve">Jana (la)                                                             </t>
  </si>
  <si>
    <t xml:space="preserve">Alaquàs                                                               </t>
  </si>
  <si>
    <t xml:space="preserve">Vallada                                                               </t>
  </si>
  <si>
    <t xml:space="preserve">Godella                                                               </t>
  </si>
  <si>
    <t>7. Fondo EELL 2018</t>
  </si>
  <si>
    <t>* Sin repartir son cantidades presupuestadas pero que aún no han sido asignadas a ningún ayuntamiento. Para el año 2018, figura en la columna del Fondo de Ordenación porque cuantitativamente es el Fondo dotado con más recursos (su distribución final entre el Fondo de ordenación y el Fondo de Impulso Económico dependerá del Acuerdo CDGAE correspondiente).</t>
  </si>
  <si>
    <t>* Sin repartir son cantidades presupuestadas pero que aún no han sido asignadas a ningún ayuntamiento. Para el año 2017, figura en la columna del Fondo de Ordenación porque cuantitativamente es el Fondo dotado con más recursos (su distribución final entre el Fondo de ordenación y el Fondo de Impulso Económico dependerá del Acuerdo CDGAE correspondiente).</t>
  </si>
  <si>
    <t>AÑO 2016</t>
  </si>
  <si>
    <t>AÑO 2017</t>
  </si>
  <si>
    <t>AÑO 2018</t>
  </si>
  <si>
    <t>FORMALIZADO</t>
  </si>
  <si>
    <t>TOTAL DISPUESTO</t>
  </si>
  <si>
    <t>Sustitución retenciones PTE por préstamos 2015</t>
  </si>
  <si>
    <t>Sustitución retenciones PTE por préstamos 2017</t>
  </si>
  <si>
    <t>TOTAL SUSTITUCIÓN RETENCIONES PTE POR PRÉSTAMOS</t>
  </si>
  <si>
    <t>Asignado</t>
  </si>
  <si>
    <t>D</t>
  </si>
  <si>
    <t>Z</t>
  </si>
  <si>
    <t>Pendiente de asignar*</t>
  </si>
  <si>
    <t xml:space="preserve">EELL </t>
  </si>
  <si>
    <t>EELL</t>
  </si>
  <si>
    <t xml:space="preserve">Este cuadro contiene la información relativa al Fondo de Financiación a Entidades Locales para el año 2018.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</si>
  <si>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2018" relativo al Fondo de Ordenación 2018 y al Fondo de Impulso 2018. En el mismo se relaciona la lista de ayuntamientos adheridos al mismo, con detalle de las cantidades asignadas  y dispuestas, y distinguiendo el destino de los fondos (Vencimientos, reintegros,..) hasta la fecha.</t>
  </si>
  <si>
    <t xml:space="preserve"> Dispuesto</t>
  </si>
  <si>
    <t>Fondo Ordenación PMP excesivo [art. 39.2) RDL 17/2014]</t>
  </si>
  <si>
    <t>Facturas</t>
  </si>
  <si>
    <t>Dispuesto</t>
  </si>
  <si>
    <t>GRANADA</t>
  </si>
  <si>
    <t>ANDALUCIA</t>
  </si>
  <si>
    <t>HUELVA</t>
  </si>
  <si>
    <t>CADIZ</t>
  </si>
  <si>
    <t>MALAGA</t>
  </si>
  <si>
    <t>SEVILLA</t>
  </si>
  <si>
    <t>HUESCA</t>
  </si>
  <si>
    <t>ARAGON</t>
  </si>
  <si>
    <t>TERUEL</t>
  </si>
  <si>
    <t>ZARAGOZA</t>
  </si>
  <si>
    <t>I. BALEARS</t>
  </si>
  <si>
    <t>ILLES BALEARS</t>
  </si>
  <si>
    <t>PALMAS, LAS</t>
  </si>
  <si>
    <t>AVILA</t>
  </si>
  <si>
    <t>CASTILLA-LEON</t>
  </si>
  <si>
    <t>BURGOS</t>
  </si>
  <si>
    <t>LEON</t>
  </si>
  <si>
    <t>PALENCIA</t>
  </si>
  <si>
    <t>SALAMANCA</t>
  </si>
  <si>
    <t>SEGOVIA</t>
  </si>
  <si>
    <t>ZAMORA</t>
  </si>
  <si>
    <t>ALBACETE</t>
  </si>
  <si>
    <t>CASTILLA-MANCHA</t>
  </si>
  <si>
    <t>GUADALAJARA</t>
  </si>
  <si>
    <t>TOLEDO</t>
  </si>
  <si>
    <t>BARCELONA</t>
  </si>
  <si>
    <t>TARRAGONA</t>
  </si>
  <si>
    <t>BADAJOZ</t>
  </si>
  <si>
    <t>CACERES</t>
  </si>
  <si>
    <t>OURENSE</t>
  </si>
  <si>
    <t>ALICANTE</t>
  </si>
  <si>
    <t>C.VALENCIANA</t>
  </si>
  <si>
    <t>VALENCIA</t>
  </si>
  <si>
    <t>ALMERIA</t>
  </si>
  <si>
    <t>CIUDAD REAL</t>
  </si>
  <si>
    <t>GIRONA</t>
  </si>
  <si>
    <t>LLEIDA</t>
  </si>
  <si>
    <t>CORUÑA, A</t>
  </si>
  <si>
    <t>LUGO</t>
  </si>
  <si>
    <t>PONTEVEDRA</t>
  </si>
  <si>
    <t>CASTELLON</t>
  </si>
  <si>
    <t>S.C.TENERIFE</t>
  </si>
  <si>
    <t>CORDOBA</t>
  </si>
  <si>
    <t>* Las cantidades pendientes de asignar se refieren a  cantidades que aún no se ha acordado por CDGAE su reparto a las entidades locales. Figuran en la columna del Fondo de Ordenación ya que éste suele ser el fondo con mayor dotación económica.</t>
  </si>
  <si>
    <t>Lubrín</t>
  </si>
  <si>
    <t>Alcalá de los Gazules</t>
  </si>
  <si>
    <t>Benalúa de las Villas</t>
  </si>
  <si>
    <t>Lanjarón</t>
  </si>
  <si>
    <t>Villa de Otura</t>
  </si>
  <si>
    <t>Palma del Condado (La)</t>
  </si>
  <si>
    <t>Espelúy</t>
  </si>
  <si>
    <t>Huévar del Aljarafe</t>
  </si>
  <si>
    <t>Valencina de la Concepción</t>
  </si>
  <si>
    <t>Gozón</t>
  </si>
  <si>
    <t>Muga de Sayago</t>
  </si>
  <si>
    <t>Almadén</t>
  </si>
  <si>
    <t>Santa Cruz de la Zarza</t>
  </si>
  <si>
    <t>Vilassar de Mar</t>
  </si>
  <si>
    <t>Palma de Cervelló (La)</t>
  </si>
  <si>
    <t>Vilanova de Arousa</t>
  </si>
  <si>
    <t>Fresnedillas de la Oliva</t>
  </si>
  <si>
    <t>Torrejón de Ardoz</t>
  </si>
  <si>
    <t>Monóvar/Monòver</t>
  </si>
  <si>
    <t>Castelló de Rugat</t>
  </si>
  <si>
    <t>Villar del Arzobispo</t>
  </si>
  <si>
    <t>* Sin repartir son cantidades presupuestadas pero que aún no han sido asignadas a ningún ayuntamiento. Para el año 2019, figura en la columna del Fondo de Ordenación porque cuantitativamente es el Fondo dotado con más recursos (su distribución final entre el Fondo de ordenación y el Fondo de Impulso Económico dependerá del Acuerdo CDGAE correspondiente).</t>
  </si>
  <si>
    <t>AÑO 2019</t>
  </si>
  <si>
    <t>TOTAL LIQUIDEZ 
2012 - 2015</t>
  </si>
  <si>
    <t>8. Fondo EELL 2019</t>
  </si>
  <si>
    <t xml:space="preserve">Huérmeces del Cerro                                                   </t>
  </si>
  <si>
    <t xml:space="preserve">Valverde de Llerena                                                   </t>
  </si>
  <si>
    <t xml:space="preserve">Titulcia                                                              </t>
  </si>
  <si>
    <t xml:space="preserve">Torrebaja                                                             </t>
  </si>
  <si>
    <t>FORMALIZADO Y DISPUESTO (sin salida de fondos)</t>
  </si>
  <si>
    <t>Sustitución retenciones PTE por préstamos 2019</t>
  </si>
  <si>
    <r>
      <t>-</t>
    </r>
    <r>
      <rPr>
        <sz val="7"/>
        <color theme="1"/>
        <rFont val="Calibri"/>
        <family val="2"/>
        <scheme val="minor"/>
      </rPr>
      <t>       </t>
    </r>
    <r>
      <rPr>
        <b/>
        <sz val="11"/>
        <color rgb="FF800000"/>
        <rFont val="Calibri"/>
        <family val="2"/>
        <scheme val="minor"/>
      </rPr>
      <t>Fondo de Financiación a Entidades Locales – FFEELL- (a partir de 2015)</t>
    </r>
    <r>
      <rPr>
        <sz val="11"/>
        <color rgb="FF800000"/>
        <rFont val="Calibri"/>
        <family val="2"/>
        <scheme val="minor"/>
      </rPr>
      <t xml:space="preserve">, </t>
    </r>
    <r>
      <rPr>
        <sz val="11"/>
        <color theme="1"/>
        <rFont val="Calibri"/>
        <family val="2"/>
        <scheme val="minor"/>
      </rPr>
      <t xml:space="preserve">creado mediante Real Decreto-ley 17/2014, de 26 de diciembre, de medidas de sostenibilidad financiera para las Comunidades Autónomas y Entidades Locales y otras de carácter económico. Este mecanismo se creó con la doble finalidad de compartir los ahorros financieros entre todas las Administraciones y de apoyar a los ayuntamientos con problemas financieros o con dificultades para financiarse en condiciones de prudencia financiera. </t>
    </r>
  </si>
  <si>
    <t xml:space="preserve">El nuevo Fondo se divide en tres compartimentos: Fondo de Ordenación, Fondo de Impulso Económico y Fondo en liquidación para la Financiación de los Pagos a los Proveedores de Entidades Locales. </t>
  </si>
  <si>
    <r>
      <t>o</t>
    </r>
    <r>
      <rPr>
        <sz val="7"/>
        <color rgb="FF006600"/>
        <rFont val="Calibri"/>
        <family val="2"/>
        <scheme val="minor"/>
      </rPr>
      <t xml:space="preserve">   </t>
    </r>
    <r>
      <rPr>
        <sz val="11"/>
        <color theme="1"/>
        <rFont val="Calibri"/>
        <family val="2"/>
        <scheme val="minor"/>
      </rPr>
      <t xml:space="preserve">El compartimento </t>
    </r>
    <r>
      <rPr>
        <b/>
        <sz val="11"/>
        <color rgb="FF800000"/>
        <rFont val="Calibri"/>
        <family val="2"/>
        <scheme val="minor"/>
      </rPr>
      <t>Fondo de Impulso Económico</t>
    </r>
    <r>
      <rPr>
        <sz val="11"/>
        <color rgb="FF800000"/>
        <rFont val="Calibri"/>
        <family val="2"/>
        <scheme val="minor"/>
      </rPr>
      <t xml:space="preserve"> </t>
    </r>
    <r>
      <rPr>
        <sz val="11"/>
        <color theme="1"/>
        <rFont val="Calibri"/>
        <family val="2"/>
        <scheme val="minor"/>
      </rPr>
      <t>está destinado a las Entidades Locales que cumplan los objetivos de estabilidad presupuestaria y deuda pública, y cuyo período medio de pago a proveedores no supere en más de treinta días el plazo máximo previsto en la normativa sobre morosidad. Su ámbito objetivo se limita a vencimientos de préstamos que financian inversiones financieramente sostenibles y ejecuciones de sentencias judiciales firmes, y no le aplica la condicionalidad fiscal.</t>
    </r>
  </si>
  <si>
    <r>
      <t>o</t>
    </r>
    <r>
      <rPr>
        <sz val="7"/>
        <color rgb="FF006600"/>
        <rFont val="Calibri"/>
        <family val="2"/>
        <scheme val="minor"/>
      </rPr>
      <t xml:space="preserve">   </t>
    </r>
    <r>
      <rPr>
        <b/>
        <sz val="11"/>
        <color rgb="FF800000"/>
        <rFont val="Calibri"/>
        <family val="2"/>
        <scheme val="minor"/>
      </rPr>
      <t>Fondo en liquidación para la Financiación de los Pagos a los Proveedores de Entidades Locales</t>
    </r>
    <r>
      <rPr>
        <sz val="11"/>
        <color theme="1"/>
        <rFont val="Calibri"/>
        <family val="2"/>
        <scheme val="minor"/>
      </rPr>
      <t>, al que se transmiten los activos y pasivos del extinto Fondo para la Financiación de los Pagos a Proveedores.</t>
    </r>
  </si>
  <si>
    <t>DISPUESTO (sin salida de fondos)</t>
  </si>
  <si>
    <t>Bollullos Par del Condado</t>
  </si>
  <si>
    <t>Lucena del Puerto</t>
  </si>
  <si>
    <t>Alcalá de Henares</t>
  </si>
  <si>
    <t>Xaló</t>
  </si>
  <si>
    <t>Benissuera</t>
  </si>
  <si>
    <t>Puig de Santa Maria (El)</t>
  </si>
  <si>
    <t>AÑO 2020</t>
  </si>
  <si>
    <t>9. Fondo EELL 2020</t>
  </si>
  <si>
    <t>* Sin repartir son cantidades presupuestadas pero que aún no han sido asignadas a ningún ayuntamiento. Para el año 2020, figura en la columna del Fondo de Ordenación porque cuantitativamente es el Fondo dotado con más recursos (su distribución final entre el Fondo de ordenación y el Fondo de Impulso Económico dependerá del Acuerdo CDGAE correspondiente).</t>
  </si>
  <si>
    <t>AÑO 2021</t>
  </si>
  <si>
    <t>* Sin repartir son cantidades presupuestadas pero que aún no han sido asignadas a ningún ayuntamiento. Para el año 2021, figura en la columna del Fondo de Ordenación porque cuantitativamente es el Fondo dotado con más recursos (su distribución final entre el Fondo de ordenación y el Fondo de Impulso Económico dependerá del Acuerdo CDGAE correspondiente).</t>
  </si>
  <si>
    <t>Cuevas del Almanzora</t>
  </si>
  <si>
    <t>Lúcar</t>
  </si>
  <si>
    <t>Écija</t>
  </si>
  <si>
    <t>Santa Cruz del Valle</t>
  </si>
  <si>
    <t>Seròs</t>
  </si>
  <si>
    <t>Marín</t>
  </si>
  <si>
    <t>San Fernando de Henares</t>
  </si>
  <si>
    <t>Redován</t>
  </si>
  <si>
    <t>10. Fondo EELL 2021</t>
  </si>
  <si>
    <t>* Sin repartir son cantidades presupuestadas pero que aún no han sido asignadas a ningún ayuntamiento. Para el año 2015, figura en la columna del Fondo de Ordenación porque cuantitativamente es el Fondo dotado con más recursos (su distribución final entre el Fondo de ordenación y el Fondo de Impulso Económico dependerá del Acuerdo CDGAE correspondiente).</t>
  </si>
  <si>
    <t>Fondo de Ordenación (sin cancelación anticipos SF)</t>
  </si>
  <si>
    <t>Fondo de Ordenación - Cancelación anticipos SF</t>
  </si>
  <si>
    <t>(*) Las cantidades pendientes de asignar se refieren a  cantidades que aún no se ha acordado por CDGAE su reparto a las entidades locales. Figuran en la columna del Fondo de Ordenación ya que éste suele ser el fondo con mayor dotación económica.</t>
  </si>
  <si>
    <t>(**) La Liquidez total distribuida en todo el periodo no incluye los importes dispuestos del Fondo de Ordenación en 2016 para la cancelación de Anticipos del Sistema de Financiación que tuvo lugar en 2015, con el fin de no incurrir en duplicidades de financiación por el mismo concepto.</t>
  </si>
  <si>
    <t>Villanueva del Arzobispo</t>
  </si>
  <si>
    <t>TOTAL DEUDAS</t>
  </si>
  <si>
    <t>AÑO 2022</t>
  </si>
  <si>
    <t>Mecanismo de Pago a Proveedores 2022</t>
  </si>
  <si>
    <t>* Sin repartir son cantidades presupuestadas pero que aún no han sido asignadas a ningún ayuntamiento. Para el año 2022, figura en la columna del Fondo de Ordenación porque cuantitativamente es el Fondo dotado con más recursos (su distribución final entre el Fondo de ordenación y el Fondo de Impulso Económico dependerá del Acuerdo CDGAE correspondiente).</t>
  </si>
  <si>
    <t>MPP2022</t>
  </si>
  <si>
    <t>Dispuesto (y formalizado)</t>
  </si>
  <si>
    <t>Monforte del Cid</t>
  </si>
  <si>
    <t>Cervera del Río Alhama</t>
  </si>
  <si>
    <t>RIOJA, LA</t>
  </si>
  <si>
    <t>Cehegín</t>
  </si>
  <si>
    <t>Real Sitio de San Ildefonso</t>
  </si>
  <si>
    <t>Puerto de San Vicente</t>
  </si>
  <si>
    <t>Talavera de la Reina</t>
  </si>
  <si>
    <t>Villarrubia de Santiago</t>
  </si>
  <si>
    <t>11. Fondo EELL 2022</t>
  </si>
  <si>
    <t xml:space="preserve">Este cuadro contiene la información relativa al Fondo de Financiación a Entidades Locales para el año 2019.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</si>
  <si>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2020.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</si>
  <si>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2021.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</si>
  <si>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2022.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</si>
  <si>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2019" relativo al Fondo de Ordenación 2019 y al Fondo de Impulso 2019.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</si>
  <si>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2020" relativo al Fondo de Ordenación 2020 y al Fondo de Impulso 2020.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</si>
  <si>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2021" relativo al Fondo de Ordenación 2021 y al Fondo de Impulso 2021.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</si>
  <si>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2022" relativo al Fondo de Ordenación 2022 y al Fondo de Impulso 2022. En el mismo se relaciona la lista de ayuntamientos adheridos al mismo, con detalle de las cantidades asignadas  y dispuestas, y distinguiendo el destino de los fondos (Vencimientos, reintegros,..) hasta la fecha.</t>
  </si>
  <si>
    <t>Cortes y Graena</t>
  </si>
  <si>
    <t>Dehesas Viejas</t>
  </si>
  <si>
    <t>FINANCIACION INCREMENTOS
RETRIBUTIVOS 1,5%</t>
  </si>
  <si>
    <t>Callosa de Segura</t>
  </si>
  <si>
    <t>Villajoyosa/Vila Joiosa (la)</t>
  </si>
  <si>
    <t>Olula del Río</t>
  </si>
  <si>
    <t>Riosa</t>
  </si>
  <si>
    <t>Sotillo de la Adrada</t>
  </si>
  <si>
    <t>Arroyo de San Serván</t>
  </si>
  <si>
    <t>Benquerencia de la Serena</t>
  </si>
  <si>
    <t>Burguillos del Cerro</t>
  </si>
  <si>
    <t>Puebla de Alcocer</t>
  </si>
  <si>
    <t>Torremejía</t>
  </si>
  <si>
    <t>Valle de la Serena</t>
  </si>
  <si>
    <t>Gavà</t>
  </si>
  <si>
    <t>Olesa de Montserrat</t>
  </si>
  <si>
    <t>Vilanova i la Geltrú</t>
  </si>
  <si>
    <t>Madrigalejo</t>
  </si>
  <si>
    <t>Conil de la Frontera</t>
  </si>
  <si>
    <t>Jimena de la Frontera</t>
  </si>
  <si>
    <t>Puerto de Santa María (El)</t>
  </si>
  <si>
    <t>Vejer de la Frontera</t>
  </si>
  <si>
    <t>Valdáliga</t>
  </si>
  <si>
    <t>Bejís</t>
  </si>
  <si>
    <t>Campo de Criptana</t>
  </si>
  <si>
    <t>Malagón</t>
  </si>
  <si>
    <t>Almodóvar del Río</t>
  </si>
  <si>
    <t>Priego de Córdoba</t>
  </si>
  <si>
    <t>Casas de Benítez</t>
  </si>
  <si>
    <t>Benalúa</t>
  </si>
  <si>
    <t>Cádiar</t>
  </si>
  <si>
    <t>Cogollos de Guadix</t>
  </si>
  <si>
    <t>Dúrcal</t>
  </si>
  <si>
    <t>Huélago</t>
  </si>
  <si>
    <t>Pedro Martínez</t>
  </si>
  <si>
    <t>Píñar</t>
  </si>
  <si>
    <t>Higuera de la Sierra</t>
  </si>
  <si>
    <t>Minas de Riotinto</t>
  </si>
  <si>
    <t>San Juan del Puerto</t>
  </si>
  <si>
    <t>Jódar</t>
  </si>
  <si>
    <t>Navas de San Juan</t>
  </si>
  <si>
    <t>Ribera d'Ondara</t>
  </si>
  <si>
    <t>Cubas de la Sagra</t>
  </si>
  <si>
    <t>Mejorada del Campo</t>
  </si>
  <si>
    <t>Torremocha de Jarama</t>
  </si>
  <si>
    <t>Diputación Prov. de Málaga</t>
  </si>
  <si>
    <t>Vélez-Málaga</t>
  </si>
  <si>
    <t>Melón</t>
  </si>
  <si>
    <t>Monterrei</t>
  </si>
  <si>
    <t>Nogueira de Ramuín</t>
  </si>
  <si>
    <t>Pobra de Trives (A)</t>
  </si>
  <si>
    <t>Rairiz de Veiga</t>
  </si>
  <si>
    <t>Riós</t>
  </si>
  <si>
    <t>San Cristovo de Cea</t>
  </si>
  <si>
    <t>Xunqueira de Ambía</t>
  </si>
  <si>
    <t>Cabildo Insular de Lanzarote</t>
  </si>
  <si>
    <t>Valleseco</t>
  </si>
  <si>
    <t>Pontecesures</t>
  </si>
  <si>
    <t>Salvaterra de Miño</t>
  </si>
  <si>
    <t>Icod de los Vinos</t>
  </si>
  <si>
    <t>San Sebastián de la Gomera</t>
  </si>
  <si>
    <t>Cazalla de la Sierra</t>
  </si>
  <si>
    <t>Fuentes de Andalucía</t>
  </si>
  <si>
    <t>Cedillo del Condado</t>
  </si>
  <si>
    <t>Chozas de Canales</t>
  </si>
  <si>
    <t>Alboraia/Alboraya</t>
  </si>
  <si>
    <t>Morales del Vino</t>
  </si>
  <si>
    <t>FO-FINANCIACION INCREMENTOS
RETRIBUTIVOS 1,5%</t>
  </si>
  <si>
    <t>Dispuesto hasta el momento</t>
  </si>
  <si>
    <t>FO 2015</t>
  </si>
  <si>
    <t>FI 2015</t>
  </si>
  <si>
    <t>FO 2016</t>
  </si>
  <si>
    <t>FI 2016</t>
  </si>
  <si>
    <t>FO 2017</t>
  </si>
  <si>
    <t>FI 2017</t>
  </si>
  <si>
    <t>FO 2018</t>
  </si>
  <si>
    <t>FI 2018</t>
  </si>
  <si>
    <t>FO 2019</t>
  </si>
  <si>
    <t>FI 2019</t>
  </si>
  <si>
    <t>FO 2020</t>
  </si>
  <si>
    <t>FI 2020</t>
  </si>
  <si>
    <t>FO 2021</t>
  </si>
  <si>
    <t>FI 2021</t>
  </si>
  <si>
    <t>FO 2022</t>
  </si>
  <si>
    <t>FI 2022</t>
  </si>
  <si>
    <t>TOTAL IMPORTES FO</t>
  </si>
  <si>
    <t>TOTAL IMPORTES FI</t>
  </si>
  <si>
    <t>Dispuesto menos devuelto</t>
  </si>
  <si>
    <t>2017 - 2021</t>
  </si>
  <si>
    <t>Fondo de Ordenación: Cancelación de deudas con la AEAT, TGSS y Línea ICO de 2011: Disposición adicional 99ª Ley 3/2017, de 27 de junio, de Presupuestos Generales del Estado para 2017</t>
  </si>
  <si>
    <t>Fondo de Ordenación: Cancelación de deudas con la AEAT, TGSS y Línea ICO de 2011: Disposición adicional 107ª Ley 11/2020, de 30 de diciembre, de Presupuestos Generales del Estado para 2021</t>
  </si>
  <si>
    <t>Fondo de Ordenación: Cancelación de deudas con la AEAT, TGSS y Línea ICO de 2011: art. 11.7 del Real Decreto-ley 10/2015, de 11 de septiembre</t>
  </si>
  <si>
    <t>Fondo de Ordenación: Cancelación de anticipos de la PTE concedidos en 2015: art. 11 del Real Decreto-ley 10/2015, de 11 de septiembre</t>
  </si>
  <si>
    <t>Fondo de Ordenación: Disposición adicional 94ª Ley 22/2021, de 28 de diciembre, de Presupuestos Generales del Estado para el año 2022</t>
  </si>
  <si>
    <t>Fondo de Ordenación: art. 23.4 del Real Decreto-Ley 18/2022, de 18 de octubre.</t>
  </si>
  <si>
    <r>
      <t>o</t>
    </r>
    <r>
      <rPr>
        <sz val="7"/>
        <color rgb="FF006600"/>
        <rFont val="Calibri"/>
        <family val="2"/>
        <scheme val="minor"/>
      </rPr>
      <t xml:space="preserve">   </t>
    </r>
    <r>
      <rPr>
        <b/>
        <sz val="11"/>
        <color rgb="FF800000"/>
        <rFont val="Calibri"/>
        <family val="2"/>
        <scheme val="minor"/>
      </rPr>
      <t>Fondo de Ordenación</t>
    </r>
    <r>
      <rPr>
        <sz val="11"/>
        <color theme="1"/>
        <rFont val="Calibri"/>
        <family val="2"/>
        <scheme val="minor"/>
      </rPr>
      <t>, para atender vencimientos de préstamos a largo plazo, liquidaciones negativas de la participación en tributos del Estado, retenciones aplicadas en dicha participación por deudas con el FFPP y ejecuciones de sentencias judiciales firmes, sujeto a condicionalidad fiscal. Eventualmente, por normas con rango de ley se ha ampliado a la financiación de deudas con la AEAT y TGSS</t>
    </r>
  </si>
  <si>
    <r>
      <t>-</t>
    </r>
    <r>
      <rPr>
        <sz val="7"/>
        <color theme="1"/>
        <rFont val="Calibri"/>
        <family val="2"/>
        <scheme val="minor"/>
      </rPr>
      <t>       </t>
    </r>
    <r>
      <rPr>
        <b/>
        <sz val="11"/>
        <color rgb="FF800000"/>
        <rFont val="Calibri"/>
        <family val="2"/>
        <scheme val="minor"/>
      </rPr>
      <t>Fondo de Financiación a Entidades Locales – FFEELL-Medidas extraordinarias adoptadas por normas con rango de Ley</t>
    </r>
  </si>
  <si>
    <t>Fondo de Ordenación  y de Impulso económico: financiación de sentencias judiciales firmes: disposición adicional 1ª de la Ley Orgánica 6/2015, de 12 de junio</t>
  </si>
  <si>
    <t>• Fondo de Ordenación  y de Impulso económico: financiación de sentencias judiciales firmes: disposición adicional 1ª de la Ley Orgánica 6/2015, de 12 de junio</t>
  </si>
  <si>
    <t>• Fondo de Ordenación: Cancelación de deudas con la AEAT, TGSS y Línea ICO de 2011: art. 11.7 del Real Decreto-ley 10/2015, de 11 de septiembre</t>
  </si>
  <si>
    <t>• Fondo de Ordenación: Cancelación de anticipos de la PTE concedidos en 2015: art. 11 del Real Decreto-ley 10/2015, de 11 de septiembre</t>
  </si>
  <si>
    <t>• Fondo de Ordenación: Cancelación de deudas con la AEAT, TGSS y Línea ICO de 2011: Disposición adicional 99ª Ley 3/2017, de 27 de junio, de Presupuestos Generales del Estado para 2017</t>
  </si>
  <si>
    <t>• Fondo de Ordenación: Cancelación de deudas con la AEAT, TGSS y Línea ICO de 2011: Disposición adicional 107ª Ley 11/2020, de 30 de diciembre, de Presupuestos Generales del Estado para 2021</t>
  </si>
  <si>
    <t>• Fondo de Ordenación: art. 23.4 del Real Decreto-Ley 18/2022, de 18 de octubre.</t>
  </si>
  <si>
    <r>
      <t>-</t>
    </r>
    <r>
      <rPr>
        <sz val="7"/>
        <color theme="1"/>
        <rFont val="Calibri"/>
        <family val="2"/>
        <scheme val="minor"/>
      </rPr>
      <t>       </t>
    </r>
    <r>
      <rPr>
        <b/>
        <sz val="11"/>
        <color rgb="FF800000"/>
        <rFont val="Calibri"/>
        <family val="2"/>
        <scheme val="minor"/>
      </rPr>
      <t>Fondo de Financiación a Entidades Locales – FFEELL-Medidas de apoyo financiero aprobadas por CDGAE</t>
    </r>
  </si>
  <si>
    <t>• Fondo de Ordenación: Pago a proveedores de EELL con PMP excesivo: Disposición adicional 94ª Ley 22/2021, de 28 de diciembre, de Presupuestos Generales del Estado para el año 2022</t>
  </si>
  <si>
    <t>• Acuerdo de 23 de julio de 2015: posibilidad de sustituir retenciones de la PTE para cancelar deudas con el mecanismo de pagos a proveedores por la formalización de préstamos con el FFEELL</t>
  </si>
  <si>
    <t>• Acuerdo de 15 de junio de 2017: posibilidad de sustituir retenciones de la PTE para cancelar deudas con el mecanismo de pagos a proveedores por la formalización de préstamos con el FFEELL</t>
  </si>
  <si>
    <t>• Acuerdo de 14 de marzo de 2019: 
- Posibilidad de sustituir retenciones de la PTE para cancelar deudas con el mecanismo de pagos a proveedores por la formalización de préstamos con el FFEELL. 
- Reducción del tipo de interés en los casos de aplicación de retenciones de la PTE. 
- Agrupación de préstamos formalizados con el FFEELL hasta 31-12-18 con las condiciones más favorables de las operaciones agrupadas y posibilidad de ampliar el período de amortización en 10 años en casos de PMP excesivo o de elevada carga financiera</t>
  </si>
  <si>
    <t>• Acuerdo de 25 de junio de 2021: Agrupación de préstamos formalizados con el FFEELL hasta 31-12-20 con las condiciones más favorables de las operaciones agrupadas y posibilidad de ampliar el período de amortización en 5, 7 o 10 años en casos de elevada carga financiera, o aytos. en riesgo financiero o con ahorro neto insuficiente</t>
  </si>
  <si>
    <t>• Acuerdo de 6 de junio de 2022: Agrupación de préstamos formalizados con el FFEELL hasta 31-12-21 con las condiciones más favorables de las operaciones agrupadas y posibilidad de ampliar el período de amortización en 5 o 10 años (con el límite de 2050) en casos de elevada carga financiera, o con remanente de tesorería para gastos generales negativo</t>
  </si>
  <si>
    <t>• Acuerdo de 28 de junio de 2022: En relación con el Acuerdo anterior de 6 de junio de 2022, mantenimiento del tipo de interés que se viniese aplicando a las operaciones, sin tener en cuenta el coste de financiación del Estado</t>
  </si>
  <si>
    <t>• Acuerdo de 5 de septiembre de 2022: posibilidad de diferir la aplicación de retenciones de la PTE de los aytos. al mes de julio de 2023 sin costes financieros para dichas entidades.</t>
  </si>
  <si>
    <t xml:space="preserve">Jorquera                                                              </t>
  </si>
  <si>
    <t xml:space="preserve">Villarrobledo                                                         </t>
  </si>
  <si>
    <t xml:space="preserve">Níjar                                                                 </t>
  </si>
  <si>
    <t xml:space="preserve">Gavà                                                                  </t>
  </si>
  <si>
    <t xml:space="preserve">Mollet del Vallès                                                     </t>
  </si>
  <si>
    <t xml:space="preserve">Vilanova i la Geltrú                                                  </t>
  </si>
  <si>
    <t xml:space="preserve">Almadén                                                               </t>
  </si>
  <si>
    <t xml:space="preserve">Daimiel                                                               </t>
  </si>
  <si>
    <t xml:space="preserve">Iznatoraf                                                             </t>
  </si>
  <si>
    <t xml:space="preserve">Santorcaz                                                             </t>
  </si>
  <si>
    <t xml:space="preserve">Torremolinos                                                          </t>
  </si>
  <si>
    <t xml:space="preserve">Cehegín                                                               </t>
  </si>
  <si>
    <t xml:space="preserve">Ametlla de Mar (L')                                                   </t>
  </si>
  <si>
    <t xml:space="preserve">Reus                                                                  </t>
  </si>
  <si>
    <t xml:space="preserve">Ventas de Retamosa (Las)                                              </t>
  </si>
  <si>
    <t xml:space="preserve">Yepes                                                                 </t>
  </si>
  <si>
    <t xml:space="preserve">San Vitero                                                            </t>
  </si>
  <si>
    <t xml:space="preserve">Garrucha                                                              </t>
  </si>
  <si>
    <t xml:space="preserve">Guadahortuna                                                          </t>
  </si>
  <si>
    <t xml:space="preserve">Lanjarón                                                              </t>
  </si>
  <si>
    <t xml:space="preserve">Lucena del Puerto                                                     </t>
  </si>
  <si>
    <t xml:space="preserve">Aroche                                                                </t>
  </si>
  <si>
    <t xml:space="preserve">Noalejo                                                               </t>
  </si>
  <si>
    <t xml:space="preserve">Lebrija                                                               </t>
  </si>
  <si>
    <t xml:space="preserve">Ponga                                                                 </t>
  </si>
  <si>
    <t xml:space="preserve">Ruidera                                                               </t>
  </si>
  <si>
    <t xml:space="preserve">Puerto de San Vicente                                                 </t>
  </si>
  <si>
    <t xml:space="preserve">Berga                                                                 </t>
  </si>
  <si>
    <t xml:space="preserve">Villaconejos                                                          </t>
  </si>
  <si>
    <t xml:space="preserve">Castelló de Rugat                                                     </t>
  </si>
  <si>
    <t>FO 2023</t>
  </si>
  <si>
    <t>FI 2023</t>
  </si>
  <si>
    <t>AÑO 2023</t>
  </si>
  <si>
    <t>12. Fondo EELL 2023</t>
  </si>
  <si>
    <t xml:space="preserve">Este cuadro contiene la información relativa al Fondo de Financiación a Entidades Locales para el año 2023.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</si>
  <si>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2023" relativo al Fondo de Ordenación 2023 y al Fondo de Impulso 2023. En el mismo se relaciona la lista de ayuntamientos adheridos al mismo, con detalle de las cantidades asignadas  y dispuestas, y distinguiendo el destino de los fondos (Vencimientos, reintegros,..) hasta la fecha.</t>
  </si>
  <si>
    <t>• Acuerdo de 6 de febrero de 2023: procedimiento de pago a proveedores, en aplicación de los apartados 3 y 4 del art. 40 del RDL 17/2014, de 26 de diciembre</t>
  </si>
  <si>
    <t>Fondo de Ordenación: art. 108 del RDL 20/2022, de 27 de diciembre: amplía el ámbito objetivo establecido en el art. 40 del Real Decreto-ley 17/2014, de 26 de diciembre, incluyendo el pago a proveedores</t>
  </si>
  <si>
    <t>• Fondo de Ordenación: se amplía el ámbito objetivo establecido en el art. 40 del Real Decreto-ley 17/2014, de 26 de diciembre, por el artículo 108 del RDL 20/2022, de 27 de diciembre, incluyendo el pago a proveedores de EELL con PMP excesivo</t>
  </si>
  <si>
    <t xml:space="preserve">Importe de los préstamos formalizados refleja el importe por el que el Ayto ha firmado un préstamo con el ICO. </t>
  </si>
  <si>
    <t>Reintegros: las liquidaciones negativas de la PTE de los años 2008, 2009, 2012, 2013 y 2019 que debían reintegrar las EELL.</t>
  </si>
  <si>
    <t>Total conceptos distintos de vencimientos</t>
  </si>
  <si>
    <t>Fondo de Ordenación Cancelación anticipos SF</t>
  </si>
  <si>
    <t>Este cuadro  contiene la información relativa al mecanismo de Pago a Proveedores detallado por Ayuntamiento y año por las fases de 2012 y 2013. (Detalle del cuadro "Detalle Mec Extraordinarios")</t>
  </si>
  <si>
    <t>MPP2023</t>
  </si>
  <si>
    <t>Fondo Ordenación - Mecanismo de Pago a Proveedores 2023</t>
  </si>
  <si>
    <t xml:space="preserve">Minaya                                                                </t>
  </si>
  <si>
    <t xml:space="preserve">Povedilla                                                             </t>
  </si>
  <si>
    <t xml:space="preserve">Orihuela                                                              </t>
  </si>
  <si>
    <t xml:space="preserve">Benquerencia de la Serena                                             </t>
  </si>
  <si>
    <t xml:space="preserve">Calamonte                                                             </t>
  </si>
  <si>
    <t xml:space="preserve">Cheles                                                                </t>
  </si>
  <si>
    <t xml:space="preserve">Puebla de Alcocer                                                     </t>
  </si>
  <si>
    <t xml:space="preserve">Táliga                                                                </t>
  </si>
  <si>
    <t xml:space="preserve">Valle de la Serena                                                    </t>
  </si>
  <si>
    <t xml:space="preserve">Badalona                                                              </t>
  </si>
  <si>
    <t xml:space="preserve">Canyelles                                                             </t>
  </si>
  <si>
    <t xml:space="preserve">Palma de Cervelló (La)                                                </t>
  </si>
  <si>
    <t xml:space="preserve">Puerto de Santa María (El)                                            </t>
  </si>
  <si>
    <t xml:space="preserve">Rota                                                                  </t>
  </si>
  <si>
    <t xml:space="preserve">Vejer de la Frontera                                                  </t>
  </si>
  <si>
    <t xml:space="preserve">Albocàsser                                                            </t>
  </si>
  <si>
    <t xml:space="preserve">Morella                                                               </t>
  </si>
  <si>
    <t xml:space="preserve">Almedina                                                              </t>
  </si>
  <si>
    <t xml:space="preserve">Puebla de Don Rodrigo                                                 </t>
  </si>
  <si>
    <t xml:space="preserve">Almodóvar del Río                                                     </t>
  </si>
  <si>
    <t xml:space="preserve">Camariñas                                                             </t>
  </si>
  <si>
    <t xml:space="preserve">Planes d'Hostoles (Les)                                               </t>
  </si>
  <si>
    <t xml:space="preserve">Castril                                                               </t>
  </si>
  <si>
    <t xml:space="preserve">Cogollos de Guadix                                                    </t>
  </si>
  <si>
    <t xml:space="preserve">Cortes y Graena                                                       </t>
  </si>
  <si>
    <t xml:space="preserve">Dúrcal                                                                </t>
  </si>
  <si>
    <t xml:space="preserve">Granada                                                               </t>
  </si>
  <si>
    <t xml:space="preserve">Píñar                                                                 </t>
  </si>
  <si>
    <t xml:space="preserve">Vegas del Genil                                                       </t>
  </si>
  <si>
    <t xml:space="preserve">Alosno                                                                </t>
  </si>
  <si>
    <t xml:space="preserve">Niebla                                                                </t>
  </si>
  <si>
    <t xml:space="preserve">San Juan del Puerto                                                   </t>
  </si>
  <si>
    <t xml:space="preserve">Puigverd de Lleida                                                    </t>
  </si>
  <si>
    <t xml:space="preserve">Pol                                                                   </t>
  </si>
  <si>
    <t xml:space="preserve">Ajalvir                                                               </t>
  </si>
  <si>
    <t xml:space="preserve">Alcobendas                                                            </t>
  </si>
  <si>
    <t xml:space="preserve">Cubas de la Sagra                                                     </t>
  </si>
  <si>
    <t xml:space="preserve">Talamanca de Jarama                                                   </t>
  </si>
  <si>
    <t xml:space="preserve">Mijas                                                                 </t>
  </si>
  <si>
    <t xml:space="preserve">Valle de Abdalajís                                                    </t>
  </si>
  <si>
    <t xml:space="preserve">Vélez-Málaga                                                          </t>
  </si>
  <si>
    <t xml:space="preserve">Bola (A)                                                              </t>
  </si>
  <si>
    <t xml:space="preserve">Carballeda de Avia                                                    </t>
  </si>
  <si>
    <t xml:space="preserve">Esgos                                                                 </t>
  </si>
  <si>
    <t xml:space="preserve">Gudiña (A)                                                            </t>
  </si>
  <si>
    <t xml:space="preserve">Maceda                                                                </t>
  </si>
  <si>
    <t xml:space="preserve">Porqueira                                                             </t>
  </si>
  <si>
    <t xml:space="preserve">Rairiz de Veiga                                                       </t>
  </si>
  <si>
    <t xml:space="preserve">Rúa (A)                                                               </t>
  </si>
  <si>
    <t xml:space="preserve">Xunqueira de Ambía                                                    </t>
  </si>
  <si>
    <t xml:space="preserve">Palmas de Gran Canaria (Las)                                          </t>
  </si>
  <si>
    <t xml:space="preserve">Telde                                                                 </t>
  </si>
  <si>
    <t xml:space="preserve">Cañiza (A)                                                            </t>
  </si>
  <si>
    <t xml:space="preserve">Cuntis                                                                </t>
  </si>
  <si>
    <t xml:space="preserve">Porriño (O)                                                           </t>
  </si>
  <si>
    <t xml:space="preserve">Salceda de Caselas                                                    </t>
  </si>
  <si>
    <t xml:space="preserve">Icod de los Vinos                                                     </t>
  </si>
  <si>
    <t xml:space="preserve">Tacoronte                                                             </t>
  </si>
  <si>
    <t xml:space="preserve">Alanís                                                                </t>
  </si>
  <si>
    <t xml:space="preserve">Algaba (La)                                                           </t>
  </si>
  <si>
    <t xml:space="preserve">Casariche                                                             </t>
  </si>
  <si>
    <t xml:space="preserve">Garrobo (El)                                                          </t>
  </si>
  <si>
    <t xml:space="preserve">Gelves                                                                </t>
  </si>
  <si>
    <t xml:space="preserve">Gilena                                                                </t>
  </si>
  <si>
    <t xml:space="preserve">Rubio (El)                                                            </t>
  </si>
  <si>
    <t xml:space="preserve">Febró (La)                                                            </t>
  </si>
  <si>
    <t xml:space="preserve">Montferri                                                             </t>
  </si>
  <si>
    <t xml:space="preserve">Chozas de Canales                                                     </t>
  </si>
  <si>
    <t xml:space="preserve">Ugena                                                                 </t>
  </si>
  <si>
    <t xml:space="preserve">Villarrubia de Santiago                                               </t>
  </si>
  <si>
    <t xml:space="preserve">Viso de San Juan (El)                                                 </t>
  </si>
  <si>
    <t xml:space="preserve">Galende                                                               </t>
  </si>
  <si>
    <t xml:space="preserve">Morales del Vino                                                      </t>
  </si>
  <si>
    <t xml:space="preserve">Almansa                                                               </t>
  </si>
  <si>
    <t xml:space="preserve">Bienservida                                                           </t>
  </si>
  <si>
    <t xml:space="preserve">Carcelén                                                              </t>
  </si>
  <si>
    <t xml:space="preserve">Cenizate                                                              </t>
  </si>
  <si>
    <t xml:space="preserve">Cotillas                                                              </t>
  </si>
  <si>
    <t xml:space="preserve">Socovos                                                               </t>
  </si>
  <si>
    <t xml:space="preserve">Aigües                                                                </t>
  </si>
  <si>
    <t xml:space="preserve">Alfàs del Pi (l')                                                     </t>
  </si>
  <si>
    <t xml:space="preserve">Callosa de Segura                                                     </t>
  </si>
  <si>
    <t xml:space="preserve">Dolores                                                               </t>
  </si>
  <si>
    <t xml:space="preserve">Gata de Gorgos                                                        </t>
  </si>
  <si>
    <t xml:space="preserve">Monforte del Cid                                                      </t>
  </si>
  <si>
    <t xml:space="preserve">Pinoso/Pinós (El)                                                     </t>
  </si>
  <si>
    <t xml:space="preserve">Rafal                                                                 </t>
  </si>
  <si>
    <t xml:space="preserve">Redován                                                               </t>
  </si>
  <si>
    <t xml:space="preserve">Santa Pola                                                            </t>
  </si>
  <si>
    <t xml:space="preserve">Tibi                                                                  </t>
  </si>
  <si>
    <t xml:space="preserve">Villajoyosa/Vila Joiosa (la)                                          </t>
  </si>
  <si>
    <t xml:space="preserve">Villena                                                               </t>
  </si>
  <si>
    <t xml:space="preserve">Xaló                                                                  </t>
  </si>
  <si>
    <t xml:space="preserve">Alhama de Almería                                                     </t>
  </si>
  <si>
    <t xml:space="preserve">Almería                                                               </t>
  </si>
  <si>
    <t xml:space="preserve">Carboneras                                                            </t>
  </si>
  <si>
    <t xml:space="preserve">Cuevas del Almanzora                                                  </t>
  </si>
  <si>
    <t xml:space="preserve">Huércal-Overa                                                         </t>
  </si>
  <si>
    <t xml:space="preserve">Lúcar                                                                 </t>
  </si>
  <si>
    <t xml:space="preserve">Olula del Río                                                         </t>
  </si>
  <si>
    <t xml:space="preserve">Zurgena                                                               </t>
  </si>
  <si>
    <t xml:space="preserve">Bimenes                                                               </t>
  </si>
  <si>
    <t xml:space="preserve">Cangas del Narcea                                                     </t>
  </si>
  <si>
    <t xml:space="preserve">Franco (El)                                                           </t>
  </si>
  <si>
    <t xml:space="preserve">Gozón                                                                 </t>
  </si>
  <si>
    <t xml:space="preserve">Riosa                                                                 </t>
  </si>
  <si>
    <t xml:space="preserve">San Martín del Rey Aurelio                                            </t>
  </si>
  <si>
    <t xml:space="preserve">Tineo                                                                 </t>
  </si>
  <si>
    <t xml:space="preserve">Navahondilla                                                          </t>
  </si>
  <si>
    <t xml:space="preserve">Pascualcobo                                                           </t>
  </si>
  <si>
    <t xml:space="preserve">Santa Cruz del Valle                                                  </t>
  </si>
  <si>
    <t xml:space="preserve">Sotillo de la Adrada                                                  </t>
  </si>
  <si>
    <t xml:space="preserve">Arroyo de San Serván                                                  </t>
  </si>
  <si>
    <t xml:space="preserve">Burguillos del Cerro                                                  </t>
  </si>
  <si>
    <t xml:space="preserve">Olivenza                                                              </t>
  </si>
  <si>
    <t xml:space="preserve">Torremejía                                                            </t>
  </si>
  <si>
    <t xml:space="preserve">Valdetorres                                                           </t>
  </si>
  <si>
    <t xml:space="preserve">Cardona                                                               </t>
  </si>
  <si>
    <t xml:space="preserve">Cerdanyola del Vallès                                                 </t>
  </si>
  <si>
    <t xml:space="preserve">Collbató                                                              </t>
  </si>
  <si>
    <t xml:space="preserve">Cubelles                                                              </t>
  </si>
  <si>
    <t xml:space="preserve">Franqueses del Vallès (Les)                                           </t>
  </si>
  <si>
    <t xml:space="preserve">Garriga (La)                                                          </t>
  </si>
  <si>
    <t xml:space="preserve">Llacuna (La)                                                          </t>
  </si>
  <si>
    <t xml:space="preserve">Moià                                                                  </t>
  </si>
  <si>
    <t xml:space="preserve">Olesa de Montserrat                                                   </t>
  </si>
  <si>
    <t xml:space="preserve">Pallejà                                                               </t>
  </si>
  <si>
    <t xml:space="preserve">Sabadell                                                              </t>
  </si>
  <si>
    <t xml:space="preserve">Sant Feliu de Codines                                                 </t>
  </si>
  <si>
    <t xml:space="preserve">Santa Cruz de la Salceda                                              </t>
  </si>
  <si>
    <t xml:space="preserve">Acebo                                                                 </t>
  </si>
  <si>
    <t xml:space="preserve">Caminomorisco                                                         </t>
  </si>
  <si>
    <t xml:space="preserve">Gargantilla                                                           </t>
  </si>
  <si>
    <t xml:space="preserve">Herguijuela                                                           </t>
  </si>
  <si>
    <t xml:space="preserve">Madrigalejo                                                           </t>
  </si>
  <si>
    <t xml:space="preserve">Plasencia                                                             </t>
  </si>
  <si>
    <t xml:space="preserve">Sierra de Fuentes                                                     </t>
  </si>
  <si>
    <t xml:space="preserve">Algar                                                                 </t>
  </si>
  <si>
    <t xml:space="preserve">Conil de la Frontera                                                  </t>
  </si>
  <si>
    <t xml:space="preserve">Medina-Sidonia                                                        </t>
  </si>
  <si>
    <t xml:space="preserve">San Roque                                                             </t>
  </si>
  <si>
    <t xml:space="preserve">Alfoz de Lloredo                                                      </t>
  </si>
  <si>
    <t xml:space="preserve">Argoños                                                               </t>
  </si>
  <si>
    <t xml:space="preserve">Astillero (El)                                                        </t>
  </si>
  <si>
    <t xml:space="preserve">Santander                                                             </t>
  </si>
  <si>
    <t xml:space="preserve">Valdáliga                                                             </t>
  </si>
  <si>
    <t xml:space="preserve">Alfondeguilla                                                         </t>
  </si>
  <si>
    <t xml:space="preserve">Artana                                                                </t>
  </si>
  <si>
    <t xml:space="preserve">Navajas                                                               </t>
  </si>
  <si>
    <t xml:space="preserve">Peníscola/Peñíscola                                                   </t>
  </si>
  <si>
    <t xml:space="preserve">Vall d'Uixó (la)                                                      </t>
  </si>
  <si>
    <t xml:space="preserve">Vinaròs                                                               </t>
  </si>
  <si>
    <t xml:space="preserve">Ceuta                                                                 </t>
  </si>
  <si>
    <t xml:space="preserve">Alcázar de San Juan                                                   </t>
  </si>
  <si>
    <t xml:space="preserve">Almagro                                                               </t>
  </si>
  <si>
    <t xml:space="preserve">Bolaños de Calatrava                                                  </t>
  </si>
  <si>
    <t xml:space="preserve">Campo de Criptana                                                     </t>
  </si>
  <si>
    <t xml:space="preserve">Malagón                                                               </t>
  </si>
  <si>
    <t xml:space="preserve">Pedro Muñoz                                                           </t>
  </si>
  <si>
    <t xml:space="preserve">Socuéllamos                                                           </t>
  </si>
  <si>
    <t xml:space="preserve">Belalcázar                                                            </t>
  </si>
  <si>
    <t xml:space="preserve">Córdoba                                                               </t>
  </si>
  <si>
    <t xml:space="preserve">Lucena                                                                </t>
  </si>
  <si>
    <t xml:space="preserve">Priego de Córdoba                                                     </t>
  </si>
  <si>
    <t xml:space="preserve">Carnota                                                               </t>
  </si>
  <si>
    <t xml:space="preserve">Pino (O)                                                              </t>
  </si>
  <si>
    <t xml:space="preserve">Ponteceso                                                             </t>
  </si>
  <si>
    <t xml:space="preserve">Santiago de Compostela                                                </t>
  </si>
  <si>
    <t xml:space="preserve">Val do Dubra                                                          </t>
  </si>
  <si>
    <t xml:space="preserve">Casas de Benítez                                                      </t>
  </si>
  <si>
    <t xml:space="preserve">Isòvol                                                                </t>
  </si>
  <si>
    <t xml:space="preserve">Palau-saverdera                                                       </t>
  </si>
  <si>
    <t xml:space="preserve">Portbou                                                               </t>
  </si>
  <si>
    <t xml:space="preserve">Puigcerdà                                                             </t>
  </si>
  <si>
    <t xml:space="preserve">Vidreres                                                              </t>
  </si>
  <si>
    <t xml:space="preserve">Vilafant                                                              </t>
  </si>
  <si>
    <t xml:space="preserve">Albuñol                                                               </t>
  </si>
  <si>
    <t xml:space="preserve">Alhama de Granada                                                     </t>
  </si>
  <si>
    <t xml:space="preserve">Alhendín                                                              </t>
  </si>
  <si>
    <t xml:space="preserve">Benalúa                                                               </t>
  </si>
  <si>
    <t xml:space="preserve">Benalúa de las Villas                                                 </t>
  </si>
  <si>
    <t xml:space="preserve">Cádiar                                                                </t>
  </si>
  <si>
    <t xml:space="preserve">Cúllar                                                                </t>
  </si>
  <si>
    <t xml:space="preserve">Fuente Vaqueros                                                       </t>
  </si>
  <si>
    <t xml:space="preserve">Guadix                                                                </t>
  </si>
  <si>
    <t xml:space="preserve">Huélago                                                               </t>
  </si>
  <si>
    <t xml:space="preserve">Huéscar                                                               </t>
  </si>
  <si>
    <t xml:space="preserve">Loja                                                                  </t>
  </si>
  <si>
    <t xml:space="preserve">Maracena                                                              </t>
  </si>
  <si>
    <t xml:space="preserve">Monachil                                                              </t>
  </si>
  <si>
    <t xml:space="preserve">Motril                                                                </t>
  </si>
  <si>
    <t xml:space="preserve">Orce                                                                  </t>
  </si>
  <si>
    <t xml:space="preserve">Pampaneira                                                            </t>
  </si>
  <si>
    <t xml:space="preserve">Pedro Martínez                                                        </t>
  </si>
  <si>
    <t xml:space="preserve">Pulianas                                                              </t>
  </si>
  <si>
    <t xml:space="preserve">Purullena                                                             </t>
  </si>
  <si>
    <t xml:space="preserve">Salobreña                                                             </t>
  </si>
  <si>
    <t xml:space="preserve">Santa Fe                                                              </t>
  </si>
  <si>
    <t xml:space="preserve">Valle del Zalabí                                                      </t>
  </si>
  <si>
    <t xml:space="preserve">Víznar                                                                </t>
  </si>
  <si>
    <t xml:space="preserve">Alovera                                                               </t>
  </si>
  <si>
    <t xml:space="preserve">Atanzón                                                               </t>
  </si>
  <si>
    <t xml:space="preserve">Casar (El)                                                            </t>
  </si>
  <si>
    <t xml:space="preserve">Ordial (El)                                                           </t>
  </si>
  <si>
    <t xml:space="preserve">Villel de Mesa                                                        </t>
  </si>
  <si>
    <t xml:space="preserve">Aljaraque                                                             </t>
  </si>
  <si>
    <t xml:space="preserve">Higuera de la Sierra                                                  </t>
  </si>
  <si>
    <t xml:space="preserve">Manzanilla                                                            </t>
  </si>
  <si>
    <t xml:space="preserve">Minas de Riotinto                                                     </t>
  </si>
  <si>
    <t xml:space="preserve">Zalamea la Real                                                       </t>
  </si>
  <si>
    <t xml:space="preserve">Benasque                                                              </t>
  </si>
  <si>
    <t xml:space="preserve">Huesca                                                                </t>
  </si>
  <si>
    <t xml:space="preserve">Alaior                                                                </t>
  </si>
  <si>
    <t xml:space="preserve">Alaró                                                                 </t>
  </si>
  <si>
    <t xml:space="preserve">Búger                                                                 </t>
  </si>
  <si>
    <t xml:space="preserve">Eivissa                                                               </t>
  </si>
  <si>
    <t xml:space="preserve">Aldeaquemada                                                          </t>
  </si>
  <si>
    <t xml:space="preserve">Andújar                                                               </t>
  </si>
  <si>
    <t xml:space="preserve">Carboneros                                                            </t>
  </si>
  <si>
    <t xml:space="preserve">Diputación Prov. de Jaén                                              </t>
  </si>
  <si>
    <t xml:space="preserve">Espelúy                                                               </t>
  </si>
  <si>
    <t xml:space="preserve">Frailes                                                               </t>
  </si>
  <si>
    <t xml:space="preserve">Linares                                                               </t>
  </si>
  <si>
    <t xml:space="preserve">Navas de San Juan                                                     </t>
  </si>
  <si>
    <t xml:space="preserve">Santisteban del Puerto                                                </t>
  </si>
  <si>
    <t xml:space="preserve">Segura de la Sierra                                                   </t>
  </si>
  <si>
    <t xml:space="preserve">León                                                                  </t>
  </si>
  <si>
    <t xml:space="preserve">San Andrés del Rabanedo                                               </t>
  </si>
  <si>
    <t xml:space="preserve">Fuliola (La)                                                          </t>
  </si>
  <si>
    <t xml:space="preserve">Lleida                                                                </t>
  </si>
  <si>
    <t xml:space="preserve">Omells de na Gaia (Els)                                               </t>
  </si>
  <si>
    <t xml:space="preserve">Ribera d'Ondara                                                       </t>
  </si>
  <si>
    <t xml:space="preserve">Seròs                                                                 </t>
  </si>
  <si>
    <t xml:space="preserve">Talavera                                                              </t>
  </si>
  <si>
    <t xml:space="preserve">Térmens                                                               </t>
  </si>
  <si>
    <t xml:space="preserve">Lourenzá                                                              </t>
  </si>
  <si>
    <t xml:space="preserve">Quiroga                                                               </t>
  </si>
  <si>
    <t xml:space="preserve">Álamo (El)                                                            </t>
  </si>
  <si>
    <t xml:space="preserve">Algete                                                                </t>
  </si>
  <si>
    <t xml:space="preserve">Batres                                                                </t>
  </si>
  <si>
    <t xml:space="preserve">Cercedilla                                                            </t>
  </si>
  <si>
    <t xml:space="preserve">Collado Villalba                                                      </t>
  </si>
  <si>
    <t xml:space="preserve">Fuente el Saz de Jarama                                               </t>
  </si>
  <si>
    <t xml:space="preserve">Getafe                                                                </t>
  </si>
  <si>
    <t xml:space="preserve">Griñón                                                                </t>
  </si>
  <si>
    <t xml:space="preserve">Leganés                                                               </t>
  </si>
  <si>
    <t xml:space="preserve">Loeches                                                               </t>
  </si>
  <si>
    <t xml:space="preserve">Mejorada del Campo                                                    </t>
  </si>
  <si>
    <t xml:space="preserve">Sevilla la Nueva                                                      </t>
  </si>
  <si>
    <t xml:space="preserve">Torremocha de Jarama                                                  </t>
  </si>
  <si>
    <t xml:space="preserve">Ardales                                                               </t>
  </si>
  <si>
    <t xml:space="preserve">Diputación Prov. de Málaga                                            </t>
  </si>
  <si>
    <t xml:space="preserve">Estepona                                                              </t>
  </si>
  <si>
    <t xml:space="preserve">Frigiliana                                                            </t>
  </si>
  <si>
    <t xml:space="preserve">Manilva                                                               </t>
  </si>
  <si>
    <t xml:space="preserve">Marbella                                                              </t>
  </si>
  <si>
    <t xml:space="preserve">Mollina                                                               </t>
  </si>
  <si>
    <t xml:space="preserve">Sayalonga                                                             </t>
  </si>
  <si>
    <t xml:space="preserve">Tolox                                                                 </t>
  </si>
  <si>
    <t xml:space="preserve">Alguazas                                                              </t>
  </si>
  <si>
    <t xml:space="preserve">Fortuna                                                               </t>
  </si>
  <si>
    <t xml:space="preserve">Lorquí                                                                </t>
  </si>
  <si>
    <t xml:space="preserve">Molina de Segura                                                      </t>
  </si>
  <si>
    <t xml:space="preserve">Murcia                                                                </t>
  </si>
  <si>
    <t xml:space="preserve">Ricote                                                                </t>
  </si>
  <si>
    <t xml:space="preserve">Torre-Pacheco                                                         </t>
  </si>
  <si>
    <t xml:space="preserve">Larouco                                                               </t>
  </si>
  <si>
    <t xml:space="preserve">Melón                                                                 </t>
  </si>
  <si>
    <t xml:space="preserve">Mezquita (A)                                                          </t>
  </si>
  <si>
    <t xml:space="preserve">Monterrei                                                             </t>
  </si>
  <si>
    <t xml:space="preserve">Muíños                                                                </t>
  </si>
  <si>
    <t xml:space="preserve">Nogueira de Ramuín                                                    </t>
  </si>
  <si>
    <t xml:space="preserve">Ourense                                                               </t>
  </si>
  <si>
    <t xml:space="preserve">Pobra de Trives (A)                                                   </t>
  </si>
  <si>
    <t xml:space="preserve">Riós                                                                  </t>
  </si>
  <si>
    <t xml:space="preserve">San Amaro                                                             </t>
  </si>
  <si>
    <t xml:space="preserve">San Cristovo de Cea                                                   </t>
  </si>
  <si>
    <t xml:space="preserve">Castrejón de la Peña                                                  </t>
  </si>
  <si>
    <t xml:space="preserve">Palencia                                                              </t>
  </si>
  <si>
    <t xml:space="preserve">Cabildo Insular de Lanzarote                                          </t>
  </si>
  <si>
    <t xml:space="preserve">Firgas                                                                </t>
  </si>
  <si>
    <t xml:space="preserve">Valleseco                                                             </t>
  </si>
  <si>
    <t xml:space="preserve">Arbo                                                                  </t>
  </si>
  <si>
    <t xml:space="preserve">Cangas                                                                </t>
  </si>
  <si>
    <t xml:space="preserve">Marín                                                                 </t>
  </si>
  <si>
    <t xml:space="preserve">Pontecesures                                                          </t>
  </si>
  <si>
    <t xml:space="preserve">Salvaterra de Miño                                                    </t>
  </si>
  <si>
    <t xml:space="preserve">Cervera del Río Alhama                                                </t>
  </si>
  <si>
    <t xml:space="preserve">Guía de Isora                                                         </t>
  </si>
  <si>
    <t xml:space="preserve">San Sebastián de la Gomera                                            </t>
  </si>
  <si>
    <t xml:space="preserve">Guijuelo                                                              </t>
  </si>
  <si>
    <t xml:space="preserve">Ledesma                                                               </t>
  </si>
  <si>
    <t xml:space="preserve">San Cristóbal de la Cuesta                                            </t>
  </si>
  <si>
    <t xml:space="preserve">Real Sitio de San Ildefonso                                           </t>
  </si>
  <si>
    <t xml:space="preserve">Samboal                                                               </t>
  </si>
  <si>
    <t xml:space="preserve">Segovia                                                               </t>
  </si>
  <si>
    <t xml:space="preserve">Bormujos                                                              </t>
  </si>
  <si>
    <t xml:space="preserve">Brenes                                                                </t>
  </si>
  <si>
    <t xml:space="preserve">Burguillos                                                            </t>
  </si>
  <si>
    <t xml:space="preserve">Carmona                                                               </t>
  </si>
  <si>
    <t xml:space="preserve">Cazalla de la Sierra                                                  </t>
  </si>
  <si>
    <t xml:space="preserve">Écija                                                                 </t>
  </si>
  <si>
    <t xml:space="preserve">Fuentes de Andalucía                                                  </t>
  </si>
  <si>
    <t xml:space="preserve">Huévar del Aljarafe                                                   </t>
  </si>
  <si>
    <t xml:space="preserve">Santiponce                                                            </t>
  </si>
  <si>
    <t xml:space="preserve">Utrera                                                                </t>
  </si>
  <si>
    <t xml:space="preserve">Arnes                                                                 </t>
  </si>
  <si>
    <t xml:space="preserve">Cunit                                                                 </t>
  </si>
  <si>
    <t xml:space="preserve">Montblanc                                                             </t>
  </si>
  <si>
    <t xml:space="preserve">Rasquera                                                              </t>
  </si>
  <si>
    <t xml:space="preserve">Vilallonga del Camp                                                   </t>
  </si>
  <si>
    <t xml:space="preserve">Alloza                                                                </t>
  </si>
  <si>
    <t xml:space="preserve">Calanda                                                               </t>
  </si>
  <si>
    <t xml:space="preserve">Nogueruelas                                                           </t>
  </si>
  <si>
    <t xml:space="preserve">Cedillo del Condado                                                   </t>
  </si>
  <si>
    <t xml:space="preserve">Gerindote                                                             </t>
  </si>
  <si>
    <t xml:space="preserve">Hormigos                                                              </t>
  </si>
  <si>
    <t xml:space="preserve">Illescas                                                              </t>
  </si>
  <si>
    <t xml:space="preserve">Quero                                                                 </t>
  </si>
  <si>
    <t xml:space="preserve">San Martín de Pusa                                                    </t>
  </si>
  <si>
    <t xml:space="preserve">Santa Cruz de la Zarza                                                </t>
  </si>
  <si>
    <t xml:space="preserve">Sonseca                                                               </t>
  </si>
  <si>
    <t xml:space="preserve">Talavera de la Reina                                                  </t>
  </si>
  <si>
    <t xml:space="preserve">Torrijos                                                              </t>
  </si>
  <si>
    <t xml:space="preserve">Alboraia/Alboraya                                                     </t>
  </si>
  <si>
    <t xml:space="preserve">Aldaia                                                                </t>
  </si>
  <si>
    <t xml:space="preserve">Almàssera                                                             </t>
  </si>
  <si>
    <t xml:space="preserve">Benaguasil                                                            </t>
  </si>
  <si>
    <t xml:space="preserve">Beniparrell                                                           </t>
  </si>
  <si>
    <t xml:space="preserve">Benissuera                                                            </t>
  </si>
  <si>
    <t xml:space="preserve">Carcaixent                                                            </t>
  </si>
  <si>
    <t xml:space="preserve">Chulilla                                                              </t>
  </si>
  <si>
    <t xml:space="preserve">Cullera                                                               </t>
  </si>
  <si>
    <t xml:space="preserve">Énova (l´)                                                            </t>
  </si>
  <si>
    <t xml:space="preserve">Gilet                                                                 </t>
  </si>
  <si>
    <t xml:space="preserve">Macastre                                                              </t>
  </si>
  <si>
    <t xml:space="preserve">Mislata                                                               </t>
  </si>
  <si>
    <t xml:space="preserve">Puig de Santa Maria (El)                                              </t>
  </si>
  <si>
    <t xml:space="preserve">Sagunto/Sagunt                                                        </t>
  </si>
  <si>
    <t xml:space="preserve">San Antonio de Benagéber                                              </t>
  </si>
  <si>
    <t xml:space="preserve">Villar del Arzobispo                                                  </t>
  </si>
  <si>
    <t xml:space="preserve">Alcañices                                                             </t>
  </si>
  <si>
    <t xml:space="preserve">Fermoselle                                                            </t>
  </si>
  <si>
    <t xml:space="preserve">Peleas de Abajo                                                       </t>
  </si>
  <si>
    <t xml:space="preserve">Daroca                                                                </t>
  </si>
  <si>
    <t xml:space="preserve">Letux                                                                 </t>
  </si>
  <si>
    <t xml:space="preserve">Moros                                                                 </t>
  </si>
  <si>
    <t xml:space="preserve">Muela (La)                                                            </t>
  </si>
  <si>
    <t xml:space="preserve">Este cuadro contiene la información relativa al Fondo de Financiación a Entidades Locales para el año 2024. En el mismo se desglosa, por fondo, las cantidades asignadas por Acuerdos de la Comisión Delegada de Asuntos Económicos, y las cantidades dispuestas (los pagos) realizados, con detalle del destino de los recursos (Vencimientos y otros) hasta la fecha. </t>
  </si>
  <si>
    <t>13. Fondo EELL 2024</t>
  </si>
  <si>
    <t>Este cuadro detalla la información contenida en el cuadro "Fondo EELL 2024" relativo al Fondo de Ordenación 2024 y al Fondo de Impulso 2024. En el mismo se relaciona la lista de ayuntamientos adheridos al mismo, con detalle de las cantidades asignadas  y dispuestas, y distinguiendo el destino de los fondos (Vencimientos, reintegros,..) hasta la fecha.</t>
  </si>
  <si>
    <t xml:space="preserve">Guardamar del Segura                                                  </t>
  </si>
  <si>
    <t xml:space="preserve">Alhabia                                                               </t>
  </si>
  <si>
    <t xml:space="preserve">Castellbell i el Vilar                                                </t>
  </si>
  <si>
    <t xml:space="preserve">Calldetenes                                                           </t>
  </si>
  <si>
    <t xml:space="preserve">Girona                                                                </t>
  </si>
  <si>
    <t xml:space="preserve">Villanueva de la Torre                                                </t>
  </si>
  <si>
    <t xml:space="preserve">Huelva                                                                </t>
  </si>
  <si>
    <t xml:space="preserve">Campillo de la Jara (El)                                              </t>
  </si>
  <si>
    <t>Fondo Ordenación - Mecanismo de Pago a Proveedores 2024</t>
  </si>
  <si>
    <t>MPP2024</t>
  </si>
  <si>
    <t>FO 2024</t>
  </si>
  <si>
    <t>FI 2024</t>
  </si>
  <si>
    <t>AÑO 2024</t>
  </si>
  <si>
    <t>* Sin repartir son cantidades presupuestadas pero que aún no han sido asignadas a ningún ayuntamiento. Para el año 2023, figura en la columna del Fondo de Ordenación porque cuantitativamente es el Fondo dotado con más recursos (su distribución final entre el Fondo de ordenación y el Fondo de Impulso Económico dependerá del Acuerdo CDGAE correspondiente).</t>
  </si>
  <si>
    <t>* Sin repartir son cantidades presupuestadas pero que aún no han sido asignadas a ningún ayuntamiento. Para el año 2024, figura en la columna del Fondo de Ordenación porque cuantitativamente es el Fondo dotado con más recursos (su distribución final entre el Fondo de ordenación y el Fondo de Impulso Económico dependerá del Acuerdo CDGAE correspondiente).</t>
  </si>
  <si>
    <t xml:space="preserve">Motilleja                                                             </t>
  </si>
  <si>
    <t xml:space="preserve">Beniarrés                                                             </t>
  </si>
  <si>
    <t xml:space="preserve">Benimeli                                                              </t>
  </si>
  <si>
    <t xml:space="preserve">Llíber                                                                </t>
  </si>
  <si>
    <t xml:space="preserve">Orxeta                                                                </t>
  </si>
  <si>
    <t xml:space="preserve">Tres Villas (Las)                                                     </t>
  </si>
  <si>
    <t xml:space="preserve">Pesoz                                                                 </t>
  </si>
  <si>
    <t xml:space="preserve">Salas                                                                 </t>
  </si>
  <si>
    <t xml:space="preserve">Somiedo                                                               </t>
  </si>
  <si>
    <t xml:space="preserve">Amavida                                                               </t>
  </si>
  <si>
    <t xml:space="preserve">Casavieja                                                             </t>
  </si>
  <si>
    <t xml:space="preserve">Lanzahíta                                                             </t>
  </si>
  <si>
    <t xml:space="preserve">Madrigal de las Altas Torres                                          </t>
  </si>
  <si>
    <t xml:space="preserve">Navarredondilla                                                       </t>
  </si>
  <si>
    <t xml:space="preserve">Ojos-Albos                                                            </t>
  </si>
  <si>
    <t xml:space="preserve">San Juan del Molinillo                                                </t>
  </si>
  <si>
    <t xml:space="preserve">San Martín del Pimpollar                                              </t>
  </si>
  <si>
    <t xml:space="preserve">Tiemblo (El)                                                          </t>
  </si>
  <si>
    <t xml:space="preserve">Campanario                                                            </t>
  </si>
  <si>
    <t xml:space="preserve">Castuera                                                              </t>
  </si>
  <si>
    <t xml:space="preserve">Herrera del Duque                                                     </t>
  </si>
  <si>
    <t xml:space="preserve">Quintana de la Serena                                                 </t>
  </si>
  <si>
    <t xml:space="preserve">San Pedro de Mérida                                                   </t>
  </si>
  <si>
    <t xml:space="preserve">Cabrera d'Anoia                                                       </t>
  </si>
  <si>
    <t xml:space="preserve">Collsuspina                                                           </t>
  </si>
  <si>
    <t xml:space="preserve">Sobremunt                                                             </t>
  </si>
  <si>
    <t xml:space="preserve">Cumbre (La)                                                           </t>
  </si>
  <si>
    <t xml:space="preserve">Malpartida de Cáceres                                                 </t>
  </si>
  <si>
    <t xml:space="preserve">Guriezo                                                               </t>
  </si>
  <si>
    <t xml:space="preserve">Almenara                                                              </t>
  </si>
  <si>
    <t xml:space="preserve">Herencia                                                              </t>
  </si>
  <si>
    <t xml:space="preserve">Blázquez (Los)                                                        </t>
  </si>
  <si>
    <t xml:space="preserve">Guijo (El)                                                            </t>
  </si>
  <si>
    <t xml:space="preserve">Peñarroya-Pueblonuevo                                                 </t>
  </si>
  <si>
    <t xml:space="preserve">Rute                                                                  </t>
  </si>
  <si>
    <t xml:space="preserve">Betanzos                                                              </t>
  </si>
  <si>
    <t xml:space="preserve">Culleredo                                                             </t>
  </si>
  <si>
    <t xml:space="preserve">Malpica de Bergantiños                                                </t>
  </si>
  <si>
    <t xml:space="preserve">Mugardos                                                              </t>
  </si>
  <si>
    <t xml:space="preserve">Rois                                                                  </t>
  </si>
  <si>
    <t xml:space="preserve">Santa Comba                                                           </t>
  </si>
  <si>
    <t xml:space="preserve">Cardenete                                                             </t>
  </si>
  <si>
    <t xml:space="preserve">Casas de Fernando Alonso                                              </t>
  </si>
  <si>
    <t xml:space="preserve">Priego                                                                </t>
  </si>
  <si>
    <t xml:space="preserve">Santa María del Campo Rus                                             </t>
  </si>
  <si>
    <t xml:space="preserve">Ger                                                                   </t>
  </si>
  <si>
    <t xml:space="preserve">Sarrià de Ter                                                         </t>
  </si>
  <si>
    <t xml:space="preserve">Terrades                                                              </t>
  </si>
  <si>
    <t xml:space="preserve">Deifontes                                                             </t>
  </si>
  <si>
    <t xml:space="preserve">Dílar                                                                 </t>
  </si>
  <si>
    <t xml:space="preserve">Atienza                                                               </t>
  </si>
  <si>
    <t xml:space="preserve">Uceda                                                                 </t>
  </si>
  <si>
    <t xml:space="preserve">Santa Olalla del Cala                                                 </t>
  </si>
  <si>
    <t xml:space="preserve">Trigueros                                                             </t>
  </si>
  <si>
    <t xml:space="preserve">Villalba del Alcor                                                    </t>
  </si>
  <si>
    <t>Zarza-Perrunal,La</t>
  </si>
  <si>
    <t xml:space="preserve">Barbués                                                               </t>
  </si>
  <si>
    <t xml:space="preserve">Santa Cruz de la Serós                                                </t>
  </si>
  <si>
    <t xml:space="preserve">Santa María del Camí                                                  </t>
  </si>
  <si>
    <t xml:space="preserve">Montizón                                                              </t>
  </si>
  <si>
    <t xml:space="preserve">Torres                                                                </t>
  </si>
  <si>
    <t xml:space="preserve">Bañeza (La)                                                           </t>
  </si>
  <si>
    <t xml:space="preserve">Cacabelos                                                             </t>
  </si>
  <si>
    <t xml:space="preserve">Pola de Gordón (La)                                                   </t>
  </si>
  <si>
    <t xml:space="preserve">Almacelles                                                            </t>
  </si>
  <si>
    <t xml:space="preserve">Cervià de les Garrigues                                               </t>
  </si>
  <si>
    <t xml:space="preserve">Mollerussa                                                            </t>
  </si>
  <si>
    <t xml:space="preserve">Valls d'Aguilar (Les)                                                 </t>
  </si>
  <si>
    <t xml:space="preserve">Vansa i Fórnols (La)                                                  </t>
  </si>
  <si>
    <t xml:space="preserve">Vinaixa                                                               </t>
  </si>
  <si>
    <t xml:space="preserve">Baleira                                                               </t>
  </si>
  <si>
    <t xml:space="preserve">Muras                                                                 </t>
  </si>
  <si>
    <t xml:space="preserve">Taboada                                                               </t>
  </si>
  <si>
    <t xml:space="preserve">Arroyomolinos                                                         </t>
  </si>
  <si>
    <t xml:space="preserve">Cadalso de los Vidrios                                                </t>
  </si>
  <si>
    <t xml:space="preserve">Fresno de Torote                                                      </t>
  </si>
  <si>
    <t xml:space="preserve">Montejo de la Sierra                                                  </t>
  </si>
  <si>
    <t xml:space="preserve">Ribatejada                                                            </t>
  </si>
  <si>
    <t xml:space="preserve">Rivas-Vaciamadrid                                                     </t>
  </si>
  <si>
    <t xml:space="preserve">Santos de la Humosa (Los)                                             </t>
  </si>
  <si>
    <t xml:space="preserve">Fuente de Piedra                                                      </t>
  </si>
  <si>
    <t xml:space="preserve">Boborás                                                               </t>
  </si>
  <si>
    <t xml:space="preserve">Manzaneda                                                             </t>
  </si>
  <si>
    <t xml:space="preserve">Paderne de Allariz                                                    </t>
  </si>
  <si>
    <t xml:space="preserve">Ramirás                                                               </t>
  </si>
  <si>
    <t xml:space="preserve">Ribadavia                                                             </t>
  </si>
  <si>
    <t xml:space="preserve">San Bartolomé de Tirajana                                             </t>
  </si>
  <si>
    <t xml:space="preserve">Tinajo                                                                </t>
  </si>
  <si>
    <t xml:space="preserve">Valsequillo de Gran Canaria                                           </t>
  </si>
  <si>
    <t xml:space="preserve">Dozón                                                                 </t>
  </si>
  <si>
    <t xml:space="preserve">Mondariz                                                              </t>
  </si>
  <si>
    <t xml:space="preserve">Redondela                                                             </t>
  </si>
  <si>
    <t xml:space="preserve">Ribadumia                                                             </t>
  </si>
  <si>
    <t xml:space="preserve">Rodeiro                                                               </t>
  </si>
  <si>
    <t xml:space="preserve">Bezares                                                               </t>
  </si>
  <si>
    <t xml:space="preserve">Cuzcurrita de Río Tirón                                               </t>
  </si>
  <si>
    <t xml:space="preserve">Ezcaray                                                               </t>
  </si>
  <si>
    <t xml:space="preserve">Santa Coloma                                                          </t>
  </si>
  <si>
    <t xml:space="preserve">Santa Eulalia Bajera                                                  </t>
  </si>
  <si>
    <t xml:space="preserve">Villarejo                                                             </t>
  </si>
  <si>
    <t xml:space="preserve">Villaverde de Rioja                                                   </t>
  </si>
  <si>
    <t xml:space="preserve">Arico                                                                 </t>
  </si>
  <si>
    <t xml:space="preserve">Silos (Los)                                                           </t>
  </si>
  <si>
    <t xml:space="preserve">Tanque (El)                                                           </t>
  </si>
  <si>
    <t xml:space="preserve">Carrascal de Barregas                                                 </t>
  </si>
  <si>
    <t xml:space="preserve">Santos (Los)                                                          </t>
  </si>
  <si>
    <t xml:space="preserve">Saucelle                                                              </t>
  </si>
  <si>
    <t xml:space="preserve">Estepa                                                                </t>
  </si>
  <si>
    <t xml:space="preserve">Osuna                                                                 </t>
  </si>
  <si>
    <t xml:space="preserve">Pruna                                                                 </t>
  </si>
  <si>
    <t xml:space="preserve">Sanlúcar la Mayor                                                     </t>
  </si>
  <si>
    <t xml:space="preserve">Villaverde del Río                                                    </t>
  </si>
  <si>
    <t xml:space="preserve">Bràfim                                                                </t>
  </si>
  <si>
    <t xml:space="preserve">Gandesa                                                               </t>
  </si>
  <si>
    <t xml:space="preserve">Margalef                                                              </t>
  </si>
  <si>
    <t xml:space="preserve">Castellote                                                            </t>
  </si>
  <si>
    <t xml:space="preserve">Mora                                                                  </t>
  </si>
  <si>
    <t xml:space="preserve">Palomeque                                                             </t>
  </si>
  <si>
    <t xml:space="preserve">Santo Domingo-Caudilla                                                </t>
  </si>
  <si>
    <t xml:space="preserve">Seseña                                                                </t>
  </si>
  <si>
    <t xml:space="preserve">Toboso (El)                                                           </t>
  </si>
  <si>
    <t xml:space="preserve">Cistérniga                                                            </t>
  </si>
  <si>
    <t>VALLADOLID</t>
  </si>
  <si>
    <t xml:space="preserve">Castroverde de Campos                                                 </t>
  </si>
  <si>
    <t xml:space="preserve">Lobera de Onsella                                                     </t>
  </si>
  <si>
    <t>• Acuerdo de 24 de junio de 2024: procedimiento de pago a proveedores, en aplicación de los apartados 3 y 4 del art. 40 del RDL 17/2014, de 26 de diciembre</t>
  </si>
  <si>
    <t>* Sin repartir son cantidades presupuestadas pero que aún no han sido asignadas a ningún ayuntamiento. Para el año 2025, figura en la columna del Fondo de Ordenación porque cuantitativamente es el Fondo dotado con más recursos (su distribución final entre el Fondo de ordenación y el Fondo de Impulso Económico dependerá del Acuerdo CDGAE correspondiente).</t>
  </si>
  <si>
    <t>No se incluyen los importes relativos a los beneficiarios del RDL 6/2024 ya que el procedimiento no se ha iniciado.</t>
  </si>
  <si>
    <t>FI 2025</t>
  </si>
  <si>
    <t xml:space="preserve">San Fulgencio                                                         </t>
  </si>
  <si>
    <t xml:space="preserve">Serón                                                                 </t>
  </si>
  <si>
    <t xml:space="preserve">Sant Llorenç d'Hortons                                                </t>
  </si>
  <si>
    <t xml:space="preserve">Monasterio de la Sierra                                               </t>
  </si>
  <si>
    <t xml:space="preserve">Chiclana de la Frontera                                               </t>
  </si>
  <si>
    <t xml:space="preserve">Algar de Mesa                                                         </t>
  </si>
  <si>
    <t xml:space="preserve">Montcada/Moncada                                                      </t>
  </si>
  <si>
    <t xml:space="preserve">Tavernes de la Valldigna                                              </t>
  </si>
  <si>
    <t>FO 2025</t>
  </si>
  <si>
    <t>AÑO 2025</t>
  </si>
  <si>
    <t>Real Decreto-ley 6/2024, de 5 de noviembre, por el que se adoptan medidas urgentes de respuesta ante los daños causados por la Depresión Aislada en Niveles Altos (DANA) en diferentes municipios entre el 28 de octubre y el 4 de noviembre de 2024.</t>
  </si>
  <si>
    <t>• Acuerdo de 27 de enero de 2025: procedimiento para la cobertura de las necesidades derivadas de las actuaciones de las entidades locales para paliar los efectos de la DANA, en aplicación del RDL 6/2024, de 5 de noviembre</t>
  </si>
  <si>
    <t>14. Fondo EELL 2025</t>
  </si>
  <si>
    <t xml:space="preserve">Este cuadro contiene la información relativa al Fondo de Financiación a Entidades Locales para el año 2025.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</si>
  <si>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2025" relativo al Fondo de Ordenación 2025 y al Fondo de Impulso 2025. En el mismo se relaciona la lista de ayuntamientos adheridos al mismo, con detalle de las cantidades asignadas  y dispuestas, y distinguiendo el destino de los fondos (Vencimientos, reintegros,..) hasta la fecha.</t>
  </si>
  <si>
    <t>• Acuerdo de 5 de mayo de 2025: procedimiento de pago a proveedores, en aplicación de los apartados 3 y 4 del art. 40 del RDL 17/2014, de 26 de diciembre</t>
  </si>
  <si>
    <t xml:space="preserve">Bonete                                                                </t>
  </si>
  <si>
    <t xml:space="preserve">Casas de Ves                                                          </t>
  </si>
  <si>
    <t xml:space="preserve">Corral-Rubio                                                          </t>
  </si>
  <si>
    <t xml:space="preserve">Vianos                                                                </t>
  </si>
  <si>
    <t xml:space="preserve">Villaverde de Guadalimar                                              </t>
  </si>
  <si>
    <t xml:space="preserve">Benifato                                                              </t>
  </si>
  <si>
    <t xml:space="preserve">Confrides                                                             </t>
  </si>
  <si>
    <t xml:space="preserve">Abla                                                                  </t>
  </si>
  <si>
    <t xml:space="preserve">Felix                                                                 </t>
  </si>
  <si>
    <t xml:space="preserve">Rágol                                                                 </t>
  </si>
  <si>
    <t xml:space="preserve">Lena                                                                  </t>
  </si>
  <si>
    <t xml:space="preserve">Llanes                                                                </t>
  </si>
  <si>
    <t xml:space="preserve">Langa                                                                 </t>
  </si>
  <si>
    <t xml:space="preserve">Navarredonda de Gredos                                                </t>
  </si>
  <si>
    <t xml:space="preserve">Aceuchal                                                              </t>
  </si>
  <si>
    <t xml:space="preserve">Feria                                                                 </t>
  </si>
  <si>
    <t xml:space="preserve">Jerez de los Caballeros                                               </t>
  </si>
  <si>
    <t xml:space="preserve">Manchita                                                              </t>
  </si>
  <si>
    <t xml:space="preserve">Orellana de la Sierra                                                 </t>
  </si>
  <si>
    <t xml:space="preserve">Solana de los Barros                                                  </t>
  </si>
  <si>
    <t xml:space="preserve">Talavera la Real                                                      </t>
  </si>
  <si>
    <t xml:space="preserve">Valencia del Mombuey                                                  </t>
  </si>
  <si>
    <t xml:space="preserve">Mediona                                                               </t>
  </si>
  <si>
    <t xml:space="preserve">Brazacorta                                                            </t>
  </si>
  <si>
    <t xml:space="preserve">Busto de Bureba                                                       </t>
  </si>
  <si>
    <t xml:space="preserve">Castrillo Mota de Judíos                                              </t>
  </si>
  <si>
    <t xml:space="preserve">Gumiel de Mercado                                                     </t>
  </si>
  <si>
    <t xml:space="preserve">Isar                                                                  </t>
  </si>
  <si>
    <t xml:space="preserve">Pardilla                                                              </t>
  </si>
  <si>
    <t xml:space="preserve">Alía                                                                  </t>
  </si>
  <si>
    <t xml:space="preserve">Cabezuela del Valle                                                   </t>
  </si>
  <si>
    <t xml:space="preserve">Piornal                                                               </t>
  </si>
  <si>
    <t xml:space="preserve">Talaván                                                               </t>
  </si>
  <si>
    <t xml:space="preserve">Liendo                                                                </t>
  </si>
  <si>
    <t xml:space="preserve">Ruesga                                                                </t>
  </si>
  <si>
    <t xml:space="preserve">Ruiloba                                                               </t>
  </si>
  <si>
    <t xml:space="preserve">Santa María de Cayón                                                  </t>
  </si>
  <si>
    <t xml:space="preserve">Villamalur                                                            </t>
  </si>
  <si>
    <t xml:space="preserve">Pozuelo de Calatrava                                                  </t>
  </si>
  <si>
    <t xml:space="preserve">Puebla del Príncipe                                                   </t>
  </si>
  <si>
    <t xml:space="preserve">Puerto Lápice                                                         </t>
  </si>
  <si>
    <t xml:space="preserve">Carcabuey                                                             </t>
  </si>
  <si>
    <t xml:space="preserve">Montalbán de Córdoba                                                  </t>
  </si>
  <si>
    <t xml:space="preserve">Vilasantar                                                            </t>
  </si>
  <si>
    <t xml:space="preserve">Alarcón                                                               </t>
  </si>
  <si>
    <t xml:space="preserve">Canalejas del Arroyo                                                  </t>
  </si>
  <si>
    <t xml:space="preserve">Mesas (Las)                                                           </t>
  </si>
  <si>
    <t xml:space="preserve">Tébar                                                                 </t>
  </si>
  <si>
    <t xml:space="preserve">Villanueva de la Jara                                                 </t>
  </si>
  <si>
    <t xml:space="preserve">Villarta                                                              </t>
  </si>
  <si>
    <t xml:space="preserve">Palau de Santa Eulàlia                                                </t>
  </si>
  <si>
    <t xml:space="preserve">Cuevas del Campo                                                      </t>
  </si>
  <si>
    <t xml:space="preserve">Láchar                                                                </t>
  </si>
  <si>
    <t xml:space="preserve">Lugros                                                                </t>
  </si>
  <si>
    <t xml:space="preserve">Malahá (La)                                                           </t>
  </si>
  <si>
    <t xml:space="preserve">Órgiva                                                                </t>
  </si>
  <si>
    <t xml:space="preserve">Cogolludo                                                             </t>
  </si>
  <si>
    <t xml:space="preserve">Hita                                                                  </t>
  </si>
  <si>
    <t xml:space="preserve">Molina de Aragón                                                      </t>
  </si>
  <si>
    <t xml:space="preserve">Tendilla                                                              </t>
  </si>
  <si>
    <t xml:space="preserve">Zorita de los Canes                                                   </t>
  </si>
  <si>
    <t xml:space="preserve">Hinojos                                                               </t>
  </si>
  <si>
    <t xml:space="preserve">Paterna del Campo                                                     </t>
  </si>
  <si>
    <t xml:space="preserve">Belver de Cinca                                                       </t>
  </si>
  <si>
    <t xml:space="preserve">Campo                                                                 </t>
  </si>
  <si>
    <t xml:space="preserve">Estopiñán del Castillo                                                </t>
  </si>
  <si>
    <t xml:space="preserve">Binissalem                                                            </t>
  </si>
  <si>
    <t xml:space="preserve">Vilafranca de Bonany                                                  </t>
  </si>
  <si>
    <t xml:space="preserve">Quesada                                                               </t>
  </si>
  <si>
    <t xml:space="preserve">Villarrodrigo                                                         </t>
  </si>
  <si>
    <t xml:space="preserve">Cabañas Raras                                                         </t>
  </si>
  <si>
    <t xml:space="preserve">Cimanes de la Vega                                                    </t>
  </si>
  <si>
    <t xml:space="preserve">San Emiliano                                                          </t>
  </si>
  <si>
    <t xml:space="preserve">Valverde de la Virgen                                                 </t>
  </si>
  <si>
    <t xml:space="preserve">Alfés                                                                 </t>
  </si>
  <si>
    <t xml:space="preserve">Barreiros                                                             </t>
  </si>
  <si>
    <t xml:space="preserve">Pantón                                                                </t>
  </si>
  <si>
    <t xml:space="preserve">Sarria                                                                </t>
  </si>
  <si>
    <t xml:space="preserve">Brea de Tajo                                                          </t>
  </si>
  <si>
    <t xml:space="preserve">Estremera                                                             </t>
  </si>
  <si>
    <t xml:space="preserve">Navalagamella                                                         </t>
  </si>
  <si>
    <t xml:space="preserve">Pozuelo de Alarcón                                                    </t>
  </si>
  <si>
    <t xml:space="preserve">Valdaracete                                                           </t>
  </si>
  <si>
    <t xml:space="preserve">Valdemanco                                                            </t>
  </si>
  <si>
    <t xml:space="preserve">Valverde de Alcalá                                                    </t>
  </si>
  <si>
    <t xml:space="preserve">Villarejo de Salvanés                                                 </t>
  </si>
  <si>
    <t xml:space="preserve">Ojén                                                                  </t>
  </si>
  <si>
    <t xml:space="preserve">Barbadás                                                              </t>
  </si>
  <si>
    <t xml:space="preserve">Chandrexa de Queixa                                                   </t>
  </si>
  <si>
    <t xml:space="preserve">Báscones de Ojeda                                                     </t>
  </si>
  <si>
    <t xml:space="preserve">Antigua                                                               </t>
  </si>
  <si>
    <t xml:space="preserve">Crecente                                                              </t>
  </si>
  <si>
    <t xml:space="preserve">Forcarei                                                              </t>
  </si>
  <si>
    <t xml:space="preserve">Mos                                                                   </t>
  </si>
  <si>
    <t xml:space="preserve">Alcanadre                                                             </t>
  </si>
  <si>
    <t xml:space="preserve">Anguiano                                                              </t>
  </si>
  <si>
    <t xml:space="preserve">Bergasa                                                               </t>
  </si>
  <si>
    <t xml:space="preserve">Cornago                                                               </t>
  </si>
  <si>
    <t xml:space="preserve">Gimileo                                                               </t>
  </si>
  <si>
    <t xml:space="preserve">Ochánduri                                                             </t>
  </si>
  <si>
    <t xml:space="preserve">Ollauri                                                               </t>
  </si>
  <si>
    <t xml:space="preserve">Rodezno                                                               </t>
  </si>
  <si>
    <t xml:space="preserve">Guijo de Ávila                                                        </t>
  </si>
  <si>
    <t xml:space="preserve">Macotera                                                              </t>
  </si>
  <si>
    <t xml:space="preserve">Orbada (La)                                                           </t>
  </si>
  <si>
    <t xml:space="preserve">Parada de Rubiales                                                    </t>
  </si>
  <si>
    <t xml:space="preserve">Pedrosillo de los Aires                                               </t>
  </si>
  <si>
    <t xml:space="preserve">Vitigudino                                                            </t>
  </si>
  <si>
    <t xml:space="preserve">Trescasas                                                             </t>
  </si>
  <si>
    <t xml:space="preserve">Vegas de Matute                                                       </t>
  </si>
  <si>
    <t xml:space="preserve">Cubo de la Solana                                                     </t>
  </si>
  <si>
    <t>SORIA</t>
  </si>
  <si>
    <t xml:space="preserve">Gormaz                                                                </t>
  </si>
  <si>
    <t xml:space="preserve">Bisbal de Montsant (La)                                               </t>
  </si>
  <si>
    <t xml:space="preserve">Espluga de Francolí (L')                                              </t>
  </si>
  <si>
    <t xml:space="preserve">Nulles                                                                </t>
  </si>
  <si>
    <t xml:space="preserve">Fuentespalda                                                          </t>
  </si>
  <si>
    <t xml:space="preserve">Ráfales                                                               </t>
  </si>
  <si>
    <t xml:space="preserve">Carmena                                                               </t>
  </si>
  <si>
    <t xml:space="preserve">Gálvez                                                                </t>
  </si>
  <si>
    <t xml:space="preserve">Guardia (La)                                                          </t>
  </si>
  <si>
    <t xml:space="preserve">Maqueda                                                               </t>
  </si>
  <si>
    <t xml:space="preserve">Romeral (El)                                                          </t>
  </si>
  <si>
    <t xml:space="preserve">Turleque                                                              </t>
  </si>
  <si>
    <t xml:space="preserve">Buñol                                                                 </t>
  </si>
  <si>
    <t xml:space="preserve">Pedrajas de San Esteban                                               </t>
  </si>
  <si>
    <t xml:space="preserve">Carbajales de Alba                                                    </t>
  </si>
  <si>
    <t xml:space="preserve">Alpartir                                                              </t>
  </si>
  <si>
    <t xml:space="preserve">Luesia                                                                </t>
  </si>
  <si>
    <t xml:space="preserve">Mequinenza                                                            </t>
  </si>
  <si>
    <t xml:space="preserve">Puebla de Albortón                                                    </t>
  </si>
  <si>
    <t>Fondo Ordenación - Mecanismo de Pago a Proveedores 2025</t>
  </si>
  <si>
    <t>MPP2025</t>
  </si>
  <si>
    <t xml:space="preserve">Este cuadro contiene la información relativa al Fondo de Financiación a Entidades Locales para el año 2026.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</si>
  <si>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2026" relativo al Fondo de Ordenación 2026 y al Fondo de Impulso 2026. En el mismo se relaciona la lista de ayuntamientos adheridos al mismo, con detalle de las cantidades asignadas  y dispuestas, y distinguiendo el destino de los fondos (Vencimientos, reintegros,..) hasta la fecha.</t>
  </si>
  <si>
    <t>Este cuadro resume la información completa relativos a los importes del Fondo de Ordenación y Fondo de Impulso, desde el año 2015 al 2026. En el mismo se relaciona la lista de ayuntamientos adheridos al mismo, con detalle de las cantidades asignadas y dispuestas</t>
  </si>
  <si>
    <t>2022 - 2026</t>
  </si>
  <si>
    <t>15. Fondo EELL 2026</t>
  </si>
  <si>
    <t>16. Detalle F. Impulso Económico y F. Ordenación 2015</t>
  </si>
  <si>
    <t>17. Detalle F. Impulso Económico y F. Ordenación 2016</t>
  </si>
  <si>
    <t>18. Detalle F. Impulso Económico y F. Ordenación 2017</t>
  </si>
  <si>
    <t>19. Detalle F. Impulso Económico y F. Ordenación 2018</t>
  </si>
  <si>
    <t>20. Detalle F. Impulso Económico y F. Ordenación 2019</t>
  </si>
  <si>
    <t>21. Detalle F. Impulso Económico y F. Ordenación 2020</t>
  </si>
  <si>
    <t>22. Detalle F. Impulso Económico y F. Ordenación 2021</t>
  </si>
  <si>
    <t>23. Detalle F. Impulso Económico y F. Ordenación 2022</t>
  </si>
  <si>
    <t>24. Detalle F. Impulso Económico y F. Ordenación 2023</t>
  </si>
  <si>
    <t>25. Detalle F. Impulso Económico y F. Ordenación 2024</t>
  </si>
  <si>
    <t>26. Detalle F. Impulso Económico y F. Ordenación 2025</t>
  </si>
  <si>
    <t>27. Detalle F. Impulso Económico y F. Ordenación 2026</t>
  </si>
  <si>
    <t>28. Detalle F. Impulso Económico y F. Ordenación 2015-2026</t>
  </si>
  <si>
    <t>29. Pago Proveedores</t>
  </si>
  <si>
    <t>30. Anticipos Sistema Financiación 2012</t>
  </si>
  <si>
    <t>31. Anticipos Sistema Financiación 2014</t>
  </si>
  <si>
    <t>32. Anticipos Sistema Financiación 2015</t>
  </si>
  <si>
    <t>* Sin repartir son cantidades presupuestadas pero que aún no han sido asignadas a ningún ayuntamiento. Para el año 2026, figura en la columna del Fondo de Ordenación porque cuantitativamente es el Fondo dotado con más recursos (su distribución final entre el Fondo de ordenación y el Fondo de Impulso Económico dependerá del Acuerdo CDGAE correspondiente).</t>
  </si>
  <si>
    <t xml:space="preserve">Recueja (La)                                                          </t>
  </si>
  <si>
    <t xml:space="preserve">Benidorm                                                              </t>
  </si>
  <si>
    <t xml:space="preserve">Portella (La)                                                         </t>
  </si>
  <si>
    <t xml:space="preserve">Blanca                                                                </t>
  </si>
  <si>
    <t xml:space="preserve">Bullas                                                                </t>
  </si>
  <si>
    <t>FO 2026</t>
  </si>
  <si>
    <t>FI 2026</t>
  </si>
  <si>
    <t>AÑO 2026</t>
  </si>
  <si>
    <t>TOTAL LIQUIDEZ 
2012 - 2026
(**)</t>
  </si>
  <si>
    <t>• Acuerdo de 11 de mayo de 2026: procedimiento de pago a proveedores, en aplicación de los apartados 3 y 4 del art. 40 del RDL 17/2014, de 26 de diciembre, y ayudas, y financiación para la cobertura de las necesidades derivadas de las actuaciones de las entidades locales en respuesta a los daños causados por diversos fenómenos meteorológicos adversos, de especial afectación en las comunidades autónomas de Andalucía y Extremadura, en aplicación del artículo 27 del Real Decreto-ley 5/2026, de 17 de febrero.</t>
  </si>
  <si>
    <t>Real Decreto-ley 5/2026, de 17 de febrero, por el que se adoptan medidas urgentes en respuesta a los daños causados por diversos fenómenos meteorológicos adversos, de especial afectación en las comunidades autónomas de Andalucía y Extremadura</t>
  </si>
  <si>
    <t>Deudas Seg. Social</t>
  </si>
  <si>
    <t>MPP2026</t>
  </si>
  <si>
    <t>Fondo Ordenación - Mecanismo de Pago a Proveedores 2026</t>
  </si>
  <si>
    <t xml:space="preserve">Ayna                                                                  </t>
  </si>
  <si>
    <t xml:space="preserve">Ibi                                                                   </t>
  </si>
  <si>
    <t xml:space="preserve">Amieva                                                                </t>
  </si>
  <si>
    <t xml:space="preserve">Noreña                                                                </t>
  </si>
  <si>
    <t xml:space="preserve">Adrada (La)                                                           </t>
  </si>
  <si>
    <t xml:space="preserve">Arenas de San Pedro                                                   </t>
  </si>
  <si>
    <t xml:space="preserve">Candeleda                                                             </t>
  </si>
  <si>
    <t xml:space="preserve">Santa Cruz de Pinares                                                 </t>
  </si>
  <si>
    <t xml:space="preserve">Llerena                                                               </t>
  </si>
  <si>
    <t xml:space="preserve">Montemolín                                                            </t>
  </si>
  <si>
    <t xml:space="preserve">Puebla del Maestre                                                    </t>
  </si>
  <si>
    <t xml:space="preserve">Salvaleón                                                             </t>
  </si>
  <si>
    <t xml:space="preserve">Pobla de Lillet (La)                                                  </t>
  </si>
  <si>
    <t xml:space="preserve">Sant Pere de Ribes                                                    </t>
  </si>
  <si>
    <t xml:space="preserve">Grisaleña                                                             </t>
  </si>
  <si>
    <t xml:space="preserve">Olmedillo de Roa                                                      </t>
  </si>
  <si>
    <t xml:space="preserve">Villaescusa la Sombría                                                </t>
  </si>
  <si>
    <t xml:space="preserve">Villafranca Montes de Oca                                             </t>
  </si>
  <si>
    <t xml:space="preserve">Aldeanueva del Camino                                                 </t>
  </si>
  <si>
    <t xml:space="preserve">Garrovillas de Alconétar                                              </t>
  </si>
  <si>
    <t xml:space="preserve">Ibahernando                                                           </t>
  </si>
  <si>
    <t xml:space="preserve">Ruanes                                                                </t>
  </si>
  <si>
    <t xml:space="preserve">Salvatierra de Santiago                                               </t>
  </si>
  <si>
    <t xml:space="preserve">Santiago de Alcántara                                                 </t>
  </si>
  <si>
    <t xml:space="preserve">Valdefuentes                                                          </t>
  </si>
  <si>
    <t xml:space="preserve">Zarza la Mayor                                                        </t>
  </si>
  <si>
    <t xml:space="preserve">Arredondo                                                             </t>
  </si>
  <si>
    <t xml:space="preserve">Hazas de Cesto                                                        </t>
  </si>
  <si>
    <t xml:space="preserve">Reinosa                                                               </t>
  </si>
  <si>
    <t xml:space="preserve">Rionansa                                                              </t>
  </si>
  <si>
    <t xml:space="preserve">Altura                                                                </t>
  </si>
  <si>
    <t xml:space="preserve">Benafigos                                                             </t>
  </si>
  <si>
    <t xml:space="preserve">Santa Magdalena de Pulpis                                             </t>
  </si>
  <si>
    <t xml:space="preserve">Tírig                                                                 </t>
  </si>
  <si>
    <t xml:space="preserve">Fernán Caballero                                                      </t>
  </si>
  <si>
    <t xml:space="preserve">Porzuna                                                               </t>
  </si>
  <si>
    <t xml:space="preserve">Benamejí                                                              </t>
  </si>
  <si>
    <t xml:space="preserve">Dos Torres                                                            </t>
  </si>
  <si>
    <t xml:space="preserve">Luque                                                                 </t>
  </si>
  <si>
    <t xml:space="preserve">Nueva Carteya                                                         </t>
  </si>
  <si>
    <t xml:space="preserve">Villanueva de Córdoba                                                 </t>
  </si>
  <si>
    <t xml:space="preserve">Cambre                                                                </t>
  </si>
  <si>
    <t xml:space="preserve">Melide                                                                </t>
  </si>
  <si>
    <t xml:space="preserve">Arrancacepas                                                          </t>
  </si>
  <si>
    <t xml:space="preserve">Hinojosa (La)                                                         </t>
  </si>
  <si>
    <t xml:space="preserve">Montalbanejo                                                          </t>
  </si>
  <si>
    <t xml:space="preserve">Olmedilla de Eliz                                                     </t>
  </si>
  <si>
    <t xml:space="preserve">Valeras (Las)                                                         </t>
  </si>
  <si>
    <t xml:space="preserve">Villalba de la Sierra                                                 </t>
  </si>
  <si>
    <t xml:space="preserve">Villares del Saz                                                      </t>
  </si>
  <si>
    <t xml:space="preserve">Avinyonet de Puigventós                                               </t>
  </si>
  <si>
    <t xml:space="preserve">Sant Llorenç de la Muga                                               </t>
  </si>
  <si>
    <t xml:space="preserve">Cúllar Vega                                                           </t>
  </si>
  <si>
    <t xml:space="preserve">Salar                                                                 </t>
  </si>
  <si>
    <t xml:space="preserve">Zújar                                                                 </t>
  </si>
  <si>
    <t xml:space="preserve">Baides                                                                </t>
  </si>
  <si>
    <t xml:space="preserve">Mazuecos                                                              </t>
  </si>
  <si>
    <t xml:space="preserve">Pozo de Guadalajara                                                   </t>
  </si>
  <si>
    <t xml:space="preserve">Sigüenza                                                              </t>
  </si>
  <si>
    <t xml:space="preserve">Pozán de Vero                                                         </t>
  </si>
  <si>
    <t xml:space="preserve">Sabiote                                                               </t>
  </si>
  <si>
    <t xml:space="preserve">Villatorres                                                           </t>
  </si>
  <si>
    <t xml:space="preserve">Puente de Domingo Flórez                                              </t>
  </si>
  <si>
    <t xml:space="preserve">Villablino                                                            </t>
  </si>
  <si>
    <t xml:space="preserve">Begonte                                                               </t>
  </si>
  <si>
    <t xml:space="preserve">Guntín                                                                </t>
  </si>
  <si>
    <t xml:space="preserve">Ribadeo                                                               </t>
  </si>
  <si>
    <t xml:space="preserve">Buitrago del Lozoya                                                   </t>
  </si>
  <si>
    <t xml:space="preserve">Navas del Rey                                                         </t>
  </si>
  <si>
    <t xml:space="preserve">Santa María de la Alameda                                             </t>
  </si>
  <si>
    <t xml:space="preserve">Serna del Monte (La)                                                  </t>
  </si>
  <si>
    <t xml:space="preserve">Arriate                                                               </t>
  </si>
  <si>
    <t xml:space="preserve">Campillos                                                             </t>
  </si>
  <si>
    <t xml:space="preserve">Colmenar                                                              </t>
  </si>
  <si>
    <t xml:space="preserve">Gaucín                                                                </t>
  </si>
  <si>
    <t xml:space="preserve">Moclinejo                                                             </t>
  </si>
  <si>
    <t xml:space="preserve">Periana                                                               </t>
  </si>
  <si>
    <t xml:space="preserve">Villanueva de Tapia                                                   </t>
  </si>
  <si>
    <t xml:space="preserve">Mazarrón                                                              </t>
  </si>
  <si>
    <t xml:space="preserve">Baltar                                                                </t>
  </si>
  <si>
    <t xml:space="preserve">Verín                                                                 </t>
  </si>
  <si>
    <t xml:space="preserve">Villamuriel de Cerrato                                                </t>
  </si>
  <si>
    <t xml:space="preserve">Santa María de Guía de Gran Canaria                                   </t>
  </si>
  <si>
    <t xml:space="preserve">Agolada                                                               </t>
  </si>
  <si>
    <t xml:space="preserve">Cambados                                                              </t>
  </si>
  <si>
    <t xml:space="preserve">Ábalos                                                                </t>
  </si>
  <si>
    <t xml:space="preserve">Aguilar del Río Alhama                                                </t>
  </si>
  <si>
    <t xml:space="preserve">Murillo de Río Leza                                                   </t>
  </si>
  <si>
    <t xml:space="preserve">Navajún                                                               </t>
  </si>
  <si>
    <t xml:space="preserve">Nieva de Cameros                                                      </t>
  </si>
  <si>
    <t xml:space="preserve">Robres del Castillo                                                   </t>
  </si>
  <si>
    <t xml:space="preserve">Valdemadera                                                           </t>
  </si>
  <si>
    <t xml:space="preserve">Zarratón                                                              </t>
  </si>
  <si>
    <t xml:space="preserve">Horcajo Medianero                                                     </t>
  </si>
  <si>
    <t xml:space="preserve">Trabanca                                                              </t>
  </si>
  <si>
    <t xml:space="preserve">Aguadulce                                                             </t>
  </si>
  <si>
    <t xml:space="preserve">Almadén de la Plata                                                   </t>
  </si>
  <si>
    <t xml:space="preserve">Aznalcóllar                                                           </t>
  </si>
  <si>
    <t xml:space="preserve">Cantillana                                                            </t>
  </si>
  <si>
    <t xml:space="preserve">Castillo de las Guardas (El)                                          </t>
  </si>
  <si>
    <t xml:space="preserve">Constantina                                                           </t>
  </si>
  <si>
    <t xml:space="preserve">Guillena                                                              </t>
  </si>
  <si>
    <t xml:space="preserve">Lora del Río                                                          </t>
  </si>
  <si>
    <t xml:space="preserve">Molares (Los)                                                         </t>
  </si>
  <si>
    <t xml:space="preserve">Tomares                                                               </t>
  </si>
  <si>
    <t xml:space="preserve">Viso del Alcor (El)                                                   </t>
  </si>
  <si>
    <t xml:space="preserve">Cabrejas del Pinar                                                    </t>
  </si>
  <si>
    <t xml:space="preserve">Castilfrío de la Sierra                                               </t>
  </si>
  <si>
    <t xml:space="preserve">Botarell                                                              </t>
  </si>
  <si>
    <t xml:space="preserve">Camarles                                                              </t>
  </si>
  <si>
    <t xml:space="preserve">Forès                                                                 </t>
  </si>
  <si>
    <t xml:space="preserve">Pira                                                                  </t>
  </si>
  <si>
    <t xml:space="preserve">Tarragona                                                             </t>
  </si>
  <si>
    <t xml:space="preserve">Beceite                                                               </t>
  </si>
  <si>
    <t xml:space="preserve">Alcabón                                                               </t>
  </si>
  <si>
    <t xml:space="preserve">Camarena                                                              </t>
  </si>
  <si>
    <t xml:space="preserve">Casar de Escalona (El)                                                </t>
  </si>
  <si>
    <t xml:space="preserve">Ciruelos                                                              </t>
  </si>
  <si>
    <t xml:space="preserve">Valmojado                                                             </t>
  </si>
  <si>
    <t xml:space="preserve">Villacañas                                                            </t>
  </si>
  <si>
    <t xml:space="preserve">Alcúdia (l')                                                          </t>
  </si>
  <si>
    <t xml:space="preserve">Cuenca de Campos                                                      </t>
  </si>
  <si>
    <t xml:space="preserve">Morales de Rey                                                        </t>
  </si>
  <si>
    <t xml:space="preserve">Vallesa de la Guareña                                                 </t>
  </si>
  <si>
    <t xml:space="preserve">Añón de Moncayo                                                       </t>
  </si>
  <si>
    <t xml:space="preserve">Pastriz                                                               </t>
  </si>
  <si>
    <t>(1) Las cantidades indicadas  relativas a los Mecanismos Extraordinarios son cantidades dispuestas por las EELL, salvo las del año 2026 que corresponden a las cantidades formalizadas por las EELL</t>
  </si>
  <si>
    <t>Las cantidades indicadas  relativas a los Mecanismos Extraordinarios son cantidades dispuestas por las EELL, salvo las del año 2026 que corresponden a las cantidades formalizadas por las EELL</t>
  </si>
  <si>
    <t>Deudas AEAT (1)</t>
  </si>
  <si>
    <t>Deudas Seg. Social (1)</t>
  </si>
  <si>
    <t>(1) El Acuerdo CDGAE reconoce hasta 200 M€ para deuda con Agencia Tributaria y Seguridad Social. Los importes asignados corresponden a la deuda efectivamente comunicada por estos organismos a la feha del acuerdo</t>
  </si>
  <si>
    <t>Mecanismos de financiación: Entidades Locales (Actualización a 03/06/2026)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</si>
</sst>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_-* #,##0.00\ [$€]_-;\-* #,##0.00\ [$€]_-;_-* &quot;-&quot;??\ [$€]_-;_-@_-"/>
    <numFmt numFmtId="166" formatCode="0_)"/>
    <numFmt numFmtId="167" formatCode="0.0_)"/>
    <numFmt numFmtId="168" formatCode="#,##0.0_ ;[Red]\-#,##0.0\ "/>
    <numFmt numFmtId="169" formatCode="#,##0.00\ ;[Red]\-#,##0.00"/>
    <numFmt numFmtId="170" formatCode="#,##0.00_ ;[Red]\-#,##0.00\ "/>
    <numFmt numFmtId="171" formatCode="00"/>
    <numFmt numFmtId="172" formatCode="000"/>
    <numFmt numFmtId="173" formatCode="#,##0.00_ ;\-#,##0.00\ "/>
    <numFmt numFmtId="174" formatCode="0.000"/>
  </numFmts>
  <fonts count="6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20"/>
      <name val="Calibri"/>
      <family val="2"/>
      <scheme val="minor"/>
    </font>
    <font>
      <sz val="14"/>
      <name val="Calibri"/>
      <family val="2"/>
      <scheme val="minor"/>
    </font>
    <font>
      <sz val="14"/>
      <color theme="1"/>
      <name val="Calibri"/>
      <family val="2"/>
      <scheme val="minor"/>
    </font>
    <font>
      <b/>
      <sz val="14"/>
      <name val="Calibri"/>
      <family val="2"/>
      <scheme val="minor"/>
    </font>
    <font>
      <i/>
      <sz val="14"/>
      <name val="Calibri"/>
      <family val="2"/>
      <scheme val="minor"/>
    </font>
    <font>
      <sz val="10"/>
      <name val="Arial"/>
      <family val="2"/>
    </font>
    <font>
      <sz val="10"/>
      <name val="Courier"/>
      <family val="3"/>
    </font>
    <font>
      <sz val="8"/>
      <color theme="1"/>
      <name val="Arial"/>
      <family val="2"/>
    </font>
    <font>
      <sz val="12"/>
      <name val="Helv"/>
    </font>
    <font>
      <sz val="10"/>
      <color rgb="FF000000"/>
      <name val="Times New Roman"/>
      <family val="1"/>
    </font>
    <font>
      <b/>
      <sz val="14"/>
      <color theme="1"/>
      <name val="Calibri"/>
      <family val="2"/>
      <scheme val="minor"/>
    </font>
    <font>
      <sz val="11"/>
      <name val="Calibri"/>
      <family val="2"/>
    </font>
    <font>
      <vertAlign val="superscript"/>
      <sz val="8.4"/>
      <color theme="1"/>
      <name val="Calibri"/>
      <family val="2"/>
    </font>
    <font>
      <sz val="11"/>
      <name val="Calibri"/>
      <family val="2"/>
      <scheme val="minor"/>
    </font>
    <font>
      <sz val="11"/>
      <color rgb="FF1F497D"/>
      <name val="Calibri"/>
      <family val="2"/>
      <scheme val="minor"/>
    </font>
    <font>
      <b/>
      <sz val="12"/>
      <color theme="1"/>
      <name val="Arial"/>
      <family val="2"/>
    </font>
    <font>
      <b/>
      <sz val="10"/>
      <color theme="1"/>
      <name val="Arial"/>
      <family val="2"/>
    </font>
    <font>
      <sz val="11"/>
      <color indexed="8"/>
      <name val="Calibri"/>
      <family val="2"/>
      <scheme val="minor"/>
    </font>
    <font>
      <i/>
      <sz val="14"/>
      <color theme="1"/>
      <name val="Calibri"/>
      <family val="2"/>
      <scheme val="minor"/>
    </font>
    <font>
      <i/>
      <sz val="11"/>
      <color theme="1"/>
      <name val="Calibri"/>
      <family val="2"/>
      <scheme val="minor"/>
    </font>
    <font>
      <u/>
      <sz val="11"/>
      <color rgb="FF17365D"/>
      <name val="Calibri"/>
      <family val="2"/>
      <scheme val="minor"/>
    </font>
    <font>
      <sz val="11"/>
      <color rgb="FF17365D"/>
      <name val="Calibri"/>
      <family val="2"/>
      <scheme val="minor"/>
    </font>
    <font>
      <sz val="7"/>
      <color theme="1"/>
      <name val="Calibri"/>
      <family val="2"/>
      <scheme val="minor"/>
    </font>
    <font>
      <b/>
      <i/>
      <u/>
      <sz val="11"/>
      <color theme="1"/>
      <name val="Calibri"/>
      <family val="2"/>
      <scheme val="minor"/>
    </font>
    <font>
      <b/>
      <sz val="11"/>
      <color rgb="FF800000"/>
      <name val="Calibri"/>
      <family val="2"/>
      <scheme val="minor"/>
    </font>
    <font>
      <sz val="11"/>
      <color rgb="FF800000"/>
      <name val="Calibri"/>
      <family val="2"/>
      <scheme val="minor"/>
    </font>
    <font>
      <sz val="7"/>
      <color rgb="FF800000"/>
      <name val="Calibri"/>
      <family val="2"/>
      <scheme val="minor"/>
    </font>
    <font>
      <sz val="11"/>
      <color rgb="FF006600"/>
      <name val="Calibri"/>
      <family val="2"/>
      <scheme val="minor"/>
    </font>
    <font>
      <sz val="7"/>
      <color rgb="FF006600"/>
      <name val="Calibri"/>
      <family val="2"/>
      <scheme val="minor"/>
    </font>
    <font>
      <u/>
      <sz val="11"/>
      <name val="Calibri"/>
      <family val="2"/>
      <scheme val="minor"/>
    </font>
    <font>
      <sz val="11"/>
      <color theme="1"/>
      <name val="Arial"/>
      <family val="2"/>
    </font>
    <font>
      <u/>
      <sz val="11"/>
      <color theme="10"/>
      <name val="Calibri"/>
      <family val="2"/>
      <scheme val="minor"/>
    </font>
    <font>
      <b/>
      <sz val="16"/>
      <color theme="1"/>
      <name val="Arial"/>
      <family val="2"/>
    </font>
    <font>
      <sz val="9"/>
      <name val="Calibri"/>
      <family val="2"/>
      <scheme val="minor"/>
    </font>
    <font>
      <b/>
      <u/>
      <sz val="12"/>
      <color theme="10"/>
      <name val="Arial"/>
      <family val="2"/>
    </font>
    <font>
      <b/>
      <i/>
      <u/>
      <sz val="11"/>
      <color theme="10"/>
      <name val="Calibri"/>
      <family val="2"/>
      <scheme val="minor"/>
    </font>
    <font>
      <sz val="10"/>
      <color theme="1"/>
      <name val="Arial"/>
      <family val="2"/>
    </font>
    <font>
      <sz val="10"/>
      <color theme="1"/>
      <name val="Calibri"/>
      <family val="2"/>
      <scheme val="minor"/>
    </font>
    <font>
      <sz val="10"/>
      <color indexed="8"/>
      <name val="Arial"/>
      <family val="2"/>
    </font>
    <font>
      <b/>
      <sz val="10"/>
      <color theme="1"/>
      <name val="Calibri"/>
      <family val="2"/>
      <scheme val="minor"/>
    </font>
    <font>
      <b/>
      <sz val="10"/>
      <name val="Calibri"/>
      <family val="2"/>
      <scheme val="minor"/>
    </font>
    <font>
      <b/>
      <sz val="10"/>
      <color rgb="FF000000"/>
      <name val="Calibri"/>
      <family val="2"/>
    </font>
    <font>
      <sz val="10"/>
      <color rgb="FF000000"/>
      <name val="Calibri"/>
      <family val="2"/>
    </font>
    <font>
      <b/>
      <sz val="10"/>
      <color indexed="8"/>
      <name val="Calibri"/>
      <family val="2"/>
      <scheme val="minor"/>
    </font>
    <font>
      <b/>
      <sz val="10"/>
      <color indexed="8"/>
      <name val="Calibri"/>
      <family val="2"/>
    </font>
    <font>
      <b/>
      <sz val="11"/>
      <name val="Calibri"/>
      <family val="2"/>
      <scheme val="minor"/>
    </font>
    <font>
      <i/>
      <sz val="11"/>
      <name val="Calibri"/>
      <family val="2"/>
      <scheme val="minor"/>
    </font>
    <font>
      <sz val="10"/>
      <color indexed="8"/>
      <name val="Calibri"/>
      <family val="2"/>
      <scheme val="minor"/>
    </font>
    <font>
      <sz val="10"/>
      <name val="Calibri"/>
      <family val="2"/>
      <scheme val="minor"/>
    </font>
    <font>
      <b/>
      <sz val="10"/>
      <color theme="1"/>
      <name val="Arial Narrow"/>
      <family val="2"/>
    </font>
    <font>
      <sz val="10"/>
      <color indexed="8"/>
      <name val="Calibri"/>
      <family val="2"/>
    </font>
    <font>
      <b/>
      <sz val="10"/>
      <color indexed="8"/>
      <name val="Arial Narrow"/>
      <family val="2"/>
    </font>
    <font>
      <b/>
      <sz val="11"/>
      <color indexed="8"/>
      <name val="Calibri"/>
      <family val="2"/>
      <scheme val="minor"/>
    </font>
    <font>
      <u/>
      <sz val="14"/>
      <name val="Calibri"/>
      <family val="2"/>
      <scheme val="minor"/>
    </font>
    <font>
      <sz val="10"/>
      <color indexed="8"/>
      <name val="Arial Narrow"/>
      <family val="2"/>
    </font>
    <font>
      <b/>
      <sz val="9"/>
      <color indexed="8"/>
      <name val="Calibri"/>
      <family val="2"/>
    </font>
    <font>
      <sz val="11"/>
      <color rgb="FF000000"/>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D9D9D9"/>
        <bgColor indexed="64"/>
      </patternFill>
    </fill>
    <fill>
      <patternFill patternType="solid">
        <fgColor theme="0" tint="-0.249977111117893"/>
        <bgColor indexed="64"/>
      </patternFill>
    </fill>
    <fill>
      <patternFill patternType="solid">
        <fgColor indexed="22"/>
        <bgColor indexed="0"/>
      </patternFill>
    </fill>
    <fill>
      <patternFill patternType="solid">
        <fgColor theme="0" tint="-0.14999847407452621"/>
        <bgColor indexed="0"/>
      </patternFill>
    </fill>
    <fill>
      <patternFill patternType="solid">
        <fgColor theme="7" tint="0.79998168889431442"/>
        <bgColor indexed="64"/>
      </patternFill>
    </fill>
    <fill>
      <patternFill patternType="solid">
        <fgColor theme="0" tint="-0.34998626667073579"/>
        <bgColor indexed="64"/>
      </patternFill>
    </fill>
    <fill>
      <patternFill patternType="solid">
        <fgColor rgb="FFC0C0C0"/>
        <bgColor rgb="FFC0C0C0"/>
      </patternFill>
    </fill>
    <fill>
      <patternFill patternType="solid">
        <fgColor theme="7" tint="0.79998168889431442"/>
        <bgColor indexed="0"/>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59999389629810485"/>
        <bgColor indexed="0"/>
      </patternFill>
    </fill>
    <fill>
      <patternFill patternType="solid">
        <fgColor theme="0" tint="-0.249977111117893"/>
        <bgColor indexed="0"/>
      </patternFill>
    </fill>
    <fill>
      <patternFill patternType="solid">
        <fgColor theme="0" tint="-0.49998474074526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5" tint="0.39997558519241921"/>
        <bgColor indexed="0"/>
      </patternFill>
    </fill>
    <fill>
      <patternFill patternType="solid">
        <fgColor theme="6" tint="0.59999389629810485"/>
        <bgColor indexed="64"/>
      </patternFill>
    </fill>
  </fills>
  <borders count="1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auto="1"/>
      </left>
      <right/>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auto="1"/>
      </left>
      <right/>
      <top/>
      <bottom style="medium">
        <color indexed="64"/>
      </bottom>
      <diagonal/>
    </border>
    <border>
      <left style="thin">
        <color auto="1"/>
      </left>
      <right style="thin">
        <color auto="1"/>
      </right>
      <top/>
      <bottom/>
      <diagonal/>
    </border>
    <border>
      <left style="thin">
        <color rgb="FFD0D7E5"/>
      </left>
      <right style="thin">
        <color rgb="FFD0D7E5"/>
      </right>
      <top style="thin">
        <color rgb="FFD0D7E5"/>
      </top>
      <bottom style="thin">
        <color rgb="FFD0D7E5"/>
      </bottom>
      <diagonal/>
    </border>
    <border>
      <left style="thin">
        <color auto="1"/>
      </left>
      <right/>
      <top style="thin">
        <color indexed="22"/>
      </top>
      <bottom style="thin">
        <color indexed="22"/>
      </bottom>
      <diagonal/>
    </border>
    <border>
      <left/>
      <right/>
      <top style="thin">
        <color indexed="22"/>
      </top>
      <bottom style="thin">
        <color indexed="22"/>
      </bottom>
      <diagonal/>
    </border>
    <border>
      <left style="thin">
        <color rgb="FFD0D7E5"/>
      </left>
      <right style="thin">
        <color rgb="FFD0D7E5"/>
      </right>
      <top/>
      <bottom style="thin">
        <color rgb="FFD0D7E5"/>
      </bottom>
      <diagonal/>
    </border>
    <border>
      <left/>
      <right style="thin">
        <color auto="1"/>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thin">
        <color indexed="64"/>
      </right>
      <top/>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top/>
      <bottom style="hair">
        <color auto="1"/>
      </bottom>
      <diagonal/>
    </border>
    <border>
      <left/>
      <right/>
      <top style="hair">
        <color auto="1"/>
      </top>
      <bottom style="medium">
        <color indexed="64"/>
      </bottom>
      <diagonal/>
    </border>
    <border>
      <left style="hair">
        <color indexed="64"/>
      </left>
      <right/>
      <top style="hair">
        <color auto="1"/>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auto="1"/>
      </right>
      <top style="thin">
        <color indexed="22"/>
      </top>
      <bottom style="thin">
        <color indexed="64"/>
      </bottom>
      <diagonal/>
    </border>
    <border>
      <left/>
      <right style="thin">
        <color indexed="64"/>
      </right>
      <top style="thin">
        <color indexed="64"/>
      </top>
      <bottom style="medium">
        <color indexed="64"/>
      </bottom>
      <diagonal/>
    </border>
    <border>
      <left/>
      <right/>
      <top/>
      <bottom style="thin">
        <color indexed="22"/>
      </bottom>
      <diagonal/>
    </border>
    <border>
      <left/>
      <right style="thin">
        <color auto="1"/>
      </right>
      <top/>
      <bottom style="thin">
        <color indexed="22"/>
      </bottom>
      <diagonal/>
    </border>
    <border>
      <left style="thin">
        <color auto="1"/>
      </left>
      <right/>
      <top/>
      <bottom style="thin">
        <color indexed="22"/>
      </bottom>
      <diagonal/>
    </border>
    <border>
      <left style="thin">
        <color indexed="64"/>
      </left>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s>
  <cellStyleXfs count="59">
    <xf numFmtId="0" fontId="0" fillId="0" borderId="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0" fillId="0" borderId="0"/>
    <xf numFmtId="0" fontId="11" fillId="0" borderId="0"/>
    <xf numFmtId="167" fontId="12" fillId="0" borderId="0"/>
    <xf numFmtId="0" fontId="9" fillId="0" borderId="0"/>
    <xf numFmtId="0" fontId="1" fillId="0" borderId="0"/>
    <xf numFmtId="0" fontId="1" fillId="0" borderId="0"/>
    <xf numFmtId="0" fontId="13"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0" fontId="15" fillId="0" borderId="0"/>
    <xf numFmtId="0" fontId="35" fillId="0" borderId="0" applyNumberFormat="0" applyFill="0" applyBorder="0" applyAlignment="0" applyProtection="0"/>
    <xf numFmtId="0" fontId="15" fillId="0" borderId="0"/>
    <xf numFmtId="0" fontId="42" fillId="0" borderId="0"/>
    <xf numFmtId="0" fontId="1"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cellStyleXfs>
  <cellXfs count="785">
    <xf numFmtId="0" fontId="0" fillId="0" borderId="0" xfId="0"/>
    <xf numFmtId="0" fontId="5" fillId="2" borderId="15" xfId="0" applyFont="1" applyFill="1" applyBorder="1"/>
    <xf numFmtId="0" fontId="5" fillId="0" borderId="26" xfId="0" applyFont="1" applyBorder="1"/>
    <xf numFmtId="0" fontId="5" fillId="0" borderId="27" xfId="0" applyFont="1" applyBorder="1"/>
    <xf numFmtId="0" fontId="6" fillId="0" borderId="4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4" xfId="0" applyFont="1" applyBorder="1" applyAlignment="1">
      <alignment horizontal="center" vertical="center" wrapText="1"/>
    </xf>
    <xf numFmtId="0" fontId="5" fillId="0" borderId="41"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4" xfId="0" applyFont="1" applyBorder="1" applyAlignment="1">
      <alignment horizontal="center" vertical="center" wrapText="1"/>
    </xf>
    <xf numFmtId="0" fontId="5" fillId="0" borderId="45" xfId="0" applyFont="1" applyBorder="1" applyAlignment="1">
      <alignment horizontal="center" vertical="center" wrapText="1"/>
    </xf>
    <xf numFmtId="0" fontId="6" fillId="0" borderId="11" xfId="0" applyFont="1" applyBorder="1" applyAlignment="1">
      <alignment horizontal="center" vertical="center" wrapText="1"/>
    </xf>
    <xf numFmtId="0" fontId="2" fillId="0" borderId="0" xfId="0" applyFont="1"/>
    <xf numFmtId="0" fontId="6" fillId="0" borderId="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9" xfId="0" applyFont="1" applyBorder="1"/>
    <xf numFmtId="0" fontId="8" fillId="0" borderId="12" xfId="0" applyFont="1" applyBorder="1"/>
    <xf numFmtId="168" fontId="0" fillId="0" borderId="0" xfId="0" applyNumberFormat="1"/>
    <xf numFmtId="0" fontId="5" fillId="0" borderId="54" xfId="0" applyFont="1" applyBorder="1" applyAlignment="1">
      <alignment horizontal="center" vertical="center" wrapText="1"/>
    </xf>
    <xf numFmtId="0" fontId="6" fillId="0" borderId="36" xfId="0" applyFont="1" applyBorder="1" applyAlignment="1">
      <alignment horizontal="center" vertical="center" wrapText="1"/>
    </xf>
    <xf numFmtId="0" fontId="5" fillId="0" borderId="28" xfId="0" applyFont="1" applyBorder="1"/>
    <xf numFmtId="2" fontId="5" fillId="0" borderId="30" xfId="0" applyNumberFormat="1" applyFont="1" applyBorder="1"/>
    <xf numFmtId="2" fontId="5" fillId="0" borderId="32" xfId="0" applyNumberFormat="1" applyFont="1" applyBorder="1"/>
    <xf numFmtId="2" fontId="8" fillId="0" borderId="33" xfId="0" applyNumberFormat="1" applyFont="1" applyBorder="1"/>
    <xf numFmtId="0" fontId="0" fillId="0" borderId="48" xfId="0" applyBorder="1" applyAlignment="1">
      <alignment vertical="center"/>
    </xf>
    <xf numFmtId="0" fontId="18" fillId="0" borderId="0" xfId="0" applyFont="1" applyAlignment="1">
      <alignment vertical="center"/>
    </xf>
    <xf numFmtId="4" fontId="0" fillId="0" borderId="0" xfId="0" applyNumberFormat="1"/>
    <xf numFmtId="2" fontId="5" fillId="0" borderId="35" xfId="0" applyNumberFormat="1" applyFont="1" applyBorder="1"/>
    <xf numFmtId="2" fontId="5" fillId="0" borderId="1" xfId="0" applyNumberFormat="1" applyFont="1" applyBorder="1"/>
    <xf numFmtId="2" fontId="8" fillId="0" borderId="36" xfId="0" applyNumberFormat="1" applyFont="1" applyBorder="1"/>
    <xf numFmtId="0" fontId="5" fillId="0" borderId="48" xfId="0" applyFont="1" applyBorder="1" applyAlignment="1">
      <alignment horizontal="center" vertical="center" wrapText="1"/>
    </xf>
    <xf numFmtId="0" fontId="19" fillId="0" borderId="0" xfId="0" applyFont="1"/>
    <xf numFmtId="0" fontId="21" fillId="0" borderId="4" xfId="0" applyFont="1" applyBorder="1"/>
    <xf numFmtId="4" fontId="0" fillId="0" borderId="4" xfId="0" applyNumberFormat="1" applyBorder="1"/>
    <xf numFmtId="0" fontId="0" fillId="0" borderId="4" xfId="0" applyBorder="1" applyAlignment="1">
      <alignment vertical="center"/>
    </xf>
    <xf numFmtId="0" fontId="21" fillId="0" borderId="10" xfId="0" applyFont="1" applyBorder="1"/>
    <xf numFmtId="4" fontId="0" fillId="0" borderId="10" xfId="0" applyNumberFormat="1" applyBorder="1"/>
    <xf numFmtId="0" fontId="20" fillId="2" borderId="33" xfId="0" applyFont="1" applyFill="1" applyBorder="1" applyAlignment="1">
      <alignment horizontal="center"/>
    </xf>
    <xf numFmtId="0" fontId="0" fillId="0" borderId="6" xfId="0" applyBorder="1" applyAlignment="1">
      <alignment vertical="center"/>
    </xf>
    <xf numFmtId="4" fontId="0" fillId="0" borderId="6" xfId="0" applyNumberFormat="1" applyBorder="1"/>
    <xf numFmtId="4" fontId="3" fillId="0" borderId="23" xfId="0" applyNumberFormat="1" applyFont="1" applyBorder="1"/>
    <xf numFmtId="0" fontId="3" fillId="0" borderId="13" xfId="0" applyFont="1" applyBorder="1"/>
    <xf numFmtId="0" fontId="17" fillId="0" borderId="4" xfId="0" applyFont="1" applyBorder="1"/>
    <xf numFmtId="0" fontId="0" fillId="0" borderId="48" xfId="0" applyBorder="1" applyAlignment="1">
      <alignment horizontal="left" vertical="center"/>
    </xf>
    <xf numFmtId="0" fontId="0" fillId="0" borderId="1" xfId="0" applyBorder="1" applyAlignment="1">
      <alignment horizontal="left" vertical="center"/>
    </xf>
    <xf numFmtId="0" fontId="0" fillId="0" borderId="4" xfId="0" applyBorder="1"/>
    <xf numFmtId="0" fontId="23" fillId="0" borderId="0" xfId="0" applyFont="1"/>
    <xf numFmtId="169" fontId="6" fillId="4" borderId="30" xfId="0" applyNumberFormat="1" applyFont="1" applyFill="1" applyBorder="1" applyAlignment="1">
      <alignment horizontal="center"/>
    </xf>
    <xf numFmtId="169" fontId="6" fillId="4" borderId="31" xfId="0" applyNumberFormat="1" applyFont="1" applyFill="1" applyBorder="1" applyAlignment="1">
      <alignment horizontal="center"/>
    </xf>
    <xf numFmtId="169" fontId="5" fillId="4" borderId="35" xfId="0" applyNumberFormat="1" applyFont="1" applyFill="1" applyBorder="1" applyAlignment="1">
      <alignment horizontal="center"/>
    </xf>
    <xf numFmtId="169" fontId="6" fillId="4" borderId="39" xfId="0" applyNumberFormat="1" applyFont="1" applyFill="1" applyBorder="1" applyAlignment="1">
      <alignment horizontal="center"/>
    </xf>
    <xf numFmtId="169" fontId="6" fillId="4" borderId="35" xfId="0" applyNumberFormat="1" applyFont="1" applyFill="1" applyBorder="1" applyAlignment="1">
      <alignment horizontal="center"/>
    </xf>
    <xf numFmtId="169" fontId="5" fillId="0" borderId="50" xfId="0" applyNumberFormat="1" applyFont="1" applyBorder="1" applyAlignment="1">
      <alignment horizontal="center"/>
    </xf>
    <xf numFmtId="169" fontId="5" fillId="0" borderId="35" xfId="0" applyNumberFormat="1" applyFont="1" applyBorder="1" applyAlignment="1">
      <alignment horizontal="center"/>
    </xf>
    <xf numFmtId="169" fontId="5" fillId="2" borderId="42" xfId="0" applyNumberFormat="1" applyFont="1" applyFill="1" applyBorder="1" applyAlignment="1">
      <alignment horizontal="center"/>
    </xf>
    <xf numFmtId="169" fontId="6" fillId="4" borderId="32" xfId="0" applyNumberFormat="1" applyFont="1" applyFill="1" applyBorder="1" applyAlignment="1">
      <alignment horizontal="center"/>
    </xf>
    <xf numFmtId="169" fontId="6" fillId="4" borderId="4" xfId="0" applyNumberFormat="1" applyFont="1" applyFill="1" applyBorder="1" applyAlignment="1">
      <alignment horizontal="center"/>
    </xf>
    <xf numFmtId="169" fontId="5" fillId="4" borderId="1" xfId="0" applyNumberFormat="1" applyFont="1" applyFill="1" applyBorder="1" applyAlignment="1">
      <alignment horizontal="center"/>
    </xf>
    <xf numFmtId="169" fontId="6" fillId="4" borderId="40" xfId="0" applyNumberFormat="1" applyFont="1" applyFill="1" applyBorder="1" applyAlignment="1">
      <alignment horizontal="center"/>
    </xf>
    <xf numFmtId="169" fontId="6" fillId="4" borderId="1" xfId="0" applyNumberFormat="1" applyFont="1" applyFill="1" applyBorder="1" applyAlignment="1">
      <alignment horizontal="center"/>
    </xf>
    <xf numFmtId="169" fontId="5" fillId="0" borderId="2" xfId="0" applyNumberFormat="1" applyFont="1" applyBorder="1" applyAlignment="1">
      <alignment horizontal="center"/>
    </xf>
    <xf numFmtId="169" fontId="5" fillId="0" borderId="1" xfId="0" applyNumberFormat="1" applyFont="1" applyBorder="1" applyAlignment="1">
      <alignment horizontal="center"/>
    </xf>
    <xf numFmtId="169" fontId="5" fillId="2" borderId="43" xfId="0" applyNumberFormat="1" applyFont="1" applyFill="1" applyBorder="1" applyAlignment="1">
      <alignment horizontal="center"/>
    </xf>
    <xf numFmtId="169" fontId="6" fillId="0" borderId="32" xfId="0" applyNumberFormat="1" applyFont="1" applyBorder="1" applyAlignment="1">
      <alignment horizontal="center"/>
    </xf>
    <xf numFmtId="169" fontId="6" fillId="0" borderId="4" xfId="0" applyNumberFormat="1" applyFont="1" applyBorder="1" applyAlignment="1">
      <alignment horizontal="center"/>
    </xf>
    <xf numFmtId="169" fontId="6" fillId="0" borderId="40" xfId="0" applyNumberFormat="1" applyFont="1" applyBorder="1" applyAlignment="1">
      <alignment horizontal="center"/>
    </xf>
    <xf numFmtId="169" fontId="6" fillId="0" borderId="1" xfId="0" applyNumberFormat="1" applyFont="1" applyBorder="1" applyAlignment="1">
      <alignment horizontal="center"/>
    </xf>
    <xf numFmtId="169" fontId="6" fillId="4" borderId="44" xfId="0" applyNumberFormat="1" applyFont="1" applyFill="1" applyBorder="1" applyAlignment="1">
      <alignment horizontal="center"/>
    </xf>
    <xf numFmtId="169" fontId="6" fillId="4" borderId="6" xfId="0" applyNumberFormat="1" applyFont="1" applyFill="1" applyBorder="1" applyAlignment="1">
      <alignment horizontal="center"/>
    </xf>
    <xf numFmtId="169" fontId="5" fillId="4" borderId="48" xfId="0" applyNumberFormat="1" applyFont="1" applyFill="1" applyBorder="1" applyAlignment="1">
      <alignment horizontal="center"/>
    </xf>
    <xf numFmtId="169" fontId="6" fillId="4" borderId="45" xfId="0" applyNumberFormat="1" applyFont="1" applyFill="1" applyBorder="1" applyAlignment="1">
      <alignment horizontal="center"/>
    </xf>
    <xf numFmtId="169" fontId="6" fillId="4" borderId="48" xfId="0" applyNumberFormat="1" applyFont="1" applyFill="1" applyBorder="1" applyAlignment="1">
      <alignment horizontal="center"/>
    </xf>
    <xf numFmtId="169" fontId="5" fillId="0" borderId="51" xfId="0" applyNumberFormat="1" applyFont="1" applyBorder="1" applyAlignment="1">
      <alignment horizontal="center"/>
    </xf>
    <xf numFmtId="169" fontId="5" fillId="0" borderId="48" xfId="0" applyNumberFormat="1" applyFont="1" applyBorder="1" applyAlignment="1">
      <alignment horizontal="center"/>
    </xf>
    <xf numFmtId="169" fontId="5" fillId="2" borderId="49" xfId="0" applyNumberFormat="1" applyFont="1" applyFill="1" applyBorder="1" applyAlignment="1">
      <alignment horizontal="center"/>
    </xf>
    <xf numFmtId="169" fontId="7" fillId="2" borderId="17" xfId="0" applyNumberFormat="1" applyFont="1" applyFill="1" applyBorder="1" applyAlignment="1">
      <alignment horizontal="center"/>
    </xf>
    <xf numFmtId="169" fontId="7" fillId="2" borderId="15" xfId="0" applyNumberFormat="1" applyFont="1" applyFill="1" applyBorder="1" applyAlignment="1">
      <alignment horizontal="center"/>
    </xf>
    <xf numFmtId="169" fontId="6" fillId="4" borderId="50" xfId="0" applyNumberFormat="1" applyFont="1" applyFill="1" applyBorder="1" applyAlignment="1">
      <alignment horizontal="center"/>
    </xf>
    <xf numFmtId="169" fontId="6" fillId="4" borderId="2" xfId="0" applyNumberFormat="1" applyFont="1" applyFill="1" applyBorder="1" applyAlignment="1">
      <alignment horizontal="center"/>
    </xf>
    <xf numFmtId="169" fontId="6" fillId="0" borderId="2" xfId="0" applyNumberFormat="1" applyFont="1" applyBorder="1" applyAlignment="1">
      <alignment horizontal="center"/>
    </xf>
    <xf numFmtId="169" fontId="6" fillId="4" borderId="51" xfId="0" applyNumberFormat="1" applyFont="1" applyFill="1" applyBorder="1" applyAlignment="1">
      <alignment horizontal="center"/>
    </xf>
    <xf numFmtId="169" fontId="22" fillId="4" borderId="22" xfId="0" applyNumberFormat="1" applyFont="1" applyFill="1" applyBorder="1" applyAlignment="1">
      <alignment horizontal="center"/>
    </xf>
    <xf numFmtId="169" fontId="22" fillId="4" borderId="13" xfId="0" applyNumberFormat="1" applyFont="1" applyFill="1" applyBorder="1" applyAlignment="1">
      <alignment horizontal="center"/>
    </xf>
    <xf numFmtId="169" fontId="22" fillId="4" borderId="23" xfId="0" applyNumberFormat="1" applyFont="1" applyFill="1" applyBorder="1" applyAlignment="1">
      <alignment horizontal="center"/>
    </xf>
    <xf numFmtId="169" fontId="8" fillId="2" borderId="14" xfId="0" applyNumberFormat="1" applyFont="1" applyFill="1" applyBorder="1" applyAlignment="1">
      <alignment horizontal="center"/>
    </xf>
    <xf numFmtId="169" fontId="14" fillId="2" borderId="15" xfId="0" applyNumberFormat="1" applyFont="1" applyFill="1" applyBorder="1" applyAlignment="1">
      <alignment horizontal="center"/>
    </xf>
    <xf numFmtId="169" fontId="14" fillId="2" borderId="14" xfId="0" applyNumberFormat="1" applyFont="1" applyFill="1" applyBorder="1" applyAlignment="1">
      <alignment horizontal="center"/>
    </xf>
    <xf numFmtId="169" fontId="5" fillId="4" borderId="32" xfId="0" applyNumberFormat="1" applyFont="1" applyFill="1" applyBorder="1" applyAlignment="1">
      <alignment horizontal="center"/>
    </xf>
    <xf numFmtId="169" fontId="5" fillId="4" borderId="44" xfId="0" applyNumberFormat="1" applyFont="1" applyFill="1" applyBorder="1" applyAlignment="1">
      <alignment horizontal="center"/>
    </xf>
    <xf numFmtId="169" fontId="7" fillId="2" borderId="22" xfId="0" applyNumberFormat="1" applyFont="1" applyFill="1" applyBorder="1" applyAlignment="1">
      <alignment horizontal="center"/>
    </xf>
    <xf numFmtId="169" fontId="14" fillId="2" borderId="23" xfId="0" applyNumberFormat="1" applyFont="1" applyFill="1" applyBorder="1" applyAlignment="1">
      <alignment horizontal="center"/>
    </xf>
    <xf numFmtId="169" fontId="7" fillId="2" borderId="23" xfId="0" applyNumberFormat="1" applyFont="1" applyFill="1" applyBorder="1" applyAlignment="1">
      <alignment horizontal="center"/>
    </xf>
    <xf numFmtId="2" fontId="7" fillId="2" borderId="15" xfId="0" applyNumberFormat="1" applyFont="1" applyFill="1" applyBorder="1" applyAlignment="1">
      <alignment horizontal="center"/>
    </xf>
    <xf numFmtId="169" fontId="7" fillId="2" borderId="55" xfId="0" applyNumberFormat="1" applyFont="1" applyFill="1" applyBorder="1" applyAlignment="1">
      <alignment horizontal="center"/>
    </xf>
    <xf numFmtId="0" fontId="5" fillId="0" borderId="47" xfId="0" applyFont="1" applyBorder="1"/>
    <xf numFmtId="0" fontId="3" fillId="0" borderId="0" xfId="0" applyFont="1" applyAlignment="1">
      <alignment horizontal="center"/>
    </xf>
    <xf numFmtId="0" fontId="25" fillId="0" borderId="0" xfId="0" applyFont="1" applyAlignment="1">
      <alignment vertical="center"/>
    </xf>
    <xf numFmtId="0" fontId="24" fillId="0" borderId="0" xfId="0" applyFont="1" applyAlignment="1">
      <alignment horizontal="left" vertical="center"/>
    </xf>
    <xf numFmtId="169" fontId="0" fillId="0" borderId="0" xfId="0" applyNumberFormat="1"/>
    <xf numFmtId="169" fontId="5" fillId="2" borderId="16" xfId="0" applyNumberFormat="1" applyFont="1" applyFill="1" applyBorder="1" applyAlignment="1">
      <alignment horizontal="center"/>
    </xf>
    <xf numFmtId="169" fontId="5" fillId="2" borderId="19" xfId="0" applyNumberFormat="1" applyFont="1" applyFill="1" applyBorder="1" applyAlignment="1">
      <alignment horizontal="center"/>
    </xf>
    <xf numFmtId="169" fontId="5" fillId="2" borderId="47" xfId="0" applyNumberFormat="1" applyFont="1" applyFill="1" applyBorder="1" applyAlignment="1">
      <alignment horizontal="center"/>
    </xf>
    <xf numFmtId="169" fontId="5" fillId="2" borderId="26" xfId="0" applyNumberFormat="1" applyFont="1" applyFill="1" applyBorder="1" applyAlignment="1">
      <alignment horizontal="center"/>
    </xf>
    <xf numFmtId="169" fontId="5" fillId="2" borderId="27" xfId="0" applyNumberFormat="1" applyFont="1" applyFill="1" applyBorder="1" applyAlignment="1">
      <alignment horizontal="center"/>
    </xf>
    <xf numFmtId="169" fontId="5" fillId="2" borderId="28" xfId="0" applyNumberFormat="1" applyFont="1" applyFill="1" applyBorder="1" applyAlignment="1">
      <alignment horizontal="center"/>
    </xf>
    <xf numFmtId="169" fontId="8" fillId="2" borderId="15" xfId="0" applyNumberFormat="1" applyFont="1" applyFill="1" applyBorder="1" applyAlignment="1">
      <alignment horizontal="center"/>
    </xf>
    <xf numFmtId="169" fontId="8" fillId="4" borderId="13" xfId="0" applyNumberFormat="1" applyFont="1" applyFill="1" applyBorder="1" applyAlignment="1">
      <alignment horizontal="center"/>
    </xf>
    <xf numFmtId="169" fontId="22" fillId="4" borderId="14" xfId="0" applyNumberFormat="1" applyFont="1" applyFill="1" applyBorder="1" applyAlignment="1">
      <alignment horizontal="center"/>
    </xf>
    <xf numFmtId="169" fontId="8" fillId="2" borderId="12" xfId="0" applyNumberFormat="1" applyFont="1" applyFill="1" applyBorder="1" applyAlignment="1">
      <alignment horizontal="center"/>
    </xf>
    <xf numFmtId="169" fontId="23" fillId="0" borderId="14" xfId="0" applyNumberFormat="1" applyFont="1" applyBorder="1"/>
    <xf numFmtId="169" fontId="14" fillId="2" borderId="22" xfId="0" applyNumberFormat="1" applyFont="1" applyFill="1" applyBorder="1" applyAlignment="1">
      <alignment horizontal="center"/>
    </xf>
    <xf numFmtId="169" fontId="14" fillId="2" borderId="57" xfId="0" applyNumberFormat="1" applyFont="1" applyFill="1" applyBorder="1" applyAlignment="1">
      <alignment horizontal="center"/>
    </xf>
    <xf numFmtId="169" fontId="8" fillId="0" borderId="23" xfId="0" applyNumberFormat="1" applyFont="1" applyBorder="1" applyAlignment="1">
      <alignment horizontal="center"/>
    </xf>
    <xf numFmtId="168" fontId="23" fillId="0" borderId="0" xfId="0" applyNumberFormat="1" applyFont="1"/>
    <xf numFmtId="0" fontId="5" fillId="0" borderId="29" xfId="0" applyFont="1" applyBorder="1"/>
    <xf numFmtId="169" fontId="7" fillId="2" borderId="14" xfId="0" applyNumberFormat="1" applyFont="1" applyFill="1" applyBorder="1" applyAlignment="1">
      <alignment horizontal="center"/>
    </xf>
    <xf numFmtId="169" fontId="14" fillId="2" borderId="13" xfId="0" applyNumberFormat="1" applyFont="1" applyFill="1" applyBorder="1" applyAlignment="1">
      <alignment horizontal="center"/>
    </xf>
    <xf numFmtId="0" fontId="20" fillId="2" borderId="30" xfId="0" applyFont="1" applyFill="1" applyBorder="1" applyAlignment="1">
      <alignment horizontal="center"/>
    </xf>
    <xf numFmtId="0" fontId="20" fillId="2" borderId="26" xfId="0" applyFont="1" applyFill="1" applyBorder="1" applyAlignment="1">
      <alignment horizontal="center"/>
    </xf>
    <xf numFmtId="0" fontId="0" fillId="0" borderId="0" xfId="0" applyAlignment="1">
      <alignment horizontal="justify" vertical="center"/>
    </xf>
    <xf numFmtId="0" fontId="29" fillId="0" borderId="0" xfId="0" applyFont="1" applyAlignment="1">
      <alignment horizontal="justify" vertical="center"/>
    </xf>
    <xf numFmtId="0" fontId="31" fillId="0" borderId="0" xfId="0" applyFont="1" applyAlignment="1">
      <alignment horizontal="justify" vertical="center"/>
    </xf>
    <xf numFmtId="0" fontId="33" fillId="0" borderId="0" xfId="0" applyFont="1" applyAlignment="1">
      <alignment vertical="center"/>
    </xf>
    <xf numFmtId="0" fontId="17" fillId="0" borderId="0" xfId="0" applyFont="1" applyAlignment="1">
      <alignment vertical="center"/>
    </xf>
    <xf numFmtId="0" fontId="33" fillId="0" borderId="0" xfId="0" applyFont="1" applyAlignment="1">
      <alignment horizontal="left" vertical="center"/>
    </xf>
    <xf numFmtId="0" fontId="8" fillId="0" borderId="0" xfId="0" applyFont="1" applyAlignment="1">
      <alignment vertical="center" wrapText="1"/>
    </xf>
    <xf numFmtId="0" fontId="17" fillId="0" borderId="0" xfId="0" applyFont="1"/>
    <xf numFmtId="0" fontId="34" fillId="0" borderId="0" xfId="0" applyFont="1"/>
    <xf numFmtId="0" fontId="35" fillId="0" borderId="0" xfId="44"/>
    <xf numFmtId="0" fontId="36" fillId="0" borderId="0" xfId="0" applyFont="1"/>
    <xf numFmtId="0" fontId="37" fillId="0" borderId="0" xfId="44" applyFont="1" applyAlignment="1">
      <alignment vertical="center" wrapText="1"/>
    </xf>
    <xf numFmtId="0" fontId="38" fillId="5" borderId="0" xfId="44" applyFont="1" applyFill="1"/>
    <xf numFmtId="0" fontId="39" fillId="5" borderId="0" xfId="44" applyFont="1" applyFill="1"/>
    <xf numFmtId="0" fontId="14" fillId="0" borderId="0" xfId="0" applyFont="1"/>
    <xf numFmtId="0" fontId="17" fillId="0" borderId="0" xfId="0" applyFont="1" applyAlignment="1">
      <alignment vertical="center" wrapText="1"/>
    </xf>
    <xf numFmtId="0" fontId="7" fillId="2" borderId="15" xfId="0" applyFont="1" applyFill="1" applyBorder="1"/>
    <xf numFmtId="2" fontId="7" fillId="2" borderId="23" xfId="0" applyNumberFormat="1" applyFont="1" applyFill="1" applyBorder="1"/>
    <xf numFmtId="2" fontId="7" fillId="2" borderId="22" xfId="0" applyNumberFormat="1" applyFont="1" applyFill="1" applyBorder="1"/>
    <xf numFmtId="0" fontId="4" fillId="2" borderId="22" xfId="0" applyFont="1" applyFill="1" applyBorder="1" applyAlignment="1">
      <alignment horizontal="center" vertical="center" wrapText="1"/>
    </xf>
    <xf numFmtId="0" fontId="5" fillId="0" borderId="26" xfId="0" applyFont="1" applyBorder="1" applyAlignment="1">
      <alignment horizontal="center" vertical="center" wrapText="1"/>
    </xf>
    <xf numFmtId="170" fontId="0" fillId="0" borderId="0" xfId="0" applyNumberFormat="1"/>
    <xf numFmtId="49" fontId="0" fillId="0" borderId="0" xfId="0" applyNumberFormat="1"/>
    <xf numFmtId="0" fontId="3" fillId="0" borderId="46" xfId="0" applyFont="1" applyBorder="1"/>
    <xf numFmtId="49" fontId="0" fillId="0" borderId="4" xfId="0" applyNumberFormat="1" applyBorder="1"/>
    <xf numFmtId="49" fontId="40" fillId="0" borderId="4" xfId="0" applyNumberFormat="1" applyFont="1" applyBorder="1"/>
    <xf numFmtId="2" fontId="0" fillId="0" borderId="0" xfId="0" applyNumberFormat="1"/>
    <xf numFmtId="169" fontId="6" fillId="4" borderId="62" xfId="0" applyNumberFormat="1" applyFont="1" applyFill="1" applyBorder="1" applyAlignment="1">
      <alignment horizontal="center"/>
    </xf>
    <xf numFmtId="169" fontId="6" fillId="4" borderId="7" xfId="0" applyNumberFormat="1" applyFont="1" applyFill="1" applyBorder="1" applyAlignment="1">
      <alignment horizontal="center"/>
    </xf>
    <xf numFmtId="0" fontId="41" fillId="0" borderId="0" xfId="0" applyFont="1"/>
    <xf numFmtId="4" fontId="41" fillId="0" borderId="64" xfId="0" applyNumberFormat="1" applyFont="1" applyBorder="1"/>
    <xf numFmtId="4" fontId="41" fillId="0" borderId="0" xfId="0" applyNumberFormat="1" applyFont="1"/>
    <xf numFmtId="4" fontId="41" fillId="0" borderId="61" xfId="0" applyNumberFormat="1" applyFont="1" applyBorder="1"/>
    <xf numFmtId="0" fontId="43" fillId="0" borderId="0" xfId="0" applyFont="1"/>
    <xf numFmtId="0" fontId="5" fillId="9" borderId="53" xfId="0" applyFont="1" applyFill="1" applyBorder="1" applyAlignment="1">
      <alignment horizontal="center" vertical="center" wrapText="1"/>
    </xf>
    <xf numFmtId="2" fontId="5" fillId="9" borderId="35" xfId="0" applyNumberFormat="1" applyFont="1" applyFill="1" applyBorder="1"/>
    <xf numFmtId="2" fontId="5" fillId="0" borderId="26" xfId="0" applyNumberFormat="1" applyFont="1" applyBorder="1"/>
    <xf numFmtId="2" fontId="5" fillId="9" borderId="39" xfId="0" applyNumberFormat="1" applyFont="1" applyFill="1" applyBorder="1"/>
    <xf numFmtId="2" fontId="5" fillId="9" borderId="39" xfId="0" applyNumberFormat="1" applyFont="1" applyFill="1" applyBorder="1" applyAlignment="1">
      <alignment horizontal="right"/>
    </xf>
    <xf numFmtId="2" fontId="5" fillId="9" borderId="1" xfId="0" applyNumberFormat="1" applyFont="1" applyFill="1" applyBorder="1"/>
    <xf numFmtId="2" fontId="5" fillId="0" borderId="27" xfId="0" applyNumberFormat="1" applyFont="1" applyBorder="1"/>
    <xf numFmtId="2" fontId="5" fillId="9" borderId="40" xfId="0" applyNumberFormat="1" applyFont="1" applyFill="1" applyBorder="1"/>
    <xf numFmtId="2" fontId="5" fillId="9" borderId="40" xfId="0" applyNumberFormat="1" applyFont="1" applyFill="1" applyBorder="1" applyAlignment="1">
      <alignment horizontal="right"/>
    </xf>
    <xf numFmtId="2" fontId="8" fillId="9" borderId="36" xfId="0" applyNumberFormat="1" applyFont="1" applyFill="1" applyBorder="1"/>
    <xf numFmtId="2" fontId="8" fillId="0" borderId="66" xfId="0" applyNumberFormat="1" applyFont="1" applyBorder="1"/>
    <xf numFmtId="2" fontId="8" fillId="9" borderId="41" xfId="0" applyNumberFormat="1" applyFont="1" applyFill="1" applyBorder="1"/>
    <xf numFmtId="2" fontId="5" fillId="9" borderId="45" xfId="0" applyNumberFormat="1" applyFont="1" applyFill="1" applyBorder="1" applyAlignment="1">
      <alignment horizontal="right"/>
    </xf>
    <xf numFmtId="2" fontId="8" fillId="0" borderId="44" xfId="0" applyNumberFormat="1" applyFont="1" applyBorder="1"/>
    <xf numFmtId="2" fontId="8" fillId="9" borderId="45" xfId="0" applyNumberFormat="1" applyFont="1" applyFill="1" applyBorder="1"/>
    <xf numFmtId="2" fontId="7" fillId="9" borderId="55" xfId="0" applyNumberFormat="1" applyFont="1" applyFill="1" applyBorder="1"/>
    <xf numFmtId="2" fontId="7" fillId="9" borderId="24" xfId="0" applyNumberFormat="1" applyFont="1" applyFill="1" applyBorder="1"/>
    <xf numFmtId="2" fontId="7" fillId="2" borderId="58" xfId="0" applyNumberFormat="1" applyFont="1" applyFill="1" applyBorder="1"/>
    <xf numFmtId="2" fontId="7" fillId="9" borderId="67" xfId="0" applyNumberFormat="1" applyFont="1" applyFill="1" applyBorder="1"/>
    <xf numFmtId="2" fontId="7" fillId="9" borderId="21" xfId="0" applyNumberFormat="1" applyFont="1" applyFill="1" applyBorder="1"/>
    <xf numFmtId="2" fontId="7" fillId="9" borderId="24" xfId="0" applyNumberFormat="1" applyFont="1" applyFill="1" applyBorder="1" applyAlignment="1">
      <alignment horizontal="right"/>
    </xf>
    <xf numFmtId="2" fontId="7" fillId="9" borderId="22" xfId="0" applyNumberFormat="1" applyFont="1" applyFill="1" applyBorder="1"/>
    <xf numFmtId="0" fontId="41" fillId="0" borderId="0" xfId="0" applyFont="1" applyAlignment="1">
      <alignment horizontal="left"/>
    </xf>
    <xf numFmtId="0" fontId="46" fillId="0" borderId="71" xfId="0" applyFont="1" applyBorder="1" applyAlignment="1">
      <alignment vertical="center" wrapText="1"/>
    </xf>
    <xf numFmtId="0" fontId="46" fillId="0" borderId="0" xfId="0" applyFont="1" applyAlignment="1">
      <alignment horizontal="left" vertical="center" wrapText="1"/>
    </xf>
    <xf numFmtId="4" fontId="41" fillId="0" borderId="72" xfId="0" applyNumberFormat="1" applyFont="1" applyBorder="1"/>
    <xf numFmtId="4" fontId="41" fillId="0" borderId="73" xfId="0" applyNumberFormat="1" applyFont="1" applyBorder="1"/>
    <xf numFmtId="4" fontId="41" fillId="9" borderId="0" xfId="0" applyNumberFormat="1" applyFont="1" applyFill="1"/>
    <xf numFmtId="4" fontId="43" fillId="0" borderId="1" xfId="0" applyNumberFormat="1" applyFont="1" applyBorder="1"/>
    <xf numFmtId="0" fontId="1" fillId="0" borderId="0" xfId="47"/>
    <xf numFmtId="0" fontId="41" fillId="0" borderId="0" xfId="47" applyFont="1"/>
    <xf numFmtId="0" fontId="41" fillId="0" borderId="0" xfId="47" applyFont="1" applyAlignment="1">
      <alignment horizontal="left"/>
    </xf>
    <xf numFmtId="0" fontId="46" fillId="0" borderId="74" xfId="47" applyFont="1" applyBorder="1" applyAlignment="1">
      <alignment vertical="center" wrapText="1"/>
    </xf>
    <xf numFmtId="0" fontId="46" fillId="0" borderId="0" xfId="47" applyFont="1" applyAlignment="1">
      <alignment horizontal="left" vertical="center" wrapText="1"/>
    </xf>
    <xf numFmtId="4" fontId="41" fillId="9" borderId="61" xfId="0" applyNumberFormat="1" applyFont="1" applyFill="1" applyBorder="1"/>
    <xf numFmtId="4" fontId="41" fillId="0" borderId="70" xfId="0" applyNumberFormat="1" applyFont="1" applyBorder="1"/>
    <xf numFmtId="0" fontId="46" fillId="0" borderId="71" xfId="47" applyFont="1" applyBorder="1" applyAlignment="1">
      <alignment vertical="center" wrapText="1"/>
    </xf>
    <xf numFmtId="4" fontId="41" fillId="9" borderId="9" xfId="0" applyNumberFormat="1" applyFont="1" applyFill="1" applyBorder="1"/>
    <xf numFmtId="0" fontId="3" fillId="0" borderId="0" xfId="47" applyFont="1"/>
    <xf numFmtId="0" fontId="43" fillId="0" borderId="0" xfId="47" applyFont="1"/>
    <xf numFmtId="0" fontId="43" fillId="0" borderId="0" xfId="47" applyFont="1" applyAlignment="1">
      <alignment horizontal="left"/>
    </xf>
    <xf numFmtId="4" fontId="1" fillId="0" borderId="0" xfId="47" applyNumberFormat="1"/>
    <xf numFmtId="0" fontId="41" fillId="0" borderId="64" xfId="0" applyFont="1" applyBorder="1"/>
    <xf numFmtId="0" fontId="41" fillId="0" borderId="61" xfId="0" applyFont="1" applyBorder="1"/>
    <xf numFmtId="2" fontId="7" fillId="2" borderId="12" xfId="0" applyNumberFormat="1" applyFont="1" applyFill="1" applyBorder="1"/>
    <xf numFmtId="4" fontId="41" fillId="9" borderId="75" xfId="0" applyNumberFormat="1" applyFont="1" applyFill="1" applyBorder="1"/>
    <xf numFmtId="0" fontId="0" fillId="0" borderId="0" xfId="0" quotePrefix="1"/>
    <xf numFmtId="0" fontId="8" fillId="0" borderId="15" xfId="0" applyFont="1" applyBorder="1"/>
    <xf numFmtId="2" fontId="8" fillId="0" borderId="22" xfId="0" applyNumberFormat="1" applyFont="1" applyBorder="1"/>
    <xf numFmtId="2" fontId="8" fillId="0" borderId="46" xfId="0" applyNumberFormat="1" applyFont="1" applyBorder="1"/>
    <xf numFmtId="2" fontId="8" fillId="0" borderId="17" xfId="0" applyNumberFormat="1" applyFont="1" applyBorder="1"/>
    <xf numFmtId="2" fontId="8" fillId="0" borderId="25" xfId="0" applyNumberFormat="1" applyFont="1" applyBorder="1"/>
    <xf numFmtId="2" fontId="8" fillId="0" borderId="57" xfId="0" applyNumberFormat="1" applyFont="1" applyBorder="1"/>
    <xf numFmtId="2" fontId="8" fillId="0" borderId="23" xfId="0" applyNumberFormat="1" applyFont="1" applyBorder="1"/>
    <xf numFmtId="2" fontId="8" fillId="0" borderId="58" xfId="0" applyNumberFormat="1" applyFont="1" applyBorder="1"/>
    <xf numFmtId="2" fontId="8" fillId="0" borderId="67" xfId="0" applyNumberFormat="1" applyFont="1" applyBorder="1"/>
    <xf numFmtId="2" fontId="8" fillId="0" borderId="22" xfId="0" applyNumberFormat="1" applyFont="1" applyBorder="1" applyAlignment="1">
      <alignment horizontal="center"/>
    </xf>
    <xf numFmtId="2" fontId="8" fillId="0" borderId="67" xfId="0" applyNumberFormat="1" applyFont="1" applyBorder="1" applyAlignment="1">
      <alignment horizontal="center"/>
    </xf>
    <xf numFmtId="2" fontId="8" fillId="0" borderId="24" xfId="0" applyNumberFormat="1" applyFont="1" applyBorder="1" applyAlignment="1">
      <alignment horizontal="center"/>
    </xf>
    <xf numFmtId="0" fontId="5" fillId="0" borderId="50" xfId="0" applyFont="1" applyBorder="1"/>
    <xf numFmtId="0" fontId="5" fillId="0" borderId="2" xfId="0" applyFont="1" applyBorder="1"/>
    <xf numFmtId="0" fontId="5" fillId="0" borderId="0" xfId="0" applyFont="1"/>
    <xf numFmtId="4" fontId="41" fillId="9" borderId="70" xfId="0" applyNumberFormat="1" applyFont="1" applyFill="1" applyBorder="1"/>
    <xf numFmtId="4" fontId="41" fillId="0" borderId="76" xfId="0" applyNumberFormat="1" applyFont="1" applyBorder="1"/>
    <xf numFmtId="2" fontId="5" fillId="9" borderId="50" xfId="0" applyNumberFormat="1" applyFont="1" applyFill="1" applyBorder="1"/>
    <xf numFmtId="2" fontId="5" fillId="9" borderId="2" xfId="0" applyNumberFormat="1" applyFont="1" applyFill="1" applyBorder="1"/>
    <xf numFmtId="2" fontId="8" fillId="9" borderId="68" xfId="0" applyNumberFormat="1" applyFont="1" applyFill="1" applyBorder="1"/>
    <xf numFmtId="2" fontId="7" fillId="9" borderId="13" xfId="0" applyNumberFormat="1" applyFont="1" applyFill="1" applyBorder="1"/>
    <xf numFmtId="4" fontId="41" fillId="0" borderId="77" xfId="0" applyNumberFormat="1" applyFont="1" applyBorder="1"/>
    <xf numFmtId="4" fontId="8" fillId="0" borderId="52" xfId="0" applyNumberFormat="1" applyFont="1" applyBorder="1"/>
    <xf numFmtId="4" fontId="0" fillId="0" borderId="52" xfId="0" applyNumberFormat="1" applyBorder="1"/>
    <xf numFmtId="2" fontId="5" fillId="0" borderId="30" xfId="0" applyNumberFormat="1" applyFont="1" applyBorder="1" applyAlignment="1">
      <alignment horizontal="right"/>
    </xf>
    <xf numFmtId="2" fontId="5" fillId="0" borderId="32" xfId="0" applyNumberFormat="1" applyFont="1" applyBorder="1" applyAlignment="1">
      <alignment horizontal="right"/>
    </xf>
    <xf numFmtId="2" fontId="5" fillId="0" borderId="33" xfId="0" applyNumberFormat="1" applyFont="1" applyBorder="1" applyAlignment="1">
      <alignment horizontal="right"/>
    </xf>
    <xf numFmtId="2" fontId="7" fillId="2" borderId="58" xfId="0" applyNumberFormat="1" applyFont="1" applyFill="1" applyBorder="1" applyAlignment="1">
      <alignment horizontal="right"/>
    </xf>
    <xf numFmtId="2" fontId="5" fillId="0" borderId="44" xfId="0" applyNumberFormat="1" applyFont="1" applyBorder="1" applyAlignment="1">
      <alignment horizontal="right"/>
    </xf>
    <xf numFmtId="2" fontId="7" fillId="2" borderId="22" xfId="0" applyNumberFormat="1" applyFont="1" applyFill="1" applyBorder="1" applyAlignment="1">
      <alignment horizontal="right"/>
    </xf>
    <xf numFmtId="2" fontId="5" fillId="2" borderId="42" xfId="0" applyNumberFormat="1" applyFont="1" applyFill="1" applyBorder="1" applyAlignment="1">
      <alignment horizontal="right"/>
    </xf>
    <xf numFmtId="2" fontId="5" fillId="2" borderId="43" xfId="0" applyNumberFormat="1" applyFont="1" applyFill="1" applyBorder="1" applyAlignment="1">
      <alignment horizontal="right"/>
    </xf>
    <xf numFmtId="2" fontId="5" fillId="2" borderId="49" xfId="0" applyNumberFormat="1" applyFont="1" applyFill="1" applyBorder="1" applyAlignment="1">
      <alignment horizontal="right"/>
    </xf>
    <xf numFmtId="2" fontId="7" fillId="2" borderId="15" xfId="0" applyNumberFormat="1" applyFont="1" applyFill="1" applyBorder="1" applyAlignment="1">
      <alignment horizontal="right"/>
    </xf>
    <xf numFmtId="0" fontId="0" fillId="0" borderId="0" xfId="0" applyAlignment="1">
      <alignment wrapText="1"/>
    </xf>
    <xf numFmtId="2" fontId="7" fillId="9" borderId="15" xfId="0" applyNumberFormat="1" applyFont="1" applyFill="1" applyBorder="1" applyAlignment="1">
      <alignment horizontal="center"/>
    </xf>
    <xf numFmtId="2" fontId="8" fillId="0" borderId="24" xfId="0" applyNumberFormat="1" applyFont="1" applyBorder="1" applyAlignment="1">
      <alignment horizontal="right"/>
    </xf>
    <xf numFmtId="2" fontId="8" fillId="0" borderId="15" xfId="0" applyNumberFormat="1" applyFont="1" applyBorder="1"/>
    <xf numFmtId="0" fontId="5" fillId="0" borderId="15" xfId="0" applyFont="1" applyBorder="1" applyAlignment="1">
      <alignment horizontal="center" vertical="center" wrapText="1"/>
    </xf>
    <xf numFmtId="0" fontId="5" fillId="0" borderId="18" xfId="0" applyFont="1" applyBorder="1" applyAlignment="1">
      <alignment horizontal="center" vertical="center" wrapText="1"/>
    </xf>
    <xf numFmtId="4" fontId="5" fillId="0" borderId="18" xfId="0" applyNumberFormat="1" applyFont="1" applyBorder="1" applyAlignment="1">
      <alignment horizontal="right" vertical="center" wrapText="1"/>
    </xf>
    <xf numFmtId="2" fontId="5" fillId="0" borderId="16" xfId="0" applyNumberFormat="1" applyFont="1" applyBorder="1"/>
    <xf numFmtId="2" fontId="5" fillId="2" borderId="42" xfId="0" applyNumberFormat="1" applyFont="1" applyFill="1" applyBorder="1" applyAlignment="1">
      <alignment horizontal="center"/>
    </xf>
    <xf numFmtId="2" fontId="5" fillId="9" borderId="42" xfId="0" applyNumberFormat="1" applyFont="1" applyFill="1" applyBorder="1" applyAlignment="1">
      <alignment horizontal="center"/>
    </xf>
    <xf numFmtId="2" fontId="5" fillId="0" borderId="19" xfId="0" applyNumberFormat="1" applyFont="1" applyBorder="1" applyAlignment="1">
      <alignment horizontal="right"/>
    </xf>
    <xf numFmtId="2" fontId="5" fillId="0" borderId="19" xfId="0" applyNumberFormat="1" applyFont="1" applyBorder="1"/>
    <xf numFmtId="2" fontId="5" fillId="2" borderId="43" xfId="0" applyNumberFormat="1" applyFont="1" applyFill="1" applyBorder="1" applyAlignment="1">
      <alignment horizontal="center"/>
    </xf>
    <xf numFmtId="2" fontId="5" fillId="9" borderId="43" xfId="0" applyNumberFormat="1" applyFont="1" applyFill="1" applyBorder="1" applyAlignment="1">
      <alignment horizontal="center"/>
    </xf>
    <xf numFmtId="2" fontId="8" fillId="0" borderId="38" xfId="0" applyNumberFormat="1" applyFont="1" applyBorder="1" applyAlignment="1">
      <alignment horizontal="right"/>
    </xf>
    <xf numFmtId="2" fontId="8" fillId="0" borderId="38" xfId="0" applyNumberFormat="1" applyFont="1" applyBorder="1"/>
    <xf numFmtId="2" fontId="5" fillId="0" borderId="33" xfId="0" applyNumberFormat="1" applyFont="1" applyBorder="1"/>
    <xf numFmtId="2" fontId="5" fillId="2" borderId="49" xfId="0" applyNumberFormat="1" applyFont="1" applyFill="1" applyBorder="1" applyAlignment="1">
      <alignment horizontal="center"/>
    </xf>
    <xf numFmtId="2" fontId="5" fillId="9" borderId="49" xfId="0" applyNumberFormat="1" applyFont="1" applyFill="1" applyBorder="1" applyAlignment="1">
      <alignment horizontal="center"/>
    </xf>
    <xf numFmtId="0" fontId="7" fillId="2" borderId="13" xfId="0" applyFont="1" applyFill="1" applyBorder="1"/>
    <xf numFmtId="2" fontId="7" fillId="0" borderId="15" xfId="0" applyNumberFormat="1" applyFont="1" applyBorder="1"/>
    <xf numFmtId="2" fontId="8" fillId="0" borderId="57" xfId="0" applyNumberFormat="1" applyFont="1" applyBorder="1" applyAlignment="1">
      <alignment horizontal="center"/>
    </xf>
    <xf numFmtId="0" fontId="43" fillId="0" borderId="0" xfId="0" applyFont="1" applyAlignment="1">
      <alignment horizontal="center" vertical="center" wrapText="1"/>
    </xf>
    <xf numFmtId="4" fontId="41" fillId="13" borderId="0" xfId="0" applyNumberFormat="1" applyFont="1" applyFill="1"/>
    <xf numFmtId="4" fontId="41" fillId="0" borderId="20" xfId="0" applyNumberFormat="1" applyFont="1" applyBorder="1"/>
    <xf numFmtId="172" fontId="17" fillId="0" borderId="78" xfId="48" applyNumberFormat="1" applyFont="1" applyBorder="1" applyAlignment="1">
      <alignment horizontal="left"/>
    </xf>
    <xf numFmtId="0" fontId="17" fillId="0" borderId="80" xfId="0" applyFont="1" applyBorder="1" applyAlignment="1">
      <alignment horizontal="left"/>
    </xf>
    <xf numFmtId="172" fontId="17" fillId="0" borderId="83" xfId="48" applyNumberFormat="1" applyFont="1" applyBorder="1" applyAlignment="1">
      <alignment horizontal="left"/>
    </xf>
    <xf numFmtId="1" fontId="17" fillId="0" borderId="84" xfId="0" applyNumberFormat="1" applyFont="1" applyBorder="1" applyAlignment="1">
      <alignment vertical="center"/>
    </xf>
    <xf numFmtId="0" fontId="17" fillId="0" borderId="84" xfId="0" applyFont="1" applyBorder="1" applyAlignment="1">
      <alignment horizontal="left"/>
    </xf>
    <xf numFmtId="1" fontId="50" fillId="0" borderId="84" xfId="0" applyNumberFormat="1" applyFont="1" applyBorder="1" applyAlignment="1">
      <alignment vertical="center"/>
    </xf>
    <xf numFmtId="4" fontId="3" fillId="0" borderId="0" xfId="0" applyNumberFormat="1" applyFont="1"/>
    <xf numFmtId="0" fontId="3" fillId="0" borderId="0" xfId="0" applyFont="1"/>
    <xf numFmtId="171" fontId="17" fillId="0" borderId="89" xfId="48" applyNumberFormat="1" applyFont="1" applyBorder="1" applyAlignment="1">
      <alignment horizontal="left"/>
    </xf>
    <xf numFmtId="0" fontId="17" fillId="0" borderId="89" xfId="48" applyFont="1" applyBorder="1" applyAlignment="1">
      <alignment horizontal="left"/>
    </xf>
    <xf numFmtId="0" fontId="0" fillId="0" borderId="56" xfId="0" applyBorder="1"/>
    <xf numFmtId="0" fontId="0" fillId="0" borderId="52" xfId="0" applyBorder="1"/>
    <xf numFmtId="0" fontId="49" fillId="2" borderId="0" xfId="0" applyFont="1" applyFill="1" applyAlignment="1">
      <alignment vertical="center" wrapText="1"/>
    </xf>
    <xf numFmtId="0" fontId="49" fillId="2" borderId="86" xfId="0" applyFont="1" applyFill="1" applyBorder="1" applyAlignment="1">
      <alignment vertical="center" wrapText="1"/>
    </xf>
    <xf numFmtId="0" fontId="49" fillId="2" borderId="87" xfId="0" applyFont="1" applyFill="1" applyBorder="1" applyAlignment="1">
      <alignment vertical="center" wrapText="1"/>
    </xf>
    <xf numFmtId="4" fontId="49" fillId="2" borderId="70" xfId="0" applyNumberFormat="1" applyFont="1" applyFill="1" applyBorder="1" applyAlignment="1">
      <alignment vertical="center" wrapText="1"/>
    </xf>
    <xf numFmtId="0" fontId="0" fillId="0" borderId="46" xfId="0" applyBorder="1"/>
    <xf numFmtId="172" fontId="17" fillId="0" borderId="79" xfId="48" applyNumberFormat="1" applyFont="1" applyBorder="1" applyAlignment="1">
      <alignment horizontal="left"/>
    </xf>
    <xf numFmtId="172" fontId="17" fillId="0" borderId="90" xfId="48" applyNumberFormat="1" applyFont="1" applyBorder="1" applyAlignment="1">
      <alignment horizontal="left"/>
    </xf>
    <xf numFmtId="171" fontId="17" fillId="0" borderId="85" xfId="48" quotePrefix="1" applyNumberFormat="1" applyFont="1" applyBorder="1" applyAlignment="1">
      <alignment horizontal="left"/>
    </xf>
    <xf numFmtId="49" fontId="17" fillId="0" borderId="89" xfId="0" applyNumberFormat="1" applyFont="1" applyBorder="1" applyAlignment="1">
      <alignment horizontal="left" vertical="center"/>
    </xf>
    <xf numFmtId="49" fontId="17" fillId="0" borderId="83" xfId="0" applyNumberFormat="1" applyFont="1" applyBorder="1" applyAlignment="1">
      <alignment horizontal="left" vertical="center"/>
    </xf>
    <xf numFmtId="1" fontId="17" fillId="0" borderId="82" xfId="0" applyNumberFormat="1" applyFont="1" applyBorder="1" applyAlignment="1">
      <alignment horizontal="left" vertical="center"/>
    </xf>
    <xf numFmtId="0" fontId="0" fillId="0" borderId="91" xfId="0" applyBorder="1"/>
    <xf numFmtId="49" fontId="17" fillId="0" borderId="92" xfId="0" applyNumberFormat="1" applyFont="1" applyBorder="1"/>
    <xf numFmtId="173" fontId="17" fillId="0" borderId="92" xfId="3" applyNumberFormat="1" applyFont="1" applyBorder="1"/>
    <xf numFmtId="49" fontId="17" fillId="0" borderId="91" xfId="0" applyNumberFormat="1" applyFont="1" applyBorder="1"/>
    <xf numFmtId="173" fontId="17" fillId="0" borderId="91" xfId="3" applyNumberFormat="1" applyFont="1" applyBorder="1"/>
    <xf numFmtId="49" fontId="49" fillId="0" borderId="0" xfId="0" applyNumberFormat="1" applyFont="1"/>
    <xf numFmtId="173" fontId="3" fillId="0" borderId="0" xfId="0" applyNumberFormat="1" applyFont="1"/>
    <xf numFmtId="4" fontId="17" fillId="0" borderId="81" xfId="0" applyNumberFormat="1" applyFont="1" applyBorder="1"/>
    <xf numFmtId="4" fontId="17" fillId="0" borderId="88" xfId="0" applyNumberFormat="1" applyFont="1" applyBorder="1"/>
    <xf numFmtId="4" fontId="17" fillId="0" borderId="88" xfId="0" applyNumberFormat="1" applyFont="1" applyBorder="1" applyAlignment="1">
      <alignment vertical="center"/>
    </xf>
    <xf numFmtId="4" fontId="0" fillId="0" borderId="91" xfId="0" applyNumberFormat="1" applyBorder="1"/>
    <xf numFmtId="0" fontId="0" fillId="0" borderId="93" xfId="0" applyBorder="1"/>
    <xf numFmtId="172" fontId="17" fillId="0" borderId="94" xfId="48" applyNumberFormat="1" applyFont="1" applyBorder="1" applyAlignment="1">
      <alignment horizontal="left"/>
    </xf>
    <xf numFmtId="4" fontId="0" fillId="0" borderId="93" xfId="0" applyNumberFormat="1" applyBorder="1"/>
    <xf numFmtId="49" fontId="17" fillId="0" borderId="93" xfId="0" applyNumberFormat="1" applyFont="1" applyBorder="1"/>
    <xf numFmtId="173" fontId="17" fillId="0" borderId="93" xfId="3" applyNumberFormat="1" applyFont="1" applyBorder="1"/>
    <xf numFmtId="0" fontId="3" fillId="0" borderId="70" xfId="0" applyFont="1" applyBorder="1"/>
    <xf numFmtId="49" fontId="0" fillId="0" borderId="95" xfId="0" applyNumberFormat="1" applyBorder="1"/>
    <xf numFmtId="49" fontId="0" fillId="0" borderId="96" xfId="0" applyNumberFormat="1" applyBorder="1"/>
    <xf numFmtId="0" fontId="0" fillId="0" borderId="96" xfId="0" applyBorder="1"/>
    <xf numFmtId="4" fontId="0" fillId="0" borderId="97" xfId="0" applyNumberFormat="1" applyBorder="1"/>
    <xf numFmtId="49" fontId="0" fillId="0" borderId="98" xfId="0" applyNumberFormat="1" applyBorder="1"/>
    <xf numFmtId="49" fontId="0" fillId="0" borderId="91" xfId="0" applyNumberFormat="1" applyBorder="1"/>
    <xf numFmtId="4" fontId="0" fillId="0" borderId="88" xfId="0" applyNumberFormat="1" applyBorder="1"/>
    <xf numFmtId="49" fontId="0" fillId="0" borderId="99" xfId="0" applyNumberFormat="1" applyBorder="1"/>
    <xf numFmtId="49" fontId="0" fillId="0" borderId="93" xfId="0" applyNumberFormat="1" applyBorder="1"/>
    <xf numFmtId="4" fontId="0" fillId="0" borderId="100" xfId="0" applyNumberFormat="1" applyBorder="1"/>
    <xf numFmtId="4" fontId="7" fillId="2" borderId="22" xfId="0" applyNumberFormat="1" applyFont="1" applyFill="1" applyBorder="1"/>
    <xf numFmtId="4" fontId="7" fillId="9" borderId="24" xfId="0" applyNumberFormat="1" applyFont="1" applyFill="1" applyBorder="1"/>
    <xf numFmtId="4" fontId="7" fillId="2" borderId="15" xfId="0" applyNumberFormat="1" applyFont="1" applyFill="1" applyBorder="1" applyAlignment="1">
      <alignment horizontal="center"/>
    </xf>
    <xf numFmtId="4" fontId="7" fillId="2" borderId="23" xfId="0" applyNumberFormat="1" applyFont="1" applyFill="1" applyBorder="1"/>
    <xf numFmtId="4" fontId="7" fillId="9" borderId="55" xfId="0" applyNumberFormat="1" applyFont="1" applyFill="1" applyBorder="1"/>
    <xf numFmtId="4" fontId="7" fillId="2" borderId="58" xfId="0" applyNumberFormat="1" applyFont="1" applyFill="1" applyBorder="1"/>
    <xf numFmtId="4" fontId="7" fillId="9" borderId="67" xfId="0" applyNumberFormat="1" applyFont="1" applyFill="1" applyBorder="1"/>
    <xf numFmtId="4" fontId="7" fillId="2" borderId="12" xfId="0" applyNumberFormat="1" applyFont="1" applyFill="1" applyBorder="1"/>
    <xf numFmtId="4" fontId="7" fillId="9" borderId="13" xfId="0" applyNumberFormat="1" applyFont="1" applyFill="1" applyBorder="1"/>
    <xf numFmtId="4" fontId="7" fillId="9" borderId="21" xfId="0" applyNumberFormat="1" applyFont="1" applyFill="1" applyBorder="1"/>
    <xf numFmtId="4" fontId="7" fillId="2" borderId="58" xfId="0" applyNumberFormat="1" applyFont="1" applyFill="1" applyBorder="1" applyAlignment="1">
      <alignment horizontal="right"/>
    </xf>
    <xf numFmtId="4" fontId="7" fillId="9" borderId="24" xfId="0" applyNumberFormat="1" applyFont="1" applyFill="1" applyBorder="1" applyAlignment="1">
      <alignment horizontal="right"/>
    </xf>
    <xf numFmtId="4" fontId="7" fillId="9" borderId="22" xfId="0" applyNumberFormat="1" applyFont="1" applyFill="1" applyBorder="1"/>
    <xf numFmtId="4" fontId="7" fillId="2" borderId="22" xfId="0" applyNumberFormat="1" applyFont="1" applyFill="1" applyBorder="1" applyAlignment="1">
      <alignment horizontal="right"/>
    </xf>
    <xf numFmtId="4" fontId="7" fillId="2" borderId="15" xfId="0" applyNumberFormat="1" applyFont="1" applyFill="1" applyBorder="1" applyAlignment="1">
      <alignment horizontal="right"/>
    </xf>
    <xf numFmtId="2" fontId="8" fillId="0" borderId="22" xfId="0" applyNumberFormat="1" applyFont="1" applyBorder="1" applyAlignment="1">
      <alignment horizontal="right"/>
    </xf>
    <xf numFmtId="2" fontId="8" fillId="0" borderId="46" xfId="0" applyNumberFormat="1" applyFont="1" applyBorder="1" applyAlignment="1">
      <alignment horizontal="right"/>
    </xf>
    <xf numFmtId="2" fontId="8" fillId="0" borderId="17" xfId="0" applyNumberFormat="1" applyFont="1" applyBorder="1" applyAlignment="1">
      <alignment horizontal="right"/>
    </xf>
    <xf numFmtId="2" fontId="8" fillId="0" borderId="25" xfId="0" applyNumberFormat="1" applyFont="1" applyBorder="1" applyAlignment="1">
      <alignment horizontal="right"/>
    </xf>
    <xf numFmtId="2" fontId="8" fillId="0" borderId="57" xfId="0" applyNumberFormat="1" applyFont="1" applyBorder="1" applyAlignment="1">
      <alignment horizontal="right"/>
    </xf>
    <xf numFmtId="2" fontId="8" fillId="0" borderId="23" xfId="0" applyNumberFormat="1" applyFont="1" applyBorder="1" applyAlignment="1">
      <alignment horizontal="right"/>
    </xf>
    <xf numFmtId="2" fontId="8" fillId="0" borderId="58" xfId="0" applyNumberFormat="1" applyFont="1" applyBorder="1" applyAlignment="1">
      <alignment horizontal="right"/>
    </xf>
    <xf numFmtId="2" fontId="8" fillId="0" borderId="67" xfId="0" applyNumberFormat="1" applyFont="1" applyBorder="1" applyAlignment="1">
      <alignment horizontal="right"/>
    </xf>
    <xf numFmtId="0" fontId="23" fillId="0" borderId="60" xfId="0" applyFont="1" applyBorder="1" applyAlignment="1">
      <alignment horizontal="right"/>
    </xf>
    <xf numFmtId="2" fontId="8" fillId="2" borderId="14" xfId="0" applyNumberFormat="1" applyFont="1" applyFill="1" applyBorder="1" applyAlignment="1">
      <alignment horizontal="right"/>
    </xf>
    <xf numFmtId="2" fontId="7" fillId="2" borderId="23" xfId="0" applyNumberFormat="1" applyFont="1" applyFill="1" applyBorder="1" applyAlignment="1">
      <alignment horizontal="right"/>
    </xf>
    <xf numFmtId="2" fontId="7" fillId="9" borderId="55" xfId="0" applyNumberFormat="1" applyFont="1" applyFill="1" applyBorder="1" applyAlignment="1">
      <alignment horizontal="right"/>
    </xf>
    <xf numFmtId="2" fontId="7" fillId="9" borderId="67" xfId="0" applyNumberFormat="1" applyFont="1" applyFill="1" applyBorder="1" applyAlignment="1">
      <alignment horizontal="right"/>
    </xf>
    <xf numFmtId="2" fontId="7" fillId="9" borderId="21" xfId="0" applyNumberFormat="1" applyFont="1" applyFill="1" applyBorder="1" applyAlignment="1">
      <alignment horizontal="right"/>
    </xf>
    <xf numFmtId="2" fontId="7" fillId="9" borderId="22" xfId="0" applyNumberFormat="1" applyFont="1" applyFill="1" applyBorder="1" applyAlignment="1">
      <alignment horizontal="right"/>
    </xf>
    <xf numFmtId="2" fontId="7" fillId="2" borderId="55" xfId="0" applyNumberFormat="1" applyFont="1" applyFill="1" applyBorder="1" applyAlignment="1">
      <alignment horizontal="right"/>
    </xf>
    <xf numFmtId="2" fontId="7" fillId="2" borderId="46" xfId="0" applyNumberFormat="1" applyFont="1" applyFill="1" applyBorder="1" applyAlignment="1">
      <alignment horizontal="right"/>
    </xf>
    <xf numFmtId="2" fontId="7" fillId="2" borderId="17" xfId="0" applyNumberFormat="1" applyFont="1" applyFill="1" applyBorder="1" applyAlignment="1">
      <alignment horizontal="right"/>
    </xf>
    <xf numFmtId="2" fontId="7" fillId="2" borderId="25" xfId="0" applyNumberFormat="1" applyFont="1" applyFill="1" applyBorder="1" applyAlignment="1">
      <alignment horizontal="right"/>
    </xf>
    <xf numFmtId="2" fontId="7" fillId="2" borderId="57" xfId="0" applyNumberFormat="1" applyFont="1" applyFill="1" applyBorder="1" applyAlignment="1">
      <alignment horizontal="right"/>
    </xf>
    <xf numFmtId="2" fontId="7" fillId="2" borderId="24" xfId="0" applyNumberFormat="1" applyFont="1" applyFill="1" applyBorder="1" applyAlignment="1">
      <alignment horizontal="right"/>
    </xf>
    <xf numFmtId="2" fontId="7" fillId="2" borderId="67" xfId="0" applyNumberFormat="1" applyFont="1" applyFill="1" applyBorder="1" applyAlignment="1">
      <alignment horizontal="right"/>
    </xf>
    <xf numFmtId="4" fontId="7" fillId="2" borderId="17" xfId="0" applyNumberFormat="1" applyFont="1" applyFill="1" applyBorder="1" applyAlignment="1">
      <alignment horizontal="right"/>
    </xf>
    <xf numFmtId="0" fontId="5" fillId="0" borderId="11" xfId="0" applyFont="1" applyBorder="1" applyAlignment="1">
      <alignment horizontal="center" vertical="center" wrapText="1"/>
    </xf>
    <xf numFmtId="169" fontId="7" fillId="2" borderId="57" xfId="0" applyNumberFormat="1" applyFont="1" applyFill="1" applyBorder="1" applyAlignment="1">
      <alignment horizontal="center"/>
    </xf>
    <xf numFmtId="169" fontId="8" fillId="0" borderId="57" xfId="0" applyNumberFormat="1" applyFont="1" applyBorder="1" applyAlignment="1">
      <alignment horizontal="center"/>
    </xf>
    <xf numFmtId="4" fontId="41" fillId="14" borderId="73" xfId="0" applyNumberFormat="1" applyFont="1" applyFill="1" applyBorder="1"/>
    <xf numFmtId="4" fontId="41" fillId="14" borderId="77" xfId="0" applyNumberFormat="1" applyFont="1" applyFill="1" applyBorder="1"/>
    <xf numFmtId="4" fontId="41" fillId="14" borderId="75" xfId="0" applyNumberFormat="1" applyFont="1" applyFill="1" applyBorder="1"/>
    <xf numFmtId="4" fontId="41" fillId="14" borderId="101" xfId="0" applyNumberFormat="1" applyFont="1" applyFill="1" applyBorder="1"/>
    <xf numFmtId="4" fontId="41" fillId="14" borderId="61" xfId="0" applyNumberFormat="1" applyFont="1" applyFill="1" applyBorder="1"/>
    <xf numFmtId="0" fontId="44" fillId="2" borderId="4" xfId="0" applyFont="1" applyFill="1" applyBorder="1" applyAlignment="1">
      <alignment horizontal="center" vertical="center" wrapText="1"/>
    </xf>
    <xf numFmtId="0" fontId="44" fillId="9" borderId="4" xfId="0" applyFont="1" applyFill="1" applyBorder="1" applyAlignment="1">
      <alignment horizontal="center" vertical="center" wrapText="1"/>
    </xf>
    <xf numFmtId="4" fontId="43" fillId="0" borderId="4" xfId="0" applyNumberFormat="1" applyFont="1" applyBorder="1"/>
    <xf numFmtId="4" fontId="41" fillId="14" borderId="0" xfId="0" applyNumberFormat="1" applyFont="1" applyFill="1"/>
    <xf numFmtId="4" fontId="41" fillId="0" borderId="7" xfId="0" applyNumberFormat="1" applyFont="1" applyBorder="1"/>
    <xf numFmtId="0" fontId="44" fillId="14" borderId="4" xfId="0" applyFont="1" applyFill="1" applyBorder="1" applyAlignment="1">
      <alignment horizontal="center" vertical="center" wrapText="1"/>
    </xf>
    <xf numFmtId="0" fontId="44" fillId="14" borderId="10" xfId="0" applyFont="1" applyFill="1" applyBorder="1" applyAlignment="1">
      <alignment horizontal="center" vertical="center" wrapText="1"/>
    </xf>
    <xf numFmtId="4" fontId="7" fillId="2" borderId="12" xfId="0" applyNumberFormat="1" applyFont="1" applyFill="1" applyBorder="1" applyAlignment="1">
      <alignment horizontal="right"/>
    </xf>
    <xf numFmtId="2" fontId="5" fillId="14" borderId="50" xfId="0" applyNumberFormat="1" applyFont="1" applyFill="1" applyBorder="1" applyAlignment="1">
      <alignment horizontal="center"/>
    </xf>
    <xf numFmtId="2" fontId="5" fillId="14" borderId="2" xfId="0" applyNumberFormat="1" applyFont="1" applyFill="1" applyBorder="1" applyAlignment="1">
      <alignment horizontal="center"/>
    </xf>
    <xf numFmtId="2" fontId="5" fillId="14" borderId="51" xfId="0" applyNumberFormat="1" applyFont="1" applyFill="1" applyBorder="1" applyAlignment="1">
      <alignment horizontal="center"/>
    </xf>
    <xf numFmtId="2" fontId="7" fillId="14" borderId="15" xfId="0" applyNumberFormat="1" applyFont="1" applyFill="1" applyBorder="1" applyAlignment="1">
      <alignment horizontal="center"/>
    </xf>
    <xf numFmtId="2" fontId="5" fillId="14" borderId="16" xfId="0" applyNumberFormat="1" applyFont="1" applyFill="1" applyBorder="1" applyAlignment="1">
      <alignment horizontal="center"/>
    </xf>
    <xf numFmtId="2" fontId="5" fillId="14" borderId="19" xfId="0" applyNumberFormat="1" applyFont="1" applyFill="1" applyBorder="1" applyAlignment="1">
      <alignment horizontal="center"/>
    </xf>
    <xf numFmtId="2" fontId="5" fillId="14" borderId="47" xfId="0" applyNumberFormat="1" applyFont="1" applyFill="1" applyBorder="1" applyAlignment="1">
      <alignment horizontal="center"/>
    </xf>
    <xf numFmtId="2" fontId="8" fillId="0" borderId="13" xfId="0" applyNumberFormat="1" applyFont="1" applyBorder="1" applyAlignment="1">
      <alignment horizontal="center"/>
    </xf>
    <xf numFmtId="4" fontId="0" fillId="0" borderId="0" xfId="0" applyNumberFormat="1" applyAlignment="1">
      <alignment wrapText="1"/>
    </xf>
    <xf numFmtId="2" fontId="5" fillId="9" borderId="42" xfId="0" applyNumberFormat="1" applyFont="1" applyFill="1" applyBorder="1" applyAlignment="1">
      <alignment horizontal="right"/>
    </xf>
    <xf numFmtId="2" fontId="5" fillId="9" borderId="43" xfId="0" applyNumberFormat="1" applyFont="1" applyFill="1" applyBorder="1" applyAlignment="1">
      <alignment horizontal="right"/>
    </xf>
    <xf numFmtId="2" fontId="5" fillId="9" borderId="49" xfId="0" applyNumberFormat="1" applyFont="1" applyFill="1" applyBorder="1" applyAlignment="1">
      <alignment horizontal="right"/>
    </xf>
    <xf numFmtId="2" fontId="7" fillId="9" borderId="15" xfId="0" applyNumberFormat="1" applyFont="1" applyFill="1" applyBorder="1" applyAlignment="1">
      <alignment horizontal="right"/>
    </xf>
    <xf numFmtId="4" fontId="7" fillId="9" borderId="17" xfId="0" applyNumberFormat="1" applyFont="1" applyFill="1" applyBorder="1" applyAlignment="1">
      <alignment horizontal="right"/>
    </xf>
    <xf numFmtId="2" fontId="8" fillId="0" borderId="14" xfId="0" applyNumberFormat="1" applyFont="1" applyBorder="1" applyAlignment="1">
      <alignment horizontal="right"/>
    </xf>
    <xf numFmtId="4" fontId="43" fillId="14" borderId="9" xfId="0" applyNumberFormat="1" applyFont="1" applyFill="1" applyBorder="1" applyAlignment="1">
      <alignment horizontal="center" vertical="center" wrapText="1"/>
    </xf>
    <xf numFmtId="0" fontId="5" fillId="2" borderId="13" xfId="0" applyFont="1" applyFill="1" applyBorder="1" applyAlignment="1">
      <alignment horizontal="center" vertical="center" wrapText="1"/>
    </xf>
    <xf numFmtId="4" fontId="41" fillId="13" borderId="61" xfId="0" applyNumberFormat="1" applyFont="1" applyFill="1" applyBorder="1"/>
    <xf numFmtId="2" fontId="5" fillId="13" borderId="42" xfId="0" applyNumberFormat="1" applyFont="1" applyFill="1" applyBorder="1" applyAlignment="1">
      <alignment horizontal="center"/>
    </xf>
    <xf numFmtId="2" fontId="5" fillId="13" borderId="43" xfId="0" applyNumberFormat="1" applyFont="1" applyFill="1" applyBorder="1" applyAlignment="1">
      <alignment horizontal="center"/>
    </xf>
    <xf numFmtId="2" fontId="5" fillId="13" borderId="49" xfId="0" applyNumberFormat="1" applyFont="1" applyFill="1" applyBorder="1" applyAlignment="1">
      <alignment horizontal="center"/>
    </xf>
    <xf numFmtId="2" fontId="7" fillId="13" borderId="15" xfId="0" applyNumberFormat="1" applyFont="1" applyFill="1" applyBorder="1" applyAlignment="1">
      <alignment horizontal="center"/>
    </xf>
    <xf numFmtId="0" fontId="5" fillId="13" borderId="18" xfId="0" applyFont="1" applyFill="1" applyBorder="1" applyAlignment="1">
      <alignment horizontal="center" vertical="center" wrapText="1"/>
    </xf>
    <xf numFmtId="2" fontId="5" fillId="13" borderId="16" xfId="0" applyNumberFormat="1" applyFont="1" applyFill="1" applyBorder="1"/>
    <xf numFmtId="2" fontId="5" fillId="13" borderId="19" xfId="0" applyNumberFormat="1" applyFont="1" applyFill="1" applyBorder="1"/>
    <xf numFmtId="2" fontId="8" fillId="13" borderId="38" xfId="0" applyNumberFormat="1" applyFont="1" applyFill="1" applyBorder="1"/>
    <xf numFmtId="2" fontId="7" fillId="13" borderId="15" xfId="0" applyNumberFormat="1" applyFont="1" applyFill="1" applyBorder="1"/>
    <xf numFmtId="0" fontId="44" fillId="2" borderId="10" xfId="0" applyFont="1" applyFill="1" applyBorder="1" applyAlignment="1">
      <alignment horizontal="center" vertical="center" wrapText="1"/>
    </xf>
    <xf numFmtId="0" fontId="44" fillId="9" borderId="10" xfId="0" applyFont="1" applyFill="1" applyBorder="1" applyAlignment="1">
      <alignment horizontal="center" vertical="center" wrapText="1"/>
    </xf>
    <xf numFmtId="4" fontId="41" fillId="14" borderId="70" xfId="0" applyNumberFormat="1" applyFont="1" applyFill="1" applyBorder="1"/>
    <xf numFmtId="0" fontId="44" fillId="13" borderId="10" xfId="0" applyFont="1" applyFill="1" applyBorder="1" applyAlignment="1">
      <alignment horizontal="center" vertical="center" wrapText="1"/>
    </xf>
    <xf numFmtId="0" fontId="5" fillId="9" borderId="52" xfId="0" applyFont="1" applyFill="1" applyBorder="1" applyAlignment="1">
      <alignment horizontal="left" vertical="center" wrapText="1"/>
    </xf>
    <xf numFmtId="0" fontId="0" fillId="0" borderId="0" xfId="0" applyAlignment="1">
      <alignment horizontal="left"/>
    </xf>
    <xf numFmtId="0" fontId="2" fillId="0" borderId="0" xfId="0" applyFont="1" applyAlignment="1">
      <alignment horizontal="left"/>
    </xf>
    <xf numFmtId="0" fontId="5" fillId="0" borderId="54" xfId="0" applyFont="1" applyBorder="1" applyAlignment="1">
      <alignment horizontal="left" vertical="center" wrapText="1"/>
    </xf>
    <xf numFmtId="0" fontId="5" fillId="0" borderId="60" xfId="0" applyFont="1" applyBorder="1" applyAlignment="1">
      <alignment horizontal="left" vertical="center" wrapText="1"/>
    </xf>
    <xf numFmtId="0" fontId="5" fillId="9" borderId="65" xfId="0" applyFont="1" applyFill="1" applyBorder="1" applyAlignment="1">
      <alignment horizontal="left" vertical="center" wrapText="1"/>
    </xf>
    <xf numFmtId="0" fontId="5" fillId="9" borderId="59" xfId="0" applyFont="1" applyFill="1" applyBorder="1" applyAlignment="1">
      <alignment horizontal="left" vertical="center" wrapText="1"/>
    </xf>
    <xf numFmtId="0" fontId="5" fillId="0" borderId="56" xfId="0" applyFont="1" applyBorder="1" applyAlignment="1">
      <alignment horizontal="left" vertical="center" wrapText="1"/>
    </xf>
    <xf numFmtId="0" fontId="5" fillId="9" borderId="53" xfId="0" applyFont="1" applyFill="1" applyBorder="1" applyAlignment="1">
      <alignment horizontal="left" vertical="center" wrapText="1"/>
    </xf>
    <xf numFmtId="4" fontId="41" fillId="0" borderId="103" xfId="0" applyNumberFormat="1" applyFont="1" applyBorder="1"/>
    <xf numFmtId="4" fontId="41" fillId="9" borderId="104" xfId="0" applyNumberFormat="1" applyFont="1" applyFill="1" applyBorder="1"/>
    <xf numFmtId="0" fontId="44" fillId="2" borderId="35" xfId="0" applyFont="1" applyFill="1" applyBorder="1" applyAlignment="1">
      <alignment vertical="center" wrapText="1"/>
    </xf>
    <xf numFmtId="0" fontId="44" fillId="9" borderId="37"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4" fillId="9" borderId="2"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44" fillId="2" borderId="2" xfId="0" applyFont="1" applyFill="1" applyBorder="1" applyAlignment="1">
      <alignment horizontal="center" vertical="center" wrapText="1"/>
    </xf>
    <xf numFmtId="0" fontId="44" fillId="2" borderId="2" xfId="0" applyFont="1" applyFill="1" applyBorder="1" applyAlignment="1">
      <alignment horizontal="center" vertical="center"/>
    </xf>
    <xf numFmtId="0" fontId="44" fillId="14" borderId="3" xfId="0" applyFont="1" applyFill="1" applyBorder="1" applyAlignment="1">
      <alignment horizontal="center" vertical="center" wrapText="1"/>
    </xf>
    <xf numFmtId="0" fontId="44" fillId="9" borderId="3" xfId="0" applyFont="1" applyFill="1" applyBorder="1" applyAlignment="1">
      <alignment horizontal="center" vertical="center" wrapText="1"/>
    </xf>
    <xf numFmtId="0" fontId="44" fillId="2" borderId="1" xfId="0" applyFont="1" applyFill="1" applyBorder="1" applyAlignment="1">
      <alignment horizontal="center" vertical="center"/>
    </xf>
    <xf numFmtId="4" fontId="48" fillId="8" borderId="1" xfId="46" applyNumberFormat="1" applyFont="1" applyFill="1" applyBorder="1" applyAlignment="1">
      <alignment horizontal="center" vertical="center" wrapText="1"/>
    </xf>
    <xf numFmtId="4" fontId="48" fillId="12" borderId="2" xfId="46" applyNumberFormat="1" applyFont="1" applyFill="1" applyBorder="1" applyAlignment="1">
      <alignment horizontal="center" vertical="center" wrapText="1"/>
    </xf>
    <xf numFmtId="4" fontId="48" fillId="15" borderId="2" xfId="46" applyNumberFormat="1" applyFont="1" applyFill="1" applyBorder="1" applyAlignment="1">
      <alignment horizontal="center" vertical="center" wrapText="1"/>
    </xf>
    <xf numFmtId="4" fontId="48" fillId="8" borderId="2" xfId="46" applyNumberFormat="1" applyFont="1" applyFill="1" applyBorder="1" applyAlignment="1">
      <alignment horizontal="center" vertical="center" wrapText="1"/>
    </xf>
    <xf numFmtId="4" fontId="48" fillId="12" borderId="3" xfId="46" applyNumberFormat="1" applyFont="1" applyFill="1" applyBorder="1" applyAlignment="1">
      <alignment horizontal="center" vertical="center" wrapText="1"/>
    </xf>
    <xf numFmtId="0" fontId="46" fillId="0" borderId="74" xfId="0" applyFont="1" applyBorder="1" applyAlignment="1">
      <alignment vertical="center" wrapText="1"/>
    </xf>
    <xf numFmtId="4" fontId="41" fillId="0" borderId="105" xfId="0" applyNumberFormat="1" applyFont="1" applyBorder="1"/>
    <xf numFmtId="4" fontId="41" fillId="14" borderId="103" xfId="0" applyNumberFormat="1" applyFont="1" applyFill="1" applyBorder="1"/>
    <xf numFmtId="4" fontId="41" fillId="14" borderId="104" xfId="0" applyNumberFormat="1" applyFont="1" applyFill="1" applyBorder="1"/>
    <xf numFmtId="2" fontId="0" fillId="0" borderId="0" xfId="0" applyNumberFormat="1" applyAlignment="1">
      <alignment wrapText="1"/>
    </xf>
    <xf numFmtId="0" fontId="5" fillId="0" borderId="56" xfId="0" applyFont="1" applyBorder="1" applyAlignment="1">
      <alignment horizontal="center" vertical="center" wrapText="1"/>
    </xf>
    <xf numFmtId="2" fontId="5" fillId="2" borderId="16" xfId="0" applyNumberFormat="1" applyFont="1" applyFill="1" applyBorder="1" applyAlignment="1">
      <alignment horizontal="center"/>
    </xf>
    <xf numFmtId="2" fontId="5" fillId="2" borderId="19" xfId="0" applyNumberFormat="1" applyFont="1" applyFill="1" applyBorder="1" applyAlignment="1">
      <alignment horizontal="center"/>
    </xf>
    <xf numFmtId="2" fontId="5" fillId="2" borderId="47" xfId="0" applyNumberFormat="1" applyFont="1" applyFill="1" applyBorder="1" applyAlignment="1">
      <alignment horizontal="center"/>
    </xf>
    <xf numFmtId="0" fontId="7" fillId="2" borderId="12" xfId="0" applyFont="1" applyFill="1" applyBorder="1"/>
    <xf numFmtId="0" fontId="7" fillId="2" borderId="14" xfId="0" applyFont="1" applyFill="1" applyBorder="1"/>
    <xf numFmtId="0" fontId="43" fillId="17" borderId="4" xfId="0" applyFont="1" applyFill="1" applyBorder="1" applyAlignment="1">
      <alignment wrapText="1"/>
    </xf>
    <xf numFmtId="0" fontId="43" fillId="9" borderId="4" xfId="0" applyFont="1" applyFill="1" applyBorder="1" applyAlignment="1">
      <alignment wrapText="1"/>
    </xf>
    <xf numFmtId="0" fontId="5" fillId="9" borderId="54" xfId="0" applyFont="1" applyFill="1" applyBorder="1" applyAlignment="1">
      <alignment horizontal="center" vertical="center" wrapText="1"/>
    </xf>
    <xf numFmtId="2" fontId="5" fillId="9" borderId="26" xfId="0" applyNumberFormat="1" applyFont="1" applyFill="1" applyBorder="1"/>
    <xf numFmtId="2" fontId="5" fillId="9" borderId="16" xfId="0" applyNumberFormat="1" applyFont="1" applyFill="1" applyBorder="1"/>
    <xf numFmtId="2" fontId="5" fillId="9" borderId="27" xfId="0" applyNumberFormat="1" applyFont="1" applyFill="1" applyBorder="1"/>
    <xf numFmtId="2" fontId="5" fillId="9" borderId="19" xfId="0" applyNumberFormat="1" applyFont="1" applyFill="1" applyBorder="1"/>
    <xf numFmtId="2" fontId="8" fillId="9" borderId="66" xfId="0" applyNumberFormat="1" applyFont="1" applyFill="1" applyBorder="1"/>
    <xf numFmtId="2" fontId="5" fillId="9" borderId="66" xfId="0" applyNumberFormat="1" applyFont="1" applyFill="1" applyBorder="1"/>
    <xf numFmtId="2" fontId="8" fillId="9" borderId="28" xfId="0" applyNumberFormat="1" applyFont="1" applyFill="1" applyBorder="1"/>
    <xf numFmtId="2" fontId="8" fillId="9" borderId="47" xfId="0" applyNumberFormat="1" applyFont="1" applyFill="1" applyBorder="1"/>
    <xf numFmtId="2" fontId="7" fillId="2" borderId="57" xfId="0" applyNumberFormat="1" applyFont="1" applyFill="1" applyBorder="1"/>
    <xf numFmtId="2" fontId="8" fillId="0" borderId="65" xfId="0" applyNumberFormat="1" applyFont="1" applyBorder="1"/>
    <xf numFmtId="2" fontId="8" fillId="0" borderId="0" xfId="0" applyNumberFormat="1" applyFont="1"/>
    <xf numFmtId="0" fontId="0" fillId="2" borderId="14" xfId="0" applyFill="1" applyBorder="1"/>
    <xf numFmtId="2" fontId="7" fillId="2" borderId="55" xfId="0" applyNumberFormat="1" applyFont="1" applyFill="1" applyBorder="1"/>
    <xf numFmtId="2" fontId="7" fillId="2" borderId="17" xfId="0" applyNumberFormat="1" applyFont="1" applyFill="1" applyBorder="1"/>
    <xf numFmtId="2" fontId="7" fillId="2" borderId="25" xfId="0" applyNumberFormat="1" applyFont="1" applyFill="1" applyBorder="1"/>
    <xf numFmtId="2" fontId="5" fillId="18" borderId="26" xfId="0" applyNumberFormat="1" applyFont="1" applyFill="1" applyBorder="1"/>
    <xf numFmtId="2" fontId="5" fillId="18" borderId="27" xfId="0" applyNumberFormat="1" applyFont="1" applyFill="1" applyBorder="1"/>
    <xf numFmtId="2" fontId="8" fillId="18" borderId="66" xfId="0" applyNumberFormat="1" applyFont="1" applyFill="1" applyBorder="1"/>
    <xf numFmtId="0" fontId="41" fillId="0" borderId="0" xfId="0" applyFont="1" applyAlignment="1">
      <alignment wrapText="1"/>
    </xf>
    <xf numFmtId="0" fontId="51" fillId="0" borderId="0" xfId="49" applyFont="1" applyAlignment="1">
      <alignment wrapText="1"/>
    </xf>
    <xf numFmtId="4" fontId="41" fillId="0" borderId="106" xfId="0" applyNumberFormat="1" applyFont="1" applyBorder="1"/>
    <xf numFmtId="0" fontId="51" fillId="0" borderId="0" xfId="52" applyFont="1" applyAlignment="1">
      <alignment wrapText="1"/>
    </xf>
    <xf numFmtId="0" fontId="51" fillId="0" borderId="0" xfId="53" applyFont="1" applyAlignment="1">
      <alignment wrapText="1"/>
    </xf>
    <xf numFmtId="0" fontId="51" fillId="0" borderId="0" xfId="54" applyFont="1" applyAlignment="1">
      <alignment wrapText="1"/>
    </xf>
    <xf numFmtId="0" fontId="51" fillId="0" borderId="0" xfId="55" applyFont="1" applyAlignment="1">
      <alignment wrapText="1"/>
    </xf>
    <xf numFmtId="0" fontId="51" fillId="0" borderId="0" xfId="56" applyFont="1" applyAlignment="1">
      <alignment wrapText="1"/>
    </xf>
    <xf numFmtId="0" fontId="51" fillId="0" borderId="0" xfId="57" applyFont="1" applyAlignment="1">
      <alignment wrapText="1"/>
    </xf>
    <xf numFmtId="0" fontId="41" fillId="0" borderId="9" xfId="0" applyFont="1" applyBorder="1"/>
    <xf numFmtId="0" fontId="52" fillId="0" borderId="0" xfId="0" applyFont="1"/>
    <xf numFmtId="4" fontId="41" fillId="0" borderId="107" xfId="0" applyNumberFormat="1" applyFont="1" applyBorder="1"/>
    <xf numFmtId="4" fontId="41" fillId="0" borderId="10" xfId="0" applyNumberFormat="1" applyFont="1" applyBorder="1"/>
    <xf numFmtId="4" fontId="41" fillId="9" borderId="10" xfId="0" applyNumberFormat="1" applyFont="1" applyFill="1" applyBorder="1"/>
    <xf numFmtId="4" fontId="43" fillId="0" borderId="2" xfId="0" applyNumberFormat="1" applyFont="1" applyBorder="1"/>
    <xf numFmtId="4" fontId="43" fillId="0" borderId="3" xfId="0" applyNumberFormat="1" applyFont="1" applyBorder="1"/>
    <xf numFmtId="0" fontId="47" fillId="0" borderId="2" xfId="0" applyFont="1" applyBorder="1"/>
    <xf numFmtId="4" fontId="55" fillId="16" borderId="4" xfId="57" applyNumberFormat="1" applyFont="1" applyFill="1" applyBorder="1" applyAlignment="1">
      <alignment horizontal="center" wrapText="1"/>
    </xf>
    <xf numFmtId="0" fontId="54" fillId="0" borderId="4" xfId="58" applyFont="1" applyBorder="1" applyAlignment="1">
      <alignment wrapText="1"/>
    </xf>
    <xf numFmtId="4" fontId="54" fillId="0" borderId="4" xfId="58" applyNumberFormat="1" applyFont="1" applyBorder="1" applyAlignment="1">
      <alignment horizontal="right" wrapText="1"/>
    </xf>
    <xf numFmtId="4" fontId="54" fillId="9" borderId="4" xfId="58" applyNumberFormat="1" applyFont="1" applyFill="1" applyBorder="1" applyAlignment="1">
      <alignment horizontal="right" wrapText="1"/>
    </xf>
    <xf numFmtId="4" fontId="54" fillId="9" borderId="4" xfId="58" applyNumberFormat="1" applyFont="1" applyFill="1" applyBorder="1" applyAlignment="1">
      <alignment wrapText="1"/>
    </xf>
    <xf numFmtId="4" fontId="43" fillId="9" borderId="4" xfId="0" applyNumberFormat="1" applyFont="1" applyFill="1" applyBorder="1"/>
    <xf numFmtId="4" fontId="42" fillId="0" borderId="4" xfId="58" applyNumberFormat="1" applyBorder="1"/>
    <xf numFmtId="4" fontId="42" fillId="9" borderId="4" xfId="58" applyNumberFormat="1" applyFill="1" applyBorder="1"/>
    <xf numFmtId="4" fontId="43" fillId="0" borderId="10" xfId="0" applyNumberFormat="1" applyFont="1" applyBorder="1"/>
    <xf numFmtId="0" fontId="47" fillId="7" borderId="4" xfId="49" applyFont="1" applyFill="1" applyBorder="1" applyAlignment="1">
      <alignment horizontal="center" wrapText="1"/>
    </xf>
    <xf numFmtId="0" fontId="47" fillId="7" borderId="4" xfId="46" applyFont="1" applyFill="1" applyBorder="1" applyAlignment="1">
      <alignment horizontal="center" vertical="center" wrapText="1"/>
    </xf>
    <xf numFmtId="0" fontId="45" fillId="11" borderId="4" xfId="47" applyFont="1" applyFill="1" applyBorder="1" applyAlignment="1">
      <alignment horizontal="center" vertical="center"/>
    </xf>
    <xf numFmtId="0" fontId="45" fillId="11" borderId="4" xfId="47" applyFont="1" applyFill="1" applyBorder="1" applyAlignment="1">
      <alignment horizontal="left" vertical="center"/>
    </xf>
    <xf numFmtId="0" fontId="45" fillId="11" borderId="4" xfId="0" applyFont="1" applyFill="1" applyBorder="1" applyAlignment="1">
      <alignment horizontal="center" vertical="center"/>
    </xf>
    <xf numFmtId="0" fontId="45" fillId="11" borderId="4" xfId="0" applyFont="1" applyFill="1" applyBorder="1" applyAlignment="1">
      <alignment horizontal="left" vertical="center"/>
    </xf>
    <xf numFmtId="0" fontId="8" fillId="0" borderId="0" xfId="0" applyFont="1" applyAlignment="1">
      <alignment wrapText="1"/>
    </xf>
    <xf numFmtId="0" fontId="37" fillId="0" borderId="0" xfId="44" applyFont="1" applyFill="1" applyAlignment="1">
      <alignment vertical="center" wrapText="1"/>
    </xf>
    <xf numFmtId="0" fontId="43" fillId="13" borderId="4" xfId="0" applyFont="1" applyFill="1" applyBorder="1" applyAlignment="1">
      <alignment wrapText="1"/>
    </xf>
    <xf numFmtId="4" fontId="41" fillId="13" borderId="70" xfId="0" applyNumberFormat="1" applyFont="1" applyFill="1" applyBorder="1"/>
    <xf numFmtId="4" fontId="41" fillId="13" borderId="10" xfId="0" applyNumberFormat="1" applyFont="1" applyFill="1" applyBorder="1"/>
    <xf numFmtId="4" fontId="47" fillId="8" borderId="1" xfId="46" applyNumberFormat="1" applyFont="1" applyFill="1" applyBorder="1" applyAlignment="1">
      <alignment horizontal="center" wrapText="1"/>
    </xf>
    <xf numFmtId="4" fontId="47" fillId="12" borderId="2" xfId="46" applyNumberFormat="1" applyFont="1" applyFill="1" applyBorder="1" applyAlignment="1">
      <alignment horizontal="center" wrapText="1"/>
    </xf>
    <xf numFmtId="4" fontId="47" fillId="8" borderId="2" xfId="46" applyNumberFormat="1" applyFont="1" applyFill="1" applyBorder="1" applyAlignment="1">
      <alignment horizontal="center" wrapText="1"/>
    </xf>
    <xf numFmtId="4" fontId="47" fillId="12" borderId="3" xfId="46" applyNumberFormat="1" applyFont="1" applyFill="1" applyBorder="1" applyAlignment="1">
      <alignment horizontal="center" wrapText="1"/>
    </xf>
    <xf numFmtId="4" fontId="47" fillId="16" borderId="1" xfId="50" applyNumberFormat="1" applyFont="1" applyFill="1" applyBorder="1" applyAlignment="1">
      <alignment horizontal="center" wrapText="1"/>
    </xf>
    <xf numFmtId="4" fontId="47" fillId="16" borderId="2" xfId="50" applyNumberFormat="1" applyFont="1" applyFill="1" applyBorder="1" applyAlignment="1">
      <alignment horizontal="center" wrapText="1"/>
    </xf>
    <xf numFmtId="0" fontId="47" fillId="16" borderId="1" xfId="51" applyFont="1" applyFill="1" applyBorder="1" applyAlignment="1">
      <alignment horizontal="center" wrapText="1"/>
    </xf>
    <xf numFmtId="0" fontId="47" fillId="16" borderId="2" xfId="51" applyFont="1" applyFill="1" applyBorder="1" applyAlignment="1">
      <alignment horizontal="center" wrapText="1"/>
    </xf>
    <xf numFmtId="4" fontId="48" fillId="15" borderId="0" xfId="46" applyNumberFormat="1" applyFont="1" applyFill="1" applyAlignment="1">
      <alignment horizontal="center" wrapText="1"/>
    </xf>
    <xf numFmtId="0" fontId="56" fillId="0" borderId="2" xfId="0" applyFont="1" applyBorder="1"/>
    <xf numFmtId="0" fontId="8" fillId="0" borderId="0" xfId="0" applyFont="1" applyAlignment="1">
      <alignment vertical="top" wrapText="1"/>
    </xf>
    <xf numFmtId="0" fontId="0" fillId="0" borderId="0" xfId="0" quotePrefix="1" applyAlignment="1">
      <alignment horizontal="justify" vertical="center"/>
    </xf>
    <xf numFmtId="0" fontId="50" fillId="0" borderId="0" xfId="0" applyFont="1"/>
    <xf numFmtId="2" fontId="5" fillId="2" borderId="16" xfId="0" applyNumberFormat="1" applyFont="1" applyFill="1" applyBorder="1" applyAlignment="1">
      <alignment horizontal="right"/>
    </xf>
    <xf numFmtId="2" fontId="5" fillId="2" borderId="19" xfId="0" applyNumberFormat="1" applyFont="1" applyFill="1" applyBorder="1" applyAlignment="1">
      <alignment horizontal="right"/>
    </xf>
    <xf numFmtId="2" fontId="5" fillId="2" borderId="47" xfId="0" applyNumberFormat="1" applyFont="1" applyFill="1" applyBorder="1" applyAlignment="1">
      <alignment horizontal="right"/>
    </xf>
    <xf numFmtId="2" fontId="7" fillId="2" borderId="110" xfId="0" applyNumberFormat="1" applyFont="1" applyFill="1" applyBorder="1"/>
    <xf numFmtId="2" fontId="5" fillId="18" borderId="66" xfId="0" applyNumberFormat="1" applyFont="1" applyFill="1" applyBorder="1"/>
    <xf numFmtId="2" fontId="5" fillId="9" borderId="38" xfId="0" applyNumberFormat="1" applyFont="1" applyFill="1" applyBorder="1"/>
    <xf numFmtId="0" fontId="57" fillId="0" borderId="2" xfId="0" applyFont="1" applyBorder="1"/>
    <xf numFmtId="0" fontId="57" fillId="0" borderId="0" xfId="0" applyFont="1"/>
    <xf numFmtId="169" fontId="7" fillId="2" borderId="12" xfId="0" applyNumberFormat="1" applyFont="1" applyFill="1" applyBorder="1" applyAlignment="1">
      <alignment horizontal="center"/>
    </xf>
    <xf numFmtId="169" fontId="7" fillId="2" borderId="24" xfId="0" applyNumberFormat="1" applyFont="1" applyFill="1" applyBorder="1" applyAlignment="1">
      <alignment horizontal="center"/>
    </xf>
    <xf numFmtId="169" fontId="8" fillId="2" borderId="17" xfId="0" applyNumberFormat="1" applyFont="1" applyFill="1" applyBorder="1" applyAlignment="1">
      <alignment horizontal="center"/>
    </xf>
    <xf numFmtId="4" fontId="41" fillId="10" borderId="3" xfId="0" applyNumberFormat="1" applyFont="1" applyFill="1" applyBorder="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169" fontId="8" fillId="4" borderId="107" xfId="0" applyNumberFormat="1" applyFont="1" applyFill="1" applyBorder="1" applyAlignment="1">
      <alignment horizontal="center"/>
    </xf>
    <xf numFmtId="0" fontId="5" fillId="0" borderId="109" xfId="0" applyFont="1" applyBorder="1" applyAlignment="1">
      <alignment horizontal="center" vertical="center" wrapText="1"/>
    </xf>
    <xf numFmtId="169" fontId="5" fillId="0" borderId="109" xfId="0" applyNumberFormat="1" applyFont="1" applyBorder="1" applyAlignment="1">
      <alignment horizontal="center"/>
    </xf>
    <xf numFmtId="169" fontId="7" fillId="2" borderId="13" xfId="0" applyNumberFormat="1" applyFont="1" applyFill="1" applyBorder="1" applyAlignment="1">
      <alignment horizontal="center"/>
    </xf>
    <xf numFmtId="169" fontId="5" fillId="0" borderId="6" xfId="0" applyNumberFormat="1" applyFont="1" applyBorder="1" applyAlignment="1">
      <alignment horizontal="center"/>
    </xf>
    <xf numFmtId="0" fontId="5" fillId="0" borderId="108" xfId="0" applyFont="1" applyBorder="1" applyAlignment="1">
      <alignment horizontal="center" vertical="center" wrapText="1"/>
    </xf>
    <xf numFmtId="169" fontId="5" fillId="4" borderId="50" xfId="0" applyNumberFormat="1" applyFont="1" applyFill="1" applyBorder="1" applyAlignment="1">
      <alignment horizontal="center"/>
    </xf>
    <xf numFmtId="169" fontId="5" fillId="4" borderId="2" xfId="0" applyNumberFormat="1" applyFont="1" applyFill="1" applyBorder="1" applyAlignment="1">
      <alignment horizontal="center"/>
    </xf>
    <xf numFmtId="169" fontId="5" fillId="4" borderId="109" xfId="0" applyNumberFormat="1" applyFont="1" applyFill="1" applyBorder="1" applyAlignment="1">
      <alignment horizontal="center"/>
    </xf>
    <xf numFmtId="169" fontId="8" fillId="4" borderId="61" xfId="0" applyNumberFormat="1" applyFont="1" applyFill="1" applyBorder="1" applyAlignment="1">
      <alignment horizontal="center"/>
    </xf>
    <xf numFmtId="0" fontId="5" fillId="0" borderId="44" xfId="0" applyFont="1" applyBorder="1" applyAlignment="1">
      <alignment horizontal="center" vertical="center" wrapText="1"/>
    </xf>
    <xf numFmtId="169" fontId="5" fillId="4" borderId="26" xfId="0" applyNumberFormat="1" applyFont="1" applyFill="1" applyBorder="1" applyAlignment="1">
      <alignment horizontal="center"/>
    </xf>
    <xf numFmtId="169" fontId="5" fillId="4" borderId="39" xfId="0" applyNumberFormat="1" applyFont="1" applyFill="1" applyBorder="1" applyAlignment="1">
      <alignment horizontal="center"/>
    </xf>
    <xf numFmtId="169" fontId="5" fillId="4" borderId="27" xfId="0" applyNumberFormat="1" applyFont="1" applyFill="1" applyBorder="1" applyAlignment="1">
      <alignment horizontal="center"/>
    </xf>
    <xf numFmtId="169" fontId="5" fillId="4" borderId="40" xfId="0" applyNumberFormat="1" applyFont="1" applyFill="1" applyBorder="1" applyAlignment="1">
      <alignment horizontal="center"/>
    </xf>
    <xf numFmtId="169" fontId="5" fillId="4" borderId="28" xfId="0" applyNumberFormat="1" applyFont="1" applyFill="1" applyBorder="1" applyAlignment="1">
      <alignment horizontal="center"/>
    </xf>
    <xf numFmtId="169" fontId="5" fillId="4" borderId="45" xfId="0" applyNumberFormat="1" applyFont="1" applyFill="1" applyBorder="1" applyAlignment="1">
      <alignment horizontal="center"/>
    </xf>
    <xf numFmtId="169" fontId="8" fillId="4" borderId="60" xfId="0" applyNumberFormat="1" applyFont="1" applyFill="1" applyBorder="1" applyAlignment="1">
      <alignment horizontal="center"/>
    </xf>
    <xf numFmtId="169" fontId="8" fillId="4" borderId="111" xfId="0" applyNumberFormat="1" applyFont="1" applyFill="1" applyBorder="1" applyAlignment="1">
      <alignment horizontal="center"/>
    </xf>
    <xf numFmtId="169" fontId="5" fillId="4" borderId="3" xfId="0" applyNumberFormat="1" applyFont="1" applyFill="1" applyBorder="1" applyAlignment="1">
      <alignment horizontal="center"/>
    </xf>
    <xf numFmtId="169" fontId="5" fillId="4" borderId="108" xfId="0" applyNumberFormat="1" applyFont="1" applyFill="1" applyBorder="1" applyAlignment="1">
      <alignment horizontal="center"/>
    </xf>
    <xf numFmtId="169" fontId="22" fillId="4" borderId="60" xfId="0" applyNumberFormat="1" applyFont="1" applyFill="1" applyBorder="1" applyAlignment="1">
      <alignment horizontal="center"/>
    </xf>
    <xf numFmtId="169" fontId="22" fillId="4" borderId="111" xfId="0" applyNumberFormat="1" applyFont="1" applyFill="1" applyBorder="1" applyAlignment="1">
      <alignment horizontal="center"/>
    </xf>
    <xf numFmtId="169" fontId="5" fillId="0" borderId="27" xfId="0" applyNumberFormat="1" applyFont="1" applyBorder="1" applyAlignment="1">
      <alignment horizontal="center"/>
    </xf>
    <xf numFmtId="169" fontId="6" fillId="4" borderId="109" xfId="0" applyNumberFormat="1" applyFont="1" applyFill="1" applyBorder="1" applyAlignment="1">
      <alignment horizontal="center"/>
    </xf>
    <xf numFmtId="169" fontId="22" fillId="4" borderId="0" xfId="0" applyNumberFormat="1" applyFont="1" applyFill="1" applyAlignment="1">
      <alignment horizontal="center"/>
    </xf>
    <xf numFmtId="0" fontId="5" fillId="2" borderId="19" xfId="0" applyFont="1" applyFill="1" applyBorder="1" applyAlignment="1">
      <alignment horizontal="center" vertical="center" wrapText="1"/>
    </xf>
    <xf numFmtId="0" fontId="5" fillId="0" borderId="47" xfId="0" applyFont="1" applyBorder="1" applyAlignment="1">
      <alignment horizontal="center" vertical="center" wrapText="1"/>
    </xf>
    <xf numFmtId="169" fontId="6" fillId="4" borderId="16" xfId="0" applyNumberFormat="1" applyFont="1" applyFill="1" applyBorder="1" applyAlignment="1">
      <alignment horizontal="center"/>
    </xf>
    <xf numFmtId="169" fontId="6" fillId="4" borderId="19" xfId="0" applyNumberFormat="1" applyFont="1" applyFill="1" applyBorder="1" applyAlignment="1">
      <alignment horizontal="center"/>
    </xf>
    <xf numFmtId="169" fontId="6" fillId="0" borderId="19" xfId="0" applyNumberFormat="1" applyFont="1" applyBorder="1" applyAlignment="1">
      <alignment horizontal="center"/>
    </xf>
    <xf numFmtId="169" fontId="6" fillId="4" borderId="47" xfId="0" applyNumberFormat="1" applyFont="1" applyFill="1" applyBorder="1" applyAlignment="1">
      <alignment horizontal="center"/>
    </xf>
    <xf numFmtId="169" fontId="22" fillId="4" borderId="20" xfId="0" applyNumberFormat="1" applyFont="1" applyFill="1" applyBorder="1" applyAlignment="1">
      <alignment horizontal="center"/>
    </xf>
    <xf numFmtId="0" fontId="5" fillId="0" borderId="13" xfId="0" applyFont="1" applyBorder="1" applyAlignment="1">
      <alignment horizontal="center" vertical="center" wrapText="1"/>
    </xf>
    <xf numFmtId="2" fontId="5" fillId="9" borderId="39" xfId="0" quotePrefix="1" applyNumberFormat="1" applyFont="1" applyFill="1" applyBorder="1" applyAlignment="1">
      <alignment horizontal="center"/>
    </xf>
    <xf numFmtId="2" fontId="5" fillId="9" borderId="40" xfId="0" applyNumberFormat="1" applyFont="1" applyFill="1" applyBorder="1" applyAlignment="1">
      <alignment horizontal="center"/>
    </xf>
    <xf numFmtId="2" fontId="8" fillId="9" borderId="41" xfId="0" applyNumberFormat="1" applyFont="1" applyFill="1" applyBorder="1" applyAlignment="1">
      <alignment horizontal="center"/>
    </xf>
    <xf numFmtId="2" fontId="5" fillId="18" borderId="27" xfId="0" applyNumberFormat="1" applyFont="1" applyFill="1" applyBorder="1" applyAlignment="1">
      <alignment horizontal="right"/>
    </xf>
    <xf numFmtId="2" fontId="5" fillId="9" borderId="19" xfId="0" applyNumberFormat="1" applyFont="1" applyFill="1" applyBorder="1" applyAlignment="1">
      <alignment horizontal="right"/>
    </xf>
    <xf numFmtId="2" fontId="5" fillId="18" borderId="66" xfId="0" applyNumberFormat="1" applyFont="1" applyFill="1" applyBorder="1" applyAlignment="1">
      <alignment horizontal="right"/>
    </xf>
    <xf numFmtId="2" fontId="5" fillId="9" borderId="38" xfId="0" applyNumberFormat="1" applyFont="1" applyFill="1" applyBorder="1" applyAlignment="1">
      <alignment horizontal="right"/>
    </xf>
    <xf numFmtId="169" fontId="8" fillId="4" borderId="65" xfId="0" applyNumberFormat="1" applyFont="1" applyFill="1" applyBorder="1" applyAlignment="1">
      <alignment horizontal="center"/>
    </xf>
    <xf numFmtId="2" fontId="5" fillId="9" borderId="39" xfId="0" quotePrefix="1" applyNumberFormat="1" applyFont="1" applyFill="1" applyBorder="1" applyAlignment="1">
      <alignment horizontal="right"/>
    </xf>
    <xf numFmtId="2" fontId="5" fillId="19" borderId="16" xfId="0" applyNumberFormat="1" applyFont="1" applyFill="1" applyBorder="1" applyAlignment="1">
      <alignment horizontal="center"/>
    </xf>
    <xf numFmtId="2" fontId="5" fillId="19" borderId="19" xfId="0" applyNumberFormat="1" applyFont="1" applyFill="1" applyBorder="1" applyAlignment="1">
      <alignment horizontal="center"/>
    </xf>
    <xf numFmtId="2" fontId="5" fillId="0" borderId="38" xfId="0" applyNumberFormat="1" applyFont="1" applyBorder="1"/>
    <xf numFmtId="2" fontId="5" fillId="9" borderId="41" xfId="0" applyNumberFormat="1" applyFont="1" applyFill="1" applyBorder="1" applyAlignment="1">
      <alignment horizontal="right"/>
    </xf>
    <xf numFmtId="2" fontId="5" fillId="19" borderId="47" xfId="0" applyNumberFormat="1" applyFont="1" applyFill="1" applyBorder="1" applyAlignment="1">
      <alignment horizontal="center"/>
    </xf>
    <xf numFmtId="174" fontId="7" fillId="19" borderId="15" xfId="0" applyNumberFormat="1" applyFont="1" applyFill="1" applyBorder="1" applyAlignment="1">
      <alignment horizontal="center"/>
    </xf>
    <xf numFmtId="4" fontId="54" fillId="8" borderId="0" xfId="46" applyNumberFormat="1" applyFont="1" applyFill="1" applyAlignment="1">
      <alignment horizontal="center" wrapText="1"/>
    </xf>
    <xf numFmtId="4" fontId="54" fillId="12" borderId="2" xfId="46" applyNumberFormat="1" applyFont="1" applyFill="1" applyBorder="1" applyAlignment="1">
      <alignment horizontal="center" wrapText="1"/>
    </xf>
    <xf numFmtId="4" fontId="54" fillId="12" borderId="3" xfId="46" applyNumberFormat="1" applyFont="1" applyFill="1" applyBorder="1" applyAlignment="1">
      <alignment horizontal="center" wrapText="1"/>
    </xf>
    <xf numFmtId="4" fontId="54" fillId="8" borderId="1" xfId="46" applyNumberFormat="1" applyFont="1" applyFill="1" applyBorder="1" applyAlignment="1">
      <alignment horizontal="center" wrapText="1"/>
    </xf>
    <xf numFmtId="4" fontId="54" fillId="8" borderId="2" xfId="46" applyNumberFormat="1" applyFont="1" applyFill="1" applyBorder="1" applyAlignment="1">
      <alignment horizontal="center" wrapText="1"/>
    </xf>
    <xf numFmtId="4" fontId="54" fillId="16" borderId="1" xfId="50" applyNumberFormat="1" applyFont="1" applyFill="1" applyBorder="1" applyAlignment="1">
      <alignment horizontal="center" wrapText="1"/>
    </xf>
    <xf numFmtId="4" fontId="54" fillId="16" borderId="2" xfId="50" applyNumberFormat="1" applyFont="1" applyFill="1" applyBorder="1" applyAlignment="1">
      <alignment horizontal="center" wrapText="1"/>
    </xf>
    <xf numFmtId="4" fontId="54" fillId="20" borderId="2" xfId="46" applyNumberFormat="1" applyFont="1" applyFill="1" applyBorder="1" applyAlignment="1">
      <alignment horizontal="center" wrapText="1"/>
    </xf>
    <xf numFmtId="0" fontId="54" fillId="16" borderId="1" xfId="51" applyFont="1" applyFill="1" applyBorder="1" applyAlignment="1">
      <alignment horizontal="center" wrapText="1"/>
    </xf>
    <xf numFmtId="0" fontId="54" fillId="16" borderId="2" xfId="51" applyFont="1" applyFill="1" applyBorder="1" applyAlignment="1">
      <alignment horizontal="center" wrapText="1"/>
    </xf>
    <xf numFmtId="0" fontId="43" fillId="21" borderId="4" xfId="0" applyFont="1" applyFill="1" applyBorder="1" applyAlignment="1">
      <alignment wrapText="1"/>
    </xf>
    <xf numFmtId="4" fontId="48" fillId="20" borderId="2" xfId="46" applyNumberFormat="1" applyFont="1" applyFill="1" applyBorder="1" applyAlignment="1">
      <alignment horizontal="center" wrapText="1"/>
    </xf>
    <xf numFmtId="4" fontId="0" fillId="0" borderId="107" xfId="0" applyNumberFormat="1" applyBorder="1"/>
    <xf numFmtId="4" fontId="0" fillId="9" borderId="0" xfId="0" applyNumberFormat="1" applyFill="1"/>
    <xf numFmtId="4" fontId="0" fillId="9" borderId="61" xfId="0" applyNumberFormat="1" applyFill="1" applyBorder="1"/>
    <xf numFmtId="4" fontId="41" fillId="19" borderId="51" xfId="0" applyNumberFormat="1" applyFont="1" applyFill="1" applyBorder="1" applyAlignment="1">
      <alignment horizontal="right"/>
    </xf>
    <xf numFmtId="4" fontId="0" fillId="0" borderId="70" xfId="0" applyNumberFormat="1" applyBorder="1"/>
    <xf numFmtId="4" fontId="0" fillId="21" borderId="70" xfId="0" applyNumberFormat="1" applyFill="1" applyBorder="1"/>
    <xf numFmtId="4" fontId="0" fillId="9" borderId="70" xfId="0" applyNumberFormat="1" applyFill="1" applyBorder="1"/>
    <xf numFmtId="4" fontId="0" fillId="19" borderId="0" xfId="0" applyNumberFormat="1" applyFill="1" applyAlignment="1">
      <alignment horizontal="right"/>
    </xf>
    <xf numFmtId="4" fontId="41" fillId="19" borderId="0" xfId="0" applyNumberFormat="1" applyFont="1" applyFill="1" applyAlignment="1">
      <alignment horizontal="right"/>
    </xf>
    <xf numFmtId="4" fontId="41" fillId="19" borderId="9" xfId="0" applyNumberFormat="1" applyFont="1" applyFill="1" applyBorder="1" applyAlignment="1">
      <alignment horizontal="right"/>
    </xf>
    <xf numFmtId="4" fontId="3" fillId="0" borderId="1" xfId="0" applyNumberFormat="1" applyFont="1" applyBorder="1"/>
    <xf numFmtId="4" fontId="3" fillId="0" borderId="2" xfId="0" applyNumberFormat="1" applyFont="1" applyBorder="1"/>
    <xf numFmtId="4" fontId="3" fillId="0" borderId="3" xfId="0" applyNumberFormat="1" applyFont="1" applyBorder="1"/>
    <xf numFmtId="4" fontId="43" fillId="0" borderId="0" xfId="0" applyNumberFormat="1" applyFont="1"/>
    <xf numFmtId="4" fontId="58" fillId="16" borderId="4" xfId="57" applyNumberFormat="1" applyFont="1" applyFill="1" applyBorder="1" applyAlignment="1">
      <alignment horizontal="center" wrapText="1"/>
    </xf>
    <xf numFmtId="4" fontId="51" fillId="16" borderId="4" xfId="57" applyNumberFormat="1" applyFont="1" applyFill="1" applyBorder="1" applyAlignment="1">
      <alignment horizontal="center" wrapText="1"/>
    </xf>
    <xf numFmtId="4" fontId="51" fillId="0" borderId="4" xfId="58" applyNumberFormat="1" applyFont="1" applyBorder="1"/>
    <xf numFmtId="4" fontId="54" fillId="8" borderId="51" xfId="46" applyNumberFormat="1" applyFont="1" applyFill="1" applyBorder="1" applyAlignment="1">
      <alignment horizontal="center" wrapText="1"/>
    </xf>
    <xf numFmtId="4" fontId="0" fillId="9" borderId="51" xfId="0" applyNumberFormat="1" applyFill="1" applyBorder="1"/>
    <xf numFmtId="4" fontId="0" fillId="9" borderId="9" xfId="0" applyNumberFormat="1" applyFill="1" applyBorder="1"/>
    <xf numFmtId="4" fontId="0" fillId="0" borderId="9" xfId="0" applyNumberFormat="1" applyBorder="1"/>
    <xf numFmtId="4" fontId="41" fillId="19" borderId="109" xfId="0" applyNumberFormat="1" applyFont="1" applyFill="1" applyBorder="1" applyAlignment="1">
      <alignment horizontal="right"/>
    </xf>
    <xf numFmtId="2" fontId="17" fillId="0" borderId="0" xfId="0" applyNumberFormat="1" applyFont="1"/>
    <xf numFmtId="2" fontId="5" fillId="0" borderId="66" xfId="0" applyNumberFormat="1" applyFont="1" applyBorder="1"/>
    <xf numFmtId="2" fontId="5" fillId="9" borderId="28" xfId="0" applyNumberFormat="1" applyFont="1" applyFill="1" applyBorder="1"/>
    <xf numFmtId="0" fontId="3" fillId="10" borderId="1" xfId="0" applyFont="1" applyFill="1" applyBorder="1" applyAlignment="1">
      <alignment vertical="center" wrapText="1"/>
    </xf>
    <xf numFmtId="0" fontId="3" fillId="10" borderId="2" xfId="0" applyFont="1" applyFill="1" applyBorder="1" applyAlignment="1">
      <alignment vertical="center" wrapText="1"/>
    </xf>
    <xf numFmtId="0" fontId="3" fillId="10" borderId="3" xfId="0" applyFont="1" applyFill="1" applyBorder="1" applyAlignment="1">
      <alignment vertical="center" wrapText="1"/>
    </xf>
    <xf numFmtId="4" fontId="41" fillId="19" borderId="108" xfId="0" applyNumberFormat="1" applyFont="1" applyFill="1" applyBorder="1" applyAlignment="1">
      <alignment horizontal="right"/>
    </xf>
    <xf numFmtId="4" fontId="41" fillId="19" borderId="61" xfId="0" applyNumberFormat="1" applyFont="1" applyFill="1" applyBorder="1" applyAlignment="1">
      <alignment horizontal="right"/>
    </xf>
    <xf numFmtId="4" fontId="41" fillId="19" borderId="8" xfId="0" applyNumberFormat="1" applyFont="1" applyFill="1" applyBorder="1" applyAlignment="1">
      <alignment horizontal="right"/>
    </xf>
    <xf numFmtId="4" fontId="59" fillId="20" borderId="2" xfId="46" applyNumberFormat="1" applyFont="1" applyFill="1" applyBorder="1" applyAlignment="1">
      <alignment horizontal="center" wrapText="1"/>
    </xf>
    <xf numFmtId="4" fontId="0" fillId="19" borderId="108" xfId="0" applyNumberFormat="1" applyFill="1" applyBorder="1" applyAlignment="1">
      <alignment horizontal="right"/>
    </xf>
    <xf numFmtId="4" fontId="0" fillId="19" borderId="61" xfId="0" applyNumberFormat="1" applyFill="1" applyBorder="1" applyAlignment="1">
      <alignment horizontal="right"/>
    </xf>
    <xf numFmtId="4" fontId="0" fillId="19" borderId="8" xfId="0" applyNumberFormat="1" applyFill="1" applyBorder="1" applyAlignment="1">
      <alignment horizontal="right"/>
    </xf>
    <xf numFmtId="169" fontId="5" fillId="2" borderId="38" xfId="0" applyNumberFormat="1" applyFont="1" applyFill="1" applyBorder="1" applyAlignment="1">
      <alignment horizontal="center"/>
    </xf>
    <xf numFmtId="169" fontId="8" fillId="4" borderId="22" xfId="0" applyNumberFormat="1" applyFont="1" applyFill="1" applyBorder="1" applyAlignment="1">
      <alignment horizontal="center"/>
    </xf>
    <xf numFmtId="2" fontId="7" fillId="2" borderId="24" xfId="0" applyNumberFormat="1" applyFont="1" applyFill="1" applyBorder="1"/>
    <xf numFmtId="0" fontId="44" fillId="2" borderId="48" xfId="0" applyFont="1" applyFill="1" applyBorder="1" applyAlignment="1">
      <alignment horizontal="center" vertical="center" wrapText="1"/>
    </xf>
    <xf numFmtId="4" fontId="41" fillId="0" borderId="24" xfId="0" applyNumberFormat="1" applyFont="1" applyBorder="1"/>
    <xf numFmtId="4" fontId="48" fillId="8" borderId="48" xfId="46" applyNumberFormat="1" applyFont="1" applyFill="1" applyBorder="1" applyAlignment="1">
      <alignment horizontal="center" vertical="center" wrapText="1"/>
    </xf>
    <xf numFmtId="4" fontId="0" fillId="0" borderId="48" xfId="0" applyNumberFormat="1" applyBorder="1"/>
    <xf numFmtId="4" fontId="0" fillId="9" borderId="109" xfId="0" applyNumberFormat="1" applyFill="1" applyBorder="1"/>
    <xf numFmtId="4" fontId="0" fillId="0" borderId="7" xfId="0" applyNumberFormat="1" applyBorder="1"/>
    <xf numFmtId="0" fontId="60" fillId="0" borderId="0" xfId="0" applyFont="1"/>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17" fillId="0" borderId="0" xfId="0" applyFont="1" applyAlignment="1">
      <alignment horizontal="left" vertical="center"/>
    </xf>
    <xf numFmtId="0" fontId="5" fillId="2" borderId="18" xfId="0" applyFont="1" applyFill="1" applyBorder="1" applyAlignment="1">
      <alignment horizontal="center" vertical="center" wrapText="1"/>
    </xf>
    <xf numFmtId="0" fontId="0" fillId="2" borderId="20" xfId="0" applyFill="1" applyBorder="1"/>
    <xf numFmtId="0" fontId="0" fillId="2" borderId="17" xfId="0" applyFill="1" applyBorder="1"/>
    <xf numFmtId="0" fontId="4" fillId="2" borderId="13"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5" fillId="2" borderId="0" xfId="0" applyFont="1" applyFill="1" applyAlignment="1">
      <alignment horizontal="center" vertical="center" wrapText="1"/>
    </xf>
    <xf numFmtId="0" fontId="0" fillId="2" borderId="0" xfId="0" applyFill="1"/>
    <xf numFmtId="0" fontId="4" fillId="2" borderId="12"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6" fillId="0" borderId="35" xfId="0" applyFont="1" applyBorder="1" applyAlignment="1">
      <alignment horizontal="center" vertical="center" wrapText="1"/>
    </xf>
    <xf numFmtId="0" fontId="6" fillId="0" borderId="50" xfId="0" applyFont="1" applyBorder="1" applyAlignment="1">
      <alignment horizontal="center" vertical="center" wrapText="1"/>
    </xf>
    <xf numFmtId="0" fontId="5" fillId="0" borderId="26" xfId="0" applyFont="1" applyBorder="1" applyAlignment="1">
      <alignment horizontal="center" vertical="center" wrapText="1"/>
    </xf>
    <xf numFmtId="0" fontId="0" fillId="0" borderId="37" xfId="0" applyBorder="1"/>
    <xf numFmtId="0" fontId="5" fillId="0" borderId="63" xfId="0" applyFont="1" applyBorder="1" applyAlignment="1">
      <alignment horizontal="center" vertical="center" wrapText="1"/>
    </xf>
    <xf numFmtId="0" fontId="0" fillId="0" borderId="8" xfId="0" applyBorder="1"/>
    <xf numFmtId="0" fontId="5" fillId="0" borderId="9" xfId="0" applyFont="1" applyBorder="1" applyAlignment="1">
      <alignment horizontal="center" vertical="center" wrapText="1"/>
    </xf>
    <xf numFmtId="0" fontId="0" fillId="0" borderId="9" xfId="0" applyBorder="1"/>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5" fillId="2" borderId="20"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0" fillId="2" borderId="5" xfId="0" applyFill="1" applyBorder="1"/>
    <xf numFmtId="0" fontId="0" fillId="0" borderId="50" xfId="0" applyBorder="1"/>
    <xf numFmtId="0" fontId="5" fillId="0" borderId="7" xfId="0" applyFont="1" applyBorder="1" applyAlignment="1">
      <alignment horizontal="center" vertical="center" wrapText="1"/>
    </xf>
    <xf numFmtId="0" fontId="4" fillId="2" borderId="55"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8" fillId="0" borderId="0" xfId="0" applyFont="1" applyAlignment="1">
      <alignment horizontal="left" vertical="top" wrapText="1"/>
    </xf>
    <xf numFmtId="0" fontId="5" fillId="2" borderId="2"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5" fillId="0" borderId="22" xfId="0" applyFont="1" applyBorder="1" applyAlignment="1">
      <alignment horizontal="center" vertical="center" wrapText="1"/>
    </xf>
    <xf numFmtId="0" fontId="5" fillId="0" borderId="24" xfId="0" applyFont="1" applyBorder="1" applyAlignment="1">
      <alignment horizontal="center" vertical="center" wrapText="1"/>
    </xf>
    <xf numFmtId="0" fontId="5" fillId="14" borderId="18" xfId="0" applyFont="1" applyFill="1" applyBorder="1" applyAlignment="1">
      <alignment horizontal="center" vertical="center" wrapText="1"/>
    </xf>
    <xf numFmtId="0" fontId="5" fillId="14" borderId="17" xfId="0" applyFont="1" applyFill="1" applyBorder="1" applyAlignment="1">
      <alignment horizontal="center" vertical="center" wrapText="1"/>
    </xf>
    <xf numFmtId="0" fontId="0" fillId="0" borderId="0" xfId="0" applyAlignment="1">
      <alignment horizontal="left" wrapText="1"/>
    </xf>
    <xf numFmtId="0" fontId="5" fillId="9" borderId="18" xfId="0"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42" xfId="0" applyFont="1" applyBorder="1" applyAlignment="1">
      <alignment horizontal="center" vertical="center" wrapText="1"/>
    </xf>
    <xf numFmtId="0" fontId="7" fillId="3" borderId="22"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13" borderId="18" xfId="0" applyFont="1" applyFill="1" applyBorder="1" applyAlignment="1">
      <alignment horizontal="center" vertical="center" wrapText="1"/>
    </xf>
    <xf numFmtId="0" fontId="5" fillId="13" borderId="17" xfId="0" applyFont="1" applyFill="1" applyBorder="1" applyAlignment="1">
      <alignment horizontal="center" vertical="center" wrapText="1"/>
    </xf>
    <xf numFmtId="0" fontId="7" fillId="0" borderId="12" xfId="0" applyFont="1" applyBorder="1" applyAlignment="1">
      <alignment horizontal="left"/>
    </xf>
    <xf numFmtId="0" fontId="7" fillId="0" borderId="57" xfId="0" applyFont="1" applyBorder="1" applyAlignment="1">
      <alignment horizontal="left"/>
    </xf>
    <xf numFmtId="0" fontId="8" fillId="0" borderId="12" xfId="0" applyFont="1" applyBorder="1" applyAlignment="1">
      <alignment horizontal="left"/>
    </xf>
    <xf numFmtId="0" fontId="8" fillId="0" borderId="57" xfId="0" applyFont="1" applyBorder="1" applyAlignment="1">
      <alignment horizontal="left"/>
    </xf>
    <xf numFmtId="0" fontId="0" fillId="0" borderId="0" xfId="0" applyAlignment="1">
      <alignment horizontal="left" vertical="center"/>
    </xf>
    <xf numFmtId="0" fontId="5" fillId="18" borderId="18" xfId="0" applyFont="1" applyFill="1" applyBorder="1" applyAlignment="1">
      <alignment horizontal="center" vertical="center" wrapText="1"/>
    </xf>
    <xf numFmtId="0" fontId="5" fillId="18" borderId="17" xfId="0" applyFont="1" applyFill="1" applyBorder="1" applyAlignment="1">
      <alignment horizontal="center" vertical="center" wrapText="1"/>
    </xf>
    <xf numFmtId="0" fontId="0" fillId="0" borderId="0" xfId="0" applyAlignment="1">
      <alignment horizontal="left" vertical="center" wrapText="1"/>
    </xf>
    <xf numFmtId="0" fontId="5" fillId="18" borderId="20" xfId="0" applyFont="1" applyFill="1" applyBorder="1" applyAlignment="1">
      <alignment horizontal="center" vertical="center" wrapText="1"/>
    </xf>
    <xf numFmtId="0" fontId="5" fillId="9" borderId="20" xfId="0" applyFont="1" applyFill="1" applyBorder="1" applyAlignment="1">
      <alignment horizontal="center" vertical="center" wrapText="1"/>
    </xf>
    <xf numFmtId="0" fontId="5" fillId="19" borderId="18" xfId="0" applyFont="1" applyFill="1" applyBorder="1" applyAlignment="1">
      <alignment horizontal="center" vertical="center" wrapText="1"/>
    </xf>
    <xf numFmtId="0" fontId="5" fillId="19" borderId="17" xfId="0" applyFont="1" applyFill="1" applyBorder="1" applyAlignment="1">
      <alignment horizontal="center" vertical="center" wrapText="1"/>
    </xf>
    <xf numFmtId="0" fontId="5" fillId="18" borderId="112" xfId="0" applyFont="1" applyFill="1" applyBorder="1" applyAlignment="1">
      <alignment horizontal="center" vertical="center" wrapText="1"/>
    </xf>
    <xf numFmtId="0" fontId="5" fillId="9" borderId="112" xfId="0" applyFont="1" applyFill="1" applyBorder="1" applyAlignment="1">
      <alignment horizontal="center" vertical="center" wrapText="1"/>
    </xf>
    <xf numFmtId="0" fontId="43" fillId="6" borderId="48" xfId="0" applyFont="1" applyFill="1" applyBorder="1" applyAlignment="1">
      <alignment horizontal="center" vertical="center" wrapText="1"/>
    </xf>
    <xf numFmtId="0" fontId="43" fillId="6" borderId="51" xfId="0" applyFont="1" applyFill="1" applyBorder="1" applyAlignment="1">
      <alignment horizontal="center" vertical="center" wrapText="1"/>
    </xf>
    <xf numFmtId="0" fontId="43" fillId="6" borderId="109" xfId="0" applyFont="1" applyFill="1" applyBorder="1" applyAlignment="1">
      <alignment horizontal="center" vertical="center" wrapText="1"/>
    </xf>
    <xf numFmtId="0" fontId="44" fillId="6" borderId="36" xfId="0" applyFont="1" applyFill="1" applyBorder="1" applyAlignment="1">
      <alignment horizontal="center" vertical="center" wrapText="1"/>
    </xf>
    <xf numFmtId="0" fontId="44" fillId="6" borderId="102" xfId="0" applyFont="1" applyFill="1" applyBorder="1" applyAlignment="1">
      <alignment horizontal="center" vertical="center" wrapText="1"/>
    </xf>
    <xf numFmtId="0" fontId="45" fillId="11" borderId="4" xfId="47" applyFont="1" applyFill="1" applyBorder="1" applyAlignment="1">
      <alignment horizontal="center" vertical="center" wrapText="1"/>
    </xf>
    <xf numFmtId="0" fontId="43" fillId="6" borderId="64" xfId="0" applyFont="1" applyFill="1" applyBorder="1" applyAlignment="1">
      <alignment horizontal="center" vertical="center" wrapText="1"/>
    </xf>
    <xf numFmtId="0" fontId="43" fillId="6" borderId="0" xfId="0" applyFont="1" applyFill="1" applyAlignment="1">
      <alignment horizontal="center" vertical="center" wrapText="1"/>
    </xf>
    <xf numFmtId="0" fontId="43" fillId="6" borderId="61" xfId="0" applyFont="1" applyFill="1" applyBorder="1" applyAlignment="1">
      <alignment horizontal="center" vertical="center" wrapText="1"/>
    </xf>
    <xf numFmtId="4" fontId="43" fillId="6" borderId="64" xfId="0" applyNumberFormat="1" applyFont="1" applyFill="1" applyBorder="1" applyAlignment="1">
      <alignment horizontal="center"/>
    </xf>
    <xf numFmtId="4" fontId="43" fillId="6" borderId="0" xfId="0" applyNumberFormat="1" applyFont="1" applyFill="1" applyAlignment="1">
      <alignment horizontal="center"/>
    </xf>
    <xf numFmtId="4" fontId="43" fillId="6" borderId="61" xfId="0" applyNumberFormat="1" applyFont="1" applyFill="1" applyBorder="1" applyAlignment="1">
      <alignment horizontal="center"/>
    </xf>
    <xf numFmtId="0" fontId="3" fillId="10" borderId="69" xfId="0" applyFont="1" applyFill="1" applyBorder="1" applyAlignment="1">
      <alignment horizontal="center"/>
    </xf>
    <xf numFmtId="0" fontId="3" fillId="10" borderId="46" xfId="0" applyFont="1" applyFill="1" applyBorder="1" applyAlignment="1">
      <alignment horizontal="center"/>
    </xf>
    <xf numFmtId="0" fontId="3" fillId="10" borderId="36" xfId="0" applyFont="1" applyFill="1" applyBorder="1" applyAlignment="1">
      <alignment horizontal="center"/>
    </xf>
    <xf numFmtId="0" fontId="3" fillId="10" borderId="68" xfId="0" applyFont="1" applyFill="1" applyBorder="1" applyAlignment="1">
      <alignment horizontal="center"/>
    </xf>
    <xf numFmtId="0" fontId="3" fillId="10" borderId="102" xfId="0" applyFont="1" applyFill="1" applyBorder="1" applyAlignment="1">
      <alignment horizontal="center"/>
    </xf>
    <xf numFmtId="0" fontId="43" fillId="10" borderId="36" xfId="0" applyFont="1" applyFill="1" applyBorder="1" applyAlignment="1">
      <alignment horizontal="center" wrapText="1"/>
    </xf>
    <xf numFmtId="0" fontId="43" fillId="10" borderId="102" xfId="0" applyFont="1" applyFill="1" applyBorder="1" applyAlignment="1">
      <alignment horizontal="center" wrapText="1"/>
    </xf>
    <xf numFmtId="0" fontId="43" fillId="6" borderId="64" xfId="0" applyFont="1" applyFill="1" applyBorder="1" applyAlignment="1">
      <alignment horizontal="center" vertical="center"/>
    </xf>
    <xf numFmtId="0" fontId="43" fillId="6" borderId="0" xfId="0" applyFont="1" applyFill="1" applyAlignment="1">
      <alignment horizontal="center" vertical="center"/>
    </xf>
    <xf numFmtId="0" fontId="43" fillId="6" borderId="61" xfId="0" applyFont="1" applyFill="1" applyBorder="1" applyAlignment="1">
      <alignment horizontal="center" vertical="center"/>
    </xf>
    <xf numFmtId="0" fontId="43" fillId="6" borderId="48" xfId="0" applyFont="1" applyFill="1" applyBorder="1" applyAlignment="1">
      <alignment horizontal="center" wrapText="1"/>
    </xf>
    <xf numFmtId="0" fontId="43" fillId="6" borderId="51" xfId="0" applyFont="1" applyFill="1" applyBorder="1" applyAlignment="1">
      <alignment horizontal="center" wrapText="1"/>
    </xf>
    <xf numFmtId="0" fontId="43" fillId="6" borderId="7" xfId="0" applyFont="1" applyFill="1" applyBorder="1" applyAlignment="1">
      <alignment horizontal="center" vertical="center"/>
    </xf>
    <xf numFmtId="0" fontId="43" fillId="6" borderId="9" xfId="0" applyFont="1" applyFill="1" applyBorder="1" applyAlignment="1">
      <alignment horizontal="center" vertical="center"/>
    </xf>
    <xf numFmtId="0" fontId="43" fillId="6" borderId="8" xfId="0" applyFont="1" applyFill="1" applyBorder="1" applyAlignment="1">
      <alignment horizontal="center" vertical="center"/>
    </xf>
    <xf numFmtId="0" fontId="47" fillId="7" borderId="4" xfId="46" applyFont="1" applyFill="1" applyBorder="1" applyAlignment="1">
      <alignment horizontal="center" vertical="center"/>
    </xf>
    <xf numFmtId="4" fontId="43" fillId="6" borderId="64" xfId="0" applyNumberFormat="1" applyFont="1" applyFill="1" applyBorder="1" applyAlignment="1">
      <alignment horizontal="center" vertical="center"/>
    </xf>
    <xf numFmtId="4" fontId="43" fillId="6" borderId="0" xfId="0" applyNumberFormat="1" applyFont="1" applyFill="1" applyAlignment="1">
      <alignment horizontal="center" vertical="center"/>
    </xf>
    <xf numFmtId="4" fontId="43" fillId="6" borderId="61" xfId="0" applyNumberFormat="1" applyFont="1" applyFill="1" applyBorder="1" applyAlignment="1">
      <alignment horizontal="center" vertical="center"/>
    </xf>
    <xf numFmtId="0" fontId="44" fillId="2" borderId="12"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3" fillId="10" borderId="69" xfId="0" applyFont="1" applyFill="1" applyBorder="1" applyAlignment="1">
      <alignment horizontal="center" vertical="center"/>
    </xf>
    <xf numFmtId="0" fontId="3" fillId="10" borderId="46" xfId="0" applyFont="1" applyFill="1" applyBorder="1" applyAlignment="1">
      <alignment horizontal="center" vertical="center"/>
    </xf>
    <xf numFmtId="0" fontId="43" fillId="10" borderId="69" xfId="0" applyFont="1" applyFill="1" applyBorder="1" applyAlignment="1">
      <alignment horizontal="center" vertical="center" wrapText="1"/>
    </xf>
    <xf numFmtId="0" fontId="43" fillId="10" borderId="46" xfId="0" applyFont="1" applyFill="1" applyBorder="1" applyAlignment="1">
      <alignment horizontal="center" vertical="center" wrapText="1"/>
    </xf>
    <xf numFmtId="0" fontId="43" fillId="10" borderId="6" xfId="0" applyFont="1" applyFill="1" applyBorder="1" applyAlignment="1">
      <alignment horizontal="center" vertical="center" wrapText="1"/>
    </xf>
    <xf numFmtId="0" fontId="47" fillId="7" borderId="4" xfId="46" applyFont="1" applyFill="1" applyBorder="1" applyAlignment="1">
      <alignment horizontal="center"/>
    </xf>
    <xf numFmtId="4" fontId="43" fillId="10" borderId="1" xfId="0" applyNumberFormat="1" applyFont="1" applyFill="1" applyBorder="1" applyAlignment="1">
      <alignment horizontal="center" vertical="center" wrapText="1"/>
    </xf>
    <xf numFmtId="4" fontId="43" fillId="10" borderId="2" xfId="0" applyNumberFormat="1" applyFont="1" applyFill="1" applyBorder="1" applyAlignment="1">
      <alignment horizontal="center" vertical="center" wrapText="1"/>
    </xf>
    <xf numFmtId="4" fontId="43" fillId="10" borderId="3" xfId="0" applyNumberFormat="1" applyFont="1" applyFill="1" applyBorder="1" applyAlignment="1">
      <alignment horizontal="center" vertical="center" wrapText="1"/>
    </xf>
    <xf numFmtId="4" fontId="41" fillId="10" borderId="1" xfId="0" applyNumberFormat="1" applyFont="1" applyFill="1" applyBorder="1" applyAlignment="1">
      <alignment horizontal="center" vertical="center" wrapText="1"/>
    </xf>
    <xf numFmtId="4" fontId="41" fillId="10" borderId="2" xfId="0" applyNumberFormat="1" applyFont="1" applyFill="1" applyBorder="1" applyAlignment="1">
      <alignment horizontal="center" vertical="center" wrapText="1"/>
    </xf>
    <xf numFmtId="4" fontId="41" fillId="10" borderId="3" xfId="0" applyNumberFormat="1" applyFont="1" applyFill="1" applyBorder="1" applyAlignment="1">
      <alignment horizontal="center" vertical="center" wrapText="1"/>
    </xf>
    <xf numFmtId="0" fontId="43" fillId="10" borderId="1"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43" fillId="10" borderId="3" xfId="0" applyFont="1" applyFill="1" applyBorder="1" applyAlignment="1">
      <alignment horizontal="center" vertical="center" wrapText="1"/>
    </xf>
    <xf numFmtId="4" fontId="41" fillId="10" borderId="1" xfId="0" applyNumberFormat="1" applyFont="1" applyFill="1" applyBorder="1" applyAlignment="1">
      <alignment horizontal="center" vertical="center"/>
    </xf>
    <xf numFmtId="4" fontId="41" fillId="10" borderId="2" xfId="0" applyNumberFormat="1" applyFont="1" applyFill="1" applyBorder="1" applyAlignment="1">
      <alignment horizontal="center" vertical="center"/>
    </xf>
    <xf numFmtId="4" fontId="41" fillId="10" borderId="3" xfId="0" applyNumberFormat="1" applyFont="1" applyFill="1" applyBorder="1" applyAlignment="1">
      <alignment horizontal="center" vertical="center"/>
    </xf>
    <xf numFmtId="0" fontId="3" fillId="10" borderId="1"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107" xfId="0" applyFont="1" applyFill="1" applyBorder="1" applyAlignment="1">
      <alignment horizontal="center" vertical="center" wrapText="1"/>
    </xf>
    <xf numFmtId="0" fontId="3" fillId="10" borderId="0" xfId="0" applyFont="1" applyFill="1" applyAlignment="1">
      <alignment horizontal="center" vertical="center" wrapText="1"/>
    </xf>
    <xf numFmtId="4" fontId="3" fillId="10" borderId="1" xfId="0" applyNumberFormat="1" applyFont="1" applyFill="1" applyBorder="1" applyAlignment="1">
      <alignment horizontal="center" vertical="center" wrapText="1"/>
    </xf>
    <xf numFmtId="4" fontId="3" fillId="10" borderId="2" xfId="0" applyNumberFormat="1" applyFont="1" applyFill="1" applyBorder="1" applyAlignment="1">
      <alignment horizontal="center" vertical="center" wrapText="1"/>
    </xf>
    <xf numFmtId="4" fontId="3" fillId="10" borderId="3" xfId="0" applyNumberFormat="1" applyFont="1" applyFill="1" applyBorder="1" applyAlignment="1">
      <alignment horizontal="center" vertical="center" wrapText="1"/>
    </xf>
    <xf numFmtId="0" fontId="47" fillId="7" borderId="1" xfId="46" applyFont="1" applyFill="1" applyBorder="1" applyAlignment="1">
      <alignment horizontal="center"/>
    </xf>
    <xf numFmtId="0" fontId="47" fillId="7" borderId="2" xfId="46" applyFont="1" applyFill="1" applyBorder="1" applyAlignment="1">
      <alignment horizontal="center"/>
    </xf>
    <xf numFmtId="0" fontId="47" fillId="7" borderId="3" xfId="46" applyFont="1" applyFill="1" applyBorder="1" applyAlignment="1">
      <alignment horizontal="center"/>
    </xf>
    <xf numFmtId="0" fontId="3" fillId="10" borderId="7"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53" fillId="6" borderId="48" xfId="0" applyFont="1" applyFill="1" applyBorder="1" applyAlignment="1">
      <alignment horizontal="center"/>
    </xf>
    <xf numFmtId="0" fontId="53" fillId="6" borderId="11" xfId="0" applyFont="1" applyFill="1" applyBorder="1" applyAlignment="1">
      <alignment horizontal="center"/>
    </xf>
    <xf numFmtId="0" fontId="53" fillId="6" borderId="48" xfId="0" applyFont="1" applyFill="1" applyBorder="1" applyAlignment="1">
      <alignment horizontal="center" wrapText="1"/>
    </xf>
    <xf numFmtId="0" fontId="53" fillId="6" borderId="11" xfId="0" applyFont="1" applyFill="1" applyBorder="1" applyAlignment="1">
      <alignment horizontal="center" wrapText="1"/>
    </xf>
    <xf numFmtId="0" fontId="53" fillId="6" borderId="4" xfId="0" applyFont="1" applyFill="1" applyBorder="1" applyAlignment="1">
      <alignment horizontal="center" wrapText="1"/>
    </xf>
    <xf numFmtId="0" fontId="53" fillId="6" borderId="4" xfId="0" applyFont="1" applyFill="1" applyBorder="1" applyAlignment="1">
      <alignment horizont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57" xfId="0" applyFont="1" applyBorder="1" applyAlignment="1">
      <alignment horizontal="center" vertical="center"/>
    </xf>
    <xf numFmtId="0" fontId="20" fillId="2" borderId="18"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0" fillId="2" borderId="56"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0" fillId="0" borderId="0" xfId="0" applyAlignment="1">
      <alignment horizontal="center" wrapText="1"/>
    </xf>
  </cellXfs>
  <cellStyles count="59">
    <cellStyle name="Euro" xfId="1" xr:uid="{00000000-0005-0000-0000-000000000000}"/>
    <cellStyle name="Euro 2" xfId="2" xr:uid="{00000000-0005-0000-0000-000001000000}"/>
    <cellStyle name="Hipervínculo" xfId="44" builtinId="8"/>
    <cellStyle name="Millares 2" xfId="3" xr:uid="{00000000-0005-0000-0000-000003000000}"/>
    <cellStyle name="Millares 3" xfId="4" xr:uid="{00000000-0005-0000-0000-000004000000}"/>
    <cellStyle name="Millares 3 2" xfId="5" xr:uid="{00000000-0005-0000-0000-000005000000}"/>
    <cellStyle name="Millares 3 2 2" xfId="6" xr:uid="{00000000-0005-0000-0000-000006000000}"/>
    <cellStyle name="Millares 3 3" xfId="7" xr:uid="{00000000-0005-0000-0000-000007000000}"/>
    <cellStyle name="Millares 4" xfId="8" xr:uid="{00000000-0005-0000-0000-000008000000}"/>
    <cellStyle name="Millares 4 2" xfId="9" xr:uid="{00000000-0005-0000-0000-000009000000}"/>
    <cellStyle name="Millares 5" xfId="10" xr:uid="{00000000-0005-0000-0000-00000A000000}"/>
    <cellStyle name="Millares 5 2" xfId="11" xr:uid="{00000000-0005-0000-0000-00000B000000}"/>
    <cellStyle name="Millares 6" xfId="12" xr:uid="{00000000-0005-0000-0000-00000C000000}"/>
    <cellStyle name="Millares 6 2" xfId="13" xr:uid="{00000000-0005-0000-0000-00000D000000}"/>
    <cellStyle name="Normal" xfId="0" builtinId="0"/>
    <cellStyle name="Normal 12" xfId="14" xr:uid="{00000000-0005-0000-0000-00000F000000}"/>
    <cellStyle name="Normal 2" xfId="15" xr:uid="{00000000-0005-0000-0000-000010000000}"/>
    <cellStyle name="Normal 2 2" xfId="16" xr:uid="{00000000-0005-0000-0000-000011000000}"/>
    <cellStyle name="Normal 2 3" xfId="43" xr:uid="{00000000-0005-0000-0000-000012000000}"/>
    <cellStyle name="Normal 2 4" xfId="47" xr:uid="{00000000-0005-0000-0000-000013000000}"/>
    <cellStyle name="Normal 3" xfId="17" xr:uid="{00000000-0005-0000-0000-000014000000}"/>
    <cellStyle name="Normal 3 2" xfId="18" xr:uid="{00000000-0005-0000-0000-000015000000}"/>
    <cellStyle name="Normal 3 3" xfId="19" xr:uid="{00000000-0005-0000-0000-000016000000}"/>
    <cellStyle name="Normal 4" xfId="20" xr:uid="{00000000-0005-0000-0000-000017000000}"/>
    <cellStyle name="Normal 4 2" xfId="21" xr:uid="{00000000-0005-0000-0000-000018000000}"/>
    <cellStyle name="Normal 4 2 2" xfId="22" xr:uid="{00000000-0005-0000-0000-000019000000}"/>
    <cellStyle name="Normal 4 3" xfId="23" xr:uid="{00000000-0005-0000-0000-00001A000000}"/>
    <cellStyle name="Normal 5" xfId="24" xr:uid="{00000000-0005-0000-0000-00001B000000}"/>
    <cellStyle name="Normal 5 2" xfId="25" xr:uid="{00000000-0005-0000-0000-00001C000000}"/>
    <cellStyle name="Normal 6" xfId="26" xr:uid="{00000000-0005-0000-0000-00001D000000}"/>
    <cellStyle name="Normal 6 2" xfId="27" xr:uid="{00000000-0005-0000-0000-00001E000000}"/>
    <cellStyle name="Normal 7" xfId="28" xr:uid="{00000000-0005-0000-0000-00001F000000}"/>
    <cellStyle name="Normal 7 2" xfId="29" xr:uid="{00000000-0005-0000-0000-000020000000}"/>
    <cellStyle name="Normal 8" xfId="30" xr:uid="{00000000-0005-0000-0000-000021000000}"/>
    <cellStyle name="Normal 8 2" xfId="31" xr:uid="{00000000-0005-0000-0000-000022000000}"/>
    <cellStyle name="Normal 9" xfId="45" xr:uid="{00000000-0005-0000-0000-000023000000}"/>
    <cellStyle name="Normal_Hoja1" xfId="49" xr:uid="{00000000-0005-0000-0000-000024000000}"/>
    <cellStyle name="Normal_Hoja1_1" xfId="58" xr:uid="{00000000-0005-0000-0000-000025000000}"/>
    <cellStyle name="Normal_Hoja10" xfId="54" xr:uid="{00000000-0005-0000-0000-000026000000}"/>
    <cellStyle name="Normal_Hoja2" xfId="50" xr:uid="{00000000-0005-0000-0000-000027000000}"/>
    <cellStyle name="Normal_Hoja34" xfId="51" xr:uid="{00000000-0005-0000-0000-000028000000}"/>
    <cellStyle name="Normal_Hoja4" xfId="52" xr:uid="{00000000-0005-0000-0000-000029000000}"/>
    <cellStyle name="Normal_Hoja6" xfId="53" xr:uid="{00000000-0005-0000-0000-00002A000000}"/>
    <cellStyle name="Normal_Hoja7" xfId="57" xr:uid="{00000000-0005-0000-0000-00002B000000}"/>
    <cellStyle name="Normal_Hoja8" xfId="55" xr:uid="{00000000-0005-0000-0000-00002C000000}"/>
    <cellStyle name="Normal_Hoja9" xfId="56" xr:uid="{00000000-0005-0000-0000-00002D000000}"/>
    <cellStyle name="Normal_Libro2" xfId="48" xr:uid="{00000000-0005-0000-0000-00002E000000}"/>
    <cellStyle name="Normal_T_CDGAE_2017_identificacion_POB" xfId="46" xr:uid="{00000000-0005-0000-0000-00002F000000}"/>
    <cellStyle name="Porcentaje 2" xfId="32" xr:uid="{00000000-0005-0000-0000-000030000000}"/>
    <cellStyle name="Porcentaje 3" xfId="33" xr:uid="{00000000-0005-0000-0000-000031000000}"/>
    <cellStyle name="Porcentaje 3 2" xfId="34" xr:uid="{00000000-0005-0000-0000-000032000000}"/>
    <cellStyle name="Porcentaje 4" xfId="35" xr:uid="{00000000-0005-0000-0000-000033000000}"/>
    <cellStyle name="Porcentaje 4 2" xfId="36" xr:uid="{00000000-0005-0000-0000-000034000000}"/>
    <cellStyle name="Porcentaje 4 2 2" xfId="37" xr:uid="{00000000-0005-0000-0000-000035000000}"/>
    <cellStyle name="Porcentaje 4 3" xfId="38" xr:uid="{00000000-0005-0000-0000-000036000000}"/>
    <cellStyle name="Porcentaje 5" xfId="39" xr:uid="{00000000-0005-0000-0000-000037000000}"/>
    <cellStyle name="Porcentaje 6" xfId="40" xr:uid="{00000000-0005-0000-0000-000038000000}"/>
    <cellStyle name="Porcentaje 6 2" xfId="41" xr:uid="{00000000-0005-0000-0000-000039000000}"/>
    <cellStyle name="Porcentual 2" xfId="42" xr:uid="{00000000-0005-0000-0000-00003A000000}"/>
  </cellStyles>
  <dxfs count="1">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3657600</xdr:colOff>
      <xdr:row>4</xdr:row>
      <xdr:rowOff>475447</xdr:rowOff>
    </xdr:to>
    <xdr:pic>
      <xdr:nvPicPr>
        <xdr:cNvPr id="3" name="Imagen 2">
          <a:extLst>
            <a:ext uri="{FF2B5EF4-FFF2-40B4-BE49-F238E27FC236}">
              <a16:creationId xmlns:a16="http://schemas.microsoft.com/office/drawing/2014/main" id="{0CC34139-57CD-E451-7DEF-CC756727B8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
          <a:ext cx="3657600" cy="1189822"/>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5:A107"/>
  <sheetViews>
    <sheetView showGridLines="0" tabSelected="1" zoomScaleNormal="100" workbookViewId="0">
      <selection activeCell="A6" sqref="A6"/>
    </sheetView>
  </sheetViews>
  <sheetFormatPr baseColWidth="10" defaultColWidth="11.42578125" defaultRowHeight="14.25" x14ac:dyDescent="0.2"/>
  <cols>
    <col min="1" max="1" width="159.42578125" style="127" customWidth="1"/>
    <col min="2" max="16384" width="11.42578125" style="127"/>
  </cols>
  <sheetData>
    <row r="5" spans="1:1" ht="39" customHeight="1" x14ac:dyDescent="0.2"/>
    <row r="6" spans="1:1" ht="20.25" x14ac:dyDescent="0.3">
      <c r="A6" s="129" t="s">
        <v>18122</v>
      </c>
    </row>
    <row r="8" spans="1:1" ht="15.75" x14ac:dyDescent="0.25">
      <c r="A8" s="131" t="s">
        <v>4364</v>
      </c>
    </row>
    <row r="9" spans="1:1" ht="84" x14ac:dyDescent="0.2">
      <c r="A9" s="130" t="s">
        <v>4363</v>
      </c>
    </row>
    <row r="10" spans="1:1" x14ac:dyDescent="0.2">
      <c r="A10" s="130"/>
    </row>
    <row r="11" spans="1:1" ht="15.75" x14ac:dyDescent="0.25">
      <c r="A11" s="131" t="s">
        <v>4368</v>
      </c>
    </row>
    <row r="12" spans="1:1" x14ac:dyDescent="0.2">
      <c r="A12" s="130" t="s">
        <v>4307</v>
      </c>
    </row>
    <row r="13" spans="1:1" x14ac:dyDescent="0.2">
      <c r="A13" s="130"/>
    </row>
    <row r="14" spans="1:1" ht="15.75" x14ac:dyDescent="0.25">
      <c r="A14" s="131" t="s">
        <v>4365</v>
      </c>
    </row>
    <row r="15" spans="1:1" ht="24" x14ac:dyDescent="0.2">
      <c r="A15" s="130" t="s">
        <v>4308</v>
      </c>
    </row>
    <row r="16" spans="1:1" x14ac:dyDescent="0.2">
      <c r="A16" s="130"/>
    </row>
    <row r="17" spans="1:1" ht="15.75" x14ac:dyDescent="0.25">
      <c r="A17" s="131" t="s">
        <v>8522</v>
      </c>
    </row>
    <row r="18" spans="1:1" ht="24" x14ac:dyDescent="0.2">
      <c r="A18" s="130" t="s">
        <v>8517</v>
      </c>
    </row>
    <row r="19" spans="1:1" x14ac:dyDescent="0.2">
      <c r="A19" s="130"/>
    </row>
    <row r="20" spans="1:1" ht="15.75" x14ac:dyDescent="0.25">
      <c r="A20" s="131" t="s">
        <v>8418</v>
      </c>
    </row>
    <row r="21" spans="1:1" ht="24" x14ac:dyDescent="0.2">
      <c r="A21" s="130" t="s">
        <v>4357</v>
      </c>
    </row>
    <row r="22" spans="1:1" x14ac:dyDescent="0.2">
      <c r="A22" s="130"/>
    </row>
    <row r="23" spans="1:1" ht="15.75" x14ac:dyDescent="0.25">
      <c r="A23" s="131" t="s">
        <v>8523</v>
      </c>
    </row>
    <row r="24" spans="1:1" ht="24" x14ac:dyDescent="0.2">
      <c r="A24" s="130" t="s">
        <v>8417</v>
      </c>
    </row>
    <row r="25" spans="1:1" x14ac:dyDescent="0.2">
      <c r="A25" s="130"/>
    </row>
    <row r="26" spans="1:1" ht="15.75" x14ac:dyDescent="0.25">
      <c r="A26" s="131" t="s">
        <v>16999</v>
      </c>
    </row>
    <row r="27" spans="1:1" ht="24" x14ac:dyDescent="0.2">
      <c r="A27" s="130" t="s">
        <v>17016</v>
      </c>
    </row>
    <row r="28" spans="1:1" x14ac:dyDescent="0.2">
      <c r="A28" s="130"/>
    </row>
    <row r="29" spans="1:1" ht="15.75" x14ac:dyDescent="0.25">
      <c r="A29" s="131" t="s">
        <v>17090</v>
      </c>
    </row>
    <row r="30" spans="1:1" ht="24" x14ac:dyDescent="0.2">
      <c r="A30" s="130" t="s">
        <v>17143</v>
      </c>
    </row>
    <row r="31" spans="1:1" x14ac:dyDescent="0.2">
      <c r="A31" s="130"/>
    </row>
    <row r="32" spans="1:1" ht="15.75" x14ac:dyDescent="0.25">
      <c r="A32" s="131" t="s">
        <v>17109</v>
      </c>
    </row>
    <row r="33" spans="1:1" ht="24" x14ac:dyDescent="0.2">
      <c r="A33" s="130" t="s">
        <v>17144</v>
      </c>
    </row>
    <row r="34" spans="1:1" x14ac:dyDescent="0.2">
      <c r="A34" s="130"/>
    </row>
    <row r="35" spans="1:1" ht="15.75" x14ac:dyDescent="0.25">
      <c r="A35" s="131" t="s">
        <v>17121</v>
      </c>
    </row>
    <row r="36" spans="1:1" ht="24" x14ac:dyDescent="0.2">
      <c r="A36" s="130" t="s">
        <v>17145</v>
      </c>
    </row>
    <row r="37" spans="1:1" x14ac:dyDescent="0.2">
      <c r="A37" s="130"/>
    </row>
    <row r="38" spans="1:1" ht="15.75" x14ac:dyDescent="0.25">
      <c r="A38" s="131" t="s">
        <v>17142</v>
      </c>
    </row>
    <row r="39" spans="1:1" ht="24" x14ac:dyDescent="0.2">
      <c r="A39" s="130" t="s">
        <v>17146</v>
      </c>
    </row>
    <row r="40" spans="1:1" x14ac:dyDescent="0.2">
      <c r="A40" s="130"/>
    </row>
    <row r="41" spans="1:1" ht="15.75" x14ac:dyDescent="0.25">
      <c r="A41" s="131" t="s">
        <v>17297</v>
      </c>
    </row>
    <row r="42" spans="1:1" ht="24" x14ac:dyDescent="0.2">
      <c r="A42" s="130" t="s">
        <v>17298</v>
      </c>
    </row>
    <row r="43" spans="1:1" x14ac:dyDescent="0.2">
      <c r="A43" s="130"/>
    </row>
    <row r="44" spans="1:1" ht="15.75" x14ac:dyDescent="0.25">
      <c r="A44" s="131" t="s">
        <v>17659</v>
      </c>
    </row>
    <row r="45" spans="1:1" ht="24" x14ac:dyDescent="0.2">
      <c r="A45" s="130" t="s">
        <v>17658</v>
      </c>
    </row>
    <row r="46" spans="1:1" x14ac:dyDescent="0.2">
      <c r="A46" s="130"/>
    </row>
    <row r="47" spans="1:1" ht="15.75" x14ac:dyDescent="0.25">
      <c r="A47" s="131" t="s">
        <v>17817</v>
      </c>
    </row>
    <row r="48" spans="1:1" ht="24" x14ac:dyDescent="0.2">
      <c r="A48" s="130" t="s">
        <v>17818</v>
      </c>
    </row>
    <row r="49" spans="1:1" x14ac:dyDescent="0.2">
      <c r="A49" s="130"/>
    </row>
    <row r="50" spans="1:1" ht="15.75" x14ac:dyDescent="0.25">
      <c r="A50" s="131" t="s">
        <v>17958</v>
      </c>
    </row>
    <row r="51" spans="1:1" ht="24" x14ac:dyDescent="0.2">
      <c r="A51" s="130" t="s">
        <v>17954</v>
      </c>
    </row>
    <row r="52" spans="1:1" x14ac:dyDescent="0.2">
      <c r="A52" s="130"/>
    </row>
    <row r="53" spans="1:1" ht="15.75" x14ac:dyDescent="0.25">
      <c r="A53" s="131" t="s">
        <v>17959</v>
      </c>
    </row>
    <row r="54" spans="1:1" ht="24" x14ac:dyDescent="0.2">
      <c r="A54" s="130" t="s">
        <v>8520</v>
      </c>
    </row>
    <row r="55" spans="1:1" x14ac:dyDescent="0.2">
      <c r="A55" s="130"/>
    </row>
    <row r="56" spans="1:1" ht="15.75" x14ac:dyDescent="0.25">
      <c r="A56" s="131" t="s">
        <v>17960</v>
      </c>
    </row>
    <row r="57" spans="1:1" ht="24" x14ac:dyDescent="0.2">
      <c r="A57" s="130" t="s">
        <v>8519</v>
      </c>
    </row>
    <row r="58" spans="1:1" x14ac:dyDescent="0.2">
      <c r="A58" s="130"/>
    </row>
    <row r="59" spans="1:1" ht="15.75" x14ac:dyDescent="0.25">
      <c r="A59" s="131" t="s">
        <v>17961</v>
      </c>
    </row>
    <row r="60" spans="1:1" ht="24" x14ac:dyDescent="0.2">
      <c r="A60" s="130" t="s">
        <v>8518</v>
      </c>
    </row>
    <row r="61" spans="1:1" x14ac:dyDescent="0.2">
      <c r="A61" s="130"/>
    </row>
    <row r="62" spans="1:1" ht="15.75" x14ac:dyDescent="0.25">
      <c r="A62" s="131" t="s">
        <v>17962</v>
      </c>
    </row>
    <row r="63" spans="1:1" ht="24" x14ac:dyDescent="0.2">
      <c r="A63" s="130" t="s">
        <v>17017</v>
      </c>
    </row>
    <row r="64" spans="1:1" x14ac:dyDescent="0.2">
      <c r="A64" s="130"/>
    </row>
    <row r="65" spans="1:1" ht="15.75" x14ac:dyDescent="0.25">
      <c r="A65" s="131" t="s">
        <v>17963</v>
      </c>
    </row>
    <row r="66" spans="1:1" ht="24" x14ac:dyDescent="0.2">
      <c r="A66" s="130" t="s">
        <v>17147</v>
      </c>
    </row>
    <row r="67" spans="1:1" x14ac:dyDescent="0.2">
      <c r="A67" s="130"/>
    </row>
    <row r="68" spans="1:1" ht="15.75" x14ac:dyDescent="0.25">
      <c r="A68" s="131" t="s">
        <v>17964</v>
      </c>
    </row>
    <row r="69" spans="1:1" ht="24" x14ac:dyDescent="0.2">
      <c r="A69" s="130" t="s">
        <v>17148</v>
      </c>
    </row>
    <row r="70" spans="1:1" x14ac:dyDescent="0.2">
      <c r="A70" s="130"/>
    </row>
    <row r="71" spans="1:1" ht="15.75" x14ac:dyDescent="0.25">
      <c r="A71" s="131" t="s">
        <v>17965</v>
      </c>
    </row>
    <row r="72" spans="1:1" ht="24" x14ac:dyDescent="0.2">
      <c r="A72" s="130" t="s">
        <v>17149</v>
      </c>
    </row>
    <row r="73" spans="1:1" x14ac:dyDescent="0.2">
      <c r="A73" s="130"/>
    </row>
    <row r="74" spans="1:1" ht="15.75" x14ac:dyDescent="0.25">
      <c r="A74" s="131" t="s">
        <v>17966</v>
      </c>
    </row>
    <row r="75" spans="1:1" ht="24" x14ac:dyDescent="0.2">
      <c r="A75" s="130" t="s">
        <v>17150</v>
      </c>
    </row>
    <row r="76" spans="1:1" x14ac:dyDescent="0.2">
      <c r="A76" s="130"/>
    </row>
    <row r="77" spans="1:1" ht="15.75" x14ac:dyDescent="0.25">
      <c r="A77" s="131" t="s">
        <v>17967</v>
      </c>
    </row>
    <row r="78" spans="1:1" ht="24" x14ac:dyDescent="0.2">
      <c r="A78" s="130" t="s">
        <v>17299</v>
      </c>
    </row>
    <row r="79" spans="1:1" x14ac:dyDescent="0.2">
      <c r="A79" s="130"/>
    </row>
    <row r="80" spans="1:1" ht="15.75" x14ac:dyDescent="0.25">
      <c r="A80" s="131" t="s">
        <v>17968</v>
      </c>
    </row>
    <row r="81" spans="1:1" ht="24" x14ac:dyDescent="0.2">
      <c r="A81" s="130" t="s">
        <v>17660</v>
      </c>
    </row>
    <row r="82" spans="1:1" x14ac:dyDescent="0.2">
      <c r="A82" s="130"/>
    </row>
    <row r="83" spans="1:1" ht="15.75" x14ac:dyDescent="0.25">
      <c r="A83" s="131" t="s">
        <v>17969</v>
      </c>
    </row>
    <row r="84" spans="1:1" ht="24" x14ac:dyDescent="0.2">
      <c r="A84" s="130" t="s">
        <v>17819</v>
      </c>
    </row>
    <row r="85" spans="1:1" x14ac:dyDescent="0.2">
      <c r="A85" s="130"/>
    </row>
    <row r="86" spans="1:1" ht="15.75" x14ac:dyDescent="0.25">
      <c r="A86" s="131" t="s">
        <v>17970</v>
      </c>
    </row>
    <row r="87" spans="1:1" ht="24" x14ac:dyDescent="0.2">
      <c r="A87" s="130" t="s">
        <v>17955</v>
      </c>
    </row>
    <row r="88" spans="1:1" x14ac:dyDescent="0.2">
      <c r="A88" s="130"/>
    </row>
    <row r="89" spans="1:1" ht="15.75" x14ac:dyDescent="0.25">
      <c r="A89" s="131" t="s">
        <v>17971</v>
      </c>
    </row>
    <row r="90" spans="1:1" ht="24" x14ac:dyDescent="0.2">
      <c r="A90" s="485" t="s">
        <v>17956</v>
      </c>
    </row>
    <row r="91" spans="1:1" x14ac:dyDescent="0.2">
      <c r="A91" s="130"/>
    </row>
    <row r="92" spans="1:1" ht="15.75" x14ac:dyDescent="0.25">
      <c r="A92" s="131" t="s">
        <v>17972</v>
      </c>
    </row>
    <row r="93" spans="1:1" x14ac:dyDescent="0.2">
      <c r="A93" s="130" t="s">
        <v>17307</v>
      </c>
    </row>
    <row r="94" spans="1:1" x14ac:dyDescent="0.2">
      <c r="A94" s="130"/>
    </row>
    <row r="95" spans="1:1" ht="15.75" x14ac:dyDescent="0.25">
      <c r="A95" s="131" t="s">
        <v>17973</v>
      </c>
    </row>
    <row r="96" spans="1:1" x14ac:dyDescent="0.2">
      <c r="A96" s="130" t="s">
        <v>4360</v>
      </c>
    </row>
    <row r="97" spans="1:1" x14ac:dyDescent="0.2">
      <c r="A97" s="130"/>
    </row>
    <row r="98" spans="1:1" ht="15.75" x14ac:dyDescent="0.25">
      <c r="A98" s="131" t="s">
        <v>17974</v>
      </c>
    </row>
    <row r="99" spans="1:1" x14ac:dyDescent="0.2">
      <c r="A99" s="130" t="s">
        <v>4361</v>
      </c>
    </row>
    <row r="100" spans="1:1" x14ac:dyDescent="0.2">
      <c r="A100" s="130"/>
    </row>
    <row r="101" spans="1:1" ht="15.75" x14ac:dyDescent="0.25">
      <c r="A101" s="131" t="s">
        <v>17975</v>
      </c>
    </row>
    <row r="102" spans="1:1" x14ac:dyDescent="0.2">
      <c r="A102" s="130" t="s">
        <v>4362</v>
      </c>
    </row>
    <row r="103" spans="1:1" x14ac:dyDescent="0.2">
      <c r="A103" s="130"/>
    </row>
    <row r="105" spans="1:1" ht="15" x14ac:dyDescent="0.25">
      <c r="A105" s="132" t="s">
        <v>4366</v>
      </c>
    </row>
    <row r="106" spans="1:1" ht="15" x14ac:dyDescent="0.25">
      <c r="A106" s="128"/>
    </row>
    <row r="107" spans="1:1" ht="15" x14ac:dyDescent="0.25">
      <c r="A107" s="132" t="s">
        <v>4367</v>
      </c>
    </row>
  </sheetData>
  <hyperlinks>
    <hyperlink ref="A105" location="'Descripción medidas'!A1" display="Descripción medidas" xr:uid="{00000000-0004-0000-0000-000000000000}"/>
    <hyperlink ref="A8" location="'Resumen Total liquidez'!A1" display="1. Resumen Total Liquidez" xr:uid="{00000000-0004-0000-0000-000001000000}"/>
    <hyperlink ref="A11" location="'Detalle Otras Medidas Liquidez'!A1" display="2 .Detalle Otras Medidas de Liquidez:" xr:uid="{00000000-0004-0000-0000-000002000000}"/>
    <hyperlink ref="A14" location="'Detalle Mec Extraordinarios'!A1" display="3. Detalle Mecanismos Extraordinarios" xr:uid="{00000000-0004-0000-0000-000003000000}"/>
    <hyperlink ref="A20" location="'Fondo EELL 2016 '!A1" display="5. Fondo EELL 2016" xr:uid="{00000000-0004-0000-0000-000004000000}"/>
    <hyperlink ref="A92" location="'Pago Proveedores '!A1" display="10. Pago Proveedores" xr:uid="{00000000-0004-0000-0000-000005000000}"/>
    <hyperlink ref="A95" location="'Anticipos SF 2012'!A1" display="11. Anticipos Sistema Financiación 2012" xr:uid="{00000000-0004-0000-0000-000006000000}"/>
    <hyperlink ref="A98" location="'Anticipos SF 2014'!A1" display="12. Anticipos Sistema Financiación 2014" xr:uid="{00000000-0004-0000-0000-000007000000}"/>
    <hyperlink ref="A101" location="'Anticipos SF 2015'!A1" display="13. Anticipos Sistema Financiación 2015" xr:uid="{00000000-0004-0000-0000-000008000000}"/>
    <hyperlink ref="A107" location="Normativa!A1" display="Normativa" xr:uid="{00000000-0004-0000-0000-000009000000}"/>
    <hyperlink ref="A17" location="'Fondo EELL 2015'!A1" display="4. Fondo EELL 2015" xr:uid="{00000000-0004-0000-0000-00000A000000}"/>
    <hyperlink ref="A23" location="'Fondo EELL 2017'!A1" display="6. Fondo EELL 2017" xr:uid="{00000000-0004-0000-0000-00000B000000}"/>
    <hyperlink ref="A56" location="Detalle_FO_FI_2016!A1" display="8. Detalle_FI_FO_2016" xr:uid="{00000000-0004-0000-0000-00000C000000}"/>
    <hyperlink ref="A59" location="Detalle_FO_FI_2017!A1" display="9. Detalle F. Impulso Económico y F. Ordenación 2017" xr:uid="{00000000-0004-0000-0000-00000D000000}"/>
    <hyperlink ref="A26" location="'Fondo EELL 2018'!A1" display="7. Fondo EELL 2018" xr:uid="{00000000-0004-0000-0000-00000E000000}"/>
    <hyperlink ref="A62" location="Detalle_FO_FI_2018!A1" display="11. Detalle F. Impulso Económico y F. Ordenación 2018" xr:uid="{00000000-0004-0000-0000-00000F000000}"/>
    <hyperlink ref="A89" location="Detalle_FO_FI_2015_2026!A1" display="28. Detalle F. Impulso Económico y F. Ordenación 2015-2026" xr:uid="{00000000-0004-0000-0000-000010000000}"/>
    <hyperlink ref="A29" location="'Fondo EELL 2019'!A1" display="8. Fondo EELL 2019" xr:uid="{00000000-0004-0000-0000-000011000000}"/>
    <hyperlink ref="A53" location="Detalle_FI_FO_2015!A1" display="7. 7. Detalle F. Impulso Económico y F. Ordenación 2015" xr:uid="{00000000-0004-0000-0000-000012000000}"/>
    <hyperlink ref="A65" location="Detalle_FO_FI_2019!A1" display="13. Detalle F. Impulso Económico y F. Ordenación 2019" xr:uid="{00000000-0004-0000-0000-000013000000}"/>
    <hyperlink ref="A71" location="Detalle_FO_FI_2021!A1" display="17. Detalle F. Impulso Económico y F. Ordenación 2021" xr:uid="{00000000-0004-0000-0000-000014000000}"/>
    <hyperlink ref="A35" location="'Fondo EELL 2021'!A1" display="9. Fondo EELL 2020" xr:uid="{00000000-0004-0000-0000-000015000000}"/>
    <hyperlink ref="A32" location="'Fondo EELL 2020'!A1" display="8. Fondo EELL 2019" xr:uid="{00000000-0004-0000-0000-000016000000}"/>
    <hyperlink ref="A68" location="Detalle_FO_FI_2020!A1" display="14. Detalle F. Impulso Económico y F. Ordenación 2020" xr:uid="{00000000-0004-0000-0000-000017000000}"/>
    <hyperlink ref="A38" location="'Fondo EELL 2022'!A1" display="11. Fondo EELL 2022" xr:uid="{00000000-0004-0000-0000-000018000000}"/>
    <hyperlink ref="A74" location="Detalle_FO_FI_2022!A1" display="19. Detalle F. Impulso Económico y F. Ordenación 2022" xr:uid="{00000000-0004-0000-0000-000019000000}"/>
    <hyperlink ref="A41" location="'Fondo EELL 2023'!A1" display="12. Fondo EELL 2023" xr:uid="{00000000-0004-0000-0000-00001A000000}"/>
    <hyperlink ref="A77" location="Detalle_FO_FI_2023!A1" display="22. Detalle F. Impulso Económico y F. Ordenación 2023" xr:uid="{00000000-0004-0000-0000-00001B000000}"/>
    <hyperlink ref="A44" location="'Fondo EELL 2024'!A1" display="13. Fondo EELL 2024" xr:uid="{00000000-0004-0000-0000-00001C000000}"/>
    <hyperlink ref="A80" location="Detalle_FO_FI_2024!A1" display="23. Detalle F. Impulso Económico y F. Ordenación 2024" xr:uid="{00000000-0004-0000-0000-00001D000000}"/>
    <hyperlink ref="A83" location="Detalle_FO_FI_2025!A1" display="24. Detalle F. Impulso Económico y F. Ordenación 2025" xr:uid="{7FD462F3-7E1E-45DE-BBBE-8389730E1799}"/>
    <hyperlink ref="A47" location="'Fondo EELL 2025'!A1" display="14. Fondo EELL 2025" xr:uid="{A425F06E-8816-4FD1-B7E9-B5B2C735EFEA}"/>
    <hyperlink ref="A50" location="'Fondo EELL 2026'!A1" display="15. Fondo EELL 2026" xr:uid="{0EB83C04-C150-4F8A-BC50-87D808340A99}"/>
    <hyperlink ref="A86" location="Detalle_FO_FI_2026!A1" display="27. Detalle F. Impulso Económico y F. Ordenación 2026" xr:uid="{6719DB33-0A95-437A-AC88-6676C358C83B}"/>
  </hyperlink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0">
    <pageSetUpPr fitToPage="1"/>
  </sheetPr>
  <dimension ref="A1:AC46"/>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7.85546875" customWidth="1"/>
    <col min="17" max="17" width="13.7109375" customWidth="1"/>
    <col min="18" max="18" width="13.85546875" customWidth="1"/>
    <col min="19" max="19" width="14.28515625" customWidth="1"/>
    <col min="20" max="20" width="18.7109375" customWidth="1"/>
    <col min="21" max="21" width="15.7109375" customWidth="1"/>
    <col min="22" max="22" width="13.85546875" customWidth="1"/>
    <col min="23" max="23" width="13.140625" customWidth="1"/>
    <col min="24" max="24" width="16.7109375" customWidth="1"/>
    <col min="25" max="25" width="18.28515625" customWidth="1"/>
    <col min="26" max="26" width="14.5703125" customWidth="1"/>
    <col min="28" max="28" width="14.28515625" customWidth="1"/>
    <col min="29" max="29" width="16.42578125" customWidth="1"/>
  </cols>
  <sheetData>
    <row r="1" spans="1:29" ht="15.75" thickBot="1" x14ac:dyDescent="0.3"/>
    <row r="2" spans="1:29" ht="113.25" customHeight="1" thickBot="1" x14ac:dyDescent="0.3">
      <c r="D2" s="679" t="s">
        <v>385</v>
      </c>
      <c r="E2" s="680"/>
      <c r="F2" s="679" t="s">
        <v>386</v>
      </c>
      <c r="G2" s="680"/>
      <c r="H2" s="668" t="s">
        <v>383</v>
      </c>
      <c r="I2" s="669"/>
      <c r="J2" s="679" t="s">
        <v>98</v>
      </c>
      <c r="K2" s="680"/>
      <c r="L2" s="679" t="s">
        <v>99</v>
      </c>
      <c r="M2" s="680"/>
      <c r="N2" s="679" t="s">
        <v>100</v>
      </c>
      <c r="O2" s="680"/>
      <c r="P2" s="668" t="s">
        <v>17305</v>
      </c>
      <c r="Q2" s="669"/>
      <c r="R2" s="666" t="s">
        <v>183</v>
      </c>
      <c r="S2" s="667"/>
      <c r="T2" s="679" t="s">
        <v>385</v>
      </c>
      <c r="U2" s="680"/>
      <c r="V2" s="679" t="s">
        <v>387</v>
      </c>
      <c r="W2" s="680"/>
      <c r="X2" s="666" t="s">
        <v>184</v>
      </c>
      <c r="Y2" s="667"/>
      <c r="Z2" s="627" t="s">
        <v>187</v>
      </c>
      <c r="AA2" s="694" t="s">
        <v>8514</v>
      </c>
      <c r="AB2" s="677" t="s">
        <v>17006</v>
      </c>
      <c r="AC2" s="674" t="s">
        <v>16915</v>
      </c>
    </row>
    <row r="3" spans="1:29"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425" t="s">
        <v>384</v>
      </c>
      <c r="Y3" s="433" t="s">
        <v>185</v>
      </c>
      <c r="Z3" s="649"/>
      <c r="AA3" s="697"/>
      <c r="AB3" s="698"/>
      <c r="AC3" s="675"/>
    </row>
    <row r="4" spans="1:29" ht="18.75" x14ac:dyDescent="0.3">
      <c r="A4" s="453"/>
      <c r="B4" s="2" t="s">
        <v>10</v>
      </c>
      <c r="C4" s="212"/>
      <c r="D4" s="155">
        <v>35.542050009999997</v>
      </c>
      <c r="E4" s="434">
        <v>29.31585119</v>
      </c>
      <c r="F4" s="155">
        <v>9.4320409999999993E-2</v>
      </c>
      <c r="G4" s="434">
        <v>1.874723E-2</v>
      </c>
      <c r="H4" s="155">
        <v>35.636370419999999</v>
      </c>
      <c r="I4" s="434">
        <v>29.334598419999999</v>
      </c>
      <c r="J4" s="155">
        <v>9.3585888200000014</v>
      </c>
      <c r="K4" s="434">
        <v>2.6739403199999989</v>
      </c>
      <c r="L4" s="155">
        <v>2.8034866100000007</v>
      </c>
      <c r="M4" s="434">
        <v>2.0957122699999995</v>
      </c>
      <c r="N4" s="155">
        <v>109.11077985999999</v>
      </c>
      <c r="O4" s="434">
        <v>94.729710189999992</v>
      </c>
      <c r="P4" s="21">
        <v>121.27285529</v>
      </c>
      <c r="Q4" s="434">
        <v>99.499362779999984</v>
      </c>
      <c r="R4" s="155">
        <v>156.90922570999999</v>
      </c>
      <c r="S4" s="434">
        <v>128.83396119999998</v>
      </c>
      <c r="T4" s="155">
        <v>0</v>
      </c>
      <c r="U4" s="434">
        <v>0</v>
      </c>
      <c r="V4" s="155">
        <v>3.9827063300000001</v>
      </c>
      <c r="W4" s="434">
        <v>3.9827063300000001</v>
      </c>
      <c r="X4" s="155">
        <v>3.9827063300000001</v>
      </c>
      <c r="Y4" s="434">
        <v>3.9827063300000001</v>
      </c>
      <c r="Z4" s="426">
        <v>160.89193204</v>
      </c>
      <c r="AA4" s="450">
        <v>148.68096361000002</v>
      </c>
      <c r="AB4" s="437">
        <v>132.81666752999999</v>
      </c>
      <c r="AC4" s="367">
        <v>6.7280000000000006E-5</v>
      </c>
    </row>
    <row r="5" spans="1:29" ht="18.75" x14ac:dyDescent="0.3">
      <c r="B5" s="3" t="s">
        <v>11</v>
      </c>
      <c r="C5" s="213"/>
      <c r="D5" s="159">
        <v>9.4655130000000004E-2</v>
      </c>
      <c r="E5" s="436">
        <v>5.5731309999999999E-2</v>
      </c>
      <c r="F5" s="159">
        <v>8.9397299999999999E-3</v>
      </c>
      <c r="G5" s="436">
        <v>4.3000000000000002E-5</v>
      </c>
      <c r="H5" s="159">
        <v>0.10359486000000001</v>
      </c>
      <c r="I5" s="436">
        <v>5.5774310000000001E-2</v>
      </c>
      <c r="J5" s="159">
        <v>0.10338507999999999</v>
      </c>
      <c r="K5" s="436">
        <v>4.7000000000000004E-5</v>
      </c>
      <c r="L5" s="159">
        <v>3.2414249999999999E-2</v>
      </c>
      <c r="M5" s="436">
        <v>5.1000000000000006E-5</v>
      </c>
      <c r="N5" s="159">
        <v>5.3000000000000001E-5</v>
      </c>
      <c r="O5" s="436">
        <v>5.5000000000000002E-5</v>
      </c>
      <c r="P5" s="22">
        <v>0.13585232999999999</v>
      </c>
      <c r="Q5" s="436">
        <v>1.5300000000000001E-4</v>
      </c>
      <c r="R5" s="159">
        <v>0.23944719</v>
      </c>
      <c r="S5" s="436">
        <v>5.5927310000000001E-2</v>
      </c>
      <c r="T5" s="159">
        <v>3.4E-5</v>
      </c>
      <c r="U5" s="436">
        <v>3.4999999999999997E-5</v>
      </c>
      <c r="V5" s="159">
        <v>36.862729689999995</v>
      </c>
      <c r="W5" s="436">
        <v>25.451913390000001</v>
      </c>
      <c r="X5" s="159">
        <v>36.862763689999994</v>
      </c>
      <c r="Y5" s="436">
        <v>25.451948390000002</v>
      </c>
      <c r="Z5" s="427">
        <v>37.102210879999994</v>
      </c>
      <c r="AA5" s="450">
        <v>37.01539545</v>
      </c>
      <c r="AB5" s="437">
        <v>25.507875700000003</v>
      </c>
      <c r="AC5" s="368">
        <v>5.0000000000000002E-5</v>
      </c>
    </row>
    <row r="6" spans="1:29" ht="18.75" x14ac:dyDescent="0.3">
      <c r="B6" s="3" t="s">
        <v>12</v>
      </c>
      <c r="C6" s="508"/>
      <c r="D6" s="159">
        <v>4.9904739499999993</v>
      </c>
      <c r="E6" s="436">
        <v>3.3105062600000004</v>
      </c>
      <c r="F6" s="159">
        <v>0.33060044</v>
      </c>
      <c r="G6" s="436">
        <v>0.33060040999999996</v>
      </c>
      <c r="H6" s="159">
        <v>5.3210743899999997</v>
      </c>
      <c r="I6" s="436">
        <v>3.6411066700000001</v>
      </c>
      <c r="J6" s="159">
        <v>6.3281800000000001E-3</v>
      </c>
      <c r="K6" s="436">
        <v>0</v>
      </c>
      <c r="L6" s="159">
        <v>1.0046106800000001</v>
      </c>
      <c r="M6" s="436">
        <v>0.60427323000000022</v>
      </c>
      <c r="N6" s="159">
        <v>2.6467861800000003</v>
      </c>
      <c r="O6" s="436">
        <v>2.3707665300000005</v>
      </c>
      <c r="P6" s="22">
        <v>3.6577250400000003</v>
      </c>
      <c r="Q6" s="436">
        <v>2.9750397600000005</v>
      </c>
      <c r="R6" s="159">
        <v>8.9787994300000005</v>
      </c>
      <c r="S6" s="436">
        <v>6.6161464300000006</v>
      </c>
      <c r="T6" s="159">
        <v>0</v>
      </c>
      <c r="U6" s="436">
        <v>0</v>
      </c>
      <c r="V6" s="159">
        <v>0.61004318999999996</v>
      </c>
      <c r="W6" s="436">
        <v>0.19984531</v>
      </c>
      <c r="X6" s="159">
        <v>0.61004318999999996</v>
      </c>
      <c r="Y6" s="436">
        <v>0.19984531</v>
      </c>
      <c r="Z6" s="427">
        <v>9.5888426200000012</v>
      </c>
      <c r="AA6" s="450">
        <v>7.6482503299999989</v>
      </c>
      <c r="AB6" s="437">
        <v>6.8159917400000003</v>
      </c>
      <c r="AC6" s="368">
        <v>0</v>
      </c>
    </row>
    <row r="7" spans="1:29" ht="18.75" x14ac:dyDescent="0.3">
      <c r="B7" s="3" t="s">
        <v>13</v>
      </c>
      <c r="C7" s="508"/>
      <c r="D7" s="159">
        <v>0.29448587999999998</v>
      </c>
      <c r="E7" s="436">
        <v>0</v>
      </c>
      <c r="F7" s="159">
        <v>3.5925300000000005E-3</v>
      </c>
      <c r="G7" s="436">
        <v>4.227E-5</v>
      </c>
      <c r="H7" s="159">
        <v>0.29807840999999996</v>
      </c>
      <c r="I7" s="436">
        <v>4.227E-5</v>
      </c>
      <c r="J7" s="159">
        <v>0</v>
      </c>
      <c r="K7" s="436">
        <v>0</v>
      </c>
      <c r="L7" s="159">
        <v>5.5865899999999998E-3</v>
      </c>
      <c r="M7" s="436">
        <v>0</v>
      </c>
      <c r="N7" s="159">
        <v>2.7192689999999999E-2</v>
      </c>
      <c r="O7" s="436">
        <v>2.7192689999999999E-2</v>
      </c>
      <c r="P7" s="22">
        <v>3.2779280000000001E-2</v>
      </c>
      <c r="Q7" s="436">
        <v>2.7192689999999999E-2</v>
      </c>
      <c r="R7" s="159">
        <v>0.33085768999999998</v>
      </c>
      <c r="S7" s="436">
        <v>2.7234959999999999E-2</v>
      </c>
      <c r="T7" s="159">
        <v>0</v>
      </c>
      <c r="U7" s="436">
        <v>0</v>
      </c>
      <c r="V7" s="159">
        <v>1.1631241799999998</v>
      </c>
      <c r="W7" s="436">
        <v>1.1631241799999998</v>
      </c>
      <c r="X7" s="159">
        <v>1.1631241799999998</v>
      </c>
      <c r="Y7" s="436">
        <v>1.1631241799999998</v>
      </c>
      <c r="Z7" s="427">
        <v>1.4939818699999998</v>
      </c>
      <c r="AA7" s="450">
        <v>1.1903591399999998</v>
      </c>
      <c r="AB7" s="437">
        <v>1.1903591399999998</v>
      </c>
      <c r="AC7" s="368">
        <v>0</v>
      </c>
    </row>
    <row r="8" spans="1:29" ht="18.75" x14ac:dyDescent="0.3">
      <c r="B8" s="3" t="s">
        <v>14</v>
      </c>
      <c r="C8" s="508"/>
      <c r="D8" s="159">
        <v>0.20855375000000001</v>
      </c>
      <c r="E8" s="436">
        <v>3.6589000000000003E-2</v>
      </c>
      <c r="F8" s="159">
        <v>0</v>
      </c>
      <c r="G8" s="436">
        <v>0</v>
      </c>
      <c r="H8" s="159">
        <v>0.20855375000000001</v>
      </c>
      <c r="I8" s="436">
        <v>3.6589000000000003E-2</v>
      </c>
      <c r="J8" s="159">
        <v>0</v>
      </c>
      <c r="K8" s="436">
        <v>0</v>
      </c>
      <c r="L8" s="159">
        <v>0</v>
      </c>
      <c r="M8" s="436">
        <v>0</v>
      </c>
      <c r="N8" s="159">
        <v>0</v>
      </c>
      <c r="O8" s="436">
        <v>0</v>
      </c>
      <c r="P8" s="22">
        <v>0</v>
      </c>
      <c r="Q8" s="436">
        <v>0</v>
      </c>
      <c r="R8" s="159">
        <v>0.20855375000000001</v>
      </c>
      <c r="S8" s="436">
        <v>3.6589000000000003E-2</v>
      </c>
      <c r="T8" s="159">
        <v>2.0218050000000001</v>
      </c>
      <c r="U8" s="436">
        <v>2.0218050000000001</v>
      </c>
      <c r="V8" s="159">
        <v>3.9970518999999998</v>
      </c>
      <c r="W8" s="436">
        <v>0</v>
      </c>
      <c r="X8" s="159">
        <v>6.0188568999999994</v>
      </c>
      <c r="Y8" s="436">
        <v>2.0218050000000001</v>
      </c>
      <c r="Z8" s="427">
        <v>6.2274106499999995</v>
      </c>
      <c r="AA8" s="450">
        <v>2.0583940000000003</v>
      </c>
      <c r="AB8" s="437">
        <v>2.0583940000000003</v>
      </c>
      <c r="AC8" s="368">
        <v>0</v>
      </c>
    </row>
    <row r="9" spans="1:29" ht="18.75" x14ac:dyDescent="0.3">
      <c r="B9" s="3" t="s">
        <v>15</v>
      </c>
      <c r="C9" s="508"/>
      <c r="D9" s="159">
        <v>0</v>
      </c>
      <c r="E9" s="436">
        <v>0</v>
      </c>
      <c r="F9" s="159">
        <v>0</v>
      </c>
      <c r="G9" s="436">
        <v>0</v>
      </c>
      <c r="H9" s="159">
        <v>0</v>
      </c>
      <c r="I9" s="436">
        <v>0</v>
      </c>
      <c r="J9" s="159">
        <v>0</v>
      </c>
      <c r="K9" s="436">
        <v>0</v>
      </c>
      <c r="L9" s="159">
        <v>0</v>
      </c>
      <c r="M9" s="436">
        <v>0</v>
      </c>
      <c r="N9" s="159">
        <v>0</v>
      </c>
      <c r="O9" s="436">
        <v>0</v>
      </c>
      <c r="P9" s="22">
        <v>0</v>
      </c>
      <c r="Q9" s="436">
        <v>0</v>
      </c>
      <c r="R9" s="159">
        <v>0</v>
      </c>
      <c r="S9" s="436">
        <v>0</v>
      </c>
      <c r="T9" s="159">
        <v>0</v>
      </c>
      <c r="U9" s="436">
        <v>0</v>
      </c>
      <c r="V9" s="159">
        <v>0</v>
      </c>
      <c r="W9" s="436">
        <v>0</v>
      </c>
      <c r="X9" s="159">
        <v>0</v>
      </c>
      <c r="Y9" s="436">
        <v>0</v>
      </c>
      <c r="Z9" s="427">
        <v>0</v>
      </c>
      <c r="AA9" s="450">
        <v>0</v>
      </c>
      <c r="AB9" s="437">
        <v>0</v>
      </c>
      <c r="AC9" s="368">
        <v>0</v>
      </c>
    </row>
    <row r="10" spans="1:29" ht="18.75" x14ac:dyDescent="0.3">
      <c r="B10" s="3" t="s">
        <v>16</v>
      </c>
      <c r="C10" s="508"/>
      <c r="D10" s="159">
        <v>0.55435048999999992</v>
      </c>
      <c r="E10" s="436">
        <v>0.12448213000000001</v>
      </c>
      <c r="F10" s="159">
        <v>5.46854E-3</v>
      </c>
      <c r="G10" s="436">
        <v>0</v>
      </c>
      <c r="H10" s="159">
        <v>0.55981902999999988</v>
      </c>
      <c r="I10" s="436">
        <v>0.12448213000000001</v>
      </c>
      <c r="J10" s="159">
        <v>0.23861301999999998</v>
      </c>
      <c r="K10" s="436">
        <v>0</v>
      </c>
      <c r="L10" s="159">
        <v>4.3991549999999997E-2</v>
      </c>
      <c r="M10" s="436">
        <v>1.8705189999999997E-2</v>
      </c>
      <c r="N10" s="159">
        <v>0</v>
      </c>
      <c r="O10" s="436">
        <v>0</v>
      </c>
      <c r="P10" s="22">
        <v>0.28260457</v>
      </c>
      <c r="Q10" s="436">
        <v>1.8705189999999997E-2</v>
      </c>
      <c r="R10" s="159">
        <v>0.84242359999999983</v>
      </c>
      <c r="S10" s="436">
        <v>0.14318732000000001</v>
      </c>
      <c r="T10" s="159">
        <v>0</v>
      </c>
      <c r="U10" s="436">
        <v>0</v>
      </c>
      <c r="V10" s="159">
        <v>0</v>
      </c>
      <c r="W10" s="436">
        <v>0</v>
      </c>
      <c r="X10" s="159">
        <v>0</v>
      </c>
      <c r="Y10" s="436">
        <v>0</v>
      </c>
      <c r="Z10" s="427">
        <v>0.84242359999999983</v>
      </c>
      <c r="AA10" s="450">
        <v>0.14318731999999998</v>
      </c>
      <c r="AB10" s="437">
        <v>0.14318732000000001</v>
      </c>
      <c r="AC10" s="368">
        <v>0</v>
      </c>
    </row>
    <row r="11" spans="1:29" ht="18.75" x14ac:dyDescent="0.3">
      <c r="B11" s="3" t="s">
        <v>17</v>
      </c>
      <c r="C11" s="508"/>
      <c r="D11" s="159">
        <v>0</v>
      </c>
      <c r="E11" s="436">
        <v>0</v>
      </c>
      <c r="F11" s="159">
        <v>0</v>
      </c>
      <c r="G11" s="436">
        <v>0</v>
      </c>
      <c r="H11" s="159">
        <v>0</v>
      </c>
      <c r="I11" s="436">
        <v>0</v>
      </c>
      <c r="J11" s="159">
        <v>8.0786109999999994E-2</v>
      </c>
      <c r="K11" s="436">
        <v>2.0196490000000001E-2</v>
      </c>
      <c r="L11" s="159">
        <v>0</v>
      </c>
      <c r="M11" s="436">
        <v>0</v>
      </c>
      <c r="N11" s="159">
        <v>7.1898414600000002</v>
      </c>
      <c r="O11" s="436">
        <v>7.1545427900000131</v>
      </c>
      <c r="P11" s="22">
        <v>7.2706275700000003</v>
      </c>
      <c r="Q11" s="436">
        <v>7.1747392800000132</v>
      </c>
      <c r="R11" s="159">
        <v>7.2706275700000003</v>
      </c>
      <c r="S11" s="436">
        <v>7.1747392800000132</v>
      </c>
      <c r="T11" s="159">
        <v>0</v>
      </c>
      <c r="U11" s="436">
        <v>0</v>
      </c>
      <c r="V11" s="159">
        <v>0</v>
      </c>
      <c r="W11" s="436">
        <v>0</v>
      </c>
      <c r="X11" s="159">
        <v>0</v>
      </c>
      <c r="Y11" s="436">
        <v>0</v>
      </c>
      <c r="Z11" s="427">
        <v>7.2706275700000003</v>
      </c>
      <c r="AA11" s="450">
        <v>7.2706275700000003</v>
      </c>
      <c r="AB11" s="437">
        <v>7.1747392800000132</v>
      </c>
      <c r="AC11" s="368">
        <v>0</v>
      </c>
    </row>
    <row r="12" spans="1:29" ht="18.75" x14ac:dyDescent="0.3">
      <c r="B12" s="3" t="s">
        <v>18</v>
      </c>
      <c r="C12" s="508"/>
      <c r="D12" s="159">
        <v>13.29610778</v>
      </c>
      <c r="E12" s="436">
        <v>10.522687060000001</v>
      </c>
      <c r="F12" s="159">
        <v>0.19244239999999999</v>
      </c>
      <c r="G12" s="436">
        <v>0.14455295000000001</v>
      </c>
      <c r="H12" s="159">
        <v>13.488550179999999</v>
      </c>
      <c r="I12" s="436">
        <v>10.66724001</v>
      </c>
      <c r="J12" s="159">
        <v>3.2335830000000003E-2</v>
      </c>
      <c r="K12" s="436">
        <v>0</v>
      </c>
      <c r="L12" s="159">
        <v>0.18384659000000003</v>
      </c>
      <c r="M12" s="436">
        <v>7.468791000000001E-2</v>
      </c>
      <c r="N12" s="159">
        <v>12.196877559999999</v>
      </c>
      <c r="O12" s="436">
        <v>11.530280920000001</v>
      </c>
      <c r="P12" s="22">
        <v>12.41305998</v>
      </c>
      <c r="Q12" s="436">
        <v>11.604968830000001</v>
      </c>
      <c r="R12" s="159">
        <v>25.901610159999997</v>
      </c>
      <c r="S12" s="436">
        <v>22.272208840000001</v>
      </c>
      <c r="T12" s="159">
        <v>0.10161924</v>
      </c>
      <c r="U12" s="436">
        <v>1.7999999999999999E-2</v>
      </c>
      <c r="V12" s="159">
        <v>13.970897220000001</v>
      </c>
      <c r="W12" s="436">
        <v>7.1436293500000003</v>
      </c>
      <c r="X12" s="159">
        <v>14.072516460000001</v>
      </c>
      <c r="Y12" s="436">
        <v>7.1616293500000001</v>
      </c>
      <c r="Z12" s="427">
        <v>39.97412662</v>
      </c>
      <c r="AA12" s="450">
        <v>31.035557050000001</v>
      </c>
      <c r="AB12" s="437">
        <v>29.433838190000003</v>
      </c>
      <c r="AC12" s="368">
        <v>0.10895845999999998</v>
      </c>
    </row>
    <row r="13" spans="1:29" ht="18.75" x14ac:dyDescent="0.3">
      <c r="B13" s="3" t="s">
        <v>19</v>
      </c>
      <c r="C13" s="508"/>
      <c r="D13" s="159">
        <v>0</v>
      </c>
      <c r="E13" s="436">
        <v>0</v>
      </c>
      <c r="F13" s="159">
        <v>0</v>
      </c>
      <c r="G13" s="436">
        <v>0</v>
      </c>
      <c r="H13" s="159">
        <v>0</v>
      </c>
      <c r="I13" s="436">
        <v>0</v>
      </c>
      <c r="J13" s="159">
        <v>0</v>
      </c>
      <c r="K13" s="436">
        <v>0</v>
      </c>
      <c r="L13" s="159">
        <v>0</v>
      </c>
      <c r="M13" s="436">
        <v>0</v>
      </c>
      <c r="N13" s="159">
        <v>0</v>
      </c>
      <c r="O13" s="436">
        <v>0</v>
      </c>
      <c r="P13" s="22">
        <v>0</v>
      </c>
      <c r="Q13" s="436">
        <v>0</v>
      </c>
      <c r="R13" s="159">
        <v>0</v>
      </c>
      <c r="S13" s="436">
        <v>0</v>
      </c>
      <c r="T13" s="159">
        <v>0</v>
      </c>
      <c r="U13" s="436">
        <v>0</v>
      </c>
      <c r="V13" s="159">
        <v>0</v>
      </c>
      <c r="W13" s="436">
        <v>0</v>
      </c>
      <c r="X13" s="159">
        <v>0</v>
      </c>
      <c r="Y13" s="436">
        <v>0</v>
      </c>
      <c r="Z13" s="427">
        <v>0</v>
      </c>
      <c r="AA13" s="450">
        <v>0</v>
      </c>
      <c r="AB13" s="437">
        <v>0</v>
      </c>
      <c r="AC13" s="368">
        <v>0</v>
      </c>
    </row>
    <row r="14" spans="1:29" ht="18.75" x14ac:dyDescent="0.3">
      <c r="B14" s="3" t="s">
        <v>20</v>
      </c>
      <c r="C14" s="508"/>
      <c r="D14" s="159">
        <v>9.6945480000000001E-2</v>
      </c>
      <c r="E14" s="436">
        <v>0</v>
      </c>
      <c r="F14" s="159">
        <v>0</v>
      </c>
      <c r="G14" s="436">
        <v>0</v>
      </c>
      <c r="H14" s="159">
        <v>9.6945480000000001E-2</v>
      </c>
      <c r="I14" s="436">
        <v>0</v>
      </c>
      <c r="J14" s="159">
        <v>0</v>
      </c>
      <c r="K14" s="436">
        <v>0</v>
      </c>
      <c r="L14" s="159">
        <v>0</v>
      </c>
      <c r="M14" s="436">
        <v>0</v>
      </c>
      <c r="N14" s="159">
        <v>0</v>
      </c>
      <c r="O14" s="436">
        <v>0</v>
      </c>
      <c r="P14" s="22">
        <v>0</v>
      </c>
      <c r="Q14" s="436">
        <v>0</v>
      </c>
      <c r="R14" s="159">
        <v>9.6945480000000001E-2</v>
      </c>
      <c r="S14" s="436">
        <v>0</v>
      </c>
      <c r="T14" s="159">
        <v>0</v>
      </c>
      <c r="U14" s="436">
        <v>0</v>
      </c>
      <c r="V14" s="159">
        <v>0</v>
      </c>
      <c r="W14" s="436">
        <v>0</v>
      </c>
      <c r="X14" s="159">
        <v>0</v>
      </c>
      <c r="Y14" s="436">
        <v>0</v>
      </c>
      <c r="Z14" s="427">
        <v>9.6945480000000001E-2</v>
      </c>
      <c r="AA14" s="450">
        <v>0</v>
      </c>
      <c r="AB14" s="437">
        <v>0</v>
      </c>
      <c r="AC14" s="368">
        <v>0</v>
      </c>
    </row>
    <row r="15" spans="1:29"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22">
        <v>0</v>
      </c>
      <c r="Q15" s="436">
        <v>0</v>
      </c>
      <c r="R15" s="159">
        <v>0</v>
      </c>
      <c r="S15" s="436">
        <v>0</v>
      </c>
      <c r="T15" s="159">
        <v>0</v>
      </c>
      <c r="U15" s="436">
        <v>0</v>
      </c>
      <c r="V15" s="159">
        <v>0.66903835999999994</v>
      </c>
      <c r="W15" s="436">
        <v>0.65341853000000005</v>
      </c>
      <c r="X15" s="159">
        <v>0.66903835999999994</v>
      </c>
      <c r="Y15" s="436">
        <v>0.65341853000000005</v>
      </c>
      <c r="Z15" s="427">
        <v>0.66903835999999994</v>
      </c>
      <c r="AA15" s="450">
        <v>0.66903835999999994</v>
      </c>
      <c r="AB15" s="437">
        <v>0.65341853000000005</v>
      </c>
      <c r="AC15" s="368">
        <v>0</v>
      </c>
    </row>
    <row r="16" spans="1:29" ht="18.75" x14ac:dyDescent="0.3">
      <c r="B16" s="3" t="s">
        <v>22</v>
      </c>
      <c r="C16" s="508"/>
      <c r="D16" s="159">
        <v>6.6245882400000005</v>
      </c>
      <c r="E16" s="436">
        <v>4.2522148299999989</v>
      </c>
      <c r="F16" s="159">
        <v>0</v>
      </c>
      <c r="G16" s="436">
        <v>0</v>
      </c>
      <c r="H16" s="159">
        <v>6.6245882400000005</v>
      </c>
      <c r="I16" s="436">
        <v>4.2522148299999989</v>
      </c>
      <c r="J16" s="159">
        <v>12.45303464</v>
      </c>
      <c r="K16" s="436">
        <v>12.334141439999998</v>
      </c>
      <c r="L16" s="159">
        <v>0.94948988000000001</v>
      </c>
      <c r="M16" s="436">
        <v>0.86129031999999983</v>
      </c>
      <c r="N16" s="159">
        <v>29.829440470000002</v>
      </c>
      <c r="O16" s="436">
        <v>26.373436669999997</v>
      </c>
      <c r="P16" s="22">
        <v>43.231964990000002</v>
      </c>
      <c r="Q16" s="436">
        <v>39.568868429999995</v>
      </c>
      <c r="R16" s="159">
        <v>49.856553230000003</v>
      </c>
      <c r="S16" s="436">
        <v>43.821083259999995</v>
      </c>
      <c r="T16" s="159">
        <v>0</v>
      </c>
      <c r="U16" s="436">
        <v>0</v>
      </c>
      <c r="V16" s="159">
        <v>3.66248072</v>
      </c>
      <c r="W16" s="436">
        <v>3.3624807200000002</v>
      </c>
      <c r="X16" s="159">
        <v>3.66248072</v>
      </c>
      <c r="Y16" s="436">
        <v>3.3624807200000002</v>
      </c>
      <c r="Z16" s="427">
        <v>53.519033950000001</v>
      </c>
      <c r="AA16" s="450">
        <v>51.145631330000001</v>
      </c>
      <c r="AB16" s="437">
        <v>47.183563979999995</v>
      </c>
      <c r="AC16" s="368">
        <v>2.0303700000000001E-3</v>
      </c>
    </row>
    <row r="17" spans="2:29" ht="18.75" x14ac:dyDescent="0.3">
      <c r="B17" s="3" t="s">
        <v>23</v>
      </c>
      <c r="C17" s="508"/>
      <c r="D17" s="159">
        <v>8.1940301399999989</v>
      </c>
      <c r="E17" s="436">
        <v>6.418051880000001</v>
      </c>
      <c r="F17" s="159">
        <v>0</v>
      </c>
      <c r="G17" s="436">
        <v>0</v>
      </c>
      <c r="H17" s="159">
        <v>8.1940301399999989</v>
      </c>
      <c r="I17" s="436">
        <v>6.418051880000001</v>
      </c>
      <c r="J17" s="159">
        <v>2.2092390699999997</v>
      </c>
      <c r="K17" s="436">
        <v>0.23837886000000003</v>
      </c>
      <c r="L17" s="159">
        <v>0.12611840000000002</v>
      </c>
      <c r="M17" s="436">
        <v>0.12611840000000002</v>
      </c>
      <c r="N17" s="159">
        <v>13.449234670000001</v>
      </c>
      <c r="O17" s="436">
        <v>10.17590174</v>
      </c>
      <c r="P17" s="22">
        <v>15.784592140000001</v>
      </c>
      <c r="Q17" s="436">
        <v>10.540399000000001</v>
      </c>
      <c r="R17" s="159">
        <v>23.97862228</v>
      </c>
      <c r="S17" s="436">
        <v>16.958450880000001</v>
      </c>
      <c r="T17" s="159">
        <v>0</v>
      </c>
      <c r="U17" s="436">
        <v>0</v>
      </c>
      <c r="V17" s="159">
        <v>0</v>
      </c>
      <c r="W17" s="436">
        <v>0</v>
      </c>
      <c r="X17" s="159">
        <v>0</v>
      </c>
      <c r="Y17" s="436">
        <v>0</v>
      </c>
      <c r="Z17" s="427">
        <v>23.97862228</v>
      </c>
      <c r="AA17" s="450">
        <v>20.231961440000003</v>
      </c>
      <c r="AB17" s="437">
        <v>16.958450880000001</v>
      </c>
      <c r="AC17" s="368">
        <v>5.4675999999999998E-4</v>
      </c>
    </row>
    <row r="18" spans="2:29"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22">
        <v>0</v>
      </c>
      <c r="Q18" s="436">
        <v>0</v>
      </c>
      <c r="R18" s="159">
        <v>0</v>
      </c>
      <c r="S18" s="436">
        <v>0</v>
      </c>
      <c r="T18" s="159">
        <v>0</v>
      </c>
      <c r="U18" s="436">
        <v>0</v>
      </c>
      <c r="V18" s="159">
        <v>0</v>
      </c>
      <c r="W18" s="436">
        <v>0</v>
      </c>
      <c r="X18" s="159">
        <v>0</v>
      </c>
      <c r="Y18" s="436">
        <v>0</v>
      </c>
      <c r="Z18" s="427">
        <v>0</v>
      </c>
      <c r="AA18" s="450">
        <v>0</v>
      </c>
      <c r="AB18" s="437">
        <v>0</v>
      </c>
      <c r="AC18" s="368">
        <v>0</v>
      </c>
    </row>
    <row r="19" spans="2:29"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22">
        <v>0</v>
      </c>
      <c r="Q19" s="436">
        <v>0</v>
      </c>
      <c r="R19" s="159">
        <v>0</v>
      </c>
      <c r="S19" s="436">
        <v>0</v>
      </c>
      <c r="T19" s="159">
        <v>0</v>
      </c>
      <c r="U19" s="436">
        <v>0</v>
      </c>
      <c r="V19" s="159">
        <v>0</v>
      </c>
      <c r="W19" s="436">
        <v>0</v>
      </c>
      <c r="X19" s="159">
        <v>0</v>
      </c>
      <c r="Y19" s="436">
        <v>0</v>
      </c>
      <c r="Z19" s="427">
        <v>0</v>
      </c>
      <c r="AA19" s="450">
        <v>0</v>
      </c>
      <c r="AB19" s="437">
        <v>0</v>
      </c>
      <c r="AC19" s="368">
        <v>0</v>
      </c>
    </row>
    <row r="20" spans="2:29"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22">
        <v>0</v>
      </c>
      <c r="Q20" s="436">
        <v>0</v>
      </c>
      <c r="R20" s="159">
        <v>0</v>
      </c>
      <c r="S20" s="436">
        <v>0</v>
      </c>
      <c r="T20" s="159">
        <v>0</v>
      </c>
      <c r="U20" s="436">
        <v>0</v>
      </c>
      <c r="V20" s="159">
        <v>0</v>
      </c>
      <c r="W20" s="436">
        <v>0</v>
      </c>
      <c r="X20" s="159">
        <v>0</v>
      </c>
      <c r="Y20" s="436">
        <v>0</v>
      </c>
      <c r="Z20" s="427">
        <v>0</v>
      </c>
      <c r="AA20" s="450">
        <v>0</v>
      </c>
      <c r="AB20" s="437">
        <v>0</v>
      </c>
      <c r="AC20" s="368">
        <v>0</v>
      </c>
    </row>
    <row r="21" spans="2:29" ht="19.5" thickBot="1" x14ac:dyDescent="0.35">
      <c r="B21" s="114" t="s">
        <v>27</v>
      </c>
      <c r="C21" s="509"/>
      <c r="D21" s="163">
        <v>0</v>
      </c>
      <c r="E21" s="438">
        <v>0</v>
      </c>
      <c r="F21" s="163">
        <v>0</v>
      </c>
      <c r="G21" s="438">
        <v>0</v>
      </c>
      <c r="H21" s="163">
        <v>0</v>
      </c>
      <c r="I21" s="438">
        <v>0</v>
      </c>
      <c r="J21" s="163">
        <v>0</v>
      </c>
      <c r="K21" s="438">
        <v>0</v>
      </c>
      <c r="L21" s="163">
        <v>0</v>
      </c>
      <c r="M21" s="438">
        <v>0</v>
      </c>
      <c r="N21" s="163">
        <v>0</v>
      </c>
      <c r="O21" s="438">
        <v>0</v>
      </c>
      <c r="P21" s="250">
        <v>0</v>
      </c>
      <c r="Q21" s="439">
        <v>0</v>
      </c>
      <c r="R21" s="163">
        <v>0</v>
      </c>
      <c r="S21" s="438">
        <v>0</v>
      </c>
      <c r="T21" s="163">
        <v>0</v>
      </c>
      <c r="U21" s="438">
        <v>0</v>
      </c>
      <c r="V21" s="163">
        <v>0</v>
      </c>
      <c r="W21" s="438">
        <v>0</v>
      </c>
      <c r="X21" s="163">
        <v>0</v>
      </c>
      <c r="Y21" s="440">
        <v>0</v>
      </c>
      <c r="Z21" s="428">
        <v>0</v>
      </c>
      <c r="AA21" s="506">
        <v>0</v>
      </c>
      <c r="AB21" s="507">
        <v>0</v>
      </c>
      <c r="AC21" s="369">
        <v>0</v>
      </c>
    </row>
    <row r="22" spans="2:29" ht="19.5" thickBot="1" x14ac:dyDescent="0.35">
      <c r="B22" s="429" t="s">
        <v>4271</v>
      </c>
      <c r="C22" s="430"/>
      <c r="D22" s="442">
        <f t="shared" ref="D22:AB22" si="0">SUM(D4:D21)</f>
        <v>69.896240849999998</v>
      </c>
      <c r="E22" s="442">
        <f t="shared" si="0"/>
        <v>54.036113659999998</v>
      </c>
      <c r="F22" s="442">
        <f t="shared" si="0"/>
        <v>0.63536404999999996</v>
      </c>
      <c r="G22" s="442">
        <f t="shared" si="0"/>
        <v>0.49398586</v>
      </c>
      <c r="H22" s="442">
        <f t="shared" si="0"/>
        <v>70.531604900000005</v>
      </c>
      <c r="I22" s="442">
        <f t="shared" si="0"/>
        <v>54.53009952</v>
      </c>
      <c r="J22" s="442">
        <f t="shared" si="0"/>
        <v>24.48231075</v>
      </c>
      <c r="K22" s="442">
        <f t="shared" si="0"/>
        <v>15.266704109999996</v>
      </c>
      <c r="L22" s="442">
        <f t="shared" si="0"/>
        <v>5.1495445500000008</v>
      </c>
      <c r="M22" s="442">
        <f t="shared" si="0"/>
        <v>3.7808383199999995</v>
      </c>
      <c r="N22" s="442">
        <f t="shared" si="0"/>
        <v>174.45020589000001</v>
      </c>
      <c r="O22" s="442">
        <f t="shared" si="0"/>
        <v>152.36188652999999</v>
      </c>
      <c r="P22" s="442">
        <f t="shared" si="0"/>
        <v>204.08206119000002</v>
      </c>
      <c r="Q22" s="442">
        <f t="shared" si="0"/>
        <v>171.40942896000001</v>
      </c>
      <c r="R22" s="442">
        <f t="shared" si="0"/>
        <v>274.61366608999992</v>
      </c>
      <c r="S22" s="442">
        <f t="shared" si="0"/>
        <v>225.93952847999992</v>
      </c>
      <c r="T22" s="442">
        <f t="shared" si="0"/>
        <v>2.1234582399999997</v>
      </c>
      <c r="U22" s="442">
        <f t="shared" si="0"/>
        <v>2.0398399999999999</v>
      </c>
      <c r="V22" s="442">
        <f t="shared" si="0"/>
        <v>64.918071589999997</v>
      </c>
      <c r="W22" s="442">
        <f t="shared" si="0"/>
        <v>41.957117810000007</v>
      </c>
      <c r="X22" s="442">
        <f t="shared" si="0"/>
        <v>67.041529830000002</v>
      </c>
      <c r="Y22" s="442">
        <f t="shared" si="0"/>
        <v>43.996957810000005</v>
      </c>
      <c r="Z22" s="442">
        <f t="shared" si="0"/>
        <v>341.65519591999998</v>
      </c>
      <c r="AA22" s="505">
        <f t="shared" si="0"/>
        <v>307.08936560000001</v>
      </c>
      <c r="AB22" s="505">
        <f t="shared" si="0"/>
        <v>269.93648629</v>
      </c>
      <c r="AC22" s="366">
        <f t="shared" ref="AC22" si="1">SUM(AC4:AC21)</f>
        <v>0.11165286999999997</v>
      </c>
    </row>
    <row r="23" spans="2:29" s="26" customFormat="1" ht="19.5" thickBot="1" x14ac:dyDescent="0.35">
      <c r="B23" s="16" t="s">
        <v>4306</v>
      </c>
      <c r="C23" s="443"/>
      <c r="D23" s="202"/>
      <c r="E23" s="202"/>
      <c r="F23" s="202"/>
      <c r="G23" s="202"/>
      <c r="H23" s="202"/>
      <c r="I23" s="202"/>
      <c r="J23" s="203"/>
      <c r="K23" s="204"/>
      <c r="L23" s="204"/>
      <c r="M23" s="204"/>
      <c r="N23" s="201"/>
      <c r="O23" s="205"/>
      <c r="P23" s="205"/>
      <c r="Q23" s="205"/>
      <c r="R23" s="208">
        <f>1000-(R22+X22)</f>
        <v>658.34480408000013</v>
      </c>
      <c r="S23" s="206"/>
      <c r="T23" s="206"/>
      <c r="U23" s="444"/>
      <c r="X23" s="26">
        <v>0</v>
      </c>
      <c r="AC23" s="209"/>
    </row>
    <row r="24" spans="2:29" ht="19.5" thickBot="1" x14ac:dyDescent="0.35">
      <c r="B24" s="429" t="s">
        <v>4272</v>
      </c>
      <c r="C24" s="445"/>
      <c r="D24" s="442"/>
      <c r="E24" s="442"/>
      <c r="F24" s="442"/>
      <c r="G24" s="442"/>
      <c r="H24" s="442"/>
      <c r="I24" s="442"/>
      <c r="J24" s="442"/>
      <c r="K24" s="442"/>
      <c r="L24" s="447"/>
      <c r="M24" s="448"/>
      <c r="N24" s="448"/>
      <c r="O24" s="448"/>
      <c r="P24" s="137"/>
      <c r="Q24" s="442"/>
      <c r="R24" s="137">
        <f>+R22+R23</f>
        <v>932.95847017000006</v>
      </c>
      <c r="S24" s="442"/>
      <c r="T24" s="442"/>
      <c r="U24" s="446"/>
      <c r="V24" s="446"/>
      <c r="W24" s="446"/>
      <c r="X24" s="446">
        <f>+X22</f>
        <v>67.041529830000002</v>
      </c>
      <c r="Y24" s="446"/>
      <c r="Z24" s="446">
        <f>+R24+X24</f>
        <v>1000</v>
      </c>
      <c r="AA24" s="446"/>
      <c r="AB24" s="446"/>
      <c r="AC24" s="366"/>
    </row>
    <row r="27" spans="2:29" ht="15" customHeight="1" x14ac:dyDescent="0.25">
      <c r="B27" s="696" t="s">
        <v>17110</v>
      </c>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row>
    <row r="28" spans="2:29" x14ac:dyDescent="0.25">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row>
    <row r="29" spans="2:29" x14ac:dyDescent="0.25">
      <c r="B29" s="126" t="s">
        <v>4352</v>
      </c>
      <c r="C29" s="126"/>
    </row>
    <row r="30" spans="2:29" x14ac:dyDescent="0.25">
      <c r="N30" s="17"/>
      <c r="R30" s="17"/>
    </row>
    <row r="31" spans="2:29" x14ac:dyDescent="0.25">
      <c r="B31" t="s">
        <v>4354</v>
      </c>
    </row>
    <row r="32" spans="2:29" x14ac:dyDescent="0.25">
      <c r="B32" t="s">
        <v>4355</v>
      </c>
    </row>
    <row r="33" spans="2:16" x14ac:dyDescent="0.25">
      <c r="B33" t="s">
        <v>363</v>
      </c>
    </row>
    <row r="34" spans="2:16" x14ac:dyDescent="0.25">
      <c r="B34" t="s">
        <v>364</v>
      </c>
    </row>
    <row r="35" spans="2:16" x14ac:dyDescent="0.25">
      <c r="B35" t="s">
        <v>365</v>
      </c>
    </row>
    <row r="36" spans="2:16" x14ac:dyDescent="0.25">
      <c r="B36" t="s">
        <v>4356</v>
      </c>
    </row>
    <row r="38" spans="2:16" x14ac:dyDescent="0.25">
      <c r="P38" s="601"/>
    </row>
    <row r="46" spans="2:16" x14ac:dyDescent="0.25">
      <c r="B46" s="25"/>
      <c r="C46" s="25"/>
    </row>
  </sheetData>
  <mergeCells count="16">
    <mergeCell ref="N2:O2"/>
    <mergeCell ref="B27:AB28"/>
    <mergeCell ref="AC2:AC3"/>
    <mergeCell ref="D2:E2"/>
    <mergeCell ref="F2:G2"/>
    <mergeCell ref="H2:I2"/>
    <mergeCell ref="J2:K2"/>
    <mergeCell ref="L2:M2"/>
    <mergeCell ref="AA2:AA3"/>
    <mergeCell ref="AB2:AB3"/>
    <mergeCell ref="X2:Y2"/>
    <mergeCell ref="Z2:Z3"/>
    <mergeCell ref="P2:Q2"/>
    <mergeCell ref="R2:S2"/>
    <mergeCell ref="T2:U2"/>
    <mergeCell ref="V2:W2"/>
  </mergeCells>
  <pageMargins left="0.7" right="0.7" top="0.75" bottom="0.75" header="0.3" footer="0.3"/>
  <pageSetup paperSize="9" scale="5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3">
    <pageSetUpPr fitToPage="1"/>
  </sheetPr>
  <dimension ref="A1:AG198"/>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5.85546875" bestFit="1" customWidth="1"/>
    <col min="17" max="17" width="13.5703125" bestFit="1" customWidth="1"/>
    <col min="18" max="18" width="14.42578125" customWidth="1"/>
    <col min="19" max="19" width="17.5703125" bestFit="1" customWidth="1"/>
    <col min="20" max="20" width="17.85546875" customWidth="1"/>
    <col min="21" max="21" width="13.7109375" customWidth="1"/>
    <col min="22" max="22" width="13.85546875" customWidth="1"/>
    <col min="23" max="23" width="14.28515625" customWidth="1"/>
    <col min="24" max="24" width="18.7109375" customWidth="1"/>
    <col min="25" max="25" width="15.7109375" customWidth="1"/>
    <col min="26" max="26" width="13.85546875" customWidth="1"/>
    <col min="27" max="27" width="13.140625" customWidth="1"/>
    <col min="28" max="28" width="16.7109375" customWidth="1"/>
    <col min="29" max="29" width="18.28515625" customWidth="1"/>
    <col min="30" max="30" width="14.5703125" customWidth="1"/>
    <col min="32" max="32" width="14.28515625" customWidth="1"/>
    <col min="33" max="33" width="15.28515625" bestFit="1" customWidth="1"/>
  </cols>
  <sheetData>
    <row r="1" spans="1:33" ht="15.75" thickBot="1" x14ac:dyDescent="0.3"/>
    <row r="2" spans="1:33" ht="113.25" customHeight="1" thickBot="1" x14ac:dyDescent="0.3">
      <c r="D2" s="679" t="s">
        <v>385</v>
      </c>
      <c r="E2" s="680"/>
      <c r="F2" s="679" t="s">
        <v>386</v>
      </c>
      <c r="G2" s="680"/>
      <c r="H2" s="668" t="s">
        <v>383</v>
      </c>
      <c r="I2" s="669"/>
      <c r="J2" s="679" t="s">
        <v>98</v>
      </c>
      <c r="K2" s="680"/>
      <c r="L2" s="679" t="s">
        <v>99</v>
      </c>
      <c r="M2" s="680"/>
      <c r="N2" s="679" t="s">
        <v>100</v>
      </c>
      <c r="O2" s="680"/>
      <c r="P2" s="238" t="s">
        <v>8524</v>
      </c>
      <c r="Q2" s="238" t="s">
        <v>8525</v>
      </c>
      <c r="R2" s="238" t="s">
        <v>8526</v>
      </c>
      <c r="S2" s="551" t="s">
        <v>17128</v>
      </c>
      <c r="T2" s="668" t="s">
        <v>17305</v>
      </c>
      <c r="U2" s="669"/>
      <c r="V2" s="666" t="s">
        <v>183</v>
      </c>
      <c r="W2" s="667"/>
      <c r="X2" s="679" t="s">
        <v>385</v>
      </c>
      <c r="Y2" s="680"/>
      <c r="Z2" s="679" t="s">
        <v>387</v>
      </c>
      <c r="AA2" s="680"/>
      <c r="AB2" s="666" t="s">
        <v>184</v>
      </c>
      <c r="AC2" s="667"/>
      <c r="AD2" s="627" t="s">
        <v>187</v>
      </c>
      <c r="AE2" s="694" t="s">
        <v>8514</v>
      </c>
      <c r="AF2" s="677" t="s">
        <v>17006</v>
      </c>
      <c r="AG2" s="699" t="s">
        <v>16917</v>
      </c>
    </row>
    <row r="3" spans="1:33"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239" t="s">
        <v>384</v>
      </c>
      <c r="Q3" s="239" t="s">
        <v>384</v>
      </c>
      <c r="R3" s="239" t="s">
        <v>384</v>
      </c>
      <c r="S3" s="433" t="s">
        <v>185</v>
      </c>
      <c r="T3" s="18" t="s">
        <v>384</v>
      </c>
      <c r="U3" s="433" t="s">
        <v>185</v>
      </c>
      <c r="V3" s="18" t="s">
        <v>384</v>
      </c>
      <c r="W3" s="433" t="s">
        <v>185</v>
      </c>
      <c r="X3" s="18" t="s">
        <v>384</v>
      </c>
      <c r="Y3" s="433" t="s">
        <v>185</v>
      </c>
      <c r="Z3" s="18" t="s">
        <v>384</v>
      </c>
      <c r="AA3" s="433" t="s">
        <v>185</v>
      </c>
      <c r="AB3" s="425" t="s">
        <v>384</v>
      </c>
      <c r="AC3" s="433" t="s">
        <v>185</v>
      </c>
      <c r="AD3" s="649"/>
      <c r="AE3" s="697"/>
      <c r="AF3" s="698"/>
      <c r="AG3" s="700"/>
    </row>
    <row r="4" spans="1:33" ht="18.75" x14ac:dyDescent="0.3">
      <c r="A4" s="453"/>
      <c r="B4" s="2" t="s">
        <v>10</v>
      </c>
      <c r="C4" s="212"/>
      <c r="D4" s="155">
        <v>40.475078329999995</v>
      </c>
      <c r="E4" s="434">
        <v>33.423790039999993</v>
      </c>
      <c r="F4" s="155">
        <v>0.69188864999999999</v>
      </c>
      <c r="G4" s="434">
        <v>0.1066903</v>
      </c>
      <c r="H4" s="155">
        <v>41.166966979999998</v>
      </c>
      <c r="I4" s="434">
        <v>33.53048033999999</v>
      </c>
      <c r="J4" s="155">
        <v>14.9823009</v>
      </c>
      <c r="K4" s="434">
        <v>2.8534133500000003</v>
      </c>
      <c r="L4" s="155">
        <v>2.5122378400000001</v>
      </c>
      <c r="M4" s="434">
        <v>2.0957733599999999</v>
      </c>
      <c r="N4" s="155">
        <v>104.29434825</v>
      </c>
      <c r="O4" s="434">
        <v>89.870165310000004</v>
      </c>
      <c r="P4" s="240">
        <v>32.104157029999996</v>
      </c>
      <c r="Q4" s="240">
        <v>272.92277601000001</v>
      </c>
      <c r="R4" s="240">
        <v>0.74127155</v>
      </c>
      <c r="S4" s="552">
        <v>299.33331160000012</v>
      </c>
      <c r="T4" s="21">
        <v>427.55709158000002</v>
      </c>
      <c r="U4" s="434">
        <v>394.15266362000011</v>
      </c>
      <c r="V4" s="155">
        <v>468.72405856</v>
      </c>
      <c r="W4" s="434">
        <v>427.68314396000011</v>
      </c>
      <c r="X4" s="155">
        <v>0.91299107999999995</v>
      </c>
      <c r="Y4" s="434">
        <v>0.91299108000000007</v>
      </c>
      <c r="Z4" s="155">
        <v>0.64929260999999994</v>
      </c>
      <c r="AA4" s="434">
        <v>0</v>
      </c>
      <c r="AB4" s="155">
        <v>1.5622836899999999</v>
      </c>
      <c r="AC4" s="434">
        <v>0.91299108000000007</v>
      </c>
      <c r="AD4" s="502">
        <v>470.28634225000002</v>
      </c>
      <c r="AE4" s="555">
        <v>452.83183391000006</v>
      </c>
      <c r="AF4" s="556">
        <v>428.59613504000009</v>
      </c>
      <c r="AG4" s="561">
        <v>3.1148517599999996</v>
      </c>
    </row>
    <row r="5" spans="1:33" ht="18.75" x14ac:dyDescent="0.3">
      <c r="B5" s="3" t="s">
        <v>11</v>
      </c>
      <c r="C5" s="213"/>
      <c r="D5" s="159">
        <v>9.3164679999999986E-2</v>
      </c>
      <c r="E5" s="436">
        <v>3.9999999999999996E-5</v>
      </c>
      <c r="F5" s="159">
        <v>0.11944499</v>
      </c>
      <c r="G5" s="436">
        <v>4.3999999999999999E-5</v>
      </c>
      <c r="H5" s="159">
        <v>0.21260966999999997</v>
      </c>
      <c r="I5" s="436">
        <v>8.3999999999999995E-5</v>
      </c>
      <c r="J5" s="159">
        <v>0.10524550000000001</v>
      </c>
      <c r="K5" s="436">
        <v>4.8000000000000001E-5</v>
      </c>
      <c r="L5" s="159">
        <v>1.4415880000000001E-2</v>
      </c>
      <c r="M5" s="436">
        <v>5.2000000000000004E-5</v>
      </c>
      <c r="N5" s="159">
        <v>5.3999999999999998E-5</v>
      </c>
      <c r="O5" s="436">
        <v>5.5999999999999992E-5</v>
      </c>
      <c r="P5" s="244">
        <v>5.8E-5</v>
      </c>
      <c r="Q5" s="245">
        <v>5.9999999999999995E-5</v>
      </c>
      <c r="R5" s="245">
        <v>6.2000000000000003E-5</v>
      </c>
      <c r="S5" s="553">
        <v>6.3999999999999997E-5</v>
      </c>
      <c r="T5" s="22">
        <v>0.11989538000000002</v>
      </c>
      <c r="U5" s="436">
        <v>2.1999999999999998E-4</v>
      </c>
      <c r="V5" s="159">
        <v>0.33250504999999997</v>
      </c>
      <c r="W5" s="436">
        <v>3.0399999999999996E-4</v>
      </c>
      <c r="X5" s="159">
        <v>4.0000000000000003E-5</v>
      </c>
      <c r="Y5" s="436">
        <v>4.1E-5</v>
      </c>
      <c r="Z5" s="159">
        <v>7.6058936399999997</v>
      </c>
      <c r="AA5" s="436">
        <v>2.8432862799999996</v>
      </c>
      <c r="AB5" s="159">
        <v>7.6059336399999999</v>
      </c>
      <c r="AC5" s="436">
        <v>2.8433272799999996</v>
      </c>
      <c r="AD5" s="503">
        <v>7.9384386899999999</v>
      </c>
      <c r="AE5" s="555">
        <v>7.76072805</v>
      </c>
      <c r="AF5" s="556">
        <v>2.8436312799999994</v>
      </c>
      <c r="AG5" s="562">
        <v>5.5999999999999999E-5</v>
      </c>
    </row>
    <row r="6" spans="1:33" ht="18.75" x14ac:dyDescent="0.3">
      <c r="B6" s="3" t="s">
        <v>12</v>
      </c>
      <c r="C6" s="508"/>
      <c r="D6" s="159">
        <v>3.9371605699999996</v>
      </c>
      <c r="E6" s="436">
        <v>2.3111220299999995</v>
      </c>
      <c r="F6" s="159">
        <v>0.47392624</v>
      </c>
      <c r="G6" s="436">
        <v>0.46840712000000001</v>
      </c>
      <c r="H6" s="159">
        <v>4.4110868099999996</v>
      </c>
      <c r="I6" s="436">
        <v>2.7795291499999997</v>
      </c>
      <c r="J6" s="159">
        <v>2.8358026199999999</v>
      </c>
      <c r="K6" s="436">
        <v>0</v>
      </c>
      <c r="L6" s="159">
        <v>0.58873076000000002</v>
      </c>
      <c r="M6" s="436">
        <v>0.17068868999999998</v>
      </c>
      <c r="N6" s="159">
        <v>0.67050648999999996</v>
      </c>
      <c r="O6" s="436">
        <v>0.45875080000000001</v>
      </c>
      <c r="P6" s="244">
        <v>0.29089044000000003</v>
      </c>
      <c r="Q6" s="245">
        <v>0</v>
      </c>
      <c r="R6" s="245">
        <v>0</v>
      </c>
      <c r="S6" s="553">
        <v>0.27376192999999999</v>
      </c>
      <c r="T6" s="22">
        <v>4.38593031</v>
      </c>
      <c r="U6" s="436">
        <v>0.90320142000000003</v>
      </c>
      <c r="V6" s="159">
        <v>8.7970171199999996</v>
      </c>
      <c r="W6" s="436">
        <v>3.6827305699999995</v>
      </c>
      <c r="X6" s="159">
        <v>0</v>
      </c>
      <c r="Y6" s="436">
        <v>0</v>
      </c>
      <c r="Z6" s="159">
        <v>0</v>
      </c>
      <c r="AA6" s="436">
        <v>0</v>
      </c>
      <c r="AB6" s="159">
        <v>0</v>
      </c>
      <c r="AC6" s="436">
        <v>0</v>
      </c>
      <c r="AD6" s="503">
        <v>8.7970171199999996</v>
      </c>
      <c r="AE6" s="555">
        <v>7.1201501099999991</v>
      </c>
      <c r="AF6" s="556">
        <v>3.6827305699999995</v>
      </c>
      <c r="AG6" s="562">
        <v>0</v>
      </c>
    </row>
    <row r="7" spans="1:33" ht="18.75" x14ac:dyDescent="0.3">
      <c r="B7" s="3" t="s">
        <v>13</v>
      </c>
      <c r="C7" s="508"/>
      <c r="D7" s="159">
        <v>0.20040686999999999</v>
      </c>
      <c r="E7" s="436">
        <v>0</v>
      </c>
      <c r="F7" s="159">
        <v>5.3667899999999998E-3</v>
      </c>
      <c r="G7" s="436">
        <v>0</v>
      </c>
      <c r="H7" s="159">
        <v>0.20577366</v>
      </c>
      <c r="I7" s="436">
        <v>0</v>
      </c>
      <c r="J7" s="159">
        <v>0</v>
      </c>
      <c r="K7" s="436">
        <v>0</v>
      </c>
      <c r="L7" s="159">
        <v>3.6781500000000003E-3</v>
      </c>
      <c r="M7" s="436">
        <v>0</v>
      </c>
      <c r="N7" s="159">
        <v>0.46938777000000004</v>
      </c>
      <c r="O7" s="436">
        <v>0.46938777000000004</v>
      </c>
      <c r="P7" s="244">
        <v>0</v>
      </c>
      <c r="Q7" s="245">
        <v>0</v>
      </c>
      <c r="R7" s="245">
        <v>0</v>
      </c>
      <c r="S7" s="553">
        <v>0</v>
      </c>
      <c r="T7" s="22">
        <v>0.47306592000000003</v>
      </c>
      <c r="U7" s="436">
        <v>0.46938777000000004</v>
      </c>
      <c r="V7" s="159">
        <v>0.67883958</v>
      </c>
      <c r="W7" s="436">
        <v>0.46938777000000004</v>
      </c>
      <c r="X7" s="159">
        <v>0</v>
      </c>
      <c r="Y7" s="436">
        <v>0</v>
      </c>
      <c r="Z7" s="159">
        <v>0</v>
      </c>
      <c r="AA7" s="436">
        <v>0</v>
      </c>
      <c r="AB7" s="159">
        <v>0</v>
      </c>
      <c r="AC7" s="436">
        <v>0</v>
      </c>
      <c r="AD7" s="503">
        <v>0.67883958</v>
      </c>
      <c r="AE7" s="555">
        <v>0.46938777000000004</v>
      </c>
      <c r="AF7" s="556">
        <v>0.46938777000000004</v>
      </c>
      <c r="AG7" s="562">
        <v>0</v>
      </c>
    </row>
    <row r="8" spans="1:33" ht="18.75" x14ac:dyDescent="0.3">
      <c r="B8" s="3" t="s">
        <v>14</v>
      </c>
      <c r="C8" s="508"/>
      <c r="D8" s="159">
        <v>0.25505915000000001</v>
      </c>
      <c r="E8" s="436">
        <v>3.5989729999999998E-2</v>
      </c>
      <c r="F8" s="159">
        <v>0</v>
      </c>
      <c r="G8" s="436">
        <v>0</v>
      </c>
      <c r="H8" s="159">
        <v>0.25505915000000001</v>
      </c>
      <c r="I8" s="436">
        <v>3.5989729999999998E-2</v>
      </c>
      <c r="J8" s="159">
        <v>0</v>
      </c>
      <c r="K8" s="436">
        <v>0</v>
      </c>
      <c r="L8" s="159">
        <v>0</v>
      </c>
      <c r="M8" s="436">
        <v>0</v>
      </c>
      <c r="N8" s="159">
        <v>5.8308207799999989</v>
      </c>
      <c r="O8" s="436">
        <v>4.6353357500000003</v>
      </c>
      <c r="P8" s="244">
        <v>0</v>
      </c>
      <c r="Q8" s="245">
        <v>0</v>
      </c>
      <c r="R8" s="245">
        <v>0</v>
      </c>
      <c r="S8" s="553">
        <v>0</v>
      </c>
      <c r="T8" s="22">
        <v>5.8308207799999989</v>
      </c>
      <c r="U8" s="436">
        <v>4.6353357500000003</v>
      </c>
      <c r="V8" s="159">
        <v>6.085879929999999</v>
      </c>
      <c r="W8" s="436">
        <v>4.6713254800000001</v>
      </c>
      <c r="X8" s="159">
        <v>6.3132010000000003</v>
      </c>
      <c r="Y8" s="436">
        <v>6.3132007200000011</v>
      </c>
      <c r="Z8" s="159">
        <v>0</v>
      </c>
      <c r="AA8" s="436">
        <v>0</v>
      </c>
      <c r="AB8" s="159">
        <v>6.3132010000000003</v>
      </c>
      <c r="AC8" s="436">
        <v>6.3132007200000011</v>
      </c>
      <c r="AD8" s="503">
        <v>12.39908093</v>
      </c>
      <c r="AE8" s="555">
        <v>10.984526199999999</v>
      </c>
      <c r="AF8" s="556">
        <v>10.984526200000001</v>
      </c>
      <c r="AG8" s="562">
        <v>0</v>
      </c>
    </row>
    <row r="9" spans="1:33" ht="18.75" x14ac:dyDescent="0.3">
      <c r="B9" s="3" t="s">
        <v>15</v>
      </c>
      <c r="C9" s="508"/>
      <c r="D9" s="159">
        <v>0</v>
      </c>
      <c r="E9" s="436">
        <v>0</v>
      </c>
      <c r="F9" s="159">
        <v>0</v>
      </c>
      <c r="G9" s="436">
        <v>0</v>
      </c>
      <c r="H9" s="159">
        <v>0</v>
      </c>
      <c r="I9" s="436">
        <v>0</v>
      </c>
      <c r="J9" s="159">
        <v>0</v>
      </c>
      <c r="K9" s="436">
        <v>0</v>
      </c>
      <c r="L9" s="159">
        <v>0</v>
      </c>
      <c r="M9" s="436">
        <v>0</v>
      </c>
      <c r="N9" s="159">
        <v>0</v>
      </c>
      <c r="O9" s="436">
        <v>0</v>
      </c>
      <c r="P9" s="244">
        <v>0</v>
      </c>
      <c r="Q9" s="245">
        <v>0</v>
      </c>
      <c r="R9" s="245">
        <v>0</v>
      </c>
      <c r="S9" s="553">
        <v>0</v>
      </c>
      <c r="T9" s="22">
        <v>0</v>
      </c>
      <c r="U9" s="436">
        <v>0</v>
      </c>
      <c r="V9" s="159">
        <v>0</v>
      </c>
      <c r="W9" s="436">
        <v>0</v>
      </c>
      <c r="X9" s="159">
        <v>0</v>
      </c>
      <c r="Y9" s="436">
        <v>0</v>
      </c>
      <c r="Z9" s="159">
        <v>0</v>
      </c>
      <c r="AA9" s="436">
        <v>0</v>
      </c>
      <c r="AB9" s="159">
        <v>0</v>
      </c>
      <c r="AC9" s="436">
        <v>0</v>
      </c>
      <c r="AD9" s="503">
        <v>0</v>
      </c>
      <c r="AE9" s="555">
        <v>0</v>
      </c>
      <c r="AF9" s="556">
        <v>0</v>
      </c>
      <c r="AG9" s="562">
        <v>0</v>
      </c>
    </row>
    <row r="10" spans="1:33" ht="18.75" x14ac:dyDescent="0.3">
      <c r="B10" s="3" t="s">
        <v>16</v>
      </c>
      <c r="C10" s="508"/>
      <c r="D10" s="159">
        <v>0.65934889000000008</v>
      </c>
      <c r="E10" s="436">
        <v>0.23210399000000001</v>
      </c>
      <c r="F10" s="159">
        <v>8.1693300000000007E-3</v>
      </c>
      <c r="G10" s="436">
        <v>0</v>
      </c>
      <c r="H10" s="159">
        <v>0.66751822000000005</v>
      </c>
      <c r="I10" s="436">
        <v>0.23210399000000001</v>
      </c>
      <c r="J10" s="159">
        <v>0.23617535999999997</v>
      </c>
      <c r="K10" s="436">
        <v>0</v>
      </c>
      <c r="L10" s="159">
        <v>1.6609559999999999E-2</v>
      </c>
      <c r="M10" s="436">
        <v>1.0209239999999998E-2</v>
      </c>
      <c r="N10" s="159">
        <v>0</v>
      </c>
      <c r="O10" s="436">
        <v>0</v>
      </c>
      <c r="P10" s="244">
        <v>6.5989630000000007E-2</v>
      </c>
      <c r="Q10" s="245">
        <v>2.8539207600000003</v>
      </c>
      <c r="R10" s="245">
        <v>0</v>
      </c>
      <c r="S10" s="553">
        <v>2.9199103900000001</v>
      </c>
      <c r="T10" s="22">
        <v>3.1726953100000004</v>
      </c>
      <c r="U10" s="436">
        <v>2.9301196300000001</v>
      </c>
      <c r="V10" s="159">
        <v>3.8402135300000007</v>
      </c>
      <c r="W10" s="436">
        <v>3.1622236200000002</v>
      </c>
      <c r="X10" s="159">
        <v>0</v>
      </c>
      <c r="Y10" s="436">
        <v>0</v>
      </c>
      <c r="Z10" s="159">
        <v>0</v>
      </c>
      <c r="AA10" s="436">
        <v>0</v>
      </c>
      <c r="AB10" s="159">
        <v>0</v>
      </c>
      <c r="AC10" s="436">
        <v>0</v>
      </c>
      <c r="AD10" s="503">
        <v>3.8402135300000007</v>
      </c>
      <c r="AE10" s="555">
        <v>3.3983989800000001</v>
      </c>
      <c r="AF10" s="556">
        <v>3.1622236200000002</v>
      </c>
      <c r="AG10" s="562">
        <v>0</v>
      </c>
    </row>
    <row r="11" spans="1:33" ht="18.75" x14ac:dyDescent="0.3">
      <c r="B11" s="3" t="s">
        <v>17</v>
      </c>
      <c r="C11" s="508"/>
      <c r="D11" s="159">
        <v>0</v>
      </c>
      <c r="E11" s="436">
        <v>0</v>
      </c>
      <c r="F11" s="159">
        <v>0</v>
      </c>
      <c r="G11" s="436">
        <v>0</v>
      </c>
      <c r="H11" s="159">
        <v>0</v>
      </c>
      <c r="I11" s="436">
        <v>0</v>
      </c>
      <c r="J11" s="159">
        <v>7.4508600000000008E-2</v>
      </c>
      <c r="K11" s="436">
        <v>5.5881450000000013E-2</v>
      </c>
      <c r="L11" s="159">
        <v>0</v>
      </c>
      <c r="M11" s="436">
        <v>0</v>
      </c>
      <c r="N11" s="159">
        <v>2.3523399600000001</v>
      </c>
      <c r="O11" s="436">
        <v>2.3523399600000001</v>
      </c>
      <c r="P11" s="244">
        <v>0</v>
      </c>
      <c r="Q11" s="245">
        <v>0</v>
      </c>
      <c r="R11" s="245">
        <v>0</v>
      </c>
      <c r="S11" s="553">
        <v>0</v>
      </c>
      <c r="T11" s="22">
        <v>2.4268485600000003</v>
      </c>
      <c r="U11" s="436">
        <v>2.4082214100000003</v>
      </c>
      <c r="V11" s="159">
        <v>2.4268485600000003</v>
      </c>
      <c r="W11" s="436">
        <v>2.4082214100000003</v>
      </c>
      <c r="X11" s="159">
        <v>0</v>
      </c>
      <c r="Y11" s="436">
        <v>0</v>
      </c>
      <c r="Z11" s="159">
        <v>0</v>
      </c>
      <c r="AA11" s="436">
        <v>0</v>
      </c>
      <c r="AB11" s="159">
        <v>0</v>
      </c>
      <c r="AC11" s="436">
        <v>0</v>
      </c>
      <c r="AD11" s="503">
        <v>2.4268485600000003</v>
      </c>
      <c r="AE11" s="555">
        <v>2.4268485600000003</v>
      </c>
      <c r="AF11" s="556">
        <v>2.4082214100000003</v>
      </c>
      <c r="AG11" s="562">
        <v>0</v>
      </c>
    </row>
    <row r="12" spans="1:33" ht="18.75" x14ac:dyDescent="0.3">
      <c r="B12" s="3" t="s">
        <v>18</v>
      </c>
      <c r="C12" s="508"/>
      <c r="D12" s="159">
        <v>11.694884099999999</v>
      </c>
      <c r="E12" s="436">
        <v>10.931287440000004</v>
      </c>
      <c r="F12" s="159">
        <v>0.18996315999999999</v>
      </c>
      <c r="G12" s="436">
        <v>0.18994965999999999</v>
      </c>
      <c r="H12" s="159">
        <v>11.884847259999999</v>
      </c>
      <c r="I12" s="436">
        <v>11.121237100000004</v>
      </c>
      <c r="J12" s="159">
        <v>3.2620139999999999E-2</v>
      </c>
      <c r="K12" s="436">
        <v>0</v>
      </c>
      <c r="L12" s="159">
        <v>8.2115750000000001E-2</v>
      </c>
      <c r="M12" s="436">
        <v>7.4809849999999997E-2</v>
      </c>
      <c r="N12" s="159">
        <v>0</v>
      </c>
      <c r="O12" s="436">
        <v>0</v>
      </c>
      <c r="P12" s="244">
        <v>0</v>
      </c>
      <c r="Q12" s="245">
        <v>0</v>
      </c>
      <c r="R12" s="245">
        <v>0</v>
      </c>
      <c r="S12" s="553">
        <v>0</v>
      </c>
      <c r="T12" s="22">
        <v>0.11473589000000001</v>
      </c>
      <c r="U12" s="436">
        <v>7.4809849999999997E-2</v>
      </c>
      <c r="V12" s="159">
        <v>11.999583149999999</v>
      </c>
      <c r="W12" s="436">
        <v>11.196046950000003</v>
      </c>
      <c r="X12" s="159">
        <v>0</v>
      </c>
      <c r="Y12" s="436">
        <v>0</v>
      </c>
      <c r="Z12" s="159">
        <v>11.16018614</v>
      </c>
      <c r="AA12" s="436">
        <v>9.0817414799999998</v>
      </c>
      <c r="AB12" s="159">
        <v>11.16018614</v>
      </c>
      <c r="AC12" s="436">
        <v>9.0817414799999998</v>
      </c>
      <c r="AD12" s="503">
        <v>23.15976929</v>
      </c>
      <c r="AE12" s="555">
        <v>22.55562303</v>
      </c>
      <c r="AF12" s="556">
        <v>20.277788430000001</v>
      </c>
      <c r="AG12" s="562">
        <v>4.1494819999999995E-2</v>
      </c>
    </row>
    <row r="13" spans="1:33" ht="18.75" x14ac:dyDescent="0.3">
      <c r="B13" s="3" t="s">
        <v>19</v>
      </c>
      <c r="C13" s="508"/>
      <c r="D13" s="159">
        <v>0</v>
      </c>
      <c r="E13" s="436">
        <v>0</v>
      </c>
      <c r="F13" s="159">
        <v>0</v>
      </c>
      <c r="G13" s="436">
        <v>0</v>
      </c>
      <c r="H13" s="159">
        <v>0</v>
      </c>
      <c r="I13" s="436">
        <v>0</v>
      </c>
      <c r="J13" s="159">
        <v>0</v>
      </c>
      <c r="K13" s="436">
        <v>0</v>
      </c>
      <c r="L13" s="159">
        <v>0</v>
      </c>
      <c r="M13" s="436">
        <v>0</v>
      </c>
      <c r="N13" s="159">
        <v>0</v>
      </c>
      <c r="O13" s="436">
        <v>0</v>
      </c>
      <c r="P13" s="244">
        <v>0</v>
      </c>
      <c r="Q13" s="245">
        <v>0</v>
      </c>
      <c r="R13" s="245">
        <v>0</v>
      </c>
      <c r="S13" s="553">
        <v>0</v>
      </c>
      <c r="T13" s="22">
        <v>0</v>
      </c>
      <c r="U13" s="436">
        <v>0</v>
      </c>
      <c r="V13" s="159">
        <v>0</v>
      </c>
      <c r="W13" s="436">
        <v>0</v>
      </c>
      <c r="X13" s="159">
        <v>0</v>
      </c>
      <c r="Y13" s="436">
        <v>0</v>
      </c>
      <c r="Z13" s="159">
        <v>0</v>
      </c>
      <c r="AA13" s="436">
        <v>0</v>
      </c>
      <c r="AB13" s="159">
        <v>0</v>
      </c>
      <c r="AC13" s="436">
        <v>0</v>
      </c>
      <c r="AD13" s="503">
        <v>0</v>
      </c>
      <c r="AE13" s="555">
        <v>0</v>
      </c>
      <c r="AF13" s="556">
        <v>0</v>
      </c>
      <c r="AG13" s="562">
        <v>0</v>
      </c>
    </row>
    <row r="14" spans="1:33" ht="18.75" x14ac:dyDescent="0.3">
      <c r="B14" s="3" t="s">
        <v>20</v>
      </c>
      <c r="C14" s="508"/>
      <c r="D14" s="159">
        <v>9.6818429999999997E-2</v>
      </c>
      <c r="E14" s="436">
        <v>0</v>
      </c>
      <c r="F14" s="159">
        <v>0</v>
      </c>
      <c r="G14" s="436">
        <v>0</v>
      </c>
      <c r="H14" s="159">
        <v>9.6818429999999997E-2</v>
      </c>
      <c r="I14" s="436">
        <v>0</v>
      </c>
      <c r="J14" s="159">
        <v>0</v>
      </c>
      <c r="K14" s="436">
        <v>0</v>
      </c>
      <c r="L14" s="159">
        <v>0</v>
      </c>
      <c r="M14" s="436">
        <v>0</v>
      </c>
      <c r="N14" s="159">
        <v>0</v>
      </c>
      <c r="O14" s="436">
        <v>0</v>
      </c>
      <c r="P14" s="244">
        <v>0</v>
      </c>
      <c r="Q14" s="245">
        <v>0</v>
      </c>
      <c r="R14" s="245">
        <v>0</v>
      </c>
      <c r="S14" s="553">
        <v>0</v>
      </c>
      <c r="T14" s="22">
        <v>0</v>
      </c>
      <c r="U14" s="436">
        <v>0</v>
      </c>
      <c r="V14" s="159">
        <v>9.6818429999999997E-2</v>
      </c>
      <c r="W14" s="436">
        <v>0</v>
      </c>
      <c r="X14" s="159">
        <v>0</v>
      </c>
      <c r="Y14" s="436">
        <v>0</v>
      </c>
      <c r="Z14" s="159">
        <v>7.2873488499999999</v>
      </c>
      <c r="AA14" s="436">
        <v>7.2671642099999989</v>
      </c>
      <c r="AB14" s="159">
        <v>7.2873488499999999</v>
      </c>
      <c r="AC14" s="436">
        <v>7.2671642099999989</v>
      </c>
      <c r="AD14" s="503">
        <v>7.3841672799999998</v>
      </c>
      <c r="AE14" s="555">
        <v>7.2873488499999999</v>
      </c>
      <c r="AF14" s="556">
        <v>7.2671642099999989</v>
      </c>
      <c r="AG14" s="562">
        <v>0</v>
      </c>
    </row>
    <row r="15" spans="1:33"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244">
        <v>0</v>
      </c>
      <c r="Q15" s="245">
        <v>0</v>
      </c>
      <c r="R15" s="245">
        <v>0</v>
      </c>
      <c r="S15" s="553">
        <v>0</v>
      </c>
      <c r="T15" s="22">
        <v>0</v>
      </c>
      <c r="U15" s="436">
        <v>0</v>
      </c>
      <c r="V15" s="159">
        <v>0</v>
      </c>
      <c r="W15" s="436">
        <v>0</v>
      </c>
      <c r="X15" s="159">
        <v>0</v>
      </c>
      <c r="Y15" s="436">
        <v>0</v>
      </c>
      <c r="Z15" s="159">
        <v>0</v>
      </c>
      <c r="AA15" s="436">
        <v>0</v>
      </c>
      <c r="AB15" s="159">
        <v>0</v>
      </c>
      <c r="AC15" s="436">
        <v>0</v>
      </c>
      <c r="AD15" s="503">
        <v>0</v>
      </c>
      <c r="AE15" s="555">
        <v>0</v>
      </c>
      <c r="AF15" s="556">
        <v>0</v>
      </c>
      <c r="AG15" s="562">
        <v>0</v>
      </c>
    </row>
    <row r="16" spans="1:33" ht="18.75" x14ac:dyDescent="0.3">
      <c r="B16" s="3" t="s">
        <v>22</v>
      </c>
      <c r="C16" s="508"/>
      <c r="D16" s="159">
        <v>6.5046230100000004</v>
      </c>
      <c r="E16" s="436">
        <v>4.1710076799999989</v>
      </c>
      <c r="F16" s="159">
        <v>0</v>
      </c>
      <c r="G16" s="436">
        <v>0</v>
      </c>
      <c r="H16" s="159">
        <v>6.5046230100000004</v>
      </c>
      <c r="I16" s="436">
        <v>4.1710076799999989</v>
      </c>
      <c r="J16" s="159">
        <v>13.12027584</v>
      </c>
      <c r="K16" s="436">
        <v>0</v>
      </c>
      <c r="L16" s="159">
        <v>0.83907242000000004</v>
      </c>
      <c r="M16" s="436">
        <v>1.9416000000000001E-3</v>
      </c>
      <c r="N16" s="159">
        <v>21.307882989999996</v>
      </c>
      <c r="O16" s="436">
        <v>18.841267949999995</v>
      </c>
      <c r="P16" s="244">
        <v>0</v>
      </c>
      <c r="Q16" s="245">
        <v>3.58042259</v>
      </c>
      <c r="R16" s="245">
        <v>0</v>
      </c>
      <c r="S16" s="553">
        <v>3.0545845299999996</v>
      </c>
      <c r="T16" s="22">
        <v>38.847653839999992</v>
      </c>
      <c r="U16" s="436">
        <v>21.897794079999993</v>
      </c>
      <c r="V16" s="159">
        <v>45.352276849999996</v>
      </c>
      <c r="W16" s="436">
        <v>26.068801759999992</v>
      </c>
      <c r="X16" s="159">
        <v>0</v>
      </c>
      <c r="Y16" s="436">
        <v>0</v>
      </c>
      <c r="Z16" s="159">
        <v>0</v>
      </c>
      <c r="AA16" s="436">
        <v>0</v>
      </c>
      <c r="AB16" s="159">
        <v>0</v>
      </c>
      <c r="AC16" s="436">
        <v>0</v>
      </c>
      <c r="AD16" s="503">
        <v>45.352276849999996</v>
      </c>
      <c r="AE16" s="555">
        <v>29.136509429999997</v>
      </c>
      <c r="AF16" s="556">
        <v>26.068801759999992</v>
      </c>
      <c r="AG16" s="562">
        <v>5.4719999999999998E-5</v>
      </c>
    </row>
    <row r="17" spans="2:33" ht="18.75" x14ac:dyDescent="0.3">
      <c r="B17" s="3" t="s">
        <v>23</v>
      </c>
      <c r="C17" s="508"/>
      <c r="D17" s="159">
        <v>8.9420362299999994</v>
      </c>
      <c r="E17" s="436">
        <v>7.5475578500000013</v>
      </c>
      <c r="F17" s="159">
        <v>0</v>
      </c>
      <c r="G17" s="436">
        <v>0</v>
      </c>
      <c r="H17" s="159">
        <v>8.9420362299999994</v>
      </c>
      <c r="I17" s="436">
        <v>7.5475578500000013</v>
      </c>
      <c r="J17" s="159">
        <v>2.5330478400000005</v>
      </c>
      <c r="K17" s="436">
        <v>0.27648999999999996</v>
      </c>
      <c r="L17" s="159">
        <v>9.4406220000000013E-2</v>
      </c>
      <c r="M17" s="436">
        <v>8.4175979999999997E-2</v>
      </c>
      <c r="N17" s="159">
        <v>7.2199333100000009</v>
      </c>
      <c r="O17" s="436">
        <v>6.8616909800000006</v>
      </c>
      <c r="P17" s="244">
        <v>0</v>
      </c>
      <c r="Q17" s="245">
        <v>0.46069288000000003</v>
      </c>
      <c r="R17" s="245">
        <v>0</v>
      </c>
      <c r="S17" s="553">
        <v>0.21098749</v>
      </c>
      <c r="T17" s="22">
        <v>10.308080250000001</v>
      </c>
      <c r="U17" s="436">
        <v>7.4333444500000008</v>
      </c>
      <c r="V17" s="159">
        <v>19.250116480000003</v>
      </c>
      <c r="W17" s="436">
        <v>14.980902300000002</v>
      </c>
      <c r="X17" s="159">
        <v>0</v>
      </c>
      <c r="Y17" s="436">
        <v>0</v>
      </c>
      <c r="Z17" s="159">
        <v>7.8553037300000002</v>
      </c>
      <c r="AA17" s="436">
        <v>4.6864290500000001</v>
      </c>
      <c r="AB17" s="159">
        <v>7.8553037300000002</v>
      </c>
      <c r="AC17" s="436">
        <v>4.6864290500000001</v>
      </c>
      <c r="AD17" s="503">
        <v>27.105420210000002</v>
      </c>
      <c r="AE17" s="555">
        <v>22.112234739999998</v>
      </c>
      <c r="AF17" s="556">
        <v>19.667331350000001</v>
      </c>
      <c r="AG17" s="562">
        <v>8.7728999999999986E-4</v>
      </c>
    </row>
    <row r="18" spans="2:33"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244">
        <v>0</v>
      </c>
      <c r="Q18" s="245">
        <v>0</v>
      </c>
      <c r="R18" s="245">
        <v>0</v>
      </c>
      <c r="S18" s="553">
        <v>0</v>
      </c>
      <c r="T18" s="22">
        <v>0</v>
      </c>
      <c r="U18" s="436">
        <v>0</v>
      </c>
      <c r="V18" s="159">
        <v>0</v>
      </c>
      <c r="W18" s="436">
        <v>0</v>
      </c>
      <c r="X18" s="159">
        <v>0</v>
      </c>
      <c r="Y18" s="436">
        <v>0</v>
      </c>
      <c r="Z18" s="159">
        <v>0</v>
      </c>
      <c r="AA18" s="436">
        <v>0</v>
      </c>
      <c r="AB18" s="159">
        <v>0</v>
      </c>
      <c r="AC18" s="436">
        <v>0</v>
      </c>
      <c r="AD18" s="503">
        <v>0</v>
      </c>
      <c r="AE18" s="555">
        <v>0</v>
      </c>
      <c r="AF18" s="556">
        <v>0</v>
      </c>
      <c r="AG18" s="562">
        <v>0</v>
      </c>
    </row>
    <row r="19" spans="2:33"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244">
        <v>0</v>
      </c>
      <c r="Q19" s="245">
        <v>0</v>
      </c>
      <c r="R19" s="245">
        <v>0</v>
      </c>
      <c r="S19" s="553">
        <v>0</v>
      </c>
      <c r="T19" s="22">
        <v>0</v>
      </c>
      <c r="U19" s="436">
        <v>0</v>
      </c>
      <c r="V19" s="159">
        <v>0</v>
      </c>
      <c r="W19" s="436">
        <v>0</v>
      </c>
      <c r="X19" s="159">
        <v>0</v>
      </c>
      <c r="Y19" s="436">
        <v>0</v>
      </c>
      <c r="Z19" s="159">
        <v>0</v>
      </c>
      <c r="AA19" s="436">
        <v>0</v>
      </c>
      <c r="AB19" s="159">
        <v>0</v>
      </c>
      <c r="AC19" s="436">
        <v>0</v>
      </c>
      <c r="AD19" s="503">
        <v>0</v>
      </c>
      <c r="AE19" s="555">
        <v>0</v>
      </c>
      <c r="AF19" s="556">
        <v>0</v>
      </c>
      <c r="AG19" s="562">
        <v>0</v>
      </c>
    </row>
    <row r="20" spans="2:33"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244">
        <v>0</v>
      </c>
      <c r="Q20" s="245">
        <v>0</v>
      </c>
      <c r="R20" s="245">
        <v>0</v>
      </c>
      <c r="S20" s="553">
        <v>0</v>
      </c>
      <c r="T20" s="22">
        <v>0</v>
      </c>
      <c r="U20" s="436">
        <v>0</v>
      </c>
      <c r="V20" s="159">
        <v>0</v>
      </c>
      <c r="W20" s="436">
        <v>0</v>
      </c>
      <c r="X20" s="159">
        <v>0</v>
      </c>
      <c r="Y20" s="436">
        <v>0</v>
      </c>
      <c r="Z20" s="159">
        <v>0</v>
      </c>
      <c r="AA20" s="436">
        <v>0</v>
      </c>
      <c r="AB20" s="159">
        <v>0</v>
      </c>
      <c r="AC20" s="436">
        <v>0</v>
      </c>
      <c r="AD20" s="503">
        <v>0</v>
      </c>
      <c r="AE20" s="555">
        <v>0</v>
      </c>
      <c r="AF20" s="556">
        <v>0</v>
      </c>
      <c r="AG20" s="562">
        <v>0</v>
      </c>
    </row>
    <row r="21" spans="2:33" ht="19.5" thickBot="1" x14ac:dyDescent="0.35">
      <c r="B21" s="114" t="s">
        <v>27</v>
      </c>
      <c r="C21" s="509"/>
      <c r="D21" s="163">
        <v>0</v>
      </c>
      <c r="E21" s="438">
        <v>0</v>
      </c>
      <c r="F21" s="163">
        <v>0</v>
      </c>
      <c r="G21" s="438">
        <v>0</v>
      </c>
      <c r="H21" s="163">
        <v>0</v>
      </c>
      <c r="I21" s="438">
        <v>0</v>
      </c>
      <c r="J21" s="163">
        <v>0</v>
      </c>
      <c r="K21" s="438">
        <v>0</v>
      </c>
      <c r="L21" s="163">
        <v>0</v>
      </c>
      <c r="M21" s="438">
        <v>0</v>
      </c>
      <c r="N21" s="163">
        <v>0</v>
      </c>
      <c r="O21" s="438">
        <v>0</v>
      </c>
      <c r="P21" s="248">
        <v>0</v>
      </c>
      <c r="Q21" s="249">
        <v>0</v>
      </c>
      <c r="R21" s="249">
        <v>0</v>
      </c>
      <c r="S21" s="554">
        <v>0</v>
      </c>
      <c r="T21" s="250">
        <v>0</v>
      </c>
      <c r="U21" s="439">
        <v>0</v>
      </c>
      <c r="V21" s="163">
        <v>0</v>
      </c>
      <c r="W21" s="438">
        <v>0</v>
      </c>
      <c r="X21" s="163">
        <v>0</v>
      </c>
      <c r="Y21" s="438">
        <v>0</v>
      </c>
      <c r="Z21" s="163">
        <v>0</v>
      </c>
      <c r="AA21" s="438">
        <v>0</v>
      </c>
      <c r="AB21" s="163">
        <v>0</v>
      </c>
      <c r="AC21" s="440">
        <v>0</v>
      </c>
      <c r="AD21" s="504">
        <v>0</v>
      </c>
      <c r="AE21" s="557">
        <v>0</v>
      </c>
      <c r="AF21" s="558">
        <v>0</v>
      </c>
      <c r="AG21" s="565">
        <v>0</v>
      </c>
    </row>
    <row r="22" spans="2:33" ht="19.5" thickBot="1" x14ac:dyDescent="0.35">
      <c r="B22" s="429" t="s">
        <v>4271</v>
      </c>
      <c r="C22" s="430"/>
      <c r="D22" s="442">
        <f>SUM(D4:D21)</f>
        <v>72.858580259999997</v>
      </c>
      <c r="E22" s="442">
        <f t="shared" ref="E22:AF22" si="0">SUM(E4:E21)</f>
        <v>58.652898759999999</v>
      </c>
      <c r="F22" s="442">
        <f t="shared" si="0"/>
        <v>1.4887591600000001</v>
      </c>
      <c r="G22" s="442">
        <f t="shared" si="0"/>
        <v>0.76509108000000003</v>
      </c>
      <c r="H22" s="442">
        <f t="shared" si="0"/>
        <v>74.347339419999997</v>
      </c>
      <c r="I22" s="442">
        <f t="shared" si="0"/>
        <v>59.41798983999999</v>
      </c>
      <c r="J22" s="442">
        <f t="shared" si="0"/>
        <v>33.919976800000001</v>
      </c>
      <c r="K22" s="442">
        <f t="shared" si="0"/>
        <v>3.1858328000000005</v>
      </c>
      <c r="L22" s="442">
        <f t="shared" si="0"/>
        <v>4.1512665799999997</v>
      </c>
      <c r="M22" s="442">
        <f t="shared" si="0"/>
        <v>2.4376507199999997</v>
      </c>
      <c r="N22" s="442">
        <f t="shared" si="0"/>
        <v>142.14527354999996</v>
      </c>
      <c r="O22" s="442">
        <f t="shared" si="0"/>
        <v>123.48899451999999</v>
      </c>
      <c r="P22" s="442">
        <f t="shared" si="0"/>
        <v>32.461095099999994</v>
      </c>
      <c r="Q22" s="442">
        <f t="shared" si="0"/>
        <v>279.81787224000004</v>
      </c>
      <c r="R22" s="442">
        <f t="shared" si="0"/>
        <v>0.74133355000000001</v>
      </c>
      <c r="S22" s="442">
        <f t="shared" si="0"/>
        <v>305.79261994000007</v>
      </c>
      <c r="T22" s="442">
        <f t="shared" si="0"/>
        <v>493.23681782000006</v>
      </c>
      <c r="U22" s="442">
        <f t="shared" si="0"/>
        <v>434.90509798000016</v>
      </c>
      <c r="V22" s="442">
        <f t="shared" si="0"/>
        <v>567.58415723999997</v>
      </c>
      <c r="W22" s="442">
        <f t="shared" si="0"/>
        <v>494.32308782000018</v>
      </c>
      <c r="X22" s="442">
        <f t="shared" si="0"/>
        <v>7.2262320799999999</v>
      </c>
      <c r="Y22" s="442">
        <f t="shared" si="0"/>
        <v>7.2262328000000009</v>
      </c>
      <c r="Z22" s="442">
        <f t="shared" si="0"/>
        <v>34.558024970000005</v>
      </c>
      <c r="AA22" s="442">
        <f t="shared" si="0"/>
        <v>23.878621019999997</v>
      </c>
      <c r="AB22" s="442">
        <f t="shared" si="0"/>
        <v>41.784257050000001</v>
      </c>
      <c r="AC22" s="442">
        <f t="shared" si="0"/>
        <v>31.104853820000002</v>
      </c>
      <c r="AD22" s="343">
        <f t="shared" si="0"/>
        <v>609.36841429000015</v>
      </c>
      <c r="AE22" s="343">
        <f t="shared" si="0"/>
        <v>566.08358963000012</v>
      </c>
      <c r="AF22" s="343">
        <f t="shared" si="0"/>
        <v>525.42794164000009</v>
      </c>
      <c r="AG22" s="566">
        <v>3.1573345899999996</v>
      </c>
    </row>
    <row r="23" spans="2:33" s="26" customFormat="1" ht="19.5" thickBot="1" x14ac:dyDescent="0.35">
      <c r="B23" s="16" t="s">
        <v>4306</v>
      </c>
      <c r="C23" s="443"/>
      <c r="D23" s="202"/>
      <c r="E23" s="202"/>
      <c r="F23" s="202"/>
      <c r="G23" s="202"/>
      <c r="H23" s="202"/>
      <c r="I23" s="202"/>
      <c r="J23" s="203"/>
      <c r="K23" s="204"/>
      <c r="L23" s="204"/>
      <c r="M23" s="204"/>
      <c r="N23" s="201"/>
      <c r="O23" s="205"/>
      <c r="P23" s="205"/>
      <c r="Q23" s="205"/>
      <c r="R23" s="205"/>
      <c r="S23" s="205"/>
      <c r="T23" s="205"/>
      <c r="U23" s="205"/>
      <c r="V23" s="208"/>
      <c r="W23" s="208">
        <f>1000-(W22+AC22)</f>
        <v>474.5720583599998</v>
      </c>
      <c r="X23" s="206"/>
      <c r="Y23" s="444"/>
      <c r="AB23" s="26">
        <v>0</v>
      </c>
    </row>
    <row r="24" spans="2:33" ht="19.5" thickBot="1" x14ac:dyDescent="0.35">
      <c r="B24" s="429" t="s">
        <v>4272</v>
      </c>
      <c r="C24" s="445"/>
      <c r="D24" s="442"/>
      <c r="E24" s="442"/>
      <c r="F24" s="442"/>
      <c r="G24" s="442"/>
      <c r="H24" s="442"/>
      <c r="I24" s="442"/>
      <c r="J24" s="442"/>
      <c r="K24" s="442"/>
      <c r="L24" s="447"/>
      <c r="M24" s="448"/>
      <c r="N24" s="448"/>
      <c r="O24" s="448"/>
      <c r="P24" s="448"/>
      <c r="Q24" s="448"/>
      <c r="R24" s="448"/>
      <c r="S24" s="448"/>
      <c r="T24" s="137"/>
      <c r="U24" s="442"/>
      <c r="V24" s="137"/>
      <c r="W24" s="137">
        <f>+W22+W23</f>
        <v>968.89514617999998</v>
      </c>
      <c r="X24" s="442"/>
      <c r="Y24" s="446"/>
      <c r="Z24" s="446"/>
      <c r="AA24" s="446"/>
      <c r="AB24" s="446">
        <f>+AB22</f>
        <v>41.784257050000001</v>
      </c>
      <c r="AC24" s="446"/>
      <c r="AD24" s="446">
        <f>+V24+AB24</f>
        <v>41.784257050000001</v>
      </c>
      <c r="AE24" s="446"/>
      <c r="AF24" s="446"/>
      <c r="AG24" s="616"/>
    </row>
    <row r="27" spans="2:33" ht="15" customHeight="1" x14ac:dyDescent="0.25">
      <c r="B27" s="696" t="s">
        <v>17112</v>
      </c>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c r="AC27" s="696"/>
      <c r="AD27" s="696"/>
      <c r="AE27" s="696"/>
      <c r="AF27" s="696"/>
    </row>
    <row r="28" spans="2:33" x14ac:dyDescent="0.25">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c r="AC28" s="696"/>
      <c r="AD28" s="696"/>
      <c r="AE28" s="696"/>
      <c r="AF28" s="696"/>
    </row>
    <row r="29" spans="2:33" x14ac:dyDescent="0.25">
      <c r="B29" s="126" t="s">
        <v>4352</v>
      </c>
      <c r="C29" s="126"/>
    </row>
    <row r="30" spans="2:33" x14ac:dyDescent="0.25">
      <c r="N30" s="17"/>
      <c r="V30" s="17"/>
    </row>
    <row r="31" spans="2:33" x14ac:dyDescent="0.25">
      <c r="B31" t="s">
        <v>4354</v>
      </c>
    </row>
    <row r="32" spans="2:33" x14ac:dyDescent="0.25">
      <c r="B32" t="s">
        <v>4355</v>
      </c>
    </row>
    <row r="33" spans="2:20" x14ac:dyDescent="0.25">
      <c r="B33" t="s">
        <v>363</v>
      </c>
      <c r="T33" s="145"/>
    </row>
    <row r="34" spans="2:20" x14ac:dyDescent="0.25">
      <c r="B34" t="s">
        <v>364</v>
      </c>
    </row>
    <row r="35" spans="2:20" x14ac:dyDescent="0.25">
      <c r="B35" t="s">
        <v>365</v>
      </c>
    </row>
    <row r="36" spans="2:20" x14ac:dyDescent="0.25">
      <c r="B36" t="s">
        <v>4356</v>
      </c>
    </row>
    <row r="46" spans="2:20" x14ac:dyDescent="0.25">
      <c r="B46" s="25"/>
      <c r="C46" s="25"/>
    </row>
    <row r="198" spans="16:19" x14ac:dyDescent="0.25">
      <c r="P198" s="498"/>
      <c r="Q198" s="498"/>
      <c r="R198" s="498"/>
      <c r="S198" s="498"/>
    </row>
  </sheetData>
  <mergeCells count="16">
    <mergeCell ref="AG2:AG3"/>
    <mergeCell ref="N2:O2"/>
    <mergeCell ref="B27:AF28"/>
    <mergeCell ref="D2:E2"/>
    <mergeCell ref="F2:G2"/>
    <mergeCell ref="H2:I2"/>
    <mergeCell ref="J2:K2"/>
    <mergeCell ref="L2:M2"/>
    <mergeCell ref="AE2:AE3"/>
    <mergeCell ref="AF2:AF3"/>
    <mergeCell ref="T2:U2"/>
    <mergeCell ref="V2:W2"/>
    <mergeCell ref="X2:Y2"/>
    <mergeCell ref="Z2:AA2"/>
    <mergeCell ref="AB2:AC2"/>
    <mergeCell ref="AD2:AD3"/>
  </mergeCells>
  <pageMargins left="0.7" right="0.7" top="0.75" bottom="0.75" header="0.3" footer="0.3"/>
  <pageSetup paperSize="9"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G198"/>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4.42578125" customWidth="1"/>
    <col min="17" max="17" width="17.5703125" bestFit="1" customWidth="1"/>
    <col min="18" max="18" width="15.85546875" bestFit="1" customWidth="1"/>
    <col min="19" max="19" width="13.5703125" bestFit="1" customWidth="1"/>
    <col min="20" max="20" width="17.85546875" customWidth="1"/>
    <col min="21" max="21" width="13.7109375" customWidth="1"/>
    <col min="22" max="22" width="13.85546875" customWidth="1"/>
    <col min="23" max="23" width="14.28515625" customWidth="1"/>
    <col min="24" max="24" width="18.7109375" customWidth="1"/>
    <col min="25" max="25" width="15.7109375" customWidth="1"/>
    <col min="26" max="26" width="13.85546875" customWidth="1"/>
    <col min="27" max="27" width="13.140625" customWidth="1"/>
    <col min="28" max="28" width="16.7109375" customWidth="1"/>
    <col min="29" max="29" width="18.28515625" customWidth="1"/>
    <col min="30" max="30" width="14.5703125" customWidth="1"/>
    <col min="32" max="32" width="14.28515625" customWidth="1"/>
    <col min="33" max="33" width="15.28515625" customWidth="1"/>
  </cols>
  <sheetData>
    <row r="1" spans="1:33" ht="15.75" thickBot="1" x14ac:dyDescent="0.3"/>
    <row r="2" spans="1:33" ht="113.25" customHeight="1" thickBot="1" x14ac:dyDescent="0.3">
      <c r="D2" s="679" t="s">
        <v>385</v>
      </c>
      <c r="E2" s="680"/>
      <c r="F2" s="679" t="s">
        <v>386</v>
      </c>
      <c r="G2" s="680"/>
      <c r="H2" s="668" t="s">
        <v>383</v>
      </c>
      <c r="I2" s="669"/>
      <c r="J2" s="679" t="s">
        <v>98</v>
      </c>
      <c r="K2" s="680"/>
      <c r="L2" s="679" t="s">
        <v>99</v>
      </c>
      <c r="M2" s="680"/>
      <c r="N2" s="679" t="s">
        <v>100</v>
      </c>
      <c r="O2" s="680"/>
      <c r="P2" s="679" t="s">
        <v>17130</v>
      </c>
      <c r="Q2" s="680"/>
      <c r="R2" s="679" t="s">
        <v>17153</v>
      </c>
      <c r="S2" s="680"/>
      <c r="T2" s="668" t="s">
        <v>17305</v>
      </c>
      <c r="U2" s="669"/>
      <c r="V2" s="666" t="s">
        <v>183</v>
      </c>
      <c r="W2" s="667"/>
      <c r="X2" s="679" t="s">
        <v>385</v>
      </c>
      <c r="Y2" s="680"/>
      <c r="Z2" s="679" t="s">
        <v>387</v>
      </c>
      <c r="AA2" s="680"/>
      <c r="AB2" s="666" t="s">
        <v>184</v>
      </c>
      <c r="AC2" s="667"/>
      <c r="AD2" s="627" t="s">
        <v>187</v>
      </c>
      <c r="AE2" s="694" t="s">
        <v>8514</v>
      </c>
      <c r="AF2" s="677" t="s">
        <v>17006</v>
      </c>
      <c r="AG2" s="699" t="s">
        <v>16917</v>
      </c>
    </row>
    <row r="3" spans="1:33"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239" t="s">
        <v>384</v>
      </c>
      <c r="Q3" s="433" t="s">
        <v>185</v>
      </c>
      <c r="R3" s="239" t="s">
        <v>384</v>
      </c>
      <c r="S3" s="153" t="s">
        <v>185</v>
      </c>
      <c r="T3" s="18" t="s">
        <v>384</v>
      </c>
      <c r="U3" s="433" t="s">
        <v>185</v>
      </c>
      <c r="V3" s="18" t="s">
        <v>384</v>
      </c>
      <c r="W3" s="433" t="s">
        <v>185</v>
      </c>
      <c r="X3" s="18" t="s">
        <v>384</v>
      </c>
      <c r="Y3" s="433" t="s">
        <v>185</v>
      </c>
      <c r="Z3" s="18" t="s">
        <v>384</v>
      </c>
      <c r="AA3" s="433" t="s">
        <v>185</v>
      </c>
      <c r="AB3" s="425" t="s">
        <v>384</v>
      </c>
      <c r="AC3" s="433" t="s">
        <v>185</v>
      </c>
      <c r="AD3" s="650"/>
      <c r="AE3" s="701"/>
      <c r="AF3" s="702"/>
      <c r="AG3" s="700"/>
    </row>
    <row r="4" spans="1:33" ht="18.75" x14ac:dyDescent="0.3">
      <c r="A4" s="453"/>
      <c r="B4" s="2" t="s">
        <v>10</v>
      </c>
      <c r="C4" s="212"/>
      <c r="D4" s="155">
        <v>36.935144749999999</v>
      </c>
      <c r="E4" s="434">
        <v>30.678625929999995</v>
      </c>
      <c r="F4" s="155">
        <v>2.2235602799999996</v>
      </c>
      <c r="G4" s="434">
        <v>1.8754864599999999</v>
      </c>
      <c r="H4" s="155">
        <v>39.15870503</v>
      </c>
      <c r="I4" s="434">
        <v>32.554112389999993</v>
      </c>
      <c r="J4" s="155">
        <v>16.131890389999999</v>
      </c>
      <c r="K4" s="434">
        <v>3.2133760799999997</v>
      </c>
      <c r="L4" s="155">
        <v>0.59832479000000005</v>
      </c>
      <c r="M4" s="434">
        <v>0.55074864000000012</v>
      </c>
      <c r="N4" s="155">
        <v>137.76639822999999</v>
      </c>
      <c r="O4" s="434">
        <v>124.98776572</v>
      </c>
      <c r="P4" s="240">
        <v>86.299566549999952</v>
      </c>
      <c r="Q4" s="552">
        <v>86.293608169999956</v>
      </c>
      <c r="R4" s="240">
        <v>0.68807003999999994</v>
      </c>
      <c r="S4" s="560">
        <v>0</v>
      </c>
      <c r="T4" s="21">
        <v>241.48424999999995</v>
      </c>
      <c r="U4" s="434">
        <v>215.04549860999998</v>
      </c>
      <c r="V4" s="155">
        <v>280.64295502999994</v>
      </c>
      <c r="W4" s="434">
        <v>247.59961099999998</v>
      </c>
      <c r="X4" s="155">
        <v>0.91299107999999995</v>
      </c>
      <c r="Y4" s="434">
        <v>0.91299108000000007</v>
      </c>
      <c r="Z4" s="155">
        <v>6.1946500000000002</v>
      </c>
      <c r="AA4" s="434">
        <v>1.1394963</v>
      </c>
      <c r="AB4" s="155">
        <v>7.1076410800000005</v>
      </c>
      <c r="AC4" s="434">
        <v>2.0524873800000001</v>
      </c>
      <c r="AD4" s="502">
        <v>287.75059610999995</v>
      </c>
      <c r="AE4" s="555">
        <v>275.53670690000007</v>
      </c>
      <c r="AF4" s="556">
        <v>249.65209837999998</v>
      </c>
      <c r="AG4" s="561">
        <v>0.53162090000000006</v>
      </c>
    </row>
    <row r="5" spans="1:33" ht="18.75" x14ac:dyDescent="0.3">
      <c r="B5" s="3" t="s">
        <v>11</v>
      </c>
      <c r="C5" s="213"/>
      <c r="D5" s="159">
        <v>7.9283070000000011E-2</v>
      </c>
      <c r="E5" s="436">
        <v>3.6000000000000001E-5</v>
      </c>
      <c r="F5" s="159">
        <v>0.11796190000000001</v>
      </c>
      <c r="G5" s="436">
        <v>9.4430869999999986E-2</v>
      </c>
      <c r="H5" s="159">
        <v>0.19724497000000002</v>
      </c>
      <c r="I5" s="436">
        <v>9.4466869999999981E-2</v>
      </c>
      <c r="J5" s="159">
        <v>0.12031600999999999</v>
      </c>
      <c r="K5" s="436">
        <v>4.9871750000000006E-2</v>
      </c>
      <c r="L5" s="159">
        <v>4.6E-5</v>
      </c>
      <c r="M5" s="436">
        <v>4.8000000000000001E-5</v>
      </c>
      <c r="N5" s="159">
        <v>5.0000000000000002E-5</v>
      </c>
      <c r="O5" s="436">
        <v>5.2000000000000004E-5</v>
      </c>
      <c r="P5" s="245">
        <v>6.4400899999999997E-2</v>
      </c>
      <c r="Q5" s="553">
        <v>6.4401900000000026E-2</v>
      </c>
      <c r="R5" s="245">
        <v>5.9676750000000001E-2</v>
      </c>
      <c r="S5" s="161">
        <v>3.6000000000000001E-5</v>
      </c>
      <c r="T5" s="22">
        <v>0.24448966</v>
      </c>
      <c r="U5" s="436">
        <v>0.11440965000000003</v>
      </c>
      <c r="V5" s="159">
        <v>0.44173463000000002</v>
      </c>
      <c r="W5" s="436">
        <v>0.20887652000000001</v>
      </c>
      <c r="X5" s="159">
        <v>3.6999999999999998E-5</v>
      </c>
      <c r="Y5" s="436">
        <v>3.8000000000000002E-5</v>
      </c>
      <c r="Z5" s="159">
        <v>0.21673497</v>
      </c>
      <c r="AA5" s="436">
        <v>0.21673597</v>
      </c>
      <c r="AB5" s="159">
        <v>0.21677197000000001</v>
      </c>
      <c r="AC5" s="436">
        <v>0.21677397000000001</v>
      </c>
      <c r="AD5" s="503">
        <v>0.65850660000000005</v>
      </c>
      <c r="AE5" s="555">
        <v>0.44210113000000006</v>
      </c>
      <c r="AF5" s="556">
        <v>0.42565048999999999</v>
      </c>
      <c r="AG5" s="562">
        <v>1.5538709999999999E-2</v>
      </c>
    </row>
    <row r="6" spans="1:33" ht="18.75" x14ac:dyDescent="0.3">
      <c r="B6" s="3" t="s">
        <v>12</v>
      </c>
      <c r="C6" s="508"/>
      <c r="D6" s="159">
        <v>3.2656896600000005</v>
      </c>
      <c r="E6" s="436">
        <v>1.6617634400000001</v>
      </c>
      <c r="F6" s="159">
        <v>0.36120538000000002</v>
      </c>
      <c r="G6" s="436">
        <v>0.28608281000000002</v>
      </c>
      <c r="H6" s="159">
        <v>3.6268950400000004</v>
      </c>
      <c r="I6" s="436">
        <v>1.94784625</v>
      </c>
      <c r="J6" s="159">
        <v>6.3327799999999997E-3</v>
      </c>
      <c r="K6" s="436">
        <v>0</v>
      </c>
      <c r="L6" s="159">
        <v>1.010844E-2</v>
      </c>
      <c r="M6" s="436">
        <v>0</v>
      </c>
      <c r="N6" s="159">
        <v>9.6735891399999989</v>
      </c>
      <c r="O6" s="436">
        <v>9.6735891399999989</v>
      </c>
      <c r="P6" s="245">
        <v>2.6222291200000001</v>
      </c>
      <c r="Q6" s="553">
        <v>2.6222291200000001</v>
      </c>
      <c r="R6" s="245">
        <v>0.51715316999999994</v>
      </c>
      <c r="S6" s="161">
        <v>0</v>
      </c>
      <c r="T6" s="22">
        <v>12.82941265</v>
      </c>
      <c r="U6" s="436">
        <v>12.295818259999999</v>
      </c>
      <c r="V6" s="159">
        <v>16.456307689999999</v>
      </c>
      <c r="W6" s="436">
        <v>14.243664509999999</v>
      </c>
      <c r="X6" s="159">
        <v>0</v>
      </c>
      <c r="Y6" s="436">
        <v>0</v>
      </c>
      <c r="Z6" s="159">
        <v>10.445171469999998</v>
      </c>
      <c r="AA6" s="436">
        <v>10.445171469999996</v>
      </c>
      <c r="AB6" s="159">
        <v>10.445171469999998</v>
      </c>
      <c r="AC6" s="436">
        <v>10.445171469999996</v>
      </c>
      <c r="AD6" s="503">
        <v>26.901479159999997</v>
      </c>
      <c r="AE6" s="555">
        <v>25.164305979999998</v>
      </c>
      <c r="AF6" s="556">
        <v>24.688835979999993</v>
      </c>
      <c r="AG6" s="562">
        <v>0.77409163000000003</v>
      </c>
    </row>
    <row r="7" spans="1:33" ht="18.75" x14ac:dyDescent="0.3">
      <c r="B7" s="3" t="s">
        <v>13</v>
      </c>
      <c r="C7" s="508"/>
      <c r="D7" s="159">
        <v>0.27992855999999999</v>
      </c>
      <c r="E7" s="436">
        <v>0</v>
      </c>
      <c r="F7" s="159">
        <v>0.16144391000000002</v>
      </c>
      <c r="G7" s="436">
        <v>0</v>
      </c>
      <c r="H7" s="159">
        <v>0.44137247000000002</v>
      </c>
      <c r="I7" s="436">
        <v>0</v>
      </c>
      <c r="J7" s="159">
        <v>0</v>
      </c>
      <c r="K7" s="436">
        <v>0</v>
      </c>
      <c r="L7" s="159">
        <v>0</v>
      </c>
      <c r="M7" s="436">
        <v>0</v>
      </c>
      <c r="N7" s="159">
        <v>0</v>
      </c>
      <c r="O7" s="436">
        <v>0</v>
      </c>
      <c r="P7" s="245">
        <v>0.81251881000000004</v>
      </c>
      <c r="Q7" s="553">
        <v>0.81251880999999981</v>
      </c>
      <c r="R7" s="245">
        <v>2.4989000000000001E-2</v>
      </c>
      <c r="S7" s="161">
        <v>0</v>
      </c>
      <c r="T7" s="22">
        <v>0.83750781000000007</v>
      </c>
      <c r="U7" s="436">
        <v>0.81251880999999981</v>
      </c>
      <c r="V7" s="159">
        <v>1.2788802800000001</v>
      </c>
      <c r="W7" s="436">
        <v>0.81251880999999981</v>
      </c>
      <c r="X7" s="159">
        <v>0</v>
      </c>
      <c r="Y7" s="436">
        <v>0</v>
      </c>
      <c r="Z7" s="159">
        <v>27.81056933</v>
      </c>
      <c r="AA7" s="436">
        <v>27.810569330000003</v>
      </c>
      <c r="AB7" s="159">
        <v>27.81056933</v>
      </c>
      <c r="AC7" s="436">
        <v>27.810569330000003</v>
      </c>
      <c r="AD7" s="503">
        <v>29.089449609999999</v>
      </c>
      <c r="AE7" s="555">
        <v>28.62308814</v>
      </c>
      <c r="AF7" s="556">
        <v>28.623088140000004</v>
      </c>
      <c r="AG7" s="562">
        <v>0</v>
      </c>
    </row>
    <row r="8" spans="1:33" ht="18.75" x14ac:dyDescent="0.3">
      <c r="B8" s="3" t="s">
        <v>14</v>
      </c>
      <c r="C8" s="508"/>
      <c r="D8" s="159">
        <v>0.33857897999999997</v>
      </c>
      <c r="E8" s="436">
        <v>1.7771410000000001E-2</v>
      </c>
      <c r="F8" s="159">
        <v>2.4127795699999997</v>
      </c>
      <c r="G8" s="436">
        <v>0</v>
      </c>
      <c r="H8" s="159">
        <v>2.7513585499999995</v>
      </c>
      <c r="I8" s="436">
        <v>1.7771410000000001E-2</v>
      </c>
      <c r="J8" s="159">
        <v>0</v>
      </c>
      <c r="K8" s="436">
        <v>0</v>
      </c>
      <c r="L8" s="159">
        <v>0</v>
      </c>
      <c r="M8" s="436">
        <v>0</v>
      </c>
      <c r="N8" s="159">
        <v>0</v>
      </c>
      <c r="O8" s="436">
        <v>0</v>
      </c>
      <c r="P8" s="245">
        <v>1.5326248100000004</v>
      </c>
      <c r="Q8" s="553">
        <v>1.5326248100000011</v>
      </c>
      <c r="R8" s="245">
        <v>5.3361329699999995</v>
      </c>
      <c r="S8" s="161">
        <v>0</v>
      </c>
      <c r="T8" s="22">
        <v>6.8687577800000001</v>
      </c>
      <c r="U8" s="436">
        <v>1.5326248100000011</v>
      </c>
      <c r="V8" s="159">
        <v>9.6201163300000001</v>
      </c>
      <c r="W8" s="436">
        <v>1.550396220000001</v>
      </c>
      <c r="X8" s="159">
        <v>6.3176700599999993</v>
      </c>
      <c r="Y8" s="436">
        <v>6.3176700600000002</v>
      </c>
      <c r="Z8" s="159">
        <v>0</v>
      </c>
      <c r="AA8" s="436">
        <v>0</v>
      </c>
      <c r="AB8" s="159">
        <v>6.3176700599999993</v>
      </c>
      <c r="AC8" s="436">
        <v>6.3176700600000002</v>
      </c>
      <c r="AD8" s="503">
        <v>15.937786389999999</v>
      </c>
      <c r="AE8" s="555">
        <v>10.28084585</v>
      </c>
      <c r="AF8" s="556">
        <v>7.8680662800000007</v>
      </c>
      <c r="AG8" s="562">
        <v>0.16053889000000002</v>
      </c>
    </row>
    <row r="9" spans="1:33" ht="18.75" x14ac:dyDescent="0.3">
      <c r="B9" s="3" t="s">
        <v>15</v>
      </c>
      <c r="C9" s="508"/>
      <c r="D9" s="159">
        <v>0</v>
      </c>
      <c r="E9" s="436">
        <v>0</v>
      </c>
      <c r="F9" s="159">
        <v>0</v>
      </c>
      <c r="G9" s="436">
        <v>0</v>
      </c>
      <c r="H9" s="159">
        <v>0</v>
      </c>
      <c r="I9" s="436">
        <v>0</v>
      </c>
      <c r="J9" s="159">
        <v>0</v>
      </c>
      <c r="K9" s="436">
        <v>0</v>
      </c>
      <c r="L9" s="159">
        <v>0</v>
      </c>
      <c r="M9" s="436">
        <v>0</v>
      </c>
      <c r="N9" s="159">
        <v>0</v>
      </c>
      <c r="O9" s="436">
        <v>0</v>
      </c>
      <c r="P9" s="245">
        <v>0.20339805</v>
      </c>
      <c r="Q9" s="553">
        <v>0.20339804999999991</v>
      </c>
      <c r="R9" s="245">
        <v>0</v>
      </c>
      <c r="S9" s="161">
        <v>0</v>
      </c>
      <c r="T9" s="22">
        <v>0.20339805</v>
      </c>
      <c r="U9" s="436">
        <v>0.20339804999999991</v>
      </c>
      <c r="V9" s="159">
        <v>0.20339805</v>
      </c>
      <c r="W9" s="436">
        <v>0.20339804999999991</v>
      </c>
      <c r="X9" s="159">
        <v>0</v>
      </c>
      <c r="Y9" s="436">
        <v>0</v>
      </c>
      <c r="Z9" s="159">
        <v>0</v>
      </c>
      <c r="AA9" s="436">
        <v>0</v>
      </c>
      <c r="AB9" s="159">
        <v>0</v>
      </c>
      <c r="AC9" s="436">
        <v>0</v>
      </c>
      <c r="AD9" s="503">
        <v>0.20339805</v>
      </c>
      <c r="AE9" s="555">
        <v>0.20339804999999991</v>
      </c>
      <c r="AF9" s="556">
        <v>0.20339804999999991</v>
      </c>
      <c r="AG9" s="562">
        <v>0</v>
      </c>
    </row>
    <row r="10" spans="1:33" ht="18.75" x14ac:dyDescent="0.3">
      <c r="B10" s="3" t="s">
        <v>16</v>
      </c>
      <c r="C10" s="508"/>
      <c r="D10" s="159">
        <v>0.75086733999999999</v>
      </c>
      <c r="E10" s="436">
        <v>0.32627086</v>
      </c>
      <c r="F10" s="159">
        <v>0.31973796000000004</v>
      </c>
      <c r="G10" s="436">
        <v>0</v>
      </c>
      <c r="H10" s="159">
        <v>1.0706053</v>
      </c>
      <c r="I10" s="436">
        <v>0.32627086</v>
      </c>
      <c r="J10" s="159">
        <v>0.26423012000000001</v>
      </c>
      <c r="K10" s="436">
        <v>0</v>
      </c>
      <c r="L10" s="159">
        <v>1.3978540000000001E-2</v>
      </c>
      <c r="M10" s="436">
        <v>7.5782200000000001E-3</v>
      </c>
      <c r="N10" s="159">
        <v>0</v>
      </c>
      <c r="O10" s="436">
        <v>0</v>
      </c>
      <c r="P10" s="245">
        <v>4.2481905400000004</v>
      </c>
      <c r="Q10" s="553">
        <v>4.2420111999999985</v>
      </c>
      <c r="R10" s="245">
        <v>0.1208695</v>
      </c>
      <c r="S10" s="161">
        <v>0</v>
      </c>
      <c r="T10" s="22">
        <v>4.6472687000000006</v>
      </c>
      <c r="U10" s="436">
        <v>4.2495894199999986</v>
      </c>
      <c r="V10" s="159">
        <v>5.7178740000000001</v>
      </c>
      <c r="W10" s="436">
        <v>4.5758602799999988</v>
      </c>
      <c r="X10" s="159">
        <v>0</v>
      </c>
      <c r="Y10" s="436">
        <v>0</v>
      </c>
      <c r="Z10" s="159">
        <v>0</v>
      </c>
      <c r="AA10" s="436">
        <v>0</v>
      </c>
      <c r="AB10" s="159">
        <v>0</v>
      </c>
      <c r="AC10" s="436">
        <v>0</v>
      </c>
      <c r="AD10" s="503">
        <v>5.7178740000000001</v>
      </c>
      <c r="AE10" s="555">
        <v>4.8400903999999985</v>
      </c>
      <c r="AF10" s="556">
        <v>4.5758602799999988</v>
      </c>
      <c r="AG10" s="562">
        <v>0</v>
      </c>
    </row>
    <row r="11" spans="1:33" ht="18.75" x14ac:dyDescent="0.3">
      <c r="B11" s="3" t="s">
        <v>17</v>
      </c>
      <c r="C11" s="508"/>
      <c r="D11" s="159">
        <v>0</v>
      </c>
      <c r="E11" s="436">
        <v>0</v>
      </c>
      <c r="F11" s="159">
        <v>0</v>
      </c>
      <c r="G11" s="436">
        <v>0</v>
      </c>
      <c r="H11" s="159">
        <v>0</v>
      </c>
      <c r="I11" s="436">
        <v>0</v>
      </c>
      <c r="J11" s="159">
        <v>8.1971020000000006E-2</v>
      </c>
      <c r="K11" s="436">
        <v>6.1478279999999989E-2</v>
      </c>
      <c r="L11" s="159">
        <v>0</v>
      </c>
      <c r="M11" s="436">
        <v>0</v>
      </c>
      <c r="N11" s="159">
        <v>0</v>
      </c>
      <c r="O11" s="436">
        <v>0</v>
      </c>
      <c r="P11" s="245">
        <v>8.9944094799999998</v>
      </c>
      <c r="Q11" s="553">
        <v>8.9944094800000034</v>
      </c>
      <c r="R11" s="245">
        <v>1.2466329999999999E-2</v>
      </c>
      <c r="S11" s="161">
        <v>0</v>
      </c>
      <c r="T11" s="22">
        <v>9.0888468299999996</v>
      </c>
      <c r="U11" s="436">
        <v>9.0558877600000027</v>
      </c>
      <c r="V11" s="159">
        <v>9.0888468299999996</v>
      </c>
      <c r="W11" s="436">
        <v>9.0558877600000027</v>
      </c>
      <c r="X11" s="159">
        <v>0</v>
      </c>
      <c r="Y11" s="436">
        <v>0</v>
      </c>
      <c r="Z11" s="159">
        <v>0</v>
      </c>
      <c r="AA11" s="436">
        <v>0</v>
      </c>
      <c r="AB11" s="159">
        <v>0</v>
      </c>
      <c r="AC11" s="436">
        <v>0</v>
      </c>
      <c r="AD11" s="503">
        <v>9.0888468299999996</v>
      </c>
      <c r="AE11" s="555">
        <v>9.0763805000000044</v>
      </c>
      <c r="AF11" s="556">
        <v>9.0558877600000027</v>
      </c>
      <c r="AG11" s="562">
        <v>1.6137780000000001E-2</v>
      </c>
    </row>
    <row r="12" spans="1:33" ht="18.75" x14ac:dyDescent="0.3">
      <c r="B12" s="3" t="s">
        <v>18</v>
      </c>
      <c r="C12" s="508"/>
      <c r="D12" s="159">
        <v>11.594768369999999</v>
      </c>
      <c r="E12" s="436">
        <v>10.686700630000001</v>
      </c>
      <c r="F12" s="159">
        <v>0.18750745000000002</v>
      </c>
      <c r="G12" s="436">
        <v>0</v>
      </c>
      <c r="H12" s="159">
        <v>11.782275819999999</v>
      </c>
      <c r="I12" s="436">
        <v>10.686700630000001</v>
      </c>
      <c r="J12" s="159">
        <v>3.8967439999999999E-2</v>
      </c>
      <c r="K12" s="436">
        <v>0</v>
      </c>
      <c r="L12" s="159">
        <v>0</v>
      </c>
      <c r="M12" s="436">
        <v>0</v>
      </c>
      <c r="N12" s="159">
        <v>3.4289474500000003</v>
      </c>
      <c r="O12" s="436">
        <v>1.9289474499999999</v>
      </c>
      <c r="P12" s="245">
        <v>2.3869716900000002</v>
      </c>
      <c r="Q12" s="553">
        <v>2.3869716900000002</v>
      </c>
      <c r="R12" s="245">
        <v>7.8284660000000006E-2</v>
      </c>
      <c r="S12" s="161">
        <v>0</v>
      </c>
      <c r="T12" s="22">
        <v>5.9331712400000001</v>
      </c>
      <c r="U12" s="436">
        <v>4.3159191400000001</v>
      </c>
      <c r="V12" s="159">
        <v>17.715447059999999</v>
      </c>
      <c r="W12" s="436">
        <v>15.002619770000001</v>
      </c>
      <c r="X12" s="159">
        <v>0</v>
      </c>
      <c r="Y12" s="436">
        <v>0</v>
      </c>
      <c r="Z12" s="159">
        <v>1.8608297899999999</v>
      </c>
      <c r="AA12" s="436">
        <v>1.8341571299999999</v>
      </c>
      <c r="AB12" s="159">
        <v>1.8608297899999999</v>
      </c>
      <c r="AC12" s="436">
        <v>1.8341571299999999</v>
      </c>
      <c r="AD12" s="503">
        <v>19.576276849999999</v>
      </c>
      <c r="AE12" s="555">
        <v>18.336777000000001</v>
      </c>
      <c r="AF12" s="556">
        <v>16.8367769</v>
      </c>
      <c r="AG12" s="562">
        <v>6.2899999999999999E-6</v>
      </c>
    </row>
    <row r="13" spans="1:33" ht="18.75" x14ac:dyDescent="0.3">
      <c r="B13" s="3" t="s">
        <v>19</v>
      </c>
      <c r="C13" s="508"/>
      <c r="D13" s="159">
        <v>0</v>
      </c>
      <c r="E13" s="436">
        <v>0</v>
      </c>
      <c r="F13" s="159">
        <v>0</v>
      </c>
      <c r="G13" s="436">
        <v>0</v>
      </c>
      <c r="H13" s="159">
        <v>0</v>
      </c>
      <c r="I13" s="436">
        <v>0</v>
      </c>
      <c r="J13" s="159">
        <v>0</v>
      </c>
      <c r="K13" s="436">
        <v>0</v>
      </c>
      <c r="L13" s="159">
        <v>0</v>
      </c>
      <c r="M13" s="436">
        <v>0</v>
      </c>
      <c r="N13" s="159">
        <v>0</v>
      </c>
      <c r="O13" s="436">
        <v>0</v>
      </c>
      <c r="P13" s="245">
        <v>0.50689203000000005</v>
      </c>
      <c r="Q13" s="553">
        <v>0.50689203000000005</v>
      </c>
      <c r="R13" s="245">
        <v>9.8310599999999991E-3</v>
      </c>
      <c r="S13" s="161">
        <v>0</v>
      </c>
      <c r="T13" s="22">
        <v>0.51672309000000005</v>
      </c>
      <c r="U13" s="436">
        <v>0.50689203000000005</v>
      </c>
      <c r="V13" s="159">
        <v>0.51672309000000005</v>
      </c>
      <c r="W13" s="436">
        <v>0.50689203000000005</v>
      </c>
      <c r="X13" s="159">
        <v>0</v>
      </c>
      <c r="Y13" s="436">
        <v>0</v>
      </c>
      <c r="Z13" s="159">
        <v>0</v>
      </c>
      <c r="AA13" s="436">
        <v>0</v>
      </c>
      <c r="AB13" s="159">
        <v>0</v>
      </c>
      <c r="AC13" s="436">
        <v>0</v>
      </c>
      <c r="AD13" s="503">
        <v>0.51672309000000005</v>
      </c>
      <c r="AE13" s="555">
        <v>0.50689203000000005</v>
      </c>
      <c r="AF13" s="556">
        <v>0.50689203000000005</v>
      </c>
      <c r="AG13" s="562">
        <v>0</v>
      </c>
    </row>
    <row r="14" spans="1:33" ht="18.75" x14ac:dyDescent="0.3">
      <c r="B14" s="3" t="s">
        <v>20</v>
      </c>
      <c r="C14" s="508"/>
      <c r="D14" s="159">
        <v>9.669519E-2</v>
      </c>
      <c r="E14" s="436">
        <v>0</v>
      </c>
      <c r="F14" s="159">
        <v>0</v>
      </c>
      <c r="G14" s="436">
        <v>0</v>
      </c>
      <c r="H14" s="159">
        <v>9.669519E-2</v>
      </c>
      <c r="I14" s="436">
        <v>0</v>
      </c>
      <c r="J14" s="159">
        <v>0</v>
      </c>
      <c r="K14" s="436">
        <v>0</v>
      </c>
      <c r="L14" s="159">
        <v>0</v>
      </c>
      <c r="M14" s="436">
        <v>0</v>
      </c>
      <c r="N14" s="159">
        <v>0</v>
      </c>
      <c r="O14" s="436">
        <v>0</v>
      </c>
      <c r="P14" s="245">
        <v>1.0814E-4</v>
      </c>
      <c r="Q14" s="553">
        <v>1.0814E-4</v>
      </c>
      <c r="R14" s="245">
        <v>0</v>
      </c>
      <c r="S14" s="161">
        <v>0</v>
      </c>
      <c r="T14" s="22">
        <v>1.0814E-4</v>
      </c>
      <c r="U14" s="436">
        <v>1.0814E-4</v>
      </c>
      <c r="V14" s="159">
        <v>9.6803330000000007E-2</v>
      </c>
      <c r="W14" s="436">
        <v>1.0814E-4</v>
      </c>
      <c r="X14" s="159">
        <v>0</v>
      </c>
      <c r="Y14" s="436">
        <v>0</v>
      </c>
      <c r="Z14" s="159">
        <v>0</v>
      </c>
      <c r="AA14" s="436">
        <v>0</v>
      </c>
      <c r="AB14" s="159">
        <v>0</v>
      </c>
      <c r="AC14" s="436">
        <v>0</v>
      </c>
      <c r="AD14" s="503">
        <v>9.6803330000000007E-2</v>
      </c>
      <c r="AE14" s="555">
        <v>1.0814E-4</v>
      </c>
      <c r="AF14" s="556">
        <v>1.0814E-4</v>
      </c>
      <c r="AG14" s="562">
        <v>0</v>
      </c>
    </row>
    <row r="15" spans="1:33"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245">
        <v>1.8887999999999999E-4</v>
      </c>
      <c r="Q15" s="553">
        <v>1.8887999999999999E-4</v>
      </c>
      <c r="R15" s="245">
        <v>0</v>
      </c>
      <c r="S15" s="161">
        <v>0</v>
      </c>
      <c r="T15" s="22">
        <v>1.8887999999999999E-4</v>
      </c>
      <c r="U15" s="436">
        <v>1.8887999999999999E-4</v>
      </c>
      <c r="V15" s="159">
        <v>1.8887999999999999E-4</v>
      </c>
      <c r="W15" s="436">
        <v>1.8887999999999999E-4</v>
      </c>
      <c r="X15" s="159">
        <v>0</v>
      </c>
      <c r="Y15" s="436">
        <v>0</v>
      </c>
      <c r="Z15" s="159">
        <v>0</v>
      </c>
      <c r="AA15" s="436">
        <v>0</v>
      </c>
      <c r="AB15" s="159">
        <v>0</v>
      </c>
      <c r="AC15" s="436">
        <v>0</v>
      </c>
      <c r="AD15" s="503">
        <v>1.8887999999999999E-4</v>
      </c>
      <c r="AE15" s="555">
        <v>1.8887999999999999E-4</v>
      </c>
      <c r="AF15" s="556">
        <v>1.8887999999999999E-4</v>
      </c>
      <c r="AG15" s="562">
        <v>0</v>
      </c>
    </row>
    <row r="16" spans="1:33" ht="18.75" x14ac:dyDescent="0.3">
      <c r="B16" s="3" t="s">
        <v>22</v>
      </c>
      <c r="C16" s="508"/>
      <c r="D16" s="159">
        <v>6.4558745900000005</v>
      </c>
      <c r="E16" s="436">
        <v>4.0841816499999997</v>
      </c>
      <c r="F16" s="159">
        <v>0</v>
      </c>
      <c r="G16" s="436">
        <v>0</v>
      </c>
      <c r="H16" s="159">
        <v>6.4558745900000005</v>
      </c>
      <c r="I16" s="436">
        <v>4.0841816499999997</v>
      </c>
      <c r="J16" s="159">
        <v>14.947739070000001</v>
      </c>
      <c r="K16" s="436">
        <v>0.36311268000000013</v>
      </c>
      <c r="L16" s="159">
        <v>1.4319790000000001E-2</v>
      </c>
      <c r="M16" s="436">
        <v>9.2534399999999999E-3</v>
      </c>
      <c r="N16" s="159">
        <v>68.692576450000004</v>
      </c>
      <c r="O16" s="436">
        <v>58.927351669999993</v>
      </c>
      <c r="P16" s="245">
        <v>92.254730959999989</v>
      </c>
      <c r="Q16" s="553">
        <v>92.254730959999932</v>
      </c>
      <c r="R16" s="245">
        <v>0</v>
      </c>
      <c r="S16" s="161">
        <v>0</v>
      </c>
      <c r="T16" s="22">
        <v>175.90936626999999</v>
      </c>
      <c r="U16" s="436">
        <v>151.55444874999992</v>
      </c>
      <c r="V16" s="159">
        <v>182.36524086</v>
      </c>
      <c r="W16" s="436">
        <v>155.63863039999993</v>
      </c>
      <c r="X16" s="159">
        <v>0</v>
      </c>
      <c r="Y16" s="436">
        <v>0</v>
      </c>
      <c r="Z16" s="159">
        <v>0.29963193999999999</v>
      </c>
      <c r="AA16" s="436">
        <v>0.29963193999999999</v>
      </c>
      <c r="AB16" s="159">
        <v>0.29963193999999999</v>
      </c>
      <c r="AC16" s="436">
        <v>0.29963193999999999</v>
      </c>
      <c r="AD16" s="503">
        <v>182.66487280000001</v>
      </c>
      <c r="AE16" s="555">
        <v>165.71262092999996</v>
      </c>
      <c r="AF16" s="556">
        <v>155.93826233999994</v>
      </c>
      <c r="AG16" s="562">
        <v>2.0419999999999998E-4</v>
      </c>
    </row>
    <row r="17" spans="2:33" ht="18.75" x14ac:dyDescent="0.3">
      <c r="B17" s="3" t="s">
        <v>23</v>
      </c>
      <c r="C17" s="508"/>
      <c r="D17" s="159">
        <v>7.5271521100000003</v>
      </c>
      <c r="E17" s="436">
        <v>6.3274215100000015</v>
      </c>
      <c r="F17" s="159">
        <v>0.82565206000000002</v>
      </c>
      <c r="G17" s="436">
        <v>0.82565206000000002</v>
      </c>
      <c r="H17" s="159">
        <v>8.3528041700000006</v>
      </c>
      <c r="I17" s="436">
        <v>7.1530735700000019</v>
      </c>
      <c r="J17" s="159">
        <v>2.8959450899999997</v>
      </c>
      <c r="K17" s="436">
        <v>0</v>
      </c>
      <c r="L17" s="159">
        <v>5.3485080000000004E-2</v>
      </c>
      <c r="M17" s="436">
        <v>5.348507999999999E-2</v>
      </c>
      <c r="N17" s="159">
        <v>7.3512683799999996</v>
      </c>
      <c r="O17" s="436">
        <v>6.1637208699999997</v>
      </c>
      <c r="P17" s="245">
        <v>2.0503736900000002</v>
      </c>
      <c r="Q17" s="553">
        <v>2.0503736900000011</v>
      </c>
      <c r="R17" s="245">
        <v>2.57281681</v>
      </c>
      <c r="S17" s="161">
        <v>0</v>
      </c>
      <c r="T17" s="22">
        <v>14.92388905</v>
      </c>
      <c r="U17" s="436">
        <v>8.267579640000001</v>
      </c>
      <c r="V17" s="159">
        <v>23.276693219999999</v>
      </c>
      <c r="W17" s="436">
        <v>15.420653210000003</v>
      </c>
      <c r="X17" s="159">
        <v>0</v>
      </c>
      <c r="Y17" s="436">
        <v>0</v>
      </c>
      <c r="Z17" s="159">
        <v>9.5101009000000012</v>
      </c>
      <c r="AA17" s="436">
        <v>7.2424160599999992</v>
      </c>
      <c r="AB17" s="159">
        <v>9.5101009000000012</v>
      </c>
      <c r="AC17" s="436">
        <v>7.2424160599999992</v>
      </c>
      <c r="AD17" s="503">
        <v>32.786794119999996</v>
      </c>
      <c r="AE17" s="555">
        <v>26.061234120000005</v>
      </c>
      <c r="AF17" s="556">
        <v>22.663069270000001</v>
      </c>
      <c r="AG17" s="562">
        <v>0.30988664999999999</v>
      </c>
    </row>
    <row r="18" spans="2:33"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245">
        <v>0</v>
      </c>
      <c r="Q18" s="553">
        <v>0</v>
      </c>
      <c r="R18" s="245">
        <v>0</v>
      </c>
      <c r="S18" s="161">
        <v>0</v>
      </c>
      <c r="T18" s="22">
        <v>0</v>
      </c>
      <c r="U18" s="436">
        <v>0</v>
      </c>
      <c r="V18" s="159">
        <v>0</v>
      </c>
      <c r="W18" s="436">
        <v>0</v>
      </c>
      <c r="X18" s="159">
        <v>0</v>
      </c>
      <c r="Y18" s="436">
        <v>0</v>
      </c>
      <c r="Z18" s="159">
        <v>0.11</v>
      </c>
      <c r="AA18" s="436">
        <v>0.10607074000000001</v>
      </c>
      <c r="AB18" s="159">
        <v>0.11</v>
      </c>
      <c r="AC18" s="436">
        <v>0.10607074000000001</v>
      </c>
      <c r="AD18" s="503">
        <v>0.11</v>
      </c>
      <c r="AE18" s="555">
        <v>0.11</v>
      </c>
      <c r="AF18" s="556">
        <v>0.10607074000000001</v>
      </c>
      <c r="AG18" s="562">
        <v>0</v>
      </c>
    </row>
    <row r="19" spans="2:33"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245">
        <v>0</v>
      </c>
      <c r="Q19" s="553">
        <v>0</v>
      </c>
      <c r="R19" s="245">
        <v>0</v>
      </c>
      <c r="S19" s="161">
        <v>0</v>
      </c>
      <c r="T19" s="22">
        <v>0</v>
      </c>
      <c r="U19" s="436">
        <v>0</v>
      </c>
      <c r="V19" s="159">
        <v>0</v>
      </c>
      <c r="W19" s="436">
        <v>0</v>
      </c>
      <c r="X19" s="159">
        <v>0</v>
      </c>
      <c r="Y19" s="436">
        <v>0</v>
      </c>
      <c r="Z19" s="159">
        <v>0</v>
      </c>
      <c r="AA19" s="436">
        <v>0</v>
      </c>
      <c r="AB19" s="159">
        <v>0</v>
      </c>
      <c r="AC19" s="436">
        <v>0</v>
      </c>
      <c r="AD19" s="503">
        <v>0</v>
      </c>
      <c r="AE19" s="555">
        <v>0</v>
      </c>
      <c r="AF19" s="556">
        <v>0</v>
      </c>
      <c r="AG19" s="562">
        <v>0</v>
      </c>
    </row>
    <row r="20" spans="2:33"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245">
        <v>0</v>
      </c>
      <c r="Q20" s="553">
        <v>0</v>
      </c>
      <c r="R20" s="245">
        <v>0</v>
      </c>
      <c r="S20" s="161">
        <v>0</v>
      </c>
      <c r="T20" s="22">
        <v>0</v>
      </c>
      <c r="U20" s="436">
        <v>0</v>
      </c>
      <c r="V20" s="159">
        <v>0</v>
      </c>
      <c r="W20" s="436">
        <v>0</v>
      </c>
      <c r="X20" s="159">
        <v>0</v>
      </c>
      <c r="Y20" s="436">
        <v>0</v>
      </c>
      <c r="Z20" s="159">
        <v>0</v>
      </c>
      <c r="AA20" s="436">
        <v>0</v>
      </c>
      <c r="AB20" s="159">
        <v>0</v>
      </c>
      <c r="AC20" s="436">
        <v>0</v>
      </c>
      <c r="AD20" s="503">
        <v>0</v>
      </c>
      <c r="AE20" s="555">
        <v>0</v>
      </c>
      <c r="AF20" s="556">
        <v>0</v>
      </c>
      <c r="AG20" s="562">
        <v>0</v>
      </c>
    </row>
    <row r="21" spans="2:33" ht="19.5" thickBot="1" x14ac:dyDescent="0.35">
      <c r="B21" s="114" t="s">
        <v>27</v>
      </c>
      <c r="C21" s="509"/>
      <c r="D21" s="163">
        <v>0</v>
      </c>
      <c r="E21" s="438">
        <v>0</v>
      </c>
      <c r="F21" s="163">
        <v>0</v>
      </c>
      <c r="G21" s="438">
        <v>0</v>
      </c>
      <c r="H21" s="163">
        <v>0</v>
      </c>
      <c r="I21" s="438">
        <v>0</v>
      </c>
      <c r="J21" s="163">
        <v>0</v>
      </c>
      <c r="K21" s="438">
        <v>0</v>
      </c>
      <c r="L21" s="163">
        <v>0</v>
      </c>
      <c r="M21" s="438">
        <v>0</v>
      </c>
      <c r="N21" s="163">
        <v>0</v>
      </c>
      <c r="O21" s="438">
        <v>0</v>
      </c>
      <c r="P21" s="249">
        <v>0</v>
      </c>
      <c r="Q21" s="554">
        <v>0</v>
      </c>
      <c r="R21" s="563">
        <v>0</v>
      </c>
      <c r="S21" s="564">
        <v>0</v>
      </c>
      <c r="T21" s="250">
        <v>0</v>
      </c>
      <c r="U21" s="439">
        <v>0</v>
      </c>
      <c r="V21" s="163">
        <v>0</v>
      </c>
      <c r="W21" s="438">
        <v>0</v>
      </c>
      <c r="X21" s="163">
        <v>0</v>
      </c>
      <c r="Y21" s="438">
        <v>0</v>
      </c>
      <c r="Z21" s="163">
        <v>0</v>
      </c>
      <c r="AA21" s="438">
        <v>0</v>
      </c>
      <c r="AB21" s="163">
        <v>0</v>
      </c>
      <c r="AC21" s="440">
        <v>0</v>
      </c>
      <c r="AD21" s="504">
        <v>0</v>
      </c>
      <c r="AE21" s="557">
        <v>0</v>
      </c>
      <c r="AF21" s="558">
        <v>0</v>
      </c>
      <c r="AG21" s="565">
        <v>0</v>
      </c>
    </row>
    <row r="22" spans="2:33" ht="19.5" thickBot="1" x14ac:dyDescent="0.35">
      <c r="B22" s="429" t="s">
        <v>4271</v>
      </c>
      <c r="C22" s="430"/>
      <c r="D22" s="442">
        <v>67.323982619999995</v>
      </c>
      <c r="E22" s="442">
        <v>53.782771429999997</v>
      </c>
      <c r="F22" s="442">
        <v>6.60984851</v>
      </c>
      <c r="G22" s="442">
        <v>3.0816521999999997</v>
      </c>
      <c r="H22" s="442">
        <v>73.933831129999987</v>
      </c>
      <c r="I22" s="442">
        <v>56.864423629999997</v>
      </c>
      <c r="J22" s="442">
        <v>34.48739192</v>
      </c>
      <c r="K22" s="442">
        <v>3.6878387899999994</v>
      </c>
      <c r="L22" s="442">
        <v>0.69026264000000004</v>
      </c>
      <c r="M22" s="442">
        <v>0.62111338000000005</v>
      </c>
      <c r="N22" s="442">
        <v>226.91282964999996</v>
      </c>
      <c r="O22" s="442">
        <v>201.68142685000001</v>
      </c>
      <c r="P22" s="442">
        <v>201.97660364999993</v>
      </c>
      <c r="Q22" s="442">
        <v>201.9644669299999</v>
      </c>
      <c r="R22" s="137">
        <v>9.4202902900000005</v>
      </c>
      <c r="S22" s="137">
        <v>3.6000000000000001E-5</v>
      </c>
      <c r="T22" s="442">
        <v>473.48737814999998</v>
      </c>
      <c r="U22" s="442">
        <v>407.9548819499999</v>
      </c>
      <c r="V22" s="442">
        <v>547.42120927999986</v>
      </c>
      <c r="W22" s="442">
        <v>464.81930557999982</v>
      </c>
      <c r="X22" s="442">
        <v>7.2306981399999994</v>
      </c>
      <c r="Y22" s="442">
        <v>7.2306991400000005</v>
      </c>
      <c r="Z22" s="442">
        <v>56.44768839999999</v>
      </c>
      <c r="AA22" s="442">
        <v>49.094248939999993</v>
      </c>
      <c r="AB22" s="442">
        <v>63.678386539999991</v>
      </c>
      <c r="AC22" s="442">
        <v>56.324948079999992</v>
      </c>
      <c r="AD22" s="343">
        <v>611.09959581999999</v>
      </c>
      <c r="AE22" s="343">
        <v>564.89473805000011</v>
      </c>
      <c r="AF22" s="343">
        <v>521.14425365999989</v>
      </c>
      <c r="AG22" s="566">
        <v>1.8080250499999999</v>
      </c>
    </row>
    <row r="23" spans="2:33" s="26" customFormat="1" ht="19.5" thickBot="1" x14ac:dyDescent="0.35">
      <c r="B23" s="16" t="s">
        <v>4306</v>
      </c>
      <c r="C23" s="443"/>
      <c r="D23" s="202"/>
      <c r="E23" s="202"/>
      <c r="F23" s="202"/>
      <c r="G23" s="202"/>
      <c r="H23" s="202"/>
      <c r="I23" s="202"/>
      <c r="J23" s="203"/>
      <c r="K23" s="204"/>
      <c r="L23" s="204"/>
      <c r="M23" s="204"/>
      <c r="N23" s="201"/>
      <c r="O23" s="205"/>
      <c r="P23" s="205"/>
      <c r="Q23" s="205"/>
      <c r="R23" s="205"/>
      <c r="S23" s="205"/>
      <c r="T23" s="205"/>
      <c r="U23" s="205"/>
      <c r="V23" s="208"/>
      <c r="W23" s="208">
        <f>3000-(W22+AC22)</f>
        <v>2478.8557463400002</v>
      </c>
      <c r="X23" s="206"/>
      <c r="Y23" s="444"/>
    </row>
    <row r="24" spans="2:33" ht="19.5" thickBot="1" x14ac:dyDescent="0.35">
      <c r="B24" s="429" t="s">
        <v>4272</v>
      </c>
      <c r="C24" s="445"/>
      <c r="D24" s="442"/>
      <c r="E24" s="442"/>
      <c r="F24" s="442"/>
      <c r="G24" s="442"/>
      <c r="H24" s="442"/>
      <c r="I24" s="442"/>
      <c r="J24" s="442"/>
      <c r="K24" s="442"/>
      <c r="L24" s="447"/>
      <c r="M24" s="448"/>
      <c r="N24" s="448"/>
      <c r="O24" s="448"/>
      <c r="P24" s="448"/>
      <c r="Q24" s="448"/>
      <c r="R24" s="448"/>
      <c r="S24" s="448"/>
      <c r="T24" s="137"/>
      <c r="U24" s="442"/>
      <c r="V24" s="137"/>
      <c r="W24" s="137">
        <f>+W22+W23</f>
        <v>2943.67505192</v>
      </c>
      <c r="X24" s="442"/>
      <c r="Y24" s="446"/>
      <c r="Z24" s="446"/>
      <c r="AA24" s="446"/>
      <c r="AB24" s="446"/>
      <c r="AC24" s="446">
        <f>+AC22</f>
        <v>56.324948079999992</v>
      </c>
      <c r="AD24" s="446">
        <f>W24+AC24</f>
        <v>3000</v>
      </c>
      <c r="AE24" s="446"/>
      <c r="AF24" s="446"/>
      <c r="AG24" s="616"/>
    </row>
    <row r="27" spans="2:33" ht="14.65" customHeight="1" x14ac:dyDescent="0.25">
      <c r="B27" s="696" t="s">
        <v>17131</v>
      </c>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c r="AC27" s="696"/>
      <c r="AD27" s="696"/>
      <c r="AE27" s="696"/>
      <c r="AF27" s="696"/>
    </row>
    <row r="28" spans="2:33" x14ac:dyDescent="0.25">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c r="AC28" s="696"/>
      <c r="AD28" s="696"/>
      <c r="AE28" s="696"/>
      <c r="AF28" s="696"/>
    </row>
    <row r="29" spans="2:33" x14ac:dyDescent="0.25">
      <c r="B29" s="126" t="s">
        <v>4352</v>
      </c>
      <c r="C29" s="126"/>
    </row>
    <row r="30" spans="2:33" x14ac:dyDescent="0.25">
      <c r="N30" s="17"/>
      <c r="V30" s="17"/>
    </row>
    <row r="31" spans="2:33" x14ac:dyDescent="0.25">
      <c r="B31" t="s">
        <v>4354</v>
      </c>
    </row>
    <row r="32" spans="2:33" x14ac:dyDescent="0.25">
      <c r="B32" t="s">
        <v>4355</v>
      </c>
      <c r="T32" s="145"/>
    </row>
    <row r="33" spans="2:33" x14ac:dyDescent="0.25">
      <c r="B33" t="s">
        <v>363</v>
      </c>
    </row>
    <row r="34" spans="2:33" x14ac:dyDescent="0.25">
      <c r="B34" t="s">
        <v>364</v>
      </c>
    </row>
    <row r="35" spans="2:33" x14ac:dyDescent="0.25">
      <c r="B35" t="s">
        <v>365</v>
      </c>
    </row>
    <row r="36" spans="2:33" x14ac:dyDescent="0.25">
      <c r="B36" t="s">
        <v>4356</v>
      </c>
    </row>
    <row r="46" spans="2:33" x14ac:dyDescent="0.25">
      <c r="B46" s="25"/>
      <c r="C46" s="25"/>
      <c r="AG46" s="26"/>
    </row>
    <row r="198" spans="16:19" x14ac:dyDescent="0.25">
      <c r="P198" s="498"/>
      <c r="Q198" s="498"/>
      <c r="R198" s="498"/>
      <c r="S198" s="498"/>
    </row>
  </sheetData>
  <mergeCells count="18">
    <mergeCell ref="AG2:AG3"/>
    <mergeCell ref="R2:S2"/>
    <mergeCell ref="AE2:AE3"/>
    <mergeCell ref="AF2:AF3"/>
    <mergeCell ref="B27:AF28"/>
    <mergeCell ref="P2:Q2"/>
    <mergeCell ref="T2:U2"/>
    <mergeCell ref="V2:W2"/>
    <mergeCell ref="X2:Y2"/>
    <mergeCell ref="Z2:AA2"/>
    <mergeCell ref="AB2:AC2"/>
    <mergeCell ref="AD2:AD3"/>
    <mergeCell ref="D2:E2"/>
    <mergeCell ref="F2:G2"/>
    <mergeCell ref="H2:I2"/>
    <mergeCell ref="J2:K2"/>
    <mergeCell ref="L2:M2"/>
    <mergeCell ref="N2:O2"/>
  </mergeCells>
  <pageMargins left="0.7" right="0.7" top="0.75" bottom="0.75" header="0.3" footer="0.3"/>
  <pageSetup paperSize="9" scale="5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E46"/>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7.85546875" customWidth="1"/>
    <col min="17" max="17" width="13.7109375" customWidth="1"/>
    <col min="18" max="18" width="13.85546875" customWidth="1"/>
    <col min="19" max="19" width="14.28515625" customWidth="1"/>
    <col min="20" max="20" width="18.7109375" customWidth="1"/>
    <col min="21" max="21" width="15.7109375" customWidth="1"/>
    <col min="22" max="22" width="13.85546875" customWidth="1"/>
    <col min="23" max="23" width="13.140625" customWidth="1"/>
    <col min="24" max="24" width="16.7109375" customWidth="1"/>
    <col min="25" max="25" width="18.28515625" customWidth="1"/>
    <col min="26" max="26" width="14.5703125" customWidth="1"/>
    <col min="28" max="28" width="14.28515625" customWidth="1"/>
    <col min="30" max="30" width="13.28515625" customWidth="1"/>
    <col min="31" max="31" width="15.28515625" customWidth="1"/>
  </cols>
  <sheetData>
    <row r="1" spans="1:31" ht="15.75" thickBot="1" x14ac:dyDescent="0.3"/>
    <row r="2" spans="1:31" ht="113.25" customHeight="1" thickBot="1" x14ac:dyDescent="0.3">
      <c r="D2" s="679" t="s">
        <v>385</v>
      </c>
      <c r="E2" s="680"/>
      <c r="F2" s="679" t="s">
        <v>386</v>
      </c>
      <c r="G2" s="680"/>
      <c r="H2" s="668" t="s">
        <v>383</v>
      </c>
      <c r="I2" s="669"/>
      <c r="J2" s="679" t="s">
        <v>98</v>
      </c>
      <c r="K2" s="680"/>
      <c r="L2" s="679" t="s">
        <v>99</v>
      </c>
      <c r="M2" s="680"/>
      <c r="N2" s="679" t="s">
        <v>100</v>
      </c>
      <c r="O2" s="680"/>
      <c r="P2" s="679" t="s">
        <v>17308</v>
      </c>
      <c r="Q2" s="680"/>
      <c r="R2" s="668" t="s">
        <v>17305</v>
      </c>
      <c r="S2" s="669"/>
      <c r="T2" s="666" t="s">
        <v>183</v>
      </c>
      <c r="U2" s="667"/>
      <c r="V2" s="679" t="s">
        <v>385</v>
      </c>
      <c r="W2" s="680"/>
      <c r="X2" s="679" t="s">
        <v>387</v>
      </c>
      <c r="Y2" s="680"/>
      <c r="Z2" s="666" t="s">
        <v>184</v>
      </c>
      <c r="AA2" s="667"/>
      <c r="AB2" s="627" t="s">
        <v>187</v>
      </c>
      <c r="AC2" s="694" t="s">
        <v>8514</v>
      </c>
      <c r="AD2" s="677" t="s">
        <v>17006</v>
      </c>
      <c r="AE2" s="699" t="s">
        <v>16917</v>
      </c>
    </row>
    <row r="3" spans="1:31"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18" t="s">
        <v>384</v>
      </c>
      <c r="Y3" s="433" t="s">
        <v>185</v>
      </c>
      <c r="Z3" s="425" t="s">
        <v>384</v>
      </c>
      <c r="AA3" s="433" t="s">
        <v>185</v>
      </c>
      <c r="AB3" s="650"/>
      <c r="AC3" s="701"/>
      <c r="AD3" s="702"/>
      <c r="AE3" s="700"/>
    </row>
    <row r="4" spans="1:31" ht="18.75" x14ac:dyDescent="0.3">
      <c r="A4" s="453"/>
      <c r="B4" s="2" t="s">
        <v>10</v>
      </c>
      <c r="C4" s="212"/>
      <c r="D4" s="155">
        <v>34.615766519999994</v>
      </c>
      <c r="E4" s="434">
        <v>29.463858869999999</v>
      </c>
      <c r="F4" s="155">
        <v>4.0742865500000001</v>
      </c>
      <c r="G4" s="434">
        <v>3.2226854999999999</v>
      </c>
      <c r="H4" s="155">
        <v>38.69005306999999</v>
      </c>
      <c r="I4" s="434">
        <v>32.68654437</v>
      </c>
      <c r="J4" s="155">
        <v>16.169075159999998</v>
      </c>
      <c r="K4" s="434">
        <v>2.4470603099999999</v>
      </c>
      <c r="L4" s="155">
        <v>0.58306572000000001</v>
      </c>
      <c r="M4" s="434">
        <v>0.55074864000000012</v>
      </c>
      <c r="N4" s="155">
        <v>50.128826549999999</v>
      </c>
      <c r="O4" s="434">
        <v>37.278305339999996</v>
      </c>
      <c r="P4" s="155">
        <v>140.98146443000005</v>
      </c>
      <c r="Q4" s="434">
        <v>140.12422863000003</v>
      </c>
      <c r="R4" s="21">
        <v>207.86243186000004</v>
      </c>
      <c r="S4" s="434">
        <v>180.40034292000001</v>
      </c>
      <c r="T4" s="155">
        <v>246.55248493000005</v>
      </c>
      <c r="U4" s="434">
        <v>213.08688729000002</v>
      </c>
      <c r="V4" s="155">
        <v>0.76424645999999996</v>
      </c>
      <c r="W4" s="434">
        <v>0.76424645999999996</v>
      </c>
      <c r="X4" s="155">
        <v>17.453512839999998</v>
      </c>
      <c r="Y4" s="434">
        <v>15.828463180000002</v>
      </c>
      <c r="Z4" s="155">
        <v>18.217759299999997</v>
      </c>
      <c r="AA4" s="434">
        <v>16.592709640000002</v>
      </c>
      <c r="AB4" s="426">
        <v>264.77024423000006</v>
      </c>
      <c r="AC4" s="555">
        <v>255.2991122199999</v>
      </c>
      <c r="AD4" s="556">
        <v>229.67959693000003</v>
      </c>
      <c r="AE4" s="561">
        <v>1.0749495799999997</v>
      </c>
    </row>
    <row r="5" spans="1:31" ht="18.75" x14ac:dyDescent="0.3">
      <c r="B5" s="3" t="s">
        <v>11</v>
      </c>
      <c r="C5" s="213"/>
      <c r="D5" s="159">
        <v>4.0813080000000002E-2</v>
      </c>
      <c r="E5" s="436">
        <v>3.6999999999999998E-5</v>
      </c>
      <c r="F5" s="159">
        <v>0.11648384000000001</v>
      </c>
      <c r="G5" s="436">
        <v>9.3247969999999999E-2</v>
      </c>
      <c r="H5" s="159">
        <v>0.15729692000000001</v>
      </c>
      <c r="I5" s="436">
        <v>9.3284969999999995E-2</v>
      </c>
      <c r="J5" s="159">
        <v>0.12110715999999999</v>
      </c>
      <c r="K5" s="436">
        <v>4.4999999999999996E-5</v>
      </c>
      <c r="L5" s="159">
        <v>4.7000000000000004E-5</v>
      </c>
      <c r="M5" s="436">
        <v>4.8999999999999998E-5</v>
      </c>
      <c r="N5" s="159">
        <v>5.1000000000000006E-5</v>
      </c>
      <c r="O5" s="436">
        <v>5.3000000000000001E-5</v>
      </c>
      <c r="P5" s="159">
        <v>3.4E-5</v>
      </c>
      <c r="Q5" s="436">
        <v>3.4999999999999997E-5</v>
      </c>
      <c r="R5" s="22">
        <v>0.12123916</v>
      </c>
      <c r="S5" s="436">
        <v>1.8199999999999998E-4</v>
      </c>
      <c r="T5" s="159">
        <v>0.27853608000000002</v>
      </c>
      <c r="U5" s="436">
        <v>9.3466969999999996E-2</v>
      </c>
      <c r="V5" s="159">
        <v>3.6999999999999998E-5</v>
      </c>
      <c r="W5" s="436">
        <v>3.8000000000000002E-5</v>
      </c>
      <c r="X5" s="159">
        <v>9.8555656999999997</v>
      </c>
      <c r="Y5" s="436">
        <v>9.8527856499999995</v>
      </c>
      <c r="Z5" s="159">
        <v>9.8556027000000004</v>
      </c>
      <c r="AA5" s="436">
        <v>9.8528236499999995</v>
      </c>
      <c r="AB5" s="427">
        <v>10.134138780000001</v>
      </c>
      <c r="AC5" s="555">
        <v>10.015702709999999</v>
      </c>
      <c r="AD5" s="556">
        <v>9.9462906199999992</v>
      </c>
      <c r="AE5" s="562">
        <v>0</v>
      </c>
    </row>
    <row r="6" spans="1:31" ht="18.75" x14ac:dyDescent="0.3">
      <c r="B6" s="3" t="s">
        <v>12</v>
      </c>
      <c r="C6" s="508"/>
      <c r="D6" s="159">
        <v>2.3876209900000003</v>
      </c>
      <c r="E6" s="436">
        <v>0.96400751000000007</v>
      </c>
      <c r="F6" s="159">
        <v>0.15902163</v>
      </c>
      <c r="G6" s="436">
        <v>0.12458696</v>
      </c>
      <c r="H6" s="159">
        <v>2.5466426200000001</v>
      </c>
      <c r="I6" s="436">
        <v>1.0885944700000001</v>
      </c>
      <c r="J6" s="159">
        <v>6.3334200000000002E-3</v>
      </c>
      <c r="K6" s="436">
        <v>0</v>
      </c>
      <c r="L6" s="159">
        <v>1.010844E-2</v>
      </c>
      <c r="M6" s="436">
        <v>0</v>
      </c>
      <c r="N6" s="159">
        <v>11.5671605</v>
      </c>
      <c r="O6" s="436">
        <v>9.1793859999999992</v>
      </c>
      <c r="P6" s="159">
        <v>3.8483872800000003</v>
      </c>
      <c r="Q6" s="436">
        <v>3.8483872800000003</v>
      </c>
      <c r="R6" s="22">
        <v>15.431989640000001</v>
      </c>
      <c r="S6" s="436">
        <v>13.02777328</v>
      </c>
      <c r="T6" s="159">
        <v>17.978632260000001</v>
      </c>
      <c r="U6" s="436">
        <v>14.11636775</v>
      </c>
      <c r="V6" s="159">
        <v>1.1000000000000001</v>
      </c>
      <c r="W6" s="436">
        <v>0</v>
      </c>
      <c r="X6" s="159">
        <v>0</v>
      </c>
      <c r="Y6" s="436">
        <v>0</v>
      </c>
      <c r="Z6" s="159">
        <v>1.1000000000000001</v>
      </c>
      <c r="AA6" s="436">
        <v>0</v>
      </c>
      <c r="AB6" s="427">
        <v>19.078632260000003</v>
      </c>
      <c r="AC6" s="555">
        <v>14.803536780000002</v>
      </c>
      <c r="AD6" s="556">
        <v>14.11636775</v>
      </c>
      <c r="AE6" s="562">
        <v>0</v>
      </c>
    </row>
    <row r="7" spans="1:31" ht="18.75" x14ac:dyDescent="0.3">
      <c r="B7" s="3" t="s">
        <v>13</v>
      </c>
      <c r="C7" s="508"/>
      <c r="D7" s="159">
        <v>0.26156326000000002</v>
      </c>
      <c r="E7" s="436">
        <v>0</v>
      </c>
      <c r="F7" s="159">
        <v>8.5152979999999989E-2</v>
      </c>
      <c r="G7" s="436">
        <v>0</v>
      </c>
      <c r="H7" s="159">
        <v>0.34671624000000001</v>
      </c>
      <c r="I7" s="436">
        <v>0</v>
      </c>
      <c r="J7" s="159">
        <v>0</v>
      </c>
      <c r="K7" s="436">
        <v>0</v>
      </c>
      <c r="L7" s="159">
        <v>0</v>
      </c>
      <c r="M7" s="436">
        <v>0</v>
      </c>
      <c r="N7" s="159">
        <v>0</v>
      </c>
      <c r="O7" s="436">
        <v>0</v>
      </c>
      <c r="P7" s="159">
        <v>0.72378006000000006</v>
      </c>
      <c r="Q7" s="436">
        <v>0.72378006000000006</v>
      </c>
      <c r="R7" s="22">
        <v>0.72378006000000006</v>
      </c>
      <c r="S7" s="436">
        <v>0.72378006000000006</v>
      </c>
      <c r="T7" s="159">
        <v>1.0704963000000001</v>
      </c>
      <c r="U7" s="436">
        <v>0.72378006000000006</v>
      </c>
      <c r="V7" s="159">
        <v>0</v>
      </c>
      <c r="W7" s="436">
        <v>0</v>
      </c>
      <c r="X7" s="159">
        <v>0.13958956</v>
      </c>
      <c r="Y7" s="436">
        <v>0.13958956</v>
      </c>
      <c r="Z7" s="159">
        <v>0.13958956</v>
      </c>
      <c r="AA7" s="436">
        <v>0.13958956</v>
      </c>
      <c r="AB7" s="427">
        <v>1.21008586</v>
      </c>
      <c r="AC7" s="555">
        <v>0.86336962000000006</v>
      </c>
      <c r="AD7" s="556">
        <v>0.86336962000000006</v>
      </c>
      <c r="AE7" s="562">
        <v>0</v>
      </c>
    </row>
    <row r="8" spans="1:31" ht="18.75" x14ac:dyDescent="0.3">
      <c r="B8" s="3" t="s">
        <v>14</v>
      </c>
      <c r="C8" s="508"/>
      <c r="D8" s="159">
        <v>7.5053220000000004E-2</v>
      </c>
      <c r="E8" s="436">
        <v>0</v>
      </c>
      <c r="F8" s="159">
        <v>0.85923373000000003</v>
      </c>
      <c r="G8" s="436">
        <v>0.85923373000000003</v>
      </c>
      <c r="H8" s="159">
        <v>0.93428695000000006</v>
      </c>
      <c r="I8" s="436">
        <v>0.85923373000000003</v>
      </c>
      <c r="J8" s="159">
        <v>0</v>
      </c>
      <c r="K8" s="436">
        <v>0</v>
      </c>
      <c r="L8" s="159">
        <v>0</v>
      </c>
      <c r="M8" s="436">
        <v>0</v>
      </c>
      <c r="N8" s="159">
        <v>0</v>
      </c>
      <c r="O8" s="436">
        <v>0</v>
      </c>
      <c r="P8" s="159">
        <v>12.470822300000002</v>
      </c>
      <c r="Q8" s="436">
        <v>12.411224820000003</v>
      </c>
      <c r="R8" s="22">
        <v>12.470822300000002</v>
      </c>
      <c r="S8" s="436">
        <v>12.411224820000003</v>
      </c>
      <c r="T8" s="159">
        <v>13.405109250000002</v>
      </c>
      <c r="U8" s="436">
        <v>13.270458550000003</v>
      </c>
      <c r="V8" s="159">
        <v>6.6557264400000005</v>
      </c>
      <c r="W8" s="436">
        <v>4.5087482799999998</v>
      </c>
      <c r="X8" s="159">
        <v>9.7555399400000002</v>
      </c>
      <c r="Y8" s="436">
        <v>6.8966504799999973</v>
      </c>
      <c r="Z8" s="159">
        <v>16.411266380000001</v>
      </c>
      <c r="AA8" s="436">
        <v>11.405398759999997</v>
      </c>
      <c r="AB8" s="427">
        <v>29.816375630000003</v>
      </c>
      <c r="AC8" s="555">
        <v>24.675857320000002</v>
      </c>
      <c r="AD8" s="556">
        <v>24.675857309999998</v>
      </c>
      <c r="AE8" s="562">
        <v>0</v>
      </c>
    </row>
    <row r="9" spans="1:31" ht="18.75" x14ac:dyDescent="0.3">
      <c r="B9" s="3" t="s">
        <v>15</v>
      </c>
      <c r="C9" s="508"/>
      <c r="D9" s="159">
        <v>0</v>
      </c>
      <c r="E9" s="436">
        <v>0</v>
      </c>
      <c r="F9" s="159">
        <v>0</v>
      </c>
      <c r="G9" s="436">
        <v>0</v>
      </c>
      <c r="H9" s="159">
        <v>0</v>
      </c>
      <c r="I9" s="436">
        <v>0</v>
      </c>
      <c r="J9" s="159">
        <v>0</v>
      </c>
      <c r="K9" s="436">
        <v>0</v>
      </c>
      <c r="L9" s="159">
        <v>0</v>
      </c>
      <c r="M9" s="436">
        <v>0</v>
      </c>
      <c r="N9" s="159">
        <v>0</v>
      </c>
      <c r="O9" s="436">
        <v>0</v>
      </c>
      <c r="P9" s="159">
        <v>5.4049250000000004</v>
      </c>
      <c r="Q9" s="436">
        <v>5.4049250000000004</v>
      </c>
      <c r="R9" s="22">
        <v>5.4049250000000004</v>
      </c>
      <c r="S9" s="436">
        <v>5.4049250000000004</v>
      </c>
      <c r="T9" s="159">
        <v>5.4049250000000004</v>
      </c>
      <c r="U9" s="436">
        <v>5.4049250000000004</v>
      </c>
      <c r="V9" s="159">
        <v>0</v>
      </c>
      <c r="W9" s="436">
        <v>0</v>
      </c>
      <c r="X9" s="159">
        <v>0</v>
      </c>
      <c r="Y9" s="436">
        <v>0</v>
      </c>
      <c r="Z9" s="159">
        <v>0</v>
      </c>
      <c r="AA9" s="436">
        <v>0</v>
      </c>
      <c r="AB9" s="427">
        <v>5.4049250000000004</v>
      </c>
      <c r="AC9" s="555">
        <v>5.4049250000000004</v>
      </c>
      <c r="AD9" s="556">
        <v>5.4049250000000004</v>
      </c>
      <c r="AE9" s="562">
        <v>0</v>
      </c>
    </row>
    <row r="10" spans="1:31" ht="18.75" x14ac:dyDescent="0.3">
      <c r="B10" s="3" t="s">
        <v>16</v>
      </c>
      <c r="C10" s="508"/>
      <c r="D10" s="159">
        <v>1.1824878499999998</v>
      </c>
      <c r="E10" s="436">
        <v>0.75939860000000003</v>
      </c>
      <c r="F10" s="159">
        <v>0.31565328000000004</v>
      </c>
      <c r="G10" s="436">
        <v>0</v>
      </c>
      <c r="H10" s="159">
        <v>1.4981411299999998</v>
      </c>
      <c r="I10" s="436">
        <v>0.75939860000000003</v>
      </c>
      <c r="J10" s="159">
        <v>0.26104722000000002</v>
      </c>
      <c r="K10" s="436">
        <v>0</v>
      </c>
      <c r="L10" s="159">
        <v>7.2220800000000005E-3</v>
      </c>
      <c r="M10" s="436">
        <v>6.1632000000000006E-4</v>
      </c>
      <c r="N10" s="159">
        <v>2.0486963</v>
      </c>
      <c r="O10" s="436">
        <v>2.0475075499999997</v>
      </c>
      <c r="P10" s="159">
        <v>3.0435050000000001</v>
      </c>
      <c r="Q10" s="436">
        <v>3.0435050000000001</v>
      </c>
      <c r="R10" s="22">
        <v>5.3604706000000002</v>
      </c>
      <c r="S10" s="436">
        <v>5.0916288699999992</v>
      </c>
      <c r="T10" s="159">
        <v>6.8586117299999998</v>
      </c>
      <c r="U10" s="436">
        <v>5.8510274699999991</v>
      </c>
      <c r="V10" s="159">
        <v>0</v>
      </c>
      <c r="W10" s="436">
        <v>0</v>
      </c>
      <c r="X10" s="159">
        <v>0</v>
      </c>
      <c r="Y10" s="436">
        <v>0</v>
      </c>
      <c r="Z10" s="159">
        <v>0</v>
      </c>
      <c r="AA10" s="436">
        <v>0</v>
      </c>
      <c r="AB10" s="427">
        <v>6.8586117299999998</v>
      </c>
      <c r="AC10" s="555">
        <v>6.1134688799999992</v>
      </c>
      <c r="AD10" s="556">
        <v>5.8510274699999991</v>
      </c>
      <c r="AE10" s="562">
        <v>0</v>
      </c>
    </row>
    <row r="11" spans="1:31" ht="18.75" x14ac:dyDescent="0.3">
      <c r="B11" s="3" t="s">
        <v>17</v>
      </c>
      <c r="C11" s="508"/>
      <c r="D11" s="159">
        <v>0</v>
      </c>
      <c r="E11" s="436">
        <v>0</v>
      </c>
      <c r="F11" s="159">
        <v>0</v>
      </c>
      <c r="G11" s="436">
        <v>0</v>
      </c>
      <c r="H11" s="159">
        <v>0</v>
      </c>
      <c r="I11" s="436">
        <v>0</v>
      </c>
      <c r="J11" s="159">
        <v>8.1811499999999995E-2</v>
      </c>
      <c r="K11" s="436">
        <v>6.135866999999999E-2</v>
      </c>
      <c r="L11" s="159">
        <v>0</v>
      </c>
      <c r="M11" s="436">
        <v>0</v>
      </c>
      <c r="N11" s="159">
        <v>0</v>
      </c>
      <c r="O11" s="436">
        <v>0</v>
      </c>
      <c r="P11" s="159">
        <v>12.434915299999998</v>
      </c>
      <c r="Q11" s="436">
        <v>11.819487219999999</v>
      </c>
      <c r="R11" s="22">
        <v>12.516726799999999</v>
      </c>
      <c r="S11" s="436">
        <v>11.88084589</v>
      </c>
      <c r="T11" s="159">
        <v>12.516726799999999</v>
      </c>
      <c r="U11" s="436">
        <v>11.88084589</v>
      </c>
      <c r="V11" s="159">
        <v>0</v>
      </c>
      <c r="W11" s="436">
        <v>0</v>
      </c>
      <c r="X11" s="159">
        <v>0</v>
      </c>
      <c r="Y11" s="436">
        <v>0</v>
      </c>
      <c r="Z11" s="159">
        <v>0</v>
      </c>
      <c r="AA11" s="436">
        <v>0</v>
      </c>
      <c r="AB11" s="427">
        <v>12.516726799999999</v>
      </c>
      <c r="AC11" s="555">
        <v>11.901298719999998</v>
      </c>
      <c r="AD11" s="556">
        <v>11.88084589</v>
      </c>
      <c r="AE11" s="562">
        <v>0</v>
      </c>
    </row>
    <row r="12" spans="1:31" ht="18.75" x14ac:dyDescent="0.3">
      <c r="B12" s="3" t="s">
        <v>18</v>
      </c>
      <c r="C12" s="508"/>
      <c r="D12" s="159">
        <v>11.30810187</v>
      </c>
      <c r="E12" s="436">
        <v>10.560287019999999</v>
      </c>
      <c r="F12" s="159">
        <v>9.2831919999999998E-2</v>
      </c>
      <c r="G12" s="436">
        <v>0</v>
      </c>
      <c r="H12" s="159">
        <v>11.40093379</v>
      </c>
      <c r="I12" s="436">
        <v>10.560287019999999</v>
      </c>
      <c r="J12" s="159">
        <v>3.7649820000000001E-2</v>
      </c>
      <c r="K12" s="436">
        <v>0</v>
      </c>
      <c r="L12" s="159">
        <v>0</v>
      </c>
      <c r="M12" s="436">
        <v>0</v>
      </c>
      <c r="N12" s="159">
        <v>14.60851014</v>
      </c>
      <c r="O12" s="436">
        <v>10.108652799999998</v>
      </c>
      <c r="P12" s="159">
        <v>0.86374043</v>
      </c>
      <c r="Q12" s="436">
        <v>0.53089805000000001</v>
      </c>
      <c r="R12" s="22">
        <v>15.50990039</v>
      </c>
      <c r="S12" s="436">
        <v>10.639550849999997</v>
      </c>
      <c r="T12" s="159">
        <v>26.910834180000002</v>
      </c>
      <c r="U12" s="436">
        <v>21.199837869999996</v>
      </c>
      <c r="V12" s="159">
        <v>0</v>
      </c>
      <c r="W12" s="436">
        <v>0</v>
      </c>
      <c r="X12" s="159">
        <v>0</v>
      </c>
      <c r="Y12" s="436">
        <v>0</v>
      </c>
      <c r="Z12" s="159">
        <v>0</v>
      </c>
      <c r="AA12" s="436">
        <v>0</v>
      </c>
      <c r="AB12" s="427">
        <v>26.910834180000002</v>
      </c>
      <c r="AC12" s="555">
        <v>25.735742250000001</v>
      </c>
      <c r="AD12" s="556">
        <v>21.199837869999996</v>
      </c>
      <c r="AE12" s="562">
        <v>0.42028531000000002</v>
      </c>
    </row>
    <row r="13" spans="1:31" ht="18.75" x14ac:dyDescent="0.3">
      <c r="B13" s="3" t="s">
        <v>19</v>
      </c>
      <c r="C13" s="508"/>
      <c r="D13" s="159">
        <v>0</v>
      </c>
      <c r="E13" s="436">
        <v>0</v>
      </c>
      <c r="F13" s="159">
        <v>0</v>
      </c>
      <c r="G13" s="436">
        <v>0</v>
      </c>
      <c r="H13" s="159">
        <v>0</v>
      </c>
      <c r="I13" s="436">
        <v>0</v>
      </c>
      <c r="J13" s="159">
        <v>0</v>
      </c>
      <c r="K13" s="436">
        <v>0</v>
      </c>
      <c r="L13" s="159">
        <v>0</v>
      </c>
      <c r="M13" s="436">
        <v>0</v>
      </c>
      <c r="N13" s="159">
        <v>0.15562463000000001</v>
      </c>
      <c r="O13" s="436">
        <v>0.13462087</v>
      </c>
      <c r="P13" s="159">
        <v>0.23381295999999999</v>
      </c>
      <c r="Q13" s="436">
        <v>0.23381295999999999</v>
      </c>
      <c r="R13" s="22">
        <v>0.38943759</v>
      </c>
      <c r="S13" s="436">
        <v>0.36843382999999996</v>
      </c>
      <c r="T13" s="159">
        <v>0.38943759</v>
      </c>
      <c r="U13" s="436">
        <v>0.36843382999999996</v>
      </c>
      <c r="V13" s="159">
        <v>0</v>
      </c>
      <c r="W13" s="436">
        <v>0</v>
      </c>
      <c r="X13" s="159">
        <v>0</v>
      </c>
      <c r="Y13" s="436">
        <v>0</v>
      </c>
      <c r="Z13" s="159">
        <v>0</v>
      </c>
      <c r="AA13" s="436">
        <v>0</v>
      </c>
      <c r="AB13" s="427">
        <v>0.38943759</v>
      </c>
      <c r="AC13" s="555">
        <v>0.38943758999999994</v>
      </c>
      <c r="AD13" s="556">
        <v>0.36843382999999996</v>
      </c>
      <c r="AE13" s="562">
        <v>0</v>
      </c>
    </row>
    <row r="14" spans="1:31" ht="18.75" x14ac:dyDescent="0.3">
      <c r="B14" s="3" t="s">
        <v>20</v>
      </c>
      <c r="C14" s="508"/>
      <c r="D14" s="159">
        <v>9.6175649999999988E-2</v>
      </c>
      <c r="E14" s="436">
        <v>0</v>
      </c>
      <c r="F14" s="159">
        <v>0</v>
      </c>
      <c r="G14" s="436">
        <v>0</v>
      </c>
      <c r="H14" s="159">
        <v>9.6175649999999988E-2</v>
      </c>
      <c r="I14" s="436">
        <v>0</v>
      </c>
      <c r="J14" s="159">
        <v>0</v>
      </c>
      <c r="K14" s="436">
        <v>0</v>
      </c>
      <c r="L14" s="159">
        <v>0</v>
      </c>
      <c r="M14" s="436">
        <v>0</v>
      </c>
      <c r="N14" s="159">
        <v>0</v>
      </c>
      <c r="O14" s="436">
        <v>0</v>
      </c>
      <c r="P14" s="159">
        <v>0</v>
      </c>
      <c r="Q14" s="436">
        <v>0</v>
      </c>
      <c r="R14" s="22">
        <v>0</v>
      </c>
      <c r="S14" s="436">
        <v>0</v>
      </c>
      <c r="T14" s="159">
        <v>9.6175649999999988E-2</v>
      </c>
      <c r="U14" s="436">
        <v>0</v>
      </c>
      <c r="V14" s="159">
        <v>0</v>
      </c>
      <c r="W14" s="436">
        <v>0</v>
      </c>
      <c r="X14" s="159">
        <v>0</v>
      </c>
      <c r="Y14" s="436">
        <v>0</v>
      </c>
      <c r="Z14" s="159">
        <v>0</v>
      </c>
      <c r="AA14" s="436">
        <v>0</v>
      </c>
      <c r="AB14" s="427">
        <v>9.6175649999999988E-2</v>
      </c>
      <c r="AC14" s="555">
        <v>0</v>
      </c>
      <c r="AD14" s="556">
        <v>0</v>
      </c>
      <c r="AE14" s="562">
        <v>0</v>
      </c>
    </row>
    <row r="15" spans="1:31"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159">
        <v>0</v>
      </c>
      <c r="Q15" s="436">
        <v>0</v>
      </c>
      <c r="R15" s="22">
        <v>0</v>
      </c>
      <c r="S15" s="436">
        <v>0</v>
      </c>
      <c r="T15" s="159">
        <v>0</v>
      </c>
      <c r="U15" s="436">
        <v>0</v>
      </c>
      <c r="V15" s="159">
        <v>0</v>
      </c>
      <c r="W15" s="436">
        <v>0</v>
      </c>
      <c r="X15" s="159">
        <v>0</v>
      </c>
      <c r="Y15" s="436">
        <v>0</v>
      </c>
      <c r="Z15" s="159">
        <v>0</v>
      </c>
      <c r="AA15" s="436">
        <v>0</v>
      </c>
      <c r="AB15" s="427">
        <v>0</v>
      </c>
      <c r="AC15" s="555">
        <v>0</v>
      </c>
      <c r="AD15" s="556">
        <v>0</v>
      </c>
      <c r="AE15" s="562">
        <v>0</v>
      </c>
    </row>
    <row r="16" spans="1:31" ht="18.75" x14ac:dyDescent="0.3">
      <c r="B16" s="3" t="s">
        <v>22</v>
      </c>
      <c r="C16" s="508"/>
      <c r="D16" s="159">
        <v>8.46782711</v>
      </c>
      <c r="E16" s="436">
        <v>4.1160589400000003</v>
      </c>
      <c r="F16" s="159">
        <v>0</v>
      </c>
      <c r="G16" s="436">
        <v>0</v>
      </c>
      <c r="H16" s="159">
        <v>8.46782711</v>
      </c>
      <c r="I16" s="436">
        <v>4.1160589400000003</v>
      </c>
      <c r="J16" s="159">
        <v>15.33193992</v>
      </c>
      <c r="K16" s="436">
        <v>0.27978065999999996</v>
      </c>
      <c r="L16" s="159">
        <v>9.2534399999999999E-3</v>
      </c>
      <c r="M16" s="436">
        <v>9.2534399999999999E-3</v>
      </c>
      <c r="N16" s="159">
        <v>6.944679579999999</v>
      </c>
      <c r="O16" s="436">
        <v>6.4910935399999996</v>
      </c>
      <c r="P16" s="159">
        <v>72.366649890000005</v>
      </c>
      <c r="Q16" s="436">
        <v>67.242175380000006</v>
      </c>
      <c r="R16" s="22">
        <v>94.652522830000009</v>
      </c>
      <c r="S16" s="436">
        <v>74.02230302000001</v>
      </c>
      <c r="T16" s="159">
        <v>103.12034994000001</v>
      </c>
      <c r="U16" s="436">
        <v>78.138361960000012</v>
      </c>
      <c r="V16" s="159">
        <v>0</v>
      </c>
      <c r="W16" s="436">
        <v>0</v>
      </c>
      <c r="X16" s="159">
        <v>0.47035107999999998</v>
      </c>
      <c r="Y16" s="436">
        <v>0.47035107999999998</v>
      </c>
      <c r="Z16" s="159">
        <v>0.47035107999999998</v>
      </c>
      <c r="AA16" s="436">
        <v>0.47035107999999998</v>
      </c>
      <c r="AB16" s="427">
        <v>103.59070102000001</v>
      </c>
      <c r="AC16" s="555">
        <v>80.957513079999998</v>
      </c>
      <c r="AD16" s="556">
        <v>78.608713040000012</v>
      </c>
      <c r="AE16" s="562">
        <v>0.22280103000000001</v>
      </c>
    </row>
    <row r="17" spans="2:31" ht="18.75" x14ac:dyDescent="0.3">
      <c r="B17" s="3" t="s">
        <v>23</v>
      </c>
      <c r="C17" s="508"/>
      <c r="D17" s="159">
        <v>32.703507880000004</v>
      </c>
      <c r="E17" s="436">
        <v>6.637926059999999</v>
      </c>
      <c r="F17" s="159">
        <v>0.26202223000000002</v>
      </c>
      <c r="G17" s="436">
        <v>0.26202223000000002</v>
      </c>
      <c r="H17" s="159">
        <v>32.965530110000003</v>
      </c>
      <c r="I17" s="436">
        <v>6.8999482899999993</v>
      </c>
      <c r="J17" s="159">
        <v>2.9833359599999998</v>
      </c>
      <c r="K17" s="436">
        <v>0</v>
      </c>
      <c r="L17" s="159">
        <v>5.3485080000000004E-2</v>
      </c>
      <c r="M17" s="436">
        <v>5.348507999999999E-2</v>
      </c>
      <c r="N17" s="159">
        <v>8.9337818599999999</v>
      </c>
      <c r="O17" s="436">
        <v>7.7863992200000007</v>
      </c>
      <c r="P17" s="159">
        <v>6.8691959200000001</v>
      </c>
      <c r="Q17" s="436">
        <v>6.8691959200000001</v>
      </c>
      <c r="R17" s="22">
        <v>18.839798819999999</v>
      </c>
      <c r="S17" s="436">
        <v>14.709080220000001</v>
      </c>
      <c r="T17" s="159">
        <v>51.805328930000002</v>
      </c>
      <c r="U17" s="436">
        <v>21.609028510000002</v>
      </c>
      <c r="V17" s="159">
        <v>0</v>
      </c>
      <c r="W17" s="436">
        <v>0</v>
      </c>
      <c r="X17" s="159">
        <v>0</v>
      </c>
      <c r="Y17" s="436">
        <v>0</v>
      </c>
      <c r="Z17" s="159">
        <v>0</v>
      </c>
      <c r="AA17" s="436">
        <v>0</v>
      </c>
      <c r="AB17" s="427">
        <v>51.805328930000002</v>
      </c>
      <c r="AC17" s="555">
        <v>22.756411149999998</v>
      </c>
      <c r="AD17" s="556">
        <v>21.609028510000002</v>
      </c>
      <c r="AE17" s="562">
        <v>0</v>
      </c>
    </row>
    <row r="18" spans="2:31"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159">
        <v>0</v>
      </c>
      <c r="Q18" s="436">
        <v>0</v>
      </c>
      <c r="R18" s="22">
        <v>0</v>
      </c>
      <c r="S18" s="436">
        <v>0</v>
      </c>
      <c r="T18" s="159">
        <v>0</v>
      </c>
      <c r="U18" s="436">
        <v>0</v>
      </c>
      <c r="V18" s="159">
        <v>0</v>
      </c>
      <c r="W18" s="436">
        <v>0</v>
      </c>
      <c r="X18" s="159">
        <v>0</v>
      </c>
      <c r="Y18" s="436">
        <v>0</v>
      </c>
      <c r="Z18" s="159">
        <v>0</v>
      </c>
      <c r="AA18" s="436">
        <v>0</v>
      </c>
      <c r="AB18" s="427">
        <v>0</v>
      </c>
      <c r="AC18" s="555">
        <v>0</v>
      </c>
      <c r="AD18" s="556">
        <v>0</v>
      </c>
      <c r="AE18" s="562">
        <v>0</v>
      </c>
    </row>
    <row r="19" spans="2:31"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159">
        <v>0</v>
      </c>
      <c r="Q19" s="436">
        <v>0</v>
      </c>
      <c r="R19" s="22">
        <v>0</v>
      </c>
      <c r="S19" s="436">
        <v>0</v>
      </c>
      <c r="T19" s="159">
        <v>0</v>
      </c>
      <c r="U19" s="436">
        <v>0</v>
      </c>
      <c r="V19" s="159">
        <v>0</v>
      </c>
      <c r="W19" s="436">
        <v>0</v>
      </c>
      <c r="X19" s="159">
        <v>0</v>
      </c>
      <c r="Y19" s="436">
        <v>0</v>
      </c>
      <c r="Z19" s="159">
        <v>0</v>
      </c>
      <c r="AA19" s="436">
        <v>0</v>
      </c>
      <c r="AB19" s="427">
        <v>0</v>
      </c>
      <c r="AC19" s="555">
        <v>0</v>
      </c>
      <c r="AD19" s="556">
        <v>0</v>
      </c>
      <c r="AE19" s="562">
        <v>0</v>
      </c>
    </row>
    <row r="20" spans="2:31"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159">
        <v>0</v>
      </c>
      <c r="Q20" s="436">
        <v>0</v>
      </c>
      <c r="R20" s="22">
        <v>0</v>
      </c>
      <c r="S20" s="436">
        <v>0</v>
      </c>
      <c r="T20" s="159">
        <v>0</v>
      </c>
      <c r="U20" s="436">
        <v>0</v>
      </c>
      <c r="V20" s="159">
        <v>0</v>
      </c>
      <c r="W20" s="436">
        <v>0</v>
      </c>
      <c r="X20" s="159">
        <v>0</v>
      </c>
      <c r="Y20" s="436">
        <v>0</v>
      </c>
      <c r="Z20" s="159">
        <v>0</v>
      </c>
      <c r="AA20" s="436">
        <v>0</v>
      </c>
      <c r="AB20" s="427">
        <v>0</v>
      </c>
      <c r="AC20" s="555">
        <v>0</v>
      </c>
      <c r="AD20" s="556">
        <v>0</v>
      </c>
      <c r="AE20" s="562">
        <v>0</v>
      </c>
    </row>
    <row r="21" spans="2:31" ht="19.5" thickBot="1" x14ac:dyDescent="0.35">
      <c r="B21" s="114" t="s">
        <v>27</v>
      </c>
      <c r="C21" s="509"/>
      <c r="D21" s="602">
        <v>0</v>
      </c>
      <c r="E21" s="439">
        <v>0</v>
      </c>
      <c r="F21" s="602">
        <v>0</v>
      </c>
      <c r="G21" s="439">
        <v>0</v>
      </c>
      <c r="H21" s="602">
        <v>0</v>
      </c>
      <c r="I21" s="439">
        <v>0</v>
      </c>
      <c r="J21" s="602">
        <v>0</v>
      </c>
      <c r="K21" s="439">
        <v>0</v>
      </c>
      <c r="L21" s="602">
        <v>0</v>
      </c>
      <c r="M21" s="439">
        <v>0</v>
      </c>
      <c r="N21" s="602">
        <v>0</v>
      </c>
      <c r="O21" s="439">
        <v>0</v>
      </c>
      <c r="P21" s="602">
        <v>0</v>
      </c>
      <c r="Q21" s="439">
        <v>0</v>
      </c>
      <c r="R21" s="250">
        <v>0</v>
      </c>
      <c r="S21" s="439">
        <v>0</v>
      </c>
      <c r="T21" s="602">
        <v>0</v>
      </c>
      <c r="U21" s="439">
        <v>0</v>
      </c>
      <c r="V21" s="602">
        <v>0</v>
      </c>
      <c r="W21" s="439">
        <v>0</v>
      </c>
      <c r="X21" s="602">
        <v>0</v>
      </c>
      <c r="Y21" s="439">
        <v>0</v>
      </c>
      <c r="Z21" s="602">
        <v>0</v>
      </c>
      <c r="AA21" s="603">
        <v>0</v>
      </c>
      <c r="AB21" s="428">
        <v>0</v>
      </c>
      <c r="AC21" s="557">
        <v>0</v>
      </c>
      <c r="AD21" s="558">
        <v>0</v>
      </c>
      <c r="AE21" s="565">
        <v>0</v>
      </c>
    </row>
    <row r="22" spans="2:31" ht="19.5" thickBot="1" x14ac:dyDescent="0.35">
      <c r="B22" s="429" t="s">
        <v>4271</v>
      </c>
      <c r="C22" s="430"/>
      <c r="D22" s="442">
        <v>91.138917430000006</v>
      </c>
      <c r="E22" s="442">
        <v>52.501573999999998</v>
      </c>
      <c r="F22" s="137">
        <v>5.9646861600000003</v>
      </c>
      <c r="G22" s="137">
        <v>4.5617763900000003</v>
      </c>
      <c r="H22" s="137">
        <v>97.103603589999992</v>
      </c>
      <c r="I22" s="137">
        <v>57.063350389999989</v>
      </c>
      <c r="J22" s="137">
        <v>34.992300159999992</v>
      </c>
      <c r="K22" s="137">
        <v>2.7882446400000003</v>
      </c>
      <c r="L22" s="137">
        <v>0.66318175999999995</v>
      </c>
      <c r="M22" s="137">
        <v>0.61415248</v>
      </c>
      <c r="N22" s="137">
        <v>94.387330560000009</v>
      </c>
      <c r="O22" s="137">
        <v>73.026018320000006</v>
      </c>
      <c r="P22" s="137">
        <v>259.24123257000002</v>
      </c>
      <c r="Q22" s="137">
        <v>252.25165532000003</v>
      </c>
      <c r="R22" s="137">
        <v>389.28404505000003</v>
      </c>
      <c r="S22" s="137">
        <v>328.68007075999998</v>
      </c>
      <c r="T22" s="137">
        <v>486.38764864000007</v>
      </c>
      <c r="U22" s="137">
        <v>385.74342115000002</v>
      </c>
      <c r="V22" s="137">
        <v>8.5200098999999998</v>
      </c>
      <c r="W22" s="137">
        <v>5.2730327399999997</v>
      </c>
      <c r="X22" s="137">
        <v>37.674559119999998</v>
      </c>
      <c r="Y22" s="137">
        <v>33.187839949999997</v>
      </c>
      <c r="Z22" s="197">
        <v>46.194569020000003</v>
      </c>
      <c r="AA22" s="197">
        <v>38.460872690000002</v>
      </c>
      <c r="AB22" s="92">
        <v>532.58221766000008</v>
      </c>
      <c r="AC22" s="343">
        <v>458.91637531999987</v>
      </c>
      <c r="AD22" s="343">
        <v>424.20429383999999</v>
      </c>
      <c r="AE22" s="566">
        <v>1.7180359199999999</v>
      </c>
    </row>
    <row r="23" spans="2:31" s="26" customFormat="1" ht="19.5" thickBot="1" x14ac:dyDescent="0.35">
      <c r="B23" s="16" t="s">
        <v>4306</v>
      </c>
      <c r="C23" s="443"/>
      <c r="D23" s="202"/>
      <c r="E23" s="202"/>
      <c r="F23" s="202"/>
      <c r="G23" s="202"/>
      <c r="H23" s="202"/>
      <c r="I23" s="202"/>
      <c r="J23" s="203"/>
      <c r="K23" s="204"/>
      <c r="L23" s="204"/>
      <c r="M23" s="204"/>
      <c r="N23" s="201"/>
      <c r="O23" s="205"/>
      <c r="P23" s="201"/>
      <c r="Q23" s="205"/>
      <c r="R23" s="205"/>
      <c r="S23" s="205"/>
      <c r="T23" s="208"/>
      <c r="U23" s="208">
        <f>1000-(U22+AA22)</f>
        <v>575.79570616000001</v>
      </c>
      <c r="V23" s="206"/>
      <c r="W23" s="444"/>
    </row>
    <row r="24" spans="2:31" ht="19.5" thickBot="1" x14ac:dyDescent="0.35">
      <c r="B24" s="429" t="s">
        <v>4272</v>
      </c>
      <c r="C24" s="445"/>
      <c r="D24" s="442"/>
      <c r="E24" s="442"/>
      <c r="F24" s="442"/>
      <c r="G24" s="442"/>
      <c r="H24" s="442"/>
      <c r="I24" s="442"/>
      <c r="J24" s="442"/>
      <c r="K24" s="442"/>
      <c r="L24" s="447"/>
      <c r="M24" s="448"/>
      <c r="N24" s="448"/>
      <c r="O24" s="448"/>
      <c r="P24" s="448"/>
      <c r="Q24" s="448"/>
      <c r="R24" s="137"/>
      <c r="S24" s="442"/>
      <c r="T24" s="137"/>
      <c r="U24" s="137">
        <f>U22+U23</f>
        <v>961.53912731000003</v>
      </c>
      <c r="V24" s="442"/>
      <c r="W24" s="446"/>
      <c r="X24" s="446"/>
      <c r="Y24" s="446"/>
      <c r="Z24" s="446"/>
      <c r="AA24" s="446">
        <f>+AA22</f>
        <v>38.460872690000002</v>
      </c>
      <c r="AB24" s="446">
        <f>U24+AA24</f>
        <v>1000</v>
      </c>
      <c r="AC24" s="446"/>
      <c r="AD24" s="446"/>
      <c r="AE24" s="616"/>
    </row>
    <row r="27" spans="2:31" ht="14.65" customHeight="1" x14ac:dyDescent="0.25">
      <c r="B27" s="696" t="s">
        <v>17674</v>
      </c>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row>
    <row r="28" spans="2:31" x14ac:dyDescent="0.25">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row>
    <row r="29" spans="2:31" x14ac:dyDescent="0.25">
      <c r="B29" s="126" t="s">
        <v>4352</v>
      </c>
      <c r="C29" s="126"/>
    </row>
    <row r="30" spans="2:31" x14ac:dyDescent="0.25">
      <c r="N30" s="17"/>
      <c r="R30" s="17"/>
    </row>
    <row r="31" spans="2:31" x14ac:dyDescent="0.25">
      <c r="B31" t="s">
        <v>4354</v>
      </c>
    </row>
    <row r="32" spans="2:31" x14ac:dyDescent="0.25">
      <c r="B32" t="s">
        <v>4355</v>
      </c>
    </row>
    <row r="33" spans="2:16" x14ac:dyDescent="0.25">
      <c r="B33" t="s">
        <v>363</v>
      </c>
    </row>
    <row r="34" spans="2:16" x14ac:dyDescent="0.25">
      <c r="B34" t="s">
        <v>17304</v>
      </c>
    </row>
    <row r="35" spans="2:16" x14ac:dyDescent="0.25">
      <c r="B35" t="s">
        <v>365</v>
      </c>
    </row>
    <row r="36" spans="2:16" x14ac:dyDescent="0.25">
      <c r="B36" t="s">
        <v>17303</v>
      </c>
    </row>
    <row r="41" spans="2:16" x14ac:dyDescent="0.25">
      <c r="P41" s="145"/>
    </row>
    <row r="46" spans="2:16" x14ac:dyDescent="0.25">
      <c r="B46" s="25"/>
      <c r="C46" s="25"/>
    </row>
  </sheetData>
  <mergeCells count="17">
    <mergeCell ref="AE2:AE3"/>
    <mergeCell ref="Z2:AA2"/>
    <mergeCell ref="AB2:AB3"/>
    <mergeCell ref="AC2:AC3"/>
    <mergeCell ref="AD2:AD3"/>
    <mergeCell ref="B27:AB28"/>
    <mergeCell ref="R2:S2"/>
    <mergeCell ref="T2:U2"/>
    <mergeCell ref="V2:W2"/>
    <mergeCell ref="X2:Y2"/>
    <mergeCell ref="D2:E2"/>
    <mergeCell ref="F2:G2"/>
    <mergeCell ref="H2:I2"/>
    <mergeCell ref="J2:K2"/>
    <mergeCell ref="L2:M2"/>
    <mergeCell ref="N2:O2"/>
    <mergeCell ref="P2:Q2"/>
  </mergeCells>
  <pageMargins left="0.7" right="0.7" top="0.75" bottom="0.75" header="0.3" footer="0.3"/>
  <pageSetup paperSize="9" scale="5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E46"/>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7.85546875" customWidth="1"/>
    <col min="17" max="17" width="13.7109375" customWidth="1"/>
    <col min="18" max="18" width="13.85546875" customWidth="1"/>
    <col min="19" max="19" width="14.28515625" customWidth="1"/>
    <col min="20" max="20" width="18.7109375" customWidth="1"/>
    <col min="21" max="21" width="15.7109375" customWidth="1"/>
    <col min="22" max="22" width="13.85546875" customWidth="1"/>
    <col min="23" max="23" width="13.140625" customWidth="1"/>
    <col min="24" max="24" width="16.7109375" customWidth="1"/>
    <col min="25" max="25" width="18.28515625" customWidth="1"/>
    <col min="26" max="26" width="14.5703125" customWidth="1"/>
    <col min="28" max="28" width="14.28515625" customWidth="1"/>
    <col min="30" max="30" width="13.28515625" customWidth="1"/>
    <col min="31" max="31" width="15.28515625" customWidth="1"/>
  </cols>
  <sheetData>
    <row r="1" spans="1:31" ht="15.75" thickBot="1" x14ac:dyDescent="0.3"/>
    <row r="2" spans="1:31" ht="113.25" customHeight="1" thickBot="1" x14ac:dyDescent="0.3">
      <c r="D2" s="679" t="s">
        <v>385</v>
      </c>
      <c r="E2" s="680"/>
      <c r="F2" s="679" t="s">
        <v>386</v>
      </c>
      <c r="G2" s="680"/>
      <c r="H2" s="668" t="s">
        <v>383</v>
      </c>
      <c r="I2" s="669"/>
      <c r="J2" s="679" t="s">
        <v>98</v>
      </c>
      <c r="K2" s="680"/>
      <c r="L2" s="679" t="s">
        <v>99</v>
      </c>
      <c r="M2" s="680"/>
      <c r="N2" s="679" t="s">
        <v>100</v>
      </c>
      <c r="O2" s="680"/>
      <c r="P2" s="679" t="s">
        <v>17670</v>
      </c>
      <c r="Q2" s="680"/>
      <c r="R2" s="668" t="s">
        <v>17305</v>
      </c>
      <c r="S2" s="669"/>
      <c r="T2" s="666" t="s">
        <v>183</v>
      </c>
      <c r="U2" s="667"/>
      <c r="V2" s="679" t="s">
        <v>385</v>
      </c>
      <c r="W2" s="680"/>
      <c r="X2" s="679" t="s">
        <v>387</v>
      </c>
      <c r="Y2" s="680"/>
      <c r="Z2" s="666" t="s">
        <v>184</v>
      </c>
      <c r="AA2" s="667"/>
      <c r="AB2" s="627" t="s">
        <v>187</v>
      </c>
      <c r="AC2" s="694" t="s">
        <v>8514</v>
      </c>
      <c r="AD2" s="677" t="s">
        <v>17006</v>
      </c>
      <c r="AE2" s="699" t="s">
        <v>16917</v>
      </c>
    </row>
    <row r="3" spans="1:31"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18" t="s">
        <v>384</v>
      </c>
      <c r="Y3" s="433" t="s">
        <v>185</v>
      </c>
      <c r="Z3" s="425" t="s">
        <v>384</v>
      </c>
      <c r="AA3" s="433" t="s">
        <v>185</v>
      </c>
      <c r="AB3" s="650"/>
      <c r="AC3" s="701"/>
      <c r="AD3" s="702"/>
      <c r="AE3" s="700"/>
    </row>
    <row r="4" spans="1:31" ht="18.75" x14ac:dyDescent="0.3">
      <c r="A4" s="453"/>
      <c r="B4" s="2" t="s">
        <v>10</v>
      </c>
      <c r="C4" s="212"/>
      <c r="D4" s="155">
        <v>35.657285209999998</v>
      </c>
      <c r="E4" s="434">
        <v>33.453456129999992</v>
      </c>
      <c r="F4" s="155">
        <v>10.68874478</v>
      </c>
      <c r="G4" s="434">
        <v>10.414259790000001</v>
      </c>
      <c r="H4" s="155">
        <v>46.346029989999998</v>
      </c>
      <c r="I4" s="434">
        <v>43.867715919999995</v>
      </c>
      <c r="J4" s="155">
        <v>10.13075993</v>
      </c>
      <c r="K4" s="434">
        <v>0</v>
      </c>
      <c r="L4" s="155">
        <v>0.58306572000000001</v>
      </c>
      <c r="M4" s="434">
        <v>0.55074864000000012</v>
      </c>
      <c r="N4" s="155">
        <v>42.207526619999996</v>
      </c>
      <c r="O4" s="434">
        <v>25.148716220000004</v>
      </c>
      <c r="P4" s="155">
        <v>196.47572084999993</v>
      </c>
      <c r="Q4" s="434">
        <v>122.89767567000018</v>
      </c>
      <c r="R4" s="21">
        <v>249.39707311999993</v>
      </c>
      <c r="S4" s="434">
        <v>148.59714053000019</v>
      </c>
      <c r="T4" s="155">
        <v>295.74310310999994</v>
      </c>
      <c r="U4" s="434">
        <v>192.46485645000018</v>
      </c>
      <c r="V4" s="155">
        <v>0</v>
      </c>
      <c r="W4" s="434">
        <v>0</v>
      </c>
      <c r="X4" s="155">
        <v>0.23</v>
      </c>
      <c r="Y4" s="434">
        <v>0.11895792000000001</v>
      </c>
      <c r="Z4" s="155">
        <v>0.23</v>
      </c>
      <c r="AA4" s="434">
        <v>0.11895792000000001</v>
      </c>
      <c r="AB4" s="426">
        <v>295.97310310999995</v>
      </c>
      <c r="AC4" s="555">
        <v>218.61014325000031</v>
      </c>
      <c r="AD4" s="556">
        <v>192.5838143700002</v>
      </c>
      <c r="AE4" s="561">
        <v>1.1724400000000001E-3</v>
      </c>
    </row>
    <row r="5" spans="1:31" ht="18.75" x14ac:dyDescent="0.3">
      <c r="B5" s="3" t="s">
        <v>11</v>
      </c>
      <c r="C5" s="213"/>
      <c r="D5" s="159">
        <v>1.5193659999999999E-2</v>
      </c>
      <c r="E5" s="436">
        <v>3.6000000000000001E-5</v>
      </c>
      <c r="F5" s="159">
        <v>0.11501694999999999</v>
      </c>
      <c r="G5" s="436">
        <v>9.2073809999999992E-2</v>
      </c>
      <c r="H5" s="159">
        <v>0.13021061</v>
      </c>
      <c r="I5" s="436">
        <v>9.2109809999999986E-2</v>
      </c>
      <c r="J5" s="159">
        <v>0.12110717</v>
      </c>
      <c r="K5" s="436">
        <v>4.4999999999999996E-5</v>
      </c>
      <c r="L5" s="159">
        <v>4.7000000000000004E-5</v>
      </c>
      <c r="M5" s="436">
        <v>4.8999999999999998E-5</v>
      </c>
      <c r="N5" s="159">
        <v>5.1000000000000006E-5</v>
      </c>
      <c r="O5" s="436">
        <v>5.3000000000000001E-5</v>
      </c>
      <c r="P5" s="159">
        <v>1.52378784</v>
      </c>
      <c r="Q5" s="436">
        <v>0.5887752100000001</v>
      </c>
      <c r="R5" s="22">
        <v>1.6449930100000001</v>
      </c>
      <c r="S5" s="436">
        <v>0.58892221000000011</v>
      </c>
      <c r="T5" s="159">
        <v>1.7752036200000001</v>
      </c>
      <c r="U5" s="436">
        <v>0.68103202000000007</v>
      </c>
      <c r="V5" s="159">
        <v>3.6999999999999998E-5</v>
      </c>
      <c r="W5" s="436">
        <v>3.8000000000000002E-5</v>
      </c>
      <c r="X5" s="159">
        <v>3.8999999999999999E-5</v>
      </c>
      <c r="Y5" s="436">
        <v>4.0000000000000003E-5</v>
      </c>
      <c r="Z5" s="159">
        <v>7.6000000000000004E-5</v>
      </c>
      <c r="AA5" s="436">
        <v>7.7999999999999999E-5</v>
      </c>
      <c r="AB5" s="427">
        <v>1.7752796200000001</v>
      </c>
      <c r="AC5" s="555">
        <v>0.74774208000000009</v>
      </c>
      <c r="AD5" s="556">
        <v>0.68111002000000009</v>
      </c>
      <c r="AE5" s="562">
        <v>5.1E-5</v>
      </c>
    </row>
    <row r="6" spans="1:31" ht="18.75" x14ac:dyDescent="0.3">
      <c r="B6" s="3" t="s">
        <v>12</v>
      </c>
      <c r="C6" s="508"/>
      <c r="D6" s="159">
        <v>1.4714014200000003</v>
      </c>
      <c r="E6" s="436">
        <v>0.61925927000000003</v>
      </c>
      <c r="F6" s="159">
        <v>3.4434670000000001E-2</v>
      </c>
      <c r="G6" s="436">
        <v>0</v>
      </c>
      <c r="H6" s="159">
        <v>1.5058360900000003</v>
      </c>
      <c r="I6" s="436">
        <v>0.61925927000000003</v>
      </c>
      <c r="J6" s="159">
        <v>6.3334200000000002E-3</v>
      </c>
      <c r="K6" s="436">
        <v>0</v>
      </c>
      <c r="L6" s="159">
        <v>1.010844E-2</v>
      </c>
      <c r="M6" s="436">
        <v>0</v>
      </c>
      <c r="N6" s="159">
        <v>1.6856709599999999</v>
      </c>
      <c r="O6" s="436">
        <v>1.67335951</v>
      </c>
      <c r="P6" s="159">
        <v>13.558825549999998</v>
      </c>
      <c r="Q6" s="436">
        <v>2.21197073</v>
      </c>
      <c r="R6" s="22">
        <v>15.260938369999998</v>
      </c>
      <c r="S6" s="436">
        <v>3.88533024</v>
      </c>
      <c r="T6" s="159">
        <v>16.766774459999997</v>
      </c>
      <c r="U6" s="436">
        <v>4.5045895099999997</v>
      </c>
      <c r="V6" s="159">
        <v>0</v>
      </c>
      <c r="W6" s="436">
        <v>0</v>
      </c>
      <c r="X6" s="159">
        <v>3.8757682</v>
      </c>
      <c r="Y6" s="436">
        <v>3.8757681999999996</v>
      </c>
      <c r="Z6" s="159">
        <v>3.8757682</v>
      </c>
      <c r="AA6" s="436">
        <v>3.8757681999999996</v>
      </c>
      <c r="AB6" s="427">
        <v>20.642542659999997</v>
      </c>
      <c r="AC6" s="555">
        <v>8.697303569999999</v>
      </c>
      <c r="AD6" s="556">
        <v>8.3803577099999984</v>
      </c>
      <c r="AE6" s="562">
        <v>0</v>
      </c>
    </row>
    <row r="7" spans="1:31" ht="18.75" x14ac:dyDescent="0.3">
      <c r="B7" s="3" t="s">
        <v>13</v>
      </c>
      <c r="C7" s="508"/>
      <c r="D7" s="159">
        <v>0.21410107</v>
      </c>
      <c r="E7" s="436">
        <v>0</v>
      </c>
      <c r="F7" s="159">
        <v>8.4092249999999993E-2</v>
      </c>
      <c r="G7" s="436">
        <v>0</v>
      </c>
      <c r="H7" s="159">
        <v>0.29819331999999998</v>
      </c>
      <c r="I7" s="436">
        <v>0</v>
      </c>
      <c r="J7" s="159">
        <v>0</v>
      </c>
      <c r="K7" s="436">
        <v>0</v>
      </c>
      <c r="L7" s="159">
        <v>0</v>
      </c>
      <c r="M7" s="436">
        <v>0</v>
      </c>
      <c r="N7" s="159">
        <v>0.40087836999999998</v>
      </c>
      <c r="O7" s="436">
        <v>0.40087836999999998</v>
      </c>
      <c r="P7" s="159">
        <v>8.0548881599999991</v>
      </c>
      <c r="Q7" s="436">
        <v>1.9783014800000005</v>
      </c>
      <c r="R7" s="22">
        <v>8.4557665299999982</v>
      </c>
      <c r="S7" s="436">
        <v>2.3791798500000003</v>
      </c>
      <c r="T7" s="159">
        <v>8.7539598499999975</v>
      </c>
      <c r="U7" s="436">
        <v>2.3791798500000003</v>
      </c>
      <c r="V7" s="159">
        <v>0</v>
      </c>
      <c r="W7" s="436">
        <v>0</v>
      </c>
      <c r="X7" s="159">
        <v>0</v>
      </c>
      <c r="Y7" s="436">
        <v>0</v>
      </c>
      <c r="Z7" s="159">
        <v>0</v>
      </c>
      <c r="AA7" s="436">
        <v>0</v>
      </c>
      <c r="AB7" s="427">
        <v>8.7539598499999975</v>
      </c>
      <c r="AC7" s="555">
        <v>2.3791798500000008</v>
      </c>
      <c r="AD7" s="556">
        <v>2.3791798500000003</v>
      </c>
      <c r="AE7" s="562">
        <v>0</v>
      </c>
    </row>
    <row r="8" spans="1:31" ht="18.75" x14ac:dyDescent="0.3">
      <c r="B8" s="3" t="s">
        <v>14</v>
      </c>
      <c r="C8" s="508"/>
      <c r="D8" s="159">
        <v>0</v>
      </c>
      <c r="E8" s="436">
        <v>0</v>
      </c>
      <c r="F8" s="159">
        <v>0.84879062999999999</v>
      </c>
      <c r="G8" s="436">
        <v>0.84879062999999999</v>
      </c>
      <c r="H8" s="159">
        <v>0.84879062999999999</v>
      </c>
      <c r="I8" s="436">
        <v>0.84879062999999999</v>
      </c>
      <c r="J8" s="159">
        <v>0</v>
      </c>
      <c r="K8" s="436">
        <v>0</v>
      </c>
      <c r="L8" s="159">
        <v>0</v>
      </c>
      <c r="M8" s="436">
        <v>0</v>
      </c>
      <c r="N8" s="159">
        <v>4.5</v>
      </c>
      <c r="O8" s="436">
        <v>3.6546735899999998</v>
      </c>
      <c r="P8" s="159">
        <v>24.420207399999999</v>
      </c>
      <c r="Q8" s="436">
        <v>3.0022618700000008</v>
      </c>
      <c r="R8" s="22">
        <v>28.920207399999999</v>
      </c>
      <c r="S8" s="436">
        <v>6.6569354600000006</v>
      </c>
      <c r="T8" s="159">
        <v>29.768998029999999</v>
      </c>
      <c r="U8" s="436">
        <v>7.5057260900000005</v>
      </c>
      <c r="V8" s="159">
        <v>4.6463948799999999</v>
      </c>
      <c r="W8" s="436">
        <v>4.6463948799999999</v>
      </c>
      <c r="X8" s="159">
        <v>8.0100375800000005</v>
      </c>
      <c r="Y8" s="436">
        <v>4.0535069999999997</v>
      </c>
      <c r="Z8" s="159">
        <v>12.656432460000001</v>
      </c>
      <c r="AA8" s="436">
        <v>8.6999018799999988</v>
      </c>
      <c r="AB8" s="427">
        <v>42.425430489999997</v>
      </c>
      <c r="AC8" s="555">
        <v>19.183845339999998</v>
      </c>
      <c r="AD8" s="556">
        <v>16.205627969999998</v>
      </c>
      <c r="AE8" s="562">
        <v>0</v>
      </c>
    </row>
    <row r="9" spans="1:31" ht="18.75" x14ac:dyDescent="0.3">
      <c r="B9" s="3" t="s">
        <v>15</v>
      </c>
      <c r="C9" s="508"/>
      <c r="D9" s="159">
        <v>0</v>
      </c>
      <c r="E9" s="436">
        <v>0</v>
      </c>
      <c r="F9" s="159">
        <v>0</v>
      </c>
      <c r="G9" s="436">
        <v>0</v>
      </c>
      <c r="H9" s="159">
        <v>0</v>
      </c>
      <c r="I9" s="436">
        <v>0</v>
      </c>
      <c r="J9" s="159">
        <v>0</v>
      </c>
      <c r="K9" s="436">
        <v>0</v>
      </c>
      <c r="L9" s="159">
        <v>0</v>
      </c>
      <c r="M9" s="436">
        <v>0</v>
      </c>
      <c r="N9" s="159">
        <v>0</v>
      </c>
      <c r="O9" s="436">
        <v>0</v>
      </c>
      <c r="P9" s="159">
        <v>32.287449510000002</v>
      </c>
      <c r="Q9" s="436">
        <v>4.2333566999999954</v>
      </c>
      <c r="R9" s="22">
        <v>32.287449510000002</v>
      </c>
      <c r="S9" s="436">
        <v>4.2333566999999954</v>
      </c>
      <c r="T9" s="159">
        <v>32.287449510000002</v>
      </c>
      <c r="U9" s="436">
        <v>4.2333566999999954</v>
      </c>
      <c r="V9" s="159">
        <v>0</v>
      </c>
      <c r="W9" s="436">
        <v>0</v>
      </c>
      <c r="X9" s="159">
        <v>0</v>
      </c>
      <c r="Y9" s="436">
        <v>0</v>
      </c>
      <c r="Z9" s="159">
        <v>0</v>
      </c>
      <c r="AA9" s="436">
        <v>0</v>
      </c>
      <c r="AB9" s="427">
        <v>32.287449510000002</v>
      </c>
      <c r="AC9" s="555">
        <v>4.2333566999999954</v>
      </c>
      <c r="AD9" s="556">
        <v>4.2333566999999954</v>
      </c>
      <c r="AE9" s="562">
        <v>2.3063000000000001E-4</v>
      </c>
    </row>
    <row r="10" spans="1:31" ht="18.75" x14ac:dyDescent="0.3">
      <c r="B10" s="3" t="s">
        <v>16</v>
      </c>
      <c r="C10" s="508"/>
      <c r="D10" s="159">
        <v>0.62886295000000003</v>
      </c>
      <c r="E10" s="436">
        <v>0.27557813000000003</v>
      </c>
      <c r="F10" s="159">
        <v>0</v>
      </c>
      <c r="G10" s="436">
        <v>0</v>
      </c>
      <c r="H10" s="159">
        <v>0.62886295000000003</v>
      </c>
      <c r="I10" s="436">
        <v>0.27557813000000003</v>
      </c>
      <c r="J10" s="159">
        <v>0</v>
      </c>
      <c r="K10" s="436">
        <v>0</v>
      </c>
      <c r="L10" s="159">
        <v>8.59241E-3</v>
      </c>
      <c r="M10" s="436">
        <v>6.1632000000000006E-4</v>
      </c>
      <c r="N10" s="159">
        <v>6.9503280000000001E-2</v>
      </c>
      <c r="O10" s="436">
        <v>6.9002520000000026E-2</v>
      </c>
      <c r="P10" s="159">
        <v>11.592463410000001</v>
      </c>
      <c r="Q10" s="436">
        <v>1.9838325099999996</v>
      </c>
      <c r="R10" s="22">
        <v>11.6705591</v>
      </c>
      <c r="S10" s="436">
        <v>2.0534513499999996</v>
      </c>
      <c r="T10" s="159">
        <v>12.29942205</v>
      </c>
      <c r="U10" s="436">
        <v>2.3290294799999995</v>
      </c>
      <c r="V10" s="159">
        <v>0</v>
      </c>
      <c r="W10" s="436">
        <v>0</v>
      </c>
      <c r="X10" s="159">
        <v>0</v>
      </c>
      <c r="Y10" s="436">
        <v>0</v>
      </c>
      <c r="Z10" s="159">
        <v>0</v>
      </c>
      <c r="AA10" s="436">
        <v>0</v>
      </c>
      <c r="AB10" s="427">
        <v>12.29942205</v>
      </c>
      <c r="AC10" s="555">
        <v>2.3297356799999993</v>
      </c>
      <c r="AD10" s="556">
        <v>2.3290294799999995</v>
      </c>
      <c r="AE10" s="562">
        <v>0</v>
      </c>
    </row>
    <row r="11" spans="1:31" ht="18.75" x14ac:dyDescent="0.3">
      <c r="B11" s="3" t="s">
        <v>17</v>
      </c>
      <c r="C11" s="508"/>
      <c r="D11" s="159">
        <v>0</v>
      </c>
      <c r="E11" s="436">
        <v>0</v>
      </c>
      <c r="F11" s="159">
        <v>0</v>
      </c>
      <c r="G11" s="436">
        <v>0</v>
      </c>
      <c r="H11" s="159">
        <v>0</v>
      </c>
      <c r="I11" s="436">
        <v>0</v>
      </c>
      <c r="J11" s="159">
        <v>0</v>
      </c>
      <c r="K11" s="436">
        <v>0</v>
      </c>
      <c r="L11" s="159">
        <v>0</v>
      </c>
      <c r="M11" s="436">
        <v>0</v>
      </c>
      <c r="N11" s="159">
        <v>0</v>
      </c>
      <c r="O11" s="436">
        <v>0</v>
      </c>
      <c r="P11" s="159">
        <v>39.770208699999998</v>
      </c>
      <c r="Q11" s="436">
        <v>10.613079609999998</v>
      </c>
      <c r="R11" s="22">
        <v>39.770208699999998</v>
      </c>
      <c r="S11" s="436">
        <v>10.613079609999998</v>
      </c>
      <c r="T11" s="159">
        <v>39.770208699999998</v>
      </c>
      <c r="U11" s="436">
        <v>10.613079609999998</v>
      </c>
      <c r="V11" s="159">
        <v>0</v>
      </c>
      <c r="W11" s="436">
        <v>0</v>
      </c>
      <c r="X11" s="159">
        <v>0</v>
      </c>
      <c r="Y11" s="436">
        <v>0</v>
      </c>
      <c r="Z11" s="159">
        <v>0</v>
      </c>
      <c r="AA11" s="436">
        <v>0</v>
      </c>
      <c r="AB11" s="427">
        <v>39.770208699999998</v>
      </c>
      <c r="AC11" s="555">
        <v>10.613079609999998</v>
      </c>
      <c r="AD11" s="556">
        <v>10.613079609999998</v>
      </c>
      <c r="AE11" s="562">
        <v>5.0000000000000001E-4</v>
      </c>
    </row>
    <row r="12" spans="1:31" ht="18.75" x14ac:dyDescent="0.3">
      <c r="B12" s="3" t="s">
        <v>18</v>
      </c>
      <c r="C12" s="508"/>
      <c r="D12" s="159">
        <v>11.681263789999999</v>
      </c>
      <c r="E12" s="436">
        <v>7.0622331699999998</v>
      </c>
      <c r="F12" s="159">
        <v>0</v>
      </c>
      <c r="G12" s="436">
        <v>0</v>
      </c>
      <c r="H12" s="159">
        <v>11.681263789999999</v>
      </c>
      <c r="I12" s="436">
        <v>7.0622331699999998</v>
      </c>
      <c r="J12" s="159">
        <v>3.7649800000000004E-2</v>
      </c>
      <c r="K12" s="436">
        <v>0</v>
      </c>
      <c r="L12" s="159">
        <v>0</v>
      </c>
      <c r="M12" s="436">
        <v>0</v>
      </c>
      <c r="N12" s="159">
        <v>1.5</v>
      </c>
      <c r="O12" s="436">
        <v>0.80702348999999995</v>
      </c>
      <c r="P12" s="159">
        <v>12.560805970000002</v>
      </c>
      <c r="Q12" s="436">
        <v>1.50043708</v>
      </c>
      <c r="R12" s="22">
        <v>14.098455770000003</v>
      </c>
      <c r="S12" s="436">
        <v>2.3074605699999999</v>
      </c>
      <c r="T12" s="159">
        <v>25.779719560000004</v>
      </c>
      <c r="U12" s="436">
        <v>9.3696937399999989</v>
      </c>
      <c r="V12" s="159">
        <v>0</v>
      </c>
      <c r="W12" s="436">
        <v>0</v>
      </c>
      <c r="X12" s="159">
        <v>12.95668148</v>
      </c>
      <c r="Y12" s="436">
        <v>12.86442402</v>
      </c>
      <c r="Z12" s="159">
        <v>12.95668148</v>
      </c>
      <c r="AA12" s="436">
        <v>12.86442402</v>
      </c>
      <c r="AB12" s="427">
        <v>38.736401040000004</v>
      </c>
      <c r="AC12" s="555">
        <v>25.359540620000001</v>
      </c>
      <c r="AD12" s="556">
        <v>22.234117759999997</v>
      </c>
      <c r="AE12" s="562">
        <v>1.5364200000000001E-2</v>
      </c>
    </row>
    <row r="13" spans="1:31" ht="18.75" x14ac:dyDescent="0.3">
      <c r="B13" s="3" t="s">
        <v>19</v>
      </c>
      <c r="C13" s="508"/>
      <c r="D13" s="159">
        <v>0</v>
      </c>
      <c r="E13" s="436">
        <v>0</v>
      </c>
      <c r="F13" s="159">
        <v>0</v>
      </c>
      <c r="G13" s="436">
        <v>0</v>
      </c>
      <c r="H13" s="159">
        <v>0</v>
      </c>
      <c r="I13" s="436">
        <v>0</v>
      </c>
      <c r="J13" s="159">
        <v>0</v>
      </c>
      <c r="K13" s="436">
        <v>0</v>
      </c>
      <c r="L13" s="159">
        <v>0</v>
      </c>
      <c r="M13" s="436">
        <v>0</v>
      </c>
      <c r="N13" s="159">
        <v>0</v>
      </c>
      <c r="O13" s="436">
        <v>0</v>
      </c>
      <c r="P13" s="159">
        <v>1.6307957900000001</v>
      </c>
      <c r="Q13" s="436">
        <v>0</v>
      </c>
      <c r="R13" s="22">
        <v>1.6307957900000001</v>
      </c>
      <c r="S13" s="436">
        <v>0</v>
      </c>
      <c r="T13" s="159">
        <v>1.6307957900000001</v>
      </c>
      <c r="U13" s="436">
        <v>0</v>
      </c>
      <c r="V13" s="159">
        <v>0</v>
      </c>
      <c r="W13" s="436">
        <v>0</v>
      </c>
      <c r="X13" s="159">
        <v>0</v>
      </c>
      <c r="Y13" s="436">
        <v>0</v>
      </c>
      <c r="Z13" s="159">
        <v>0</v>
      </c>
      <c r="AA13" s="436">
        <v>0</v>
      </c>
      <c r="AB13" s="427">
        <v>1.6307957900000001</v>
      </c>
      <c r="AC13" s="555">
        <v>0</v>
      </c>
      <c r="AD13" s="556">
        <v>0</v>
      </c>
      <c r="AE13" s="562">
        <v>0</v>
      </c>
    </row>
    <row r="14" spans="1:31" ht="18.75" x14ac:dyDescent="0.3">
      <c r="B14" s="3" t="s">
        <v>20</v>
      </c>
      <c r="C14" s="508"/>
      <c r="D14" s="159">
        <v>9.6459690000000001E-2</v>
      </c>
      <c r="E14" s="436">
        <v>0</v>
      </c>
      <c r="F14" s="159">
        <v>0</v>
      </c>
      <c r="G14" s="436">
        <v>0</v>
      </c>
      <c r="H14" s="159">
        <v>9.6459690000000001E-2</v>
      </c>
      <c r="I14" s="436">
        <v>0</v>
      </c>
      <c r="J14" s="159">
        <v>0</v>
      </c>
      <c r="K14" s="436">
        <v>0</v>
      </c>
      <c r="L14" s="159">
        <v>0</v>
      </c>
      <c r="M14" s="436">
        <v>0</v>
      </c>
      <c r="N14" s="159">
        <v>0</v>
      </c>
      <c r="O14" s="436">
        <v>0</v>
      </c>
      <c r="P14" s="159">
        <v>2.8137510300000002</v>
      </c>
      <c r="Q14" s="436">
        <v>1.0825696300000005</v>
      </c>
      <c r="R14" s="22">
        <v>2.8137510300000002</v>
      </c>
      <c r="S14" s="436">
        <v>1.0825696300000005</v>
      </c>
      <c r="T14" s="159">
        <v>2.9102107200000003</v>
      </c>
      <c r="U14" s="436">
        <v>1.0825696300000005</v>
      </c>
      <c r="V14" s="159">
        <v>0</v>
      </c>
      <c r="W14" s="436">
        <v>0</v>
      </c>
      <c r="X14" s="159">
        <v>0</v>
      </c>
      <c r="Y14" s="436">
        <v>0</v>
      </c>
      <c r="Z14" s="159">
        <v>0</v>
      </c>
      <c r="AA14" s="436">
        <v>0</v>
      </c>
      <c r="AB14" s="427">
        <v>2.9102107200000003</v>
      </c>
      <c r="AC14" s="555">
        <v>1.0825696300000005</v>
      </c>
      <c r="AD14" s="556">
        <v>1.0825696300000005</v>
      </c>
      <c r="AE14" s="562">
        <v>0</v>
      </c>
    </row>
    <row r="15" spans="1:31"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159">
        <v>0.30794589</v>
      </c>
      <c r="Q15" s="436">
        <v>0</v>
      </c>
      <c r="R15" s="22">
        <v>0.30794589</v>
      </c>
      <c r="S15" s="436">
        <v>0</v>
      </c>
      <c r="T15" s="159">
        <v>0.30794589</v>
      </c>
      <c r="U15" s="436">
        <v>0</v>
      </c>
      <c r="V15" s="159">
        <v>0</v>
      </c>
      <c r="W15" s="436">
        <v>0</v>
      </c>
      <c r="X15" s="159">
        <v>0</v>
      </c>
      <c r="Y15" s="436">
        <v>0</v>
      </c>
      <c r="Z15" s="159">
        <v>0</v>
      </c>
      <c r="AA15" s="436">
        <v>0</v>
      </c>
      <c r="AB15" s="427">
        <v>0.30794589</v>
      </c>
      <c r="AC15" s="555">
        <v>0</v>
      </c>
      <c r="AD15" s="556">
        <v>0</v>
      </c>
      <c r="AE15" s="562">
        <v>0</v>
      </c>
    </row>
    <row r="16" spans="1:31" ht="18.75" x14ac:dyDescent="0.3">
      <c r="B16" s="3" t="s">
        <v>22</v>
      </c>
      <c r="C16" s="508"/>
      <c r="D16" s="159">
        <v>9.1555072699999993</v>
      </c>
      <c r="E16" s="436">
        <v>8.3262710599999998</v>
      </c>
      <c r="F16" s="159">
        <v>0</v>
      </c>
      <c r="G16" s="436">
        <v>0</v>
      </c>
      <c r="H16" s="159">
        <v>9.1555072699999993</v>
      </c>
      <c r="I16" s="436">
        <v>8.3262710599999998</v>
      </c>
      <c r="J16" s="159">
        <v>0</v>
      </c>
      <c r="K16" s="436">
        <v>0</v>
      </c>
      <c r="L16" s="159">
        <v>9.2534399999999999E-3</v>
      </c>
      <c r="M16" s="436">
        <v>0</v>
      </c>
      <c r="N16" s="159">
        <v>5.8837045300000002</v>
      </c>
      <c r="O16" s="436">
        <v>5.8837045300000002</v>
      </c>
      <c r="P16" s="159">
        <v>55.469816919999992</v>
      </c>
      <c r="Q16" s="436">
        <v>42.190740380000037</v>
      </c>
      <c r="R16" s="22">
        <v>61.36277488999999</v>
      </c>
      <c r="S16" s="436">
        <v>48.074444910000039</v>
      </c>
      <c r="T16" s="159">
        <v>70.518282159999984</v>
      </c>
      <c r="U16" s="436">
        <v>56.400715970000036</v>
      </c>
      <c r="V16" s="159">
        <v>0</v>
      </c>
      <c r="W16" s="436">
        <v>0</v>
      </c>
      <c r="X16" s="159">
        <v>0</v>
      </c>
      <c r="Y16" s="436">
        <v>0</v>
      </c>
      <c r="Z16" s="159">
        <v>0</v>
      </c>
      <c r="AA16" s="436">
        <v>0</v>
      </c>
      <c r="AB16" s="427">
        <v>70.518282159999984</v>
      </c>
      <c r="AC16" s="555">
        <v>56.494713300000043</v>
      </c>
      <c r="AD16" s="556">
        <v>56.400715970000036</v>
      </c>
      <c r="AE16" s="562">
        <v>2.5697000000000001E-2</v>
      </c>
    </row>
    <row r="17" spans="2:31" ht="18.75" x14ac:dyDescent="0.3">
      <c r="B17" s="3" t="s">
        <v>23</v>
      </c>
      <c r="C17" s="508"/>
      <c r="D17" s="159">
        <v>5.1065980200000007</v>
      </c>
      <c r="E17" s="436">
        <v>3.6952028799999996</v>
      </c>
      <c r="F17" s="159">
        <v>0.25911982</v>
      </c>
      <c r="G17" s="436">
        <v>0.25911982</v>
      </c>
      <c r="H17" s="159">
        <v>5.3657178400000003</v>
      </c>
      <c r="I17" s="436">
        <v>3.9543226999999996</v>
      </c>
      <c r="J17" s="159">
        <v>2.6272003799999997</v>
      </c>
      <c r="K17" s="436">
        <v>0</v>
      </c>
      <c r="L17" s="159">
        <v>5.3485080000000004E-2</v>
      </c>
      <c r="M17" s="436">
        <v>5.348507999999999E-2</v>
      </c>
      <c r="N17" s="159">
        <v>0.23079550999999998</v>
      </c>
      <c r="O17" s="436">
        <v>0.23079550999999998</v>
      </c>
      <c r="P17" s="159">
        <v>3.4703701799999997</v>
      </c>
      <c r="Q17" s="436">
        <v>2.8430633900000002</v>
      </c>
      <c r="R17" s="22">
        <v>6.3818511499999993</v>
      </c>
      <c r="S17" s="436">
        <v>3.12734398</v>
      </c>
      <c r="T17" s="159">
        <v>11.74756899</v>
      </c>
      <c r="U17" s="436">
        <v>7.0816666799999997</v>
      </c>
      <c r="V17" s="159">
        <v>0</v>
      </c>
      <c r="W17" s="436">
        <v>0</v>
      </c>
      <c r="X17" s="159">
        <v>3.3996905900000001</v>
      </c>
      <c r="Y17" s="436">
        <v>2.8712556599999997</v>
      </c>
      <c r="Z17" s="159">
        <v>3.3996905900000001</v>
      </c>
      <c r="AA17" s="436">
        <v>2.8712556599999997</v>
      </c>
      <c r="AB17" s="427">
        <v>15.14725958</v>
      </c>
      <c r="AC17" s="555">
        <v>10.319058030000001</v>
      </c>
      <c r="AD17" s="556">
        <v>9.9529223399999989</v>
      </c>
      <c r="AE17" s="562">
        <v>0</v>
      </c>
    </row>
    <row r="18" spans="2:31"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159">
        <v>0.20313877</v>
      </c>
      <c r="Q18" s="436">
        <v>0</v>
      </c>
      <c r="R18" s="22">
        <v>0.20313877</v>
      </c>
      <c r="S18" s="436">
        <v>0</v>
      </c>
      <c r="T18" s="159">
        <v>0.20313877</v>
      </c>
      <c r="U18" s="436">
        <v>0</v>
      </c>
      <c r="V18" s="159">
        <v>0</v>
      </c>
      <c r="W18" s="436">
        <v>0</v>
      </c>
      <c r="X18" s="159">
        <v>0</v>
      </c>
      <c r="Y18" s="436">
        <v>0</v>
      </c>
      <c r="Z18" s="159">
        <v>0</v>
      </c>
      <c r="AA18" s="436">
        <v>0</v>
      </c>
      <c r="AB18" s="427">
        <v>0.20313877</v>
      </c>
      <c r="AC18" s="555">
        <v>0</v>
      </c>
      <c r="AD18" s="556">
        <v>0</v>
      </c>
      <c r="AE18" s="562">
        <v>0</v>
      </c>
    </row>
    <row r="19" spans="2:31"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159">
        <v>0</v>
      </c>
      <c r="Q19" s="436">
        <v>0</v>
      </c>
      <c r="R19" s="22">
        <v>0</v>
      </c>
      <c r="S19" s="436">
        <v>0</v>
      </c>
      <c r="T19" s="159">
        <v>0</v>
      </c>
      <c r="U19" s="436">
        <v>0</v>
      </c>
      <c r="V19" s="159">
        <v>0</v>
      </c>
      <c r="W19" s="436">
        <v>0</v>
      </c>
      <c r="X19" s="159">
        <v>0</v>
      </c>
      <c r="Y19" s="436">
        <v>0</v>
      </c>
      <c r="Z19" s="159">
        <v>0</v>
      </c>
      <c r="AA19" s="436">
        <v>0</v>
      </c>
      <c r="AB19" s="427">
        <v>0</v>
      </c>
      <c r="AC19" s="555">
        <v>0</v>
      </c>
      <c r="AD19" s="556">
        <v>0</v>
      </c>
      <c r="AE19" s="562">
        <v>0</v>
      </c>
    </row>
    <row r="20" spans="2:31"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159">
        <v>0</v>
      </c>
      <c r="Q20" s="436">
        <v>0</v>
      </c>
      <c r="R20" s="22">
        <v>0</v>
      </c>
      <c r="S20" s="436">
        <v>0</v>
      </c>
      <c r="T20" s="159">
        <v>0</v>
      </c>
      <c r="U20" s="436">
        <v>0</v>
      </c>
      <c r="V20" s="159">
        <v>0</v>
      </c>
      <c r="W20" s="436">
        <v>0</v>
      </c>
      <c r="X20" s="159">
        <v>0</v>
      </c>
      <c r="Y20" s="436">
        <v>0</v>
      </c>
      <c r="Z20" s="159">
        <v>0</v>
      </c>
      <c r="AA20" s="436">
        <v>0</v>
      </c>
      <c r="AB20" s="427">
        <v>0</v>
      </c>
      <c r="AC20" s="555">
        <v>0</v>
      </c>
      <c r="AD20" s="556">
        <v>0</v>
      </c>
      <c r="AE20" s="562">
        <v>0</v>
      </c>
    </row>
    <row r="21" spans="2:31" ht="19.5" thickBot="1" x14ac:dyDescent="0.35">
      <c r="B21" s="114" t="s">
        <v>27</v>
      </c>
      <c r="C21" s="509"/>
      <c r="D21" s="602">
        <v>0</v>
      </c>
      <c r="E21" s="439">
        <v>0</v>
      </c>
      <c r="F21" s="602">
        <v>0</v>
      </c>
      <c r="G21" s="439">
        <v>0</v>
      </c>
      <c r="H21" s="602">
        <v>0</v>
      </c>
      <c r="I21" s="439">
        <v>0</v>
      </c>
      <c r="J21" s="602">
        <v>0</v>
      </c>
      <c r="K21" s="439">
        <v>0</v>
      </c>
      <c r="L21" s="602">
        <v>0</v>
      </c>
      <c r="M21" s="439">
        <v>0</v>
      </c>
      <c r="N21" s="602">
        <v>0</v>
      </c>
      <c r="O21" s="439">
        <v>0</v>
      </c>
      <c r="P21" s="602">
        <v>0</v>
      </c>
      <c r="Q21" s="439">
        <v>0</v>
      </c>
      <c r="R21" s="250">
        <v>0</v>
      </c>
      <c r="S21" s="439">
        <v>0</v>
      </c>
      <c r="T21" s="602">
        <v>0</v>
      </c>
      <c r="U21" s="439">
        <v>0</v>
      </c>
      <c r="V21" s="602">
        <v>0</v>
      </c>
      <c r="W21" s="439">
        <v>0</v>
      </c>
      <c r="X21" s="602">
        <v>0</v>
      </c>
      <c r="Y21" s="439">
        <v>0</v>
      </c>
      <c r="Z21" s="602">
        <v>0</v>
      </c>
      <c r="AA21" s="603">
        <v>0</v>
      </c>
      <c r="AB21" s="428">
        <v>0</v>
      </c>
      <c r="AC21" s="557">
        <v>0</v>
      </c>
      <c r="AD21" s="558">
        <v>0</v>
      </c>
      <c r="AE21" s="565">
        <v>0</v>
      </c>
    </row>
    <row r="22" spans="2:31" ht="19.5" thickBot="1" x14ac:dyDescent="0.35">
      <c r="B22" s="429" t="s">
        <v>4271</v>
      </c>
      <c r="C22" s="430"/>
      <c r="D22" s="442">
        <v>64.026673080000009</v>
      </c>
      <c r="E22" s="442">
        <v>53.432036639999993</v>
      </c>
      <c r="F22" s="137">
        <v>12.030199099999999</v>
      </c>
      <c r="G22" s="137">
        <v>11.614244050000002</v>
      </c>
      <c r="H22" s="137">
        <v>76.056872180000013</v>
      </c>
      <c r="I22" s="137">
        <v>65.046280690000003</v>
      </c>
      <c r="J22" s="137">
        <v>12.923050700000001</v>
      </c>
      <c r="K22" s="137">
        <v>4.4999999999999996E-5</v>
      </c>
      <c r="L22" s="137">
        <v>0.66455208999999993</v>
      </c>
      <c r="M22" s="137">
        <v>0.60489904000000005</v>
      </c>
      <c r="N22" s="137">
        <v>56.478130270000001</v>
      </c>
      <c r="O22" s="137">
        <v>37.868206740000005</v>
      </c>
      <c r="P22" s="137">
        <v>404.14017596999986</v>
      </c>
      <c r="Q22" s="137">
        <v>195.12606426000025</v>
      </c>
      <c r="R22" s="137">
        <v>474.20590902999982</v>
      </c>
      <c r="S22" s="137">
        <v>233.59921504000022</v>
      </c>
      <c r="T22" s="137">
        <v>550.26278120999984</v>
      </c>
      <c r="U22" s="137">
        <v>298.64549573000022</v>
      </c>
      <c r="V22" s="137">
        <v>4.6464318799999997</v>
      </c>
      <c r="W22" s="137">
        <v>4.6464328799999999</v>
      </c>
      <c r="X22" s="137">
        <v>28.472216849999999</v>
      </c>
      <c r="Y22" s="137">
        <v>23.783952799999998</v>
      </c>
      <c r="Z22" s="197">
        <v>33.118648730000004</v>
      </c>
      <c r="AA22" s="197">
        <v>28.430385679999997</v>
      </c>
      <c r="AB22" s="92">
        <v>583.38142993999986</v>
      </c>
      <c r="AC22" s="343">
        <v>360.05026766000043</v>
      </c>
      <c r="AD22" s="343">
        <v>327.07588141000025</v>
      </c>
      <c r="AE22" s="566">
        <v>4.3015270000000001E-2</v>
      </c>
    </row>
    <row r="23" spans="2:31" s="26" customFormat="1" ht="19.5" thickBot="1" x14ac:dyDescent="0.35">
      <c r="B23" s="16" t="s">
        <v>4306</v>
      </c>
      <c r="C23" s="443"/>
      <c r="D23" s="202"/>
      <c r="E23" s="202"/>
      <c r="F23" s="202"/>
      <c r="G23" s="202"/>
      <c r="H23" s="202"/>
      <c r="I23" s="202"/>
      <c r="J23" s="203"/>
      <c r="K23" s="204"/>
      <c r="L23" s="204"/>
      <c r="M23" s="204"/>
      <c r="N23" s="201"/>
      <c r="O23" s="205"/>
      <c r="P23" s="201"/>
      <c r="Q23" s="205"/>
      <c r="R23" s="205"/>
      <c r="S23" s="205"/>
      <c r="T23" s="208"/>
      <c r="U23" s="208">
        <f>1000-U22-AA22</f>
        <v>672.92411858999981</v>
      </c>
      <c r="V23" s="206"/>
      <c r="W23" s="444"/>
    </row>
    <row r="24" spans="2:31" ht="19.5" thickBot="1" x14ac:dyDescent="0.35">
      <c r="B24" s="429" t="s">
        <v>4272</v>
      </c>
      <c r="C24" s="445"/>
      <c r="D24" s="442"/>
      <c r="E24" s="442"/>
      <c r="F24" s="442"/>
      <c r="G24" s="442"/>
      <c r="H24" s="442"/>
      <c r="I24" s="442"/>
      <c r="J24" s="442"/>
      <c r="K24" s="442"/>
      <c r="L24" s="447"/>
      <c r="M24" s="448"/>
      <c r="N24" s="448"/>
      <c r="O24" s="448"/>
      <c r="P24" s="448"/>
      <c r="Q24" s="448"/>
      <c r="R24" s="137"/>
      <c r="S24" s="442"/>
      <c r="T24" s="137"/>
      <c r="U24" s="137">
        <f>SUM(U22:U23)</f>
        <v>971.56961432000003</v>
      </c>
      <c r="V24" s="442"/>
      <c r="W24" s="446"/>
      <c r="X24" s="446"/>
      <c r="Y24" s="446"/>
      <c r="Z24" s="446"/>
      <c r="AA24" s="446">
        <f>AA22</f>
        <v>28.430385679999997</v>
      </c>
      <c r="AB24" s="446">
        <f>U24+AA24</f>
        <v>1000</v>
      </c>
      <c r="AC24" s="446"/>
      <c r="AD24" s="446"/>
      <c r="AE24" s="616"/>
    </row>
    <row r="27" spans="2:31" ht="14.65" customHeight="1" x14ac:dyDescent="0.25">
      <c r="B27" s="696" t="s">
        <v>17675</v>
      </c>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row>
    <row r="28" spans="2:31" x14ac:dyDescent="0.25">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row>
    <row r="29" spans="2:31" x14ac:dyDescent="0.25">
      <c r="B29" s="126" t="s">
        <v>4352</v>
      </c>
      <c r="C29" s="126"/>
    </row>
    <row r="30" spans="2:31" x14ac:dyDescent="0.25">
      <c r="N30" s="17"/>
      <c r="R30" s="17"/>
    </row>
    <row r="31" spans="2:31" x14ac:dyDescent="0.25">
      <c r="B31" t="s">
        <v>4354</v>
      </c>
    </row>
    <row r="32" spans="2:31" x14ac:dyDescent="0.25">
      <c r="B32" t="s">
        <v>4355</v>
      </c>
    </row>
    <row r="33" spans="2:16" x14ac:dyDescent="0.25">
      <c r="B33" t="s">
        <v>363</v>
      </c>
    </row>
    <row r="34" spans="2:16" x14ac:dyDescent="0.25">
      <c r="B34" t="s">
        <v>17304</v>
      </c>
    </row>
    <row r="35" spans="2:16" x14ac:dyDescent="0.25">
      <c r="B35" t="s">
        <v>365</v>
      </c>
    </row>
    <row r="36" spans="2:16" x14ac:dyDescent="0.25">
      <c r="B36" t="s">
        <v>17303</v>
      </c>
    </row>
    <row r="41" spans="2:16" x14ac:dyDescent="0.25">
      <c r="P41" s="145"/>
    </row>
    <row r="46" spans="2:16" x14ac:dyDescent="0.25">
      <c r="B46" s="25"/>
      <c r="C46" s="25"/>
    </row>
  </sheetData>
  <mergeCells count="17">
    <mergeCell ref="B27:AB28"/>
    <mergeCell ref="P2:Q2"/>
    <mergeCell ref="R2:S2"/>
    <mergeCell ref="T2:U2"/>
    <mergeCell ref="V2:W2"/>
    <mergeCell ref="X2:Y2"/>
    <mergeCell ref="Z2:AA2"/>
    <mergeCell ref="D2:E2"/>
    <mergeCell ref="F2:G2"/>
    <mergeCell ref="H2:I2"/>
    <mergeCell ref="J2:K2"/>
    <mergeCell ref="L2:M2"/>
    <mergeCell ref="N2:O2"/>
    <mergeCell ref="AE2:AE3"/>
    <mergeCell ref="AB2:AB3"/>
    <mergeCell ref="AC2:AC3"/>
    <mergeCell ref="AD2:AD3"/>
  </mergeCells>
  <pageMargins left="0.7" right="0.7" top="0.75" bottom="0.75" header="0.3" footer="0.3"/>
  <pageSetup paperSize="9" scale="5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63427-0C14-44E1-B74D-00EFAA72FBF9}">
  <sheetPr>
    <pageSetUpPr fitToPage="1"/>
  </sheetPr>
  <dimension ref="A1:AE46"/>
  <sheetViews>
    <sheetView showGridLines="0" zoomScale="60" zoomScaleNormal="60" workbookViewId="0">
      <selection activeCell="AB24" sqref="AB24"/>
    </sheetView>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5.42578125" customWidth="1"/>
    <col min="17" max="17" width="13.7109375" customWidth="1"/>
    <col min="18" max="18" width="13.85546875" customWidth="1"/>
    <col min="19" max="19" width="14.28515625" customWidth="1"/>
    <col min="20" max="20" width="18.7109375" customWidth="1"/>
    <col min="21" max="21" width="15.7109375" customWidth="1"/>
    <col min="22" max="22" width="13.85546875" customWidth="1"/>
    <col min="23" max="23" width="13.140625" customWidth="1"/>
    <col min="24" max="24" width="16.7109375" customWidth="1"/>
    <col min="25" max="25" width="18.28515625" customWidth="1"/>
    <col min="26" max="26" width="14.5703125" customWidth="1"/>
    <col min="28" max="28" width="14.28515625" customWidth="1"/>
    <col min="29" max="29" width="11.140625" customWidth="1"/>
    <col min="30" max="30" width="13.28515625" customWidth="1"/>
  </cols>
  <sheetData>
    <row r="1" spans="1:31" ht="15.75" thickBot="1" x14ac:dyDescent="0.3"/>
    <row r="2" spans="1:31" ht="113.25" customHeight="1" thickBot="1" x14ac:dyDescent="0.3">
      <c r="D2" s="679" t="s">
        <v>385</v>
      </c>
      <c r="E2" s="680"/>
      <c r="F2" s="679" t="s">
        <v>386</v>
      </c>
      <c r="G2" s="680"/>
      <c r="H2" s="668" t="s">
        <v>383</v>
      </c>
      <c r="I2" s="669"/>
      <c r="J2" s="679" t="s">
        <v>98</v>
      </c>
      <c r="K2" s="680"/>
      <c r="L2" s="679" t="s">
        <v>99</v>
      </c>
      <c r="M2" s="680"/>
      <c r="N2" s="679" t="s">
        <v>100</v>
      </c>
      <c r="O2" s="680"/>
      <c r="P2" s="679" t="s">
        <v>17953</v>
      </c>
      <c r="Q2" s="680"/>
      <c r="R2" s="668" t="s">
        <v>17305</v>
      </c>
      <c r="S2" s="669"/>
      <c r="T2" s="666" t="s">
        <v>183</v>
      </c>
      <c r="U2" s="667"/>
      <c r="V2" s="679" t="s">
        <v>385</v>
      </c>
      <c r="W2" s="680"/>
      <c r="X2" s="679" t="s">
        <v>387</v>
      </c>
      <c r="Y2" s="680"/>
      <c r="Z2" s="666" t="s">
        <v>184</v>
      </c>
      <c r="AA2" s="667"/>
      <c r="AB2" s="627" t="s">
        <v>187</v>
      </c>
      <c r="AC2" s="694" t="s">
        <v>8514</v>
      </c>
      <c r="AD2" s="677" t="s">
        <v>17006</v>
      </c>
      <c r="AE2" s="699" t="s">
        <v>16917</v>
      </c>
    </row>
    <row r="3" spans="1:31"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18" t="s">
        <v>384</v>
      </c>
      <c r="Y3" s="433" t="s">
        <v>185</v>
      </c>
      <c r="Z3" s="425" t="s">
        <v>384</v>
      </c>
      <c r="AA3" s="433" t="s">
        <v>185</v>
      </c>
      <c r="AB3" s="650"/>
      <c r="AC3" s="701"/>
      <c r="AD3" s="702"/>
      <c r="AE3" s="700"/>
    </row>
    <row r="4" spans="1:31" ht="18.75" x14ac:dyDescent="0.3">
      <c r="A4" s="453"/>
      <c r="B4" s="2" t="s">
        <v>10</v>
      </c>
      <c r="C4" s="212"/>
      <c r="D4" s="155">
        <v>31.207210080000003</v>
      </c>
      <c r="E4" s="434">
        <v>28.045993650000007</v>
      </c>
      <c r="F4" s="155">
        <v>10.49774985</v>
      </c>
      <c r="G4" s="434">
        <v>10.49774985</v>
      </c>
      <c r="H4" s="155">
        <v>41.704959930000001</v>
      </c>
      <c r="I4" s="434">
        <v>38.543743500000005</v>
      </c>
      <c r="J4" s="155">
        <v>0.85272558999999992</v>
      </c>
      <c r="K4" s="434">
        <v>2.6644240000000003E-2</v>
      </c>
      <c r="L4" s="155">
        <v>0.58306572000000001</v>
      </c>
      <c r="M4" s="434">
        <v>0.55074864000000012</v>
      </c>
      <c r="N4" s="155">
        <v>54.274648710000001</v>
      </c>
      <c r="O4" s="434">
        <v>28.023704169999998</v>
      </c>
      <c r="P4" s="155">
        <v>124.13709171000001</v>
      </c>
      <c r="Q4" s="434">
        <v>71.625226650000016</v>
      </c>
      <c r="R4" s="21">
        <v>179.84753173000001</v>
      </c>
      <c r="S4" s="434">
        <v>100.22632370000002</v>
      </c>
      <c r="T4" s="155">
        <v>221.55249166000002</v>
      </c>
      <c r="U4" s="434">
        <v>138.77006720000003</v>
      </c>
      <c r="V4" s="155">
        <v>0</v>
      </c>
      <c r="W4" s="434">
        <v>0</v>
      </c>
      <c r="X4" s="155">
        <v>14.159132919999999</v>
      </c>
      <c r="Y4" s="434">
        <v>13.864731910000001</v>
      </c>
      <c r="Z4" s="155">
        <v>14.159132919999999</v>
      </c>
      <c r="AA4" s="434">
        <v>13.864731910000001</v>
      </c>
      <c r="AB4" s="426">
        <v>235.71162458000001</v>
      </c>
      <c r="AC4" s="555">
        <v>153.81820556000002</v>
      </c>
      <c r="AD4" s="556">
        <v>152.63479911000002</v>
      </c>
      <c r="AE4" s="561">
        <v>2.7315900000000003E-3</v>
      </c>
    </row>
    <row r="5" spans="1:31" ht="18.75" x14ac:dyDescent="0.3">
      <c r="B5" s="3" t="s">
        <v>11</v>
      </c>
      <c r="C5" s="213"/>
      <c r="D5" s="159">
        <v>6.3824300000000006E-3</v>
      </c>
      <c r="E5" s="436">
        <v>3.6000000000000001E-5</v>
      </c>
      <c r="F5" s="159">
        <v>0.11352572999999999</v>
      </c>
      <c r="G5" s="436">
        <v>9.0880179999999991E-2</v>
      </c>
      <c r="H5" s="159">
        <v>0.11990815999999999</v>
      </c>
      <c r="I5" s="436">
        <v>9.0916179999999985E-2</v>
      </c>
      <c r="J5" s="159">
        <v>9.5070099999999991E-2</v>
      </c>
      <c r="K5" s="436">
        <v>4.4999999999999996E-5</v>
      </c>
      <c r="L5" s="159">
        <v>4.7000000000000004E-5</v>
      </c>
      <c r="M5" s="436">
        <v>4.8999999999999998E-5</v>
      </c>
      <c r="N5" s="159">
        <v>5.1000000000000006E-5</v>
      </c>
      <c r="O5" s="436">
        <v>5.3000000000000001E-5</v>
      </c>
      <c r="P5" s="159">
        <v>5.8009019700000009</v>
      </c>
      <c r="Q5" s="436">
        <v>3.4E-5</v>
      </c>
      <c r="R5" s="22">
        <v>5.8960700700000013</v>
      </c>
      <c r="S5" s="436">
        <v>1.8100000000000001E-4</v>
      </c>
      <c r="T5" s="159">
        <v>6.0159782300000009</v>
      </c>
      <c r="U5" s="436">
        <v>9.1097179999999986E-2</v>
      </c>
      <c r="V5" s="159">
        <v>3.4999999999999997E-5</v>
      </c>
      <c r="W5" s="436">
        <v>3.6000000000000001E-5</v>
      </c>
      <c r="X5" s="159">
        <v>3.6999999999999998E-5</v>
      </c>
      <c r="Y5" s="436">
        <v>3.8000000000000002E-5</v>
      </c>
      <c r="Z5" s="159">
        <v>7.1999999999999988E-5</v>
      </c>
      <c r="AA5" s="436">
        <v>7.400000000000001E-5</v>
      </c>
      <c r="AB5" s="427">
        <v>6.0160502300000012</v>
      </c>
      <c r="AC5" s="555">
        <v>0.16202322</v>
      </c>
      <c r="AD5" s="556">
        <v>9.1171179999999991E-2</v>
      </c>
      <c r="AE5" s="562">
        <v>4.8999999999999998E-5</v>
      </c>
    </row>
    <row r="6" spans="1:31" ht="18.75" x14ac:dyDescent="0.3">
      <c r="B6" s="3" t="s">
        <v>12</v>
      </c>
      <c r="C6" s="508"/>
      <c r="D6" s="159">
        <v>1.2141442200000001</v>
      </c>
      <c r="E6" s="436">
        <v>0.83189208000000003</v>
      </c>
      <c r="F6" s="159">
        <v>3.4434670000000001E-2</v>
      </c>
      <c r="G6" s="436">
        <v>0</v>
      </c>
      <c r="H6" s="159">
        <v>1.2485788900000001</v>
      </c>
      <c r="I6" s="436">
        <v>0.83189208000000003</v>
      </c>
      <c r="J6" s="159">
        <v>6.33506E-3</v>
      </c>
      <c r="K6" s="436">
        <v>0</v>
      </c>
      <c r="L6" s="159">
        <v>1.010844E-2</v>
      </c>
      <c r="M6" s="436">
        <v>0</v>
      </c>
      <c r="N6" s="159">
        <v>1.5619621400000001</v>
      </c>
      <c r="O6" s="436">
        <v>1.29896214</v>
      </c>
      <c r="P6" s="159">
        <v>33.303003619999991</v>
      </c>
      <c r="Q6" s="436">
        <v>3.5613757299999964</v>
      </c>
      <c r="R6" s="22">
        <v>34.881409259999991</v>
      </c>
      <c r="S6" s="436">
        <v>4.8603378699999968</v>
      </c>
      <c r="T6" s="159">
        <v>36.129988149999988</v>
      </c>
      <c r="U6" s="436">
        <v>5.6922299499999971</v>
      </c>
      <c r="V6" s="159">
        <v>0</v>
      </c>
      <c r="W6" s="436">
        <v>0</v>
      </c>
      <c r="X6" s="159">
        <v>0</v>
      </c>
      <c r="Y6" s="436">
        <v>0</v>
      </c>
      <c r="Z6" s="159">
        <v>0</v>
      </c>
      <c r="AA6" s="436">
        <v>0</v>
      </c>
      <c r="AB6" s="427">
        <v>36.129988149999988</v>
      </c>
      <c r="AC6" s="555">
        <v>5.9573009199999971</v>
      </c>
      <c r="AD6" s="556">
        <v>5.6922299499999971</v>
      </c>
      <c r="AE6" s="562">
        <v>0</v>
      </c>
    </row>
    <row r="7" spans="1:31" ht="18.75" x14ac:dyDescent="0.3">
      <c r="B7" s="3" t="s">
        <v>13</v>
      </c>
      <c r="C7" s="508"/>
      <c r="D7" s="159">
        <v>0.39728314000000003</v>
      </c>
      <c r="E7" s="436">
        <v>0.18453716000000001</v>
      </c>
      <c r="F7" s="159">
        <v>8.3031519999999998E-2</v>
      </c>
      <c r="G7" s="436">
        <v>0</v>
      </c>
      <c r="H7" s="159">
        <v>0.48031466</v>
      </c>
      <c r="I7" s="436">
        <v>0.18453716000000001</v>
      </c>
      <c r="J7" s="159">
        <v>0</v>
      </c>
      <c r="K7" s="436">
        <v>0</v>
      </c>
      <c r="L7" s="159">
        <v>0</v>
      </c>
      <c r="M7" s="436">
        <v>0</v>
      </c>
      <c r="N7" s="159">
        <v>5.4146690000000004E-2</v>
      </c>
      <c r="O7" s="436">
        <v>5.4146690000000004E-2</v>
      </c>
      <c r="P7" s="159">
        <v>5.0791647600000003</v>
      </c>
      <c r="Q7" s="436">
        <v>0.21607705000000005</v>
      </c>
      <c r="R7" s="22">
        <v>5.1333114499999999</v>
      </c>
      <c r="S7" s="436">
        <v>0.27022374000000005</v>
      </c>
      <c r="T7" s="159">
        <v>5.6136261100000002</v>
      </c>
      <c r="U7" s="436">
        <v>0.45476090000000002</v>
      </c>
      <c r="V7" s="159">
        <v>0</v>
      </c>
      <c r="W7" s="436">
        <v>0</v>
      </c>
      <c r="X7" s="159">
        <v>0</v>
      </c>
      <c r="Y7" s="436">
        <v>0</v>
      </c>
      <c r="Z7" s="159">
        <v>0</v>
      </c>
      <c r="AA7" s="436">
        <v>0</v>
      </c>
      <c r="AB7" s="427">
        <v>5.6136261100000002</v>
      </c>
      <c r="AC7" s="555">
        <v>0.45476090000000008</v>
      </c>
      <c r="AD7" s="556">
        <v>0.45476090000000002</v>
      </c>
      <c r="AE7" s="562">
        <v>1.5736600000000002E-3</v>
      </c>
    </row>
    <row r="8" spans="1:31" ht="18.75" x14ac:dyDescent="0.3">
      <c r="B8" s="3" t="s">
        <v>14</v>
      </c>
      <c r="C8" s="508"/>
      <c r="D8" s="159">
        <v>0</v>
      </c>
      <c r="E8" s="436">
        <v>0</v>
      </c>
      <c r="F8" s="159">
        <v>0.83834753000000006</v>
      </c>
      <c r="G8" s="436">
        <v>0.83834753000000006</v>
      </c>
      <c r="H8" s="159">
        <v>0.83834753000000006</v>
      </c>
      <c r="I8" s="436">
        <v>0.83834753000000006</v>
      </c>
      <c r="J8" s="159">
        <v>0</v>
      </c>
      <c r="K8" s="436">
        <v>0</v>
      </c>
      <c r="L8" s="159">
        <v>0</v>
      </c>
      <c r="M8" s="436">
        <v>0</v>
      </c>
      <c r="N8" s="159">
        <v>2.40881284</v>
      </c>
      <c r="O8" s="436">
        <v>1.6820223600000002</v>
      </c>
      <c r="P8" s="159">
        <v>24.127998389999998</v>
      </c>
      <c r="Q8" s="436">
        <v>2.0937332999999998</v>
      </c>
      <c r="R8" s="22">
        <v>26.536811229999998</v>
      </c>
      <c r="S8" s="436">
        <v>3.7757556599999997</v>
      </c>
      <c r="T8" s="159">
        <v>27.375158759999998</v>
      </c>
      <c r="U8" s="436">
        <v>4.6141031899999998</v>
      </c>
      <c r="V8" s="159">
        <v>4.5508215099999996</v>
      </c>
      <c r="W8" s="436">
        <v>4.5</v>
      </c>
      <c r="X8" s="159">
        <v>5.4143597300000001</v>
      </c>
      <c r="Y8" s="436">
        <v>3.4661123200000001</v>
      </c>
      <c r="Z8" s="159">
        <v>9.9651812399999997</v>
      </c>
      <c r="AA8" s="436">
        <v>7.9661123200000006</v>
      </c>
      <c r="AB8" s="427">
        <v>37.340339999999998</v>
      </c>
      <c r="AC8" s="555">
        <v>15.255253399999999</v>
      </c>
      <c r="AD8" s="556">
        <v>12.58021551</v>
      </c>
      <c r="AE8" s="562">
        <v>0</v>
      </c>
    </row>
    <row r="9" spans="1:31" ht="18.75" x14ac:dyDescent="0.3">
      <c r="B9" s="3" t="s">
        <v>15</v>
      </c>
      <c r="C9" s="508"/>
      <c r="D9" s="159">
        <v>0</v>
      </c>
      <c r="E9" s="436">
        <v>0</v>
      </c>
      <c r="F9" s="159">
        <v>0</v>
      </c>
      <c r="G9" s="436">
        <v>0</v>
      </c>
      <c r="H9" s="159">
        <v>0</v>
      </c>
      <c r="I9" s="436">
        <v>0</v>
      </c>
      <c r="J9" s="159">
        <v>0</v>
      </c>
      <c r="K9" s="436">
        <v>0</v>
      </c>
      <c r="L9" s="159">
        <v>0</v>
      </c>
      <c r="M9" s="436">
        <v>0</v>
      </c>
      <c r="N9" s="159">
        <v>0</v>
      </c>
      <c r="O9" s="436">
        <v>0</v>
      </c>
      <c r="P9" s="159">
        <v>16.830645349999998</v>
      </c>
      <c r="Q9" s="436">
        <v>1.266367749999999</v>
      </c>
      <c r="R9" s="22">
        <v>16.830645349999998</v>
      </c>
      <c r="S9" s="436">
        <v>1.266367749999999</v>
      </c>
      <c r="T9" s="159">
        <v>16.830645349999998</v>
      </c>
      <c r="U9" s="436">
        <v>1.266367749999999</v>
      </c>
      <c r="V9" s="159">
        <v>0</v>
      </c>
      <c r="W9" s="436">
        <v>0</v>
      </c>
      <c r="X9" s="159">
        <v>0</v>
      </c>
      <c r="Y9" s="436">
        <v>0</v>
      </c>
      <c r="Z9" s="159">
        <v>0</v>
      </c>
      <c r="AA9" s="436">
        <v>0</v>
      </c>
      <c r="AB9" s="427">
        <v>16.830645349999998</v>
      </c>
      <c r="AC9" s="555">
        <v>1.266367749999999</v>
      </c>
      <c r="AD9" s="556">
        <v>1.266367749999999</v>
      </c>
      <c r="AE9" s="562">
        <v>0</v>
      </c>
    </row>
    <row r="10" spans="1:31" ht="18.75" x14ac:dyDescent="0.3">
      <c r="B10" s="3" t="s">
        <v>16</v>
      </c>
      <c r="C10" s="508"/>
      <c r="D10" s="159">
        <v>1.3095199200000001</v>
      </c>
      <c r="E10" s="436">
        <v>1.0126685900000001</v>
      </c>
      <c r="F10" s="159">
        <v>0</v>
      </c>
      <c r="G10" s="436">
        <v>0</v>
      </c>
      <c r="H10" s="159">
        <v>1.3095199200000001</v>
      </c>
      <c r="I10" s="436">
        <v>1.0126685900000001</v>
      </c>
      <c r="J10" s="159">
        <v>0</v>
      </c>
      <c r="K10" s="436">
        <v>0</v>
      </c>
      <c r="L10" s="159">
        <v>3.8295600000000001E-3</v>
      </c>
      <c r="M10" s="436">
        <v>6.1632000000000006E-4</v>
      </c>
      <c r="N10" s="159">
        <v>0</v>
      </c>
      <c r="O10" s="436">
        <v>0</v>
      </c>
      <c r="P10" s="159">
        <v>12.46318078</v>
      </c>
      <c r="Q10" s="436">
        <v>1.8834909600000005</v>
      </c>
      <c r="R10" s="22">
        <v>12.46701034</v>
      </c>
      <c r="S10" s="436">
        <v>1.8841072800000005</v>
      </c>
      <c r="T10" s="159">
        <v>13.776530259999999</v>
      </c>
      <c r="U10" s="436">
        <v>2.8967758700000008</v>
      </c>
      <c r="V10" s="159">
        <v>0</v>
      </c>
      <c r="W10" s="436">
        <v>0</v>
      </c>
      <c r="X10" s="159">
        <v>0</v>
      </c>
      <c r="Y10" s="436">
        <v>0</v>
      </c>
      <c r="Z10" s="159">
        <v>0</v>
      </c>
      <c r="AA10" s="436">
        <v>0</v>
      </c>
      <c r="AB10" s="427">
        <v>13.776530259999999</v>
      </c>
      <c r="AC10" s="555">
        <v>2.8990405700000008</v>
      </c>
      <c r="AD10" s="556">
        <v>2.8967758700000008</v>
      </c>
      <c r="AE10" s="562">
        <v>0</v>
      </c>
    </row>
    <row r="11" spans="1:31" ht="18.75" x14ac:dyDescent="0.3">
      <c r="B11" s="3" t="s">
        <v>17</v>
      </c>
      <c r="C11" s="508"/>
      <c r="D11" s="159">
        <v>0</v>
      </c>
      <c r="E11" s="436">
        <v>0</v>
      </c>
      <c r="F11" s="159">
        <v>0</v>
      </c>
      <c r="G11" s="436">
        <v>0</v>
      </c>
      <c r="H11" s="159">
        <v>0</v>
      </c>
      <c r="I11" s="436">
        <v>0</v>
      </c>
      <c r="J11" s="159">
        <v>0</v>
      </c>
      <c r="K11" s="436">
        <v>0</v>
      </c>
      <c r="L11" s="159">
        <v>0</v>
      </c>
      <c r="M11" s="436">
        <v>0</v>
      </c>
      <c r="N11" s="159">
        <v>0.97368983999999992</v>
      </c>
      <c r="O11" s="436">
        <v>0.97368984000000025</v>
      </c>
      <c r="P11" s="159">
        <v>34.426948180000004</v>
      </c>
      <c r="Q11" s="436">
        <v>10.272244980000011</v>
      </c>
      <c r="R11" s="22">
        <v>35.400638020000002</v>
      </c>
      <c r="S11" s="436">
        <v>11.245934820000011</v>
      </c>
      <c r="T11" s="159">
        <v>35.400638020000002</v>
      </c>
      <c r="U11" s="436">
        <v>11.245934820000011</v>
      </c>
      <c r="V11" s="159">
        <v>0</v>
      </c>
      <c r="W11" s="436">
        <v>0</v>
      </c>
      <c r="X11" s="159">
        <v>0</v>
      </c>
      <c r="Y11" s="436">
        <v>0</v>
      </c>
      <c r="Z11" s="159">
        <v>0</v>
      </c>
      <c r="AA11" s="436">
        <v>0</v>
      </c>
      <c r="AB11" s="427">
        <v>35.400638020000002</v>
      </c>
      <c r="AC11" s="555">
        <v>11.245934820000009</v>
      </c>
      <c r="AD11" s="556">
        <v>11.245934820000011</v>
      </c>
      <c r="AE11" s="562">
        <v>0</v>
      </c>
    </row>
    <row r="12" spans="1:31" ht="18.75" x14ac:dyDescent="0.3">
      <c r="B12" s="3" t="s">
        <v>18</v>
      </c>
      <c r="C12" s="508"/>
      <c r="D12" s="159">
        <v>9.2121310300000001</v>
      </c>
      <c r="E12" s="436">
        <v>4.1764006899999995</v>
      </c>
      <c r="F12" s="159">
        <v>0</v>
      </c>
      <c r="G12" s="436">
        <v>0</v>
      </c>
      <c r="H12" s="159">
        <v>9.2121310300000001</v>
      </c>
      <c r="I12" s="436">
        <v>4.1764006899999995</v>
      </c>
      <c r="J12" s="159">
        <v>0</v>
      </c>
      <c r="K12" s="436">
        <v>0</v>
      </c>
      <c r="L12" s="159">
        <v>0</v>
      </c>
      <c r="M12" s="436">
        <v>0</v>
      </c>
      <c r="N12" s="159">
        <v>0</v>
      </c>
      <c r="O12" s="436">
        <v>0</v>
      </c>
      <c r="P12" s="159">
        <v>29.122135469999996</v>
      </c>
      <c r="Q12" s="436">
        <v>20.163597300000031</v>
      </c>
      <c r="R12" s="22">
        <v>29.122135469999996</v>
      </c>
      <c r="S12" s="436">
        <v>20.163597300000031</v>
      </c>
      <c r="T12" s="159">
        <v>38.334266499999998</v>
      </c>
      <c r="U12" s="436">
        <v>24.339997990000029</v>
      </c>
      <c r="V12" s="159">
        <v>0.22504779</v>
      </c>
      <c r="W12" s="436">
        <v>0</v>
      </c>
      <c r="X12" s="159">
        <v>15.68957335</v>
      </c>
      <c r="Y12" s="436">
        <v>15.660136099999999</v>
      </c>
      <c r="Z12" s="159">
        <v>15.914621139999999</v>
      </c>
      <c r="AA12" s="436">
        <v>15.660136099999999</v>
      </c>
      <c r="AB12" s="427">
        <v>54.24888764</v>
      </c>
      <c r="AC12" s="555">
        <v>42.170100120000029</v>
      </c>
      <c r="AD12" s="556">
        <v>40.000134090000032</v>
      </c>
      <c r="AE12" s="562">
        <v>0</v>
      </c>
    </row>
    <row r="13" spans="1:31" ht="18.75" x14ac:dyDescent="0.3">
      <c r="B13" s="3" t="s">
        <v>19</v>
      </c>
      <c r="C13" s="508"/>
      <c r="D13" s="159">
        <v>0</v>
      </c>
      <c r="E13" s="436">
        <v>0</v>
      </c>
      <c r="F13" s="159">
        <v>0</v>
      </c>
      <c r="G13" s="436">
        <v>0</v>
      </c>
      <c r="H13" s="159">
        <v>0</v>
      </c>
      <c r="I13" s="436">
        <v>0</v>
      </c>
      <c r="J13" s="159">
        <v>0</v>
      </c>
      <c r="K13" s="436">
        <v>0</v>
      </c>
      <c r="L13" s="159">
        <v>0</v>
      </c>
      <c r="M13" s="436">
        <v>0</v>
      </c>
      <c r="N13" s="159">
        <v>0</v>
      </c>
      <c r="O13" s="436">
        <v>0</v>
      </c>
      <c r="P13" s="159">
        <v>3.8267746900000006</v>
      </c>
      <c r="Q13" s="436">
        <v>0</v>
      </c>
      <c r="R13" s="22">
        <v>3.8267746900000006</v>
      </c>
      <c r="S13" s="436">
        <v>0</v>
      </c>
      <c r="T13" s="159">
        <v>3.8267746900000006</v>
      </c>
      <c r="U13" s="436">
        <v>0</v>
      </c>
      <c r="V13" s="159">
        <v>0</v>
      </c>
      <c r="W13" s="436">
        <v>0</v>
      </c>
      <c r="X13" s="159">
        <v>0</v>
      </c>
      <c r="Y13" s="436">
        <v>0</v>
      </c>
      <c r="Z13" s="159">
        <v>0</v>
      </c>
      <c r="AA13" s="436">
        <v>0</v>
      </c>
      <c r="AB13" s="427">
        <v>3.8267746900000006</v>
      </c>
      <c r="AC13" s="555">
        <v>0</v>
      </c>
      <c r="AD13" s="556">
        <v>0</v>
      </c>
      <c r="AE13" s="562">
        <v>0</v>
      </c>
    </row>
    <row r="14" spans="1:31" ht="18.75" x14ac:dyDescent="0.3">
      <c r="B14" s="3" t="s">
        <v>20</v>
      </c>
      <c r="C14" s="508"/>
      <c r="D14" s="159">
        <v>9.6347219999999997E-2</v>
      </c>
      <c r="E14" s="436">
        <v>0</v>
      </c>
      <c r="F14" s="159">
        <v>0</v>
      </c>
      <c r="G14" s="436">
        <v>0</v>
      </c>
      <c r="H14" s="159">
        <v>9.6347219999999997E-2</v>
      </c>
      <c r="I14" s="436">
        <v>0</v>
      </c>
      <c r="J14" s="159">
        <v>0</v>
      </c>
      <c r="K14" s="436">
        <v>0</v>
      </c>
      <c r="L14" s="159">
        <v>0</v>
      </c>
      <c r="M14" s="436">
        <v>0</v>
      </c>
      <c r="N14" s="159">
        <v>0</v>
      </c>
      <c r="O14" s="436">
        <v>0</v>
      </c>
      <c r="P14" s="159">
        <v>1.5007788500000001</v>
      </c>
      <c r="Q14" s="436">
        <v>0</v>
      </c>
      <c r="R14" s="22">
        <v>1.5007788500000001</v>
      </c>
      <c r="S14" s="436">
        <v>0</v>
      </c>
      <c r="T14" s="159">
        <v>1.5971260700000001</v>
      </c>
      <c r="U14" s="436">
        <v>0</v>
      </c>
      <c r="V14" s="159">
        <v>0</v>
      </c>
      <c r="W14" s="436">
        <v>0</v>
      </c>
      <c r="X14" s="159">
        <v>0</v>
      </c>
      <c r="Y14" s="436">
        <v>0</v>
      </c>
      <c r="Z14" s="159">
        <v>0</v>
      </c>
      <c r="AA14" s="436">
        <v>0</v>
      </c>
      <c r="AB14" s="427">
        <v>1.5971260700000001</v>
      </c>
      <c r="AC14" s="555">
        <v>0</v>
      </c>
      <c r="AD14" s="556">
        <v>0</v>
      </c>
      <c r="AE14" s="562">
        <v>0</v>
      </c>
    </row>
    <row r="15" spans="1:31"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159">
        <v>3.2746007700000002</v>
      </c>
      <c r="Q15" s="436">
        <v>0</v>
      </c>
      <c r="R15" s="22">
        <v>3.2746007700000002</v>
      </c>
      <c r="S15" s="436">
        <v>0</v>
      </c>
      <c r="T15" s="159">
        <v>3.2746007700000002</v>
      </c>
      <c r="U15" s="436">
        <v>0</v>
      </c>
      <c r="V15" s="159">
        <v>0</v>
      </c>
      <c r="W15" s="436">
        <v>0</v>
      </c>
      <c r="X15" s="159">
        <v>0</v>
      </c>
      <c r="Y15" s="436">
        <v>0</v>
      </c>
      <c r="Z15" s="159">
        <v>0</v>
      </c>
      <c r="AA15" s="436">
        <v>0</v>
      </c>
      <c r="AB15" s="427">
        <v>3.2746007700000002</v>
      </c>
      <c r="AC15" s="555">
        <v>0</v>
      </c>
      <c r="AD15" s="556">
        <v>0</v>
      </c>
      <c r="AE15" s="562">
        <v>0</v>
      </c>
    </row>
    <row r="16" spans="1:31" ht="18.75" x14ac:dyDescent="0.3">
      <c r="B16" s="3" t="s">
        <v>22</v>
      </c>
      <c r="C16" s="508"/>
      <c r="D16" s="159">
        <v>9.1062279799999999</v>
      </c>
      <c r="E16" s="436">
        <v>6.9299806000000004</v>
      </c>
      <c r="F16" s="159">
        <v>0</v>
      </c>
      <c r="G16" s="436">
        <v>0</v>
      </c>
      <c r="H16" s="159">
        <v>9.1062279799999999</v>
      </c>
      <c r="I16" s="436">
        <v>6.9299806000000004</v>
      </c>
      <c r="J16" s="159">
        <v>0</v>
      </c>
      <c r="K16" s="436">
        <v>0</v>
      </c>
      <c r="L16" s="159">
        <v>9.2534399999999999E-3</v>
      </c>
      <c r="M16" s="436">
        <v>0</v>
      </c>
      <c r="N16" s="159">
        <v>1.5933601799999999</v>
      </c>
      <c r="O16" s="436">
        <v>1.5933601799999999</v>
      </c>
      <c r="P16" s="159">
        <v>50.776268710000004</v>
      </c>
      <c r="Q16" s="436">
        <v>26.960857650000001</v>
      </c>
      <c r="R16" s="22">
        <v>52.378882330000003</v>
      </c>
      <c r="S16" s="436">
        <v>28.554217830000002</v>
      </c>
      <c r="T16" s="159">
        <v>61.485110310000003</v>
      </c>
      <c r="U16" s="436">
        <v>35.484198430000006</v>
      </c>
      <c r="V16" s="159">
        <v>0</v>
      </c>
      <c r="W16" s="436">
        <v>0</v>
      </c>
      <c r="X16" s="159">
        <v>0</v>
      </c>
      <c r="Y16" s="436">
        <v>0</v>
      </c>
      <c r="Z16" s="159">
        <v>0</v>
      </c>
      <c r="AA16" s="436">
        <v>0</v>
      </c>
      <c r="AB16" s="427">
        <v>61.485110310000003</v>
      </c>
      <c r="AC16" s="555">
        <v>35.507050499999998</v>
      </c>
      <c r="AD16" s="556">
        <v>35.484198430000006</v>
      </c>
      <c r="AE16" s="562">
        <v>0</v>
      </c>
    </row>
    <row r="17" spans="2:31" ht="18.75" x14ac:dyDescent="0.3">
      <c r="B17" s="3" t="s">
        <v>23</v>
      </c>
      <c r="C17" s="508"/>
      <c r="D17" s="159">
        <v>4.5446181700000006</v>
      </c>
      <c r="E17" s="436">
        <v>1.169438</v>
      </c>
      <c r="F17" s="159">
        <v>0.25621742000000003</v>
      </c>
      <c r="G17" s="436">
        <v>0.25621742000000003</v>
      </c>
      <c r="H17" s="159">
        <v>4.8008355900000002</v>
      </c>
      <c r="I17" s="436">
        <v>1.42565542</v>
      </c>
      <c r="J17" s="159">
        <v>0</v>
      </c>
      <c r="K17" s="436">
        <v>0</v>
      </c>
      <c r="L17" s="159">
        <v>5.3485080000000004E-2</v>
      </c>
      <c r="M17" s="436">
        <v>5.348507999999999E-2</v>
      </c>
      <c r="N17" s="159">
        <v>0.42045257000000003</v>
      </c>
      <c r="O17" s="436">
        <v>0.42045256999999997</v>
      </c>
      <c r="P17" s="159">
        <v>1.7346089</v>
      </c>
      <c r="Q17" s="436">
        <v>0</v>
      </c>
      <c r="R17" s="22">
        <v>2.2085465499999999</v>
      </c>
      <c r="S17" s="436">
        <v>0.47393764999999999</v>
      </c>
      <c r="T17" s="159">
        <v>7.0093821399999996</v>
      </c>
      <c r="U17" s="436">
        <v>1.8995930699999999</v>
      </c>
      <c r="V17" s="159">
        <v>0</v>
      </c>
      <c r="W17" s="436">
        <v>0</v>
      </c>
      <c r="X17" s="159">
        <v>8.9740411600000005</v>
      </c>
      <c r="Y17" s="436">
        <v>0.6587448199999999</v>
      </c>
      <c r="Z17" s="159">
        <v>8.9740411600000005</v>
      </c>
      <c r="AA17" s="436">
        <v>0.6587448199999999</v>
      </c>
      <c r="AB17" s="427">
        <v>15.9834233</v>
      </c>
      <c r="AC17" s="555">
        <v>13.059650749999999</v>
      </c>
      <c r="AD17" s="556">
        <v>2.5583378899999998</v>
      </c>
      <c r="AE17" s="562">
        <v>6.6210199999999992E-3</v>
      </c>
    </row>
    <row r="18" spans="2:31"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159">
        <v>0.56551646999999994</v>
      </c>
      <c r="Q18" s="436">
        <v>0</v>
      </c>
      <c r="R18" s="22">
        <v>0.56551646999999994</v>
      </c>
      <c r="S18" s="436">
        <v>0</v>
      </c>
      <c r="T18" s="159">
        <v>0.56551646999999994</v>
      </c>
      <c r="U18" s="436">
        <v>0</v>
      </c>
      <c r="V18" s="159">
        <v>0</v>
      </c>
      <c r="W18" s="436">
        <v>0</v>
      </c>
      <c r="X18" s="159">
        <v>0</v>
      </c>
      <c r="Y18" s="436">
        <v>0</v>
      </c>
      <c r="Z18" s="159">
        <v>0</v>
      </c>
      <c r="AA18" s="436">
        <v>0</v>
      </c>
      <c r="AB18" s="427">
        <v>0.56551646999999994</v>
      </c>
      <c r="AC18" s="555">
        <v>0</v>
      </c>
      <c r="AD18" s="556">
        <v>0</v>
      </c>
      <c r="AE18" s="562">
        <v>0</v>
      </c>
    </row>
    <row r="19" spans="2:31"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159">
        <v>0</v>
      </c>
      <c r="Q19" s="436">
        <v>0</v>
      </c>
      <c r="R19" s="22">
        <v>0</v>
      </c>
      <c r="S19" s="436">
        <v>0</v>
      </c>
      <c r="T19" s="159">
        <v>0</v>
      </c>
      <c r="U19" s="436">
        <v>0</v>
      </c>
      <c r="V19" s="159">
        <v>0</v>
      </c>
      <c r="W19" s="436">
        <v>0</v>
      </c>
      <c r="X19" s="159">
        <v>0</v>
      </c>
      <c r="Y19" s="436">
        <v>0</v>
      </c>
      <c r="Z19" s="159">
        <v>0</v>
      </c>
      <c r="AA19" s="436">
        <v>0</v>
      </c>
      <c r="AB19" s="427">
        <v>0</v>
      </c>
      <c r="AC19" s="555">
        <v>0</v>
      </c>
      <c r="AD19" s="556">
        <v>0</v>
      </c>
      <c r="AE19" s="562">
        <v>0</v>
      </c>
    </row>
    <row r="20" spans="2:31"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159">
        <v>0</v>
      </c>
      <c r="Q20" s="436">
        <v>0</v>
      </c>
      <c r="R20" s="22">
        <v>0</v>
      </c>
      <c r="S20" s="436">
        <v>0</v>
      </c>
      <c r="T20" s="159">
        <v>0</v>
      </c>
      <c r="U20" s="436">
        <v>0</v>
      </c>
      <c r="V20" s="159">
        <v>0</v>
      </c>
      <c r="W20" s="436">
        <v>0</v>
      </c>
      <c r="X20" s="159">
        <v>0</v>
      </c>
      <c r="Y20" s="436">
        <v>0</v>
      </c>
      <c r="Z20" s="159">
        <v>0</v>
      </c>
      <c r="AA20" s="436">
        <v>0</v>
      </c>
      <c r="AB20" s="427">
        <v>0</v>
      </c>
      <c r="AC20" s="555">
        <v>0</v>
      </c>
      <c r="AD20" s="556">
        <v>0</v>
      </c>
      <c r="AE20" s="562">
        <v>0</v>
      </c>
    </row>
    <row r="21" spans="2:31" ht="19.5" thickBot="1" x14ac:dyDescent="0.35">
      <c r="B21" s="114" t="s">
        <v>27</v>
      </c>
      <c r="C21" s="509"/>
      <c r="D21" s="602">
        <v>0</v>
      </c>
      <c r="E21" s="439">
        <v>0</v>
      </c>
      <c r="F21" s="602">
        <v>0</v>
      </c>
      <c r="G21" s="439">
        <v>0</v>
      </c>
      <c r="H21" s="602">
        <v>0</v>
      </c>
      <c r="I21" s="439">
        <v>0</v>
      </c>
      <c r="J21" s="602">
        <v>0</v>
      </c>
      <c r="K21" s="439">
        <v>0</v>
      </c>
      <c r="L21" s="602">
        <v>0</v>
      </c>
      <c r="M21" s="439">
        <v>0</v>
      </c>
      <c r="N21" s="602">
        <v>0</v>
      </c>
      <c r="O21" s="439">
        <v>0</v>
      </c>
      <c r="P21" s="602">
        <v>19.807168190000002</v>
      </c>
      <c r="Q21" s="439">
        <v>0</v>
      </c>
      <c r="R21" s="250">
        <v>19.807168190000002</v>
      </c>
      <c r="S21" s="439">
        <v>0</v>
      </c>
      <c r="T21" s="602">
        <v>19.807168190000002</v>
      </c>
      <c r="U21" s="439">
        <v>0</v>
      </c>
      <c r="V21" s="602">
        <v>0</v>
      </c>
      <c r="W21" s="439">
        <v>0</v>
      </c>
      <c r="X21" s="602">
        <v>0</v>
      </c>
      <c r="Y21" s="439">
        <v>0</v>
      </c>
      <c r="Z21" s="602">
        <v>0</v>
      </c>
      <c r="AA21" s="603">
        <v>0</v>
      </c>
      <c r="AB21" s="428">
        <v>19.807168190000002</v>
      </c>
      <c r="AC21" s="557">
        <v>0</v>
      </c>
      <c r="AD21" s="558">
        <v>0</v>
      </c>
      <c r="AE21" s="565">
        <v>0</v>
      </c>
    </row>
    <row r="22" spans="2:31" ht="19.5" thickBot="1" x14ac:dyDescent="0.35">
      <c r="B22" s="429" t="s">
        <v>4271</v>
      </c>
      <c r="C22" s="430"/>
      <c r="D22" s="442">
        <v>57.093864189999998</v>
      </c>
      <c r="E22" s="442">
        <v>42.350946770000007</v>
      </c>
      <c r="F22" s="137">
        <v>11.82330672</v>
      </c>
      <c r="G22" s="137">
        <v>11.68319498</v>
      </c>
      <c r="H22" s="137">
        <v>68.917170909999996</v>
      </c>
      <c r="I22" s="137">
        <v>54.034141750000003</v>
      </c>
      <c r="J22" s="137">
        <v>0.95413074999999992</v>
      </c>
      <c r="K22" s="137">
        <v>2.6689240000000003E-2</v>
      </c>
      <c r="L22" s="137">
        <v>0.65978923999999994</v>
      </c>
      <c r="M22" s="137">
        <v>0.60489904000000005</v>
      </c>
      <c r="N22" s="137">
        <v>61.287123970000003</v>
      </c>
      <c r="O22" s="137">
        <v>34.046390950000003</v>
      </c>
      <c r="P22" s="137">
        <v>366.77678680999998</v>
      </c>
      <c r="Q22" s="137">
        <v>138.04300537000006</v>
      </c>
      <c r="R22" s="137">
        <v>429.67783077000001</v>
      </c>
      <c r="S22" s="137">
        <v>172.72098460000007</v>
      </c>
      <c r="T22" s="137">
        <v>498.59500168</v>
      </c>
      <c r="U22" s="137">
        <v>226.75512635000004</v>
      </c>
      <c r="V22" s="137">
        <v>4.7759042999999988</v>
      </c>
      <c r="W22" s="137">
        <v>4.5000359999999997</v>
      </c>
      <c r="X22" s="137">
        <v>44.23714416</v>
      </c>
      <c r="Y22" s="137">
        <v>33.649763150000005</v>
      </c>
      <c r="Z22" s="197">
        <v>49.01304846</v>
      </c>
      <c r="AA22" s="197">
        <v>38.14979915</v>
      </c>
      <c r="AB22" s="92">
        <v>547.60805013999993</v>
      </c>
      <c r="AC22" s="343">
        <v>281.79568851000005</v>
      </c>
      <c r="AD22" s="343">
        <v>264.90492550000005</v>
      </c>
      <c r="AE22" s="566">
        <v>1.0975269999999999E-2</v>
      </c>
    </row>
    <row r="23" spans="2:31" s="26" customFormat="1" ht="19.5" thickBot="1" x14ac:dyDescent="0.35">
      <c r="B23" s="16" t="s">
        <v>4306</v>
      </c>
      <c r="C23" s="443"/>
      <c r="D23" s="202"/>
      <c r="E23" s="202"/>
      <c r="F23" s="202"/>
      <c r="G23" s="202"/>
      <c r="H23" s="202"/>
      <c r="I23" s="202"/>
      <c r="J23" s="203"/>
      <c r="K23" s="204"/>
      <c r="L23" s="204"/>
      <c r="M23" s="204"/>
      <c r="N23" s="201"/>
      <c r="O23" s="205"/>
      <c r="P23" s="201"/>
      <c r="Q23" s="205"/>
      <c r="R23" s="205"/>
      <c r="S23" s="205"/>
      <c r="T23" s="208">
        <f>1000-(T22+Z22)</f>
        <v>452.39194985999995</v>
      </c>
      <c r="U23" s="208"/>
      <c r="V23" s="206"/>
      <c r="W23" s="444"/>
    </row>
    <row r="24" spans="2:31" ht="19.5" thickBot="1" x14ac:dyDescent="0.35">
      <c r="B24" s="429" t="s">
        <v>4272</v>
      </c>
      <c r="C24" s="445"/>
      <c r="D24" s="442"/>
      <c r="E24" s="442"/>
      <c r="F24" s="442"/>
      <c r="G24" s="442"/>
      <c r="H24" s="442"/>
      <c r="I24" s="442"/>
      <c r="J24" s="442"/>
      <c r="K24" s="442"/>
      <c r="L24" s="447"/>
      <c r="M24" s="448"/>
      <c r="N24" s="448"/>
      <c r="O24" s="448"/>
      <c r="P24" s="448"/>
      <c r="Q24" s="448"/>
      <c r="R24" s="137"/>
      <c r="S24" s="442"/>
      <c r="T24" s="137">
        <f>+T22+T23</f>
        <v>950.98695153999995</v>
      </c>
      <c r="U24" s="137"/>
      <c r="V24" s="442"/>
      <c r="W24" s="446"/>
      <c r="X24" s="446"/>
      <c r="Y24" s="446"/>
      <c r="Z24" s="446">
        <f>+Z22</f>
        <v>49.01304846</v>
      </c>
      <c r="AA24" s="446"/>
      <c r="AB24" s="446">
        <f>+T24+Z24</f>
        <v>1000</v>
      </c>
      <c r="AC24" s="446"/>
      <c r="AD24" s="616"/>
      <c r="AE24" s="616"/>
    </row>
    <row r="27" spans="2:31" ht="14.65" customHeight="1" x14ac:dyDescent="0.25">
      <c r="B27" s="696" t="s">
        <v>17802</v>
      </c>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row>
    <row r="28" spans="2:31" x14ac:dyDescent="0.25">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row>
    <row r="29" spans="2:31" x14ac:dyDescent="0.25">
      <c r="B29" s="126" t="s">
        <v>4352</v>
      </c>
      <c r="C29" s="126"/>
    </row>
    <row r="30" spans="2:31" x14ac:dyDescent="0.25">
      <c r="N30" s="17"/>
      <c r="R30" s="17"/>
    </row>
    <row r="31" spans="2:31" x14ac:dyDescent="0.25">
      <c r="B31" t="s">
        <v>4354</v>
      </c>
    </row>
    <row r="32" spans="2:31" x14ac:dyDescent="0.25">
      <c r="B32" t="s">
        <v>4355</v>
      </c>
    </row>
    <row r="33" spans="2:16" x14ac:dyDescent="0.25">
      <c r="B33" t="s">
        <v>363</v>
      </c>
    </row>
    <row r="34" spans="2:16" x14ac:dyDescent="0.25">
      <c r="B34" t="s">
        <v>17304</v>
      </c>
    </row>
    <row r="35" spans="2:16" x14ac:dyDescent="0.25">
      <c r="B35" t="s">
        <v>365</v>
      </c>
    </row>
    <row r="36" spans="2:16" x14ac:dyDescent="0.25">
      <c r="B36" t="s">
        <v>17303</v>
      </c>
    </row>
    <row r="37" spans="2:16" x14ac:dyDescent="0.25">
      <c r="B37" t="s">
        <v>17803</v>
      </c>
    </row>
    <row r="41" spans="2:16" x14ac:dyDescent="0.25">
      <c r="P41" s="145"/>
    </row>
    <row r="46" spans="2:16" x14ac:dyDescent="0.25">
      <c r="B46" s="25"/>
      <c r="C46" s="25"/>
    </row>
  </sheetData>
  <mergeCells count="17">
    <mergeCell ref="AE2:AE3"/>
    <mergeCell ref="P2:Q2"/>
    <mergeCell ref="AB2:AB3"/>
    <mergeCell ref="AC2:AC3"/>
    <mergeCell ref="AD2:AD3"/>
    <mergeCell ref="B27:AB28"/>
    <mergeCell ref="R2:S2"/>
    <mergeCell ref="T2:U2"/>
    <mergeCell ref="V2:W2"/>
    <mergeCell ref="X2:Y2"/>
    <mergeCell ref="Z2:AA2"/>
    <mergeCell ref="D2:E2"/>
    <mergeCell ref="F2:G2"/>
    <mergeCell ref="H2:I2"/>
    <mergeCell ref="J2:K2"/>
    <mergeCell ref="L2:M2"/>
    <mergeCell ref="N2:O2"/>
  </mergeCells>
  <pageMargins left="0.7" right="0.7" top="0.75" bottom="0.75" header="0.3" footer="0.3"/>
  <pageSetup paperSize="9" scale="5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63DFC-0DA8-4172-AE53-76A7B65508ED}">
  <sheetPr>
    <pageSetUpPr fitToPage="1"/>
  </sheetPr>
  <dimension ref="A1:AG47"/>
  <sheetViews>
    <sheetView showGridLines="0" zoomScale="60" zoomScaleNormal="60" workbookViewId="0">
      <selection activeCell="AG15" sqref="AG15"/>
    </sheetView>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3.85546875" customWidth="1"/>
    <col min="17" max="17" width="14.28515625" customWidth="1"/>
    <col min="18" max="18" width="18.7109375" customWidth="1"/>
    <col min="19" max="19" width="15.7109375" customWidth="1"/>
    <col min="20" max="20" width="13.85546875" customWidth="1"/>
    <col min="21" max="21" width="13.140625" customWidth="1"/>
    <col min="22" max="22" width="16.7109375" customWidth="1"/>
    <col min="23" max="23" width="18.28515625" customWidth="1"/>
    <col min="24" max="24" width="14.5703125" customWidth="1"/>
    <col min="26" max="26" width="14.28515625" customWidth="1"/>
    <col min="27" max="27" width="11.140625" customWidth="1"/>
    <col min="28" max="28" width="13.28515625" customWidth="1"/>
  </cols>
  <sheetData>
    <row r="1" spans="1:33" ht="15.75" thickBot="1" x14ac:dyDescent="0.3"/>
    <row r="2" spans="1:33" ht="113.25" customHeight="1" thickBot="1" x14ac:dyDescent="0.3">
      <c r="D2" s="679" t="s">
        <v>385</v>
      </c>
      <c r="E2" s="680"/>
      <c r="F2" s="679" t="s">
        <v>386</v>
      </c>
      <c r="G2" s="680"/>
      <c r="H2" s="668" t="s">
        <v>383</v>
      </c>
      <c r="I2" s="669"/>
      <c r="J2" s="679" t="s">
        <v>98</v>
      </c>
      <c r="K2" s="680"/>
      <c r="L2" s="679" t="s">
        <v>99</v>
      </c>
      <c r="M2" s="680"/>
      <c r="N2" s="679" t="s">
        <v>100</v>
      </c>
      <c r="O2" s="680"/>
      <c r="P2" s="624" t="s">
        <v>18119</v>
      </c>
      <c r="Q2" s="238" t="s">
        <v>18120</v>
      </c>
      <c r="R2" s="625" t="s">
        <v>17128</v>
      </c>
      <c r="S2" s="679" t="s">
        <v>17989</v>
      </c>
      <c r="T2" s="680"/>
      <c r="U2" s="668" t="s">
        <v>17305</v>
      </c>
      <c r="V2" s="669"/>
      <c r="W2" s="666" t="s">
        <v>183</v>
      </c>
      <c r="X2" s="667"/>
      <c r="Y2" s="679" t="s">
        <v>385</v>
      </c>
      <c r="Z2" s="680"/>
      <c r="AA2" s="679" t="s">
        <v>387</v>
      </c>
      <c r="AB2" s="680"/>
      <c r="AC2" s="666" t="s">
        <v>184</v>
      </c>
      <c r="AD2" s="667"/>
      <c r="AE2" s="627" t="s">
        <v>187</v>
      </c>
      <c r="AF2" s="694" t="s">
        <v>8514</v>
      </c>
      <c r="AG2" s="677" t="s">
        <v>17006</v>
      </c>
    </row>
    <row r="3" spans="1:33"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18" t="s">
        <v>384</v>
      </c>
      <c r="R3" s="433" t="s">
        <v>185</v>
      </c>
      <c r="S3" s="18" t="s">
        <v>384</v>
      </c>
      <c r="T3" s="433" t="s">
        <v>185</v>
      </c>
      <c r="U3" s="18" t="s">
        <v>384</v>
      </c>
      <c r="V3" s="433" t="s">
        <v>185</v>
      </c>
      <c r="W3" s="18" t="s">
        <v>384</v>
      </c>
      <c r="X3" s="433" t="s">
        <v>185</v>
      </c>
      <c r="Y3" s="18" t="s">
        <v>384</v>
      </c>
      <c r="Z3" s="433" t="s">
        <v>185</v>
      </c>
      <c r="AA3" s="18" t="s">
        <v>384</v>
      </c>
      <c r="AB3" s="433" t="s">
        <v>185</v>
      </c>
      <c r="AC3" s="425" t="s">
        <v>384</v>
      </c>
      <c r="AD3" s="433" t="s">
        <v>185</v>
      </c>
      <c r="AE3" s="650"/>
      <c r="AF3" s="701"/>
      <c r="AG3" s="702"/>
    </row>
    <row r="4" spans="1:33" ht="18.75" x14ac:dyDescent="0.3">
      <c r="A4" s="453"/>
      <c r="B4" s="2" t="s">
        <v>10</v>
      </c>
      <c r="C4" s="212"/>
      <c r="D4" s="155">
        <v>18.608269919999998</v>
      </c>
      <c r="E4" s="434">
        <v>7.724749420000002</v>
      </c>
      <c r="F4" s="155">
        <v>10.37393805</v>
      </c>
      <c r="G4" s="434">
        <v>10.16666519</v>
      </c>
      <c r="H4" s="155">
        <v>28.982207969999997</v>
      </c>
      <c r="I4" s="434">
        <v>17.891414610000002</v>
      </c>
      <c r="J4" s="155">
        <v>0.96187648000000003</v>
      </c>
      <c r="K4" s="434">
        <v>0</v>
      </c>
      <c r="L4" s="155">
        <v>0.58306572000000001</v>
      </c>
      <c r="M4" s="434">
        <v>0.25625598000000005</v>
      </c>
      <c r="N4" s="155">
        <v>18.947941609999997</v>
      </c>
      <c r="O4" s="434">
        <v>16.640363959999998</v>
      </c>
      <c r="P4" s="155">
        <v>0.97178507000000003</v>
      </c>
      <c r="Q4" s="155">
        <v>20.208152200000004</v>
      </c>
      <c r="R4" s="434">
        <v>6.9493768800000009</v>
      </c>
      <c r="S4" s="155">
        <v>141.6498158</v>
      </c>
      <c r="T4" s="434">
        <v>0</v>
      </c>
      <c r="U4" s="21">
        <v>183.32263688</v>
      </c>
      <c r="V4" s="434">
        <v>23.845996819999996</v>
      </c>
      <c r="W4" s="155">
        <v>212.30484484999999</v>
      </c>
      <c r="X4" s="434">
        <v>41.737411429999995</v>
      </c>
      <c r="Y4" s="155">
        <v>4.2500000000000003E-2</v>
      </c>
      <c r="Z4" s="434">
        <v>0</v>
      </c>
      <c r="AA4" s="155">
        <v>0</v>
      </c>
      <c r="AB4" s="434">
        <v>0</v>
      </c>
      <c r="AC4" s="155">
        <v>4.2500000000000003E-2</v>
      </c>
      <c r="AD4" s="434">
        <v>0</v>
      </c>
      <c r="AE4" s="426">
        <v>212.34734484999998</v>
      </c>
      <c r="AF4" s="555">
        <v>52.616655050000006</v>
      </c>
      <c r="AG4" s="556">
        <v>41.737411429999995</v>
      </c>
    </row>
    <row r="5" spans="1:33" ht="18.75" x14ac:dyDescent="0.3">
      <c r="B5" s="3" t="s">
        <v>11</v>
      </c>
      <c r="C5" s="213"/>
      <c r="D5" s="159">
        <v>3.7000000000000005E-5</v>
      </c>
      <c r="E5" s="436">
        <v>3.8999999999999999E-5</v>
      </c>
      <c r="F5" s="159">
        <v>0.11204863000000001</v>
      </c>
      <c r="G5" s="436">
        <v>8.9698250000000007E-2</v>
      </c>
      <c r="H5" s="159">
        <v>0.11208563000000001</v>
      </c>
      <c r="I5" s="436">
        <v>8.9737250000000005E-2</v>
      </c>
      <c r="J5" s="159">
        <v>8.0050380000000004E-2</v>
      </c>
      <c r="K5" s="436">
        <v>4.7000000000000004E-5</v>
      </c>
      <c r="L5" s="159">
        <v>4.8999999999999998E-5</v>
      </c>
      <c r="M5" s="436">
        <v>5.1E-5</v>
      </c>
      <c r="N5" s="159">
        <v>5.3000000000000001E-5</v>
      </c>
      <c r="O5" s="436">
        <v>5.4999999999999995E-5</v>
      </c>
      <c r="P5" s="159">
        <v>1.0278162799999999</v>
      </c>
      <c r="Q5" s="159">
        <v>8.9973059999999994E-2</v>
      </c>
      <c r="R5" s="436">
        <v>6.0999999999999999E-5</v>
      </c>
      <c r="S5" s="159">
        <v>5.9946300000000001E-2</v>
      </c>
      <c r="T5" s="436">
        <v>3.8999999999999999E-5</v>
      </c>
      <c r="U5" s="22">
        <v>1.2578880199999998</v>
      </c>
      <c r="V5" s="436">
        <v>2.5299999999999997E-4</v>
      </c>
      <c r="W5" s="159">
        <v>1.3699736499999997</v>
      </c>
      <c r="X5" s="436">
        <v>8.9990250000000008E-2</v>
      </c>
      <c r="Y5" s="159">
        <v>4.0000000000000003E-5</v>
      </c>
      <c r="Z5" s="436">
        <v>4.1E-5</v>
      </c>
      <c r="AA5" s="159">
        <v>4.1999999999999998E-5</v>
      </c>
      <c r="AB5" s="436">
        <v>4.3000000000000002E-5</v>
      </c>
      <c r="AC5" s="159">
        <v>8.2000000000000001E-5</v>
      </c>
      <c r="AD5" s="436">
        <v>8.4000000000000009E-5</v>
      </c>
      <c r="AE5" s="427">
        <v>1.3700556499999996</v>
      </c>
      <c r="AF5" s="555">
        <v>0.16971163</v>
      </c>
      <c r="AG5" s="556">
        <v>9.0074250000000008E-2</v>
      </c>
    </row>
    <row r="6" spans="1:33" ht="18.75" x14ac:dyDescent="0.3">
      <c r="B6" s="3" t="s">
        <v>12</v>
      </c>
      <c r="C6" s="508"/>
      <c r="D6" s="159">
        <v>1.0237066500000001</v>
      </c>
      <c r="E6" s="436">
        <v>0.53952681000000002</v>
      </c>
      <c r="F6" s="159">
        <v>3.4434670000000001E-2</v>
      </c>
      <c r="G6" s="436">
        <v>0</v>
      </c>
      <c r="H6" s="159">
        <v>1.0581413200000001</v>
      </c>
      <c r="I6" s="436">
        <v>0.53952681000000002</v>
      </c>
      <c r="J6" s="159">
        <v>0</v>
      </c>
      <c r="K6" s="436">
        <v>0</v>
      </c>
      <c r="L6" s="159">
        <v>1.010844E-2</v>
      </c>
      <c r="M6" s="436">
        <v>0</v>
      </c>
      <c r="N6" s="159">
        <v>0</v>
      </c>
      <c r="O6" s="436">
        <v>0</v>
      </c>
      <c r="P6" s="159">
        <v>6.2110920000000007E-2</v>
      </c>
      <c r="Q6" s="159">
        <v>0.50668408999999992</v>
      </c>
      <c r="R6" s="436">
        <v>0.11557621000000001</v>
      </c>
      <c r="S6" s="159">
        <v>19.493807149999999</v>
      </c>
      <c r="T6" s="436">
        <v>0</v>
      </c>
      <c r="U6" s="22">
        <v>20.072710599999997</v>
      </c>
      <c r="V6" s="436">
        <v>0.11557621000000001</v>
      </c>
      <c r="W6" s="159">
        <v>21.130851919999998</v>
      </c>
      <c r="X6" s="436">
        <v>0.65510302000000009</v>
      </c>
      <c r="Y6" s="159">
        <v>0</v>
      </c>
      <c r="Z6" s="436">
        <v>0</v>
      </c>
      <c r="AA6" s="159">
        <v>3.7515565499999997</v>
      </c>
      <c r="AB6" s="436">
        <v>3.7515565499999997</v>
      </c>
      <c r="AC6" s="159">
        <v>3.7515565499999997</v>
      </c>
      <c r="AD6" s="436">
        <v>3.7515565499999997</v>
      </c>
      <c r="AE6" s="427">
        <v>24.882408469999998</v>
      </c>
      <c r="AF6" s="555">
        <v>4.7877699099999997</v>
      </c>
      <c r="AG6" s="556">
        <v>4.4066595699999995</v>
      </c>
    </row>
    <row r="7" spans="1:33" ht="18.75" x14ac:dyDescent="0.3">
      <c r="B7" s="3" t="s">
        <v>13</v>
      </c>
      <c r="C7" s="508"/>
      <c r="D7" s="159">
        <v>0.21139089999999999</v>
      </c>
      <c r="E7" s="436">
        <v>0</v>
      </c>
      <c r="F7" s="159">
        <v>8.1970789999999988E-2</v>
      </c>
      <c r="G7" s="436">
        <v>0</v>
      </c>
      <c r="H7" s="159">
        <v>0.29336169000000001</v>
      </c>
      <c r="I7" s="436">
        <v>0</v>
      </c>
      <c r="J7" s="159">
        <v>0</v>
      </c>
      <c r="K7" s="436">
        <v>0</v>
      </c>
      <c r="L7" s="159">
        <v>0</v>
      </c>
      <c r="M7" s="436">
        <v>0</v>
      </c>
      <c r="N7" s="159">
        <v>0</v>
      </c>
      <c r="O7" s="436">
        <v>0</v>
      </c>
      <c r="P7" s="159">
        <v>0.12850564999999997</v>
      </c>
      <c r="Q7" s="159">
        <v>0.23057847000000001</v>
      </c>
      <c r="R7" s="436">
        <v>0</v>
      </c>
      <c r="S7" s="159">
        <v>2.5980561899999994</v>
      </c>
      <c r="T7" s="436">
        <v>0</v>
      </c>
      <c r="U7" s="22">
        <v>2.9571403099999993</v>
      </c>
      <c r="V7" s="436">
        <v>0</v>
      </c>
      <c r="W7" s="159">
        <v>3.2505019999999991</v>
      </c>
      <c r="X7" s="436">
        <v>0</v>
      </c>
      <c r="Y7" s="159">
        <v>0</v>
      </c>
      <c r="Z7" s="436">
        <v>0</v>
      </c>
      <c r="AA7" s="159">
        <v>0</v>
      </c>
      <c r="AB7" s="436">
        <v>0</v>
      </c>
      <c r="AC7" s="159">
        <v>0</v>
      </c>
      <c r="AD7" s="436">
        <v>0</v>
      </c>
      <c r="AE7" s="427">
        <v>3.2505019999999991</v>
      </c>
      <c r="AF7" s="555">
        <v>0</v>
      </c>
      <c r="AG7" s="556">
        <v>0</v>
      </c>
    </row>
    <row r="8" spans="1:33" ht="18.75" x14ac:dyDescent="0.3">
      <c r="B8" s="3" t="s">
        <v>14</v>
      </c>
      <c r="C8" s="508"/>
      <c r="D8" s="159">
        <v>0</v>
      </c>
      <c r="E8" s="436">
        <v>0</v>
      </c>
      <c r="F8" s="159">
        <v>0.82790443000000002</v>
      </c>
      <c r="G8" s="436">
        <v>0</v>
      </c>
      <c r="H8" s="159">
        <v>0.82790443000000002</v>
      </c>
      <c r="I8" s="436">
        <v>0</v>
      </c>
      <c r="J8" s="159">
        <v>0</v>
      </c>
      <c r="K8" s="436">
        <v>0</v>
      </c>
      <c r="L8" s="159">
        <v>0</v>
      </c>
      <c r="M8" s="436">
        <v>0</v>
      </c>
      <c r="N8" s="159">
        <v>0</v>
      </c>
      <c r="O8" s="436">
        <v>0</v>
      </c>
      <c r="P8" s="159">
        <v>0</v>
      </c>
      <c r="Q8" s="159">
        <v>0.14852536</v>
      </c>
      <c r="R8" s="436">
        <v>0</v>
      </c>
      <c r="S8" s="159">
        <v>35.313357069999995</v>
      </c>
      <c r="T8" s="436">
        <v>0</v>
      </c>
      <c r="U8" s="22">
        <v>35.461882429999996</v>
      </c>
      <c r="V8" s="436">
        <v>0</v>
      </c>
      <c r="W8" s="159">
        <v>36.289786859999992</v>
      </c>
      <c r="X8" s="436">
        <v>0</v>
      </c>
      <c r="Y8" s="159">
        <v>8.0720977300000012</v>
      </c>
      <c r="Z8" s="436">
        <v>4.098294909999999</v>
      </c>
      <c r="AA8" s="159">
        <v>0.46231990000000001</v>
      </c>
      <c r="AB8" s="436">
        <v>0</v>
      </c>
      <c r="AC8" s="159">
        <v>8.5344176300000019</v>
      </c>
      <c r="AD8" s="436">
        <v>4.098294909999999</v>
      </c>
      <c r="AE8" s="427">
        <v>44.824204489999993</v>
      </c>
      <c r="AF8" s="555">
        <v>8.9000021599999997</v>
      </c>
      <c r="AG8" s="556">
        <v>4.098294909999999</v>
      </c>
    </row>
    <row r="9" spans="1:33" ht="18.75" x14ac:dyDescent="0.3">
      <c r="B9" s="3" t="s">
        <v>15</v>
      </c>
      <c r="C9" s="508"/>
      <c r="D9" s="159">
        <v>0</v>
      </c>
      <c r="E9" s="436">
        <v>0</v>
      </c>
      <c r="F9" s="159">
        <v>0</v>
      </c>
      <c r="G9" s="436">
        <v>0</v>
      </c>
      <c r="H9" s="159">
        <v>0</v>
      </c>
      <c r="I9" s="436">
        <v>0</v>
      </c>
      <c r="J9" s="159">
        <v>0</v>
      </c>
      <c r="K9" s="436">
        <v>0</v>
      </c>
      <c r="L9" s="159">
        <v>0</v>
      </c>
      <c r="M9" s="436">
        <v>0</v>
      </c>
      <c r="N9" s="159">
        <v>0</v>
      </c>
      <c r="O9" s="436">
        <v>0</v>
      </c>
      <c r="P9" s="159">
        <v>0</v>
      </c>
      <c r="Q9" s="159">
        <v>0</v>
      </c>
      <c r="R9" s="436">
        <v>0</v>
      </c>
      <c r="S9" s="159">
        <v>4.0894017700000003</v>
      </c>
      <c r="T9" s="436">
        <v>0</v>
      </c>
      <c r="U9" s="22">
        <v>4.0894017700000003</v>
      </c>
      <c r="V9" s="436">
        <v>0</v>
      </c>
      <c r="W9" s="159">
        <v>4.0894017700000003</v>
      </c>
      <c r="X9" s="436">
        <v>0</v>
      </c>
      <c r="Y9" s="159">
        <v>0</v>
      </c>
      <c r="Z9" s="436">
        <v>0</v>
      </c>
      <c r="AA9" s="159">
        <v>0</v>
      </c>
      <c r="AB9" s="436">
        <v>0</v>
      </c>
      <c r="AC9" s="159">
        <v>0</v>
      </c>
      <c r="AD9" s="436">
        <v>0</v>
      </c>
      <c r="AE9" s="427">
        <v>4.0894017700000003</v>
      </c>
      <c r="AF9" s="555">
        <v>0</v>
      </c>
      <c r="AG9" s="556">
        <v>0</v>
      </c>
    </row>
    <row r="10" spans="1:33" ht="18.75" x14ac:dyDescent="0.3">
      <c r="B10" s="3" t="s">
        <v>16</v>
      </c>
      <c r="C10" s="508"/>
      <c r="D10" s="159">
        <v>0.49957561999999994</v>
      </c>
      <c r="E10" s="436">
        <v>0.12402540000000002</v>
      </c>
      <c r="F10" s="159">
        <v>0</v>
      </c>
      <c r="G10" s="436">
        <v>0</v>
      </c>
      <c r="H10" s="159">
        <v>0.49957561999999994</v>
      </c>
      <c r="I10" s="436">
        <v>0.12402540000000002</v>
      </c>
      <c r="J10" s="159">
        <v>0</v>
      </c>
      <c r="K10" s="436">
        <v>0</v>
      </c>
      <c r="L10" s="159">
        <v>3.8295600000000001E-3</v>
      </c>
      <c r="M10" s="436">
        <v>4.1088000000000008E-4</v>
      </c>
      <c r="N10" s="159">
        <v>0</v>
      </c>
      <c r="O10" s="436">
        <v>0</v>
      </c>
      <c r="P10" s="159">
        <v>0.79983837999999985</v>
      </c>
      <c r="Q10" s="159">
        <v>0.51676705999999994</v>
      </c>
      <c r="R10" s="436">
        <v>0</v>
      </c>
      <c r="S10" s="159">
        <v>2.7922826299999999</v>
      </c>
      <c r="T10" s="436">
        <v>0</v>
      </c>
      <c r="U10" s="22">
        <v>4.1127176299999997</v>
      </c>
      <c r="V10" s="436">
        <v>4.1088000000000008E-4</v>
      </c>
      <c r="W10" s="159">
        <v>4.6122932499999996</v>
      </c>
      <c r="X10" s="436">
        <v>0.12443628000000002</v>
      </c>
      <c r="Y10" s="159">
        <v>0</v>
      </c>
      <c r="Z10" s="436">
        <v>0</v>
      </c>
      <c r="AA10" s="159">
        <v>0</v>
      </c>
      <c r="AB10" s="436">
        <v>0</v>
      </c>
      <c r="AC10" s="159">
        <v>0</v>
      </c>
      <c r="AD10" s="436">
        <v>0</v>
      </c>
      <c r="AE10" s="427">
        <v>4.6122932499999996</v>
      </c>
      <c r="AF10" s="555">
        <v>0.2351106</v>
      </c>
      <c r="AG10" s="556">
        <v>0.12443628000000002</v>
      </c>
    </row>
    <row r="11" spans="1:33" ht="18.75" x14ac:dyDescent="0.3">
      <c r="B11" s="3" t="s">
        <v>17</v>
      </c>
      <c r="C11" s="508"/>
      <c r="D11" s="159">
        <v>0</v>
      </c>
      <c r="E11" s="436">
        <v>0</v>
      </c>
      <c r="F11" s="159">
        <v>0</v>
      </c>
      <c r="G11" s="436">
        <v>0</v>
      </c>
      <c r="H11" s="159">
        <v>0</v>
      </c>
      <c r="I11" s="436">
        <v>0</v>
      </c>
      <c r="J11" s="159">
        <v>0</v>
      </c>
      <c r="K11" s="436">
        <v>0</v>
      </c>
      <c r="L11" s="159">
        <v>0</v>
      </c>
      <c r="M11" s="436">
        <v>0</v>
      </c>
      <c r="N11" s="159">
        <v>0</v>
      </c>
      <c r="O11" s="436">
        <v>0</v>
      </c>
      <c r="P11" s="159">
        <v>0</v>
      </c>
      <c r="Q11" s="159">
        <v>0.45514988000000001</v>
      </c>
      <c r="R11" s="436">
        <v>0</v>
      </c>
      <c r="S11" s="159">
        <v>41.464679019999991</v>
      </c>
      <c r="T11" s="436">
        <v>0</v>
      </c>
      <c r="U11" s="22">
        <v>41.919828899999992</v>
      </c>
      <c r="V11" s="436">
        <v>0</v>
      </c>
      <c r="W11" s="159">
        <v>41.919828899999992</v>
      </c>
      <c r="X11" s="436">
        <v>0</v>
      </c>
      <c r="Y11" s="159">
        <v>0</v>
      </c>
      <c r="Z11" s="436">
        <v>0</v>
      </c>
      <c r="AA11" s="159">
        <v>0.45675773999999997</v>
      </c>
      <c r="AB11" s="436">
        <v>0.38479268</v>
      </c>
      <c r="AC11" s="159">
        <v>0.45675773999999997</v>
      </c>
      <c r="AD11" s="436">
        <v>0.38479268</v>
      </c>
      <c r="AE11" s="427">
        <v>42.376586639999992</v>
      </c>
      <c r="AF11" s="555">
        <v>0.45675773999999997</v>
      </c>
      <c r="AG11" s="556">
        <v>0.38479268</v>
      </c>
    </row>
    <row r="12" spans="1:33" ht="18.75" x14ac:dyDescent="0.3">
      <c r="B12" s="3" t="s">
        <v>18</v>
      </c>
      <c r="C12" s="508"/>
      <c r="D12" s="159">
        <v>2.0035940000000001</v>
      </c>
      <c r="E12" s="436">
        <v>0.19124523000000002</v>
      </c>
      <c r="F12" s="159">
        <v>0</v>
      </c>
      <c r="G12" s="436">
        <v>0</v>
      </c>
      <c r="H12" s="159">
        <v>2.0035940000000001</v>
      </c>
      <c r="I12" s="436">
        <v>0.19124523000000002</v>
      </c>
      <c r="J12" s="159">
        <v>0</v>
      </c>
      <c r="K12" s="436">
        <v>0</v>
      </c>
      <c r="L12" s="159">
        <v>0</v>
      </c>
      <c r="M12" s="436">
        <v>0</v>
      </c>
      <c r="N12" s="159">
        <v>2.1900083399999999</v>
      </c>
      <c r="O12" s="436">
        <v>2.1900083400000003</v>
      </c>
      <c r="P12" s="159">
        <v>2.9457220000000003E-2</v>
      </c>
      <c r="Q12" s="159">
        <v>0.95834769999999991</v>
      </c>
      <c r="R12" s="436">
        <v>0.89615709999999993</v>
      </c>
      <c r="S12" s="159">
        <v>12.68262899</v>
      </c>
      <c r="T12" s="436">
        <v>0</v>
      </c>
      <c r="U12" s="22">
        <v>15.860442249999998</v>
      </c>
      <c r="V12" s="436">
        <v>3.0861654400000003</v>
      </c>
      <c r="W12" s="159">
        <v>17.864036249999998</v>
      </c>
      <c r="X12" s="436">
        <v>3.2774106700000001</v>
      </c>
      <c r="Y12" s="159">
        <v>0</v>
      </c>
      <c r="Z12" s="436">
        <v>0</v>
      </c>
      <c r="AA12" s="159">
        <v>55.464343369999995</v>
      </c>
      <c r="AB12" s="436">
        <v>0.46434336999999998</v>
      </c>
      <c r="AC12" s="159">
        <v>55.464343369999995</v>
      </c>
      <c r="AD12" s="436">
        <v>0.46434336999999998</v>
      </c>
      <c r="AE12" s="427">
        <v>73.328379619999993</v>
      </c>
      <c r="AF12" s="555">
        <v>58.895586030000004</v>
      </c>
      <c r="AG12" s="556">
        <v>3.74175404</v>
      </c>
    </row>
    <row r="13" spans="1:33" ht="18.75" x14ac:dyDescent="0.3">
      <c r="B13" s="3" t="s">
        <v>19</v>
      </c>
      <c r="C13" s="508"/>
      <c r="D13" s="159">
        <v>0</v>
      </c>
      <c r="E13" s="436">
        <v>0</v>
      </c>
      <c r="F13" s="159">
        <v>0</v>
      </c>
      <c r="G13" s="436">
        <v>0</v>
      </c>
      <c r="H13" s="159">
        <v>0</v>
      </c>
      <c r="I13" s="436">
        <v>0</v>
      </c>
      <c r="J13" s="159">
        <v>0</v>
      </c>
      <c r="K13" s="436">
        <v>0</v>
      </c>
      <c r="L13" s="159">
        <v>0</v>
      </c>
      <c r="M13" s="436">
        <v>0</v>
      </c>
      <c r="N13" s="159">
        <v>0</v>
      </c>
      <c r="O13" s="436">
        <v>0</v>
      </c>
      <c r="P13" s="159">
        <v>0.15973485999999998</v>
      </c>
      <c r="Q13" s="159">
        <v>0.15798196</v>
      </c>
      <c r="R13" s="436">
        <v>0</v>
      </c>
      <c r="S13" s="159">
        <v>2.9916742699999994</v>
      </c>
      <c r="T13" s="436">
        <v>0</v>
      </c>
      <c r="U13" s="22">
        <v>3.3093910899999992</v>
      </c>
      <c r="V13" s="436">
        <v>0</v>
      </c>
      <c r="W13" s="159">
        <v>3.3093910899999992</v>
      </c>
      <c r="X13" s="436">
        <v>0</v>
      </c>
      <c r="Y13" s="159">
        <v>0</v>
      </c>
      <c r="Z13" s="436">
        <v>0</v>
      </c>
      <c r="AA13" s="159">
        <v>0</v>
      </c>
      <c r="AB13" s="436">
        <v>0</v>
      </c>
      <c r="AC13" s="159">
        <v>0</v>
      </c>
      <c r="AD13" s="436">
        <v>0</v>
      </c>
      <c r="AE13" s="427">
        <v>3.3093910899999992</v>
      </c>
      <c r="AF13" s="555">
        <v>0</v>
      </c>
      <c r="AG13" s="556">
        <v>0</v>
      </c>
    </row>
    <row r="14" spans="1:33" ht="18.75" x14ac:dyDescent="0.3">
      <c r="B14" s="3" t="s">
        <v>20</v>
      </c>
      <c r="C14" s="508"/>
      <c r="D14" s="159">
        <v>9.6238110000000002E-2</v>
      </c>
      <c r="E14" s="436">
        <v>0</v>
      </c>
      <c r="F14" s="159">
        <v>0</v>
      </c>
      <c r="G14" s="436">
        <v>0</v>
      </c>
      <c r="H14" s="159">
        <v>9.6238110000000002E-2</v>
      </c>
      <c r="I14" s="436">
        <v>0</v>
      </c>
      <c r="J14" s="159">
        <v>0</v>
      </c>
      <c r="K14" s="436">
        <v>0</v>
      </c>
      <c r="L14" s="159">
        <v>0</v>
      </c>
      <c r="M14" s="436">
        <v>0</v>
      </c>
      <c r="N14" s="159">
        <v>0</v>
      </c>
      <c r="O14" s="436">
        <v>0</v>
      </c>
      <c r="P14" s="159">
        <v>0</v>
      </c>
      <c r="Q14" s="159">
        <v>0</v>
      </c>
      <c r="R14" s="436">
        <v>0</v>
      </c>
      <c r="S14" s="159">
        <v>0.91306818000000001</v>
      </c>
      <c r="T14" s="436">
        <v>0</v>
      </c>
      <c r="U14" s="22">
        <v>0.91306818000000001</v>
      </c>
      <c r="V14" s="436">
        <v>0</v>
      </c>
      <c r="W14" s="159">
        <v>1.0093062900000001</v>
      </c>
      <c r="X14" s="436">
        <v>0</v>
      </c>
      <c r="Y14" s="159">
        <v>0</v>
      </c>
      <c r="Z14" s="436">
        <v>0</v>
      </c>
      <c r="AA14" s="159">
        <v>0</v>
      </c>
      <c r="AB14" s="436">
        <v>0</v>
      </c>
      <c r="AC14" s="159">
        <v>0</v>
      </c>
      <c r="AD14" s="436">
        <v>0</v>
      </c>
      <c r="AE14" s="427">
        <v>1.0093062900000001</v>
      </c>
      <c r="AF14" s="555">
        <v>0</v>
      </c>
      <c r="AG14" s="556">
        <v>0</v>
      </c>
    </row>
    <row r="15" spans="1:33"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159">
        <v>0</v>
      </c>
      <c r="Q15" s="159">
        <v>9.3481610000000007E-2</v>
      </c>
      <c r="R15" s="436">
        <v>0</v>
      </c>
      <c r="S15" s="159">
        <v>1.1619941600000001</v>
      </c>
      <c r="T15" s="436">
        <v>0</v>
      </c>
      <c r="U15" s="22">
        <v>1.2554757700000001</v>
      </c>
      <c r="V15" s="436">
        <v>0</v>
      </c>
      <c r="W15" s="159">
        <v>1.2554757700000001</v>
      </c>
      <c r="X15" s="436">
        <v>0</v>
      </c>
      <c r="Y15" s="159">
        <v>0</v>
      </c>
      <c r="Z15" s="436">
        <v>0</v>
      </c>
      <c r="AA15" s="159">
        <v>0</v>
      </c>
      <c r="AB15" s="436">
        <v>0</v>
      </c>
      <c r="AC15" s="159">
        <v>0</v>
      </c>
      <c r="AD15" s="436">
        <v>0</v>
      </c>
      <c r="AE15" s="427">
        <v>1.2554757700000001</v>
      </c>
      <c r="AF15" s="555">
        <v>0</v>
      </c>
      <c r="AG15" s="556">
        <v>0</v>
      </c>
    </row>
    <row r="16" spans="1:33" ht="18.75" x14ac:dyDescent="0.3">
      <c r="B16" s="3" t="s">
        <v>22</v>
      </c>
      <c r="C16" s="508"/>
      <c r="D16" s="159">
        <v>5.7529628499999994</v>
      </c>
      <c r="E16" s="436">
        <v>2.2768285700000002</v>
      </c>
      <c r="F16" s="159">
        <v>0</v>
      </c>
      <c r="G16" s="436">
        <v>0</v>
      </c>
      <c r="H16" s="159">
        <v>5.7529628499999994</v>
      </c>
      <c r="I16" s="436">
        <v>2.2768285700000002</v>
      </c>
      <c r="J16" s="159">
        <v>0</v>
      </c>
      <c r="K16" s="436">
        <v>0</v>
      </c>
      <c r="L16" s="159">
        <v>9.2534399999999999E-3</v>
      </c>
      <c r="M16" s="436">
        <v>0</v>
      </c>
      <c r="N16" s="159">
        <v>11.386624449999999</v>
      </c>
      <c r="O16" s="436">
        <v>9.8122437599999994</v>
      </c>
      <c r="P16" s="159">
        <v>0.49648425000000002</v>
      </c>
      <c r="Q16" s="159">
        <v>0.40235526999999999</v>
      </c>
      <c r="R16" s="436">
        <v>0</v>
      </c>
      <c r="S16" s="159">
        <v>31.02315626</v>
      </c>
      <c r="T16" s="436">
        <v>0</v>
      </c>
      <c r="U16" s="22">
        <v>43.317873669999997</v>
      </c>
      <c r="V16" s="436">
        <v>9.8122437599999994</v>
      </c>
      <c r="W16" s="159">
        <v>49.07083652</v>
      </c>
      <c r="X16" s="436">
        <v>12.08907233</v>
      </c>
      <c r="Y16" s="159">
        <v>0</v>
      </c>
      <c r="Z16" s="436">
        <v>0</v>
      </c>
      <c r="AA16" s="159">
        <v>2.0954348</v>
      </c>
      <c r="AB16" s="436">
        <v>0</v>
      </c>
      <c r="AC16" s="159">
        <v>2.0954348</v>
      </c>
      <c r="AD16" s="436">
        <v>0</v>
      </c>
      <c r="AE16" s="427">
        <v>51.16627132</v>
      </c>
      <c r="AF16" s="555">
        <v>15.575440329999999</v>
      </c>
      <c r="AG16" s="556">
        <v>12.08907233</v>
      </c>
    </row>
    <row r="17" spans="2:33" ht="18.75" x14ac:dyDescent="0.3">
      <c r="B17" s="3" t="s">
        <v>23</v>
      </c>
      <c r="C17" s="508"/>
      <c r="D17" s="159">
        <v>3.7361547899999996</v>
      </c>
      <c r="E17" s="436">
        <v>0.25889778000000002</v>
      </c>
      <c r="F17" s="159">
        <v>0.25331502</v>
      </c>
      <c r="G17" s="436">
        <v>0.25331502</v>
      </c>
      <c r="H17" s="159">
        <v>3.9894698099999997</v>
      </c>
      <c r="I17" s="436">
        <v>0.51221280000000002</v>
      </c>
      <c r="J17" s="159">
        <v>0</v>
      </c>
      <c r="K17" s="436">
        <v>0</v>
      </c>
      <c r="L17" s="159">
        <v>5.3485080000000004E-2</v>
      </c>
      <c r="M17" s="436">
        <v>0</v>
      </c>
      <c r="N17" s="159">
        <v>0.20265060000000001</v>
      </c>
      <c r="O17" s="436">
        <v>0.10195439000000001</v>
      </c>
      <c r="P17" s="159">
        <v>0.54842625</v>
      </c>
      <c r="Q17" s="159">
        <v>4.1342449999999996E-2</v>
      </c>
      <c r="R17" s="436">
        <v>1.2828581399999999</v>
      </c>
      <c r="S17" s="159">
        <v>7.0271754499999997</v>
      </c>
      <c r="T17" s="436">
        <v>0</v>
      </c>
      <c r="U17" s="22">
        <v>7.87307983</v>
      </c>
      <c r="V17" s="436">
        <v>1.3848125299999998</v>
      </c>
      <c r="W17" s="159">
        <v>11.862549639999999</v>
      </c>
      <c r="X17" s="436">
        <v>1.89702533</v>
      </c>
      <c r="Y17" s="159">
        <v>0.18186845999999998</v>
      </c>
      <c r="Z17" s="436">
        <v>1.8544560000000002E-2</v>
      </c>
      <c r="AA17" s="159">
        <v>11.399642699999999</v>
      </c>
      <c r="AB17" s="436">
        <v>1.08466354</v>
      </c>
      <c r="AC17" s="159">
        <v>11.58151116</v>
      </c>
      <c r="AD17" s="436">
        <v>1.1032081</v>
      </c>
      <c r="AE17" s="427">
        <v>23.444060799999999</v>
      </c>
      <c r="AF17" s="555">
        <v>13.83813048</v>
      </c>
      <c r="AG17" s="556">
        <v>3.0002334299999998</v>
      </c>
    </row>
    <row r="18" spans="2:33"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159">
        <v>0</v>
      </c>
      <c r="Q18" s="159">
        <v>5.2968919999999996E-2</v>
      </c>
      <c r="R18" s="436">
        <v>0</v>
      </c>
      <c r="S18" s="159">
        <v>0.79176303000000003</v>
      </c>
      <c r="T18" s="436">
        <v>0</v>
      </c>
      <c r="U18" s="22">
        <v>0.84473195000000001</v>
      </c>
      <c r="V18" s="436">
        <v>0</v>
      </c>
      <c r="W18" s="159">
        <v>0.84473195000000001</v>
      </c>
      <c r="X18" s="436">
        <v>0</v>
      </c>
      <c r="Y18" s="159">
        <v>0</v>
      </c>
      <c r="Z18" s="436">
        <v>0</v>
      </c>
      <c r="AA18" s="159">
        <v>0</v>
      </c>
      <c r="AB18" s="436">
        <v>0</v>
      </c>
      <c r="AC18" s="159">
        <v>0</v>
      </c>
      <c r="AD18" s="436">
        <v>0</v>
      </c>
      <c r="AE18" s="427">
        <v>0.84473195000000001</v>
      </c>
      <c r="AF18" s="555">
        <v>0</v>
      </c>
      <c r="AG18" s="556">
        <v>0</v>
      </c>
    </row>
    <row r="19" spans="2:33"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159">
        <v>0</v>
      </c>
      <c r="Q19" s="159">
        <v>0</v>
      </c>
      <c r="R19" s="436">
        <v>0</v>
      </c>
      <c r="S19" s="159">
        <v>0</v>
      </c>
      <c r="T19" s="436">
        <v>0</v>
      </c>
      <c r="U19" s="22">
        <v>0</v>
      </c>
      <c r="V19" s="436">
        <v>0</v>
      </c>
      <c r="W19" s="159">
        <v>0</v>
      </c>
      <c r="X19" s="436">
        <v>0</v>
      </c>
      <c r="Y19" s="159">
        <v>0</v>
      </c>
      <c r="Z19" s="436">
        <v>0</v>
      </c>
      <c r="AA19" s="159">
        <v>0</v>
      </c>
      <c r="AB19" s="436">
        <v>0</v>
      </c>
      <c r="AC19" s="159">
        <v>0</v>
      </c>
      <c r="AD19" s="436">
        <v>0</v>
      </c>
      <c r="AE19" s="427">
        <v>0</v>
      </c>
      <c r="AF19" s="555">
        <v>0</v>
      </c>
      <c r="AG19" s="556">
        <v>0</v>
      </c>
    </row>
    <row r="20" spans="2:33"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159">
        <v>0</v>
      </c>
      <c r="Q20" s="159">
        <v>0</v>
      </c>
      <c r="R20" s="436">
        <v>0</v>
      </c>
      <c r="S20" s="159">
        <v>0</v>
      </c>
      <c r="T20" s="436">
        <v>0</v>
      </c>
      <c r="U20" s="22">
        <v>0</v>
      </c>
      <c r="V20" s="436">
        <v>0</v>
      </c>
      <c r="W20" s="159">
        <v>0</v>
      </c>
      <c r="X20" s="436">
        <v>0</v>
      </c>
      <c r="Y20" s="159">
        <v>0</v>
      </c>
      <c r="Z20" s="436">
        <v>0</v>
      </c>
      <c r="AA20" s="159">
        <v>0</v>
      </c>
      <c r="AB20" s="436">
        <v>0</v>
      </c>
      <c r="AC20" s="159">
        <v>0</v>
      </c>
      <c r="AD20" s="436">
        <v>0</v>
      </c>
      <c r="AE20" s="427">
        <v>0</v>
      </c>
      <c r="AF20" s="555">
        <v>0</v>
      </c>
      <c r="AG20" s="556">
        <v>0</v>
      </c>
    </row>
    <row r="21" spans="2:33" ht="19.5" thickBot="1" x14ac:dyDescent="0.35">
      <c r="B21" s="114" t="s">
        <v>27</v>
      </c>
      <c r="C21" s="509"/>
      <c r="D21" s="602">
        <v>0</v>
      </c>
      <c r="E21" s="439">
        <v>0</v>
      </c>
      <c r="F21" s="602">
        <v>0</v>
      </c>
      <c r="G21" s="439">
        <v>0</v>
      </c>
      <c r="H21" s="602">
        <v>0</v>
      </c>
      <c r="I21" s="439">
        <v>0</v>
      </c>
      <c r="J21" s="602">
        <v>0</v>
      </c>
      <c r="K21" s="439">
        <v>0</v>
      </c>
      <c r="L21" s="602">
        <v>0</v>
      </c>
      <c r="M21" s="439">
        <v>0</v>
      </c>
      <c r="N21" s="602">
        <v>0</v>
      </c>
      <c r="O21" s="439">
        <v>0</v>
      </c>
      <c r="P21" s="602">
        <v>0</v>
      </c>
      <c r="Q21" s="602">
        <v>0</v>
      </c>
      <c r="R21" s="439">
        <v>0</v>
      </c>
      <c r="S21" s="602">
        <v>0</v>
      </c>
      <c r="T21" s="439">
        <v>0</v>
      </c>
      <c r="U21" s="250">
        <v>0</v>
      </c>
      <c r="V21" s="439">
        <v>0</v>
      </c>
      <c r="W21" s="602">
        <v>0</v>
      </c>
      <c r="X21" s="439">
        <v>0</v>
      </c>
      <c r="Y21" s="602">
        <v>0</v>
      </c>
      <c r="Z21" s="439">
        <v>0</v>
      </c>
      <c r="AA21" s="602">
        <v>0</v>
      </c>
      <c r="AB21" s="439">
        <v>0</v>
      </c>
      <c r="AC21" s="602">
        <v>0</v>
      </c>
      <c r="AD21" s="603">
        <v>0</v>
      </c>
      <c r="AE21" s="428">
        <v>0</v>
      </c>
      <c r="AF21" s="557">
        <v>0</v>
      </c>
      <c r="AG21" s="558">
        <v>0</v>
      </c>
    </row>
    <row r="22" spans="2:33" ht="19.5" thickBot="1" x14ac:dyDescent="0.35">
      <c r="B22" s="429" t="s">
        <v>4271</v>
      </c>
      <c r="C22" s="430"/>
      <c r="D22" s="442">
        <v>31.931929840000002</v>
      </c>
      <c r="E22" s="442">
        <v>11.115312210000004</v>
      </c>
      <c r="F22" s="137">
        <v>11.68361159</v>
      </c>
      <c r="G22" s="137">
        <v>10.50967846</v>
      </c>
      <c r="H22" s="137">
        <v>43.615541430000007</v>
      </c>
      <c r="I22" s="137">
        <v>21.624990670000003</v>
      </c>
      <c r="J22" s="137">
        <v>1.04192686</v>
      </c>
      <c r="K22" s="137">
        <v>4.7000000000000004E-5</v>
      </c>
      <c r="L22" s="137">
        <v>0.65979123999999989</v>
      </c>
      <c r="M22" s="137">
        <v>0.25671786000000008</v>
      </c>
      <c r="N22" s="137">
        <v>32.727277999999998</v>
      </c>
      <c r="O22" s="137">
        <v>28.744625449999997</v>
      </c>
      <c r="P22" s="137">
        <v>4.2241588799999992</v>
      </c>
      <c r="Q22" s="137">
        <v>23.862308030000008</v>
      </c>
      <c r="R22" s="137">
        <v>9.24402933</v>
      </c>
      <c r="S22" s="137">
        <v>304.05280627000002</v>
      </c>
      <c r="T22" s="137">
        <v>3.8999999999999999E-5</v>
      </c>
      <c r="U22" s="137">
        <v>366.56826927999992</v>
      </c>
      <c r="V22" s="137">
        <v>38.245458639999995</v>
      </c>
      <c r="W22" s="137">
        <v>410.18381070999993</v>
      </c>
      <c r="X22" s="137">
        <v>59.870449309999991</v>
      </c>
      <c r="Y22" s="137">
        <v>8.2965061900000023</v>
      </c>
      <c r="Z22" s="137">
        <v>4.116880469999999</v>
      </c>
      <c r="AA22" s="137">
        <v>73.630097059999997</v>
      </c>
      <c r="AB22" s="137">
        <v>5.6853991399999995</v>
      </c>
      <c r="AC22" s="197">
        <v>81.926603250000014</v>
      </c>
      <c r="AD22" s="197">
        <v>9.8022796099999994</v>
      </c>
      <c r="AE22" s="92">
        <v>492.1104139599999</v>
      </c>
      <c r="AF22" s="343">
        <v>155.47516393000001</v>
      </c>
      <c r="AG22" s="343">
        <v>69.672728919999983</v>
      </c>
    </row>
    <row r="23" spans="2:33" s="26" customFormat="1" ht="19.5" thickBot="1" x14ac:dyDescent="0.35">
      <c r="B23" s="16" t="s">
        <v>4306</v>
      </c>
      <c r="C23" s="443"/>
      <c r="D23" s="202"/>
      <c r="E23" s="202"/>
      <c r="F23" s="202"/>
      <c r="G23" s="202"/>
      <c r="H23" s="202"/>
      <c r="I23" s="202"/>
      <c r="J23" s="203"/>
      <c r="K23" s="204"/>
      <c r="L23" s="204"/>
      <c r="M23" s="204"/>
      <c r="N23" s="201"/>
      <c r="O23" s="205"/>
      <c r="P23" s="201"/>
      <c r="Q23" s="201"/>
      <c r="R23" s="205"/>
      <c r="S23" s="201"/>
      <c r="T23" s="205"/>
      <c r="U23" s="205"/>
      <c r="V23" s="205"/>
      <c r="W23" s="208">
        <f>1000-(W22+AC22)</f>
        <v>507.88958604000004</v>
      </c>
      <c r="X23" s="208"/>
      <c r="Y23" s="206"/>
      <c r="Z23" s="444"/>
    </row>
    <row r="24" spans="2:33" ht="19.5" thickBot="1" x14ac:dyDescent="0.35">
      <c r="B24" s="429" t="s">
        <v>4272</v>
      </c>
      <c r="C24" s="445"/>
      <c r="D24" s="442"/>
      <c r="E24" s="442"/>
      <c r="F24" s="442"/>
      <c r="G24" s="442"/>
      <c r="H24" s="442"/>
      <c r="I24" s="442"/>
      <c r="J24" s="442"/>
      <c r="K24" s="442"/>
      <c r="L24" s="447"/>
      <c r="M24" s="448"/>
      <c r="N24" s="448"/>
      <c r="O24" s="448"/>
      <c r="P24" s="448"/>
      <c r="Q24" s="448"/>
      <c r="R24" s="448"/>
      <c r="S24" s="448"/>
      <c r="T24" s="448"/>
      <c r="U24" s="137"/>
      <c r="V24" s="442"/>
      <c r="W24" s="137">
        <f>+W22+W23</f>
        <v>918.07339675000003</v>
      </c>
      <c r="X24" s="137"/>
      <c r="Y24" s="442"/>
      <c r="Z24" s="446"/>
      <c r="AA24" s="446"/>
      <c r="AB24" s="446"/>
      <c r="AC24" s="446">
        <f>+AC22</f>
        <v>81.926603250000014</v>
      </c>
      <c r="AD24" s="446"/>
      <c r="AE24" s="446">
        <f>+W24+AC24</f>
        <v>1000</v>
      </c>
      <c r="AF24" s="446"/>
      <c r="AG24" s="616"/>
    </row>
    <row r="27" spans="2:33" ht="14.65" customHeight="1" x14ac:dyDescent="0.25">
      <c r="B27" s="696" t="s">
        <v>17976</v>
      </c>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row>
    <row r="28" spans="2:33" x14ac:dyDescent="0.25">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row>
    <row r="29" spans="2:33" x14ac:dyDescent="0.25">
      <c r="B29" s="126" t="s">
        <v>4352</v>
      </c>
      <c r="C29" s="126"/>
    </row>
    <row r="30" spans="2:33" x14ac:dyDescent="0.25">
      <c r="N30" s="17"/>
      <c r="P30" s="17"/>
    </row>
    <row r="31" spans="2:33" x14ac:dyDescent="0.25">
      <c r="B31" t="s">
        <v>18121</v>
      </c>
      <c r="N31" s="17"/>
      <c r="P31" s="17"/>
    </row>
    <row r="32" spans="2:33" x14ac:dyDescent="0.25">
      <c r="B32" t="s">
        <v>4354</v>
      </c>
    </row>
    <row r="33" spans="2:3" x14ac:dyDescent="0.25">
      <c r="B33" t="s">
        <v>4355</v>
      </c>
    </row>
    <row r="34" spans="2:3" x14ac:dyDescent="0.25">
      <c r="B34" t="s">
        <v>363</v>
      </c>
    </row>
    <row r="35" spans="2:3" x14ac:dyDescent="0.25">
      <c r="B35" t="s">
        <v>17304</v>
      </c>
    </row>
    <row r="36" spans="2:3" x14ac:dyDescent="0.25">
      <c r="B36" t="s">
        <v>365</v>
      </c>
    </row>
    <row r="37" spans="2:3" x14ac:dyDescent="0.25">
      <c r="B37" t="s">
        <v>17303</v>
      </c>
    </row>
    <row r="38" spans="2:3" x14ac:dyDescent="0.25">
      <c r="B38" t="s">
        <v>17803</v>
      </c>
    </row>
    <row r="47" spans="2:3" x14ac:dyDescent="0.25">
      <c r="B47" s="25"/>
      <c r="C47" s="25"/>
    </row>
  </sheetData>
  <mergeCells count="16">
    <mergeCell ref="AE2:AE3"/>
    <mergeCell ref="AF2:AF3"/>
    <mergeCell ref="AG2:AG3"/>
    <mergeCell ref="B27:Z28"/>
    <mergeCell ref="U2:V2"/>
    <mergeCell ref="W2:X2"/>
    <mergeCell ref="Y2:Z2"/>
    <mergeCell ref="AA2:AB2"/>
    <mergeCell ref="AC2:AD2"/>
    <mergeCell ref="D2:E2"/>
    <mergeCell ref="F2:G2"/>
    <mergeCell ref="H2:I2"/>
    <mergeCell ref="J2:K2"/>
    <mergeCell ref="L2:M2"/>
    <mergeCell ref="N2:O2"/>
    <mergeCell ref="S2:T2"/>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dimension ref="A1:AV197"/>
  <sheetViews>
    <sheetView zoomScale="70" zoomScaleNormal="70" workbookViewId="0">
      <pane xSplit="5" ySplit="2" topLeftCell="F3" activePane="bottomRight" state="frozen"/>
      <selection pane="topRight" activeCell="F1" sqref="F1"/>
      <selection pane="bottomLeft" activeCell="A3" sqref="A3"/>
      <selection pane="bottomRight" activeCell="F3" sqref="F3"/>
    </sheetView>
  </sheetViews>
  <sheetFormatPr baseColWidth="10" defaultColWidth="9.140625" defaultRowHeight="15" x14ac:dyDescent="0.25"/>
  <cols>
    <col min="1" max="1" width="3.42578125" style="148" bestFit="1" customWidth="1"/>
    <col min="2" max="2" width="4.42578125" style="148" bestFit="1" customWidth="1"/>
    <col min="3" max="3" width="25" style="148" bestFit="1" customWidth="1"/>
    <col min="4" max="4" width="11.5703125" style="175" bestFit="1" customWidth="1"/>
    <col min="5" max="5" width="17.42578125" style="175" bestFit="1" customWidth="1"/>
    <col min="6" max="6" width="19.42578125" style="150" customWidth="1"/>
    <col min="7" max="7" width="16.28515625" style="180" bestFit="1" customWidth="1"/>
    <col min="8" max="8" width="18.85546875" style="150" bestFit="1" customWidth="1"/>
    <col min="9" max="9" width="22.85546875" style="150" customWidth="1"/>
    <col min="10" max="10" width="16.28515625" style="180" customWidth="1"/>
    <col min="11" max="11" width="14.5703125" style="150" customWidth="1"/>
    <col min="12" max="12" width="16.28515625" style="150" customWidth="1"/>
    <col min="13" max="13" width="13.140625" style="150" customWidth="1"/>
    <col min="14" max="14" width="16.28515625" style="180" customWidth="1"/>
    <col min="15" max="15" width="15.85546875" style="150" bestFit="1" customWidth="1"/>
    <col min="16" max="16" width="16.28515625" style="180" bestFit="1" customWidth="1"/>
    <col min="17" max="17" width="22.85546875" style="150" bestFit="1" customWidth="1"/>
    <col min="18" max="18" width="16.28515625" style="180" bestFit="1" customWidth="1"/>
    <col min="19" max="19" width="13.85546875" style="150" bestFit="1" customWidth="1"/>
    <col min="20" max="20" width="16.28515625" style="150" bestFit="1" customWidth="1"/>
    <col min="21" max="21" width="13.140625" style="150" bestFit="1" customWidth="1"/>
    <col min="22" max="22" width="16.28515625" style="150" bestFit="1" customWidth="1"/>
    <col min="23" max="23" width="15.85546875" style="150" bestFit="1" customWidth="1"/>
    <col min="24" max="24" width="17.140625" style="150" bestFit="1" customWidth="1"/>
    <col min="25" max="25" width="18.85546875" style="150" bestFit="1" customWidth="1"/>
    <col min="26" max="26" width="15.42578125" style="150" bestFit="1" customWidth="1"/>
    <col min="27" max="27" width="16.28515625" style="150" bestFit="1" customWidth="1"/>
    <col min="28" max="28" width="18.85546875" style="151" bestFit="1" customWidth="1"/>
    <col min="29" max="30" width="16.28515625" style="150" bestFit="1" customWidth="1"/>
    <col min="31" max="31" width="15.85546875" style="150" bestFit="1" customWidth="1"/>
    <col min="32" max="32" width="16.28515625" style="150" bestFit="1" customWidth="1"/>
    <col min="33" max="33" width="16.7109375" bestFit="1" customWidth="1"/>
    <col min="34" max="34" width="16.28515625" bestFit="1" customWidth="1"/>
    <col min="35" max="35" width="18.85546875" bestFit="1" customWidth="1"/>
    <col min="36" max="36" width="17.7109375" customWidth="1"/>
    <col min="37" max="37" width="25.42578125" bestFit="1" customWidth="1"/>
    <col min="38" max="38" width="24.28515625" bestFit="1" customWidth="1"/>
    <col min="39" max="39" width="17.7109375" customWidth="1"/>
    <col min="40" max="41" width="24.28515625" bestFit="1" customWidth="1"/>
    <col min="42" max="42" width="15" style="148" bestFit="1" customWidth="1"/>
    <col min="43" max="43" width="19.7109375" style="148" bestFit="1" customWidth="1"/>
    <col min="44" max="44" width="14.28515625" bestFit="1" customWidth="1"/>
    <col min="45" max="45" width="15" bestFit="1" customWidth="1"/>
    <col min="46" max="46" width="10.7109375" customWidth="1"/>
    <col min="47" max="47" width="11.5703125" customWidth="1"/>
    <col min="48" max="48" width="13.85546875" bestFit="1" customWidth="1"/>
  </cols>
  <sheetData>
    <row r="1" spans="1:48" ht="42.75" customHeight="1" thickBot="1" x14ac:dyDescent="0.3">
      <c r="F1" s="703" t="s">
        <v>189</v>
      </c>
      <c r="G1" s="704"/>
      <c r="H1" s="705"/>
      <c r="I1" s="704"/>
      <c r="J1" s="704"/>
      <c r="K1" s="704"/>
      <c r="L1" s="704"/>
      <c r="M1" s="704"/>
      <c r="N1" s="704"/>
      <c r="O1" s="709" t="s">
        <v>117</v>
      </c>
      <c r="P1" s="710"/>
      <c r="Q1" s="710"/>
      <c r="R1" s="710"/>
      <c r="S1" s="710"/>
      <c r="T1" s="710"/>
      <c r="U1" s="710"/>
      <c r="V1" s="710"/>
      <c r="W1" s="710"/>
      <c r="X1" s="710"/>
      <c r="Y1" s="710"/>
      <c r="Z1" s="710"/>
      <c r="AA1" s="710"/>
      <c r="AB1" s="710"/>
      <c r="AC1" s="710"/>
      <c r="AD1" s="711"/>
      <c r="AE1" s="712" t="s">
        <v>8423</v>
      </c>
      <c r="AF1" s="713"/>
      <c r="AG1" s="713"/>
      <c r="AH1" s="713"/>
      <c r="AI1" s="714"/>
      <c r="AJ1" s="715" t="s">
        <v>16920</v>
      </c>
      <c r="AK1" s="716"/>
      <c r="AL1" s="716"/>
      <c r="AM1" s="715" t="s">
        <v>16921</v>
      </c>
      <c r="AN1" s="716"/>
      <c r="AO1" s="716"/>
      <c r="AP1" s="706" t="s">
        <v>16907</v>
      </c>
      <c r="AQ1" s="707"/>
    </row>
    <row r="2" spans="1:48" ht="57.75" customHeight="1" x14ac:dyDescent="0.25">
      <c r="A2" s="708" t="s">
        <v>8424</v>
      </c>
      <c r="B2" s="708"/>
      <c r="C2" s="482" t="s">
        <v>8425</v>
      </c>
      <c r="D2" s="483" t="s">
        <v>31</v>
      </c>
      <c r="E2" s="483" t="s">
        <v>8206</v>
      </c>
      <c r="F2" s="407" t="s">
        <v>4358</v>
      </c>
      <c r="G2" s="408" t="s">
        <v>16927</v>
      </c>
      <c r="H2" s="409" t="s">
        <v>16912</v>
      </c>
      <c r="I2" s="410" t="s">
        <v>386</v>
      </c>
      <c r="J2" s="408" t="s">
        <v>16927</v>
      </c>
      <c r="K2" s="411" t="s">
        <v>98</v>
      </c>
      <c r="L2" s="408" t="s">
        <v>16927</v>
      </c>
      <c r="M2" s="411" t="s">
        <v>99</v>
      </c>
      <c r="N2" s="408" t="s">
        <v>16927</v>
      </c>
      <c r="O2" s="407" t="s">
        <v>4358</v>
      </c>
      <c r="P2" s="408" t="s">
        <v>16927</v>
      </c>
      <c r="Q2" s="410" t="s">
        <v>386</v>
      </c>
      <c r="R2" s="408" t="s">
        <v>16927</v>
      </c>
      <c r="S2" s="411" t="s">
        <v>98</v>
      </c>
      <c r="T2" s="408" t="s">
        <v>16927</v>
      </c>
      <c r="U2" s="411" t="s">
        <v>99</v>
      </c>
      <c r="V2" s="408" t="s">
        <v>16927</v>
      </c>
      <c r="W2" s="411" t="s">
        <v>100</v>
      </c>
      <c r="X2" s="408" t="s">
        <v>16927</v>
      </c>
      <c r="Y2" s="409" t="s">
        <v>16912</v>
      </c>
      <c r="Z2" s="411" t="s">
        <v>207</v>
      </c>
      <c r="AA2" s="408" t="s">
        <v>16927</v>
      </c>
      <c r="AB2" s="409" t="s">
        <v>16912</v>
      </c>
      <c r="AC2" s="410" t="s">
        <v>207</v>
      </c>
      <c r="AD2" s="413" t="s">
        <v>16927</v>
      </c>
      <c r="AE2" s="407" t="s">
        <v>4358</v>
      </c>
      <c r="AF2" s="408" t="s">
        <v>16927</v>
      </c>
      <c r="AG2" s="410" t="s">
        <v>100</v>
      </c>
      <c r="AH2" s="408" t="s">
        <v>16927</v>
      </c>
      <c r="AI2" s="412" t="s">
        <v>16912</v>
      </c>
      <c r="AJ2" s="390" t="s">
        <v>384</v>
      </c>
      <c r="AK2" s="391" t="s">
        <v>8426</v>
      </c>
      <c r="AL2" s="361" t="s">
        <v>16915</v>
      </c>
      <c r="AM2" s="355" t="s">
        <v>384</v>
      </c>
      <c r="AN2" s="356" t="s">
        <v>8427</v>
      </c>
      <c r="AO2" s="360" t="s">
        <v>16915</v>
      </c>
      <c r="AP2" s="405" t="s">
        <v>384</v>
      </c>
      <c r="AQ2" s="406" t="s">
        <v>16910</v>
      </c>
    </row>
    <row r="3" spans="1:48" x14ac:dyDescent="0.25">
      <c r="A3" s="420" t="s">
        <v>8211</v>
      </c>
      <c r="B3" s="420" t="s">
        <v>8430</v>
      </c>
      <c r="C3" s="420" t="s">
        <v>8431</v>
      </c>
      <c r="D3" s="177" t="s">
        <v>45</v>
      </c>
      <c r="E3" s="177" t="s">
        <v>37</v>
      </c>
      <c r="F3" s="421">
        <v>0</v>
      </c>
      <c r="G3" s="180">
        <v>0</v>
      </c>
      <c r="H3" s="422">
        <v>0</v>
      </c>
      <c r="I3" s="403">
        <v>0</v>
      </c>
      <c r="J3" s="180">
        <v>0</v>
      </c>
      <c r="K3" s="403">
        <v>0</v>
      </c>
      <c r="L3" s="180">
        <v>0</v>
      </c>
      <c r="M3" s="403">
        <v>0</v>
      </c>
      <c r="N3" s="180">
        <v>0</v>
      </c>
      <c r="O3" s="421">
        <v>0</v>
      </c>
      <c r="P3" s="180">
        <v>0</v>
      </c>
      <c r="Q3" s="403">
        <v>0</v>
      </c>
      <c r="R3" s="180">
        <v>0</v>
      </c>
      <c r="S3" s="403">
        <v>0</v>
      </c>
      <c r="T3" s="180">
        <v>0</v>
      </c>
      <c r="U3" s="403">
        <v>0</v>
      </c>
      <c r="V3" s="180">
        <v>0</v>
      </c>
      <c r="W3" s="403">
        <v>0</v>
      </c>
      <c r="X3" s="180">
        <v>0</v>
      </c>
      <c r="Y3" s="422">
        <v>0</v>
      </c>
      <c r="Z3" s="403">
        <v>0</v>
      </c>
      <c r="AA3" s="180">
        <v>0</v>
      </c>
      <c r="AB3" s="422">
        <v>0</v>
      </c>
      <c r="AC3" s="150">
        <v>0</v>
      </c>
      <c r="AD3" s="187">
        <v>0</v>
      </c>
      <c r="AE3" s="149">
        <v>0</v>
      </c>
      <c r="AF3" s="180">
        <v>0</v>
      </c>
      <c r="AG3" s="150">
        <v>0</v>
      </c>
      <c r="AH3" s="180">
        <v>0</v>
      </c>
      <c r="AI3" s="423">
        <v>0</v>
      </c>
      <c r="AJ3" s="188">
        <f>+SUM(F3,I3,K3,M3,O3,Q3,S3,U3,W3,Z3,AC3)</f>
        <v>0</v>
      </c>
      <c r="AK3" s="215">
        <f>+SUM(G3,J3,L3,N3,P3,R3,T3,V3,X3,AA3,AD3)</f>
        <v>0</v>
      </c>
      <c r="AL3" s="392">
        <f>SUM(H3,Y3,AB3)</f>
        <v>0</v>
      </c>
      <c r="AM3" s="188">
        <f>+AE3+AG3</f>
        <v>0</v>
      </c>
      <c r="AN3" s="187">
        <f>+AF3+AH3</f>
        <v>0</v>
      </c>
      <c r="AO3" s="354">
        <f>+AI3</f>
        <v>0</v>
      </c>
      <c r="AP3" s="403">
        <v>1546358.09</v>
      </c>
      <c r="AQ3" s="404">
        <v>1506236.89</v>
      </c>
      <c r="AR3" s="26"/>
      <c r="AS3" s="26"/>
      <c r="AV3" s="26"/>
    </row>
    <row r="4" spans="1:48" x14ac:dyDescent="0.25">
      <c r="A4" s="176" t="s">
        <v>8211</v>
      </c>
      <c r="B4" s="176" t="s">
        <v>8231</v>
      </c>
      <c r="C4" s="176" t="s">
        <v>45</v>
      </c>
      <c r="D4" s="177" t="s">
        <v>45</v>
      </c>
      <c r="E4" s="177" t="s">
        <v>37</v>
      </c>
      <c r="F4" s="178">
        <v>0</v>
      </c>
      <c r="G4" s="180">
        <v>0</v>
      </c>
      <c r="H4" s="422">
        <v>0</v>
      </c>
      <c r="I4" s="179">
        <v>0</v>
      </c>
      <c r="J4" s="180">
        <v>0</v>
      </c>
      <c r="K4" s="179">
        <v>0</v>
      </c>
      <c r="L4" s="180">
        <v>0</v>
      </c>
      <c r="M4" s="179">
        <v>0</v>
      </c>
      <c r="N4" s="180">
        <v>0</v>
      </c>
      <c r="O4" s="178">
        <v>0</v>
      </c>
      <c r="P4" s="180">
        <v>0</v>
      </c>
      <c r="Q4" s="179">
        <v>0</v>
      </c>
      <c r="R4" s="180">
        <v>0</v>
      </c>
      <c r="S4" s="179">
        <v>0</v>
      </c>
      <c r="T4" s="180">
        <v>0</v>
      </c>
      <c r="U4" s="179">
        <v>0</v>
      </c>
      <c r="V4" s="180">
        <v>0</v>
      </c>
      <c r="W4" s="179">
        <v>0</v>
      </c>
      <c r="X4" s="180">
        <v>0</v>
      </c>
      <c r="Y4" s="350">
        <v>0</v>
      </c>
      <c r="Z4" s="179">
        <v>0</v>
      </c>
      <c r="AA4" s="180">
        <v>0</v>
      </c>
      <c r="AB4" s="350">
        <v>0</v>
      </c>
      <c r="AC4" s="150">
        <v>0</v>
      </c>
      <c r="AD4" s="187">
        <v>0</v>
      </c>
      <c r="AE4" s="149">
        <v>1409364.67</v>
      </c>
      <c r="AF4" s="180">
        <v>337142.54</v>
      </c>
      <c r="AG4" s="150">
        <v>0</v>
      </c>
      <c r="AH4" s="180">
        <v>0</v>
      </c>
      <c r="AI4" s="352">
        <v>0</v>
      </c>
      <c r="AJ4" s="188">
        <f t="shared" ref="AJ4:AJ67" si="0">+SUM(F4,I4,K4,M4,O4,Q4,S4,U4,W4,Z4,AC4)</f>
        <v>0</v>
      </c>
      <c r="AK4" s="215">
        <f t="shared" ref="AK4:AK67" si="1">+SUM(G4,J4,L4,N4,P4,R4,T4,V4,X4,AA4,AD4)</f>
        <v>0</v>
      </c>
      <c r="AL4" s="392">
        <f t="shared" ref="AL4:AL67" si="2">SUM(H4,Y4,AB4)</f>
        <v>0</v>
      </c>
      <c r="AM4" s="188">
        <f t="shared" ref="AM4:AM67" si="3">+AE4+AG4</f>
        <v>1409364.67</v>
      </c>
      <c r="AN4" s="187">
        <f t="shared" ref="AN4:AN67" si="4">+AF4+AH4</f>
        <v>337142.54</v>
      </c>
      <c r="AO4" s="354">
        <f t="shared" ref="AO4:AO67" si="5">+AI4</f>
        <v>0</v>
      </c>
      <c r="AP4" s="179">
        <v>0</v>
      </c>
      <c r="AQ4" s="198">
        <v>0</v>
      </c>
      <c r="AR4" s="26"/>
      <c r="AS4" s="26"/>
      <c r="AV4" s="26"/>
    </row>
    <row r="5" spans="1:48" x14ac:dyDescent="0.25">
      <c r="A5" s="176" t="s">
        <v>8211</v>
      </c>
      <c r="B5" s="176" t="s">
        <v>8402</v>
      </c>
      <c r="C5" s="176" t="s">
        <v>684</v>
      </c>
      <c r="D5" s="177" t="s">
        <v>45</v>
      </c>
      <c r="E5" s="177" t="s">
        <v>37</v>
      </c>
      <c r="F5" s="178">
        <v>0</v>
      </c>
      <c r="G5" s="180">
        <v>0</v>
      </c>
      <c r="H5" s="422">
        <v>0</v>
      </c>
      <c r="I5" s="179">
        <v>0</v>
      </c>
      <c r="J5" s="180">
        <v>0</v>
      </c>
      <c r="K5" s="179">
        <v>0</v>
      </c>
      <c r="L5" s="180">
        <v>0</v>
      </c>
      <c r="M5" s="179">
        <v>0</v>
      </c>
      <c r="N5" s="180">
        <v>0</v>
      </c>
      <c r="O5" s="178">
        <v>0</v>
      </c>
      <c r="P5" s="180">
        <v>0</v>
      </c>
      <c r="Q5" s="179">
        <v>0</v>
      </c>
      <c r="R5" s="180">
        <v>0</v>
      </c>
      <c r="S5" s="179">
        <v>0</v>
      </c>
      <c r="T5" s="180">
        <v>0</v>
      </c>
      <c r="U5" s="179">
        <v>0</v>
      </c>
      <c r="V5" s="180">
        <v>0</v>
      </c>
      <c r="W5" s="179">
        <v>0</v>
      </c>
      <c r="X5" s="180">
        <v>0</v>
      </c>
      <c r="Y5" s="350">
        <v>0</v>
      </c>
      <c r="Z5" s="179">
        <v>0</v>
      </c>
      <c r="AA5" s="180">
        <v>0</v>
      </c>
      <c r="AB5" s="350">
        <v>0</v>
      </c>
      <c r="AC5" s="150">
        <v>0</v>
      </c>
      <c r="AD5" s="187">
        <v>0</v>
      </c>
      <c r="AE5" s="149">
        <v>0</v>
      </c>
      <c r="AF5" s="180">
        <v>0</v>
      </c>
      <c r="AG5" s="150">
        <v>0</v>
      </c>
      <c r="AH5" s="180">
        <v>0</v>
      </c>
      <c r="AI5" s="352">
        <v>0</v>
      </c>
      <c r="AJ5" s="188">
        <f t="shared" si="0"/>
        <v>0</v>
      </c>
      <c r="AK5" s="215">
        <f t="shared" si="1"/>
        <v>0</v>
      </c>
      <c r="AL5" s="392">
        <f t="shared" si="2"/>
        <v>0</v>
      </c>
      <c r="AM5" s="188">
        <f t="shared" si="3"/>
        <v>0</v>
      </c>
      <c r="AN5" s="187">
        <f t="shared" si="4"/>
        <v>0</v>
      </c>
      <c r="AO5" s="354">
        <f t="shared" si="5"/>
        <v>0</v>
      </c>
      <c r="AP5" s="179">
        <v>3376940.93</v>
      </c>
      <c r="AQ5" s="198">
        <v>3279053.55</v>
      </c>
      <c r="AR5" s="26"/>
      <c r="AS5" s="26"/>
      <c r="AV5" s="26"/>
    </row>
    <row r="6" spans="1:48" x14ac:dyDescent="0.25">
      <c r="A6" s="176" t="s">
        <v>8211</v>
      </c>
      <c r="B6" s="176" t="s">
        <v>8238</v>
      </c>
      <c r="C6" s="176" t="s">
        <v>44</v>
      </c>
      <c r="D6" s="177" t="s">
        <v>45</v>
      </c>
      <c r="E6" s="177" t="s">
        <v>37</v>
      </c>
      <c r="F6" s="178">
        <v>0</v>
      </c>
      <c r="G6" s="180">
        <v>0</v>
      </c>
      <c r="H6" s="422">
        <v>0</v>
      </c>
      <c r="I6" s="179">
        <v>0</v>
      </c>
      <c r="J6" s="180">
        <v>0</v>
      </c>
      <c r="K6" s="179">
        <v>0</v>
      </c>
      <c r="L6" s="180">
        <v>0</v>
      </c>
      <c r="M6" s="179">
        <v>0</v>
      </c>
      <c r="N6" s="180">
        <v>0</v>
      </c>
      <c r="O6" s="178">
        <v>0</v>
      </c>
      <c r="P6" s="180">
        <v>0</v>
      </c>
      <c r="Q6" s="179">
        <v>0</v>
      </c>
      <c r="R6" s="180">
        <v>0</v>
      </c>
      <c r="S6" s="179">
        <v>0</v>
      </c>
      <c r="T6" s="180">
        <v>0</v>
      </c>
      <c r="U6" s="179">
        <v>0</v>
      </c>
      <c r="V6" s="180">
        <v>0</v>
      </c>
      <c r="W6" s="179">
        <v>0</v>
      </c>
      <c r="X6" s="180">
        <v>0</v>
      </c>
      <c r="Y6" s="350">
        <v>0</v>
      </c>
      <c r="Z6" s="179">
        <v>0</v>
      </c>
      <c r="AA6" s="180">
        <v>0</v>
      </c>
      <c r="AB6" s="350">
        <v>0</v>
      </c>
      <c r="AC6" s="150">
        <v>0</v>
      </c>
      <c r="AD6" s="187">
        <v>0</v>
      </c>
      <c r="AE6" s="149">
        <v>2636698.0099999998</v>
      </c>
      <c r="AF6" s="180">
        <v>1502.72</v>
      </c>
      <c r="AG6" s="150">
        <v>196062.16</v>
      </c>
      <c r="AH6" s="180">
        <v>196062.16</v>
      </c>
      <c r="AI6" s="352">
        <v>0</v>
      </c>
      <c r="AJ6" s="188">
        <f t="shared" si="0"/>
        <v>0</v>
      </c>
      <c r="AK6" s="215">
        <f t="shared" si="1"/>
        <v>0</v>
      </c>
      <c r="AL6" s="392">
        <f t="shared" si="2"/>
        <v>0</v>
      </c>
      <c r="AM6" s="188">
        <f t="shared" si="3"/>
        <v>2832760.17</v>
      </c>
      <c r="AN6" s="187">
        <f t="shared" si="4"/>
        <v>197564.88</v>
      </c>
      <c r="AO6" s="354">
        <f t="shared" si="5"/>
        <v>0</v>
      </c>
      <c r="AP6" s="179">
        <v>0</v>
      </c>
      <c r="AQ6" s="198">
        <v>0</v>
      </c>
      <c r="AR6" s="26"/>
      <c r="AS6" s="26"/>
      <c r="AV6" s="26"/>
    </row>
    <row r="7" spans="1:48" x14ac:dyDescent="0.25">
      <c r="A7" s="176" t="s">
        <v>8211</v>
      </c>
      <c r="B7" s="176" t="s">
        <v>8274</v>
      </c>
      <c r="C7" s="176" t="s">
        <v>695</v>
      </c>
      <c r="D7" s="177" t="s">
        <v>45</v>
      </c>
      <c r="E7" s="177" t="s">
        <v>37</v>
      </c>
      <c r="F7" s="178">
        <v>0</v>
      </c>
      <c r="G7" s="180">
        <v>0</v>
      </c>
      <c r="H7" s="422">
        <v>0</v>
      </c>
      <c r="I7" s="179">
        <v>0</v>
      </c>
      <c r="J7" s="180">
        <v>0</v>
      </c>
      <c r="K7" s="179">
        <v>0</v>
      </c>
      <c r="L7" s="180">
        <v>0</v>
      </c>
      <c r="M7" s="179">
        <v>0</v>
      </c>
      <c r="N7" s="180">
        <v>0</v>
      </c>
      <c r="O7" s="178">
        <v>1833405.32</v>
      </c>
      <c r="P7" s="180">
        <v>0</v>
      </c>
      <c r="Q7" s="179">
        <v>0</v>
      </c>
      <c r="R7" s="180">
        <v>0</v>
      </c>
      <c r="S7" s="179">
        <v>117344.7</v>
      </c>
      <c r="T7" s="180">
        <v>117344.7</v>
      </c>
      <c r="U7" s="179">
        <v>27549.599999999999</v>
      </c>
      <c r="V7" s="180">
        <v>27549.599999999999</v>
      </c>
      <c r="W7" s="179">
        <v>534499.34</v>
      </c>
      <c r="X7" s="180">
        <v>534499.34</v>
      </c>
      <c r="Y7" s="350">
        <v>17347.02</v>
      </c>
      <c r="Z7" s="179">
        <v>0</v>
      </c>
      <c r="AA7" s="180">
        <v>0</v>
      </c>
      <c r="AB7" s="350">
        <v>0</v>
      </c>
      <c r="AC7" s="150">
        <v>0</v>
      </c>
      <c r="AD7" s="187">
        <v>0</v>
      </c>
      <c r="AE7" s="149">
        <v>0</v>
      </c>
      <c r="AF7" s="180">
        <v>0</v>
      </c>
      <c r="AG7" s="150">
        <v>0</v>
      </c>
      <c r="AH7" s="180">
        <v>0</v>
      </c>
      <c r="AI7" s="352">
        <v>0</v>
      </c>
      <c r="AJ7" s="188">
        <f t="shared" si="0"/>
        <v>2512798.96</v>
      </c>
      <c r="AK7" s="215">
        <f t="shared" si="1"/>
        <v>679393.6399999999</v>
      </c>
      <c r="AL7" s="392">
        <f t="shared" si="2"/>
        <v>17347.02</v>
      </c>
      <c r="AM7" s="188">
        <f t="shared" si="3"/>
        <v>0</v>
      </c>
      <c r="AN7" s="187">
        <f t="shared" si="4"/>
        <v>0</v>
      </c>
      <c r="AO7" s="354">
        <f t="shared" si="5"/>
        <v>0</v>
      </c>
      <c r="AP7" s="179">
        <v>0</v>
      </c>
      <c r="AQ7" s="198">
        <v>0</v>
      </c>
      <c r="AR7" s="26"/>
      <c r="AS7" s="26"/>
      <c r="AV7" s="26"/>
    </row>
    <row r="8" spans="1:48" x14ac:dyDescent="0.25">
      <c r="A8" s="176" t="s">
        <v>8211</v>
      </c>
      <c r="B8" s="176" t="s">
        <v>8212</v>
      </c>
      <c r="C8" s="176" t="s">
        <v>190</v>
      </c>
      <c r="D8" s="177" t="s">
        <v>45</v>
      </c>
      <c r="E8" s="177" t="s">
        <v>37</v>
      </c>
      <c r="F8" s="178">
        <v>159122.23000000001</v>
      </c>
      <c r="G8" s="180">
        <v>118453.42000000001</v>
      </c>
      <c r="H8" s="422">
        <v>110504.64000000001</v>
      </c>
      <c r="I8" s="179">
        <v>353250</v>
      </c>
      <c r="J8" s="180">
        <v>0</v>
      </c>
      <c r="K8" s="179">
        <v>0</v>
      </c>
      <c r="L8" s="180">
        <v>0</v>
      </c>
      <c r="M8" s="179">
        <v>11035.15</v>
      </c>
      <c r="N8" s="180">
        <v>9458.7000000000007</v>
      </c>
      <c r="O8" s="178">
        <v>72674.2</v>
      </c>
      <c r="P8" s="180">
        <v>0</v>
      </c>
      <c r="Q8" s="179">
        <v>0</v>
      </c>
      <c r="R8" s="180">
        <v>0</v>
      </c>
      <c r="S8" s="179">
        <v>0</v>
      </c>
      <c r="T8" s="180">
        <v>0</v>
      </c>
      <c r="U8" s="179">
        <v>0</v>
      </c>
      <c r="V8" s="180">
        <v>0</v>
      </c>
      <c r="W8" s="179">
        <v>0</v>
      </c>
      <c r="X8" s="180">
        <v>0</v>
      </c>
      <c r="Y8" s="350">
        <v>0</v>
      </c>
      <c r="Z8" s="179">
        <v>0</v>
      </c>
      <c r="AA8" s="180">
        <v>0</v>
      </c>
      <c r="AB8" s="350">
        <v>0</v>
      </c>
      <c r="AC8" s="150">
        <v>0</v>
      </c>
      <c r="AD8" s="187">
        <v>0</v>
      </c>
      <c r="AE8" s="149">
        <v>0</v>
      </c>
      <c r="AF8" s="180">
        <v>0</v>
      </c>
      <c r="AG8" s="150">
        <v>0</v>
      </c>
      <c r="AH8" s="180">
        <v>0</v>
      </c>
      <c r="AI8" s="352">
        <v>0</v>
      </c>
      <c r="AJ8" s="188">
        <f t="shared" si="0"/>
        <v>596081.57999999996</v>
      </c>
      <c r="AK8" s="215">
        <f t="shared" si="1"/>
        <v>127912.12000000001</v>
      </c>
      <c r="AL8" s="392">
        <f t="shared" si="2"/>
        <v>110504.64000000001</v>
      </c>
      <c r="AM8" s="188">
        <f t="shared" si="3"/>
        <v>0</v>
      </c>
      <c r="AN8" s="187">
        <f t="shared" si="4"/>
        <v>0</v>
      </c>
      <c r="AO8" s="354">
        <f t="shared" si="5"/>
        <v>0</v>
      </c>
      <c r="AP8" s="179">
        <v>0</v>
      </c>
      <c r="AQ8" s="198">
        <v>0</v>
      </c>
      <c r="AR8" s="26"/>
      <c r="AS8" s="26"/>
      <c r="AV8" s="26"/>
    </row>
    <row r="9" spans="1:48" x14ac:dyDescent="0.25">
      <c r="A9" s="176" t="s">
        <v>8216</v>
      </c>
      <c r="B9" s="176" t="s">
        <v>8256</v>
      </c>
      <c r="C9" s="176" t="s">
        <v>405</v>
      </c>
      <c r="D9" s="177" t="s">
        <v>49</v>
      </c>
      <c r="E9" s="177" t="s">
        <v>37</v>
      </c>
      <c r="F9" s="178">
        <v>0</v>
      </c>
      <c r="G9" s="180">
        <v>0</v>
      </c>
      <c r="H9" s="422">
        <v>0</v>
      </c>
      <c r="I9" s="179">
        <v>0</v>
      </c>
      <c r="J9" s="180">
        <v>0</v>
      </c>
      <c r="K9" s="179">
        <v>0</v>
      </c>
      <c r="L9" s="180">
        <v>0</v>
      </c>
      <c r="M9" s="179">
        <v>0</v>
      </c>
      <c r="N9" s="180">
        <v>0</v>
      </c>
      <c r="O9" s="178">
        <v>7083879.9000000004</v>
      </c>
      <c r="P9" s="180">
        <v>0</v>
      </c>
      <c r="Q9" s="179">
        <v>0</v>
      </c>
      <c r="R9" s="180">
        <v>0</v>
      </c>
      <c r="S9" s="179">
        <v>0</v>
      </c>
      <c r="T9" s="180">
        <v>0</v>
      </c>
      <c r="U9" s="179">
        <v>0</v>
      </c>
      <c r="V9" s="180">
        <v>0</v>
      </c>
      <c r="W9" s="179">
        <v>12800969.140000001</v>
      </c>
      <c r="X9" s="180">
        <v>12800969.140000001</v>
      </c>
      <c r="Y9" s="350">
        <v>0</v>
      </c>
      <c r="Z9" s="179">
        <v>0</v>
      </c>
      <c r="AA9" s="180">
        <v>0</v>
      </c>
      <c r="AB9" s="350">
        <v>0</v>
      </c>
      <c r="AC9" s="150">
        <v>0</v>
      </c>
      <c r="AD9" s="187">
        <v>0</v>
      </c>
      <c r="AE9" s="149">
        <v>0</v>
      </c>
      <c r="AF9" s="180">
        <v>0</v>
      </c>
      <c r="AG9" s="150">
        <v>0</v>
      </c>
      <c r="AH9" s="180">
        <v>0</v>
      </c>
      <c r="AI9" s="352">
        <v>0</v>
      </c>
      <c r="AJ9" s="188">
        <f t="shared" si="0"/>
        <v>19884849.039999999</v>
      </c>
      <c r="AK9" s="215">
        <f t="shared" si="1"/>
        <v>12800969.140000001</v>
      </c>
      <c r="AL9" s="392">
        <f t="shared" si="2"/>
        <v>0</v>
      </c>
      <c r="AM9" s="188">
        <f t="shared" si="3"/>
        <v>0</v>
      </c>
      <c r="AN9" s="187">
        <f t="shared" si="4"/>
        <v>0</v>
      </c>
      <c r="AO9" s="354">
        <f t="shared" si="5"/>
        <v>0</v>
      </c>
      <c r="AP9" s="179">
        <v>0</v>
      </c>
      <c r="AQ9" s="198">
        <v>0</v>
      </c>
      <c r="AR9" s="26"/>
      <c r="AS9" s="26"/>
      <c r="AV9" s="26"/>
    </row>
    <row r="10" spans="1:48" x14ac:dyDescent="0.25">
      <c r="A10" s="176" t="s">
        <v>8216</v>
      </c>
      <c r="B10" s="176" t="s">
        <v>8218</v>
      </c>
      <c r="C10" s="176" t="s">
        <v>208</v>
      </c>
      <c r="D10" s="177" t="s">
        <v>49</v>
      </c>
      <c r="E10" s="177" t="s">
        <v>37</v>
      </c>
      <c r="F10" s="178">
        <v>0</v>
      </c>
      <c r="G10" s="180">
        <v>0</v>
      </c>
      <c r="H10" s="422">
        <v>0</v>
      </c>
      <c r="I10" s="179">
        <v>0</v>
      </c>
      <c r="J10" s="180">
        <v>0</v>
      </c>
      <c r="K10" s="179">
        <v>0</v>
      </c>
      <c r="L10" s="180">
        <v>0</v>
      </c>
      <c r="M10" s="179">
        <v>0</v>
      </c>
      <c r="N10" s="180">
        <v>0</v>
      </c>
      <c r="O10" s="178">
        <v>16635994.43</v>
      </c>
      <c r="P10" s="180">
        <v>16635994.43</v>
      </c>
      <c r="Q10" s="179">
        <v>0</v>
      </c>
      <c r="R10" s="180">
        <v>0</v>
      </c>
      <c r="S10" s="179">
        <v>0</v>
      </c>
      <c r="T10" s="180">
        <v>0</v>
      </c>
      <c r="U10" s="179">
        <v>0</v>
      </c>
      <c r="V10" s="180">
        <v>0</v>
      </c>
      <c r="W10" s="179">
        <v>4263672.0999999996</v>
      </c>
      <c r="X10" s="180">
        <v>4263672.0999999996</v>
      </c>
      <c r="Y10" s="350">
        <v>0</v>
      </c>
      <c r="Z10" s="179">
        <v>8800547.9499999993</v>
      </c>
      <c r="AA10" s="180">
        <v>8800547.9499999993</v>
      </c>
      <c r="AB10" s="350">
        <v>0</v>
      </c>
      <c r="AC10" s="150">
        <v>49918908.170000002</v>
      </c>
      <c r="AD10" s="187">
        <v>49918908.170000002</v>
      </c>
      <c r="AE10" s="149">
        <v>0</v>
      </c>
      <c r="AF10" s="180">
        <v>0</v>
      </c>
      <c r="AG10" s="150">
        <v>0</v>
      </c>
      <c r="AH10" s="180">
        <v>0</v>
      </c>
      <c r="AI10" s="352">
        <v>0</v>
      </c>
      <c r="AJ10" s="188">
        <f t="shared" si="0"/>
        <v>79619122.650000006</v>
      </c>
      <c r="AK10" s="215">
        <f t="shared" si="1"/>
        <v>79619122.650000006</v>
      </c>
      <c r="AL10" s="392">
        <f t="shared" si="2"/>
        <v>0</v>
      </c>
      <c r="AM10" s="188">
        <f t="shared" si="3"/>
        <v>0</v>
      </c>
      <c r="AN10" s="187">
        <f t="shared" si="4"/>
        <v>0</v>
      </c>
      <c r="AO10" s="354">
        <f t="shared" si="5"/>
        <v>0</v>
      </c>
      <c r="AP10" s="179">
        <v>0</v>
      </c>
      <c r="AQ10" s="198">
        <v>0</v>
      </c>
      <c r="AR10" s="26"/>
      <c r="AS10" s="26"/>
      <c r="AV10" s="26"/>
    </row>
    <row r="11" spans="1:48" x14ac:dyDescent="0.25">
      <c r="A11" s="176" t="s">
        <v>8216</v>
      </c>
      <c r="B11" s="176" t="s">
        <v>8219</v>
      </c>
      <c r="C11" s="176" t="s">
        <v>1294</v>
      </c>
      <c r="D11" s="177" t="s">
        <v>49</v>
      </c>
      <c r="E11" s="177" t="s">
        <v>37</v>
      </c>
      <c r="F11" s="178">
        <v>0</v>
      </c>
      <c r="G11" s="180">
        <v>0</v>
      </c>
      <c r="H11" s="422">
        <v>0</v>
      </c>
      <c r="I11" s="179">
        <v>0</v>
      </c>
      <c r="J11" s="180">
        <v>0</v>
      </c>
      <c r="K11" s="179">
        <v>0</v>
      </c>
      <c r="L11" s="180">
        <v>0</v>
      </c>
      <c r="M11" s="179">
        <v>0</v>
      </c>
      <c r="N11" s="180">
        <v>0</v>
      </c>
      <c r="O11" s="178">
        <v>0</v>
      </c>
      <c r="P11" s="180">
        <v>0</v>
      </c>
      <c r="Q11" s="179">
        <v>0</v>
      </c>
      <c r="R11" s="180">
        <v>0</v>
      </c>
      <c r="S11" s="179">
        <v>0</v>
      </c>
      <c r="T11" s="180">
        <v>0</v>
      </c>
      <c r="U11" s="179">
        <v>0</v>
      </c>
      <c r="V11" s="180">
        <v>0</v>
      </c>
      <c r="W11" s="179">
        <v>0</v>
      </c>
      <c r="X11" s="180">
        <v>0</v>
      </c>
      <c r="Y11" s="350">
        <v>0</v>
      </c>
      <c r="Z11" s="179">
        <v>0</v>
      </c>
      <c r="AA11" s="180">
        <v>0</v>
      </c>
      <c r="AB11" s="350">
        <v>0</v>
      </c>
      <c r="AC11" s="150">
        <v>0</v>
      </c>
      <c r="AD11" s="187">
        <v>0</v>
      </c>
      <c r="AE11" s="149">
        <v>0</v>
      </c>
      <c r="AF11" s="180">
        <v>0</v>
      </c>
      <c r="AG11" s="150">
        <v>0</v>
      </c>
      <c r="AH11" s="180">
        <v>0</v>
      </c>
      <c r="AI11" s="352">
        <v>0</v>
      </c>
      <c r="AJ11" s="188">
        <f t="shared" si="0"/>
        <v>0</v>
      </c>
      <c r="AK11" s="215">
        <f t="shared" si="1"/>
        <v>0</v>
      </c>
      <c r="AL11" s="392">
        <f t="shared" si="2"/>
        <v>0</v>
      </c>
      <c r="AM11" s="188">
        <f t="shared" si="3"/>
        <v>0</v>
      </c>
      <c r="AN11" s="187">
        <f t="shared" si="4"/>
        <v>0</v>
      </c>
      <c r="AO11" s="354">
        <f t="shared" si="5"/>
        <v>0</v>
      </c>
      <c r="AP11" s="179">
        <v>1682629.2</v>
      </c>
      <c r="AQ11" s="198">
        <v>1562450.22</v>
      </c>
      <c r="AR11" s="26"/>
      <c r="AS11" s="26"/>
      <c r="AV11" s="26"/>
    </row>
    <row r="12" spans="1:48" x14ac:dyDescent="0.25">
      <c r="A12" s="176" t="s">
        <v>8216</v>
      </c>
      <c r="B12" s="176" t="s">
        <v>8259</v>
      </c>
      <c r="C12" s="176" t="s">
        <v>191</v>
      </c>
      <c r="D12" s="177" t="s">
        <v>49</v>
      </c>
      <c r="E12" s="177" t="s">
        <v>37</v>
      </c>
      <c r="F12" s="178">
        <v>7307678.9299999997</v>
      </c>
      <c r="G12" s="180">
        <v>5968996.6899999995</v>
      </c>
      <c r="H12" s="422">
        <v>0</v>
      </c>
      <c r="I12" s="179">
        <v>752055</v>
      </c>
      <c r="J12" s="180">
        <v>0</v>
      </c>
      <c r="K12" s="179">
        <v>0</v>
      </c>
      <c r="L12" s="180">
        <v>0</v>
      </c>
      <c r="M12" s="179">
        <v>298965.31</v>
      </c>
      <c r="N12" s="180">
        <v>256255.98000000004</v>
      </c>
      <c r="O12" s="178">
        <v>0</v>
      </c>
      <c r="P12" s="180">
        <v>0</v>
      </c>
      <c r="Q12" s="179">
        <v>0</v>
      </c>
      <c r="R12" s="180">
        <v>0</v>
      </c>
      <c r="S12" s="179">
        <v>0</v>
      </c>
      <c r="T12" s="180">
        <v>0</v>
      </c>
      <c r="U12" s="179">
        <v>0</v>
      </c>
      <c r="V12" s="180">
        <v>0</v>
      </c>
      <c r="W12" s="179">
        <v>38366831.130000003</v>
      </c>
      <c r="X12" s="180">
        <v>38366831.130000003</v>
      </c>
      <c r="Y12" s="350">
        <v>0</v>
      </c>
      <c r="Z12" s="179">
        <v>0</v>
      </c>
      <c r="AA12" s="180">
        <v>0</v>
      </c>
      <c r="AB12" s="350">
        <v>0</v>
      </c>
      <c r="AC12" s="150">
        <v>0</v>
      </c>
      <c r="AD12" s="187">
        <v>0</v>
      </c>
      <c r="AE12" s="149">
        <v>0</v>
      </c>
      <c r="AF12" s="180">
        <v>0</v>
      </c>
      <c r="AG12" s="150">
        <v>0</v>
      </c>
      <c r="AH12" s="180">
        <v>0</v>
      </c>
      <c r="AI12" s="352">
        <v>0</v>
      </c>
      <c r="AJ12" s="188">
        <f t="shared" si="0"/>
        <v>46725530.370000005</v>
      </c>
      <c r="AK12" s="215">
        <f t="shared" si="1"/>
        <v>44592083.800000004</v>
      </c>
      <c r="AL12" s="392">
        <f t="shared" si="2"/>
        <v>0</v>
      </c>
      <c r="AM12" s="188">
        <f t="shared" si="3"/>
        <v>0</v>
      </c>
      <c r="AN12" s="187">
        <f t="shared" si="4"/>
        <v>0</v>
      </c>
      <c r="AO12" s="354">
        <f t="shared" si="5"/>
        <v>0</v>
      </c>
      <c r="AP12" s="179">
        <v>0</v>
      </c>
      <c r="AQ12" s="198">
        <v>0</v>
      </c>
      <c r="AR12" s="26"/>
      <c r="AS12" s="26"/>
      <c r="AV12" s="26"/>
    </row>
    <row r="13" spans="1:48" x14ac:dyDescent="0.25">
      <c r="A13" s="176" t="s">
        <v>8216</v>
      </c>
      <c r="B13" s="176" t="s">
        <v>8223</v>
      </c>
      <c r="C13" s="176" t="s">
        <v>192</v>
      </c>
      <c r="D13" s="177" t="s">
        <v>49</v>
      </c>
      <c r="E13" s="177" t="s">
        <v>37</v>
      </c>
      <c r="F13" s="178">
        <v>9231591.9299999997</v>
      </c>
      <c r="G13" s="180">
        <v>704979.5199999999</v>
      </c>
      <c r="H13" s="422">
        <v>0</v>
      </c>
      <c r="I13" s="179">
        <v>214815</v>
      </c>
      <c r="J13" s="180">
        <v>0</v>
      </c>
      <c r="K13" s="179">
        <v>565068</v>
      </c>
      <c r="L13" s="180">
        <v>0</v>
      </c>
      <c r="M13" s="179">
        <v>0</v>
      </c>
      <c r="N13" s="180">
        <v>169876.95</v>
      </c>
      <c r="O13" s="178">
        <v>0</v>
      </c>
      <c r="P13" s="180">
        <v>0</v>
      </c>
      <c r="Q13" s="179">
        <v>0</v>
      </c>
      <c r="R13" s="180">
        <v>0</v>
      </c>
      <c r="S13" s="179">
        <v>0</v>
      </c>
      <c r="T13" s="180">
        <v>0</v>
      </c>
      <c r="U13" s="179">
        <v>0</v>
      </c>
      <c r="V13" s="180">
        <v>0</v>
      </c>
      <c r="W13" s="179">
        <v>2059524.1</v>
      </c>
      <c r="X13" s="180">
        <v>2059524.1</v>
      </c>
      <c r="Y13" s="350">
        <v>127721.38</v>
      </c>
      <c r="Z13" s="179">
        <v>16200151.42</v>
      </c>
      <c r="AA13" s="180">
        <v>16200151.42</v>
      </c>
      <c r="AB13" s="350">
        <v>0</v>
      </c>
      <c r="AC13" s="150">
        <v>27678020.289999999</v>
      </c>
      <c r="AD13" s="187">
        <v>27678020.289999999</v>
      </c>
      <c r="AE13" s="149">
        <v>0</v>
      </c>
      <c r="AF13" s="180">
        <v>0</v>
      </c>
      <c r="AG13" s="150">
        <v>0</v>
      </c>
      <c r="AH13" s="180">
        <v>0</v>
      </c>
      <c r="AI13" s="352">
        <v>0</v>
      </c>
      <c r="AJ13" s="188">
        <f t="shared" si="0"/>
        <v>55949170.739999995</v>
      </c>
      <c r="AK13" s="215">
        <f t="shared" si="1"/>
        <v>46812552.280000001</v>
      </c>
      <c r="AL13" s="392">
        <f t="shared" si="2"/>
        <v>127721.38</v>
      </c>
      <c r="AM13" s="188">
        <f t="shared" si="3"/>
        <v>0</v>
      </c>
      <c r="AN13" s="187">
        <f t="shared" si="4"/>
        <v>0</v>
      </c>
      <c r="AO13" s="354">
        <f t="shared" si="5"/>
        <v>0</v>
      </c>
      <c r="AP13" s="179">
        <v>0</v>
      </c>
      <c r="AQ13" s="198">
        <v>0</v>
      </c>
      <c r="AR13" s="26"/>
      <c r="AS13" s="26"/>
      <c r="AV13" s="26"/>
    </row>
    <row r="14" spans="1:48" x14ac:dyDescent="0.25">
      <c r="A14" s="176" t="s">
        <v>8216</v>
      </c>
      <c r="B14" s="176" t="s">
        <v>8370</v>
      </c>
      <c r="C14" s="176" t="s">
        <v>193</v>
      </c>
      <c r="D14" s="177" t="s">
        <v>49</v>
      </c>
      <c r="E14" s="177" t="s">
        <v>37</v>
      </c>
      <c r="F14" s="178">
        <v>0</v>
      </c>
      <c r="G14" s="180">
        <v>0</v>
      </c>
      <c r="H14" s="422">
        <v>0</v>
      </c>
      <c r="I14" s="179">
        <v>10170</v>
      </c>
      <c r="J14" s="180">
        <v>0</v>
      </c>
      <c r="K14" s="179">
        <v>192250.21000000002</v>
      </c>
      <c r="L14" s="180">
        <v>0</v>
      </c>
      <c r="M14" s="179">
        <v>0</v>
      </c>
      <c r="N14" s="180">
        <v>0</v>
      </c>
      <c r="O14" s="178">
        <v>0</v>
      </c>
      <c r="P14" s="180">
        <v>0</v>
      </c>
      <c r="Q14" s="179">
        <v>0</v>
      </c>
      <c r="R14" s="180">
        <v>0</v>
      </c>
      <c r="S14" s="179">
        <v>0</v>
      </c>
      <c r="T14" s="180">
        <v>0</v>
      </c>
      <c r="U14" s="179">
        <v>0</v>
      </c>
      <c r="V14" s="180">
        <v>0</v>
      </c>
      <c r="W14" s="179">
        <v>0</v>
      </c>
      <c r="X14" s="180">
        <v>0</v>
      </c>
      <c r="Y14" s="350">
        <v>0</v>
      </c>
      <c r="Z14" s="179">
        <v>0</v>
      </c>
      <c r="AA14" s="180">
        <v>0</v>
      </c>
      <c r="AB14" s="350">
        <v>0</v>
      </c>
      <c r="AC14" s="150">
        <v>0</v>
      </c>
      <c r="AD14" s="187">
        <v>0</v>
      </c>
      <c r="AE14" s="149">
        <v>0</v>
      </c>
      <c r="AF14" s="180">
        <v>0</v>
      </c>
      <c r="AG14" s="150">
        <v>0</v>
      </c>
      <c r="AH14" s="180">
        <v>0</v>
      </c>
      <c r="AI14" s="352">
        <v>0</v>
      </c>
      <c r="AJ14" s="188">
        <f t="shared" si="0"/>
        <v>202420.21000000002</v>
      </c>
      <c r="AK14" s="215">
        <f t="shared" si="1"/>
        <v>0</v>
      </c>
      <c r="AL14" s="392">
        <f t="shared" si="2"/>
        <v>0</v>
      </c>
      <c r="AM14" s="188">
        <f t="shared" si="3"/>
        <v>0</v>
      </c>
      <c r="AN14" s="187">
        <f t="shared" si="4"/>
        <v>0</v>
      </c>
      <c r="AO14" s="354">
        <f t="shared" si="5"/>
        <v>0</v>
      </c>
      <c r="AP14" s="179">
        <v>0</v>
      </c>
      <c r="AQ14" s="198">
        <v>0</v>
      </c>
      <c r="AR14" s="26"/>
      <c r="AS14" s="26"/>
      <c r="AV14" s="26"/>
    </row>
    <row r="15" spans="1:48" x14ac:dyDescent="0.25">
      <c r="A15" s="176" t="s">
        <v>8216</v>
      </c>
      <c r="B15" s="176" t="s">
        <v>8273</v>
      </c>
      <c r="C15" s="176" t="s">
        <v>251</v>
      </c>
      <c r="D15" s="177" t="s">
        <v>49</v>
      </c>
      <c r="E15" s="177" t="s">
        <v>37</v>
      </c>
      <c r="F15" s="178">
        <v>0</v>
      </c>
      <c r="G15" s="180">
        <v>0</v>
      </c>
      <c r="H15" s="422">
        <v>0</v>
      </c>
      <c r="I15" s="179">
        <v>0</v>
      </c>
      <c r="J15" s="180">
        <v>0</v>
      </c>
      <c r="K15" s="179">
        <v>0</v>
      </c>
      <c r="L15" s="180">
        <v>0</v>
      </c>
      <c r="M15" s="179">
        <v>0</v>
      </c>
      <c r="N15" s="180">
        <v>0</v>
      </c>
      <c r="O15" s="178">
        <v>0</v>
      </c>
      <c r="P15" s="180">
        <v>0</v>
      </c>
      <c r="Q15" s="179">
        <v>0</v>
      </c>
      <c r="R15" s="180">
        <v>0</v>
      </c>
      <c r="S15" s="179">
        <v>0</v>
      </c>
      <c r="T15" s="180">
        <v>0</v>
      </c>
      <c r="U15" s="179">
        <v>0</v>
      </c>
      <c r="V15" s="180">
        <v>0</v>
      </c>
      <c r="W15" s="179">
        <v>0</v>
      </c>
      <c r="X15" s="180">
        <v>0</v>
      </c>
      <c r="Y15" s="350">
        <v>0</v>
      </c>
      <c r="Z15" s="179">
        <v>0</v>
      </c>
      <c r="AA15" s="180">
        <v>0</v>
      </c>
      <c r="AB15" s="350">
        <v>0</v>
      </c>
      <c r="AC15" s="150">
        <v>0</v>
      </c>
      <c r="AD15" s="187">
        <v>0</v>
      </c>
      <c r="AE15" s="149">
        <v>0</v>
      </c>
      <c r="AF15" s="180">
        <v>0</v>
      </c>
      <c r="AG15" s="150">
        <v>2192841.38</v>
      </c>
      <c r="AH15" s="180">
        <v>2074112.48</v>
      </c>
      <c r="AI15" s="352">
        <v>0</v>
      </c>
      <c r="AJ15" s="188">
        <f t="shared" si="0"/>
        <v>0</v>
      </c>
      <c r="AK15" s="215">
        <f t="shared" si="1"/>
        <v>0</v>
      </c>
      <c r="AL15" s="392">
        <f t="shared" si="2"/>
        <v>0</v>
      </c>
      <c r="AM15" s="188">
        <f t="shared" si="3"/>
        <v>2192841.38</v>
      </c>
      <c r="AN15" s="187">
        <f t="shared" si="4"/>
        <v>2074112.48</v>
      </c>
      <c r="AO15" s="354">
        <f t="shared" si="5"/>
        <v>0</v>
      </c>
      <c r="AP15" s="179">
        <v>0</v>
      </c>
      <c r="AQ15" s="198">
        <v>0</v>
      </c>
      <c r="AR15" s="26"/>
      <c r="AS15" s="26"/>
      <c r="AV15" s="26"/>
    </row>
    <row r="16" spans="1:48" x14ac:dyDescent="0.25">
      <c r="A16" s="176" t="s">
        <v>8216</v>
      </c>
      <c r="B16" s="176" t="s">
        <v>8354</v>
      </c>
      <c r="C16" s="176" t="s">
        <v>250</v>
      </c>
      <c r="D16" s="177" t="s">
        <v>49</v>
      </c>
      <c r="E16" s="177" t="s">
        <v>37</v>
      </c>
      <c r="F16" s="178">
        <v>0</v>
      </c>
      <c r="G16" s="180">
        <v>0</v>
      </c>
      <c r="H16" s="422">
        <v>0</v>
      </c>
      <c r="I16" s="179">
        <v>0</v>
      </c>
      <c r="J16" s="180">
        <v>0</v>
      </c>
      <c r="K16" s="179">
        <v>0</v>
      </c>
      <c r="L16" s="180">
        <v>0</v>
      </c>
      <c r="M16" s="179">
        <v>0</v>
      </c>
      <c r="N16" s="180">
        <v>0</v>
      </c>
      <c r="O16" s="178">
        <v>0</v>
      </c>
      <c r="P16" s="180">
        <v>0</v>
      </c>
      <c r="Q16" s="179">
        <v>0</v>
      </c>
      <c r="R16" s="180">
        <v>0</v>
      </c>
      <c r="S16" s="179">
        <v>0</v>
      </c>
      <c r="T16" s="180">
        <v>0</v>
      </c>
      <c r="U16" s="179">
        <v>0</v>
      </c>
      <c r="V16" s="180">
        <v>0</v>
      </c>
      <c r="W16" s="179">
        <v>0</v>
      </c>
      <c r="X16" s="180">
        <v>0</v>
      </c>
      <c r="Y16" s="350">
        <v>0</v>
      </c>
      <c r="Z16" s="179">
        <v>0</v>
      </c>
      <c r="AA16" s="180">
        <v>0</v>
      </c>
      <c r="AB16" s="350">
        <v>0</v>
      </c>
      <c r="AC16" s="150">
        <v>0</v>
      </c>
      <c r="AD16" s="187">
        <v>0</v>
      </c>
      <c r="AE16" s="149">
        <v>46640.92</v>
      </c>
      <c r="AF16" s="180">
        <v>0</v>
      </c>
      <c r="AG16" s="150">
        <v>0</v>
      </c>
      <c r="AH16" s="180">
        <v>0</v>
      </c>
      <c r="AI16" s="352">
        <v>0</v>
      </c>
      <c r="AJ16" s="188">
        <f t="shared" si="0"/>
        <v>0</v>
      </c>
      <c r="AK16" s="215">
        <f t="shared" si="1"/>
        <v>0</v>
      </c>
      <c r="AL16" s="392">
        <f t="shared" si="2"/>
        <v>0</v>
      </c>
      <c r="AM16" s="188">
        <f t="shared" si="3"/>
        <v>46640.92</v>
      </c>
      <c r="AN16" s="187">
        <f t="shared" si="4"/>
        <v>0</v>
      </c>
      <c r="AO16" s="354">
        <f t="shared" si="5"/>
        <v>0</v>
      </c>
      <c r="AP16" s="179">
        <v>0</v>
      </c>
      <c r="AQ16" s="198">
        <v>0</v>
      </c>
      <c r="AR16" s="26"/>
      <c r="AS16" s="26"/>
      <c r="AV16" s="26"/>
    </row>
    <row r="17" spans="1:48" x14ac:dyDescent="0.25">
      <c r="A17" s="176" t="s">
        <v>8216</v>
      </c>
      <c r="B17" s="176" t="s">
        <v>8399</v>
      </c>
      <c r="C17" s="176" t="s">
        <v>48</v>
      </c>
      <c r="D17" s="177" t="s">
        <v>49</v>
      </c>
      <c r="E17" s="177" t="s">
        <v>37</v>
      </c>
      <c r="F17" s="178">
        <v>0</v>
      </c>
      <c r="G17" s="180">
        <v>0</v>
      </c>
      <c r="H17" s="422">
        <v>0</v>
      </c>
      <c r="I17" s="179">
        <v>0</v>
      </c>
      <c r="J17" s="180">
        <v>0</v>
      </c>
      <c r="K17" s="179">
        <v>0</v>
      </c>
      <c r="L17" s="180">
        <v>0</v>
      </c>
      <c r="M17" s="179">
        <v>0</v>
      </c>
      <c r="N17" s="180">
        <v>0</v>
      </c>
      <c r="O17" s="178">
        <v>0</v>
      </c>
      <c r="P17" s="180">
        <v>0</v>
      </c>
      <c r="Q17" s="179">
        <v>0</v>
      </c>
      <c r="R17" s="180">
        <v>0</v>
      </c>
      <c r="S17" s="179">
        <v>0</v>
      </c>
      <c r="T17" s="180">
        <v>0</v>
      </c>
      <c r="U17" s="179">
        <v>0</v>
      </c>
      <c r="V17" s="180">
        <v>0</v>
      </c>
      <c r="W17" s="179">
        <v>0</v>
      </c>
      <c r="X17" s="180">
        <v>0</v>
      </c>
      <c r="Y17" s="350">
        <v>0</v>
      </c>
      <c r="Z17" s="179">
        <v>0</v>
      </c>
      <c r="AA17" s="180">
        <v>0</v>
      </c>
      <c r="AB17" s="350">
        <v>0</v>
      </c>
      <c r="AC17" s="150">
        <v>0</v>
      </c>
      <c r="AD17" s="187">
        <v>0</v>
      </c>
      <c r="AE17" s="149">
        <v>1363792.73</v>
      </c>
      <c r="AF17" s="180">
        <v>330226.51</v>
      </c>
      <c r="AG17" s="150">
        <v>0</v>
      </c>
      <c r="AH17" s="180">
        <v>0</v>
      </c>
      <c r="AI17" s="352">
        <v>0</v>
      </c>
      <c r="AJ17" s="188">
        <f t="shared" si="0"/>
        <v>0</v>
      </c>
      <c r="AK17" s="215">
        <f t="shared" si="1"/>
        <v>0</v>
      </c>
      <c r="AL17" s="392">
        <f t="shared" si="2"/>
        <v>0</v>
      </c>
      <c r="AM17" s="188">
        <f t="shared" si="3"/>
        <v>1363792.73</v>
      </c>
      <c r="AN17" s="187">
        <f t="shared" si="4"/>
        <v>330226.51</v>
      </c>
      <c r="AO17" s="354">
        <f t="shared" si="5"/>
        <v>0</v>
      </c>
      <c r="AP17" s="179">
        <v>0</v>
      </c>
      <c r="AQ17" s="198">
        <v>0</v>
      </c>
      <c r="AR17" s="26"/>
      <c r="AS17" s="26"/>
      <c r="AV17" s="26"/>
    </row>
    <row r="18" spans="1:48" x14ac:dyDescent="0.25">
      <c r="A18" s="176" t="s">
        <v>8216</v>
      </c>
      <c r="B18" s="176" t="s">
        <v>8260</v>
      </c>
      <c r="C18" s="176" t="s">
        <v>209</v>
      </c>
      <c r="D18" s="177" t="s">
        <v>49</v>
      </c>
      <c r="E18" s="177" t="s">
        <v>37</v>
      </c>
      <c r="F18" s="178">
        <v>0</v>
      </c>
      <c r="G18" s="180">
        <v>0</v>
      </c>
      <c r="H18" s="422">
        <v>0</v>
      </c>
      <c r="I18" s="179">
        <v>0</v>
      </c>
      <c r="J18" s="180">
        <v>0</v>
      </c>
      <c r="K18" s="179">
        <v>0</v>
      </c>
      <c r="L18" s="180">
        <v>0</v>
      </c>
      <c r="M18" s="179">
        <v>0</v>
      </c>
      <c r="N18" s="180">
        <v>0</v>
      </c>
      <c r="O18" s="178">
        <v>0</v>
      </c>
      <c r="P18" s="180">
        <v>0</v>
      </c>
      <c r="Q18" s="179">
        <v>0</v>
      </c>
      <c r="R18" s="180">
        <v>0</v>
      </c>
      <c r="S18" s="179">
        <v>0</v>
      </c>
      <c r="T18" s="180">
        <v>0</v>
      </c>
      <c r="U18" s="179">
        <v>0</v>
      </c>
      <c r="V18" s="180">
        <v>0</v>
      </c>
      <c r="W18" s="179">
        <v>0</v>
      </c>
      <c r="X18" s="180">
        <v>0</v>
      </c>
      <c r="Y18" s="350">
        <v>0</v>
      </c>
      <c r="Z18" s="179">
        <v>1072343.6200000001</v>
      </c>
      <c r="AA18" s="180">
        <v>1072343.6200000001</v>
      </c>
      <c r="AB18" s="350">
        <v>0</v>
      </c>
      <c r="AC18" s="150">
        <v>9192761.5099999998</v>
      </c>
      <c r="AD18" s="187">
        <v>9192761.5099999998</v>
      </c>
      <c r="AE18" s="149">
        <v>0</v>
      </c>
      <c r="AF18" s="180">
        <v>0</v>
      </c>
      <c r="AG18" s="150">
        <v>0</v>
      </c>
      <c r="AH18" s="180">
        <v>0</v>
      </c>
      <c r="AI18" s="352">
        <v>0</v>
      </c>
      <c r="AJ18" s="188">
        <f t="shared" si="0"/>
        <v>10265105.129999999</v>
      </c>
      <c r="AK18" s="215">
        <f t="shared" si="1"/>
        <v>10265105.129999999</v>
      </c>
      <c r="AL18" s="392">
        <f t="shared" si="2"/>
        <v>0</v>
      </c>
      <c r="AM18" s="188">
        <f t="shared" si="3"/>
        <v>0</v>
      </c>
      <c r="AN18" s="187">
        <f t="shared" si="4"/>
        <v>0</v>
      </c>
      <c r="AO18" s="354">
        <f t="shared" si="5"/>
        <v>0</v>
      </c>
      <c r="AP18" s="179">
        <v>0</v>
      </c>
      <c r="AQ18" s="198">
        <v>0</v>
      </c>
      <c r="AR18" s="26"/>
      <c r="AS18" s="26"/>
      <c r="AV18" s="26"/>
    </row>
    <row r="19" spans="1:48" x14ac:dyDescent="0.25">
      <c r="A19" s="176" t="s">
        <v>8216</v>
      </c>
      <c r="B19" s="176" t="s">
        <v>8276</v>
      </c>
      <c r="C19" s="176" t="s">
        <v>1320</v>
      </c>
      <c r="D19" s="177" t="s">
        <v>49</v>
      </c>
      <c r="E19" s="177" t="s">
        <v>37</v>
      </c>
      <c r="F19" s="178">
        <v>0</v>
      </c>
      <c r="G19" s="180">
        <v>0</v>
      </c>
      <c r="H19" s="422">
        <v>0</v>
      </c>
      <c r="I19" s="179">
        <v>0</v>
      </c>
      <c r="J19" s="180">
        <v>0</v>
      </c>
      <c r="K19" s="179">
        <v>0</v>
      </c>
      <c r="L19" s="180">
        <v>0</v>
      </c>
      <c r="M19" s="179">
        <v>0</v>
      </c>
      <c r="N19" s="180">
        <v>0</v>
      </c>
      <c r="O19" s="178">
        <v>240066.39</v>
      </c>
      <c r="P19" s="180">
        <v>41578.92</v>
      </c>
      <c r="Q19" s="179">
        <v>0</v>
      </c>
      <c r="R19" s="180">
        <v>0</v>
      </c>
      <c r="S19" s="179">
        <v>0</v>
      </c>
      <c r="T19" s="180">
        <v>0</v>
      </c>
      <c r="U19" s="179">
        <v>0</v>
      </c>
      <c r="V19" s="180">
        <v>0</v>
      </c>
      <c r="W19" s="179">
        <v>0</v>
      </c>
      <c r="X19" s="180">
        <v>0</v>
      </c>
      <c r="Y19" s="350">
        <v>0</v>
      </c>
      <c r="Z19" s="179">
        <v>0</v>
      </c>
      <c r="AA19" s="180">
        <v>0</v>
      </c>
      <c r="AB19" s="350">
        <v>0</v>
      </c>
      <c r="AC19" s="150">
        <v>0</v>
      </c>
      <c r="AD19" s="187">
        <v>0</v>
      </c>
      <c r="AE19" s="149">
        <v>0</v>
      </c>
      <c r="AF19" s="180">
        <v>0</v>
      </c>
      <c r="AG19" s="150">
        <v>0</v>
      </c>
      <c r="AH19" s="180">
        <v>0</v>
      </c>
      <c r="AI19" s="352">
        <v>0</v>
      </c>
      <c r="AJ19" s="188">
        <f t="shared" si="0"/>
        <v>240066.39</v>
      </c>
      <c r="AK19" s="215">
        <f t="shared" si="1"/>
        <v>41578.92</v>
      </c>
      <c r="AL19" s="392">
        <f t="shared" si="2"/>
        <v>0</v>
      </c>
      <c r="AM19" s="188">
        <f t="shared" si="3"/>
        <v>0</v>
      </c>
      <c r="AN19" s="187">
        <f t="shared" si="4"/>
        <v>0</v>
      </c>
      <c r="AO19" s="354">
        <f t="shared" si="5"/>
        <v>0</v>
      </c>
      <c r="AP19" s="179">
        <v>0</v>
      </c>
      <c r="AQ19" s="198">
        <v>0</v>
      </c>
      <c r="AR19" s="26"/>
      <c r="AS19" s="26"/>
      <c r="AV19" s="26"/>
    </row>
    <row r="20" spans="1:48" x14ac:dyDescent="0.25">
      <c r="A20" s="176" t="s">
        <v>8226</v>
      </c>
      <c r="B20" s="176" t="s">
        <v>8369</v>
      </c>
      <c r="C20" s="176" t="s">
        <v>217</v>
      </c>
      <c r="D20" s="177" t="s">
        <v>36</v>
      </c>
      <c r="E20" s="177" t="s">
        <v>37</v>
      </c>
      <c r="F20" s="178">
        <v>0</v>
      </c>
      <c r="G20" s="180">
        <v>0</v>
      </c>
      <c r="H20" s="422">
        <v>0</v>
      </c>
      <c r="I20" s="179">
        <v>0</v>
      </c>
      <c r="J20" s="180">
        <v>0</v>
      </c>
      <c r="K20" s="179">
        <v>0</v>
      </c>
      <c r="L20" s="180">
        <v>0</v>
      </c>
      <c r="M20" s="179">
        <v>0</v>
      </c>
      <c r="N20" s="180">
        <v>0</v>
      </c>
      <c r="O20" s="178">
        <v>0</v>
      </c>
      <c r="P20" s="180">
        <v>0</v>
      </c>
      <c r="Q20" s="179">
        <v>0</v>
      </c>
      <c r="R20" s="180">
        <v>0</v>
      </c>
      <c r="S20" s="179">
        <v>0</v>
      </c>
      <c r="T20" s="180">
        <v>0</v>
      </c>
      <c r="U20" s="179">
        <v>0</v>
      </c>
      <c r="V20" s="180">
        <v>0</v>
      </c>
      <c r="W20" s="179">
        <v>0</v>
      </c>
      <c r="X20" s="180">
        <v>0</v>
      </c>
      <c r="Y20" s="350">
        <v>0</v>
      </c>
      <c r="Z20" s="179">
        <v>0</v>
      </c>
      <c r="AA20" s="180">
        <v>0</v>
      </c>
      <c r="AB20" s="350">
        <v>0</v>
      </c>
      <c r="AC20" s="150">
        <v>0</v>
      </c>
      <c r="AD20" s="187">
        <v>0</v>
      </c>
      <c r="AE20" s="149">
        <v>0</v>
      </c>
      <c r="AF20" s="180">
        <v>0</v>
      </c>
      <c r="AG20" s="150">
        <v>0</v>
      </c>
      <c r="AH20" s="180">
        <v>0</v>
      </c>
      <c r="AI20" s="352">
        <v>0</v>
      </c>
      <c r="AJ20" s="188">
        <f t="shared" si="0"/>
        <v>0</v>
      </c>
      <c r="AK20" s="215">
        <f t="shared" si="1"/>
        <v>0</v>
      </c>
      <c r="AL20" s="392">
        <f t="shared" si="2"/>
        <v>0</v>
      </c>
      <c r="AM20" s="188">
        <f t="shared" si="3"/>
        <v>0</v>
      </c>
      <c r="AN20" s="187">
        <f t="shared" si="4"/>
        <v>0</v>
      </c>
      <c r="AO20" s="354">
        <f t="shared" si="5"/>
        <v>0</v>
      </c>
      <c r="AP20" s="179">
        <v>7523472.4500000002</v>
      </c>
      <c r="AQ20" s="198">
        <v>7466072.5</v>
      </c>
      <c r="AR20" s="26"/>
      <c r="AS20" s="26"/>
      <c r="AV20" s="26"/>
    </row>
    <row r="21" spans="1:48" x14ac:dyDescent="0.25">
      <c r="A21" s="176" t="s">
        <v>8226</v>
      </c>
      <c r="B21" s="176" t="s">
        <v>8228</v>
      </c>
      <c r="C21" s="176" t="s">
        <v>194</v>
      </c>
      <c r="D21" s="177" t="s">
        <v>36</v>
      </c>
      <c r="E21" s="177" t="s">
        <v>37</v>
      </c>
      <c r="F21" s="178">
        <v>0</v>
      </c>
      <c r="G21" s="180">
        <v>0</v>
      </c>
      <c r="H21" s="422">
        <v>0</v>
      </c>
      <c r="I21" s="179">
        <v>7800</v>
      </c>
      <c r="J21" s="180">
        <v>0</v>
      </c>
      <c r="K21" s="179">
        <v>0</v>
      </c>
      <c r="L21" s="180">
        <v>0</v>
      </c>
      <c r="M21" s="179">
        <v>2295.86</v>
      </c>
      <c r="N21" s="180">
        <v>1311.92</v>
      </c>
      <c r="O21" s="178">
        <v>0</v>
      </c>
      <c r="P21" s="180">
        <v>0</v>
      </c>
      <c r="Q21" s="179">
        <v>0</v>
      </c>
      <c r="R21" s="180">
        <v>0</v>
      </c>
      <c r="S21" s="179">
        <v>0</v>
      </c>
      <c r="T21" s="180">
        <v>0</v>
      </c>
      <c r="U21" s="179">
        <v>0</v>
      </c>
      <c r="V21" s="180">
        <v>0</v>
      </c>
      <c r="W21" s="179">
        <v>0</v>
      </c>
      <c r="X21" s="180">
        <v>0</v>
      </c>
      <c r="Y21" s="350">
        <v>0</v>
      </c>
      <c r="Z21" s="179">
        <v>0</v>
      </c>
      <c r="AA21" s="180">
        <v>0</v>
      </c>
      <c r="AB21" s="350">
        <v>0</v>
      </c>
      <c r="AC21" s="150">
        <v>0</v>
      </c>
      <c r="AD21" s="187">
        <v>0</v>
      </c>
      <c r="AE21" s="149">
        <v>0</v>
      </c>
      <c r="AF21" s="180">
        <v>0</v>
      </c>
      <c r="AG21" s="150">
        <v>0</v>
      </c>
      <c r="AH21" s="180">
        <v>0</v>
      </c>
      <c r="AI21" s="352">
        <v>0</v>
      </c>
      <c r="AJ21" s="188">
        <f t="shared" si="0"/>
        <v>10095.86</v>
      </c>
      <c r="AK21" s="215">
        <f t="shared" si="1"/>
        <v>1311.92</v>
      </c>
      <c r="AL21" s="392">
        <f t="shared" si="2"/>
        <v>0</v>
      </c>
      <c r="AM21" s="188">
        <f t="shared" si="3"/>
        <v>0</v>
      </c>
      <c r="AN21" s="187">
        <f t="shared" si="4"/>
        <v>0</v>
      </c>
      <c r="AO21" s="354">
        <f t="shared" si="5"/>
        <v>0</v>
      </c>
      <c r="AP21" s="179">
        <v>0</v>
      </c>
      <c r="AQ21" s="198">
        <v>0</v>
      </c>
      <c r="AR21" s="26"/>
      <c r="AS21" s="26"/>
      <c r="AV21" s="26"/>
    </row>
    <row r="22" spans="1:48" x14ac:dyDescent="0.25">
      <c r="A22" s="176" t="s">
        <v>8226</v>
      </c>
      <c r="B22" s="176" t="s">
        <v>8359</v>
      </c>
      <c r="C22" s="176" t="s">
        <v>253</v>
      </c>
      <c r="D22" s="177" t="s">
        <v>36</v>
      </c>
      <c r="E22" s="177" t="s">
        <v>37</v>
      </c>
      <c r="F22" s="178">
        <v>0</v>
      </c>
      <c r="G22" s="180">
        <v>0</v>
      </c>
      <c r="H22" s="422">
        <v>0</v>
      </c>
      <c r="I22" s="179">
        <v>0</v>
      </c>
      <c r="J22" s="180">
        <v>0</v>
      </c>
      <c r="K22" s="179">
        <v>0</v>
      </c>
      <c r="L22" s="180">
        <v>0</v>
      </c>
      <c r="M22" s="179">
        <v>0</v>
      </c>
      <c r="N22" s="180">
        <v>0</v>
      </c>
      <c r="O22" s="178">
        <v>0</v>
      </c>
      <c r="P22" s="180">
        <v>0</v>
      </c>
      <c r="Q22" s="179">
        <v>0</v>
      </c>
      <c r="R22" s="180">
        <v>0</v>
      </c>
      <c r="S22" s="179">
        <v>0</v>
      </c>
      <c r="T22" s="180">
        <v>0</v>
      </c>
      <c r="U22" s="179">
        <v>0</v>
      </c>
      <c r="V22" s="180">
        <v>0</v>
      </c>
      <c r="W22" s="179">
        <v>0</v>
      </c>
      <c r="X22" s="180">
        <v>0</v>
      </c>
      <c r="Y22" s="350">
        <v>0</v>
      </c>
      <c r="Z22" s="179">
        <v>0</v>
      </c>
      <c r="AA22" s="180">
        <v>0</v>
      </c>
      <c r="AB22" s="350">
        <v>0</v>
      </c>
      <c r="AC22" s="150">
        <v>0</v>
      </c>
      <c r="AD22" s="187">
        <v>0</v>
      </c>
      <c r="AE22" s="149">
        <v>9364.1200000000008</v>
      </c>
      <c r="AF22" s="180">
        <v>2334.2399999999998</v>
      </c>
      <c r="AG22" s="150">
        <v>0</v>
      </c>
      <c r="AH22" s="180">
        <v>0</v>
      </c>
      <c r="AI22" s="352">
        <v>0</v>
      </c>
      <c r="AJ22" s="188">
        <f t="shared" si="0"/>
        <v>0</v>
      </c>
      <c r="AK22" s="215">
        <f t="shared" si="1"/>
        <v>0</v>
      </c>
      <c r="AL22" s="392">
        <f t="shared" si="2"/>
        <v>0</v>
      </c>
      <c r="AM22" s="188">
        <f t="shared" si="3"/>
        <v>9364.1200000000008</v>
      </c>
      <c r="AN22" s="187">
        <f t="shared" si="4"/>
        <v>2334.2399999999998</v>
      </c>
      <c r="AO22" s="354">
        <f t="shared" si="5"/>
        <v>0</v>
      </c>
      <c r="AP22" s="179">
        <v>0</v>
      </c>
      <c r="AQ22" s="198">
        <v>0</v>
      </c>
      <c r="AR22" s="26"/>
      <c r="AS22" s="26"/>
      <c r="AV22" s="26"/>
    </row>
    <row r="23" spans="1:48" x14ac:dyDescent="0.25">
      <c r="A23" s="176" t="s">
        <v>8226</v>
      </c>
      <c r="B23" s="176" t="s">
        <v>8365</v>
      </c>
      <c r="C23" s="176" t="s">
        <v>254</v>
      </c>
      <c r="D23" s="177" t="s">
        <v>36</v>
      </c>
      <c r="E23" s="177" t="s">
        <v>37</v>
      </c>
      <c r="F23" s="178">
        <v>0</v>
      </c>
      <c r="G23" s="180">
        <v>0</v>
      </c>
      <c r="H23" s="422">
        <v>0</v>
      </c>
      <c r="I23" s="179">
        <v>0</v>
      </c>
      <c r="J23" s="180">
        <v>0</v>
      </c>
      <c r="K23" s="179">
        <v>0</v>
      </c>
      <c r="L23" s="180">
        <v>0</v>
      </c>
      <c r="M23" s="179">
        <v>0</v>
      </c>
      <c r="N23" s="180">
        <v>0</v>
      </c>
      <c r="O23" s="178">
        <v>0</v>
      </c>
      <c r="P23" s="180">
        <v>0</v>
      </c>
      <c r="Q23" s="179">
        <v>0</v>
      </c>
      <c r="R23" s="180">
        <v>0</v>
      </c>
      <c r="S23" s="179">
        <v>0</v>
      </c>
      <c r="T23" s="180">
        <v>0</v>
      </c>
      <c r="U23" s="179">
        <v>0</v>
      </c>
      <c r="V23" s="180">
        <v>0</v>
      </c>
      <c r="W23" s="179">
        <v>0</v>
      </c>
      <c r="X23" s="180">
        <v>0</v>
      </c>
      <c r="Y23" s="350">
        <v>0</v>
      </c>
      <c r="Z23" s="179">
        <v>0</v>
      </c>
      <c r="AA23" s="180">
        <v>0</v>
      </c>
      <c r="AB23" s="350">
        <v>0</v>
      </c>
      <c r="AC23" s="150">
        <v>0</v>
      </c>
      <c r="AD23" s="187">
        <v>0</v>
      </c>
      <c r="AE23" s="149">
        <v>741854.75</v>
      </c>
      <c r="AF23" s="180">
        <v>0</v>
      </c>
      <c r="AG23" s="150">
        <v>0</v>
      </c>
      <c r="AH23" s="180">
        <v>0</v>
      </c>
      <c r="AI23" s="352">
        <v>0</v>
      </c>
      <c r="AJ23" s="188">
        <f t="shared" si="0"/>
        <v>0</v>
      </c>
      <c r="AK23" s="215">
        <f t="shared" si="1"/>
        <v>0</v>
      </c>
      <c r="AL23" s="392">
        <f t="shared" si="2"/>
        <v>0</v>
      </c>
      <c r="AM23" s="188">
        <f t="shared" si="3"/>
        <v>741854.75</v>
      </c>
      <c r="AN23" s="187">
        <f t="shared" si="4"/>
        <v>0</v>
      </c>
      <c r="AO23" s="354">
        <f t="shared" si="5"/>
        <v>0</v>
      </c>
      <c r="AP23" s="179">
        <v>0</v>
      </c>
      <c r="AQ23" s="198">
        <v>0</v>
      </c>
      <c r="AR23" s="26"/>
      <c r="AS23" s="26"/>
      <c r="AV23" s="26"/>
    </row>
    <row r="24" spans="1:48" x14ac:dyDescent="0.25">
      <c r="A24" s="176" t="s">
        <v>8226</v>
      </c>
      <c r="B24" s="176" t="s">
        <v>8432</v>
      </c>
      <c r="C24" s="176" t="s">
        <v>255</v>
      </c>
      <c r="D24" s="177" t="s">
        <v>36</v>
      </c>
      <c r="E24" s="177" t="s">
        <v>37</v>
      </c>
      <c r="F24" s="178">
        <v>0</v>
      </c>
      <c r="G24" s="180">
        <v>0</v>
      </c>
      <c r="H24" s="422">
        <v>0</v>
      </c>
      <c r="I24" s="179">
        <v>0</v>
      </c>
      <c r="J24" s="180">
        <v>0</v>
      </c>
      <c r="K24" s="179">
        <v>0</v>
      </c>
      <c r="L24" s="180">
        <v>0</v>
      </c>
      <c r="M24" s="179">
        <v>0</v>
      </c>
      <c r="N24" s="180">
        <v>0</v>
      </c>
      <c r="O24" s="178">
        <v>0</v>
      </c>
      <c r="P24" s="180">
        <v>0</v>
      </c>
      <c r="Q24" s="179">
        <v>0</v>
      </c>
      <c r="R24" s="180">
        <v>0</v>
      </c>
      <c r="S24" s="179">
        <v>0</v>
      </c>
      <c r="T24" s="180">
        <v>0</v>
      </c>
      <c r="U24" s="179">
        <v>0</v>
      </c>
      <c r="V24" s="180">
        <v>0</v>
      </c>
      <c r="W24" s="179">
        <v>0</v>
      </c>
      <c r="X24" s="180">
        <v>0</v>
      </c>
      <c r="Y24" s="350">
        <v>0</v>
      </c>
      <c r="Z24" s="179">
        <v>0</v>
      </c>
      <c r="AA24" s="180">
        <v>0</v>
      </c>
      <c r="AB24" s="350">
        <v>0</v>
      </c>
      <c r="AC24" s="150">
        <v>0</v>
      </c>
      <c r="AD24" s="187">
        <v>0</v>
      </c>
      <c r="AE24" s="149">
        <v>58405.65</v>
      </c>
      <c r="AF24" s="180">
        <v>19186.84</v>
      </c>
      <c r="AG24" s="150">
        <v>0</v>
      </c>
      <c r="AH24" s="180">
        <v>0</v>
      </c>
      <c r="AI24" s="352">
        <v>0</v>
      </c>
      <c r="AJ24" s="188">
        <f t="shared" si="0"/>
        <v>0</v>
      </c>
      <c r="AK24" s="215">
        <f t="shared" si="1"/>
        <v>0</v>
      </c>
      <c r="AL24" s="392">
        <f t="shared" si="2"/>
        <v>0</v>
      </c>
      <c r="AM24" s="188">
        <f t="shared" si="3"/>
        <v>58405.65</v>
      </c>
      <c r="AN24" s="187">
        <f t="shared" si="4"/>
        <v>19186.84</v>
      </c>
      <c r="AO24" s="354">
        <f t="shared" si="5"/>
        <v>0</v>
      </c>
      <c r="AP24" s="179">
        <v>0</v>
      </c>
      <c r="AQ24" s="198">
        <v>0</v>
      </c>
      <c r="AR24" s="26"/>
      <c r="AS24" s="26"/>
      <c r="AV24" s="26"/>
    </row>
    <row r="25" spans="1:48" x14ac:dyDescent="0.25">
      <c r="A25" s="176" t="s">
        <v>8226</v>
      </c>
      <c r="B25" s="176" t="s">
        <v>8433</v>
      </c>
      <c r="C25" s="176" t="s">
        <v>257</v>
      </c>
      <c r="D25" s="177" t="s">
        <v>36</v>
      </c>
      <c r="E25" s="177" t="s">
        <v>37</v>
      </c>
      <c r="F25" s="178">
        <v>0</v>
      </c>
      <c r="G25" s="180">
        <v>0</v>
      </c>
      <c r="H25" s="422">
        <v>0</v>
      </c>
      <c r="I25" s="179">
        <v>0</v>
      </c>
      <c r="J25" s="180">
        <v>0</v>
      </c>
      <c r="K25" s="179">
        <v>0</v>
      </c>
      <c r="L25" s="180">
        <v>0</v>
      </c>
      <c r="M25" s="179">
        <v>0</v>
      </c>
      <c r="N25" s="180">
        <v>0</v>
      </c>
      <c r="O25" s="178">
        <v>0</v>
      </c>
      <c r="P25" s="180">
        <v>0</v>
      </c>
      <c r="Q25" s="179">
        <v>0</v>
      </c>
      <c r="R25" s="180">
        <v>0</v>
      </c>
      <c r="S25" s="179">
        <v>0</v>
      </c>
      <c r="T25" s="180">
        <v>0</v>
      </c>
      <c r="U25" s="179">
        <v>0</v>
      </c>
      <c r="V25" s="180">
        <v>0</v>
      </c>
      <c r="W25" s="179">
        <v>0</v>
      </c>
      <c r="X25" s="180">
        <v>0</v>
      </c>
      <c r="Y25" s="350">
        <v>0</v>
      </c>
      <c r="Z25" s="179">
        <v>0</v>
      </c>
      <c r="AA25" s="180">
        <v>0</v>
      </c>
      <c r="AB25" s="350">
        <v>0</v>
      </c>
      <c r="AC25" s="150">
        <v>0</v>
      </c>
      <c r="AD25" s="187">
        <v>0</v>
      </c>
      <c r="AE25" s="149">
        <v>0</v>
      </c>
      <c r="AF25" s="180">
        <v>0</v>
      </c>
      <c r="AG25" s="150">
        <v>557815.34</v>
      </c>
      <c r="AH25" s="180">
        <v>557815.34</v>
      </c>
      <c r="AI25" s="352">
        <v>0</v>
      </c>
      <c r="AJ25" s="188">
        <f t="shared" si="0"/>
        <v>0</v>
      </c>
      <c r="AK25" s="215">
        <f t="shared" si="1"/>
        <v>0</v>
      </c>
      <c r="AL25" s="392">
        <f t="shared" si="2"/>
        <v>0</v>
      </c>
      <c r="AM25" s="188">
        <f t="shared" si="3"/>
        <v>557815.34</v>
      </c>
      <c r="AN25" s="187">
        <f t="shared" si="4"/>
        <v>557815.34</v>
      </c>
      <c r="AO25" s="354">
        <f t="shared" si="5"/>
        <v>0</v>
      </c>
      <c r="AP25" s="179">
        <v>0</v>
      </c>
      <c r="AQ25" s="198">
        <v>0</v>
      </c>
      <c r="AR25" s="26"/>
      <c r="AS25" s="26"/>
      <c r="AV25" s="26"/>
    </row>
    <row r="26" spans="1:48" x14ac:dyDescent="0.25">
      <c r="A26" s="176" t="s">
        <v>8226</v>
      </c>
      <c r="B26" s="176" t="s">
        <v>8434</v>
      </c>
      <c r="C26" s="176" t="s">
        <v>258</v>
      </c>
      <c r="D26" s="177" t="s">
        <v>36</v>
      </c>
      <c r="E26" s="177" t="s">
        <v>37</v>
      </c>
      <c r="F26" s="178">
        <v>0</v>
      </c>
      <c r="G26" s="180">
        <v>0</v>
      </c>
      <c r="H26" s="422">
        <v>0</v>
      </c>
      <c r="I26" s="179">
        <v>0</v>
      </c>
      <c r="J26" s="180">
        <v>0</v>
      </c>
      <c r="K26" s="179">
        <v>0</v>
      </c>
      <c r="L26" s="180">
        <v>0</v>
      </c>
      <c r="M26" s="179">
        <v>0</v>
      </c>
      <c r="N26" s="180">
        <v>0</v>
      </c>
      <c r="O26" s="178">
        <v>0</v>
      </c>
      <c r="P26" s="180">
        <v>0</v>
      </c>
      <c r="Q26" s="179">
        <v>0</v>
      </c>
      <c r="R26" s="180">
        <v>0</v>
      </c>
      <c r="S26" s="179">
        <v>0</v>
      </c>
      <c r="T26" s="180">
        <v>0</v>
      </c>
      <c r="U26" s="179">
        <v>0</v>
      </c>
      <c r="V26" s="180">
        <v>0</v>
      </c>
      <c r="W26" s="179">
        <v>0</v>
      </c>
      <c r="X26" s="180">
        <v>0</v>
      </c>
      <c r="Y26" s="350">
        <v>0</v>
      </c>
      <c r="Z26" s="179">
        <v>0</v>
      </c>
      <c r="AA26" s="180">
        <v>0</v>
      </c>
      <c r="AB26" s="350">
        <v>0</v>
      </c>
      <c r="AC26" s="150">
        <v>0</v>
      </c>
      <c r="AD26" s="187">
        <v>0</v>
      </c>
      <c r="AE26" s="149">
        <v>0</v>
      </c>
      <c r="AF26" s="180">
        <v>0</v>
      </c>
      <c r="AG26" s="150">
        <v>600000</v>
      </c>
      <c r="AH26" s="180">
        <v>260000</v>
      </c>
      <c r="AI26" s="352">
        <v>0</v>
      </c>
      <c r="AJ26" s="188">
        <f t="shared" si="0"/>
        <v>0</v>
      </c>
      <c r="AK26" s="215">
        <f t="shared" si="1"/>
        <v>0</v>
      </c>
      <c r="AL26" s="392">
        <f t="shared" si="2"/>
        <v>0</v>
      </c>
      <c r="AM26" s="188">
        <f t="shared" si="3"/>
        <v>600000</v>
      </c>
      <c r="AN26" s="187">
        <f t="shared" si="4"/>
        <v>260000</v>
      </c>
      <c r="AO26" s="354">
        <f t="shared" si="5"/>
        <v>0</v>
      </c>
      <c r="AP26" s="179">
        <v>0</v>
      </c>
      <c r="AQ26" s="198">
        <v>0</v>
      </c>
      <c r="AR26" s="26"/>
      <c r="AS26" s="26"/>
      <c r="AV26" s="26"/>
    </row>
    <row r="27" spans="1:48" x14ac:dyDescent="0.25">
      <c r="A27" s="176" t="s">
        <v>8226</v>
      </c>
      <c r="B27" s="176" t="s">
        <v>8435</v>
      </c>
      <c r="C27" s="176" t="s">
        <v>218</v>
      </c>
      <c r="D27" s="177" t="s">
        <v>36</v>
      </c>
      <c r="E27" s="177" t="s">
        <v>37</v>
      </c>
      <c r="F27" s="178">
        <v>0</v>
      </c>
      <c r="G27" s="180">
        <v>0</v>
      </c>
      <c r="H27" s="422">
        <v>0</v>
      </c>
      <c r="I27" s="179">
        <v>0</v>
      </c>
      <c r="J27" s="180">
        <v>0</v>
      </c>
      <c r="K27" s="179">
        <v>0</v>
      </c>
      <c r="L27" s="180">
        <v>0</v>
      </c>
      <c r="M27" s="179">
        <v>0</v>
      </c>
      <c r="N27" s="180">
        <v>0</v>
      </c>
      <c r="O27" s="178">
        <v>0</v>
      </c>
      <c r="P27" s="180">
        <v>0</v>
      </c>
      <c r="Q27" s="179">
        <v>0</v>
      </c>
      <c r="R27" s="180">
        <v>0</v>
      </c>
      <c r="S27" s="179">
        <v>0</v>
      </c>
      <c r="T27" s="180">
        <v>0</v>
      </c>
      <c r="U27" s="179">
        <v>0</v>
      </c>
      <c r="V27" s="180">
        <v>0</v>
      </c>
      <c r="W27" s="179">
        <v>0</v>
      </c>
      <c r="X27" s="180">
        <v>0</v>
      </c>
      <c r="Y27" s="350">
        <v>0</v>
      </c>
      <c r="Z27" s="179">
        <v>0</v>
      </c>
      <c r="AA27" s="180">
        <v>0</v>
      </c>
      <c r="AB27" s="350">
        <v>0</v>
      </c>
      <c r="AC27" s="150">
        <v>0</v>
      </c>
      <c r="AD27" s="187">
        <v>0</v>
      </c>
      <c r="AE27" s="149">
        <v>0</v>
      </c>
      <c r="AF27" s="180">
        <v>0</v>
      </c>
      <c r="AG27" s="150">
        <v>0</v>
      </c>
      <c r="AH27" s="180">
        <v>0</v>
      </c>
      <c r="AI27" s="352">
        <v>0</v>
      </c>
      <c r="AJ27" s="188">
        <f t="shared" si="0"/>
        <v>0</v>
      </c>
      <c r="AK27" s="215">
        <f t="shared" si="1"/>
        <v>0</v>
      </c>
      <c r="AL27" s="392">
        <f t="shared" si="2"/>
        <v>0</v>
      </c>
      <c r="AM27" s="188">
        <f t="shared" si="3"/>
        <v>0</v>
      </c>
      <c r="AN27" s="187">
        <f t="shared" si="4"/>
        <v>0</v>
      </c>
      <c r="AO27" s="354">
        <f t="shared" si="5"/>
        <v>0</v>
      </c>
      <c r="AP27" s="179">
        <v>774349.47</v>
      </c>
      <c r="AQ27" s="198">
        <v>751860.9</v>
      </c>
      <c r="AR27" s="26"/>
      <c r="AS27" s="26"/>
      <c r="AV27" s="26"/>
    </row>
    <row r="28" spans="1:48" x14ac:dyDescent="0.25">
      <c r="A28" s="176" t="s">
        <v>8229</v>
      </c>
      <c r="B28" s="176" t="s">
        <v>8436</v>
      </c>
      <c r="C28" s="176" t="s">
        <v>259</v>
      </c>
      <c r="D28" s="177" t="s">
        <v>103</v>
      </c>
      <c r="E28" s="177" t="s">
        <v>37</v>
      </c>
      <c r="F28" s="178">
        <v>0</v>
      </c>
      <c r="G28" s="180">
        <v>0</v>
      </c>
      <c r="H28" s="422">
        <v>0</v>
      </c>
      <c r="I28" s="179">
        <v>0</v>
      </c>
      <c r="J28" s="180">
        <v>0</v>
      </c>
      <c r="K28" s="179">
        <v>0</v>
      </c>
      <c r="L28" s="180">
        <v>0</v>
      </c>
      <c r="M28" s="179">
        <v>0</v>
      </c>
      <c r="N28" s="180">
        <v>0</v>
      </c>
      <c r="O28" s="178">
        <v>0</v>
      </c>
      <c r="P28" s="180">
        <v>0</v>
      </c>
      <c r="Q28" s="179">
        <v>0</v>
      </c>
      <c r="R28" s="180">
        <v>0</v>
      </c>
      <c r="S28" s="179">
        <v>0</v>
      </c>
      <c r="T28" s="180">
        <v>0</v>
      </c>
      <c r="U28" s="179">
        <v>0</v>
      </c>
      <c r="V28" s="180">
        <v>0</v>
      </c>
      <c r="W28" s="179">
        <v>0</v>
      </c>
      <c r="X28" s="180">
        <v>0</v>
      </c>
      <c r="Y28" s="350">
        <v>0</v>
      </c>
      <c r="Z28" s="179">
        <v>0</v>
      </c>
      <c r="AA28" s="180">
        <v>0</v>
      </c>
      <c r="AB28" s="350">
        <v>0</v>
      </c>
      <c r="AC28" s="150">
        <v>0</v>
      </c>
      <c r="AD28" s="187">
        <v>0</v>
      </c>
      <c r="AE28" s="149">
        <v>0</v>
      </c>
      <c r="AF28" s="180">
        <v>0</v>
      </c>
      <c r="AG28" s="150">
        <v>1819061.82</v>
      </c>
      <c r="AH28" s="180">
        <v>1717090.08</v>
      </c>
      <c r="AI28" s="352">
        <v>0</v>
      </c>
      <c r="AJ28" s="188">
        <f t="shared" si="0"/>
        <v>0</v>
      </c>
      <c r="AK28" s="215">
        <f t="shared" si="1"/>
        <v>0</v>
      </c>
      <c r="AL28" s="392">
        <f t="shared" si="2"/>
        <v>0</v>
      </c>
      <c r="AM28" s="188">
        <f t="shared" si="3"/>
        <v>1819061.82</v>
      </c>
      <c r="AN28" s="187">
        <f t="shared" si="4"/>
        <v>1717090.08</v>
      </c>
      <c r="AO28" s="354">
        <f t="shared" si="5"/>
        <v>0</v>
      </c>
      <c r="AP28" s="179">
        <v>0</v>
      </c>
      <c r="AQ28" s="198">
        <v>0</v>
      </c>
      <c r="AR28" s="26"/>
      <c r="AS28" s="26"/>
      <c r="AV28" s="26"/>
    </row>
    <row r="29" spans="1:48" x14ac:dyDescent="0.25">
      <c r="A29" s="176" t="s">
        <v>8229</v>
      </c>
      <c r="B29" s="176" t="s">
        <v>8219</v>
      </c>
      <c r="C29" s="176" t="s">
        <v>219</v>
      </c>
      <c r="D29" s="177" t="s">
        <v>103</v>
      </c>
      <c r="E29" s="177" t="s">
        <v>37</v>
      </c>
      <c r="F29" s="178">
        <v>0</v>
      </c>
      <c r="G29" s="180">
        <v>0</v>
      </c>
      <c r="H29" s="422">
        <v>0</v>
      </c>
      <c r="I29" s="179">
        <v>0</v>
      </c>
      <c r="J29" s="180">
        <v>0</v>
      </c>
      <c r="K29" s="179">
        <v>0</v>
      </c>
      <c r="L29" s="180">
        <v>0</v>
      </c>
      <c r="M29" s="179">
        <v>0</v>
      </c>
      <c r="N29" s="180">
        <v>0</v>
      </c>
      <c r="O29" s="178">
        <v>0</v>
      </c>
      <c r="P29" s="180">
        <v>0</v>
      </c>
      <c r="Q29" s="179">
        <v>0</v>
      </c>
      <c r="R29" s="180">
        <v>0</v>
      </c>
      <c r="S29" s="179">
        <v>0</v>
      </c>
      <c r="T29" s="180">
        <v>0</v>
      </c>
      <c r="U29" s="179">
        <v>0</v>
      </c>
      <c r="V29" s="180">
        <v>0</v>
      </c>
      <c r="W29" s="179">
        <v>0</v>
      </c>
      <c r="X29" s="180">
        <v>0</v>
      </c>
      <c r="Y29" s="350">
        <v>0</v>
      </c>
      <c r="Z29" s="179">
        <v>0</v>
      </c>
      <c r="AA29" s="180">
        <v>0</v>
      </c>
      <c r="AB29" s="350">
        <v>0</v>
      </c>
      <c r="AC29" s="150">
        <v>0</v>
      </c>
      <c r="AD29" s="187">
        <v>0</v>
      </c>
      <c r="AE29" s="149">
        <v>0</v>
      </c>
      <c r="AF29" s="180">
        <v>0</v>
      </c>
      <c r="AG29" s="150">
        <v>0</v>
      </c>
      <c r="AH29" s="180">
        <v>0</v>
      </c>
      <c r="AI29" s="352">
        <v>0</v>
      </c>
      <c r="AJ29" s="188">
        <f t="shared" si="0"/>
        <v>0</v>
      </c>
      <c r="AK29" s="215">
        <f t="shared" si="1"/>
        <v>0</v>
      </c>
      <c r="AL29" s="392">
        <f t="shared" si="2"/>
        <v>0</v>
      </c>
      <c r="AM29" s="188">
        <f t="shared" si="3"/>
        <v>0</v>
      </c>
      <c r="AN29" s="187">
        <f t="shared" si="4"/>
        <v>0</v>
      </c>
      <c r="AO29" s="354">
        <f t="shared" si="5"/>
        <v>0</v>
      </c>
      <c r="AP29" s="179">
        <v>4813066.8</v>
      </c>
      <c r="AQ29" s="198">
        <v>4551350</v>
      </c>
      <c r="AR29" s="26"/>
      <c r="AS29" s="26"/>
      <c r="AV29" s="26"/>
    </row>
    <row r="30" spans="1:48" x14ac:dyDescent="0.25">
      <c r="A30" s="176" t="s">
        <v>8229</v>
      </c>
      <c r="B30" s="176" t="s">
        <v>8221</v>
      </c>
      <c r="C30" s="176" t="s">
        <v>2180</v>
      </c>
      <c r="D30" s="177" t="s">
        <v>103</v>
      </c>
      <c r="E30" s="177" t="s">
        <v>37</v>
      </c>
      <c r="F30" s="178">
        <v>0</v>
      </c>
      <c r="G30" s="180">
        <v>0</v>
      </c>
      <c r="H30" s="422">
        <v>0</v>
      </c>
      <c r="I30" s="179">
        <v>0</v>
      </c>
      <c r="J30" s="180">
        <v>0</v>
      </c>
      <c r="K30" s="179">
        <v>0</v>
      </c>
      <c r="L30" s="180">
        <v>0</v>
      </c>
      <c r="M30" s="179">
        <v>0</v>
      </c>
      <c r="N30" s="180">
        <v>0</v>
      </c>
      <c r="O30" s="178">
        <v>237741.46</v>
      </c>
      <c r="P30" s="180">
        <v>0</v>
      </c>
      <c r="Q30" s="179">
        <v>0</v>
      </c>
      <c r="R30" s="180">
        <v>0</v>
      </c>
      <c r="S30" s="179">
        <v>0</v>
      </c>
      <c r="T30" s="180">
        <v>0</v>
      </c>
      <c r="U30" s="179">
        <v>0</v>
      </c>
      <c r="V30" s="180">
        <v>0</v>
      </c>
      <c r="W30" s="179">
        <v>0</v>
      </c>
      <c r="X30" s="180">
        <v>0</v>
      </c>
      <c r="Y30" s="350">
        <v>0</v>
      </c>
      <c r="Z30" s="179">
        <v>0</v>
      </c>
      <c r="AA30" s="180">
        <v>0</v>
      </c>
      <c r="AB30" s="350">
        <v>0</v>
      </c>
      <c r="AC30" s="150">
        <v>0</v>
      </c>
      <c r="AD30" s="187">
        <v>0</v>
      </c>
      <c r="AE30" s="149">
        <v>0</v>
      </c>
      <c r="AF30" s="180">
        <v>0</v>
      </c>
      <c r="AG30" s="150">
        <v>0</v>
      </c>
      <c r="AH30" s="180">
        <v>0</v>
      </c>
      <c r="AI30" s="352">
        <v>0</v>
      </c>
      <c r="AJ30" s="188">
        <f t="shared" si="0"/>
        <v>237741.46</v>
      </c>
      <c r="AK30" s="215">
        <f t="shared" si="1"/>
        <v>0</v>
      </c>
      <c r="AL30" s="392">
        <f t="shared" si="2"/>
        <v>0</v>
      </c>
      <c r="AM30" s="188">
        <f t="shared" si="3"/>
        <v>0</v>
      </c>
      <c r="AN30" s="187">
        <f t="shared" si="4"/>
        <v>0</v>
      </c>
      <c r="AO30" s="354">
        <f t="shared" si="5"/>
        <v>0</v>
      </c>
      <c r="AP30" s="179">
        <v>0</v>
      </c>
      <c r="AQ30" s="198">
        <v>0</v>
      </c>
      <c r="AR30" s="26"/>
      <c r="AS30" s="26"/>
      <c r="AV30" s="26"/>
    </row>
    <row r="31" spans="1:48" x14ac:dyDescent="0.25">
      <c r="A31" s="176" t="s">
        <v>8229</v>
      </c>
      <c r="B31" s="176" t="s">
        <v>8273</v>
      </c>
      <c r="C31" s="176" t="s">
        <v>8437</v>
      </c>
      <c r="D31" s="177" t="s">
        <v>103</v>
      </c>
      <c r="E31" s="177" t="s">
        <v>37</v>
      </c>
      <c r="F31" s="178">
        <v>0</v>
      </c>
      <c r="G31" s="180">
        <v>0</v>
      </c>
      <c r="H31" s="422">
        <v>0</v>
      </c>
      <c r="I31" s="179">
        <v>0</v>
      </c>
      <c r="J31" s="180">
        <v>0</v>
      </c>
      <c r="K31" s="179">
        <v>0</v>
      </c>
      <c r="L31" s="180">
        <v>0</v>
      </c>
      <c r="M31" s="179">
        <v>0</v>
      </c>
      <c r="N31" s="180">
        <v>0</v>
      </c>
      <c r="O31" s="178">
        <v>31875.599999999999</v>
      </c>
      <c r="P31" s="180">
        <v>0</v>
      </c>
      <c r="Q31" s="179">
        <v>0</v>
      </c>
      <c r="R31" s="180">
        <v>0</v>
      </c>
      <c r="S31" s="179">
        <v>0</v>
      </c>
      <c r="T31" s="180">
        <v>0</v>
      </c>
      <c r="U31" s="179">
        <v>0</v>
      </c>
      <c r="V31" s="180">
        <v>0</v>
      </c>
      <c r="W31" s="179">
        <v>0</v>
      </c>
      <c r="X31" s="180">
        <v>0</v>
      </c>
      <c r="Y31" s="350">
        <v>0</v>
      </c>
      <c r="Z31" s="179">
        <v>0</v>
      </c>
      <c r="AA31" s="180">
        <v>0</v>
      </c>
      <c r="AB31" s="350">
        <v>0</v>
      </c>
      <c r="AC31" s="150">
        <v>0</v>
      </c>
      <c r="AD31" s="187">
        <v>0</v>
      </c>
      <c r="AE31" s="149">
        <v>0</v>
      </c>
      <c r="AF31" s="180">
        <v>0</v>
      </c>
      <c r="AG31" s="150">
        <v>0</v>
      </c>
      <c r="AH31" s="180">
        <v>0</v>
      </c>
      <c r="AI31" s="352">
        <v>0</v>
      </c>
      <c r="AJ31" s="188">
        <f t="shared" si="0"/>
        <v>31875.599999999999</v>
      </c>
      <c r="AK31" s="215">
        <f t="shared" si="1"/>
        <v>0</v>
      </c>
      <c r="AL31" s="392">
        <f t="shared" si="2"/>
        <v>0</v>
      </c>
      <c r="AM31" s="188">
        <f t="shared" si="3"/>
        <v>0</v>
      </c>
      <c r="AN31" s="187">
        <f t="shared" si="4"/>
        <v>0</v>
      </c>
      <c r="AO31" s="354">
        <f t="shared" si="5"/>
        <v>0</v>
      </c>
      <c r="AP31" s="179">
        <v>0</v>
      </c>
      <c r="AQ31" s="198">
        <v>0</v>
      </c>
      <c r="AR31" s="26"/>
      <c r="AS31" s="26"/>
      <c r="AV31" s="26"/>
    </row>
    <row r="32" spans="1:48" x14ac:dyDescent="0.25">
      <c r="A32" s="176" t="s">
        <v>8229</v>
      </c>
      <c r="B32" s="176" t="s">
        <v>8263</v>
      </c>
      <c r="C32" s="176" t="s">
        <v>2198</v>
      </c>
      <c r="D32" s="177" t="s">
        <v>103</v>
      </c>
      <c r="E32" s="177" t="s">
        <v>37</v>
      </c>
      <c r="F32" s="178">
        <v>0</v>
      </c>
      <c r="G32" s="180">
        <v>0</v>
      </c>
      <c r="H32" s="422">
        <v>0</v>
      </c>
      <c r="I32" s="179">
        <v>0</v>
      </c>
      <c r="J32" s="180">
        <v>0</v>
      </c>
      <c r="K32" s="179">
        <v>0</v>
      </c>
      <c r="L32" s="180">
        <v>0</v>
      </c>
      <c r="M32" s="179">
        <v>0</v>
      </c>
      <c r="N32" s="180">
        <v>0</v>
      </c>
      <c r="O32" s="178">
        <v>0</v>
      </c>
      <c r="P32" s="180">
        <v>0</v>
      </c>
      <c r="Q32" s="179">
        <v>0</v>
      </c>
      <c r="R32" s="180">
        <v>0</v>
      </c>
      <c r="S32" s="179">
        <v>0</v>
      </c>
      <c r="T32" s="180">
        <v>0</v>
      </c>
      <c r="U32" s="179">
        <v>0</v>
      </c>
      <c r="V32" s="180">
        <v>0</v>
      </c>
      <c r="W32" s="179">
        <v>1055600.42</v>
      </c>
      <c r="X32" s="180">
        <v>1053708.6299999999</v>
      </c>
      <c r="Y32" s="350">
        <v>0</v>
      </c>
      <c r="Z32" s="179">
        <v>0</v>
      </c>
      <c r="AA32" s="180">
        <v>0</v>
      </c>
      <c r="AB32" s="350">
        <v>0</v>
      </c>
      <c r="AC32" s="150">
        <v>0</v>
      </c>
      <c r="AD32" s="187">
        <v>0</v>
      </c>
      <c r="AE32" s="149">
        <v>0</v>
      </c>
      <c r="AF32" s="180">
        <v>0</v>
      </c>
      <c r="AG32" s="150">
        <v>0</v>
      </c>
      <c r="AH32" s="180">
        <v>0</v>
      </c>
      <c r="AI32" s="352">
        <v>0</v>
      </c>
      <c r="AJ32" s="188">
        <f t="shared" si="0"/>
        <v>1055600.42</v>
      </c>
      <c r="AK32" s="215">
        <f t="shared" si="1"/>
        <v>1053708.6299999999</v>
      </c>
      <c r="AL32" s="392">
        <f t="shared" si="2"/>
        <v>0</v>
      </c>
      <c r="AM32" s="188">
        <f t="shared" si="3"/>
        <v>0</v>
      </c>
      <c r="AN32" s="187">
        <f t="shared" si="4"/>
        <v>0</v>
      </c>
      <c r="AO32" s="354">
        <f t="shared" si="5"/>
        <v>0</v>
      </c>
      <c r="AP32" s="179">
        <v>0</v>
      </c>
      <c r="AQ32" s="198">
        <v>0</v>
      </c>
      <c r="AR32" s="26"/>
      <c r="AS32" s="26"/>
      <c r="AV32" s="26"/>
    </row>
    <row r="33" spans="1:48" x14ac:dyDescent="0.25">
      <c r="A33" s="176" t="s">
        <v>8229</v>
      </c>
      <c r="B33" s="176" t="s">
        <v>8235</v>
      </c>
      <c r="C33" s="176" t="s">
        <v>220</v>
      </c>
      <c r="D33" s="177" t="s">
        <v>103</v>
      </c>
      <c r="E33" s="177" t="s">
        <v>37</v>
      </c>
      <c r="F33" s="178">
        <v>0</v>
      </c>
      <c r="G33" s="180">
        <v>0</v>
      </c>
      <c r="H33" s="422">
        <v>0</v>
      </c>
      <c r="I33" s="179">
        <v>0</v>
      </c>
      <c r="J33" s="180">
        <v>0</v>
      </c>
      <c r="K33" s="179">
        <v>0</v>
      </c>
      <c r="L33" s="180">
        <v>0</v>
      </c>
      <c r="M33" s="179">
        <v>0</v>
      </c>
      <c r="N33" s="180">
        <v>0</v>
      </c>
      <c r="O33" s="178">
        <v>0</v>
      </c>
      <c r="P33" s="180">
        <v>0</v>
      </c>
      <c r="Q33" s="179">
        <v>0</v>
      </c>
      <c r="R33" s="180">
        <v>0</v>
      </c>
      <c r="S33" s="179">
        <v>0</v>
      </c>
      <c r="T33" s="180">
        <v>0</v>
      </c>
      <c r="U33" s="179">
        <v>0</v>
      </c>
      <c r="V33" s="180">
        <v>0</v>
      </c>
      <c r="W33" s="179">
        <v>0</v>
      </c>
      <c r="X33" s="180">
        <v>0</v>
      </c>
      <c r="Y33" s="350">
        <v>0</v>
      </c>
      <c r="Z33" s="179">
        <v>0</v>
      </c>
      <c r="AA33" s="180">
        <v>0</v>
      </c>
      <c r="AB33" s="350">
        <v>0</v>
      </c>
      <c r="AC33" s="150">
        <v>0</v>
      </c>
      <c r="AD33" s="187">
        <v>0</v>
      </c>
      <c r="AE33" s="149">
        <v>0</v>
      </c>
      <c r="AF33" s="180">
        <v>0</v>
      </c>
      <c r="AG33" s="150">
        <v>0</v>
      </c>
      <c r="AH33" s="180">
        <v>0</v>
      </c>
      <c r="AI33" s="352">
        <v>0</v>
      </c>
      <c r="AJ33" s="188">
        <f t="shared" si="0"/>
        <v>0</v>
      </c>
      <c r="AK33" s="215">
        <f t="shared" si="1"/>
        <v>0</v>
      </c>
      <c r="AL33" s="392">
        <f t="shared" si="2"/>
        <v>0</v>
      </c>
      <c r="AM33" s="188">
        <f t="shared" si="3"/>
        <v>0</v>
      </c>
      <c r="AN33" s="187">
        <f t="shared" si="4"/>
        <v>0</v>
      </c>
      <c r="AO33" s="354">
        <f t="shared" si="5"/>
        <v>0</v>
      </c>
      <c r="AP33" s="179">
        <v>1592299.65</v>
      </c>
      <c r="AQ33" s="198">
        <v>1352804.3</v>
      </c>
      <c r="AR33" s="26"/>
      <c r="AS33" s="26"/>
      <c r="AV33" s="26"/>
    </row>
    <row r="34" spans="1:48" x14ac:dyDescent="0.25">
      <c r="A34" s="176" t="s">
        <v>8229</v>
      </c>
      <c r="B34" s="176" t="s">
        <v>8264</v>
      </c>
      <c r="C34" s="176" t="s">
        <v>4420</v>
      </c>
      <c r="D34" s="177" t="s">
        <v>103</v>
      </c>
      <c r="E34" s="177" t="s">
        <v>37</v>
      </c>
      <c r="F34" s="178">
        <v>0</v>
      </c>
      <c r="G34" s="180">
        <v>0</v>
      </c>
      <c r="H34" s="422">
        <v>0</v>
      </c>
      <c r="I34" s="179">
        <v>0</v>
      </c>
      <c r="J34" s="180">
        <v>0</v>
      </c>
      <c r="K34" s="179">
        <v>0</v>
      </c>
      <c r="L34" s="180">
        <v>0</v>
      </c>
      <c r="M34" s="179">
        <v>0</v>
      </c>
      <c r="N34" s="180">
        <v>0</v>
      </c>
      <c r="O34" s="178">
        <v>10521757.32</v>
      </c>
      <c r="P34" s="180">
        <v>32291.52</v>
      </c>
      <c r="Q34" s="179">
        <v>0</v>
      </c>
      <c r="R34" s="180">
        <v>0</v>
      </c>
      <c r="S34" s="179">
        <v>0</v>
      </c>
      <c r="T34" s="180">
        <v>0</v>
      </c>
      <c r="U34" s="179">
        <v>0</v>
      </c>
      <c r="V34" s="180">
        <v>0</v>
      </c>
      <c r="W34" s="179">
        <v>1710369.4</v>
      </c>
      <c r="X34" s="180">
        <v>1710369.4</v>
      </c>
      <c r="Y34" s="350">
        <v>0</v>
      </c>
      <c r="Z34" s="179">
        <v>0</v>
      </c>
      <c r="AA34" s="180">
        <v>0</v>
      </c>
      <c r="AB34" s="350">
        <v>0</v>
      </c>
      <c r="AC34" s="150">
        <v>0</v>
      </c>
      <c r="AD34" s="187">
        <v>0</v>
      </c>
      <c r="AE34" s="149">
        <v>0</v>
      </c>
      <c r="AF34" s="180">
        <v>0</v>
      </c>
      <c r="AG34" s="150">
        <v>0</v>
      </c>
      <c r="AH34" s="180">
        <v>0</v>
      </c>
      <c r="AI34" s="352">
        <v>0</v>
      </c>
      <c r="AJ34" s="188">
        <f t="shared" si="0"/>
        <v>12232126.720000001</v>
      </c>
      <c r="AK34" s="215">
        <f t="shared" si="1"/>
        <v>1742660.92</v>
      </c>
      <c r="AL34" s="392">
        <f t="shared" si="2"/>
        <v>0</v>
      </c>
      <c r="AM34" s="188">
        <f t="shared" si="3"/>
        <v>0</v>
      </c>
      <c r="AN34" s="187">
        <f t="shared" si="4"/>
        <v>0</v>
      </c>
      <c r="AO34" s="354">
        <f t="shared" si="5"/>
        <v>0</v>
      </c>
      <c r="AP34" s="179">
        <v>0</v>
      </c>
      <c r="AQ34" s="198">
        <v>0</v>
      </c>
      <c r="AR34" s="26"/>
      <c r="AS34" s="26"/>
      <c r="AV34" s="26"/>
    </row>
    <row r="35" spans="1:48" x14ac:dyDescent="0.25">
      <c r="A35" s="176" t="s">
        <v>8229</v>
      </c>
      <c r="B35" s="176" t="s">
        <v>8286</v>
      </c>
      <c r="C35" s="176" t="s">
        <v>260</v>
      </c>
      <c r="D35" s="177" t="s">
        <v>103</v>
      </c>
      <c r="E35" s="177" t="s">
        <v>37</v>
      </c>
      <c r="F35" s="178">
        <v>0</v>
      </c>
      <c r="G35" s="180">
        <v>0</v>
      </c>
      <c r="H35" s="422">
        <v>0</v>
      </c>
      <c r="I35" s="179">
        <v>0</v>
      </c>
      <c r="J35" s="180">
        <v>0</v>
      </c>
      <c r="K35" s="179">
        <v>0</v>
      </c>
      <c r="L35" s="180">
        <v>0</v>
      </c>
      <c r="M35" s="179">
        <v>0</v>
      </c>
      <c r="N35" s="180">
        <v>0</v>
      </c>
      <c r="O35" s="178">
        <v>0</v>
      </c>
      <c r="P35" s="180">
        <v>0</v>
      </c>
      <c r="Q35" s="179">
        <v>0</v>
      </c>
      <c r="R35" s="180">
        <v>0</v>
      </c>
      <c r="S35" s="179">
        <v>0</v>
      </c>
      <c r="T35" s="180">
        <v>0</v>
      </c>
      <c r="U35" s="179">
        <v>0</v>
      </c>
      <c r="V35" s="180">
        <v>0</v>
      </c>
      <c r="W35" s="179">
        <v>0</v>
      </c>
      <c r="X35" s="180">
        <v>0</v>
      </c>
      <c r="Y35" s="350">
        <v>0</v>
      </c>
      <c r="Z35" s="179">
        <v>0</v>
      </c>
      <c r="AA35" s="180">
        <v>0</v>
      </c>
      <c r="AB35" s="350">
        <v>0</v>
      </c>
      <c r="AC35" s="150">
        <v>0</v>
      </c>
      <c r="AD35" s="187">
        <v>0</v>
      </c>
      <c r="AE35" s="149">
        <v>12164.52</v>
      </c>
      <c r="AF35" s="180">
        <v>5202.0200000000004</v>
      </c>
      <c r="AG35" s="150">
        <v>0</v>
      </c>
      <c r="AH35" s="180">
        <v>0</v>
      </c>
      <c r="AI35" s="352">
        <v>0</v>
      </c>
      <c r="AJ35" s="188">
        <f t="shared" si="0"/>
        <v>0</v>
      </c>
      <c r="AK35" s="215">
        <f t="shared" si="1"/>
        <v>0</v>
      </c>
      <c r="AL35" s="392">
        <f t="shared" si="2"/>
        <v>0</v>
      </c>
      <c r="AM35" s="188">
        <f t="shared" si="3"/>
        <v>12164.52</v>
      </c>
      <c r="AN35" s="187">
        <f t="shared" si="4"/>
        <v>5202.0200000000004</v>
      </c>
      <c r="AO35" s="354">
        <f t="shared" si="5"/>
        <v>0</v>
      </c>
      <c r="AP35" s="179">
        <v>0</v>
      </c>
      <c r="AQ35" s="198">
        <v>0</v>
      </c>
      <c r="AR35" s="26"/>
      <c r="AS35" s="26"/>
      <c r="AV35" s="26"/>
    </row>
    <row r="36" spans="1:48" x14ac:dyDescent="0.25">
      <c r="A36" s="176" t="s">
        <v>8237</v>
      </c>
      <c r="B36" s="176" t="s">
        <v>8438</v>
      </c>
      <c r="C36" s="176" t="s">
        <v>263</v>
      </c>
      <c r="D36" s="177" t="s">
        <v>43</v>
      </c>
      <c r="E36" s="177" t="s">
        <v>37</v>
      </c>
      <c r="F36" s="178">
        <v>0</v>
      </c>
      <c r="G36" s="180">
        <v>0</v>
      </c>
      <c r="H36" s="422">
        <v>0</v>
      </c>
      <c r="I36" s="179">
        <v>0</v>
      </c>
      <c r="J36" s="180">
        <v>0</v>
      </c>
      <c r="K36" s="179">
        <v>0</v>
      </c>
      <c r="L36" s="180">
        <v>0</v>
      </c>
      <c r="M36" s="179">
        <v>0</v>
      </c>
      <c r="N36" s="180">
        <v>0</v>
      </c>
      <c r="O36" s="178">
        <v>0</v>
      </c>
      <c r="P36" s="180">
        <v>0</v>
      </c>
      <c r="Q36" s="179">
        <v>0</v>
      </c>
      <c r="R36" s="180">
        <v>0</v>
      </c>
      <c r="S36" s="179">
        <v>0</v>
      </c>
      <c r="T36" s="180">
        <v>0</v>
      </c>
      <c r="U36" s="179">
        <v>0</v>
      </c>
      <c r="V36" s="180">
        <v>0</v>
      </c>
      <c r="W36" s="179">
        <v>0</v>
      </c>
      <c r="X36" s="180">
        <v>0</v>
      </c>
      <c r="Y36" s="350">
        <v>0</v>
      </c>
      <c r="Z36" s="179">
        <v>0</v>
      </c>
      <c r="AA36" s="180">
        <v>0</v>
      </c>
      <c r="AB36" s="350">
        <v>0</v>
      </c>
      <c r="AC36" s="150">
        <v>0</v>
      </c>
      <c r="AD36" s="187">
        <v>0</v>
      </c>
      <c r="AE36" s="149">
        <v>376212</v>
      </c>
      <c r="AF36" s="180">
        <v>0</v>
      </c>
      <c r="AG36" s="150">
        <v>0</v>
      </c>
      <c r="AH36" s="180">
        <v>0</v>
      </c>
      <c r="AI36" s="352">
        <v>0</v>
      </c>
      <c r="AJ36" s="188">
        <f t="shared" si="0"/>
        <v>0</v>
      </c>
      <c r="AK36" s="215">
        <f t="shared" si="1"/>
        <v>0</v>
      </c>
      <c r="AL36" s="392">
        <f t="shared" si="2"/>
        <v>0</v>
      </c>
      <c r="AM36" s="188">
        <f t="shared" si="3"/>
        <v>376212</v>
      </c>
      <c r="AN36" s="187">
        <f t="shared" si="4"/>
        <v>0</v>
      </c>
      <c r="AO36" s="354">
        <f t="shared" si="5"/>
        <v>0</v>
      </c>
      <c r="AP36" s="179">
        <v>0</v>
      </c>
      <c r="AQ36" s="198">
        <v>0</v>
      </c>
      <c r="AR36" s="26"/>
      <c r="AS36" s="26"/>
      <c r="AV36" s="26"/>
    </row>
    <row r="37" spans="1:48" x14ac:dyDescent="0.25">
      <c r="A37" s="176" t="s">
        <v>8237</v>
      </c>
      <c r="B37" s="176" t="s">
        <v>8271</v>
      </c>
      <c r="C37" s="176" t="s">
        <v>8439</v>
      </c>
      <c r="D37" s="177" t="s">
        <v>43</v>
      </c>
      <c r="E37" s="177" t="s">
        <v>37</v>
      </c>
      <c r="F37" s="178">
        <v>0</v>
      </c>
      <c r="G37" s="180">
        <v>0</v>
      </c>
      <c r="H37" s="422">
        <v>0</v>
      </c>
      <c r="I37" s="179">
        <v>0</v>
      </c>
      <c r="J37" s="180">
        <v>0</v>
      </c>
      <c r="K37" s="179">
        <v>0</v>
      </c>
      <c r="L37" s="180">
        <v>0</v>
      </c>
      <c r="M37" s="179">
        <v>0</v>
      </c>
      <c r="N37" s="180">
        <v>0</v>
      </c>
      <c r="O37" s="178">
        <v>0</v>
      </c>
      <c r="P37" s="180">
        <v>0</v>
      </c>
      <c r="Q37" s="179">
        <v>0</v>
      </c>
      <c r="R37" s="180">
        <v>0</v>
      </c>
      <c r="S37" s="179">
        <v>0</v>
      </c>
      <c r="T37" s="180">
        <v>0</v>
      </c>
      <c r="U37" s="179">
        <v>0</v>
      </c>
      <c r="V37" s="180">
        <v>0</v>
      </c>
      <c r="W37" s="179">
        <v>1768033.85</v>
      </c>
      <c r="X37" s="180">
        <v>1768033.85</v>
      </c>
      <c r="Y37" s="350">
        <v>0</v>
      </c>
      <c r="Z37" s="179">
        <v>0</v>
      </c>
      <c r="AA37" s="180">
        <v>0</v>
      </c>
      <c r="AB37" s="350">
        <v>0</v>
      </c>
      <c r="AC37" s="150">
        <v>0</v>
      </c>
      <c r="AD37" s="187">
        <v>0</v>
      </c>
      <c r="AE37" s="149">
        <v>0</v>
      </c>
      <c r="AF37" s="180">
        <v>0</v>
      </c>
      <c r="AG37" s="150">
        <v>0</v>
      </c>
      <c r="AH37" s="180">
        <v>0</v>
      </c>
      <c r="AI37" s="352">
        <v>0</v>
      </c>
      <c r="AJ37" s="188">
        <f t="shared" si="0"/>
        <v>1768033.85</v>
      </c>
      <c r="AK37" s="215">
        <f t="shared" si="1"/>
        <v>1768033.85</v>
      </c>
      <c r="AL37" s="392">
        <f t="shared" si="2"/>
        <v>0</v>
      </c>
      <c r="AM37" s="188">
        <f t="shared" si="3"/>
        <v>0</v>
      </c>
      <c r="AN37" s="187">
        <f t="shared" si="4"/>
        <v>0</v>
      </c>
      <c r="AO37" s="354">
        <f t="shared" si="5"/>
        <v>0</v>
      </c>
      <c r="AP37" s="179">
        <v>0</v>
      </c>
      <c r="AQ37" s="198">
        <v>0</v>
      </c>
      <c r="AR37" s="26"/>
      <c r="AS37" s="26"/>
      <c r="AV37" s="26"/>
    </row>
    <row r="38" spans="1:48" x14ac:dyDescent="0.25">
      <c r="A38" s="176" t="s">
        <v>8237</v>
      </c>
      <c r="B38" s="176" t="s">
        <v>8219</v>
      </c>
      <c r="C38" s="176" t="s">
        <v>261</v>
      </c>
      <c r="D38" s="177" t="s">
        <v>43</v>
      </c>
      <c r="E38" s="177" t="s">
        <v>37</v>
      </c>
      <c r="F38" s="178">
        <v>0</v>
      </c>
      <c r="G38" s="180">
        <v>0</v>
      </c>
      <c r="H38" s="422">
        <v>0</v>
      </c>
      <c r="I38" s="179">
        <v>0</v>
      </c>
      <c r="J38" s="180">
        <v>0</v>
      </c>
      <c r="K38" s="179">
        <v>0</v>
      </c>
      <c r="L38" s="180">
        <v>0</v>
      </c>
      <c r="M38" s="179">
        <v>0</v>
      </c>
      <c r="N38" s="180">
        <v>0</v>
      </c>
      <c r="O38" s="178">
        <v>0</v>
      </c>
      <c r="P38" s="180">
        <v>0</v>
      </c>
      <c r="Q38" s="179">
        <v>0</v>
      </c>
      <c r="R38" s="180">
        <v>0</v>
      </c>
      <c r="S38" s="179">
        <v>0</v>
      </c>
      <c r="T38" s="180">
        <v>0</v>
      </c>
      <c r="U38" s="179">
        <v>0</v>
      </c>
      <c r="V38" s="180">
        <v>0</v>
      </c>
      <c r="W38" s="179">
        <v>0</v>
      </c>
      <c r="X38" s="180">
        <v>0</v>
      </c>
      <c r="Y38" s="350">
        <v>0</v>
      </c>
      <c r="Z38" s="179">
        <v>0</v>
      </c>
      <c r="AA38" s="180">
        <v>0</v>
      </c>
      <c r="AB38" s="350">
        <v>0</v>
      </c>
      <c r="AC38" s="150">
        <v>0</v>
      </c>
      <c r="AD38" s="187">
        <v>0</v>
      </c>
      <c r="AE38" s="149">
        <v>0</v>
      </c>
      <c r="AF38" s="180">
        <v>0</v>
      </c>
      <c r="AG38" s="150">
        <v>2442750.2400000002</v>
      </c>
      <c r="AH38" s="180">
        <v>2164148.75</v>
      </c>
      <c r="AI38" s="352">
        <v>0</v>
      </c>
      <c r="AJ38" s="188">
        <f t="shared" si="0"/>
        <v>0</v>
      </c>
      <c r="AK38" s="215">
        <f t="shared" si="1"/>
        <v>0</v>
      </c>
      <c r="AL38" s="392">
        <f t="shared" si="2"/>
        <v>0</v>
      </c>
      <c r="AM38" s="188">
        <f t="shared" si="3"/>
        <v>2442750.2400000002</v>
      </c>
      <c r="AN38" s="187">
        <f t="shared" si="4"/>
        <v>2164148.75</v>
      </c>
      <c r="AO38" s="354">
        <f t="shared" si="5"/>
        <v>0</v>
      </c>
      <c r="AP38" s="179">
        <v>0</v>
      </c>
      <c r="AQ38" s="198">
        <v>0</v>
      </c>
      <c r="AR38" s="26"/>
      <c r="AS38" s="26"/>
      <c r="AV38" s="26"/>
    </row>
    <row r="39" spans="1:48" x14ac:dyDescent="0.25">
      <c r="A39" s="176" t="s">
        <v>8237</v>
      </c>
      <c r="B39" s="176" t="s">
        <v>8265</v>
      </c>
      <c r="C39" s="176" t="s">
        <v>210</v>
      </c>
      <c r="D39" s="177" t="s">
        <v>43</v>
      </c>
      <c r="E39" s="177" t="s">
        <v>37</v>
      </c>
      <c r="F39" s="178">
        <v>0</v>
      </c>
      <c r="G39" s="180">
        <v>0</v>
      </c>
      <c r="H39" s="422">
        <v>0</v>
      </c>
      <c r="I39" s="179">
        <v>0</v>
      </c>
      <c r="J39" s="180">
        <v>0</v>
      </c>
      <c r="K39" s="179">
        <v>0</v>
      </c>
      <c r="L39" s="180">
        <v>0</v>
      </c>
      <c r="M39" s="179">
        <v>0</v>
      </c>
      <c r="N39" s="180">
        <v>0</v>
      </c>
      <c r="O39" s="178">
        <v>0</v>
      </c>
      <c r="P39" s="180">
        <v>0</v>
      </c>
      <c r="Q39" s="179">
        <v>0</v>
      </c>
      <c r="R39" s="180">
        <v>0</v>
      </c>
      <c r="S39" s="179">
        <v>0</v>
      </c>
      <c r="T39" s="180">
        <v>0</v>
      </c>
      <c r="U39" s="179">
        <v>0</v>
      </c>
      <c r="V39" s="180">
        <v>0</v>
      </c>
      <c r="W39" s="179">
        <v>0</v>
      </c>
      <c r="X39" s="180">
        <v>0</v>
      </c>
      <c r="Y39" s="350">
        <v>0</v>
      </c>
      <c r="Z39" s="179">
        <v>480814.93</v>
      </c>
      <c r="AA39" s="180">
        <v>480814.93</v>
      </c>
      <c r="AB39" s="350">
        <v>0</v>
      </c>
      <c r="AC39" s="150">
        <v>600627.68999999994</v>
      </c>
      <c r="AD39" s="187">
        <v>600627.68999999994</v>
      </c>
      <c r="AE39" s="149">
        <v>0</v>
      </c>
      <c r="AF39" s="180">
        <v>0</v>
      </c>
      <c r="AG39" s="150">
        <v>0</v>
      </c>
      <c r="AH39" s="180">
        <v>0</v>
      </c>
      <c r="AI39" s="352">
        <v>0</v>
      </c>
      <c r="AJ39" s="188">
        <f t="shared" si="0"/>
        <v>1081442.6199999999</v>
      </c>
      <c r="AK39" s="215">
        <f t="shared" si="1"/>
        <v>1081442.6199999999</v>
      </c>
      <c r="AL39" s="392">
        <f t="shared" si="2"/>
        <v>0</v>
      </c>
      <c r="AM39" s="188">
        <f t="shared" si="3"/>
        <v>0</v>
      </c>
      <c r="AN39" s="187">
        <f t="shared" si="4"/>
        <v>0</v>
      </c>
      <c r="AO39" s="354">
        <f t="shared" si="5"/>
        <v>0</v>
      </c>
      <c r="AP39" s="179">
        <v>55981.13</v>
      </c>
      <c r="AQ39" s="198">
        <v>55239.32</v>
      </c>
      <c r="AR39" s="26"/>
      <c r="AS39" s="26"/>
      <c r="AV39" s="26"/>
    </row>
    <row r="40" spans="1:48" x14ac:dyDescent="0.25">
      <c r="A40" s="176" t="s">
        <v>8237</v>
      </c>
      <c r="B40" s="176" t="s">
        <v>8221</v>
      </c>
      <c r="C40" s="176" t="s">
        <v>262</v>
      </c>
      <c r="D40" s="177" t="s">
        <v>43</v>
      </c>
      <c r="E40" s="177" t="s">
        <v>37</v>
      </c>
      <c r="F40" s="178">
        <v>0</v>
      </c>
      <c r="G40" s="180">
        <v>0</v>
      </c>
      <c r="H40" s="422">
        <v>0</v>
      </c>
      <c r="I40" s="179">
        <v>0</v>
      </c>
      <c r="J40" s="180">
        <v>0</v>
      </c>
      <c r="K40" s="179">
        <v>0</v>
      </c>
      <c r="L40" s="180">
        <v>0</v>
      </c>
      <c r="M40" s="179">
        <v>0</v>
      </c>
      <c r="N40" s="180">
        <v>0</v>
      </c>
      <c r="O40" s="178">
        <v>0</v>
      </c>
      <c r="P40" s="180">
        <v>0</v>
      </c>
      <c r="Q40" s="179">
        <v>0</v>
      </c>
      <c r="R40" s="180">
        <v>0</v>
      </c>
      <c r="S40" s="179">
        <v>0</v>
      </c>
      <c r="T40" s="180">
        <v>0</v>
      </c>
      <c r="U40" s="179">
        <v>0</v>
      </c>
      <c r="V40" s="180">
        <v>0</v>
      </c>
      <c r="W40" s="179">
        <v>0</v>
      </c>
      <c r="X40" s="180">
        <v>0</v>
      </c>
      <c r="Y40" s="350">
        <v>0</v>
      </c>
      <c r="Z40" s="179">
        <v>0</v>
      </c>
      <c r="AA40" s="180">
        <v>0</v>
      </c>
      <c r="AB40" s="350">
        <v>0</v>
      </c>
      <c r="AC40" s="150">
        <v>0</v>
      </c>
      <c r="AD40" s="187">
        <v>0</v>
      </c>
      <c r="AE40" s="149">
        <v>0</v>
      </c>
      <c r="AF40" s="180">
        <v>0</v>
      </c>
      <c r="AG40" s="150">
        <v>46587.06</v>
      </c>
      <c r="AH40" s="180">
        <v>46587.06</v>
      </c>
      <c r="AI40" s="352">
        <v>0</v>
      </c>
      <c r="AJ40" s="188">
        <f t="shared" si="0"/>
        <v>0</v>
      </c>
      <c r="AK40" s="215">
        <f t="shared" si="1"/>
        <v>0</v>
      </c>
      <c r="AL40" s="392">
        <f t="shared" si="2"/>
        <v>0</v>
      </c>
      <c r="AM40" s="188">
        <f t="shared" si="3"/>
        <v>46587.06</v>
      </c>
      <c r="AN40" s="187">
        <f t="shared" si="4"/>
        <v>46587.06</v>
      </c>
      <c r="AO40" s="354">
        <f t="shared" si="5"/>
        <v>0</v>
      </c>
      <c r="AP40" s="179">
        <v>0</v>
      </c>
      <c r="AQ40" s="198">
        <v>0</v>
      </c>
      <c r="AR40" s="26"/>
      <c r="AS40" s="26"/>
      <c r="AV40" s="26"/>
    </row>
    <row r="41" spans="1:48" x14ac:dyDescent="0.25">
      <c r="A41" s="176" t="s">
        <v>8237</v>
      </c>
      <c r="B41" s="176" t="s">
        <v>8272</v>
      </c>
      <c r="C41" s="176" t="s">
        <v>195</v>
      </c>
      <c r="D41" s="177" t="s">
        <v>43</v>
      </c>
      <c r="E41" s="177" t="s">
        <v>37</v>
      </c>
      <c r="F41" s="178">
        <v>0</v>
      </c>
      <c r="G41" s="180">
        <v>0</v>
      </c>
      <c r="H41" s="422">
        <v>0</v>
      </c>
      <c r="I41" s="179">
        <v>0</v>
      </c>
      <c r="J41" s="180">
        <v>0</v>
      </c>
      <c r="K41" s="179">
        <v>338807.21</v>
      </c>
      <c r="L41" s="180">
        <v>0</v>
      </c>
      <c r="M41" s="179">
        <v>0</v>
      </c>
      <c r="N41" s="180">
        <v>0</v>
      </c>
      <c r="O41" s="178">
        <v>0</v>
      </c>
      <c r="P41" s="180">
        <v>0</v>
      </c>
      <c r="Q41" s="179">
        <v>0</v>
      </c>
      <c r="R41" s="180">
        <v>0</v>
      </c>
      <c r="S41" s="179">
        <v>0</v>
      </c>
      <c r="T41" s="180">
        <v>0</v>
      </c>
      <c r="U41" s="179">
        <v>0</v>
      </c>
      <c r="V41" s="180">
        <v>0</v>
      </c>
      <c r="W41" s="179">
        <v>0</v>
      </c>
      <c r="X41" s="180">
        <v>0</v>
      </c>
      <c r="Y41" s="350">
        <v>0</v>
      </c>
      <c r="Z41" s="179">
        <v>0</v>
      </c>
      <c r="AA41" s="180">
        <v>0</v>
      </c>
      <c r="AB41" s="350">
        <v>0</v>
      </c>
      <c r="AC41" s="150">
        <v>0</v>
      </c>
      <c r="AD41" s="187">
        <v>0</v>
      </c>
      <c r="AE41" s="149">
        <v>0</v>
      </c>
      <c r="AF41" s="180">
        <v>0</v>
      </c>
      <c r="AG41" s="150">
        <v>0</v>
      </c>
      <c r="AH41" s="180">
        <v>0</v>
      </c>
      <c r="AI41" s="352">
        <v>0</v>
      </c>
      <c r="AJ41" s="188">
        <f t="shared" si="0"/>
        <v>338807.21</v>
      </c>
      <c r="AK41" s="215">
        <f t="shared" si="1"/>
        <v>0</v>
      </c>
      <c r="AL41" s="392">
        <f t="shared" si="2"/>
        <v>0</v>
      </c>
      <c r="AM41" s="188">
        <f t="shared" si="3"/>
        <v>0</v>
      </c>
      <c r="AN41" s="187">
        <f t="shared" si="4"/>
        <v>0</v>
      </c>
      <c r="AO41" s="354">
        <f t="shared" si="5"/>
        <v>0</v>
      </c>
      <c r="AP41" s="179">
        <v>326627.93</v>
      </c>
      <c r="AQ41" s="198">
        <v>258102.8</v>
      </c>
      <c r="AR41" s="26"/>
      <c r="AS41" s="26"/>
      <c r="AV41" s="26"/>
    </row>
    <row r="42" spans="1:48" x14ac:dyDescent="0.25">
      <c r="A42" s="176" t="s">
        <v>8237</v>
      </c>
      <c r="B42" s="176" t="s">
        <v>8228</v>
      </c>
      <c r="C42" s="176" t="s">
        <v>43</v>
      </c>
      <c r="D42" s="177" t="s">
        <v>43</v>
      </c>
      <c r="E42" s="177" t="s">
        <v>37</v>
      </c>
      <c r="F42" s="178">
        <v>0</v>
      </c>
      <c r="G42" s="180">
        <v>0</v>
      </c>
      <c r="H42" s="422">
        <v>0</v>
      </c>
      <c r="I42" s="179">
        <v>0</v>
      </c>
      <c r="J42" s="180">
        <v>0</v>
      </c>
      <c r="K42" s="179">
        <v>0</v>
      </c>
      <c r="L42" s="180">
        <v>0</v>
      </c>
      <c r="M42" s="179">
        <v>0</v>
      </c>
      <c r="N42" s="180">
        <v>0</v>
      </c>
      <c r="O42" s="178">
        <v>7144352.4800000004</v>
      </c>
      <c r="P42" s="180">
        <v>4053485.24</v>
      </c>
      <c r="Q42" s="179">
        <v>0</v>
      </c>
      <c r="R42" s="180">
        <v>0</v>
      </c>
      <c r="S42" s="179">
        <v>0</v>
      </c>
      <c r="T42" s="180">
        <v>0</v>
      </c>
      <c r="U42" s="179">
        <v>0</v>
      </c>
      <c r="V42" s="180">
        <v>0</v>
      </c>
      <c r="W42" s="179">
        <v>63714343.159999996</v>
      </c>
      <c r="X42" s="180">
        <v>63229535.100000001</v>
      </c>
      <c r="Y42" s="350">
        <v>7064175.5800000001</v>
      </c>
      <c r="Z42" s="179">
        <v>0</v>
      </c>
      <c r="AA42" s="180">
        <v>0</v>
      </c>
      <c r="AB42" s="350">
        <v>0</v>
      </c>
      <c r="AC42" s="150">
        <v>0</v>
      </c>
      <c r="AD42" s="187">
        <v>0</v>
      </c>
      <c r="AE42" s="149">
        <v>0</v>
      </c>
      <c r="AF42" s="180">
        <v>0</v>
      </c>
      <c r="AG42" s="150">
        <v>0</v>
      </c>
      <c r="AH42" s="180">
        <v>0</v>
      </c>
      <c r="AI42" s="352">
        <v>0</v>
      </c>
      <c r="AJ42" s="188">
        <f t="shared" si="0"/>
        <v>70858695.640000001</v>
      </c>
      <c r="AK42" s="215">
        <f t="shared" si="1"/>
        <v>67283020.340000004</v>
      </c>
      <c r="AL42" s="392">
        <f t="shared" si="2"/>
        <v>7064175.5800000001</v>
      </c>
      <c r="AM42" s="188">
        <f t="shared" si="3"/>
        <v>0</v>
      </c>
      <c r="AN42" s="187">
        <f t="shared" si="4"/>
        <v>0</v>
      </c>
      <c r="AO42" s="354">
        <f t="shared" si="5"/>
        <v>0</v>
      </c>
      <c r="AP42" s="179">
        <v>0</v>
      </c>
      <c r="AQ42" s="198">
        <v>0</v>
      </c>
      <c r="AR42" s="26"/>
      <c r="AS42" s="26"/>
      <c r="AV42" s="26"/>
    </row>
    <row r="43" spans="1:48" x14ac:dyDescent="0.25">
      <c r="A43" s="176" t="s">
        <v>8237</v>
      </c>
      <c r="B43" s="176" t="s">
        <v>8278</v>
      </c>
      <c r="C43" s="176" t="s">
        <v>211</v>
      </c>
      <c r="D43" s="177" t="s">
        <v>43</v>
      </c>
      <c r="E43" s="177" t="s">
        <v>37</v>
      </c>
      <c r="F43" s="178">
        <v>0</v>
      </c>
      <c r="G43" s="180">
        <v>0</v>
      </c>
      <c r="H43" s="422">
        <v>0</v>
      </c>
      <c r="I43" s="179">
        <v>0</v>
      </c>
      <c r="J43" s="180">
        <v>0</v>
      </c>
      <c r="K43" s="179">
        <v>0</v>
      </c>
      <c r="L43" s="180">
        <v>0</v>
      </c>
      <c r="M43" s="179">
        <v>0</v>
      </c>
      <c r="N43" s="180">
        <v>0</v>
      </c>
      <c r="O43" s="178">
        <v>0</v>
      </c>
      <c r="P43" s="180">
        <v>0</v>
      </c>
      <c r="Q43" s="179">
        <v>0</v>
      </c>
      <c r="R43" s="180">
        <v>0</v>
      </c>
      <c r="S43" s="179">
        <v>0</v>
      </c>
      <c r="T43" s="180">
        <v>0</v>
      </c>
      <c r="U43" s="179">
        <v>0</v>
      </c>
      <c r="V43" s="180">
        <v>0</v>
      </c>
      <c r="W43" s="179">
        <v>0</v>
      </c>
      <c r="X43" s="180">
        <v>0</v>
      </c>
      <c r="Y43" s="350">
        <v>0</v>
      </c>
      <c r="Z43" s="179">
        <v>525462.12</v>
      </c>
      <c r="AA43" s="180">
        <v>525462.12</v>
      </c>
      <c r="AB43" s="350">
        <v>0</v>
      </c>
      <c r="AC43" s="150">
        <v>576204.18000000005</v>
      </c>
      <c r="AD43" s="187">
        <v>576204.18000000005</v>
      </c>
      <c r="AE43" s="149">
        <v>0</v>
      </c>
      <c r="AF43" s="180">
        <v>0</v>
      </c>
      <c r="AG43" s="150">
        <v>0</v>
      </c>
      <c r="AH43" s="180">
        <v>0</v>
      </c>
      <c r="AI43" s="352">
        <v>0</v>
      </c>
      <c r="AJ43" s="188">
        <f t="shared" si="0"/>
        <v>1101666.3</v>
      </c>
      <c r="AK43" s="215">
        <f t="shared" si="1"/>
        <v>1101666.3</v>
      </c>
      <c r="AL43" s="392">
        <f t="shared" si="2"/>
        <v>0</v>
      </c>
      <c r="AM43" s="188">
        <f t="shared" si="3"/>
        <v>0</v>
      </c>
      <c r="AN43" s="187">
        <f t="shared" si="4"/>
        <v>0</v>
      </c>
      <c r="AO43" s="354">
        <f t="shared" si="5"/>
        <v>0</v>
      </c>
      <c r="AP43" s="179">
        <v>0</v>
      </c>
      <c r="AQ43" s="198">
        <v>0</v>
      </c>
      <c r="AR43" s="26"/>
      <c r="AS43" s="26"/>
      <c r="AV43" s="26"/>
    </row>
    <row r="44" spans="1:48" x14ac:dyDescent="0.25">
      <c r="A44" s="176" t="s">
        <v>8237</v>
      </c>
      <c r="B44" s="176" t="s">
        <v>8240</v>
      </c>
      <c r="C44" s="176" t="s">
        <v>2341</v>
      </c>
      <c r="D44" s="177" t="s">
        <v>43</v>
      </c>
      <c r="E44" s="177" t="s">
        <v>37</v>
      </c>
      <c r="F44" s="178">
        <v>0</v>
      </c>
      <c r="G44" s="180">
        <v>0</v>
      </c>
      <c r="H44" s="422">
        <v>0</v>
      </c>
      <c r="I44" s="179">
        <v>0</v>
      </c>
      <c r="J44" s="180">
        <v>0</v>
      </c>
      <c r="K44" s="179">
        <v>0</v>
      </c>
      <c r="L44" s="180">
        <v>0</v>
      </c>
      <c r="M44" s="179">
        <v>0</v>
      </c>
      <c r="N44" s="180">
        <v>0</v>
      </c>
      <c r="O44" s="178">
        <v>455081.53</v>
      </c>
      <c r="P44" s="180">
        <v>0</v>
      </c>
      <c r="Q44" s="179">
        <v>0</v>
      </c>
      <c r="R44" s="180">
        <v>0</v>
      </c>
      <c r="S44" s="179">
        <v>0</v>
      </c>
      <c r="T44" s="180">
        <v>0</v>
      </c>
      <c r="U44" s="179">
        <v>0</v>
      </c>
      <c r="V44" s="180">
        <v>0</v>
      </c>
      <c r="W44" s="179">
        <v>1827630.73</v>
      </c>
      <c r="X44" s="180">
        <v>1815299.65</v>
      </c>
      <c r="Y44" s="350">
        <v>0</v>
      </c>
      <c r="Z44" s="179">
        <v>0</v>
      </c>
      <c r="AA44" s="180">
        <v>0</v>
      </c>
      <c r="AB44" s="350">
        <v>0</v>
      </c>
      <c r="AC44" s="150">
        <v>0</v>
      </c>
      <c r="AD44" s="187">
        <v>0</v>
      </c>
      <c r="AE44" s="149">
        <v>0</v>
      </c>
      <c r="AF44" s="180">
        <v>0</v>
      </c>
      <c r="AG44" s="150">
        <v>0</v>
      </c>
      <c r="AH44" s="180">
        <v>0</v>
      </c>
      <c r="AI44" s="352">
        <v>0</v>
      </c>
      <c r="AJ44" s="188">
        <f t="shared" si="0"/>
        <v>2282712.2599999998</v>
      </c>
      <c r="AK44" s="215">
        <f t="shared" si="1"/>
        <v>1815299.65</v>
      </c>
      <c r="AL44" s="392">
        <f t="shared" si="2"/>
        <v>0</v>
      </c>
      <c r="AM44" s="188">
        <f t="shared" si="3"/>
        <v>0</v>
      </c>
      <c r="AN44" s="187">
        <f t="shared" si="4"/>
        <v>0</v>
      </c>
      <c r="AO44" s="354">
        <f t="shared" si="5"/>
        <v>0</v>
      </c>
      <c r="AP44" s="179">
        <v>0</v>
      </c>
      <c r="AQ44" s="198">
        <v>0</v>
      </c>
      <c r="AR44" s="26"/>
      <c r="AS44" s="26"/>
      <c r="AV44" s="26"/>
    </row>
    <row r="45" spans="1:48" x14ac:dyDescent="0.25">
      <c r="A45" s="176" t="s">
        <v>8237</v>
      </c>
      <c r="B45" s="176" t="s">
        <v>8266</v>
      </c>
      <c r="C45" s="176" t="s">
        <v>212</v>
      </c>
      <c r="D45" s="177" t="s">
        <v>43</v>
      </c>
      <c r="E45" s="177" t="s">
        <v>37</v>
      </c>
      <c r="F45" s="178">
        <v>0</v>
      </c>
      <c r="G45" s="180">
        <v>0</v>
      </c>
      <c r="H45" s="422">
        <v>0</v>
      </c>
      <c r="I45" s="179">
        <v>0</v>
      </c>
      <c r="J45" s="180">
        <v>0</v>
      </c>
      <c r="K45" s="179">
        <v>0</v>
      </c>
      <c r="L45" s="180">
        <v>0</v>
      </c>
      <c r="M45" s="179">
        <v>0</v>
      </c>
      <c r="N45" s="180">
        <v>0</v>
      </c>
      <c r="O45" s="178">
        <v>0</v>
      </c>
      <c r="P45" s="180">
        <v>0</v>
      </c>
      <c r="Q45" s="179">
        <v>0</v>
      </c>
      <c r="R45" s="180">
        <v>0</v>
      </c>
      <c r="S45" s="179">
        <v>0</v>
      </c>
      <c r="T45" s="180">
        <v>0</v>
      </c>
      <c r="U45" s="179">
        <v>0</v>
      </c>
      <c r="V45" s="180">
        <v>0</v>
      </c>
      <c r="W45" s="179">
        <v>0</v>
      </c>
      <c r="X45" s="180">
        <v>0</v>
      </c>
      <c r="Y45" s="350">
        <v>0</v>
      </c>
      <c r="Z45" s="179">
        <v>182415</v>
      </c>
      <c r="AA45" s="180">
        <v>182415</v>
      </c>
      <c r="AB45" s="350">
        <v>0</v>
      </c>
      <c r="AC45" s="150">
        <v>820528.24</v>
      </c>
      <c r="AD45" s="187">
        <v>820528.24</v>
      </c>
      <c r="AE45" s="149">
        <v>0</v>
      </c>
      <c r="AF45" s="180">
        <v>0</v>
      </c>
      <c r="AG45" s="150">
        <v>0</v>
      </c>
      <c r="AH45" s="180">
        <v>0</v>
      </c>
      <c r="AI45" s="352">
        <v>0</v>
      </c>
      <c r="AJ45" s="188">
        <f t="shared" si="0"/>
        <v>1002943.24</v>
      </c>
      <c r="AK45" s="215">
        <f t="shared" si="1"/>
        <v>1002943.24</v>
      </c>
      <c r="AL45" s="392">
        <f t="shared" si="2"/>
        <v>0</v>
      </c>
      <c r="AM45" s="188">
        <f t="shared" si="3"/>
        <v>0</v>
      </c>
      <c r="AN45" s="187">
        <f t="shared" si="4"/>
        <v>0</v>
      </c>
      <c r="AO45" s="354">
        <f t="shared" si="5"/>
        <v>0</v>
      </c>
      <c r="AP45" s="179">
        <v>0</v>
      </c>
      <c r="AQ45" s="198">
        <v>0</v>
      </c>
      <c r="AR45" s="26"/>
      <c r="AS45" s="26"/>
      <c r="AV45" s="26"/>
    </row>
    <row r="46" spans="1:48" x14ac:dyDescent="0.25">
      <c r="A46" s="176" t="s">
        <v>8237</v>
      </c>
      <c r="B46" s="176" t="s">
        <v>8440</v>
      </c>
      <c r="C46" s="176" t="s">
        <v>264</v>
      </c>
      <c r="D46" s="177" t="s">
        <v>43</v>
      </c>
      <c r="E46" s="177" t="s">
        <v>37</v>
      </c>
      <c r="F46" s="178">
        <v>0</v>
      </c>
      <c r="G46" s="180">
        <v>0</v>
      </c>
      <c r="H46" s="422">
        <v>0</v>
      </c>
      <c r="I46" s="179">
        <v>0</v>
      </c>
      <c r="J46" s="180">
        <v>0</v>
      </c>
      <c r="K46" s="179">
        <v>0</v>
      </c>
      <c r="L46" s="180">
        <v>0</v>
      </c>
      <c r="M46" s="179">
        <v>0</v>
      </c>
      <c r="N46" s="180">
        <v>0</v>
      </c>
      <c r="O46" s="178">
        <v>0</v>
      </c>
      <c r="P46" s="180">
        <v>0</v>
      </c>
      <c r="Q46" s="179">
        <v>0</v>
      </c>
      <c r="R46" s="180">
        <v>0</v>
      </c>
      <c r="S46" s="179">
        <v>0</v>
      </c>
      <c r="T46" s="180">
        <v>0</v>
      </c>
      <c r="U46" s="179">
        <v>0</v>
      </c>
      <c r="V46" s="180">
        <v>0</v>
      </c>
      <c r="W46" s="179">
        <v>0</v>
      </c>
      <c r="X46" s="180">
        <v>0</v>
      </c>
      <c r="Y46" s="350">
        <v>0</v>
      </c>
      <c r="Z46" s="179">
        <v>0</v>
      </c>
      <c r="AA46" s="180">
        <v>0</v>
      </c>
      <c r="AB46" s="350">
        <v>0</v>
      </c>
      <c r="AC46" s="150">
        <v>0</v>
      </c>
      <c r="AD46" s="187">
        <v>0</v>
      </c>
      <c r="AE46" s="149">
        <v>0</v>
      </c>
      <c r="AF46" s="180">
        <v>0</v>
      </c>
      <c r="AG46" s="150">
        <v>127135.9</v>
      </c>
      <c r="AH46" s="180">
        <v>127135.9</v>
      </c>
      <c r="AI46" s="352">
        <v>42088.74</v>
      </c>
      <c r="AJ46" s="188">
        <f t="shared" si="0"/>
        <v>0</v>
      </c>
      <c r="AK46" s="215">
        <f t="shared" si="1"/>
        <v>0</v>
      </c>
      <c r="AL46" s="392">
        <f t="shared" si="2"/>
        <v>0</v>
      </c>
      <c r="AM46" s="188">
        <f t="shared" si="3"/>
        <v>127135.9</v>
      </c>
      <c r="AN46" s="187">
        <f t="shared" si="4"/>
        <v>127135.9</v>
      </c>
      <c r="AO46" s="354">
        <f t="shared" si="5"/>
        <v>42088.74</v>
      </c>
      <c r="AP46" s="179">
        <v>0</v>
      </c>
      <c r="AQ46" s="198">
        <v>0</v>
      </c>
      <c r="AR46" s="26"/>
      <c r="AS46" s="26"/>
      <c r="AV46" s="26"/>
    </row>
    <row r="47" spans="1:48" x14ac:dyDescent="0.25">
      <c r="A47" s="176" t="s">
        <v>8237</v>
      </c>
      <c r="B47" s="176" t="s">
        <v>8441</v>
      </c>
      <c r="C47" s="176" t="s">
        <v>221</v>
      </c>
      <c r="D47" s="177" t="s">
        <v>43</v>
      </c>
      <c r="E47" s="177" t="s">
        <v>37</v>
      </c>
      <c r="F47" s="178">
        <v>0</v>
      </c>
      <c r="G47" s="180">
        <v>0</v>
      </c>
      <c r="H47" s="422">
        <v>0</v>
      </c>
      <c r="I47" s="179">
        <v>0</v>
      </c>
      <c r="J47" s="180">
        <v>0</v>
      </c>
      <c r="K47" s="179">
        <v>0</v>
      </c>
      <c r="L47" s="180">
        <v>0</v>
      </c>
      <c r="M47" s="179">
        <v>0</v>
      </c>
      <c r="N47" s="180">
        <v>0</v>
      </c>
      <c r="O47" s="178">
        <v>0</v>
      </c>
      <c r="P47" s="180">
        <v>0</v>
      </c>
      <c r="Q47" s="179">
        <v>0</v>
      </c>
      <c r="R47" s="180">
        <v>0</v>
      </c>
      <c r="S47" s="179">
        <v>0</v>
      </c>
      <c r="T47" s="180">
        <v>0</v>
      </c>
      <c r="U47" s="179">
        <v>0</v>
      </c>
      <c r="V47" s="180">
        <v>0</v>
      </c>
      <c r="W47" s="179">
        <v>0</v>
      </c>
      <c r="X47" s="180">
        <v>0</v>
      </c>
      <c r="Y47" s="350">
        <v>0</v>
      </c>
      <c r="Z47" s="179">
        <v>0</v>
      </c>
      <c r="AA47" s="180">
        <v>0</v>
      </c>
      <c r="AB47" s="350">
        <v>0</v>
      </c>
      <c r="AC47" s="150">
        <v>0</v>
      </c>
      <c r="AD47" s="187">
        <v>0</v>
      </c>
      <c r="AE47" s="149">
        <v>0</v>
      </c>
      <c r="AF47" s="180">
        <v>0</v>
      </c>
      <c r="AG47" s="150">
        <v>0</v>
      </c>
      <c r="AH47" s="180">
        <v>0</v>
      </c>
      <c r="AI47" s="352">
        <v>0</v>
      </c>
      <c r="AJ47" s="188">
        <f t="shared" si="0"/>
        <v>0</v>
      </c>
      <c r="AK47" s="215">
        <f t="shared" si="1"/>
        <v>0</v>
      </c>
      <c r="AL47" s="392">
        <f t="shared" si="2"/>
        <v>0</v>
      </c>
      <c r="AM47" s="188">
        <f t="shared" si="3"/>
        <v>0</v>
      </c>
      <c r="AN47" s="187">
        <f t="shared" si="4"/>
        <v>0</v>
      </c>
      <c r="AO47" s="354">
        <f t="shared" si="5"/>
        <v>0</v>
      </c>
      <c r="AP47" s="179">
        <v>1353784.92</v>
      </c>
      <c r="AQ47" s="198">
        <v>1338595.1100000001</v>
      </c>
      <c r="AR47" s="26"/>
      <c r="AS47" s="26"/>
      <c r="AV47" s="26"/>
    </row>
    <row r="48" spans="1:48" x14ac:dyDescent="0.25">
      <c r="A48" s="176" t="s">
        <v>8244</v>
      </c>
      <c r="B48" s="176" t="s">
        <v>8231</v>
      </c>
      <c r="C48" s="176" t="s">
        <v>2793</v>
      </c>
      <c r="D48" s="177" t="s">
        <v>101</v>
      </c>
      <c r="E48" s="177" t="s">
        <v>37</v>
      </c>
      <c r="F48" s="178">
        <v>0</v>
      </c>
      <c r="G48" s="180">
        <v>0</v>
      </c>
      <c r="H48" s="422">
        <v>0</v>
      </c>
      <c r="I48" s="179">
        <v>0</v>
      </c>
      <c r="J48" s="180">
        <v>0</v>
      </c>
      <c r="K48" s="179">
        <v>0</v>
      </c>
      <c r="L48" s="180">
        <v>0</v>
      </c>
      <c r="M48" s="179">
        <v>0</v>
      </c>
      <c r="N48" s="180">
        <v>0</v>
      </c>
      <c r="O48" s="178">
        <v>366432.21</v>
      </c>
      <c r="P48" s="180">
        <v>14113.8</v>
      </c>
      <c r="Q48" s="179">
        <v>0</v>
      </c>
      <c r="R48" s="180">
        <v>0</v>
      </c>
      <c r="S48" s="179">
        <v>86269.8</v>
      </c>
      <c r="T48" s="180">
        <v>86269.8</v>
      </c>
      <c r="U48" s="179">
        <v>0</v>
      </c>
      <c r="V48" s="180">
        <v>0</v>
      </c>
      <c r="W48" s="179">
        <v>0</v>
      </c>
      <c r="X48" s="180">
        <v>0</v>
      </c>
      <c r="Y48" s="350">
        <v>0</v>
      </c>
      <c r="Z48" s="179">
        <v>0</v>
      </c>
      <c r="AA48" s="180">
        <v>0</v>
      </c>
      <c r="AB48" s="350">
        <v>0</v>
      </c>
      <c r="AC48" s="150">
        <v>0</v>
      </c>
      <c r="AD48" s="187">
        <v>0</v>
      </c>
      <c r="AE48" s="149">
        <v>0</v>
      </c>
      <c r="AF48" s="180">
        <v>0</v>
      </c>
      <c r="AG48" s="150">
        <v>0</v>
      </c>
      <c r="AH48" s="180">
        <v>0</v>
      </c>
      <c r="AI48" s="352">
        <v>0</v>
      </c>
      <c r="AJ48" s="188">
        <f t="shared" si="0"/>
        <v>452702.01</v>
      </c>
      <c r="AK48" s="215">
        <f t="shared" si="1"/>
        <v>100383.6</v>
      </c>
      <c r="AL48" s="392">
        <f t="shared" si="2"/>
        <v>0</v>
      </c>
      <c r="AM48" s="188">
        <f t="shared" si="3"/>
        <v>0</v>
      </c>
      <c r="AN48" s="187">
        <f t="shared" si="4"/>
        <v>0</v>
      </c>
      <c r="AO48" s="354">
        <f t="shared" si="5"/>
        <v>0</v>
      </c>
      <c r="AP48" s="179">
        <v>0</v>
      </c>
      <c r="AQ48" s="198">
        <v>0</v>
      </c>
      <c r="AR48" s="26"/>
      <c r="AS48" s="26"/>
      <c r="AV48" s="26"/>
    </row>
    <row r="49" spans="1:48" x14ac:dyDescent="0.25">
      <c r="A49" s="176" t="s">
        <v>8244</v>
      </c>
      <c r="B49" s="176" t="s">
        <v>8381</v>
      </c>
      <c r="C49" s="176" t="s">
        <v>266</v>
      </c>
      <c r="D49" s="177" t="s">
        <v>101</v>
      </c>
      <c r="E49" s="177" t="s">
        <v>37</v>
      </c>
      <c r="F49" s="178">
        <v>0</v>
      </c>
      <c r="G49" s="180">
        <v>0</v>
      </c>
      <c r="H49" s="422">
        <v>0</v>
      </c>
      <c r="I49" s="179">
        <v>0</v>
      </c>
      <c r="J49" s="180">
        <v>0</v>
      </c>
      <c r="K49" s="179">
        <v>0</v>
      </c>
      <c r="L49" s="180">
        <v>0</v>
      </c>
      <c r="M49" s="179">
        <v>0</v>
      </c>
      <c r="N49" s="180">
        <v>0</v>
      </c>
      <c r="O49" s="178">
        <v>0</v>
      </c>
      <c r="P49" s="180">
        <v>0</v>
      </c>
      <c r="Q49" s="179">
        <v>0</v>
      </c>
      <c r="R49" s="180">
        <v>0</v>
      </c>
      <c r="S49" s="179">
        <v>0</v>
      </c>
      <c r="T49" s="180">
        <v>0</v>
      </c>
      <c r="U49" s="179">
        <v>0</v>
      </c>
      <c r="V49" s="180">
        <v>0</v>
      </c>
      <c r="W49" s="179">
        <v>0</v>
      </c>
      <c r="X49" s="180">
        <v>0</v>
      </c>
      <c r="Y49" s="350">
        <v>0</v>
      </c>
      <c r="Z49" s="179">
        <v>0</v>
      </c>
      <c r="AA49" s="180">
        <v>0</v>
      </c>
      <c r="AB49" s="350">
        <v>0</v>
      </c>
      <c r="AC49" s="150">
        <v>0</v>
      </c>
      <c r="AD49" s="187">
        <v>0</v>
      </c>
      <c r="AE49" s="149">
        <v>0</v>
      </c>
      <c r="AF49" s="180">
        <v>0</v>
      </c>
      <c r="AG49" s="150">
        <v>384016.3</v>
      </c>
      <c r="AH49" s="180">
        <v>384016.3</v>
      </c>
      <c r="AI49" s="352">
        <v>0</v>
      </c>
      <c r="AJ49" s="188">
        <f t="shared" si="0"/>
        <v>0</v>
      </c>
      <c r="AK49" s="215">
        <f t="shared" si="1"/>
        <v>0</v>
      </c>
      <c r="AL49" s="392">
        <f t="shared" si="2"/>
        <v>0</v>
      </c>
      <c r="AM49" s="188">
        <f t="shared" si="3"/>
        <v>384016.3</v>
      </c>
      <c r="AN49" s="187">
        <f t="shared" si="4"/>
        <v>384016.3</v>
      </c>
      <c r="AO49" s="354">
        <f t="shared" si="5"/>
        <v>0</v>
      </c>
      <c r="AP49" s="179">
        <v>0</v>
      </c>
      <c r="AQ49" s="198">
        <v>0</v>
      </c>
      <c r="AR49" s="26"/>
      <c r="AS49" s="26"/>
      <c r="AV49" s="26"/>
    </row>
    <row r="50" spans="1:48" x14ac:dyDescent="0.25">
      <c r="A50" s="176" t="s">
        <v>8244</v>
      </c>
      <c r="B50" s="176" t="s">
        <v>8278</v>
      </c>
      <c r="C50" s="176" t="s">
        <v>267</v>
      </c>
      <c r="D50" s="177" t="s">
        <v>101</v>
      </c>
      <c r="E50" s="177" t="s">
        <v>37</v>
      </c>
      <c r="F50" s="178">
        <v>0</v>
      </c>
      <c r="G50" s="180">
        <v>0</v>
      </c>
      <c r="H50" s="422">
        <v>0</v>
      </c>
      <c r="I50" s="179">
        <v>0</v>
      </c>
      <c r="J50" s="180">
        <v>0</v>
      </c>
      <c r="K50" s="179">
        <v>0</v>
      </c>
      <c r="L50" s="180">
        <v>0</v>
      </c>
      <c r="M50" s="179">
        <v>0</v>
      </c>
      <c r="N50" s="180">
        <v>0</v>
      </c>
      <c r="O50" s="178">
        <v>0</v>
      </c>
      <c r="P50" s="180">
        <v>0</v>
      </c>
      <c r="Q50" s="179">
        <v>0</v>
      </c>
      <c r="R50" s="180">
        <v>0</v>
      </c>
      <c r="S50" s="179">
        <v>0</v>
      </c>
      <c r="T50" s="180">
        <v>0</v>
      </c>
      <c r="U50" s="179">
        <v>0</v>
      </c>
      <c r="V50" s="180">
        <v>0</v>
      </c>
      <c r="W50" s="179">
        <v>0</v>
      </c>
      <c r="X50" s="180">
        <v>0</v>
      </c>
      <c r="Y50" s="350">
        <v>0</v>
      </c>
      <c r="Z50" s="179">
        <v>0</v>
      </c>
      <c r="AA50" s="180">
        <v>0</v>
      </c>
      <c r="AB50" s="350">
        <v>0</v>
      </c>
      <c r="AC50" s="150">
        <v>0</v>
      </c>
      <c r="AD50" s="187">
        <v>0</v>
      </c>
      <c r="AE50" s="149">
        <v>0</v>
      </c>
      <c r="AF50" s="180">
        <v>0</v>
      </c>
      <c r="AG50" s="150">
        <v>9688465.1099999994</v>
      </c>
      <c r="AH50" s="180">
        <v>9688465.1099999994</v>
      </c>
      <c r="AI50" s="352">
        <v>144840.35999999999</v>
      </c>
      <c r="AJ50" s="188">
        <f t="shared" si="0"/>
        <v>0</v>
      </c>
      <c r="AK50" s="215">
        <f t="shared" si="1"/>
        <v>0</v>
      </c>
      <c r="AL50" s="392">
        <f t="shared" si="2"/>
        <v>0</v>
      </c>
      <c r="AM50" s="188">
        <f t="shared" si="3"/>
        <v>9688465.1099999994</v>
      </c>
      <c r="AN50" s="187">
        <f t="shared" si="4"/>
        <v>9688465.1099999994</v>
      </c>
      <c r="AO50" s="354">
        <f t="shared" si="5"/>
        <v>144840.35999999999</v>
      </c>
      <c r="AP50" s="179">
        <v>0</v>
      </c>
      <c r="AQ50" s="198">
        <v>0</v>
      </c>
      <c r="AR50" s="26"/>
      <c r="AS50" s="26"/>
      <c r="AV50" s="26"/>
    </row>
    <row r="51" spans="1:48" x14ac:dyDescent="0.25">
      <c r="A51" s="176" t="s">
        <v>8244</v>
      </c>
      <c r="B51" s="176" t="s">
        <v>8245</v>
      </c>
      <c r="C51" s="176" t="s">
        <v>222</v>
      </c>
      <c r="D51" s="177" t="s">
        <v>101</v>
      </c>
      <c r="E51" s="177" t="s">
        <v>37</v>
      </c>
      <c r="F51" s="178">
        <v>0</v>
      </c>
      <c r="G51" s="180">
        <v>0</v>
      </c>
      <c r="H51" s="422">
        <v>0</v>
      </c>
      <c r="I51" s="179">
        <v>0</v>
      </c>
      <c r="J51" s="180">
        <v>0</v>
      </c>
      <c r="K51" s="179">
        <v>0</v>
      </c>
      <c r="L51" s="180">
        <v>0</v>
      </c>
      <c r="M51" s="179">
        <v>0</v>
      </c>
      <c r="N51" s="180">
        <v>0</v>
      </c>
      <c r="O51" s="178">
        <v>95737.16</v>
      </c>
      <c r="P51" s="180">
        <v>0</v>
      </c>
      <c r="Q51" s="179">
        <v>0</v>
      </c>
      <c r="R51" s="180">
        <v>0</v>
      </c>
      <c r="S51" s="179">
        <v>0</v>
      </c>
      <c r="T51" s="180">
        <v>0</v>
      </c>
      <c r="U51" s="179">
        <v>0</v>
      </c>
      <c r="V51" s="180">
        <v>0</v>
      </c>
      <c r="W51" s="179">
        <v>0</v>
      </c>
      <c r="X51" s="180">
        <v>0</v>
      </c>
      <c r="Y51" s="350">
        <v>0</v>
      </c>
      <c r="Z51" s="179">
        <v>0</v>
      </c>
      <c r="AA51" s="180">
        <v>0</v>
      </c>
      <c r="AB51" s="350">
        <v>0</v>
      </c>
      <c r="AC51" s="150">
        <v>0</v>
      </c>
      <c r="AD51" s="187">
        <v>0</v>
      </c>
      <c r="AE51" s="149">
        <v>0</v>
      </c>
      <c r="AF51" s="180">
        <v>0</v>
      </c>
      <c r="AG51" s="150">
        <v>0</v>
      </c>
      <c r="AH51" s="180">
        <v>0</v>
      </c>
      <c r="AI51" s="352">
        <v>0</v>
      </c>
      <c r="AJ51" s="188">
        <f t="shared" si="0"/>
        <v>95737.16</v>
      </c>
      <c r="AK51" s="215">
        <f t="shared" si="1"/>
        <v>0</v>
      </c>
      <c r="AL51" s="392">
        <f t="shared" si="2"/>
        <v>0</v>
      </c>
      <c r="AM51" s="188">
        <f t="shared" si="3"/>
        <v>0</v>
      </c>
      <c r="AN51" s="187">
        <f t="shared" si="4"/>
        <v>0</v>
      </c>
      <c r="AO51" s="354">
        <f t="shared" si="5"/>
        <v>0</v>
      </c>
      <c r="AP51" s="179">
        <v>1817805.21</v>
      </c>
      <c r="AQ51" s="198">
        <v>1809584.53</v>
      </c>
      <c r="AR51" s="26"/>
      <c r="AS51" s="26"/>
      <c r="AV51" s="26"/>
    </row>
    <row r="52" spans="1:48" x14ac:dyDescent="0.25">
      <c r="A52" s="176" t="s">
        <v>8244</v>
      </c>
      <c r="B52" s="176" t="s">
        <v>8275</v>
      </c>
      <c r="C52" s="176" t="s">
        <v>8442</v>
      </c>
      <c r="D52" s="177" t="s">
        <v>101</v>
      </c>
      <c r="E52" s="177" t="s">
        <v>37</v>
      </c>
      <c r="F52" s="178">
        <v>0</v>
      </c>
      <c r="G52" s="180">
        <v>0</v>
      </c>
      <c r="H52" s="422">
        <v>0</v>
      </c>
      <c r="I52" s="179">
        <v>0</v>
      </c>
      <c r="J52" s="180">
        <v>0</v>
      </c>
      <c r="K52" s="179">
        <v>0</v>
      </c>
      <c r="L52" s="180">
        <v>0</v>
      </c>
      <c r="M52" s="179">
        <v>0</v>
      </c>
      <c r="N52" s="180">
        <v>0</v>
      </c>
      <c r="O52" s="178">
        <v>1044456.28</v>
      </c>
      <c r="P52" s="180">
        <v>382953.35</v>
      </c>
      <c r="Q52" s="179">
        <v>0</v>
      </c>
      <c r="R52" s="180">
        <v>0</v>
      </c>
      <c r="S52" s="179">
        <v>0</v>
      </c>
      <c r="T52" s="180">
        <v>0</v>
      </c>
      <c r="U52" s="179">
        <v>0</v>
      </c>
      <c r="V52" s="180">
        <v>0</v>
      </c>
      <c r="W52" s="179">
        <v>0</v>
      </c>
      <c r="X52" s="180">
        <v>0</v>
      </c>
      <c r="Y52" s="350">
        <v>0</v>
      </c>
      <c r="Z52" s="179">
        <v>0</v>
      </c>
      <c r="AA52" s="180">
        <v>0</v>
      </c>
      <c r="AB52" s="350">
        <v>0</v>
      </c>
      <c r="AC52" s="150">
        <v>0</v>
      </c>
      <c r="AD52" s="187">
        <v>0</v>
      </c>
      <c r="AE52" s="149">
        <v>0</v>
      </c>
      <c r="AF52" s="180">
        <v>0</v>
      </c>
      <c r="AG52" s="150">
        <v>0</v>
      </c>
      <c r="AH52" s="180">
        <v>0</v>
      </c>
      <c r="AI52" s="352">
        <v>0</v>
      </c>
      <c r="AJ52" s="188">
        <f t="shared" si="0"/>
        <v>1044456.28</v>
      </c>
      <c r="AK52" s="215">
        <f t="shared" si="1"/>
        <v>382953.35</v>
      </c>
      <c r="AL52" s="392">
        <f t="shared" si="2"/>
        <v>0</v>
      </c>
      <c r="AM52" s="188">
        <f t="shared" si="3"/>
        <v>0</v>
      </c>
      <c r="AN52" s="187">
        <f t="shared" si="4"/>
        <v>0</v>
      </c>
      <c r="AO52" s="354">
        <f t="shared" si="5"/>
        <v>0</v>
      </c>
      <c r="AP52" s="179">
        <v>0</v>
      </c>
      <c r="AQ52" s="198">
        <v>0</v>
      </c>
      <c r="AR52" s="26"/>
      <c r="AS52" s="26"/>
      <c r="AV52" s="26"/>
    </row>
    <row r="53" spans="1:48" x14ac:dyDescent="0.25">
      <c r="A53" s="176" t="s">
        <v>8246</v>
      </c>
      <c r="B53" s="176" t="s">
        <v>8257</v>
      </c>
      <c r="C53" s="176" t="s">
        <v>3318</v>
      </c>
      <c r="D53" s="177" t="s">
        <v>41</v>
      </c>
      <c r="E53" s="177" t="s">
        <v>37</v>
      </c>
      <c r="F53" s="178">
        <v>0</v>
      </c>
      <c r="G53" s="180">
        <v>0</v>
      </c>
      <c r="H53" s="422">
        <v>0</v>
      </c>
      <c r="I53" s="179">
        <v>0</v>
      </c>
      <c r="J53" s="180">
        <v>0</v>
      </c>
      <c r="K53" s="179">
        <v>0</v>
      </c>
      <c r="L53" s="180">
        <v>0</v>
      </c>
      <c r="M53" s="179">
        <v>0</v>
      </c>
      <c r="N53" s="180">
        <v>0</v>
      </c>
      <c r="O53" s="178">
        <v>0</v>
      </c>
      <c r="P53" s="180">
        <v>0</v>
      </c>
      <c r="Q53" s="179">
        <v>0</v>
      </c>
      <c r="R53" s="180">
        <v>0</v>
      </c>
      <c r="S53" s="179">
        <v>0</v>
      </c>
      <c r="T53" s="180">
        <v>0</v>
      </c>
      <c r="U53" s="179">
        <v>0</v>
      </c>
      <c r="V53" s="180">
        <v>0</v>
      </c>
      <c r="W53" s="179">
        <v>1896258.5600000001</v>
      </c>
      <c r="X53" s="180">
        <v>1896258.5600000001</v>
      </c>
      <c r="Y53" s="350">
        <v>0</v>
      </c>
      <c r="Z53" s="179">
        <v>0</v>
      </c>
      <c r="AA53" s="180">
        <v>0</v>
      </c>
      <c r="AB53" s="350">
        <v>0</v>
      </c>
      <c r="AC53" s="150">
        <v>0</v>
      </c>
      <c r="AD53" s="187">
        <v>0</v>
      </c>
      <c r="AE53" s="149">
        <v>0</v>
      </c>
      <c r="AF53" s="180">
        <v>0</v>
      </c>
      <c r="AG53" s="150">
        <v>0</v>
      </c>
      <c r="AH53" s="180">
        <v>0</v>
      </c>
      <c r="AI53" s="352">
        <v>0</v>
      </c>
      <c r="AJ53" s="188">
        <f t="shared" si="0"/>
        <v>1896258.5600000001</v>
      </c>
      <c r="AK53" s="215">
        <f t="shared" si="1"/>
        <v>1896258.5600000001</v>
      </c>
      <c r="AL53" s="392">
        <f t="shared" si="2"/>
        <v>0</v>
      </c>
      <c r="AM53" s="188">
        <f t="shared" si="3"/>
        <v>0</v>
      </c>
      <c r="AN53" s="187">
        <f t="shared" si="4"/>
        <v>0</v>
      </c>
      <c r="AO53" s="354">
        <f t="shared" si="5"/>
        <v>0</v>
      </c>
      <c r="AP53" s="179">
        <v>0</v>
      </c>
      <c r="AQ53" s="198">
        <v>0</v>
      </c>
      <c r="AR53" s="26"/>
      <c r="AS53" s="26"/>
      <c r="AV53" s="26"/>
    </row>
    <row r="54" spans="1:48" x14ac:dyDescent="0.25">
      <c r="A54" s="176" t="s">
        <v>8246</v>
      </c>
      <c r="B54" s="176" t="s">
        <v>8238</v>
      </c>
      <c r="C54" s="176" t="s">
        <v>269</v>
      </c>
      <c r="D54" s="177" t="s">
        <v>41</v>
      </c>
      <c r="E54" s="177" t="s">
        <v>37</v>
      </c>
      <c r="F54" s="178">
        <v>0</v>
      </c>
      <c r="G54" s="180">
        <v>0</v>
      </c>
      <c r="H54" s="422">
        <v>0</v>
      </c>
      <c r="I54" s="179">
        <v>0</v>
      </c>
      <c r="J54" s="180">
        <v>0</v>
      </c>
      <c r="K54" s="179">
        <v>0</v>
      </c>
      <c r="L54" s="180">
        <v>0</v>
      </c>
      <c r="M54" s="179">
        <v>0</v>
      </c>
      <c r="N54" s="180">
        <v>0</v>
      </c>
      <c r="O54" s="178">
        <v>0</v>
      </c>
      <c r="P54" s="180">
        <v>0</v>
      </c>
      <c r="Q54" s="179">
        <v>0</v>
      </c>
      <c r="R54" s="180">
        <v>0</v>
      </c>
      <c r="S54" s="179">
        <v>0</v>
      </c>
      <c r="T54" s="180">
        <v>0</v>
      </c>
      <c r="U54" s="179">
        <v>0</v>
      </c>
      <c r="V54" s="180">
        <v>0</v>
      </c>
      <c r="W54" s="179">
        <v>0</v>
      </c>
      <c r="X54" s="180">
        <v>0</v>
      </c>
      <c r="Y54" s="350">
        <v>0</v>
      </c>
      <c r="Z54" s="179">
        <v>0</v>
      </c>
      <c r="AA54" s="180">
        <v>0</v>
      </c>
      <c r="AB54" s="350">
        <v>0</v>
      </c>
      <c r="AC54" s="150">
        <v>0</v>
      </c>
      <c r="AD54" s="187">
        <v>0</v>
      </c>
      <c r="AE54" s="149">
        <v>0</v>
      </c>
      <c r="AF54" s="180">
        <v>0</v>
      </c>
      <c r="AG54" s="150">
        <v>375298.52</v>
      </c>
      <c r="AH54" s="180">
        <v>375298.52</v>
      </c>
      <c r="AI54" s="352">
        <v>0</v>
      </c>
      <c r="AJ54" s="188">
        <f t="shared" si="0"/>
        <v>0</v>
      </c>
      <c r="AK54" s="215">
        <f t="shared" si="1"/>
        <v>0</v>
      </c>
      <c r="AL54" s="392">
        <f t="shared" si="2"/>
        <v>0</v>
      </c>
      <c r="AM54" s="188">
        <f t="shared" si="3"/>
        <v>375298.52</v>
      </c>
      <c r="AN54" s="187">
        <f t="shared" si="4"/>
        <v>375298.52</v>
      </c>
      <c r="AO54" s="354">
        <f t="shared" si="5"/>
        <v>0</v>
      </c>
      <c r="AP54" s="179">
        <v>0</v>
      </c>
      <c r="AQ54" s="198">
        <v>0</v>
      </c>
      <c r="AR54" s="26"/>
      <c r="AS54" s="26"/>
      <c r="AV54" s="26"/>
    </row>
    <row r="55" spans="1:48" x14ac:dyDescent="0.25">
      <c r="A55" s="176" t="s">
        <v>8246</v>
      </c>
      <c r="B55" s="176" t="s">
        <v>8266</v>
      </c>
      <c r="C55" s="176" t="s">
        <v>196</v>
      </c>
      <c r="D55" s="177" t="s">
        <v>41</v>
      </c>
      <c r="E55" s="177" t="s">
        <v>37</v>
      </c>
      <c r="F55" s="178">
        <v>1085856.6000000001</v>
      </c>
      <c r="G55" s="180">
        <v>843732.91999999993</v>
      </c>
      <c r="H55" s="422">
        <v>0</v>
      </c>
      <c r="I55" s="179">
        <v>0</v>
      </c>
      <c r="J55" s="180">
        <v>0</v>
      </c>
      <c r="K55" s="179">
        <v>1796890</v>
      </c>
      <c r="L55" s="180">
        <v>0</v>
      </c>
      <c r="M55" s="179">
        <v>0</v>
      </c>
      <c r="N55" s="180">
        <v>1026794.56</v>
      </c>
      <c r="O55" s="178">
        <v>460228.68</v>
      </c>
      <c r="P55" s="180">
        <v>0</v>
      </c>
      <c r="Q55" s="179">
        <v>0</v>
      </c>
      <c r="R55" s="180">
        <v>0</v>
      </c>
      <c r="S55" s="179">
        <v>0</v>
      </c>
      <c r="T55" s="180">
        <v>0</v>
      </c>
      <c r="U55" s="179">
        <v>0</v>
      </c>
      <c r="V55" s="180">
        <v>0</v>
      </c>
      <c r="W55" s="179">
        <v>0</v>
      </c>
      <c r="X55" s="180">
        <v>0</v>
      </c>
      <c r="Y55" s="350">
        <v>0</v>
      </c>
      <c r="Z55" s="179">
        <v>0</v>
      </c>
      <c r="AA55" s="180">
        <v>0</v>
      </c>
      <c r="AB55" s="350">
        <v>0</v>
      </c>
      <c r="AC55" s="150">
        <v>0</v>
      </c>
      <c r="AD55" s="187">
        <v>0</v>
      </c>
      <c r="AE55" s="149">
        <v>0</v>
      </c>
      <c r="AF55" s="180">
        <v>0</v>
      </c>
      <c r="AG55" s="150">
        <v>0</v>
      </c>
      <c r="AH55" s="180">
        <v>0</v>
      </c>
      <c r="AI55" s="352">
        <v>0</v>
      </c>
      <c r="AJ55" s="188">
        <f t="shared" si="0"/>
        <v>3342975.2800000003</v>
      </c>
      <c r="AK55" s="215">
        <f t="shared" si="1"/>
        <v>1870527.48</v>
      </c>
      <c r="AL55" s="392">
        <f t="shared" si="2"/>
        <v>0</v>
      </c>
      <c r="AM55" s="188">
        <f t="shared" si="3"/>
        <v>0</v>
      </c>
      <c r="AN55" s="187">
        <f t="shared" si="4"/>
        <v>0</v>
      </c>
      <c r="AO55" s="354">
        <f t="shared" si="5"/>
        <v>0</v>
      </c>
      <c r="AP55" s="179">
        <v>0</v>
      </c>
      <c r="AQ55" s="198">
        <v>0</v>
      </c>
      <c r="AR55" s="26"/>
      <c r="AS55" s="26"/>
      <c r="AV55" s="26"/>
    </row>
    <row r="56" spans="1:48" x14ac:dyDescent="0.25">
      <c r="A56" s="176" t="s">
        <v>8246</v>
      </c>
      <c r="B56" s="176" t="s">
        <v>8250</v>
      </c>
      <c r="C56" s="176" t="s">
        <v>4476</v>
      </c>
      <c r="D56" s="177" t="s">
        <v>41</v>
      </c>
      <c r="E56" s="177" t="s">
        <v>37</v>
      </c>
      <c r="F56" s="178">
        <v>0</v>
      </c>
      <c r="G56" s="180">
        <v>0</v>
      </c>
      <c r="H56" s="422">
        <v>0</v>
      </c>
      <c r="I56" s="179">
        <v>0</v>
      </c>
      <c r="J56" s="180">
        <v>0</v>
      </c>
      <c r="K56" s="179">
        <v>0</v>
      </c>
      <c r="L56" s="180">
        <v>0</v>
      </c>
      <c r="M56" s="179">
        <v>0</v>
      </c>
      <c r="N56" s="180">
        <v>0</v>
      </c>
      <c r="O56" s="178">
        <v>3658718.88</v>
      </c>
      <c r="P56" s="180">
        <v>0</v>
      </c>
      <c r="Q56" s="179">
        <v>0</v>
      </c>
      <c r="R56" s="180">
        <v>0</v>
      </c>
      <c r="S56" s="179">
        <v>0</v>
      </c>
      <c r="T56" s="180">
        <v>0</v>
      </c>
      <c r="U56" s="179">
        <v>0</v>
      </c>
      <c r="V56" s="180">
        <v>0</v>
      </c>
      <c r="W56" s="179">
        <v>0</v>
      </c>
      <c r="X56" s="180">
        <v>0</v>
      </c>
      <c r="Y56" s="350">
        <v>0</v>
      </c>
      <c r="Z56" s="179">
        <v>0</v>
      </c>
      <c r="AA56" s="180">
        <v>0</v>
      </c>
      <c r="AB56" s="350">
        <v>0</v>
      </c>
      <c r="AC56" s="150">
        <v>0</v>
      </c>
      <c r="AD56" s="187">
        <v>0</v>
      </c>
      <c r="AE56" s="149">
        <v>0</v>
      </c>
      <c r="AF56" s="180">
        <v>0</v>
      </c>
      <c r="AG56" s="150">
        <v>0</v>
      </c>
      <c r="AH56" s="180">
        <v>0</v>
      </c>
      <c r="AI56" s="352">
        <v>0</v>
      </c>
      <c r="AJ56" s="188">
        <f t="shared" si="0"/>
        <v>3658718.88</v>
      </c>
      <c r="AK56" s="215">
        <f t="shared" si="1"/>
        <v>0</v>
      </c>
      <c r="AL56" s="392">
        <f t="shared" si="2"/>
        <v>0</v>
      </c>
      <c r="AM56" s="188">
        <f t="shared" si="3"/>
        <v>0</v>
      </c>
      <c r="AN56" s="187">
        <f t="shared" si="4"/>
        <v>0</v>
      </c>
      <c r="AO56" s="354">
        <f t="shared" si="5"/>
        <v>0</v>
      </c>
      <c r="AP56" s="179">
        <v>0</v>
      </c>
      <c r="AQ56" s="198">
        <v>0</v>
      </c>
      <c r="AR56" s="26"/>
      <c r="AS56" s="26"/>
      <c r="AV56" s="26"/>
    </row>
    <row r="57" spans="1:48" x14ac:dyDescent="0.25">
      <c r="A57" s="176" t="s">
        <v>8246</v>
      </c>
      <c r="B57" s="176" t="s">
        <v>8443</v>
      </c>
      <c r="C57" s="176" t="s">
        <v>8444</v>
      </c>
      <c r="D57" s="177" t="s">
        <v>41</v>
      </c>
      <c r="E57" s="177" t="s">
        <v>37</v>
      </c>
      <c r="F57" s="178">
        <v>0</v>
      </c>
      <c r="G57" s="180">
        <v>0</v>
      </c>
      <c r="H57" s="422">
        <v>0</v>
      </c>
      <c r="I57" s="179">
        <v>0</v>
      </c>
      <c r="J57" s="180">
        <v>0</v>
      </c>
      <c r="K57" s="179">
        <v>0</v>
      </c>
      <c r="L57" s="180">
        <v>0</v>
      </c>
      <c r="M57" s="179">
        <v>0</v>
      </c>
      <c r="N57" s="180">
        <v>0</v>
      </c>
      <c r="O57" s="178">
        <v>0</v>
      </c>
      <c r="P57" s="180">
        <v>0</v>
      </c>
      <c r="Q57" s="179">
        <v>0</v>
      </c>
      <c r="R57" s="180">
        <v>0</v>
      </c>
      <c r="S57" s="179">
        <v>0</v>
      </c>
      <c r="T57" s="180">
        <v>0</v>
      </c>
      <c r="U57" s="179">
        <v>0</v>
      </c>
      <c r="V57" s="180">
        <v>0</v>
      </c>
      <c r="W57" s="179">
        <v>86174.37</v>
      </c>
      <c r="X57" s="180">
        <v>86174.37</v>
      </c>
      <c r="Y57" s="350">
        <v>0</v>
      </c>
      <c r="Z57" s="179">
        <v>0</v>
      </c>
      <c r="AA57" s="180">
        <v>0</v>
      </c>
      <c r="AB57" s="350">
        <v>0</v>
      </c>
      <c r="AC57" s="150">
        <v>0</v>
      </c>
      <c r="AD57" s="187">
        <v>0</v>
      </c>
      <c r="AE57" s="149">
        <v>0</v>
      </c>
      <c r="AF57" s="180">
        <v>0</v>
      </c>
      <c r="AG57" s="150">
        <v>0</v>
      </c>
      <c r="AH57" s="180">
        <v>0</v>
      </c>
      <c r="AI57" s="352">
        <v>0</v>
      </c>
      <c r="AJ57" s="188">
        <f t="shared" si="0"/>
        <v>86174.37</v>
      </c>
      <c r="AK57" s="215">
        <f t="shared" si="1"/>
        <v>86174.37</v>
      </c>
      <c r="AL57" s="392">
        <f t="shared" si="2"/>
        <v>0</v>
      </c>
      <c r="AM57" s="188">
        <f t="shared" si="3"/>
        <v>0</v>
      </c>
      <c r="AN57" s="187">
        <f t="shared" si="4"/>
        <v>0</v>
      </c>
      <c r="AO57" s="354">
        <f t="shared" si="5"/>
        <v>0</v>
      </c>
      <c r="AP57" s="179">
        <v>0</v>
      </c>
      <c r="AQ57" s="198">
        <v>0</v>
      </c>
      <c r="AR57" s="26"/>
      <c r="AS57" s="26"/>
      <c r="AV57" s="26"/>
    </row>
    <row r="58" spans="1:48" x14ac:dyDescent="0.25">
      <c r="A58" s="176" t="s">
        <v>8289</v>
      </c>
      <c r="B58" s="176" t="s">
        <v>8238</v>
      </c>
      <c r="C58" s="176" t="s">
        <v>51</v>
      </c>
      <c r="D58" s="177" t="s">
        <v>52</v>
      </c>
      <c r="E58" s="177" t="s">
        <v>53</v>
      </c>
      <c r="F58" s="178">
        <v>0</v>
      </c>
      <c r="G58" s="180">
        <v>0</v>
      </c>
      <c r="H58" s="422">
        <v>0</v>
      </c>
      <c r="I58" s="179">
        <v>0</v>
      </c>
      <c r="J58" s="180">
        <v>0</v>
      </c>
      <c r="K58" s="179">
        <v>0</v>
      </c>
      <c r="L58" s="180">
        <v>0</v>
      </c>
      <c r="M58" s="179">
        <v>0</v>
      </c>
      <c r="N58" s="180">
        <v>0</v>
      </c>
      <c r="O58" s="178">
        <v>0</v>
      </c>
      <c r="P58" s="180">
        <v>0</v>
      </c>
      <c r="Q58" s="179">
        <v>0</v>
      </c>
      <c r="R58" s="180">
        <v>0</v>
      </c>
      <c r="S58" s="179">
        <v>0</v>
      </c>
      <c r="T58" s="180">
        <v>0</v>
      </c>
      <c r="U58" s="179">
        <v>0</v>
      </c>
      <c r="V58" s="180">
        <v>0</v>
      </c>
      <c r="W58" s="179">
        <v>0</v>
      </c>
      <c r="X58" s="180">
        <v>0</v>
      </c>
      <c r="Y58" s="350">
        <v>0</v>
      </c>
      <c r="Z58" s="179">
        <v>0</v>
      </c>
      <c r="AA58" s="180">
        <v>0</v>
      </c>
      <c r="AB58" s="350">
        <v>0</v>
      </c>
      <c r="AC58" s="150">
        <v>0</v>
      </c>
      <c r="AD58" s="187">
        <v>0</v>
      </c>
      <c r="AE58" s="149">
        <v>287904.08</v>
      </c>
      <c r="AF58" s="180">
        <v>39578.520000000004</v>
      </c>
      <c r="AG58" s="150">
        <v>0</v>
      </c>
      <c r="AH58" s="180">
        <v>0</v>
      </c>
      <c r="AI58" s="352">
        <v>0</v>
      </c>
      <c r="AJ58" s="188">
        <f t="shared" si="0"/>
        <v>0</v>
      </c>
      <c r="AK58" s="215">
        <f t="shared" si="1"/>
        <v>0</v>
      </c>
      <c r="AL58" s="392">
        <f t="shared" si="2"/>
        <v>0</v>
      </c>
      <c r="AM58" s="188">
        <f t="shared" si="3"/>
        <v>287904.08</v>
      </c>
      <c r="AN58" s="187">
        <f t="shared" si="4"/>
        <v>39578.520000000004</v>
      </c>
      <c r="AO58" s="354">
        <f t="shared" si="5"/>
        <v>0</v>
      </c>
      <c r="AP58" s="179">
        <v>0</v>
      </c>
      <c r="AQ58" s="198">
        <v>0</v>
      </c>
      <c r="AR58" s="26"/>
      <c r="AS58" s="26"/>
      <c r="AV58" s="26"/>
    </row>
    <row r="59" spans="1:48" x14ac:dyDescent="0.25">
      <c r="A59" s="176" t="s">
        <v>8289</v>
      </c>
      <c r="B59" s="176" t="s">
        <v>8233</v>
      </c>
      <c r="C59" s="176" t="s">
        <v>270</v>
      </c>
      <c r="D59" s="177" t="s">
        <v>52</v>
      </c>
      <c r="E59" s="177" t="s">
        <v>53</v>
      </c>
      <c r="F59" s="178">
        <v>0</v>
      </c>
      <c r="G59" s="180">
        <v>0</v>
      </c>
      <c r="H59" s="422">
        <v>0</v>
      </c>
      <c r="I59" s="179">
        <v>0</v>
      </c>
      <c r="J59" s="180">
        <v>0</v>
      </c>
      <c r="K59" s="179">
        <v>0</v>
      </c>
      <c r="L59" s="180">
        <v>0</v>
      </c>
      <c r="M59" s="179">
        <v>0</v>
      </c>
      <c r="N59" s="180">
        <v>0</v>
      </c>
      <c r="O59" s="178">
        <v>0</v>
      </c>
      <c r="P59" s="180">
        <v>0</v>
      </c>
      <c r="Q59" s="179">
        <v>0</v>
      </c>
      <c r="R59" s="180">
        <v>0</v>
      </c>
      <c r="S59" s="179">
        <v>0</v>
      </c>
      <c r="T59" s="180">
        <v>0</v>
      </c>
      <c r="U59" s="179">
        <v>0</v>
      </c>
      <c r="V59" s="180">
        <v>0</v>
      </c>
      <c r="W59" s="179">
        <v>0</v>
      </c>
      <c r="X59" s="180">
        <v>0</v>
      </c>
      <c r="Y59" s="350">
        <v>0</v>
      </c>
      <c r="Z59" s="179">
        <v>0</v>
      </c>
      <c r="AA59" s="180">
        <v>0</v>
      </c>
      <c r="AB59" s="350">
        <v>0</v>
      </c>
      <c r="AC59" s="150">
        <v>0</v>
      </c>
      <c r="AD59" s="187">
        <v>0</v>
      </c>
      <c r="AE59" s="149">
        <v>0</v>
      </c>
      <c r="AF59" s="180">
        <v>0</v>
      </c>
      <c r="AG59" s="150">
        <v>1051448.6399999999</v>
      </c>
      <c r="AH59" s="180">
        <v>1051448.6399999999</v>
      </c>
      <c r="AI59" s="352">
        <v>0</v>
      </c>
      <c r="AJ59" s="188">
        <f t="shared" si="0"/>
        <v>0</v>
      </c>
      <c r="AK59" s="215">
        <f t="shared" si="1"/>
        <v>0</v>
      </c>
      <c r="AL59" s="392">
        <f t="shared" si="2"/>
        <v>0</v>
      </c>
      <c r="AM59" s="188">
        <f t="shared" si="3"/>
        <v>1051448.6399999999</v>
      </c>
      <c r="AN59" s="187">
        <f t="shared" si="4"/>
        <v>1051448.6399999999</v>
      </c>
      <c r="AO59" s="354">
        <f t="shared" si="5"/>
        <v>0</v>
      </c>
      <c r="AP59" s="179">
        <v>0</v>
      </c>
      <c r="AQ59" s="198">
        <v>0</v>
      </c>
      <c r="AR59" s="26"/>
      <c r="AS59" s="26"/>
      <c r="AV59" s="26"/>
    </row>
    <row r="60" spans="1:48" x14ac:dyDescent="0.25">
      <c r="A60" s="176" t="s">
        <v>8289</v>
      </c>
      <c r="B60" s="176" t="s">
        <v>8293</v>
      </c>
      <c r="C60" s="176" t="s">
        <v>271</v>
      </c>
      <c r="D60" s="177" t="s">
        <v>52</v>
      </c>
      <c r="E60" s="177" t="s">
        <v>53</v>
      </c>
      <c r="F60" s="178">
        <v>0</v>
      </c>
      <c r="G60" s="180">
        <v>0</v>
      </c>
      <c r="H60" s="422">
        <v>0</v>
      </c>
      <c r="I60" s="179">
        <v>0</v>
      </c>
      <c r="J60" s="180">
        <v>0</v>
      </c>
      <c r="K60" s="179">
        <v>0</v>
      </c>
      <c r="L60" s="180">
        <v>0</v>
      </c>
      <c r="M60" s="179">
        <v>0</v>
      </c>
      <c r="N60" s="180">
        <v>0</v>
      </c>
      <c r="O60" s="178">
        <v>0</v>
      </c>
      <c r="P60" s="180">
        <v>0</v>
      </c>
      <c r="Q60" s="179">
        <v>0</v>
      </c>
      <c r="R60" s="180">
        <v>0</v>
      </c>
      <c r="S60" s="179">
        <v>0</v>
      </c>
      <c r="T60" s="180">
        <v>0</v>
      </c>
      <c r="U60" s="179">
        <v>0</v>
      </c>
      <c r="V60" s="180">
        <v>0</v>
      </c>
      <c r="W60" s="179">
        <v>0</v>
      </c>
      <c r="X60" s="180">
        <v>0</v>
      </c>
      <c r="Y60" s="350">
        <v>0</v>
      </c>
      <c r="Z60" s="179">
        <v>0</v>
      </c>
      <c r="AA60" s="180">
        <v>0</v>
      </c>
      <c r="AB60" s="350">
        <v>0</v>
      </c>
      <c r="AC60" s="150">
        <v>0</v>
      </c>
      <c r="AD60" s="187">
        <v>0</v>
      </c>
      <c r="AE60" s="149">
        <v>0</v>
      </c>
      <c r="AF60" s="180">
        <v>0</v>
      </c>
      <c r="AG60" s="150">
        <v>315926.62</v>
      </c>
      <c r="AH60" s="180">
        <v>315926.62</v>
      </c>
      <c r="AI60" s="352">
        <v>0</v>
      </c>
      <c r="AJ60" s="188">
        <f t="shared" si="0"/>
        <v>0</v>
      </c>
      <c r="AK60" s="215">
        <f t="shared" si="1"/>
        <v>0</v>
      </c>
      <c r="AL60" s="392">
        <f t="shared" si="2"/>
        <v>0</v>
      </c>
      <c r="AM60" s="188">
        <f t="shared" si="3"/>
        <v>315926.62</v>
      </c>
      <c r="AN60" s="187">
        <f t="shared" si="4"/>
        <v>315926.62</v>
      </c>
      <c r="AO60" s="354">
        <f t="shared" si="5"/>
        <v>0</v>
      </c>
      <c r="AP60" s="179">
        <v>0</v>
      </c>
      <c r="AQ60" s="198">
        <v>0</v>
      </c>
      <c r="AR60" s="26"/>
      <c r="AS60" s="26"/>
      <c r="AV60" s="26"/>
    </row>
    <row r="61" spans="1:48" x14ac:dyDescent="0.25">
      <c r="A61" s="176" t="s">
        <v>8289</v>
      </c>
      <c r="B61" s="176" t="s">
        <v>8445</v>
      </c>
      <c r="C61" s="176" t="s">
        <v>52</v>
      </c>
      <c r="D61" s="177" t="s">
        <v>52</v>
      </c>
      <c r="E61" s="177" t="s">
        <v>53</v>
      </c>
      <c r="F61" s="178">
        <v>0</v>
      </c>
      <c r="G61" s="180">
        <v>0</v>
      </c>
      <c r="H61" s="422">
        <v>0</v>
      </c>
      <c r="I61" s="179">
        <v>0</v>
      </c>
      <c r="J61" s="180">
        <v>0</v>
      </c>
      <c r="K61" s="179">
        <v>0</v>
      </c>
      <c r="L61" s="180">
        <v>0</v>
      </c>
      <c r="M61" s="179">
        <v>0</v>
      </c>
      <c r="N61" s="180">
        <v>0</v>
      </c>
      <c r="O61" s="178">
        <v>0</v>
      </c>
      <c r="P61" s="180">
        <v>0</v>
      </c>
      <c r="Q61" s="179">
        <v>0</v>
      </c>
      <c r="R61" s="180">
        <v>0</v>
      </c>
      <c r="S61" s="179">
        <v>0</v>
      </c>
      <c r="T61" s="180">
        <v>0</v>
      </c>
      <c r="U61" s="179">
        <v>0</v>
      </c>
      <c r="V61" s="180">
        <v>0</v>
      </c>
      <c r="W61" s="179">
        <v>0</v>
      </c>
      <c r="X61" s="180">
        <v>0</v>
      </c>
      <c r="Y61" s="350">
        <v>0</v>
      </c>
      <c r="Z61" s="179">
        <v>0</v>
      </c>
      <c r="AA61" s="180">
        <v>0</v>
      </c>
      <c r="AB61" s="350">
        <v>0</v>
      </c>
      <c r="AC61" s="150">
        <v>0</v>
      </c>
      <c r="AD61" s="187">
        <v>0</v>
      </c>
      <c r="AE61" s="149">
        <v>0</v>
      </c>
      <c r="AF61" s="180">
        <v>0</v>
      </c>
      <c r="AG61" s="150">
        <v>4812172.07</v>
      </c>
      <c r="AH61" s="180">
        <v>4812172.07</v>
      </c>
      <c r="AI61" s="352">
        <v>0</v>
      </c>
      <c r="AJ61" s="188">
        <f t="shared" si="0"/>
        <v>0</v>
      </c>
      <c r="AK61" s="215">
        <f t="shared" si="1"/>
        <v>0</v>
      </c>
      <c r="AL61" s="392">
        <f t="shared" si="2"/>
        <v>0</v>
      </c>
      <c r="AM61" s="188">
        <f t="shared" si="3"/>
        <v>4812172.07</v>
      </c>
      <c r="AN61" s="187">
        <f t="shared" si="4"/>
        <v>4812172.07</v>
      </c>
      <c r="AO61" s="354">
        <f t="shared" si="5"/>
        <v>0</v>
      </c>
      <c r="AP61" s="179">
        <v>0</v>
      </c>
      <c r="AQ61" s="198">
        <v>0</v>
      </c>
      <c r="AR61" s="26"/>
      <c r="AS61" s="26"/>
      <c r="AV61" s="26"/>
    </row>
    <row r="62" spans="1:48" x14ac:dyDescent="0.25">
      <c r="A62" s="176" t="s">
        <v>8289</v>
      </c>
      <c r="B62" s="176" t="s">
        <v>8291</v>
      </c>
      <c r="C62" s="176" t="s">
        <v>2284</v>
      </c>
      <c r="D62" s="177" t="s">
        <v>52</v>
      </c>
      <c r="E62" s="177" t="s">
        <v>53</v>
      </c>
      <c r="F62" s="178">
        <v>0</v>
      </c>
      <c r="G62" s="180">
        <v>0</v>
      </c>
      <c r="H62" s="422">
        <v>0</v>
      </c>
      <c r="I62" s="179">
        <v>0</v>
      </c>
      <c r="J62" s="180">
        <v>0</v>
      </c>
      <c r="K62" s="179">
        <v>0</v>
      </c>
      <c r="L62" s="180">
        <v>0</v>
      </c>
      <c r="M62" s="179">
        <v>0</v>
      </c>
      <c r="N62" s="180">
        <v>0</v>
      </c>
      <c r="O62" s="178">
        <v>119426.96</v>
      </c>
      <c r="P62" s="180">
        <v>0</v>
      </c>
      <c r="Q62" s="179">
        <v>0</v>
      </c>
      <c r="R62" s="180">
        <v>0</v>
      </c>
      <c r="S62" s="179">
        <v>0</v>
      </c>
      <c r="T62" s="180">
        <v>0</v>
      </c>
      <c r="U62" s="179">
        <v>12834.48</v>
      </c>
      <c r="V62" s="180">
        <v>12834.48</v>
      </c>
      <c r="W62" s="179">
        <v>0</v>
      </c>
      <c r="X62" s="180">
        <v>0</v>
      </c>
      <c r="Y62" s="350">
        <v>0</v>
      </c>
      <c r="Z62" s="179">
        <v>0</v>
      </c>
      <c r="AA62" s="180">
        <v>0</v>
      </c>
      <c r="AB62" s="350">
        <v>0</v>
      </c>
      <c r="AC62" s="150">
        <v>0</v>
      </c>
      <c r="AD62" s="187">
        <v>0</v>
      </c>
      <c r="AE62" s="149">
        <v>0</v>
      </c>
      <c r="AF62" s="180">
        <v>0</v>
      </c>
      <c r="AG62" s="150">
        <v>0</v>
      </c>
      <c r="AH62" s="180">
        <v>0</v>
      </c>
      <c r="AI62" s="352">
        <v>0</v>
      </c>
      <c r="AJ62" s="188">
        <f t="shared" si="0"/>
        <v>132261.44</v>
      </c>
      <c r="AK62" s="215">
        <f t="shared" si="1"/>
        <v>12834.48</v>
      </c>
      <c r="AL62" s="392">
        <f t="shared" si="2"/>
        <v>0</v>
      </c>
      <c r="AM62" s="188">
        <f t="shared" si="3"/>
        <v>0</v>
      </c>
      <c r="AN62" s="187">
        <f t="shared" si="4"/>
        <v>0</v>
      </c>
      <c r="AO62" s="354">
        <f t="shared" si="5"/>
        <v>0</v>
      </c>
      <c r="AP62" s="179">
        <v>0</v>
      </c>
      <c r="AQ62" s="198">
        <v>0</v>
      </c>
      <c r="AR62" s="26"/>
      <c r="AS62" s="26"/>
      <c r="AV62" s="26"/>
    </row>
    <row r="63" spans="1:48" x14ac:dyDescent="0.25">
      <c r="A63" s="176" t="s">
        <v>8283</v>
      </c>
      <c r="B63" s="176" t="s">
        <v>8223</v>
      </c>
      <c r="C63" s="176" t="s">
        <v>272</v>
      </c>
      <c r="D63" s="177" t="s">
        <v>273</v>
      </c>
      <c r="E63" s="177" t="s">
        <v>53</v>
      </c>
      <c r="F63" s="178">
        <v>0</v>
      </c>
      <c r="G63" s="180">
        <v>0</v>
      </c>
      <c r="H63" s="422">
        <v>0</v>
      </c>
      <c r="I63" s="179">
        <v>0</v>
      </c>
      <c r="J63" s="180">
        <v>0</v>
      </c>
      <c r="K63" s="179">
        <v>0</v>
      </c>
      <c r="L63" s="180">
        <v>0</v>
      </c>
      <c r="M63" s="179">
        <v>0</v>
      </c>
      <c r="N63" s="180">
        <v>0</v>
      </c>
      <c r="O63" s="178">
        <v>0</v>
      </c>
      <c r="P63" s="180">
        <v>0</v>
      </c>
      <c r="Q63" s="179">
        <v>0</v>
      </c>
      <c r="R63" s="180">
        <v>0</v>
      </c>
      <c r="S63" s="179">
        <v>0</v>
      </c>
      <c r="T63" s="180">
        <v>0</v>
      </c>
      <c r="U63" s="179">
        <v>0</v>
      </c>
      <c r="V63" s="180">
        <v>0</v>
      </c>
      <c r="W63" s="179">
        <v>0</v>
      </c>
      <c r="X63" s="180">
        <v>0</v>
      </c>
      <c r="Y63" s="350">
        <v>0</v>
      </c>
      <c r="Z63" s="179">
        <v>0</v>
      </c>
      <c r="AA63" s="180">
        <v>0</v>
      </c>
      <c r="AB63" s="350">
        <v>0</v>
      </c>
      <c r="AC63" s="150">
        <v>0</v>
      </c>
      <c r="AD63" s="187">
        <v>0</v>
      </c>
      <c r="AE63" s="149">
        <v>17912.64</v>
      </c>
      <c r="AF63" s="180">
        <v>0</v>
      </c>
      <c r="AG63" s="150">
        <v>0</v>
      </c>
      <c r="AH63" s="180">
        <v>0</v>
      </c>
      <c r="AI63" s="352">
        <v>0</v>
      </c>
      <c r="AJ63" s="188">
        <f t="shared" si="0"/>
        <v>0</v>
      </c>
      <c r="AK63" s="215">
        <f t="shared" si="1"/>
        <v>0</v>
      </c>
      <c r="AL63" s="392">
        <f t="shared" si="2"/>
        <v>0</v>
      </c>
      <c r="AM63" s="188">
        <f t="shared" si="3"/>
        <v>17912.64</v>
      </c>
      <c r="AN63" s="187">
        <f t="shared" si="4"/>
        <v>0</v>
      </c>
      <c r="AO63" s="354">
        <f t="shared" si="5"/>
        <v>0</v>
      </c>
      <c r="AP63" s="179">
        <v>0</v>
      </c>
      <c r="AQ63" s="198">
        <v>0</v>
      </c>
      <c r="AR63" s="26"/>
      <c r="AS63" s="26"/>
      <c r="AV63" s="26"/>
    </row>
    <row r="64" spans="1:48" x14ac:dyDescent="0.25">
      <c r="A64" s="176" t="s">
        <v>8285</v>
      </c>
      <c r="B64" s="176" t="s">
        <v>8446</v>
      </c>
      <c r="C64" s="176" t="s">
        <v>274</v>
      </c>
      <c r="D64" s="177" t="s">
        <v>110</v>
      </c>
      <c r="E64" s="177" t="s">
        <v>53</v>
      </c>
      <c r="F64" s="178">
        <v>0</v>
      </c>
      <c r="G64" s="180">
        <v>0</v>
      </c>
      <c r="H64" s="422">
        <v>0</v>
      </c>
      <c r="I64" s="179">
        <v>0</v>
      </c>
      <c r="J64" s="180">
        <v>0</v>
      </c>
      <c r="K64" s="179">
        <v>0</v>
      </c>
      <c r="L64" s="180">
        <v>0</v>
      </c>
      <c r="M64" s="179">
        <v>0</v>
      </c>
      <c r="N64" s="180">
        <v>0</v>
      </c>
      <c r="O64" s="178">
        <v>0</v>
      </c>
      <c r="P64" s="180">
        <v>0</v>
      </c>
      <c r="Q64" s="179">
        <v>0</v>
      </c>
      <c r="R64" s="180">
        <v>0</v>
      </c>
      <c r="S64" s="179">
        <v>0</v>
      </c>
      <c r="T64" s="180">
        <v>0</v>
      </c>
      <c r="U64" s="179">
        <v>0</v>
      </c>
      <c r="V64" s="180">
        <v>0</v>
      </c>
      <c r="W64" s="179">
        <v>0</v>
      </c>
      <c r="X64" s="180">
        <v>0</v>
      </c>
      <c r="Y64" s="350">
        <v>0</v>
      </c>
      <c r="Z64" s="179">
        <v>0</v>
      </c>
      <c r="AA64" s="180">
        <v>0</v>
      </c>
      <c r="AB64" s="350">
        <v>0</v>
      </c>
      <c r="AC64" s="150">
        <v>0</v>
      </c>
      <c r="AD64" s="187">
        <v>0</v>
      </c>
      <c r="AE64" s="149">
        <v>0</v>
      </c>
      <c r="AF64" s="180">
        <v>0</v>
      </c>
      <c r="AG64" s="150">
        <v>86447.87</v>
      </c>
      <c r="AH64" s="180">
        <v>0</v>
      </c>
      <c r="AI64" s="352">
        <v>0</v>
      </c>
      <c r="AJ64" s="188">
        <f t="shared" si="0"/>
        <v>0</v>
      </c>
      <c r="AK64" s="215">
        <f t="shared" si="1"/>
        <v>0</v>
      </c>
      <c r="AL64" s="392">
        <f t="shared" si="2"/>
        <v>0</v>
      </c>
      <c r="AM64" s="188">
        <f t="shared" si="3"/>
        <v>86447.87</v>
      </c>
      <c r="AN64" s="187">
        <f t="shared" si="4"/>
        <v>0</v>
      </c>
      <c r="AO64" s="354">
        <f t="shared" si="5"/>
        <v>0</v>
      </c>
      <c r="AP64" s="179">
        <v>0</v>
      </c>
      <c r="AQ64" s="198">
        <v>0</v>
      </c>
      <c r="AR64" s="26"/>
      <c r="AS64" s="26"/>
      <c r="AV64" s="26"/>
    </row>
    <row r="65" spans="1:48" x14ac:dyDescent="0.25">
      <c r="A65" s="176" t="s">
        <v>8285</v>
      </c>
      <c r="B65" s="176" t="s">
        <v>8371</v>
      </c>
      <c r="C65" s="176" t="s">
        <v>223</v>
      </c>
      <c r="D65" s="177" t="s">
        <v>110</v>
      </c>
      <c r="E65" s="177" t="s">
        <v>53</v>
      </c>
      <c r="F65" s="178">
        <v>0</v>
      </c>
      <c r="G65" s="180">
        <v>0</v>
      </c>
      <c r="H65" s="422">
        <v>0</v>
      </c>
      <c r="I65" s="179">
        <v>0</v>
      </c>
      <c r="J65" s="180">
        <v>0</v>
      </c>
      <c r="K65" s="179">
        <v>0</v>
      </c>
      <c r="L65" s="180">
        <v>0</v>
      </c>
      <c r="M65" s="179">
        <v>0</v>
      </c>
      <c r="N65" s="180">
        <v>0</v>
      </c>
      <c r="O65" s="178">
        <v>0</v>
      </c>
      <c r="P65" s="180">
        <v>0</v>
      </c>
      <c r="Q65" s="179">
        <v>0</v>
      </c>
      <c r="R65" s="180">
        <v>0</v>
      </c>
      <c r="S65" s="179">
        <v>0</v>
      </c>
      <c r="T65" s="180">
        <v>0</v>
      </c>
      <c r="U65" s="179">
        <v>0</v>
      </c>
      <c r="V65" s="180">
        <v>0</v>
      </c>
      <c r="W65" s="179">
        <v>0</v>
      </c>
      <c r="X65" s="180">
        <v>0</v>
      </c>
      <c r="Y65" s="350">
        <v>0</v>
      </c>
      <c r="Z65" s="179">
        <v>0</v>
      </c>
      <c r="AA65" s="180">
        <v>0</v>
      </c>
      <c r="AB65" s="350">
        <v>0</v>
      </c>
      <c r="AC65" s="150">
        <v>0</v>
      </c>
      <c r="AD65" s="187">
        <v>0</v>
      </c>
      <c r="AE65" s="149">
        <v>0</v>
      </c>
      <c r="AF65" s="180">
        <v>0</v>
      </c>
      <c r="AG65" s="150">
        <v>0</v>
      </c>
      <c r="AH65" s="180">
        <v>0</v>
      </c>
      <c r="AI65" s="352">
        <v>0</v>
      </c>
      <c r="AJ65" s="188">
        <f t="shared" si="0"/>
        <v>0</v>
      </c>
      <c r="AK65" s="215">
        <f t="shared" si="1"/>
        <v>0</v>
      </c>
      <c r="AL65" s="392">
        <f t="shared" si="2"/>
        <v>0</v>
      </c>
      <c r="AM65" s="188">
        <f t="shared" si="3"/>
        <v>0</v>
      </c>
      <c r="AN65" s="187">
        <f t="shared" si="4"/>
        <v>0</v>
      </c>
      <c r="AO65" s="354">
        <f t="shared" si="5"/>
        <v>0</v>
      </c>
      <c r="AP65" s="179">
        <v>469119.82</v>
      </c>
      <c r="AQ65" s="198">
        <v>467294.84</v>
      </c>
      <c r="AR65" s="26"/>
      <c r="AS65" s="26"/>
      <c r="AV65" s="26"/>
    </row>
    <row r="66" spans="1:48" x14ac:dyDescent="0.25">
      <c r="A66" s="176" t="s">
        <v>8285</v>
      </c>
      <c r="B66" s="176" t="s">
        <v>8284</v>
      </c>
      <c r="C66" s="176" t="s">
        <v>4170</v>
      </c>
      <c r="D66" s="177" t="s">
        <v>110</v>
      </c>
      <c r="E66" s="177" t="s">
        <v>53</v>
      </c>
      <c r="F66" s="178">
        <v>0</v>
      </c>
      <c r="G66" s="180">
        <v>0</v>
      </c>
      <c r="H66" s="422">
        <v>0</v>
      </c>
      <c r="I66" s="179">
        <v>0</v>
      </c>
      <c r="J66" s="180">
        <v>0</v>
      </c>
      <c r="K66" s="179">
        <v>0</v>
      </c>
      <c r="L66" s="180">
        <v>0</v>
      </c>
      <c r="M66" s="179">
        <v>0</v>
      </c>
      <c r="N66" s="180">
        <v>0</v>
      </c>
      <c r="O66" s="178">
        <v>0</v>
      </c>
      <c r="P66" s="180">
        <v>0</v>
      </c>
      <c r="Q66" s="179">
        <v>0</v>
      </c>
      <c r="R66" s="180">
        <v>0</v>
      </c>
      <c r="S66" s="179">
        <v>0</v>
      </c>
      <c r="T66" s="180">
        <v>0</v>
      </c>
      <c r="U66" s="179">
        <v>0</v>
      </c>
      <c r="V66" s="180">
        <v>0</v>
      </c>
      <c r="W66" s="179">
        <v>6566032.9800000004</v>
      </c>
      <c r="X66" s="180">
        <v>6566032.9800000004</v>
      </c>
      <c r="Y66" s="350">
        <v>0</v>
      </c>
      <c r="Z66" s="179">
        <v>0</v>
      </c>
      <c r="AA66" s="180">
        <v>0</v>
      </c>
      <c r="AB66" s="350">
        <v>0</v>
      </c>
      <c r="AC66" s="150">
        <v>0</v>
      </c>
      <c r="AD66" s="187">
        <v>0</v>
      </c>
      <c r="AE66" s="149">
        <v>0</v>
      </c>
      <c r="AF66" s="180">
        <v>0</v>
      </c>
      <c r="AG66" s="150">
        <v>0</v>
      </c>
      <c r="AH66" s="180">
        <v>0</v>
      </c>
      <c r="AI66" s="352">
        <v>0</v>
      </c>
      <c r="AJ66" s="188">
        <f t="shared" si="0"/>
        <v>6566032.9800000004</v>
      </c>
      <c r="AK66" s="215">
        <f t="shared" si="1"/>
        <v>6566032.9800000004</v>
      </c>
      <c r="AL66" s="392">
        <f t="shared" si="2"/>
        <v>0</v>
      </c>
      <c r="AM66" s="188">
        <f t="shared" si="3"/>
        <v>0</v>
      </c>
      <c r="AN66" s="187">
        <f t="shared" si="4"/>
        <v>0</v>
      </c>
      <c r="AO66" s="354">
        <f t="shared" si="5"/>
        <v>0</v>
      </c>
      <c r="AP66" s="179">
        <v>0</v>
      </c>
      <c r="AQ66" s="198">
        <v>0</v>
      </c>
      <c r="AR66" s="26"/>
      <c r="AS66" s="26"/>
      <c r="AV66" s="26"/>
    </row>
    <row r="67" spans="1:48" x14ac:dyDescent="0.25">
      <c r="A67" s="176" t="s">
        <v>8285</v>
      </c>
      <c r="B67" s="176" t="s">
        <v>8295</v>
      </c>
      <c r="C67" s="176" t="s">
        <v>110</v>
      </c>
      <c r="D67" s="177" t="s">
        <v>110</v>
      </c>
      <c r="E67" s="177" t="s">
        <v>53</v>
      </c>
      <c r="F67" s="178">
        <v>0</v>
      </c>
      <c r="G67" s="180">
        <v>0</v>
      </c>
      <c r="H67" s="422">
        <v>0</v>
      </c>
      <c r="I67" s="179">
        <v>0</v>
      </c>
      <c r="J67" s="180">
        <v>0</v>
      </c>
      <c r="K67" s="179">
        <v>0</v>
      </c>
      <c r="L67" s="180">
        <v>0</v>
      </c>
      <c r="M67" s="179">
        <v>0</v>
      </c>
      <c r="N67" s="180">
        <v>0</v>
      </c>
      <c r="O67" s="178">
        <v>0</v>
      </c>
      <c r="P67" s="180">
        <v>0</v>
      </c>
      <c r="Q67" s="179">
        <v>0</v>
      </c>
      <c r="R67" s="180">
        <v>0</v>
      </c>
      <c r="S67" s="179">
        <v>0</v>
      </c>
      <c r="T67" s="180">
        <v>0</v>
      </c>
      <c r="U67" s="179">
        <v>0</v>
      </c>
      <c r="V67" s="180">
        <v>0</v>
      </c>
      <c r="W67" s="179">
        <v>0</v>
      </c>
      <c r="X67" s="180">
        <v>0</v>
      </c>
      <c r="Y67" s="350">
        <v>0</v>
      </c>
      <c r="Z67" s="179">
        <v>0</v>
      </c>
      <c r="AA67" s="180">
        <v>0</v>
      </c>
      <c r="AB67" s="350">
        <v>0</v>
      </c>
      <c r="AC67" s="150">
        <v>0</v>
      </c>
      <c r="AD67" s="187">
        <v>0</v>
      </c>
      <c r="AE67" s="149">
        <v>0</v>
      </c>
      <c r="AF67" s="180">
        <v>0</v>
      </c>
      <c r="AG67" s="150">
        <v>44817269.829999998</v>
      </c>
      <c r="AH67" s="180">
        <v>44817269.829999998</v>
      </c>
      <c r="AI67" s="352">
        <v>5560786.0999999996</v>
      </c>
      <c r="AJ67" s="188">
        <f t="shared" si="0"/>
        <v>0</v>
      </c>
      <c r="AK67" s="215">
        <f t="shared" si="1"/>
        <v>0</v>
      </c>
      <c r="AL67" s="392">
        <f t="shared" si="2"/>
        <v>0</v>
      </c>
      <c r="AM67" s="188">
        <f t="shared" si="3"/>
        <v>44817269.829999998</v>
      </c>
      <c r="AN67" s="187">
        <f t="shared" si="4"/>
        <v>44817269.829999998</v>
      </c>
      <c r="AO67" s="354">
        <f t="shared" si="5"/>
        <v>5560786.0999999996</v>
      </c>
      <c r="AP67" s="179">
        <v>0</v>
      </c>
      <c r="AQ67" s="198">
        <v>0</v>
      </c>
      <c r="AR67" s="26"/>
      <c r="AS67" s="26"/>
      <c r="AV67" s="26"/>
    </row>
    <row r="68" spans="1:48" x14ac:dyDescent="0.25">
      <c r="A68" s="176" t="s">
        <v>8297</v>
      </c>
      <c r="B68" s="176" t="s">
        <v>8217</v>
      </c>
      <c r="C68" s="176" t="s">
        <v>275</v>
      </c>
      <c r="D68" s="177" t="s">
        <v>55</v>
      </c>
      <c r="E68" s="177" t="s">
        <v>55</v>
      </c>
      <c r="F68" s="178">
        <v>0</v>
      </c>
      <c r="G68" s="180">
        <v>0</v>
      </c>
      <c r="H68" s="422">
        <v>0</v>
      </c>
      <c r="I68" s="179">
        <v>0</v>
      </c>
      <c r="J68" s="180">
        <v>0</v>
      </c>
      <c r="K68" s="179">
        <v>0</v>
      </c>
      <c r="L68" s="180">
        <v>0</v>
      </c>
      <c r="M68" s="179">
        <v>0</v>
      </c>
      <c r="N68" s="180">
        <v>0</v>
      </c>
      <c r="O68" s="178">
        <v>0</v>
      </c>
      <c r="P68" s="180">
        <v>0</v>
      </c>
      <c r="Q68" s="179">
        <v>0</v>
      </c>
      <c r="R68" s="180">
        <v>0</v>
      </c>
      <c r="S68" s="179">
        <v>0</v>
      </c>
      <c r="T68" s="180">
        <v>0</v>
      </c>
      <c r="U68" s="179">
        <v>0</v>
      </c>
      <c r="V68" s="180">
        <v>0</v>
      </c>
      <c r="W68" s="179">
        <v>0</v>
      </c>
      <c r="X68" s="180">
        <v>0</v>
      </c>
      <c r="Y68" s="350">
        <v>0</v>
      </c>
      <c r="Z68" s="179">
        <v>0</v>
      </c>
      <c r="AA68" s="180">
        <v>0</v>
      </c>
      <c r="AB68" s="350">
        <v>0</v>
      </c>
      <c r="AC68" s="150">
        <v>0</v>
      </c>
      <c r="AD68" s="187">
        <v>0</v>
      </c>
      <c r="AE68" s="149">
        <v>0</v>
      </c>
      <c r="AF68" s="180">
        <v>0</v>
      </c>
      <c r="AG68" s="150">
        <v>452900</v>
      </c>
      <c r="AH68" s="180">
        <v>452900</v>
      </c>
      <c r="AI68" s="352">
        <v>0</v>
      </c>
      <c r="AJ68" s="188">
        <f t="shared" ref="AJ68:AJ131" si="6">+SUM(F68,I68,K68,M68,O68,Q68,S68,U68,W68,Z68,AC68)</f>
        <v>0</v>
      </c>
      <c r="AK68" s="215">
        <f t="shared" ref="AK68:AK131" si="7">+SUM(G68,J68,L68,N68,P68,R68,T68,V68,X68,AA68,AD68)</f>
        <v>0</v>
      </c>
      <c r="AL68" s="392">
        <f t="shared" ref="AL68:AL131" si="8">SUM(H68,Y68,AB68)</f>
        <v>0</v>
      </c>
      <c r="AM68" s="188">
        <f t="shared" ref="AM68:AM131" si="9">+AE68+AG68</f>
        <v>452900</v>
      </c>
      <c r="AN68" s="187">
        <f t="shared" ref="AN68:AN131" si="10">+AF68+AH68</f>
        <v>452900</v>
      </c>
      <c r="AO68" s="354">
        <f t="shared" ref="AO68:AO131" si="11">+AI68</f>
        <v>0</v>
      </c>
      <c r="AP68" s="179">
        <v>0</v>
      </c>
      <c r="AQ68" s="198">
        <v>0</v>
      </c>
      <c r="AR68" s="26"/>
      <c r="AS68" s="26"/>
      <c r="AV68" s="26"/>
    </row>
    <row r="69" spans="1:48" x14ac:dyDescent="0.25">
      <c r="A69" s="176" t="s">
        <v>8297</v>
      </c>
      <c r="B69" s="176" t="s">
        <v>8430</v>
      </c>
      <c r="C69" s="176" t="s">
        <v>276</v>
      </c>
      <c r="D69" s="177" t="s">
        <v>55</v>
      </c>
      <c r="E69" s="177" t="s">
        <v>55</v>
      </c>
      <c r="F69" s="178">
        <v>0</v>
      </c>
      <c r="G69" s="180">
        <v>0</v>
      </c>
      <c r="H69" s="422">
        <v>0</v>
      </c>
      <c r="I69" s="179">
        <v>0</v>
      </c>
      <c r="J69" s="180">
        <v>0</v>
      </c>
      <c r="K69" s="179">
        <v>0</v>
      </c>
      <c r="L69" s="180">
        <v>0</v>
      </c>
      <c r="M69" s="179">
        <v>0</v>
      </c>
      <c r="N69" s="180">
        <v>0</v>
      </c>
      <c r="O69" s="178">
        <v>0</v>
      </c>
      <c r="P69" s="180">
        <v>0</v>
      </c>
      <c r="Q69" s="179">
        <v>0</v>
      </c>
      <c r="R69" s="180">
        <v>0</v>
      </c>
      <c r="S69" s="179">
        <v>0</v>
      </c>
      <c r="T69" s="180">
        <v>0</v>
      </c>
      <c r="U69" s="179">
        <v>0</v>
      </c>
      <c r="V69" s="180">
        <v>0</v>
      </c>
      <c r="W69" s="179">
        <v>0</v>
      </c>
      <c r="X69" s="180">
        <v>0</v>
      </c>
      <c r="Y69" s="350">
        <v>0</v>
      </c>
      <c r="Z69" s="179">
        <v>0</v>
      </c>
      <c r="AA69" s="180">
        <v>0</v>
      </c>
      <c r="AB69" s="350">
        <v>0</v>
      </c>
      <c r="AC69" s="150">
        <v>0</v>
      </c>
      <c r="AD69" s="187">
        <v>0</v>
      </c>
      <c r="AE69" s="149">
        <v>0</v>
      </c>
      <c r="AF69" s="180">
        <v>0</v>
      </c>
      <c r="AG69" s="150">
        <v>101591.36</v>
      </c>
      <c r="AH69" s="180">
        <v>101591.36</v>
      </c>
      <c r="AI69" s="352">
        <v>0</v>
      </c>
      <c r="AJ69" s="188">
        <f t="shared" si="6"/>
        <v>0</v>
      </c>
      <c r="AK69" s="215">
        <f t="shared" si="7"/>
        <v>0</v>
      </c>
      <c r="AL69" s="392">
        <f t="shared" si="8"/>
        <v>0</v>
      </c>
      <c r="AM69" s="188">
        <f t="shared" si="9"/>
        <v>101591.36</v>
      </c>
      <c r="AN69" s="187">
        <f t="shared" si="10"/>
        <v>101591.36</v>
      </c>
      <c r="AO69" s="354">
        <f t="shared" si="11"/>
        <v>0</v>
      </c>
      <c r="AP69" s="179">
        <v>0</v>
      </c>
      <c r="AQ69" s="198">
        <v>0</v>
      </c>
      <c r="AR69" s="26"/>
      <c r="AS69" s="26"/>
      <c r="AV69" s="26"/>
    </row>
    <row r="70" spans="1:48" x14ac:dyDescent="0.25">
      <c r="A70" s="176" t="s">
        <v>8297</v>
      </c>
      <c r="B70" s="176" t="s">
        <v>8447</v>
      </c>
      <c r="C70" s="176" t="s">
        <v>277</v>
      </c>
      <c r="D70" s="177" t="s">
        <v>55</v>
      </c>
      <c r="E70" s="177" t="s">
        <v>55</v>
      </c>
      <c r="F70" s="178">
        <v>0</v>
      </c>
      <c r="G70" s="180">
        <v>0</v>
      </c>
      <c r="H70" s="422">
        <v>0</v>
      </c>
      <c r="I70" s="179">
        <v>0</v>
      </c>
      <c r="J70" s="180">
        <v>0</v>
      </c>
      <c r="K70" s="179">
        <v>0</v>
      </c>
      <c r="L70" s="180">
        <v>0</v>
      </c>
      <c r="M70" s="179">
        <v>0</v>
      </c>
      <c r="N70" s="180">
        <v>0</v>
      </c>
      <c r="O70" s="178">
        <v>0</v>
      </c>
      <c r="P70" s="180">
        <v>0</v>
      </c>
      <c r="Q70" s="179">
        <v>0</v>
      </c>
      <c r="R70" s="180">
        <v>0</v>
      </c>
      <c r="S70" s="179">
        <v>0</v>
      </c>
      <c r="T70" s="180">
        <v>0</v>
      </c>
      <c r="U70" s="179">
        <v>0</v>
      </c>
      <c r="V70" s="180">
        <v>0</v>
      </c>
      <c r="W70" s="179">
        <v>0</v>
      </c>
      <c r="X70" s="180">
        <v>0</v>
      </c>
      <c r="Y70" s="350">
        <v>0</v>
      </c>
      <c r="Z70" s="179">
        <v>0</v>
      </c>
      <c r="AA70" s="180">
        <v>0</v>
      </c>
      <c r="AB70" s="350">
        <v>0</v>
      </c>
      <c r="AC70" s="150">
        <v>0</v>
      </c>
      <c r="AD70" s="187">
        <v>0</v>
      </c>
      <c r="AE70" s="149">
        <v>158806.10999999999</v>
      </c>
      <c r="AF70" s="180">
        <v>0</v>
      </c>
      <c r="AG70" s="150">
        <v>0</v>
      </c>
      <c r="AH70" s="180">
        <v>0</v>
      </c>
      <c r="AI70" s="352">
        <v>0</v>
      </c>
      <c r="AJ70" s="188">
        <f t="shared" si="6"/>
        <v>0</v>
      </c>
      <c r="AK70" s="215">
        <f t="shared" si="7"/>
        <v>0</v>
      </c>
      <c r="AL70" s="392">
        <f t="shared" si="8"/>
        <v>0</v>
      </c>
      <c r="AM70" s="188">
        <f t="shared" si="9"/>
        <v>158806.10999999999</v>
      </c>
      <c r="AN70" s="187">
        <f t="shared" si="10"/>
        <v>0</v>
      </c>
      <c r="AO70" s="354">
        <f t="shared" si="11"/>
        <v>0</v>
      </c>
      <c r="AP70" s="179">
        <v>0</v>
      </c>
      <c r="AQ70" s="198">
        <v>0</v>
      </c>
      <c r="AR70" s="26"/>
      <c r="AS70" s="26"/>
      <c r="AV70" s="26"/>
    </row>
    <row r="71" spans="1:48" x14ac:dyDescent="0.25">
      <c r="A71" s="176" t="s">
        <v>8297</v>
      </c>
      <c r="B71" s="176" t="s">
        <v>8235</v>
      </c>
      <c r="C71" s="176" t="s">
        <v>278</v>
      </c>
      <c r="D71" s="177" t="s">
        <v>55</v>
      </c>
      <c r="E71" s="177" t="s">
        <v>55</v>
      </c>
      <c r="F71" s="178">
        <v>0</v>
      </c>
      <c r="G71" s="180">
        <v>0</v>
      </c>
      <c r="H71" s="422">
        <v>0</v>
      </c>
      <c r="I71" s="179">
        <v>0</v>
      </c>
      <c r="J71" s="180">
        <v>0</v>
      </c>
      <c r="K71" s="179">
        <v>0</v>
      </c>
      <c r="L71" s="180">
        <v>0</v>
      </c>
      <c r="M71" s="179">
        <v>0</v>
      </c>
      <c r="N71" s="180">
        <v>0</v>
      </c>
      <c r="O71" s="178">
        <v>0</v>
      </c>
      <c r="P71" s="180">
        <v>0</v>
      </c>
      <c r="Q71" s="179">
        <v>0</v>
      </c>
      <c r="R71" s="180">
        <v>0</v>
      </c>
      <c r="S71" s="179">
        <v>0</v>
      </c>
      <c r="T71" s="180">
        <v>0</v>
      </c>
      <c r="U71" s="179">
        <v>0</v>
      </c>
      <c r="V71" s="180">
        <v>0</v>
      </c>
      <c r="W71" s="179">
        <v>0</v>
      </c>
      <c r="X71" s="180">
        <v>0</v>
      </c>
      <c r="Y71" s="350">
        <v>0</v>
      </c>
      <c r="Z71" s="179">
        <v>0</v>
      </c>
      <c r="AA71" s="180">
        <v>0</v>
      </c>
      <c r="AB71" s="350">
        <v>0</v>
      </c>
      <c r="AC71" s="150">
        <v>0</v>
      </c>
      <c r="AD71" s="187">
        <v>0</v>
      </c>
      <c r="AE71" s="149">
        <v>38500</v>
      </c>
      <c r="AF71" s="180">
        <v>0</v>
      </c>
      <c r="AG71" s="150">
        <v>0</v>
      </c>
      <c r="AH71" s="180">
        <v>0</v>
      </c>
      <c r="AI71" s="352">
        <v>0</v>
      </c>
      <c r="AJ71" s="188">
        <f t="shared" si="6"/>
        <v>0</v>
      </c>
      <c r="AK71" s="215">
        <f t="shared" si="7"/>
        <v>0</v>
      </c>
      <c r="AL71" s="392">
        <f t="shared" si="8"/>
        <v>0</v>
      </c>
      <c r="AM71" s="188">
        <f t="shared" si="9"/>
        <v>38500</v>
      </c>
      <c r="AN71" s="187">
        <f t="shared" si="10"/>
        <v>0</v>
      </c>
      <c r="AO71" s="354">
        <f t="shared" si="11"/>
        <v>0</v>
      </c>
      <c r="AP71" s="179">
        <v>0</v>
      </c>
      <c r="AQ71" s="198">
        <v>0</v>
      </c>
      <c r="AR71" s="26"/>
      <c r="AS71" s="26"/>
      <c r="AV71" s="26"/>
    </row>
    <row r="72" spans="1:48" x14ac:dyDescent="0.25">
      <c r="A72" s="176" t="s">
        <v>8300</v>
      </c>
      <c r="B72" s="176" t="s">
        <v>8379</v>
      </c>
      <c r="C72" s="176" t="s">
        <v>224</v>
      </c>
      <c r="D72" s="177" t="s">
        <v>57</v>
      </c>
      <c r="E72" s="177" t="s">
        <v>57</v>
      </c>
      <c r="F72" s="178">
        <v>0</v>
      </c>
      <c r="G72" s="180">
        <v>0</v>
      </c>
      <c r="H72" s="422">
        <v>0</v>
      </c>
      <c r="I72" s="179">
        <v>0</v>
      </c>
      <c r="J72" s="180">
        <v>0</v>
      </c>
      <c r="K72" s="179">
        <v>0</v>
      </c>
      <c r="L72" s="180">
        <v>0</v>
      </c>
      <c r="M72" s="179">
        <v>0</v>
      </c>
      <c r="N72" s="180">
        <v>0</v>
      </c>
      <c r="O72" s="178">
        <v>0</v>
      </c>
      <c r="P72" s="180">
        <v>0</v>
      </c>
      <c r="Q72" s="179">
        <v>0</v>
      </c>
      <c r="R72" s="180">
        <v>0</v>
      </c>
      <c r="S72" s="179">
        <v>0</v>
      </c>
      <c r="T72" s="180">
        <v>0</v>
      </c>
      <c r="U72" s="179">
        <v>0</v>
      </c>
      <c r="V72" s="180">
        <v>0</v>
      </c>
      <c r="W72" s="179">
        <v>0</v>
      </c>
      <c r="X72" s="180">
        <v>0</v>
      </c>
      <c r="Y72" s="350">
        <v>0</v>
      </c>
      <c r="Z72" s="179">
        <v>0</v>
      </c>
      <c r="AA72" s="180">
        <v>0</v>
      </c>
      <c r="AB72" s="350">
        <v>0</v>
      </c>
      <c r="AC72" s="150">
        <v>0</v>
      </c>
      <c r="AD72" s="187">
        <v>0</v>
      </c>
      <c r="AE72" s="149">
        <v>0</v>
      </c>
      <c r="AF72" s="180">
        <v>0</v>
      </c>
      <c r="AG72" s="150">
        <v>0</v>
      </c>
      <c r="AH72" s="180">
        <v>0</v>
      </c>
      <c r="AI72" s="352">
        <v>0</v>
      </c>
      <c r="AJ72" s="188">
        <f t="shared" si="6"/>
        <v>0</v>
      </c>
      <c r="AK72" s="215">
        <f t="shared" si="7"/>
        <v>0</v>
      </c>
      <c r="AL72" s="392">
        <f t="shared" si="8"/>
        <v>0</v>
      </c>
      <c r="AM72" s="188">
        <f t="shared" si="9"/>
        <v>0</v>
      </c>
      <c r="AN72" s="187">
        <f t="shared" si="10"/>
        <v>0</v>
      </c>
      <c r="AO72" s="354">
        <f t="shared" si="11"/>
        <v>0</v>
      </c>
      <c r="AP72" s="179">
        <v>689885.83</v>
      </c>
      <c r="AQ72" s="198">
        <v>580773.32999999996</v>
      </c>
      <c r="AR72" s="26"/>
      <c r="AS72" s="26"/>
      <c r="AV72" s="26"/>
    </row>
    <row r="73" spans="1:48" x14ac:dyDescent="0.25">
      <c r="A73" s="176" t="s">
        <v>8300</v>
      </c>
      <c r="B73" s="176" t="s">
        <v>8301</v>
      </c>
      <c r="C73" s="176" t="s">
        <v>197</v>
      </c>
      <c r="D73" s="177" t="s">
        <v>57</v>
      </c>
      <c r="E73" s="177" t="s">
        <v>57</v>
      </c>
      <c r="F73" s="178">
        <v>111808.86</v>
      </c>
      <c r="G73" s="180">
        <v>0</v>
      </c>
      <c r="H73" s="422">
        <v>0</v>
      </c>
      <c r="I73" s="179">
        <v>198750</v>
      </c>
      <c r="J73" s="180">
        <v>0</v>
      </c>
      <c r="K73" s="179">
        <v>118807.96</v>
      </c>
      <c r="L73" s="180">
        <v>0</v>
      </c>
      <c r="M73" s="179">
        <v>0</v>
      </c>
      <c r="N73" s="180">
        <v>68098.78</v>
      </c>
      <c r="O73" s="178">
        <v>0</v>
      </c>
      <c r="P73" s="180">
        <v>0</v>
      </c>
      <c r="Q73" s="179">
        <v>0</v>
      </c>
      <c r="R73" s="180">
        <v>0</v>
      </c>
      <c r="S73" s="179">
        <v>0</v>
      </c>
      <c r="T73" s="180">
        <v>0</v>
      </c>
      <c r="U73" s="179">
        <v>0</v>
      </c>
      <c r="V73" s="180">
        <v>0</v>
      </c>
      <c r="W73" s="179">
        <v>547113.5</v>
      </c>
      <c r="X73" s="180">
        <v>547113.5</v>
      </c>
      <c r="Y73" s="350">
        <v>0</v>
      </c>
      <c r="Z73" s="179">
        <v>0</v>
      </c>
      <c r="AA73" s="180">
        <v>0</v>
      </c>
      <c r="AB73" s="350">
        <v>0</v>
      </c>
      <c r="AC73" s="150">
        <v>0</v>
      </c>
      <c r="AD73" s="187">
        <v>0</v>
      </c>
      <c r="AE73" s="149">
        <v>0</v>
      </c>
      <c r="AF73" s="180">
        <v>0</v>
      </c>
      <c r="AG73" s="150">
        <v>0</v>
      </c>
      <c r="AH73" s="180">
        <v>0</v>
      </c>
      <c r="AI73" s="352">
        <v>0</v>
      </c>
      <c r="AJ73" s="188">
        <f t="shared" si="6"/>
        <v>976480.32000000007</v>
      </c>
      <c r="AK73" s="215">
        <f t="shared" si="7"/>
        <v>615212.28</v>
      </c>
      <c r="AL73" s="392">
        <f t="shared" si="8"/>
        <v>0</v>
      </c>
      <c r="AM73" s="188">
        <f t="shared" si="9"/>
        <v>0</v>
      </c>
      <c r="AN73" s="187">
        <f t="shared" si="10"/>
        <v>0</v>
      </c>
      <c r="AO73" s="354">
        <f t="shared" si="11"/>
        <v>0</v>
      </c>
      <c r="AP73" s="179">
        <v>0</v>
      </c>
      <c r="AQ73" s="198">
        <v>0</v>
      </c>
      <c r="AR73" s="26"/>
      <c r="AS73" s="26"/>
      <c r="AV73" s="26"/>
    </row>
    <row r="74" spans="1:48" x14ac:dyDescent="0.25">
      <c r="A74" s="176" t="s">
        <v>8300</v>
      </c>
      <c r="B74" s="176" t="s">
        <v>8304</v>
      </c>
      <c r="C74" s="176" t="s">
        <v>8448</v>
      </c>
      <c r="D74" s="177" t="s">
        <v>57</v>
      </c>
      <c r="E74" s="177" t="s">
        <v>57</v>
      </c>
      <c r="F74" s="178">
        <v>0</v>
      </c>
      <c r="G74" s="180">
        <v>0</v>
      </c>
      <c r="H74" s="422">
        <v>0</v>
      </c>
      <c r="I74" s="179">
        <v>0</v>
      </c>
      <c r="J74" s="180">
        <v>0</v>
      </c>
      <c r="K74" s="179">
        <v>0</v>
      </c>
      <c r="L74" s="180">
        <v>0</v>
      </c>
      <c r="M74" s="179">
        <v>0</v>
      </c>
      <c r="N74" s="180">
        <v>0</v>
      </c>
      <c r="O74" s="178">
        <v>0</v>
      </c>
      <c r="P74" s="180">
        <v>0</v>
      </c>
      <c r="Q74" s="179">
        <v>0</v>
      </c>
      <c r="R74" s="180">
        <v>0</v>
      </c>
      <c r="S74" s="179">
        <v>0</v>
      </c>
      <c r="T74" s="180">
        <v>0</v>
      </c>
      <c r="U74" s="179">
        <v>0</v>
      </c>
      <c r="V74" s="180">
        <v>0</v>
      </c>
      <c r="W74" s="179">
        <v>0</v>
      </c>
      <c r="X74" s="180">
        <v>0</v>
      </c>
      <c r="Y74" s="350">
        <v>0</v>
      </c>
      <c r="Z74" s="179">
        <v>0</v>
      </c>
      <c r="AA74" s="180">
        <v>0</v>
      </c>
      <c r="AB74" s="350">
        <v>0</v>
      </c>
      <c r="AC74" s="150">
        <v>0</v>
      </c>
      <c r="AD74" s="187">
        <v>0</v>
      </c>
      <c r="AE74" s="149">
        <v>0</v>
      </c>
      <c r="AF74" s="180">
        <v>0</v>
      </c>
      <c r="AG74" s="150">
        <v>40693413.359999999</v>
      </c>
      <c r="AH74" s="180">
        <v>40693413.359999999</v>
      </c>
      <c r="AI74" s="352">
        <v>0</v>
      </c>
      <c r="AJ74" s="188">
        <f t="shared" si="6"/>
        <v>0</v>
      </c>
      <c r="AK74" s="215">
        <f t="shared" si="7"/>
        <v>0</v>
      </c>
      <c r="AL74" s="392">
        <f t="shared" si="8"/>
        <v>0</v>
      </c>
      <c r="AM74" s="188">
        <f t="shared" si="9"/>
        <v>40693413.359999999</v>
      </c>
      <c r="AN74" s="187">
        <f t="shared" si="10"/>
        <v>40693413.359999999</v>
      </c>
      <c r="AO74" s="354">
        <f t="shared" si="11"/>
        <v>0</v>
      </c>
      <c r="AP74" s="179">
        <v>0</v>
      </c>
      <c r="AQ74" s="198">
        <v>0</v>
      </c>
      <c r="AR74" s="26"/>
      <c r="AS74" s="26"/>
      <c r="AV74" s="26"/>
    </row>
    <row r="75" spans="1:48" x14ac:dyDescent="0.25">
      <c r="A75" s="176" t="s">
        <v>8306</v>
      </c>
      <c r="B75" s="176" t="s">
        <v>8218</v>
      </c>
      <c r="C75" s="176" t="s">
        <v>279</v>
      </c>
      <c r="D75" s="177" t="s">
        <v>280</v>
      </c>
      <c r="E75" s="177" t="s">
        <v>63</v>
      </c>
      <c r="F75" s="178">
        <v>0</v>
      </c>
      <c r="G75" s="180">
        <v>0</v>
      </c>
      <c r="H75" s="422">
        <v>0</v>
      </c>
      <c r="I75" s="179">
        <v>0</v>
      </c>
      <c r="J75" s="180">
        <v>0</v>
      </c>
      <c r="K75" s="179">
        <v>0</v>
      </c>
      <c r="L75" s="180">
        <v>0</v>
      </c>
      <c r="M75" s="179">
        <v>0</v>
      </c>
      <c r="N75" s="180">
        <v>0</v>
      </c>
      <c r="O75" s="178">
        <v>0</v>
      </c>
      <c r="P75" s="180">
        <v>0</v>
      </c>
      <c r="Q75" s="179">
        <v>0</v>
      </c>
      <c r="R75" s="180">
        <v>0</v>
      </c>
      <c r="S75" s="179">
        <v>0</v>
      </c>
      <c r="T75" s="180">
        <v>0</v>
      </c>
      <c r="U75" s="179">
        <v>0</v>
      </c>
      <c r="V75" s="180">
        <v>0</v>
      </c>
      <c r="W75" s="179">
        <v>0</v>
      </c>
      <c r="X75" s="180">
        <v>0</v>
      </c>
      <c r="Y75" s="350">
        <v>0</v>
      </c>
      <c r="Z75" s="179">
        <v>0</v>
      </c>
      <c r="AA75" s="180">
        <v>0</v>
      </c>
      <c r="AB75" s="350">
        <v>0</v>
      </c>
      <c r="AC75" s="150">
        <v>0</v>
      </c>
      <c r="AD75" s="187">
        <v>0</v>
      </c>
      <c r="AE75" s="149">
        <v>0</v>
      </c>
      <c r="AF75" s="180">
        <v>0</v>
      </c>
      <c r="AG75" s="150">
        <v>915705.77</v>
      </c>
      <c r="AH75" s="180">
        <v>690000</v>
      </c>
      <c r="AI75" s="352">
        <v>0</v>
      </c>
      <c r="AJ75" s="188">
        <f t="shared" si="6"/>
        <v>0</v>
      </c>
      <c r="AK75" s="215">
        <f t="shared" si="7"/>
        <v>0</v>
      </c>
      <c r="AL75" s="392">
        <f t="shared" si="8"/>
        <v>0</v>
      </c>
      <c r="AM75" s="188">
        <f t="shared" si="9"/>
        <v>915705.77</v>
      </c>
      <c r="AN75" s="187">
        <f t="shared" si="10"/>
        <v>690000</v>
      </c>
      <c r="AO75" s="354">
        <f t="shared" si="11"/>
        <v>0</v>
      </c>
      <c r="AP75" s="179">
        <v>0</v>
      </c>
      <c r="AQ75" s="198">
        <v>0</v>
      </c>
      <c r="AR75" s="26"/>
      <c r="AS75" s="26"/>
      <c r="AV75" s="26"/>
    </row>
    <row r="76" spans="1:48" x14ac:dyDescent="0.25">
      <c r="A76" s="176" t="s">
        <v>8449</v>
      </c>
      <c r="B76" s="176" t="s">
        <v>8450</v>
      </c>
      <c r="C76" s="176" t="s">
        <v>281</v>
      </c>
      <c r="D76" s="177" t="s">
        <v>282</v>
      </c>
      <c r="E76" s="177" t="s">
        <v>282</v>
      </c>
      <c r="F76" s="178">
        <v>0</v>
      </c>
      <c r="G76" s="180">
        <v>0</v>
      </c>
      <c r="H76" s="422">
        <v>0</v>
      </c>
      <c r="I76" s="179">
        <v>0</v>
      </c>
      <c r="J76" s="180">
        <v>0</v>
      </c>
      <c r="K76" s="179">
        <v>0</v>
      </c>
      <c r="L76" s="180">
        <v>0</v>
      </c>
      <c r="M76" s="179">
        <v>0</v>
      </c>
      <c r="N76" s="180">
        <v>0</v>
      </c>
      <c r="O76" s="178">
        <v>0</v>
      </c>
      <c r="P76" s="180">
        <v>0</v>
      </c>
      <c r="Q76" s="179">
        <v>0</v>
      </c>
      <c r="R76" s="180">
        <v>0</v>
      </c>
      <c r="S76" s="179">
        <v>0</v>
      </c>
      <c r="T76" s="180">
        <v>0</v>
      </c>
      <c r="U76" s="179">
        <v>0</v>
      </c>
      <c r="V76" s="180">
        <v>0</v>
      </c>
      <c r="W76" s="179">
        <v>0</v>
      </c>
      <c r="X76" s="180">
        <v>0</v>
      </c>
      <c r="Y76" s="350">
        <v>0</v>
      </c>
      <c r="Z76" s="179">
        <v>0</v>
      </c>
      <c r="AA76" s="180">
        <v>0</v>
      </c>
      <c r="AB76" s="350">
        <v>0</v>
      </c>
      <c r="AC76" s="150">
        <v>0</v>
      </c>
      <c r="AD76" s="187">
        <v>0</v>
      </c>
      <c r="AE76" s="149">
        <v>0</v>
      </c>
      <c r="AF76" s="180">
        <v>0</v>
      </c>
      <c r="AG76" s="150">
        <v>225601.87</v>
      </c>
      <c r="AH76" s="180">
        <v>142641.28</v>
      </c>
      <c r="AI76" s="352">
        <v>0</v>
      </c>
      <c r="AJ76" s="188">
        <f t="shared" si="6"/>
        <v>0</v>
      </c>
      <c r="AK76" s="215">
        <f t="shared" si="7"/>
        <v>0</v>
      </c>
      <c r="AL76" s="392">
        <f t="shared" si="8"/>
        <v>0</v>
      </c>
      <c r="AM76" s="188">
        <f t="shared" si="9"/>
        <v>225601.87</v>
      </c>
      <c r="AN76" s="187">
        <f t="shared" si="10"/>
        <v>142641.28</v>
      </c>
      <c r="AO76" s="354">
        <f t="shared" si="11"/>
        <v>0</v>
      </c>
      <c r="AP76" s="179">
        <v>0</v>
      </c>
      <c r="AQ76" s="198">
        <v>0</v>
      </c>
      <c r="AR76" s="26"/>
      <c r="AS76" s="26"/>
      <c r="AV76" s="26"/>
    </row>
    <row r="77" spans="1:48" x14ac:dyDescent="0.25">
      <c r="A77" s="176" t="s">
        <v>8449</v>
      </c>
      <c r="B77" s="176" t="s">
        <v>8218</v>
      </c>
      <c r="C77" s="176" t="s">
        <v>283</v>
      </c>
      <c r="D77" s="177" t="s">
        <v>282</v>
      </c>
      <c r="E77" s="177" t="s">
        <v>282</v>
      </c>
      <c r="F77" s="178">
        <v>0</v>
      </c>
      <c r="G77" s="180">
        <v>0</v>
      </c>
      <c r="H77" s="422">
        <v>0</v>
      </c>
      <c r="I77" s="179">
        <v>0</v>
      </c>
      <c r="J77" s="180">
        <v>0</v>
      </c>
      <c r="K77" s="179">
        <v>0</v>
      </c>
      <c r="L77" s="180">
        <v>0</v>
      </c>
      <c r="M77" s="179">
        <v>0</v>
      </c>
      <c r="N77" s="180">
        <v>0</v>
      </c>
      <c r="O77" s="178">
        <v>0</v>
      </c>
      <c r="P77" s="180">
        <v>0</v>
      </c>
      <c r="Q77" s="179">
        <v>0</v>
      </c>
      <c r="R77" s="180">
        <v>0</v>
      </c>
      <c r="S77" s="179">
        <v>0</v>
      </c>
      <c r="T77" s="180">
        <v>0</v>
      </c>
      <c r="U77" s="179">
        <v>0</v>
      </c>
      <c r="V77" s="180">
        <v>0</v>
      </c>
      <c r="W77" s="179">
        <v>0</v>
      </c>
      <c r="X77" s="180">
        <v>0</v>
      </c>
      <c r="Y77" s="350">
        <v>0</v>
      </c>
      <c r="Z77" s="179">
        <v>0</v>
      </c>
      <c r="AA77" s="180">
        <v>0</v>
      </c>
      <c r="AB77" s="350">
        <v>0</v>
      </c>
      <c r="AC77" s="150">
        <v>0</v>
      </c>
      <c r="AD77" s="187">
        <v>0</v>
      </c>
      <c r="AE77" s="149">
        <v>61112.2</v>
      </c>
      <c r="AF77" s="180">
        <v>0</v>
      </c>
      <c r="AG77" s="150">
        <v>0</v>
      </c>
      <c r="AH77" s="180">
        <v>0</v>
      </c>
      <c r="AI77" s="352">
        <v>0</v>
      </c>
      <c r="AJ77" s="188">
        <f t="shared" si="6"/>
        <v>0</v>
      </c>
      <c r="AK77" s="215">
        <f t="shared" si="7"/>
        <v>0</v>
      </c>
      <c r="AL77" s="392">
        <f t="shared" si="8"/>
        <v>0</v>
      </c>
      <c r="AM77" s="188">
        <f t="shared" si="9"/>
        <v>61112.2</v>
      </c>
      <c r="AN77" s="187">
        <f t="shared" si="10"/>
        <v>0</v>
      </c>
      <c r="AO77" s="354">
        <f t="shared" si="11"/>
        <v>0</v>
      </c>
      <c r="AP77" s="179">
        <v>0</v>
      </c>
      <c r="AQ77" s="198">
        <v>0</v>
      </c>
      <c r="AR77" s="26"/>
      <c r="AS77" s="26"/>
      <c r="AV77" s="26"/>
    </row>
    <row r="78" spans="1:48" x14ac:dyDescent="0.25">
      <c r="A78" s="176" t="s">
        <v>8449</v>
      </c>
      <c r="B78" s="176" t="s">
        <v>8451</v>
      </c>
      <c r="C78" s="176" t="s">
        <v>284</v>
      </c>
      <c r="D78" s="177" t="s">
        <v>282</v>
      </c>
      <c r="E78" s="177" t="s">
        <v>282</v>
      </c>
      <c r="F78" s="178">
        <v>0</v>
      </c>
      <c r="G78" s="180">
        <v>0</v>
      </c>
      <c r="H78" s="422">
        <v>0</v>
      </c>
      <c r="I78" s="179">
        <v>0</v>
      </c>
      <c r="J78" s="180">
        <v>0</v>
      </c>
      <c r="K78" s="179">
        <v>0</v>
      </c>
      <c r="L78" s="180">
        <v>0</v>
      </c>
      <c r="M78" s="179">
        <v>0</v>
      </c>
      <c r="N78" s="180">
        <v>0</v>
      </c>
      <c r="O78" s="178">
        <v>0</v>
      </c>
      <c r="P78" s="180">
        <v>0</v>
      </c>
      <c r="Q78" s="179">
        <v>0</v>
      </c>
      <c r="R78" s="180">
        <v>0</v>
      </c>
      <c r="S78" s="179">
        <v>0</v>
      </c>
      <c r="T78" s="180">
        <v>0</v>
      </c>
      <c r="U78" s="179">
        <v>0</v>
      </c>
      <c r="V78" s="180">
        <v>0</v>
      </c>
      <c r="W78" s="179">
        <v>0</v>
      </c>
      <c r="X78" s="180">
        <v>0</v>
      </c>
      <c r="Y78" s="350">
        <v>0</v>
      </c>
      <c r="Z78" s="179">
        <v>0</v>
      </c>
      <c r="AA78" s="180">
        <v>0</v>
      </c>
      <c r="AB78" s="350">
        <v>0</v>
      </c>
      <c r="AC78" s="150">
        <v>0</v>
      </c>
      <c r="AD78" s="187">
        <v>0</v>
      </c>
      <c r="AE78" s="149">
        <v>3683993.96</v>
      </c>
      <c r="AF78" s="180">
        <v>0</v>
      </c>
      <c r="AG78" s="150">
        <v>0</v>
      </c>
      <c r="AH78" s="180">
        <v>0</v>
      </c>
      <c r="AI78" s="352">
        <v>0</v>
      </c>
      <c r="AJ78" s="188">
        <f t="shared" si="6"/>
        <v>0</v>
      </c>
      <c r="AK78" s="215">
        <f t="shared" si="7"/>
        <v>0</v>
      </c>
      <c r="AL78" s="392">
        <f t="shared" si="8"/>
        <v>0</v>
      </c>
      <c r="AM78" s="188">
        <f t="shared" si="9"/>
        <v>3683993.96</v>
      </c>
      <c r="AN78" s="187">
        <f t="shared" si="10"/>
        <v>0</v>
      </c>
      <c r="AO78" s="354">
        <f t="shared" si="11"/>
        <v>0</v>
      </c>
      <c r="AP78" s="179">
        <v>0</v>
      </c>
      <c r="AQ78" s="198">
        <v>0</v>
      </c>
      <c r="AR78" s="26"/>
      <c r="AS78" s="26"/>
      <c r="AV78" s="26"/>
    </row>
    <row r="79" spans="1:48" x14ac:dyDescent="0.25">
      <c r="A79" s="176" t="s">
        <v>8308</v>
      </c>
      <c r="B79" s="176" t="s">
        <v>8314</v>
      </c>
      <c r="C79" s="176" t="s">
        <v>296</v>
      </c>
      <c r="D79" s="177" t="s">
        <v>70</v>
      </c>
      <c r="E79" s="177" t="s">
        <v>71</v>
      </c>
      <c r="F79" s="178">
        <v>0</v>
      </c>
      <c r="G79" s="180">
        <v>0</v>
      </c>
      <c r="H79" s="422">
        <v>0</v>
      </c>
      <c r="I79" s="179">
        <v>0</v>
      </c>
      <c r="J79" s="180">
        <v>0</v>
      </c>
      <c r="K79" s="179">
        <v>0</v>
      </c>
      <c r="L79" s="180">
        <v>0</v>
      </c>
      <c r="M79" s="179">
        <v>0</v>
      </c>
      <c r="N79" s="180">
        <v>0</v>
      </c>
      <c r="O79" s="178">
        <v>0</v>
      </c>
      <c r="P79" s="180">
        <v>0</v>
      </c>
      <c r="Q79" s="179">
        <v>0</v>
      </c>
      <c r="R79" s="180">
        <v>0</v>
      </c>
      <c r="S79" s="179">
        <v>0</v>
      </c>
      <c r="T79" s="180">
        <v>0</v>
      </c>
      <c r="U79" s="179">
        <v>0</v>
      </c>
      <c r="V79" s="180">
        <v>0</v>
      </c>
      <c r="W79" s="179">
        <v>0</v>
      </c>
      <c r="X79" s="180">
        <v>0</v>
      </c>
      <c r="Y79" s="350">
        <v>0</v>
      </c>
      <c r="Z79" s="179">
        <v>0</v>
      </c>
      <c r="AA79" s="180">
        <v>0</v>
      </c>
      <c r="AB79" s="350">
        <v>0</v>
      </c>
      <c r="AC79" s="150">
        <v>0</v>
      </c>
      <c r="AD79" s="187">
        <v>0</v>
      </c>
      <c r="AE79" s="149">
        <v>510000</v>
      </c>
      <c r="AF79" s="180">
        <v>45476.38</v>
      </c>
      <c r="AG79" s="150">
        <v>0</v>
      </c>
      <c r="AH79" s="180">
        <v>0</v>
      </c>
      <c r="AI79" s="352">
        <v>0</v>
      </c>
      <c r="AJ79" s="188">
        <f t="shared" si="6"/>
        <v>0</v>
      </c>
      <c r="AK79" s="215">
        <f t="shared" si="7"/>
        <v>0</v>
      </c>
      <c r="AL79" s="392">
        <f t="shared" si="8"/>
        <v>0</v>
      </c>
      <c r="AM79" s="188">
        <f t="shared" si="9"/>
        <v>510000</v>
      </c>
      <c r="AN79" s="187">
        <f t="shared" si="10"/>
        <v>45476.38</v>
      </c>
      <c r="AO79" s="354">
        <f t="shared" si="11"/>
        <v>0</v>
      </c>
      <c r="AP79" s="179">
        <v>0</v>
      </c>
      <c r="AQ79" s="198">
        <v>0</v>
      </c>
      <c r="AR79" s="26"/>
      <c r="AS79" s="26"/>
      <c r="AV79" s="26"/>
    </row>
    <row r="80" spans="1:48" x14ac:dyDescent="0.25">
      <c r="A80" s="176" t="s">
        <v>8308</v>
      </c>
      <c r="B80" s="176" t="s">
        <v>8452</v>
      </c>
      <c r="C80" s="176" t="s">
        <v>232</v>
      </c>
      <c r="D80" s="177" t="s">
        <v>70</v>
      </c>
      <c r="E80" s="177" t="s">
        <v>71</v>
      </c>
      <c r="F80" s="178">
        <v>0</v>
      </c>
      <c r="G80" s="180">
        <v>0</v>
      </c>
      <c r="H80" s="422">
        <v>0</v>
      </c>
      <c r="I80" s="179">
        <v>0</v>
      </c>
      <c r="J80" s="180">
        <v>0</v>
      </c>
      <c r="K80" s="179">
        <v>0</v>
      </c>
      <c r="L80" s="180">
        <v>0</v>
      </c>
      <c r="M80" s="179">
        <v>0</v>
      </c>
      <c r="N80" s="180">
        <v>0</v>
      </c>
      <c r="O80" s="178">
        <v>0</v>
      </c>
      <c r="P80" s="180">
        <v>0</v>
      </c>
      <c r="Q80" s="179">
        <v>0</v>
      </c>
      <c r="R80" s="180">
        <v>0</v>
      </c>
      <c r="S80" s="179">
        <v>0</v>
      </c>
      <c r="T80" s="180">
        <v>0</v>
      </c>
      <c r="U80" s="179">
        <v>0</v>
      </c>
      <c r="V80" s="180">
        <v>0</v>
      </c>
      <c r="W80" s="179">
        <v>0</v>
      </c>
      <c r="X80" s="180">
        <v>0</v>
      </c>
      <c r="Y80" s="350">
        <v>0</v>
      </c>
      <c r="Z80" s="179">
        <v>0</v>
      </c>
      <c r="AA80" s="180">
        <v>0</v>
      </c>
      <c r="AB80" s="350">
        <v>0</v>
      </c>
      <c r="AC80" s="150">
        <v>0</v>
      </c>
      <c r="AD80" s="187">
        <v>0</v>
      </c>
      <c r="AE80" s="149">
        <v>0</v>
      </c>
      <c r="AF80" s="180">
        <v>0</v>
      </c>
      <c r="AG80" s="150">
        <v>0</v>
      </c>
      <c r="AH80" s="180">
        <v>0</v>
      </c>
      <c r="AI80" s="352">
        <v>0</v>
      </c>
      <c r="AJ80" s="188">
        <f t="shared" si="6"/>
        <v>0</v>
      </c>
      <c r="AK80" s="215">
        <f t="shared" si="7"/>
        <v>0</v>
      </c>
      <c r="AL80" s="392">
        <f t="shared" si="8"/>
        <v>0</v>
      </c>
      <c r="AM80" s="188">
        <f t="shared" si="9"/>
        <v>0</v>
      </c>
      <c r="AN80" s="187">
        <f t="shared" si="10"/>
        <v>0</v>
      </c>
      <c r="AO80" s="354">
        <f t="shared" si="11"/>
        <v>0</v>
      </c>
      <c r="AP80" s="179">
        <v>28399.05</v>
      </c>
      <c r="AQ80" s="198">
        <v>28000</v>
      </c>
      <c r="AR80" s="26"/>
      <c r="AS80" s="26"/>
      <c r="AV80" s="26"/>
    </row>
    <row r="81" spans="1:48" x14ac:dyDescent="0.25">
      <c r="A81" s="176" t="s">
        <v>8308</v>
      </c>
      <c r="B81" s="176" t="s">
        <v>8309</v>
      </c>
      <c r="C81" s="176" t="s">
        <v>200</v>
      </c>
      <c r="D81" s="177" t="s">
        <v>70</v>
      </c>
      <c r="E81" s="177" t="s">
        <v>71</v>
      </c>
      <c r="F81" s="178">
        <v>0</v>
      </c>
      <c r="G81" s="180">
        <v>0</v>
      </c>
      <c r="H81" s="422">
        <v>0</v>
      </c>
      <c r="I81" s="179">
        <v>0</v>
      </c>
      <c r="J81" s="180">
        <v>0</v>
      </c>
      <c r="K81" s="179">
        <v>17887</v>
      </c>
      <c r="L81" s="180">
        <v>0</v>
      </c>
      <c r="M81" s="179">
        <v>0</v>
      </c>
      <c r="N81" s="180">
        <v>10221.93</v>
      </c>
      <c r="O81" s="178">
        <v>0</v>
      </c>
      <c r="P81" s="180">
        <v>0</v>
      </c>
      <c r="Q81" s="179">
        <v>0</v>
      </c>
      <c r="R81" s="180">
        <v>0</v>
      </c>
      <c r="S81" s="179">
        <v>0</v>
      </c>
      <c r="T81" s="180">
        <v>0</v>
      </c>
      <c r="U81" s="179">
        <v>0</v>
      </c>
      <c r="V81" s="180">
        <v>0</v>
      </c>
      <c r="W81" s="179">
        <v>0</v>
      </c>
      <c r="X81" s="180">
        <v>0</v>
      </c>
      <c r="Y81" s="350">
        <v>0</v>
      </c>
      <c r="Z81" s="179">
        <v>0</v>
      </c>
      <c r="AA81" s="180">
        <v>0</v>
      </c>
      <c r="AB81" s="350">
        <v>0</v>
      </c>
      <c r="AC81" s="150">
        <v>0</v>
      </c>
      <c r="AD81" s="187">
        <v>0</v>
      </c>
      <c r="AE81" s="149">
        <v>0</v>
      </c>
      <c r="AF81" s="180">
        <v>0</v>
      </c>
      <c r="AG81" s="150">
        <v>0</v>
      </c>
      <c r="AH81" s="180">
        <v>0</v>
      </c>
      <c r="AI81" s="352">
        <v>0</v>
      </c>
      <c r="AJ81" s="188">
        <f t="shared" si="6"/>
        <v>17887</v>
      </c>
      <c r="AK81" s="215">
        <f t="shared" si="7"/>
        <v>10221.93</v>
      </c>
      <c r="AL81" s="392">
        <f t="shared" si="8"/>
        <v>0</v>
      </c>
      <c r="AM81" s="188">
        <f t="shared" si="9"/>
        <v>0</v>
      </c>
      <c r="AN81" s="187">
        <f t="shared" si="10"/>
        <v>0</v>
      </c>
      <c r="AO81" s="354">
        <f t="shared" si="11"/>
        <v>0</v>
      </c>
      <c r="AP81" s="179">
        <v>0</v>
      </c>
      <c r="AQ81" s="198">
        <v>0</v>
      </c>
      <c r="AR81" s="26"/>
      <c r="AS81" s="26"/>
      <c r="AV81" s="26"/>
    </row>
    <row r="82" spans="1:48" x14ac:dyDescent="0.25">
      <c r="A82" s="176" t="s">
        <v>8419</v>
      </c>
      <c r="B82" s="176" t="s">
        <v>8453</v>
      </c>
      <c r="C82" s="176" t="s">
        <v>233</v>
      </c>
      <c r="D82" s="177" t="s">
        <v>234</v>
      </c>
      <c r="E82" s="177" t="s">
        <v>71</v>
      </c>
      <c r="F82" s="178">
        <v>0</v>
      </c>
      <c r="G82" s="180">
        <v>0</v>
      </c>
      <c r="H82" s="422">
        <v>0</v>
      </c>
      <c r="I82" s="179">
        <v>0</v>
      </c>
      <c r="J82" s="180">
        <v>0</v>
      </c>
      <c r="K82" s="179">
        <v>0</v>
      </c>
      <c r="L82" s="180">
        <v>0</v>
      </c>
      <c r="M82" s="179">
        <v>0</v>
      </c>
      <c r="N82" s="180">
        <v>0</v>
      </c>
      <c r="O82" s="178">
        <v>0</v>
      </c>
      <c r="P82" s="180">
        <v>0</v>
      </c>
      <c r="Q82" s="179">
        <v>0</v>
      </c>
      <c r="R82" s="180">
        <v>0</v>
      </c>
      <c r="S82" s="179">
        <v>0</v>
      </c>
      <c r="T82" s="180">
        <v>0</v>
      </c>
      <c r="U82" s="179">
        <v>0</v>
      </c>
      <c r="V82" s="180">
        <v>0</v>
      </c>
      <c r="W82" s="179">
        <v>0</v>
      </c>
      <c r="X82" s="180">
        <v>0</v>
      </c>
      <c r="Y82" s="350">
        <v>0</v>
      </c>
      <c r="Z82" s="179">
        <v>0</v>
      </c>
      <c r="AA82" s="180">
        <v>0</v>
      </c>
      <c r="AB82" s="350">
        <v>0</v>
      </c>
      <c r="AC82" s="150">
        <v>0</v>
      </c>
      <c r="AD82" s="187">
        <v>0</v>
      </c>
      <c r="AE82" s="149">
        <v>0</v>
      </c>
      <c r="AF82" s="180">
        <v>0</v>
      </c>
      <c r="AG82" s="150">
        <v>0</v>
      </c>
      <c r="AH82" s="180">
        <v>0</v>
      </c>
      <c r="AI82" s="352">
        <v>0</v>
      </c>
      <c r="AJ82" s="188">
        <f t="shared" si="6"/>
        <v>0</v>
      </c>
      <c r="AK82" s="215">
        <f t="shared" si="7"/>
        <v>0</v>
      </c>
      <c r="AL82" s="392">
        <f t="shared" si="8"/>
        <v>0</v>
      </c>
      <c r="AM82" s="188">
        <f t="shared" si="9"/>
        <v>0</v>
      </c>
      <c r="AN82" s="187">
        <f t="shared" si="10"/>
        <v>0</v>
      </c>
      <c r="AO82" s="354">
        <f t="shared" si="11"/>
        <v>0</v>
      </c>
      <c r="AP82" s="179">
        <v>117350.42</v>
      </c>
      <c r="AQ82" s="198">
        <v>115587.6</v>
      </c>
      <c r="AR82" s="26"/>
      <c r="AS82" s="26"/>
      <c r="AV82" s="26"/>
    </row>
    <row r="83" spans="1:48" x14ac:dyDescent="0.25">
      <c r="A83" s="176" t="s">
        <v>8310</v>
      </c>
      <c r="B83" s="176" t="s">
        <v>8365</v>
      </c>
      <c r="C83" s="176" t="s">
        <v>138</v>
      </c>
      <c r="D83" s="177" t="s">
        <v>138</v>
      </c>
      <c r="E83" s="177" t="s">
        <v>71</v>
      </c>
      <c r="F83" s="178">
        <v>0</v>
      </c>
      <c r="G83" s="180">
        <v>0</v>
      </c>
      <c r="H83" s="422">
        <v>0</v>
      </c>
      <c r="I83" s="179">
        <v>0</v>
      </c>
      <c r="J83" s="180">
        <v>0</v>
      </c>
      <c r="K83" s="179">
        <v>0</v>
      </c>
      <c r="L83" s="180">
        <v>0</v>
      </c>
      <c r="M83" s="179">
        <v>0</v>
      </c>
      <c r="N83" s="180">
        <v>0</v>
      </c>
      <c r="O83" s="178">
        <v>0</v>
      </c>
      <c r="P83" s="180">
        <v>0</v>
      </c>
      <c r="Q83" s="179">
        <v>0</v>
      </c>
      <c r="R83" s="180">
        <v>0</v>
      </c>
      <c r="S83" s="179">
        <v>0</v>
      </c>
      <c r="T83" s="180">
        <v>0</v>
      </c>
      <c r="U83" s="179">
        <v>0</v>
      </c>
      <c r="V83" s="180">
        <v>0</v>
      </c>
      <c r="W83" s="179">
        <v>10639879.93</v>
      </c>
      <c r="X83" s="180">
        <v>10639879.93</v>
      </c>
      <c r="Y83" s="350">
        <v>0</v>
      </c>
      <c r="Z83" s="179">
        <v>0</v>
      </c>
      <c r="AA83" s="180">
        <v>0</v>
      </c>
      <c r="AB83" s="350">
        <v>0</v>
      </c>
      <c r="AC83" s="150">
        <v>0</v>
      </c>
      <c r="AD83" s="187">
        <v>0</v>
      </c>
      <c r="AE83" s="149">
        <v>0</v>
      </c>
      <c r="AF83" s="180">
        <v>0</v>
      </c>
      <c r="AG83" s="150">
        <v>0</v>
      </c>
      <c r="AH83" s="180">
        <v>0</v>
      </c>
      <c r="AI83" s="352">
        <v>0</v>
      </c>
      <c r="AJ83" s="188">
        <f t="shared" si="6"/>
        <v>10639879.93</v>
      </c>
      <c r="AK83" s="215">
        <f t="shared" si="7"/>
        <v>10639879.93</v>
      </c>
      <c r="AL83" s="392">
        <f t="shared" si="8"/>
        <v>0</v>
      </c>
      <c r="AM83" s="188">
        <f t="shared" si="9"/>
        <v>0</v>
      </c>
      <c r="AN83" s="187">
        <f t="shared" si="10"/>
        <v>0</v>
      </c>
      <c r="AO83" s="354">
        <f t="shared" si="11"/>
        <v>0</v>
      </c>
      <c r="AP83" s="179">
        <v>0</v>
      </c>
      <c r="AQ83" s="198">
        <v>0</v>
      </c>
      <c r="AR83" s="26"/>
      <c r="AS83" s="26"/>
      <c r="AV83" s="26"/>
    </row>
    <row r="84" spans="1:48" x14ac:dyDescent="0.25">
      <c r="A84" s="176" t="s">
        <v>8310</v>
      </c>
      <c r="B84" s="176" t="s">
        <v>8454</v>
      </c>
      <c r="C84" s="176" t="s">
        <v>8201</v>
      </c>
      <c r="D84" s="177" t="s">
        <v>138</v>
      </c>
      <c r="E84" s="177" t="s">
        <v>71</v>
      </c>
      <c r="F84" s="178">
        <v>0</v>
      </c>
      <c r="G84" s="180">
        <v>0</v>
      </c>
      <c r="H84" s="422">
        <v>0</v>
      </c>
      <c r="I84" s="179">
        <v>0</v>
      </c>
      <c r="J84" s="180">
        <v>0</v>
      </c>
      <c r="K84" s="179">
        <v>0</v>
      </c>
      <c r="L84" s="180">
        <v>0</v>
      </c>
      <c r="M84" s="179">
        <v>0</v>
      </c>
      <c r="N84" s="180">
        <v>0</v>
      </c>
      <c r="O84" s="178">
        <v>0</v>
      </c>
      <c r="P84" s="180">
        <v>0</v>
      </c>
      <c r="Q84" s="179">
        <v>0</v>
      </c>
      <c r="R84" s="180">
        <v>0</v>
      </c>
      <c r="S84" s="179">
        <v>0</v>
      </c>
      <c r="T84" s="180">
        <v>0</v>
      </c>
      <c r="U84" s="179">
        <v>0</v>
      </c>
      <c r="V84" s="180">
        <v>0</v>
      </c>
      <c r="W84" s="179">
        <v>6440484.8700000001</v>
      </c>
      <c r="X84" s="180">
        <v>6440484.8700000001</v>
      </c>
      <c r="Y84" s="350">
        <v>0</v>
      </c>
      <c r="Z84" s="179">
        <v>0</v>
      </c>
      <c r="AA84" s="180">
        <v>0</v>
      </c>
      <c r="AB84" s="350">
        <v>0</v>
      </c>
      <c r="AC84" s="150">
        <v>0</v>
      </c>
      <c r="AD84" s="187">
        <v>0</v>
      </c>
      <c r="AE84" s="149">
        <v>0</v>
      </c>
      <c r="AF84" s="180">
        <v>0</v>
      </c>
      <c r="AG84" s="150">
        <v>0</v>
      </c>
      <c r="AH84" s="180">
        <v>0</v>
      </c>
      <c r="AI84" s="352">
        <v>0</v>
      </c>
      <c r="AJ84" s="188">
        <f t="shared" si="6"/>
        <v>6440484.8700000001</v>
      </c>
      <c r="AK84" s="215">
        <f t="shared" si="7"/>
        <v>6440484.8700000001</v>
      </c>
      <c r="AL84" s="392">
        <f t="shared" si="8"/>
        <v>0</v>
      </c>
      <c r="AM84" s="188">
        <f t="shared" si="9"/>
        <v>0</v>
      </c>
      <c r="AN84" s="187">
        <f t="shared" si="10"/>
        <v>0</v>
      </c>
      <c r="AO84" s="354">
        <f t="shared" si="11"/>
        <v>0</v>
      </c>
      <c r="AP84" s="179">
        <v>0</v>
      </c>
      <c r="AQ84" s="198">
        <v>0</v>
      </c>
      <c r="AR84" s="26"/>
      <c r="AS84" s="26"/>
      <c r="AV84" s="26"/>
    </row>
    <row r="85" spans="1:48" x14ac:dyDescent="0.25">
      <c r="A85" s="176" t="s">
        <v>8311</v>
      </c>
      <c r="B85" s="176" t="s">
        <v>8402</v>
      </c>
      <c r="C85" s="176" t="s">
        <v>236</v>
      </c>
      <c r="D85" s="177" t="s">
        <v>141</v>
      </c>
      <c r="E85" s="177" t="s">
        <v>71</v>
      </c>
      <c r="F85" s="178">
        <v>0</v>
      </c>
      <c r="G85" s="180">
        <v>0</v>
      </c>
      <c r="H85" s="422">
        <v>0</v>
      </c>
      <c r="I85" s="179">
        <v>0</v>
      </c>
      <c r="J85" s="180">
        <v>0</v>
      </c>
      <c r="K85" s="179">
        <v>0</v>
      </c>
      <c r="L85" s="180">
        <v>0</v>
      </c>
      <c r="M85" s="179">
        <v>0</v>
      </c>
      <c r="N85" s="180">
        <v>0</v>
      </c>
      <c r="O85" s="178">
        <v>0</v>
      </c>
      <c r="P85" s="180">
        <v>0</v>
      </c>
      <c r="Q85" s="179">
        <v>0</v>
      </c>
      <c r="R85" s="180">
        <v>0</v>
      </c>
      <c r="S85" s="179">
        <v>0</v>
      </c>
      <c r="T85" s="180">
        <v>0</v>
      </c>
      <c r="U85" s="179">
        <v>0</v>
      </c>
      <c r="V85" s="180">
        <v>0</v>
      </c>
      <c r="W85" s="179">
        <v>0</v>
      </c>
      <c r="X85" s="180">
        <v>0</v>
      </c>
      <c r="Y85" s="350">
        <v>0</v>
      </c>
      <c r="Z85" s="179">
        <v>0</v>
      </c>
      <c r="AA85" s="180">
        <v>0</v>
      </c>
      <c r="AB85" s="350">
        <v>0</v>
      </c>
      <c r="AC85" s="150">
        <v>0</v>
      </c>
      <c r="AD85" s="187">
        <v>0</v>
      </c>
      <c r="AE85" s="149">
        <v>0</v>
      </c>
      <c r="AF85" s="180">
        <v>0</v>
      </c>
      <c r="AG85" s="150">
        <v>0</v>
      </c>
      <c r="AH85" s="180">
        <v>0</v>
      </c>
      <c r="AI85" s="352">
        <v>0</v>
      </c>
      <c r="AJ85" s="188">
        <f t="shared" si="6"/>
        <v>0</v>
      </c>
      <c r="AK85" s="215">
        <f t="shared" si="7"/>
        <v>0</v>
      </c>
      <c r="AL85" s="392">
        <f t="shared" si="8"/>
        <v>0</v>
      </c>
      <c r="AM85" s="188">
        <f t="shared" si="9"/>
        <v>0</v>
      </c>
      <c r="AN85" s="187">
        <f t="shared" si="10"/>
        <v>0</v>
      </c>
      <c r="AO85" s="354">
        <f t="shared" si="11"/>
        <v>0</v>
      </c>
      <c r="AP85" s="179">
        <v>116760.24</v>
      </c>
      <c r="AQ85" s="198">
        <v>112112.27</v>
      </c>
      <c r="AR85" s="26"/>
      <c r="AS85" s="26"/>
      <c r="AV85" s="26"/>
    </row>
    <row r="86" spans="1:48" x14ac:dyDescent="0.25">
      <c r="A86" s="176" t="s">
        <v>8455</v>
      </c>
      <c r="B86" s="176" t="s">
        <v>8456</v>
      </c>
      <c r="C86" s="176" t="s">
        <v>299</v>
      </c>
      <c r="D86" s="177" t="s">
        <v>73</v>
      </c>
      <c r="E86" s="177" t="s">
        <v>71</v>
      </c>
      <c r="F86" s="178">
        <v>0</v>
      </c>
      <c r="G86" s="180">
        <v>0</v>
      </c>
      <c r="H86" s="422">
        <v>0</v>
      </c>
      <c r="I86" s="179">
        <v>0</v>
      </c>
      <c r="J86" s="180">
        <v>0</v>
      </c>
      <c r="K86" s="179">
        <v>0</v>
      </c>
      <c r="L86" s="180">
        <v>0</v>
      </c>
      <c r="M86" s="179">
        <v>0</v>
      </c>
      <c r="N86" s="180">
        <v>0</v>
      </c>
      <c r="O86" s="178">
        <v>0</v>
      </c>
      <c r="P86" s="180">
        <v>0</v>
      </c>
      <c r="Q86" s="179">
        <v>0</v>
      </c>
      <c r="R86" s="180">
        <v>0</v>
      </c>
      <c r="S86" s="179">
        <v>0</v>
      </c>
      <c r="T86" s="180">
        <v>0</v>
      </c>
      <c r="U86" s="179">
        <v>0</v>
      </c>
      <c r="V86" s="180">
        <v>0</v>
      </c>
      <c r="W86" s="179">
        <v>0</v>
      </c>
      <c r="X86" s="180">
        <v>0</v>
      </c>
      <c r="Y86" s="350">
        <v>0</v>
      </c>
      <c r="Z86" s="179">
        <v>0</v>
      </c>
      <c r="AA86" s="180">
        <v>0</v>
      </c>
      <c r="AB86" s="350">
        <v>0</v>
      </c>
      <c r="AC86" s="150">
        <v>0</v>
      </c>
      <c r="AD86" s="187">
        <v>0</v>
      </c>
      <c r="AE86" s="149">
        <v>340910.16</v>
      </c>
      <c r="AF86" s="180">
        <v>0</v>
      </c>
      <c r="AG86" s="150">
        <v>0</v>
      </c>
      <c r="AH86" s="180">
        <v>0</v>
      </c>
      <c r="AI86" s="352">
        <v>0</v>
      </c>
      <c r="AJ86" s="188">
        <f t="shared" si="6"/>
        <v>0</v>
      </c>
      <c r="AK86" s="215">
        <f t="shared" si="7"/>
        <v>0</v>
      </c>
      <c r="AL86" s="392">
        <f t="shared" si="8"/>
        <v>0</v>
      </c>
      <c r="AM86" s="188">
        <f t="shared" si="9"/>
        <v>340910.16</v>
      </c>
      <c r="AN86" s="187">
        <f t="shared" si="10"/>
        <v>0</v>
      </c>
      <c r="AO86" s="354">
        <f t="shared" si="11"/>
        <v>0</v>
      </c>
      <c r="AP86" s="179">
        <v>0</v>
      </c>
      <c r="AQ86" s="198">
        <v>0</v>
      </c>
      <c r="AR86" s="26"/>
      <c r="AS86" s="26"/>
      <c r="AV86" s="26"/>
    </row>
    <row r="87" spans="1:48" x14ac:dyDescent="0.25">
      <c r="A87" s="176" t="s">
        <v>8455</v>
      </c>
      <c r="B87" s="176" t="s">
        <v>8457</v>
      </c>
      <c r="C87" s="176" t="s">
        <v>72</v>
      </c>
      <c r="D87" s="177" t="s">
        <v>73</v>
      </c>
      <c r="E87" s="177" t="s">
        <v>71</v>
      </c>
      <c r="F87" s="178">
        <v>0</v>
      </c>
      <c r="G87" s="180">
        <v>0</v>
      </c>
      <c r="H87" s="422">
        <v>0</v>
      </c>
      <c r="I87" s="179">
        <v>0</v>
      </c>
      <c r="J87" s="180">
        <v>0</v>
      </c>
      <c r="K87" s="179">
        <v>0</v>
      </c>
      <c r="L87" s="180">
        <v>0</v>
      </c>
      <c r="M87" s="179">
        <v>0</v>
      </c>
      <c r="N87" s="180">
        <v>0</v>
      </c>
      <c r="O87" s="178">
        <v>0</v>
      </c>
      <c r="P87" s="180">
        <v>0</v>
      </c>
      <c r="Q87" s="179">
        <v>0</v>
      </c>
      <c r="R87" s="180">
        <v>0</v>
      </c>
      <c r="S87" s="179">
        <v>0</v>
      </c>
      <c r="T87" s="180">
        <v>0</v>
      </c>
      <c r="U87" s="179">
        <v>0</v>
      </c>
      <c r="V87" s="180">
        <v>0</v>
      </c>
      <c r="W87" s="179">
        <v>0</v>
      </c>
      <c r="X87" s="180">
        <v>0</v>
      </c>
      <c r="Y87" s="350">
        <v>0</v>
      </c>
      <c r="Z87" s="179">
        <v>0</v>
      </c>
      <c r="AA87" s="180">
        <v>0</v>
      </c>
      <c r="AB87" s="350">
        <v>0</v>
      </c>
      <c r="AC87" s="150">
        <v>0</v>
      </c>
      <c r="AD87" s="187">
        <v>0</v>
      </c>
      <c r="AE87" s="149">
        <v>495000</v>
      </c>
      <c r="AF87" s="180">
        <v>10420.6</v>
      </c>
      <c r="AG87" s="150">
        <v>0</v>
      </c>
      <c r="AH87" s="180">
        <v>0</v>
      </c>
      <c r="AI87" s="352">
        <v>0</v>
      </c>
      <c r="AJ87" s="188">
        <f t="shared" si="6"/>
        <v>0</v>
      </c>
      <c r="AK87" s="215">
        <f t="shared" si="7"/>
        <v>0</v>
      </c>
      <c r="AL87" s="392">
        <f t="shared" si="8"/>
        <v>0</v>
      </c>
      <c r="AM87" s="188">
        <f t="shared" si="9"/>
        <v>495000</v>
      </c>
      <c r="AN87" s="187">
        <f t="shared" si="10"/>
        <v>10420.6</v>
      </c>
      <c r="AO87" s="354">
        <f t="shared" si="11"/>
        <v>0</v>
      </c>
      <c r="AP87" s="179">
        <v>0</v>
      </c>
      <c r="AQ87" s="198">
        <v>0</v>
      </c>
      <c r="AR87" s="26"/>
      <c r="AS87" s="26"/>
      <c r="AV87" s="26"/>
    </row>
    <row r="88" spans="1:48" x14ac:dyDescent="0.25">
      <c r="A88" s="176" t="s">
        <v>8458</v>
      </c>
      <c r="B88" s="176" t="s">
        <v>8459</v>
      </c>
      <c r="C88" s="176" t="s">
        <v>237</v>
      </c>
      <c r="D88" s="177" t="s">
        <v>238</v>
      </c>
      <c r="E88" s="177" t="s">
        <v>71</v>
      </c>
      <c r="F88" s="178">
        <v>0</v>
      </c>
      <c r="G88" s="180">
        <v>0</v>
      </c>
      <c r="H88" s="422">
        <v>0</v>
      </c>
      <c r="I88" s="179">
        <v>0</v>
      </c>
      <c r="J88" s="180">
        <v>0</v>
      </c>
      <c r="K88" s="179">
        <v>0</v>
      </c>
      <c r="L88" s="180">
        <v>0</v>
      </c>
      <c r="M88" s="179">
        <v>0</v>
      </c>
      <c r="N88" s="180">
        <v>0</v>
      </c>
      <c r="O88" s="178">
        <v>0</v>
      </c>
      <c r="P88" s="180">
        <v>0</v>
      </c>
      <c r="Q88" s="179">
        <v>0</v>
      </c>
      <c r="R88" s="180">
        <v>0</v>
      </c>
      <c r="S88" s="179">
        <v>0</v>
      </c>
      <c r="T88" s="180">
        <v>0</v>
      </c>
      <c r="U88" s="179">
        <v>0</v>
      </c>
      <c r="V88" s="180">
        <v>0</v>
      </c>
      <c r="W88" s="179">
        <v>0</v>
      </c>
      <c r="X88" s="180">
        <v>0</v>
      </c>
      <c r="Y88" s="350">
        <v>0</v>
      </c>
      <c r="Z88" s="179">
        <v>0</v>
      </c>
      <c r="AA88" s="180">
        <v>0</v>
      </c>
      <c r="AB88" s="350">
        <v>0</v>
      </c>
      <c r="AC88" s="150">
        <v>0</v>
      </c>
      <c r="AD88" s="187">
        <v>0</v>
      </c>
      <c r="AE88" s="149">
        <v>0</v>
      </c>
      <c r="AF88" s="180">
        <v>0</v>
      </c>
      <c r="AG88" s="150">
        <v>0</v>
      </c>
      <c r="AH88" s="180">
        <v>0</v>
      </c>
      <c r="AI88" s="352">
        <v>0</v>
      </c>
      <c r="AJ88" s="188">
        <f t="shared" si="6"/>
        <v>0</v>
      </c>
      <c r="AK88" s="215">
        <f t="shared" si="7"/>
        <v>0</v>
      </c>
      <c r="AL88" s="392">
        <f t="shared" si="8"/>
        <v>0</v>
      </c>
      <c r="AM88" s="188">
        <f t="shared" si="9"/>
        <v>0</v>
      </c>
      <c r="AN88" s="187">
        <f t="shared" si="10"/>
        <v>0</v>
      </c>
      <c r="AO88" s="354">
        <f t="shared" si="11"/>
        <v>0</v>
      </c>
      <c r="AP88" s="179">
        <v>388230.56</v>
      </c>
      <c r="AQ88" s="198">
        <v>363111.8</v>
      </c>
      <c r="AR88" s="26"/>
      <c r="AS88" s="26"/>
      <c r="AV88" s="26"/>
    </row>
    <row r="89" spans="1:48" x14ac:dyDescent="0.25">
      <c r="A89" s="176" t="s">
        <v>8313</v>
      </c>
      <c r="B89" s="176" t="s">
        <v>8460</v>
      </c>
      <c r="C89" s="176" t="s">
        <v>239</v>
      </c>
      <c r="D89" s="177" t="s">
        <v>139</v>
      </c>
      <c r="E89" s="177" t="s">
        <v>71</v>
      </c>
      <c r="F89" s="178">
        <v>0</v>
      </c>
      <c r="G89" s="180">
        <v>0</v>
      </c>
      <c r="H89" s="422">
        <v>0</v>
      </c>
      <c r="I89" s="179">
        <v>0</v>
      </c>
      <c r="J89" s="180">
        <v>0</v>
      </c>
      <c r="K89" s="179">
        <v>0</v>
      </c>
      <c r="L89" s="180">
        <v>0</v>
      </c>
      <c r="M89" s="179">
        <v>0</v>
      </c>
      <c r="N89" s="180">
        <v>0</v>
      </c>
      <c r="O89" s="178">
        <v>0</v>
      </c>
      <c r="P89" s="180">
        <v>0</v>
      </c>
      <c r="Q89" s="179">
        <v>0</v>
      </c>
      <c r="R89" s="180">
        <v>0</v>
      </c>
      <c r="S89" s="179">
        <v>0</v>
      </c>
      <c r="T89" s="180">
        <v>0</v>
      </c>
      <c r="U89" s="179">
        <v>0</v>
      </c>
      <c r="V89" s="180">
        <v>0</v>
      </c>
      <c r="W89" s="179">
        <v>0</v>
      </c>
      <c r="X89" s="180">
        <v>0</v>
      </c>
      <c r="Y89" s="350">
        <v>0</v>
      </c>
      <c r="Z89" s="179">
        <v>0</v>
      </c>
      <c r="AA89" s="180">
        <v>0</v>
      </c>
      <c r="AB89" s="350">
        <v>0</v>
      </c>
      <c r="AC89" s="150">
        <v>0</v>
      </c>
      <c r="AD89" s="187">
        <v>0</v>
      </c>
      <c r="AE89" s="149">
        <v>0</v>
      </c>
      <c r="AF89" s="180">
        <v>0</v>
      </c>
      <c r="AG89" s="150">
        <v>0</v>
      </c>
      <c r="AH89" s="180">
        <v>0</v>
      </c>
      <c r="AI89" s="352">
        <v>0</v>
      </c>
      <c r="AJ89" s="188">
        <f t="shared" si="6"/>
        <v>0</v>
      </c>
      <c r="AK89" s="215">
        <f t="shared" si="7"/>
        <v>0</v>
      </c>
      <c r="AL89" s="392">
        <f t="shared" si="8"/>
        <v>0</v>
      </c>
      <c r="AM89" s="188">
        <f t="shared" si="9"/>
        <v>0</v>
      </c>
      <c r="AN89" s="187">
        <f t="shared" si="10"/>
        <v>0</v>
      </c>
      <c r="AO89" s="354">
        <f t="shared" si="11"/>
        <v>0</v>
      </c>
      <c r="AP89" s="179">
        <v>156301.54</v>
      </c>
      <c r="AQ89" s="198">
        <v>143045.04</v>
      </c>
      <c r="AR89" s="26"/>
      <c r="AS89" s="26"/>
      <c r="AV89" s="26"/>
    </row>
    <row r="90" spans="1:48" x14ac:dyDescent="0.25">
      <c r="A90" s="176" t="s">
        <v>8313</v>
      </c>
      <c r="B90" s="176" t="s">
        <v>8238</v>
      </c>
      <c r="C90" s="176" t="s">
        <v>4269</v>
      </c>
      <c r="D90" s="177" t="s">
        <v>139</v>
      </c>
      <c r="E90" s="177" t="s">
        <v>71</v>
      </c>
      <c r="F90" s="178">
        <v>0</v>
      </c>
      <c r="G90" s="180">
        <v>0</v>
      </c>
      <c r="H90" s="422">
        <v>0</v>
      </c>
      <c r="I90" s="179">
        <v>0</v>
      </c>
      <c r="J90" s="180">
        <v>0</v>
      </c>
      <c r="K90" s="179">
        <v>0</v>
      </c>
      <c r="L90" s="180">
        <v>0</v>
      </c>
      <c r="M90" s="179">
        <v>0</v>
      </c>
      <c r="N90" s="180">
        <v>0</v>
      </c>
      <c r="O90" s="178">
        <v>66968.649999999994</v>
      </c>
      <c r="P90" s="180">
        <v>3741.42</v>
      </c>
      <c r="Q90" s="179">
        <v>0</v>
      </c>
      <c r="R90" s="180">
        <v>0</v>
      </c>
      <c r="S90" s="179">
        <v>0</v>
      </c>
      <c r="T90" s="180">
        <v>0</v>
      </c>
      <c r="U90" s="179">
        <v>4168.7700000000004</v>
      </c>
      <c r="V90" s="180">
        <v>4168.7700000000004</v>
      </c>
      <c r="W90" s="179">
        <v>0</v>
      </c>
      <c r="X90" s="180">
        <v>0</v>
      </c>
      <c r="Y90" s="350">
        <v>0</v>
      </c>
      <c r="Z90" s="179">
        <v>0</v>
      </c>
      <c r="AA90" s="180">
        <v>0</v>
      </c>
      <c r="AB90" s="350">
        <v>0</v>
      </c>
      <c r="AC90" s="150">
        <v>0</v>
      </c>
      <c r="AD90" s="187">
        <v>0</v>
      </c>
      <c r="AE90" s="149">
        <v>0</v>
      </c>
      <c r="AF90" s="180">
        <v>0</v>
      </c>
      <c r="AG90" s="150">
        <v>0</v>
      </c>
      <c r="AH90" s="180">
        <v>0</v>
      </c>
      <c r="AI90" s="352">
        <v>0</v>
      </c>
      <c r="AJ90" s="188">
        <f t="shared" si="6"/>
        <v>71137.42</v>
      </c>
      <c r="AK90" s="215">
        <f t="shared" si="7"/>
        <v>7910.1900000000005</v>
      </c>
      <c r="AL90" s="392">
        <f t="shared" si="8"/>
        <v>0</v>
      </c>
      <c r="AM90" s="188">
        <f t="shared" si="9"/>
        <v>0</v>
      </c>
      <c r="AN90" s="187">
        <f t="shared" si="10"/>
        <v>0</v>
      </c>
      <c r="AO90" s="354">
        <f t="shared" si="11"/>
        <v>0</v>
      </c>
      <c r="AP90" s="179">
        <v>0</v>
      </c>
      <c r="AQ90" s="198">
        <v>0</v>
      </c>
      <c r="AR90" s="26"/>
      <c r="AS90" s="26"/>
      <c r="AV90" s="26"/>
    </row>
    <row r="91" spans="1:48" x14ac:dyDescent="0.25">
      <c r="A91" s="176" t="s">
        <v>8313</v>
      </c>
      <c r="B91" s="176" t="s">
        <v>8361</v>
      </c>
      <c r="C91" s="176" t="s">
        <v>240</v>
      </c>
      <c r="D91" s="177" t="s">
        <v>139</v>
      </c>
      <c r="E91" s="177" t="s">
        <v>71</v>
      </c>
      <c r="F91" s="178">
        <v>0</v>
      </c>
      <c r="G91" s="180">
        <v>0</v>
      </c>
      <c r="H91" s="422">
        <v>0</v>
      </c>
      <c r="I91" s="179">
        <v>0</v>
      </c>
      <c r="J91" s="180">
        <v>0</v>
      </c>
      <c r="K91" s="179">
        <v>0</v>
      </c>
      <c r="L91" s="180">
        <v>0</v>
      </c>
      <c r="M91" s="179">
        <v>0</v>
      </c>
      <c r="N91" s="180">
        <v>0</v>
      </c>
      <c r="O91" s="178">
        <v>0</v>
      </c>
      <c r="P91" s="180">
        <v>0</v>
      </c>
      <c r="Q91" s="179">
        <v>0</v>
      </c>
      <c r="R91" s="180">
        <v>0</v>
      </c>
      <c r="S91" s="179">
        <v>0</v>
      </c>
      <c r="T91" s="180">
        <v>0</v>
      </c>
      <c r="U91" s="179">
        <v>0</v>
      </c>
      <c r="V91" s="180">
        <v>0</v>
      </c>
      <c r="W91" s="179">
        <v>0</v>
      </c>
      <c r="X91" s="180">
        <v>0</v>
      </c>
      <c r="Y91" s="350">
        <v>0</v>
      </c>
      <c r="Z91" s="179">
        <v>0</v>
      </c>
      <c r="AA91" s="180">
        <v>0</v>
      </c>
      <c r="AB91" s="350">
        <v>0</v>
      </c>
      <c r="AC91" s="150">
        <v>0</v>
      </c>
      <c r="AD91" s="187">
        <v>0</v>
      </c>
      <c r="AE91" s="149">
        <v>0</v>
      </c>
      <c r="AF91" s="180">
        <v>0</v>
      </c>
      <c r="AG91" s="150">
        <v>0</v>
      </c>
      <c r="AH91" s="180">
        <v>0</v>
      </c>
      <c r="AI91" s="352">
        <v>0</v>
      </c>
      <c r="AJ91" s="188">
        <f t="shared" si="6"/>
        <v>0</v>
      </c>
      <c r="AK91" s="215">
        <f t="shared" si="7"/>
        <v>0</v>
      </c>
      <c r="AL91" s="392">
        <f t="shared" si="8"/>
        <v>0</v>
      </c>
      <c r="AM91" s="188">
        <f t="shared" si="9"/>
        <v>0</v>
      </c>
      <c r="AN91" s="187">
        <f t="shared" si="10"/>
        <v>0</v>
      </c>
      <c r="AO91" s="354">
        <f t="shared" si="11"/>
        <v>0</v>
      </c>
      <c r="AP91" s="179">
        <v>626830.75</v>
      </c>
      <c r="AQ91" s="198">
        <v>570297.9</v>
      </c>
      <c r="AR91" s="26"/>
      <c r="AS91" s="26"/>
      <c r="AV91" s="26"/>
    </row>
    <row r="92" spans="1:48" x14ac:dyDescent="0.25">
      <c r="A92" s="176" t="s">
        <v>8319</v>
      </c>
      <c r="B92" s="176" t="s">
        <v>8379</v>
      </c>
      <c r="C92" s="176" t="s">
        <v>286</v>
      </c>
      <c r="D92" s="177" t="s">
        <v>136</v>
      </c>
      <c r="E92" s="177" t="s">
        <v>66</v>
      </c>
      <c r="F92" s="178">
        <v>0</v>
      </c>
      <c r="G92" s="180">
        <v>0</v>
      </c>
      <c r="H92" s="422">
        <v>0</v>
      </c>
      <c r="I92" s="179">
        <v>0</v>
      </c>
      <c r="J92" s="180">
        <v>0</v>
      </c>
      <c r="K92" s="179">
        <v>0</v>
      </c>
      <c r="L92" s="180">
        <v>0</v>
      </c>
      <c r="M92" s="179">
        <v>0</v>
      </c>
      <c r="N92" s="180">
        <v>0</v>
      </c>
      <c r="O92" s="178">
        <v>0</v>
      </c>
      <c r="P92" s="180">
        <v>0</v>
      </c>
      <c r="Q92" s="179">
        <v>0</v>
      </c>
      <c r="R92" s="180">
        <v>0</v>
      </c>
      <c r="S92" s="179">
        <v>0</v>
      </c>
      <c r="T92" s="180">
        <v>0</v>
      </c>
      <c r="U92" s="179">
        <v>0</v>
      </c>
      <c r="V92" s="180">
        <v>0</v>
      </c>
      <c r="W92" s="179">
        <v>0</v>
      </c>
      <c r="X92" s="180">
        <v>0</v>
      </c>
      <c r="Y92" s="350">
        <v>0</v>
      </c>
      <c r="Z92" s="179">
        <v>0</v>
      </c>
      <c r="AA92" s="180">
        <v>0</v>
      </c>
      <c r="AB92" s="350">
        <v>0</v>
      </c>
      <c r="AC92" s="150">
        <v>0</v>
      </c>
      <c r="AD92" s="187">
        <v>0</v>
      </c>
      <c r="AE92" s="149">
        <v>0</v>
      </c>
      <c r="AF92" s="180">
        <v>0</v>
      </c>
      <c r="AG92" s="150">
        <v>1520590.29</v>
      </c>
      <c r="AH92" s="180">
        <v>1520590.29</v>
      </c>
      <c r="AI92" s="352">
        <v>0</v>
      </c>
      <c r="AJ92" s="188">
        <f t="shared" si="6"/>
        <v>0</v>
      </c>
      <c r="AK92" s="215">
        <f t="shared" si="7"/>
        <v>0</v>
      </c>
      <c r="AL92" s="392">
        <f t="shared" si="8"/>
        <v>0</v>
      </c>
      <c r="AM92" s="188">
        <f t="shared" si="9"/>
        <v>1520590.29</v>
      </c>
      <c r="AN92" s="187">
        <f t="shared" si="10"/>
        <v>1520590.29</v>
      </c>
      <c r="AO92" s="354">
        <f t="shared" si="11"/>
        <v>0</v>
      </c>
      <c r="AP92" s="179">
        <v>0</v>
      </c>
      <c r="AQ92" s="198">
        <v>0</v>
      </c>
      <c r="AR92" s="26"/>
      <c r="AS92" s="26"/>
      <c r="AV92" s="26"/>
    </row>
    <row r="93" spans="1:48" x14ac:dyDescent="0.25">
      <c r="A93" s="176" t="s">
        <v>8319</v>
      </c>
      <c r="B93" s="176" t="s">
        <v>8258</v>
      </c>
      <c r="C93" s="176" t="s">
        <v>225</v>
      </c>
      <c r="D93" s="177" t="s">
        <v>136</v>
      </c>
      <c r="E93" s="177" t="s">
        <v>66</v>
      </c>
      <c r="F93" s="178">
        <v>0</v>
      </c>
      <c r="G93" s="180">
        <v>0</v>
      </c>
      <c r="H93" s="422">
        <v>0</v>
      </c>
      <c r="I93" s="179">
        <v>0</v>
      </c>
      <c r="J93" s="180">
        <v>0</v>
      </c>
      <c r="K93" s="179">
        <v>0</v>
      </c>
      <c r="L93" s="180">
        <v>0</v>
      </c>
      <c r="M93" s="179">
        <v>0</v>
      </c>
      <c r="N93" s="180">
        <v>0</v>
      </c>
      <c r="O93" s="178">
        <v>0</v>
      </c>
      <c r="P93" s="180">
        <v>0</v>
      </c>
      <c r="Q93" s="179">
        <v>0</v>
      </c>
      <c r="R93" s="180">
        <v>0</v>
      </c>
      <c r="S93" s="179">
        <v>0</v>
      </c>
      <c r="T93" s="180">
        <v>0</v>
      </c>
      <c r="U93" s="179">
        <v>0</v>
      </c>
      <c r="V93" s="180">
        <v>0</v>
      </c>
      <c r="W93" s="179">
        <v>0</v>
      </c>
      <c r="X93" s="180">
        <v>0</v>
      </c>
      <c r="Y93" s="350">
        <v>0</v>
      </c>
      <c r="Z93" s="179">
        <v>0</v>
      </c>
      <c r="AA93" s="180">
        <v>0</v>
      </c>
      <c r="AB93" s="350">
        <v>0</v>
      </c>
      <c r="AC93" s="150">
        <v>0</v>
      </c>
      <c r="AD93" s="187">
        <v>0</v>
      </c>
      <c r="AE93" s="149">
        <v>0</v>
      </c>
      <c r="AF93" s="180">
        <v>0</v>
      </c>
      <c r="AG93" s="150">
        <v>0</v>
      </c>
      <c r="AH93" s="180">
        <v>0</v>
      </c>
      <c r="AI93" s="352">
        <v>0</v>
      </c>
      <c r="AJ93" s="188">
        <f t="shared" si="6"/>
        <v>0</v>
      </c>
      <c r="AK93" s="215">
        <f t="shared" si="7"/>
        <v>0</v>
      </c>
      <c r="AL93" s="392">
        <f t="shared" si="8"/>
        <v>0</v>
      </c>
      <c r="AM93" s="188">
        <f t="shared" si="9"/>
        <v>0</v>
      </c>
      <c r="AN93" s="187">
        <f t="shared" si="10"/>
        <v>0</v>
      </c>
      <c r="AO93" s="354">
        <f t="shared" si="11"/>
        <v>0</v>
      </c>
      <c r="AP93" s="179">
        <v>247247.13</v>
      </c>
      <c r="AQ93" s="198">
        <v>240543.66</v>
      </c>
      <c r="AR93" s="26"/>
      <c r="AS93" s="26"/>
      <c r="AV93" s="26"/>
    </row>
    <row r="94" spans="1:48" x14ac:dyDescent="0.25">
      <c r="A94" s="176" t="s">
        <v>8319</v>
      </c>
      <c r="B94" s="176" t="s">
        <v>8259</v>
      </c>
      <c r="C94" s="176" t="s">
        <v>226</v>
      </c>
      <c r="D94" s="177" t="s">
        <v>136</v>
      </c>
      <c r="E94" s="177" t="s">
        <v>66</v>
      </c>
      <c r="F94" s="178">
        <v>0</v>
      </c>
      <c r="G94" s="180">
        <v>0</v>
      </c>
      <c r="H94" s="422">
        <v>0</v>
      </c>
      <c r="I94" s="179">
        <v>0</v>
      </c>
      <c r="J94" s="180">
        <v>0</v>
      </c>
      <c r="K94" s="179">
        <v>0</v>
      </c>
      <c r="L94" s="180">
        <v>0</v>
      </c>
      <c r="M94" s="179">
        <v>0</v>
      </c>
      <c r="N94" s="180">
        <v>0</v>
      </c>
      <c r="O94" s="178">
        <v>0</v>
      </c>
      <c r="P94" s="180">
        <v>0</v>
      </c>
      <c r="Q94" s="179">
        <v>0</v>
      </c>
      <c r="R94" s="180">
        <v>0</v>
      </c>
      <c r="S94" s="179">
        <v>0</v>
      </c>
      <c r="T94" s="180">
        <v>0</v>
      </c>
      <c r="U94" s="179">
        <v>0</v>
      </c>
      <c r="V94" s="180">
        <v>0</v>
      </c>
      <c r="W94" s="179">
        <v>0</v>
      </c>
      <c r="X94" s="180">
        <v>0</v>
      </c>
      <c r="Y94" s="350">
        <v>0</v>
      </c>
      <c r="Z94" s="179">
        <v>0</v>
      </c>
      <c r="AA94" s="180">
        <v>0</v>
      </c>
      <c r="AB94" s="350">
        <v>0</v>
      </c>
      <c r="AC94" s="150">
        <v>0</v>
      </c>
      <c r="AD94" s="187">
        <v>0</v>
      </c>
      <c r="AE94" s="149">
        <v>0</v>
      </c>
      <c r="AF94" s="180">
        <v>0</v>
      </c>
      <c r="AG94" s="150">
        <v>0</v>
      </c>
      <c r="AH94" s="180">
        <v>0</v>
      </c>
      <c r="AI94" s="352">
        <v>0</v>
      </c>
      <c r="AJ94" s="188">
        <f t="shared" si="6"/>
        <v>0</v>
      </c>
      <c r="AK94" s="215">
        <f t="shared" si="7"/>
        <v>0</v>
      </c>
      <c r="AL94" s="392">
        <f t="shared" si="8"/>
        <v>0</v>
      </c>
      <c r="AM94" s="188">
        <f t="shared" si="9"/>
        <v>0</v>
      </c>
      <c r="AN94" s="187">
        <f t="shared" si="10"/>
        <v>0</v>
      </c>
      <c r="AO94" s="354">
        <f t="shared" si="11"/>
        <v>0</v>
      </c>
      <c r="AP94" s="179">
        <v>242457.95</v>
      </c>
      <c r="AQ94" s="198">
        <v>237101.56</v>
      </c>
      <c r="AR94" s="26"/>
      <c r="AS94" s="26"/>
      <c r="AV94" s="26"/>
    </row>
    <row r="95" spans="1:48" x14ac:dyDescent="0.25">
      <c r="A95" s="176" t="s">
        <v>8319</v>
      </c>
      <c r="B95" s="176" t="s">
        <v>8370</v>
      </c>
      <c r="C95" s="176" t="s">
        <v>288</v>
      </c>
      <c r="D95" s="177" t="s">
        <v>136</v>
      </c>
      <c r="E95" s="177" t="s">
        <v>66</v>
      </c>
      <c r="F95" s="178">
        <v>0</v>
      </c>
      <c r="G95" s="180">
        <v>0</v>
      </c>
      <c r="H95" s="422">
        <v>0</v>
      </c>
      <c r="I95" s="179">
        <v>0</v>
      </c>
      <c r="J95" s="180">
        <v>0</v>
      </c>
      <c r="K95" s="179">
        <v>0</v>
      </c>
      <c r="L95" s="180">
        <v>0</v>
      </c>
      <c r="M95" s="179">
        <v>0</v>
      </c>
      <c r="N95" s="180">
        <v>0</v>
      </c>
      <c r="O95" s="178">
        <v>0</v>
      </c>
      <c r="P95" s="180">
        <v>0</v>
      </c>
      <c r="Q95" s="179">
        <v>0</v>
      </c>
      <c r="R95" s="180">
        <v>0</v>
      </c>
      <c r="S95" s="179">
        <v>0</v>
      </c>
      <c r="T95" s="180">
        <v>0</v>
      </c>
      <c r="U95" s="179">
        <v>0</v>
      </c>
      <c r="V95" s="180">
        <v>0</v>
      </c>
      <c r="W95" s="179">
        <v>0</v>
      </c>
      <c r="X95" s="180">
        <v>0</v>
      </c>
      <c r="Y95" s="350">
        <v>0</v>
      </c>
      <c r="Z95" s="179">
        <v>0</v>
      </c>
      <c r="AA95" s="180">
        <v>0</v>
      </c>
      <c r="AB95" s="350">
        <v>0</v>
      </c>
      <c r="AC95" s="150">
        <v>0</v>
      </c>
      <c r="AD95" s="187">
        <v>0</v>
      </c>
      <c r="AE95" s="149">
        <v>92576.82</v>
      </c>
      <c r="AF95" s="180">
        <v>0</v>
      </c>
      <c r="AG95" s="150">
        <v>0</v>
      </c>
      <c r="AH95" s="180">
        <v>0</v>
      </c>
      <c r="AI95" s="352">
        <v>0</v>
      </c>
      <c r="AJ95" s="188">
        <f t="shared" si="6"/>
        <v>0</v>
      </c>
      <c r="AK95" s="215">
        <f t="shared" si="7"/>
        <v>0</v>
      </c>
      <c r="AL95" s="392">
        <f t="shared" si="8"/>
        <v>0</v>
      </c>
      <c r="AM95" s="188">
        <f t="shared" si="9"/>
        <v>92576.82</v>
      </c>
      <c r="AN95" s="187">
        <f t="shared" si="10"/>
        <v>0</v>
      </c>
      <c r="AO95" s="354">
        <f t="shared" si="11"/>
        <v>0</v>
      </c>
      <c r="AP95" s="179">
        <v>0</v>
      </c>
      <c r="AQ95" s="198">
        <v>0</v>
      </c>
      <c r="AR95" s="26"/>
      <c r="AS95" s="26"/>
      <c r="AV95" s="26"/>
    </row>
    <row r="96" spans="1:48" x14ac:dyDescent="0.25">
      <c r="A96" s="176" t="s">
        <v>8319</v>
      </c>
      <c r="B96" s="176" t="s">
        <v>8272</v>
      </c>
      <c r="C96" s="176" t="s">
        <v>227</v>
      </c>
      <c r="D96" s="177" t="s">
        <v>136</v>
      </c>
      <c r="E96" s="177" t="s">
        <v>66</v>
      </c>
      <c r="F96" s="178">
        <v>0</v>
      </c>
      <c r="G96" s="180">
        <v>0</v>
      </c>
      <c r="H96" s="422">
        <v>0</v>
      </c>
      <c r="I96" s="179">
        <v>0</v>
      </c>
      <c r="J96" s="180">
        <v>0</v>
      </c>
      <c r="K96" s="179">
        <v>0</v>
      </c>
      <c r="L96" s="180">
        <v>0</v>
      </c>
      <c r="M96" s="179">
        <v>0</v>
      </c>
      <c r="N96" s="180">
        <v>0</v>
      </c>
      <c r="O96" s="178">
        <v>0</v>
      </c>
      <c r="P96" s="180">
        <v>0</v>
      </c>
      <c r="Q96" s="179">
        <v>0</v>
      </c>
      <c r="R96" s="180">
        <v>0</v>
      </c>
      <c r="S96" s="179">
        <v>0</v>
      </c>
      <c r="T96" s="180">
        <v>0</v>
      </c>
      <c r="U96" s="179">
        <v>0</v>
      </c>
      <c r="V96" s="180">
        <v>0</v>
      </c>
      <c r="W96" s="179">
        <v>394464.83</v>
      </c>
      <c r="X96" s="180">
        <v>394464.83</v>
      </c>
      <c r="Y96" s="350">
        <v>0</v>
      </c>
      <c r="Z96" s="179">
        <v>0</v>
      </c>
      <c r="AA96" s="180">
        <v>0</v>
      </c>
      <c r="AB96" s="350">
        <v>0</v>
      </c>
      <c r="AC96" s="150">
        <v>0</v>
      </c>
      <c r="AD96" s="187">
        <v>0</v>
      </c>
      <c r="AE96" s="149">
        <v>0</v>
      </c>
      <c r="AF96" s="180">
        <v>0</v>
      </c>
      <c r="AG96" s="150">
        <v>0</v>
      </c>
      <c r="AH96" s="180">
        <v>0</v>
      </c>
      <c r="AI96" s="352">
        <v>0</v>
      </c>
      <c r="AJ96" s="188">
        <f t="shared" si="6"/>
        <v>394464.83</v>
      </c>
      <c r="AK96" s="215">
        <f t="shared" si="7"/>
        <v>394464.83</v>
      </c>
      <c r="AL96" s="392">
        <f t="shared" si="8"/>
        <v>0</v>
      </c>
      <c r="AM96" s="188">
        <f t="shared" si="9"/>
        <v>0</v>
      </c>
      <c r="AN96" s="187">
        <f t="shared" si="10"/>
        <v>0</v>
      </c>
      <c r="AO96" s="354">
        <f t="shared" si="11"/>
        <v>0</v>
      </c>
      <c r="AP96" s="179">
        <v>316260.99</v>
      </c>
      <c r="AQ96" s="198">
        <v>316260.99</v>
      </c>
      <c r="AR96" s="26"/>
      <c r="AS96" s="26"/>
      <c r="AV96" s="26"/>
    </row>
    <row r="97" spans="1:48" x14ac:dyDescent="0.25">
      <c r="A97" s="176" t="s">
        <v>8319</v>
      </c>
      <c r="B97" s="176" t="s">
        <v>8399</v>
      </c>
      <c r="C97" s="176" t="s">
        <v>228</v>
      </c>
      <c r="D97" s="177" t="s">
        <v>136</v>
      </c>
      <c r="E97" s="177" t="s">
        <v>66</v>
      </c>
      <c r="F97" s="178">
        <v>0</v>
      </c>
      <c r="G97" s="180">
        <v>0</v>
      </c>
      <c r="H97" s="422">
        <v>0</v>
      </c>
      <c r="I97" s="179">
        <v>0</v>
      </c>
      <c r="J97" s="180">
        <v>0</v>
      </c>
      <c r="K97" s="179">
        <v>0</v>
      </c>
      <c r="L97" s="180">
        <v>0</v>
      </c>
      <c r="M97" s="179">
        <v>0</v>
      </c>
      <c r="N97" s="180">
        <v>0</v>
      </c>
      <c r="O97" s="178">
        <v>0</v>
      </c>
      <c r="P97" s="180">
        <v>0</v>
      </c>
      <c r="Q97" s="179">
        <v>0</v>
      </c>
      <c r="R97" s="180">
        <v>0</v>
      </c>
      <c r="S97" s="179">
        <v>0</v>
      </c>
      <c r="T97" s="180">
        <v>0</v>
      </c>
      <c r="U97" s="179">
        <v>0</v>
      </c>
      <c r="V97" s="180">
        <v>0</v>
      </c>
      <c r="W97" s="179">
        <v>0</v>
      </c>
      <c r="X97" s="180">
        <v>0</v>
      </c>
      <c r="Y97" s="350">
        <v>0</v>
      </c>
      <c r="Z97" s="179">
        <v>0</v>
      </c>
      <c r="AA97" s="180">
        <v>0</v>
      </c>
      <c r="AB97" s="350">
        <v>0</v>
      </c>
      <c r="AC97" s="150">
        <v>0</v>
      </c>
      <c r="AD97" s="187">
        <v>0</v>
      </c>
      <c r="AE97" s="149">
        <v>0</v>
      </c>
      <c r="AF97" s="180">
        <v>0</v>
      </c>
      <c r="AG97" s="150">
        <v>0</v>
      </c>
      <c r="AH97" s="180">
        <v>0</v>
      </c>
      <c r="AI97" s="352">
        <v>0</v>
      </c>
      <c r="AJ97" s="188">
        <f t="shared" si="6"/>
        <v>0</v>
      </c>
      <c r="AK97" s="215">
        <f t="shared" si="7"/>
        <v>0</v>
      </c>
      <c r="AL97" s="392">
        <f t="shared" si="8"/>
        <v>0</v>
      </c>
      <c r="AM97" s="188">
        <f t="shared" si="9"/>
        <v>0</v>
      </c>
      <c r="AN97" s="187">
        <f t="shared" si="10"/>
        <v>0</v>
      </c>
      <c r="AO97" s="354">
        <f t="shared" si="11"/>
        <v>0</v>
      </c>
      <c r="AP97" s="179">
        <v>929766.69</v>
      </c>
      <c r="AQ97" s="198">
        <v>905409.05</v>
      </c>
      <c r="AR97" s="26"/>
      <c r="AS97" s="26"/>
      <c r="AV97" s="26"/>
    </row>
    <row r="98" spans="1:48" x14ac:dyDescent="0.25">
      <c r="A98" s="176" t="s">
        <v>8319</v>
      </c>
      <c r="B98" s="176" t="s">
        <v>8262</v>
      </c>
      <c r="C98" s="176" t="s">
        <v>503</v>
      </c>
      <c r="D98" s="177" t="s">
        <v>136</v>
      </c>
      <c r="E98" s="177" t="s">
        <v>66</v>
      </c>
      <c r="F98" s="178">
        <v>0</v>
      </c>
      <c r="G98" s="180">
        <v>0</v>
      </c>
      <c r="H98" s="422">
        <v>0</v>
      </c>
      <c r="I98" s="179">
        <v>0</v>
      </c>
      <c r="J98" s="180">
        <v>0</v>
      </c>
      <c r="K98" s="179">
        <v>0</v>
      </c>
      <c r="L98" s="180">
        <v>0</v>
      </c>
      <c r="M98" s="179">
        <v>0</v>
      </c>
      <c r="N98" s="180">
        <v>0</v>
      </c>
      <c r="O98" s="178">
        <v>36690.35</v>
      </c>
      <c r="P98" s="180">
        <v>0</v>
      </c>
      <c r="Q98" s="179">
        <v>0</v>
      </c>
      <c r="R98" s="180">
        <v>0</v>
      </c>
      <c r="S98" s="179">
        <v>0</v>
      </c>
      <c r="T98" s="180">
        <v>0</v>
      </c>
      <c r="U98" s="179">
        <v>0</v>
      </c>
      <c r="V98" s="180">
        <v>0</v>
      </c>
      <c r="W98" s="179">
        <v>220212.37</v>
      </c>
      <c r="X98" s="180">
        <v>220212.37</v>
      </c>
      <c r="Y98" s="350">
        <v>0</v>
      </c>
      <c r="Z98" s="179">
        <v>0</v>
      </c>
      <c r="AA98" s="180">
        <v>0</v>
      </c>
      <c r="AB98" s="350">
        <v>0</v>
      </c>
      <c r="AC98" s="150">
        <v>0</v>
      </c>
      <c r="AD98" s="187">
        <v>0</v>
      </c>
      <c r="AE98" s="149">
        <v>0</v>
      </c>
      <c r="AF98" s="180">
        <v>0</v>
      </c>
      <c r="AG98" s="150">
        <v>0</v>
      </c>
      <c r="AH98" s="180">
        <v>0</v>
      </c>
      <c r="AI98" s="352">
        <v>0</v>
      </c>
      <c r="AJ98" s="188">
        <f t="shared" si="6"/>
        <v>256902.72</v>
      </c>
      <c r="AK98" s="215">
        <f t="shared" si="7"/>
        <v>220212.37</v>
      </c>
      <c r="AL98" s="392">
        <f t="shared" si="8"/>
        <v>0</v>
      </c>
      <c r="AM98" s="188">
        <f t="shared" si="9"/>
        <v>0</v>
      </c>
      <c r="AN98" s="187">
        <f t="shared" si="10"/>
        <v>0</v>
      </c>
      <c r="AO98" s="354">
        <f t="shared" si="11"/>
        <v>0</v>
      </c>
      <c r="AP98" s="179">
        <v>0</v>
      </c>
      <c r="AQ98" s="198">
        <v>0</v>
      </c>
      <c r="AR98" s="26"/>
      <c r="AS98" s="26"/>
      <c r="AV98" s="26"/>
    </row>
    <row r="99" spans="1:48" x14ac:dyDescent="0.25">
      <c r="A99" s="176" t="s">
        <v>8319</v>
      </c>
      <c r="B99" s="176" t="s">
        <v>8327</v>
      </c>
      <c r="C99" s="176" t="s">
        <v>4477</v>
      </c>
      <c r="D99" s="177" t="s">
        <v>136</v>
      </c>
      <c r="E99" s="177" t="s">
        <v>66</v>
      </c>
      <c r="F99" s="178">
        <v>0</v>
      </c>
      <c r="G99" s="180">
        <v>0</v>
      </c>
      <c r="H99" s="422">
        <v>0</v>
      </c>
      <c r="I99" s="179">
        <v>0</v>
      </c>
      <c r="J99" s="180">
        <v>0</v>
      </c>
      <c r="K99" s="179">
        <v>0</v>
      </c>
      <c r="L99" s="180">
        <v>0</v>
      </c>
      <c r="M99" s="179">
        <v>0</v>
      </c>
      <c r="N99" s="180">
        <v>0</v>
      </c>
      <c r="O99" s="178">
        <v>19672.560000000001</v>
      </c>
      <c r="P99" s="180">
        <v>0</v>
      </c>
      <c r="Q99" s="179">
        <v>0</v>
      </c>
      <c r="R99" s="180">
        <v>0</v>
      </c>
      <c r="S99" s="179">
        <v>121.92</v>
      </c>
      <c r="T99" s="180"/>
      <c r="U99" s="179">
        <v>4226.16</v>
      </c>
      <c r="V99" s="180"/>
      <c r="W99" s="179">
        <v>50687.360000000001</v>
      </c>
      <c r="X99" s="180">
        <v>0</v>
      </c>
      <c r="Y99" s="350">
        <v>0</v>
      </c>
      <c r="Z99" s="179">
        <v>0</v>
      </c>
      <c r="AA99" s="180">
        <v>0</v>
      </c>
      <c r="AB99" s="350">
        <v>0</v>
      </c>
      <c r="AC99" s="150">
        <v>0</v>
      </c>
      <c r="AD99" s="187">
        <v>0</v>
      </c>
      <c r="AE99" s="149">
        <v>0</v>
      </c>
      <c r="AF99" s="180">
        <v>0</v>
      </c>
      <c r="AG99" s="150">
        <v>0</v>
      </c>
      <c r="AH99" s="180">
        <v>0</v>
      </c>
      <c r="AI99" s="352">
        <v>0</v>
      </c>
      <c r="AJ99" s="188">
        <f t="shared" si="6"/>
        <v>74708</v>
      </c>
      <c r="AK99" s="215">
        <f t="shared" si="7"/>
        <v>0</v>
      </c>
      <c r="AL99" s="392">
        <f t="shared" si="8"/>
        <v>0</v>
      </c>
      <c r="AM99" s="188">
        <f t="shared" si="9"/>
        <v>0</v>
      </c>
      <c r="AN99" s="187">
        <f t="shared" si="10"/>
        <v>0</v>
      </c>
      <c r="AO99" s="354">
        <f t="shared" si="11"/>
        <v>0</v>
      </c>
      <c r="AP99" s="179">
        <v>0</v>
      </c>
      <c r="AQ99" s="198">
        <v>0</v>
      </c>
      <c r="AR99" s="26"/>
      <c r="AS99" s="26"/>
      <c r="AV99" s="26"/>
    </row>
    <row r="100" spans="1:48" x14ac:dyDescent="0.25">
      <c r="A100" s="176" t="s">
        <v>8319</v>
      </c>
      <c r="B100" s="176" t="s">
        <v>8320</v>
      </c>
      <c r="C100" s="176" t="s">
        <v>531</v>
      </c>
      <c r="D100" s="177" t="s">
        <v>136</v>
      </c>
      <c r="E100" s="177" t="s">
        <v>66</v>
      </c>
      <c r="F100" s="178">
        <v>0</v>
      </c>
      <c r="G100" s="180">
        <v>0</v>
      </c>
      <c r="H100" s="422">
        <v>0</v>
      </c>
      <c r="I100" s="179">
        <v>0</v>
      </c>
      <c r="J100" s="180">
        <v>0</v>
      </c>
      <c r="K100" s="179">
        <v>0</v>
      </c>
      <c r="L100" s="180">
        <v>0</v>
      </c>
      <c r="M100" s="179">
        <v>0</v>
      </c>
      <c r="N100" s="180">
        <v>0</v>
      </c>
      <c r="O100" s="178">
        <v>0</v>
      </c>
      <c r="P100" s="180">
        <v>0</v>
      </c>
      <c r="Q100" s="179">
        <v>0</v>
      </c>
      <c r="R100" s="180">
        <v>0</v>
      </c>
      <c r="S100" s="179">
        <v>0</v>
      </c>
      <c r="T100" s="180">
        <v>0</v>
      </c>
      <c r="U100" s="179">
        <v>0</v>
      </c>
      <c r="V100" s="180">
        <v>0</v>
      </c>
      <c r="W100" s="179">
        <v>510343.96</v>
      </c>
      <c r="X100" s="180">
        <v>510343.96</v>
      </c>
      <c r="Y100" s="350">
        <v>0</v>
      </c>
      <c r="Z100" s="179">
        <v>0</v>
      </c>
      <c r="AA100" s="180">
        <v>0</v>
      </c>
      <c r="AB100" s="350">
        <v>0</v>
      </c>
      <c r="AC100" s="150">
        <v>0</v>
      </c>
      <c r="AD100" s="187">
        <v>0</v>
      </c>
      <c r="AE100" s="149">
        <v>0</v>
      </c>
      <c r="AF100" s="180">
        <v>0</v>
      </c>
      <c r="AG100" s="150">
        <v>0</v>
      </c>
      <c r="AH100" s="180">
        <v>0</v>
      </c>
      <c r="AI100" s="352">
        <v>0</v>
      </c>
      <c r="AJ100" s="188">
        <f t="shared" si="6"/>
        <v>510343.96</v>
      </c>
      <c r="AK100" s="215">
        <f t="shared" si="7"/>
        <v>510343.96</v>
      </c>
      <c r="AL100" s="392">
        <f t="shared" si="8"/>
        <v>0</v>
      </c>
      <c r="AM100" s="188">
        <f t="shared" si="9"/>
        <v>0</v>
      </c>
      <c r="AN100" s="187">
        <f t="shared" si="10"/>
        <v>0</v>
      </c>
      <c r="AO100" s="354">
        <f t="shared" si="11"/>
        <v>0</v>
      </c>
      <c r="AP100" s="179">
        <v>0</v>
      </c>
      <c r="AQ100" s="198">
        <v>0</v>
      </c>
      <c r="AR100" s="26"/>
      <c r="AS100" s="26"/>
      <c r="AV100" s="26"/>
    </row>
    <row r="101" spans="1:48" x14ac:dyDescent="0.25">
      <c r="A101" s="176" t="s">
        <v>8421</v>
      </c>
      <c r="B101" s="176" t="s">
        <v>8447</v>
      </c>
      <c r="C101" s="176" t="s">
        <v>289</v>
      </c>
      <c r="D101" s="177" t="s">
        <v>65</v>
      </c>
      <c r="E101" s="177" t="s">
        <v>66</v>
      </c>
      <c r="F101" s="178">
        <v>0</v>
      </c>
      <c r="G101" s="180">
        <v>0</v>
      </c>
      <c r="H101" s="422">
        <v>0</v>
      </c>
      <c r="I101" s="179">
        <v>0</v>
      </c>
      <c r="J101" s="180">
        <v>0</v>
      </c>
      <c r="K101" s="179">
        <v>0</v>
      </c>
      <c r="L101" s="180">
        <v>0</v>
      </c>
      <c r="M101" s="179">
        <v>0</v>
      </c>
      <c r="N101" s="180">
        <v>0</v>
      </c>
      <c r="O101" s="178">
        <v>0</v>
      </c>
      <c r="P101" s="180">
        <v>0</v>
      </c>
      <c r="Q101" s="179">
        <v>0</v>
      </c>
      <c r="R101" s="180">
        <v>0</v>
      </c>
      <c r="S101" s="179">
        <v>0</v>
      </c>
      <c r="T101" s="180">
        <v>0</v>
      </c>
      <c r="U101" s="179">
        <v>0</v>
      </c>
      <c r="V101" s="180">
        <v>0</v>
      </c>
      <c r="W101" s="179">
        <v>0</v>
      </c>
      <c r="X101" s="180">
        <v>0</v>
      </c>
      <c r="Y101" s="350">
        <v>0</v>
      </c>
      <c r="Z101" s="179">
        <v>0</v>
      </c>
      <c r="AA101" s="180">
        <v>0</v>
      </c>
      <c r="AB101" s="350">
        <v>0</v>
      </c>
      <c r="AC101" s="150">
        <v>0</v>
      </c>
      <c r="AD101" s="187">
        <v>0</v>
      </c>
      <c r="AE101" s="149">
        <v>67491.360000000001</v>
      </c>
      <c r="AF101" s="180">
        <v>0</v>
      </c>
      <c r="AG101" s="150">
        <v>0</v>
      </c>
      <c r="AH101" s="180">
        <v>0</v>
      </c>
      <c r="AI101" s="352">
        <v>0</v>
      </c>
      <c r="AJ101" s="188">
        <f t="shared" si="6"/>
        <v>0</v>
      </c>
      <c r="AK101" s="215">
        <f t="shared" si="7"/>
        <v>0</v>
      </c>
      <c r="AL101" s="392">
        <f t="shared" si="8"/>
        <v>0</v>
      </c>
      <c r="AM101" s="188">
        <f t="shared" si="9"/>
        <v>67491.360000000001</v>
      </c>
      <c r="AN101" s="187">
        <f t="shared" si="10"/>
        <v>0</v>
      </c>
      <c r="AO101" s="354">
        <f t="shared" si="11"/>
        <v>0</v>
      </c>
      <c r="AP101" s="179">
        <v>0</v>
      </c>
      <c r="AQ101" s="198">
        <v>0</v>
      </c>
      <c r="AR101" s="26"/>
      <c r="AS101" s="26"/>
      <c r="AV101" s="26"/>
    </row>
    <row r="102" spans="1:48" x14ac:dyDescent="0.25">
      <c r="A102" s="176" t="s">
        <v>8421</v>
      </c>
      <c r="B102" s="176" t="s">
        <v>8247</v>
      </c>
      <c r="C102" s="176" t="s">
        <v>290</v>
      </c>
      <c r="D102" s="177" t="s">
        <v>65</v>
      </c>
      <c r="E102" s="177" t="s">
        <v>66</v>
      </c>
      <c r="F102" s="178">
        <v>0</v>
      </c>
      <c r="G102" s="180">
        <v>0</v>
      </c>
      <c r="H102" s="422">
        <v>0</v>
      </c>
      <c r="I102" s="179">
        <v>0</v>
      </c>
      <c r="J102" s="180">
        <v>0</v>
      </c>
      <c r="K102" s="179">
        <v>0</v>
      </c>
      <c r="L102" s="180">
        <v>0</v>
      </c>
      <c r="M102" s="179">
        <v>0</v>
      </c>
      <c r="N102" s="180">
        <v>0</v>
      </c>
      <c r="O102" s="178">
        <v>0</v>
      </c>
      <c r="P102" s="180">
        <v>0</v>
      </c>
      <c r="Q102" s="179">
        <v>0</v>
      </c>
      <c r="R102" s="180">
        <v>0</v>
      </c>
      <c r="S102" s="179">
        <v>0</v>
      </c>
      <c r="T102" s="180">
        <v>0</v>
      </c>
      <c r="U102" s="179">
        <v>0</v>
      </c>
      <c r="V102" s="180">
        <v>0</v>
      </c>
      <c r="W102" s="179">
        <v>0</v>
      </c>
      <c r="X102" s="180">
        <v>0</v>
      </c>
      <c r="Y102" s="350">
        <v>0</v>
      </c>
      <c r="Z102" s="179">
        <v>0</v>
      </c>
      <c r="AA102" s="180">
        <v>0</v>
      </c>
      <c r="AB102" s="350">
        <v>0</v>
      </c>
      <c r="AC102" s="150">
        <v>0</v>
      </c>
      <c r="AD102" s="187">
        <v>0</v>
      </c>
      <c r="AE102" s="149">
        <v>600000</v>
      </c>
      <c r="AF102" s="180">
        <v>0</v>
      </c>
      <c r="AG102" s="150">
        <v>0</v>
      </c>
      <c r="AH102" s="180">
        <v>0</v>
      </c>
      <c r="AI102" s="352">
        <v>0</v>
      </c>
      <c r="AJ102" s="188">
        <f t="shared" si="6"/>
        <v>0</v>
      </c>
      <c r="AK102" s="215">
        <f t="shared" si="7"/>
        <v>0</v>
      </c>
      <c r="AL102" s="392">
        <f t="shared" si="8"/>
        <v>0</v>
      </c>
      <c r="AM102" s="188">
        <f t="shared" si="9"/>
        <v>600000</v>
      </c>
      <c r="AN102" s="187">
        <f t="shared" si="10"/>
        <v>0</v>
      </c>
      <c r="AO102" s="354">
        <f t="shared" si="11"/>
        <v>0</v>
      </c>
      <c r="AP102" s="179">
        <v>0</v>
      </c>
      <c r="AQ102" s="198">
        <v>0</v>
      </c>
      <c r="AR102" s="26"/>
      <c r="AS102" s="26"/>
      <c r="AV102" s="26"/>
    </row>
    <row r="103" spans="1:48" x14ac:dyDescent="0.25">
      <c r="A103" s="176" t="s">
        <v>8421</v>
      </c>
      <c r="B103" s="176" t="s">
        <v>8286</v>
      </c>
      <c r="C103" s="176" t="s">
        <v>291</v>
      </c>
      <c r="D103" s="177" t="s">
        <v>65</v>
      </c>
      <c r="E103" s="177" t="s">
        <v>66</v>
      </c>
      <c r="F103" s="178">
        <v>0</v>
      </c>
      <c r="G103" s="180">
        <v>0</v>
      </c>
      <c r="H103" s="422">
        <v>0</v>
      </c>
      <c r="I103" s="179">
        <v>0</v>
      </c>
      <c r="J103" s="180">
        <v>0</v>
      </c>
      <c r="K103" s="179">
        <v>0</v>
      </c>
      <c r="L103" s="180">
        <v>0</v>
      </c>
      <c r="M103" s="179">
        <v>0</v>
      </c>
      <c r="N103" s="180">
        <v>0</v>
      </c>
      <c r="O103" s="178">
        <v>0</v>
      </c>
      <c r="P103" s="180">
        <v>0</v>
      </c>
      <c r="Q103" s="179">
        <v>0</v>
      </c>
      <c r="R103" s="180">
        <v>0</v>
      </c>
      <c r="S103" s="179">
        <v>0</v>
      </c>
      <c r="T103" s="180">
        <v>0</v>
      </c>
      <c r="U103" s="179">
        <v>0</v>
      </c>
      <c r="V103" s="180">
        <v>0</v>
      </c>
      <c r="W103" s="179">
        <v>0</v>
      </c>
      <c r="X103" s="180">
        <v>0</v>
      </c>
      <c r="Y103" s="350">
        <v>0</v>
      </c>
      <c r="Z103" s="179">
        <v>0</v>
      </c>
      <c r="AA103" s="180">
        <v>0</v>
      </c>
      <c r="AB103" s="350">
        <v>0</v>
      </c>
      <c r="AC103" s="150">
        <v>0</v>
      </c>
      <c r="AD103" s="187">
        <v>0</v>
      </c>
      <c r="AE103" s="149">
        <v>0</v>
      </c>
      <c r="AF103" s="180">
        <v>0</v>
      </c>
      <c r="AG103" s="150">
        <v>558900</v>
      </c>
      <c r="AH103" s="180">
        <v>558900</v>
      </c>
      <c r="AI103" s="352">
        <v>0</v>
      </c>
      <c r="AJ103" s="188">
        <f t="shared" si="6"/>
        <v>0</v>
      </c>
      <c r="AK103" s="215">
        <f t="shared" si="7"/>
        <v>0</v>
      </c>
      <c r="AL103" s="392">
        <f t="shared" si="8"/>
        <v>0</v>
      </c>
      <c r="AM103" s="188">
        <f t="shared" si="9"/>
        <v>558900</v>
      </c>
      <c r="AN103" s="187">
        <f t="shared" si="10"/>
        <v>558900</v>
      </c>
      <c r="AO103" s="354">
        <f t="shared" si="11"/>
        <v>0</v>
      </c>
      <c r="AP103" s="179">
        <v>0</v>
      </c>
      <c r="AQ103" s="198">
        <v>0</v>
      </c>
      <c r="AR103" s="26"/>
      <c r="AS103" s="26"/>
      <c r="AV103" s="26"/>
    </row>
    <row r="104" spans="1:48" x14ac:dyDescent="0.25">
      <c r="A104" s="176" t="s">
        <v>8321</v>
      </c>
      <c r="B104" s="176" t="s">
        <v>8286</v>
      </c>
      <c r="C104" s="176" t="s">
        <v>134</v>
      </c>
      <c r="D104" s="177" t="s">
        <v>134</v>
      </c>
      <c r="E104" s="177" t="s">
        <v>66</v>
      </c>
      <c r="F104" s="178">
        <v>0</v>
      </c>
      <c r="G104" s="180">
        <v>0</v>
      </c>
      <c r="H104" s="422">
        <v>0</v>
      </c>
      <c r="I104" s="179">
        <v>0</v>
      </c>
      <c r="J104" s="180">
        <v>0</v>
      </c>
      <c r="K104" s="179">
        <v>0</v>
      </c>
      <c r="L104" s="180">
        <v>0</v>
      </c>
      <c r="M104" s="179">
        <v>0</v>
      </c>
      <c r="N104" s="180">
        <v>0</v>
      </c>
      <c r="O104" s="178">
        <v>1485833.35</v>
      </c>
      <c r="P104" s="180">
        <v>0</v>
      </c>
      <c r="Q104" s="179">
        <v>0</v>
      </c>
      <c r="R104" s="180">
        <v>0</v>
      </c>
      <c r="S104" s="179">
        <v>0</v>
      </c>
      <c r="T104" s="180">
        <v>0</v>
      </c>
      <c r="U104" s="179">
        <v>0</v>
      </c>
      <c r="V104" s="180">
        <v>0</v>
      </c>
      <c r="W104" s="179">
        <v>4629176</v>
      </c>
      <c r="X104" s="180">
        <v>4629176</v>
      </c>
      <c r="Y104" s="350">
        <v>0</v>
      </c>
      <c r="Z104" s="179">
        <v>0</v>
      </c>
      <c r="AA104" s="180">
        <v>0</v>
      </c>
      <c r="AB104" s="350">
        <v>0</v>
      </c>
      <c r="AC104" s="150">
        <v>0</v>
      </c>
      <c r="AD104" s="187">
        <v>0</v>
      </c>
      <c r="AE104" s="149">
        <v>0</v>
      </c>
      <c r="AF104" s="180">
        <v>0</v>
      </c>
      <c r="AG104" s="150">
        <v>0</v>
      </c>
      <c r="AH104" s="180">
        <v>0</v>
      </c>
      <c r="AI104" s="352">
        <v>0</v>
      </c>
      <c r="AJ104" s="188">
        <f t="shared" si="6"/>
        <v>6115009.3499999996</v>
      </c>
      <c r="AK104" s="215">
        <f t="shared" si="7"/>
        <v>4629176</v>
      </c>
      <c r="AL104" s="392">
        <f t="shared" si="8"/>
        <v>0</v>
      </c>
      <c r="AM104" s="188">
        <f t="shared" si="9"/>
        <v>0</v>
      </c>
      <c r="AN104" s="187">
        <f t="shared" si="10"/>
        <v>0</v>
      </c>
      <c r="AO104" s="354">
        <f t="shared" si="11"/>
        <v>0</v>
      </c>
      <c r="AP104" s="179">
        <v>0</v>
      </c>
      <c r="AQ104" s="198">
        <v>0</v>
      </c>
      <c r="AR104" s="26"/>
      <c r="AS104" s="26"/>
      <c r="AV104" s="26"/>
    </row>
    <row r="105" spans="1:48" x14ac:dyDescent="0.25">
      <c r="A105" s="176" t="s">
        <v>8321</v>
      </c>
      <c r="B105" s="176" t="s">
        <v>8325</v>
      </c>
      <c r="C105" s="176" t="s">
        <v>198</v>
      </c>
      <c r="D105" s="177" t="s">
        <v>134</v>
      </c>
      <c r="E105" s="177" t="s">
        <v>66</v>
      </c>
      <c r="F105" s="178">
        <v>0</v>
      </c>
      <c r="H105" s="422">
        <v>0</v>
      </c>
      <c r="I105" s="179">
        <v>0</v>
      </c>
      <c r="J105" s="180">
        <v>0</v>
      </c>
      <c r="K105" s="179">
        <v>82069.37</v>
      </c>
      <c r="L105" s="180">
        <v>82069.790000000008</v>
      </c>
      <c r="M105" s="179">
        <v>0</v>
      </c>
      <c r="N105" s="180">
        <v>0</v>
      </c>
      <c r="O105" s="178">
        <v>65262.44</v>
      </c>
      <c r="P105" s="180">
        <v>0</v>
      </c>
      <c r="Q105" s="179">
        <v>0</v>
      </c>
      <c r="R105" s="180">
        <v>0</v>
      </c>
      <c r="S105" s="179">
        <v>0</v>
      </c>
      <c r="T105" s="180">
        <v>0</v>
      </c>
      <c r="U105" s="179">
        <v>0</v>
      </c>
      <c r="V105" s="180">
        <v>0</v>
      </c>
      <c r="W105" s="179">
        <v>0</v>
      </c>
      <c r="X105" s="180">
        <v>0</v>
      </c>
      <c r="Y105" s="350">
        <v>0</v>
      </c>
      <c r="Z105" s="179">
        <v>0</v>
      </c>
      <c r="AA105" s="180">
        <v>0</v>
      </c>
      <c r="AB105" s="350">
        <v>0</v>
      </c>
      <c r="AC105" s="150">
        <v>0</v>
      </c>
      <c r="AD105" s="187">
        <v>0</v>
      </c>
      <c r="AE105" s="149">
        <v>0</v>
      </c>
      <c r="AF105" s="180">
        <v>0</v>
      </c>
      <c r="AG105" s="150">
        <v>0</v>
      </c>
      <c r="AH105" s="180">
        <v>0</v>
      </c>
      <c r="AI105" s="352">
        <v>0</v>
      </c>
      <c r="AJ105" s="188">
        <f t="shared" si="6"/>
        <v>147331.81</v>
      </c>
      <c r="AK105" s="215">
        <f t="shared" si="7"/>
        <v>82069.790000000008</v>
      </c>
      <c r="AL105" s="392">
        <f t="shared" si="8"/>
        <v>0</v>
      </c>
      <c r="AM105" s="188">
        <f t="shared" si="9"/>
        <v>0</v>
      </c>
      <c r="AN105" s="187">
        <f t="shared" si="10"/>
        <v>0</v>
      </c>
      <c r="AO105" s="354">
        <f t="shared" si="11"/>
        <v>0</v>
      </c>
      <c r="AP105" s="179">
        <v>0</v>
      </c>
      <c r="AQ105" s="198">
        <v>0</v>
      </c>
      <c r="AR105" s="26"/>
      <c r="AS105" s="26"/>
      <c r="AV105" s="26"/>
    </row>
    <row r="106" spans="1:48" x14ac:dyDescent="0.25">
      <c r="A106" s="176" t="s">
        <v>8322</v>
      </c>
      <c r="B106" s="176" t="s">
        <v>8461</v>
      </c>
      <c r="C106" s="176" t="s">
        <v>8462</v>
      </c>
      <c r="D106" s="177" t="s">
        <v>67</v>
      </c>
      <c r="E106" s="177" t="s">
        <v>66</v>
      </c>
      <c r="F106" s="178">
        <v>0</v>
      </c>
      <c r="G106" s="180">
        <v>0</v>
      </c>
      <c r="H106" s="422">
        <v>0</v>
      </c>
      <c r="I106" s="179">
        <v>0</v>
      </c>
      <c r="J106" s="180">
        <v>0</v>
      </c>
      <c r="K106" s="179">
        <v>0</v>
      </c>
      <c r="L106" s="180">
        <v>0</v>
      </c>
      <c r="M106" s="179">
        <v>0</v>
      </c>
      <c r="N106" s="180">
        <v>0</v>
      </c>
      <c r="O106" s="178">
        <v>0</v>
      </c>
      <c r="P106" s="180">
        <v>0</v>
      </c>
      <c r="Q106" s="179">
        <v>0</v>
      </c>
      <c r="R106" s="180">
        <v>0</v>
      </c>
      <c r="S106" s="179">
        <v>0</v>
      </c>
      <c r="T106" s="180">
        <v>0</v>
      </c>
      <c r="U106" s="179">
        <v>0</v>
      </c>
      <c r="V106" s="180">
        <v>0</v>
      </c>
      <c r="W106" s="179">
        <v>0</v>
      </c>
      <c r="X106" s="180">
        <v>0</v>
      </c>
      <c r="Y106" s="350">
        <v>0</v>
      </c>
      <c r="Z106" s="179">
        <v>0</v>
      </c>
      <c r="AA106" s="180">
        <v>0</v>
      </c>
      <c r="AB106" s="350">
        <v>0</v>
      </c>
      <c r="AC106" s="150">
        <v>0</v>
      </c>
      <c r="AD106" s="187">
        <v>0</v>
      </c>
      <c r="AE106" s="149">
        <v>0</v>
      </c>
      <c r="AF106" s="180">
        <v>0</v>
      </c>
      <c r="AG106" s="150">
        <v>0</v>
      </c>
      <c r="AH106" s="180">
        <v>0</v>
      </c>
      <c r="AI106" s="352">
        <v>0</v>
      </c>
      <c r="AJ106" s="188">
        <f t="shared" si="6"/>
        <v>0</v>
      </c>
      <c r="AK106" s="215">
        <f t="shared" si="7"/>
        <v>0</v>
      </c>
      <c r="AL106" s="392">
        <f t="shared" si="8"/>
        <v>0</v>
      </c>
      <c r="AM106" s="188">
        <f t="shared" si="9"/>
        <v>0</v>
      </c>
      <c r="AN106" s="187">
        <f t="shared" si="10"/>
        <v>0</v>
      </c>
      <c r="AO106" s="354">
        <f t="shared" si="11"/>
        <v>0</v>
      </c>
      <c r="AP106" s="179">
        <v>56073.3</v>
      </c>
      <c r="AQ106" s="198">
        <v>0</v>
      </c>
      <c r="AR106" s="26"/>
      <c r="AS106" s="26"/>
      <c r="AV106" s="26"/>
    </row>
    <row r="107" spans="1:48" x14ac:dyDescent="0.25">
      <c r="A107" s="176" t="s">
        <v>8322</v>
      </c>
      <c r="B107" s="176" t="s">
        <v>8267</v>
      </c>
      <c r="C107" s="176" t="s">
        <v>293</v>
      </c>
      <c r="D107" s="177" t="s">
        <v>67</v>
      </c>
      <c r="E107" s="177" t="s">
        <v>66</v>
      </c>
      <c r="F107" s="178">
        <v>0</v>
      </c>
      <c r="G107" s="180">
        <v>0</v>
      </c>
      <c r="H107" s="422">
        <v>0</v>
      </c>
      <c r="I107" s="179">
        <v>0</v>
      </c>
      <c r="J107" s="180">
        <v>0</v>
      </c>
      <c r="K107" s="179">
        <v>0</v>
      </c>
      <c r="L107" s="180">
        <v>0</v>
      </c>
      <c r="M107" s="179">
        <v>0</v>
      </c>
      <c r="N107" s="180">
        <v>0</v>
      </c>
      <c r="O107" s="178">
        <v>0</v>
      </c>
      <c r="P107" s="180">
        <v>0</v>
      </c>
      <c r="Q107" s="179">
        <v>0</v>
      </c>
      <c r="R107" s="180">
        <v>0</v>
      </c>
      <c r="S107" s="179">
        <v>0</v>
      </c>
      <c r="T107" s="180">
        <v>0</v>
      </c>
      <c r="U107" s="179">
        <v>0</v>
      </c>
      <c r="V107" s="180">
        <v>0</v>
      </c>
      <c r="W107" s="179">
        <v>0</v>
      </c>
      <c r="X107" s="180">
        <v>0</v>
      </c>
      <c r="Y107" s="350">
        <v>0</v>
      </c>
      <c r="Z107" s="179">
        <v>0</v>
      </c>
      <c r="AA107" s="180">
        <v>0</v>
      </c>
      <c r="AB107" s="350">
        <v>0</v>
      </c>
      <c r="AC107" s="150">
        <v>0</v>
      </c>
      <c r="AD107" s="187">
        <v>0</v>
      </c>
      <c r="AE107" s="149">
        <v>827032.69</v>
      </c>
      <c r="AF107" s="180">
        <v>0</v>
      </c>
      <c r="AG107" s="150">
        <v>0</v>
      </c>
      <c r="AH107" s="180">
        <v>0</v>
      </c>
      <c r="AI107" s="352">
        <v>0</v>
      </c>
      <c r="AJ107" s="188">
        <f t="shared" si="6"/>
        <v>0</v>
      </c>
      <c r="AK107" s="215">
        <f t="shared" si="7"/>
        <v>0</v>
      </c>
      <c r="AL107" s="392">
        <f t="shared" si="8"/>
        <v>0</v>
      </c>
      <c r="AM107" s="188">
        <f t="shared" si="9"/>
        <v>827032.69</v>
      </c>
      <c r="AN107" s="187">
        <f t="shared" si="10"/>
        <v>0</v>
      </c>
      <c r="AO107" s="354">
        <f t="shared" si="11"/>
        <v>0</v>
      </c>
      <c r="AP107" s="179">
        <v>0</v>
      </c>
      <c r="AQ107" s="198">
        <v>0</v>
      </c>
      <c r="AR107" s="26"/>
      <c r="AS107" s="26"/>
      <c r="AV107" s="26"/>
    </row>
    <row r="108" spans="1:48" x14ac:dyDescent="0.25">
      <c r="A108" s="176" t="s">
        <v>8322</v>
      </c>
      <c r="B108" s="176" t="s">
        <v>8323</v>
      </c>
      <c r="C108" s="176" t="s">
        <v>8324</v>
      </c>
      <c r="D108" s="177" t="s">
        <v>67</v>
      </c>
      <c r="E108" s="177" t="s">
        <v>66</v>
      </c>
      <c r="F108" s="178">
        <v>0</v>
      </c>
      <c r="G108" s="180">
        <v>0</v>
      </c>
      <c r="H108" s="422">
        <v>0</v>
      </c>
      <c r="I108" s="179">
        <v>0</v>
      </c>
      <c r="J108" s="180">
        <v>0</v>
      </c>
      <c r="K108" s="179">
        <v>0</v>
      </c>
      <c r="L108" s="180">
        <v>0</v>
      </c>
      <c r="M108" s="179">
        <v>0</v>
      </c>
      <c r="N108" s="180">
        <v>0</v>
      </c>
      <c r="O108" s="178">
        <v>0</v>
      </c>
      <c r="P108" s="180">
        <v>0</v>
      </c>
      <c r="Q108" s="179">
        <v>0</v>
      </c>
      <c r="R108" s="180">
        <v>0</v>
      </c>
      <c r="S108" s="179">
        <v>0</v>
      </c>
      <c r="T108" s="180">
        <v>0</v>
      </c>
      <c r="U108" s="179">
        <v>0</v>
      </c>
      <c r="V108" s="180">
        <v>0</v>
      </c>
      <c r="W108" s="179">
        <v>0</v>
      </c>
      <c r="X108" s="180">
        <v>0</v>
      </c>
      <c r="Y108" s="350">
        <v>0</v>
      </c>
      <c r="Z108" s="179">
        <v>0</v>
      </c>
      <c r="AA108" s="180">
        <v>0</v>
      </c>
      <c r="AB108" s="350">
        <v>0</v>
      </c>
      <c r="AC108" s="150">
        <v>0</v>
      </c>
      <c r="AD108" s="187">
        <v>0</v>
      </c>
      <c r="AE108" s="149">
        <v>0</v>
      </c>
      <c r="AF108" s="180">
        <v>0</v>
      </c>
      <c r="AG108" s="150">
        <v>0</v>
      </c>
      <c r="AH108" s="180">
        <v>0</v>
      </c>
      <c r="AI108" s="352">
        <v>0</v>
      </c>
      <c r="AJ108" s="188">
        <f t="shared" si="6"/>
        <v>0</v>
      </c>
      <c r="AK108" s="215">
        <f t="shared" si="7"/>
        <v>0</v>
      </c>
      <c r="AL108" s="392">
        <f t="shared" si="8"/>
        <v>0</v>
      </c>
      <c r="AM108" s="188">
        <f t="shared" si="9"/>
        <v>0</v>
      </c>
      <c r="AN108" s="187">
        <f t="shared" si="10"/>
        <v>0</v>
      </c>
      <c r="AO108" s="354">
        <f t="shared" si="11"/>
        <v>0</v>
      </c>
      <c r="AP108" s="179">
        <v>63889.91</v>
      </c>
      <c r="AQ108" s="198">
        <v>0</v>
      </c>
      <c r="AR108" s="26"/>
      <c r="AS108" s="26"/>
      <c r="AV108" s="26"/>
    </row>
    <row r="109" spans="1:48" x14ac:dyDescent="0.25">
      <c r="A109" s="176" t="s">
        <v>8322</v>
      </c>
      <c r="B109" s="176" t="s">
        <v>8396</v>
      </c>
      <c r="C109" s="176" t="s">
        <v>229</v>
      </c>
      <c r="D109" s="177" t="s">
        <v>67</v>
      </c>
      <c r="E109" s="177" t="s">
        <v>66</v>
      </c>
      <c r="F109" s="178">
        <v>0</v>
      </c>
      <c r="G109" s="180">
        <v>0</v>
      </c>
      <c r="H109" s="422">
        <v>0</v>
      </c>
      <c r="I109" s="179">
        <v>0</v>
      </c>
      <c r="J109" s="180">
        <v>0</v>
      </c>
      <c r="K109" s="179">
        <v>0</v>
      </c>
      <c r="L109" s="180">
        <v>0</v>
      </c>
      <c r="M109" s="179">
        <v>0</v>
      </c>
      <c r="N109" s="180">
        <v>0</v>
      </c>
      <c r="O109" s="178">
        <v>0</v>
      </c>
      <c r="P109" s="180">
        <v>0</v>
      </c>
      <c r="Q109" s="179">
        <v>0</v>
      </c>
      <c r="R109" s="180">
        <v>0</v>
      </c>
      <c r="S109" s="179">
        <v>0</v>
      </c>
      <c r="T109" s="180">
        <v>0</v>
      </c>
      <c r="U109" s="179">
        <v>0</v>
      </c>
      <c r="V109" s="180">
        <v>0</v>
      </c>
      <c r="W109" s="179">
        <v>0</v>
      </c>
      <c r="X109" s="180">
        <v>0</v>
      </c>
      <c r="Y109" s="350">
        <v>0</v>
      </c>
      <c r="Z109" s="179">
        <v>0</v>
      </c>
      <c r="AA109" s="180">
        <v>0</v>
      </c>
      <c r="AB109" s="350">
        <v>0</v>
      </c>
      <c r="AC109" s="150">
        <v>0</v>
      </c>
      <c r="AD109" s="187">
        <v>0</v>
      </c>
      <c r="AE109" s="149">
        <v>0</v>
      </c>
      <c r="AF109" s="180">
        <v>0</v>
      </c>
      <c r="AG109" s="150">
        <v>0</v>
      </c>
      <c r="AH109" s="180">
        <v>0</v>
      </c>
      <c r="AI109" s="352">
        <v>0</v>
      </c>
      <c r="AJ109" s="188">
        <f t="shared" si="6"/>
        <v>0</v>
      </c>
      <c r="AK109" s="215">
        <f t="shared" si="7"/>
        <v>0</v>
      </c>
      <c r="AL109" s="392">
        <f t="shared" si="8"/>
        <v>0</v>
      </c>
      <c r="AM109" s="188">
        <f t="shared" si="9"/>
        <v>0</v>
      </c>
      <c r="AN109" s="187">
        <f t="shared" si="10"/>
        <v>0</v>
      </c>
      <c r="AO109" s="354">
        <f t="shared" si="11"/>
        <v>0</v>
      </c>
      <c r="AP109" s="179">
        <v>117598.84</v>
      </c>
      <c r="AQ109" s="198">
        <v>0</v>
      </c>
      <c r="AR109" s="26"/>
      <c r="AS109" s="26"/>
      <c r="AV109" s="26"/>
    </row>
    <row r="110" spans="1:48" x14ac:dyDescent="0.25">
      <c r="A110" s="176" t="s">
        <v>8322</v>
      </c>
      <c r="B110" s="176" t="s">
        <v>8463</v>
      </c>
      <c r="C110" s="176" t="s">
        <v>230</v>
      </c>
      <c r="D110" s="177" t="s">
        <v>67</v>
      </c>
      <c r="E110" s="177" t="s">
        <v>66</v>
      </c>
      <c r="F110" s="178">
        <v>0</v>
      </c>
      <c r="G110" s="180">
        <v>0</v>
      </c>
      <c r="H110" s="422">
        <v>0</v>
      </c>
      <c r="I110" s="179">
        <v>0</v>
      </c>
      <c r="J110" s="180">
        <v>0</v>
      </c>
      <c r="K110" s="179">
        <v>0</v>
      </c>
      <c r="L110" s="180">
        <v>0</v>
      </c>
      <c r="M110" s="179">
        <v>0</v>
      </c>
      <c r="N110" s="180">
        <v>0</v>
      </c>
      <c r="O110" s="178">
        <v>0</v>
      </c>
      <c r="P110" s="180">
        <v>0</v>
      </c>
      <c r="Q110" s="179">
        <v>0</v>
      </c>
      <c r="R110" s="180">
        <v>0</v>
      </c>
      <c r="S110" s="179">
        <v>0</v>
      </c>
      <c r="T110" s="180">
        <v>0</v>
      </c>
      <c r="U110" s="179">
        <v>0</v>
      </c>
      <c r="V110" s="180">
        <v>0</v>
      </c>
      <c r="W110" s="179">
        <v>0</v>
      </c>
      <c r="X110" s="180">
        <v>0</v>
      </c>
      <c r="Y110" s="350">
        <v>0</v>
      </c>
      <c r="Z110" s="179">
        <v>0</v>
      </c>
      <c r="AA110" s="180">
        <v>0</v>
      </c>
      <c r="AB110" s="350">
        <v>0</v>
      </c>
      <c r="AC110" s="150">
        <v>0</v>
      </c>
      <c r="AD110" s="187">
        <v>0</v>
      </c>
      <c r="AE110" s="149">
        <v>0</v>
      </c>
      <c r="AF110" s="180">
        <v>0</v>
      </c>
      <c r="AG110" s="150">
        <v>0</v>
      </c>
      <c r="AH110" s="180">
        <v>0</v>
      </c>
      <c r="AI110" s="352">
        <v>0</v>
      </c>
      <c r="AJ110" s="188">
        <f t="shared" si="6"/>
        <v>0</v>
      </c>
      <c r="AK110" s="215">
        <f t="shared" si="7"/>
        <v>0</v>
      </c>
      <c r="AL110" s="392">
        <f t="shared" si="8"/>
        <v>0</v>
      </c>
      <c r="AM110" s="188">
        <f t="shared" si="9"/>
        <v>0</v>
      </c>
      <c r="AN110" s="187">
        <f t="shared" si="10"/>
        <v>0</v>
      </c>
      <c r="AO110" s="354">
        <f t="shared" si="11"/>
        <v>0</v>
      </c>
      <c r="AP110" s="179">
        <v>37451.980000000003</v>
      </c>
      <c r="AQ110" s="198">
        <v>0</v>
      </c>
      <c r="AR110" s="26"/>
      <c r="AS110" s="26"/>
      <c r="AV110" s="26"/>
    </row>
    <row r="111" spans="1:48" x14ac:dyDescent="0.25">
      <c r="A111" s="176" t="s">
        <v>8326</v>
      </c>
      <c r="B111" s="176" t="s">
        <v>8301</v>
      </c>
      <c r="C111" s="176" t="s">
        <v>199</v>
      </c>
      <c r="D111" s="177" t="s">
        <v>69</v>
      </c>
      <c r="E111" s="177" t="s">
        <v>66</v>
      </c>
      <c r="F111" s="178">
        <v>675380.31</v>
      </c>
      <c r="G111" s="180">
        <v>228793.95</v>
      </c>
      <c r="H111" s="422">
        <v>0</v>
      </c>
      <c r="I111" s="179">
        <v>0</v>
      </c>
      <c r="J111" s="180">
        <v>0</v>
      </c>
      <c r="K111" s="179">
        <v>58986.05</v>
      </c>
      <c r="L111" s="180">
        <v>0</v>
      </c>
      <c r="M111" s="179">
        <v>11700.08</v>
      </c>
      <c r="N111" s="180">
        <v>43660.729999999996</v>
      </c>
      <c r="O111" s="178">
        <v>0</v>
      </c>
      <c r="P111" s="180">
        <v>0</v>
      </c>
      <c r="Q111" s="179">
        <v>0</v>
      </c>
      <c r="R111" s="180">
        <v>0</v>
      </c>
      <c r="S111" s="179">
        <v>0</v>
      </c>
      <c r="T111" s="180">
        <v>0</v>
      </c>
      <c r="U111" s="179">
        <v>0</v>
      </c>
      <c r="V111" s="180">
        <v>0</v>
      </c>
      <c r="W111" s="179">
        <v>287139.17</v>
      </c>
      <c r="X111" s="180">
        <v>287139.17</v>
      </c>
      <c r="Y111" s="350">
        <v>0</v>
      </c>
      <c r="Z111" s="179">
        <v>183690.79</v>
      </c>
      <c r="AA111" s="180">
        <v>183690.79</v>
      </c>
      <c r="AB111" s="350">
        <v>0</v>
      </c>
      <c r="AC111" s="150">
        <v>326354.24</v>
      </c>
      <c r="AD111" s="187">
        <v>326354.24</v>
      </c>
      <c r="AE111" s="149">
        <v>0</v>
      </c>
      <c r="AF111" s="180">
        <v>0</v>
      </c>
      <c r="AG111" s="150">
        <v>0</v>
      </c>
      <c r="AH111" s="180">
        <v>0</v>
      </c>
      <c r="AI111" s="352">
        <v>0</v>
      </c>
      <c r="AJ111" s="188">
        <f t="shared" si="6"/>
        <v>1543250.6400000001</v>
      </c>
      <c r="AK111" s="215">
        <f t="shared" si="7"/>
        <v>1069638.8799999999</v>
      </c>
      <c r="AL111" s="392">
        <f t="shared" si="8"/>
        <v>0</v>
      </c>
      <c r="AM111" s="188">
        <f t="shared" si="9"/>
        <v>0</v>
      </c>
      <c r="AN111" s="187">
        <f t="shared" si="10"/>
        <v>0</v>
      </c>
      <c r="AO111" s="354">
        <f t="shared" si="11"/>
        <v>0</v>
      </c>
      <c r="AP111" s="179">
        <v>0</v>
      </c>
      <c r="AQ111" s="198">
        <v>0</v>
      </c>
      <c r="AR111" s="26"/>
      <c r="AS111" s="26"/>
      <c r="AV111" s="26"/>
    </row>
    <row r="112" spans="1:48" x14ac:dyDescent="0.25">
      <c r="A112" s="176" t="s">
        <v>8326</v>
      </c>
      <c r="B112" s="176" t="s">
        <v>8250</v>
      </c>
      <c r="C112" s="176" t="s">
        <v>294</v>
      </c>
      <c r="D112" s="177" t="s">
        <v>69</v>
      </c>
      <c r="E112" s="177" t="s">
        <v>66</v>
      </c>
      <c r="F112" s="178">
        <v>0</v>
      </c>
      <c r="G112" s="180">
        <v>0</v>
      </c>
      <c r="H112" s="422">
        <v>0</v>
      </c>
      <c r="I112" s="179">
        <v>0</v>
      </c>
      <c r="J112" s="180">
        <v>0</v>
      </c>
      <c r="K112" s="179">
        <v>0</v>
      </c>
      <c r="L112" s="180">
        <v>0</v>
      </c>
      <c r="M112" s="179">
        <v>0</v>
      </c>
      <c r="N112" s="180">
        <v>0</v>
      </c>
      <c r="O112" s="178">
        <v>0</v>
      </c>
      <c r="P112" s="180">
        <v>0</v>
      </c>
      <c r="Q112" s="179">
        <v>0</v>
      </c>
      <c r="R112" s="180">
        <v>0</v>
      </c>
      <c r="S112" s="179">
        <v>0</v>
      </c>
      <c r="T112" s="180">
        <v>0</v>
      </c>
      <c r="U112" s="179">
        <v>0</v>
      </c>
      <c r="V112" s="180">
        <v>0</v>
      </c>
      <c r="W112" s="179">
        <v>0</v>
      </c>
      <c r="X112" s="180">
        <v>0</v>
      </c>
      <c r="Y112" s="350">
        <v>0</v>
      </c>
      <c r="Z112" s="179">
        <v>0</v>
      </c>
      <c r="AA112" s="180">
        <v>0</v>
      </c>
      <c r="AB112" s="350">
        <v>0</v>
      </c>
      <c r="AC112" s="150">
        <v>0</v>
      </c>
      <c r="AD112" s="187">
        <v>0</v>
      </c>
      <c r="AE112" s="149">
        <v>0</v>
      </c>
      <c r="AF112" s="180">
        <v>0</v>
      </c>
      <c r="AG112" s="150">
        <v>694000</v>
      </c>
      <c r="AH112" s="180">
        <v>694000</v>
      </c>
      <c r="AI112" s="352">
        <v>0</v>
      </c>
      <c r="AJ112" s="188">
        <f t="shared" si="6"/>
        <v>0</v>
      </c>
      <c r="AK112" s="215">
        <f t="shared" si="7"/>
        <v>0</v>
      </c>
      <c r="AL112" s="392">
        <f t="shared" si="8"/>
        <v>0</v>
      </c>
      <c r="AM112" s="188">
        <f t="shared" si="9"/>
        <v>694000</v>
      </c>
      <c r="AN112" s="187">
        <f t="shared" si="10"/>
        <v>694000</v>
      </c>
      <c r="AO112" s="354">
        <f t="shared" si="11"/>
        <v>0</v>
      </c>
      <c r="AP112" s="179">
        <v>0</v>
      </c>
      <c r="AQ112" s="198">
        <v>0</v>
      </c>
      <c r="AR112" s="26"/>
      <c r="AS112" s="26"/>
      <c r="AV112" s="26"/>
    </row>
    <row r="113" spans="1:48" x14ac:dyDescent="0.25">
      <c r="A113" s="176" t="s">
        <v>8326</v>
      </c>
      <c r="B113" s="176" t="s">
        <v>8441</v>
      </c>
      <c r="C113" s="176" t="s">
        <v>295</v>
      </c>
      <c r="D113" s="177" t="s">
        <v>69</v>
      </c>
      <c r="E113" s="177" t="s">
        <v>66</v>
      </c>
      <c r="F113" s="178">
        <v>0</v>
      </c>
      <c r="G113" s="180">
        <v>0</v>
      </c>
      <c r="H113" s="422">
        <v>0</v>
      </c>
      <c r="I113" s="179">
        <v>0</v>
      </c>
      <c r="J113" s="180">
        <v>0</v>
      </c>
      <c r="K113" s="179">
        <v>0</v>
      </c>
      <c r="L113" s="180">
        <v>0</v>
      </c>
      <c r="M113" s="179">
        <v>0</v>
      </c>
      <c r="N113" s="180">
        <v>0</v>
      </c>
      <c r="O113" s="178">
        <v>0</v>
      </c>
      <c r="P113" s="180">
        <v>0</v>
      </c>
      <c r="Q113" s="179">
        <v>0</v>
      </c>
      <c r="R113" s="180">
        <v>0</v>
      </c>
      <c r="S113" s="179">
        <v>0</v>
      </c>
      <c r="T113" s="180">
        <v>0</v>
      </c>
      <c r="U113" s="179">
        <v>0</v>
      </c>
      <c r="V113" s="180">
        <v>0</v>
      </c>
      <c r="W113" s="179">
        <v>0</v>
      </c>
      <c r="X113" s="180">
        <v>0</v>
      </c>
      <c r="Y113" s="350">
        <v>0</v>
      </c>
      <c r="Z113" s="179">
        <v>0</v>
      </c>
      <c r="AA113" s="180">
        <v>0</v>
      </c>
      <c r="AB113" s="350">
        <v>0</v>
      </c>
      <c r="AC113" s="150">
        <v>0</v>
      </c>
      <c r="AD113" s="187">
        <v>0</v>
      </c>
      <c r="AE113" s="149">
        <v>19022.63</v>
      </c>
      <c r="AF113" s="180">
        <v>0</v>
      </c>
      <c r="AG113" s="150">
        <v>0</v>
      </c>
      <c r="AH113" s="180">
        <v>0</v>
      </c>
      <c r="AI113" s="352">
        <v>0</v>
      </c>
      <c r="AJ113" s="188">
        <f t="shared" si="6"/>
        <v>0</v>
      </c>
      <c r="AK113" s="215">
        <f t="shared" si="7"/>
        <v>0</v>
      </c>
      <c r="AL113" s="392">
        <f t="shared" si="8"/>
        <v>0</v>
      </c>
      <c r="AM113" s="188">
        <f t="shared" si="9"/>
        <v>19022.63</v>
      </c>
      <c r="AN113" s="187">
        <f t="shared" si="10"/>
        <v>0</v>
      </c>
      <c r="AO113" s="354">
        <f t="shared" si="11"/>
        <v>0</v>
      </c>
      <c r="AP113" s="179">
        <v>0</v>
      </c>
      <c r="AQ113" s="198">
        <v>0</v>
      </c>
      <c r="AR113" s="26"/>
      <c r="AS113" s="26"/>
      <c r="AV113" s="26"/>
    </row>
    <row r="114" spans="1:48" x14ac:dyDescent="0.25">
      <c r="A114" s="176" t="s">
        <v>8326</v>
      </c>
      <c r="B114" s="176" t="s">
        <v>8464</v>
      </c>
      <c r="C114" s="176" t="s">
        <v>231</v>
      </c>
      <c r="D114" s="177" t="s">
        <v>69</v>
      </c>
      <c r="E114" s="177" t="s">
        <v>66</v>
      </c>
      <c r="F114" s="178">
        <v>0</v>
      </c>
      <c r="G114" s="180">
        <v>0</v>
      </c>
      <c r="H114" s="422">
        <v>0</v>
      </c>
      <c r="I114" s="179">
        <v>0</v>
      </c>
      <c r="J114" s="180">
        <v>0</v>
      </c>
      <c r="K114" s="179">
        <v>0</v>
      </c>
      <c r="L114" s="180">
        <v>0</v>
      </c>
      <c r="M114" s="179">
        <v>0</v>
      </c>
      <c r="N114" s="180">
        <v>0</v>
      </c>
      <c r="O114" s="178">
        <v>0</v>
      </c>
      <c r="P114" s="180">
        <v>0</v>
      </c>
      <c r="Q114" s="179">
        <v>0</v>
      </c>
      <c r="R114" s="180">
        <v>0</v>
      </c>
      <c r="S114" s="179">
        <v>0</v>
      </c>
      <c r="T114" s="180">
        <v>0</v>
      </c>
      <c r="U114" s="179">
        <v>0</v>
      </c>
      <c r="V114" s="180">
        <v>0</v>
      </c>
      <c r="W114" s="179">
        <v>0</v>
      </c>
      <c r="X114" s="180">
        <v>0</v>
      </c>
      <c r="Y114" s="350">
        <v>0</v>
      </c>
      <c r="Z114" s="179">
        <v>0</v>
      </c>
      <c r="AA114" s="180">
        <v>0</v>
      </c>
      <c r="AB114" s="350">
        <v>0</v>
      </c>
      <c r="AC114" s="150">
        <v>0</v>
      </c>
      <c r="AD114" s="187">
        <v>0</v>
      </c>
      <c r="AE114" s="149">
        <v>0</v>
      </c>
      <c r="AF114" s="180">
        <v>0</v>
      </c>
      <c r="AG114" s="150">
        <v>0</v>
      </c>
      <c r="AH114" s="180">
        <v>0</v>
      </c>
      <c r="AI114" s="352">
        <v>0</v>
      </c>
      <c r="AJ114" s="188">
        <f t="shared" si="6"/>
        <v>0</v>
      </c>
      <c r="AK114" s="215">
        <f t="shared" si="7"/>
        <v>0</v>
      </c>
      <c r="AL114" s="392">
        <f t="shared" si="8"/>
        <v>0</v>
      </c>
      <c r="AM114" s="188">
        <f t="shared" si="9"/>
        <v>0</v>
      </c>
      <c r="AN114" s="187">
        <f t="shared" si="10"/>
        <v>0</v>
      </c>
      <c r="AO114" s="354">
        <f t="shared" si="11"/>
        <v>0</v>
      </c>
      <c r="AP114" s="179">
        <v>67228.100000000006</v>
      </c>
      <c r="AQ114" s="198">
        <v>58548.37</v>
      </c>
      <c r="AR114" s="26"/>
      <c r="AS114" s="26"/>
      <c r="AV114" s="26"/>
    </row>
    <row r="115" spans="1:48" x14ac:dyDescent="0.25">
      <c r="A115" s="176" t="s">
        <v>8334</v>
      </c>
      <c r="B115" s="176" t="s">
        <v>8302</v>
      </c>
      <c r="C115" s="176" t="s">
        <v>74</v>
      </c>
      <c r="D115" s="177" t="s">
        <v>75</v>
      </c>
      <c r="E115" s="177" t="s">
        <v>76</v>
      </c>
      <c r="F115" s="178">
        <v>0</v>
      </c>
      <c r="G115" s="180">
        <v>0</v>
      </c>
      <c r="H115" s="422">
        <v>0</v>
      </c>
      <c r="I115" s="179">
        <v>0</v>
      </c>
      <c r="J115" s="180">
        <v>0</v>
      </c>
      <c r="K115" s="179">
        <v>0</v>
      </c>
      <c r="L115" s="180">
        <v>0</v>
      </c>
      <c r="M115" s="179">
        <v>0</v>
      </c>
      <c r="N115" s="180">
        <v>0</v>
      </c>
      <c r="O115" s="178">
        <v>0</v>
      </c>
      <c r="P115" s="180">
        <v>0</v>
      </c>
      <c r="Q115" s="179">
        <v>0</v>
      </c>
      <c r="R115" s="180">
        <v>0</v>
      </c>
      <c r="S115" s="179">
        <v>0</v>
      </c>
      <c r="T115" s="180">
        <v>0</v>
      </c>
      <c r="U115" s="179">
        <v>0</v>
      </c>
      <c r="V115" s="180">
        <v>0</v>
      </c>
      <c r="W115" s="179">
        <v>0</v>
      </c>
      <c r="X115" s="180">
        <v>0</v>
      </c>
      <c r="Y115" s="350">
        <v>0</v>
      </c>
      <c r="Z115" s="179">
        <v>0</v>
      </c>
      <c r="AA115" s="180">
        <v>0</v>
      </c>
      <c r="AB115" s="350">
        <v>0</v>
      </c>
      <c r="AC115" s="150">
        <v>0</v>
      </c>
      <c r="AD115" s="187">
        <v>0</v>
      </c>
      <c r="AE115" s="149">
        <v>61463.21</v>
      </c>
      <c r="AF115" s="180">
        <v>30709.83</v>
      </c>
      <c r="AG115" s="150">
        <v>0</v>
      </c>
      <c r="AH115" s="180">
        <v>0</v>
      </c>
      <c r="AI115" s="352">
        <v>0</v>
      </c>
      <c r="AJ115" s="188">
        <f t="shared" si="6"/>
        <v>0</v>
      </c>
      <c r="AK115" s="215">
        <f t="shared" si="7"/>
        <v>0</v>
      </c>
      <c r="AL115" s="392">
        <f t="shared" si="8"/>
        <v>0</v>
      </c>
      <c r="AM115" s="188">
        <f t="shared" si="9"/>
        <v>61463.21</v>
      </c>
      <c r="AN115" s="187">
        <f t="shared" si="10"/>
        <v>30709.83</v>
      </c>
      <c r="AO115" s="354">
        <f t="shared" si="11"/>
        <v>0</v>
      </c>
      <c r="AP115" s="179">
        <v>0</v>
      </c>
      <c r="AQ115" s="198">
        <v>0</v>
      </c>
      <c r="AR115" s="26"/>
      <c r="AS115" s="26"/>
      <c r="AV115" s="26"/>
    </row>
    <row r="116" spans="1:48" x14ac:dyDescent="0.25">
      <c r="A116" s="176" t="s">
        <v>8334</v>
      </c>
      <c r="B116" s="176" t="s">
        <v>8250</v>
      </c>
      <c r="C116" s="176" t="s">
        <v>303</v>
      </c>
      <c r="D116" s="177" t="s">
        <v>75</v>
      </c>
      <c r="E116" s="177" t="s">
        <v>76</v>
      </c>
      <c r="F116" s="178">
        <v>0</v>
      </c>
      <c r="G116" s="180">
        <v>0</v>
      </c>
      <c r="H116" s="422">
        <v>0</v>
      </c>
      <c r="I116" s="179">
        <v>0</v>
      </c>
      <c r="J116" s="180">
        <v>0</v>
      </c>
      <c r="K116" s="179">
        <v>0</v>
      </c>
      <c r="L116" s="180">
        <v>0</v>
      </c>
      <c r="M116" s="179">
        <v>0</v>
      </c>
      <c r="N116" s="180">
        <v>0</v>
      </c>
      <c r="O116" s="178">
        <v>0</v>
      </c>
      <c r="P116" s="180">
        <v>0</v>
      </c>
      <c r="Q116" s="179">
        <v>0</v>
      </c>
      <c r="R116" s="180">
        <v>0</v>
      </c>
      <c r="S116" s="179">
        <v>0</v>
      </c>
      <c r="T116" s="180">
        <v>0</v>
      </c>
      <c r="U116" s="179">
        <v>0</v>
      </c>
      <c r="V116" s="180">
        <v>0</v>
      </c>
      <c r="W116" s="179">
        <v>0</v>
      </c>
      <c r="X116" s="180">
        <v>0</v>
      </c>
      <c r="Y116" s="350">
        <v>0</v>
      </c>
      <c r="Z116" s="179">
        <v>0</v>
      </c>
      <c r="AA116" s="180">
        <v>0</v>
      </c>
      <c r="AB116" s="350">
        <v>0</v>
      </c>
      <c r="AC116" s="150">
        <v>0</v>
      </c>
      <c r="AD116" s="187">
        <v>0</v>
      </c>
      <c r="AE116" s="149">
        <v>160745.28</v>
      </c>
      <c r="AF116" s="180">
        <v>0</v>
      </c>
      <c r="AG116" s="150">
        <v>0</v>
      </c>
      <c r="AH116" s="180">
        <v>0</v>
      </c>
      <c r="AI116" s="352">
        <v>0</v>
      </c>
      <c r="AJ116" s="188">
        <f t="shared" si="6"/>
        <v>0</v>
      </c>
      <c r="AK116" s="215">
        <f t="shared" si="7"/>
        <v>0</v>
      </c>
      <c r="AL116" s="392">
        <f t="shared" si="8"/>
        <v>0</v>
      </c>
      <c r="AM116" s="188">
        <f t="shared" si="9"/>
        <v>160745.28</v>
      </c>
      <c r="AN116" s="187">
        <f t="shared" si="10"/>
        <v>0</v>
      </c>
      <c r="AO116" s="354">
        <f t="shared" si="11"/>
        <v>0</v>
      </c>
      <c r="AP116" s="179">
        <v>0</v>
      </c>
      <c r="AQ116" s="198">
        <v>0</v>
      </c>
      <c r="AR116" s="26"/>
      <c r="AS116" s="26"/>
      <c r="AV116" s="26"/>
    </row>
    <row r="117" spans="1:48" x14ac:dyDescent="0.25">
      <c r="A117" s="176" t="s">
        <v>8334</v>
      </c>
      <c r="B117" s="176" t="s">
        <v>8465</v>
      </c>
      <c r="C117" s="176" t="s">
        <v>304</v>
      </c>
      <c r="D117" s="177" t="s">
        <v>75</v>
      </c>
      <c r="E117" s="177" t="s">
        <v>76</v>
      </c>
      <c r="F117" s="178">
        <v>0</v>
      </c>
      <c r="G117" s="180">
        <v>0</v>
      </c>
      <c r="H117" s="422">
        <v>0</v>
      </c>
      <c r="I117" s="179">
        <v>0</v>
      </c>
      <c r="J117" s="180">
        <v>0</v>
      </c>
      <c r="K117" s="179">
        <v>0</v>
      </c>
      <c r="L117" s="180">
        <v>0</v>
      </c>
      <c r="M117" s="179">
        <v>0</v>
      </c>
      <c r="N117" s="180">
        <v>0</v>
      </c>
      <c r="O117" s="178">
        <v>0</v>
      </c>
      <c r="P117" s="180">
        <v>0</v>
      </c>
      <c r="Q117" s="179">
        <v>0</v>
      </c>
      <c r="R117" s="180">
        <v>0</v>
      </c>
      <c r="S117" s="179">
        <v>0</v>
      </c>
      <c r="T117" s="180">
        <v>0</v>
      </c>
      <c r="U117" s="179">
        <v>0</v>
      </c>
      <c r="V117" s="180">
        <v>0</v>
      </c>
      <c r="W117" s="179">
        <v>0</v>
      </c>
      <c r="X117" s="180">
        <v>0</v>
      </c>
      <c r="Y117" s="350">
        <v>0</v>
      </c>
      <c r="Z117" s="179">
        <v>0</v>
      </c>
      <c r="AA117" s="180">
        <v>0</v>
      </c>
      <c r="AB117" s="350">
        <v>0</v>
      </c>
      <c r="AC117" s="150">
        <v>0</v>
      </c>
      <c r="AD117" s="187">
        <v>0</v>
      </c>
      <c r="AE117" s="149">
        <v>1481906.67</v>
      </c>
      <c r="AF117" s="180">
        <v>0</v>
      </c>
      <c r="AG117" s="150">
        <v>0</v>
      </c>
      <c r="AH117" s="180">
        <v>0</v>
      </c>
      <c r="AI117" s="352">
        <v>0</v>
      </c>
      <c r="AJ117" s="188">
        <f t="shared" si="6"/>
        <v>0</v>
      </c>
      <c r="AK117" s="215">
        <f t="shared" si="7"/>
        <v>0</v>
      </c>
      <c r="AL117" s="392">
        <f t="shared" si="8"/>
        <v>0</v>
      </c>
      <c r="AM117" s="188">
        <f t="shared" si="9"/>
        <v>1481906.67</v>
      </c>
      <c r="AN117" s="187">
        <f t="shared" si="10"/>
        <v>0</v>
      </c>
      <c r="AO117" s="354">
        <f t="shared" si="11"/>
        <v>0</v>
      </c>
      <c r="AP117" s="179">
        <v>0</v>
      </c>
      <c r="AQ117" s="198">
        <v>0</v>
      </c>
      <c r="AR117" s="26"/>
      <c r="AS117" s="26"/>
      <c r="AV117" s="26"/>
    </row>
    <row r="118" spans="1:48" x14ac:dyDescent="0.25">
      <c r="A118" s="176" t="s">
        <v>8334</v>
      </c>
      <c r="B118" s="176" t="s">
        <v>8466</v>
      </c>
      <c r="C118" s="176" t="s">
        <v>241</v>
      </c>
      <c r="D118" s="177" t="s">
        <v>75</v>
      </c>
      <c r="E118" s="177" t="s">
        <v>76</v>
      </c>
      <c r="F118" s="178">
        <v>0</v>
      </c>
      <c r="G118" s="180">
        <v>0</v>
      </c>
      <c r="H118" s="422">
        <v>0</v>
      </c>
      <c r="I118" s="179">
        <v>0</v>
      </c>
      <c r="J118" s="180">
        <v>0</v>
      </c>
      <c r="K118" s="179">
        <v>0</v>
      </c>
      <c r="L118" s="180">
        <v>0</v>
      </c>
      <c r="M118" s="179">
        <v>0</v>
      </c>
      <c r="N118" s="180">
        <v>0</v>
      </c>
      <c r="O118" s="178">
        <v>0</v>
      </c>
      <c r="P118" s="180">
        <v>0</v>
      </c>
      <c r="Q118" s="179">
        <v>0</v>
      </c>
      <c r="R118" s="180">
        <v>0</v>
      </c>
      <c r="S118" s="179">
        <v>0</v>
      </c>
      <c r="T118" s="180">
        <v>0</v>
      </c>
      <c r="U118" s="179">
        <v>0</v>
      </c>
      <c r="V118" s="180">
        <v>0</v>
      </c>
      <c r="W118" s="179">
        <v>0</v>
      </c>
      <c r="X118" s="180">
        <v>0</v>
      </c>
      <c r="Y118" s="350">
        <v>0</v>
      </c>
      <c r="Z118" s="179">
        <v>0</v>
      </c>
      <c r="AA118" s="180">
        <v>0</v>
      </c>
      <c r="AB118" s="350">
        <v>0</v>
      </c>
      <c r="AC118" s="150">
        <v>0</v>
      </c>
      <c r="AD118" s="187">
        <v>0</v>
      </c>
      <c r="AE118" s="149">
        <v>0</v>
      </c>
      <c r="AF118" s="180">
        <v>0</v>
      </c>
      <c r="AG118" s="150">
        <v>0</v>
      </c>
      <c r="AH118" s="180">
        <v>0</v>
      </c>
      <c r="AI118" s="352">
        <v>0</v>
      </c>
      <c r="AJ118" s="188">
        <f t="shared" si="6"/>
        <v>0</v>
      </c>
      <c r="AK118" s="215">
        <f t="shared" si="7"/>
        <v>0</v>
      </c>
      <c r="AL118" s="392">
        <f t="shared" si="8"/>
        <v>0</v>
      </c>
      <c r="AM118" s="188">
        <f t="shared" si="9"/>
        <v>0</v>
      </c>
      <c r="AN118" s="187">
        <f t="shared" si="10"/>
        <v>0</v>
      </c>
      <c r="AO118" s="354">
        <f t="shared" si="11"/>
        <v>0</v>
      </c>
      <c r="AP118" s="179">
        <v>538536.28</v>
      </c>
      <c r="AQ118" s="198">
        <v>530354.30000000005</v>
      </c>
      <c r="AR118" s="26"/>
      <c r="AS118" s="26"/>
      <c r="AV118" s="26"/>
    </row>
    <row r="119" spans="1:48" x14ac:dyDescent="0.25">
      <c r="A119" s="176" t="s">
        <v>8334</v>
      </c>
      <c r="B119" s="176" t="s">
        <v>8335</v>
      </c>
      <c r="C119" s="176" t="s">
        <v>77</v>
      </c>
      <c r="D119" s="177" t="s">
        <v>75</v>
      </c>
      <c r="E119" s="177" t="s">
        <v>76</v>
      </c>
      <c r="F119" s="178">
        <v>0</v>
      </c>
      <c r="G119" s="180">
        <v>0</v>
      </c>
      <c r="H119" s="422">
        <v>0</v>
      </c>
      <c r="I119" s="179">
        <v>0</v>
      </c>
      <c r="J119" s="180">
        <v>0</v>
      </c>
      <c r="K119" s="179">
        <v>0</v>
      </c>
      <c r="L119" s="180">
        <v>0</v>
      </c>
      <c r="M119" s="179">
        <v>0</v>
      </c>
      <c r="N119" s="180">
        <v>0</v>
      </c>
      <c r="O119" s="178">
        <v>0</v>
      </c>
      <c r="P119" s="180">
        <v>0</v>
      </c>
      <c r="Q119" s="179">
        <v>0</v>
      </c>
      <c r="R119" s="180">
        <v>0</v>
      </c>
      <c r="S119" s="179">
        <v>0</v>
      </c>
      <c r="T119" s="180">
        <v>0</v>
      </c>
      <c r="U119" s="179">
        <v>0</v>
      </c>
      <c r="V119" s="180">
        <v>0</v>
      </c>
      <c r="W119" s="179">
        <v>0</v>
      </c>
      <c r="X119" s="180">
        <v>0</v>
      </c>
      <c r="Y119" s="350">
        <v>0</v>
      </c>
      <c r="Z119" s="179">
        <v>0</v>
      </c>
      <c r="AA119" s="180">
        <v>0</v>
      </c>
      <c r="AB119" s="350">
        <v>0</v>
      </c>
      <c r="AC119" s="150">
        <v>0</v>
      </c>
      <c r="AD119" s="187">
        <v>0</v>
      </c>
      <c r="AE119" s="149">
        <v>1859178.71</v>
      </c>
      <c r="AF119" s="180">
        <v>1432647.1199999989</v>
      </c>
      <c r="AG119" s="150">
        <v>0</v>
      </c>
      <c r="AH119" s="180">
        <v>0</v>
      </c>
      <c r="AI119" s="352">
        <v>0</v>
      </c>
      <c r="AJ119" s="188">
        <f t="shared" si="6"/>
        <v>0</v>
      </c>
      <c r="AK119" s="215">
        <f t="shared" si="7"/>
        <v>0</v>
      </c>
      <c r="AL119" s="392">
        <f t="shared" si="8"/>
        <v>0</v>
      </c>
      <c r="AM119" s="188">
        <f t="shared" si="9"/>
        <v>1859178.71</v>
      </c>
      <c r="AN119" s="187">
        <f t="shared" si="10"/>
        <v>1432647.1199999989</v>
      </c>
      <c r="AO119" s="354">
        <f t="shared" si="11"/>
        <v>0</v>
      </c>
      <c r="AP119" s="179">
        <v>0</v>
      </c>
      <c r="AQ119" s="198">
        <v>0</v>
      </c>
      <c r="AR119" s="26"/>
      <c r="AS119" s="26"/>
      <c r="AV119" s="26"/>
    </row>
    <row r="120" spans="1:48" x14ac:dyDescent="0.25">
      <c r="A120" s="176" t="s">
        <v>8334</v>
      </c>
      <c r="B120" s="176" t="s">
        <v>8467</v>
      </c>
      <c r="C120" s="176" t="s">
        <v>242</v>
      </c>
      <c r="D120" s="177" t="s">
        <v>75</v>
      </c>
      <c r="E120" s="177" t="s">
        <v>76</v>
      </c>
      <c r="F120" s="178">
        <v>0</v>
      </c>
      <c r="G120" s="180">
        <v>0</v>
      </c>
      <c r="H120" s="422">
        <v>0</v>
      </c>
      <c r="I120" s="179">
        <v>0</v>
      </c>
      <c r="J120" s="180">
        <v>0</v>
      </c>
      <c r="K120" s="179">
        <v>0</v>
      </c>
      <c r="L120" s="180">
        <v>0</v>
      </c>
      <c r="M120" s="179">
        <v>0</v>
      </c>
      <c r="N120" s="180">
        <v>0</v>
      </c>
      <c r="O120" s="178">
        <v>0</v>
      </c>
      <c r="P120" s="180">
        <v>0</v>
      </c>
      <c r="Q120" s="179">
        <v>0</v>
      </c>
      <c r="R120" s="180">
        <v>0</v>
      </c>
      <c r="S120" s="179">
        <v>0</v>
      </c>
      <c r="T120" s="180">
        <v>0</v>
      </c>
      <c r="U120" s="179">
        <v>0</v>
      </c>
      <c r="V120" s="180">
        <v>0</v>
      </c>
      <c r="W120" s="179">
        <v>0</v>
      </c>
      <c r="X120" s="180">
        <v>0</v>
      </c>
      <c r="Y120" s="350">
        <v>0</v>
      </c>
      <c r="Z120" s="179">
        <v>0</v>
      </c>
      <c r="AA120" s="180">
        <v>0</v>
      </c>
      <c r="AB120" s="350">
        <v>0</v>
      </c>
      <c r="AC120" s="150">
        <v>0</v>
      </c>
      <c r="AD120" s="187">
        <v>0</v>
      </c>
      <c r="AE120" s="149">
        <v>0</v>
      </c>
      <c r="AF120" s="180">
        <v>0</v>
      </c>
      <c r="AG120" s="150">
        <v>0</v>
      </c>
      <c r="AH120" s="180">
        <v>0</v>
      </c>
      <c r="AI120" s="352">
        <v>0</v>
      </c>
      <c r="AJ120" s="188">
        <f t="shared" si="6"/>
        <v>0</v>
      </c>
      <c r="AK120" s="215">
        <f t="shared" si="7"/>
        <v>0</v>
      </c>
      <c r="AL120" s="392">
        <f t="shared" si="8"/>
        <v>0</v>
      </c>
      <c r="AM120" s="188">
        <f t="shared" si="9"/>
        <v>0</v>
      </c>
      <c r="AN120" s="187">
        <f t="shared" si="10"/>
        <v>0</v>
      </c>
      <c r="AO120" s="354">
        <f t="shared" si="11"/>
        <v>0</v>
      </c>
      <c r="AP120" s="179">
        <v>7354364.2699999996</v>
      </c>
      <c r="AQ120" s="198">
        <v>7320637.9100000001</v>
      </c>
      <c r="AR120" s="26"/>
      <c r="AS120" s="26"/>
      <c r="AV120" s="26"/>
    </row>
    <row r="121" spans="1:48" x14ac:dyDescent="0.25">
      <c r="A121" s="176" t="s">
        <v>8334</v>
      </c>
      <c r="B121" s="176" t="s">
        <v>8468</v>
      </c>
      <c r="C121" s="176" t="s">
        <v>307</v>
      </c>
      <c r="D121" s="177" t="s">
        <v>75</v>
      </c>
      <c r="E121" s="177" t="s">
        <v>76</v>
      </c>
      <c r="F121" s="178">
        <v>0</v>
      </c>
      <c r="G121" s="180">
        <v>0</v>
      </c>
      <c r="H121" s="422">
        <v>0</v>
      </c>
      <c r="I121" s="179">
        <v>0</v>
      </c>
      <c r="J121" s="180">
        <v>0</v>
      </c>
      <c r="K121" s="179">
        <v>0</v>
      </c>
      <c r="L121" s="180">
        <v>0</v>
      </c>
      <c r="M121" s="179">
        <v>0</v>
      </c>
      <c r="N121" s="180">
        <v>0</v>
      </c>
      <c r="O121" s="178">
        <v>0</v>
      </c>
      <c r="P121" s="180">
        <v>0</v>
      </c>
      <c r="Q121" s="179">
        <v>0</v>
      </c>
      <c r="R121" s="180">
        <v>0</v>
      </c>
      <c r="S121" s="179">
        <v>0</v>
      </c>
      <c r="T121" s="180">
        <v>0</v>
      </c>
      <c r="U121" s="179">
        <v>0</v>
      </c>
      <c r="V121" s="180">
        <v>0</v>
      </c>
      <c r="W121" s="179">
        <v>0</v>
      </c>
      <c r="X121" s="180">
        <v>0</v>
      </c>
      <c r="Y121" s="350">
        <v>0</v>
      </c>
      <c r="Z121" s="179">
        <v>0</v>
      </c>
      <c r="AA121" s="180">
        <v>0</v>
      </c>
      <c r="AB121" s="350">
        <v>0</v>
      </c>
      <c r="AC121" s="150">
        <v>0</v>
      </c>
      <c r="AD121" s="187">
        <v>0</v>
      </c>
      <c r="AE121" s="149">
        <v>0</v>
      </c>
      <c r="AF121" s="180">
        <v>0</v>
      </c>
      <c r="AG121" s="150">
        <v>3041145.33</v>
      </c>
      <c r="AH121" s="180">
        <v>3041145.33</v>
      </c>
      <c r="AI121" s="352">
        <v>0</v>
      </c>
      <c r="AJ121" s="188">
        <f t="shared" si="6"/>
        <v>0</v>
      </c>
      <c r="AK121" s="215">
        <f t="shared" si="7"/>
        <v>0</v>
      </c>
      <c r="AL121" s="392">
        <f t="shared" si="8"/>
        <v>0</v>
      </c>
      <c r="AM121" s="188">
        <f t="shared" si="9"/>
        <v>3041145.33</v>
      </c>
      <c r="AN121" s="187">
        <f t="shared" si="10"/>
        <v>3041145.33</v>
      </c>
      <c r="AO121" s="354">
        <f t="shared" si="11"/>
        <v>0</v>
      </c>
      <c r="AP121" s="179">
        <v>0</v>
      </c>
      <c r="AQ121" s="198">
        <v>0</v>
      </c>
      <c r="AR121" s="26"/>
      <c r="AS121" s="26"/>
      <c r="AV121" s="26"/>
    </row>
    <row r="122" spans="1:48" x14ac:dyDescent="0.25">
      <c r="A122" s="176" t="s">
        <v>8334</v>
      </c>
      <c r="B122" s="176" t="s">
        <v>8469</v>
      </c>
      <c r="C122" s="176" t="s">
        <v>310</v>
      </c>
      <c r="D122" s="177" t="s">
        <v>75</v>
      </c>
      <c r="E122" s="177" t="s">
        <v>76</v>
      </c>
      <c r="F122" s="178">
        <v>0</v>
      </c>
      <c r="G122" s="180">
        <v>0</v>
      </c>
      <c r="H122" s="422">
        <v>0</v>
      </c>
      <c r="I122" s="179">
        <v>0</v>
      </c>
      <c r="J122" s="180">
        <v>0</v>
      </c>
      <c r="K122" s="179">
        <v>0</v>
      </c>
      <c r="L122" s="180">
        <v>0</v>
      </c>
      <c r="M122" s="179">
        <v>0</v>
      </c>
      <c r="N122" s="180">
        <v>0</v>
      </c>
      <c r="O122" s="178">
        <v>0</v>
      </c>
      <c r="P122" s="180">
        <v>0</v>
      </c>
      <c r="Q122" s="179">
        <v>0</v>
      </c>
      <c r="R122" s="180">
        <v>0</v>
      </c>
      <c r="S122" s="179">
        <v>0</v>
      </c>
      <c r="T122" s="180">
        <v>0</v>
      </c>
      <c r="U122" s="179">
        <v>0</v>
      </c>
      <c r="V122" s="180">
        <v>0</v>
      </c>
      <c r="W122" s="179">
        <v>0</v>
      </c>
      <c r="X122" s="180">
        <v>0</v>
      </c>
      <c r="Y122" s="350">
        <v>0</v>
      </c>
      <c r="Z122" s="179">
        <v>0</v>
      </c>
      <c r="AA122" s="180">
        <v>0</v>
      </c>
      <c r="AB122" s="350">
        <v>0</v>
      </c>
      <c r="AC122" s="150">
        <v>0</v>
      </c>
      <c r="AD122" s="187">
        <v>0</v>
      </c>
      <c r="AE122" s="149">
        <v>200952.38</v>
      </c>
      <c r="AF122" s="180">
        <v>109936.13999999998</v>
      </c>
      <c r="AG122" s="150">
        <v>0</v>
      </c>
      <c r="AH122" s="180">
        <v>0</v>
      </c>
      <c r="AI122" s="352">
        <v>0</v>
      </c>
      <c r="AJ122" s="188">
        <f t="shared" si="6"/>
        <v>0</v>
      </c>
      <c r="AK122" s="215">
        <f t="shared" si="7"/>
        <v>0</v>
      </c>
      <c r="AL122" s="392">
        <f t="shared" si="8"/>
        <v>0</v>
      </c>
      <c r="AM122" s="188">
        <f t="shared" si="9"/>
        <v>200952.38</v>
      </c>
      <c r="AN122" s="187">
        <f t="shared" si="10"/>
        <v>109936.13999999998</v>
      </c>
      <c r="AO122" s="354">
        <f t="shared" si="11"/>
        <v>0</v>
      </c>
      <c r="AP122" s="179">
        <v>0</v>
      </c>
      <c r="AQ122" s="198">
        <v>0</v>
      </c>
      <c r="AR122" s="26"/>
      <c r="AS122" s="26"/>
      <c r="AV122" s="26"/>
    </row>
    <row r="123" spans="1:48" x14ac:dyDescent="0.25">
      <c r="A123" s="176" t="s">
        <v>8334</v>
      </c>
      <c r="B123" s="176" t="s">
        <v>8470</v>
      </c>
      <c r="C123" s="176" t="s">
        <v>302</v>
      </c>
      <c r="D123" s="177" t="s">
        <v>75</v>
      </c>
      <c r="E123" s="177" t="s">
        <v>76</v>
      </c>
      <c r="F123" s="178">
        <v>0</v>
      </c>
      <c r="G123" s="180">
        <v>0</v>
      </c>
      <c r="H123" s="422">
        <v>0</v>
      </c>
      <c r="I123" s="179">
        <v>0</v>
      </c>
      <c r="J123" s="180">
        <v>0</v>
      </c>
      <c r="K123" s="179">
        <v>0</v>
      </c>
      <c r="L123" s="180">
        <v>0</v>
      </c>
      <c r="M123" s="179">
        <v>0</v>
      </c>
      <c r="N123" s="180">
        <v>0</v>
      </c>
      <c r="O123" s="178">
        <v>0</v>
      </c>
      <c r="P123" s="180">
        <v>0</v>
      </c>
      <c r="Q123" s="179">
        <v>0</v>
      </c>
      <c r="R123" s="180">
        <v>0</v>
      </c>
      <c r="S123" s="179">
        <v>0</v>
      </c>
      <c r="T123" s="180">
        <v>0</v>
      </c>
      <c r="U123" s="179">
        <v>0</v>
      </c>
      <c r="V123" s="180">
        <v>0</v>
      </c>
      <c r="W123" s="179">
        <v>0</v>
      </c>
      <c r="X123" s="180">
        <v>0</v>
      </c>
      <c r="Y123" s="350">
        <v>0</v>
      </c>
      <c r="Z123" s="179">
        <v>0</v>
      </c>
      <c r="AA123" s="180">
        <v>0</v>
      </c>
      <c r="AB123" s="350">
        <v>0</v>
      </c>
      <c r="AC123" s="150">
        <v>0</v>
      </c>
      <c r="AD123" s="187">
        <v>0</v>
      </c>
      <c r="AE123" s="149">
        <v>546610.67000000004</v>
      </c>
      <c r="AF123" s="180">
        <v>0</v>
      </c>
      <c r="AG123" s="150">
        <v>0</v>
      </c>
      <c r="AH123" s="180">
        <v>0</v>
      </c>
      <c r="AI123" s="352">
        <v>0</v>
      </c>
      <c r="AJ123" s="188">
        <f t="shared" si="6"/>
        <v>0</v>
      </c>
      <c r="AK123" s="215">
        <f t="shared" si="7"/>
        <v>0</v>
      </c>
      <c r="AL123" s="392">
        <f t="shared" si="8"/>
        <v>0</v>
      </c>
      <c r="AM123" s="188">
        <f t="shared" si="9"/>
        <v>546610.67000000004</v>
      </c>
      <c r="AN123" s="187">
        <f t="shared" si="10"/>
        <v>0</v>
      </c>
      <c r="AO123" s="354">
        <f t="shared" si="11"/>
        <v>0</v>
      </c>
      <c r="AP123" s="179">
        <v>0</v>
      </c>
      <c r="AQ123" s="198">
        <v>0</v>
      </c>
      <c r="AR123" s="26"/>
      <c r="AS123" s="26"/>
      <c r="AV123" s="26"/>
    </row>
    <row r="124" spans="1:48" x14ac:dyDescent="0.25">
      <c r="A124" s="176" t="s">
        <v>8334</v>
      </c>
      <c r="B124" s="176" t="s">
        <v>8337</v>
      </c>
      <c r="C124" s="176" t="s">
        <v>80</v>
      </c>
      <c r="D124" s="177" t="s">
        <v>75</v>
      </c>
      <c r="E124" s="177" t="s">
        <v>76</v>
      </c>
      <c r="F124" s="178">
        <v>0</v>
      </c>
      <c r="G124" s="180">
        <v>0</v>
      </c>
      <c r="H124" s="422">
        <v>0</v>
      </c>
      <c r="I124" s="179">
        <v>0</v>
      </c>
      <c r="J124" s="180">
        <v>0</v>
      </c>
      <c r="K124" s="179">
        <v>0</v>
      </c>
      <c r="L124" s="180">
        <v>0</v>
      </c>
      <c r="M124" s="179">
        <v>0</v>
      </c>
      <c r="N124" s="180">
        <v>0</v>
      </c>
      <c r="O124" s="178">
        <v>0</v>
      </c>
      <c r="P124" s="180">
        <v>0</v>
      </c>
      <c r="Q124" s="179">
        <v>0</v>
      </c>
      <c r="R124" s="180">
        <v>0</v>
      </c>
      <c r="S124" s="179">
        <v>0</v>
      </c>
      <c r="T124" s="180">
        <v>0</v>
      </c>
      <c r="U124" s="179">
        <v>0</v>
      </c>
      <c r="V124" s="180">
        <v>0</v>
      </c>
      <c r="W124" s="179">
        <v>0</v>
      </c>
      <c r="X124" s="180">
        <v>0</v>
      </c>
      <c r="Y124" s="350">
        <v>0</v>
      </c>
      <c r="Z124" s="179">
        <v>0</v>
      </c>
      <c r="AA124" s="180">
        <v>0</v>
      </c>
      <c r="AB124" s="350">
        <v>0</v>
      </c>
      <c r="AC124" s="150">
        <v>0</v>
      </c>
      <c r="AD124" s="187">
        <v>0</v>
      </c>
      <c r="AE124" s="149">
        <v>474313.52</v>
      </c>
      <c r="AF124" s="180">
        <v>236046.31</v>
      </c>
      <c r="AG124" s="150">
        <v>0</v>
      </c>
      <c r="AH124" s="180">
        <v>0</v>
      </c>
      <c r="AI124" s="352">
        <v>0</v>
      </c>
      <c r="AJ124" s="188">
        <f t="shared" si="6"/>
        <v>0</v>
      </c>
      <c r="AK124" s="215">
        <f t="shared" si="7"/>
        <v>0</v>
      </c>
      <c r="AL124" s="392">
        <f t="shared" si="8"/>
        <v>0</v>
      </c>
      <c r="AM124" s="188">
        <f t="shared" si="9"/>
        <v>474313.52</v>
      </c>
      <c r="AN124" s="187">
        <f t="shared" si="10"/>
        <v>236046.31</v>
      </c>
      <c r="AO124" s="354">
        <f t="shared" si="11"/>
        <v>0</v>
      </c>
      <c r="AP124" s="179">
        <v>0</v>
      </c>
      <c r="AQ124" s="198">
        <v>0</v>
      </c>
      <c r="AR124" s="26"/>
      <c r="AS124" s="26"/>
      <c r="AV124" s="26"/>
    </row>
    <row r="125" spans="1:48" x14ac:dyDescent="0.25">
      <c r="A125" s="176" t="s">
        <v>8420</v>
      </c>
      <c r="B125" s="176" t="s">
        <v>8241</v>
      </c>
      <c r="C125" s="176" t="s">
        <v>243</v>
      </c>
      <c r="D125" s="177" t="s">
        <v>79</v>
      </c>
      <c r="E125" s="177" t="s">
        <v>76</v>
      </c>
      <c r="F125" s="178">
        <v>0</v>
      </c>
      <c r="G125" s="180">
        <v>0</v>
      </c>
      <c r="H125" s="422">
        <v>0</v>
      </c>
      <c r="I125" s="179">
        <v>0</v>
      </c>
      <c r="J125" s="180">
        <v>0</v>
      </c>
      <c r="K125" s="179">
        <v>0</v>
      </c>
      <c r="L125" s="180">
        <v>0</v>
      </c>
      <c r="M125" s="179">
        <v>0</v>
      </c>
      <c r="N125" s="180">
        <v>0</v>
      </c>
      <c r="O125" s="178">
        <v>0</v>
      </c>
      <c r="P125" s="180">
        <v>0</v>
      </c>
      <c r="Q125" s="179">
        <v>0</v>
      </c>
      <c r="R125" s="180">
        <v>0</v>
      </c>
      <c r="S125" s="179">
        <v>0</v>
      </c>
      <c r="T125" s="180">
        <v>0</v>
      </c>
      <c r="U125" s="179">
        <v>0</v>
      </c>
      <c r="V125" s="180">
        <v>0</v>
      </c>
      <c r="W125" s="179">
        <v>0</v>
      </c>
      <c r="X125" s="180">
        <v>0</v>
      </c>
      <c r="Y125" s="350">
        <v>0</v>
      </c>
      <c r="Z125" s="179">
        <v>0</v>
      </c>
      <c r="AA125" s="180">
        <v>0</v>
      </c>
      <c r="AB125" s="350">
        <v>0</v>
      </c>
      <c r="AC125" s="150">
        <v>0</v>
      </c>
      <c r="AD125" s="187">
        <v>0</v>
      </c>
      <c r="AE125" s="149">
        <v>0</v>
      </c>
      <c r="AF125" s="180">
        <v>0</v>
      </c>
      <c r="AG125" s="150">
        <v>0</v>
      </c>
      <c r="AH125" s="180">
        <v>0</v>
      </c>
      <c r="AI125" s="352">
        <v>0</v>
      </c>
      <c r="AJ125" s="188">
        <f t="shared" si="6"/>
        <v>0</v>
      </c>
      <c r="AK125" s="215">
        <f t="shared" si="7"/>
        <v>0</v>
      </c>
      <c r="AL125" s="392">
        <f t="shared" si="8"/>
        <v>0</v>
      </c>
      <c r="AM125" s="188">
        <f t="shared" si="9"/>
        <v>0</v>
      </c>
      <c r="AN125" s="187">
        <f t="shared" si="10"/>
        <v>0</v>
      </c>
      <c r="AO125" s="354">
        <f t="shared" si="11"/>
        <v>0</v>
      </c>
      <c r="AP125" s="179">
        <v>311208.52</v>
      </c>
      <c r="AQ125" s="198">
        <v>304000</v>
      </c>
      <c r="AR125" s="26"/>
      <c r="AS125" s="26"/>
      <c r="AV125" s="26"/>
    </row>
    <row r="126" spans="1:48" x14ac:dyDescent="0.25">
      <c r="A126" s="176" t="s">
        <v>8420</v>
      </c>
      <c r="B126" s="176" t="s">
        <v>8471</v>
      </c>
      <c r="C126" s="176" t="s">
        <v>8472</v>
      </c>
      <c r="D126" s="177" t="s">
        <v>79</v>
      </c>
      <c r="E126" s="177" t="s">
        <v>76</v>
      </c>
      <c r="F126" s="178">
        <v>0</v>
      </c>
      <c r="G126" s="180">
        <v>0</v>
      </c>
      <c r="H126" s="422">
        <v>0</v>
      </c>
      <c r="I126" s="179">
        <v>0</v>
      </c>
      <c r="J126" s="180">
        <v>0</v>
      </c>
      <c r="K126" s="179">
        <v>0</v>
      </c>
      <c r="L126" s="180">
        <v>0</v>
      </c>
      <c r="M126" s="179">
        <v>0</v>
      </c>
      <c r="N126" s="180">
        <v>0</v>
      </c>
      <c r="O126" s="178">
        <v>0</v>
      </c>
      <c r="P126" s="180">
        <v>0</v>
      </c>
      <c r="Q126" s="179">
        <v>0</v>
      </c>
      <c r="R126" s="180">
        <v>0</v>
      </c>
      <c r="S126" s="179">
        <v>0</v>
      </c>
      <c r="T126" s="180">
        <v>0</v>
      </c>
      <c r="U126" s="179">
        <v>0</v>
      </c>
      <c r="V126" s="180">
        <v>0</v>
      </c>
      <c r="W126" s="179">
        <v>0</v>
      </c>
      <c r="X126" s="180">
        <v>0</v>
      </c>
      <c r="Y126" s="350">
        <v>0</v>
      </c>
      <c r="Z126" s="179">
        <v>0</v>
      </c>
      <c r="AA126" s="180">
        <v>0</v>
      </c>
      <c r="AB126" s="350">
        <v>0</v>
      </c>
      <c r="AC126" s="150">
        <v>0</v>
      </c>
      <c r="AD126" s="187">
        <v>0</v>
      </c>
      <c r="AE126" s="149">
        <v>0</v>
      </c>
      <c r="AF126" s="180">
        <v>0</v>
      </c>
      <c r="AG126" s="150">
        <v>0</v>
      </c>
      <c r="AH126" s="180">
        <v>0</v>
      </c>
      <c r="AI126" s="352">
        <v>0</v>
      </c>
      <c r="AJ126" s="188">
        <f t="shared" si="6"/>
        <v>0</v>
      </c>
      <c r="AK126" s="215">
        <f t="shared" si="7"/>
        <v>0</v>
      </c>
      <c r="AL126" s="392">
        <f t="shared" si="8"/>
        <v>0</v>
      </c>
      <c r="AM126" s="188">
        <f t="shared" si="9"/>
        <v>0</v>
      </c>
      <c r="AN126" s="187">
        <f t="shared" si="10"/>
        <v>0</v>
      </c>
      <c r="AO126" s="354">
        <f t="shared" si="11"/>
        <v>0</v>
      </c>
      <c r="AP126" s="179">
        <v>750862.59</v>
      </c>
      <c r="AQ126" s="198">
        <v>735551.14</v>
      </c>
      <c r="AR126" s="26"/>
      <c r="AS126" s="26"/>
      <c r="AV126" s="26"/>
    </row>
    <row r="127" spans="1:48" x14ac:dyDescent="0.25">
      <c r="A127" s="176" t="s">
        <v>8420</v>
      </c>
      <c r="B127" s="176" t="s">
        <v>8467</v>
      </c>
      <c r="C127" s="176" t="s">
        <v>1851</v>
      </c>
      <c r="D127" s="177" t="s">
        <v>79</v>
      </c>
      <c r="E127" s="177" t="s">
        <v>76</v>
      </c>
      <c r="F127" s="178">
        <v>0</v>
      </c>
      <c r="G127" s="180">
        <v>0</v>
      </c>
      <c r="H127" s="422">
        <v>0</v>
      </c>
      <c r="I127" s="179">
        <v>0</v>
      </c>
      <c r="J127" s="180">
        <v>0</v>
      </c>
      <c r="K127" s="179">
        <v>0</v>
      </c>
      <c r="L127" s="180">
        <v>0</v>
      </c>
      <c r="M127" s="179">
        <v>0</v>
      </c>
      <c r="N127" s="180">
        <v>0</v>
      </c>
      <c r="O127" s="178">
        <v>0</v>
      </c>
      <c r="P127" s="180">
        <v>0</v>
      </c>
      <c r="Q127" s="179">
        <v>0</v>
      </c>
      <c r="R127" s="180">
        <v>0</v>
      </c>
      <c r="S127" s="179">
        <v>0</v>
      </c>
      <c r="T127" s="180">
        <v>0</v>
      </c>
      <c r="U127" s="179">
        <v>0</v>
      </c>
      <c r="V127" s="180">
        <v>0</v>
      </c>
      <c r="W127" s="179">
        <v>1820683.76</v>
      </c>
      <c r="X127" s="180">
        <v>1820683.76</v>
      </c>
      <c r="Y127" s="350">
        <v>0</v>
      </c>
      <c r="Z127" s="179">
        <v>0</v>
      </c>
      <c r="AA127" s="180">
        <v>0</v>
      </c>
      <c r="AB127" s="350">
        <v>0</v>
      </c>
      <c r="AC127" s="150">
        <v>0</v>
      </c>
      <c r="AD127" s="187">
        <v>0</v>
      </c>
      <c r="AE127" s="149">
        <v>0</v>
      </c>
      <c r="AF127" s="180">
        <v>0</v>
      </c>
      <c r="AG127" s="150">
        <v>0</v>
      </c>
      <c r="AH127" s="180">
        <v>0</v>
      </c>
      <c r="AI127" s="352">
        <v>0</v>
      </c>
      <c r="AJ127" s="188">
        <f t="shared" si="6"/>
        <v>1820683.76</v>
      </c>
      <c r="AK127" s="215">
        <f t="shared" si="7"/>
        <v>1820683.76</v>
      </c>
      <c r="AL127" s="392">
        <f t="shared" si="8"/>
        <v>0</v>
      </c>
      <c r="AM127" s="188">
        <f t="shared" si="9"/>
        <v>0</v>
      </c>
      <c r="AN127" s="187">
        <f t="shared" si="10"/>
        <v>0</v>
      </c>
      <c r="AO127" s="354">
        <f t="shared" si="11"/>
        <v>0</v>
      </c>
      <c r="AP127" s="179">
        <v>0</v>
      </c>
      <c r="AQ127" s="198">
        <v>0</v>
      </c>
      <c r="AR127" s="26"/>
      <c r="AS127" s="26"/>
      <c r="AV127" s="26"/>
    </row>
    <row r="128" spans="1:48" x14ac:dyDescent="0.25">
      <c r="A128" s="176" t="s">
        <v>8420</v>
      </c>
      <c r="B128" s="176" t="s">
        <v>8473</v>
      </c>
      <c r="C128" s="176" t="s">
        <v>314</v>
      </c>
      <c r="D128" s="177" t="s">
        <v>79</v>
      </c>
      <c r="E128" s="177" t="s">
        <v>76</v>
      </c>
      <c r="F128" s="178">
        <v>0</v>
      </c>
      <c r="G128" s="180">
        <v>0</v>
      </c>
      <c r="H128" s="422">
        <v>0</v>
      </c>
      <c r="I128" s="179">
        <v>0</v>
      </c>
      <c r="J128" s="180">
        <v>0</v>
      </c>
      <c r="K128" s="179">
        <v>0</v>
      </c>
      <c r="L128" s="180">
        <v>0</v>
      </c>
      <c r="M128" s="179">
        <v>0</v>
      </c>
      <c r="N128" s="180">
        <v>0</v>
      </c>
      <c r="O128" s="178">
        <v>0</v>
      </c>
      <c r="P128" s="180">
        <v>0</v>
      </c>
      <c r="Q128" s="179">
        <v>0</v>
      </c>
      <c r="R128" s="180">
        <v>0</v>
      </c>
      <c r="S128" s="179">
        <v>0</v>
      </c>
      <c r="T128" s="180">
        <v>0</v>
      </c>
      <c r="U128" s="179">
        <v>0</v>
      </c>
      <c r="V128" s="180">
        <v>0</v>
      </c>
      <c r="W128" s="179">
        <v>0</v>
      </c>
      <c r="X128" s="180">
        <v>0</v>
      </c>
      <c r="Y128" s="350">
        <v>0</v>
      </c>
      <c r="Z128" s="179">
        <v>0</v>
      </c>
      <c r="AA128" s="180">
        <v>0</v>
      </c>
      <c r="AB128" s="350">
        <v>0</v>
      </c>
      <c r="AC128" s="150">
        <v>0</v>
      </c>
      <c r="AD128" s="187">
        <v>0</v>
      </c>
      <c r="AE128" s="149">
        <v>87814.44</v>
      </c>
      <c r="AF128" s="180">
        <v>0</v>
      </c>
      <c r="AG128" s="150">
        <v>0</v>
      </c>
      <c r="AH128" s="180">
        <v>0</v>
      </c>
      <c r="AI128" s="352">
        <v>0</v>
      </c>
      <c r="AJ128" s="188">
        <f t="shared" si="6"/>
        <v>0</v>
      </c>
      <c r="AK128" s="215">
        <f t="shared" si="7"/>
        <v>0</v>
      </c>
      <c r="AL128" s="392">
        <f t="shared" si="8"/>
        <v>0</v>
      </c>
      <c r="AM128" s="188">
        <f t="shared" si="9"/>
        <v>87814.44</v>
      </c>
      <c r="AN128" s="187">
        <f t="shared" si="10"/>
        <v>0</v>
      </c>
      <c r="AO128" s="354">
        <f t="shared" si="11"/>
        <v>0</v>
      </c>
      <c r="AP128" s="179">
        <v>0</v>
      </c>
      <c r="AQ128" s="198">
        <v>0</v>
      </c>
      <c r="AR128" s="26"/>
      <c r="AS128" s="26"/>
      <c r="AV128" s="26"/>
    </row>
    <row r="129" spans="1:48" x14ac:dyDescent="0.25">
      <c r="A129" s="176" t="s">
        <v>8331</v>
      </c>
      <c r="B129" s="176" t="s">
        <v>8474</v>
      </c>
      <c r="C129" s="176" t="s">
        <v>318</v>
      </c>
      <c r="D129" s="177" t="s">
        <v>316</v>
      </c>
      <c r="E129" s="177" t="s">
        <v>76</v>
      </c>
      <c r="F129" s="178">
        <v>0</v>
      </c>
      <c r="G129" s="180">
        <v>0</v>
      </c>
      <c r="H129" s="422">
        <v>0</v>
      </c>
      <c r="I129" s="179">
        <v>0</v>
      </c>
      <c r="J129" s="180">
        <v>0</v>
      </c>
      <c r="K129" s="179">
        <v>0</v>
      </c>
      <c r="L129" s="180">
        <v>0</v>
      </c>
      <c r="M129" s="179">
        <v>0</v>
      </c>
      <c r="N129" s="180">
        <v>0</v>
      </c>
      <c r="O129" s="178">
        <v>0</v>
      </c>
      <c r="P129" s="180">
        <v>0</v>
      </c>
      <c r="Q129" s="179">
        <v>0</v>
      </c>
      <c r="R129" s="180">
        <v>0</v>
      </c>
      <c r="S129" s="179">
        <v>0</v>
      </c>
      <c r="T129" s="180">
        <v>0</v>
      </c>
      <c r="U129" s="179">
        <v>0</v>
      </c>
      <c r="V129" s="180">
        <v>0</v>
      </c>
      <c r="W129" s="179">
        <v>0</v>
      </c>
      <c r="X129" s="180">
        <v>0</v>
      </c>
      <c r="Y129" s="350">
        <v>0</v>
      </c>
      <c r="Z129" s="179">
        <v>0</v>
      </c>
      <c r="AA129" s="180">
        <v>0</v>
      </c>
      <c r="AB129" s="350">
        <v>0</v>
      </c>
      <c r="AC129" s="150">
        <v>0</v>
      </c>
      <c r="AD129" s="187">
        <v>0</v>
      </c>
      <c r="AE129" s="149">
        <v>0</v>
      </c>
      <c r="AF129" s="180">
        <v>0</v>
      </c>
      <c r="AG129" s="150">
        <v>511690.89</v>
      </c>
      <c r="AH129" s="180">
        <v>511690.89</v>
      </c>
      <c r="AI129" s="352">
        <v>0</v>
      </c>
      <c r="AJ129" s="188">
        <f t="shared" si="6"/>
        <v>0</v>
      </c>
      <c r="AK129" s="215">
        <f t="shared" si="7"/>
        <v>0</v>
      </c>
      <c r="AL129" s="392">
        <f t="shared" si="8"/>
        <v>0</v>
      </c>
      <c r="AM129" s="188">
        <f t="shared" si="9"/>
        <v>511690.89</v>
      </c>
      <c r="AN129" s="187">
        <f t="shared" si="10"/>
        <v>511690.89</v>
      </c>
      <c r="AO129" s="354">
        <f t="shared" si="11"/>
        <v>0</v>
      </c>
      <c r="AP129" s="179">
        <v>0</v>
      </c>
      <c r="AQ129" s="198">
        <v>0</v>
      </c>
      <c r="AR129" s="26"/>
      <c r="AS129" s="26"/>
      <c r="AV129" s="26"/>
    </row>
    <row r="130" spans="1:48" x14ac:dyDescent="0.25">
      <c r="A130" s="176" t="s">
        <v>8331</v>
      </c>
      <c r="B130" s="176" t="s">
        <v>8475</v>
      </c>
      <c r="C130" s="176" t="s">
        <v>319</v>
      </c>
      <c r="D130" s="177" t="s">
        <v>316</v>
      </c>
      <c r="E130" s="177" t="s">
        <v>76</v>
      </c>
      <c r="F130" s="178">
        <v>0</v>
      </c>
      <c r="G130" s="180">
        <v>0</v>
      </c>
      <c r="H130" s="422">
        <v>0</v>
      </c>
      <c r="I130" s="179">
        <v>0</v>
      </c>
      <c r="J130" s="180">
        <v>0</v>
      </c>
      <c r="K130" s="179">
        <v>0</v>
      </c>
      <c r="L130" s="180">
        <v>0</v>
      </c>
      <c r="M130" s="179">
        <v>0</v>
      </c>
      <c r="N130" s="180">
        <v>0</v>
      </c>
      <c r="O130" s="178">
        <v>0</v>
      </c>
      <c r="P130" s="180">
        <v>0</v>
      </c>
      <c r="Q130" s="179">
        <v>0</v>
      </c>
      <c r="R130" s="180">
        <v>0</v>
      </c>
      <c r="S130" s="179">
        <v>0</v>
      </c>
      <c r="T130" s="180">
        <v>0</v>
      </c>
      <c r="U130" s="179">
        <v>0</v>
      </c>
      <c r="V130" s="180">
        <v>0</v>
      </c>
      <c r="W130" s="179">
        <v>0</v>
      </c>
      <c r="X130" s="180">
        <v>0</v>
      </c>
      <c r="Y130" s="350">
        <v>0</v>
      </c>
      <c r="Z130" s="179">
        <v>0</v>
      </c>
      <c r="AA130" s="180">
        <v>0</v>
      </c>
      <c r="AB130" s="350">
        <v>0</v>
      </c>
      <c r="AC130" s="150">
        <v>0</v>
      </c>
      <c r="AD130" s="187">
        <v>0</v>
      </c>
      <c r="AE130" s="149">
        <v>39173.040000000001</v>
      </c>
      <c r="AF130" s="180">
        <v>0</v>
      </c>
      <c r="AG130" s="150">
        <v>0</v>
      </c>
      <c r="AH130" s="180">
        <v>0</v>
      </c>
      <c r="AI130" s="352">
        <v>0</v>
      </c>
      <c r="AJ130" s="188">
        <f t="shared" si="6"/>
        <v>0</v>
      </c>
      <c r="AK130" s="215">
        <f t="shared" si="7"/>
        <v>0</v>
      </c>
      <c r="AL130" s="392">
        <f t="shared" si="8"/>
        <v>0</v>
      </c>
      <c r="AM130" s="188">
        <f t="shared" si="9"/>
        <v>39173.040000000001</v>
      </c>
      <c r="AN130" s="187">
        <f t="shared" si="10"/>
        <v>0</v>
      </c>
      <c r="AO130" s="354">
        <f t="shared" si="11"/>
        <v>0</v>
      </c>
      <c r="AP130" s="179">
        <v>0</v>
      </c>
      <c r="AQ130" s="198">
        <v>0</v>
      </c>
      <c r="AR130" s="26"/>
      <c r="AS130" s="26"/>
      <c r="AV130" s="26"/>
    </row>
    <row r="131" spans="1:48" x14ac:dyDescent="0.25">
      <c r="A131" s="176" t="s">
        <v>8330</v>
      </c>
      <c r="B131" s="176" t="s">
        <v>8228</v>
      </c>
      <c r="C131" s="176" t="s">
        <v>244</v>
      </c>
      <c r="D131" s="177" t="s">
        <v>83</v>
      </c>
      <c r="E131" s="177" t="s">
        <v>76</v>
      </c>
      <c r="F131" s="178">
        <v>0</v>
      </c>
      <c r="G131" s="180">
        <v>0</v>
      </c>
      <c r="H131" s="422">
        <v>0</v>
      </c>
      <c r="I131" s="179">
        <v>0</v>
      </c>
      <c r="J131" s="180">
        <v>0</v>
      </c>
      <c r="K131" s="179">
        <v>0</v>
      </c>
      <c r="L131" s="180">
        <v>0</v>
      </c>
      <c r="M131" s="179">
        <v>0</v>
      </c>
      <c r="N131" s="180">
        <v>0</v>
      </c>
      <c r="O131" s="178">
        <v>0</v>
      </c>
      <c r="P131" s="180">
        <v>0</v>
      </c>
      <c r="Q131" s="179">
        <v>0</v>
      </c>
      <c r="R131" s="180">
        <v>0</v>
      </c>
      <c r="S131" s="179">
        <v>0</v>
      </c>
      <c r="T131" s="180">
        <v>0</v>
      </c>
      <c r="U131" s="179">
        <v>0</v>
      </c>
      <c r="V131" s="180">
        <v>0</v>
      </c>
      <c r="W131" s="179">
        <v>0</v>
      </c>
      <c r="X131" s="180">
        <v>0</v>
      </c>
      <c r="Y131" s="350">
        <v>0</v>
      </c>
      <c r="Z131" s="179">
        <v>0</v>
      </c>
      <c r="AA131" s="180">
        <v>0</v>
      </c>
      <c r="AB131" s="350">
        <v>0</v>
      </c>
      <c r="AC131" s="150">
        <v>0</v>
      </c>
      <c r="AD131" s="187">
        <v>0</v>
      </c>
      <c r="AE131" s="149">
        <v>0</v>
      </c>
      <c r="AF131" s="180">
        <v>0</v>
      </c>
      <c r="AG131" s="150">
        <v>0</v>
      </c>
      <c r="AH131" s="180">
        <v>0</v>
      </c>
      <c r="AI131" s="352">
        <v>0</v>
      </c>
      <c r="AJ131" s="188">
        <f t="shared" si="6"/>
        <v>0</v>
      </c>
      <c r="AK131" s="215">
        <f t="shared" si="7"/>
        <v>0</v>
      </c>
      <c r="AL131" s="392">
        <f t="shared" si="8"/>
        <v>0</v>
      </c>
      <c r="AM131" s="188">
        <f t="shared" si="9"/>
        <v>0</v>
      </c>
      <c r="AN131" s="187">
        <f t="shared" si="10"/>
        <v>0</v>
      </c>
      <c r="AO131" s="354">
        <f t="shared" si="11"/>
        <v>0</v>
      </c>
      <c r="AP131" s="179">
        <v>7747500.0199999996</v>
      </c>
      <c r="AQ131" s="198">
        <v>0</v>
      </c>
      <c r="AR131" s="26"/>
      <c r="AS131" s="26"/>
      <c r="AV131" s="26"/>
    </row>
    <row r="132" spans="1:48" x14ac:dyDescent="0.25">
      <c r="A132" s="176" t="s">
        <v>8330</v>
      </c>
      <c r="B132" s="176" t="s">
        <v>8278</v>
      </c>
      <c r="C132" s="176" t="s">
        <v>3451</v>
      </c>
      <c r="D132" s="177" t="s">
        <v>83</v>
      </c>
      <c r="E132" s="177" t="s">
        <v>76</v>
      </c>
      <c r="F132" s="178">
        <v>0</v>
      </c>
      <c r="G132" s="180">
        <v>0</v>
      </c>
      <c r="H132" s="422">
        <v>0</v>
      </c>
      <c r="I132" s="179">
        <v>0</v>
      </c>
      <c r="J132" s="180">
        <v>0</v>
      </c>
      <c r="K132" s="179">
        <v>0</v>
      </c>
      <c r="L132" s="180">
        <v>0</v>
      </c>
      <c r="M132" s="179">
        <v>0</v>
      </c>
      <c r="N132" s="180">
        <v>0</v>
      </c>
      <c r="O132" s="178">
        <v>0</v>
      </c>
      <c r="P132" s="180">
        <v>0</v>
      </c>
      <c r="Q132" s="179">
        <v>0</v>
      </c>
      <c r="R132" s="180">
        <v>0</v>
      </c>
      <c r="S132" s="179">
        <v>0</v>
      </c>
      <c r="T132" s="180">
        <v>0</v>
      </c>
      <c r="U132" s="179">
        <v>0</v>
      </c>
      <c r="V132" s="180">
        <v>0</v>
      </c>
      <c r="W132" s="179">
        <v>400000</v>
      </c>
      <c r="X132" s="180">
        <v>381333.7</v>
      </c>
      <c r="Y132" s="350">
        <v>0</v>
      </c>
      <c r="Z132" s="179">
        <v>0</v>
      </c>
      <c r="AA132" s="180">
        <v>0</v>
      </c>
      <c r="AB132" s="350">
        <v>0</v>
      </c>
      <c r="AC132" s="150">
        <v>0</v>
      </c>
      <c r="AD132" s="187">
        <v>0</v>
      </c>
      <c r="AE132" s="149">
        <v>0</v>
      </c>
      <c r="AF132" s="180">
        <v>0</v>
      </c>
      <c r="AG132" s="150">
        <v>0</v>
      </c>
      <c r="AH132" s="180">
        <v>0</v>
      </c>
      <c r="AI132" s="352">
        <v>0</v>
      </c>
      <c r="AJ132" s="188">
        <f t="shared" ref="AJ132:AJ194" si="12">+SUM(F132,I132,K132,M132,O132,Q132,S132,U132,W132,Z132,AC132)</f>
        <v>400000</v>
      </c>
      <c r="AK132" s="215">
        <f t="shared" ref="AK132:AK194" si="13">+SUM(G132,J132,L132,N132,P132,R132,T132,V132,X132,AA132,AD132)</f>
        <v>381333.7</v>
      </c>
      <c r="AL132" s="392">
        <f t="shared" ref="AL132:AL194" si="14">SUM(H132,Y132,AB132)</f>
        <v>0</v>
      </c>
      <c r="AM132" s="188">
        <f t="shared" ref="AM132:AM194" si="15">+AE132+AG132</f>
        <v>0</v>
      </c>
      <c r="AN132" s="187">
        <f t="shared" ref="AN132:AN194" si="16">+AF132+AH132</f>
        <v>0</v>
      </c>
      <c r="AO132" s="354">
        <f t="shared" ref="AO132:AO194" si="17">+AI132</f>
        <v>0</v>
      </c>
      <c r="AP132" s="179">
        <v>14943818.68</v>
      </c>
      <c r="AQ132" s="198">
        <v>14866341.859999999</v>
      </c>
      <c r="AR132" s="26"/>
      <c r="AS132" s="26"/>
      <c r="AV132" s="26"/>
    </row>
    <row r="133" spans="1:48" x14ac:dyDescent="0.25">
      <c r="A133" s="176" t="s">
        <v>8330</v>
      </c>
      <c r="B133" s="176" t="s">
        <v>8465</v>
      </c>
      <c r="C133" s="176" t="s">
        <v>323</v>
      </c>
      <c r="D133" s="177" t="s">
        <v>83</v>
      </c>
      <c r="E133" s="177" t="s">
        <v>76</v>
      </c>
      <c r="F133" s="178">
        <v>0</v>
      </c>
      <c r="G133" s="180">
        <v>0</v>
      </c>
      <c r="H133" s="422">
        <v>0</v>
      </c>
      <c r="I133" s="179">
        <v>0</v>
      </c>
      <c r="J133" s="180">
        <v>0</v>
      </c>
      <c r="K133" s="179">
        <v>0</v>
      </c>
      <c r="L133" s="180">
        <v>0</v>
      </c>
      <c r="M133" s="179">
        <v>0</v>
      </c>
      <c r="N133" s="180">
        <v>0</v>
      </c>
      <c r="O133" s="178">
        <v>0</v>
      </c>
      <c r="P133" s="180">
        <v>0</v>
      </c>
      <c r="Q133" s="179">
        <v>0</v>
      </c>
      <c r="R133" s="180">
        <v>0</v>
      </c>
      <c r="S133" s="179">
        <v>0</v>
      </c>
      <c r="T133" s="180">
        <v>0</v>
      </c>
      <c r="U133" s="179">
        <v>0</v>
      </c>
      <c r="V133" s="180">
        <v>0</v>
      </c>
      <c r="W133" s="179">
        <v>0</v>
      </c>
      <c r="X133" s="180">
        <v>0</v>
      </c>
      <c r="Y133" s="350">
        <v>0</v>
      </c>
      <c r="Z133" s="179">
        <v>0</v>
      </c>
      <c r="AA133" s="180">
        <v>0</v>
      </c>
      <c r="AB133" s="350">
        <v>0</v>
      </c>
      <c r="AC133" s="150">
        <v>0</v>
      </c>
      <c r="AD133" s="187">
        <v>0</v>
      </c>
      <c r="AE133" s="149">
        <v>184688</v>
      </c>
      <c r="AF133" s="180">
        <v>77681.16</v>
      </c>
      <c r="AG133" s="150">
        <v>0</v>
      </c>
      <c r="AH133" s="180">
        <v>0</v>
      </c>
      <c r="AI133" s="352">
        <v>0</v>
      </c>
      <c r="AJ133" s="188">
        <f t="shared" si="12"/>
        <v>0</v>
      </c>
      <c r="AK133" s="215">
        <f t="shared" si="13"/>
        <v>0</v>
      </c>
      <c r="AL133" s="392">
        <f t="shared" si="14"/>
        <v>0</v>
      </c>
      <c r="AM133" s="188">
        <f t="shared" si="15"/>
        <v>184688</v>
      </c>
      <c r="AN133" s="187">
        <f t="shared" si="16"/>
        <v>77681.16</v>
      </c>
      <c r="AO133" s="354">
        <f t="shared" si="17"/>
        <v>0</v>
      </c>
      <c r="AP133" s="179">
        <v>0</v>
      </c>
      <c r="AQ133" s="198">
        <v>0</v>
      </c>
      <c r="AR133" s="26"/>
      <c r="AS133" s="26"/>
      <c r="AV133" s="26"/>
    </row>
    <row r="134" spans="1:48" x14ac:dyDescent="0.25">
      <c r="A134" s="176" t="s">
        <v>8344</v>
      </c>
      <c r="B134" s="176" t="s">
        <v>8345</v>
      </c>
      <c r="C134" s="176" t="s">
        <v>213</v>
      </c>
      <c r="D134" s="177" t="s">
        <v>155</v>
      </c>
      <c r="E134" s="177" t="s">
        <v>113</v>
      </c>
      <c r="F134" s="178">
        <v>0</v>
      </c>
      <c r="G134" s="180">
        <v>0</v>
      </c>
      <c r="H134" s="422">
        <v>0</v>
      </c>
      <c r="I134" s="179">
        <v>0</v>
      </c>
      <c r="J134" s="180">
        <v>0</v>
      </c>
      <c r="K134" s="179">
        <v>0</v>
      </c>
      <c r="L134" s="180">
        <v>0</v>
      </c>
      <c r="M134" s="179">
        <v>0</v>
      </c>
      <c r="N134" s="180">
        <v>0</v>
      </c>
      <c r="O134" s="178">
        <v>82134.55</v>
      </c>
      <c r="P134" s="180">
        <v>82134.55</v>
      </c>
      <c r="Q134" s="179">
        <v>0</v>
      </c>
      <c r="R134" s="180">
        <v>0</v>
      </c>
      <c r="S134" s="179">
        <v>0</v>
      </c>
      <c r="T134" s="180">
        <v>0</v>
      </c>
      <c r="U134" s="179">
        <v>0</v>
      </c>
      <c r="V134" s="180">
        <v>0</v>
      </c>
      <c r="W134" s="179">
        <v>209895.08</v>
      </c>
      <c r="X134" s="180">
        <v>209895.08</v>
      </c>
      <c r="Y134" s="350">
        <v>0</v>
      </c>
      <c r="Z134" s="179">
        <v>48802.5</v>
      </c>
      <c r="AA134" s="180">
        <v>48802.5</v>
      </c>
      <c r="AB134" s="350">
        <v>0</v>
      </c>
      <c r="AC134" s="150">
        <v>504354.99</v>
      </c>
      <c r="AD134" s="187">
        <v>504354.99</v>
      </c>
      <c r="AE134" s="149">
        <v>0</v>
      </c>
      <c r="AF134" s="180">
        <v>0</v>
      </c>
      <c r="AG134" s="150">
        <v>0</v>
      </c>
      <c r="AH134" s="180">
        <v>0</v>
      </c>
      <c r="AI134" s="352">
        <v>0</v>
      </c>
      <c r="AJ134" s="188">
        <f t="shared" si="12"/>
        <v>845187.12</v>
      </c>
      <c r="AK134" s="215">
        <f t="shared" si="13"/>
        <v>845187.12</v>
      </c>
      <c r="AL134" s="392">
        <f t="shared" si="14"/>
        <v>0</v>
      </c>
      <c r="AM134" s="188">
        <f t="shared" si="15"/>
        <v>0</v>
      </c>
      <c r="AN134" s="187">
        <f t="shared" si="16"/>
        <v>0</v>
      </c>
      <c r="AO134" s="354">
        <f t="shared" si="17"/>
        <v>0</v>
      </c>
      <c r="AP134" s="179">
        <v>0</v>
      </c>
      <c r="AQ134" s="198">
        <v>0</v>
      </c>
      <c r="AR134" s="26"/>
      <c r="AS134" s="26"/>
      <c r="AV134" s="26"/>
    </row>
    <row r="135" spans="1:48" x14ac:dyDescent="0.25">
      <c r="A135" s="176" t="s">
        <v>8339</v>
      </c>
      <c r="B135" s="176" t="s">
        <v>8460</v>
      </c>
      <c r="C135" s="176" t="s">
        <v>235</v>
      </c>
      <c r="D135" s="177" t="s">
        <v>112</v>
      </c>
      <c r="E135" s="177" t="s">
        <v>113</v>
      </c>
      <c r="F135" s="178">
        <v>0</v>
      </c>
      <c r="G135" s="180">
        <v>0</v>
      </c>
      <c r="H135" s="422">
        <v>0</v>
      </c>
      <c r="I135" s="179">
        <v>0</v>
      </c>
      <c r="J135" s="180">
        <v>0</v>
      </c>
      <c r="K135" s="179">
        <v>0</v>
      </c>
      <c r="L135" s="180">
        <v>0</v>
      </c>
      <c r="M135" s="179">
        <v>0</v>
      </c>
      <c r="N135" s="180">
        <v>0</v>
      </c>
      <c r="O135" s="178">
        <v>0</v>
      </c>
      <c r="P135" s="180">
        <v>0</v>
      </c>
      <c r="Q135" s="179">
        <v>0</v>
      </c>
      <c r="R135" s="180">
        <v>0</v>
      </c>
      <c r="S135" s="179">
        <v>0</v>
      </c>
      <c r="T135" s="180">
        <v>0</v>
      </c>
      <c r="U135" s="179">
        <v>0</v>
      </c>
      <c r="V135" s="180">
        <v>0</v>
      </c>
      <c r="W135" s="179">
        <v>0</v>
      </c>
      <c r="X135" s="180">
        <v>0</v>
      </c>
      <c r="Y135" s="350">
        <v>0</v>
      </c>
      <c r="Z135" s="179">
        <v>0</v>
      </c>
      <c r="AA135" s="180">
        <v>0</v>
      </c>
      <c r="AB135" s="350">
        <v>0</v>
      </c>
      <c r="AC135" s="150">
        <v>0</v>
      </c>
      <c r="AD135" s="187">
        <v>0</v>
      </c>
      <c r="AE135" s="149">
        <v>0</v>
      </c>
      <c r="AF135" s="180">
        <v>0</v>
      </c>
      <c r="AG135" s="150">
        <v>0</v>
      </c>
      <c r="AH135" s="180">
        <v>0</v>
      </c>
      <c r="AI135" s="352">
        <v>0</v>
      </c>
      <c r="AJ135" s="188">
        <f t="shared" si="12"/>
        <v>0</v>
      </c>
      <c r="AK135" s="215">
        <f t="shared" si="13"/>
        <v>0</v>
      </c>
      <c r="AL135" s="392">
        <f t="shared" si="14"/>
        <v>0</v>
      </c>
      <c r="AM135" s="188">
        <f t="shared" si="15"/>
        <v>0</v>
      </c>
      <c r="AN135" s="187">
        <f t="shared" si="16"/>
        <v>0</v>
      </c>
      <c r="AO135" s="354">
        <f t="shared" si="17"/>
        <v>0</v>
      </c>
      <c r="AP135" s="179">
        <v>193948.81</v>
      </c>
      <c r="AQ135" s="198">
        <v>0</v>
      </c>
      <c r="AR135" s="26"/>
      <c r="AS135" s="26"/>
      <c r="AV135" s="26"/>
    </row>
    <row r="136" spans="1:48" x14ac:dyDescent="0.25">
      <c r="A136" s="176" t="s">
        <v>8339</v>
      </c>
      <c r="B136" s="176" t="s">
        <v>8476</v>
      </c>
      <c r="C136" s="176" t="s">
        <v>1224</v>
      </c>
      <c r="D136" s="177" t="s">
        <v>112</v>
      </c>
      <c r="E136" s="177" t="s">
        <v>113</v>
      </c>
      <c r="F136" s="178">
        <v>0</v>
      </c>
      <c r="G136" s="180">
        <v>0</v>
      </c>
      <c r="H136" s="422">
        <v>0</v>
      </c>
      <c r="I136" s="179">
        <v>0</v>
      </c>
      <c r="J136" s="180">
        <v>0</v>
      </c>
      <c r="K136" s="179">
        <v>0</v>
      </c>
      <c r="L136" s="180">
        <v>0</v>
      </c>
      <c r="M136" s="179">
        <v>0</v>
      </c>
      <c r="N136" s="180">
        <v>0</v>
      </c>
      <c r="O136" s="178">
        <v>0</v>
      </c>
      <c r="P136" s="180">
        <v>0</v>
      </c>
      <c r="Q136" s="179">
        <v>0</v>
      </c>
      <c r="R136" s="180">
        <v>0</v>
      </c>
      <c r="S136" s="179">
        <v>0</v>
      </c>
      <c r="T136" s="180">
        <v>0</v>
      </c>
      <c r="U136" s="179">
        <v>0</v>
      </c>
      <c r="V136" s="180">
        <v>0</v>
      </c>
      <c r="W136" s="179">
        <v>95331.69</v>
      </c>
      <c r="X136" s="180">
        <v>95331.69</v>
      </c>
      <c r="Y136" s="350">
        <v>0</v>
      </c>
      <c r="Z136" s="179">
        <v>0</v>
      </c>
      <c r="AA136" s="180">
        <v>0</v>
      </c>
      <c r="AB136" s="350">
        <v>0</v>
      </c>
      <c r="AC136" s="150">
        <v>0</v>
      </c>
      <c r="AD136" s="187">
        <v>0</v>
      </c>
      <c r="AE136" s="149">
        <v>0</v>
      </c>
      <c r="AF136" s="180">
        <v>0</v>
      </c>
      <c r="AG136" s="150">
        <v>0</v>
      </c>
      <c r="AH136" s="180">
        <v>0</v>
      </c>
      <c r="AI136" s="352">
        <v>0</v>
      </c>
      <c r="AJ136" s="188">
        <f t="shared" si="12"/>
        <v>95331.69</v>
      </c>
      <c r="AK136" s="215">
        <f t="shared" si="13"/>
        <v>95331.69</v>
      </c>
      <c r="AL136" s="392">
        <f t="shared" si="14"/>
        <v>0</v>
      </c>
      <c r="AM136" s="188">
        <f t="shared" si="15"/>
        <v>0</v>
      </c>
      <c r="AN136" s="187">
        <f t="shared" si="16"/>
        <v>0</v>
      </c>
      <c r="AO136" s="354">
        <f t="shared" si="17"/>
        <v>0</v>
      </c>
      <c r="AP136" s="179">
        <v>0</v>
      </c>
      <c r="AQ136" s="198">
        <v>0</v>
      </c>
      <c r="AR136" s="26"/>
      <c r="AS136" s="26"/>
      <c r="AV136" s="26"/>
    </row>
    <row r="137" spans="1:48" x14ac:dyDescent="0.25">
      <c r="A137" s="176" t="s">
        <v>8339</v>
      </c>
      <c r="B137" s="176" t="s">
        <v>8361</v>
      </c>
      <c r="C137" s="176" t="s">
        <v>4268</v>
      </c>
      <c r="D137" s="177" t="s">
        <v>112</v>
      </c>
      <c r="E137" s="177" t="s">
        <v>113</v>
      </c>
      <c r="F137" s="178">
        <v>0</v>
      </c>
      <c r="G137" s="180">
        <v>0</v>
      </c>
      <c r="H137" s="422">
        <v>0</v>
      </c>
      <c r="I137" s="179">
        <v>0</v>
      </c>
      <c r="J137" s="180">
        <v>0</v>
      </c>
      <c r="K137" s="179">
        <v>0</v>
      </c>
      <c r="L137" s="180">
        <v>0</v>
      </c>
      <c r="M137" s="179">
        <v>0</v>
      </c>
      <c r="N137" s="180">
        <v>0</v>
      </c>
      <c r="O137" s="178">
        <v>0</v>
      </c>
      <c r="P137" s="180">
        <v>0</v>
      </c>
      <c r="Q137" s="179">
        <v>0</v>
      </c>
      <c r="R137" s="180">
        <v>0</v>
      </c>
      <c r="S137" s="179">
        <v>0</v>
      </c>
      <c r="T137" s="180">
        <v>0</v>
      </c>
      <c r="U137" s="179">
        <v>0</v>
      </c>
      <c r="V137" s="180">
        <v>0</v>
      </c>
      <c r="W137" s="179">
        <v>24166272.41</v>
      </c>
      <c r="X137" s="180">
        <v>24166272.41</v>
      </c>
      <c r="Y137" s="350">
        <v>722605.59</v>
      </c>
      <c r="Z137" s="179">
        <v>0</v>
      </c>
      <c r="AA137" s="180">
        <v>0</v>
      </c>
      <c r="AB137" s="350">
        <v>0</v>
      </c>
      <c r="AC137" s="150">
        <v>0</v>
      </c>
      <c r="AD137" s="187">
        <v>0</v>
      </c>
      <c r="AE137" s="149">
        <v>0</v>
      </c>
      <c r="AF137" s="180">
        <v>0</v>
      </c>
      <c r="AG137" s="150">
        <v>0</v>
      </c>
      <c r="AH137" s="180">
        <v>0</v>
      </c>
      <c r="AI137" s="352">
        <v>0</v>
      </c>
      <c r="AJ137" s="188">
        <f t="shared" si="12"/>
        <v>24166272.41</v>
      </c>
      <c r="AK137" s="215">
        <f t="shared" si="13"/>
        <v>24166272.41</v>
      </c>
      <c r="AL137" s="392">
        <f t="shared" si="14"/>
        <v>722605.59</v>
      </c>
      <c r="AM137" s="188">
        <f t="shared" si="15"/>
        <v>0</v>
      </c>
      <c r="AN137" s="187">
        <f t="shared" si="16"/>
        <v>0</v>
      </c>
      <c r="AO137" s="354">
        <f t="shared" si="17"/>
        <v>0</v>
      </c>
      <c r="AP137" s="179">
        <v>0</v>
      </c>
      <c r="AQ137" s="198">
        <v>0</v>
      </c>
      <c r="AR137" s="26"/>
      <c r="AS137" s="26"/>
      <c r="AV137" s="26"/>
    </row>
    <row r="138" spans="1:48" x14ac:dyDescent="0.25">
      <c r="A138" s="176" t="s">
        <v>8339</v>
      </c>
      <c r="B138" s="176" t="s">
        <v>8343</v>
      </c>
      <c r="C138" s="176" t="s">
        <v>203</v>
      </c>
      <c r="D138" s="177" t="s">
        <v>112</v>
      </c>
      <c r="E138" s="177" t="s">
        <v>113</v>
      </c>
      <c r="F138" s="178">
        <v>86901</v>
      </c>
      <c r="G138" s="180">
        <v>45063.64</v>
      </c>
      <c r="H138" s="422">
        <v>0</v>
      </c>
      <c r="I138" s="179">
        <v>36000</v>
      </c>
      <c r="J138" s="180">
        <v>0</v>
      </c>
      <c r="K138" s="179">
        <v>0</v>
      </c>
      <c r="L138" s="180">
        <v>0</v>
      </c>
      <c r="M138" s="179">
        <v>0</v>
      </c>
      <c r="N138" s="180">
        <v>0</v>
      </c>
      <c r="O138" s="178">
        <v>36208.75</v>
      </c>
      <c r="P138" s="180">
        <v>0</v>
      </c>
      <c r="Q138" s="179">
        <v>0</v>
      </c>
      <c r="R138" s="180">
        <v>0</v>
      </c>
      <c r="S138" s="179">
        <v>0</v>
      </c>
      <c r="T138" s="180">
        <v>0</v>
      </c>
      <c r="U138" s="179">
        <v>0</v>
      </c>
      <c r="V138" s="180">
        <v>0</v>
      </c>
      <c r="W138" s="179">
        <v>137537.37</v>
      </c>
      <c r="X138" s="180">
        <v>137537.37</v>
      </c>
      <c r="Y138" s="350">
        <v>0</v>
      </c>
      <c r="Z138" s="179">
        <v>0</v>
      </c>
      <c r="AA138" s="180">
        <v>0</v>
      </c>
      <c r="AB138" s="350">
        <v>0</v>
      </c>
      <c r="AC138" s="150">
        <v>0</v>
      </c>
      <c r="AD138" s="187">
        <v>0</v>
      </c>
      <c r="AE138" s="149">
        <v>0</v>
      </c>
      <c r="AF138" s="180">
        <v>0</v>
      </c>
      <c r="AG138" s="150">
        <v>0</v>
      </c>
      <c r="AH138" s="180">
        <v>0</v>
      </c>
      <c r="AI138" s="352">
        <v>0</v>
      </c>
      <c r="AJ138" s="188">
        <f t="shared" si="12"/>
        <v>296647.12</v>
      </c>
      <c r="AK138" s="215">
        <f t="shared" si="13"/>
        <v>182601.01</v>
      </c>
      <c r="AL138" s="392">
        <f t="shared" si="14"/>
        <v>0</v>
      </c>
      <c r="AM138" s="188">
        <f t="shared" si="15"/>
        <v>0</v>
      </c>
      <c r="AN138" s="187">
        <f t="shared" si="16"/>
        <v>0</v>
      </c>
      <c r="AO138" s="354">
        <f t="shared" si="17"/>
        <v>0</v>
      </c>
      <c r="AP138" s="179">
        <v>0</v>
      </c>
      <c r="AQ138" s="198">
        <v>0</v>
      </c>
      <c r="AR138" s="26"/>
      <c r="AS138" s="26"/>
      <c r="AV138" s="26"/>
    </row>
    <row r="139" spans="1:48" x14ac:dyDescent="0.25">
      <c r="A139" s="176" t="s">
        <v>8339</v>
      </c>
      <c r="B139" s="176" t="s">
        <v>8340</v>
      </c>
      <c r="C139" s="176" t="s">
        <v>8477</v>
      </c>
      <c r="D139" s="177" t="s">
        <v>112</v>
      </c>
      <c r="E139" s="177" t="s">
        <v>113</v>
      </c>
      <c r="F139" s="178">
        <v>0</v>
      </c>
      <c r="G139" s="180">
        <v>0</v>
      </c>
      <c r="H139" s="422">
        <v>0</v>
      </c>
      <c r="I139" s="179">
        <v>0</v>
      </c>
      <c r="J139" s="180">
        <v>0</v>
      </c>
      <c r="K139" s="179">
        <v>0</v>
      </c>
      <c r="L139" s="180">
        <v>0</v>
      </c>
      <c r="M139" s="179">
        <v>0</v>
      </c>
      <c r="N139" s="180">
        <v>0</v>
      </c>
      <c r="O139" s="178">
        <v>25391.05</v>
      </c>
      <c r="P139" s="180">
        <v>25391.05</v>
      </c>
      <c r="Q139" s="179">
        <v>0</v>
      </c>
      <c r="R139" s="180">
        <v>0</v>
      </c>
      <c r="S139" s="179">
        <v>0</v>
      </c>
      <c r="T139" s="180">
        <v>0</v>
      </c>
      <c r="U139" s="179">
        <v>0</v>
      </c>
      <c r="V139" s="180">
        <v>0</v>
      </c>
      <c r="W139" s="179">
        <v>0</v>
      </c>
      <c r="X139" s="180">
        <v>0</v>
      </c>
      <c r="Y139" s="350">
        <v>0</v>
      </c>
      <c r="Z139" s="179">
        <v>0</v>
      </c>
      <c r="AA139" s="180">
        <v>0</v>
      </c>
      <c r="AB139" s="350">
        <v>0</v>
      </c>
      <c r="AC139" s="150">
        <v>0</v>
      </c>
      <c r="AD139" s="187">
        <v>0</v>
      </c>
      <c r="AE139" s="149">
        <v>0</v>
      </c>
      <c r="AF139" s="180">
        <v>0</v>
      </c>
      <c r="AG139" s="150">
        <v>0</v>
      </c>
      <c r="AH139" s="180">
        <v>0</v>
      </c>
      <c r="AI139" s="352">
        <v>0</v>
      </c>
      <c r="AJ139" s="188">
        <f t="shared" si="12"/>
        <v>25391.05</v>
      </c>
      <c r="AK139" s="215">
        <f t="shared" si="13"/>
        <v>25391.05</v>
      </c>
      <c r="AL139" s="392">
        <f t="shared" si="14"/>
        <v>0</v>
      </c>
      <c r="AM139" s="188">
        <f t="shared" si="15"/>
        <v>0</v>
      </c>
      <c r="AN139" s="187">
        <f t="shared" si="16"/>
        <v>0</v>
      </c>
      <c r="AO139" s="354">
        <f t="shared" si="17"/>
        <v>0</v>
      </c>
      <c r="AP139" s="179">
        <v>0</v>
      </c>
      <c r="AQ139" s="198">
        <v>0</v>
      </c>
      <c r="AR139" s="26"/>
      <c r="AS139" s="26"/>
      <c r="AV139" s="26"/>
    </row>
    <row r="140" spans="1:48" x14ac:dyDescent="0.25">
      <c r="A140" s="176" t="s">
        <v>8339</v>
      </c>
      <c r="B140" s="176" t="s">
        <v>8478</v>
      </c>
      <c r="C140" s="176" t="s">
        <v>344</v>
      </c>
      <c r="D140" s="177" t="s">
        <v>112</v>
      </c>
      <c r="E140" s="177" t="s">
        <v>113</v>
      </c>
      <c r="F140" s="178">
        <v>0</v>
      </c>
      <c r="G140" s="180">
        <v>0</v>
      </c>
      <c r="H140" s="422">
        <v>0</v>
      </c>
      <c r="I140" s="179">
        <v>0</v>
      </c>
      <c r="J140" s="180">
        <v>0</v>
      </c>
      <c r="K140" s="179">
        <v>0</v>
      </c>
      <c r="L140" s="180">
        <v>0</v>
      </c>
      <c r="M140" s="179">
        <v>0</v>
      </c>
      <c r="N140" s="180">
        <v>0</v>
      </c>
      <c r="O140" s="178">
        <v>0</v>
      </c>
      <c r="P140" s="180">
        <v>0</v>
      </c>
      <c r="Q140" s="179">
        <v>0</v>
      </c>
      <c r="R140" s="180">
        <v>0</v>
      </c>
      <c r="S140" s="179">
        <v>0</v>
      </c>
      <c r="T140" s="180">
        <v>0</v>
      </c>
      <c r="U140" s="179">
        <v>0</v>
      </c>
      <c r="V140" s="180">
        <v>0</v>
      </c>
      <c r="W140" s="179">
        <v>0</v>
      </c>
      <c r="X140" s="180">
        <v>0</v>
      </c>
      <c r="Y140" s="350">
        <v>0</v>
      </c>
      <c r="Z140" s="179">
        <v>0</v>
      </c>
      <c r="AA140" s="180">
        <v>0</v>
      </c>
      <c r="AB140" s="350">
        <v>0</v>
      </c>
      <c r="AC140" s="150">
        <v>0</v>
      </c>
      <c r="AD140" s="187">
        <v>0</v>
      </c>
      <c r="AE140" s="149">
        <v>0</v>
      </c>
      <c r="AF140" s="180">
        <v>0</v>
      </c>
      <c r="AG140" s="150">
        <v>583565.88</v>
      </c>
      <c r="AH140" s="180">
        <v>583565.87</v>
      </c>
      <c r="AI140" s="352">
        <v>0</v>
      </c>
      <c r="AJ140" s="188">
        <f t="shared" si="12"/>
        <v>0</v>
      </c>
      <c r="AK140" s="215">
        <f t="shared" si="13"/>
        <v>0</v>
      </c>
      <c r="AL140" s="392">
        <f t="shared" si="14"/>
        <v>0</v>
      </c>
      <c r="AM140" s="188">
        <f t="shared" si="15"/>
        <v>583565.88</v>
      </c>
      <c r="AN140" s="187">
        <f t="shared" si="16"/>
        <v>583565.87</v>
      </c>
      <c r="AO140" s="354">
        <f t="shared" si="17"/>
        <v>0</v>
      </c>
      <c r="AP140" s="179">
        <v>0</v>
      </c>
      <c r="AQ140" s="198">
        <v>0</v>
      </c>
      <c r="AR140" s="26"/>
      <c r="AS140" s="26"/>
      <c r="AV140" s="26"/>
    </row>
    <row r="141" spans="1:48" x14ac:dyDescent="0.25">
      <c r="A141" s="176" t="s">
        <v>8339</v>
      </c>
      <c r="B141" s="176" t="s">
        <v>8346</v>
      </c>
      <c r="C141" s="176" t="s">
        <v>1266</v>
      </c>
      <c r="D141" s="177" t="s">
        <v>112</v>
      </c>
      <c r="E141" s="177" t="s">
        <v>113</v>
      </c>
      <c r="F141" s="178">
        <v>0</v>
      </c>
      <c r="G141" s="180">
        <v>0</v>
      </c>
      <c r="H141" s="422">
        <v>0</v>
      </c>
      <c r="I141" s="179">
        <v>0</v>
      </c>
      <c r="J141" s="180">
        <v>0</v>
      </c>
      <c r="K141" s="179">
        <v>0</v>
      </c>
      <c r="L141" s="180">
        <v>0</v>
      </c>
      <c r="M141" s="179">
        <v>0</v>
      </c>
      <c r="N141" s="180">
        <v>0</v>
      </c>
      <c r="O141" s="178">
        <v>250902.16</v>
      </c>
      <c r="P141" s="180">
        <v>0</v>
      </c>
      <c r="Q141" s="179">
        <v>0</v>
      </c>
      <c r="R141" s="180">
        <v>0</v>
      </c>
      <c r="S141" s="179">
        <v>0</v>
      </c>
      <c r="T141" s="180">
        <v>0</v>
      </c>
      <c r="U141" s="179">
        <v>0</v>
      </c>
      <c r="V141" s="180">
        <v>0</v>
      </c>
      <c r="W141" s="179">
        <v>0</v>
      </c>
      <c r="X141" s="180">
        <v>0</v>
      </c>
      <c r="Y141" s="350">
        <v>0</v>
      </c>
      <c r="Z141" s="179">
        <v>0</v>
      </c>
      <c r="AA141" s="180">
        <v>0</v>
      </c>
      <c r="AB141" s="350">
        <v>0</v>
      </c>
      <c r="AC141" s="150">
        <v>0</v>
      </c>
      <c r="AD141" s="187">
        <v>0</v>
      </c>
      <c r="AE141" s="149">
        <v>0</v>
      </c>
      <c r="AF141" s="180">
        <v>0</v>
      </c>
      <c r="AG141" s="150">
        <v>0</v>
      </c>
      <c r="AH141" s="180">
        <v>0</v>
      </c>
      <c r="AI141" s="352">
        <v>0</v>
      </c>
      <c r="AJ141" s="188">
        <f t="shared" si="12"/>
        <v>250902.16</v>
      </c>
      <c r="AK141" s="215">
        <f t="shared" si="13"/>
        <v>0</v>
      </c>
      <c r="AL141" s="392">
        <f t="shared" si="14"/>
        <v>0</v>
      </c>
      <c r="AM141" s="188">
        <f t="shared" si="15"/>
        <v>0</v>
      </c>
      <c r="AN141" s="187">
        <f t="shared" si="16"/>
        <v>0</v>
      </c>
      <c r="AO141" s="354">
        <f t="shared" si="17"/>
        <v>0</v>
      </c>
      <c r="AP141" s="179">
        <v>0</v>
      </c>
      <c r="AQ141" s="198">
        <v>0</v>
      </c>
      <c r="AR141" s="26"/>
      <c r="AS141" s="26"/>
      <c r="AV141" s="26"/>
    </row>
    <row r="142" spans="1:48" x14ac:dyDescent="0.25">
      <c r="A142" s="176" t="s">
        <v>8339</v>
      </c>
      <c r="B142" s="176" t="s">
        <v>8341</v>
      </c>
      <c r="C142" s="176" t="s">
        <v>8479</v>
      </c>
      <c r="D142" s="177" t="s">
        <v>112</v>
      </c>
      <c r="E142" s="177" t="s">
        <v>113</v>
      </c>
      <c r="F142" s="178">
        <v>0</v>
      </c>
      <c r="G142" s="180">
        <v>0</v>
      </c>
      <c r="H142" s="422">
        <v>0</v>
      </c>
      <c r="I142" s="179">
        <v>0</v>
      </c>
      <c r="J142" s="180">
        <v>0</v>
      </c>
      <c r="K142" s="179">
        <v>0</v>
      </c>
      <c r="L142" s="180">
        <v>0</v>
      </c>
      <c r="M142" s="179">
        <v>0</v>
      </c>
      <c r="N142" s="180">
        <v>0</v>
      </c>
      <c r="O142" s="178">
        <v>18702.04</v>
      </c>
      <c r="P142" s="180">
        <v>18702.04</v>
      </c>
      <c r="Q142" s="179">
        <v>0</v>
      </c>
      <c r="R142" s="180">
        <v>0</v>
      </c>
      <c r="S142" s="179">
        <v>0</v>
      </c>
      <c r="T142" s="180">
        <v>0</v>
      </c>
      <c r="U142" s="179">
        <v>0</v>
      </c>
      <c r="V142" s="180">
        <v>0</v>
      </c>
      <c r="W142" s="179">
        <v>0</v>
      </c>
      <c r="X142" s="180">
        <v>0</v>
      </c>
      <c r="Y142" s="350">
        <v>0</v>
      </c>
      <c r="Z142" s="179">
        <v>0</v>
      </c>
      <c r="AA142" s="180">
        <v>0</v>
      </c>
      <c r="AB142" s="350">
        <v>0</v>
      </c>
      <c r="AC142" s="150">
        <v>0</v>
      </c>
      <c r="AD142" s="187">
        <v>0</v>
      </c>
      <c r="AE142" s="149">
        <v>0</v>
      </c>
      <c r="AF142" s="180">
        <v>0</v>
      </c>
      <c r="AG142" s="150">
        <v>0</v>
      </c>
      <c r="AH142" s="180">
        <v>0</v>
      </c>
      <c r="AI142" s="352">
        <v>0</v>
      </c>
      <c r="AJ142" s="188">
        <f t="shared" si="12"/>
        <v>18702.04</v>
      </c>
      <c r="AK142" s="215">
        <f t="shared" si="13"/>
        <v>18702.04</v>
      </c>
      <c r="AL142" s="392">
        <f t="shared" si="14"/>
        <v>0</v>
      </c>
      <c r="AM142" s="188">
        <f t="shared" si="15"/>
        <v>0</v>
      </c>
      <c r="AN142" s="187">
        <f t="shared" si="16"/>
        <v>0</v>
      </c>
      <c r="AO142" s="354">
        <f t="shared" si="17"/>
        <v>0</v>
      </c>
      <c r="AP142" s="179">
        <v>0</v>
      </c>
      <c r="AQ142" s="198">
        <v>0</v>
      </c>
      <c r="AR142" s="26"/>
      <c r="AS142" s="26"/>
      <c r="AV142" s="26"/>
    </row>
    <row r="143" spans="1:48" x14ac:dyDescent="0.25">
      <c r="A143" s="176" t="s">
        <v>8353</v>
      </c>
      <c r="B143" s="176" t="s">
        <v>8480</v>
      </c>
      <c r="C143" s="176" t="s">
        <v>345</v>
      </c>
      <c r="D143" s="177" t="s">
        <v>346</v>
      </c>
      <c r="E143" s="177" t="s">
        <v>92</v>
      </c>
      <c r="F143" s="178">
        <v>0</v>
      </c>
      <c r="G143" s="180">
        <v>0</v>
      </c>
      <c r="H143" s="422">
        <v>0</v>
      </c>
      <c r="I143" s="179">
        <v>0</v>
      </c>
      <c r="J143" s="180">
        <v>0</v>
      </c>
      <c r="K143" s="179">
        <v>0</v>
      </c>
      <c r="L143" s="180">
        <v>0</v>
      </c>
      <c r="M143" s="179">
        <v>0</v>
      </c>
      <c r="N143" s="180">
        <v>0</v>
      </c>
      <c r="O143" s="178">
        <v>0</v>
      </c>
      <c r="P143" s="180">
        <v>0</v>
      </c>
      <c r="Q143" s="179">
        <v>0</v>
      </c>
      <c r="R143" s="180">
        <v>0</v>
      </c>
      <c r="S143" s="179">
        <v>0</v>
      </c>
      <c r="T143" s="180">
        <v>0</v>
      </c>
      <c r="U143" s="179">
        <v>0</v>
      </c>
      <c r="V143" s="180">
        <v>0</v>
      </c>
      <c r="W143" s="179">
        <v>0</v>
      </c>
      <c r="X143" s="180">
        <v>0</v>
      </c>
      <c r="Y143" s="350">
        <v>0</v>
      </c>
      <c r="Z143" s="179">
        <v>0</v>
      </c>
      <c r="AA143" s="180">
        <v>0</v>
      </c>
      <c r="AB143" s="350">
        <v>0</v>
      </c>
      <c r="AC143" s="150">
        <v>0</v>
      </c>
      <c r="AD143" s="187">
        <v>0</v>
      </c>
      <c r="AE143" s="149">
        <v>0</v>
      </c>
      <c r="AF143" s="180">
        <v>0</v>
      </c>
      <c r="AG143" s="150">
        <v>12579967.02</v>
      </c>
      <c r="AH143" s="180">
        <v>12579967.02</v>
      </c>
      <c r="AI143" s="352">
        <v>0</v>
      </c>
      <c r="AJ143" s="188">
        <f t="shared" si="12"/>
        <v>0</v>
      </c>
      <c r="AK143" s="215">
        <f t="shared" si="13"/>
        <v>0</v>
      </c>
      <c r="AL143" s="392">
        <f t="shared" si="14"/>
        <v>0</v>
      </c>
      <c r="AM143" s="188">
        <f t="shared" si="15"/>
        <v>12579967.02</v>
      </c>
      <c r="AN143" s="187">
        <f t="shared" si="16"/>
        <v>12579967.02</v>
      </c>
      <c r="AO143" s="354">
        <f t="shared" si="17"/>
        <v>0</v>
      </c>
      <c r="AP143" s="179">
        <v>0</v>
      </c>
      <c r="AQ143" s="198">
        <v>0</v>
      </c>
      <c r="AR143" s="26"/>
      <c r="AS143" s="26"/>
      <c r="AV143" s="26"/>
    </row>
    <row r="144" spans="1:48" x14ac:dyDescent="0.25">
      <c r="A144" s="176" t="s">
        <v>8353</v>
      </c>
      <c r="B144" s="176" t="s">
        <v>8481</v>
      </c>
      <c r="C144" s="176" t="s">
        <v>347</v>
      </c>
      <c r="D144" s="177" t="s">
        <v>346</v>
      </c>
      <c r="E144" s="177" t="s">
        <v>92</v>
      </c>
      <c r="F144" s="178">
        <v>0</v>
      </c>
      <c r="G144" s="180">
        <v>0</v>
      </c>
      <c r="H144" s="422">
        <v>0</v>
      </c>
      <c r="I144" s="179">
        <v>0</v>
      </c>
      <c r="J144" s="180">
        <v>0</v>
      </c>
      <c r="K144" s="179">
        <v>0</v>
      </c>
      <c r="L144" s="180">
        <v>0</v>
      </c>
      <c r="M144" s="179">
        <v>0</v>
      </c>
      <c r="N144" s="180">
        <v>0</v>
      </c>
      <c r="O144" s="178">
        <v>0</v>
      </c>
      <c r="P144" s="180">
        <v>0</v>
      </c>
      <c r="Q144" s="179">
        <v>0</v>
      </c>
      <c r="R144" s="180">
        <v>0</v>
      </c>
      <c r="S144" s="179">
        <v>0</v>
      </c>
      <c r="T144" s="180">
        <v>0</v>
      </c>
      <c r="U144" s="179">
        <v>0</v>
      </c>
      <c r="V144" s="180">
        <v>0</v>
      </c>
      <c r="W144" s="179">
        <v>0</v>
      </c>
      <c r="X144" s="180">
        <v>0</v>
      </c>
      <c r="Y144" s="350">
        <v>0</v>
      </c>
      <c r="Z144" s="179">
        <v>0</v>
      </c>
      <c r="AA144" s="180">
        <v>0</v>
      </c>
      <c r="AB144" s="350">
        <v>0</v>
      </c>
      <c r="AC144" s="150">
        <v>0</v>
      </c>
      <c r="AD144" s="187">
        <v>0</v>
      </c>
      <c r="AE144" s="149">
        <v>0</v>
      </c>
      <c r="AF144" s="180">
        <v>0</v>
      </c>
      <c r="AG144" s="150">
        <v>1159863</v>
      </c>
      <c r="AH144" s="180">
        <v>1159863</v>
      </c>
      <c r="AI144" s="352">
        <v>58914.52</v>
      </c>
      <c r="AJ144" s="188">
        <f t="shared" si="12"/>
        <v>0</v>
      </c>
      <c r="AK144" s="215">
        <f t="shared" si="13"/>
        <v>0</v>
      </c>
      <c r="AL144" s="392">
        <f t="shared" si="14"/>
        <v>0</v>
      </c>
      <c r="AM144" s="188">
        <f t="shared" si="15"/>
        <v>1159863</v>
      </c>
      <c r="AN144" s="187">
        <f t="shared" si="16"/>
        <v>1159863</v>
      </c>
      <c r="AO144" s="354">
        <f t="shared" si="17"/>
        <v>58914.52</v>
      </c>
      <c r="AP144" s="179">
        <v>0</v>
      </c>
      <c r="AQ144" s="198">
        <v>0</v>
      </c>
      <c r="AR144" s="26"/>
      <c r="AS144" s="26"/>
      <c r="AV144" s="26"/>
    </row>
    <row r="145" spans="1:48" x14ac:dyDescent="0.25">
      <c r="A145" s="176" t="s">
        <v>8353</v>
      </c>
      <c r="B145" s="176" t="s">
        <v>8482</v>
      </c>
      <c r="C145" s="176" t="s">
        <v>348</v>
      </c>
      <c r="D145" s="177" t="s">
        <v>346</v>
      </c>
      <c r="E145" s="177" t="s">
        <v>92</v>
      </c>
      <c r="F145" s="178">
        <v>0</v>
      </c>
      <c r="G145" s="180">
        <v>0</v>
      </c>
      <c r="H145" s="422">
        <v>0</v>
      </c>
      <c r="I145" s="179">
        <v>0</v>
      </c>
      <c r="J145" s="180">
        <v>0</v>
      </c>
      <c r="K145" s="179">
        <v>0</v>
      </c>
      <c r="L145" s="180">
        <v>0</v>
      </c>
      <c r="M145" s="179">
        <v>0</v>
      </c>
      <c r="N145" s="180">
        <v>0</v>
      </c>
      <c r="O145" s="178">
        <v>0</v>
      </c>
      <c r="P145" s="180">
        <v>0</v>
      </c>
      <c r="Q145" s="179">
        <v>0</v>
      </c>
      <c r="R145" s="180">
        <v>0</v>
      </c>
      <c r="S145" s="179">
        <v>0</v>
      </c>
      <c r="T145" s="180">
        <v>0</v>
      </c>
      <c r="U145" s="179">
        <v>0</v>
      </c>
      <c r="V145" s="180">
        <v>0</v>
      </c>
      <c r="W145" s="179">
        <v>0</v>
      </c>
      <c r="X145" s="180">
        <v>0</v>
      </c>
      <c r="Y145" s="350">
        <v>0</v>
      </c>
      <c r="Z145" s="179">
        <v>0</v>
      </c>
      <c r="AA145" s="180">
        <v>0</v>
      </c>
      <c r="AB145" s="350">
        <v>0</v>
      </c>
      <c r="AC145" s="150">
        <v>0</v>
      </c>
      <c r="AD145" s="187">
        <v>0</v>
      </c>
      <c r="AE145" s="149">
        <v>67387.320000000007</v>
      </c>
      <c r="AF145" s="180">
        <v>0</v>
      </c>
      <c r="AG145" s="150">
        <v>0</v>
      </c>
      <c r="AH145" s="180">
        <v>0</v>
      </c>
      <c r="AI145" s="352">
        <v>0</v>
      </c>
      <c r="AJ145" s="188">
        <f t="shared" si="12"/>
        <v>0</v>
      </c>
      <c r="AK145" s="215">
        <f t="shared" si="13"/>
        <v>0</v>
      </c>
      <c r="AL145" s="392">
        <f t="shared" si="14"/>
        <v>0</v>
      </c>
      <c r="AM145" s="188">
        <f t="shared" si="15"/>
        <v>67387.320000000007</v>
      </c>
      <c r="AN145" s="187">
        <f t="shared" si="16"/>
        <v>0</v>
      </c>
      <c r="AO145" s="354">
        <f t="shared" si="17"/>
        <v>0</v>
      </c>
      <c r="AP145" s="179">
        <v>0</v>
      </c>
      <c r="AQ145" s="198">
        <v>0</v>
      </c>
      <c r="AR145" s="26"/>
      <c r="AS145" s="26"/>
      <c r="AV145" s="26"/>
    </row>
    <row r="146" spans="1:48" x14ac:dyDescent="0.25">
      <c r="A146" s="176" t="s">
        <v>8356</v>
      </c>
      <c r="B146" s="176" t="s">
        <v>8483</v>
      </c>
      <c r="C146" s="176" t="s">
        <v>349</v>
      </c>
      <c r="D146" s="177" t="s">
        <v>350</v>
      </c>
      <c r="E146" s="177" t="s">
        <v>92</v>
      </c>
      <c r="F146" s="178">
        <v>0</v>
      </c>
      <c r="G146" s="180">
        <v>0</v>
      </c>
      <c r="H146" s="422">
        <v>0</v>
      </c>
      <c r="I146" s="179">
        <v>0</v>
      </c>
      <c r="J146" s="180">
        <v>0</v>
      </c>
      <c r="K146" s="179">
        <v>0</v>
      </c>
      <c r="L146" s="180">
        <v>0</v>
      </c>
      <c r="M146" s="179">
        <v>0</v>
      </c>
      <c r="N146" s="180">
        <v>0</v>
      </c>
      <c r="O146" s="178">
        <v>0</v>
      </c>
      <c r="P146" s="180">
        <v>0</v>
      </c>
      <c r="Q146" s="179">
        <v>0</v>
      </c>
      <c r="R146" s="180">
        <v>0</v>
      </c>
      <c r="S146" s="179">
        <v>0</v>
      </c>
      <c r="T146" s="180">
        <v>0</v>
      </c>
      <c r="U146" s="179">
        <v>0</v>
      </c>
      <c r="V146" s="180">
        <v>0</v>
      </c>
      <c r="W146" s="179">
        <v>0</v>
      </c>
      <c r="X146" s="180">
        <v>0</v>
      </c>
      <c r="Y146" s="350">
        <v>0</v>
      </c>
      <c r="Z146" s="179">
        <v>0</v>
      </c>
      <c r="AA146" s="180">
        <v>0</v>
      </c>
      <c r="AB146" s="350">
        <v>0</v>
      </c>
      <c r="AC146" s="150">
        <v>0</v>
      </c>
      <c r="AD146" s="187">
        <v>0</v>
      </c>
      <c r="AE146" s="149">
        <v>0</v>
      </c>
      <c r="AF146" s="180">
        <v>0</v>
      </c>
      <c r="AG146" s="150">
        <v>91536.33</v>
      </c>
      <c r="AH146" s="180">
        <v>0</v>
      </c>
      <c r="AI146" s="352">
        <v>0</v>
      </c>
      <c r="AJ146" s="188">
        <f t="shared" si="12"/>
        <v>0</v>
      </c>
      <c r="AK146" s="215">
        <f t="shared" si="13"/>
        <v>0</v>
      </c>
      <c r="AL146" s="392">
        <f t="shared" si="14"/>
        <v>0</v>
      </c>
      <c r="AM146" s="188">
        <f t="shared" si="15"/>
        <v>91536.33</v>
      </c>
      <c r="AN146" s="187">
        <f t="shared" si="16"/>
        <v>0</v>
      </c>
      <c r="AO146" s="354">
        <f t="shared" si="17"/>
        <v>0</v>
      </c>
      <c r="AP146" s="179">
        <v>0</v>
      </c>
      <c r="AQ146" s="198">
        <v>0</v>
      </c>
      <c r="AR146" s="26"/>
      <c r="AS146" s="26"/>
      <c r="AV146" s="26"/>
    </row>
    <row r="147" spans="1:48" x14ac:dyDescent="0.25">
      <c r="A147" s="176" t="s">
        <v>8351</v>
      </c>
      <c r="B147" s="176" t="s">
        <v>8352</v>
      </c>
      <c r="C147" s="176" t="s">
        <v>204</v>
      </c>
      <c r="D147" s="177" t="s">
        <v>93</v>
      </c>
      <c r="E147" s="177" t="s">
        <v>92</v>
      </c>
      <c r="F147" s="178">
        <v>0</v>
      </c>
      <c r="G147" s="180">
        <v>28270.34</v>
      </c>
      <c r="H147" s="422">
        <v>0</v>
      </c>
      <c r="I147" s="179">
        <v>0</v>
      </c>
      <c r="J147" s="180">
        <v>0</v>
      </c>
      <c r="K147" s="179">
        <v>28270</v>
      </c>
      <c r="L147" s="180">
        <v>0</v>
      </c>
      <c r="M147" s="179">
        <v>0</v>
      </c>
      <c r="N147" s="180">
        <v>0</v>
      </c>
      <c r="O147" s="178">
        <v>0</v>
      </c>
      <c r="P147" s="180">
        <v>0</v>
      </c>
      <c r="Q147" s="179">
        <v>0</v>
      </c>
      <c r="R147" s="180">
        <v>0</v>
      </c>
      <c r="S147" s="179">
        <v>0</v>
      </c>
      <c r="T147" s="180">
        <v>0</v>
      </c>
      <c r="U147" s="179">
        <v>0</v>
      </c>
      <c r="V147" s="180">
        <v>0</v>
      </c>
      <c r="W147" s="179">
        <v>0</v>
      </c>
      <c r="X147" s="180">
        <v>0</v>
      </c>
      <c r="Y147" s="350">
        <v>0</v>
      </c>
      <c r="Z147" s="179">
        <v>0</v>
      </c>
      <c r="AA147" s="180">
        <v>0</v>
      </c>
      <c r="AB147" s="350">
        <v>0</v>
      </c>
      <c r="AC147" s="150">
        <v>0</v>
      </c>
      <c r="AD147" s="187">
        <v>0</v>
      </c>
      <c r="AE147" s="149">
        <v>0</v>
      </c>
      <c r="AF147" s="180">
        <v>0</v>
      </c>
      <c r="AG147" s="150">
        <v>0</v>
      </c>
      <c r="AH147" s="180">
        <v>0</v>
      </c>
      <c r="AI147" s="352">
        <v>0</v>
      </c>
      <c r="AJ147" s="188">
        <f t="shared" si="12"/>
        <v>28270</v>
      </c>
      <c r="AK147" s="215">
        <f t="shared" si="13"/>
        <v>28270.34</v>
      </c>
      <c r="AL147" s="392">
        <f t="shared" si="14"/>
        <v>0</v>
      </c>
      <c r="AM147" s="188">
        <f t="shared" si="15"/>
        <v>0</v>
      </c>
      <c r="AN147" s="187">
        <f t="shared" si="16"/>
        <v>0</v>
      </c>
      <c r="AO147" s="354">
        <f t="shared" si="17"/>
        <v>0</v>
      </c>
      <c r="AP147" s="179">
        <v>0</v>
      </c>
      <c r="AQ147" s="198">
        <v>0</v>
      </c>
      <c r="AR147" s="26"/>
      <c r="AS147" s="26"/>
      <c r="AV147" s="26"/>
    </row>
    <row r="148" spans="1:48" x14ac:dyDescent="0.25">
      <c r="A148" s="176" t="s">
        <v>8351</v>
      </c>
      <c r="B148" s="176" t="s">
        <v>8480</v>
      </c>
      <c r="C148" s="176" t="s">
        <v>351</v>
      </c>
      <c r="D148" s="177" t="s">
        <v>93</v>
      </c>
      <c r="E148" s="177" t="s">
        <v>92</v>
      </c>
      <c r="F148" s="178">
        <v>0</v>
      </c>
      <c r="G148" s="180">
        <v>0</v>
      </c>
      <c r="H148" s="422">
        <v>0</v>
      </c>
      <c r="I148" s="179">
        <v>0</v>
      </c>
      <c r="J148" s="180">
        <v>0</v>
      </c>
      <c r="K148" s="179">
        <v>0</v>
      </c>
      <c r="L148" s="180">
        <v>0</v>
      </c>
      <c r="M148" s="179">
        <v>0</v>
      </c>
      <c r="N148" s="180">
        <v>0</v>
      </c>
      <c r="O148" s="178">
        <v>0</v>
      </c>
      <c r="P148" s="180">
        <v>0</v>
      </c>
      <c r="Q148" s="179">
        <v>0</v>
      </c>
      <c r="R148" s="180">
        <v>0</v>
      </c>
      <c r="S148" s="179">
        <v>0</v>
      </c>
      <c r="T148" s="180">
        <v>0</v>
      </c>
      <c r="U148" s="179">
        <v>0</v>
      </c>
      <c r="V148" s="180">
        <v>0</v>
      </c>
      <c r="W148" s="179">
        <v>0</v>
      </c>
      <c r="X148" s="180">
        <v>0</v>
      </c>
      <c r="Y148" s="350">
        <v>0</v>
      </c>
      <c r="Z148" s="179">
        <v>0</v>
      </c>
      <c r="AA148" s="180">
        <v>0</v>
      </c>
      <c r="AB148" s="350">
        <v>0</v>
      </c>
      <c r="AC148" s="150">
        <v>0</v>
      </c>
      <c r="AD148" s="187">
        <v>0</v>
      </c>
      <c r="AE148" s="149">
        <v>315000</v>
      </c>
      <c r="AF148" s="180">
        <v>0</v>
      </c>
      <c r="AG148" s="150">
        <v>107500</v>
      </c>
      <c r="AH148" s="180">
        <v>107500</v>
      </c>
      <c r="AI148" s="352">
        <v>0</v>
      </c>
      <c r="AJ148" s="188">
        <f t="shared" si="12"/>
        <v>0</v>
      </c>
      <c r="AK148" s="215">
        <f t="shared" si="13"/>
        <v>0</v>
      </c>
      <c r="AL148" s="392">
        <f t="shared" si="14"/>
        <v>0</v>
      </c>
      <c r="AM148" s="188">
        <f t="shared" si="15"/>
        <v>422500</v>
      </c>
      <c r="AN148" s="187">
        <f t="shared" si="16"/>
        <v>107500</v>
      </c>
      <c r="AO148" s="354">
        <f t="shared" si="17"/>
        <v>0</v>
      </c>
      <c r="AP148" s="179">
        <v>0</v>
      </c>
      <c r="AQ148" s="198">
        <v>0</v>
      </c>
      <c r="AR148" s="26"/>
      <c r="AS148" s="26"/>
      <c r="AV148" s="26"/>
    </row>
    <row r="149" spans="1:48" x14ac:dyDescent="0.25">
      <c r="A149" s="176" t="s">
        <v>8351</v>
      </c>
      <c r="B149" s="176" t="s">
        <v>8278</v>
      </c>
      <c r="C149" s="176" t="s">
        <v>94</v>
      </c>
      <c r="D149" s="177" t="s">
        <v>93</v>
      </c>
      <c r="E149" s="177" t="s">
        <v>92</v>
      </c>
      <c r="F149" s="178">
        <v>0</v>
      </c>
      <c r="G149" s="180">
        <v>0</v>
      </c>
      <c r="H149" s="422">
        <v>0</v>
      </c>
      <c r="I149" s="179">
        <v>0</v>
      </c>
      <c r="J149" s="180">
        <v>0</v>
      </c>
      <c r="K149" s="179">
        <v>0</v>
      </c>
      <c r="L149" s="180">
        <v>0</v>
      </c>
      <c r="M149" s="179">
        <v>0</v>
      </c>
      <c r="N149" s="180">
        <v>0</v>
      </c>
      <c r="O149" s="178">
        <v>0</v>
      </c>
      <c r="P149" s="180">
        <v>0</v>
      </c>
      <c r="Q149" s="179">
        <v>0</v>
      </c>
      <c r="R149" s="180">
        <v>0</v>
      </c>
      <c r="S149" s="179">
        <v>0</v>
      </c>
      <c r="T149" s="180">
        <v>0</v>
      </c>
      <c r="U149" s="179">
        <v>0</v>
      </c>
      <c r="V149" s="180">
        <v>0</v>
      </c>
      <c r="W149" s="179">
        <v>0</v>
      </c>
      <c r="X149" s="180">
        <v>0</v>
      </c>
      <c r="Y149" s="350">
        <v>0</v>
      </c>
      <c r="Z149" s="179">
        <v>0</v>
      </c>
      <c r="AA149" s="180">
        <v>0</v>
      </c>
      <c r="AB149" s="350">
        <v>0</v>
      </c>
      <c r="AC149" s="150">
        <v>0</v>
      </c>
      <c r="AD149" s="187">
        <v>0</v>
      </c>
      <c r="AE149" s="149">
        <v>26004.799999999999</v>
      </c>
      <c r="AF149" s="180">
        <v>16366.310000000001</v>
      </c>
      <c r="AG149" s="150">
        <v>0</v>
      </c>
      <c r="AH149" s="180">
        <v>0</v>
      </c>
      <c r="AI149" s="352">
        <v>0</v>
      </c>
      <c r="AJ149" s="188">
        <f t="shared" si="12"/>
        <v>0</v>
      </c>
      <c r="AK149" s="215">
        <f t="shared" si="13"/>
        <v>0</v>
      </c>
      <c r="AL149" s="392">
        <f t="shared" si="14"/>
        <v>0</v>
      </c>
      <c r="AM149" s="188">
        <f t="shared" si="15"/>
        <v>26004.799999999999</v>
      </c>
      <c r="AN149" s="187">
        <f t="shared" si="16"/>
        <v>16366.310000000001</v>
      </c>
      <c r="AO149" s="354">
        <f t="shared" si="17"/>
        <v>0</v>
      </c>
      <c r="AP149" s="179">
        <v>0</v>
      </c>
      <c r="AQ149" s="198">
        <v>0</v>
      </c>
      <c r="AR149" s="26"/>
      <c r="AS149" s="26"/>
      <c r="AV149" s="26"/>
    </row>
    <row r="150" spans="1:48" x14ac:dyDescent="0.25">
      <c r="A150" s="176" t="s">
        <v>8349</v>
      </c>
      <c r="B150" s="176" t="s">
        <v>8379</v>
      </c>
      <c r="C150" s="176" t="s">
        <v>352</v>
      </c>
      <c r="D150" s="177" t="s">
        <v>91</v>
      </c>
      <c r="E150" s="177" t="s">
        <v>92</v>
      </c>
      <c r="F150" s="178">
        <v>0</v>
      </c>
      <c r="G150" s="180">
        <v>0</v>
      </c>
      <c r="H150" s="422">
        <v>0</v>
      </c>
      <c r="I150" s="179">
        <v>0</v>
      </c>
      <c r="J150" s="180">
        <v>0</v>
      </c>
      <c r="K150" s="179">
        <v>0</v>
      </c>
      <c r="L150" s="180">
        <v>0</v>
      </c>
      <c r="M150" s="179">
        <v>0</v>
      </c>
      <c r="N150" s="180">
        <v>0</v>
      </c>
      <c r="O150" s="178">
        <v>0</v>
      </c>
      <c r="P150" s="180">
        <v>0</v>
      </c>
      <c r="Q150" s="179">
        <v>0</v>
      </c>
      <c r="R150" s="180">
        <v>0</v>
      </c>
      <c r="S150" s="179">
        <v>0</v>
      </c>
      <c r="T150" s="180">
        <v>0</v>
      </c>
      <c r="U150" s="179">
        <v>0</v>
      </c>
      <c r="V150" s="180">
        <v>0</v>
      </c>
      <c r="W150" s="179">
        <v>0</v>
      </c>
      <c r="X150" s="180">
        <v>0</v>
      </c>
      <c r="Y150" s="350">
        <v>0</v>
      </c>
      <c r="Z150" s="179">
        <v>0</v>
      </c>
      <c r="AA150" s="180">
        <v>0</v>
      </c>
      <c r="AB150" s="350">
        <v>0</v>
      </c>
      <c r="AC150" s="150">
        <v>0</v>
      </c>
      <c r="AD150" s="187">
        <v>0</v>
      </c>
      <c r="AE150" s="149">
        <v>14150</v>
      </c>
      <c r="AF150" s="180">
        <v>0</v>
      </c>
      <c r="AG150" s="150">
        <v>0</v>
      </c>
      <c r="AH150" s="180">
        <v>0</v>
      </c>
      <c r="AI150" s="352">
        <v>0</v>
      </c>
      <c r="AJ150" s="188">
        <f t="shared" si="12"/>
        <v>0</v>
      </c>
      <c r="AK150" s="215">
        <f t="shared" si="13"/>
        <v>0</v>
      </c>
      <c r="AL150" s="392">
        <f t="shared" si="14"/>
        <v>0</v>
      </c>
      <c r="AM150" s="188">
        <f t="shared" si="15"/>
        <v>14150</v>
      </c>
      <c r="AN150" s="187">
        <f t="shared" si="16"/>
        <v>0</v>
      </c>
      <c r="AO150" s="354">
        <f t="shared" si="17"/>
        <v>0</v>
      </c>
      <c r="AP150" s="179">
        <v>0</v>
      </c>
      <c r="AQ150" s="198">
        <v>0</v>
      </c>
      <c r="AR150" s="26"/>
      <c r="AS150" s="26"/>
      <c r="AV150" s="26"/>
    </row>
    <row r="151" spans="1:48" x14ac:dyDescent="0.25">
      <c r="A151" s="176" t="s">
        <v>8358</v>
      </c>
      <c r="B151" s="176" t="s">
        <v>8256</v>
      </c>
      <c r="C151" s="176" t="s">
        <v>247</v>
      </c>
      <c r="D151" s="177" t="s">
        <v>115</v>
      </c>
      <c r="E151" s="177" t="s">
        <v>115</v>
      </c>
      <c r="F151" s="178">
        <v>0</v>
      </c>
      <c r="G151" s="180">
        <v>0</v>
      </c>
      <c r="H151" s="422">
        <v>0</v>
      </c>
      <c r="I151" s="179">
        <v>0</v>
      </c>
      <c r="J151" s="180">
        <v>0</v>
      </c>
      <c r="K151" s="179">
        <v>0</v>
      </c>
      <c r="L151" s="180">
        <v>0</v>
      </c>
      <c r="M151" s="179">
        <v>0</v>
      </c>
      <c r="N151" s="180">
        <v>0</v>
      </c>
      <c r="O151" s="178">
        <v>0</v>
      </c>
      <c r="P151" s="180">
        <v>0</v>
      </c>
      <c r="Q151" s="179">
        <v>0</v>
      </c>
      <c r="R151" s="180">
        <v>0</v>
      </c>
      <c r="S151" s="179">
        <v>0</v>
      </c>
      <c r="T151" s="180">
        <v>0</v>
      </c>
      <c r="U151" s="179">
        <v>0</v>
      </c>
      <c r="V151" s="180">
        <v>0</v>
      </c>
      <c r="W151" s="179">
        <v>0</v>
      </c>
      <c r="X151" s="180">
        <v>0</v>
      </c>
      <c r="Y151" s="350">
        <v>0</v>
      </c>
      <c r="Z151" s="179">
        <v>0</v>
      </c>
      <c r="AA151" s="180">
        <v>0</v>
      </c>
      <c r="AB151" s="350">
        <v>0</v>
      </c>
      <c r="AC151" s="150">
        <v>0</v>
      </c>
      <c r="AD151" s="187">
        <v>0</v>
      </c>
      <c r="AE151" s="149">
        <v>0</v>
      </c>
      <c r="AF151" s="180">
        <v>0</v>
      </c>
      <c r="AG151" s="150">
        <v>0</v>
      </c>
      <c r="AH151" s="180">
        <v>0</v>
      </c>
      <c r="AI151" s="352">
        <v>0</v>
      </c>
      <c r="AJ151" s="188">
        <f t="shared" si="12"/>
        <v>0</v>
      </c>
      <c r="AK151" s="215">
        <f t="shared" si="13"/>
        <v>0</v>
      </c>
      <c r="AL151" s="392">
        <f t="shared" si="14"/>
        <v>0</v>
      </c>
      <c r="AM151" s="188">
        <f t="shared" si="15"/>
        <v>0</v>
      </c>
      <c r="AN151" s="187">
        <f t="shared" si="16"/>
        <v>0</v>
      </c>
      <c r="AO151" s="354">
        <f t="shared" si="17"/>
        <v>0</v>
      </c>
      <c r="AP151" s="179">
        <v>10147763.48</v>
      </c>
      <c r="AQ151" s="198">
        <v>10099482.75</v>
      </c>
      <c r="AR151" s="26"/>
      <c r="AS151" s="26"/>
      <c r="AV151" s="26"/>
    </row>
    <row r="152" spans="1:48" x14ac:dyDescent="0.25">
      <c r="A152" s="176" t="s">
        <v>8358</v>
      </c>
      <c r="B152" s="176" t="s">
        <v>8257</v>
      </c>
      <c r="C152" s="176" t="s">
        <v>420</v>
      </c>
      <c r="D152" s="177" t="s">
        <v>115</v>
      </c>
      <c r="E152" s="177" t="s">
        <v>115</v>
      </c>
      <c r="F152" s="178">
        <v>0</v>
      </c>
      <c r="G152" s="180">
        <v>0</v>
      </c>
      <c r="H152" s="422">
        <v>0</v>
      </c>
      <c r="I152" s="179">
        <v>0</v>
      </c>
      <c r="J152" s="180">
        <v>0</v>
      </c>
      <c r="K152" s="179">
        <v>0</v>
      </c>
      <c r="L152" s="180">
        <v>0</v>
      </c>
      <c r="M152" s="179">
        <v>0</v>
      </c>
      <c r="N152" s="180">
        <v>0</v>
      </c>
      <c r="O152" s="178">
        <v>0</v>
      </c>
      <c r="P152" s="180">
        <v>0</v>
      </c>
      <c r="Q152" s="179">
        <v>0</v>
      </c>
      <c r="R152" s="180">
        <v>0</v>
      </c>
      <c r="S152" s="179">
        <v>0</v>
      </c>
      <c r="T152" s="180">
        <v>0</v>
      </c>
      <c r="U152" s="179">
        <v>0</v>
      </c>
      <c r="V152" s="180">
        <v>0</v>
      </c>
      <c r="W152" s="179">
        <v>52628554.579999998</v>
      </c>
      <c r="X152" s="180">
        <v>50336183.32</v>
      </c>
      <c r="Y152" s="350">
        <v>0</v>
      </c>
      <c r="Z152" s="179">
        <v>0</v>
      </c>
      <c r="AA152" s="180">
        <v>0</v>
      </c>
      <c r="AB152" s="350">
        <v>0</v>
      </c>
      <c r="AC152" s="150">
        <v>0</v>
      </c>
      <c r="AD152" s="187">
        <v>0</v>
      </c>
      <c r="AE152" s="149">
        <v>0</v>
      </c>
      <c r="AF152" s="180">
        <v>0</v>
      </c>
      <c r="AG152" s="150">
        <v>0</v>
      </c>
      <c r="AH152" s="180">
        <v>0</v>
      </c>
      <c r="AI152" s="352">
        <v>0</v>
      </c>
      <c r="AJ152" s="188">
        <f t="shared" si="12"/>
        <v>52628554.579999998</v>
      </c>
      <c r="AK152" s="215">
        <f t="shared" si="13"/>
        <v>50336183.32</v>
      </c>
      <c r="AL152" s="392">
        <f t="shared" si="14"/>
        <v>0</v>
      </c>
      <c r="AM152" s="188">
        <f t="shared" si="15"/>
        <v>0</v>
      </c>
      <c r="AN152" s="187">
        <f t="shared" si="16"/>
        <v>0</v>
      </c>
      <c r="AO152" s="354">
        <f t="shared" si="17"/>
        <v>0</v>
      </c>
      <c r="AP152" s="179">
        <v>0</v>
      </c>
      <c r="AQ152" s="198">
        <v>0</v>
      </c>
      <c r="AR152" s="26"/>
      <c r="AS152" s="26"/>
      <c r="AV152" s="26"/>
    </row>
    <row r="153" spans="1:48" x14ac:dyDescent="0.25">
      <c r="A153" s="176" t="s">
        <v>8358</v>
      </c>
      <c r="B153" s="176" t="s">
        <v>8231</v>
      </c>
      <c r="C153" s="176" t="s">
        <v>2671</v>
      </c>
      <c r="D153" s="177" t="s">
        <v>115</v>
      </c>
      <c r="E153" s="177" t="s">
        <v>115</v>
      </c>
      <c r="F153" s="178">
        <v>0</v>
      </c>
      <c r="G153" s="180">
        <v>0</v>
      </c>
      <c r="H153" s="422">
        <v>0</v>
      </c>
      <c r="I153" s="179">
        <v>0</v>
      </c>
      <c r="J153" s="180">
        <v>0</v>
      </c>
      <c r="K153" s="179">
        <v>0</v>
      </c>
      <c r="L153" s="180">
        <v>0</v>
      </c>
      <c r="M153" s="179">
        <v>0</v>
      </c>
      <c r="N153" s="180">
        <v>0</v>
      </c>
      <c r="O153" s="178">
        <v>0</v>
      </c>
      <c r="P153" s="180">
        <v>0</v>
      </c>
      <c r="Q153" s="179">
        <v>0</v>
      </c>
      <c r="R153" s="180">
        <v>0</v>
      </c>
      <c r="S153" s="179">
        <v>0</v>
      </c>
      <c r="T153" s="180">
        <v>0</v>
      </c>
      <c r="U153" s="179">
        <v>0</v>
      </c>
      <c r="V153" s="180">
        <v>0</v>
      </c>
      <c r="W153" s="179">
        <v>9696927.6099999994</v>
      </c>
      <c r="X153" s="180">
        <v>9696927.6099999994</v>
      </c>
      <c r="Y153" s="350">
        <v>0</v>
      </c>
      <c r="Z153" s="179">
        <v>0</v>
      </c>
      <c r="AA153" s="180">
        <v>0</v>
      </c>
      <c r="AB153" s="350">
        <v>0</v>
      </c>
      <c r="AC153" s="150">
        <v>0</v>
      </c>
      <c r="AD153" s="187">
        <v>0</v>
      </c>
      <c r="AE153" s="149">
        <v>0</v>
      </c>
      <c r="AF153" s="180">
        <v>0</v>
      </c>
      <c r="AG153" s="150">
        <v>0</v>
      </c>
      <c r="AH153" s="180">
        <v>0</v>
      </c>
      <c r="AI153" s="352">
        <v>0</v>
      </c>
      <c r="AJ153" s="188">
        <f t="shared" si="12"/>
        <v>9696927.6099999994</v>
      </c>
      <c r="AK153" s="215">
        <f t="shared" si="13"/>
        <v>9696927.6099999994</v>
      </c>
      <c r="AL153" s="392">
        <f t="shared" si="14"/>
        <v>0</v>
      </c>
      <c r="AM153" s="188">
        <f t="shared" si="15"/>
        <v>0</v>
      </c>
      <c r="AN153" s="187">
        <f t="shared" si="16"/>
        <v>0</v>
      </c>
      <c r="AO153" s="354">
        <f t="shared" si="17"/>
        <v>0</v>
      </c>
      <c r="AP153" s="179">
        <v>0</v>
      </c>
      <c r="AQ153" s="198">
        <v>0</v>
      </c>
      <c r="AR153" s="26"/>
      <c r="AS153" s="26"/>
      <c r="AV153" s="26"/>
    </row>
    <row r="154" spans="1:48" x14ac:dyDescent="0.25">
      <c r="A154" s="176" t="s">
        <v>8358</v>
      </c>
      <c r="B154" s="176" t="s">
        <v>8302</v>
      </c>
      <c r="C154" s="176" t="s">
        <v>2696</v>
      </c>
      <c r="D154" s="177" t="s">
        <v>115</v>
      </c>
      <c r="E154" s="177" t="s">
        <v>115</v>
      </c>
      <c r="F154" s="178">
        <v>0</v>
      </c>
      <c r="G154" s="180">
        <v>0</v>
      </c>
      <c r="H154" s="422">
        <v>0</v>
      </c>
      <c r="I154" s="179">
        <v>0</v>
      </c>
      <c r="J154" s="180">
        <v>0</v>
      </c>
      <c r="K154" s="179">
        <v>0</v>
      </c>
      <c r="L154" s="180">
        <v>0</v>
      </c>
      <c r="M154" s="179">
        <v>0</v>
      </c>
      <c r="N154" s="180">
        <v>0</v>
      </c>
      <c r="O154" s="178">
        <v>0</v>
      </c>
      <c r="P154" s="180">
        <v>0</v>
      </c>
      <c r="Q154" s="179">
        <v>0</v>
      </c>
      <c r="R154" s="180">
        <v>0</v>
      </c>
      <c r="S154" s="179">
        <v>0</v>
      </c>
      <c r="T154" s="180">
        <v>0</v>
      </c>
      <c r="U154" s="179">
        <v>0</v>
      </c>
      <c r="V154" s="180">
        <v>0</v>
      </c>
      <c r="W154" s="179">
        <v>6887353.2300000004</v>
      </c>
      <c r="X154" s="180">
        <v>6887353.2300000004</v>
      </c>
      <c r="Y154" s="350">
        <v>0</v>
      </c>
      <c r="Z154" s="179">
        <v>0</v>
      </c>
      <c r="AA154" s="180">
        <v>0</v>
      </c>
      <c r="AB154" s="350">
        <v>0</v>
      </c>
      <c r="AC154" s="150">
        <v>0</v>
      </c>
      <c r="AD154" s="187">
        <v>0</v>
      </c>
      <c r="AE154" s="149">
        <v>0</v>
      </c>
      <c r="AF154" s="180">
        <v>0</v>
      </c>
      <c r="AG154" s="150">
        <v>0</v>
      </c>
      <c r="AH154" s="180">
        <v>0</v>
      </c>
      <c r="AI154" s="352">
        <v>0</v>
      </c>
      <c r="AJ154" s="188">
        <f t="shared" si="12"/>
        <v>6887353.2300000004</v>
      </c>
      <c r="AK154" s="215">
        <f t="shared" si="13"/>
        <v>6887353.2300000004</v>
      </c>
      <c r="AL154" s="392">
        <f t="shared" si="14"/>
        <v>0</v>
      </c>
      <c r="AM154" s="188">
        <f t="shared" si="15"/>
        <v>0</v>
      </c>
      <c r="AN154" s="187">
        <f t="shared" si="16"/>
        <v>0</v>
      </c>
      <c r="AO154" s="354">
        <f t="shared" si="17"/>
        <v>0</v>
      </c>
      <c r="AP154" s="179">
        <v>0</v>
      </c>
      <c r="AQ154" s="198">
        <v>0</v>
      </c>
      <c r="AR154" s="26"/>
      <c r="AS154" s="26"/>
      <c r="AV154" s="26"/>
    </row>
    <row r="155" spans="1:48" x14ac:dyDescent="0.25">
      <c r="A155" s="176" t="s">
        <v>8358</v>
      </c>
      <c r="B155" s="176" t="s">
        <v>8240</v>
      </c>
      <c r="C155" s="176" t="s">
        <v>205</v>
      </c>
      <c r="D155" s="177" t="s">
        <v>115</v>
      </c>
      <c r="E155" s="177" t="s">
        <v>115</v>
      </c>
      <c r="F155" s="178">
        <v>0</v>
      </c>
      <c r="G155" s="180">
        <v>0</v>
      </c>
      <c r="H155" s="422">
        <v>0</v>
      </c>
      <c r="I155" s="179">
        <v>573750</v>
      </c>
      <c r="J155" s="180">
        <v>0</v>
      </c>
      <c r="K155" s="179">
        <v>0</v>
      </c>
      <c r="L155" s="180">
        <v>0</v>
      </c>
      <c r="M155" s="179">
        <v>13013.98</v>
      </c>
      <c r="N155" s="180">
        <v>0</v>
      </c>
      <c r="O155" s="178">
        <v>0</v>
      </c>
      <c r="P155" s="180">
        <v>0</v>
      </c>
      <c r="Q155" s="179">
        <v>0</v>
      </c>
      <c r="R155" s="180">
        <v>0</v>
      </c>
      <c r="S155" s="179">
        <v>0</v>
      </c>
      <c r="T155" s="180">
        <v>0</v>
      </c>
      <c r="U155" s="179">
        <v>0</v>
      </c>
      <c r="V155" s="180">
        <v>0</v>
      </c>
      <c r="W155" s="179">
        <v>0</v>
      </c>
      <c r="X155" s="180">
        <v>0</v>
      </c>
      <c r="Y155" s="350">
        <v>0</v>
      </c>
      <c r="Z155" s="179">
        <v>0</v>
      </c>
      <c r="AA155" s="180">
        <v>0</v>
      </c>
      <c r="AB155" s="350">
        <v>0</v>
      </c>
      <c r="AC155" s="150">
        <v>0</v>
      </c>
      <c r="AD155" s="187">
        <v>0</v>
      </c>
      <c r="AE155" s="149">
        <v>0</v>
      </c>
      <c r="AF155" s="180">
        <v>0</v>
      </c>
      <c r="AG155" s="150">
        <v>0</v>
      </c>
      <c r="AH155" s="180">
        <v>0</v>
      </c>
      <c r="AI155" s="352">
        <v>0</v>
      </c>
      <c r="AJ155" s="188">
        <f t="shared" si="12"/>
        <v>586763.98</v>
      </c>
      <c r="AK155" s="215">
        <f t="shared" si="13"/>
        <v>0</v>
      </c>
      <c r="AL155" s="392">
        <f t="shared" si="14"/>
        <v>0</v>
      </c>
      <c r="AM155" s="188">
        <f t="shared" si="15"/>
        <v>0</v>
      </c>
      <c r="AN155" s="187">
        <f t="shared" si="16"/>
        <v>0</v>
      </c>
      <c r="AO155" s="354">
        <f t="shared" si="17"/>
        <v>0</v>
      </c>
      <c r="AP155" s="179">
        <v>0</v>
      </c>
      <c r="AQ155" s="198">
        <v>0</v>
      </c>
      <c r="AR155" s="26"/>
      <c r="AS155" s="26"/>
      <c r="AV155" s="26"/>
    </row>
    <row r="156" spans="1:48" x14ac:dyDescent="0.25">
      <c r="A156" s="176" t="s">
        <v>8358</v>
      </c>
      <c r="B156" s="176" t="s">
        <v>8451</v>
      </c>
      <c r="C156" s="176" t="s">
        <v>354</v>
      </c>
      <c r="D156" s="177" t="s">
        <v>115</v>
      </c>
      <c r="E156" s="177" t="s">
        <v>115</v>
      </c>
      <c r="F156" s="178">
        <v>0</v>
      </c>
      <c r="G156" s="180">
        <v>0</v>
      </c>
      <c r="H156" s="422">
        <v>0</v>
      </c>
      <c r="I156" s="179">
        <v>0</v>
      </c>
      <c r="J156" s="180">
        <v>0</v>
      </c>
      <c r="K156" s="179">
        <v>0</v>
      </c>
      <c r="L156" s="180">
        <v>0</v>
      </c>
      <c r="M156" s="179">
        <v>0</v>
      </c>
      <c r="N156" s="180">
        <v>0</v>
      </c>
      <c r="O156" s="178">
        <v>0</v>
      </c>
      <c r="P156" s="180">
        <v>0</v>
      </c>
      <c r="Q156" s="179">
        <v>0</v>
      </c>
      <c r="R156" s="180">
        <v>0</v>
      </c>
      <c r="S156" s="179">
        <v>0</v>
      </c>
      <c r="T156" s="180">
        <v>0</v>
      </c>
      <c r="U156" s="179">
        <v>0</v>
      </c>
      <c r="V156" s="180">
        <v>0</v>
      </c>
      <c r="W156" s="179">
        <v>0</v>
      </c>
      <c r="X156" s="180">
        <v>0</v>
      </c>
      <c r="Y156" s="350">
        <v>0</v>
      </c>
      <c r="Z156" s="179">
        <v>0</v>
      </c>
      <c r="AA156" s="180">
        <v>0</v>
      </c>
      <c r="AB156" s="350">
        <v>0</v>
      </c>
      <c r="AC156" s="150">
        <v>0</v>
      </c>
      <c r="AD156" s="187">
        <v>0</v>
      </c>
      <c r="AE156" s="149">
        <v>0</v>
      </c>
      <c r="AF156" s="180">
        <v>0</v>
      </c>
      <c r="AG156" s="150">
        <v>376993.32</v>
      </c>
      <c r="AH156" s="180">
        <v>376993.32</v>
      </c>
      <c r="AI156" s="352">
        <v>0</v>
      </c>
      <c r="AJ156" s="188">
        <f t="shared" si="12"/>
        <v>0</v>
      </c>
      <c r="AK156" s="215">
        <f t="shared" si="13"/>
        <v>0</v>
      </c>
      <c r="AL156" s="392">
        <f t="shared" si="14"/>
        <v>0</v>
      </c>
      <c r="AM156" s="188">
        <f t="shared" si="15"/>
        <v>376993.32</v>
      </c>
      <c r="AN156" s="187">
        <f t="shared" si="16"/>
        <v>376993.32</v>
      </c>
      <c r="AO156" s="354">
        <f t="shared" si="17"/>
        <v>0</v>
      </c>
      <c r="AP156" s="179">
        <v>0</v>
      </c>
      <c r="AQ156" s="198">
        <v>0</v>
      </c>
      <c r="AR156" s="26"/>
      <c r="AS156" s="26"/>
      <c r="AV156" s="26"/>
    </row>
    <row r="157" spans="1:48" x14ac:dyDescent="0.25">
      <c r="A157" s="176" t="s">
        <v>8358</v>
      </c>
      <c r="B157" s="176" t="s">
        <v>8372</v>
      </c>
      <c r="C157" s="176" t="s">
        <v>355</v>
      </c>
      <c r="D157" s="177" t="s">
        <v>115</v>
      </c>
      <c r="E157" s="177" t="s">
        <v>115</v>
      </c>
      <c r="F157" s="178">
        <v>0</v>
      </c>
      <c r="G157" s="180">
        <v>0</v>
      </c>
      <c r="H157" s="422">
        <v>0</v>
      </c>
      <c r="I157" s="179">
        <v>0</v>
      </c>
      <c r="J157" s="180">
        <v>0</v>
      </c>
      <c r="K157" s="179">
        <v>0</v>
      </c>
      <c r="L157" s="180">
        <v>0</v>
      </c>
      <c r="M157" s="179">
        <v>0</v>
      </c>
      <c r="N157" s="180">
        <v>0</v>
      </c>
      <c r="O157" s="178">
        <v>0</v>
      </c>
      <c r="P157" s="180">
        <v>0</v>
      </c>
      <c r="Q157" s="179">
        <v>0</v>
      </c>
      <c r="R157" s="180">
        <v>0</v>
      </c>
      <c r="S157" s="179">
        <v>0</v>
      </c>
      <c r="T157" s="180">
        <v>0</v>
      </c>
      <c r="U157" s="179">
        <v>0</v>
      </c>
      <c r="V157" s="180">
        <v>0</v>
      </c>
      <c r="W157" s="179">
        <v>0</v>
      </c>
      <c r="X157" s="180">
        <v>0</v>
      </c>
      <c r="Y157" s="350">
        <v>0</v>
      </c>
      <c r="Z157" s="179">
        <v>0</v>
      </c>
      <c r="AA157" s="180">
        <v>0</v>
      </c>
      <c r="AB157" s="350">
        <v>0</v>
      </c>
      <c r="AC157" s="150">
        <v>0</v>
      </c>
      <c r="AD157" s="187">
        <v>0</v>
      </c>
      <c r="AE157" s="149">
        <v>0</v>
      </c>
      <c r="AF157" s="180">
        <v>0</v>
      </c>
      <c r="AG157" s="150">
        <v>8733207.5</v>
      </c>
      <c r="AH157" s="180">
        <v>8712765.5099999998</v>
      </c>
      <c r="AI157" s="352">
        <v>0</v>
      </c>
      <c r="AJ157" s="188">
        <f t="shared" si="12"/>
        <v>0</v>
      </c>
      <c r="AK157" s="215">
        <f t="shared" si="13"/>
        <v>0</v>
      </c>
      <c r="AL157" s="392">
        <f t="shared" si="14"/>
        <v>0</v>
      </c>
      <c r="AM157" s="188">
        <f t="shared" si="15"/>
        <v>8733207.5</v>
      </c>
      <c r="AN157" s="187">
        <f t="shared" si="16"/>
        <v>8712765.5099999998</v>
      </c>
      <c r="AO157" s="354">
        <f t="shared" si="17"/>
        <v>0</v>
      </c>
      <c r="AP157" s="179">
        <v>0</v>
      </c>
      <c r="AQ157" s="198">
        <v>0</v>
      </c>
      <c r="AR157" s="26"/>
      <c r="AS157" s="26"/>
      <c r="AV157" s="26"/>
    </row>
    <row r="158" spans="1:48" x14ac:dyDescent="0.25">
      <c r="A158" s="176" t="s">
        <v>8358</v>
      </c>
      <c r="B158" s="176" t="s">
        <v>8254</v>
      </c>
      <c r="C158" s="176" t="s">
        <v>214</v>
      </c>
      <c r="D158" s="177" t="s">
        <v>115</v>
      </c>
      <c r="E158" s="177" t="s">
        <v>115</v>
      </c>
      <c r="F158" s="178">
        <v>0</v>
      </c>
      <c r="G158" s="180">
        <v>0</v>
      </c>
      <c r="H158" s="422">
        <v>0</v>
      </c>
      <c r="I158" s="179">
        <v>0</v>
      </c>
      <c r="J158" s="180">
        <v>0</v>
      </c>
      <c r="K158" s="179">
        <v>0</v>
      </c>
      <c r="L158" s="180">
        <v>0</v>
      </c>
      <c r="M158" s="179">
        <v>0</v>
      </c>
      <c r="N158" s="180">
        <v>0</v>
      </c>
      <c r="O158" s="178">
        <v>0</v>
      </c>
      <c r="P158" s="180">
        <v>0</v>
      </c>
      <c r="Q158" s="179">
        <v>0</v>
      </c>
      <c r="R158" s="180">
        <v>0</v>
      </c>
      <c r="S158" s="179">
        <v>0</v>
      </c>
      <c r="T158" s="180">
        <v>0</v>
      </c>
      <c r="U158" s="179">
        <v>0</v>
      </c>
      <c r="V158" s="180">
        <v>0</v>
      </c>
      <c r="W158" s="179">
        <v>0</v>
      </c>
      <c r="X158" s="180">
        <v>0</v>
      </c>
      <c r="Y158" s="350">
        <v>0</v>
      </c>
      <c r="Z158" s="179">
        <v>3225005.22</v>
      </c>
      <c r="AA158" s="180">
        <v>3225005.22</v>
      </c>
      <c r="AB158" s="350">
        <v>59505.77</v>
      </c>
      <c r="AC158" s="150">
        <v>1991416.15</v>
      </c>
      <c r="AD158" s="187">
        <v>1991416.15</v>
      </c>
      <c r="AE158" s="149">
        <v>0</v>
      </c>
      <c r="AF158" s="180">
        <v>0</v>
      </c>
      <c r="AG158" s="150">
        <v>0</v>
      </c>
      <c r="AH158" s="180">
        <v>0</v>
      </c>
      <c r="AI158" s="352">
        <v>0</v>
      </c>
      <c r="AJ158" s="188">
        <f t="shared" si="12"/>
        <v>5216421.37</v>
      </c>
      <c r="AK158" s="215">
        <f t="shared" si="13"/>
        <v>5216421.37</v>
      </c>
      <c r="AL158" s="392">
        <f t="shared" si="14"/>
        <v>59505.77</v>
      </c>
      <c r="AM158" s="188">
        <f t="shared" si="15"/>
        <v>0</v>
      </c>
      <c r="AN158" s="187">
        <f t="shared" si="16"/>
        <v>0</v>
      </c>
      <c r="AO158" s="354">
        <f t="shared" si="17"/>
        <v>0</v>
      </c>
      <c r="AP158" s="179">
        <v>0</v>
      </c>
      <c r="AQ158" s="198">
        <v>0</v>
      </c>
      <c r="AR158" s="26"/>
      <c r="AS158" s="26"/>
      <c r="AV158" s="26"/>
    </row>
    <row r="159" spans="1:48" x14ac:dyDescent="0.25">
      <c r="A159" s="176" t="s">
        <v>8358</v>
      </c>
      <c r="B159" s="176" t="s">
        <v>8366</v>
      </c>
      <c r="C159" s="176" t="s">
        <v>215</v>
      </c>
      <c r="D159" s="177" t="s">
        <v>115</v>
      </c>
      <c r="E159" s="177" t="s">
        <v>115</v>
      </c>
      <c r="F159" s="178">
        <v>0</v>
      </c>
      <c r="G159" s="180">
        <v>0</v>
      </c>
      <c r="H159" s="422">
        <v>0</v>
      </c>
      <c r="I159" s="179">
        <v>0</v>
      </c>
      <c r="J159" s="180">
        <v>0</v>
      </c>
      <c r="K159" s="179">
        <v>0</v>
      </c>
      <c r="L159" s="180">
        <v>0</v>
      </c>
      <c r="M159" s="179">
        <v>0</v>
      </c>
      <c r="N159" s="180">
        <v>0</v>
      </c>
      <c r="O159" s="178">
        <v>0</v>
      </c>
      <c r="P159" s="180">
        <v>0</v>
      </c>
      <c r="Q159" s="179">
        <v>0</v>
      </c>
      <c r="R159" s="180">
        <v>0</v>
      </c>
      <c r="S159" s="179">
        <v>0</v>
      </c>
      <c r="T159" s="180">
        <v>0</v>
      </c>
      <c r="U159" s="179">
        <v>0</v>
      </c>
      <c r="V159" s="180">
        <v>0</v>
      </c>
      <c r="W159" s="179">
        <v>0</v>
      </c>
      <c r="X159" s="180">
        <v>0</v>
      </c>
      <c r="Y159" s="350">
        <v>0</v>
      </c>
      <c r="Z159" s="179">
        <v>4332583.74</v>
      </c>
      <c r="AA159" s="180">
        <v>4332583.74</v>
      </c>
      <c r="AB159" s="350">
        <v>0</v>
      </c>
      <c r="AC159" s="150">
        <v>18759696.829999998</v>
      </c>
      <c r="AD159" s="187">
        <v>18759696.829999998</v>
      </c>
      <c r="AE159" s="149">
        <v>0</v>
      </c>
      <c r="AF159" s="180">
        <v>0</v>
      </c>
      <c r="AG159" s="150">
        <v>0</v>
      </c>
      <c r="AH159" s="180">
        <v>0</v>
      </c>
      <c r="AI159" s="352">
        <v>0</v>
      </c>
      <c r="AJ159" s="188">
        <f t="shared" si="12"/>
        <v>23092280.57</v>
      </c>
      <c r="AK159" s="215">
        <f t="shared" si="13"/>
        <v>23092280.57</v>
      </c>
      <c r="AL159" s="392">
        <f t="shared" si="14"/>
        <v>0</v>
      </c>
      <c r="AM159" s="188">
        <f t="shared" si="15"/>
        <v>0</v>
      </c>
      <c r="AN159" s="187">
        <f t="shared" si="16"/>
        <v>0</v>
      </c>
      <c r="AO159" s="354">
        <f t="shared" si="17"/>
        <v>0</v>
      </c>
      <c r="AP159" s="179">
        <v>0</v>
      </c>
      <c r="AQ159" s="198">
        <v>0</v>
      </c>
      <c r="AR159" s="26"/>
      <c r="AS159" s="26"/>
      <c r="AV159" s="26"/>
    </row>
    <row r="160" spans="1:48" x14ac:dyDescent="0.25">
      <c r="A160" s="176" t="s">
        <v>8358</v>
      </c>
      <c r="B160" s="176" t="s">
        <v>8376</v>
      </c>
      <c r="C160" s="176" t="s">
        <v>206</v>
      </c>
      <c r="D160" s="177" t="s">
        <v>115</v>
      </c>
      <c r="E160" s="177" t="s">
        <v>115</v>
      </c>
      <c r="F160" s="178">
        <v>444207</v>
      </c>
      <c r="G160" s="180">
        <v>0</v>
      </c>
      <c r="H160" s="422">
        <v>0</v>
      </c>
      <c r="I160" s="179">
        <v>93750</v>
      </c>
      <c r="J160" s="180">
        <v>0</v>
      </c>
      <c r="K160" s="179">
        <v>32979</v>
      </c>
      <c r="L160" s="180">
        <v>0</v>
      </c>
      <c r="M160" s="179">
        <v>12570.25</v>
      </c>
      <c r="N160" s="180">
        <v>0</v>
      </c>
      <c r="O160" s="178">
        <v>0</v>
      </c>
      <c r="P160" s="180">
        <v>0</v>
      </c>
      <c r="Q160" s="179">
        <v>0</v>
      </c>
      <c r="R160" s="180">
        <v>0</v>
      </c>
      <c r="S160" s="179">
        <v>0</v>
      </c>
      <c r="T160" s="180">
        <v>0</v>
      </c>
      <c r="U160" s="179">
        <v>0</v>
      </c>
      <c r="V160" s="180">
        <v>0</v>
      </c>
      <c r="W160" s="179">
        <v>662034.41</v>
      </c>
      <c r="X160" s="180">
        <v>662034.41</v>
      </c>
      <c r="Y160" s="350">
        <v>0</v>
      </c>
      <c r="Z160" s="179">
        <v>0</v>
      </c>
      <c r="AA160" s="180">
        <v>0</v>
      </c>
      <c r="AB160" s="350">
        <v>0</v>
      </c>
      <c r="AC160" s="150">
        <v>0</v>
      </c>
      <c r="AD160" s="187">
        <v>0</v>
      </c>
      <c r="AE160" s="149">
        <v>0</v>
      </c>
      <c r="AF160" s="180">
        <v>0</v>
      </c>
      <c r="AG160" s="150">
        <v>0</v>
      </c>
      <c r="AH160" s="180">
        <v>0</v>
      </c>
      <c r="AI160" s="352">
        <v>0</v>
      </c>
      <c r="AJ160" s="188">
        <f t="shared" si="12"/>
        <v>1245540.6600000001</v>
      </c>
      <c r="AK160" s="215">
        <f t="shared" si="13"/>
        <v>662034.41</v>
      </c>
      <c r="AL160" s="392">
        <f t="shared" si="14"/>
        <v>0</v>
      </c>
      <c r="AM160" s="188">
        <f t="shared" si="15"/>
        <v>0</v>
      </c>
      <c r="AN160" s="187">
        <f t="shared" si="16"/>
        <v>0</v>
      </c>
      <c r="AO160" s="354">
        <f t="shared" si="17"/>
        <v>0</v>
      </c>
      <c r="AP160" s="179">
        <v>0</v>
      </c>
      <c r="AQ160" s="198">
        <v>0</v>
      </c>
      <c r="AR160" s="26"/>
      <c r="AS160" s="26"/>
      <c r="AV160" s="26"/>
    </row>
    <row r="161" spans="1:48" x14ac:dyDescent="0.25">
      <c r="A161" s="176" t="s">
        <v>8358</v>
      </c>
      <c r="B161" s="176" t="s">
        <v>8484</v>
      </c>
      <c r="C161" s="176" t="s">
        <v>356</v>
      </c>
      <c r="D161" s="177" t="s">
        <v>115</v>
      </c>
      <c r="E161" s="177" t="s">
        <v>115</v>
      </c>
      <c r="F161" s="178">
        <v>0</v>
      </c>
      <c r="G161" s="180">
        <v>0</v>
      </c>
      <c r="H161" s="422">
        <v>0</v>
      </c>
      <c r="I161" s="179">
        <v>0</v>
      </c>
      <c r="J161" s="180">
        <v>0</v>
      </c>
      <c r="K161" s="179">
        <v>0</v>
      </c>
      <c r="L161" s="180">
        <v>0</v>
      </c>
      <c r="M161" s="179">
        <v>0</v>
      </c>
      <c r="N161" s="180">
        <v>0</v>
      </c>
      <c r="O161" s="178">
        <v>0</v>
      </c>
      <c r="P161" s="180">
        <v>0</v>
      </c>
      <c r="Q161" s="179">
        <v>0</v>
      </c>
      <c r="R161" s="180">
        <v>0</v>
      </c>
      <c r="S161" s="179">
        <v>0</v>
      </c>
      <c r="T161" s="180">
        <v>0</v>
      </c>
      <c r="U161" s="179">
        <v>0</v>
      </c>
      <c r="V161" s="180">
        <v>0</v>
      </c>
      <c r="W161" s="179">
        <v>0</v>
      </c>
      <c r="X161" s="180">
        <v>0</v>
      </c>
      <c r="Y161" s="350">
        <v>0</v>
      </c>
      <c r="Z161" s="179">
        <v>0</v>
      </c>
      <c r="AA161" s="180">
        <v>0</v>
      </c>
      <c r="AB161" s="350">
        <v>0</v>
      </c>
      <c r="AC161" s="150">
        <v>0</v>
      </c>
      <c r="AD161" s="187">
        <v>0</v>
      </c>
      <c r="AE161" s="149">
        <v>311523.96000000002</v>
      </c>
      <c r="AF161" s="180">
        <v>0</v>
      </c>
      <c r="AG161" s="150">
        <v>0</v>
      </c>
      <c r="AH161" s="180">
        <v>0</v>
      </c>
      <c r="AI161" s="352">
        <v>0</v>
      </c>
      <c r="AJ161" s="188">
        <f t="shared" si="12"/>
        <v>0</v>
      </c>
      <c r="AK161" s="215">
        <f t="shared" si="13"/>
        <v>0</v>
      </c>
      <c r="AL161" s="392">
        <f t="shared" si="14"/>
        <v>0</v>
      </c>
      <c r="AM161" s="188">
        <f t="shared" si="15"/>
        <v>311523.96000000002</v>
      </c>
      <c r="AN161" s="187">
        <f t="shared" si="16"/>
        <v>0</v>
      </c>
      <c r="AO161" s="354">
        <f t="shared" si="17"/>
        <v>0</v>
      </c>
      <c r="AP161" s="179">
        <v>0</v>
      </c>
      <c r="AQ161" s="198">
        <v>0</v>
      </c>
      <c r="AR161" s="26"/>
      <c r="AS161" s="26"/>
      <c r="AV161" s="26"/>
    </row>
    <row r="162" spans="1:48" x14ac:dyDescent="0.25">
      <c r="A162" s="176" t="s">
        <v>8358</v>
      </c>
      <c r="B162" s="176" t="s">
        <v>8371</v>
      </c>
      <c r="C162" s="176" t="s">
        <v>8485</v>
      </c>
      <c r="D162" s="177" t="s">
        <v>115</v>
      </c>
      <c r="E162" s="177" t="s">
        <v>115</v>
      </c>
      <c r="F162" s="178">
        <v>0</v>
      </c>
      <c r="G162" s="180">
        <v>0</v>
      </c>
      <c r="H162" s="422">
        <v>0</v>
      </c>
      <c r="I162" s="179">
        <v>0</v>
      </c>
      <c r="J162" s="180">
        <v>0</v>
      </c>
      <c r="K162" s="179">
        <v>0</v>
      </c>
      <c r="L162" s="180">
        <v>0</v>
      </c>
      <c r="M162" s="179">
        <v>0</v>
      </c>
      <c r="N162" s="180">
        <v>0</v>
      </c>
      <c r="O162" s="178">
        <v>273873.15000000002</v>
      </c>
      <c r="P162" s="180">
        <v>0</v>
      </c>
      <c r="Q162" s="179">
        <v>0</v>
      </c>
      <c r="R162" s="180">
        <v>0</v>
      </c>
      <c r="S162" s="179">
        <v>46425.9</v>
      </c>
      <c r="T162" s="180">
        <v>0</v>
      </c>
      <c r="U162" s="179">
        <v>4188.3599999999997</v>
      </c>
      <c r="V162" s="180">
        <v>0</v>
      </c>
      <c r="W162" s="179">
        <v>0</v>
      </c>
      <c r="X162" s="180">
        <v>0</v>
      </c>
      <c r="Y162" s="350">
        <v>0</v>
      </c>
      <c r="Z162" s="179">
        <v>0</v>
      </c>
      <c r="AA162" s="180">
        <v>0</v>
      </c>
      <c r="AB162" s="350">
        <v>0</v>
      </c>
      <c r="AC162" s="150">
        <v>0</v>
      </c>
      <c r="AD162" s="187">
        <v>0</v>
      </c>
      <c r="AE162" s="149">
        <v>0</v>
      </c>
      <c r="AF162" s="180">
        <v>0</v>
      </c>
      <c r="AG162" s="150">
        <v>0</v>
      </c>
      <c r="AH162" s="180">
        <v>0</v>
      </c>
      <c r="AI162" s="352">
        <v>0</v>
      </c>
      <c r="AJ162" s="188">
        <f t="shared" si="12"/>
        <v>324487.41000000003</v>
      </c>
      <c r="AK162" s="215">
        <f t="shared" si="13"/>
        <v>0</v>
      </c>
      <c r="AL162" s="392">
        <f t="shared" si="14"/>
        <v>0</v>
      </c>
      <c r="AM162" s="188">
        <f t="shared" si="15"/>
        <v>0</v>
      </c>
      <c r="AN162" s="187">
        <f t="shared" si="16"/>
        <v>0</v>
      </c>
      <c r="AO162" s="354">
        <f t="shared" si="17"/>
        <v>0</v>
      </c>
      <c r="AP162" s="179">
        <v>0</v>
      </c>
      <c r="AQ162" s="198">
        <v>0</v>
      </c>
      <c r="AR162" s="26"/>
      <c r="AS162" s="26"/>
      <c r="AV162" s="26"/>
    </row>
    <row r="163" spans="1:48" x14ac:dyDescent="0.25">
      <c r="A163" s="176" t="s">
        <v>8377</v>
      </c>
      <c r="B163" s="176" t="s">
        <v>8256</v>
      </c>
      <c r="C163" s="176" t="s">
        <v>358</v>
      </c>
      <c r="D163" s="177" t="s">
        <v>96</v>
      </c>
      <c r="E163" s="177" t="s">
        <v>96</v>
      </c>
      <c r="F163" s="178">
        <v>0</v>
      </c>
      <c r="G163" s="180">
        <v>0</v>
      </c>
      <c r="H163" s="422">
        <v>0</v>
      </c>
      <c r="I163" s="179">
        <v>0</v>
      </c>
      <c r="J163" s="180">
        <v>0</v>
      </c>
      <c r="K163" s="179">
        <v>0</v>
      </c>
      <c r="L163" s="180">
        <v>0</v>
      </c>
      <c r="M163" s="179">
        <v>0</v>
      </c>
      <c r="N163" s="180">
        <v>0</v>
      </c>
      <c r="O163" s="178">
        <v>0</v>
      </c>
      <c r="P163" s="180">
        <v>0</v>
      </c>
      <c r="Q163" s="179">
        <v>0</v>
      </c>
      <c r="R163" s="180">
        <v>0</v>
      </c>
      <c r="S163" s="179">
        <v>0</v>
      </c>
      <c r="T163" s="180">
        <v>0</v>
      </c>
      <c r="U163" s="179">
        <v>0</v>
      </c>
      <c r="V163" s="180">
        <v>0</v>
      </c>
      <c r="W163" s="179">
        <v>0</v>
      </c>
      <c r="X163" s="180">
        <v>0</v>
      </c>
      <c r="Y163" s="350">
        <v>0</v>
      </c>
      <c r="Z163" s="179">
        <v>0</v>
      </c>
      <c r="AA163" s="180">
        <v>0</v>
      </c>
      <c r="AB163" s="350">
        <v>0</v>
      </c>
      <c r="AC163" s="150">
        <v>0</v>
      </c>
      <c r="AD163" s="187">
        <v>0</v>
      </c>
      <c r="AE163" s="149">
        <v>0</v>
      </c>
      <c r="AF163" s="180">
        <v>0</v>
      </c>
      <c r="AG163" s="150">
        <v>86296.13</v>
      </c>
      <c r="AH163" s="180">
        <v>0</v>
      </c>
      <c r="AI163" s="352">
        <v>0</v>
      </c>
      <c r="AJ163" s="188">
        <f t="shared" si="12"/>
        <v>0</v>
      </c>
      <c r="AK163" s="215">
        <f t="shared" si="13"/>
        <v>0</v>
      </c>
      <c r="AL163" s="392">
        <f t="shared" si="14"/>
        <v>0</v>
      </c>
      <c r="AM163" s="188">
        <f t="shared" si="15"/>
        <v>86296.13</v>
      </c>
      <c r="AN163" s="187">
        <f t="shared" si="16"/>
        <v>0</v>
      </c>
      <c r="AO163" s="354">
        <f t="shared" si="17"/>
        <v>0</v>
      </c>
      <c r="AP163" s="179">
        <v>0</v>
      </c>
      <c r="AQ163" s="198">
        <v>0</v>
      </c>
      <c r="AR163" s="26"/>
      <c r="AS163" s="26"/>
      <c r="AV163" s="26"/>
    </row>
    <row r="164" spans="1:48" x14ac:dyDescent="0.25">
      <c r="A164" s="176" t="s">
        <v>8377</v>
      </c>
      <c r="B164" s="176" t="s">
        <v>8384</v>
      </c>
      <c r="C164" s="176" t="s">
        <v>8486</v>
      </c>
      <c r="D164" s="177" t="s">
        <v>96</v>
      </c>
      <c r="E164" s="177" t="s">
        <v>96</v>
      </c>
      <c r="F164" s="178">
        <v>0</v>
      </c>
      <c r="G164" s="180">
        <v>0</v>
      </c>
      <c r="H164" s="422">
        <v>0</v>
      </c>
      <c r="I164" s="179">
        <v>0</v>
      </c>
      <c r="J164" s="180">
        <v>0</v>
      </c>
      <c r="K164" s="179">
        <v>0</v>
      </c>
      <c r="L164" s="180">
        <v>0</v>
      </c>
      <c r="M164" s="179">
        <v>0</v>
      </c>
      <c r="N164" s="180">
        <v>0</v>
      </c>
      <c r="O164" s="178">
        <v>726742.06</v>
      </c>
      <c r="P164" s="180">
        <v>90898.94</v>
      </c>
      <c r="Q164" s="179">
        <v>0</v>
      </c>
      <c r="R164" s="180">
        <v>0</v>
      </c>
      <c r="S164" s="179">
        <v>0</v>
      </c>
      <c r="T164" s="180">
        <v>0</v>
      </c>
      <c r="U164" s="179">
        <v>0</v>
      </c>
      <c r="V164" s="180">
        <v>0</v>
      </c>
      <c r="W164" s="179">
        <v>201371.4</v>
      </c>
      <c r="X164" s="180">
        <v>112462.39</v>
      </c>
      <c r="Y164" s="350">
        <v>0</v>
      </c>
      <c r="Z164" s="179">
        <v>0</v>
      </c>
      <c r="AA164" s="180">
        <v>0</v>
      </c>
      <c r="AB164" s="350">
        <v>0</v>
      </c>
      <c r="AC164" s="150">
        <v>0</v>
      </c>
      <c r="AD164" s="187">
        <v>0</v>
      </c>
      <c r="AE164" s="149">
        <v>0</v>
      </c>
      <c r="AF164" s="180">
        <v>0</v>
      </c>
      <c r="AG164" s="150">
        <v>0</v>
      </c>
      <c r="AH164" s="180">
        <v>0</v>
      </c>
      <c r="AI164" s="352">
        <v>0</v>
      </c>
      <c r="AJ164" s="188">
        <f t="shared" si="12"/>
        <v>928113.46000000008</v>
      </c>
      <c r="AK164" s="215">
        <f t="shared" si="13"/>
        <v>203361.33000000002</v>
      </c>
      <c r="AL164" s="392">
        <f t="shared" si="14"/>
        <v>0</v>
      </c>
      <c r="AM164" s="188">
        <f t="shared" si="15"/>
        <v>0</v>
      </c>
      <c r="AN164" s="187">
        <f t="shared" si="16"/>
        <v>0</v>
      </c>
      <c r="AO164" s="354">
        <f t="shared" si="17"/>
        <v>0</v>
      </c>
      <c r="AP164" s="179">
        <v>0</v>
      </c>
      <c r="AQ164" s="198">
        <v>0</v>
      </c>
      <c r="AR164" s="26"/>
      <c r="AS164" s="26"/>
      <c r="AV164" s="26"/>
    </row>
    <row r="165" spans="1:48" x14ac:dyDescent="0.25">
      <c r="A165" s="176" t="s">
        <v>8377</v>
      </c>
      <c r="B165" s="176" t="s">
        <v>8221</v>
      </c>
      <c r="C165" s="176" t="s">
        <v>8487</v>
      </c>
      <c r="D165" s="177" t="s">
        <v>96</v>
      </c>
      <c r="E165" s="177" t="s">
        <v>96</v>
      </c>
      <c r="F165" s="178">
        <v>0</v>
      </c>
      <c r="G165" s="180">
        <v>0</v>
      </c>
      <c r="H165" s="422">
        <v>0</v>
      </c>
      <c r="I165" s="179">
        <v>0</v>
      </c>
      <c r="J165" s="180">
        <v>0</v>
      </c>
      <c r="K165" s="179">
        <v>0</v>
      </c>
      <c r="L165" s="180">
        <v>0</v>
      </c>
      <c r="M165" s="179">
        <v>0</v>
      </c>
      <c r="N165" s="180">
        <v>0</v>
      </c>
      <c r="O165" s="178">
        <v>0</v>
      </c>
      <c r="P165" s="180">
        <v>0</v>
      </c>
      <c r="Q165" s="179">
        <v>0</v>
      </c>
      <c r="R165" s="180">
        <v>0</v>
      </c>
      <c r="S165" s="179">
        <v>0</v>
      </c>
      <c r="T165" s="180">
        <v>0</v>
      </c>
      <c r="U165" s="179">
        <v>0</v>
      </c>
      <c r="V165" s="180">
        <v>0</v>
      </c>
      <c r="W165" s="179">
        <v>1295551.3</v>
      </c>
      <c r="X165" s="180">
        <v>1295551.3</v>
      </c>
      <c r="Y165" s="350">
        <v>0</v>
      </c>
      <c r="Z165" s="179">
        <v>0</v>
      </c>
      <c r="AA165" s="180">
        <v>0</v>
      </c>
      <c r="AB165" s="350">
        <v>0</v>
      </c>
      <c r="AC165" s="150">
        <v>0</v>
      </c>
      <c r="AD165" s="187">
        <v>0</v>
      </c>
      <c r="AE165" s="149">
        <v>0</v>
      </c>
      <c r="AF165" s="180">
        <v>0</v>
      </c>
      <c r="AG165" s="150">
        <v>0</v>
      </c>
      <c r="AH165" s="180">
        <v>0</v>
      </c>
      <c r="AI165" s="352">
        <v>0</v>
      </c>
      <c r="AJ165" s="188">
        <f t="shared" si="12"/>
        <v>1295551.3</v>
      </c>
      <c r="AK165" s="215">
        <f t="shared" si="13"/>
        <v>1295551.3</v>
      </c>
      <c r="AL165" s="392">
        <f t="shared" si="14"/>
        <v>0</v>
      </c>
      <c r="AM165" s="188">
        <f t="shared" si="15"/>
        <v>0</v>
      </c>
      <c r="AN165" s="187">
        <f t="shared" si="16"/>
        <v>0</v>
      </c>
      <c r="AO165" s="354">
        <f t="shared" si="17"/>
        <v>0</v>
      </c>
      <c r="AP165" s="179">
        <v>0</v>
      </c>
      <c r="AQ165" s="198">
        <v>0</v>
      </c>
      <c r="AR165" s="26"/>
      <c r="AS165" s="26"/>
      <c r="AV165" s="26"/>
    </row>
    <row r="166" spans="1:48" x14ac:dyDescent="0.25">
      <c r="A166" s="176" t="s">
        <v>8377</v>
      </c>
      <c r="B166" s="176" t="s">
        <v>8261</v>
      </c>
      <c r="C166" s="176" t="s">
        <v>362</v>
      </c>
      <c r="D166" s="177" t="s">
        <v>96</v>
      </c>
      <c r="E166" s="177" t="s">
        <v>96</v>
      </c>
      <c r="F166" s="178">
        <v>0</v>
      </c>
      <c r="G166" s="180">
        <v>0</v>
      </c>
      <c r="H166" s="422">
        <v>0</v>
      </c>
      <c r="I166" s="179">
        <v>0</v>
      </c>
      <c r="J166" s="180">
        <v>0</v>
      </c>
      <c r="K166" s="179">
        <v>0</v>
      </c>
      <c r="L166" s="180">
        <v>0</v>
      </c>
      <c r="M166" s="179">
        <v>0</v>
      </c>
      <c r="N166" s="180">
        <v>0</v>
      </c>
      <c r="O166" s="178">
        <v>0</v>
      </c>
      <c r="P166" s="180">
        <v>0</v>
      </c>
      <c r="Q166" s="179">
        <v>0</v>
      </c>
      <c r="R166" s="180">
        <v>0</v>
      </c>
      <c r="S166" s="179">
        <v>0</v>
      </c>
      <c r="T166" s="180">
        <v>0</v>
      </c>
      <c r="U166" s="179">
        <v>0</v>
      </c>
      <c r="V166" s="180">
        <v>0</v>
      </c>
      <c r="W166" s="179">
        <v>0</v>
      </c>
      <c r="X166" s="180">
        <v>0</v>
      </c>
      <c r="Y166" s="350">
        <v>0</v>
      </c>
      <c r="Z166" s="179">
        <v>0</v>
      </c>
      <c r="AA166" s="180">
        <v>0</v>
      </c>
      <c r="AB166" s="350">
        <v>0</v>
      </c>
      <c r="AC166" s="150">
        <v>0</v>
      </c>
      <c r="AD166" s="187">
        <v>0</v>
      </c>
      <c r="AE166" s="149">
        <v>0</v>
      </c>
      <c r="AF166" s="180">
        <v>0</v>
      </c>
      <c r="AG166" s="150">
        <v>372343.48</v>
      </c>
      <c r="AH166" s="180">
        <v>372343.48</v>
      </c>
      <c r="AI166" s="352">
        <v>1915.83</v>
      </c>
      <c r="AJ166" s="188">
        <f t="shared" si="12"/>
        <v>0</v>
      </c>
      <c r="AK166" s="215">
        <f t="shared" si="13"/>
        <v>0</v>
      </c>
      <c r="AL166" s="392">
        <f t="shared" si="14"/>
        <v>0</v>
      </c>
      <c r="AM166" s="188">
        <f t="shared" si="15"/>
        <v>372343.48</v>
      </c>
      <c r="AN166" s="187">
        <f t="shared" si="16"/>
        <v>372343.48</v>
      </c>
      <c r="AO166" s="354">
        <f t="shared" si="17"/>
        <v>1915.83</v>
      </c>
      <c r="AP166" s="179">
        <v>0</v>
      </c>
      <c r="AQ166" s="198">
        <v>0</v>
      </c>
      <c r="AR166" s="26"/>
      <c r="AS166" s="26"/>
      <c r="AV166" s="26"/>
    </row>
    <row r="167" spans="1:48" x14ac:dyDescent="0.25">
      <c r="A167" s="176" t="s">
        <v>8377</v>
      </c>
      <c r="B167" s="176" t="s">
        <v>8483</v>
      </c>
      <c r="C167" s="176" t="s">
        <v>95</v>
      </c>
      <c r="D167" s="177" t="s">
        <v>96</v>
      </c>
      <c r="E167" s="177" t="s">
        <v>96</v>
      </c>
      <c r="F167" s="178">
        <v>0</v>
      </c>
      <c r="G167" s="180">
        <v>0</v>
      </c>
      <c r="H167" s="422">
        <v>0</v>
      </c>
      <c r="I167" s="179">
        <v>0</v>
      </c>
      <c r="J167" s="180">
        <v>0</v>
      </c>
      <c r="K167" s="179">
        <v>0</v>
      </c>
      <c r="L167" s="180">
        <v>0</v>
      </c>
      <c r="M167" s="179">
        <v>0</v>
      </c>
      <c r="N167" s="180">
        <v>0</v>
      </c>
      <c r="O167" s="178">
        <v>0</v>
      </c>
      <c r="P167" s="180">
        <v>0</v>
      </c>
      <c r="Q167" s="179">
        <v>0</v>
      </c>
      <c r="R167" s="180">
        <v>0</v>
      </c>
      <c r="S167" s="179">
        <v>0</v>
      </c>
      <c r="T167" s="180">
        <v>0</v>
      </c>
      <c r="U167" s="179">
        <v>0</v>
      </c>
      <c r="V167" s="180">
        <v>0</v>
      </c>
      <c r="W167" s="179">
        <v>0</v>
      </c>
      <c r="X167" s="180">
        <v>0</v>
      </c>
      <c r="Y167" s="350">
        <v>0</v>
      </c>
      <c r="Z167" s="179">
        <v>0</v>
      </c>
      <c r="AA167" s="180">
        <v>0</v>
      </c>
      <c r="AB167" s="350">
        <v>0</v>
      </c>
      <c r="AC167" s="150">
        <v>0</v>
      </c>
      <c r="AD167" s="187">
        <v>0</v>
      </c>
      <c r="AE167" s="149">
        <v>629577.09</v>
      </c>
      <c r="AF167" s="180">
        <v>552914.38</v>
      </c>
      <c r="AG167" s="150">
        <v>0</v>
      </c>
      <c r="AH167" s="180">
        <v>0</v>
      </c>
      <c r="AI167" s="352">
        <v>0</v>
      </c>
      <c r="AJ167" s="188">
        <f t="shared" si="12"/>
        <v>0</v>
      </c>
      <c r="AK167" s="215">
        <f t="shared" si="13"/>
        <v>0</v>
      </c>
      <c r="AL167" s="392">
        <f t="shared" si="14"/>
        <v>0</v>
      </c>
      <c r="AM167" s="188">
        <f t="shared" si="15"/>
        <v>629577.09</v>
      </c>
      <c r="AN167" s="187">
        <f t="shared" si="16"/>
        <v>552914.38</v>
      </c>
      <c r="AO167" s="354">
        <f t="shared" si="17"/>
        <v>0</v>
      </c>
      <c r="AP167" s="179">
        <v>0</v>
      </c>
      <c r="AQ167" s="198">
        <v>0</v>
      </c>
      <c r="AR167" s="26"/>
      <c r="AS167" s="26"/>
      <c r="AV167" s="26"/>
    </row>
    <row r="168" spans="1:48" x14ac:dyDescent="0.25">
      <c r="A168" s="176" t="s">
        <v>8377</v>
      </c>
      <c r="B168" s="176" t="s">
        <v>8388</v>
      </c>
      <c r="C168" s="176" t="s">
        <v>2892</v>
      </c>
      <c r="D168" s="177" t="s">
        <v>96</v>
      </c>
      <c r="E168" s="177" t="s">
        <v>96</v>
      </c>
      <c r="F168" s="178">
        <v>0</v>
      </c>
      <c r="G168" s="180">
        <v>0</v>
      </c>
      <c r="H168" s="422">
        <v>0</v>
      </c>
      <c r="I168" s="179">
        <v>0</v>
      </c>
      <c r="J168" s="180">
        <v>0</v>
      </c>
      <c r="K168" s="179">
        <v>0</v>
      </c>
      <c r="L168" s="180">
        <v>0</v>
      </c>
      <c r="M168" s="179">
        <v>0</v>
      </c>
      <c r="N168" s="180">
        <v>0</v>
      </c>
      <c r="O168" s="178">
        <v>0</v>
      </c>
      <c r="P168" s="180">
        <v>0</v>
      </c>
      <c r="Q168" s="179">
        <v>0</v>
      </c>
      <c r="R168" s="180">
        <v>0</v>
      </c>
      <c r="S168" s="179">
        <v>0</v>
      </c>
      <c r="T168" s="180">
        <v>0</v>
      </c>
      <c r="U168" s="179">
        <v>0</v>
      </c>
      <c r="V168" s="180">
        <v>0</v>
      </c>
      <c r="W168" s="179">
        <v>47769.98</v>
      </c>
      <c r="X168" s="180">
        <v>47769.98</v>
      </c>
      <c r="Y168" s="350">
        <v>0</v>
      </c>
      <c r="Z168" s="179">
        <v>0</v>
      </c>
      <c r="AA168" s="180">
        <v>0</v>
      </c>
      <c r="AB168" s="350">
        <v>0</v>
      </c>
      <c r="AC168" s="150">
        <v>0</v>
      </c>
      <c r="AD168" s="187">
        <v>0</v>
      </c>
      <c r="AE168" s="149">
        <v>0</v>
      </c>
      <c r="AF168" s="180">
        <v>0</v>
      </c>
      <c r="AG168" s="150">
        <v>0</v>
      </c>
      <c r="AH168" s="180">
        <v>0</v>
      </c>
      <c r="AI168" s="352">
        <v>0</v>
      </c>
      <c r="AJ168" s="188">
        <f t="shared" si="12"/>
        <v>47769.98</v>
      </c>
      <c r="AK168" s="215">
        <f t="shared" si="13"/>
        <v>47769.98</v>
      </c>
      <c r="AL168" s="392">
        <f t="shared" si="14"/>
        <v>0</v>
      </c>
      <c r="AM168" s="188">
        <f t="shared" si="15"/>
        <v>0</v>
      </c>
      <c r="AN168" s="187">
        <f t="shared" si="16"/>
        <v>0</v>
      </c>
      <c r="AO168" s="354">
        <f t="shared" si="17"/>
        <v>0</v>
      </c>
      <c r="AP168" s="179">
        <v>0</v>
      </c>
      <c r="AQ168" s="198">
        <v>0</v>
      </c>
      <c r="AR168" s="26"/>
      <c r="AS168" s="26"/>
      <c r="AV168" s="26"/>
    </row>
    <row r="169" spans="1:48" x14ac:dyDescent="0.25">
      <c r="A169" s="176" t="s">
        <v>8377</v>
      </c>
      <c r="B169" s="176" t="s">
        <v>8382</v>
      </c>
      <c r="C169" s="176" t="s">
        <v>463</v>
      </c>
      <c r="D169" s="177" t="s">
        <v>96</v>
      </c>
      <c r="E169" s="177" t="s">
        <v>96</v>
      </c>
      <c r="F169" s="178">
        <v>0</v>
      </c>
      <c r="G169" s="180">
        <v>0</v>
      </c>
      <c r="H169" s="422">
        <v>0</v>
      </c>
      <c r="I169" s="179">
        <v>0</v>
      </c>
      <c r="J169" s="180">
        <v>0</v>
      </c>
      <c r="K169" s="179">
        <v>0</v>
      </c>
      <c r="L169" s="180">
        <v>0</v>
      </c>
      <c r="M169" s="179">
        <v>0</v>
      </c>
      <c r="N169" s="180">
        <v>0</v>
      </c>
      <c r="O169" s="178">
        <v>3426074.58</v>
      </c>
      <c r="P169" s="180">
        <v>91477.599999999991</v>
      </c>
      <c r="Q169" s="179">
        <v>0</v>
      </c>
      <c r="R169" s="180">
        <v>0</v>
      </c>
      <c r="S169" s="179">
        <v>794743.38</v>
      </c>
      <c r="T169" s="180">
        <v>794743.38</v>
      </c>
      <c r="U169" s="179">
        <v>53485.08</v>
      </c>
      <c r="V169" s="180">
        <v>53485.08</v>
      </c>
      <c r="W169" s="179">
        <v>806243.78</v>
      </c>
      <c r="X169" s="180">
        <v>806243.78</v>
      </c>
      <c r="Y169" s="350">
        <v>0</v>
      </c>
      <c r="Z169" s="179">
        <v>0</v>
      </c>
      <c r="AA169" s="180">
        <v>0</v>
      </c>
      <c r="AB169" s="350">
        <v>0</v>
      </c>
      <c r="AC169" s="150">
        <v>0</v>
      </c>
      <c r="AD169" s="187">
        <v>0</v>
      </c>
      <c r="AE169" s="149">
        <v>0</v>
      </c>
      <c r="AF169" s="180">
        <v>0</v>
      </c>
      <c r="AG169" s="150">
        <v>0</v>
      </c>
      <c r="AH169" s="180">
        <v>0</v>
      </c>
      <c r="AI169" s="352">
        <v>0</v>
      </c>
      <c r="AJ169" s="188">
        <f t="shared" si="12"/>
        <v>5080546.82</v>
      </c>
      <c r="AK169" s="215">
        <f t="shared" si="13"/>
        <v>1745949.8399999999</v>
      </c>
      <c r="AL169" s="392">
        <f t="shared" si="14"/>
        <v>0</v>
      </c>
      <c r="AM169" s="188">
        <f t="shared" si="15"/>
        <v>0</v>
      </c>
      <c r="AN169" s="187">
        <f t="shared" si="16"/>
        <v>0</v>
      </c>
      <c r="AO169" s="354">
        <f t="shared" si="17"/>
        <v>0</v>
      </c>
      <c r="AP169" s="179">
        <v>0</v>
      </c>
      <c r="AQ169" s="198">
        <v>0</v>
      </c>
      <c r="AR169" s="26"/>
      <c r="AS169" s="26"/>
      <c r="AV169" s="26"/>
    </row>
    <row r="170" spans="1:48" x14ac:dyDescent="0.25">
      <c r="A170" s="176" t="s">
        <v>8377</v>
      </c>
      <c r="B170" s="176" t="s">
        <v>8260</v>
      </c>
      <c r="C170" s="176" t="s">
        <v>8383</v>
      </c>
      <c r="D170" s="177" t="s">
        <v>96</v>
      </c>
      <c r="E170" s="177" t="s">
        <v>96</v>
      </c>
      <c r="F170" s="178">
        <v>0</v>
      </c>
      <c r="G170" s="180">
        <v>0</v>
      </c>
      <c r="H170" s="422">
        <v>0</v>
      </c>
      <c r="I170" s="179">
        <v>0</v>
      </c>
      <c r="J170" s="180">
        <v>0</v>
      </c>
      <c r="K170" s="179">
        <v>0</v>
      </c>
      <c r="L170" s="180">
        <v>0</v>
      </c>
      <c r="M170" s="179">
        <v>0</v>
      </c>
      <c r="N170" s="180">
        <v>0</v>
      </c>
      <c r="O170" s="178">
        <v>366464</v>
      </c>
      <c r="P170" s="180">
        <v>0</v>
      </c>
      <c r="Q170" s="179">
        <v>0</v>
      </c>
      <c r="R170" s="180">
        <v>0</v>
      </c>
      <c r="S170" s="179">
        <v>427335.78</v>
      </c>
      <c r="T170" s="180">
        <v>0</v>
      </c>
      <c r="U170" s="179">
        <v>0</v>
      </c>
      <c r="V170" s="180">
        <v>0</v>
      </c>
      <c r="W170" s="179">
        <v>1321720.43</v>
      </c>
      <c r="X170" s="180">
        <v>1321720.43</v>
      </c>
      <c r="Y170" s="350">
        <v>0</v>
      </c>
      <c r="Z170" s="179">
        <v>0</v>
      </c>
      <c r="AA170" s="180">
        <v>0</v>
      </c>
      <c r="AB170" s="350">
        <v>0</v>
      </c>
      <c r="AC170" s="150">
        <v>0</v>
      </c>
      <c r="AD170" s="187">
        <v>0</v>
      </c>
      <c r="AE170" s="149">
        <v>0</v>
      </c>
      <c r="AF170" s="180">
        <v>0</v>
      </c>
      <c r="AG170" s="150">
        <v>0</v>
      </c>
      <c r="AH170" s="180">
        <v>0</v>
      </c>
      <c r="AI170" s="352">
        <v>0</v>
      </c>
      <c r="AJ170" s="188">
        <f t="shared" si="12"/>
        <v>2115520.21</v>
      </c>
      <c r="AK170" s="215">
        <f t="shared" si="13"/>
        <v>1321720.43</v>
      </c>
      <c r="AL170" s="392">
        <f t="shared" si="14"/>
        <v>0</v>
      </c>
      <c r="AM170" s="188">
        <f t="shared" si="15"/>
        <v>0</v>
      </c>
      <c r="AN170" s="187">
        <f t="shared" si="16"/>
        <v>0</v>
      </c>
      <c r="AO170" s="354">
        <f t="shared" si="17"/>
        <v>0</v>
      </c>
      <c r="AP170" s="179">
        <v>0</v>
      </c>
      <c r="AQ170" s="198">
        <v>0</v>
      </c>
      <c r="AR170" s="26"/>
      <c r="AS170" s="26"/>
      <c r="AV170" s="26"/>
    </row>
    <row r="171" spans="1:48" x14ac:dyDescent="0.25">
      <c r="A171" s="176" t="s">
        <v>8387</v>
      </c>
      <c r="B171" s="176" t="s">
        <v>8256</v>
      </c>
      <c r="C171" s="176" t="s">
        <v>8488</v>
      </c>
      <c r="D171" s="177" t="s">
        <v>85</v>
      </c>
      <c r="E171" s="177" t="s">
        <v>86</v>
      </c>
      <c r="F171" s="178">
        <v>0</v>
      </c>
      <c r="G171" s="180">
        <v>0</v>
      </c>
      <c r="H171" s="422">
        <v>0</v>
      </c>
      <c r="I171" s="179">
        <v>0</v>
      </c>
      <c r="J171" s="180">
        <v>0</v>
      </c>
      <c r="K171" s="179">
        <v>0</v>
      </c>
      <c r="L171" s="180">
        <v>0</v>
      </c>
      <c r="M171" s="179">
        <v>0</v>
      </c>
      <c r="N171" s="180">
        <v>0</v>
      </c>
      <c r="O171" s="178">
        <v>0</v>
      </c>
      <c r="P171" s="180">
        <v>0</v>
      </c>
      <c r="Q171" s="179">
        <v>0</v>
      </c>
      <c r="R171" s="180">
        <v>0</v>
      </c>
      <c r="S171" s="179">
        <v>0</v>
      </c>
      <c r="T171" s="180">
        <v>0</v>
      </c>
      <c r="U171" s="179">
        <v>0</v>
      </c>
      <c r="V171" s="180">
        <v>0</v>
      </c>
      <c r="W171" s="179">
        <v>0</v>
      </c>
      <c r="X171" s="180">
        <v>0</v>
      </c>
      <c r="Y171" s="350">
        <v>0</v>
      </c>
      <c r="Z171" s="179">
        <v>0</v>
      </c>
      <c r="AA171" s="180">
        <v>0</v>
      </c>
      <c r="AB171" s="350">
        <v>0</v>
      </c>
      <c r="AC171" s="150">
        <v>0</v>
      </c>
      <c r="AD171" s="187">
        <v>0</v>
      </c>
      <c r="AE171" s="149">
        <v>0</v>
      </c>
      <c r="AF171" s="180">
        <v>0</v>
      </c>
      <c r="AG171" s="150">
        <v>0</v>
      </c>
      <c r="AH171" s="180">
        <v>0</v>
      </c>
      <c r="AI171" s="352">
        <v>0</v>
      </c>
      <c r="AJ171" s="188">
        <f t="shared" si="12"/>
        <v>0</v>
      </c>
      <c r="AK171" s="215">
        <f t="shared" si="13"/>
        <v>0</v>
      </c>
      <c r="AL171" s="392">
        <f t="shared" si="14"/>
        <v>0</v>
      </c>
      <c r="AM171" s="188">
        <f t="shared" si="15"/>
        <v>0</v>
      </c>
      <c r="AN171" s="187">
        <f t="shared" si="16"/>
        <v>0</v>
      </c>
      <c r="AO171" s="354">
        <f t="shared" si="17"/>
        <v>0</v>
      </c>
      <c r="AP171" s="179">
        <v>883475.1</v>
      </c>
      <c r="AQ171" s="198">
        <v>878481.37</v>
      </c>
      <c r="AR171" s="26"/>
      <c r="AS171" s="26"/>
      <c r="AV171" s="26"/>
    </row>
    <row r="172" spans="1:48" x14ac:dyDescent="0.25">
      <c r="A172" s="176" t="s">
        <v>8387</v>
      </c>
      <c r="B172" s="176" t="s">
        <v>8430</v>
      </c>
      <c r="C172" s="176" t="s">
        <v>324</v>
      </c>
      <c r="D172" s="177" t="s">
        <v>85</v>
      </c>
      <c r="E172" s="177" t="s">
        <v>86</v>
      </c>
      <c r="F172" s="178">
        <v>0</v>
      </c>
      <c r="G172" s="180">
        <v>0</v>
      </c>
      <c r="H172" s="422">
        <v>0</v>
      </c>
      <c r="I172" s="179">
        <v>0</v>
      </c>
      <c r="J172" s="180">
        <v>0</v>
      </c>
      <c r="K172" s="179">
        <v>0</v>
      </c>
      <c r="L172" s="180">
        <v>0</v>
      </c>
      <c r="M172" s="179">
        <v>0</v>
      </c>
      <c r="N172" s="180">
        <v>0</v>
      </c>
      <c r="O172" s="178">
        <v>0</v>
      </c>
      <c r="P172" s="180">
        <v>0</v>
      </c>
      <c r="Q172" s="179">
        <v>0</v>
      </c>
      <c r="R172" s="180">
        <v>0</v>
      </c>
      <c r="S172" s="179">
        <v>0</v>
      </c>
      <c r="T172" s="180">
        <v>0</v>
      </c>
      <c r="U172" s="179">
        <v>0</v>
      </c>
      <c r="V172" s="180">
        <v>0</v>
      </c>
      <c r="W172" s="179">
        <v>0</v>
      </c>
      <c r="X172" s="180">
        <v>0</v>
      </c>
      <c r="Y172" s="350">
        <v>0</v>
      </c>
      <c r="Z172" s="179">
        <v>0</v>
      </c>
      <c r="AA172" s="180">
        <v>0</v>
      </c>
      <c r="AB172" s="350">
        <v>0</v>
      </c>
      <c r="AC172" s="150">
        <v>0</v>
      </c>
      <c r="AD172" s="187">
        <v>0</v>
      </c>
      <c r="AE172" s="149">
        <v>0</v>
      </c>
      <c r="AF172" s="180">
        <v>0</v>
      </c>
      <c r="AG172" s="150">
        <v>1774481.31</v>
      </c>
      <c r="AH172" s="180">
        <v>1774481.31</v>
      </c>
      <c r="AI172" s="352">
        <v>0</v>
      </c>
      <c r="AJ172" s="188">
        <f t="shared" si="12"/>
        <v>0</v>
      </c>
      <c r="AK172" s="215">
        <f t="shared" si="13"/>
        <v>0</v>
      </c>
      <c r="AL172" s="392">
        <f t="shared" si="14"/>
        <v>0</v>
      </c>
      <c r="AM172" s="188">
        <f t="shared" si="15"/>
        <v>1774481.31</v>
      </c>
      <c r="AN172" s="187">
        <f t="shared" si="16"/>
        <v>1774481.31</v>
      </c>
      <c r="AO172" s="354">
        <f t="shared" si="17"/>
        <v>0</v>
      </c>
      <c r="AP172" s="179">
        <v>0</v>
      </c>
      <c r="AQ172" s="198">
        <v>0</v>
      </c>
      <c r="AR172" s="26"/>
      <c r="AS172" s="26"/>
      <c r="AV172" s="26"/>
    </row>
    <row r="173" spans="1:48" x14ac:dyDescent="0.25">
      <c r="A173" s="176" t="s">
        <v>8387</v>
      </c>
      <c r="B173" s="176" t="s">
        <v>8263</v>
      </c>
      <c r="C173" s="176" t="s">
        <v>574</v>
      </c>
      <c r="D173" s="177" t="s">
        <v>85</v>
      </c>
      <c r="E173" s="177" t="s">
        <v>86</v>
      </c>
      <c r="F173" s="178">
        <v>0</v>
      </c>
      <c r="G173" s="180">
        <v>0</v>
      </c>
      <c r="H173" s="422">
        <v>0</v>
      </c>
      <c r="I173" s="179">
        <v>0</v>
      </c>
      <c r="J173" s="180">
        <v>0</v>
      </c>
      <c r="K173" s="179">
        <v>0</v>
      </c>
      <c r="L173" s="180">
        <v>0</v>
      </c>
      <c r="M173" s="179">
        <v>0</v>
      </c>
      <c r="N173" s="180">
        <v>0</v>
      </c>
      <c r="O173" s="178">
        <v>0</v>
      </c>
      <c r="P173" s="180">
        <v>0</v>
      </c>
      <c r="Q173" s="179">
        <v>0</v>
      </c>
      <c r="R173" s="180">
        <v>0</v>
      </c>
      <c r="S173" s="179">
        <v>0</v>
      </c>
      <c r="T173" s="180">
        <v>0</v>
      </c>
      <c r="U173" s="179">
        <v>0</v>
      </c>
      <c r="V173" s="180">
        <v>0</v>
      </c>
      <c r="W173" s="179">
        <v>1228270.0900000001</v>
      </c>
      <c r="X173" s="180">
        <v>1204980.31</v>
      </c>
      <c r="Y173" s="350">
        <v>0</v>
      </c>
      <c r="Z173" s="179">
        <v>0</v>
      </c>
      <c r="AA173" s="180">
        <v>0</v>
      </c>
      <c r="AB173" s="350">
        <v>0</v>
      </c>
      <c r="AC173" s="150">
        <v>0</v>
      </c>
      <c r="AD173" s="187">
        <v>0</v>
      </c>
      <c r="AE173" s="149">
        <v>0</v>
      </c>
      <c r="AF173" s="180">
        <v>0</v>
      </c>
      <c r="AG173" s="150">
        <v>0</v>
      </c>
      <c r="AH173" s="180">
        <v>0</v>
      </c>
      <c r="AI173" s="352">
        <v>0</v>
      </c>
      <c r="AJ173" s="188">
        <f t="shared" si="12"/>
        <v>1228270.0900000001</v>
      </c>
      <c r="AK173" s="215">
        <f t="shared" si="13"/>
        <v>1204980.31</v>
      </c>
      <c r="AL173" s="392">
        <f t="shared" si="14"/>
        <v>0</v>
      </c>
      <c r="AM173" s="188">
        <f t="shared" si="15"/>
        <v>0</v>
      </c>
      <c r="AN173" s="187">
        <f t="shared" si="16"/>
        <v>0</v>
      </c>
      <c r="AO173" s="354">
        <f t="shared" si="17"/>
        <v>0</v>
      </c>
      <c r="AP173" s="179">
        <v>0</v>
      </c>
      <c r="AQ173" s="198">
        <v>0</v>
      </c>
      <c r="AR173" s="26"/>
      <c r="AS173" s="26"/>
      <c r="AV173" s="26"/>
    </row>
    <row r="174" spans="1:48" x14ac:dyDescent="0.25">
      <c r="A174" s="176" t="s">
        <v>8387</v>
      </c>
      <c r="B174" s="176" t="s">
        <v>8274</v>
      </c>
      <c r="C174" s="176" t="s">
        <v>201</v>
      </c>
      <c r="D174" s="177" t="s">
        <v>85</v>
      </c>
      <c r="E174" s="177" t="s">
        <v>86</v>
      </c>
      <c r="F174" s="178">
        <v>69259.320000000007</v>
      </c>
      <c r="G174" s="180">
        <v>0</v>
      </c>
      <c r="H174" s="422">
        <v>0</v>
      </c>
      <c r="I174" s="179">
        <v>0</v>
      </c>
      <c r="J174" s="180">
        <v>0</v>
      </c>
      <c r="K174" s="179">
        <v>33670.42</v>
      </c>
      <c r="L174" s="180">
        <v>0</v>
      </c>
      <c r="M174" s="179">
        <v>0</v>
      </c>
      <c r="N174" s="180">
        <v>0</v>
      </c>
      <c r="O174" s="178">
        <v>32401.8</v>
      </c>
      <c r="P174" s="180">
        <v>0</v>
      </c>
      <c r="Q174" s="179">
        <v>0</v>
      </c>
      <c r="R174" s="180">
        <v>0</v>
      </c>
      <c r="S174" s="179">
        <v>0</v>
      </c>
      <c r="T174" s="180">
        <v>0</v>
      </c>
      <c r="U174" s="179">
        <v>0</v>
      </c>
      <c r="V174" s="180">
        <v>0</v>
      </c>
      <c r="W174" s="179">
        <v>0</v>
      </c>
      <c r="X174" s="180">
        <v>0</v>
      </c>
      <c r="Y174" s="350">
        <v>0</v>
      </c>
      <c r="Z174" s="179">
        <v>0</v>
      </c>
      <c r="AA174" s="180">
        <v>0</v>
      </c>
      <c r="AB174" s="350">
        <v>0</v>
      </c>
      <c r="AC174" s="150">
        <v>0</v>
      </c>
      <c r="AD174" s="187">
        <v>0</v>
      </c>
      <c r="AE174" s="149">
        <v>0</v>
      </c>
      <c r="AF174" s="180">
        <v>0</v>
      </c>
      <c r="AG174" s="150">
        <v>0</v>
      </c>
      <c r="AH174" s="180">
        <v>0</v>
      </c>
      <c r="AI174" s="352">
        <v>0</v>
      </c>
      <c r="AJ174" s="188">
        <f t="shared" si="12"/>
        <v>135331.54</v>
      </c>
      <c r="AK174" s="215">
        <f t="shared" si="13"/>
        <v>0</v>
      </c>
      <c r="AL174" s="392">
        <f t="shared" si="14"/>
        <v>0</v>
      </c>
      <c r="AM174" s="188">
        <f t="shared" si="15"/>
        <v>0</v>
      </c>
      <c r="AN174" s="187">
        <f t="shared" si="16"/>
        <v>0</v>
      </c>
      <c r="AO174" s="354">
        <f t="shared" si="17"/>
        <v>0</v>
      </c>
      <c r="AP174" s="179">
        <v>0</v>
      </c>
      <c r="AQ174" s="198">
        <v>0</v>
      </c>
      <c r="AR174" s="26"/>
      <c r="AS174" s="26"/>
      <c r="AV174" s="26"/>
    </row>
    <row r="175" spans="1:48" x14ac:dyDescent="0.25">
      <c r="A175" s="176" t="s">
        <v>8387</v>
      </c>
      <c r="B175" s="176" t="s">
        <v>8489</v>
      </c>
      <c r="C175" s="176" t="s">
        <v>326</v>
      </c>
      <c r="D175" s="177" t="s">
        <v>85</v>
      </c>
      <c r="E175" s="177" t="s">
        <v>86</v>
      </c>
      <c r="F175" s="178">
        <v>0</v>
      </c>
      <c r="G175" s="180">
        <v>0</v>
      </c>
      <c r="H175" s="422">
        <v>0</v>
      </c>
      <c r="I175" s="179">
        <v>0</v>
      </c>
      <c r="J175" s="180">
        <v>0</v>
      </c>
      <c r="K175" s="179">
        <v>0</v>
      </c>
      <c r="L175" s="180">
        <v>0</v>
      </c>
      <c r="M175" s="179">
        <v>0</v>
      </c>
      <c r="N175" s="180">
        <v>0</v>
      </c>
      <c r="O175" s="178">
        <v>0</v>
      </c>
      <c r="P175" s="180">
        <v>0</v>
      </c>
      <c r="Q175" s="179">
        <v>0</v>
      </c>
      <c r="R175" s="180">
        <v>0</v>
      </c>
      <c r="S175" s="179">
        <v>0</v>
      </c>
      <c r="T175" s="180">
        <v>0</v>
      </c>
      <c r="U175" s="179">
        <v>0</v>
      </c>
      <c r="V175" s="180">
        <v>0</v>
      </c>
      <c r="W175" s="179">
        <v>0</v>
      </c>
      <c r="X175" s="180">
        <v>0</v>
      </c>
      <c r="Y175" s="350">
        <v>0</v>
      </c>
      <c r="Z175" s="179">
        <v>0</v>
      </c>
      <c r="AA175" s="180">
        <v>0</v>
      </c>
      <c r="AB175" s="350">
        <v>0</v>
      </c>
      <c r="AC175" s="150">
        <v>0</v>
      </c>
      <c r="AD175" s="187">
        <v>0</v>
      </c>
      <c r="AE175" s="149">
        <v>0</v>
      </c>
      <c r="AF175" s="180">
        <v>0</v>
      </c>
      <c r="AG175" s="150">
        <v>6009676.1299999999</v>
      </c>
      <c r="AH175" s="180">
        <v>6009676.1299999999</v>
      </c>
      <c r="AI175" s="352">
        <v>0</v>
      </c>
      <c r="AJ175" s="188">
        <f t="shared" si="12"/>
        <v>0</v>
      </c>
      <c r="AK175" s="215">
        <f t="shared" si="13"/>
        <v>0</v>
      </c>
      <c r="AL175" s="392">
        <f t="shared" si="14"/>
        <v>0</v>
      </c>
      <c r="AM175" s="188">
        <f t="shared" si="15"/>
        <v>6009676.1299999999</v>
      </c>
      <c r="AN175" s="187">
        <f t="shared" si="16"/>
        <v>6009676.1299999999</v>
      </c>
      <c r="AO175" s="354">
        <f t="shared" si="17"/>
        <v>0</v>
      </c>
      <c r="AP175" s="179">
        <v>0</v>
      </c>
      <c r="AQ175" s="198">
        <v>0</v>
      </c>
      <c r="AR175" s="26"/>
      <c r="AS175" s="26"/>
      <c r="AV175" s="26"/>
    </row>
    <row r="176" spans="1:48" x14ac:dyDescent="0.25">
      <c r="A176" s="176" t="s">
        <v>8387</v>
      </c>
      <c r="B176" s="176" t="s">
        <v>8267</v>
      </c>
      <c r="C176" s="176" t="s">
        <v>328</v>
      </c>
      <c r="D176" s="177" t="s">
        <v>85</v>
      </c>
      <c r="E176" s="177" t="s">
        <v>86</v>
      </c>
      <c r="F176" s="178">
        <v>0</v>
      </c>
      <c r="G176" s="180">
        <v>0</v>
      </c>
      <c r="H176" s="422">
        <v>0</v>
      </c>
      <c r="I176" s="179">
        <v>0</v>
      </c>
      <c r="J176" s="180">
        <v>0</v>
      </c>
      <c r="K176" s="179">
        <v>0</v>
      </c>
      <c r="L176" s="180">
        <v>0</v>
      </c>
      <c r="M176" s="179">
        <v>0</v>
      </c>
      <c r="N176" s="180">
        <v>0</v>
      </c>
      <c r="O176" s="178">
        <v>0</v>
      </c>
      <c r="P176" s="180">
        <v>0</v>
      </c>
      <c r="Q176" s="179">
        <v>0</v>
      </c>
      <c r="R176" s="180">
        <v>0</v>
      </c>
      <c r="S176" s="179">
        <v>0</v>
      </c>
      <c r="T176" s="180">
        <v>0</v>
      </c>
      <c r="U176" s="179">
        <v>0</v>
      </c>
      <c r="V176" s="180">
        <v>0</v>
      </c>
      <c r="W176" s="179">
        <v>0</v>
      </c>
      <c r="X176" s="180">
        <v>0</v>
      </c>
      <c r="Y176" s="350">
        <v>0</v>
      </c>
      <c r="Z176" s="179">
        <v>0</v>
      </c>
      <c r="AA176" s="180">
        <v>0</v>
      </c>
      <c r="AB176" s="350">
        <v>0</v>
      </c>
      <c r="AC176" s="150">
        <v>0</v>
      </c>
      <c r="AD176" s="187">
        <v>0</v>
      </c>
      <c r="AE176" s="149">
        <v>7449.6</v>
      </c>
      <c r="AF176" s="180">
        <v>0</v>
      </c>
      <c r="AG176" s="150">
        <v>0</v>
      </c>
      <c r="AH176" s="180">
        <v>0</v>
      </c>
      <c r="AI176" s="352">
        <v>0</v>
      </c>
      <c r="AJ176" s="188">
        <f t="shared" si="12"/>
        <v>0</v>
      </c>
      <c r="AK176" s="215">
        <f t="shared" si="13"/>
        <v>0</v>
      </c>
      <c r="AL176" s="392">
        <f t="shared" si="14"/>
        <v>0</v>
      </c>
      <c r="AM176" s="188">
        <f t="shared" si="15"/>
        <v>7449.6</v>
      </c>
      <c r="AN176" s="187">
        <f t="shared" si="16"/>
        <v>0</v>
      </c>
      <c r="AO176" s="354">
        <f t="shared" si="17"/>
        <v>0</v>
      </c>
      <c r="AP176" s="179">
        <v>0</v>
      </c>
      <c r="AQ176" s="198">
        <v>0</v>
      </c>
      <c r="AR176" s="26"/>
      <c r="AS176" s="26"/>
      <c r="AV176" s="26"/>
    </row>
    <row r="177" spans="1:48" x14ac:dyDescent="0.25">
      <c r="A177" s="176" t="s">
        <v>8387</v>
      </c>
      <c r="B177" s="176" t="s">
        <v>8241</v>
      </c>
      <c r="C177" s="176" t="s">
        <v>329</v>
      </c>
      <c r="D177" s="177" t="s">
        <v>85</v>
      </c>
      <c r="E177" s="177" t="s">
        <v>86</v>
      </c>
      <c r="F177" s="178">
        <v>0</v>
      </c>
      <c r="G177" s="180">
        <v>0</v>
      </c>
      <c r="H177" s="422">
        <v>0</v>
      </c>
      <c r="I177" s="179">
        <v>0</v>
      </c>
      <c r="J177" s="180">
        <v>0</v>
      </c>
      <c r="K177" s="179">
        <v>0</v>
      </c>
      <c r="L177" s="180">
        <v>0</v>
      </c>
      <c r="M177" s="179">
        <v>0</v>
      </c>
      <c r="N177" s="180">
        <v>0</v>
      </c>
      <c r="O177" s="178">
        <v>0</v>
      </c>
      <c r="P177" s="180">
        <v>0</v>
      </c>
      <c r="Q177" s="179">
        <v>0</v>
      </c>
      <c r="R177" s="180">
        <v>0</v>
      </c>
      <c r="S177" s="179">
        <v>0</v>
      </c>
      <c r="T177" s="180">
        <v>0</v>
      </c>
      <c r="U177" s="179">
        <v>0</v>
      </c>
      <c r="V177" s="180">
        <v>0</v>
      </c>
      <c r="W177" s="179">
        <v>0</v>
      </c>
      <c r="X177" s="180">
        <v>0</v>
      </c>
      <c r="Y177" s="350">
        <v>0</v>
      </c>
      <c r="Z177" s="179">
        <v>0</v>
      </c>
      <c r="AA177" s="180">
        <v>0</v>
      </c>
      <c r="AB177" s="350">
        <v>0</v>
      </c>
      <c r="AC177" s="150">
        <v>0</v>
      </c>
      <c r="AD177" s="187">
        <v>0</v>
      </c>
      <c r="AE177" s="149">
        <v>0</v>
      </c>
      <c r="AF177" s="180">
        <v>0</v>
      </c>
      <c r="AG177" s="150">
        <v>325668.77</v>
      </c>
      <c r="AH177" s="180">
        <v>325668.77</v>
      </c>
      <c r="AI177" s="352">
        <v>0</v>
      </c>
      <c r="AJ177" s="188">
        <f t="shared" si="12"/>
        <v>0</v>
      </c>
      <c r="AK177" s="215">
        <f t="shared" si="13"/>
        <v>0</v>
      </c>
      <c r="AL177" s="392">
        <f t="shared" si="14"/>
        <v>0</v>
      </c>
      <c r="AM177" s="188">
        <f t="shared" si="15"/>
        <v>325668.77</v>
      </c>
      <c r="AN177" s="187">
        <f t="shared" si="16"/>
        <v>325668.77</v>
      </c>
      <c r="AO177" s="354">
        <f t="shared" si="17"/>
        <v>0</v>
      </c>
      <c r="AP177" s="179">
        <v>0</v>
      </c>
      <c r="AQ177" s="198">
        <v>0</v>
      </c>
      <c r="AR177" s="26"/>
      <c r="AS177" s="26"/>
      <c r="AV177" s="26"/>
    </row>
    <row r="178" spans="1:48" x14ac:dyDescent="0.25">
      <c r="A178" s="176" t="s">
        <v>8387</v>
      </c>
      <c r="B178" s="176" t="s">
        <v>8252</v>
      </c>
      <c r="C178" s="176" t="s">
        <v>330</v>
      </c>
      <c r="D178" s="177" t="s">
        <v>85</v>
      </c>
      <c r="E178" s="177" t="s">
        <v>86</v>
      </c>
      <c r="F178" s="178">
        <v>0</v>
      </c>
      <c r="G178" s="180">
        <v>0</v>
      </c>
      <c r="H178" s="422">
        <v>0</v>
      </c>
      <c r="I178" s="179">
        <v>0</v>
      </c>
      <c r="J178" s="180">
        <v>0</v>
      </c>
      <c r="K178" s="179">
        <v>0</v>
      </c>
      <c r="L178" s="180">
        <v>0</v>
      </c>
      <c r="M178" s="179">
        <v>0</v>
      </c>
      <c r="N178" s="180">
        <v>0</v>
      </c>
      <c r="O178" s="178">
        <v>0</v>
      </c>
      <c r="P178" s="180">
        <v>0</v>
      </c>
      <c r="Q178" s="179">
        <v>0</v>
      </c>
      <c r="R178" s="180">
        <v>0</v>
      </c>
      <c r="S178" s="179">
        <v>0</v>
      </c>
      <c r="T178" s="180">
        <v>0</v>
      </c>
      <c r="U178" s="179">
        <v>0</v>
      </c>
      <c r="V178" s="180">
        <v>0</v>
      </c>
      <c r="W178" s="179">
        <v>0</v>
      </c>
      <c r="X178" s="180">
        <v>0</v>
      </c>
      <c r="Y178" s="350">
        <v>0</v>
      </c>
      <c r="Z178" s="179">
        <v>0</v>
      </c>
      <c r="AA178" s="180">
        <v>0</v>
      </c>
      <c r="AB178" s="350">
        <v>0</v>
      </c>
      <c r="AC178" s="150">
        <v>0</v>
      </c>
      <c r="AD178" s="187">
        <v>0</v>
      </c>
      <c r="AE178" s="149">
        <v>0</v>
      </c>
      <c r="AF178" s="180">
        <v>0</v>
      </c>
      <c r="AG178" s="150">
        <v>5802905.0099999998</v>
      </c>
      <c r="AH178" s="180">
        <v>5802905.0099999998</v>
      </c>
      <c r="AI178" s="352">
        <v>0</v>
      </c>
      <c r="AJ178" s="188">
        <f t="shared" si="12"/>
        <v>0</v>
      </c>
      <c r="AK178" s="215">
        <f t="shared" si="13"/>
        <v>0</v>
      </c>
      <c r="AL178" s="392">
        <f t="shared" si="14"/>
        <v>0</v>
      </c>
      <c r="AM178" s="188">
        <f t="shared" si="15"/>
        <v>5802905.0099999998</v>
      </c>
      <c r="AN178" s="187">
        <f t="shared" si="16"/>
        <v>5802905.0099999998</v>
      </c>
      <c r="AO178" s="354">
        <f t="shared" si="17"/>
        <v>0</v>
      </c>
      <c r="AP178" s="179">
        <v>0</v>
      </c>
      <c r="AQ178" s="198">
        <v>0</v>
      </c>
      <c r="AR178" s="26"/>
      <c r="AS178" s="26"/>
      <c r="AV178" s="26"/>
    </row>
    <row r="179" spans="1:48" x14ac:dyDescent="0.25">
      <c r="A179" s="176" t="s">
        <v>8387</v>
      </c>
      <c r="B179" s="176" t="s">
        <v>8490</v>
      </c>
      <c r="C179" s="176" t="s">
        <v>331</v>
      </c>
      <c r="D179" s="177" t="s">
        <v>85</v>
      </c>
      <c r="E179" s="177" t="s">
        <v>86</v>
      </c>
      <c r="F179" s="178">
        <v>0</v>
      </c>
      <c r="G179" s="180">
        <v>0</v>
      </c>
      <c r="H179" s="422">
        <v>0</v>
      </c>
      <c r="I179" s="179">
        <v>0</v>
      </c>
      <c r="J179" s="180">
        <v>0</v>
      </c>
      <c r="K179" s="179">
        <v>0</v>
      </c>
      <c r="L179" s="180">
        <v>0</v>
      </c>
      <c r="M179" s="179">
        <v>0</v>
      </c>
      <c r="N179" s="180">
        <v>0</v>
      </c>
      <c r="O179" s="178">
        <v>0</v>
      </c>
      <c r="P179" s="180">
        <v>0</v>
      </c>
      <c r="Q179" s="179">
        <v>0</v>
      </c>
      <c r="R179" s="180">
        <v>0</v>
      </c>
      <c r="S179" s="179">
        <v>0</v>
      </c>
      <c r="T179" s="180">
        <v>0</v>
      </c>
      <c r="U179" s="179">
        <v>0</v>
      </c>
      <c r="V179" s="180">
        <v>0</v>
      </c>
      <c r="W179" s="179">
        <v>0</v>
      </c>
      <c r="X179" s="180">
        <v>0</v>
      </c>
      <c r="Y179" s="350">
        <v>0</v>
      </c>
      <c r="Z179" s="179">
        <v>0</v>
      </c>
      <c r="AA179" s="180">
        <v>0</v>
      </c>
      <c r="AB179" s="350">
        <v>0</v>
      </c>
      <c r="AC179" s="150">
        <v>0</v>
      </c>
      <c r="AD179" s="187">
        <v>0</v>
      </c>
      <c r="AE179" s="149">
        <v>0</v>
      </c>
      <c r="AF179" s="180">
        <v>0</v>
      </c>
      <c r="AG179" s="150">
        <v>3129746.8</v>
      </c>
      <c r="AH179" s="180">
        <v>3129746.8</v>
      </c>
      <c r="AI179" s="352">
        <v>290311.27</v>
      </c>
      <c r="AJ179" s="188">
        <f t="shared" si="12"/>
        <v>0</v>
      </c>
      <c r="AK179" s="215">
        <f t="shared" si="13"/>
        <v>0</v>
      </c>
      <c r="AL179" s="392">
        <f t="shared" si="14"/>
        <v>0</v>
      </c>
      <c r="AM179" s="188">
        <f t="shared" si="15"/>
        <v>3129746.8</v>
      </c>
      <c r="AN179" s="187">
        <f t="shared" si="16"/>
        <v>3129746.8</v>
      </c>
      <c r="AO179" s="354">
        <f t="shared" si="17"/>
        <v>290311.27</v>
      </c>
      <c r="AP179" s="179">
        <v>0</v>
      </c>
      <c r="AQ179" s="198">
        <v>0</v>
      </c>
      <c r="AR179" s="26"/>
      <c r="AS179" s="26"/>
      <c r="AV179" s="26"/>
    </row>
    <row r="180" spans="1:48" x14ac:dyDescent="0.25">
      <c r="A180" s="176" t="s">
        <v>8387</v>
      </c>
      <c r="B180" s="176" t="s">
        <v>8335</v>
      </c>
      <c r="C180" s="176" t="s">
        <v>332</v>
      </c>
      <c r="D180" s="177" t="s">
        <v>85</v>
      </c>
      <c r="E180" s="177" t="s">
        <v>86</v>
      </c>
      <c r="F180" s="178">
        <v>0</v>
      </c>
      <c r="G180" s="180">
        <v>0</v>
      </c>
      <c r="H180" s="422">
        <v>0</v>
      </c>
      <c r="I180" s="179">
        <v>0</v>
      </c>
      <c r="J180" s="180">
        <v>0</v>
      </c>
      <c r="K180" s="179">
        <v>0</v>
      </c>
      <c r="L180" s="180">
        <v>0</v>
      </c>
      <c r="M180" s="179">
        <v>0</v>
      </c>
      <c r="N180" s="180">
        <v>0</v>
      </c>
      <c r="O180" s="178">
        <v>0</v>
      </c>
      <c r="P180" s="180">
        <v>0</v>
      </c>
      <c r="Q180" s="179">
        <v>0</v>
      </c>
      <c r="R180" s="180">
        <v>0</v>
      </c>
      <c r="S180" s="179">
        <v>0</v>
      </c>
      <c r="T180" s="180">
        <v>0</v>
      </c>
      <c r="U180" s="179">
        <v>0</v>
      </c>
      <c r="V180" s="180">
        <v>0</v>
      </c>
      <c r="W180" s="179">
        <v>0</v>
      </c>
      <c r="X180" s="180">
        <v>0</v>
      </c>
      <c r="Y180" s="350">
        <v>0</v>
      </c>
      <c r="Z180" s="179">
        <v>0</v>
      </c>
      <c r="AA180" s="180">
        <v>0</v>
      </c>
      <c r="AB180" s="350">
        <v>0</v>
      </c>
      <c r="AC180" s="150">
        <v>0</v>
      </c>
      <c r="AD180" s="187">
        <v>0</v>
      </c>
      <c r="AE180" s="149">
        <v>178378</v>
      </c>
      <c r="AF180" s="180">
        <v>0</v>
      </c>
      <c r="AG180" s="150">
        <v>0</v>
      </c>
      <c r="AH180" s="180">
        <v>0</v>
      </c>
      <c r="AI180" s="352">
        <v>0</v>
      </c>
      <c r="AJ180" s="188">
        <f t="shared" si="12"/>
        <v>0</v>
      </c>
      <c r="AK180" s="215">
        <f t="shared" si="13"/>
        <v>0</v>
      </c>
      <c r="AL180" s="392">
        <f t="shared" si="14"/>
        <v>0</v>
      </c>
      <c r="AM180" s="188">
        <f t="shared" si="15"/>
        <v>178378</v>
      </c>
      <c r="AN180" s="187">
        <f t="shared" si="16"/>
        <v>0</v>
      </c>
      <c r="AO180" s="354">
        <f t="shared" si="17"/>
        <v>0</v>
      </c>
      <c r="AP180" s="179">
        <v>0</v>
      </c>
      <c r="AQ180" s="198">
        <v>0</v>
      </c>
      <c r="AR180" s="26"/>
      <c r="AS180" s="26"/>
      <c r="AV180" s="26"/>
    </row>
    <row r="181" spans="1:48" x14ac:dyDescent="0.25">
      <c r="A181" s="176" t="s">
        <v>8398</v>
      </c>
      <c r="B181" s="176" t="s">
        <v>8365</v>
      </c>
      <c r="C181" s="176" t="s">
        <v>336</v>
      </c>
      <c r="D181" s="177" t="s">
        <v>147</v>
      </c>
      <c r="E181" s="177" t="s">
        <v>86</v>
      </c>
      <c r="F181" s="178">
        <v>0</v>
      </c>
      <c r="G181" s="180">
        <v>0</v>
      </c>
      <c r="H181" s="422">
        <v>0</v>
      </c>
      <c r="I181" s="179">
        <v>0</v>
      </c>
      <c r="J181" s="180">
        <v>0</v>
      </c>
      <c r="K181" s="179">
        <v>0</v>
      </c>
      <c r="L181" s="180">
        <v>0</v>
      </c>
      <c r="M181" s="179">
        <v>0</v>
      </c>
      <c r="N181" s="180">
        <v>0</v>
      </c>
      <c r="O181" s="178">
        <v>0</v>
      </c>
      <c r="P181" s="180">
        <v>0</v>
      </c>
      <c r="Q181" s="179">
        <v>0</v>
      </c>
      <c r="R181" s="180">
        <v>0</v>
      </c>
      <c r="S181" s="179">
        <v>0</v>
      </c>
      <c r="T181" s="180">
        <v>0</v>
      </c>
      <c r="U181" s="179">
        <v>0</v>
      </c>
      <c r="V181" s="180">
        <v>0</v>
      </c>
      <c r="W181" s="179">
        <v>0</v>
      </c>
      <c r="X181" s="180">
        <v>0</v>
      </c>
      <c r="Y181" s="350">
        <v>0</v>
      </c>
      <c r="Z181" s="179">
        <v>0</v>
      </c>
      <c r="AA181" s="180">
        <v>0</v>
      </c>
      <c r="AB181" s="350">
        <v>0</v>
      </c>
      <c r="AC181" s="150">
        <v>0</v>
      </c>
      <c r="AD181" s="187">
        <v>0</v>
      </c>
      <c r="AE181" s="149">
        <v>0</v>
      </c>
      <c r="AF181" s="180">
        <v>0</v>
      </c>
      <c r="AG181" s="150">
        <v>7175329.6399999997</v>
      </c>
      <c r="AH181" s="180">
        <v>7175329.6399999997</v>
      </c>
      <c r="AI181" s="352">
        <v>136033.45000000001</v>
      </c>
      <c r="AJ181" s="188">
        <f t="shared" si="12"/>
        <v>0</v>
      </c>
      <c r="AK181" s="215">
        <f t="shared" si="13"/>
        <v>0</v>
      </c>
      <c r="AL181" s="392">
        <f t="shared" si="14"/>
        <v>0</v>
      </c>
      <c r="AM181" s="188">
        <f t="shared" si="15"/>
        <v>7175329.6399999997</v>
      </c>
      <c r="AN181" s="187">
        <f t="shared" si="16"/>
        <v>7175329.6399999997</v>
      </c>
      <c r="AO181" s="354">
        <f t="shared" si="17"/>
        <v>136033.45000000001</v>
      </c>
      <c r="AP181" s="179">
        <v>0</v>
      </c>
      <c r="AQ181" s="198">
        <v>0</v>
      </c>
      <c r="AR181" s="26"/>
      <c r="AS181" s="26"/>
      <c r="AV181" s="26"/>
    </row>
    <row r="182" spans="1:48" x14ac:dyDescent="0.25">
      <c r="A182" s="176" t="s">
        <v>8398</v>
      </c>
      <c r="B182" s="176" t="s">
        <v>8393</v>
      </c>
      <c r="C182" s="176" t="s">
        <v>337</v>
      </c>
      <c r="D182" s="177" t="s">
        <v>147</v>
      </c>
      <c r="E182" s="177" t="s">
        <v>86</v>
      </c>
      <c r="F182" s="178">
        <v>0</v>
      </c>
      <c r="G182" s="180">
        <v>0</v>
      </c>
      <c r="H182" s="422">
        <v>0</v>
      </c>
      <c r="I182" s="179">
        <v>0</v>
      </c>
      <c r="J182" s="180">
        <v>0</v>
      </c>
      <c r="K182" s="179">
        <v>0</v>
      </c>
      <c r="L182" s="180">
        <v>0</v>
      </c>
      <c r="M182" s="179">
        <v>0</v>
      </c>
      <c r="N182" s="180">
        <v>0</v>
      </c>
      <c r="O182" s="178">
        <v>0</v>
      </c>
      <c r="P182" s="180">
        <v>0</v>
      </c>
      <c r="Q182" s="179">
        <v>0</v>
      </c>
      <c r="R182" s="180">
        <v>0</v>
      </c>
      <c r="S182" s="179">
        <v>0</v>
      </c>
      <c r="T182" s="180">
        <v>0</v>
      </c>
      <c r="U182" s="179">
        <v>0</v>
      </c>
      <c r="V182" s="180">
        <v>0</v>
      </c>
      <c r="W182" s="179">
        <v>0</v>
      </c>
      <c r="X182" s="180">
        <v>0</v>
      </c>
      <c r="Y182" s="350">
        <v>0</v>
      </c>
      <c r="Z182" s="179">
        <v>0</v>
      </c>
      <c r="AA182" s="180">
        <v>0</v>
      </c>
      <c r="AB182" s="350">
        <v>0</v>
      </c>
      <c r="AC182" s="150">
        <v>0</v>
      </c>
      <c r="AD182" s="187">
        <v>0</v>
      </c>
      <c r="AE182" s="149">
        <v>0</v>
      </c>
      <c r="AF182" s="180">
        <v>0</v>
      </c>
      <c r="AG182" s="150">
        <v>2720810.89</v>
      </c>
      <c r="AH182" s="180">
        <v>2720810.89</v>
      </c>
      <c r="AI182" s="352">
        <v>0</v>
      </c>
      <c r="AJ182" s="188">
        <f t="shared" si="12"/>
        <v>0</v>
      </c>
      <c r="AK182" s="215">
        <f t="shared" si="13"/>
        <v>0</v>
      </c>
      <c r="AL182" s="392">
        <f t="shared" si="14"/>
        <v>0</v>
      </c>
      <c r="AM182" s="188">
        <f t="shared" si="15"/>
        <v>2720810.89</v>
      </c>
      <c r="AN182" s="187">
        <f t="shared" si="16"/>
        <v>2720810.89</v>
      </c>
      <c r="AO182" s="354">
        <f t="shared" si="17"/>
        <v>0</v>
      </c>
      <c r="AP182" s="179">
        <v>0</v>
      </c>
      <c r="AQ182" s="198">
        <v>0</v>
      </c>
      <c r="AR182" s="26"/>
      <c r="AS182" s="26"/>
      <c r="AV182" s="26"/>
    </row>
    <row r="183" spans="1:48" x14ac:dyDescent="0.25">
      <c r="A183" s="176" t="s">
        <v>8398</v>
      </c>
      <c r="B183" s="176" t="s">
        <v>8467</v>
      </c>
      <c r="C183" s="176" t="s">
        <v>338</v>
      </c>
      <c r="D183" s="177" t="s">
        <v>147</v>
      </c>
      <c r="E183" s="177" t="s">
        <v>86</v>
      </c>
      <c r="F183" s="178">
        <v>0</v>
      </c>
      <c r="G183" s="180">
        <v>0</v>
      </c>
      <c r="H183" s="422">
        <v>0</v>
      </c>
      <c r="I183" s="179">
        <v>0</v>
      </c>
      <c r="J183" s="180">
        <v>0</v>
      </c>
      <c r="K183" s="179">
        <v>0</v>
      </c>
      <c r="L183" s="180">
        <v>0</v>
      </c>
      <c r="M183" s="179">
        <v>0</v>
      </c>
      <c r="N183" s="180">
        <v>0</v>
      </c>
      <c r="O183" s="178">
        <v>0</v>
      </c>
      <c r="P183" s="180">
        <v>0</v>
      </c>
      <c r="Q183" s="179">
        <v>0</v>
      </c>
      <c r="R183" s="180">
        <v>0</v>
      </c>
      <c r="S183" s="179">
        <v>0</v>
      </c>
      <c r="T183" s="180">
        <v>0</v>
      </c>
      <c r="U183" s="179">
        <v>0</v>
      </c>
      <c r="V183" s="180">
        <v>0</v>
      </c>
      <c r="W183" s="179">
        <v>0</v>
      </c>
      <c r="X183" s="180">
        <v>0</v>
      </c>
      <c r="Y183" s="350">
        <v>0</v>
      </c>
      <c r="Z183" s="179">
        <v>0</v>
      </c>
      <c r="AA183" s="180">
        <v>0</v>
      </c>
      <c r="AB183" s="350">
        <v>0</v>
      </c>
      <c r="AC183" s="150">
        <v>0</v>
      </c>
      <c r="AD183" s="187">
        <v>0</v>
      </c>
      <c r="AE183" s="149">
        <v>0</v>
      </c>
      <c r="AF183" s="180">
        <v>0</v>
      </c>
      <c r="AG183" s="150">
        <v>2076595.34</v>
      </c>
      <c r="AH183" s="180">
        <v>2076595.34</v>
      </c>
      <c r="AI183" s="352">
        <v>0</v>
      </c>
      <c r="AJ183" s="188">
        <f t="shared" si="12"/>
        <v>0</v>
      </c>
      <c r="AK183" s="215">
        <f t="shared" si="13"/>
        <v>0</v>
      </c>
      <c r="AL183" s="392">
        <f t="shared" si="14"/>
        <v>0</v>
      </c>
      <c r="AM183" s="188">
        <f t="shared" si="15"/>
        <v>2076595.34</v>
      </c>
      <c r="AN183" s="187">
        <f t="shared" si="16"/>
        <v>2076595.34</v>
      </c>
      <c r="AO183" s="354">
        <f t="shared" si="17"/>
        <v>0</v>
      </c>
      <c r="AP183" s="179">
        <v>0</v>
      </c>
      <c r="AQ183" s="198">
        <v>0</v>
      </c>
      <c r="AR183" s="26"/>
      <c r="AS183" s="26"/>
      <c r="AV183" s="26"/>
    </row>
    <row r="184" spans="1:48" x14ac:dyDescent="0.25">
      <c r="A184" s="176" t="s">
        <v>8392</v>
      </c>
      <c r="B184" s="176" t="s">
        <v>8273</v>
      </c>
      <c r="C184" s="176" t="s">
        <v>245</v>
      </c>
      <c r="D184" s="177" t="s">
        <v>89</v>
      </c>
      <c r="E184" s="177" t="s">
        <v>86</v>
      </c>
      <c r="F184" s="178">
        <v>0</v>
      </c>
      <c r="G184" s="180">
        <v>0</v>
      </c>
      <c r="H184" s="422">
        <v>0</v>
      </c>
      <c r="I184" s="179">
        <v>0</v>
      </c>
      <c r="J184" s="180">
        <v>0</v>
      </c>
      <c r="K184" s="179">
        <v>0</v>
      </c>
      <c r="L184" s="180">
        <v>0</v>
      </c>
      <c r="M184" s="179">
        <v>0</v>
      </c>
      <c r="N184" s="180">
        <v>0</v>
      </c>
      <c r="O184" s="178">
        <v>0</v>
      </c>
      <c r="P184" s="180">
        <v>0</v>
      </c>
      <c r="Q184" s="179">
        <v>0</v>
      </c>
      <c r="R184" s="180">
        <v>0</v>
      </c>
      <c r="S184" s="179">
        <v>0</v>
      </c>
      <c r="T184" s="180">
        <v>0</v>
      </c>
      <c r="U184" s="179">
        <v>0</v>
      </c>
      <c r="V184" s="180">
        <v>0</v>
      </c>
      <c r="W184" s="179">
        <v>0</v>
      </c>
      <c r="X184" s="180">
        <v>0</v>
      </c>
      <c r="Y184" s="350">
        <v>0</v>
      </c>
      <c r="Z184" s="179">
        <v>0</v>
      </c>
      <c r="AA184" s="180">
        <v>0</v>
      </c>
      <c r="AB184" s="350">
        <v>0</v>
      </c>
      <c r="AC184" s="150">
        <v>0</v>
      </c>
      <c r="AD184" s="187">
        <v>0</v>
      </c>
      <c r="AE184" s="149">
        <v>0</v>
      </c>
      <c r="AF184" s="180">
        <v>0</v>
      </c>
      <c r="AG184" s="150">
        <v>0</v>
      </c>
      <c r="AH184" s="180">
        <v>0</v>
      </c>
      <c r="AI184" s="352">
        <v>0</v>
      </c>
      <c r="AJ184" s="188">
        <f t="shared" si="12"/>
        <v>0</v>
      </c>
      <c r="AK184" s="215">
        <f t="shared" si="13"/>
        <v>0</v>
      </c>
      <c r="AL184" s="392">
        <f t="shared" si="14"/>
        <v>0</v>
      </c>
      <c r="AM184" s="188">
        <f t="shared" si="15"/>
        <v>0</v>
      </c>
      <c r="AN184" s="187">
        <f t="shared" si="16"/>
        <v>0</v>
      </c>
      <c r="AO184" s="354">
        <f t="shared" si="17"/>
        <v>0</v>
      </c>
      <c r="AP184" s="179">
        <v>5478598.4199999999</v>
      </c>
      <c r="AQ184" s="198">
        <v>5407819.9500000002</v>
      </c>
      <c r="AR184" s="26"/>
      <c r="AS184" s="26"/>
      <c r="AV184" s="26"/>
    </row>
    <row r="185" spans="1:48" x14ac:dyDescent="0.25">
      <c r="A185" s="176" t="s">
        <v>8392</v>
      </c>
      <c r="B185" s="176" t="s">
        <v>8402</v>
      </c>
      <c r="C185" s="176" t="s">
        <v>202</v>
      </c>
      <c r="D185" s="177" t="s">
        <v>89</v>
      </c>
      <c r="E185" s="177" t="s">
        <v>86</v>
      </c>
      <c r="F185" s="178">
        <v>0</v>
      </c>
      <c r="G185" s="180">
        <v>0</v>
      </c>
      <c r="H185" s="422">
        <v>0</v>
      </c>
      <c r="I185" s="179">
        <v>0</v>
      </c>
      <c r="J185" s="180">
        <v>0</v>
      </c>
      <c r="K185" s="179">
        <v>18849</v>
      </c>
      <c r="L185" s="180">
        <v>0</v>
      </c>
      <c r="M185" s="179">
        <v>0</v>
      </c>
      <c r="N185" s="180">
        <v>10565.58</v>
      </c>
      <c r="O185" s="178">
        <v>0</v>
      </c>
      <c r="P185" s="180">
        <v>0</v>
      </c>
      <c r="Q185" s="179">
        <v>0</v>
      </c>
      <c r="R185" s="180">
        <v>0</v>
      </c>
      <c r="S185" s="179">
        <v>0</v>
      </c>
      <c r="T185" s="180">
        <v>0</v>
      </c>
      <c r="U185" s="179">
        <v>0</v>
      </c>
      <c r="V185" s="180">
        <v>0</v>
      </c>
      <c r="W185" s="179">
        <v>0</v>
      </c>
      <c r="X185" s="180">
        <v>0</v>
      </c>
      <c r="Y185" s="350">
        <v>0</v>
      </c>
      <c r="Z185" s="179">
        <v>0</v>
      </c>
      <c r="AA185" s="180">
        <v>0</v>
      </c>
      <c r="AB185" s="350">
        <v>0</v>
      </c>
      <c r="AC185" s="150">
        <v>0</v>
      </c>
      <c r="AD185" s="187">
        <v>0</v>
      </c>
      <c r="AE185" s="149">
        <v>0</v>
      </c>
      <c r="AF185" s="180">
        <v>0</v>
      </c>
      <c r="AG185" s="150">
        <v>0</v>
      </c>
      <c r="AH185" s="180">
        <v>0</v>
      </c>
      <c r="AI185" s="352">
        <v>0</v>
      </c>
      <c r="AJ185" s="188">
        <f t="shared" si="12"/>
        <v>18849</v>
      </c>
      <c r="AK185" s="215">
        <f t="shared" si="13"/>
        <v>10565.58</v>
      </c>
      <c r="AL185" s="392">
        <f t="shared" si="14"/>
        <v>0</v>
      </c>
      <c r="AM185" s="188">
        <f t="shared" si="15"/>
        <v>0</v>
      </c>
      <c r="AN185" s="187">
        <f t="shared" si="16"/>
        <v>0</v>
      </c>
      <c r="AO185" s="354">
        <f t="shared" si="17"/>
        <v>0</v>
      </c>
      <c r="AP185" s="179">
        <v>0</v>
      </c>
      <c r="AQ185" s="198">
        <v>0</v>
      </c>
      <c r="AR185" s="26"/>
      <c r="AS185" s="26"/>
      <c r="AV185" s="26"/>
    </row>
    <row r="186" spans="1:48" x14ac:dyDescent="0.25">
      <c r="A186" s="176" t="s">
        <v>8392</v>
      </c>
      <c r="B186" s="176" t="s">
        <v>8266</v>
      </c>
      <c r="C186" s="176" t="s">
        <v>340</v>
      </c>
      <c r="D186" s="177" t="s">
        <v>89</v>
      </c>
      <c r="E186" s="177" t="s">
        <v>86</v>
      </c>
      <c r="F186" s="178">
        <v>0</v>
      </c>
      <c r="G186" s="180">
        <v>0</v>
      </c>
      <c r="H186" s="422">
        <v>0</v>
      </c>
      <c r="I186" s="179">
        <v>0</v>
      </c>
      <c r="J186" s="180">
        <v>0</v>
      </c>
      <c r="K186" s="179">
        <v>0</v>
      </c>
      <c r="L186" s="180">
        <v>0</v>
      </c>
      <c r="M186" s="179">
        <v>0</v>
      </c>
      <c r="N186" s="180">
        <v>0</v>
      </c>
      <c r="O186" s="178">
        <v>0</v>
      </c>
      <c r="P186" s="180">
        <v>0</v>
      </c>
      <c r="Q186" s="179">
        <v>0</v>
      </c>
      <c r="R186" s="180">
        <v>0</v>
      </c>
      <c r="S186" s="179">
        <v>0</v>
      </c>
      <c r="T186" s="180">
        <v>0</v>
      </c>
      <c r="U186" s="179">
        <v>0</v>
      </c>
      <c r="V186" s="180">
        <v>0</v>
      </c>
      <c r="W186" s="179">
        <v>0</v>
      </c>
      <c r="X186" s="180">
        <v>0</v>
      </c>
      <c r="Y186" s="350">
        <v>0</v>
      </c>
      <c r="Z186" s="179">
        <v>0</v>
      </c>
      <c r="AA186" s="180">
        <v>0</v>
      </c>
      <c r="AB186" s="350">
        <v>0</v>
      </c>
      <c r="AC186" s="150">
        <v>0</v>
      </c>
      <c r="AD186" s="187">
        <v>0</v>
      </c>
      <c r="AE186" s="149">
        <v>60000</v>
      </c>
      <c r="AF186" s="180">
        <v>0</v>
      </c>
      <c r="AG186" s="150">
        <v>0</v>
      </c>
      <c r="AH186" s="180">
        <v>0</v>
      </c>
      <c r="AI186" s="352">
        <v>0</v>
      </c>
      <c r="AJ186" s="188">
        <f t="shared" si="12"/>
        <v>0</v>
      </c>
      <c r="AK186" s="215">
        <f t="shared" si="13"/>
        <v>0</v>
      </c>
      <c r="AL186" s="392">
        <f t="shared" si="14"/>
        <v>0</v>
      </c>
      <c r="AM186" s="188">
        <f t="shared" si="15"/>
        <v>60000</v>
      </c>
      <c r="AN186" s="187">
        <f t="shared" si="16"/>
        <v>0</v>
      </c>
      <c r="AO186" s="354">
        <f t="shared" si="17"/>
        <v>0</v>
      </c>
      <c r="AP186" s="179">
        <v>0</v>
      </c>
      <c r="AQ186" s="198">
        <v>0</v>
      </c>
      <c r="AR186" s="26"/>
      <c r="AS186" s="26"/>
      <c r="AV186" s="26"/>
    </row>
    <row r="187" spans="1:48" x14ac:dyDescent="0.25">
      <c r="A187" s="176" t="s">
        <v>8392</v>
      </c>
      <c r="B187" s="176" t="s">
        <v>8395</v>
      </c>
      <c r="C187" s="176" t="s">
        <v>453</v>
      </c>
      <c r="D187" s="177" t="s">
        <v>89</v>
      </c>
      <c r="E187" s="177" t="s">
        <v>86</v>
      </c>
      <c r="F187" s="178">
        <v>0</v>
      </c>
      <c r="G187" s="180">
        <v>0</v>
      </c>
      <c r="H187" s="422">
        <v>0</v>
      </c>
      <c r="I187" s="179">
        <v>0</v>
      </c>
      <c r="J187" s="180">
        <v>0</v>
      </c>
      <c r="K187" s="179">
        <v>0</v>
      </c>
      <c r="L187" s="180">
        <v>0</v>
      </c>
      <c r="M187" s="179">
        <v>0</v>
      </c>
      <c r="N187" s="180">
        <v>0</v>
      </c>
      <c r="O187" s="178">
        <v>11906907.25</v>
      </c>
      <c r="P187" s="180">
        <v>10174050.919999998</v>
      </c>
      <c r="Q187" s="179">
        <v>0</v>
      </c>
      <c r="R187" s="180">
        <v>0</v>
      </c>
      <c r="S187" s="179">
        <v>0</v>
      </c>
      <c r="T187" s="180">
        <v>0</v>
      </c>
      <c r="U187" s="179">
        <v>0</v>
      </c>
      <c r="V187" s="180">
        <v>0</v>
      </c>
      <c r="W187" s="179">
        <v>16671266.43</v>
      </c>
      <c r="X187" s="180">
        <v>13671266.43</v>
      </c>
      <c r="Y187" s="350">
        <v>801839.92</v>
      </c>
      <c r="Z187" s="179">
        <v>2550120.7000000002</v>
      </c>
      <c r="AA187" s="180">
        <v>2550120.7000000002</v>
      </c>
      <c r="AB187" s="350">
        <v>0</v>
      </c>
      <c r="AC187" s="150">
        <v>0</v>
      </c>
      <c r="AD187" s="187">
        <v>0</v>
      </c>
      <c r="AE187" s="149">
        <v>0</v>
      </c>
      <c r="AF187" s="180">
        <v>0</v>
      </c>
      <c r="AG187" s="150">
        <v>0</v>
      </c>
      <c r="AH187" s="180">
        <v>0</v>
      </c>
      <c r="AI187" s="352">
        <v>0</v>
      </c>
      <c r="AJ187" s="188">
        <f t="shared" si="12"/>
        <v>31128294.379999999</v>
      </c>
      <c r="AK187" s="215">
        <f t="shared" si="13"/>
        <v>26395438.049999997</v>
      </c>
      <c r="AL187" s="392">
        <f t="shared" si="14"/>
        <v>801839.92</v>
      </c>
      <c r="AM187" s="188">
        <f t="shared" si="15"/>
        <v>0</v>
      </c>
      <c r="AN187" s="187">
        <f t="shared" si="16"/>
        <v>0</v>
      </c>
      <c r="AO187" s="354">
        <f t="shared" si="17"/>
        <v>0</v>
      </c>
      <c r="AP187" s="179">
        <v>0</v>
      </c>
      <c r="AQ187" s="198">
        <v>0</v>
      </c>
      <c r="AR187" s="26"/>
      <c r="AS187" s="26"/>
      <c r="AV187" s="26"/>
    </row>
    <row r="188" spans="1:48" x14ac:dyDescent="0.25">
      <c r="A188" s="176" t="s">
        <v>8392</v>
      </c>
      <c r="B188" s="176" t="s">
        <v>8491</v>
      </c>
      <c r="C188" s="176" t="s">
        <v>3895</v>
      </c>
      <c r="D188" s="177" t="s">
        <v>89</v>
      </c>
      <c r="E188" s="177" t="s">
        <v>86</v>
      </c>
      <c r="F188" s="178">
        <v>0</v>
      </c>
      <c r="G188" s="180">
        <v>0</v>
      </c>
      <c r="H188" s="422">
        <v>0</v>
      </c>
      <c r="I188" s="179">
        <v>0</v>
      </c>
      <c r="J188" s="180">
        <v>0</v>
      </c>
      <c r="K188" s="179">
        <v>0</v>
      </c>
      <c r="L188" s="180">
        <v>0</v>
      </c>
      <c r="M188" s="179">
        <v>0</v>
      </c>
      <c r="N188" s="180">
        <v>0</v>
      </c>
      <c r="O188" s="178">
        <v>0</v>
      </c>
      <c r="P188" s="180">
        <v>0</v>
      </c>
      <c r="Q188" s="179">
        <v>0</v>
      </c>
      <c r="R188" s="180">
        <v>0</v>
      </c>
      <c r="S188" s="179">
        <v>0</v>
      </c>
      <c r="T188" s="180">
        <v>0</v>
      </c>
      <c r="U188" s="179">
        <v>0</v>
      </c>
      <c r="V188" s="180">
        <v>0</v>
      </c>
      <c r="W188" s="179">
        <v>1754149.26</v>
      </c>
      <c r="X188" s="180">
        <v>1181990.26</v>
      </c>
      <c r="Y188" s="350">
        <v>0</v>
      </c>
      <c r="Z188" s="179">
        <v>0</v>
      </c>
      <c r="AA188" s="180">
        <v>0</v>
      </c>
      <c r="AB188" s="350">
        <v>0</v>
      </c>
      <c r="AC188" s="150">
        <v>0</v>
      </c>
      <c r="AD188" s="187">
        <v>0</v>
      </c>
      <c r="AE188" s="149">
        <v>0</v>
      </c>
      <c r="AF188" s="180">
        <v>0</v>
      </c>
      <c r="AG188" s="150">
        <v>0</v>
      </c>
      <c r="AH188" s="180">
        <v>0</v>
      </c>
      <c r="AI188" s="352">
        <v>0</v>
      </c>
      <c r="AJ188" s="188">
        <f t="shared" si="12"/>
        <v>1754149.26</v>
      </c>
      <c r="AK188" s="215">
        <f t="shared" si="13"/>
        <v>1181990.26</v>
      </c>
      <c r="AL188" s="392">
        <f t="shared" si="14"/>
        <v>0</v>
      </c>
      <c r="AM188" s="188">
        <f t="shared" si="15"/>
        <v>0</v>
      </c>
      <c r="AN188" s="187">
        <f t="shared" si="16"/>
        <v>0</v>
      </c>
      <c r="AO188" s="354">
        <f t="shared" si="17"/>
        <v>0</v>
      </c>
      <c r="AP188" s="179">
        <v>0</v>
      </c>
      <c r="AQ188" s="198">
        <v>0</v>
      </c>
      <c r="AR188" s="26"/>
      <c r="AS188" s="26"/>
      <c r="AV188" s="26"/>
    </row>
    <row r="189" spans="1:48" x14ac:dyDescent="0.25">
      <c r="A189" s="176" t="s">
        <v>8392</v>
      </c>
      <c r="B189" s="176" t="s">
        <v>8492</v>
      </c>
      <c r="C189" s="176" t="s">
        <v>341</v>
      </c>
      <c r="D189" s="177" t="s">
        <v>89</v>
      </c>
      <c r="E189" s="177" t="s">
        <v>86</v>
      </c>
      <c r="F189" s="178">
        <v>0</v>
      </c>
      <c r="G189" s="180">
        <v>0</v>
      </c>
      <c r="H189" s="422">
        <v>0</v>
      </c>
      <c r="I189" s="179">
        <v>0</v>
      </c>
      <c r="J189" s="180">
        <v>0</v>
      </c>
      <c r="K189" s="179">
        <v>0</v>
      </c>
      <c r="L189" s="180">
        <v>0</v>
      </c>
      <c r="M189" s="179">
        <v>0</v>
      </c>
      <c r="N189" s="180">
        <v>0</v>
      </c>
      <c r="O189" s="178">
        <v>0</v>
      </c>
      <c r="P189" s="180">
        <v>0</v>
      </c>
      <c r="Q189" s="179">
        <v>0</v>
      </c>
      <c r="R189" s="180">
        <v>0</v>
      </c>
      <c r="S189" s="179">
        <v>0</v>
      </c>
      <c r="T189" s="180">
        <v>0</v>
      </c>
      <c r="U189" s="179">
        <v>0</v>
      </c>
      <c r="V189" s="180">
        <v>0</v>
      </c>
      <c r="W189" s="179">
        <v>0</v>
      </c>
      <c r="X189" s="180">
        <v>0</v>
      </c>
      <c r="Y189" s="350">
        <v>0</v>
      </c>
      <c r="Z189" s="179">
        <v>0</v>
      </c>
      <c r="AA189" s="180">
        <v>0</v>
      </c>
      <c r="AB189" s="350">
        <v>0</v>
      </c>
      <c r="AC189" s="150">
        <v>0</v>
      </c>
      <c r="AD189" s="187">
        <v>0</v>
      </c>
      <c r="AE189" s="149">
        <v>196788.15</v>
      </c>
      <c r="AF189" s="180">
        <v>196788.15</v>
      </c>
      <c r="AG189" s="150">
        <v>0</v>
      </c>
      <c r="AH189" s="180">
        <v>0</v>
      </c>
      <c r="AI189" s="352">
        <v>0</v>
      </c>
      <c r="AJ189" s="188">
        <f t="shared" si="12"/>
        <v>0</v>
      </c>
      <c r="AK189" s="215">
        <f t="shared" si="13"/>
        <v>0</v>
      </c>
      <c r="AL189" s="392">
        <f t="shared" si="14"/>
        <v>0</v>
      </c>
      <c r="AM189" s="188">
        <f t="shared" si="15"/>
        <v>196788.15</v>
      </c>
      <c r="AN189" s="187">
        <f t="shared" si="16"/>
        <v>196788.15</v>
      </c>
      <c r="AO189" s="354">
        <f t="shared" si="17"/>
        <v>0</v>
      </c>
      <c r="AP189" s="179">
        <v>0</v>
      </c>
      <c r="AQ189" s="198">
        <v>0</v>
      </c>
      <c r="AR189" s="26"/>
      <c r="AS189" s="26"/>
      <c r="AV189" s="26"/>
    </row>
    <row r="190" spans="1:48" x14ac:dyDescent="0.25">
      <c r="A190" s="176" t="s">
        <v>8392</v>
      </c>
      <c r="B190" s="176" t="s">
        <v>8403</v>
      </c>
      <c r="C190" s="176" t="s">
        <v>3919</v>
      </c>
      <c r="D190" s="177" t="s">
        <v>89</v>
      </c>
      <c r="E190" s="177" t="s">
        <v>86</v>
      </c>
      <c r="F190" s="178">
        <v>0</v>
      </c>
      <c r="G190" s="180">
        <v>0</v>
      </c>
      <c r="H190" s="422">
        <v>0</v>
      </c>
      <c r="I190" s="179">
        <v>0</v>
      </c>
      <c r="J190" s="180">
        <v>0</v>
      </c>
      <c r="K190" s="179">
        <v>0</v>
      </c>
      <c r="L190" s="180">
        <v>0</v>
      </c>
      <c r="M190" s="179">
        <v>0</v>
      </c>
      <c r="N190" s="180">
        <v>0</v>
      </c>
      <c r="O190" s="178">
        <v>53829.9</v>
      </c>
      <c r="P190" s="180">
        <v>0</v>
      </c>
      <c r="Q190" s="179">
        <v>0</v>
      </c>
      <c r="R190" s="180">
        <v>0</v>
      </c>
      <c r="S190" s="179">
        <v>0</v>
      </c>
      <c r="T190" s="180">
        <v>0</v>
      </c>
      <c r="U190" s="179">
        <v>0</v>
      </c>
      <c r="V190" s="180">
        <v>0</v>
      </c>
      <c r="W190" s="179">
        <v>1196137.18</v>
      </c>
      <c r="X190" s="180">
        <v>0</v>
      </c>
      <c r="Y190" s="350">
        <v>0</v>
      </c>
      <c r="Z190" s="179">
        <v>0</v>
      </c>
      <c r="AA190" s="180">
        <v>0</v>
      </c>
      <c r="AB190" s="350">
        <v>0</v>
      </c>
      <c r="AC190" s="150">
        <v>0</v>
      </c>
      <c r="AD190" s="187">
        <v>0</v>
      </c>
      <c r="AE190" s="149">
        <v>0</v>
      </c>
      <c r="AF190" s="180">
        <v>0</v>
      </c>
      <c r="AG190" s="150">
        <v>0</v>
      </c>
      <c r="AH190" s="180">
        <v>0</v>
      </c>
      <c r="AI190" s="352">
        <v>0</v>
      </c>
      <c r="AJ190" s="188">
        <f t="shared" si="12"/>
        <v>1249967.0799999998</v>
      </c>
      <c r="AK190" s="215">
        <f t="shared" si="13"/>
        <v>0</v>
      </c>
      <c r="AL190" s="392">
        <f t="shared" si="14"/>
        <v>0</v>
      </c>
      <c r="AM190" s="188">
        <f t="shared" si="15"/>
        <v>0</v>
      </c>
      <c r="AN190" s="187">
        <f t="shared" si="16"/>
        <v>0</v>
      </c>
      <c r="AO190" s="354">
        <f t="shared" si="17"/>
        <v>0</v>
      </c>
      <c r="AP190" s="179">
        <v>0</v>
      </c>
      <c r="AQ190" s="198">
        <v>0</v>
      </c>
      <c r="AR190" s="26"/>
      <c r="AS190" s="26"/>
      <c r="AV190" s="26"/>
    </row>
    <row r="191" spans="1:48" x14ac:dyDescent="0.25">
      <c r="A191" s="176" t="s">
        <v>8392</v>
      </c>
      <c r="B191" s="176" t="s">
        <v>8309</v>
      </c>
      <c r="C191" s="176" t="s">
        <v>88</v>
      </c>
      <c r="D191" s="177" t="s">
        <v>89</v>
      </c>
      <c r="E191" s="177" t="s">
        <v>86</v>
      </c>
      <c r="F191" s="178">
        <v>0</v>
      </c>
      <c r="G191" s="180">
        <v>0</v>
      </c>
      <c r="H191" s="422">
        <v>0</v>
      </c>
      <c r="I191" s="179">
        <v>0</v>
      </c>
      <c r="J191" s="180">
        <v>0</v>
      </c>
      <c r="K191" s="179">
        <v>0</v>
      </c>
      <c r="L191" s="180">
        <v>0</v>
      </c>
      <c r="M191" s="179">
        <v>0</v>
      </c>
      <c r="N191" s="180">
        <v>0</v>
      </c>
      <c r="O191" s="178">
        <v>0</v>
      </c>
      <c r="P191" s="180">
        <v>0</v>
      </c>
      <c r="Q191" s="179">
        <v>0</v>
      </c>
      <c r="R191" s="180">
        <v>0</v>
      </c>
      <c r="S191" s="179">
        <v>0</v>
      </c>
      <c r="T191" s="180">
        <v>0</v>
      </c>
      <c r="U191" s="179">
        <v>0</v>
      </c>
      <c r="V191" s="180">
        <v>0</v>
      </c>
      <c r="W191" s="179">
        <v>0</v>
      </c>
      <c r="X191" s="180">
        <v>0</v>
      </c>
      <c r="Y191" s="350">
        <v>0</v>
      </c>
      <c r="Z191" s="179">
        <v>0</v>
      </c>
      <c r="AA191" s="180">
        <v>0</v>
      </c>
      <c r="AB191" s="350">
        <v>0</v>
      </c>
      <c r="AC191" s="150">
        <v>0</v>
      </c>
      <c r="AD191" s="187">
        <v>0</v>
      </c>
      <c r="AE191" s="149">
        <v>663047</v>
      </c>
      <c r="AF191" s="180">
        <v>225617.53</v>
      </c>
      <c r="AG191" s="150">
        <v>0</v>
      </c>
      <c r="AH191" s="180">
        <v>0</v>
      </c>
      <c r="AI191" s="352">
        <v>0</v>
      </c>
      <c r="AJ191" s="188">
        <f t="shared" si="12"/>
        <v>0</v>
      </c>
      <c r="AK191" s="215">
        <f t="shared" si="13"/>
        <v>0</v>
      </c>
      <c r="AL191" s="392">
        <f t="shared" si="14"/>
        <v>0</v>
      </c>
      <c r="AM191" s="188">
        <f t="shared" si="15"/>
        <v>663047</v>
      </c>
      <c r="AN191" s="187">
        <f t="shared" si="16"/>
        <v>225617.53</v>
      </c>
      <c r="AO191" s="354">
        <f t="shared" si="17"/>
        <v>0</v>
      </c>
      <c r="AP191" s="179">
        <v>0</v>
      </c>
      <c r="AQ191" s="198">
        <v>0</v>
      </c>
      <c r="AR191" s="26"/>
      <c r="AS191" s="26"/>
      <c r="AV191" s="26"/>
    </row>
    <row r="192" spans="1:48" x14ac:dyDescent="0.25">
      <c r="A192" s="176" t="s">
        <v>8392</v>
      </c>
      <c r="B192" s="176" t="s">
        <v>8493</v>
      </c>
      <c r="C192" s="176" t="s">
        <v>246</v>
      </c>
      <c r="D192" s="177" t="s">
        <v>89</v>
      </c>
      <c r="E192" s="177" t="s">
        <v>86</v>
      </c>
      <c r="F192" s="178">
        <v>0</v>
      </c>
      <c r="G192" s="180">
        <v>0</v>
      </c>
      <c r="H192" s="422">
        <v>0</v>
      </c>
      <c r="I192" s="179">
        <v>0</v>
      </c>
      <c r="J192" s="180">
        <v>0</v>
      </c>
      <c r="K192" s="179">
        <v>0</v>
      </c>
      <c r="L192" s="180">
        <v>0</v>
      </c>
      <c r="M192" s="179">
        <v>0</v>
      </c>
      <c r="N192" s="180">
        <v>0</v>
      </c>
      <c r="O192" s="178">
        <v>0</v>
      </c>
      <c r="P192" s="180">
        <v>0</v>
      </c>
      <c r="Q192" s="179">
        <v>0</v>
      </c>
      <c r="R192" s="180">
        <v>0</v>
      </c>
      <c r="S192" s="179">
        <v>0</v>
      </c>
      <c r="T192" s="180">
        <v>0</v>
      </c>
      <c r="U192" s="179">
        <v>0</v>
      </c>
      <c r="V192" s="180">
        <v>0</v>
      </c>
      <c r="W192" s="179">
        <v>0</v>
      </c>
      <c r="X192" s="180">
        <v>0</v>
      </c>
      <c r="Y192" s="350">
        <v>0</v>
      </c>
      <c r="Z192" s="179">
        <v>0</v>
      </c>
      <c r="AA192" s="180">
        <v>0</v>
      </c>
      <c r="AB192" s="350">
        <v>0</v>
      </c>
      <c r="AC192" s="150">
        <v>0</v>
      </c>
      <c r="AD192" s="187">
        <v>0</v>
      </c>
      <c r="AE192" s="149">
        <v>0</v>
      </c>
      <c r="AF192" s="180">
        <v>0</v>
      </c>
      <c r="AG192" s="150">
        <v>0</v>
      </c>
      <c r="AH192" s="180">
        <v>0</v>
      </c>
      <c r="AI192" s="352">
        <v>0</v>
      </c>
      <c r="AJ192" s="188">
        <f t="shared" si="12"/>
        <v>0</v>
      </c>
      <c r="AK192" s="215">
        <f t="shared" si="13"/>
        <v>0</v>
      </c>
      <c r="AL192" s="392">
        <f t="shared" si="14"/>
        <v>0</v>
      </c>
      <c r="AM192" s="188">
        <f t="shared" si="15"/>
        <v>0</v>
      </c>
      <c r="AN192" s="187">
        <f t="shared" si="16"/>
        <v>0</v>
      </c>
      <c r="AO192" s="354">
        <f t="shared" si="17"/>
        <v>0</v>
      </c>
      <c r="AP192" s="179">
        <v>19728412.16</v>
      </c>
      <c r="AQ192" s="198">
        <v>19728412.16</v>
      </c>
      <c r="AR192" s="26"/>
      <c r="AS192" s="26"/>
      <c r="AV192" s="26"/>
    </row>
    <row r="193" spans="1:48" x14ac:dyDescent="0.25">
      <c r="A193" s="176" t="s">
        <v>8392</v>
      </c>
      <c r="B193" s="176" t="s">
        <v>8494</v>
      </c>
      <c r="C193" s="176" t="s">
        <v>343</v>
      </c>
      <c r="D193" s="177" t="s">
        <v>89</v>
      </c>
      <c r="E193" s="177" t="s">
        <v>86</v>
      </c>
      <c r="F193" s="178">
        <v>0</v>
      </c>
      <c r="G193" s="180">
        <v>0</v>
      </c>
      <c r="H193" s="422">
        <v>0</v>
      </c>
      <c r="I193" s="179">
        <v>0</v>
      </c>
      <c r="J193" s="180">
        <v>0</v>
      </c>
      <c r="K193" s="179">
        <v>0</v>
      </c>
      <c r="L193" s="180">
        <v>0</v>
      </c>
      <c r="M193" s="179">
        <v>0</v>
      </c>
      <c r="N193" s="180">
        <v>0</v>
      </c>
      <c r="O193" s="178">
        <v>0</v>
      </c>
      <c r="P193" s="180">
        <v>0</v>
      </c>
      <c r="Q193" s="179">
        <v>0</v>
      </c>
      <c r="R193" s="180">
        <v>0</v>
      </c>
      <c r="S193" s="179">
        <v>0</v>
      </c>
      <c r="T193" s="180">
        <v>0</v>
      </c>
      <c r="U193" s="179">
        <v>0</v>
      </c>
      <c r="V193" s="180">
        <v>0</v>
      </c>
      <c r="W193" s="179">
        <v>0</v>
      </c>
      <c r="X193" s="180">
        <v>0</v>
      </c>
      <c r="Y193" s="350">
        <v>0</v>
      </c>
      <c r="Z193" s="179">
        <v>0</v>
      </c>
      <c r="AA193" s="180">
        <v>0</v>
      </c>
      <c r="AB193" s="350">
        <v>0</v>
      </c>
      <c r="AC193" s="150">
        <v>0</v>
      </c>
      <c r="AD193" s="187">
        <v>0</v>
      </c>
      <c r="AE193" s="149">
        <v>0</v>
      </c>
      <c r="AF193" s="180">
        <v>0</v>
      </c>
      <c r="AG193" s="150">
        <v>1341623.2</v>
      </c>
      <c r="AH193" s="180">
        <v>1341623.2</v>
      </c>
      <c r="AI193" s="352">
        <v>0</v>
      </c>
      <c r="AJ193" s="188">
        <f t="shared" si="12"/>
        <v>0</v>
      </c>
      <c r="AK193" s="215">
        <f t="shared" si="13"/>
        <v>0</v>
      </c>
      <c r="AL193" s="392">
        <f t="shared" si="14"/>
        <v>0</v>
      </c>
      <c r="AM193" s="188">
        <f t="shared" si="15"/>
        <v>1341623.2</v>
      </c>
      <c r="AN193" s="187">
        <f t="shared" si="16"/>
        <v>1341623.2</v>
      </c>
      <c r="AO193" s="354">
        <f t="shared" si="17"/>
        <v>0</v>
      </c>
      <c r="AP193" s="179">
        <v>0</v>
      </c>
      <c r="AQ193" s="198">
        <v>0</v>
      </c>
      <c r="AR193" s="26"/>
      <c r="AS193" s="26"/>
      <c r="AV193" s="26"/>
    </row>
    <row r="194" spans="1:48" x14ac:dyDescent="0.25">
      <c r="A194" s="176" t="s">
        <v>8495</v>
      </c>
      <c r="B194" s="176" t="s">
        <v>8450</v>
      </c>
      <c r="C194" s="176" t="s">
        <v>27</v>
      </c>
      <c r="D194" s="177" t="s">
        <v>27</v>
      </c>
      <c r="E194" s="177" t="s">
        <v>27</v>
      </c>
      <c r="F194" s="216">
        <v>0</v>
      </c>
      <c r="G194" s="190">
        <v>0</v>
      </c>
      <c r="H194" s="422">
        <v>0</v>
      </c>
      <c r="I194" s="221">
        <v>0</v>
      </c>
      <c r="J194" s="190">
        <v>0</v>
      </c>
      <c r="K194" s="221">
        <v>0</v>
      </c>
      <c r="L194" s="190">
        <v>0</v>
      </c>
      <c r="M194" s="221">
        <v>0</v>
      </c>
      <c r="N194" s="190">
        <v>0</v>
      </c>
      <c r="O194" s="216">
        <v>0</v>
      </c>
      <c r="P194" s="190">
        <v>0</v>
      </c>
      <c r="Q194" s="221">
        <v>0</v>
      </c>
      <c r="R194" s="190">
        <v>0</v>
      </c>
      <c r="S194" s="221">
        <v>0</v>
      </c>
      <c r="T194" s="190">
        <v>0</v>
      </c>
      <c r="U194" s="221">
        <v>0</v>
      </c>
      <c r="V194" s="190">
        <v>0</v>
      </c>
      <c r="W194" s="221">
        <v>0</v>
      </c>
      <c r="X194" s="190">
        <v>0</v>
      </c>
      <c r="Y194" s="351">
        <v>0</v>
      </c>
      <c r="Z194" s="221">
        <v>0</v>
      </c>
      <c r="AA194" s="190">
        <v>0</v>
      </c>
      <c r="AB194" s="351">
        <v>0</v>
      </c>
      <c r="AC194" s="150">
        <v>0</v>
      </c>
      <c r="AD194" s="187">
        <v>0</v>
      </c>
      <c r="AE194" s="149">
        <v>2287843.36</v>
      </c>
      <c r="AF194" s="180">
        <v>1745714.8099999998</v>
      </c>
      <c r="AG194" s="150">
        <v>0</v>
      </c>
      <c r="AH194" s="180">
        <v>0</v>
      </c>
      <c r="AI194" s="353">
        <v>0</v>
      </c>
      <c r="AJ194" s="188">
        <f t="shared" si="12"/>
        <v>0</v>
      </c>
      <c r="AK194" s="215">
        <f t="shared" si="13"/>
        <v>0</v>
      </c>
      <c r="AL194" s="392">
        <f t="shared" si="14"/>
        <v>0</v>
      </c>
      <c r="AM194" s="188">
        <f t="shared" si="15"/>
        <v>2287843.36</v>
      </c>
      <c r="AN194" s="187">
        <f t="shared" si="16"/>
        <v>1745714.8099999998</v>
      </c>
      <c r="AO194" s="354">
        <f t="shared" si="17"/>
        <v>0</v>
      </c>
      <c r="AP194" s="179">
        <v>0</v>
      </c>
      <c r="AQ194" s="198">
        <v>0</v>
      </c>
      <c r="AR194" s="26"/>
      <c r="AS194" s="26"/>
      <c r="AV194" s="26"/>
    </row>
    <row r="195" spans="1:48" x14ac:dyDescent="0.25">
      <c r="F195" s="181">
        <f>SUM(F3:F194)</f>
        <v>19171806.18</v>
      </c>
      <c r="G195" s="181">
        <f t="shared" ref="G195:AQ195" si="18">SUM(G3:G194)</f>
        <v>7938290.4799999986</v>
      </c>
      <c r="H195" s="181">
        <f t="shared" ref="H195" si="19">SUM(H3:H194)</f>
        <v>110504.64000000001</v>
      </c>
      <c r="I195" s="181">
        <f t="shared" si="18"/>
        <v>2240340</v>
      </c>
      <c r="J195" s="181">
        <f t="shared" si="18"/>
        <v>0</v>
      </c>
      <c r="K195" s="181">
        <f t="shared" si="18"/>
        <v>3284534.2199999997</v>
      </c>
      <c r="L195" s="181">
        <f t="shared" si="18"/>
        <v>82069.790000000008</v>
      </c>
      <c r="M195" s="181">
        <f t="shared" si="18"/>
        <v>349580.63</v>
      </c>
      <c r="N195" s="181">
        <v>1596245.1300000001</v>
      </c>
      <c r="O195" s="181">
        <f t="shared" si="18"/>
        <v>68875887.439999998</v>
      </c>
      <c r="P195" s="181">
        <f t="shared" si="18"/>
        <v>31646813.780000005</v>
      </c>
      <c r="Q195" s="181">
        <f t="shared" si="18"/>
        <v>0</v>
      </c>
      <c r="R195" s="181">
        <f t="shared" si="18"/>
        <v>0</v>
      </c>
      <c r="S195" s="181">
        <f t="shared" si="18"/>
        <v>1472241.48</v>
      </c>
      <c r="T195" s="181">
        <f t="shared" si="18"/>
        <v>998357.88</v>
      </c>
      <c r="U195" s="181">
        <f t="shared" si="18"/>
        <v>106452.45000000001</v>
      </c>
      <c r="V195" s="181">
        <f t="shared" si="18"/>
        <v>98037.930000000008</v>
      </c>
      <c r="W195" s="181">
        <f t="shared" si="18"/>
        <v>281596511.26000005</v>
      </c>
      <c r="X195" s="181">
        <f t="shared" si="18"/>
        <v>273855260.44</v>
      </c>
      <c r="Y195" s="181">
        <f t="shared" si="18"/>
        <v>8733689.4900000002</v>
      </c>
      <c r="Z195" s="181">
        <f t="shared" si="18"/>
        <v>37601937.990000002</v>
      </c>
      <c r="AA195" s="181">
        <f t="shared" si="18"/>
        <v>37601937.990000002</v>
      </c>
      <c r="AB195" s="181">
        <f t="shared" si="18"/>
        <v>59505.77</v>
      </c>
      <c r="AC195" s="181">
        <f t="shared" si="18"/>
        <v>110368872.29000001</v>
      </c>
      <c r="AD195" s="181">
        <f t="shared" si="18"/>
        <v>110368872.29000001</v>
      </c>
      <c r="AE195" s="181">
        <f t="shared" si="18"/>
        <v>23708755.220000003</v>
      </c>
      <c r="AF195" s="181">
        <f t="shared" si="18"/>
        <v>5415492.1099999985</v>
      </c>
      <c r="AG195" s="181">
        <f t="shared" si="18"/>
        <v>172676947.47999993</v>
      </c>
      <c r="AH195" s="181">
        <f t="shared" si="18"/>
        <v>171244256.65999997</v>
      </c>
      <c r="AI195" s="181">
        <f t="shared" si="18"/>
        <v>6234890.2699999986</v>
      </c>
      <c r="AJ195" s="181">
        <f t="shared" si="18"/>
        <v>525068163.94000018</v>
      </c>
      <c r="AK195" s="181">
        <f t="shared" si="18"/>
        <v>464185885.7100001</v>
      </c>
      <c r="AL195" s="181">
        <f t="shared" si="18"/>
        <v>8903699.9000000004</v>
      </c>
      <c r="AM195" s="181">
        <f t="shared" si="18"/>
        <v>196385702.69999996</v>
      </c>
      <c r="AN195" s="181">
        <f t="shared" si="18"/>
        <v>176659748.76999995</v>
      </c>
      <c r="AO195" s="181">
        <f t="shared" si="18"/>
        <v>6234890.2699999986</v>
      </c>
      <c r="AP195" s="181">
        <f t="shared" si="18"/>
        <v>97612657.209999993</v>
      </c>
      <c r="AQ195" s="357">
        <f t="shared" si="18"/>
        <v>87940517.969999999</v>
      </c>
      <c r="AR195" s="26"/>
      <c r="AS195" s="26"/>
      <c r="AV195" s="26"/>
    </row>
    <row r="196" spans="1:48" x14ac:dyDescent="0.25">
      <c r="N196" s="180">
        <v>0</v>
      </c>
      <c r="AG196" s="26"/>
      <c r="AH196" s="26"/>
      <c r="AI196" s="26"/>
      <c r="AJ196" s="151"/>
      <c r="AK196" s="151"/>
      <c r="AL196" s="188"/>
      <c r="AM196" s="151"/>
      <c r="AN196" s="151"/>
      <c r="AO196" s="151"/>
      <c r="AP196" s="150"/>
      <c r="AQ196" s="150"/>
      <c r="AV196" s="26"/>
    </row>
    <row r="197" spans="1:48" x14ac:dyDescent="0.25">
      <c r="F197" s="150" t="s">
        <v>16909</v>
      </c>
      <c r="N197" s="180">
        <v>0</v>
      </c>
      <c r="AJ197" s="151"/>
      <c r="AK197" s="151"/>
      <c r="AL197" s="188"/>
      <c r="AM197" s="151"/>
      <c r="AN197" s="151"/>
      <c r="AO197" s="151"/>
      <c r="AP197" s="150"/>
      <c r="AV197" s="26"/>
    </row>
  </sheetData>
  <mergeCells count="7">
    <mergeCell ref="F1:N1"/>
    <mergeCell ref="AP1:AQ1"/>
    <mergeCell ref="A2:B2"/>
    <mergeCell ref="O1:AD1"/>
    <mergeCell ref="AE1:AI1"/>
    <mergeCell ref="AJ1:AL1"/>
    <mergeCell ref="AM1:AO1"/>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dimension ref="A1:AQ162"/>
  <sheetViews>
    <sheetView zoomScale="70" zoomScaleNormal="70" workbookViewId="0"/>
  </sheetViews>
  <sheetFormatPr baseColWidth="10" defaultColWidth="9.140625" defaultRowHeight="15" x14ac:dyDescent="0.25"/>
  <cols>
    <col min="1" max="1" width="3.42578125" style="183" bestFit="1" customWidth="1"/>
    <col min="2" max="2" width="4.42578125" style="183" bestFit="1" customWidth="1"/>
    <col min="3" max="3" width="25" style="183" bestFit="1" customWidth="1"/>
    <col min="4" max="4" width="14.5703125" style="184" bestFit="1" customWidth="1"/>
    <col min="5" max="5" width="17.42578125" style="184" bestFit="1" customWidth="1"/>
    <col min="6" max="6" width="15.85546875" style="148" bestFit="1" customWidth="1"/>
    <col min="7" max="7" width="15.85546875" style="148" customWidth="1"/>
    <col min="8" max="8" width="16.7109375" style="148" customWidth="1"/>
    <col min="9" max="9" width="15.85546875" style="148" bestFit="1" customWidth="1"/>
    <col min="10" max="10" width="16.28515625" style="148" bestFit="1" customWidth="1"/>
    <col min="11" max="11" width="16.28515625" style="148" customWidth="1"/>
    <col min="12" max="12" width="15.42578125" style="148" bestFit="1" customWidth="1"/>
    <col min="13" max="13" width="14.5703125" style="148" bestFit="1" customWidth="1"/>
    <col min="14" max="14" width="14.28515625" style="148" bestFit="1" customWidth="1"/>
    <col min="15" max="15" width="15.85546875" style="148" bestFit="1" customWidth="1"/>
    <col min="16" max="16" width="15.42578125" style="148" bestFit="1" customWidth="1"/>
    <col min="17" max="18" width="15.85546875" style="148" bestFit="1" customWidth="1"/>
    <col min="19" max="19" width="16.140625" style="148" customWidth="1"/>
    <col min="20" max="20" width="15.5703125" style="148" customWidth="1"/>
    <col min="21" max="21" width="14.5703125" style="148" bestFit="1" customWidth="1"/>
    <col min="22" max="22" width="13.85546875" style="148" bestFit="1" customWidth="1"/>
    <col min="23" max="23" width="13.140625" style="148" bestFit="1" customWidth="1"/>
    <col min="24" max="24" width="12.85546875" style="148" bestFit="1" customWidth="1"/>
    <col min="25" max="26" width="15.85546875" style="148" bestFit="1" customWidth="1"/>
    <col min="27" max="27" width="15.42578125" style="195" customWidth="1"/>
    <col min="28" max="28" width="16.28515625" style="196" bestFit="1" customWidth="1"/>
    <col min="29" max="29" width="15.85546875" style="148" bestFit="1" customWidth="1"/>
    <col min="30" max="30" width="16.7109375" style="148" bestFit="1" customWidth="1"/>
    <col min="31" max="31" width="16.28515625" style="148" bestFit="1" customWidth="1"/>
    <col min="32" max="32" width="16" style="148" customWidth="1"/>
    <col min="33" max="33" width="17.7109375" style="182" bestFit="1" customWidth="1"/>
    <col min="34" max="34" width="20.28515625" style="182" customWidth="1"/>
    <col min="35" max="39" width="17.7109375" style="182" customWidth="1"/>
    <col min="40" max="40" width="20.140625" style="182" customWidth="1"/>
    <col min="41" max="41" width="12.42578125" style="182" bestFit="1" customWidth="1"/>
    <col min="42" max="16384" width="9.140625" style="182"/>
  </cols>
  <sheetData>
    <row r="1" spans="1:43" ht="39.75" customHeight="1" thickBot="1" x14ac:dyDescent="0.3">
      <c r="F1" s="727" t="s">
        <v>189</v>
      </c>
      <c r="G1" s="728"/>
      <c r="H1" s="728"/>
      <c r="I1" s="728"/>
      <c r="J1" s="728"/>
      <c r="K1" s="728"/>
      <c r="L1" s="728"/>
      <c r="M1" s="728"/>
      <c r="N1" s="728"/>
      <c r="O1" s="728"/>
      <c r="P1" s="728"/>
      <c r="Q1" s="728"/>
      <c r="R1" s="728"/>
      <c r="S1" s="729"/>
      <c r="T1" s="722" t="s">
        <v>117</v>
      </c>
      <c r="U1" s="723"/>
      <c r="V1" s="723"/>
      <c r="W1" s="723"/>
      <c r="X1" s="723"/>
      <c r="Y1" s="723"/>
      <c r="Z1" s="723"/>
      <c r="AA1" s="723"/>
      <c r="AB1" s="723"/>
      <c r="AC1" s="724"/>
      <c r="AD1" s="725" t="s">
        <v>388</v>
      </c>
      <c r="AE1" s="726"/>
      <c r="AF1" s="709" t="s">
        <v>8428</v>
      </c>
      <c r="AG1" s="710"/>
      <c r="AH1" s="710"/>
      <c r="AI1" s="711"/>
      <c r="AJ1" s="717" t="s">
        <v>16922</v>
      </c>
      <c r="AK1" s="718"/>
      <c r="AL1" s="719"/>
      <c r="AM1" s="720" t="s">
        <v>16924</v>
      </c>
      <c r="AN1" s="721"/>
    </row>
    <row r="2" spans="1:43" ht="65.25" customHeight="1" thickBot="1" x14ac:dyDescent="0.3">
      <c r="A2" s="708" t="s">
        <v>8424</v>
      </c>
      <c r="B2" s="708"/>
      <c r="C2" s="480" t="s">
        <v>8425</v>
      </c>
      <c r="D2" s="481" t="s">
        <v>31</v>
      </c>
      <c r="E2" s="481" t="s">
        <v>8206</v>
      </c>
      <c r="F2" s="617" t="s">
        <v>4358</v>
      </c>
      <c r="G2" s="408" t="s">
        <v>16927</v>
      </c>
      <c r="H2" s="409" t="s">
        <v>16913</v>
      </c>
      <c r="I2" s="410" t="s">
        <v>386</v>
      </c>
      <c r="J2" s="408" t="s">
        <v>16927</v>
      </c>
      <c r="K2" s="409" t="s">
        <v>16913</v>
      </c>
      <c r="L2" s="410" t="s">
        <v>98</v>
      </c>
      <c r="M2" s="408" t="s">
        <v>16927</v>
      </c>
      <c r="N2" s="409" t="s">
        <v>16913</v>
      </c>
      <c r="O2" s="411" t="s">
        <v>99</v>
      </c>
      <c r="P2" s="408" t="s">
        <v>16927</v>
      </c>
      <c r="Q2" s="410" t="s">
        <v>100</v>
      </c>
      <c r="R2" s="408" t="s">
        <v>16927</v>
      </c>
      <c r="S2" s="412" t="s">
        <v>16913</v>
      </c>
      <c r="T2" s="407" t="s">
        <v>4358</v>
      </c>
      <c r="U2" s="408" t="s">
        <v>16927</v>
      </c>
      <c r="V2" s="410" t="s">
        <v>386</v>
      </c>
      <c r="W2" s="408" t="s">
        <v>16927</v>
      </c>
      <c r="X2" s="411" t="s">
        <v>98</v>
      </c>
      <c r="Y2" s="408" t="s">
        <v>16927</v>
      </c>
      <c r="Z2" s="411" t="s">
        <v>99</v>
      </c>
      <c r="AA2" s="408" t="s">
        <v>16927</v>
      </c>
      <c r="AB2" s="411" t="s">
        <v>100</v>
      </c>
      <c r="AC2" s="413" t="s">
        <v>16927</v>
      </c>
      <c r="AD2" s="414" t="s">
        <v>8429</v>
      </c>
      <c r="AE2" s="408" t="s">
        <v>16927</v>
      </c>
      <c r="AF2" s="407" t="s">
        <v>4358</v>
      </c>
      <c r="AG2" s="408" t="s">
        <v>16927</v>
      </c>
      <c r="AH2" s="411" t="s">
        <v>100</v>
      </c>
      <c r="AI2" s="413" t="s">
        <v>16927</v>
      </c>
      <c r="AJ2" s="355" t="s">
        <v>384</v>
      </c>
      <c r="AK2" s="356" t="s">
        <v>16923</v>
      </c>
      <c r="AL2" s="361" t="s">
        <v>16917</v>
      </c>
      <c r="AM2" s="355" t="s">
        <v>384</v>
      </c>
      <c r="AN2" s="356" t="s">
        <v>16923</v>
      </c>
    </row>
    <row r="3" spans="1:43" ht="15.75" thickBot="1" x14ac:dyDescent="0.3">
      <c r="A3" s="185" t="s">
        <v>8211</v>
      </c>
      <c r="B3" s="185" t="s">
        <v>8238</v>
      </c>
      <c r="C3" s="185" t="s">
        <v>44</v>
      </c>
      <c r="D3" s="186" t="s">
        <v>45</v>
      </c>
      <c r="E3" s="186" t="s">
        <v>37</v>
      </c>
      <c r="F3" s="618">
        <v>0</v>
      </c>
      <c r="G3" s="180">
        <v>0</v>
      </c>
      <c r="H3" s="358">
        <v>0</v>
      </c>
      <c r="I3" s="150">
        <v>0</v>
      </c>
      <c r="J3" s="180">
        <v>0</v>
      </c>
      <c r="K3" s="358">
        <v>0</v>
      </c>
      <c r="L3" s="150">
        <v>0</v>
      </c>
      <c r="M3" s="180">
        <v>0</v>
      </c>
      <c r="N3" s="358">
        <v>0</v>
      </c>
      <c r="O3" s="150">
        <v>0</v>
      </c>
      <c r="P3" s="180">
        <v>0</v>
      </c>
      <c r="Q3" s="150">
        <v>0</v>
      </c>
      <c r="R3" s="180">
        <v>0</v>
      </c>
      <c r="S3" s="354">
        <v>0</v>
      </c>
      <c r="T3" s="149">
        <v>0</v>
      </c>
      <c r="U3" s="180">
        <v>0</v>
      </c>
      <c r="V3" s="150">
        <v>0</v>
      </c>
      <c r="W3" s="180">
        <v>0</v>
      </c>
      <c r="X3" s="150">
        <v>0</v>
      </c>
      <c r="Y3" s="180">
        <v>0</v>
      </c>
      <c r="Z3" s="150">
        <v>0</v>
      </c>
      <c r="AA3" s="180">
        <v>0</v>
      </c>
      <c r="AB3" s="150">
        <v>0</v>
      </c>
      <c r="AC3" s="187">
        <v>0</v>
      </c>
      <c r="AD3" s="149">
        <v>0</v>
      </c>
      <c r="AE3" s="180">
        <v>0</v>
      </c>
      <c r="AF3" s="149">
        <v>265814</v>
      </c>
      <c r="AG3" s="180">
        <v>255024.53000000026</v>
      </c>
      <c r="AH3" s="150">
        <v>5308330</v>
      </c>
      <c r="AI3" s="187">
        <v>2481709.9</v>
      </c>
      <c r="AJ3" s="188">
        <f>+SUM(F3,I3,L3,O3,Q3,T3,V3,X3,Z3,AB3,AD3)</f>
        <v>0</v>
      </c>
      <c r="AK3" s="187">
        <f>+SUM(G3,J3,M3,P3,R3,U3,W3,Y3,AA3,AC3,AE3)</f>
        <v>0</v>
      </c>
      <c r="AL3" s="354">
        <f>SUM(H3,K3,N3,S3)</f>
        <v>0</v>
      </c>
      <c r="AM3" s="188">
        <f>+AF3+AH3</f>
        <v>5574144</v>
      </c>
      <c r="AN3" s="187">
        <f>+AG3+AI3</f>
        <v>2736734.43</v>
      </c>
      <c r="AO3" s="194"/>
      <c r="AP3" s="194"/>
      <c r="AQ3" s="194"/>
    </row>
    <row r="4" spans="1:43" x14ac:dyDescent="0.25">
      <c r="A4" s="185" t="s">
        <v>8211</v>
      </c>
      <c r="B4" s="185" t="s">
        <v>8274</v>
      </c>
      <c r="C4" s="189" t="s">
        <v>695</v>
      </c>
      <c r="D4" s="186" t="s">
        <v>45</v>
      </c>
      <c r="E4" s="186" t="s">
        <v>37</v>
      </c>
      <c r="F4" s="149">
        <v>0</v>
      </c>
      <c r="G4" s="180">
        <v>0</v>
      </c>
      <c r="H4" s="358">
        <v>0</v>
      </c>
      <c r="I4" s="150">
        <v>0</v>
      </c>
      <c r="J4" s="180">
        <v>0</v>
      </c>
      <c r="K4" s="358">
        <v>0</v>
      </c>
      <c r="L4" s="150">
        <v>0</v>
      </c>
      <c r="M4" s="180">
        <v>0</v>
      </c>
      <c r="N4" s="358">
        <v>0</v>
      </c>
      <c r="O4" s="150">
        <v>61171.57</v>
      </c>
      <c r="P4" s="180">
        <v>61171.57</v>
      </c>
      <c r="Q4" s="150">
        <v>0</v>
      </c>
      <c r="R4" s="180">
        <v>0</v>
      </c>
      <c r="S4" s="354">
        <v>0</v>
      </c>
      <c r="T4" s="149">
        <v>571957.85</v>
      </c>
      <c r="U4" s="180">
        <v>542852.46000000008</v>
      </c>
      <c r="V4" s="150">
        <v>790849.21</v>
      </c>
      <c r="W4" s="180">
        <v>790849.21</v>
      </c>
      <c r="X4" s="150">
        <v>524334.21</v>
      </c>
      <c r="Y4" s="180">
        <v>354624.77999999991</v>
      </c>
      <c r="Z4" s="150">
        <v>27549.599999999999</v>
      </c>
      <c r="AA4" s="180">
        <v>27549.599999999995</v>
      </c>
      <c r="AB4" s="150">
        <v>0</v>
      </c>
      <c r="AC4" s="187">
        <v>0</v>
      </c>
      <c r="AD4" s="149">
        <v>0</v>
      </c>
      <c r="AE4" s="180">
        <v>0</v>
      </c>
      <c r="AF4" s="149">
        <v>0</v>
      </c>
      <c r="AG4" s="180">
        <v>0</v>
      </c>
      <c r="AH4" s="150">
        <v>0</v>
      </c>
      <c r="AI4" s="187">
        <v>0</v>
      </c>
      <c r="AJ4" s="188">
        <f t="shared" ref="AJ4:AJ67" si="0">+SUM(F4,I4,L4,O4,Q4,T4,V4,X4,Z4,AB4,AD4)</f>
        <v>1975862.44</v>
      </c>
      <c r="AK4" s="187">
        <f t="shared" ref="AK4:AK67" si="1">+SUM(G4,J4,M4,P4,R4,U4,W4,Y4,AA4,AC4,AE4)</f>
        <v>1777047.62</v>
      </c>
      <c r="AL4" s="354">
        <f t="shared" ref="AL4:AL67" si="2">SUM(H4,K4,N4,S4)</f>
        <v>0</v>
      </c>
      <c r="AM4" s="188">
        <f t="shared" ref="AM4:AM67" si="3">+AF4+AH4</f>
        <v>0</v>
      </c>
      <c r="AN4" s="187">
        <f t="shared" ref="AN4:AN67" si="4">+AG4+AI4</f>
        <v>0</v>
      </c>
      <c r="AO4" s="194"/>
      <c r="AP4" s="194"/>
      <c r="AQ4" s="194"/>
    </row>
    <row r="5" spans="1:43" x14ac:dyDescent="0.25">
      <c r="A5" s="185" t="s">
        <v>8211</v>
      </c>
      <c r="B5" s="185" t="s">
        <v>8212</v>
      </c>
      <c r="C5" s="189" t="s">
        <v>190</v>
      </c>
      <c r="D5" s="186" t="s">
        <v>45</v>
      </c>
      <c r="E5" s="186" t="s">
        <v>37</v>
      </c>
      <c r="F5" s="149">
        <v>318244.46000000002</v>
      </c>
      <c r="G5" s="180">
        <v>305388.33999999997</v>
      </c>
      <c r="H5" s="358">
        <v>89026.53</v>
      </c>
      <c r="I5" s="150">
        <v>471000</v>
      </c>
      <c r="J5" s="180">
        <v>140621.95000000001</v>
      </c>
      <c r="K5" s="358">
        <v>32471.52</v>
      </c>
      <c r="L5" s="150">
        <v>0</v>
      </c>
      <c r="M5" s="180">
        <v>0</v>
      </c>
      <c r="N5" s="358">
        <v>0</v>
      </c>
      <c r="O5" s="150">
        <v>46486.98</v>
      </c>
      <c r="P5" s="180">
        <v>46486.98000000001</v>
      </c>
      <c r="Q5" s="150">
        <v>0</v>
      </c>
      <c r="R5" s="180">
        <v>0</v>
      </c>
      <c r="S5" s="354">
        <v>0</v>
      </c>
      <c r="T5" s="149">
        <v>140917.96</v>
      </c>
      <c r="U5" s="180">
        <v>0</v>
      </c>
      <c r="V5" s="150">
        <v>0</v>
      </c>
      <c r="W5" s="180">
        <v>0</v>
      </c>
      <c r="X5" s="150">
        <v>0</v>
      </c>
      <c r="Y5" s="180">
        <v>0</v>
      </c>
      <c r="Z5" s="150">
        <v>0</v>
      </c>
      <c r="AA5" s="180">
        <v>0</v>
      </c>
      <c r="AB5" s="150">
        <v>19507.060000000001</v>
      </c>
      <c r="AC5" s="187">
        <v>0</v>
      </c>
      <c r="AD5" s="149">
        <v>596094.27</v>
      </c>
      <c r="AE5" s="180">
        <v>596094.27</v>
      </c>
      <c r="AF5" s="149">
        <v>0</v>
      </c>
      <c r="AG5" s="180">
        <v>0</v>
      </c>
      <c r="AH5" s="150">
        <v>0</v>
      </c>
      <c r="AI5" s="187">
        <v>0</v>
      </c>
      <c r="AJ5" s="188">
        <f t="shared" si="0"/>
        <v>1592250.73</v>
      </c>
      <c r="AK5" s="187">
        <f t="shared" si="1"/>
        <v>1088591.54</v>
      </c>
      <c r="AL5" s="354">
        <f t="shared" si="2"/>
        <v>121498.05</v>
      </c>
      <c r="AM5" s="188">
        <f t="shared" si="3"/>
        <v>0</v>
      </c>
      <c r="AN5" s="187">
        <f t="shared" si="4"/>
        <v>0</v>
      </c>
      <c r="AO5" s="194"/>
      <c r="AP5" s="194"/>
      <c r="AQ5" s="194"/>
    </row>
    <row r="6" spans="1:43" x14ac:dyDescent="0.25">
      <c r="A6" s="185" t="s">
        <v>8211</v>
      </c>
      <c r="B6" s="185" t="s">
        <v>8214</v>
      </c>
      <c r="C6" s="189" t="s">
        <v>398</v>
      </c>
      <c r="D6" s="186" t="s">
        <v>45</v>
      </c>
      <c r="E6" s="186" t="s">
        <v>37</v>
      </c>
      <c r="F6" s="149">
        <v>0</v>
      </c>
      <c r="G6" s="180">
        <v>0</v>
      </c>
      <c r="H6" s="358">
        <v>0</v>
      </c>
      <c r="I6" s="150">
        <v>2186477.5</v>
      </c>
      <c r="J6" s="180">
        <v>2186477.5</v>
      </c>
      <c r="K6" s="358">
        <v>0</v>
      </c>
      <c r="L6" s="150">
        <v>0</v>
      </c>
      <c r="M6" s="180">
        <v>0</v>
      </c>
      <c r="N6" s="358">
        <v>0</v>
      </c>
      <c r="O6" s="150">
        <v>0</v>
      </c>
      <c r="P6" s="180">
        <v>0</v>
      </c>
      <c r="Q6" s="150">
        <v>17295125.859999999</v>
      </c>
      <c r="R6" s="180">
        <v>17295125.859999999</v>
      </c>
      <c r="S6" s="354">
        <v>0</v>
      </c>
      <c r="T6" s="149">
        <v>0</v>
      </c>
      <c r="U6" s="180">
        <v>0</v>
      </c>
      <c r="V6" s="150">
        <v>0</v>
      </c>
      <c r="W6" s="180">
        <v>0</v>
      </c>
      <c r="X6" s="150">
        <v>0</v>
      </c>
      <c r="Y6" s="180">
        <v>0</v>
      </c>
      <c r="Z6" s="150">
        <v>0</v>
      </c>
      <c r="AA6" s="180">
        <v>0</v>
      </c>
      <c r="AB6" s="150">
        <v>0</v>
      </c>
      <c r="AC6" s="187">
        <v>0</v>
      </c>
      <c r="AD6" s="149">
        <v>0</v>
      </c>
      <c r="AE6" s="180">
        <v>0</v>
      </c>
      <c r="AF6" s="149">
        <v>0</v>
      </c>
      <c r="AG6" s="180">
        <v>0</v>
      </c>
      <c r="AH6" s="150">
        <v>0</v>
      </c>
      <c r="AI6" s="187">
        <v>0</v>
      </c>
      <c r="AJ6" s="188">
        <f t="shared" si="0"/>
        <v>19481603.359999999</v>
      </c>
      <c r="AK6" s="187">
        <f t="shared" si="1"/>
        <v>19481603.359999999</v>
      </c>
      <c r="AL6" s="354">
        <f t="shared" si="2"/>
        <v>0</v>
      </c>
      <c r="AM6" s="188">
        <f t="shared" si="3"/>
        <v>0</v>
      </c>
      <c r="AN6" s="187">
        <f t="shared" si="4"/>
        <v>0</v>
      </c>
      <c r="AO6" s="194"/>
      <c r="AP6" s="194"/>
      <c r="AQ6" s="194"/>
    </row>
    <row r="7" spans="1:43" x14ac:dyDescent="0.25">
      <c r="A7" s="185" t="s">
        <v>8216</v>
      </c>
      <c r="B7" s="185" t="s">
        <v>8256</v>
      </c>
      <c r="C7" s="189" t="s">
        <v>405</v>
      </c>
      <c r="D7" s="186" t="s">
        <v>49</v>
      </c>
      <c r="E7" s="186" t="s">
        <v>37</v>
      </c>
      <c r="F7" s="149">
        <v>20328.330000000002</v>
      </c>
      <c r="G7" s="180">
        <v>0</v>
      </c>
      <c r="H7" s="358">
        <v>0</v>
      </c>
      <c r="I7" s="150">
        <v>1938714.11</v>
      </c>
      <c r="J7" s="180">
        <v>1938521.3599999999</v>
      </c>
      <c r="K7" s="358">
        <v>0</v>
      </c>
      <c r="L7" s="150">
        <v>0</v>
      </c>
      <c r="M7" s="180">
        <v>0</v>
      </c>
      <c r="N7" s="358">
        <v>0</v>
      </c>
      <c r="O7" s="150">
        <v>0</v>
      </c>
      <c r="P7" s="180">
        <v>0</v>
      </c>
      <c r="Q7" s="150">
        <v>9329239.4700000007</v>
      </c>
      <c r="R7" s="180">
        <v>9329239.4699999988</v>
      </c>
      <c r="S7" s="354">
        <v>0</v>
      </c>
      <c r="T7" s="149">
        <v>2726244.22</v>
      </c>
      <c r="U7" s="180">
        <v>2726244.2200000007</v>
      </c>
      <c r="V7" s="150">
        <v>0</v>
      </c>
      <c r="W7" s="180">
        <v>0</v>
      </c>
      <c r="X7" s="150">
        <v>0</v>
      </c>
      <c r="Y7" s="180">
        <v>0</v>
      </c>
      <c r="Z7" s="150">
        <v>0</v>
      </c>
      <c r="AA7" s="180">
        <v>0</v>
      </c>
      <c r="AB7" s="150">
        <v>0</v>
      </c>
      <c r="AC7" s="187">
        <v>0</v>
      </c>
      <c r="AD7" s="149">
        <v>0</v>
      </c>
      <c r="AE7" s="180">
        <v>0</v>
      </c>
      <c r="AF7" s="149">
        <v>0</v>
      </c>
      <c r="AG7" s="180">
        <v>0</v>
      </c>
      <c r="AH7" s="150">
        <v>0</v>
      </c>
      <c r="AI7" s="187">
        <v>0</v>
      </c>
      <c r="AJ7" s="188">
        <f t="shared" si="0"/>
        <v>14014526.130000001</v>
      </c>
      <c r="AK7" s="187">
        <f t="shared" si="1"/>
        <v>13994005.049999999</v>
      </c>
      <c r="AL7" s="354">
        <f t="shared" si="2"/>
        <v>0</v>
      </c>
      <c r="AM7" s="188">
        <f t="shared" si="3"/>
        <v>0</v>
      </c>
      <c r="AN7" s="187">
        <f t="shared" si="4"/>
        <v>0</v>
      </c>
      <c r="AO7" s="194"/>
      <c r="AP7" s="194"/>
      <c r="AQ7" s="194"/>
    </row>
    <row r="8" spans="1:43" x14ac:dyDescent="0.25">
      <c r="A8" s="185" t="s">
        <v>8216</v>
      </c>
      <c r="B8" s="185" t="s">
        <v>8271</v>
      </c>
      <c r="C8" s="189" t="s">
        <v>1290</v>
      </c>
      <c r="D8" s="186" t="s">
        <v>49</v>
      </c>
      <c r="E8" s="186" t="s">
        <v>37</v>
      </c>
      <c r="F8" s="149">
        <v>0</v>
      </c>
      <c r="G8" s="180">
        <v>0</v>
      </c>
      <c r="H8" s="358">
        <v>0</v>
      </c>
      <c r="I8" s="150">
        <v>0</v>
      </c>
      <c r="J8" s="180">
        <v>0</v>
      </c>
      <c r="K8" s="358">
        <v>0</v>
      </c>
      <c r="L8" s="150">
        <v>0</v>
      </c>
      <c r="M8" s="180">
        <v>0</v>
      </c>
      <c r="N8" s="358">
        <v>0</v>
      </c>
      <c r="O8" s="150">
        <v>54971.82</v>
      </c>
      <c r="P8" s="180"/>
      <c r="Q8" s="150">
        <v>0</v>
      </c>
      <c r="R8" s="180">
        <v>0</v>
      </c>
      <c r="S8" s="354">
        <v>0</v>
      </c>
      <c r="T8" s="149">
        <v>457963.28</v>
      </c>
      <c r="U8" s="180">
        <v>0</v>
      </c>
      <c r="V8" s="150">
        <v>318096.88</v>
      </c>
      <c r="W8" s="180">
        <v>318096.88</v>
      </c>
      <c r="X8" s="150">
        <v>668.52</v>
      </c>
      <c r="Y8" s="180">
        <v>0</v>
      </c>
      <c r="Z8" s="150">
        <v>31312.560000000001</v>
      </c>
      <c r="AA8" s="180">
        <v>31312.560000000009</v>
      </c>
      <c r="AB8" s="150">
        <v>0</v>
      </c>
      <c r="AC8" s="187">
        <v>0</v>
      </c>
      <c r="AD8" s="149">
        <v>0</v>
      </c>
      <c r="AE8" s="180">
        <v>0</v>
      </c>
      <c r="AF8" s="149">
        <v>0</v>
      </c>
      <c r="AG8" s="180">
        <v>0</v>
      </c>
      <c r="AH8" s="150">
        <v>0</v>
      </c>
      <c r="AI8" s="187">
        <v>0</v>
      </c>
      <c r="AJ8" s="188">
        <f t="shared" si="0"/>
        <v>863013.06</v>
      </c>
      <c r="AK8" s="187">
        <f t="shared" si="1"/>
        <v>349409.44</v>
      </c>
      <c r="AL8" s="354">
        <f t="shared" si="2"/>
        <v>0</v>
      </c>
      <c r="AM8" s="188">
        <f t="shared" si="3"/>
        <v>0</v>
      </c>
      <c r="AN8" s="187">
        <f t="shared" si="4"/>
        <v>0</v>
      </c>
      <c r="AO8" s="194"/>
      <c r="AP8" s="194"/>
      <c r="AQ8" s="194"/>
    </row>
    <row r="9" spans="1:43" x14ac:dyDescent="0.25">
      <c r="A9" s="185" t="s">
        <v>8216</v>
      </c>
      <c r="B9" s="185" t="s">
        <v>8217</v>
      </c>
      <c r="C9" s="189" t="s">
        <v>8496</v>
      </c>
      <c r="D9" s="186" t="s">
        <v>49</v>
      </c>
      <c r="E9" s="186" t="s">
        <v>37</v>
      </c>
      <c r="F9" s="149">
        <v>0</v>
      </c>
      <c r="G9" s="180">
        <v>0</v>
      </c>
      <c r="H9" s="358">
        <v>0</v>
      </c>
      <c r="I9" s="150">
        <v>0</v>
      </c>
      <c r="J9" s="180">
        <v>0</v>
      </c>
      <c r="K9" s="358">
        <v>0</v>
      </c>
      <c r="L9" s="150">
        <v>0</v>
      </c>
      <c r="M9" s="180">
        <v>0</v>
      </c>
      <c r="N9" s="358">
        <v>0</v>
      </c>
      <c r="O9" s="150">
        <v>0</v>
      </c>
      <c r="P9" s="180">
        <v>0</v>
      </c>
      <c r="Q9" s="150">
        <v>0</v>
      </c>
      <c r="R9" s="180">
        <v>0</v>
      </c>
      <c r="S9" s="354">
        <v>0</v>
      </c>
      <c r="T9" s="149">
        <v>0</v>
      </c>
      <c r="U9" s="180">
        <v>0</v>
      </c>
      <c r="V9" s="150">
        <v>0</v>
      </c>
      <c r="W9" s="180">
        <v>0</v>
      </c>
      <c r="X9" s="150">
        <v>0</v>
      </c>
      <c r="Y9" s="180">
        <v>0</v>
      </c>
      <c r="Z9" s="150">
        <v>0</v>
      </c>
      <c r="AA9" s="180">
        <v>0</v>
      </c>
      <c r="AB9" s="150">
        <v>4398214.8499999996</v>
      </c>
      <c r="AC9" s="187">
        <v>2487412.96</v>
      </c>
      <c r="AD9" s="149">
        <v>0</v>
      </c>
      <c r="AE9" s="180">
        <v>0</v>
      </c>
      <c r="AF9" s="149">
        <v>0</v>
      </c>
      <c r="AG9" s="180">
        <v>0</v>
      </c>
      <c r="AH9" s="150">
        <v>0</v>
      </c>
      <c r="AI9" s="187">
        <v>0</v>
      </c>
      <c r="AJ9" s="188">
        <f t="shared" si="0"/>
        <v>4398214.8499999996</v>
      </c>
      <c r="AK9" s="187">
        <f t="shared" si="1"/>
        <v>2487412.96</v>
      </c>
      <c r="AL9" s="354">
        <f t="shared" si="2"/>
        <v>0</v>
      </c>
      <c r="AM9" s="188">
        <f t="shared" si="3"/>
        <v>0</v>
      </c>
      <c r="AN9" s="187">
        <f t="shared" si="4"/>
        <v>0</v>
      </c>
      <c r="AO9" s="194"/>
      <c r="AP9" s="194"/>
      <c r="AQ9" s="194"/>
    </row>
    <row r="10" spans="1:43" x14ac:dyDescent="0.25">
      <c r="A10" s="185" t="s">
        <v>8216</v>
      </c>
      <c r="B10" s="185" t="s">
        <v>8257</v>
      </c>
      <c r="C10" s="189" t="s">
        <v>1292</v>
      </c>
      <c r="D10" s="186" t="s">
        <v>49</v>
      </c>
      <c r="E10" s="186" t="s">
        <v>37</v>
      </c>
      <c r="F10" s="149">
        <v>0</v>
      </c>
      <c r="G10" s="180">
        <v>0</v>
      </c>
      <c r="H10" s="358">
        <v>0</v>
      </c>
      <c r="I10" s="150">
        <v>0</v>
      </c>
      <c r="J10" s="180">
        <v>0</v>
      </c>
      <c r="K10" s="358">
        <v>0</v>
      </c>
      <c r="L10" s="150">
        <v>104987.57</v>
      </c>
      <c r="M10" s="180">
        <v>104987.57</v>
      </c>
      <c r="N10" s="358">
        <v>0</v>
      </c>
      <c r="O10" s="150">
        <v>0</v>
      </c>
      <c r="P10" s="180">
        <v>0</v>
      </c>
      <c r="Q10" s="150">
        <v>0</v>
      </c>
      <c r="R10" s="180">
        <v>0</v>
      </c>
      <c r="S10" s="354">
        <v>0</v>
      </c>
      <c r="T10" s="149">
        <v>0</v>
      </c>
      <c r="U10" s="180">
        <v>0</v>
      </c>
      <c r="V10" s="150">
        <v>0</v>
      </c>
      <c r="W10" s="180">
        <v>0</v>
      </c>
      <c r="X10" s="150">
        <v>0</v>
      </c>
      <c r="Y10" s="180">
        <v>0</v>
      </c>
      <c r="Z10" s="150">
        <v>0</v>
      </c>
      <c r="AA10" s="180">
        <v>0</v>
      </c>
      <c r="AB10" s="150">
        <v>0</v>
      </c>
      <c r="AC10" s="187">
        <v>0</v>
      </c>
      <c r="AD10" s="149">
        <v>4513089.07</v>
      </c>
      <c r="AE10" s="180">
        <v>3062898.71</v>
      </c>
      <c r="AF10" s="149">
        <v>0</v>
      </c>
      <c r="AG10" s="180">
        <v>0</v>
      </c>
      <c r="AH10" s="150">
        <v>0</v>
      </c>
      <c r="AI10" s="187">
        <v>0</v>
      </c>
      <c r="AJ10" s="188">
        <f t="shared" si="0"/>
        <v>4618076.6400000006</v>
      </c>
      <c r="AK10" s="187">
        <f t="shared" si="1"/>
        <v>3167886.28</v>
      </c>
      <c r="AL10" s="354">
        <f t="shared" si="2"/>
        <v>0</v>
      </c>
      <c r="AM10" s="188">
        <f t="shared" si="3"/>
        <v>0</v>
      </c>
      <c r="AN10" s="187">
        <f t="shared" si="4"/>
        <v>0</v>
      </c>
      <c r="AO10" s="194"/>
      <c r="AP10" s="194"/>
      <c r="AQ10" s="194"/>
    </row>
    <row r="11" spans="1:43" x14ac:dyDescent="0.25">
      <c r="A11" s="185" t="s">
        <v>8216</v>
      </c>
      <c r="B11" s="185" t="s">
        <v>8218</v>
      </c>
      <c r="C11" s="189" t="s">
        <v>208</v>
      </c>
      <c r="D11" s="186" t="s">
        <v>49</v>
      </c>
      <c r="E11" s="186" t="s">
        <v>37</v>
      </c>
      <c r="F11" s="149">
        <v>1505768.17</v>
      </c>
      <c r="G11" s="180">
        <v>439430.83000000007</v>
      </c>
      <c r="H11" s="358">
        <v>0</v>
      </c>
      <c r="I11" s="150">
        <v>0</v>
      </c>
      <c r="J11" s="180">
        <v>0</v>
      </c>
      <c r="K11" s="358">
        <v>0</v>
      </c>
      <c r="L11" s="150">
        <v>1190837.3999999999</v>
      </c>
      <c r="M11" s="180">
        <v>1190837.3999999997</v>
      </c>
      <c r="N11" s="358">
        <v>0</v>
      </c>
      <c r="O11" s="150">
        <v>158356.34</v>
      </c>
      <c r="P11" s="180">
        <v>38236.679999999993</v>
      </c>
      <c r="Q11" s="150">
        <v>33408720.379999999</v>
      </c>
      <c r="R11" s="180">
        <v>3374510.5699999994</v>
      </c>
      <c r="S11" s="354">
        <v>0</v>
      </c>
      <c r="T11" s="149">
        <v>0</v>
      </c>
      <c r="U11" s="180">
        <v>0</v>
      </c>
      <c r="V11" s="150">
        <v>0</v>
      </c>
      <c r="W11" s="180">
        <v>0</v>
      </c>
      <c r="X11" s="150">
        <v>0</v>
      </c>
      <c r="Y11" s="180">
        <v>0</v>
      </c>
      <c r="Z11" s="150">
        <v>0</v>
      </c>
      <c r="AA11" s="180">
        <v>0</v>
      </c>
      <c r="AB11" s="150">
        <v>0</v>
      </c>
      <c r="AC11" s="187">
        <v>0</v>
      </c>
      <c r="AD11" s="149">
        <v>4940966.04</v>
      </c>
      <c r="AE11" s="180">
        <v>4940966.04</v>
      </c>
      <c r="AF11" s="149">
        <v>0</v>
      </c>
      <c r="AG11" s="180">
        <v>0</v>
      </c>
      <c r="AH11" s="150">
        <v>0</v>
      </c>
      <c r="AI11" s="187">
        <v>0</v>
      </c>
      <c r="AJ11" s="188">
        <f t="shared" si="0"/>
        <v>41204648.329999998</v>
      </c>
      <c r="AK11" s="187">
        <f t="shared" si="1"/>
        <v>9983981.5199999996</v>
      </c>
      <c r="AL11" s="354">
        <f t="shared" si="2"/>
        <v>0</v>
      </c>
      <c r="AM11" s="188">
        <f t="shared" si="3"/>
        <v>0</v>
      </c>
      <c r="AN11" s="187">
        <f t="shared" si="4"/>
        <v>0</v>
      </c>
      <c r="AO11" s="194"/>
      <c r="AP11" s="194"/>
      <c r="AQ11" s="194"/>
    </row>
    <row r="12" spans="1:43" x14ac:dyDescent="0.25">
      <c r="A12" s="185" t="s">
        <v>8216</v>
      </c>
      <c r="B12" s="185" t="s">
        <v>8258</v>
      </c>
      <c r="C12" s="189" t="s">
        <v>1299</v>
      </c>
      <c r="D12" s="186" t="s">
        <v>49</v>
      </c>
      <c r="E12" s="186" t="s">
        <v>37</v>
      </c>
      <c r="F12" s="149">
        <v>0</v>
      </c>
      <c r="G12" s="180">
        <v>0</v>
      </c>
      <c r="H12" s="358">
        <v>0</v>
      </c>
      <c r="I12" s="150">
        <v>1299222.51</v>
      </c>
      <c r="J12" s="180">
        <v>1201101.3600000001</v>
      </c>
      <c r="K12" s="358">
        <v>0</v>
      </c>
      <c r="L12" s="150">
        <v>0</v>
      </c>
      <c r="M12" s="180">
        <v>0</v>
      </c>
      <c r="N12" s="358">
        <v>0</v>
      </c>
      <c r="O12" s="150">
        <v>0</v>
      </c>
      <c r="P12" s="180">
        <v>0</v>
      </c>
      <c r="Q12" s="150">
        <v>6194096.7300000004</v>
      </c>
      <c r="R12" s="180">
        <v>6194096.7300000004</v>
      </c>
      <c r="S12" s="354">
        <v>0</v>
      </c>
      <c r="T12" s="149">
        <v>0</v>
      </c>
      <c r="U12" s="180">
        <v>0</v>
      </c>
      <c r="V12" s="150">
        <v>0</v>
      </c>
      <c r="W12" s="180">
        <v>0</v>
      </c>
      <c r="X12" s="150">
        <v>0</v>
      </c>
      <c r="Y12" s="180">
        <v>0</v>
      </c>
      <c r="Z12" s="150">
        <v>0</v>
      </c>
      <c r="AA12" s="180">
        <v>0</v>
      </c>
      <c r="AB12" s="150">
        <v>0</v>
      </c>
      <c r="AC12" s="187">
        <v>0</v>
      </c>
      <c r="AD12" s="149">
        <v>3658380.49</v>
      </c>
      <c r="AE12" s="180">
        <v>3658380.49</v>
      </c>
      <c r="AF12" s="149">
        <v>0</v>
      </c>
      <c r="AG12" s="180">
        <v>0</v>
      </c>
      <c r="AH12" s="150">
        <v>0</v>
      </c>
      <c r="AI12" s="187">
        <v>0</v>
      </c>
      <c r="AJ12" s="188">
        <f t="shared" si="0"/>
        <v>11151699.73</v>
      </c>
      <c r="AK12" s="187">
        <f t="shared" si="1"/>
        <v>11053578.580000002</v>
      </c>
      <c r="AL12" s="354">
        <f t="shared" si="2"/>
        <v>0</v>
      </c>
      <c r="AM12" s="188">
        <f t="shared" si="3"/>
        <v>0</v>
      </c>
      <c r="AN12" s="187">
        <f t="shared" si="4"/>
        <v>0</v>
      </c>
      <c r="AO12" s="194"/>
      <c r="AP12" s="194"/>
      <c r="AQ12" s="194"/>
    </row>
    <row r="13" spans="1:43" x14ac:dyDescent="0.25">
      <c r="A13" s="185" t="s">
        <v>8216</v>
      </c>
      <c r="B13" s="185" t="s">
        <v>8259</v>
      </c>
      <c r="C13" s="189" t="s">
        <v>191</v>
      </c>
      <c r="D13" s="186" t="s">
        <v>49</v>
      </c>
      <c r="E13" s="186" t="s">
        <v>37</v>
      </c>
      <c r="F13" s="149">
        <v>14615357.859999999</v>
      </c>
      <c r="G13" s="180">
        <v>9918910.879999999</v>
      </c>
      <c r="H13" s="358">
        <v>0</v>
      </c>
      <c r="I13" s="150">
        <v>9706279.9399999995</v>
      </c>
      <c r="J13" s="180">
        <v>8703539.9500000011</v>
      </c>
      <c r="K13" s="358">
        <v>0</v>
      </c>
      <c r="L13" s="150">
        <v>10519920.48</v>
      </c>
      <c r="M13" s="180">
        <v>10519920.48</v>
      </c>
      <c r="N13" s="358">
        <v>0</v>
      </c>
      <c r="O13" s="150">
        <v>1860421.3699999999</v>
      </c>
      <c r="P13" s="180">
        <v>1860421.37</v>
      </c>
      <c r="Q13" s="150">
        <v>6095202.1500000004</v>
      </c>
      <c r="R13" s="180">
        <v>6095202.1500000004</v>
      </c>
      <c r="S13" s="354">
        <v>1857637.96</v>
      </c>
      <c r="T13" s="149">
        <v>0</v>
      </c>
      <c r="U13" s="180">
        <v>0</v>
      </c>
      <c r="V13" s="150">
        <v>0</v>
      </c>
      <c r="W13" s="180">
        <v>0</v>
      </c>
      <c r="X13" s="150">
        <v>0</v>
      </c>
      <c r="Y13" s="180">
        <v>0</v>
      </c>
      <c r="Z13" s="150">
        <v>0</v>
      </c>
      <c r="AA13" s="180">
        <v>0</v>
      </c>
      <c r="AB13" s="150">
        <v>0</v>
      </c>
      <c r="AC13" s="187">
        <v>0</v>
      </c>
      <c r="AD13" s="149">
        <v>49000000</v>
      </c>
      <c r="AE13" s="180">
        <v>49000000</v>
      </c>
      <c r="AF13" s="149">
        <v>0</v>
      </c>
      <c r="AG13" s="180">
        <v>0</v>
      </c>
      <c r="AH13" s="150">
        <v>0</v>
      </c>
      <c r="AI13" s="187">
        <v>0</v>
      </c>
      <c r="AJ13" s="188">
        <f t="shared" si="0"/>
        <v>91797181.799999997</v>
      </c>
      <c r="AK13" s="187">
        <f t="shared" si="1"/>
        <v>86097994.829999998</v>
      </c>
      <c r="AL13" s="354">
        <f t="shared" si="2"/>
        <v>1857637.96</v>
      </c>
      <c r="AM13" s="188">
        <f t="shared" si="3"/>
        <v>0</v>
      </c>
      <c r="AN13" s="187">
        <f t="shared" si="4"/>
        <v>0</v>
      </c>
      <c r="AO13" s="194"/>
      <c r="AP13" s="194"/>
      <c r="AQ13" s="194"/>
    </row>
    <row r="14" spans="1:43" x14ac:dyDescent="0.25">
      <c r="A14" s="185" t="s">
        <v>8216</v>
      </c>
      <c r="B14" s="185" t="s">
        <v>8223</v>
      </c>
      <c r="C14" s="189" t="s">
        <v>192</v>
      </c>
      <c r="D14" s="186" t="s">
        <v>49</v>
      </c>
      <c r="E14" s="186" t="s">
        <v>37</v>
      </c>
      <c r="F14" s="149">
        <v>18463183.859999999</v>
      </c>
      <c r="G14" s="180">
        <v>3830663.35</v>
      </c>
      <c r="H14" s="358">
        <v>0</v>
      </c>
      <c r="I14" s="150">
        <v>1130136</v>
      </c>
      <c r="J14" s="180">
        <v>1127618.8999999999</v>
      </c>
      <c r="K14" s="358">
        <v>0</v>
      </c>
      <c r="L14" s="150">
        <v>2975163.39</v>
      </c>
      <c r="M14" s="180">
        <v>2975163.39</v>
      </c>
      <c r="N14" s="358">
        <v>0</v>
      </c>
      <c r="O14" s="150">
        <v>0</v>
      </c>
      <c r="P14" s="180">
        <v>0</v>
      </c>
      <c r="Q14" s="150">
        <v>0</v>
      </c>
      <c r="R14" s="180">
        <v>0</v>
      </c>
      <c r="S14" s="354">
        <v>0</v>
      </c>
      <c r="T14" s="149">
        <v>0</v>
      </c>
      <c r="U14" s="180">
        <v>0</v>
      </c>
      <c r="V14" s="150">
        <v>0</v>
      </c>
      <c r="W14" s="180">
        <v>0</v>
      </c>
      <c r="X14" s="150">
        <v>0</v>
      </c>
      <c r="Y14" s="180">
        <v>0</v>
      </c>
      <c r="Z14" s="150">
        <v>0</v>
      </c>
      <c r="AA14" s="180">
        <v>0</v>
      </c>
      <c r="AB14" s="150">
        <v>0</v>
      </c>
      <c r="AC14" s="187">
        <v>0</v>
      </c>
      <c r="AD14" s="149">
        <v>15169011.5</v>
      </c>
      <c r="AE14" s="180">
        <v>15169011.5</v>
      </c>
      <c r="AF14" s="149">
        <v>0</v>
      </c>
      <c r="AG14" s="180">
        <v>0</v>
      </c>
      <c r="AH14" s="150">
        <v>0</v>
      </c>
      <c r="AI14" s="187">
        <v>0</v>
      </c>
      <c r="AJ14" s="188">
        <f t="shared" si="0"/>
        <v>37737494.75</v>
      </c>
      <c r="AK14" s="187">
        <f t="shared" si="1"/>
        <v>23102457.140000001</v>
      </c>
      <c r="AL14" s="354">
        <f t="shared" si="2"/>
        <v>0</v>
      </c>
      <c r="AM14" s="188">
        <f t="shared" si="3"/>
        <v>0</v>
      </c>
      <c r="AN14" s="187">
        <f t="shared" si="4"/>
        <v>0</v>
      </c>
      <c r="AO14" s="194"/>
      <c r="AP14" s="194"/>
      <c r="AQ14" s="194"/>
    </row>
    <row r="15" spans="1:43" x14ac:dyDescent="0.25">
      <c r="A15" s="185" t="s">
        <v>8216</v>
      </c>
      <c r="B15" s="185" t="s">
        <v>8272</v>
      </c>
      <c r="C15" s="189" t="s">
        <v>457</v>
      </c>
      <c r="D15" s="186" t="s">
        <v>49</v>
      </c>
      <c r="E15" s="186" t="s">
        <v>37</v>
      </c>
      <c r="F15" s="149">
        <v>0</v>
      </c>
      <c r="G15" s="180">
        <v>0</v>
      </c>
      <c r="H15" s="358">
        <v>0</v>
      </c>
      <c r="I15" s="150">
        <v>0</v>
      </c>
      <c r="J15" s="180">
        <v>0</v>
      </c>
      <c r="K15" s="358">
        <v>0</v>
      </c>
      <c r="L15" s="150">
        <v>0</v>
      </c>
      <c r="M15" s="180">
        <v>0</v>
      </c>
      <c r="N15" s="358">
        <v>0</v>
      </c>
      <c r="O15" s="150">
        <v>250808.05</v>
      </c>
      <c r="P15" s="180"/>
      <c r="Q15" s="150">
        <v>0</v>
      </c>
      <c r="R15" s="180">
        <v>0</v>
      </c>
      <c r="S15" s="354">
        <v>0</v>
      </c>
      <c r="T15" s="149">
        <v>1309711.77</v>
      </c>
      <c r="U15" s="180">
        <v>729372.16000000003</v>
      </c>
      <c r="V15" s="150">
        <v>3452110.54</v>
      </c>
      <c r="W15" s="180">
        <v>3452110.4999999995</v>
      </c>
      <c r="X15" s="150">
        <v>0</v>
      </c>
      <c r="Y15" s="180">
        <v>0</v>
      </c>
      <c r="Z15" s="150">
        <v>164202.84</v>
      </c>
      <c r="AA15" s="180">
        <v>164202.84000000005</v>
      </c>
      <c r="AB15" s="150">
        <v>1744636.06</v>
      </c>
      <c r="AC15" s="187">
        <v>1240170.8400000001</v>
      </c>
      <c r="AD15" s="149">
        <v>9373719.5500000007</v>
      </c>
      <c r="AE15" s="180">
        <v>9373719.5500000007</v>
      </c>
      <c r="AF15" s="149">
        <v>0</v>
      </c>
      <c r="AG15" s="180">
        <v>0</v>
      </c>
      <c r="AH15" s="150">
        <v>0</v>
      </c>
      <c r="AI15" s="187">
        <v>0</v>
      </c>
      <c r="AJ15" s="188">
        <f t="shared" si="0"/>
        <v>16295188.810000001</v>
      </c>
      <c r="AK15" s="187">
        <f t="shared" si="1"/>
        <v>14959575.890000001</v>
      </c>
      <c r="AL15" s="354">
        <f t="shared" si="2"/>
        <v>0</v>
      </c>
      <c r="AM15" s="188">
        <f t="shared" si="3"/>
        <v>0</v>
      </c>
      <c r="AN15" s="187">
        <f t="shared" si="4"/>
        <v>0</v>
      </c>
      <c r="AO15" s="194"/>
      <c r="AP15" s="194"/>
      <c r="AQ15" s="194"/>
    </row>
    <row r="16" spans="1:43" x14ac:dyDescent="0.25">
      <c r="A16" s="185" t="s">
        <v>8216</v>
      </c>
      <c r="B16" s="185" t="s">
        <v>8497</v>
      </c>
      <c r="C16" s="189" t="s">
        <v>1311</v>
      </c>
      <c r="D16" s="186" t="s">
        <v>49</v>
      </c>
      <c r="E16" s="186" t="s">
        <v>37</v>
      </c>
      <c r="F16" s="149">
        <v>0</v>
      </c>
      <c r="G16" s="180">
        <v>0</v>
      </c>
      <c r="H16" s="358">
        <v>0</v>
      </c>
      <c r="I16" s="150">
        <v>0</v>
      </c>
      <c r="J16" s="180">
        <v>0</v>
      </c>
      <c r="K16" s="358">
        <v>0</v>
      </c>
      <c r="L16" s="150">
        <v>0</v>
      </c>
      <c r="M16" s="180">
        <v>0</v>
      </c>
      <c r="N16" s="358">
        <v>0</v>
      </c>
      <c r="O16" s="150">
        <v>0</v>
      </c>
      <c r="P16" s="180">
        <v>0</v>
      </c>
      <c r="Q16" s="150">
        <v>0</v>
      </c>
      <c r="R16" s="180">
        <v>0</v>
      </c>
      <c r="S16" s="354">
        <v>0</v>
      </c>
      <c r="T16" s="149">
        <v>0</v>
      </c>
      <c r="U16" s="180">
        <v>0</v>
      </c>
      <c r="V16" s="150">
        <v>0</v>
      </c>
      <c r="W16" s="180">
        <v>0</v>
      </c>
      <c r="X16" s="150">
        <v>0</v>
      </c>
      <c r="Y16" s="180">
        <v>0</v>
      </c>
      <c r="Z16" s="150">
        <v>0</v>
      </c>
      <c r="AA16" s="180">
        <v>0</v>
      </c>
      <c r="AB16" s="150">
        <v>2923746.84</v>
      </c>
      <c r="AC16" s="187">
        <v>2923746.8400000003</v>
      </c>
      <c r="AD16" s="149">
        <v>0</v>
      </c>
      <c r="AE16" s="180">
        <v>0</v>
      </c>
      <c r="AF16" s="149">
        <v>0</v>
      </c>
      <c r="AG16" s="180">
        <v>0</v>
      </c>
      <c r="AH16" s="150">
        <v>0</v>
      </c>
      <c r="AI16" s="187">
        <v>0</v>
      </c>
      <c r="AJ16" s="188">
        <f t="shared" si="0"/>
        <v>2923746.84</v>
      </c>
      <c r="AK16" s="187">
        <f t="shared" si="1"/>
        <v>2923746.8400000003</v>
      </c>
      <c r="AL16" s="354">
        <f t="shared" si="2"/>
        <v>0</v>
      </c>
      <c r="AM16" s="188">
        <f t="shared" si="3"/>
        <v>0</v>
      </c>
      <c r="AN16" s="187">
        <f t="shared" si="4"/>
        <v>0</v>
      </c>
      <c r="AO16" s="194"/>
      <c r="AP16" s="194"/>
      <c r="AQ16" s="194"/>
    </row>
    <row r="17" spans="1:43" x14ac:dyDescent="0.25">
      <c r="A17" s="185" t="s">
        <v>8216</v>
      </c>
      <c r="B17" s="185" t="s">
        <v>8273</v>
      </c>
      <c r="C17" s="189" t="s">
        <v>251</v>
      </c>
      <c r="D17" s="186" t="s">
        <v>49</v>
      </c>
      <c r="E17" s="186" t="s">
        <v>37</v>
      </c>
      <c r="F17" s="149">
        <v>0</v>
      </c>
      <c r="G17" s="180">
        <v>0</v>
      </c>
      <c r="H17" s="358">
        <v>0</v>
      </c>
      <c r="I17" s="150">
        <v>0</v>
      </c>
      <c r="J17" s="180">
        <v>0</v>
      </c>
      <c r="K17" s="358">
        <v>0</v>
      </c>
      <c r="L17" s="150">
        <v>0</v>
      </c>
      <c r="M17" s="180">
        <v>0</v>
      </c>
      <c r="N17" s="358">
        <v>0</v>
      </c>
      <c r="O17" s="150">
        <v>0</v>
      </c>
      <c r="P17" s="180">
        <v>0</v>
      </c>
      <c r="Q17" s="150">
        <v>0</v>
      </c>
      <c r="R17" s="180">
        <v>0</v>
      </c>
      <c r="S17" s="354">
        <v>0</v>
      </c>
      <c r="T17" s="149">
        <v>0</v>
      </c>
      <c r="U17" s="180">
        <v>0</v>
      </c>
      <c r="V17" s="150">
        <v>0</v>
      </c>
      <c r="W17" s="180">
        <v>0</v>
      </c>
      <c r="X17" s="150">
        <v>0</v>
      </c>
      <c r="Y17" s="180">
        <v>0</v>
      </c>
      <c r="Z17" s="150">
        <v>0</v>
      </c>
      <c r="AA17" s="180">
        <v>0</v>
      </c>
      <c r="AB17" s="150">
        <v>0</v>
      </c>
      <c r="AC17" s="187">
        <v>0</v>
      </c>
      <c r="AD17" s="149">
        <v>15800000</v>
      </c>
      <c r="AE17" s="180">
        <v>15800000</v>
      </c>
      <c r="AF17" s="149">
        <v>0</v>
      </c>
      <c r="AG17" s="180">
        <v>0</v>
      </c>
      <c r="AH17" s="150">
        <v>0</v>
      </c>
      <c r="AI17" s="187">
        <v>0</v>
      </c>
      <c r="AJ17" s="188">
        <f t="shared" si="0"/>
        <v>15800000</v>
      </c>
      <c r="AK17" s="187">
        <f t="shared" si="1"/>
        <v>15800000</v>
      </c>
      <c r="AL17" s="354">
        <f t="shared" si="2"/>
        <v>0</v>
      </c>
      <c r="AM17" s="188">
        <f t="shared" si="3"/>
        <v>0</v>
      </c>
      <c r="AN17" s="187">
        <f t="shared" si="4"/>
        <v>0</v>
      </c>
      <c r="AO17" s="194"/>
      <c r="AP17" s="194"/>
      <c r="AQ17" s="194"/>
    </row>
    <row r="18" spans="1:43" x14ac:dyDescent="0.25">
      <c r="A18" s="185" t="s">
        <v>8216</v>
      </c>
      <c r="B18" s="185" t="s">
        <v>8399</v>
      </c>
      <c r="C18" s="189" t="s">
        <v>48</v>
      </c>
      <c r="D18" s="186" t="s">
        <v>49</v>
      </c>
      <c r="E18" s="186" t="s">
        <v>37</v>
      </c>
      <c r="F18" s="149">
        <v>0</v>
      </c>
      <c r="G18" s="180">
        <v>0</v>
      </c>
      <c r="H18" s="358">
        <v>0</v>
      </c>
      <c r="I18" s="150">
        <v>0</v>
      </c>
      <c r="J18" s="180">
        <v>0</v>
      </c>
      <c r="K18" s="358">
        <v>0</v>
      </c>
      <c r="L18" s="150">
        <v>0</v>
      </c>
      <c r="M18" s="180">
        <v>0</v>
      </c>
      <c r="N18" s="358">
        <v>0</v>
      </c>
      <c r="O18" s="150">
        <v>0</v>
      </c>
      <c r="P18" s="180">
        <v>0</v>
      </c>
      <c r="Q18" s="150">
        <v>0</v>
      </c>
      <c r="R18" s="180">
        <v>0</v>
      </c>
      <c r="S18" s="354">
        <v>0</v>
      </c>
      <c r="T18" s="149">
        <v>0</v>
      </c>
      <c r="U18" s="180">
        <v>0</v>
      </c>
      <c r="V18" s="150">
        <v>0</v>
      </c>
      <c r="W18" s="180">
        <v>0</v>
      </c>
      <c r="X18" s="150">
        <v>0</v>
      </c>
      <c r="Y18" s="180">
        <v>0</v>
      </c>
      <c r="Z18" s="150">
        <v>0</v>
      </c>
      <c r="AA18" s="180">
        <v>0</v>
      </c>
      <c r="AB18" s="150">
        <v>0</v>
      </c>
      <c r="AC18" s="187">
        <v>0</v>
      </c>
      <c r="AD18" s="149">
        <v>0</v>
      </c>
      <c r="AE18" s="180">
        <v>0</v>
      </c>
      <c r="AF18" s="149">
        <v>206478</v>
      </c>
      <c r="AG18" s="180">
        <v>187638.74</v>
      </c>
      <c r="AH18" s="150">
        <v>0</v>
      </c>
      <c r="AI18" s="187">
        <v>0</v>
      </c>
      <c r="AJ18" s="188">
        <f t="shared" si="0"/>
        <v>0</v>
      </c>
      <c r="AK18" s="187">
        <f t="shared" si="1"/>
        <v>0</v>
      </c>
      <c r="AL18" s="354">
        <f t="shared" si="2"/>
        <v>0</v>
      </c>
      <c r="AM18" s="188">
        <f t="shared" si="3"/>
        <v>206478</v>
      </c>
      <c r="AN18" s="187">
        <f t="shared" si="4"/>
        <v>187638.74</v>
      </c>
      <c r="AO18" s="194"/>
      <c r="AP18" s="194"/>
      <c r="AQ18" s="194"/>
    </row>
    <row r="19" spans="1:43" x14ac:dyDescent="0.25">
      <c r="A19" s="185" t="s">
        <v>8216</v>
      </c>
      <c r="B19" s="185" t="s">
        <v>8260</v>
      </c>
      <c r="C19" s="189" t="s">
        <v>209</v>
      </c>
      <c r="D19" s="186" t="s">
        <v>49</v>
      </c>
      <c r="E19" s="186" t="s">
        <v>37</v>
      </c>
      <c r="F19" s="149">
        <v>0</v>
      </c>
      <c r="G19" s="180">
        <v>0</v>
      </c>
      <c r="H19" s="358">
        <v>0</v>
      </c>
      <c r="I19" s="150">
        <v>0</v>
      </c>
      <c r="J19" s="180">
        <v>0</v>
      </c>
      <c r="K19" s="358">
        <v>0</v>
      </c>
      <c r="L19" s="150">
        <v>143979.48000000001</v>
      </c>
      <c r="M19" s="180">
        <v>143979.48000000004</v>
      </c>
      <c r="N19" s="358">
        <v>0</v>
      </c>
      <c r="O19" s="150">
        <v>0</v>
      </c>
      <c r="P19" s="180">
        <v>0</v>
      </c>
      <c r="Q19" s="150">
        <v>1002265.45</v>
      </c>
      <c r="R19" s="180">
        <v>921269.75</v>
      </c>
      <c r="S19" s="354">
        <v>0</v>
      </c>
      <c r="T19" s="149">
        <v>0</v>
      </c>
      <c r="U19" s="180">
        <v>0</v>
      </c>
      <c r="V19" s="150">
        <v>0</v>
      </c>
      <c r="W19" s="180">
        <v>0</v>
      </c>
      <c r="X19" s="150">
        <v>0</v>
      </c>
      <c r="Y19" s="180">
        <v>0</v>
      </c>
      <c r="Z19" s="150">
        <v>0</v>
      </c>
      <c r="AA19" s="180">
        <v>0</v>
      </c>
      <c r="AB19" s="150">
        <v>0</v>
      </c>
      <c r="AC19" s="187">
        <v>0</v>
      </c>
      <c r="AD19" s="149">
        <v>2475561.62</v>
      </c>
      <c r="AE19" s="180">
        <v>2475561.62</v>
      </c>
      <c r="AF19" s="149">
        <v>0</v>
      </c>
      <c r="AG19" s="180">
        <v>0</v>
      </c>
      <c r="AH19" s="150">
        <v>0</v>
      </c>
      <c r="AI19" s="187">
        <v>0</v>
      </c>
      <c r="AJ19" s="188">
        <f t="shared" si="0"/>
        <v>3621806.55</v>
      </c>
      <c r="AK19" s="187">
        <f t="shared" si="1"/>
        <v>3540810.85</v>
      </c>
      <c r="AL19" s="354">
        <f t="shared" si="2"/>
        <v>0</v>
      </c>
      <c r="AM19" s="188">
        <f t="shared" si="3"/>
        <v>0</v>
      </c>
      <c r="AN19" s="187">
        <f t="shared" si="4"/>
        <v>0</v>
      </c>
      <c r="AO19" s="194"/>
      <c r="AP19" s="194"/>
      <c r="AQ19" s="194"/>
    </row>
    <row r="20" spans="1:43" x14ac:dyDescent="0.25">
      <c r="A20" s="185" t="s">
        <v>8216</v>
      </c>
      <c r="B20" s="185" t="s">
        <v>8276</v>
      </c>
      <c r="C20" s="189" t="s">
        <v>1320</v>
      </c>
      <c r="D20" s="186" t="s">
        <v>49</v>
      </c>
      <c r="E20" s="186" t="s">
        <v>37</v>
      </c>
      <c r="F20" s="149">
        <v>0</v>
      </c>
      <c r="G20" s="180">
        <v>0</v>
      </c>
      <c r="H20" s="358">
        <v>0</v>
      </c>
      <c r="I20" s="150">
        <v>0</v>
      </c>
      <c r="J20" s="180">
        <v>0</v>
      </c>
      <c r="K20" s="358">
        <v>0</v>
      </c>
      <c r="L20" s="150">
        <v>0</v>
      </c>
      <c r="M20" s="180">
        <v>0</v>
      </c>
      <c r="N20" s="358">
        <v>0</v>
      </c>
      <c r="O20" s="150">
        <v>0</v>
      </c>
      <c r="P20" s="180">
        <v>0</v>
      </c>
      <c r="Q20" s="150">
        <v>0</v>
      </c>
      <c r="R20" s="180">
        <v>0</v>
      </c>
      <c r="S20" s="354">
        <v>0</v>
      </c>
      <c r="T20" s="149">
        <v>448350.71999999997</v>
      </c>
      <c r="U20" s="180">
        <v>331042.3</v>
      </c>
      <c r="V20" s="150">
        <v>0</v>
      </c>
      <c r="W20" s="180">
        <v>0</v>
      </c>
      <c r="X20" s="150">
        <v>0</v>
      </c>
      <c r="Y20" s="180">
        <v>0</v>
      </c>
      <c r="Z20" s="150">
        <v>0</v>
      </c>
      <c r="AA20" s="180">
        <v>0</v>
      </c>
      <c r="AB20" s="150">
        <v>0</v>
      </c>
      <c r="AC20" s="187">
        <v>0</v>
      </c>
      <c r="AD20" s="149">
        <v>0</v>
      </c>
      <c r="AE20" s="180">
        <v>0</v>
      </c>
      <c r="AF20" s="149">
        <v>0</v>
      </c>
      <c r="AG20" s="180">
        <v>0</v>
      </c>
      <c r="AH20" s="150">
        <v>0</v>
      </c>
      <c r="AI20" s="187">
        <v>0</v>
      </c>
      <c r="AJ20" s="188">
        <f t="shared" si="0"/>
        <v>448350.71999999997</v>
      </c>
      <c r="AK20" s="187">
        <f t="shared" si="1"/>
        <v>331042.3</v>
      </c>
      <c r="AL20" s="354">
        <f t="shared" si="2"/>
        <v>0</v>
      </c>
      <c r="AM20" s="188">
        <f t="shared" si="3"/>
        <v>0</v>
      </c>
      <c r="AN20" s="187">
        <f t="shared" si="4"/>
        <v>0</v>
      </c>
      <c r="AO20" s="194"/>
      <c r="AP20" s="194"/>
      <c r="AQ20" s="194"/>
    </row>
    <row r="21" spans="1:43" x14ac:dyDescent="0.25">
      <c r="A21" s="185" t="s">
        <v>8422</v>
      </c>
      <c r="B21" s="185" t="s">
        <v>8218</v>
      </c>
      <c r="C21" s="189" t="s">
        <v>38</v>
      </c>
      <c r="D21" s="186" t="s">
        <v>39</v>
      </c>
      <c r="E21" s="186" t="s">
        <v>37</v>
      </c>
      <c r="F21" s="149">
        <v>0</v>
      </c>
      <c r="G21" s="180">
        <v>0</v>
      </c>
      <c r="H21" s="358">
        <v>0</v>
      </c>
      <c r="I21" s="150">
        <v>0</v>
      </c>
      <c r="J21" s="180">
        <v>0</v>
      </c>
      <c r="K21" s="358">
        <v>0</v>
      </c>
      <c r="L21" s="150">
        <v>0</v>
      </c>
      <c r="M21" s="180">
        <v>0</v>
      </c>
      <c r="N21" s="358">
        <v>0</v>
      </c>
      <c r="O21" s="150">
        <v>0</v>
      </c>
      <c r="P21" s="180">
        <v>0</v>
      </c>
      <c r="Q21" s="150">
        <v>0</v>
      </c>
      <c r="R21" s="180">
        <v>0</v>
      </c>
      <c r="S21" s="354">
        <v>0</v>
      </c>
      <c r="T21" s="149">
        <v>0</v>
      </c>
      <c r="U21" s="180">
        <v>0</v>
      </c>
      <c r="V21" s="150">
        <v>0</v>
      </c>
      <c r="W21" s="180">
        <v>0</v>
      </c>
      <c r="X21" s="150">
        <v>0</v>
      </c>
      <c r="Y21" s="180">
        <v>0</v>
      </c>
      <c r="Z21" s="150">
        <v>0</v>
      </c>
      <c r="AA21" s="180">
        <v>0</v>
      </c>
      <c r="AB21" s="150">
        <v>0</v>
      </c>
      <c r="AC21" s="187">
        <v>0</v>
      </c>
      <c r="AD21" s="149">
        <v>0</v>
      </c>
      <c r="AE21" s="180">
        <v>0</v>
      </c>
      <c r="AF21" s="149">
        <v>0</v>
      </c>
      <c r="AG21" s="180">
        <v>0</v>
      </c>
      <c r="AH21" s="150">
        <v>240037</v>
      </c>
      <c r="AI21" s="187">
        <v>231155.97999999998</v>
      </c>
      <c r="AJ21" s="188">
        <f t="shared" si="0"/>
        <v>0</v>
      </c>
      <c r="AK21" s="187">
        <f t="shared" si="1"/>
        <v>0</v>
      </c>
      <c r="AL21" s="354">
        <f t="shared" si="2"/>
        <v>0</v>
      </c>
      <c r="AM21" s="188">
        <f t="shared" si="3"/>
        <v>240037</v>
      </c>
      <c r="AN21" s="187">
        <f t="shared" si="4"/>
        <v>231155.97999999998</v>
      </c>
      <c r="AO21" s="194"/>
      <c r="AP21" s="194"/>
      <c r="AQ21" s="194"/>
    </row>
    <row r="22" spans="1:43" x14ac:dyDescent="0.25">
      <c r="A22" s="185" t="s">
        <v>8422</v>
      </c>
      <c r="B22" s="185" t="s">
        <v>8301</v>
      </c>
      <c r="C22" s="189" t="s">
        <v>46</v>
      </c>
      <c r="D22" s="186" t="s">
        <v>39</v>
      </c>
      <c r="E22" s="186" t="s">
        <v>37</v>
      </c>
      <c r="F22" s="149">
        <v>0</v>
      </c>
      <c r="G22" s="180">
        <v>0</v>
      </c>
      <c r="H22" s="358">
        <v>0</v>
      </c>
      <c r="I22" s="150">
        <v>0</v>
      </c>
      <c r="J22" s="180">
        <v>0</v>
      </c>
      <c r="K22" s="358">
        <v>0</v>
      </c>
      <c r="L22" s="150">
        <v>0</v>
      </c>
      <c r="M22" s="180">
        <v>0</v>
      </c>
      <c r="N22" s="358">
        <v>0</v>
      </c>
      <c r="O22" s="150">
        <v>0</v>
      </c>
      <c r="P22" s="180">
        <v>0</v>
      </c>
      <c r="Q22" s="150">
        <v>0</v>
      </c>
      <c r="R22" s="180">
        <v>0</v>
      </c>
      <c r="S22" s="354">
        <v>0</v>
      </c>
      <c r="T22" s="149">
        <v>0</v>
      </c>
      <c r="U22" s="180">
        <v>0</v>
      </c>
      <c r="V22" s="150">
        <v>0</v>
      </c>
      <c r="W22" s="180">
        <v>0</v>
      </c>
      <c r="X22" s="150">
        <v>0</v>
      </c>
      <c r="Y22" s="180">
        <v>0</v>
      </c>
      <c r="Z22" s="150">
        <v>0</v>
      </c>
      <c r="AA22" s="180">
        <v>0</v>
      </c>
      <c r="AB22" s="150">
        <v>0</v>
      </c>
      <c r="AC22" s="187">
        <v>0</v>
      </c>
      <c r="AD22" s="149">
        <v>0</v>
      </c>
      <c r="AE22" s="180">
        <v>0</v>
      </c>
      <c r="AF22" s="149">
        <v>36838</v>
      </c>
      <c r="AG22" s="180">
        <v>19995.699999999997</v>
      </c>
      <c r="AH22" s="150">
        <v>0</v>
      </c>
      <c r="AI22" s="187">
        <v>0</v>
      </c>
      <c r="AJ22" s="188">
        <f t="shared" si="0"/>
        <v>0</v>
      </c>
      <c r="AK22" s="187">
        <f t="shared" si="1"/>
        <v>0</v>
      </c>
      <c r="AL22" s="354">
        <f t="shared" si="2"/>
        <v>0</v>
      </c>
      <c r="AM22" s="188">
        <f t="shared" si="3"/>
        <v>36838</v>
      </c>
      <c r="AN22" s="187">
        <f t="shared" si="4"/>
        <v>19995.699999999997</v>
      </c>
      <c r="AO22" s="194"/>
      <c r="AP22" s="194"/>
      <c r="AQ22" s="194"/>
    </row>
    <row r="23" spans="1:43" x14ac:dyDescent="0.25">
      <c r="A23" s="185" t="s">
        <v>8226</v>
      </c>
      <c r="B23" s="185" t="s">
        <v>8231</v>
      </c>
      <c r="C23" s="189" t="s">
        <v>35</v>
      </c>
      <c r="D23" s="186" t="s">
        <v>36</v>
      </c>
      <c r="E23" s="186" t="s">
        <v>37</v>
      </c>
      <c r="F23" s="149">
        <v>0</v>
      </c>
      <c r="G23" s="180">
        <v>0</v>
      </c>
      <c r="H23" s="358">
        <v>0</v>
      </c>
      <c r="I23" s="150">
        <v>0</v>
      </c>
      <c r="J23" s="180">
        <v>0</v>
      </c>
      <c r="K23" s="358">
        <v>0</v>
      </c>
      <c r="L23" s="150">
        <v>0</v>
      </c>
      <c r="M23" s="180">
        <v>0</v>
      </c>
      <c r="N23" s="358">
        <v>0</v>
      </c>
      <c r="O23" s="150">
        <v>0</v>
      </c>
      <c r="P23" s="180">
        <v>0</v>
      </c>
      <c r="Q23" s="150">
        <v>0</v>
      </c>
      <c r="R23" s="180">
        <v>0</v>
      </c>
      <c r="S23" s="354">
        <v>0</v>
      </c>
      <c r="T23" s="149">
        <v>0</v>
      </c>
      <c r="U23" s="180">
        <v>0</v>
      </c>
      <c r="V23" s="150">
        <v>0</v>
      </c>
      <c r="W23" s="180">
        <v>0</v>
      </c>
      <c r="X23" s="150">
        <v>0</v>
      </c>
      <c r="Y23" s="180">
        <v>0</v>
      </c>
      <c r="Z23" s="150">
        <v>0</v>
      </c>
      <c r="AA23" s="180">
        <v>0</v>
      </c>
      <c r="AB23" s="150">
        <v>0</v>
      </c>
      <c r="AC23" s="187">
        <v>0</v>
      </c>
      <c r="AD23" s="149">
        <v>0</v>
      </c>
      <c r="AE23" s="180">
        <v>0</v>
      </c>
      <c r="AF23" s="149">
        <v>8613</v>
      </c>
      <c r="AG23" s="180">
        <v>0</v>
      </c>
      <c r="AH23" s="150">
        <v>222734</v>
      </c>
      <c r="AI23" s="187">
        <v>0</v>
      </c>
      <c r="AJ23" s="188">
        <f t="shared" si="0"/>
        <v>0</v>
      </c>
      <c r="AK23" s="187">
        <f t="shared" si="1"/>
        <v>0</v>
      </c>
      <c r="AL23" s="354">
        <f t="shared" si="2"/>
        <v>0</v>
      </c>
      <c r="AM23" s="188">
        <f t="shared" si="3"/>
        <v>231347</v>
      </c>
      <c r="AN23" s="187">
        <f t="shared" si="4"/>
        <v>0</v>
      </c>
      <c r="AO23" s="194"/>
      <c r="AP23" s="194"/>
      <c r="AQ23" s="194"/>
    </row>
    <row r="24" spans="1:43" x14ac:dyDescent="0.25">
      <c r="A24" s="185" t="s">
        <v>8226</v>
      </c>
      <c r="B24" s="185" t="s">
        <v>8227</v>
      </c>
      <c r="C24" s="189" t="s">
        <v>4472</v>
      </c>
      <c r="D24" s="186" t="s">
        <v>36</v>
      </c>
      <c r="E24" s="186" t="s">
        <v>37</v>
      </c>
      <c r="F24" s="149">
        <v>0</v>
      </c>
      <c r="G24" s="180">
        <v>0</v>
      </c>
      <c r="H24" s="358">
        <v>0</v>
      </c>
      <c r="I24" s="150">
        <v>0</v>
      </c>
      <c r="J24" s="180">
        <v>0</v>
      </c>
      <c r="K24" s="358">
        <v>0</v>
      </c>
      <c r="L24" s="150">
        <v>0</v>
      </c>
      <c r="M24" s="180">
        <v>0</v>
      </c>
      <c r="N24" s="358">
        <v>0</v>
      </c>
      <c r="O24" s="150">
        <v>0</v>
      </c>
      <c r="P24" s="180">
        <v>0</v>
      </c>
      <c r="Q24" s="150">
        <v>0</v>
      </c>
      <c r="R24" s="180">
        <v>0</v>
      </c>
      <c r="S24" s="354">
        <v>0</v>
      </c>
      <c r="T24" s="149">
        <v>0</v>
      </c>
      <c r="U24" s="180">
        <v>0</v>
      </c>
      <c r="V24" s="150">
        <v>0</v>
      </c>
      <c r="W24" s="180">
        <v>0</v>
      </c>
      <c r="X24" s="150">
        <v>0</v>
      </c>
      <c r="Y24" s="180">
        <v>0</v>
      </c>
      <c r="Z24" s="150">
        <v>0</v>
      </c>
      <c r="AA24" s="180">
        <v>0</v>
      </c>
      <c r="AB24" s="150">
        <v>0</v>
      </c>
      <c r="AC24" s="187">
        <v>0</v>
      </c>
      <c r="AD24" s="149">
        <v>5779384.7400000002</v>
      </c>
      <c r="AE24" s="180">
        <v>5779384.7400000002</v>
      </c>
      <c r="AF24" s="149">
        <v>0</v>
      </c>
      <c r="AG24" s="180">
        <v>0</v>
      </c>
      <c r="AH24" s="150">
        <v>0</v>
      </c>
      <c r="AI24" s="187">
        <v>0</v>
      </c>
      <c r="AJ24" s="188">
        <f t="shared" si="0"/>
        <v>5779384.7400000002</v>
      </c>
      <c r="AK24" s="187">
        <f t="shared" si="1"/>
        <v>5779384.7400000002</v>
      </c>
      <c r="AL24" s="354">
        <f t="shared" si="2"/>
        <v>0</v>
      </c>
      <c r="AM24" s="188">
        <f t="shared" si="3"/>
        <v>0</v>
      </c>
      <c r="AN24" s="187">
        <f t="shared" si="4"/>
        <v>0</v>
      </c>
      <c r="AO24" s="194"/>
      <c r="AP24" s="194"/>
      <c r="AQ24" s="194"/>
    </row>
    <row r="25" spans="1:43" x14ac:dyDescent="0.25">
      <c r="A25" s="185" t="s">
        <v>8226</v>
      </c>
      <c r="B25" s="185" t="s">
        <v>8228</v>
      </c>
      <c r="C25" s="189" t="s">
        <v>194</v>
      </c>
      <c r="D25" s="186" t="s">
        <v>36</v>
      </c>
      <c r="E25" s="186" t="s">
        <v>37</v>
      </c>
      <c r="F25" s="149">
        <v>0</v>
      </c>
      <c r="G25" s="180">
        <v>0</v>
      </c>
      <c r="H25" s="358">
        <v>0</v>
      </c>
      <c r="I25" s="150">
        <v>38023.15</v>
      </c>
      <c r="J25" s="180">
        <v>38023.15</v>
      </c>
      <c r="K25" s="358">
        <v>0</v>
      </c>
      <c r="L25" s="150">
        <v>0</v>
      </c>
      <c r="M25" s="180">
        <v>0</v>
      </c>
      <c r="N25" s="358">
        <v>0</v>
      </c>
      <c r="O25" s="150">
        <v>6522.96</v>
      </c>
      <c r="P25" s="180">
        <v>6522.96</v>
      </c>
      <c r="Q25" s="150">
        <v>0</v>
      </c>
      <c r="R25" s="180">
        <v>0</v>
      </c>
      <c r="S25" s="354">
        <v>0</v>
      </c>
      <c r="T25" s="149">
        <v>0</v>
      </c>
      <c r="U25" s="180">
        <v>0</v>
      </c>
      <c r="V25" s="150">
        <v>0</v>
      </c>
      <c r="W25" s="180">
        <v>0</v>
      </c>
      <c r="X25" s="150">
        <v>0</v>
      </c>
      <c r="Y25" s="180">
        <v>0</v>
      </c>
      <c r="Z25" s="150">
        <v>0</v>
      </c>
      <c r="AA25" s="180">
        <v>0</v>
      </c>
      <c r="AB25" s="150">
        <v>0</v>
      </c>
      <c r="AC25" s="187">
        <v>0</v>
      </c>
      <c r="AD25" s="149">
        <v>331102.64</v>
      </c>
      <c r="AE25" s="180">
        <v>331102.64</v>
      </c>
      <c r="AF25" s="149">
        <v>0</v>
      </c>
      <c r="AG25" s="180">
        <v>0</v>
      </c>
      <c r="AH25" s="150">
        <v>0</v>
      </c>
      <c r="AI25" s="187">
        <v>0</v>
      </c>
      <c r="AJ25" s="188">
        <f t="shared" si="0"/>
        <v>375648.75</v>
      </c>
      <c r="AK25" s="187">
        <f t="shared" si="1"/>
        <v>375648.75</v>
      </c>
      <c r="AL25" s="354">
        <f t="shared" si="2"/>
        <v>0</v>
      </c>
      <c r="AM25" s="188">
        <f t="shared" si="3"/>
        <v>0</v>
      </c>
      <c r="AN25" s="187">
        <f t="shared" si="4"/>
        <v>0</v>
      </c>
      <c r="AO25" s="194"/>
      <c r="AP25" s="194"/>
      <c r="AQ25" s="194"/>
    </row>
    <row r="26" spans="1:43" x14ac:dyDescent="0.25">
      <c r="A26" s="185" t="s">
        <v>8226</v>
      </c>
      <c r="B26" s="185" t="s">
        <v>8280</v>
      </c>
      <c r="C26" s="189" t="s">
        <v>47</v>
      </c>
      <c r="D26" s="186" t="s">
        <v>36</v>
      </c>
      <c r="E26" s="186" t="s">
        <v>37</v>
      </c>
      <c r="F26" s="149">
        <v>0</v>
      </c>
      <c r="G26" s="180">
        <v>0</v>
      </c>
      <c r="H26" s="358">
        <v>0</v>
      </c>
      <c r="I26" s="150">
        <v>0</v>
      </c>
      <c r="J26" s="180">
        <v>0</v>
      </c>
      <c r="K26" s="358">
        <v>0</v>
      </c>
      <c r="L26" s="150">
        <v>0</v>
      </c>
      <c r="M26" s="180">
        <v>0</v>
      </c>
      <c r="N26" s="358">
        <v>0</v>
      </c>
      <c r="O26" s="150">
        <v>0</v>
      </c>
      <c r="P26" s="180">
        <v>0</v>
      </c>
      <c r="Q26" s="150">
        <v>0</v>
      </c>
      <c r="R26" s="180">
        <v>0</v>
      </c>
      <c r="S26" s="354">
        <v>0</v>
      </c>
      <c r="T26" s="149">
        <v>0</v>
      </c>
      <c r="U26" s="180">
        <v>0</v>
      </c>
      <c r="V26" s="150">
        <v>0</v>
      </c>
      <c r="W26" s="180">
        <v>0</v>
      </c>
      <c r="X26" s="150">
        <v>0</v>
      </c>
      <c r="Y26" s="180">
        <v>0</v>
      </c>
      <c r="Z26" s="150">
        <v>0</v>
      </c>
      <c r="AA26" s="180">
        <v>0</v>
      </c>
      <c r="AB26" s="150">
        <v>0</v>
      </c>
      <c r="AC26" s="187">
        <v>0</v>
      </c>
      <c r="AD26" s="149">
        <v>0</v>
      </c>
      <c r="AE26" s="180">
        <v>0</v>
      </c>
      <c r="AF26" s="149">
        <v>13914</v>
      </c>
      <c r="AG26" s="180">
        <v>0</v>
      </c>
      <c r="AH26" s="150">
        <v>0</v>
      </c>
      <c r="AI26" s="187">
        <v>0</v>
      </c>
      <c r="AJ26" s="188">
        <f t="shared" si="0"/>
        <v>0</v>
      </c>
      <c r="AK26" s="187">
        <f t="shared" si="1"/>
        <v>0</v>
      </c>
      <c r="AL26" s="354">
        <f t="shared" si="2"/>
        <v>0</v>
      </c>
      <c r="AM26" s="188">
        <f t="shared" si="3"/>
        <v>13914</v>
      </c>
      <c r="AN26" s="187">
        <f t="shared" si="4"/>
        <v>0</v>
      </c>
      <c r="AO26" s="194"/>
      <c r="AP26" s="194"/>
      <c r="AQ26" s="194"/>
    </row>
    <row r="27" spans="1:43" x14ac:dyDescent="0.25">
      <c r="A27" s="185" t="s">
        <v>8229</v>
      </c>
      <c r="B27" s="185" t="s">
        <v>8271</v>
      </c>
      <c r="C27" s="189" t="s">
        <v>2165</v>
      </c>
      <c r="D27" s="186" t="s">
        <v>103</v>
      </c>
      <c r="E27" s="186" t="s">
        <v>37</v>
      </c>
      <c r="F27" s="149">
        <v>0</v>
      </c>
      <c r="G27" s="180">
        <v>0</v>
      </c>
      <c r="H27" s="358">
        <v>0</v>
      </c>
      <c r="I27" s="150">
        <v>0</v>
      </c>
      <c r="J27" s="180">
        <v>0</v>
      </c>
      <c r="K27" s="358">
        <v>0</v>
      </c>
      <c r="L27" s="150">
        <v>0</v>
      </c>
      <c r="M27" s="180">
        <v>0</v>
      </c>
      <c r="N27" s="358">
        <v>0</v>
      </c>
      <c r="O27" s="150">
        <v>0</v>
      </c>
      <c r="P27" s="180">
        <v>0</v>
      </c>
      <c r="Q27" s="150">
        <v>0</v>
      </c>
      <c r="R27" s="180">
        <v>0</v>
      </c>
      <c r="S27" s="354">
        <v>0</v>
      </c>
      <c r="T27" s="149">
        <v>3452181.98</v>
      </c>
      <c r="U27" s="180">
        <v>424889.33</v>
      </c>
      <c r="V27" s="150">
        <v>1300088.6200000001</v>
      </c>
      <c r="W27" s="180">
        <v>1266032.0999999999</v>
      </c>
      <c r="X27" s="150">
        <v>0</v>
      </c>
      <c r="Y27" s="180">
        <v>0</v>
      </c>
      <c r="Z27" s="150">
        <v>0</v>
      </c>
      <c r="AA27" s="180">
        <v>0</v>
      </c>
      <c r="AB27" s="150">
        <v>3979596.22</v>
      </c>
      <c r="AC27" s="187">
        <v>3979596.2199999997</v>
      </c>
      <c r="AD27" s="149">
        <v>0</v>
      </c>
      <c r="AE27" s="180">
        <v>0</v>
      </c>
      <c r="AF27" s="149">
        <v>0</v>
      </c>
      <c r="AG27" s="180">
        <v>0</v>
      </c>
      <c r="AH27" s="150">
        <v>0</v>
      </c>
      <c r="AI27" s="187">
        <v>0</v>
      </c>
      <c r="AJ27" s="188">
        <f t="shared" si="0"/>
        <v>8731866.8200000003</v>
      </c>
      <c r="AK27" s="187">
        <f t="shared" si="1"/>
        <v>5670517.6499999994</v>
      </c>
      <c r="AL27" s="354">
        <f t="shared" si="2"/>
        <v>0</v>
      </c>
      <c r="AM27" s="188">
        <f t="shared" si="3"/>
        <v>0</v>
      </c>
      <c r="AN27" s="187">
        <f t="shared" si="4"/>
        <v>0</v>
      </c>
      <c r="AO27" s="194"/>
      <c r="AP27" s="194"/>
      <c r="AQ27" s="194"/>
    </row>
    <row r="28" spans="1:43" x14ac:dyDescent="0.25">
      <c r="A28" s="185" t="s">
        <v>8229</v>
      </c>
      <c r="B28" s="185" t="s">
        <v>8219</v>
      </c>
      <c r="C28" s="189" t="s">
        <v>219</v>
      </c>
      <c r="D28" s="186" t="s">
        <v>103</v>
      </c>
      <c r="E28" s="186" t="s">
        <v>37</v>
      </c>
      <c r="F28" s="149">
        <v>185757.96</v>
      </c>
      <c r="G28" s="180">
        <v>0</v>
      </c>
      <c r="H28" s="358">
        <v>0</v>
      </c>
      <c r="I28" s="150">
        <v>509216.4</v>
      </c>
      <c r="J28" s="180">
        <v>502398.80999999994</v>
      </c>
      <c r="K28" s="358">
        <v>0</v>
      </c>
      <c r="L28" s="150">
        <v>0</v>
      </c>
      <c r="M28" s="180">
        <v>0</v>
      </c>
      <c r="N28" s="358">
        <v>0</v>
      </c>
      <c r="O28" s="150">
        <v>97563.14</v>
      </c>
      <c r="P28" s="180">
        <v>97563.14</v>
      </c>
      <c r="Q28" s="150">
        <v>733398.42</v>
      </c>
      <c r="R28" s="180">
        <v>732407.86</v>
      </c>
      <c r="S28" s="354">
        <v>0</v>
      </c>
      <c r="T28" s="149">
        <v>0</v>
      </c>
      <c r="U28" s="180">
        <v>0</v>
      </c>
      <c r="V28" s="150">
        <v>0</v>
      </c>
      <c r="W28" s="180">
        <v>0</v>
      </c>
      <c r="X28" s="150">
        <v>0</v>
      </c>
      <c r="Y28" s="180">
        <v>0</v>
      </c>
      <c r="Z28" s="150">
        <v>0</v>
      </c>
      <c r="AA28" s="180">
        <v>0</v>
      </c>
      <c r="AB28" s="150">
        <v>0</v>
      </c>
      <c r="AC28" s="187">
        <v>0</v>
      </c>
      <c r="AD28" s="149">
        <v>0</v>
      </c>
      <c r="AE28" s="180">
        <v>0</v>
      </c>
      <c r="AF28" s="149">
        <v>0</v>
      </c>
      <c r="AG28" s="180">
        <v>0</v>
      </c>
      <c r="AH28" s="150">
        <v>0</v>
      </c>
      <c r="AI28" s="187">
        <v>0</v>
      </c>
      <c r="AJ28" s="188">
        <f t="shared" si="0"/>
        <v>1525935.92</v>
      </c>
      <c r="AK28" s="187">
        <f t="shared" si="1"/>
        <v>1332369.81</v>
      </c>
      <c r="AL28" s="354">
        <f t="shared" si="2"/>
        <v>0</v>
      </c>
      <c r="AM28" s="188">
        <f t="shared" si="3"/>
        <v>0</v>
      </c>
      <c r="AN28" s="187">
        <f t="shared" si="4"/>
        <v>0</v>
      </c>
      <c r="AO28" s="194"/>
      <c r="AP28" s="194"/>
      <c r="AQ28" s="194"/>
    </row>
    <row r="29" spans="1:43" x14ac:dyDescent="0.25">
      <c r="A29" s="185" t="s">
        <v>8229</v>
      </c>
      <c r="B29" s="185" t="s">
        <v>8227</v>
      </c>
      <c r="C29" s="189" t="s">
        <v>2176</v>
      </c>
      <c r="D29" s="186" t="s">
        <v>103</v>
      </c>
      <c r="E29" s="186" t="s">
        <v>37</v>
      </c>
      <c r="F29" s="149">
        <v>0</v>
      </c>
      <c r="G29" s="180">
        <v>0</v>
      </c>
      <c r="H29" s="358">
        <v>0</v>
      </c>
      <c r="I29" s="150">
        <v>0</v>
      </c>
      <c r="J29" s="180">
        <v>0</v>
      </c>
      <c r="K29" s="358">
        <v>0</v>
      </c>
      <c r="L29" s="150">
        <v>0</v>
      </c>
      <c r="M29" s="180">
        <v>0</v>
      </c>
      <c r="N29" s="358">
        <v>0</v>
      </c>
      <c r="O29" s="150">
        <v>0</v>
      </c>
      <c r="P29" s="180">
        <v>0</v>
      </c>
      <c r="Q29" s="150">
        <v>0</v>
      </c>
      <c r="R29" s="180">
        <v>0</v>
      </c>
      <c r="S29" s="354">
        <v>0</v>
      </c>
      <c r="T29" s="149">
        <v>55796.57</v>
      </c>
      <c r="U29" s="180">
        <v>0</v>
      </c>
      <c r="V29" s="150">
        <v>46758.62</v>
      </c>
      <c r="W29" s="180">
        <v>46758.62</v>
      </c>
      <c r="X29" s="150">
        <v>0</v>
      </c>
      <c r="Y29" s="180">
        <v>0</v>
      </c>
      <c r="Z29" s="150">
        <v>0</v>
      </c>
      <c r="AA29" s="180">
        <v>0</v>
      </c>
      <c r="AB29" s="150">
        <v>0</v>
      </c>
      <c r="AC29" s="187">
        <v>0</v>
      </c>
      <c r="AD29" s="149">
        <v>0</v>
      </c>
      <c r="AE29" s="180">
        <v>0</v>
      </c>
      <c r="AF29" s="149">
        <v>0</v>
      </c>
      <c r="AG29" s="180">
        <v>0</v>
      </c>
      <c r="AH29" s="150">
        <v>0</v>
      </c>
      <c r="AI29" s="187">
        <v>0</v>
      </c>
      <c r="AJ29" s="188">
        <f t="shared" si="0"/>
        <v>102555.19</v>
      </c>
      <c r="AK29" s="187">
        <f t="shared" si="1"/>
        <v>46758.62</v>
      </c>
      <c r="AL29" s="354">
        <f t="shared" si="2"/>
        <v>0</v>
      </c>
      <c r="AM29" s="188">
        <f t="shared" si="3"/>
        <v>0</v>
      </c>
      <c r="AN29" s="187">
        <f t="shared" si="4"/>
        <v>0</v>
      </c>
      <c r="AO29" s="194"/>
      <c r="AP29" s="194"/>
      <c r="AQ29" s="194"/>
    </row>
    <row r="30" spans="1:43" x14ac:dyDescent="0.25">
      <c r="A30" s="185" t="s">
        <v>8229</v>
      </c>
      <c r="B30" s="185" t="s">
        <v>8221</v>
      </c>
      <c r="C30" s="189" t="s">
        <v>2180</v>
      </c>
      <c r="D30" s="186" t="s">
        <v>103</v>
      </c>
      <c r="E30" s="186" t="s">
        <v>37</v>
      </c>
      <c r="F30" s="149">
        <v>0</v>
      </c>
      <c r="G30" s="180">
        <v>0</v>
      </c>
      <c r="H30" s="358">
        <v>0</v>
      </c>
      <c r="I30" s="150">
        <v>0</v>
      </c>
      <c r="J30" s="180">
        <v>0</v>
      </c>
      <c r="K30" s="358">
        <v>0</v>
      </c>
      <c r="L30" s="150">
        <v>0</v>
      </c>
      <c r="M30" s="180">
        <v>0</v>
      </c>
      <c r="N30" s="358">
        <v>0</v>
      </c>
      <c r="O30" s="150">
        <v>0</v>
      </c>
      <c r="P30" s="180">
        <v>0</v>
      </c>
      <c r="Q30" s="150">
        <v>0</v>
      </c>
      <c r="R30" s="180">
        <v>0</v>
      </c>
      <c r="S30" s="354">
        <v>0</v>
      </c>
      <c r="T30" s="149">
        <v>475482.92</v>
      </c>
      <c r="U30" s="180">
        <v>308399.44000000006</v>
      </c>
      <c r="V30" s="150">
        <v>0</v>
      </c>
      <c r="W30" s="180">
        <v>0</v>
      </c>
      <c r="X30" s="150">
        <v>0</v>
      </c>
      <c r="Y30" s="180">
        <v>0</v>
      </c>
      <c r="Z30" s="150">
        <v>0</v>
      </c>
      <c r="AA30" s="180">
        <v>0</v>
      </c>
      <c r="AB30" s="150">
        <v>0</v>
      </c>
      <c r="AC30" s="187">
        <v>0</v>
      </c>
      <c r="AD30" s="149">
        <v>0</v>
      </c>
      <c r="AE30" s="180">
        <v>0</v>
      </c>
      <c r="AF30" s="149">
        <v>0</v>
      </c>
      <c r="AG30" s="180">
        <v>0</v>
      </c>
      <c r="AH30" s="150">
        <v>0</v>
      </c>
      <c r="AI30" s="187">
        <v>0</v>
      </c>
      <c r="AJ30" s="188">
        <f t="shared" si="0"/>
        <v>475482.92</v>
      </c>
      <c r="AK30" s="187">
        <f t="shared" si="1"/>
        <v>308399.44000000006</v>
      </c>
      <c r="AL30" s="354">
        <f t="shared" si="2"/>
        <v>0</v>
      </c>
      <c r="AM30" s="188">
        <f t="shared" si="3"/>
        <v>0</v>
      </c>
      <c r="AN30" s="187">
        <f t="shared" si="4"/>
        <v>0</v>
      </c>
      <c r="AO30" s="194"/>
      <c r="AP30" s="194"/>
      <c r="AQ30" s="194"/>
    </row>
    <row r="31" spans="1:43" x14ac:dyDescent="0.25">
      <c r="A31" s="185" t="s">
        <v>8229</v>
      </c>
      <c r="B31" s="185" t="s">
        <v>8261</v>
      </c>
      <c r="C31" s="189" t="s">
        <v>2183</v>
      </c>
      <c r="D31" s="186" t="s">
        <v>103</v>
      </c>
      <c r="E31" s="186" t="s">
        <v>37</v>
      </c>
      <c r="F31" s="149">
        <v>0</v>
      </c>
      <c r="G31" s="180">
        <v>0</v>
      </c>
      <c r="H31" s="358">
        <v>0</v>
      </c>
      <c r="I31" s="150">
        <v>184217.22</v>
      </c>
      <c r="J31" s="180">
        <v>184217.22000000003</v>
      </c>
      <c r="K31" s="358">
        <v>0</v>
      </c>
      <c r="L31" s="150">
        <v>108580.59</v>
      </c>
      <c r="M31" s="180">
        <v>108580.59</v>
      </c>
      <c r="N31" s="358">
        <v>0</v>
      </c>
      <c r="O31" s="150">
        <v>3329.28</v>
      </c>
      <c r="P31" s="180">
        <v>3329.28</v>
      </c>
      <c r="Q31" s="150">
        <v>2188000</v>
      </c>
      <c r="R31" s="180">
        <v>2177193.79</v>
      </c>
      <c r="S31" s="354">
        <v>0</v>
      </c>
      <c r="T31" s="149">
        <v>0</v>
      </c>
      <c r="U31" s="180">
        <v>0</v>
      </c>
      <c r="V31" s="150">
        <v>0</v>
      </c>
      <c r="W31" s="180">
        <v>0</v>
      </c>
      <c r="X31" s="150">
        <v>0</v>
      </c>
      <c r="Y31" s="180">
        <v>0</v>
      </c>
      <c r="Z31" s="150">
        <v>0</v>
      </c>
      <c r="AA31" s="180">
        <v>0</v>
      </c>
      <c r="AB31" s="150">
        <v>0</v>
      </c>
      <c r="AC31" s="187">
        <v>0</v>
      </c>
      <c r="AD31" s="149">
        <v>0</v>
      </c>
      <c r="AE31" s="180">
        <v>0</v>
      </c>
      <c r="AF31" s="149">
        <v>0</v>
      </c>
      <c r="AG31" s="180">
        <v>0</v>
      </c>
      <c r="AH31" s="150">
        <v>0</v>
      </c>
      <c r="AI31" s="187">
        <v>0</v>
      </c>
      <c r="AJ31" s="188">
        <f t="shared" si="0"/>
        <v>2484127.09</v>
      </c>
      <c r="AK31" s="187">
        <f t="shared" si="1"/>
        <v>2473320.88</v>
      </c>
      <c r="AL31" s="354">
        <f t="shared" si="2"/>
        <v>0</v>
      </c>
      <c r="AM31" s="188">
        <f t="shared" si="3"/>
        <v>0</v>
      </c>
      <c r="AN31" s="187">
        <f t="shared" si="4"/>
        <v>0</v>
      </c>
      <c r="AO31" s="194"/>
      <c r="AP31" s="194"/>
      <c r="AQ31" s="194"/>
    </row>
    <row r="32" spans="1:43" x14ac:dyDescent="0.25">
      <c r="A32" s="185" t="s">
        <v>8229</v>
      </c>
      <c r="B32" s="185" t="s">
        <v>8273</v>
      </c>
      <c r="C32" s="189" t="s">
        <v>8437</v>
      </c>
      <c r="D32" s="186" t="s">
        <v>103</v>
      </c>
      <c r="E32" s="186" t="s">
        <v>37</v>
      </c>
      <c r="F32" s="149">
        <v>0</v>
      </c>
      <c r="G32" s="180">
        <v>0</v>
      </c>
      <c r="H32" s="358">
        <v>0</v>
      </c>
      <c r="I32" s="150">
        <v>0</v>
      </c>
      <c r="J32" s="180">
        <v>0</v>
      </c>
      <c r="K32" s="358">
        <v>0</v>
      </c>
      <c r="L32" s="150">
        <v>0</v>
      </c>
      <c r="M32" s="180">
        <v>0</v>
      </c>
      <c r="N32" s="358">
        <v>0</v>
      </c>
      <c r="O32" s="150">
        <v>0</v>
      </c>
      <c r="P32" s="180">
        <v>0</v>
      </c>
      <c r="Q32" s="150">
        <v>0</v>
      </c>
      <c r="R32" s="180">
        <v>0</v>
      </c>
      <c r="S32" s="354">
        <v>0</v>
      </c>
      <c r="T32" s="149">
        <v>173980.69</v>
      </c>
      <c r="U32" s="180">
        <v>101860.01999999999</v>
      </c>
      <c r="V32" s="150">
        <v>0</v>
      </c>
      <c r="W32" s="180">
        <v>0</v>
      </c>
      <c r="X32" s="150">
        <v>0</v>
      </c>
      <c r="Y32" s="180">
        <v>0</v>
      </c>
      <c r="Z32" s="150">
        <v>0</v>
      </c>
      <c r="AA32" s="180">
        <v>0</v>
      </c>
      <c r="AB32" s="150">
        <v>0</v>
      </c>
      <c r="AC32" s="187">
        <v>0</v>
      </c>
      <c r="AD32" s="149">
        <v>0</v>
      </c>
      <c r="AE32" s="180">
        <v>0</v>
      </c>
      <c r="AF32" s="149">
        <v>0</v>
      </c>
      <c r="AG32" s="180">
        <v>0</v>
      </c>
      <c r="AH32" s="150">
        <v>0</v>
      </c>
      <c r="AI32" s="187">
        <v>0</v>
      </c>
      <c r="AJ32" s="188">
        <f t="shared" si="0"/>
        <v>173980.69</v>
      </c>
      <c r="AK32" s="187">
        <f t="shared" si="1"/>
        <v>101860.01999999999</v>
      </c>
      <c r="AL32" s="354">
        <f t="shared" si="2"/>
        <v>0</v>
      </c>
      <c r="AM32" s="188">
        <f t="shared" si="3"/>
        <v>0</v>
      </c>
      <c r="AN32" s="187">
        <f t="shared" si="4"/>
        <v>0</v>
      </c>
      <c r="AO32" s="194"/>
      <c r="AP32" s="194"/>
      <c r="AQ32" s="194"/>
    </row>
    <row r="33" spans="1:43" x14ac:dyDescent="0.25">
      <c r="A33" s="185" t="s">
        <v>8229</v>
      </c>
      <c r="B33" s="185" t="s">
        <v>8262</v>
      </c>
      <c r="C33" s="189" t="s">
        <v>459</v>
      </c>
      <c r="D33" s="186" t="s">
        <v>103</v>
      </c>
      <c r="E33" s="186" t="s">
        <v>37</v>
      </c>
      <c r="F33" s="149">
        <v>1066922.6000000001</v>
      </c>
      <c r="G33" s="180">
        <v>194222.36</v>
      </c>
      <c r="H33" s="358">
        <v>0</v>
      </c>
      <c r="I33" s="150">
        <v>784541.69</v>
      </c>
      <c r="J33" s="180">
        <v>784224.34999999974</v>
      </c>
      <c r="K33" s="358">
        <v>0</v>
      </c>
      <c r="L33" s="150">
        <v>0</v>
      </c>
      <c r="M33" s="180">
        <v>0</v>
      </c>
      <c r="N33" s="358">
        <v>0</v>
      </c>
      <c r="O33" s="150">
        <v>0</v>
      </c>
      <c r="P33" s="180">
        <v>0</v>
      </c>
      <c r="Q33" s="150">
        <v>1896154.62</v>
      </c>
      <c r="R33" s="180">
        <v>1896154.62</v>
      </c>
      <c r="S33" s="354">
        <v>0</v>
      </c>
      <c r="T33" s="149">
        <v>0</v>
      </c>
      <c r="U33" s="180">
        <v>0</v>
      </c>
      <c r="V33" s="150">
        <v>0</v>
      </c>
      <c r="W33" s="180">
        <v>0</v>
      </c>
      <c r="X33" s="150">
        <v>0</v>
      </c>
      <c r="Y33" s="180">
        <v>0</v>
      </c>
      <c r="Z33" s="150">
        <v>0</v>
      </c>
      <c r="AA33" s="180">
        <v>0</v>
      </c>
      <c r="AB33" s="150">
        <v>0</v>
      </c>
      <c r="AC33" s="187">
        <v>0</v>
      </c>
      <c r="AD33" s="149">
        <v>0</v>
      </c>
      <c r="AE33" s="180">
        <v>0</v>
      </c>
      <c r="AF33" s="149">
        <v>0</v>
      </c>
      <c r="AG33" s="180">
        <v>0</v>
      </c>
      <c r="AH33" s="150">
        <v>0</v>
      </c>
      <c r="AI33" s="187">
        <v>0</v>
      </c>
      <c r="AJ33" s="188">
        <f t="shared" si="0"/>
        <v>3747618.91</v>
      </c>
      <c r="AK33" s="187">
        <f t="shared" si="1"/>
        <v>2874601.33</v>
      </c>
      <c r="AL33" s="354">
        <f t="shared" si="2"/>
        <v>0</v>
      </c>
      <c r="AM33" s="188">
        <f t="shared" si="3"/>
        <v>0</v>
      </c>
      <c r="AN33" s="187">
        <f t="shared" si="4"/>
        <v>0</v>
      </c>
      <c r="AO33" s="194"/>
      <c r="AP33" s="194"/>
      <c r="AQ33" s="194"/>
    </row>
    <row r="34" spans="1:43" x14ac:dyDescent="0.25">
      <c r="A34" s="185" t="s">
        <v>8229</v>
      </c>
      <c r="B34" s="185" t="s">
        <v>8263</v>
      </c>
      <c r="C34" s="189" t="s">
        <v>2198</v>
      </c>
      <c r="D34" s="186" t="s">
        <v>103</v>
      </c>
      <c r="E34" s="186" t="s">
        <v>37</v>
      </c>
      <c r="F34" s="149">
        <v>0</v>
      </c>
      <c r="G34" s="180">
        <v>0</v>
      </c>
      <c r="H34" s="358">
        <v>0</v>
      </c>
      <c r="I34" s="150">
        <v>419191.63</v>
      </c>
      <c r="J34" s="180">
        <v>419191.63</v>
      </c>
      <c r="K34" s="358">
        <v>0</v>
      </c>
      <c r="L34" s="150">
        <v>0</v>
      </c>
      <c r="M34" s="180">
        <v>0</v>
      </c>
      <c r="N34" s="358">
        <v>0</v>
      </c>
      <c r="O34" s="150">
        <v>0</v>
      </c>
      <c r="P34" s="180">
        <v>0</v>
      </c>
      <c r="Q34" s="150">
        <v>313448.03999999998</v>
      </c>
      <c r="R34" s="180">
        <v>313448.03999999998</v>
      </c>
      <c r="S34" s="354">
        <v>0</v>
      </c>
      <c r="T34" s="149">
        <v>0</v>
      </c>
      <c r="U34" s="180">
        <v>0</v>
      </c>
      <c r="V34" s="150">
        <v>0</v>
      </c>
      <c r="W34" s="180">
        <v>0</v>
      </c>
      <c r="X34" s="150">
        <v>0</v>
      </c>
      <c r="Y34" s="180">
        <v>0</v>
      </c>
      <c r="Z34" s="150">
        <v>0</v>
      </c>
      <c r="AA34" s="180">
        <v>0</v>
      </c>
      <c r="AB34" s="150">
        <v>0</v>
      </c>
      <c r="AC34" s="187">
        <v>0</v>
      </c>
      <c r="AD34" s="149">
        <v>0</v>
      </c>
      <c r="AE34" s="180">
        <v>0</v>
      </c>
      <c r="AF34" s="149">
        <v>0</v>
      </c>
      <c r="AG34" s="180">
        <v>0</v>
      </c>
      <c r="AH34" s="150">
        <v>0</v>
      </c>
      <c r="AI34" s="187">
        <v>0</v>
      </c>
      <c r="AJ34" s="188">
        <f t="shared" si="0"/>
        <v>732639.66999999993</v>
      </c>
      <c r="AK34" s="187">
        <f t="shared" si="1"/>
        <v>732639.66999999993</v>
      </c>
      <c r="AL34" s="354">
        <f t="shared" si="2"/>
        <v>0</v>
      </c>
      <c r="AM34" s="188">
        <f t="shared" si="3"/>
        <v>0</v>
      </c>
      <c r="AN34" s="187">
        <f t="shared" si="4"/>
        <v>0</v>
      </c>
      <c r="AO34" s="194"/>
      <c r="AP34" s="194"/>
      <c r="AQ34" s="194"/>
    </row>
    <row r="35" spans="1:43" x14ac:dyDescent="0.25">
      <c r="A35" s="185" t="s">
        <v>8229</v>
      </c>
      <c r="B35" s="185" t="s">
        <v>8264</v>
      </c>
      <c r="C35" s="189" t="s">
        <v>4420</v>
      </c>
      <c r="D35" s="186" t="s">
        <v>103</v>
      </c>
      <c r="E35" s="186" t="s">
        <v>37</v>
      </c>
      <c r="F35" s="149">
        <v>574843.78</v>
      </c>
      <c r="G35" s="180">
        <v>547577.54</v>
      </c>
      <c r="H35" s="358">
        <v>0</v>
      </c>
      <c r="I35" s="150">
        <v>284604.26</v>
      </c>
      <c r="J35" s="180">
        <v>284604.26</v>
      </c>
      <c r="K35" s="358">
        <v>0</v>
      </c>
      <c r="L35" s="150">
        <v>286566.37</v>
      </c>
      <c r="M35" s="180">
        <v>286566.37</v>
      </c>
      <c r="N35" s="358">
        <v>0</v>
      </c>
      <c r="O35" s="150">
        <v>11059.53</v>
      </c>
      <c r="P35" s="180">
        <v>11059.53</v>
      </c>
      <c r="Q35" s="150">
        <v>564376.71</v>
      </c>
      <c r="R35" s="180">
        <v>564376.71</v>
      </c>
      <c r="S35" s="354">
        <v>0</v>
      </c>
      <c r="T35" s="149">
        <v>1304140.52</v>
      </c>
      <c r="U35" s="180">
        <v>1304139.9099999995</v>
      </c>
      <c r="V35" s="150">
        <v>0</v>
      </c>
      <c r="W35" s="180">
        <v>0</v>
      </c>
      <c r="X35" s="150">
        <v>0</v>
      </c>
      <c r="Y35" s="180">
        <v>0</v>
      </c>
      <c r="Z35" s="150">
        <v>0</v>
      </c>
      <c r="AA35" s="180">
        <v>0</v>
      </c>
      <c r="AB35" s="150">
        <v>0</v>
      </c>
      <c r="AC35" s="187">
        <v>0</v>
      </c>
      <c r="AD35" s="149">
        <v>2491539.71</v>
      </c>
      <c r="AE35" s="180">
        <v>2491539.71</v>
      </c>
      <c r="AF35" s="149">
        <v>0</v>
      </c>
      <c r="AG35" s="180">
        <v>0</v>
      </c>
      <c r="AH35" s="150">
        <v>0</v>
      </c>
      <c r="AI35" s="187">
        <v>0</v>
      </c>
      <c r="AJ35" s="188">
        <f t="shared" si="0"/>
        <v>5517130.8799999999</v>
      </c>
      <c r="AK35" s="187">
        <f t="shared" si="1"/>
        <v>5489864.0299999993</v>
      </c>
      <c r="AL35" s="354">
        <f t="shared" si="2"/>
        <v>0</v>
      </c>
      <c r="AM35" s="188">
        <f t="shared" si="3"/>
        <v>0</v>
      </c>
      <c r="AN35" s="187">
        <f t="shared" si="4"/>
        <v>0</v>
      </c>
      <c r="AO35" s="194"/>
      <c r="AP35" s="194"/>
      <c r="AQ35" s="194"/>
    </row>
    <row r="36" spans="1:43" x14ac:dyDescent="0.25">
      <c r="A36" s="185" t="s">
        <v>8237</v>
      </c>
      <c r="B36" s="185" t="s">
        <v>8265</v>
      </c>
      <c r="C36" s="189" t="s">
        <v>210</v>
      </c>
      <c r="D36" s="186" t="s">
        <v>43</v>
      </c>
      <c r="E36" s="186" t="s">
        <v>37</v>
      </c>
      <c r="F36" s="149">
        <v>0</v>
      </c>
      <c r="G36" s="180">
        <v>0</v>
      </c>
      <c r="H36" s="358">
        <v>0</v>
      </c>
      <c r="I36" s="150">
        <v>36112.83</v>
      </c>
      <c r="J36" s="180">
        <v>36112.83</v>
      </c>
      <c r="K36" s="358">
        <v>0</v>
      </c>
      <c r="L36" s="150">
        <v>32499.53</v>
      </c>
      <c r="M36" s="180">
        <v>32499.53</v>
      </c>
      <c r="N36" s="358">
        <v>0</v>
      </c>
      <c r="O36" s="150">
        <v>7429.13</v>
      </c>
      <c r="P36" s="180">
        <v>7429.13</v>
      </c>
      <c r="Q36" s="150">
        <v>0</v>
      </c>
      <c r="R36" s="180">
        <v>0</v>
      </c>
      <c r="S36" s="354">
        <v>0</v>
      </c>
      <c r="T36" s="149">
        <v>0</v>
      </c>
      <c r="U36" s="180">
        <v>0</v>
      </c>
      <c r="V36" s="150">
        <v>0</v>
      </c>
      <c r="W36" s="180">
        <v>0</v>
      </c>
      <c r="X36" s="150">
        <v>0</v>
      </c>
      <c r="Y36" s="180">
        <v>0</v>
      </c>
      <c r="Z36" s="150">
        <v>0</v>
      </c>
      <c r="AA36" s="180">
        <v>0</v>
      </c>
      <c r="AB36" s="150">
        <v>150353.04</v>
      </c>
      <c r="AC36" s="187">
        <v>150353.04</v>
      </c>
      <c r="AD36" s="149">
        <v>337151.26</v>
      </c>
      <c r="AE36" s="180">
        <v>337151.26</v>
      </c>
      <c r="AF36" s="149">
        <v>0</v>
      </c>
      <c r="AG36" s="180">
        <v>0</v>
      </c>
      <c r="AH36" s="150">
        <v>0</v>
      </c>
      <c r="AI36" s="187">
        <v>0</v>
      </c>
      <c r="AJ36" s="188">
        <f t="shared" si="0"/>
        <v>563545.79</v>
      </c>
      <c r="AK36" s="187">
        <f t="shared" si="1"/>
        <v>563545.79</v>
      </c>
      <c r="AL36" s="354">
        <f t="shared" si="2"/>
        <v>0</v>
      </c>
      <c r="AM36" s="188">
        <f t="shared" si="3"/>
        <v>0</v>
      </c>
      <c r="AN36" s="187">
        <f t="shared" si="4"/>
        <v>0</v>
      </c>
      <c r="AO36" s="194"/>
      <c r="AP36" s="194"/>
      <c r="AQ36" s="194"/>
    </row>
    <row r="37" spans="1:43" x14ac:dyDescent="0.25">
      <c r="A37" s="185" t="s">
        <v>8237</v>
      </c>
      <c r="B37" s="185" t="s">
        <v>8272</v>
      </c>
      <c r="C37" s="189" t="s">
        <v>195</v>
      </c>
      <c r="D37" s="186" t="s">
        <v>43</v>
      </c>
      <c r="E37" s="186" t="s">
        <v>37</v>
      </c>
      <c r="F37" s="149">
        <v>0</v>
      </c>
      <c r="G37" s="180">
        <v>0</v>
      </c>
      <c r="H37" s="358">
        <v>0</v>
      </c>
      <c r="I37" s="150">
        <v>0</v>
      </c>
      <c r="J37" s="180">
        <v>0</v>
      </c>
      <c r="K37" s="358">
        <v>0</v>
      </c>
      <c r="L37" s="150">
        <v>0</v>
      </c>
      <c r="M37" s="180">
        <v>0</v>
      </c>
      <c r="N37" s="358">
        <v>0</v>
      </c>
      <c r="O37" s="150">
        <v>0</v>
      </c>
      <c r="P37" s="180">
        <v>0</v>
      </c>
      <c r="Q37" s="150">
        <v>0</v>
      </c>
      <c r="R37" s="180">
        <v>0</v>
      </c>
      <c r="S37" s="354">
        <v>0</v>
      </c>
      <c r="T37" s="149">
        <v>554365.61</v>
      </c>
      <c r="U37" s="180">
        <v>0</v>
      </c>
      <c r="V37" s="150">
        <v>0</v>
      </c>
      <c r="W37" s="180">
        <v>0</v>
      </c>
      <c r="X37" s="150">
        <v>343529.28</v>
      </c>
      <c r="Y37" s="180">
        <v>0</v>
      </c>
      <c r="Z37" s="150">
        <v>0</v>
      </c>
      <c r="AA37" s="180">
        <v>0</v>
      </c>
      <c r="AB37" s="150">
        <v>0</v>
      </c>
      <c r="AC37" s="187">
        <v>0</v>
      </c>
      <c r="AD37" s="149">
        <v>1574455</v>
      </c>
      <c r="AE37" s="180">
        <v>1574455</v>
      </c>
      <c r="AF37" s="149">
        <v>0</v>
      </c>
      <c r="AG37" s="180">
        <v>0</v>
      </c>
      <c r="AH37" s="150">
        <v>0</v>
      </c>
      <c r="AI37" s="187">
        <v>0</v>
      </c>
      <c r="AJ37" s="188">
        <f t="shared" si="0"/>
        <v>2472349.89</v>
      </c>
      <c r="AK37" s="187">
        <f t="shared" si="1"/>
        <v>1574455</v>
      </c>
      <c r="AL37" s="354">
        <f t="shared" si="2"/>
        <v>0</v>
      </c>
      <c r="AM37" s="188">
        <f t="shared" si="3"/>
        <v>0</v>
      </c>
      <c r="AN37" s="187">
        <f t="shared" si="4"/>
        <v>0</v>
      </c>
      <c r="AO37" s="194"/>
      <c r="AP37" s="194"/>
      <c r="AQ37" s="194"/>
    </row>
    <row r="38" spans="1:43" x14ac:dyDescent="0.25">
      <c r="A38" s="185" t="s">
        <v>8237</v>
      </c>
      <c r="B38" s="185" t="s">
        <v>8354</v>
      </c>
      <c r="C38" s="189" t="s">
        <v>42</v>
      </c>
      <c r="D38" s="186" t="s">
        <v>43</v>
      </c>
      <c r="E38" s="186" t="s">
        <v>37</v>
      </c>
      <c r="F38" s="149">
        <v>0</v>
      </c>
      <c r="G38" s="180">
        <v>0</v>
      </c>
      <c r="H38" s="358">
        <v>0</v>
      </c>
      <c r="I38" s="150">
        <v>0</v>
      </c>
      <c r="J38" s="180">
        <v>0</v>
      </c>
      <c r="K38" s="358">
        <v>0</v>
      </c>
      <c r="L38" s="150">
        <v>0</v>
      </c>
      <c r="M38" s="180">
        <v>0</v>
      </c>
      <c r="N38" s="358">
        <v>0</v>
      </c>
      <c r="O38" s="150">
        <v>0</v>
      </c>
      <c r="P38" s="180">
        <v>0</v>
      </c>
      <c r="Q38" s="150">
        <v>0</v>
      </c>
      <c r="R38" s="180">
        <v>0</v>
      </c>
      <c r="S38" s="354">
        <v>0</v>
      </c>
      <c r="T38" s="149">
        <v>0</v>
      </c>
      <c r="U38" s="180">
        <v>0</v>
      </c>
      <c r="V38" s="150">
        <v>0</v>
      </c>
      <c r="W38" s="180">
        <v>0</v>
      </c>
      <c r="X38" s="150">
        <v>0</v>
      </c>
      <c r="Y38" s="180">
        <v>0</v>
      </c>
      <c r="Z38" s="150">
        <v>0</v>
      </c>
      <c r="AA38" s="180">
        <v>0</v>
      </c>
      <c r="AB38" s="150">
        <v>0</v>
      </c>
      <c r="AC38" s="187">
        <v>0</v>
      </c>
      <c r="AD38" s="149">
        <v>0</v>
      </c>
      <c r="AE38" s="180">
        <v>0</v>
      </c>
      <c r="AF38" s="149">
        <v>52655</v>
      </c>
      <c r="AG38" s="180">
        <v>30539.699999999997</v>
      </c>
      <c r="AH38" s="150">
        <v>0</v>
      </c>
      <c r="AI38" s="187">
        <v>0</v>
      </c>
      <c r="AJ38" s="188">
        <f t="shared" si="0"/>
        <v>0</v>
      </c>
      <c r="AK38" s="187">
        <f t="shared" si="1"/>
        <v>0</v>
      </c>
      <c r="AL38" s="354">
        <f t="shared" si="2"/>
        <v>0</v>
      </c>
      <c r="AM38" s="188">
        <f t="shared" si="3"/>
        <v>52655</v>
      </c>
      <c r="AN38" s="187">
        <f t="shared" si="4"/>
        <v>30539.699999999997</v>
      </c>
      <c r="AO38" s="194"/>
      <c r="AP38" s="194"/>
      <c r="AQ38" s="194"/>
    </row>
    <row r="39" spans="1:43" x14ac:dyDescent="0.25">
      <c r="A39" s="185" t="s">
        <v>8237</v>
      </c>
      <c r="B39" s="185" t="s">
        <v>8228</v>
      </c>
      <c r="C39" s="189" t="s">
        <v>43</v>
      </c>
      <c r="D39" s="186" t="s">
        <v>43</v>
      </c>
      <c r="E39" s="186" t="s">
        <v>37</v>
      </c>
      <c r="F39" s="149">
        <v>5633598.9199999999</v>
      </c>
      <c r="G39" s="180">
        <v>0</v>
      </c>
      <c r="H39" s="358">
        <v>0</v>
      </c>
      <c r="I39" s="150">
        <v>13249225.32</v>
      </c>
      <c r="J39" s="180">
        <v>13249224.320000002</v>
      </c>
      <c r="K39" s="358">
        <v>0</v>
      </c>
      <c r="L39" s="150">
        <v>6941054.4000000004</v>
      </c>
      <c r="M39" s="180">
        <v>1984759.3900000001</v>
      </c>
      <c r="N39" s="358">
        <v>0</v>
      </c>
      <c r="O39" s="150">
        <v>1704253.9</v>
      </c>
      <c r="P39" s="180">
        <v>1704253.9</v>
      </c>
      <c r="Q39" s="150">
        <v>3310066.19</v>
      </c>
      <c r="R39" s="180">
        <v>2725176.91</v>
      </c>
      <c r="S39" s="354">
        <v>2246.5</v>
      </c>
      <c r="T39" s="149">
        <v>5633598.9199999999</v>
      </c>
      <c r="U39" s="180">
        <v>1236634.5000000002</v>
      </c>
      <c r="V39" s="150">
        <v>0</v>
      </c>
      <c r="W39" s="180">
        <v>0</v>
      </c>
      <c r="X39" s="150">
        <v>0</v>
      </c>
      <c r="Y39" s="180">
        <v>0</v>
      </c>
      <c r="Z39" s="150">
        <v>0</v>
      </c>
      <c r="AA39" s="180">
        <v>0</v>
      </c>
      <c r="AB39" s="150">
        <v>0</v>
      </c>
      <c r="AC39" s="187">
        <v>0</v>
      </c>
      <c r="AD39" s="149">
        <v>28210280.84</v>
      </c>
      <c r="AE39" s="180">
        <v>28210280.84</v>
      </c>
      <c r="AF39" s="149">
        <v>0</v>
      </c>
      <c r="AG39" s="180">
        <v>0</v>
      </c>
      <c r="AH39" s="150">
        <v>0</v>
      </c>
      <c r="AI39" s="187">
        <v>0</v>
      </c>
      <c r="AJ39" s="188">
        <f t="shared" si="0"/>
        <v>64682078.489999995</v>
      </c>
      <c r="AK39" s="187">
        <f t="shared" si="1"/>
        <v>49110329.859999999</v>
      </c>
      <c r="AL39" s="354">
        <f t="shared" si="2"/>
        <v>2246.5</v>
      </c>
      <c r="AM39" s="188">
        <f t="shared" si="3"/>
        <v>0</v>
      </c>
      <c r="AN39" s="187">
        <f t="shared" si="4"/>
        <v>0</v>
      </c>
      <c r="AO39" s="194"/>
      <c r="AP39" s="194"/>
      <c r="AQ39" s="194"/>
    </row>
    <row r="40" spans="1:43" x14ac:dyDescent="0.25">
      <c r="A40" s="185" t="s">
        <v>8237</v>
      </c>
      <c r="B40" s="185" t="s">
        <v>8278</v>
      </c>
      <c r="C40" s="189" t="s">
        <v>211</v>
      </c>
      <c r="D40" s="186" t="s">
        <v>43</v>
      </c>
      <c r="E40" s="186" t="s">
        <v>37</v>
      </c>
      <c r="F40" s="149">
        <v>0</v>
      </c>
      <c r="G40" s="180">
        <v>0</v>
      </c>
      <c r="H40" s="358">
        <v>0</v>
      </c>
      <c r="I40" s="150">
        <v>0</v>
      </c>
      <c r="J40" s="180">
        <v>0</v>
      </c>
      <c r="K40" s="358">
        <v>0</v>
      </c>
      <c r="L40" s="150">
        <v>0</v>
      </c>
      <c r="M40" s="180">
        <v>0</v>
      </c>
      <c r="N40" s="358">
        <v>0</v>
      </c>
      <c r="O40" s="150">
        <v>0</v>
      </c>
      <c r="P40" s="180">
        <v>0</v>
      </c>
      <c r="Q40" s="150">
        <v>0</v>
      </c>
      <c r="R40" s="180">
        <v>0</v>
      </c>
      <c r="S40" s="354">
        <v>0</v>
      </c>
      <c r="T40" s="149">
        <v>0</v>
      </c>
      <c r="U40" s="180">
        <v>0</v>
      </c>
      <c r="V40" s="150">
        <v>0</v>
      </c>
      <c r="W40" s="180">
        <v>0</v>
      </c>
      <c r="X40" s="150">
        <v>0</v>
      </c>
      <c r="Y40" s="180">
        <v>0</v>
      </c>
      <c r="Z40" s="150">
        <v>0</v>
      </c>
      <c r="AA40" s="180">
        <v>0</v>
      </c>
      <c r="AB40" s="150">
        <v>0</v>
      </c>
      <c r="AC40" s="187">
        <v>0</v>
      </c>
      <c r="AD40" s="149">
        <v>570905.18000000005</v>
      </c>
      <c r="AE40" s="180">
        <v>570905.18000000005</v>
      </c>
      <c r="AF40" s="149">
        <v>0</v>
      </c>
      <c r="AG40" s="180">
        <v>0</v>
      </c>
      <c r="AH40" s="150">
        <v>0</v>
      </c>
      <c r="AI40" s="187">
        <v>0</v>
      </c>
      <c r="AJ40" s="188">
        <f t="shared" si="0"/>
        <v>570905.18000000005</v>
      </c>
      <c r="AK40" s="187">
        <f t="shared" si="1"/>
        <v>570905.18000000005</v>
      </c>
      <c r="AL40" s="354">
        <f t="shared" si="2"/>
        <v>0</v>
      </c>
      <c r="AM40" s="188">
        <f t="shared" si="3"/>
        <v>0</v>
      </c>
      <c r="AN40" s="187">
        <f t="shared" si="4"/>
        <v>0</v>
      </c>
      <c r="AO40" s="194"/>
      <c r="AP40" s="194"/>
      <c r="AQ40" s="194"/>
    </row>
    <row r="41" spans="1:43" x14ac:dyDescent="0.25">
      <c r="A41" s="185" t="s">
        <v>8237</v>
      </c>
      <c r="B41" s="185" t="s">
        <v>8240</v>
      </c>
      <c r="C41" s="189" t="s">
        <v>2341</v>
      </c>
      <c r="D41" s="186" t="s">
        <v>43</v>
      </c>
      <c r="E41" s="186" t="s">
        <v>37</v>
      </c>
      <c r="F41" s="149">
        <v>0</v>
      </c>
      <c r="G41" s="180">
        <v>0</v>
      </c>
      <c r="H41" s="358">
        <v>0</v>
      </c>
      <c r="I41" s="150">
        <v>0</v>
      </c>
      <c r="J41" s="180">
        <v>0</v>
      </c>
      <c r="K41" s="358">
        <v>0</v>
      </c>
      <c r="L41" s="150">
        <v>0</v>
      </c>
      <c r="M41" s="180">
        <v>0</v>
      </c>
      <c r="N41" s="358">
        <v>0</v>
      </c>
      <c r="O41" s="150">
        <v>0</v>
      </c>
      <c r="P41" s="180">
        <v>0</v>
      </c>
      <c r="Q41" s="150">
        <v>0</v>
      </c>
      <c r="R41" s="180">
        <v>0</v>
      </c>
      <c r="S41" s="354">
        <v>0</v>
      </c>
      <c r="T41" s="149">
        <v>633983.76</v>
      </c>
      <c r="U41" s="180">
        <v>0</v>
      </c>
      <c r="V41" s="150">
        <v>0</v>
      </c>
      <c r="W41" s="180">
        <v>0</v>
      </c>
      <c r="X41" s="150">
        <v>0</v>
      </c>
      <c r="Y41" s="180">
        <v>0</v>
      </c>
      <c r="Z41" s="150">
        <v>0</v>
      </c>
      <c r="AA41" s="180">
        <v>0</v>
      </c>
      <c r="AB41" s="150">
        <v>0</v>
      </c>
      <c r="AC41" s="187">
        <v>0</v>
      </c>
      <c r="AD41" s="149">
        <v>0</v>
      </c>
      <c r="AE41" s="180">
        <v>0</v>
      </c>
      <c r="AF41" s="149">
        <v>0</v>
      </c>
      <c r="AG41" s="180">
        <v>0</v>
      </c>
      <c r="AH41" s="150">
        <v>0</v>
      </c>
      <c r="AI41" s="187">
        <v>0</v>
      </c>
      <c r="AJ41" s="188">
        <f t="shared" si="0"/>
        <v>633983.76</v>
      </c>
      <c r="AK41" s="187">
        <f t="shared" si="1"/>
        <v>0</v>
      </c>
      <c r="AL41" s="354">
        <f t="shared" si="2"/>
        <v>0</v>
      </c>
      <c r="AM41" s="188">
        <f t="shared" si="3"/>
        <v>0</v>
      </c>
      <c r="AN41" s="187">
        <f t="shared" si="4"/>
        <v>0</v>
      </c>
      <c r="AO41" s="194"/>
      <c r="AP41" s="194"/>
      <c r="AQ41" s="194"/>
    </row>
    <row r="42" spans="1:43" x14ac:dyDescent="0.25">
      <c r="A42" s="185" t="s">
        <v>8237</v>
      </c>
      <c r="B42" s="185" t="s">
        <v>8266</v>
      </c>
      <c r="C42" s="189" t="s">
        <v>212</v>
      </c>
      <c r="D42" s="186" t="s">
        <v>43</v>
      </c>
      <c r="E42" s="186" t="s">
        <v>37</v>
      </c>
      <c r="F42" s="149">
        <v>0</v>
      </c>
      <c r="G42" s="180">
        <v>0</v>
      </c>
      <c r="H42" s="358">
        <v>0</v>
      </c>
      <c r="I42" s="150">
        <v>361380.57</v>
      </c>
      <c r="J42" s="180">
        <v>361380.57</v>
      </c>
      <c r="K42" s="358">
        <v>0</v>
      </c>
      <c r="L42" s="150">
        <v>0</v>
      </c>
      <c r="M42" s="180">
        <v>0</v>
      </c>
      <c r="N42" s="358">
        <v>0</v>
      </c>
      <c r="O42" s="150">
        <v>0</v>
      </c>
      <c r="P42" s="180">
        <v>0</v>
      </c>
      <c r="Q42" s="150">
        <v>0</v>
      </c>
      <c r="R42" s="180">
        <v>0</v>
      </c>
      <c r="S42" s="354">
        <v>0</v>
      </c>
      <c r="T42" s="149">
        <v>462686.53</v>
      </c>
      <c r="U42" s="180">
        <v>0</v>
      </c>
      <c r="V42" s="150">
        <v>361380.57</v>
      </c>
      <c r="W42" s="180">
        <v>0</v>
      </c>
      <c r="X42" s="150">
        <v>0</v>
      </c>
      <c r="Y42" s="180">
        <v>0</v>
      </c>
      <c r="Z42" s="150">
        <v>0</v>
      </c>
      <c r="AA42" s="180">
        <v>0</v>
      </c>
      <c r="AB42" s="150">
        <v>0</v>
      </c>
      <c r="AC42" s="187">
        <v>0</v>
      </c>
      <c r="AD42" s="149">
        <v>0</v>
      </c>
      <c r="AE42" s="180">
        <v>0</v>
      </c>
      <c r="AF42" s="149">
        <v>0</v>
      </c>
      <c r="AG42" s="180">
        <v>0</v>
      </c>
      <c r="AH42" s="150">
        <v>0</v>
      </c>
      <c r="AI42" s="187">
        <v>0</v>
      </c>
      <c r="AJ42" s="188">
        <f t="shared" si="0"/>
        <v>1185447.6700000002</v>
      </c>
      <c r="AK42" s="187">
        <f t="shared" si="1"/>
        <v>361380.57</v>
      </c>
      <c r="AL42" s="354">
        <f t="shared" si="2"/>
        <v>0</v>
      </c>
      <c r="AM42" s="188">
        <f t="shared" si="3"/>
        <v>0</v>
      </c>
      <c r="AN42" s="187">
        <f t="shared" si="4"/>
        <v>0</v>
      </c>
      <c r="AO42" s="194"/>
      <c r="AP42" s="194"/>
      <c r="AQ42" s="194"/>
    </row>
    <row r="43" spans="1:43" x14ac:dyDescent="0.25">
      <c r="A43" s="185" t="s">
        <v>8237</v>
      </c>
      <c r="B43" s="185" t="s">
        <v>8267</v>
      </c>
      <c r="C43" s="189" t="s">
        <v>8200</v>
      </c>
      <c r="D43" s="186" t="s">
        <v>43</v>
      </c>
      <c r="E43" s="186" t="s">
        <v>37</v>
      </c>
      <c r="F43" s="149">
        <v>0</v>
      </c>
      <c r="G43" s="180">
        <v>0</v>
      </c>
      <c r="H43" s="358">
        <v>0</v>
      </c>
      <c r="I43" s="150">
        <v>63431.58</v>
      </c>
      <c r="J43" s="180">
        <v>63431.58</v>
      </c>
      <c r="K43" s="358">
        <v>0</v>
      </c>
      <c r="L43" s="150">
        <v>48959.7</v>
      </c>
      <c r="M43" s="180">
        <v>48959.7</v>
      </c>
      <c r="N43" s="358">
        <v>0</v>
      </c>
      <c r="O43" s="150">
        <v>1548.06</v>
      </c>
      <c r="P43" s="180">
        <v>1548.06</v>
      </c>
      <c r="Q43" s="150">
        <v>0</v>
      </c>
      <c r="R43" s="180">
        <v>0</v>
      </c>
      <c r="S43" s="354">
        <v>0</v>
      </c>
      <c r="T43" s="149">
        <v>0</v>
      </c>
      <c r="U43" s="180">
        <v>0</v>
      </c>
      <c r="V43" s="150">
        <v>0</v>
      </c>
      <c r="W43" s="180">
        <v>0</v>
      </c>
      <c r="X43" s="150">
        <v>0</v>
      </c>
      <c r="Y43" s="180">
        <v>0</v>
      </c>
      <c r="Z43" s="150">
        <v>0</v>
      </c>
      <c r="AA43" s="180">
        <v>0</v>
      </c>
      <c r="AB43" s="150">
        <v>0</v>
      </c>
      <c r="AC43" s="187">
        <v>0</v>
      </c>
      <c r="AD43" s="149">
        <v>0</v>
      </c>
      <c r="AE43" s="180">
        <v>0</v>
      </c>
      <c r="AF43" s="149">
        <v>0</v>
      </c>
      <c r="AG43" s="180">
        <v>0</v>
      </c>
      <c r="AH43" s="150">
        <v>0</v>
      </c>
      <c r="AI43" s="187">
        <v>0</v>
      </c>
      <c r="AJ43" s="188">
        <f t="shared" si="0"/>
        <v>113939.34</v>
      </c>
      <c r="AK43" s="187">
        <f t="shared" si="1"/>
        <v>113939.34</v>
      </c>
      <c r="AL43" s="354">
        <f t="shared" si="2"/>
        <v>0</v>
      </c>
      <c r="AM43" s="188">
        <f t="shared" si="3"/>
        <v>0</v>
      </c>
      <c r="AN43" s="187">
        <f t="shared" si="4"/>
        <v>0</v>
      </c>
      <c r="AO43" s="194"/>
      <c r="AP43" s="194"/>
      <c r="AQ43" s="194"/>
    </row>
    <row r="44" spans="1:43" x14ac:dyDescent="0.25">
      <c r="A44" s="185" t="s">
        <v>8237</v>
      </c>
      <c r="B44" s="185" t="s">
        <v>8264</v>
      </c>
      <c r="C44" s="189" t="s">
        <v>460</v>
      </c>
      <c r="D44" s="186" t="s">
        <v>43</v>
      </c>
      <c r="E44" s="186" t="s">
        <v>37</v>
      </c>
      <c r="F44" s="149">
        <v>0</v>
      </c>
      <c r="G44" s="180">
        <v>0</v>
      </c>
      <c r="H44" s="358">
        <v>0</v>
      </c>
      <c r="I44" s="150">
        <v>83401.94</v>
      </c>
      <c r="J44" s="180">
        <v>83401.94</v>
      </c>
      <c r="K44" s="358">
        <v>0</v>
      </c>
      <c r="L44" s="150">
        <v>51434.7</v>
      </c>
      <c r="M44" s="180">
        <v>51434.7</v>
      </c>
      <c r="N44" s="358">
        <v>0</v>
      </c>
      <c r="O44" s="150">
        <v>1457.22</v>
      </c>
      <c r="P44" s="180">
        <v>1457.22</v>
      </c>
      <c r="Q44" s="150">
        <v>0</v>
      </c>
      <c r="R44" s="180">
        <v>0</v>
      </c>
      <c r="S44" s="354">
        <v>0</v>
      </c>
      <c r="T44" s="149">
        <v>0</v>
      </c>
      <c r="U44" s="180">
        <v>0</v>
      </c>
      <c r="V44" s="150">
        <v>0</v>
      </c>
      <c r="W44" s="180">
        <v>0</v>
      </c>
      <c r="X44" s="150">
        <v>0</v>
      </c>
      <c r="Y44" s="180">
        <v>0</v>
      </c>
      <c r="Z44" s="150">
        <v>0</v>
      </c>
      <c r="AA44" s="180">
        <v>0</v>
      </c>
      <c r="AB44" s="150">
        <v>293247.2</v>
      </c>
      <c r="AC44" s="187">
        <v>293247.2</v>
      </c>
      <c r="AD44" s="149">
        <v>0</v>
      </c>
      <c r="AE44" s="180">
        <v>0</v>
      </c>
      <c r="AF44" s="149">
        <v>0</v>
      </c>
      <c r="AG44" s="180">
        <v>0</v>
      </c>
      <c r="AH44" s="150">
        <v>0</v>
      </c>
      <c r="AI44" s="187">
        <v>0</v>
      </c>
      <c r="AJ44" s="188">
        <f t="shared" si="0"/>
        <v>429541.06000000006</v>
      </c>
      <c r="AK44" s="187">
        <f t="shared" si="1"/>
        <v>429541.06000000006</v>
      </c>
      <c r="AL44" s="354">
        <f t="shared" si="2"/>
        <v>0</v>
      </c>
      <c r="AM44" s="188">
        <f t="shared" si="3"/>
        <v>0</v>
      </c>
      <c r="AN44" s="187">
        <f t="shared" si="4"/>
        <v>0</v>
      </c>
      <c r="AO44" s="194"/>
      <c r="AP44" s="194"/>
      <c r="AQ44" s="194"/>
    </row>
    <row r="45" spans="1:43" x14ac:dyDescent="0.25">
      <c r="A45" s="185" t="s">
        <v>8237</v>
      </c>
      <c r="B45" s="185" t="s">
        <v>8241</v>
      </c>
      <c r="C45" s="189" t="s">
        <v>8498</v>
      </c>
      <c r="D45" s="186" t="s">
        <v>43</v>
      </c>
      <c r="E45" s="186" t="s">
        <v>37</v>
      </c>
      <c r="F45" s="149">
        <v>0</v>
      </c>
      <c r="G45" s="180">
        <v>0</v>
      </c>
      <c r="H45" s="358">
        <v>0</v>
      </c>
      <c r="I45" s="150">
        <v>0</v>
      </c>
      <c r="J45" s="180">
        <v>0</v>
      </c>
      <c r="K45" s="358">
        <v>0</v>
      </c>
      <c r="L45" s="150">
        <v>0</v>
      </c>
      <c r="M45" s="180">
        <v>0</v>
      </c>
      <c r="N45" s="358">
        <v>0</v>
      </c>
      <c r="O45" s="150">
        <v>0</v>
      </c>
      <c r="P45" s="180">
        <v>0</v>
      </c>
      <c r="Q45" s="150">
        <v>0</v>
      </c>
      <c r="R45" s="180">
        <v>0</v>
      </c>
      <c r="S45" s="354">
        <v>0</v>
      </c>
      <c r="T45" s="149">
        <v>24589.439999999999</v>
      </c>
      <c r="U45" s="180">
        <v>0</v>
      </c>
      <c r="V45" s="150">
        <v>24012.12</v>
      </c>
      <c r="W45" s="180">
        <v>0</v>
      </c>
      <c r="X45" s="150">
        <v>0</v>
      </c>
      <c r="Y45" s="180">
        <v>0</v>
      </c>
      <c r="Z45" s="150">
        <v>0</v>
      </c>
      <c r="AA45" s="180">
        <v>0</v>
      </c>
      <c r="AB45" s="150">
        <v>0</v>
      </c>
      <c r="AC45" s="187">
        <v>0</v>
      </c>
      <c r="AD45" s="149">
        <v>0</v>
      </c>
      <c r="AE45" s="180">
        <v>0</v>
      </c>
      <c r="AF45" s="149">
        <v>0</v>
      </c>
      <c r="AG45" s="180">
        <v>0</v>
      </c>
      <c r="AH45" s="150">
        <v>0</v>
      </c>
      <c r="AI45" s="187">
        <v>0</v>
      </c>
      <c r="AJ45" s="188">
        <f t="shared" si="0"/>
        <v>48601.56</v>
      </c>
      <c r="AK45" s="187">
        <f t="shared" si="1"/>
        <v>0</v>
      </c>
      <c r="AL45" s="354">
        <f t="shared" si="2"/>
        <v>0</v>
      </c>
      <c r="AM45" s="188">
        <f t="shared" si="3"/>
        <v>0</v>
      </c>
      <c r="AN45" s="187">
        <f t="shared" si="4"/>
        <v>0</v>
      </c>
      <c r="AO45" s="194"/>
      <c r="AP45" s="194"/>
      <c r="AQ45" s="194"/>
    </row>
    <row r="46" spans="1:43" x14ac:dyDescent="0.25">
      <c r="A46" s="185" t="s">
        <v>8237</v>
      </c>
      <c r="B46" s="185" t="s">
        <v>8268</v>
      </c>
      <c r="C46" s="189" t="s">
        <v>8204</v>
      </c>
      <c r="D46" s="186" t="s">
        <v>43</v>
      </c>
      <c r="E46" s="186" t="s">
        <v>37</v>
      </c>
      <c r="F46" s="149">
        <v>0</v>
      </c>
      <c r="G46" s="180">
        <v>0</v>
      </c>
      <c r="H46" s="358">
        <v>0</v>
      </c>
      <c r="I46" s="150">
        <v>34027.629999999997</v>
      </c>
      <c r="J46" s="180">
        <v>34027.629999999997</v>
      </c>
      <c r="K46" s="358">
        <v>0</v>
      </c>
      <c r="L46" s="150">
        <v>17868.03</v>
      </c>
      <c r="M46" s="180">
        <v>17868.03</v>
      </c>
      <c r="N46" s="358">
        <v>0</v>
      </c>
      <c r="O46" s="150">
        <v>118.61</v>
      </c>
      <c r="P46" s="180">
        <v>118.61</v>
      </c>
      <c r="Q46" s="150">
        <v>35712.07</v>
      </c>
      <c r="R46" s="180">
        <v>35712.07</v>
      </c>
      <c r="S46" s="354">
        <v>0</v>
      </c>
      <c r="T46" s="149">
        <v>0</v>
      </c>
      <c r="U46" s="180">
        <v>0</v>
      </c>
      <c r="V46" s="150">
        <v>0</v>
      </c>
      <c r="W46" s="180">
        <v>0</v>
      </c>
      <c r="X46" s="150">
        <v>0</v>
      </c>
      <c r="Y46" s="180">
        <v>0</v>
      </c>
      <c r="Z46" s="150">
        <v>0</v>
      </c>
      <c r="AA46" s="180">
        <v>0</v>
      </c>
      <c r="AB46" s="150">
        <v>0</v>
      </c>
      <c r="AC46" s="187">
        <v>0</v>
      </c>
      <c r="AD46" s="149">
        <v>0</v>
      </c>
      <c r="AE46" s="180">
        <v>0</v>
      </c>
      <c r="AF46" s="149">
        <v>0</v>
      </c>
      <c r="AG46" s="180">
        <v>0</v>
      </c>
      <c r="AH46" s="150">
        <v>0</v>
      </c>
      <c r="AI46" s="187">
        <v>0</v>
      </c>
      <c r="AJ46" s="188">
        <f t="shared" si="0"/>
        <v>87726.34</v>
      </c>
      <c r="AK46" s="187">
        <f t="shared" si="1"/>
        <v>87726.34</v>
      </c>
      <c r="AL46" s="354">
        <f t="shared" si="2"/>
        <v>0</v>
      </c>
      <c r="AM46" s="188">
        <f t="shared" si="3"/>
        <v>0</v>
      </c>
      <c r="AN46" s="187">
        <f t="shared" si="4"/>
        <v>0</v>
      </c>
      <c r="AO46" s="194"/>
      <c r="AP46" s="194"/>
      <c r="AQ46" s="194"/>
    </row>
    <row r="47" spans="1:43" x14ac:dyDescent="0.25">
      <c r="A47" s="185" t="s">
        <v>8237</v>
      </c>
      <c r="B47" s="185" t="s">
        <v>8443</v>
      </c>
      <c r="C47" s="189" t="s">
        <v>2373</v>
      </c>
      <c r="D47" s="186" t="s">
        <v>43</v>
      </c>
      <c r="E47" s="186" t="s">
        <v>37</v>
      </c>
      <c r="F47" s="149">
        <v>0</v>
      </c>
      <c r="G47" s="180">
        <v>0</v>
      </c>
      <c r="H47" s="358">
        <v>0</v>
      </c>
      <c r="I47" s="150">
        <v>0</v>
      </c>
      <c r="J47" s="180">
        <v>0</v>
      </c>
      <c r="K47" s="358">
        <v>0</v>
      </c>
      <c r="L47" s="150">
        <v>0</v>
      </c>
      <c r="M47" s="180">
        <v>0</v>
      </c>
      <c r="N47" s="358">
        <v>0</v>
      </c>
      <c r="O47" s="150">
        <v>0</v>
      </c>
      <c r="P47" s="180">
        <v>0</v>
      </c>
      <c r="Q47" s="150">
        <v>190000</v>
      </c>
      <c r="R47" s="180">
        <v>190000</v>
      </c>
      <c r="S47" s="354">
        <v>0</v>
      </c>
      <c r="T47" s="149">
        <v>0</v>
      </c>
      <c r="U47" s="180">
        <v>0</v>
      </c>
      <c r="V47" s="150">
        <v>0</v>
      </c>
      <c r="W47" s="180">
        <v>0</v>
      </c>
      <c r="X47" s="150">
        <v>0</v>
      </c>
      <c r="Y47" s="180">
        <v>0</v>
      </c>
      <c r="Z47" s="150">
        <v>0</v>
      </c>
      <c r="AA47" s="180">
        <v>0</v>
      </c>
      <c r="AB47" s="150">
        <v>0</v>
      </c>
      <c r="AC47" s="187">
        <v>0</v>
      </c>
      <c r="AD47" s="149">
        <v>1069654.4099999999</v>
      </c>
      <c r="AE47" s="180">
        <v>1069654.4099999999</v>
      </c>
      <c r="AF47" s="149">
        <v>0</v>
      </c>
      <c r="AG47" s="180">
        <v>0</v>
      </c>
      <c r="AH47" s="150">
        <v>0</v>
      </c>
      <c r="AI47" s="187">
        <v>0</v>
      </c>
      <c r="AJ47" s="188">
        <f t="shared" si="0"/>
        <v>1259654.4099999999</v>
      </c>
      <c r="AK47" s="187">
        <f t="shared" si="1"/>
        <v>1259654.4099999999</v>
      </c>
      <c r="AL47" s="354">
        <f t="shared" si="2"/>
        <v>0</v>
      </c>
      <c r="AM47" s="188">
        <f t="shared" si="3"/>
        <v>0</v>
      </c>
      <c r="AN47" s="187">
        <f t="shared" si="4"/>
        <v>0</v>
      </c>
      <c r="AO47" s="194"/>
      <c r="AP47" s="194"/>
      <c r="AQ47" s="194"/>
    </row>
    <row r="48" spans="1:43" x14ac:dyDescent="0.25">
      <c r="A48" s="185" t="s">
        <v>8244</v>
      </c>
      <c r="B48" s="185" t="s">
        <v>8231</v>
      </c>
      <c r="C48" s="189" t="s">
        <v>2793</v>
      </c>
      <c r="D48" s="186" t="s">
        <v>101</v>
      </c>
      <c r="E48" s="186" t="s">
        <v>37</v>
      </c>
      <c r="F48" s="149">
        <v>411108.6</v>
      </c>
      <c r="G48" s="180">
        <v>0</v>
      </c>
      <c r="H48" s="358">
        <v>0</v>
      </c>
      <c r="I48" s="150">
        <v>260337.15</v>
      </c>
      <c r="J48" s="180">
        <v>0</v>
      </c>
      <c r="K48" s="358">
        <v>0</v>
      </c>
      <c r="L48" s="150">
        <v>172539.6</v>
      </c>
      <c r="M48" s="180"/>
      <c r="N48" s="358">
        <v>0</v>
      </c>
      <c r="O48" s="150">
        <v>0</v>
      </c>
      <c r="P48" s="180">
        <v>0</v>
      </c>
      <c r="Q48" s="150">
        <v>0</v>
      </c>
      <c r="R48" s="180">
        <v>0</v>
      </c>
      <c r="S48" s="354">
        <v>0</v>
      </c>
      <c r="T48" s="149">
        <v>721139.07</v>
      </c>
      <c r="U48" s="180">
        <v>0</v>
      </c>
      <c r="V48" s="150">
        <v>260337.15</v>
      </c>
      <c r="W48" s="180">
        <v>0</v>
      </c>
      <c r="X48" s="150">
        <v>0</v>
      </c>
      <c r="Y48" s="180">
        <v>0</v>
      </c>
      <c r="Z48" s="150">
        <v>0</v>
      </c>
      <c r="AA48" s="180">
        <v>0</v>
      </c>
      <c r="AB48" s="150">
        <v>0</v>
      </c>
      <c r="AC48" s="187">
        <v>0</v>
      </c>
      <c r="AD48" s="149">
        <v>0</v>
      </c>
      <c r="AE48" s="180">
        <v>0</v>
      </c>
      <c r="AF48" s="149">
        <v>0</v>
      </c>
      <c r="AG48" s="180">
        <v>0</v>
      </c>
      <c r="AH48" s="150">
        <v>0</v>
      </c>
      <c r="AI48" s="187">
        <v>0</v>
      </c>
      <c r="AJ48" s="188">
        <f t="shared" si="0"/>
        <v>1825461.5699999998</v>
      </c>
      <c r="AK48" s="187">
        <f t="shared" si="1"/>
        <v>0</v>
      </c>
      <c r="AL48" s="354">
        <f t="shared" si="2"/>
        <v>0</v>
      </c>
      <c r="AM48" s="188">
        <f t="shared" si="3"/>
        <v>0</v>
      </c>
      <c r="AN48" s="187">
        <f t="shared" si="4"/>
        <v>0</v>
      </c>
      <c r="AO48" s="194"/>
      <c r="AP48" s="194"/>
      <c r="AQ48" s="194"/>
    </row>
    <row r="49" spans="1:43" x14ac:dyDescent="0.25">
      <c r="A49" s="185" t="s">
        <v>8244</v>
      </c>
      <c r="B49" s="185" t="s">
        <v>8269</v>
      </c>
      <c r="C49" s="189" t="s">
        <v>8270</v>
      </c>
      <c r="D49" s="186" t="s">
        <v>101</v>
      </c>
      <c r="E49" s="186" t="s">
        <v>37</v>
      </c>
      <c r="F49" s="149">
        <v>0</v>
      </c>
      <c r="G49" s="180">
        <v>0</v>
      </c>
      <c r="H49" s="358">
        <v>0</v>
      </c>
      <c r="I49" s="150">
        <v>0</v>
      </c>
      <c r="J49" s="180">
        <v>0</v>
      </c>
      <c r="K49" s="358">
        <v>0</v>
      </c>
      <c r="L49" s="150">
        <v>62902.89</v>
      </c>
      <c r="M49" s="180">
        <v>62902.89</v>
      </c>
      <c r="N49" s="358">
        <v>0</v>
      </c>
      <c r="O49" s="150">
        <v>13565</v>
      </c>
      <c r="P49" s="180">
        <v>13565</v>
      </c>
      <c r="Q49" s="150">
        <v>330952.52</v>
      </c>
      <c r="R49" s="180">
        <v>293188.44</v>
      </c>
      <c r="S49" s="354">
        <v>0</v>
      </c>
      <c r="T49" s="149">
        <v>0</v>
      </c>
      <c r="U49" s="180">
        <v>0</v>
      </c>
      <c r="V49" s="150">
        <v>0</v>
      </c>
      <c r="W49" s="180">
        <v>0</v>
      </c>
      <c r="X49" s="150">
        <v>0</v>
      </c>
      <c r="Y49" s="180">
        <v>0</v>
      </c>
      <c r="Z49" s="150">
        <v>0</v>
      </c>
      <c r="AA49" s="180">
        <v>0</v>
      </c>
      <c r="AB49" s="150">
        <v>0</v>
      </c>
      <c r="AC49" s="187">
        <v>0</v>
      </c>
      <c r="AD49" s="149">
        <v>0</v>
      </c>
      <c r="AE49" s="180">
        <v>0</v>
      </c>
      <c r="AF49" s="149">
        <v>0</v>
      </c>
      <c r="AG49" s="180">
        <v>0</v>
      </c>
      <c r="AH49" s="150">
        <v>0</v>
      </c>
      <c r="AI49" s="187">
        <v>0</v>
      </c>
      <c r="AJ49" s="188">
        <f t="shared" si="0"/>
        <v>407420.41000000003</v>
      </c>
      <c r="AK49" s="187">
        <f t="shared" si="1"/>
        <v>369656.33</v>
      </c>
      <c r="AL49" s="354">
        <f t="shared" si="2"/>
        <v>0</v>
      </c>
      <c r="AM49" s="188">
        <f t="shared" si="3"/>
        <v>0</v>
      </c>
      <c r="AN49" s="187">
        <f t="shared" si="4"/>
        <v>0</v>
      </c>
      <c r="AO49" s="194"/>
      <c r="AP49" s="194"/>
      <c r="AQ49" s="194"/>
    </row>
    <row r="50" spans="1:43" x14ac:dyDescent="0.25">
      <c r="A50" s="185" t="s">
        <v>8244</v>
      </c>
      <c r="B50" s="185" t="s">
        <v>8245</v>
      </c>
      <c r="C50" s="189" t="s">
        <v>222</v>
      </c>
      <c r="D50" s="186" t="s">
        <v>101</v>
      </c>
      <c r="E50" s="186" t="s">
        <v>37</v>
      </c>
      <c r="F50" s="149">
        <v>0</v>
      </c>
      <c r="G50" s="180">
        <v>0</v>
      </c>
      <c r="H50" s="358">
        <v>0</v>
      </c>
      <c r="I50" s="150">
        <v>0</v>
      </c>
      <c r="J50" s="180">
        <v>0</v>
      </c>
      <c r="K50" s="358">
        <v>0</v>
      </c>
      <c r="L50" s="150">
        <v>0</v>
      </c>
      <c r="M50" s="180">
        <v>0</v>
      </c>
      <c r="N50" s="358">
        <v>0</v>
      </c>
      <c r="O50" s="150">
        <v>0</v>
      </c>
      <c r="P50" s="180">
        <v>0</v>
      </c>
      <c r="Q50" s="150">
        <v>0</v>
      </c>
      <c r="R50" s="180">
        <v>0</v>
      </c>
      <c r="S50" s="354">
        <v>0</v>
      </c>
      <c r="T50" s="149">
        <v>276840.31</v>
      </c>
      <c r="U50" s="180">
        <v>0</v>
      </c>
      <c r="V50" s="150">
        <v>0</v>
      </c>
      <c r="W50" s="180">
        <v>0</v>
      </c>
      <c r="X50" s="150">
        <v>0</v>
      </c>
      <c r="Y50" s="180">
        <v>0</v>
      </c>
      <c r="Z50" s="150">
        <v>0</v>
      </c>
      <c r="AA50" s="180">
        <v>0</v>
      </c>
      <c r="AB50" s="150">
        <v>0</v>
      </c>
      <c r="AC50" s="187">
        <v>0</v>
      </c>
      <c r="AD50" s="149">
        <v>331377.89</v>
      </c>
      <c r="AE50" s="180">
        <v>331377.89</v>
      </c>
      <c r="AF50" s="149">
        <v>0</v>
      </c>
      <c r="AG50" s="180">
        <v>0</v>
      </c>
      <c r="AH50" s="150">
        <v>0</v>
      </c>
      <c r="AI50" s="187">
        <v>0</v>
      </c>
      <c r="AJ50" s="188">
        <f t="shared" si="0"/>
        <v>608218.19999999995</v>
      </c>
      <c r="AK50" s="187">
        <f t="shared" si="1"/>
        <v>331377.89</v>
      </c>
      <c r="AL50" s="354">
        <f t="shared" si="2"/>
        <v>0</v>
      </c>
      <c r="AM50" s="188">
        <f t="shared" si="3"/>
        <v>0</v>
      </c>
      <c r="AN50" s="187">
        <f t="shared" si="4"/>
        <v>0</v>
      </c>
      <c r="AO50" s="194"/>
      <c r="AP50" s="194"/>
      <c r="AQ50" s="194"/>
    </row>
    <row r="51" spans="1:43" x14ac:dyDescent="0.25">
      <c r="A51" s="185" t="s">
        <v>8244</v>
      </c>
      <c r="B51" s="185" t="s">
        <v>8275</v>
      </c>
      <c r="C51" s="189" t="s">
        <v>8442</v>
      </c>
      <c r="D51" s="186" t="s">
        <v>101</v>
      </c>
      <c r="E51" s="186" t="s">
        <v>37</v>
      </c>
      <c r="F51" s="149">
        <v>0</v>
      </c>
      <c r="G51" s="180">
        <v>0</v>
      </c>
      <c r="H51" s="358">
        <v>0</v>
      </c>
      <c r="I51" s="150">
        <v>0</v>
      </c>
      <c r="J51" s="180">
        <v>0</v>
      </c>
      <c r="K51" s="358">
        <v>0</v>
      </c>
      <c r="L51" s="150">
        <v>0</v>
      </c>
      <c r="M51" s="180">
        <v>0</v>
      </c>
      <c r="N51" s="358">
        <v>0</v>
      </c>
      <c r="O51" s="150">
        <v>0</v>
      </c>
      <c r="P51" s="180">
        <v>0</v>
      </c>
      <c r="Q51" s="150">
        <v>0</v>
      </c>
      <c r="R51" s="180">
        <v>0</v>
      </c>
      <c r="S51" s="354">
        <v>0</v>
      </c>
      <c r="T51" s="149">
        <v>2286642.19</v>
      </c>
      <c r="U51" s="180">
        <v>0</v>
      </c>
      <c r="V51" s="150">
        <v>0</v>
      </c>
      <c r="W51" s="180">
        <v>0</v>
      </c>
      <c r="X51" s="150">
        <v>0</v>
      </c>
      <c r="Y51" s="180">
        <v>0</v>
      </c>
      <c r="Z51" s="150">
        <v>0</v>
      </c>
      <c r="AA51" s="180">
        <v>0</v>
      </c>
      <c r="AB51" s="150">
        <v>0</v>
      </c>
      <c r="AC51" s="187">
        <v>0</v>
      </c>
      <c r="AD51" s="149">
        <v>0</v>
      </c>
      <c r="AE51" s="180">
        <v>0</v>
      </c>
      <c r="AF51" s="149">
        <v>0</v>
      </c>
      <c r="AG51" s="180">
        <v>0</v>
      </c>
      <c r="AH51" s="150">
        <v>0</v>
      </c>
      <c r="AI51" s="187">
        <v>0</v>
      </c>
      <c r="AJ51" s="188">
        <f t="shared" si="0"/>
        <v>2286642.19</v>
      </c>
      <c r="AK51" s="187">
        <f t="shared" si="1"/>
        <v>0</v>
      </c>
      <c r="AL51" s="354">
        <f t="shared" si="2"/>
        <v>0</v>
      </c>
      <c r="AM51" s="188">
        <f t="shared" si="3"/>
        <v>0</v>
      </c>
      <c r="AN51" s="187">
        <f t="shared" si="4"/>
        <v>0</v>
      </c>
      <c r="AO51" s="194"/>
      <c r="AP51" s="194"/>
      <c r="AQ51" s="194"/>
    </row>
    <row r="52" spans="1:43" x14ac:dyDescent="0.25">
      <c r="A52" s="185" t="s">
        <v>8246</v>
      </c>
      <c r="B52" s="185" t="s">
        <v>8219</v>
      </c>
      <c r="C52" s="189" t="s">
        <v>3321</v>
      </c>
      <c r="D52" s="186" t="s">
        <v>41</v>
      </c>
      <c r="E52" s="186" t="s">
        <v>37</v>
      </c>
      <c r="F52" s="149">
        <v>0</v>
      </c>
      <c r="G52" s="180">
        <v>0</v>
      </c>
      <c r="H52" s="358">
        <v>0</v>
      </c>
      <c r="I52" s="150">
        <v>0</v>
      </c>
      <c r="J52" s="180">
        <v>0</v>
      </c>
      <c r="K52" s="358">
        <v>0</v>
      </c>
      <c r="L52" s="150">
        <v>0</v>
      </c>
      <c r="M52" s="180">
        <v>0</v>
      </c>
      <c r="N52" s="358">
        <v>0</v>
      </c>
      <c r="O52" s="150">
        <v>0</v>
      </c>
      <c r="P52" s="180">
        <v>0</v>
      </c>
      <c r="Q52" s="150">
        <v>0</v>
      </c>
      <c r="R52" s="180">
        <v>0</v>
      </c>
      <c r="S52" s="354">
        <v>0</v>
      </c>
      <c r="T52" s="149">
        <v>0</v>
      </c>
      <c r="U52" s="180">
        <v>0</v>
      </c>
      <c r="V52" s="150">
        <v>0</v>
      </c>
      <c r="W52" s="180">
        <v>0</v>
      </c>
      <c r="X52" s="150">
        <v>0</v>
      </c>
      <c r="Y52" s="180">
        <v>0</v>
      </c>
      <c r="Z52" s="150">
        <v>0</v>
      </c>
      <c r="AA52" s="180">
        <v>0</v>
      </c>
      <c r="AB52" s="150">
        <v>869303.63</v>
      </c>
      <c r="AC52" s="187">
        <v>869303.63</v>
      </c>
      <c r="AD52" s="149">
        <v>0</v>
      </c>
      <c r="AE52" s="180">
        <v>0</v>
      </c>
      <c r="AF52" s="149">
        <v>0</v>
      </c>
      <c r="AG52" s="180">
        <v>0</v>
      </c>
      <c r="AH52" s="150">
        <v>0</v>
      </c>
      <c r="AI52" s="187">
        <v>0</v>
      </c>
      <c r="AJ52" s="188">
        <f t="shared" si="0"/>
        <v>869303.63</v>
      </c>
      <c r="AK52" s="187">
        <f t="shared" si="1"/>
        <v>869303.63</v>
      </c>
      <c r="AL52" s="354">
        <f t="shared" si="2"/>
        <v>0</v>
      </c>
      <c r="AM52" s="188">
        <f t="shared" si="3"/>
        <v>0</v>
      </c>
      <c r="AN52" s="187">
        <f t="shared" si="4"/>
        <v>0</v>
      </c>
      <c r="AO52" s="194"/>
      <c r="AP52" s="194"/>
      <c r="AQ52" s="194"/>
    </row>
    <row r="53" spans="1:43" x14ac:dyDescent="0.25">
      <c r="A53" s="185" t="s">
        <v>8246</v>
      </c>
      <c r="B53" s="185" t="s">
        <v>8385</v>
      </c>
      <c r="C53" s="189" t="s">
        <v>40</v>
      </c>
      <c r="D53" s="186" t="s">
        <v>41</v>
      </c>
      <c r="E53" s="186" t="s">
        <v>37</v>
      </c>
      <c r="F53" s="149">
        <v>0</v>
      </c>
      <c r="G53" s="180">
        <v>0</v>
      </c>
      <c r="H53" s="358">
        <v>0</v>
      </c>
      <c r="I53" s="150">
        <v>0</v>
      </c>
      <c r="J53" s="180">
        <v>0</v>
      </c>
      <c r="K53" s="358">
        <v>0</v>
      </c>
      <c r="L53" s="150">
        <v>0</v>
      </c>
      <c r="M53" s="180">
        <v>0</v>
      </c>
      <c r="N53" s="358">
        <v>0</v>
      </c>
      <c r="O53" s="150">
        <v>0</v>
      </c>
      <c r="P53" s="180">
        <v>0</v>
      </c>
      <c r="Q53" s="150">
        <v>0</v>
      </c>
      <c r="R53" s="180">
        <v>0</v>
      </c>
      <c r="S53" s="354">
        <v>0</v>
      </c>
      <c r="T53" s="149">
        <v>0</v>
      </c>
      <c r="U53" s="180">
        <v>0</v>
      </c>
      <c r="V53" s="150">
        <v>0</v>
      </c>
      <c r="W53" s="180">
        <v>0</v>
      </c>
      <c r="X53" s="150">
        <v>0</v>
      </c>
      <c r="Y53" s="180">
        <v>0</v>
      </c>
      <c r="Z53" s="150">
        <v>0</v>
      </c>
      <c r="AA53" s="180">
        <v>0</v>
      </c>
      <c r="AB53" s="150">
        <v>0</v>
      </c>
      <c r="AC53" s="187">
        <v>0</v>
      </c>
      <c r="AD53" s="149">
        <v>0</v>
      </c>
      <c r="AE53" s="180">
        <v>0</v>
      </c>
      <c r="AF53" s="149">
        <v>0</v>
      </c>
      <c r="AG53" s="180">
        <v>0</v>
      </c>
      <c r="AH53" s="150">
        <v>688184</v>
      </c>
      <c r="AI53" s="187">
        <v>0</v>
      </c>
      <c r="AJ53" s="188">
        <f t="shared" si="0"/>
        <v>0</v>
      </c>
      <c r="AK53" s="187">
        <f t="shared" si="1"/>
        <v>0</v>
      </c>
      <c r="AL53" s="354">
        <f t="shared" si="2"/>
        <v>0</v>
      </c>
      <c r="AM53" s="188">
        <f t="shared" si="3"/>
        <v>688184</v>
      </c>
      <c r="AN53" s="187">
        <f t="shared" si="4"/>
        <v>0</v>
      </c>
      <c r="AO53" s="194"/>
      <c r="AP53" s="194"/>
      <c r="AQ53" s="194"/>
    </row>
    <row r="54" spans="1:43" x14ac:dyDescent="0.25">
      <c r="A54" s="185" t="s">
        <v>8246</v>
      </c>
      <c r="B54" s="185" t="s">
        <v>8261</v>
      </c>
      <c r="C54" s="189" t="s">
        <v>467</v>
      </c>
      <c r="D54" s="186" t="s">
        <v>41</v>
      </c>
      <c r="E54" s="186" t="s">
        <v>37</v>
      </c>
      <c r="F54" s="149">
        <v>0</v>
      </c>
      <c r="G54" s="180">
        <v>0</v>
      </c>
      <c r="H54" s="358">
        <v>0</v>
      </c>
      <c r="I54" s="150">
        <v>0</v>
      </c>
      <c r="J54" s="180">
        <v>0</v>
      </c>
      <c r="K54" s="358">
        <v>0</v>
      </c>
      <c r="L54" s="150">
        <v>0</v>
      </c>
      <c r="M54" s="180">
        <v>0</v>
      </c>
      <c r="N54" s="358">
        <v>0</v>
      </c>
      <c r="O54" s="150">
        <v>0</v>
      </c>
      <c r="P54" s="180">
        <v>0</v>
      </c>
      <c r="Q54" s="150">
        <v>0</v>
      </c>
      <c r="R54" s="180">
        <v>0</v>
      </c>
      <c r="S54" s="354">
        <v>0</v>
      </c>
      <c r="T54" s="149">
        <v>0</v>
      </c>
      <c r="U54" s="180">
        <v>0</v>
      </c>
      <c r="V54" s="150">
        <v>0</v>
      </c>
      <c r="W54" s="180">
        <v>0</v>
      </c>
      <c r="X54" s="150">
        <v>0</v>
      </c>
      <c r="Y54" s="180">
        <v>0</v>
      </c>
      <c r="Z54" s="150">
        <v>0</v>
      </c>
      <c r="AA54" s="180">
        <v>0</v>
      </c>
      <c r="AB54" s="150">
        <v>0</v>
      </c>
      <c r="AC54" s="187">
        <v>0</v>
      </c>
      <c r="AD54" s="149">
        <v>396549.48</v>
      </c>
      <c r="AE54" s="180">
        <v>396549.48</v>
      </c>
      <c r="AF54" s="149">
        <v>0</v>
      </c>
      <c r="AG54" s="180">
        <v>0</v>
      </c>
      <c r="AH54" s="150">
        <v>0</v>
      </c>
      <c r="AI54" s="187">
        <v>0</v>
      </c>
      <c r="AJ54" s="188">
        <f t="shared" si="0"/>
        <v>396549.48</v>
      </c>
      <c r="AK54" s="187">
        <f t="shared" si="1"/>
        <v>396549.48</v>
      </c>
      <c r="AL54" s="354">
        <f t="shared" si="2"/>
        <v>0</v>
      </c>
      <c r="AM54" s="188">
        <f t="shared" si="3"/>
        <v>0</v>
      </c>
      <c r="AN54" s="187">
        <f t="shared" si="4"/>
        <v>0</v>
      </c>
      <c r="AO54" s="194"/>
      <c r="AP54" s="194"/>
      <c r="AQ54" s="194"/>
    </row>
    <row r="55" spans="1:43" x14ac:dyDescent="0.25">
      <c r="A55" s="185" t="s">
        <v>8246</v>
      </c>
      <c r="B55" s="185" t="s">
        <v>8249</v>
      </c>
      <c r="C55" s="189" t="s">
        <v>468</v>
      </c>
      <c r="D55" s="186" t="s">
        <v>41</v>
      </c>
      <c r="E55" s="186" t="s">
        <v>37</v>
      </c>
      <c r="F55" s="149">
        <v>133463.35999999999</v>
      </c>
      <c r="G55" s="180">
        <v>43899.409999999996</v>
      </c>
      <c r="H55" s="358">
        <v>0</v>
      </c>
      <c r="I55" s="150">
        <v>94253.83</v>
      </c>
      <c r="J55" s="180">
        <v>94253.81</v>
      </c>
      <c r="K55" s="358">
        <v>0</v>
      </c>
      <c r="L55" s="150">
        <v>54647.93</v>
      </c>
      <c r="M55" s="180">
        <v>54647.93</v>
      </c>
      <c r="N55" s="358">
        <v>0</v>
      </c>
      <c r="O55" s="150">
        <v>32049.22</v>
      </c>
      <c r="P55" s="180">
        <v>32049.22</v>
      </c>
      <c r="Q55" s="150">
        <v>431183.76</v>
      </c>
      <c r="R55" s="180">
        <v>431183.76</v>
      </c>
      <c r="S55" s="354">
        <v>0</v>
      </c>
      <c r="T55" s="149">
        <v>0</v>
      </c>
      <c r="U55" s="180">
        <v>0</v>
      </c>
      <c r="V55" s="150">
        <v>0</v>
      </c>
      <c r="W55" s="180">
        <v>0</v>
      </c>
      <c r="X55" s="150">
        <v>0</v>
      </c>
      <c r="Y55" s="180">
        <v>0</v>
      </c>
      <c r="Z55" s="150">
        <v>0</v>
      </c>
      <c r="AA55" s="180">
        <v>0</v>
      </c>
      <c r="AB55" s="150">
        <v>0</v>
      </c>
      <c r="AC55" s="187">
        <v>0</v>
      </c>
      <c r="AD55" s="149">
        <v>1356064.6</v>
      </c>
      <c r="AE55" s="180">
        <v>1356064.6</v>
      </c>
      <c r="AF55" s="149">
        <v>0</v>
      </c>
      <c r="AG55" s="180">
        <v>0</v>
      </c>
      <c r="AH55" s="150">
        <v>0</v>
      </c>
      <c r="AI55" s="187">
        <v>0</v>
      </c>
      <c r="AJ55" s="188">
        <f t="shared" si="0"/>
        <v>2101662.7000000002</v>
      </c>
      <c r="AK55" s="187">
        <f t="shared" si="1"/>
        <v>2012098.73</v>
      </c>
      <c r="AL55" s="354">
        <f t="shared" si="2"/>
        <v>0</v>
      </c>
      <c r="AM55" s="188">
        <f t="shared" si="3"/>
        <v>0</v>
      </c>
      <c r="AN55" s="187">
        <f t="shared" si="4"/>
        <v>0</v>
      </c>
      <c r="AO55" s="194"/>
      <c r="AP55" s="194"/>
      <c r="AQ55" s="194"/>
    </row>
    <row r="56" spans="1:43" x14ac:dyDescent="0.25">
      <c r="A56" s="185" t="s">
        <v>8246</v>
      </c>
      <c r="B56" s="185" t="s">
        <v>8266</v>
      </c>
      <c r="C56" s="189" t="s">
        <v>196</v>
      </c>
      <c r="D56" s="186" t="s">
        <v>41</v>
      </c>
      <c r="E56" s="186" t="s">
        <v>37</v>
      </c>
      <c r="F56" s="149">
        <v>2171713.2000000002</v>
      </c>
      <c r="G56" s="180">
        <v>994808.97000000009</v>
      </c>
      <c r="H56" s="358">
        <v>9610.39</v>
      </c>
      <c r="I56" s="150">
        <v>591219.49</v>
      </c>
      <c r="J56" s="180">
        <v>586710.25</v>
      </c>
      <c r="K56" s="358">
        <v>0</v>
      </c>
      <c r="L56" s="150">
        <v>1500000</v>
      </c>
      <c r="M56" s="180">
        <v>1341174.8899999999</v>
      </c>
      <c r="N56" s="358">
        <v>29381.55</v>
      </c>
      <c r="O56" s="150">
        <v>0</v>
      </c>
      <c r="P56" s="180">
        <v>0</v>
      </c>
      <c r="Q56" s="150">
        <v>4781845.9400000004</v>
      </c>
      <c r="R56" s="180">
        <v>3125355.0300000007</v>
      </c>
      <c r="S56" s="354">
        <v>0</v>
      </c>
      <c r="T56" s="149">
        <v>920457.35</v>
      </c>
      <c r="U56" s="180">
        <v>0</v>
      </c>
      <c r="V56" s="150">
        <v>0</v>
      </c>
      <c r="W56" s="180">
        <v>0</v>
      </c>
      <c r="X56" s="150">
        <v>0</v>
      </c>
      <c r="Y56" s="180">
        <v>0</v>
      </c>
      <c r="Z56" s="150">
        <v>0</v>
      </c>
      <c r="AA56" s="180">
        <v>0</v>
      </c>
      <c r="AB56" s="150">
        <v>0</v>
      </c>
      <c r="AC56" s="187">
        <v>0</v>
      </c>
      <c r="AD56" s="149">
        <v>0</v>
      </c>
      <c r="AE56" s="180">
        <v>0</v>
      </c>
      <c r="AF56" s="149">
        <v>0</v>
      </c>
      <c r="AG56" s="180">
        <v>0</v>
      </c>
      <c r="AH56" s="150">
        <v>0</v>
      </c>
      <c r="AI56" s="187">
        <v>0</v>
      </c>
      <c r="AJ56" s="188">
        <f t="shared" si="0"/>
        <v>9965235.9800000004</v>
      </c>
      <c r="AK56" s="187">
        <f t="shared" si="1"/>
        <v>6048049.1400000006</v>
      </c>
      <c r="AL56" s="354">
        <f t="shared" si="2"/>
        <v>38991.94</v>
      </c>
      <c r="AM56" s="188">
        <f t="shared" si="3"/>
        <v>0</v>
      </c>
      <c r="AN56" s="187">
        <f t="shared" si="4"/>
        <v>0</v>
      </c>
      <c r="AO56" s="194"/>
      <c r="AP56" s="194"/>
      <c r="AQ56" s="194"/>
    </row>
    <row r="57" spans="1:43" x14ac:dyDescent="0.25">
      <c r="A57" s="185" t="s">
        <v>8246</v>
      </c>
      <c r="B57" s="185" t="s">
        <v>8250</v>
      </c>
      <c r="C57" s="189" t="s">
        <v>4476</v>
      </c>
      <c r="D57" s="186" t="s">
        <v>41</v>
      </c>
      <c r="E57" s="186" t="s">
        <v>37</v>
      </c>
      <c r="F57" s="149">
        <v>0</v>
      </c>
      <c r="G57" s="180">
        <v>0</v>
      </c>
      <c r="H57" s="358">
        <v>0</v>
      </c>
      <c r="I57" s="150">
        <v>523655.67999999999</v>
      </c>
      <c r="J57" s="180">
        <v>523655.67000000004</v>
      </c>
      <c r="K57" s="358">
        <v>0</v>
      </c>
      <c r="L57" s="150">
        <v>0</v>
      </c>
      <c r="M57" s="180">
        <v>0</v>
      </c>
      <c r="N57" s="358">
        <v>0</v>
      </c>
      <c r="O57" s="150">
        <v>0</v>
      </c>
      <c r="P57" s="180">
        <v>0</v>
      </c>
      <c r="Q57" s="150">
        <v>241663</v>
      </c>
      <c r="R57" s="180">
        <v>217732.28</v>
      </c>
      <c r="S57" s="354">
        <v>0</v>
      </c>
      <c r="T57" s="149">
        <v>2142520.88</v>
      </c>
      <c r="U57" s="180">
        <v>1120926.8000000003</v>
      </c>
      <c r="V57" s="150">
        <v>0</v>
      </c>
      <c r="W57" s="180">
        <v>0</v>
      </c>
      <c r="X57" s="150">
        <v>0</v>
      </c>
      <c r="Y57" s="180">
        <v>0</v>
      </c>
      <c r="Z57" s="150">
        <v>0</v>
      </c>
      <c r="AA57" s="180">
        <v>0</v>
      </c>
      <c r="AB57" s="150">
        <v>3900773.91</v>
      </c>
      <c r="AC57" s="187">
        <v>3484102.5999999992</v>
      </c>
      <c r="AD57" s="149">
        <v>2731079.51</v>
      </c>
      <c r="AE57" s="180">
        <v>2731079.51</v>
      </c>
      <c r="AF57" s="149">
        <v>0</v>
      </c>
      <c r="AG57" s="180">
        <v>0</v>
      </c>
      <c r="AH57" s="150">
        <v>0</v>
      </c>
      <c r="AI57" s="187">
        <v>0</v>
      </c>
      <c r="AJ57" s="188">
        <f t="shared" si="0"/>
        <v>9539692.9800000004</v>
      </c>
      <c r="AK57" s="187">
        <f t="shared" si="1"/>
        <v>8077496.8599999994</v>
      </c>
      <c r="AL57" s="354">
        <f t="shared" si="2"/>
        <v>0</v>
      </c>
      <c r="AM57" s="188">
        <f t="shared" si="3"/>
        <v>0</v>
      </c>
      <c r="AN57" s="187">
        <f t="shared" si="4"/>
        <v>0</v>
      </c>
      <c r="AO57" s="194"/>
      <c r="AP57" s="194"/>
      <c r="AQ57" s="194"/>
    </row>
    <row r="58" spans="1:43" x14ac:dyDescent="0.25">
      <c r="A58" s="185" t="s">
        <v>8246</v>
      </c>
      <c r="B58" s="185" t="s">
        <v>8251</v>
      </c>
      <c r="C58" s="189" t="s">
        <v>8499</v>
      </c>
      <c r="D58" s="186" t="s">
        <v>41</v>
      </c>
      <c r="E58" s="186" t="s">
        <v>37</v>
      </c>
      <c r="F58" s="149">
        <v>0</v>
      </c>
      <c r="G58" s="180">
        <v>0</v>
      </c>
      <c r="H58" s="358">
        <v>0</v>
      </c>
      <c r="I58" s="150">
        <v>0</v>
      </c>
      <c r="J58" s="180">
        <v>0</v>
      </c>
      <c r="K58" s="358">
        <v>0</v>
      </c>
      <c r="L58" s="150">
        <v>0</v>
      </c>
      <c r="M58" s="180">
        <v>0</v>
      </c>
      <c r="N58" s="358">
        <v>0</v>
      </c>
      <c r="O58" s="150">
        <v>0</v>
      </c>
      <c r="P58" s="180">
        <v>0</v>
      </c>
      <c r="Q58" s="150">
        <v>824469.76</v>
      </c>
      <c r="R58" s="180">
        <v>0</v>
      </c>
      <c r="S58" s="354">
        <v>0</v>
      </c>
      <c r="T58" s="149">
        <v>524778.97</v>
      </c>
      <c r="U58" s="180">
        <v>253131.69999999998</v>
      </c>
      <c r="V58" s="150">
        <v>138550.87</v>
      </c>
      <c r="W58" s="180">
        <v>136354.62</v>
      </c>
      <c r="X58" s="150">
        <v>40856.639999999999</v>
      </c>
      <c r="Y58" s="180">
        <v>32274.480000000003</v>
      </c>
      <c r="Z58" s="150">
        <v>41104.68</v>
      </c>
      <c r="AA58" s="180">
        <v>41104.68</v>
      </c>
      <c r="AB58" s="150">
        <v>264635.26</v>
      </c>
      <c r="AC58" s="187">
        <v>264635.25999999995</v>
      </c>
      <c r="AD58" s="149">
        <v>0</v>
      </c>
      <c r="AE58" s="180">
        <v>0</v>
      </c>
      <c r="AF58" s="149">
        <v>0</v>
      </c>
      <c r="AG58" s="180">
        <v>0</v>
      </c>
      <c r="AH58" s="150">
        <v>0</v>
      </c>
      <c r="AI58" s="187">
        <v>0</v>
      </c>
      <c r="AJ58" s="188">
        <f t="shared" si="0"/>
        <v>1834396.18</v>
      </c>
      <c r="AK58" s="187">
        <f t="shared" si="1"/>
        <v>727500.73999999987</v>
      </c>
      <c r="AL58" s="354">
        <f t="shared" si="2"/>
        <v>0</v>
      </c>
      <c r="AM58" s="188">
        <f t="shared" si="3"/>
        <v>0</v>
      </c>
      <c r="AN58" s="187">
        <f t="shared" si="4"/>
        <v>0</v>
      </c>
      <c r="AO58" s="194"/>
      <c r="AP58" s="194"/>
      <c r="AQ58" s="194"/>
    </row>
    <row r="59" spans="1:43" x14ac:dyDescent="0.25">
      <c r="A59" s="185" t="s">
        <v>8246</v>
      </c>
      <c r="B59" s="185" t="s">
        <v>8252</v>
      </c>
      <c r="C59" s="189" t="s">
        <v>50</v>
      </c>
      <c r="D59" s="186" t="s">
        <v>41</v>
      </c>
      <c r="E59" s="186" t="s">
        <v>37</v>
      </c>
      <c r="F59" s="149">
        <v>0</v>
      </c>
      <c r="G59" s="180">
        <v>0</v>
      </c>
      <c r="H59" s="358">
        <v>0</v>
      </c>
      <c r="I59" s="150">
        <v>0</v>
      </c>
      <c r="J59" s="180">
        <v>0</v>
      </c>
      <c r="K59" s="358">
        <v>0</v>
      </c>
      <c r="L59" s="150">
        <v>0</v>
      </c>
      <c r="M59" s="180">
        <v>0</v>
      </c>
      <c r="N59" s="358">
        <v>0</v>
      </c>
      <c r="O59" s="150">
        <v>0</v>
      </c>
      <c r="P59" s="180">
        <v>0</v>
      </c>
      <c r="Q59" s="150">
        <v>0</v>
      </c>
      <c r="R59" s="180">
        <v>0</v>
      </c>
      <c r="S59" s="354">
        <v>0</v>
      </c>
      <c r="T59" s="149">
        <v>0</v>
      </c>
      <c r="U59" s="180">
        <v>0</v>
      </c>
      <c r="V59" s="150">
        <v>0</v>
      </c>
      <c r="W59" s="180">
        <v>0</v>
      </c>
      <c r="X59" s="150">
        <v>0</v>
      </c>
      <c r="Y59" s="180">
        <v>0</v>
      </c>
      <c r="Z59" s="150">
        <v>0</v>
      </c>
      <c r="AA59" s="180">
        <v>0</v>
      </c>
      <c r="AB59" s="150">
        <v>0</v>
      </c>
      <c r="AC59" s="187">
        <v>0</v>
      </c>
      <c r="AD59" s="149">
        <v>0</v>
      </c>
      <c r="AE59" s="180">
        <v>0</v>
      </c>
      <c r="AF59" s="149">
        <v>0</v>
      </c>
      <c r="AG59" s="180">
        <v>0</v>
      </c>
      <c r="AH59" s="150">
        <v>5600000</v>
      </c>
      <c r="AI59" s="187">
        <v>5600000</v>
      </c>
      <c r="AJ59" s="188">
        <f t="shared" si="0"/>
        <v>0</v>
      </c>
      <c r="AK59" s="187">
        <f t="shared" si="1"/>
        <v>0</v>
      </c>
      <c r="AL59" s="354">
        <f t="shared" si="2"/>
        <v>0</v>
      </c>
      <c r="AM59" s="188">
        <f t="shared" si="3"/>
        <v>5600000</v>
      </c>
      <c r="AN59" s="187">
        <f t="shared" si="4"/>
        <v>5600000</v>
      </c>
      <c r="AO59" s="194"/>
      <c r="AP59" s="194"/>
      <c r="AQ59" s="194"/>
    </row>
    <row r="60" spans="1:43" x14ac:dyDescent="0.25">
      <c r="A60" s="185" t="s">
        <v>8289</v>
      </c>
      <c r="B60" s="185" t="s">
        <v>8238</v>
      </c>
      <c r="C60" s="189" t="s">
        <v>51</v>
      </c>
      <c r="D60" s="186" t="s">
        <v>52</v>
      </c>
      <c r="E60" s="186" t="s">
        <v>53</v>
      </c>
      <c r="F60" s="149">
        <v>0</v>
      </c>
      <c r="G60" s="180">
        <v>0</v>
      </c>
      <c r="H60" s="358">
        <v>0</v>
      </c>
      <c r="I60" s="150">
        <v>0</v>
      </c>
      <c r="J60" s="180">
        <v>0</v>
      </c>
      <c r="K60" s="358">
        <v>0</v>
      </c>
      <c r="L60" s="150">
        <v>0</v>
      </c>
      <c r="M60" s="180">
        <v>0</v>
      </c>
      <c r="N60" s="358">
        <v>0</v>
      </c>
      <c r="O60" s="150">
        <v>0</v>
      </c>
      <c r="P60" s="180">
        <v>0</v>
      </c>
      <c r="Q60" s="150">
        <v>0</v>
      </c>
      <c r="R60" s="180">
        <v>0</v>
      </c>
      <c r="S60" s="354">
        <v>0</v>
      </c>
      <c r="T60" s="149">
        <v>0</v>
      </c>
      <c r="U60" s="180">
        <v>0</v>
      </c>
      <c r="V60" s="150">
        <v>0</v>
      </c>
      <c r="W60" s="180">
        <v>0</v>
      </c>
      <c r="X60" s="150">
        <v>0</v>
      </c>
      <c r="Y60" s="180">
        <v>0</v>
      </c>
      <c r="Z60" s="150">
        <v>0</v>
      </c>
      <c r="AA60" s="180">
        <v>0</v>
      </c>
      <c r="AB60" s="150">
        <v>0</v>
      </c>
      <c r="AC60" s="187">
        <v>0</v>
      </c>
      <c r="AD60" s="149">
        <v>0</v>
      </c>
      <c r="AE60" s="180">
        <v>0</v>
      </c>
      <c r="AF60" s="149">
        <v>53173</v>
      </c>
      <c r="AG60" s="180">
        <v>53007.459999999992</v>
      </c>
      <c r="AH60" s="150">
        <v>0</v>
      </c>
      <c r="AI60" s="187">
        <v>0</v>
      </c>
      <c r="AJ60" s="188">
        <f t="shared" si="0"/>
        <v>0</v>
      </c>
      <c r="AK60" s="187">
        <f t="shared" si="1"/>
        <v>0</v>
      </c>
      <c r="AL60" s="354">
        <f t="shared" si="2"/>
        <v>0</v>
      </c>
      <c r="AM60" s="188">
        <f t="shared" si="3"/>
        <v>53173</v>
      </c>
      <c r="AN60" s="187">
        <f t="shared" si="4"/>
        <v>53007.459999999992</v>
      </c>
      <c r="AO60" s="194"/>
      <c r="AP60" s="194"/>
      <c r="AQ60" s="194"/>
    </row>
    <row r="61" spans="1:43" x14ac:dyDescent="0.25">
      <c r="A61" s="185" t="s">
        <v>8289</v>
      </c>
      <c r="B61" s="185" t="s">
        <v>8290</v>
      </c>
      <c r="C61" s="189" t="s">
        <v>2245</v>
      </c>
      <c r="D61" s="186" t="s">
        <v>52</v>
      </c>
      <c r="E61" s="186" t="s">
        <v>53</v>
      </c>
      <c r="F61" s="149">
        <v>0</v>
      </c>
      <c r="G61" s="180">
        <v>0</v>
      </c>
      <c r="H61" s="358">
        <v>0</v>
      </c>
      <c r="I61" s="150">
        <v>0</v>
      </c>
      <c r="J61" s="180">
        <v>0</v>
      </c>
      <c r="K61" s="358">
        <v>0</v>
      </c>
      <c r="L61" s="150">
        <v>0</v>
      </c>
      <c r="M61" s="180">
        <v>0</v>
      </c>
      <c r="N61" s="358">
        <v>0</v>
      </c>
      <c r="O61" s="150">
        <v>0</v>
      </c>
      <c r="P61" s="180">
        <v>0</v>
      </c>
      <c r="Q61" s="150">
        <v>0</v>
      </c>
      <c r="R61" s="180">
        <v>0</v>
      </c>
      <c r="S61" s="354">
        <v>0</v>
      </c>
      <c r="T61" s="149">
        <v>101352.27</v>
      </c>
      <c r="U61" s="180">
        <v>101352.26999999999</v>
      </c>
      <c r="V61" s="150">
        <v>23756.62</v>
      </c>
      <c r="W61" s="180">
        <v>23756.62</v>
      </c>
      <c r="X61" s="150">
        <v>0</v>
      </c>
      <c r="Y61" s="180">
        <v>0</v>
      </c>
      <c r="Z61" s="150">
        <v>0</v>
      </c>
      <c r="AA61" s="180">
        <v>0</v>
      </c>
      <c r="AB61" s="150">
        <v>0</v>
      </c>
      <c r="AC61" s="187">
        <v>0</v>
      </c>
      <c r="AD61" s="149">
        <v>0</v>
      </c>
      <c r="AE61" s="180">
        <v>0</v>
      </c>
      <c r="AF61" s="149">
        <v>0</v>
      </c>
      <c r="AG61" s="180">
        <v>0</v>
      </c>
      <c r="AH61" s="150">
        <v>0</v>
      </c>
      <c r="AI61" s="187">
        <v>0</v>
      </c>
      <c r="AJ61" s="188">
        <f t="shared" si="0"/>
        <v>125108.89</v>
      </c>
      <c r="AK61" s="187">
        <f t="shared" si="1"/>
        <v>125108.88999999998</v>
      </c>
      <c r="AL61" s="354">
        <f t="shared" si="2"/>
        <v>0</v>
      </c>
      <c r="AM61" s="188">
        <f t="shared" si="3"/>
        <v>0</v>
      </c>
      <c r="AN61" s="187">
        <f t="shared" si="4"/>
        <v>0</v>
      </c>
      <c r="AO61" s="194"/>
      <c r="AP61" s="194"/>
      <c r="AQ61" s="194"/>
    </row>
    <row r="62" spans="1:43" x14ac:dyDescent="0.25">
      <c r="A62" s="185" t="s">
        <v>8289</v>
      </c>
      <c r="B62" s="185" t="s">
        <v>8291</v>
      </c>
      <c r="C62" s="189" t="s">
        <v>2284</v>
      </c>
      <c r="D62" s="186" t="s">
        <v>52</v>
      </c>
      <c r="E62" s="186" t="s">
        <v>53</v>
      </c>
      <c r="F62" s="149">
        <v>0</v>
      </c>
      <c r="G62" s="180">
        <v>0</v>
      </c>
      <c r="H62" s="358">
        <v>0</v>
      </c>
      <c r="I62" s="150">
        <v>0</v>
      </c>
      <c r="J62" s="180">
        <v>0</v>
      </c>
      <c r="K62" s="358">
        <v>0</v>
      </c>
      <c r="L62" s="150">
        <v>0</v>
      </c>
      <c r="M62" s="180">
        <v>0</v>
      </c>
      <c r="N62" s="358">
        <v>0</v>
      </c>
      <c r="O62" s="150">
        <v>14082.4</v>
      </c>
      <c r="P62" s="180"/>
      <c r="Q62" s="150">
        <v>0</v>
      </c>
      <c r="R62" s="180">
        <v>0</v>
      </c>
      <c r="S62" s="354">
        <v>0</v>
      </c>
      <c r="T62" s="149">
        <v>234970.86</v>
      </c>
      <c r="U62" s="180">
        <v>211971.63999999996</v>
      </c>
      <c r="V62" s="150">
        <v>158012.44</v>
      </c>
      <c r="W62" s="180">
        <v>158012.44</v>
      </c>
      <c r="X62" s="150">
        <v>0</v>
      </c>
      <c r="Y62" s="180">
        <v>0</v>
      </c>
      <c r="Z62" s="150">
        <v>12834.480000000001</v>
      </c>
      <c r="AA62" s="180">
        <v>12834.480000000003</v>
      </c>
      <c r="AB62" s="150">
        <v>0</v>
      </c>
      <c r="AC62" s="187">
        <v>0</v>
      </c>
      <c r="AD62" s="149">
        <v>0</v>
      </c>
      <c r="AE62" s="180">
        <v>0</v>
      </c>
      <c r="AF62" s="149">
        <v>0</v>
      </c>
      <c r="AG62" s="180">
        <v>0</v>
      </c>
      <c r="AH62" s="150">
        <v>0</v>
      </c>
      <c r="AI62" s="187">
        <v>0</v>
      </c>
      <c r="AJ62" s="188">
        <f t="shared" si="0"/>
        <v>419900.17999999993</v>
      </c>
      <c r="AK62" s="187">
        <f t="shared" si="1"/>
        <v>382818.55999999994</v>
      </c>
      <c r="AL62" s="354">
        <f t="shared" si="2"/>
        <v>0</v>
      </c>
      <c r="AM62" s="188">
        <f t="shared" si="3"/>
        <v>0</v>
      </c>
      <c r="AN62" s="187">
        <f t="shared" si="4"/>
        <v>0</v>
      </c>
      <c r="AO62" s="194"/>
      <c r="AP62" s="194"/>
      <c r="AQ62" s="194"/>
    </row>
    <row r="63" spans="1:43" x14ac:dyDescent="0.25">
      <c r="A63" s="185" t="s">
        <v>8283</v>
      </c>
      <c r="B63" s="185" t="s">
        <v>8284</v>
      </c>
      <c r="C63" s="189" t="s">
        <v>8199</v>
      </c>
      <c r="D63" s="186" t="s">
        <v>273</v>
      </c>
      <c r="E63" s="186" t="s">
        <v>53</v>
      </c>
      <c r="F63" s="149">
        <v>0</v>
      </c>
      <c r="G63" s="180">
        <v>0</v>
      </c>
      <c r="H63" s="358">
        <v>0</v>
      </c>
      <c r="I63" s="150">
        <v>0</v>
      </c>
      <c r="J63" s="180">
        <v>0</v>
      </c>
      <c r="K63" s="358">
        <v>0</v>
      </c>
      <c r="L63" s="150">
        <v>5399.58</v>
      </c>
      <c r="M63" s="180">
        <v>5399.58</v>
      </c>
      <c r="N63" s="358">
        <v>0</v>
      </c>
      <c r="O63" s="150">
        <v>0</v>
      </c>
      <c r="P63" s="180">
        <v>0</v>
      </c>
      <c r="Q63" s="150">
        <v>0</v>
      </c>
      <c r="R63" s="180">
        <v>0</v>
      </c>
      <c r="S63" s="354">
        <v>0</v>
      </c>
      <c r="T63" s="149">
        <v>0</v>
      </c>
      <c r="U63" s="180">
        <v>0</v>
      </c>
      <c r="V63" s="150">
        <v>0</v>
      </c>
      <c r="W63" s="180">
        <v>0</v>
      </c>
      <c r="X63" s="150">
        <v>0</v>
      </c>
      <c r="Y63" s="180">
        <v>0</v>
      </c>
      <c r="Z63" s="150">
        <v>0</v>
      </c>
      <c r="AA63" s="180">
        <v>0</v>
      </c>
      <c r="AB63" s="150">
        <v>0</v>
      </c>
      <c r="AC63" s="187">
        <v>0</v>
      </c>
      <c r="AD63" s="149">
        <v>0</v>
      </c>
      <c r="AE63" s="180">
        <v>0</v>
      </c>
      <c r="AF63" s="149">
        <v>0</v>
      </c>
      <c r="AG63" s="180">
        <v>0</v>
      </c>
      <c r="AH63" s="150">
        <v>0</v>
      </c>
      <c r="AI63" s="187">
        <v>0</v>
      </c>
      <c r="AJ63" s="188">
        <f t="shared" si="0"/>
        <v>5399.58</v>
      </c>
      <c r="AK63" s="187">
        <f t="shared" si="1"/>
        <v>5399.58</v>
      </c>
      <c r="AL63" s="354">
        <f t="shared" si="2"/>
        <v>0</v>
      </c>
      <c r="AM63" s="188">
        <f t="shared" si="3"/>
        <v>0</v>
      </c>
      <c r="AN63" s="187">
        <f t="shared" si="4"/>
        <v>0</v>
      </c>
      <c r="AO63" s="194"/>
      <c r="AP63" s="194"/>
      <c r="AQ63" s="194"/>
    </row>
    <row r="64" spans="1:43" x14ac:dyDescent="0.25">
      <c r="A64" s="185" t="s">
        <v>8285</v>
      </c>
      <c r="B64" s="185" t="s">
        <v>8286</v>
      </c>
      <c r="C64" s="189" t="s">
        <v>4124</v>
      </c>
      <c r="D64" s="186" t="s">
        <v>110</v>
      </c>
      <c r="E64" s="186" t="s">
        <v>53</v>
      </c>
      <c r="F64" s="149">
        <v>0</v>
      </c>
      <c r="G64" s="180">
        <v>0</v>
      </c>
      <c r="H64" s="358">
        <v>0</v>
      </c>
      <c r="I64" s="150">
        <v>0</v>
      </c>
      <c r="J64" s="180">
        <v>0</v>
      </c>
      <c r="K64" s="358">
        <v>0</v>
      </c>
      <c r="L64" s="150">
        <v>5908.95</v>
      </c>
      <c r="M64" s="180"/>
      <c r="N64" s="358">
        <v>0</v>
      </c>
      <c r="O64" s="150">
        <v>0</v>
      </c>
      <c r="P64" s="180">
        <v>0</v>
      </c>
      <c r="Q64" s="150">
        <v>0</v>
      </c>
      <c r="R64" s="180">
        <v>0</v>
      </c>
      <c r="S64" s="354">
        <v>0</v>
      </c>
      <c r="T64" s="149">
        <v>0</v>
      </c>
      <c r="U64" s="180">
        <v>0</v>
      </c>
      <c r="V64" s="150">
        <v>0</v>
      </c>
      <c r="W64" s="180">
        <v>0</v>
      </c>
      <c r="X64" s="150">
        <v>0</v>
      </c>
      <c r="Y64" s="180">
        <v>0</v>
      </c>
      <c r="Z64" s="150">
        <v>0</v>
      </c>
      <c r="AA64" s="180">
        <v>0</v>
      </c>
      <c r="AB64" s="150">
        <v>0</v>
      </c>
      <c r="AC64" s="187">
        <v>0</v>
      </c>
      <c r="AD64" s="149">
        <v>0</v>
      </c>
      <c r="AE64" s="180">
        <v>0</v>
      </c>
      <c r="AF64" s="149">
        <v>0</v>
      </c>
      <c r="AG64" s="180">
        <v>0</v>
      </c>
      <c r="AH64" s="150">
        <v>0</v>
      </c>
      <c r="AI64" s="187">
        <v>0</v>
      </c>
      <c r="AJ64" s="188">
        <f t="shared" si="0"/>
        <v>5908.95</v>
      </c>
      <c r="AK64" s="187">
        <f t="shared" si="1"/>
        <v>0</v>
      </c>
      <c r="AL64" s="354">
        <f t="shared" si="2"/>
        <v>0</v>
      </c>
      <c r="AM64" s="188">
        <f t="shared" si="3"/>
        <v>0</v>
      </c>
      <c r="AN64" s="187">
        <f t="shared" si="4"/>
        <v>0</v>
      </c>
      <c r="AO64" s="194"/>
      <c r="AP64" s="194"/>
      <c r="AQ64" s="194"/>
    </row>
    <row r="65" spans="1:43" x14ac:dyDescent="0.25">
      <c r="A65" s="185" t="s">
        <v>8285</v>
      </c>
      <c r="B65" s="185" t="s">
        <v>8284</v>
      </c>
      <c r="C65" s="189" t="s">
        <v>4170</v>
      </c>
      <c r="D65" s="186" t="s">
        <v>110</v>
      </c>
      <c r="E65" s="186" t="s">
        <v>53</v>
      </c>
      <c r="F65" s="149">
        <v>0</v>
      </c>
      <c r="G65" s="180">
        <v>0</v>
      </c>
      <c r="H65" s="358">
        <v>0</v>
      </c>
      <c r="I65" s="150">
        <v>0</v>
      </c>
      <c r="J65" s="180">
        <v>0</v>
      </c>
      <c r="K65" s="358">
        <v>0</v>
      </c>
      <c r="L65" s="150">
        <v>0</v>
      </c>
      <c r="M65" s="180">
        <v>0</v>
      </c>
      <c r="N65" s="358">
        <v>0</v>
      </c>
      <c r="O65" s="150">
        <v>0</v>
      </c>
      <c r="P65" s="180">
        <v>0</v>
      </c>
      <c r="Q65" s="150">
        <v>964455.69</v>
      </c>
      <c r="R65" s="180">
        <v>964455.69</v>
      </c>
      <c r="S65" s="354">
        <v>59507.789999999994</v>
      </c>
      <c r="T65" s="149">
        <v>0</v>
      </c>
      <c r="U65" s="180">
        <v>0</v>
      </c>
      <c r="V65" s="150">
        <v>0</v>
      </c>
      <c r="W65" s="180">
        <v>0</v>
      </c>
      <c r="X65" s="150">
        <v>0</v>
      </c>
      <c r="Y65" s="180">
        <v>0</v>
      </c>
      <c r="Z65" s="150">
        <v>0</v>
      </c>
      <c r="AA65" s="180">
        <v>0</v>
      </c>
      <c r="AB65" s="150">
        <v>0</v>
      </c>
      <c r="AC65" s="187">
        <v>0</v>
      </c>
      <c r="AD65" s="149">
        <v>0</v>
      </c>
      <c r="AE65" s="180">
        <v>0</v>
      </c>
      <c r="AF65" s="149">
        <v>0</v>
      </c>
      <c r="AG65" s="180">
        <v>0</v>
      </c>
      <c r="AH65" s="150">
        <v>0</v>
      </c>
      <c r="AI65" s="187">
        <v>0</v>
      </c>
      <c r="AJ65" s="188">
        <f t="shared" si="0"/>
        <v>964455.69</v>
      </c>
      <c r="AK65" s="187">
        <f t="shared" si="1"/>
        <v>964455.69</v>
      </c>
      <c r="AL65" s="354">
        <f t="shared" si="2"/>
        <v>59507.789999999994</v>
      </c>
      <c r="AM65" s="188">
        <f t="shared" si="3"/>
        <v>0</v>
      </c>
      <c r="AN65" s="187">
        <f t="shared" si="4"/>
        <v>0</v>
      </c>
      <c r="AO65" s="194"/>
      <c r="AP65" s="194"/>
      <c r="AQ65" s="194"/>
    </row>
    <row r="66" spans="1:43" x14ac:dyDescent="0.25">
      <c r="A66" s="185" t="s">
        <v>8285</v>
      </c>
      <c r="B66" s="185" t="s">
        <v>8287</v>
      </c>
      <c r="C66" s="189" t="s">
        <v>8288</v>
      </c>
      <c r="D66" s="186" t="s">
        <v>110</v>
      </c>
      <c r="E66" s="186" t="s">
        <v>53</v>
      </c>
      <c r="F66" s="149">
        <v>0</v>
      </c>
      <c r="G66" s="180">
        <v>0</v>
      </c>
      <c r="H66" s="358">
        <v>0</v>
      </c>
      <c r="I66" s="150">
        <v>57352.98</v>
      </c>
      <c r="J66" s="180">
        <v>57352.98</v>
      </c>
      <c r="K66" s="358">
        <v>0</v>
      </c>
      <c r="L66" s="150">
        <v>45061.2</v>
      </c>
      <c r="M66" s="180">
        <v>22312.33</v>
      </c>
      <c r="N66" s="358">
        <v>0</v>
      </c>
      <c r="O66" s="150">
        <v>8506.85</v>
      </c>
      <c r="P66" s="180">
        <v>8506.85</v>
      </c>
      <c r="Q66" s="150">
        <v>0</v>
      </c>
      <c r="R66" s="180">
        <v>0</v>
      </c>
      <c r="S66" s="354">
        <v>0</v>
      </c>
      <c r="T66" s="149">
        <v>0</v>
      </c>
      <c r="U66" s="180">
        <v>0</v>
      </c>
      <c r="V66" s="150">
        <v>0</v>
      </c>
      <c r="W66" s="180">
        <v>0</v>
      </c>
      <c r="X66" s="150">
        <v>0</v>
      </c>
      <c r="Y66" s="180">
        <v>0</v>
      </c>
      <c r="Z66" s="150">
        <v>0</v>
      </c>
      <c r="AA66" s="180">
        <v>0</v>
      </c>
      <c r="AB66" s="150">
        <v>0</v>
      </c>
      <c r="AC66" s="187">
        <v>0</v>
      </c>
      <c r="AD66" s="149">
        <v>0</v>
      </c>
      <c r="AE66" s="180">
        <v>0</v>
      </c>
      <c r="AF66" s="149">
        <v>0</v>
      </c>
      <c r="AG66" s="180">
        <v>0</v>
      </c>
      <c r="AH66" s="150">
        <v>0</v>
      </c>
      <c r="AI66" s="187">
        <v>0</v>
      </c>
      <c r="AJ66" s="188">
        <f t="shared" si="0"/>
        <v>110921.03</v>
      </c>
      <c r="AK66" s="187">
        <f t="shared" si="1"/>
        <v>88172.160000000003</v>
      </c>
      <c r="AL66" s="354">
        <f t="shared" si="2"/>
        <v>0</v>
      </c>
      <c r="AM66" s="188">
        <f t="shared" si="3"/>
        <v>0</v>
      </c>
      <c r="AN66" s="187">
        <f t="shared" si="4"/>
        <v>0</v>
      </c>
      <c r="AO66" s="194"/>
      <c r="AP66" s="194"/>
      <c r="AQ66" s="194"/>
    </row>
    <row r="67" spans="1:43" x14ac:dyDescent="0.25">
      <c r="A67" s="185" t="s">
        <v>8297</v>
      </c>
      <c r="B67" s="185" t="s">
        <v>8500</v>
      </c>
      <c r="C67" s="189" t="s">
        <v>54</v>
      </c>
      <c r="D67" s="186" t="s">
        <v>55</v>
      </c>
      <c r="E67" s="186" t="s">
        <v>55</v>
      </c>
      <c r="F67" s="149">
        <v>0</v>
      </c>
      <c r="G67" s="180">
        <v>0</v>
      </c>
      <c r="H67" s="358">
        <v>0</v>
      </c>
      <c r="I67" s="150">
        <v>0</v>
      </c>
      <c r="J67" s="180">
        <v>0</v>
      </c>
      <c r="K67" s="358">
        <v>0</v>
      </c>
      <c r="L67" s="150">
        <v>0</v>
      </c>
      <c r="M67" s="180">
        <v>0</v>
      </c>
      <c r="N67" s="358">
        <v>0</v>
      </c>
      <c r="O67" s="150">
        <v>0</v>
      </c>
      <c r="P67" s="180">
        <v>0</v>
      </c>
      <c r="Q67" s="150">
        <v>0</v>
      </c>
      <c r="R67" s="180">
        <v>0</v>
      </c>
      <c r="S67" s="354">
        <v>0</v>
      </c>
      <c r="T67" s="149">
        <v>0</v>
      </c>
      <c r="U67" s="180">
        <v>0</v>
      </c>
      <c r="V67" s="150">
        <v>0</v>
      </c>
      <c r="W67" s="180">
        <v>0</v>
      </c>
      <c r="X67" s="150">
        <v>0</v>
      </c>
      <c r="Y67" s="180">
        <v>0</v>
      </c>
      <c r="Z67" s="150">
        <v>0</v>
      </c>
      <c r="AA67" s="180">
        <v>0</v>
      </c>
      <c r="AB67" s="150">
        <v>0</v>
      </c>
      <c r="AC67" s="187">
        <v>0</v>
      </c>
      <c r="AD67" s="149">
        <v>0</v>
      </c>
      <c r="AE67" s="180">
        <v>0</v>
      </c>
      <c r="AF67" s="149">
        <v>0</v>
      </c>
      <c r="AG67" s="180">
        <v>0</v>
      </c>
      <c r="AH67" s="150">
        <v>232532</v>
      </c>
      <c r="AI67" s="187">
        <v>0</v>
      </c>
      <c r="AJ67" s="188">
        <f t="shared" si="0"/>
        <v>0</v>
      </c>
      <c r="AK67" s="187">
        <f t="shared" si="1"/>
        <v>0</v>
      </c>
      <c r="AL67" s="354">
        <f t="shared" si="2"/>
        <v>0</v>
      </c>
      <c r="AM67" s="188">
        <f t="shared" si="3"/>
        <v>232532</v>
      </c>
      <c r="AN67" s="187">
        <f t="shared" si="4"/>
        <v>0</v>
      </c>
      <c r="AO67" s="194"/>
      <c r="AP67" s="194"/>
      <c r="AQ67" s="194"/>
    </row>
    <row r="68" spans="1:43" x14ac:dyDescent="0.25">
      <c r="A68" s="185" t="s">
        <v>8300</v>
      </c>
      <c r="B68" s="185" t="s">
        <v>8450</v>
      </c>
      <c r="C68" s="189" t="s">
        <v>58</v>
      </c>
      <c r="D68" s="186" t="s">
        <v>57</v>
      </c>
      <c r="E68" s="186" t="s">
        <v>57</v>
      </c>
      <c r="F68" s="149">
        <v>0</v>
      </c>
      <c r="G68" s="180">
        <v>0</v>
      </c>
      <c r="H68" s="358">
        <v>0</v>
      </c>
      <c r="I68" s="150">
        <v>0</v>
      </c>
      <c r="J68" s="180">
        <v>0</v>
      </c>
      <c r="K68" s="358">
        <v>0</v>
      </c>
      <c r="L68" s="150">
        <v>0</v>
      </c>
      <c r="M68" s="180">
        <v>0</v>
      </c>
      <c r="N68" s="358">
        <v>0</v>
      </c>
      <c r="O68" s="150">
        <v>0</v>
      </c>
      <c r="P68" s="180">
        <v>0</v>
      </c>
      <c r="Q68" s="150">
        <v>0</v>
      </c>
      <c r="R68" s="180">
        <v>0</v>
      </c>
      <c r="S68" s="354">
        <v>0</v>
      </c>
      <c r="T68" s="149">
        <v>0</v>
      </c>
      <c r="U68" s="180">
        <v>0</v>
      </c>
      <c r="V68" s="150">
        <v>0</v>
      </c>
      <c r="W68" s="180">
        <v>0</v>
      </c>
      <c r="X68" s="150">
        <v>0</v>
      </c>
      <c r="Y68" s="180">
        <v>0</v>
      </c>
      <c r="Z68" s="150">
        <v>0</v>
      </c>
      <c r="AA68" s="180">
        <v>0</v>
      </c>
      <c r="AB68" s="150">
        <v>0</v>
      </c>
      <c r="AC68" s="187">
        <v>0</v>
      </c>
      <c r="AD68" s="149">
        <v>0</v>
      </c>
      <c r="AE68" s="180">
        <v>0</v>
      </c>
      <c r="AF68" s="149">
        <v>0</v>
      </c>
      <c r="AG68" s="180">
        <v>0</v>
      </c>
      <c r="AH68" s="150">
        <v>1414136</v>
      </c>
      <c r="AI68" s="187">
        <v>0</v>
      </c>
      <c r="AJ68" s="188">
        <f t="shared" ref="AJ68:AJ130" si="5">+SUM(F68,I68,L68,O68,Q68,T68,V68,X68,Z68,AB68,AD68)</f>
        <v>0</v>
      </c>
      <c r="AK68" s="187">
        <f t="shared" ref="AK68:AK130" si="6">+SUM(G68,J68,M68,P68,R68,U68,W68,Y68,AA68,AC68,AE68)</f>
        <v>0</v>
      </c>
      <c r="AL68" s="354">
        <f t="shared" ref="AL68:AL131" si="7">SUM(H68,K68,N68,S68)</f>
        <v>0</v>
      </c>
      <c r="AM68" s="188">
        <f t="shared" ref="AM68:AM130" si="8">+AF68+AH68</f>
        <v>1414136</v>
      </c>
      <c r="AN68" s="187">
        <f t="shared" ref="AN68:AN130" si="9">+AG68+AI68</f>
        <v>0</v>
      </c>
      <c r="AO68" s="194"/>
      <c r="AP68" s="194"/>
      <c r="AQ68" s="194"/>
    </row>
    <row r="69" spans="1:43" x14ac:dyDescent="0.25">
      <c r="A69" s="185" t="s">
        <v>8300</v>
      </c>
      <c r="B69" s="185" t="s">
        <v>8436</v>
      </c>
      <c r="C69" s="189" t="s">
        <v>56</v>
      </c>
      <c r="D69" s="186" t="s">
        <v>57</v>
      </c>
      <c r="E69" s="186" t="s">
        <v>57</v>
      </c>
      <c r="F69" s="149">
        <v>0</v>
      </c>
      <c r="G69" s="180">
        <v>0</v>
      </c>
      <c r="H69" s="358">
        <v>0</v>
      </c>
      <c r="I69" s="150">
        <v>0</v>
      </c>
      <c r="J69" s="180">
        <v>0</v>
      </c>
      <c r="K69" s="358">
        <v>0</v>
      </c>
      <c r="L69" s="150">
        <v>0</v>
      </c>
      <c r="M69" s="180">
        <v>0</v>
      </c>
      <c r="N69" s="358">
        <v>0</v>
      </c>
      <c r="O69" s="150">
        <v>0</v>
      </c>
      <c r="P69" s="180">
        <v>0</v>
      </c>
      <c r="Q69" s="150">
        <v>0</v>
      </c>
      <c r="R69" s="180">
        <v>0</v>
      </c>
      <c r="S69" s="354">
        <v>0</v>
      </c>
      <c r="T69" s="149">
        <v>0</v>
      </c>
      <c r="U69" s="180">
        <v>0</v>
      </c>
      <c r="V69" s="150">
        <v>0</v>
      </c>
      <c r="W69" s="180">
        <v>0</v>
      </c>
      <c r="X69" s="150">
        <v>0</v>
      </c>
      <c r="Y69" s="180">
        <v>0</v>
      </c>
      <c r="Z69" s="150">
        <v>0</v>
      </c>
      <c r="AA69" s="180">
        <v>0</v>
      </c>
      <c r="AB69" s="150">
        <v>0</v>
      </c>
      <c r="AC69" s="187">
        <v>0</v>
      </c>
      <c r="AD69" s="149">
        <v>0</v>
      </c>
      <c r="AE69" s="180">
        <v>0</v>
      </c>
      <c r="AF69" s="149">
        <v>0</v>
      </c>
      <c r="AG69" s="180">
        <v>0</v>
      </c>
      <c r="AH69" s="150">
        <v>1802610</v>
      </c>
      <c r="AI69" s="187">
        <v>0</v>
      </c>
      <c r="AJ69" s="188">
        <f t="shared" si="5"/>
        <v>0</v>
      </c>
      <c r="AK69" s="187">
        <f t="shared" si="6"/>
        <v>0</v>
      </c>
      <c r="AL69" s="354">
        <f t="shared" si="7"/>
        <v>0</v>
      </c>
      <c r="AM69" s="188">
        <f t="shared" si="8"/>
        <v>1802610</v>
      </c>
      <c r="AN69" s="187">
        <f t="shared" si="9"/>
        <v>0</v>
      </c>
      <c r="AO69" s="194"/>
      <c r="AP69" s="194"/>
      <c r="AQ69" s="194"/>
    </row>
    <row r="70" spans="1:43" x14ac:dyDescent="0.25">
      <c r="A70" s="185" t="s">
        <v>8300</v>
      </c>
      <c r="B70" s="185" t="s">
        <v>8370</v>
      </c>
      <c r="C70" s="189" t="s">
        <v>59</v>
      </c>
      <c r="D70" s="186" t="s">
        <v>57</v>
      </c>
      <c r="E70" s="186" t="s">
        <v>57</v>
      </c>
      <c r="F70" s="149">
        <v>0</v>
      </c>
      <c r="G70" s="180">
        <v>0</v>
      </c>
      <c r="H70" s="358">
        <v>0</v>
      </c>
      <c r="I70" s="150">
        <v>0</v>
      </c>
      <c r="J70" s="180">
        <v>0</v>
      </c>
      <c r="K70" s="358">
        <v>0</v>
      </c>
      <c r="L70" s="150">
        <v>0</v>
      </c>
      <c r="M70" s="180">
        <v>0</v>
      </c>
      <c r="N70" s="358">
        <v>0</v>
      </c>
      <c r="O70" s="150">
        <v>0</v>
      </c>
      <c r="P70" s="180">
        <v>0</v>
      </c>
      <c r="Q70" s="150">
        <v>0</v>
      </c>
      <c r="R70" s="180">
        <v>0</v>
      </c>
      <c r="S70" s="354">
        <v>0</v>
      </c>
      <c r="T70" s="149">
        <v>0</v>
      </c>
      <c r="U70" s="180">
        <v>0</v>
      </c>
      <c r="V70" s="150">
        <v>0</v>
      </c>
      <c r="W70" s="180">
        <v>0</v>
      </c>
      <c r="X70" s="150">
        <v>0</v>
      </c>
      <c r="Y70" s="180">
        <v>0</v>
      </c>
      <c r="Z70" s="150">
        <v>0</v>
      </c>
      <c r="AA70" s="180">
        <v>0</v>
      </c>
      <c r="AB70" s="150">
        <v>0</v>
      </c>
      <c r="AC70" s="187">
        <v>0</v>
      </c>
      <c r="AD70" s="149">
        <v>0</v>
      </c>
      <c r="AE70" s="180">
        <v>0</v>
      </c>
      <c r="AF70" s="149">
        <v>422559</v>
      </c>
      <c r="AG70" s="180">
        <v>0</v>
      </c>
      <c r="AH70" s="150">
        <v>0</v>
      </c>
      <c r="AI70" s="187">
        <v>0</v>
      </c>
      <c r="AJ70" s="188">
        <f t="shared" si="5"/>
        <v>0</v>
      </c>
      <c r="AK70" s="187">
        <f t="shared" si="6"/>
        <v>0</v>
      </c>
      <c r="AL70" s="354">
        <f t="shared" si="7"/>
        <v>0</v>
      </c>
      <c r="AM70" s="188">
        <f t="shared" si="8"/>
        <v>422559</v>
      </c>
      <c r="AN70" s="187">
        <f t="shared" si="9"/>
        <v>0</v>
      </c>
      <c r="AO70" s="194"/>
      <c r="AP70" s="194"/>
      <c r="AQ70" s="194"/>
    </row>
    <row r="71" spans="1:43" x14ac:dyDescent="0.25">
      <c r="A71" s="185" t="s">
        <v>8300</v>
      </c>
      <c r="B71" s="185" t="s">
        <v>8301</v>
      </c>
      <c r="C71" s="189" t="s">
        <v>197</v>
      </c>
      <c r="D71" s="186" t="s">
        <v>57</v>
      </c>
      <c r="E71" s="186" t="s">
        <v>57</v>
      </c>
      <c r="F71" s="149">
        <v>223617.72</v>
      </c>
      <c r="G71" s="180">
        <v>174201.42</v>
      </c>
      <c r="H71" s="358">
        <v>0</v>
      </c>
      <c r="I71" s="150">
        <v>235497.92</v>
      </c>
      <c r="J71" s="180">
        <v>234908.28999999992</v>
      </c>
      <c r="K71" s="358">
        <v>0</v>
      </c>
      <c r="L71" s="150">
        <v>2118.06</v>
      </c>
      <c r="M71" s="180">
        <v>2118.06</v>
      </c>
      <c r="N71" s="358">
        <v>0</v>
      </c>
      <c r="O71" s="150">
        <v>0</v>
      </c>
      <c r="P71" s="180">
        <v>0</v>
      </c>
      <c r="Q71" s="150">
        <v>438084</v>
      </c>
      <c r="R71" s="180">
        <v>438084</v>
      </c>
      <c r="S71" s="354">
        <v>23809.99</v>
      </c>
      <c r="T71" s="149">
        <v>0</v>
      </c>
      <c r="U71" s="180">
        <v>0</v>
      </c>
      <c r="V71" s="150">
        <v>0</v>
      </c>
      <c r="W71" s="180">
        <v>0</v>
      </c>
      <c r="X71" s="150">
        <v>0</v>
      </c>
      <c r="Y71" s="180">
        <v>0</v>
      </c>
      <c r="Z71" s="150">
        <v>0</v>
      </c>
      <c r="AA71" s="180">
        <v>0</v>
      </c>
      <c r="AB71" s="150">
        <v>0</v>
      </c>
      <c r="AC71" s="187">
        <v>0</v>
      </c>
      <c r="AD71" s="149">
        <v>0</v>
      </c>
      <c r="AE71" s="180">
        <v>0</v>
      </c>
      <c r="AF71" s="149">
        <v>0</v>
      </c>
      <c r="AG71" s="180">
        <v>0</v>
      </c>
      <c r="AH71" s="150">
        <v>0</v>
      </c>
      <c r="AI71" s="187">
        <v>0</v>
      </c>
      <c r="AJ71" s="188">
        <f t="shared" si="5"/>
        <v>899317.7</v>
      </c>
      <c r="AK71" s="187">
        <f t="shared" si="6"/>
        <v>849311.77</v>
      </c>
      <c r="AL71" s="354">
        <f t="shared" si="7"/>
        <v>23809.99</v>
      </c>
      <c r="AM71" s="188">
        <f t="shared" si="8"/>
        <v>0</v>
      </c>
      <c r="AN71" s="187">
        <f t="shared" si="9"/>
        <v>0</v>
      </c>
      <c r="AO71" s="194"/>
      <c r="AP71" s="194"/>
      <c r="AQ71" s="194"/>
    </row>
    <row r="72" spans="1:43" x14ac:dyDescent="0.25">
      <c r="A72" s="185" t="s">
        <v>8300</v>
      </c>
      <c r="B72" s="185" t="s">
        <v>8304</v>
      </c>
      <c r="C72" s="189" t="s">
        <v>8448</v>
      </c>
      <c r="D72" s="186" t="s">
        <v>57</v>
      </c>
      <c r="E72" s="186" t="s">
        <v>57</v>
      </c>
      <c r="F72" s="149">
        <v>0</v>
      </c>
      <c r="G72" s="180">
        <v>0</v>
      </c>
      <c r="H72" s="358">
        <v>0</v>
      </c>
      <c r="I72" s="150">
        <v>0</v>
      </c>
      <c r="J72" s="180">
        <v>0</v>
      </c>
      <c r="K72" s="358">
        <v>0</v>
      </c>
      <c r="L72" s="150">
        <v>0</v>
      </c>
      <c r="M72" s="180">
        <v>0</v>
      </c>
      <c r="N72" s="358">
        <v>0</v>
      </c>
      <c r="O72" s="150">
        <v>0</v>
      </c>
      <c r="P72" s="180">
        <v>0</v>
      </c>
      <c r="Q72" s="150">
        <v>0</v>
      </c>
      <c r="R72" s="180">
        <v>0</v>
      </c>
      <c r="S72" s="354">
        <v>0</v>
      </c>
      <c r="T72" s="149">
        <v>0</v>
      </c>
      <c r="U72" s="180">
        <v>0</v>
      </c>
      <c r="V72" s="150">
        <v>0</v>
      </c>
      <c r="W72" s="180">
        <v>0</v>
      </c>
      <c r="X72" s="150">
        <v>0</v>
      </c>
      <c r="Y72" s="180">
        <v>0</v>
      </c>
      <c r="Z72" s="150">
        <v>0</v>
      </c>
      <c r="AA72" s="180">
        <v>0</v>
      </c>
      <c r="AB72" s="150">
        <v>0</v>
      </c>
      <c r="AC72" s="187">
        <v>0</v>
      </c>
      <c r="AD72" s="149">
        <v>0</v>
      </c>
      <c r="AE72" s="180">
        <v>0</v>
      </c>
      <c r="AF72" s="149">
        <v>0</v>
      </c>
      <c r="AG72" s="180">
        <v>0</v>
      </c>
      <c r="AH72" s="150">
        <v>3338926</v>
      </c>
      <c r="AI72" s="187">
        <v>3338926.26</v>
      </c>
      <c r="AJ72" s="188">
        <f t="shared" si="5"/>
        <v>0</v>
      </c>
      <c r="AK72" s="187">
        <f t="shared" si="6"/>
        <v>0</v>
      </c>
      <c r="AL72" s="354">
        <f t="shared" si="7"/>
        <v>0</v>
      </c>
      <c r="AM72" s="188">
        <f t="shared" si="8"/>
        <v>3338926</v>
      </c>
      <c r="AN72" s="187">
        <f t="shared" si="9"/>
        <v>3338926.26</v>
      </c>
      <c r="AO72" s="194"/>
      <c r="AP72" s="194"/>
      <c r="AQ72" s="194"/>
    </row>
    <row r="73" spans="1:43" x14ac:dyDescent="0.25">
      <c r="A73" s="185" t="s">
        <v>8501</v>
      </c>
      <c r="B73" s="185" t="s">
        <v>8265</v>
      </c>
      <c r="C73" s="189" t="s">
        <v>61</v>
      </c>
      <c r="D73" s="186" t="s">
        <v>62</v>
      </c>
      <c r="E73" s="186" t="s">
        <v>63</v>
      </c>
      <c r="F73" s="149">
        <v>0</v>
      </c>
      <c r="G73" s="180">
        <v>0</v>
      </c>
      <c r="H73" s="358">
        <v>0</v>
      </c>
      <c r="I73" s="150">
        <v>0</v>
      </c>
      <c r="J73" s="180">
        <v>0</v>
      </c>
      <c r="K73" s="358">
        <v>0</v>
      </c>
      <c r="L73" s="150">
        <v>0</v>
      </c>
      <c r="M73" s="180">
        <v>0</v>
      </c>
      <c r="N73" s="358">
        <v>0</v>
      </c>
      <c r="O73" s="150">
        <v>0</v>
      </c>
      <c r="P73" s="180">
        <v>0</v>
      </c>
      <c r="Q73" s="150">
        <v>0</v>
      </c>
      <c r="R73" s="180">
        <v>0</v>
      </c>
      <c r="S73" s="354">
        <v>0</v>
      </c>
      <c r="T73" s="149">
        <v>0</v>
      </c>
      <c r="U73" s="180">
        <v>0</v>
      </c>
      <c r="V73" s="150">
        <v>0</v>
      </c>
      <c r="W73" s="180">
        <v>0</v>
      </c>
      <c r="X73" s="150">
        <v>0</v>
      </c>
      <c r="Y73" s="180">
        <v>0</v>
      </c>
      <c r="Z73" s="150">
        <v>0</v>
      </c>
      <c r="AA73" s="180">
        <v>0</v>
      </c>
      <c r="AB73" s="150">
        <v>0</v>
      </c>
      <c r="AC73" s="187">
        <v>0</v>
      </c>
      <c r="AD73" s="149">
        <v>0</v>
      </c>
      <c r="AE73" s="180">
        <v>0</v>
      </c>
      <c r="AF73" s="149">
        <v>145053</v>
      </c>
      <c r="AG73" s="180">
        <v>0</v>
      </c>
      <c r="AH73" s="150">
        <v>0</v>
      </c>
      <c r="AI73" s="187">
        <v>0</v>
      </c>
      <c r="AJ73" s="188">
        <f t="shared" si="5"/>
        <v>0</v>
      </c>
      <c r="AK73" s="187">
        <f t="shared" si="6"/>
        <v>0</v>
      </c>
      <c r="AL73" s="354">
        <f t="shared" si="7"/>
        <v>0</v>
      </c>
      <c r="AM73" s="188">
        <f t="shared" si="8"/>
        <v>145053</v>
      </c>
      <c r="AN73" s="187">
        <f t="shared" si="9"/>
        <v>0</v>
      </c>
      <c r="AO73" s="194"/>
      <c r="AP73" s="194"/>
      <c r="AQ73" s="194"/>
    </row>
    <row r="74" spans="1:43" x14ac:dyDescent="0.25">
      <c r="A74" s="185" t="s">
        <v>8308</v>
      </c>
      <c r="B74" s="185" t="s">
        <v>8314</v>
      </c>
      <c r="C74" s="189" t="s">
        <v>296</v>
      </c>
      <c r="D74" s="186" t="s">
        <v>70</v>
      </c>
      <c r="E74" s="186" t="s">
        <v>71</v>
      </c>
      <c r="F74" s="149">
        <v>0</v>
      </c>
      <c r="G74" s="180">
        <v>0</v>
      </c>
      <c r="H74" s="358">
        <v>0</v>
      </c>
      <c r="I74" s="150">
        <v>0</v>
      </c>
      <c r="J74" s="180">
        <v>0</v>
      </c>
      <c r="K74" s="358">
        <v>0</v>
      </c>
      <c r="L74" s="150">
        <v>0</v>
      </c>
      <c r="M74" s="180">
        <v>0</v>
      </c>
      <c r="N74" s="358">
        <v>0</v>
      </c>
      <c r="O74" s="150">
        <v>0</v>
      </c>
      <c r="P74" s="180">
        <v>0</v>
      </c>
      <c r="Q74" s="150">
        <v>0</v>
      </c>
      <c r="R74" s="180">
        <v>0</v>
      </c>
      <c r="S74" s="354">
        <v>0</v>
      </c>
      <c r="T74" s="149">
        <v>0</v>
      </c>
      <c r="U74" s="180">
        <v>0</v>
      </c>
      <c r="V74" s="150">
        <v>0</v>
      </c>
      <c r="W74" s="180">
        <v>0</v>
      </c>
      <c r="X74" s="150">
        <v>0</v>
      </c>
      <c r="Y74" s="180">
        <v>0</v>
      </c>
      <c r="Z74" s="150">
        <v>0</v>
      </c>
      <c r="AA74" s="180">
        <v>0</v>
      </c>
      <c r="AB74" s="150">
        <v>0</v>
      </c>
      <c r="AC74" s="187">
        <v>0</v>
      </c>
      <c r="AD74" s="149">
        <v>0</v>
      </c>
      <c r="AE74" s="180">
        <v>0</v>
      </c>
      <c r="AF74" s="149">
        <v>91000</v>
      </c>
      <c r="AG74" s="180">
        <v>67849.8</v>
      </c>
      <c r="AH74" s="150">
        <v>0</v>
      </c>
      <c r="AI74" s="187">
        <v>0</v>
      </c>
      <c r="AJ74" s="188">
        <f t="shared" si="5"/>
        <v>0</v>
      </c>
      <c r="AK74" s="187">
        <f t="shared" si="6"/>
        <v>0</v>
      </c>
      <c r="AL74" s="354">
        <f t="shared" si="7"/>
        <v>0</v>
      </c>
      <c r="AM74" s="188">
        <f t="shared" si="8"/>
        <v>91000</v>
      </c>
      <c r="AN74" s="187">
        <f t="shared" si="9"/>
        <v>67849.8</v>
      </c>
      <c r="AO74" s="194"/>
      <c r="AP74" s="194"/>
      <c r="AQ74" s="194"/>
    </row>
    <row r="75" spans="1:43" x14ac:dyDescent="0.25">
      <c r="A75" s="185" t="s">
        <v>8308</v>
      </c>
      <c r="B75" s="185" t="s">
        <v>8309</v>
      </c>
      <c r="C75" s="189" t="s">
        <v>200</v>
      </c>
      <c r="D75" s="186" t="s">
        <v>70</v>
      </c>
      <c r="E75" s="186" t="s">
        <v>71</v>
      </c>
      <c r="F75" s="149">
        <v>0</v>
      </c>
      <c r="G75" s="180">
        <v>0</v>
      </c>
      <c r="H75" s="358">
        <v>0</v>
      </c>
      <c r="I75" s="150">
        <v>39969.33</v>
      </c>
      <c r="J75" s="180">
        <v>0</v>
      </c>
      <c r="K75" s="358">
        <v>0</v>
      </c>
      <c r="L75" s="150">
        <v>35773.360000000001</v>
      </c>
      <c r="M75" s="180">
        <v>21728.07</v>
      </c>
      <c r="N75" s="358">
        <v>0</v>
      </c>
      <c r="O75" s="150">
        <v>0</v>
      </c>
      <c r="P75" s="180">
        <v>0</v>
      </c>
      <c r="Q75" s="150">
        <v>0</v>
      </c>
      <c r="R75" s="180">
        <v>0</v>
      </c>
      <c r="S75" s="354">
        <v>0</v>
      </c>
      <c r="T75" s="149">
        <v>0</v>
      </c>
      <c r="U75" s="180">
        <v>0</v>
      </c>
      <c r="V75" s="150">
        <v>0</v>
      </c>
      <c r="W75" s="180">
        <v>0</v>
      </c>
      <c r="X75" s="150">
        <v>0</v>
      </c>
      <c r="Y75" s="180">
        <v>0</v>
      </c>
      <c r="Z75" s="150">
        <v>0</v>
      </c>
      <c r="AA75" s="180">
        <v>0</v>
      </c>
      <c r="AB75" s="150">
        <v>389812.59</v>
      </c>
      <c r="AC75" s="187">
        <v>389812.59</v>
      </c>
      <c r="AD75" s="149">
        <v>62359.360000000001</v>
      </c>
      <c r="AE75" s="180">
        <v>0</v>
      </c>
      <c r="AF75" s="149">
        <v>0</v>
      </c>
      <c r="AG75" s="180">
        <v>0</v>
      </c>
      <c r="AH75" s="150">
        <v>0</v>
      </c>
      <c r="AI75" s="187">
        <v>0</v>
      </c>
      <c r="AJ75" s="188">
        <f t="shared" si="5"/>
        <v>527914.64</v>
      </c>
      <c r="AK75" s="187">
        <f t="shared" si="6"/>
        <v>411540.66000000003</v>
      </c>
      <c r="AL75" s="354">
        <f t="shared" si="7"/>
        <v>0</v>
      </c>
      <c r="AM75" s="188">
        <f t="shared" si="8"/>
        <v>0</v>
      </c>
      <c r="AN75" s="187">
        <f t="shared" si="9"/>
        <v>0</v>
      </c>
      <c r="AO75" s="194"/>
      <c r="AP75" s="194"/>
      <c r="AQ75" s="194"/>
    </row>
    <row r="76" spans="1:43" x14ac:dyDescent="0.25">
      <c r="A76" s="185" t="s">
        <v>8310</v>
      </c>
      <c r="B76" s="185" t="s">
        <v>8290</v>
      </c>
      <c r="C76" s="189" t="s">
        <v>8502</v>
      </c>
      <c r="D76" s="186" t="s">
        <v>138</v>
      </c>
      <c r="E76" s="186" t="s">
        <v>71</v>
      </c>
      <c r="F76" s="149">
        <v>0</v>
      </c>
      <c r="G76" s="180">
        <v>0</v>
      </c>
      <c r="H76" s="358">
        <v>0</v>
      </c>
      <c r="I76" s="150">
        <v>0</v>
      </c>
      <c r="J76" s="180">
        <v>0</v>
      </c>
      <c r="K76" s="358">
        <v>0</v>
      </c>
      <c r="L76" s="150">
        <v>0</v>
      </c>
      <c r="M76" s="180">
        <v>0</v>
      </c>
      <c r="N76" s="358">
        <v>0</v>
      </c>
      <c r="O76" s="150">
        <v>0</v>
      </c>
      <c r="P76" s="180">
        <v>0</v>
      </c>
      <c r="Q76" s="150">
        <v>0</v>
      </c>
      <c r="R76" s="180">
        <v>0</v>
      </c>
      <c r="S76" s="354">
        <v>0</v>
      </c>
      <c r="T76" s="149">
        <v>60751.6</v>
      </c>
      <c r="U76" s="180">
        <v>0</v>
      </c>
      <c r="V76" s="150">
        <v>20516.259999999998</v>
      </c>
      <c r="W76" s="180">
        <v>20516.239999999998</v>
      </c>
      <c r="X76" s="150">
        <v>0</v>
      </c>
      <c r="Y76" s="180">
        <v>0</v>
      </c>
      <c r="Z76" s="150">
        <v>0</v>
      </c>
      <c r="AA76" s="180">
        <v>0</v>
      </c>
      <c r="AB76" s="150">
        <v>0</v>
      </c>
      <c r="AC76" s="187">
        <v>0</v>
      </c>
      <c r="AD76" s="149">
        <v>0</v>
      </c>
      <c r="AE76" s="180">
        <v>0</v>
      </c>
      <c r="AF76" s="149">
        <v>0</v>
      </c>
      <c r="AG76" s="180">
        <v>0</v>
      </c>
      <c r="AH76" s="150">
        <v>0</v>
      </c>
      <c r="AI76" s="187">
        <v>0</v>
      </c>
      <c r="AJ76" s="188">
        <f t="shared" si="5"/>
        <v>81267.86</v>
      </c>
      <c r="AK76" s="187">
        <f t="shared" si="6"/>
        <v>20516.239999999998</v>
      </c>
      <c r="AL76" s="354">
        <f t="shared" si="7"/>
        <v>0</v>
      </c>
      <c r="AM76" s="188">
        <f t="shared" si="8"/>
        <v>0</v>
      </c>
      <c r="AN76" s="187">
        <f t="shared" si="9"/>
        <v>0</v>
      </c>
      <c r="AO76" s="194"/>
      <c r="AP76" s="194"/>
      <c r="AQ76" s="194"/>
    </row>
    <row r="77" spans="1:43" x14ac:dyDescent="0.25">
      <c r="A77" s="185" t="s">
        <v>8310</v>
      </c>
      <c r="B77" s="185" t="s">
        <v>8454</v>
      </c>
      <c r="C77" s="189" t="s">
        <v>8201</v>
      </c>
      <c r="D77" s="186" t="s">
        <v>138</v>
      </c>
      <c r="E77" s="186" t="s">
        <v>71</v>
      </c>
      <c r="F77" s="149">
        <v>0</v>
      </c>
      <c r="G77" s="180">
        <v>0</v>
      </c>
      <c r="H77" s="358">
        <v>0</v>
      </c>
      <c r="I77" s="150">
        <v>0</v>
      </c>
      <c r="J77" s="180">
        <v>0</v>
      </c>
      <c r="K77" s="358">
        <v>0</v>
      </c>
      <c r="L77" s="150">
        <v>0</v>
      </c>
      <c r="M77" s="180">
        <v>0</v>
      </c>
      <c r="N77" s="358">
        <v>0</v>
      </c>
      <c r="O77" s="150">
        <v>0</v>
      </c>
      <c r="P77" s="180">
        <v>0</v>
      </c>
      <c r="Q77" s="150">
        <v>7379819.0800000001</v>
      </c>
      <c r="R77" s="180">
        <v>7379819.0799999963</v>
      </c>
      <c r="S77" s="354">
        <v>162866.53</v>
      </c>
      <c r="T77" s="149">
        <v>0</v>
      </c>
      <c r="U77" s="180">
        <v>0</v>
      </c>
      <c r="V77" s="150">
        <v>0</v>
      </c>
      <c r="W77" s="180">
        <v>0</v>
      </c>
      <c r="X77" s="150">
        <v>0</v>
      </c>
      <c r="Y77" s="180">
        <v>0</v>
      </c>
      <c r="Z77" s="150">
        <v>0</v>
      </c>
      <c r="AA77" s="180">
        <v>0</v>
      </c>
      <c r="AB77" s="150">
        <v>0</v>
      </c>
      <c r="AC77" s="187">
        <v>0</v>
      </c>
      <c r="AD77" s="149">
        <v>0</v>
      </c>
      <c r="AE77" s="180">
        <v>0</v>
      </c>
      <c r="AF77" s="149">
        <v>0</v>
      </c>
      <c r="AG77" s="180">
        <v>0</v>
      </c>
      <c r="AH77" s="150">
        <v>0</v>
      </c>
      <c r="AI77" s="187">
        <v>0</v>
      </c>
      <c r="AJ77" s="188">
        <f t="shared" si="5"/>
        <v>7379819.0800000001</v>
      </c>
      <c r="AK77" s="187">
        <f t="shared" si="6"/>
        <v>7379819.0799999963</v>
      </c>
      <c r="AL77" s="354">
        <f t="shared" si="7"/>
        <v>162866.53</v>
      </c>
      <c r="AM77" s="188">
        <f t="shared" si="8"/>
        <v>0</v>
      </c>
      <c r="AN77" s="187">
        <f t="shared" si="9"/>
        <v>0</v>
      </c>
      <c r="AO77" s="194"/>
      <c r="AP77" s="194"/>
      <c r="AQ77" s="194"/>
    </row>
    <row r="78" spans="1:43" x14ac:dyDescent="0.25">
      <c r="A78" s="185" t="s">
        <v>8311</v>
      </c>
      <c r="B78" s="185" t="s">
        <v>8312</v>
      </c>
      <c r="C78" s="189" t="s">
        <v>8503</v>
      </c>
      <c r="D78" s="186" t="s">
        <v>141</v>
      </c>
      <c r="E78" s="186" t="s">
        <v>71</v>
      </c>
      <c r="F78" s="149">
        <v>0</v>
      </c>
      <c r="G78" s="180">
        <v>0</v>
      </c>
      <c r="H78" s="358">
        <v>0</v>
      </c>
      <c r="I78" s="150">
        <v>0</v>
      </c>
      <c r="J78" s="180">
        <v>0</v>
      </c>
      <c r="K78" s="358">
        <v>0</v>
      </c>
      <c r="L78" s="150">
        <v>0</v>
      </c>
      <c r="M78" s="180">
        <v>0</v>
      </c>
      <c r="N78" s="358">
        <v>0</v>
      </c>
      <c r="O78" s="150">
        <v>19080.41</v>
      </c>
      <c r="P78" s="180"/>
      <c r="Q78" s="150">
        <v>0</v>
      </c>
      <c r="R78" s="180">
        <v>0</v>
      </c>
      <c r="S78" s="354">
        <v>0</v>
      </c>
      <c r="T78" s="149">
        <v>143984.14000000001</v>
      </c>
      <c r="U78" s="180">
        <v>0</v>
      </c>
      <c r="V78" s="150">
        <v>70864.22</v>
      </c>
      <c r="W78" s="180">
        <v>0</v>
      </c>
      <c r="X78" s="150">
        <v>0</v>
      </c>
      <c r="Y78" s="180">
        <v>0</v>
      </c>
      <c r="Z78" s="150">
        <v>3678.6</v>
      </c>
      <c r="AA78" s="180"/>
      <c r="AB78" s="150">
        <v>0</v>
      </c>
      <c r="AC78" s="187">
        <v>0</v>
      </c>
      <c r="AD78" s="149">
        <v>0</v>
      </c>
      <c r="AE78" s="180">
        <v>0</v>
      </c>
      <c r="AF78" s="149">
        <v>0</v>
      </c>
      <c r="AG78" s="180">
        <v>0</v>
      </c>
      <c r="AH78" s="150">
        <v>0</v>
      </c>
      <c r="AI78" s="187">
        <v>0</v>
      </c>
      <c r="AJ78" s="188">
        <f t="shared" si="5"/>
        <v>237607.37000000002</v>
      </c>
      <c r="AK78" s="187">
        <f t="shared" si="6"/>
        <v>0</v>
      </c>
      <c r="AL78" s="354">
        <f t="shared" si="7"/>
        <v>0</v>
      </c>
      <c r="AM78" s="188">
        <f t="shared" si="8"/>
        <v>0</v>
      </c>
      <c r="AN78" s="187">
        <f t="shared" si="9"/>
        <v>0</v>
      </c>
      <c r="AO78" s="194"/>
      <c r="AP78" s="194"/>
      <c r="AQ78" s="194"/>
    </row>
    <row r="79" spans="1:43" x14ac:dyDescent="0.25">
      <c r="A79" s="185" t="s">
        <v>8455</v>
      </c>
      <c r="B79" s="185" t="s">
        <v>8457</v>
      </c>
      <c r="C79" s="189" t="s">
        <v>72</v>
      </c>
      <c r="D79" s="186" t="s">
        <v>73</v>
      </c>
      <c r="E79" s="186" t="s">
        <v>71</v>
      </c>
      <c r="F79" s="149">
        <v>0</v>
      </c>
      <c r="G79" s="180">
        <v>0</v>
      </c>
      <c r="H79" s="358">
        <v>0</v>
      </c>
      <c r="I79" s="150">
        <v>0</v>
      </c>
      <c r="J79" s="180">
        <v>0</v>
      </c>
      <c r="K79" s="358">
        <v>0</v>
      </c>
      <c r="L79" s="150">
        <v>0</v>
      </c>
      <c r="M79" s="180">
        <v>0</v>
      </c>
      <c r="N79" s="358">
        <v>0</v>
      </c>
      <c r="O79" s="150">
        <v>0</v>
      </c>
      <c r="P79" s="180">
        <v>0</v>
      </c>
      <c r="Q79" s="150">
        <v>0</v>
      </c>
      <c r="R79" s="180">
        <v>0</v>
      </c>
      <c r="S79" s="354">
        <v>0</v>
      </c>
      <c r="T79" s="149">
        <v>0</v>
      </c>
      <c r="U79" s="180">
        <v>0</v>
      </c>
      <c r="V79" s="150">
        <v>0</v>
      </c>
      <c r="W79" s="180">
        <v>0</v>
      </c>
      <c r="X79" s="150">
        <v>0</v>
      </c>
      <c r="Y79" s="180">
        <v>0</v>
      </c>
      <c r="Z79" s="150">
        <v>0</v>
      </c>
      <c r="AA79" s="180">
        <v>0</v>
      </c>
      <c r="AB79" s="150">
        <v>0</v>
      </c>
      <c r="AC79" s="187">
        <v>0</v>
      </c>
      <c r="AD79" s="149">
        <v>0</v>
      </c>
      <c r="AE79" s="180">
        <v>0</v>
      </c>
      <c r="AF79" s="149">
        <v>49861</v>
      </c>
      <c r="AG79" s="180">
        <v>29723.01</v>
      </c>
      <c r="AH79" s="150">
        <v>0</v>
      </c>
      <c r="AI79" s="187">
        <v>0</v>
      </c>
      <c r="AJ79" s="188">
        <f t="shared" si="5"/>
        <v>0</v>
      </c>
      <c r="AK79" s="187">
        <f t="shared" si="6"/>
        <v>0</v>
      </c>
      <c r="AL79" s="354">
        <f t="shared" si="7"/>
        <v>0</v>
      </c>
      <c r="AM79" s="188">
        <f t="shared" si="8"/>
        <v>49861</v>
      </c>
      <c r="AN79" s="187">
        <f t="shared" si="9"/>
        <v>29723.01</v>
      </c>
      <c r="AO79" s="194"/>
      <c r="AP79" s="194"/>
      <c r="AQ79" s="194"/>
    </row>
    <row r="80" spans="1:43" x14ac:dyDescent="0.25">
      <c r="A80" s="185" t="s">
        <v>8455</v>
      </c>
      <c r="B80" s="185" t="s">
        <v>8504</v>
      </c>
      <c r="C80" s="189" t="s">
        <v>465</v>
      </c>
      <c r="D80" s="186" t="s">
        <v>73</v>
      </c>
      <c r="E80" s="186" t="s">
        <v>71</v>
      </c>
      <c r="F80" s="149">
        <v>0</v>
      </c>
      <c r="G80" s="180">
        <v>0</v>
      </c>
      <c r="H80" s="358">
        <v>0</v>
      </c>
      <c r="I80" s="150">
        <v>0</v>
      </c>
      <c r="J80" s="180">
        <v>0</v>
      </c>
      <c r="K80" s="358">
        <v>0</v>
      </c>
      <c r="L80" s="150">
        <v>0</v>
      </c>
      <c r="M80" s="180">
        <v>0</v>
      </c>
      <c r="N80" s="358">
        <v>0</v>
      </c>
      <c r="O80" s="150">
        <v>0</v>
      </c>
      <c r="P80" s="180">
        <v>0</v>
      </c>
      <c r="Q80" s="150">
        <v>0</v>
      </c>
      <c r="R80" s="180">
        <v>0</v>
      </c>
      <c r="S80" s="354">
        <v>0</v>
      </c>
      <c r="T80" s="149">
        <v>0</v>
      </c>
      <c r="U80" s="180">
        <v>0</v>
      </c>
      <c r="V80" s="150">
        <v>0</v>
      </c>
      <c r="W80" s="180">
        <v>0</v>
      </c>
      <c r="X80" s="150">
        <v>0</v>
      </c>
      <c r="Y80" s="180">
        <v>0</v>
      </c>
      <c r="Z80" s="150">
        <v>0</v>
      </c>
      <c r="AA80" s="180">
        <v>0</v>
      </c>
      <c r="AB80" s="150">
        <v>0</v>
      </c>
      <c r="AC80" s="187">
        <v>0</v>
      </c>
      <c r="AD80" s="149">
        <v>518950.66</v>
      </c>
      <c r="AE80" s="180">
        <v>518950.66</v>
      </c>
      <c r="AF80" s="149">
        <v>0</v>
      </c>
      <c r="AG80" s="180">
        <v>0</v>
      </c>
      <c r="AH80" s="150">
        <v>0</v>
      </c>
      <c r="AI80" s="187">
        <v>0</v>
      </c>
      <c r="AJ80" s="188">
        <f t="shared" si="5"/>
        <v>518950.66</v>
      </c>
      <c r="AK80" s="187">
        <f t="shared" si="6"/>
        <v>518950.66</v>
      </c>
      <c r="AL80" s="354">
        <f t="shared" si="7"/>
        <v>0</v>
      </c>
      <c r="AM80" s="188">
        <f t="shared" si="8"/>
        <v>0</v>
      </c>
      <c r="AN80" s="187">
        <f t="shared" si="9"/>
        <v>0</v>
      </c>
      <c r="AO80" s="194"/>
      <c r="AP80" s="194"/>
      <c r="AQ80" s="194"/>
    </row>
    <row r="81" spans="1:43" x14ac:dyDescent="0.25">
      <c r="A81" s="185" t="s">
        <v>8313</v>
      </c>
      <c r="B81" s="185" t="s">
        <v>8238</v>
      </c>
      <c r="C81" s="189" t="s">
        <v>4269</v>
      </c>
      <c r="D81" s="186" t="s">
        <v>139</v>
      </c>
      <c r="E81" s="186" t="s">
        <v>71</v>
      </c>
      <c r="F81" s="149">
        <v>0</v>
      </c>
      <c r="G81" s="180">
        <v>0</v>
      </c>
      <c r="H81" s="358">
        <v>0</v>
      </c>
      <c r="I81" s="150">
        <v>0</v>
      </c>
      <c r="J81" s="180">
        <v>0</v>
      </c>
      <c r="K81" s="358">
        <v>0</v>
      </c>
      <c r="L81" s="150">
        <v>0</v>
      </c>
      <c r="M81" s="180">
        <v>0</v>
      </c>
      <c r="N81" s="358">
        <v>0</v>
      </c>
      <c r="O81" s="150">
        <v>8099.55</v>
      </c>
      <c r="P81" s="180">
        <v>8099.55</v>
      </c>
      <c r="Q81" s="150">
        <v>0</v>
      </c>
      <c r="R81" s="180">
        <v>0</v>
      </c>
      <c r="S81" s="354">
        <v>0</v>
      </c>
      <c r="T81" s="149">
        <v>114803.4</v>
      </c>
      <c r="U81" s="180">
        <v>57828.55</v>
      </c>
      <c r="V81" s="150">
        <v>0</v>
      </c>
      <c r="W81" s="180">
        <v>0</v>
      </c>
      <c r="X81" s="150">
        <v>0</v>
      </c>
      <c r="Y81" s="180">
        <v>0</v>
      </c>
      <c r="Z81" s="150">
        <v>1310.28</v>
      </c>
      <c r="AA81" s="180">
        <v>655.1400000000001</v>
      </c>
      <c r="AB81" s="150">
        <v>0</v>
      </c>
      <c r="AC81" s="187">
        <v>0</v>
      </c>
      <c r="AD81" s="149">
        <v>0</v>
      </c>
      <c r="AE81" s="180">
        <v>0</v>
      </c>
      <c r="AF81" s="149">
        <v>0</v>
      </c>
      <c r="AG81" s="180">
        <v>0</v>
      </c>
      <c r="AH81" s="150">
        <v>0</v>
      </c>
      <c r="AI81" s="187">
        <v>0</v>
      </c>
      <c r="AJ81" s="188">
        <f t="shared" si="5"/>
        <v>124213.23</v>
      </c>
      <c r="AK81" s="187">
        <f t="shared" si="6"/>
        <v>66583.240000000005</v>
      </c>
      <c r="AL81" s="354">
        <f t="shared" si="7"/>
        <v>0</v>
      </c>
      <c r="AM81" s="188">
        <f t="shared" si="8"/>
        <v>0</v>
      </c>
      <c r="AN81" s="187">
        <f t="shared" si="9"/>
        <v>0</v>
      </c>
      <c r="AO81" s="194"/>
      <c r="AP81" s="194"/>
      <c r="AQ81" s="194"/>
    </row>
    <row r="82" spans="1:43" x14ac:dyDescent="0.25">
      <c r="A82" s="185" t="s">
        <v>8313</v>
      </c>
      <c r="B82" s="185" t="s">
        <v>8266</v>
      </c>
      <c r="C82" s="189" t="s">
        <v>4059</v>
      </c>
      <c r="D82" s="186" t="s">
        <v>139</v>
      </c>
      <c r="E82" s="186" t="s">
        <v>71</v>
      </c>
      <c r="F82" s="149">
        <v>0</v>
      </c>
      <c r="G82" s="180">
        <v>0</v>
      </c>
      <c r="H82" s="358">
        <v>0</v>
      </c>
      <c r="I82" s="150">
        <v>0</v>
      </c>
      <c r="J82" s="180">
        <v>0</v>
      </c>
      <c r="K82" s="358">
        <v>0</v>
      </c>
      <c r="L82" s="150">
        <v>0</v>
      </c>
      <c r="M82" s="180">
        <v>0</v>
      </c>
      <c r="N82" s="358">
        <v>0</v>
      </c>
      <c r="O82" s="150">
        <v>0</v>
      </c>
      <c r="P82" s="180">
        <v>0</v>
      </c>
      <c r="Q82" s="150">
        <v>0</v>
      </c>
      <c r="R82" s="180">
        <v>0</v>
      </c>
      <c r="S82" s="354">
        <v>0</v>
      </c>
      <c r="T82" s="149">
        <v>0</v>
      </c>
      <c r="U82" s="180">
        <v>0</v>
      </c>
      <c r="V82" s="150">
        <v>0</v>
      </c>
      <c r="W82" s="180">
        <v>0</v>
      </c>
      <c r="X82" s="150">
        <v>0</v>
      </c>
      <c r="Y82" s="180">
        <v>0</v>
      </c>
      <c r="Z82" s="150">
        <v>0</v>
      </c>
      <c r="AA82" s="180">
        <v>0</v>
      </c>
      <c r="AB82" s="150">
        <v>325343.7</v>
      </c>
      <c r="AC82" s="187">
        <v>272734.82</v>
      </c>
      <c r="AD82" s="149">
        <v>0</v>
      </c>
      <c r="AE82" s="180">
        <v>0</v>
      </c>
      <c r="AF82" s="149">
        <v>0</v>
      </c>
      <c r="AG82" s="180">
        <v>0</v>
      </c>
      <c r="AH82" s="150">
        <v>0</v>
      </c>
      <c r="AI82" s="187">
        <v>0</v>
      </c>
      <c r="AJ82" s="188">
        <f t="shared" si="5"/>
        <v>325343.7</v>
      </c>
      <c r="AK82" s="187">
        <f t="shared" si="6"/>
        <v>272734.82</v>
      </c>
      <c r="AL82" s="354">
        <f t="shared" si="7"/>
        <v>0</v>
      </c>
      <c r="AM82" s="188">
        <f t="shared" si="8"/>
        <v>0</v>
      </c>
      <c r="AN82" s="187">
        <f t="shared" si="9"/>
        <v>0</v>
      </c>
      <c r="AO82" s="194"/>
      <c r="AP82" s="194"/>
      <c r="AQ82" s="194"/>
    </row>
    <row r="83" spans="1:43" x14ac:dyDescent="0.25">
      <c r="A83" s="185" t="s">
        <v>8319</v>
      </c>
      <c r="B83" s="185" t="s">
        <v>8399</v>
      </c>
      <c r="C83" s="189" t="s">
        <v>228</v>
      </c>
      <c r="D83" s="186" t="s">
        <v>136</v>
      </c>
      <c r="E83" s="186" t="s">
        <v>66</v>
      </c>
      <c r="F83" s="149">
        <v>0</v>
      </c>
      <c r="G83" s="180">
        <v>0</v>
      </c>
      <c r="H83" s="358">
        <v>0</v>
      </c>
      <c r="I83" s="150">
        <v>0</v>
      </c>
      <c r="J83" s="180">
        <v>0</v>
      </c>
      <c r="K83" s="358">
        <v>0</v>
      </c>
      <c r="L83" s="150">
        <v>0</v>
      </c>
      <c r="M83" s="180">
        <v>0</v>
      </c>
      <c r="N83" s="358">
        <v>0</v>
      </c>
      <c r="O83" s="150">
        <v>0</v>
      </c>
      <c r="P83" s="180">
        <v>0</v>
      </c>
      <c r="Q83" s="150">
        <v>0</v>
      </c>
      <c r="R83" s="180">
        <v>0</v>
      </c>
      <c r="S83" s="354">
        <v>0</v>
      </c>
      <c r="T83" s="149">
        <v>0</v>
      </c>
      <c r="U83" s="180">
        <v>0</v>
      </c>
      <c r="V83" s="150">
        <v>0</v>
      </c>
      <c r="W83" s="180">
        <v>0</v>
      </c>
      <c r="X83" s="150">
        <v>0</v>
      </c>
      <c r="Y83" s="180">
        <v>0</v>
      </c>
      <c r="Z83" s="150">
        <v>0</v>
      </c>
      <c r="AA83" s="180">
        <v>0</v>
      </c>
      <c r="AB83" s="150">
        <v>438063.93</v>
      </c>
      <c r="AC83" s="187">
        <v>438063.92999999993</v>
      </c>
      <c r="AD83" s="149">
        <v>407455.16</v>
      </c>
      <c r="AE83" s="180">
        <v>407455.16</v>
      </c>
      <c r="AF83" s="149">
        <v>0</v>
      </c>
      <c r="AG83" s="180">
        <v>0</v>
      </c>
      <c r="AH83" s="150">
        <v>0</v>
      </c>
      <c r="AI83" s="187">
        <v>0</v>
      </c>
      <c r="AJ83" s="188">
        <f t="shared" si="5"/>
        <v>845519.09</v>
      </c>
      <c r="AK83" s="187">
        <f t="shared" si="6"/>
        <v>845519.08999999985</v>
      </c>
      <c r="AL83" s="354">
        <f t="shared" si="7"/>
        <v>0</v>
      </c>
      <c r="AM83" s="188">
        <f t="shared" si="8"/>
        <v>0</v>
      </c>
      <c r="AN83" s="187">
        <f t="shared" si="9"/>
        <v>0</v>
      </c>
      <c r="AO83" s="194"/>
      <c r="AP83" s="194"/>
      <c r="AQ83" s="194"/>
    </row>
    <row r="84" spans="1:43" x14ac:dyDescent="0.25">
      <c r="A84" s="185" t="s">
        <v>8319</v>
      </c>
      <c r="B84" s="185" t="s">
        <v>8262</v>
      </c>
      <c r="C84" s="189" t="s">
        <v>503</v>
      </c>
      <c r="D84" s="186" t="s">
        <v>136</v>
      </c>
      <c r="E84" s="186" t="s">
        <v>66</v>
      </c>
      <c r="F84" s="149">
        <v>0</v>
      </c>
      <c r="G84" s="180">
        <v>0</v>
      </c>
      <c r="H84" s="358">
        <v>0</v>
      </c>
      <c r="I84" s="150">
        <v>0</v>
      </c>
      <c r="J84" s="180">
        <v>0</v>
      </c>
      <c r="K84" s="358">
        <v>0</v>
      </c>
      <c r="L84" s="150">
        <v>0</v>
      </c>
      <c r="M84" s="180">
        <v>0</v>
      </c>
      <c r="N84" s="358">
        <v>0</v>
      </c>
      <c r="O84" s="150">
        <v>0</v>
      </c>
      <c r="P84" s="180">
        <v>0</v>
      </c>
      <c r="Q84" s="150">
        <v>0</v>
      </c>
      <c r="R84" s="180">
        <v>0</v>
      </c>
      <c r="S84" s="354">
        <v>0</v>
      </c>
      <c r="T84" s="149">
        <v>45525.47</v>
      </c>
      <c r="U84" s="180">
        <v>35460.46</v>
      </c>
      <c r="V84" s="150">
        <v>0</v>
      </c>
      <c r="W84" s="180">
        <v>0</v>
      </c>
      <c r="X84" s="150">
        <v>0</v>
      </c>
      <c r="Y84" s="180">
        <v>0</v>
      </c>
      <c r="Z84" s="150">
        <v>0</v>
      </c>
      <c r="AA84" s="180">
        <v>0</v>
      </c>
      <c r="AB84" s="150">
        <v>0</v>
      </c>
      <c r="AC84" s="187">
        <v>0</v>
      </c>
      <c r="AD84" s="149">
        <v>0</v>
      </c>
      <c r="AE84" s="180">
        <v>0</v>
      </c>
      <c r="AF84" s="149">
        <v>0</v>
      </c>
      <c r="AG84" s="180">
        <v>0</v>
      </c>
      <c r="AH84" s="150">
        <v>0</v>
      </c>
      <c r="AI84" s="187">
        <v>0</v>
      </c>
      <c r="AJ84" s="188">
        <f t="shared" si="5"/>
        <v>45525.47</v>
      </c>
      <c r="AK84" s="187">
        <f t="shared" si="6"/>
        <v>35460.46</v>
      </c>
      <c r="AL84" s="354">
        <f t="shared" si="7"/>
        <v>0</v>
      </c>
      <c r="AM84" s="188">
        <f t="shared" si="8"/>
        <v>0</v>
      </c>
      <c r="AN84" s="187">
        <f t="shared" si="9"/>
        <v>0</v>
      </c>
      <c r="AO84" s="194"/>
      <c r="AP84" s="194"/>
      <c r="AQ84" s="194"/>
    </row>
    <row r="85" spans="1:43" x14ac:dyDescent="0.25">
      <c r="A85" s="185" t="s">
        <v>8319</v>
      </c>
      <c r="B85" s="185" t="s">
        <v>8327</v>
      </c>
      <c r="C85" s="189" t="s">
        <v>4477</v>
      </c>
      <c r="D85" s="186" t="s">
        <v>136</v>
      </c>
      <c r="E85" s="186" t="s">
        <v>66</v>
      </c>
      <c r="F85" s="149">
        <v>0</v>
      </c>
      <c r="G85" s="180">
        <v>0</v>
      </c>
      <c r="H85" s="358">
        <v>0</v>
      </c>
      <c r="I85" s="150">
        <v>0</v>
      </c>
      <c r="J85" s="180">
        <v>0</v>
      </c>
      <c r="K85" s="358">
        <v>0</v>
      </c>
      <c r="L85" s="150">
        <v>0</v>
      </c>
      <c r="M85" s="180">
        <v>0</v>
      </c>
      <c r="N85" s="358">
        <v>0</v>
      </c>
      <c r="O85" s="150">
        <v>153.61000000000001</v>
      </c>
      <c r="P85" s="180">
        <v>153.61000000000001</v>
      </c>
      <c r="Q85" s="150">
        <v>0</v>
      </c>
      <c r="R85" s="180">
        <v>0</v>
      </c>
      <c r="S85" s="354">
        <v>0</v>
      </c>
      <c r="T85" s="149">
        <v>39261.699999999997</v>
      </c>
      <c r="U85" s="180">
        <v>38811.339999999997</v>
      </c>
      <c r="V85" s="150">
        <v>129812.13</v>
      </c>
      <c r="W85" s="180">
        <v>92102.53</v>
      </c>
      <c r="X85" s="150">
        <v>0</v>
      </c>
      <c r="Y85" s="180">
        <v>0</v>
      </c>
      <c r="Z85" s="150">
        <v>4226.16</v>
      </c>
      <c r="AA85" s="180">
        <v>2113.08</v>
      </c>
      <c r="AB85" s="150">
        <v>0</v>
      </c>
      <c r="AC85" s="187">
        <v>0</v>
      </c>
      <c r="AD85" s="149">
        <v>267826.44</v>
      </c>
      <c r="AE85" s="180">
        <v>267826.44</v>
      </c>
      <c r="AF85" s="149">
        <v>0</v>
      </c>
      <c r="AG85" s="180">
        <v>0</v>
      </c>
      <c r="AH85" s="150">
        <v>0</v>
      </c>
      <c r="AI85" s="187">
        <v>0</v>
      </c>
      <c r="AJ85" s="188">
        <f t="shared" si="5"/>
        <v>441280.04000000004</v>
      </c>
      <c r="AK85" s="187">
        <f t="shared" si="6"/>
        <v>401007</v>
      </c>
      <c r="AL85" s="354">
        <f t="shared" si="7"/>
        <v>0</v>
      </c>
      <c r="AM85" s="188">
        <f t="shared" si="8"/>
        <v>0</v>
      </c>
      <c r="AN85" s="187">
        <f t="shared" si="9"/>
        <v>0</v>
      </c>
      <c r="AO85" s="194"/>
      <c r="AP85" s="194"/>
      <c r="AQ85" s="194"/>
    </row>
    <row r="86" spans="1:43" x14ac:dyDescent="0.25">
      <c r="A86" s="185" t="s">
        <v>8421</v>
      </c>
      <c r="B86" s="185" t="s">
        <v>8460</v>
      </c>
      <c r="C86" s="189" t="s">
        <v>1424</v>
      </c>
      <c r="D86" s="186" t="s">
        <v>65</v>
      </c>
      <c r="E86" s="186" t="s">
        <v>66</v>
      </c>
      <c r="F86" s="149">
        <v>0</v>
      </c>
      <c r="G86" s="180">
        <v>0</v>
      </c>
      <c r="H86" s="358">
        <v>0</v>
      </c>
      <c r="I86" s="150">
        <v>0</v>
      </c>
      <c r="J86" s="180">
        <v>0</v>
      </c>
      <c r="K86" s="358">
        <v>0</v>
      </c>
      <c r="L86" s="150">
        <v>0</v>
      </c>
      <c r="M86" s="180">
        <v>0</v>
      </c>
      <c r="N86" s="358">
        <v>0</v>
      </c>
      <c r="O86" s="150">
        <v>0</v>
      </c>
      <c r="P86" s="180">
        <v>0</v>
      </c>
      <c r="Q86" s="150">
        <v>0</v>
      </c>
      <c r="R86" s="180">
        <v>0</v>
      </c>
      <c r="S86" s="354">
        <v>0</v>
      </c>
      <c r="T86" s="149">
        <v>0</v>
      </c>
      <c r="U86" s="180">
        <v>0</v>
      </c>
      <c r="V86" s="150">
        <v>0</v>
      </c>
      <c r="W86" s="180">
        <v>0</v>
      </c>
      <c r="X86" s="150">
        <v>0</v>
      </c>
      <c r="Y86" s="180">
        <v>0</v>
      </c>
      <c r="Z86" s="150">
        <v>0</v>
      </c>
      <c r="AA86" s="180">
        <v>0</v>
      </c>
      <c r="AB86" s="150">
        <v>0</v>
      </c>
      <c r="AC86" s="187">
        <v>0</v>
      </c>
      <c r="AD86" s="149">
        <v>87341.22</v>
      </c>
      <c r="AE86" s="180">
        <v>87341.22</v>
      </c>
      <c r="AF86" s="149">
        <v>0</v>
      </c>
      <c r="AG86" s="180">
        <v>0</v>
      </c>
      <c r="AH86" s="150">
        <v>0</v>
      </c>
      <c r="AI86" s="187">
        <v>0</v>
      </c>
      <c r="AJ86" s="188">
        <f t="shared" si="5"/>
        <v>87341.22</v>
      </c>
      <c r="AK86" s="187">
        <f t="shared" si="6"/>
        <v>87341.22</v>
      </c>
      <c r="AL86" s="354">
        <f t="shared" si="7"/>
        <v>0</v>
      </c>
      <c r="AM86" s="188">
        <f t="shared" si="8"/>
        <v>0</v>
      </c>
      <c r="AN86" s="187">
        <f t="shared" si="9"/>
        <v>0</v>
      </c>
      <c r="AO86" s="194"/>
      <c r="AP86" s="194"/>
      <c r="AQ86" s="194"/>
    </row>
    <row r="87" spans="1:43" x14ac:dyDescent="0.25">
      <c r="A87" s="185" t="s">
        <v>8421</v>
      </c>
      <c r="B87" s="185" t="s">
        <v>8271</v>
      </c>
      <c r="C87" s="189" t="s">
        <v>64</v>
      </c>
      <c r="D87" s="186" t="s">
        <v>65</v>
      </c>
      <c r="E87" s="186" t="s">
        <v>66</v>
      </c>
      <c r="F87" s="149">
        <v>0</v>
      </c>
      <c r="G87" s="180">
        <v>0</v>
      </c>
      <c r="H87" s="358">
        <v>0</v>
      </c>
      <c r="I87" s="150">
        <v>0</v>
      </c>
      <c r="J87" s="180">
        <v>0</v>
      </c>
      <c r="K87" s="358">
        <v>0</v>
      </c>
      <c r="L87" s="150">
        <v>0</v>
      </c>
      <c r="M87" s="180">
        <v>0</v>
      </c>
      <c r="N87" s="358">
        <v>0</v>
      </c>
      <c r="O87" s="150">
        <v>0</v>
      </c>
      <c r="P87" s="180">
        <v>0</v>
      </c>
      <c r="Q87" s="150">
        <v>0</v>
      </c>
      <c r="R87" s="180">
        <v>0</v>
      </c>
      <c r="S87" s="354">
        <v>0</v>
      </c>
      <c r="T87" s="149">
        <v>0</v>
      </c>
      <c r="U87" s="180">
        <v>0</v>
      </c>
      <c r="V87" s="150">
        <v>0</v>
      </c>
      <c r="W87" s="180">
        <v>0</v>
      </c>
      <c r="X87" s="150">
        <v>0</v>
      </c>
      <c r="Y87" s="180">
        <v>0</v>
      </c>
      <c r="Z87" s="150">
        <v>0</v>
      </c>
      <c r="AA87" s="180">
        <v>0</v>
      </c>
      <c r="AB87" s="150">
        <v>0</v>
      </c>
      <c r="AC87" s="187">
        <v>0</v>
      </c>
      <c r="AD87" s="149">
        <v>0</v>
      </c>
      <c r="AE87" s="180">
        <v>0</v>
      </c>
      <c r="AF87" s="149">
        <v>0</v>
      </c>
      <c r="AG87" s="180">
        <v>0</v>
      </c>
      <c r="AH87" s="150">
        <v>9367799</v>
      </c>
      <c r="AI87" s="187">
        <v>0</v>
      </c>
      <c r="AJ87" s="188">
        <f t="shared" si="5"/>
        <v>0</v>
      </c>
      <c r="AK87" s="187">
        <f t="shared" si="6"/>
        <v>0</v>
      </c>
      <c r="AL87" s="354">
        <f t="shared" si="7"/>
        <v>0</v>
      </c>
      <c r="AM87" s="188">
        <f t="shared" si="8"/>
        <v>9367799</v>
      </c>
      <c r="AN87" s="187">
        <f t="shared" si="9"/>
        <v>0</v>
      </c>
      <c r="AO87" s="194"/>
      <c r="AP87" s="194"/>
      <c r="AQ87" s="194"/>
    </row>
    <row r="88" spans="1:43" x14ac:dyDescent="0.25">
      <c r="A88" s="185" t="s">
        <v>8321</v>
      </c>
      <c r="B88" s="185" t="s">
        <v>8286</v>
      </c>
      <c r="C88" s="189" t="s">
        <v>134</v>
      </c>
      <c r="D88" s="186" t="s">
        <v>134</v>
      </c>
      <c r="E88" s="186" t="s">
        <v>66</v>
      </c>
      <c r="F88" s="149">
        <v>0</v>
      </c>
      <c r="G88" s="180">
        <v>0</v>
      </c>
      <c r="H88" s="358">
        <v>0</v>
      </c>
      <c r="I88" s="150">
        <v>767198.83</v>
      </c>
      <c r="J88" s="180">
        <v>767198.83000000007</v>
      </c>
      <c r="K88" s="358">
        <v>0</v>
      </c>
      <c r="L88" s="150">
        <v>0</v>
      </c>
      <c r="M88" s="180">
        <v>0</v>
      </c>
      <c r="N88" s="358">
        <v>0</v>
      </c>
      <c r="O88" s="150">
        <v>79279.710000000006</v>
      </c>
      <c r="P88" s="180">
        <v>79279.710000000006</v>
      </c>
      <c r="Q88" s="150">
        <v>2911856.21</v>
      </c>
      <c r="R88" s="180">
        <v>2911856.21</v>
      </c>
      <c r="S88" s="354">
        <v>0</v>
      </c>
      <c r="T88" s="149">
        <v>7140043.2599999998</v>
      </c>
      <c r="U88" s="180">
        <v>1247141.1300000001</v>
      </c>
      <c r="V88" s="150">
        <v>0</v>
      </c>
      <c r="W88" s="180">
        <v>0</v>
      </c>
      <c r="X88" s="150">
        <v>0</v>
      </c>
      <c r="Y88" s="180">
        <v>0</v>
      </c>
      <c r="Z88" s="150">
        <v>0</v>
      </c>
      <c r="AA88" s="180">
        <v>0</v>
      </c>
      <c r="AB88" s="150">
        <v>0</v>
      </c>
      <c r="AC88" s="187">
        <v>0</v>
      </c>
      <c r="AD88" s="149">
        <v>4517156.21</v>
      </c>
      <c r="AE88" s="180">
        <v>4517156.21</v>
      </c>
      <c r="AF88" s="149">
        <v>0</v>
      </c>
      <c r="AG88" s="180">
        <v>0</v>
      </c>
      <c r="AH88" s="150">
        <v>0</v>
      </c>
      <c r="AI88" s="187">
        <v>0</v>
      </c>
      <c r="AJ88" s="188">
        <f t="shared" si="5"/>
        <v>15415534.219999999</v>
      </c>
      <c r="AK88" s="187">
        <f t="shared" si="6"/>
        <v>9522632.0899999999</v>
      </c>
      <c r="AL88" s="354">
        <f t="shared" si="7"/>
        <v>0</v>
      </c>
      <c r="AM88" s="188">
        <f t="shared" si="8"/>
        <v>0</v>
      </c>
      <c r="AN88" s="187">
        <f t="shared" si="9"/>
        <v>0</v>
      </c>
      <c r="AO88" s="194"/>
      <c r="AP88" s="194"/>
      <c r="AQ88" s="194"/>
    </row>
    <row r="89" spans="1:43" x14ac:dyDescent="0.25">
      <c r="A89" s="185" t="s">
        <v>8321</v>
      </c>
      <c r="B89" s="185" t="s">
        <v>8325</v>
      </c>
      <c r="C89" s="189" t="s">
        <v>198</v>
      </c>
      <c r="D89" s="186" t="s">
        <v>134</v>
      </c>
      <c r="E89" s="186" t="s">
        <v>66</v>
      </c>
      <c r="F89" s="149">
        <v>0</v>
      </c>
      <c r="G89" s="180">
        <v>0</v>
      </c>
      <c r="H89" s="358">
        <v>0</v>
      </c>
      <c r="I89" s="150">
        <v>25800.74</v>
      </c>
      <c r="J89" s="180">
        <v>0</v>
      </c>
      <c r="K89" s="358">
        <v>0</v>
      </c>
      <c r="L89" s="150">
        <v>138338.84</v>
      </c>
      <c r="M89" s="180">
        <v>0</v>
      </c>
      <c r="N89" s="358">
        <v>0</v>
      </c>
      <c r="O89" s="150">
        <v>0</v>
      </c>
      <c r="P89" s="180">
        <v>0</v>
      </c>
      <c r="Q89" s="150">
        <v>0</v>
      </c>
      <c r="R89" s="180">
        <v>0</v>
      </c>
      <c r="S89" s="354">
        <v>0</v>
      </c>
      <c r="T89" s="149">
        <v>153416.16</v>
      </c>
      <c r="U89" s="180">
        <v>0</v>
      </c>
      <c r="V89" s="150">
        <v>33761.360000000001</v>
      </c>
      <c r="W89" s="180">
        <v>0</v>
      </c>
      <c r="X89" s="150">
        <v>0</v>
      </c>
      <c r="Y89" s="180">
        <v>0</v>
      </c>
      <c r="Z89" s="150">
        <v>0</v>
      </c>
      <c r="AA89" s="180">
        <v>0</v>
      </c>
      <c r="AB89" s="150">
        <v>0</v>
      </c>
      <c r="AC89" s="187">
        <v>0</v>
      </c>
      <c r="AD89" s="149">
        <v>0</v>
      </c>
      <c r="AE89" s="180">
        <v>0</v>
      </c>
      <c r="AF89" s="149">
        <v>0</v>
      </c>
      <c r="AG89" s="180">
        <v>0</v>
      </c>
      <c r="AH89" s="150">
        <v>0</v>
      </c>
      <c r="AI89" s="187">
        <v>0</v>
      </c>
      <c r="AJ89" s="188">
        <f>SUBTOTAL(9,F89,I89,L89,O89,Q89,T89,V89,X89,Z89,AB89,AD89)</f>
        <v>351317.1</v>
      </c>
      <c r="AK89" s="187">
        <f>SUBTOTAL(9,G89,J89,M89,P89,R89,U89,W89,Y89,AA89,AC89,AE89)</f>
        <v>0</v>
      </c>
      <c r="AL89" s="354">
        <f t="shared" si="7"/>
        <v>0</v>
      </c>
      <c r="AM89" s="188">
        <f t="shared" si="8"/>
        <v>0</v>
      </c>
      <c r="AN89" s="187">
        <f t="shared" si="9"/>
        <v>0</v>
      </c>
      <c r="AO89" s="194"/>
      <c r="AP89" s="194"/>
      <c r="AQ89" s="194"/>
    </row>
    <row r="90" spans="1:43" x14ac:dyDescent="0.25">
      <c r="A90" s="185" t="s">
        <v>8322</v>
      </c>
      <c r="B90" s="185" t="s">
        <v>8267</v>
      </c>
      <c r="C90" s="189" t="s">
        <v>293</v>
      </c>
      <c r="D90" s="186" t="s">
        <v>67</v>
      </c>
      <c r="E90" s="186" t="s">
        <v>66</v>
      </c>
      <c r="F90" s="149">
        <v>0</v>
      </c>
      <c r="G90" s="180">
        <v>0</v>
      </c>
      <c r="H90" s="358">
        <v>0</v>
      </c>
      <c r="I90" s="150">
        <v>0</v>
      </c>
      <c r="J90" s="180">
        <v>0</v>
      </c>
      <c r="K90" s="358">
        <v>0</v>
      </c>
      <c r="L90" s="150">
        <v>0</v>
      </c>
      <c r="M90" s="180">
        <v>0</v>
      </c>
      <c r="N90" s="358">
        <v>0</v>
      </c>
      <c r="O90" s="150">
        <v>0</v>
      </c>
      <c r="P90" s="180">
        <v>0</v>
      </c>
      <c r="Q90" s="150">
        <v>0</v>
      </c>
      <c r="R90" s="180">
        <v>0</v>
      </c>
      <c r="S90" s="354">
        <v>0</v>
      </c>
      <c r="T90" s="149">
        <v>0</v>
      </c>
      <c r="U90" s="180">
        <v>0</v>
      </c>
      <c r="V90" s="150">
        <v>0</v>
      </c>
      <c r="W90" s="180">
        <v>0</v>
      </c>
      <c r="X90" s="150">
        <v>0</v>
      </c>
      <c r="Y90" s="180">
        <v>0</v>
      </c>
      <c r="Z90" s="150">
        <v>0</v>
      </c>
      <c r="AA90" s="180">
        <v>0</v>
      </c>
      <c r="AB90" s="150">
        <v>0</v>
      </c>
      <c r="AC90" s="187">
        <v>0</v>
      </c>
      <c r="AD90" s="149">
        <v>0</v>
      </c>
      <c r="AE90" s="180">
        <v>0</v>
      </c>
      <c r="AF90" s="149">
        <v>96276</v>
      </c>
      <c r="AG90" s="180">
        <v>0</v>
      </c>
      <c r="AH90" s="150">
        <v>0</v>
      </c>
      <c r="AI90" s="187">
        <v>0</v>
      </c>
      <c r="AJ90" s="188">
        <f t="shared" si="5"/>
        <v>0</v>
      </c>
      <c r="AK90" s="187">
        <f t="shared" si="6"/>
        <v>0</v>
      </c>
      <c r="AL90" s="354">
        <f t="shared" si="7"/>
        <v>0</v>
      </c>
      <c r="AM90" s="188">
        <f t="shared" si="8"/>
        <v>96276</v>
      </c>
      <c r="AN90" s="187">
        <f t="shared" si="9"/>
        <v>0</v>
      </c>
      <c r="AO90" s="194"/>
      <c r="AP90" s="194"/>
      <c r="AQ90" s="194"/>
    </row>
    <row r="91" spans="1:43" x14ac:dyDescent="0.25">
      <c r="A91" s="185" t="s">
        <v>8322</v>
      </c>
      <c r="B91" s="185" t="s">
        <v>8323</v>
      </c>
      <c r="C91" s="189" t="s">
        <v>8324</v>
      </c>
      <c r="D91" s="186" t="s">
        <v>67</v>
      </c>
      <c r="E91" s="186" t="s">
        <v>66</v>
      </c>
      <c r="F91" s="149">
        <v>0</v>
      </c>
      <c r="G91" s="180">
        <v>0</v>
      </c>
      <c r="H91" s="358">
        <v>0</v>
      </c>
      <c r="I91" s="150">
        <v>0</v>
      </c>
      <c r="J91" s="180">
        <v>0</v>
      </c>
      <c r="K91" s="358">
        <v>0</v>
      </c>
      <c r="L91" s="150">
        <v>1581.48</v>
      </c>
      <c r="M91" s="180">
        <v>1581.48</v>
      </c>
      <c r="N91" s="358">
        <v>0</v>
      </c>
      <c r="O91" s="150">
        <v>0</v>
      </c>
      <c r="P91" s="180">
        <v>0</v>
      </c>
      <c r="Q91" s="150">
        <v>0</v>
      </c>
      <c r="R91" s="180">
        <v>0</v>
      </c>
      <c r="S91" s="354">
        <v>0</v>
      </c>
      <c r="T91" s="149">
        <v>0</v>
      </c>
      <c r="U91" s="180">
        <v>0</v>
      </c>
      <c r="V91" s="150">
        <v>0</v>
      </c>
      <c r="W91" s="180">
        <v>0</v>
      </c>
      <c r="X91" s="150">
        <v>0</v>
      </c>
      <c r="Y91" s="180">
        <v>0</v>
      </c>
      <c r="Z91" s="150">
        <v>0</v>
      </c>
      <c r="AA91" s="180">
        <v>0</v>
      </c>
      <c r="AB91" s="150">
        <v>0</v>
      </c>
      <c r="AC91" s="187">
        <v>0</v>
      </c>
      <c r="AD91" s="149">
        <v>0</v>
      </c>
      <c r="AE91" s="180">
        <v>0</v>
      </c>
      <c r="AF91" s="149">
        <v>0</v>
      </c>
      <c r="AG91" s="180">
        <v>0</v>
      </c>
      <c r="AH91" s="150">
        <v>0</v>
      </c>
      <c r="AI91" s="187">
        <v>0</v>
      </c>
      <c r="AJ91" s="188">
        <f t="shared" si="5"/>
        <v>1581.48</v>
      </c>
      <c r="AK91" s="187">
        <f t="shared" si="6"/>
        <v>1581.48</v>
      </c>
      <c r="AL91" s="354">
        <f t="shared" si="7"/>
        <v>0</v>
      </c>
      <c r="AM91" s="188">
        <f t="shared" si="8"/>
        <v>0</v>
      </c>
      <c r="AN91" s="187">
        <f t="shared" si="9"/>
        <v>0</v>
      </c>
      <c r="AO91" s="194"/>
      <c r="AP91" s="194"/>
      <c r="AQ91" s="194"/>
    </row>
    <row r="92" spans="1:43" x14ac:dyDescent="0.25">
      <c r="A92" s="185" t="s">
        <v>8326</v>
      </c>
      <c r="B92" s="185" t="s">
        <v>8301</v>
      </c>
      <c r="C92" s="189" t="s">
        <v>199</v>
      </c>
      <c r="D92" s="186" t="s">
        <v>69</v>
      </c>
      <c r="E92" s="186" t="s">
        <v>66</v>
      </c>
      <c r="F92" s="149">
        <v>1350760.62</v>
      </c>
      <c r="G92" s="180">
        <v>0</v>
      </c>
      <c r="H92" s="358">
        <v>0</v>
      </c>
      <c r="I92" s="150">
        <v>68504.100000000006</v>
      </c>
      <c r="J92" s="180">
        <v>0</v>
      </c>
      <c r="K92" s="358">
        <v>0</v>
      </c>
      <c r="L92" s="150">
        <v>49468.72</v>
      </c>
      <c r="M92" s="180">
        <v>0</v>
      </c>
      <c r="N92" s="358">
        <v>0</v>
      </c>
      <c r="O92" s="150">
        <v>24890.05</v>
      </c>
      <c r="P92" s="180">
        <v>4832.7700000000004</v>
      </c>
      <c r="Q92" s="150">
        <v>0</v>
      </c>
      <c r="R92" s="180">
        <v>0</v>
      </c>
      <c r="S92" s="354">
        <v>0</v>
      </c>
      <c r="T92" s="149">
        <v>0</v>
      </c>
      <c r="U92" s="180">
        <v>0</v>
      </c>
      <c r="V92" s="150">
        <v>0</v>
      </c>
      <c r="W92" s="180">
        <v>0</v>
      </c>
      <c r="X92" s="150">
        <v>0</v>
      </c>
      <c r="Y92" s="180">
        <v>0</v>
      </c>
      <c r="Z92" s="150">
        <v>0</v>
      </c>
      <c r="AA92" s="180">
        <v>0</v>
      </c>
      <c r="AB92" s="150">
        <v>0</v>
      </c>
      <c r="AC92" s="187">
        <v>0</v>
      </c>
      <c r="AD92" s="149">
        <v>608597</v>
      </c>
      <c r="AE92" s="180">
        <v>608597</v>
      </c>
      <c r="AF92" s="149">
        <v>0</v>
      </c>
      <c r="AG92" s="180">
        <v>0</v>
      </c>
      <c r="AH92" s="150">
        <v>0</v>
      </c>
      <c r="AI92" s="187">
        <v>0</v>
      </c>
      <c r="AJ92" s="188">
        <f t="shared" si="5"/>
        <v>2102220.4900000002</v>
      </c>
      <c r="AK92" s="187">
        <f t="shared" si="6"/>
        <v>613429.77</v>
      </c>
      <c r="AL92" s="354">
        <f t="shared" si="7"/>
        <v>0</v>
      </c>
      <c r="AM92" s="188">
        <f t="shared" si="8"/>
        <v>0</v>
      </c>
      <c r="AN92" s="187">
        <f t="shared" si="9"/>
        <v>0</v>
      </c>
      <c r="AO92" s="194"/>
      <c r="AP92" s="194"/>
      <c r="AQ92" s="194"/>
    </row>
    <row r="93" spans="1:43" x14ac:dyDescent="0.25">
      <c r="A93" s="185" t="s">
        <v>8326</v>
      </c>
      <c r="B93" s="185" t="s">
        <v>8328</v>
      </c>
      <c r="C93" s="189" t="s">
        <v>68</v>
      </c>
      <c r="D93" s="186" t="s">
        <v>69</v>
      </c>
      <c r="E93" s="186" t="s">
        <v>66</v>
      </c>
      <c r="F93" s="149">
        <v>0</v>
      </c>
      <c r="G93" s="180">
        <v>0</v>
      </c>
      <c r="H93" s="358">
        <v>0</v>
      </c>
      <c r="I93" s="150">
        <v>0</v>
      </c>
      <c r="J93" s="180">
        <v>0</v>
      </c>
      <c r="K93" s="358">
        <v>0</v>
      </c>
      <c r="L93" s="150">
        <v>0</v>
      </c>
      <c r="M93" s="180">
        <v>0</v>
      </c>
      <c r="N93" s="358">
        <v>0</v>
      </c>
      <c r="O93" s="150">
        <v>0</v>
      </c>
      <c r="P93" s="180">
        <v>0</v>
      </c>
      <c r="Q93" s="150">
        <v>0</v>
      </c>
      <c r="R93" s="180">
        <v>0</v>
      </c>
      <c r="S93" s="354">
        <v>0</v>
      </c>
      <c r="T93" s="149">
        <v>0</v>
      </c>
      <c r="U93" s="180">
        <v>0</v>
      </c>
      <c r="V93" s="150">
        <v>0</v>
      </c>
      <c r="W93" s="180">
        <v>0</v>
      </c>
      <c r="X93" s="150">
        <v>0</v>
      </c>
      <c r="Y93" s="180">
        <v>0</v>
      </c>
      <c r="Z93" s="150">
        <v>0</v>
      </c>
      <c r="AA93" s="180">
        <v>0</v>
      </c>
      <c r="AB93" s="150">
        <v>0</v>
      </c>
      <c r="AC93" s="187">
        <v>0</v>
      </c>
      <c r="AD93" s="149">
        <v>0</v>
      </c>
      <c r="AE93" s="180">
        <v>0</v>
      </c>
      <c r="AF93" s="149">
        <v>421369</v>
      </c>
      <c r="AG93" s="180">
        <v>0</v>
      </c>
      <c r="AH93" s="150">
        <v>0</v>
      </c>
      <c r="AI93" s="187">
        <v>0</v>
      </c>
      <c r="AJ93" s="188">
        <f t="shared" si="5"/>
        <v>0</v>
      </c>
      <c r="AK93" s="187">
        <f t="shared" si="6"/>
        <v>0</v>
      </c>
      <c r="AL93" s="354">
        <f t="shared" si="7"/>
        <v>0</v>
      </c>
      <c r="AM93" s="188">
        <f t="shared" si="8"/>
        <v>421369</v>
      </c>
      <c r="AN93" s="187">
        <f t="shared" si="9"/>
        <v>0</v>
      </c>
      <c r="AO93" s="194"/>
      <c r="AP93" s="194"/>
      <c r="AQ93" s="194"/>
    </row>
    <row r="94" spans="1:43" x14ac:dyDescent="0.25">
      <c r="A94" s="185" t="s">
        <v>8334</v>
      </c>
      <c r="B94" s="185" t="s">
        <v>8302</v>
      </c>
      <c r="C94" s="189" t="s">
        <v>74</v>
      </c>
      <c r="D94" s="186" t="s">
        <v>75</v>
      </c>
      <c r="E94" s="186" t="s">
        <v>76</v>
      </c>
      <c r="F94" s="149">
        <v>0</v>
      </c>
      <c r="G94" s="180">
        <v>0</v>
      </c>
      <c r="H94" s="358">
        <v>0</v>
      </c>
      <c r="I94" s="150">
        <v>0</v>
      </c>
      <c r="J94" s="180">
        <v>0</v>
      </c>
      <c r="K94" s="358">
        <v>0</v>
      </c>
      <c r="L94" s="150">
        <v>0</v>
      </c>
      <c r="M94" s="180">
        <v>0</v>
      </c>
      <c r="N94" s="358">
        <v>0</v>
      </c>
      <c r="O94" s="150">
        <v>0</v>
      </c>
      <c r="P94" s="180">
        <v>0</v>
      </c>
      <c r="Q94" s="150">
        <v>0</v>
      </c>
      <c r="R94" s="180">
        <v>0</v>
      </c>
      <c r="S94" s="354">
        <v>0</v>
      </c>
      <c r="T94" s="149">
        <v>0</v>
      </c>
      <c r="U94" s="180">
        <v>0</v>
      </c>
      <c r="V94" s="150">
        <v>0</v>
      </c>
      <c r="W94" s="180">
        <v>0</v>
      </c>
      <c r="X94" s="150">
        <v>0</v>
      </c>
      <c r="Y94" s="180">
        <v>0</v>
      </c>
      <c r="Z94" s="150">
        <v>0</v>
      </c>
      <c r="AA94" s="180">
        <v>0</v>
      </c>
      <c r="AB94" s="150">
        <v>0</v>
      </c>
      <c r="AC94" s="187">
        <v>0</v>
      </c>
      <c r="AD94" s="149">
        <v>0</v>
      </c>
      <c r="AE94" s="180">
        <v>0</v>
      </c>
      <c r="AF94" s="149">
        <v>96276</v>
      </c>
      <c r="AG94" s="180">
        <v>93309.719999999972</v>
      </c>
      <c r="AH94" s="150">
        <v>0</v>
      </c>
      <c r="AI94" s="187">
        <v>0</v>
      </c>
      <c r="AJ94" s="188">
        <f t="shared" si="5"/>
        <v>0</v>
      </c>
      <c r="AK94" s="187">
        <f t="shared" si="6"/>
        <v>0</v>
      </c>
      <c r="AL94" s="354">
        <f t="shared" si="7"/>
        <v>0</v>
      </c>
      <c r="AM94" s="188">
        <f t="shared" si="8"/>
        <v>96276</v>
      </c>
      <c r="AN94" s="187">
        <f t="shared" si="9"/>
        <v>93309.719999999972</v>
      </c>
      <c r="AO94" s="194"/>
      <c r="AP94" s="194"/>
      <c r="AQ94" s="194"/>
    </row>
    <row r="95" spans="1:43" x14ac:dyDescent="0.25">
      <c r="A95" s="185" t="s">
        <v>8334</v>
      </c>
      <c r="B95" s="185" t="s">
        <v>8465</v>
      </c>
      <c r="C95" s="189" t="s">
        <v>304</v>
      </c>
      <c r="D95" s="186" t="s">
        <v>75</v>
      </c>
      <c r="E95" s="186" t="s">
        <v>76</v>
      </c>
      <c r="F95" s="149">
        <v>0</v>
      </c>
      <c r="G95" s="180">
        <v>0</v>
      </c>
      <c r="H95" s="358">
        <v>0</v>
      </c>
      <c r="I95" s="150">
        <v>0</v>
      </c>
      <c r="J95" s="180">
        <v>0</v>
      </c>
      <c r="K95" s="358">
        <v>0</v>
      </c>
      <c r="L95" s="150">
        <v>0</v>
      </c>
      <c r="M95" s="180">
        <v>0</v>
      </c>
      <c r="N95" s="358">
        <v>0</v>
      </c>
      <c r="O95" s="150">
        <v>0</v>
      </c>
      <c r="P95" s="180">
        <v>0</v>
      </c>
      <c r="Q95" s="150">
        <v>0</v>
      </c>
      <c r="R95" s="180">
        <v>0</v>
      </c>
      <c r="S95" s="354">
        <v>0</v>
      </c>
      <c r="T95" s="149">
        <v>0</v>
      </c>
      <c r="U95" s="180">
        <v>0</v>
      </c>
      <c r="V95" s="150">
        <v>0</v>
      </c>
      <c r="W95" s="180">
        <v>0</v>
      </c>
      <c r="X95" s="150">
        <v>0</v>
      </c>
      <c r="Y95" s="180">
        <v>0</v>
      </c>
      <c r="Z95" s="150">
        <v>0</v>
      </c>
      <c r="AA95" s="180">
        <v>0</v>
      </c>
      <c r="AB95" s="150">
        <v>0</v>
      </c>
      <c r="AC95" s="187">
        <v>0</v>
      </c>
      <c r="AD95" s="149">
        <v>0</v>
      </c>
      <c r="AE95" s="180">
        <v>0</v>
      </c>
      <c r="AF95" s="149">
        <v>99621</v>
      </c>
      <c r="AG95" s="180">
        <v>0</v>
      </c>
      <c r="AH95" s="150">
        <v>0</v>
      </c>
      <c r="AI95" s="187">
        <v>0</v>
      </c>
      <c r="AJ95" s="188">
        <f t="shared" si="5"/>
        <v>0</v>
      </c>
      <c r="AK95" s="187">
        <f t="shared" si="6"/>
        <v>0</v>
      </c>
      <c r="AL95" s="354">
        <f t="shared" si="7"/>
        <v>0</v>
      </c>
      <c r="AM95" s="188">
        <f t="shared" si="8"/>
        <v>99621</v>
      </c>
      <c r="AN95" s="187">
        <f t="shared" si="9"/>
        <v>0</v>
      </c>
      <c r="AO95" s="194"/>
      <c r="AP95" s="194"/>
      <c r="AQ95" s="194"/>
    </row>
    <row r="96" spans="1:43" x14ac:dyDescent="0.25">
      <c r="A96" s="185" t="s">
        <v>8334</v>
      </c>
      <c r="B96" s="185" t="s">
        <v>8335</v>
      </c>
      <c r="C96" s="189" t="s">
        <v>77</v>
      </c>
      <c r="D96" s="186" t="s">
        <v>75</v>
      </c>
      <c r="E96" s="186" t="s">
        <v>76</v>
      </c>
      <c r="F96" s="149">
        <v>0</v>
      </c>
      <c r="G96" s="180">
        <v>0</v>
      </c>
      <c r="H96" s="358">
        <v>0</v>
      </c>
      <c r="I96" s="150">
        <v>0</v>
      </c>
      <c r="J96" s="180">
        <v>0</v>
      </c>
      <c r="K96" s="358">
        <v>0</v>
      </c>
      <c r="L96" s="150">
        <v>0</v>
      </c>
      <c r="M96" s="180">
        <v>0</v>
      </c>
      <c r="N96" s="358">
        <v>0</v>
      </c>
      <c r="O96" s="150">
        <v>0</v>
      </c>
      <c r="P96" s="180">
        <v>0</v>
      </c>
      <c r="Q96" s="150">
        <v>0</v>
      </c>
      <c r="R96" s="180">
        <v>0</v>
      </c>
      <c r="S96" s="354">
        <v>0</v>
      </c>
      <c r="T96" s="149">
        <v>0</v>
      </c>
      <c r="U96" s="180">
        <v>0</v>
      </c>
      <c r="V96" s="150">
        <v>0</v>
      </c>
      <c r="W96" s="180">
        <v>0</v>
      </c>
      <c r="X96" s="150">
        <v>0</v>
      </c>
      <c r="Y96" s="180">
        <v>0</v>
      </c>
      <c r="Z96" s="150">
        <v>0</v>
      </c>
      <c r="AA96" s="180">
        <v>0</v>
      </c>
      <c r="AB96" s="150">
        <v>0</v>
      </c>
      <c r="AC96" s="187">
        <v>0</v>
      </c>
      <c r="AD96" s="149">
        <v>0</v>
      </c>
      <c r="AE96" s="180">
        <v>0</v>
      </c>
      <c r="AF96" s="149">
        <v>2782629</v>
      </c>
      <c r="AG96" s="180">
        <v>2531790.0399999991</v>
      </c>
      <c r="AH96" s="150">
        <v>508824</v>
      </c>
      <c r="AI96" s="187">
        <v>0</v>
      </c>
      <c r="AJ96" s="188">
        <f t="shared" si="5"/>
        <v>0</v>
      </c>
      <c r="AK96" s="187">
        <f t="shared" si="6"/>
        <v>0</v>
      </c>
      <c r="AL96" s="354">
        <f t="shared" si="7"/>
        <v>0</v>
      </c>
      <c r="AM96" s="188">
        <f t="shared" si="8"/>
        <v>3291453</v>
      </c>
      <c r="AN96" s="187">
        <f t="shared" si="9"/>
        <v>2531790.0399999991</v>
      </c>
      <c r="AO96" s="194"/>
      <c r="AP96" s="194"/>
      <c r="AQ96" s="194"/>
    </row>
    <row r="97" spans="1:43" x14ac:dyDescent="0.25">
      <c r="A97" s="185" t="s">
        <v>8334</v>
      </c>
      <c r="B97" s="185" t="s">
        <v>8337</v>
      </c>
      <c r="C97" s="189" t="s">
        <v>80</v>
      </c>
      <c r="D97" s="186" t="s">
        <v>75</v>
      </c>
      <c r="E97" s="186" t="s">
        <v>76</v>
      </c>
      <c r="F97" s="149">
        <v>0</v>
      </c>
      <c r="G97" s="180">
        <v>0</v>
      </c>
      <c r="H97" s="358">
        <v>0</v>
      </c>
      <c r="I97" s="150">
        <v>0</v>
      </c>
      <c r="J97" s="180">
        <v>0</v>
      </c>
      <c r="K97" s="358">
        <v>0</v>
      </c>
      <c r="L97" s="150">
        <v>0</v>
      </c>
      <c r="M97" s="180">
        <v>0</v>
      </c>
      <c r="N97" s="358">
        <v>0</v>
      </c>
      <c r="O97" s="150">
        <v>0</v>
      </c>
      <c r="P97" s="180">
        <v>0</v>
      </c>
      <c r="Q97" s="150">
        <v>0</v>
      </c>
      <c r="R97" s="180">
        <v>0</v>
      </c>
      <c r="S97" s="354">
        <v>0</v>
      </c>
      <c r="T97" s="149">
        <v>0</v>
      </c>
      <c r="U97" s="180">
        <v>0</v>
      </c>
      <c r="V97" s="150">
        <v>0</v>
      </c>
      <c r="W97" s="180">
        <v>0</v>
      </c>
      <c r="X97" s="150">
        <v>0</v>
      </c>
      <c r="Y97" s="180">
        <v>0</v>
      </c>
      <c r="Z97" s="150">
        <v>0</v>
      </c>
      <c r="AA97" s="180">
        <v>0</v>
      </c>
      <c r="AB97" s="150">
        <v>0</v>
      </c>
      <c r="AC97" s="187">
        <v>0</v>
      </c>
      <c r="AD97" s="149">
        <v>0</v>
      </c>
      <c r="AE97" s="180">
        <v>0</v>
      </c>
      <c r="AF97" s="149">
        <v>3609388</v>
      </c>
      <c r="AG97" s="180">
        <v>810319.41</v>
      </c>
      <c r="AH97" s="150">
        <v>0</v>
      </c>
      <c r="AI97" s="187">
        <v>0</v>
      </c>
      <c r="AJ97" s="188">
        <f t="shared" si="5"/>
        <v>0</v>
      </c>
      <c r="AK97" s="187">
        <f t="shared" si="6"/>
        <v>0</v>
      </c>
      <c r="AL97" s="354">
        <f t="shared" si="7"/>
        <v>0</v>
      </c>
      <c r="AM97" s="188">
        <f t="shared" si="8"/>
        <v>3609388</v>
      </c>
      <c r="AN97" s="187">
        <f t="shared" si="9"/>
        <v>810319.41</v>
      </c>
      <c r="AO97" s="194"/>
      <c r="AP97" s="194"/>
      <c r="AQ97" s="194"/>
    </row>
    <row r="98" spans="1:43" x14ac:dyDescent="0.25">
      <c r="A98" s="185" t="s">
        <v>8420</v>
      </c>
      <c r="B98" s="185" t="s">
        <v>8484</v>
      </c>
      <c r="C98" s="189" t="s">
        <v>78</v>
      </c>
      <c r="D98" s="186" t="s">
        <v>79</v>
      </c>
      <c r="E98" s="186" t="s">
        <v>76</v>
      </c>
      <c r="F98" s="149">
        <v>0</v>
      </c>
      <c r="G98" s="180">
        <v>0</v>
      </c>
      <c r="H98" s="358">
        <v>0</v>
      </c>
      <c r="I98" s="150">
        <v>0</v>
      </c>
      <c r="J98" s="180">
        <v>0</v>
      </c>
      <c r="K98" s="358">
        <v>0</v>
      </c>
      <c r="L98" s="150">
        <v>0</v>
      </c>
      <c r="M98" s="180">
        <v>0</v>
      </c>
      <c r="N98" s="358">
        <v>0</v>
      </c>
      <c r="O98" s="150">
        <v>0</v>
      </c>
      <c r="P98" s="180">
        <v>0</v>
      </c>
      <c r="Q98" s="150">
        <v>0</v>
      </c>
      <c r="R98" s="180">
        <v>0</v>
      </c>
      <c r="S98" s="354">
        <v>0</v>
      </c>
      <c r="T98" s="149">
        <v>0</v>
      </c>
      <c r="U98" s="180">
        <v>0</v>
      </c>
      <c r="V98" s="150">
        <v>0</v>
      </c>
      <c r="W98" s="180">
        <v>0</v>
      </c>
      <c r="X98" s="150">
        <v>0</v>
      </c>
      <c r="Y98" s="180">
        <v>0</v>
      </c>
      <c r="Z98" s="150">
        <v>0</v>
      </c>
      <c r="AA98" s="180">
        <v>0</v>
      </c>
      <c r="AB98" s="150">
        <v>0</v>
      </c>
      <c r="AC98" s="187">
        <v>0</v>
      </c>
      <c r="AD98" s="149">
        <v>0</v>
      </c>
      <c r="AE98" s="180">
        <v>0</v>
      </c>
      <c r="AF98" s="149">
        <v>346206</v>
      </c>
      <c r="AG98" s="180">
        <v>195906.59</v>
      </c>
      <c r="AH98" s="150">
        <v>1415316</v>
      </c>
      <c r="AI98" s="187">
        <v>0</v>
      </c>
      <c r="AJ98" s="188">
        <f t="shared" si="5"/>
        <v>0</v>
      </c>
      <c r="AK98" s="187">
        <f t="shared" si="6"/>
        <v>0</v>
      </c>
      <c r="AL98" s="354">
        <f t="shared" si="7"/>
        <v>0</v>
      </c>
      <c r="AM98" s="188">
        <f t="shared" si="8"/>
        <v>1761522</v>
      </c>
      <c r="AN98" s="187">
        <f t="shared" si="9"/>
        <v>195906.59</v>
      </c>
      <c r="AO98" s="194"/>
      <c r="AP98" s="194"/>
      <c r="AQ98" s="194"/>
    </row>
    <row r="99" spans="1:43" x14ac:dyDescent="0.25">
      <c r="A99" s="185" t="s">
        <v>8420</v>
      </c>
      <c r="B99" s="185" t="s">
        <v>8291</v>
      </c>
      <c r="C99" s="189" t="s">
        <v>81</v>
      </c>
      <c r="D99" s="186" t="s">
        <v>79</v>
      </c>
      <c r="E99" s="186" t="s">
        <v>76</v>
      </c>
      <c r="F99" s="149">
        <v>0</v>
      </c>
      <c r="G99" s="180">
        <v>0</v>
      </c>
      <c r="H99" s="358">
        <v>0</v>
      </c>
      <c r="I99" s="150">
        <v>0</v>
      </c>
      <c r="J99" s="180">
        <v>0</v>
      </c>
      <c r="K99" s="358">
        <v>0</v>
      </c>
      <c r="L99" s="150">
        <v>0</v>
      </c>
      <c r="M99" s="180">
        <v>0</v>
      </c>
      <c r="N99" s="358">
        <v>0</v>
      </c>
      <c r="O99" s="150">
        <v>0</v>
      </c>
      <c r="P99" s="180">
        <v>0</v>
      </c>
      <c r="Q99" s="150">
        <v>0</v>
      </c>
      <c r="R99" s="180">
        <v>0</v>
      </c>
      <c r="S99" s="354">
        <v>0</v>
      </c>
      <c r="T99" s="149">
        <v>0</v>
      </c>
      <c r="U99" s="180">
        <v>0</v>
      </c>
      <c r="V99" s="150">
        <v>0</v>
      </c>
      <c r="W99" s="180">
        <v>0</v>
      </c>
      <c r="X99" s="150">
        <v>0</v>
      </c>
      <c r="Y99" s="180">
        <v>0</v>
      </c>
      <c r="Z99" s="150">
        <v>0</v>
      </c>
      <c r="AA99" s="180">
        <v>0</v>
      </c>
      <c r="AB99" s="150">
        <v>0</v>
      </c>
      <c r="AC99" s="187">
        <v>0</v>
      </c>
      <c r="AD99" s="149">
        <v>0</v>
      </c>
      <c r="AE99" s="180">
        <v>0</v>
      </c>
      <c r="AF99" s="149">
        <v>63438</v>
      </c>
      <c r="AG99" s="180">
        <v>0</v>
      </c>
      <c r="AH99" s="150">
        <v>0</v>
      </c>
      <c r="AI99" s="187">
        <v>0</v>
      </c>
      <c r="AJ99" s="188">
        <f t="shared" si="5"/>
        <v>0</v>
      </c>
      <c r="AK99" s="187">
        <f t="shared" si="6"/>
        <v>0</v>
      </c>
      <c r="AL99" s="354">
        <f t="shared" si="7"/>
        <v>0</v>
      </c>
      <c r="AM99" s="188">
        <f t="shared" si="8"/>
        <v>63438</v>
      </c>
      <c r="AN99" s="187">
        <f t="shared" si="9"/>
        <v>0</v>
      </c>
      <c r="AO99" s="194"/>
      <c r="AP99" s="194"/>
      <c r="AQ99" s="194"/>
    </row>
    <row r="100" spans="1:43" x14ac:dyDescent="0.25">
      <c r="A100" s="185" t="s">
        <v>8331</v>
      </c>
      <c r="B100" s="185" t="s">
        <v>8332</v>
      </c>
      <c r="C100" s="189" t="s">
        <v>2521</v>
      </c>
      <c r="D100" s="186" t="s">
        <v>316</v>
      </c>
      <c r="E100" s="186" t="s">
        <v>76</v>
      </c>
      <c r="F100" s="149">
        <v>0</v>
      </c>
      <c r="G100" s="180">
        <v>0</v>
      </c>
      <c r="H100" s="358">
        <v>0</v>
      </c>
      <c r="I100" s="150">
        <v>0</v>
      </c>
      <c r="J100" s="180">
        <v>0</v>
      </c>
      <c r="K100" s="358">
        <v>0</v>
      </c>
      <c r="L100" s="150">
        <v>0</v>
      </c>
      <c r="M100" s="180">
        <v>0</v>
      </c>
      <c r="N100" s="358">
        <v>0</v>
      </c>
      <c r="O100" s="150">
        <v>0</v>
      </c>
      <c r="P100" s="180">
        <v>0</v>
      </c>
      <c r="Q100" s="150">
        <v>0</v>
      </c>
      <c r="R100" s="180">
        <v>0</v>
      </c>
      <c r="S100" s="354">
        <v>0</v>
      </c>
      <c r="T100" s="149">
        <v>39783.4</v>
      </c>
      <c r="U100" s="180">
        <v>29762.65</v>
      </c>
      <c r="V100" s="150">
        <v>0</v>
      </c>
      <c r="W100" s="180">
        <v>0</v>
      </c>
      <c r="X100" s="150">
        <v>0</v>
      </c>
      <c r="Y100" s="180">
        <v>0</v>
      </c>
      <c r="Z100" s="150">
        <v>0</v>
      </c>
      <c r="AA100" s="180">
        <v>0</v>
      </c>
      <c r="AB100" s="150">
        <v>0</v>
      </c>
      <c r="AC100" s="187">
        <v>0</v>
      </c>
      <c r="AD100" s="149">
        <v>0</v>
      </c>
      <c r="AE100" s="180">
        <v>0</v>
      </c>
      <c r="AF100" s="149">
        <v>0</v>
      </c>
      <c r="AG100" s="180">
        <v>0</v>
      </c>
      <c r="AH100" s="150">
        <v>0</v>
      </c>
      <c r="AI100" s="187">
        <v>0</v>
      </c>
      <c r="AJ100" s="188">
        <f t="shared" si="5"/>
        <v>39783.4</v>
      </c>
      <c r="AK100" s="187">
        <f t="shared" si="6"/>
        <v>29762.65</v>
      </c>
      <c r="AL100" s="354">
        <f t="shared" si="7"/>
        <v>0</v>
      </c>
      <c r="AM100" s="188">
        <f t="shared" si="8"/>
        <v>0</v>
      </c>
      <c r="AN100" s="187">
        <f t="shared" si="9"/>
        <v>0</v>
      </c>
      <c r="AO100" s="194"/>
      <c r="AP100" s="194"/>
      <c r="AQ100" s="194"/>
    </row>
    <row r="101" spans="1:43" x14ac:dyDescent="0.25">
      <c r="A101" s="185" t="s">
        <v>8331</v>
      </c>
      <c r="B101" s="185" t="s">
        <v>8333</v>
      </c>
      <c r="C101" s="189" t="s">
        <v>2566</v>
      </c>
      <c r="D101" s="186" t="s">
        <v>316</v>
      </c>
      <c r="E101" s="186" t="s">
        <v>76</v>
      </c>
      <c r="F101" s="149">
        <v>0</v>
      </c>
      <c r="G101" s="180">
        <v>0</v>
      </c>
      <c r="H101" s="358">
        <v>0</v>
      </c>
      <c r="I101" s="150">
        <v>0</v>
      </c>
      <c r="J101" s="180">
        <v>0</v>
      </c>
      <c r="K101" s="358">
        <v>0</v>
      </c>
      <c r="L101" s="150">
        <v>0</v>
      </c>
      <c r="M101" s="180">
        <v>0</v>
      </c>
      <c r="N101" s="358">
        <v>0</v>
      </c>
      <c r="O101" s="150">
        <v>0</v>
      </c>
      <c r="P101" s="180">
        <v>0</v>
      </c>
      <c r="Q101" s="150">
        <v>0</v>
      </c>
      <c r="R101" s="180">
        <v>0</v>
      </c>
      <c r="S101" s="354">
        <v>0</v>
      </c>
      <c r="T101" s="149">
        <v>41690.910000000003</v>
      </c>
      <c r="U101" s="180">
        <v>0</v>
      </c>
      <c r="V101" s="150">
        <v>76463.53</v>
      </c>
      <c r="W101" s="180">
        <v>36633.980000000003</v>
      </c>
      <c r="X101" s="150">
        <v>0</v>
      </c>
      <c r="Y101" s="180">
        <v>0</v>
      </c>
      <c r="Z101" s="150">
        <v>0</v>
      </c>
      <c r="AA101" s="180">
        <v>0</v>
      </c>
      <c r="AB101" s="150">
        <v>0</v>
      </c>
      <c r="AC101" s="187">
        <v>0</v>
      </c>
      <c r="AD101" s="149">
        <v>0</v>
      </c>
      <c r="AE101" s="180">
        <v>0</v>
      </c>
      <c r="AF101" s="149">
        <v>0</v>
      </c>
      <c r="AG101" s="180">
        <v>0</v>
      </c>
      <c r="AH101" s="150">
        <v>0</v>
      </c>
      <c r="AI101" s="187">
        <v>0</v>
      </c>
      <c r="AJ101" s="188">
        <f t="shared" si="5"/>
        <v>118154.44</v>
      </c>
      <c r="AK101" s="187">
        <f t="shared" si="6"/>
        <v>36633.980000000003</v>
      </c>
      <c r="AL101" s="354">
        <f t="shared" si="7"/>
        <v>0</v>
      </c>
      <c r="AM101" s="188">
        <f t="shared" si="8"/>
        <v>0</v>
      </c>
      <c r="AN101" s="187">
        <f t="shared" si="9"/>
        <v>0</v>
      </c>
      <c r="AO101" s="194"/>
      <c r="AP101" s="194"/>
      <c r="AQ101" s="194"/>
    </row>
    <row r="102" spans="1:43" x14ac:dyDescent="0.25">
      <c r="A102" s="185" t="s">
        <v>8330</v>
      </c>
      <c r="B102" s="185" t="s">
        <v>8258</v>
      </c>
      <c r="C102" s="189" t="s">
        <v>8505</v>
      </c>
      <c r="D102" s="186" t="s">
        <v>83</v>
      </c>
      <c r="E102" s="186" t="s">
        <v>76</v>
      </c>
      <c r="F102" s="149">
        <v>0</v>
      </c>
      <c r="G102" s="180">
        <v>0</v>
      </c>
      <c r="H102" s="358">
        <v>0</v>
      </c>
      <c r="I102" s="150">
        <v>0</v>
      </c>
      <c r="J102" s="180">
        <v>0</v>
      </c>
      <c r="K102" s="358">
        <v>0</v>
      </c>
      <c r="L102" s="150">
        <v>0</v>
      </c>
      <c r="M102" s="180">
        <v>0</v>
      </c>
      <c r="N102" s="358">
        <v>0</v>
      </c>
      <c r="O102" s="150">
        <v>0</v>
      </c>
      <c r="P102" s="180">
        <v>0</v>
      </c>
      <c r="Q102" s="150">
        <v>0</v>
      </c>
      <c r="R102" s="180">
        <v>0</v>
      </c>
      <c r="S102" s="354">
        <v>0</v>
      </c>
      <c r="T102" s="149">
        <v>203071.85</v>
      </c>
      <c r="U102" s="180">
        <v>0</v>
      </c>
      <c r="V102" s="150">
        <v>157439.92000000001</v>
      </c>
      <c r="W102" s="180">
        <v>0</v>
      </c>
      <c r="X102" s="150">
        <v>0</v>
      </c>
      <c r="Y102" s="180">
        <v>0</v>
      </c>
      <c r="Z102" s="150">
        <v>0</v>
      </c>
      <c r="AA102" s="180">
        <v>0</v>
      </c>
      <c r="AB102" s="150">
        <v>0</v>
      </c>
      <c r="AC102" s="187">
        <v>0</v>
      </c>
      <c r="AD102" s="149">
        <v>0</v>
      </c>
      <c r="AE102" s="180">
        <v>0</v>
      </c>
      <c r="AF102" s="149">
        <v>0</v>
      </c>
      <c r="AG102" s="180">
        <v>0</v>
      </c>
      <c r="AH102" s="150">
        <v>0</v>
      </c>
      <c r="AI102" s="187">
        <v>0</v>
      </c>
      <c r="AJ102" s="188">
        <f t="shared" si="5"/>
        <v>360511.77</v>
      </c>
      <c r="AK102" s="187">
        <f t="shared" si="6"/>
        <v>0</v>
      </c>
      <c r="AL102" s="354">
        <f t="shared" si="7"/>
        <v>0</v>
      </c>
      <c r="AM102" s="188">
        <f t="shared" si="8"/>
        <v>0</v>
      </c>
      <c r="AN102" s="187">
        <f t="shared" si="9"/>
        <v>0</v>
      </c>
      <c r="AO102" s="194"/>
      <c r="AP102" s="194"/>
      <c r="AQ102" s="194"/>
    </row>
    <row r="103" spans="1:43" x14ac:dyDescent="0.25">
      <c r="A103" s="185" t="s">
        <v>8330</v>
      </c>
      <c r="B103" s="185" t="s">
        <v>8278</v>
      </c>
      <c r="C103" s="189" t="s">
        <v>3451</v>
      </c>
      <c r="D103" s="186" t="s">
        <v>83</v>
      </c>
      <c r="E103" s="186" t="s">
        <v>76</v>
      </c>
      <c r="F103" s="149">
        <v>0</v>
      </c>
      <c r="G103" s="180">
        <v>0</v>
      </c>
      <c r="H103" s="358">
        <v>0</v>
      </c>
      <c r="I103" s="150">
        <v>0</v>
      </c>
      <c r="J103" s="180">
        <v>0</v>
      </c>
      <c r="K103" s="358">
        <v>0</v>
      </c>
      <c r="L103" s="150">
        <v>0</v>
      </c>
      <c r="M103" s="180">
        <v>0</v>
      </c>
      <c r="N103" s="358">
        <v>0</v>
      </c>
      <c r="O103" s="150">
        <v>0</v>
      </c>
      <c r="P103" s="180">
        <v>0</v>
      </c>
      <c r="Q103" s="150">
        <v>0</v>
      </c>
      <c r="R103" s="180">
        <v>0</v>
      </c>
      <c r="S103" s="354">
        <v>0</v>
      </c>
      <c r="T103" s="149">
        <v>0</v>
      </c>
      <c r="U103" s="180">
        <v>0</v>
      </c>
      <c r="V103" s="150">
        <v>0</v>
      </c>
      <c r="W103" s="180">
        <v>0</v>
      </c>
      <c r="X103" s="150">
        <v>0</v>
      </c>
      <c r="Y103" s="180">
        <v>0</v>
      </c>
      <c r="Z103" s="150">
        <v>0</v>
      </c>
      <c r="AA103" s="180">
        <v>0</v>
      </c>
      <c r="AB103" s="150">
        <v>3600000</v>
      </c>
      <c r="AC103" s="187">
        <v>3600000</v>
      </c>
      <c r="AD103" s="149">
        <v>0</v>
      </c>
      <c r="AE103" s="180">
        <v>0</v>
      </c>
      <c r="AF103" s="149">
        <v>0</v>
      </c>
      <c r="AG103" s="180">
        <v>0</v>
      </c>
      <c r="AH103" s="150">
        <v>0</v>
      </c>
      <c r="AI103" s="187">
        <v>0</v>
      </c>
      <c r="AJ103" s="188">
        <f t="shared" si="5"/>
        <v>3600000</v>
      </c>
      <c r="AK103" s="187">
        <f t="shared" si="6"/>
        <v>3600000</v>
      </c>
      <c r="AL103" s="354">
        <f t="shared" si="7"/>
        <v>0</v>
      </c>
      <c r="AM103" s="188">
        <f t="shared" si="8"/>
        <v>0</v>
      </c>
      <c r="AN103" s="187">
        <f t="shared" si="9"/>
        <v>0</v>
      </c>
      <c r="AO103" s="194"/>
      <c r="AP103" s="194"/>
      <c r="AQ103" s="194"/>
    </row>
    <row r="104" spans="1:43" x14ac:dyDescent="0.25">
      <c r="A104" s="185" t="s">
        <v>8330</v>
      </c>
      <c r="B104" s="185" t="s">
        <v>8506</v>
      </c>
      <c r="C104" s="189" t="s">
        <v>82</v>
      </c>
      <c r="D104" s="186" t="s">
        <v>83</v>
      </c>
      <c r="E104" s="186" t="s">
        <v>76</v>
      </c>
      <c r="F104" s="149">
        <v>0</v>
      </c>
      <c r="G104" s="180">
        <v>0</v>
      </c>
      <c r="H104" s="358">
        <v>0</v>
      </c>
      <c r="I104" s="150">
        <v>0</v>
      </c>
      <c r="J104" s="180">
        <v>0</v>
      </c>
      <c r="K104" s="358">
        <v>0</v>
      </c>
      <c r="L104" s="150">
        <v>0</v>
      </c>
      <c r="M104" s="180">
        <v>0</v>
      </c>
      <c r="N104" s="358">
        <v>0</v>
      </c>
      <c r="O104" s="150">
        <v>0</v>
      </c>
      <c r="P104" s="180">
        <v>0</v>
      </c>
      <c r="Q104" s="150">
        <v>0</v>
      </c>
      <c r="R104" s="180">
        <v>0</v>
      </c>
      <c r="S104" s="354">
        <v>0</v>
      </c>
      <c r="T104" s="149">
        <v>0</v>
      </c>
      <c r="U104" s="180">
        <v>0</v>
      </c>
      <c r="V104" s="150">
        <v>0</v>
      </c>
      <c r="W104" s="180">
        <v>0</v>
      </c>
      <c r="X104" s="150">
        <v>0</v>
      </c>
      <c r="Y104" s="180">
        <v>0</v>
      </c>
      <c r="Z104" s="150">
        <v>0</v>
      </c>
      <c r="AA104" s="180">
        <v>0</v>
      </c>
      <c r="AB104" s="150">
        <v>0</v>
      </c>
      <c r="AC104" s="187">
        <v>0</v>
      </c>
      <c r="AD104" s="149">
        <v>0</v>
      </c>
      <c r="AE104" s="180">
        <v>0</v>
      </c>
      <c r="AF104" s="149">
        <v>0</v>
      </c>
      <c r="AG104" s="180">
        <v>0</v>
      </c>
      <c r="AH104" s="150">
        <v>161284</v>
      </c>
      <c r="AI104" s="187">
        <v>161284.31</v>
      </c>
      <c r="AJ104" s="188">
        <f t="shared" si="5"/>
        <v>0</v>
      </c>
      <c r="AK104" s="187">
        <f t="shared" si="6"/>
        <v>0</v>
      </c>
      <c r="AL104" s="354">
        <f t="shared" si="7"/>
        <v>0</v>
      </c>
      <c r="AM104" s="188">
        <f t="shared" si="8"/>
        <v>161284</v>
      </c>
      <c r="AN104" s="187">
        <f t="shared" si="9"/>
        <v>161284.31</v>
      </c>
      <c r="AO104" s="194"/>
      <c r="AP104" s="194"/>
      <c r="AQ104" s="194"/>
    </row>
    <row r="105" spans="1:43" x14ac:dyDescent="0.25">
      <c r="A105" s="185" t="s">
        <v>8344</v>
      </c>
      <c r="B105" s="185" t="s">
        <v>8345</v>
      </c>
      <c r="C105" s="189" t="s">
        <v>213</v>
      </c>
      <c r="D105" s="186" t="s">
        <v>155</v>
      </c>
      <c r="E105" s="186" t="s">
        <v>113</v>
      </c>
      <c r="F105" s="149">
        <v>0</v>
      </c>
      <c r="G105" s="180">
        <v>0</v>
      </c>
      <c r="H105" s="358">
        <v>0</v>
      </c>
      <c r="I105" s="150">
        <v>0</v>
      </c>
      <c r="J105" s="180">
        <v>0</v>
      </c>
      <c r="K105" s="358">
        <v>0</v>
      </c>
      <c r="L105" s="150">
        <v>0</v>
      </c>
      <c r="M105" s="180">
        <v>0</v>
      </c>
      <c r="N105" s="358">
        <v>0</v>
      </c>
      <c r="O105" s="150">
        <v>0</v>
      </c>
      <c r="P105" s="180">
        <v>0</v>
      </c>
      <c r="Q105" s="150">
        <v>0</v>
      </c>
      <c r="R105" s="180">
        <v>0</v>
      </c>
      <c r="S105" s="354">
        <v>0</v>
      </c>
      <c r="T105" s="149">
        <v>198896.96</v>
      </c>
      <c r="U105" s="180">
        <v>99446.68</v>
      </c>
      <c r="V105" s="150">
        <v>0</v>
      </c>
      <c r="W105" s="180">
        <v>0</v>
      </c>
      <c r="X105" s="150">
        <v>0</v>
      </c>
      <c r="Y105" s="180">
        <v>0</v>
      </c>
      <c r="Z105" s="150">
        <v>0</v>
      </c>
      <c r="AA105" s="180">
        <v>0</v>
      </c>
      <c r="AB105" s="150">
        <v>0</v>
      </c>
      <c r="AC105" s="187">
        <v>0</v>
      </c>
      <c r="AD105" s="149">
        <v>0</v>
      </c>
      <c r="AE105" s="180">
        <v>0</v>
      </c>
      <c r="AF105" s="149">
        <v>0</v>
      </c>
      <c r="AG105" s="180">
        <v>0</v>
      </c>
      <c r="AH105" s="150">
        <v>0</v>
      </c>
      <c r="AI105" s="187">
        <v>0</v>
      </c>
      <c r="AJ105" s="188">
        <f t="shared" si="5"/>
        <v>198896.96</v>
      </c>
      <c r="AK105" s="187">
        <f t="shared" si="6"/>
        <v>99446.68</v>
      </c>
      <c r="AL105" s="354">
        <f t="shared" si="7"/>
        <v>0</v>
      </c>
      <c r="AM105" s="188">
        <f t="shared" si="8"/>
        <v>0</v>
      </c>
      <c r="AN105" s="187">
        <f t="shared" si="9"/>
        <v>0</v>
      </c>
      <c r="AO105" s="194"/>
      <c r="AP105" s="194"/>
      <c r="AQ105" s="194"/>
    </row>
    <row r="106" spans="1:43" x14ac:dyDescent="0.25">
      <c r="A106" s="185" t="s">
        <v>8344</v>
      </c>
      <c r="B106" s="185" t="s">
        <v>8467</v>
      </c>
      <c r="C106" s="189" t="s">
        <v>158</v>
      </c>
      <c r="D106" s="186" t="s">
        <v>155</v>
      </c>
      <c r="E106" s="186" t="s">
        <v>113</v>
      </c>
      <c r="F106" s="149">
        <v>0</v>
      </c>
      <c r="G106" s="180">
        <v>0</v>
      </c>
      <c r="H106" s="358">
        <v>0</v>
      </c>
      <c r="I106" s="150">
        <v>0</v>
      </c>
      <c r="J106" s="180">
        <v>0</v>
      </c>
      <c r="K106" s="358">
        <v>0</v>
      </c>
      <c r="L106" s="150">
        <v>0</v>
      </c>
      <c r="M106" s="180">
        <v>0</v>
      </c>
      <c r="N106" s="358">
        <v>0</v>
      </c>
      <c r="O106" s="150">
        <v>0</v>
      </c>
      <c r="P106" s="180">
        <v>0</v>
      </c>
      <c r="Q106" s="150">
        <v>0</v>
      </c>
      <c r="R106" s="180">
        <v>0</v>
      </c>
      <c r="S106" s="354">
        <v>0</v>
      </c>
      <c r="T106" s="149">
        <v>0</v>
      </c>
      <c r="U106" s="180">
        <v>0</v>
      </c>
      <c r="V106" s="150">
        <v>0</v>
      </c>
      <c r="W106" s="180">
        <v>0</v>
      </c>
      <c r="X106" s="150">
        <v>0</v>
      </c>
      <c r="Y106" s="180">
        <v>0</v>
      </c>
      <c r="Z106" s="150">
        <v>0</v>
      </c>
      <c r="AA106" s="180">
        <v>0</v>
      </c>
      <c r="AB106" s="150">
        <v>125000</v>
      </c>
      <c r="AC106" s="187">
        <v>124713.08</v>
      </c>
      <c r="AD106" s="149">
        <v>0</v>
      </c>
      <c r="AE106" s="180">
        <v>0</v>
      </c>
      <c r="AF106" s="149">
        <v>0</v>
      </c>
      <c r="AG106" s="180">
        <v>0</v>
      </c>
      <c r="AH106" s="150">
        <v>0</v>
      </c>
      <c r="AI106" s="187">
        <v>0</v>
      </c>
      <c r="AJ106" s="188">
        <f t="shared" si="5"/>
        <v>125000</v>
      </c>
      <c r="AK106" s="187">
        <f t="shared" si="6"/>
        <v>124713.08</v>
      </c>
      <c r="AL106" s="354">
        <f t="shared" si="7"/>
        <v>0</v>
      </c>
      <c r="AM106" s="188">
        <f t="shared" si="8"/>
        <v>0</v>
      </c>
      <c r="AN106" s="187">
        <f t="shared" si="9"/>
        <v>0</v>
      </c>
      <c r="AO106" s="194"/>
      <c r="AP106" s="194"/>
      <c r="AQ106" s="194"/>
    </row>
    <row r="107" spans="1:43" x14ac:dyDescent="0.25">
      <c r="A107" s="185" t="s">
        <v>8339</v>
      </c>
      <c r="B107" s="185" t="s">
        <v>8507</v>
      </c>
      <c r="C107" s="189" t="s">
        <v>456</v>
      </c>
      <c r="D107" s="186" t="s">
        <v>112</v>
      </c>
      <c r="E107" s="186" t="s">
        <v>113</v>
      </c>
      <c r="F107" s="149">
        <v>0</v>
      </c>
      <c r="G107" s="180">
        <v>0</v>
      </c>
      <c r="H107" s="358">
        <v>0</v>
      </c>
      <c r="I107" s="150">
        <v>0</v>
      </c>
      <c r="J107" s="180">
        <v>0</v>
      </c>
      <c r="K107" s="358">
        <v>0</v>
      </c>
      <c r="L107" s="150">
        <v>0</v>
      </c>
      <c r="M107" s="180">
        <v>0</v>
      </c>
      <c r="N107" s="358">
        <v>0</v>
      </c>
      <c r="O107" s="150">
        <v>0</v>
      </c>
      <c r="P107" s="180">
        <v>0</v>
      </c>
      <c r="Q107" s="150">
        <v>0</v>
      </c>
      <c r="R107" s="180">
        <v>0</v>
      </c>
      <c r="S107" s="354">
        <v>0</v>
      </c>
      <c r="T107" s="149">
        <v>0</v>
      </c>
      <c r="U107" s="180">
        <v>0</v>
      </c>
      <c r="V107" s="150">
        <v>0</v>
      </c>
      <c r="W107" s="180">
        <v>0</v>
      </c>
      <c r="X107" s="150">
        <v>0</v>
      </c>
      <c r="Y107" s="180">
        <v>0</v>
      </c>
      <c r="Z107" s="150">
        <v>0</v>
      </c>
      <c r="AA107" s="180">
        <v>0</v>
      </c>
      <c r="AB107" s="150">
        <v>0</v>
      </c>
      <c r="AC107" s="187">
        <v>0</v>
      </c>
      <c r="AD107" s="149">
        <v>186706.21</v>
      </c>
      <c r="AE107" s="180">
        <v>0</v>
      </c>
      <c r="AF107" s="149">
        <v>0</v>
      </c>
      <c r="AG107" s="180">
        <v>0</v>
      </c>
      <c r="AH107" s="150">
        <v>0</v>
      </c>
      <c r="AI107" s="187">
        <v>0</v>
      </c>
      <c r="AJ107" s="188">
        <f t="shared" si="5"/>
        <v>186706.21</v>
      </c>
      <c r="AK107" s="187">
        <f t="shared" si="6"/>
        <v>0</v>
      </c>
      <c r="AL107" s="354">
        <f t="shared" si="7"/>
        <v>0</v>
      </c>
      <c r="AM107" s="188">
        <f t="shared" si="8"/>
        <v>0</v>
      </c>
      <c r="AN107" s="187">
        <f t="shared" si="9"/>
        <v>0</v>
      </c>
      <c r="AO107" s="194"/>
      <c r="AP107" s="194"/>
      <c r="AQ107" s="194"/>
    </row>
    <row r="108" spans="1:43" x14ac:dyDescent="0.25">
      <c r="A108" s="185" t="s">
        <v>8339</v>
      </c>
      <c r="B108" s="185" t="s">
        <v>8228</v>
      </c>
      <c r="C108" s="189" t="s">
        <v>8508</v>
      </c>
      <c r="D108" s="186" t="s">
        <v>112</v>
      </c>
      <c r="E108" s="186" t="s">
        <v>113</v>
      </c>
      <c r="F108" s="149">
        <v>0</v>
      </c>
      <c r="G108" s="180">
        <v>0</v>
      </c>
      <c r="H108" s="358">
        <v>0</v>
      </c>
      <c r="I108" s="150">
        <v>0</v>
      </c>
      <c r="J108" s="180">
        <v>0</v>
      </c>
      <c r="K108" s="358">
        <v>0</v>
      </c>
      <c r="L108" s="150">
        <v>0</v>
      </c>
      <c r="M108" s="180">
        <v>0</v>
      </c>
      <c r="N108" s="358">
        <v>0</v>
      </c>
      <c r="O108" s="150">
        <v>9402.35</v>
      </c>
      <c r="P108" s="180"/>
      <c r="Q108" s="150">
        <v>0</v>
      </c>
      <c r="R108" s="180">
        <v>0</v>
      </c>
      <c r="S108" s="354">
        <v>0</v>
      </c>
      <c r="T108" s="149">
        <v>0</v>
      </c>
      <c r="U108" s="180">
        <v>0</v>
      </c>
      <c r="V108" s="150">
        <v>26129.14</v>
      </c>
      <c r="W108" s="180">
        <v>26129.14</v>
      </c>
      <c r="X108" s="150">
        <v>0</v>
      </c>
      <c r="Y108" s="180">
        <v>0</v>
      </c>
      <c r="Z108" s="150">
        <v>3007.8</v>
      </c>
      <c r="AA108" s="180">
        <v>3007.8000000000006</v>
      </c>
      <c r="AB108" s="150">
        <v>0</v>
      </c>
      <c r="AC108" s="187">
        <v>0</v>
      </c>
      <c r="AD108" s="149">
        <v>0</v>
      </c>
      <c r="AE108" s="180">
        <v>0</v>
      </c>
      <c r="AF108" s="149">
        <v>0</v>
      </c>
      <c r="AG108" s="180">
        <v>0</v>
      </c>
      <c r="AH108" s="150">
        <v>0</v>
      </c>
      <c r="AI108" s="187">
        <v>0</v>
      </c>
      <c r="AJ108" s="188">
        <f t="shared" si="5"/>
        <v>38539.29</v>
      </c>
      <c r="AK108" s="187">
        <f t="shared" si="6"/>
        <v>29136.94</v>
      </c>
      <c r="AL108" s="354">
        <f t="shared" si="7"/>
        <v>0</v>
      </c>
      <c r="AM108" s="188">
        <f t="shared" si="8"/>
        <v>0</v>
      </c>
      <c r="AN108" s="187">
        <f t="shared" si="9"/>
        <v>0</v>
      </c>
      <c r="AO108" s="194"/>
      <c r="AP108" s="194"/>
      <c r="AQ108" s="194"/>
    </row>
    <row r="109" spans="1:43" x14ac:dyDescent="0.25">
      <c r="A109" s="185" t="s">
        <v>8339</v>
      </c>
      <c r="B109" s="185" t="s">
        <v>8342</v>
      </c>
      <c r="C109" s="189" t="s">
        <v>1236</v>
      </c>
      <c r="D109" s="186" t="s">
        <v>112</v>
      </c>
      <c r="E109" s="186" t="s">
        <v>113</v>
      </c>
      <c r="F109" s="149">
        <v>343884.42</v>
      </c>
      <c r="G109" s="180">
        <v>0</v>
      </c>
      <c r="H109" s="358">
        <v>0</v>
      </c>
      <c r="I109" s="150">
        <v>0</v>
      </c>
      <c r="J109" s="180">
        <v>0</v>
      </c>
      <c r="K109" s="358">
        <v>0</v>
      </c>
      <c r="L109" s="150">
        <v>55156.95</v>
      </c>
      <c r="M109" s="180">
        <v>55156.95</v>
      </c>
      <c r="N109" s="358">
        <v>0</v>
      </c>
      <c r="O109" s="150">
        <v>3953.84</v>
      </c>
      <c r="P109" s="180">
        <v>3953.84</v>
      </c>
      <c r="Q109" s="150">
        <v>423714.07</v>
      </c>
      <c r="R109" s="180">
        <v>420467.32</v>
      </c>
      <c r="S109" s="354">
        <v>0</v>
      </c>
      <c r="T109" s="149">
        <v>0</v>
      </c>
      <c r="U109" s="180">
        <v>0</v>
      </c>
      <c r="V109" s="150">
        <v>0</v>
      </c>
      <c r="W109" s="180">
        <v>0</v>
      </c>
      <c r="X109" s="150">
        <v>0</v>
      </c>
      <c r="Y109" s="180">
        <v>0</v>
      </c>
      <c r="Z109" s="150">
        <v>0</v>
      </c>
      <c r="AA109" s="180">
        <v>0</v>
      </c>
      <c r="AB109" s="150">
        <v>0</v>
      </c>
      <c r="AC109" s="187">
        <v>0</v>
      </c>
      <c r="AD109" s="149">
        <v>0</v>
      </c>
      <c r="AE109" s="180">
        <v>0</v>
      </c>
      <c r="AF109" s="149">
        <v>0</v>
      </c>
      <c r="AG109" s="180">
        <v>0</v>
      </c>
      <c r="AH109" s="150">
        <v>0</v>
      </c>
      <c r="AI109" s="187">
        <v>0</v>
      </c>
      <c r="AJ109" s="188">
        <f t="shared" si="5"/>
        <v>826709.28</v>
      </c>
      <c r="AK109" s="187">
        <f t="shared" si="6"/>
        <v>479578.11</v>
      </c>
      <c r="AL109" s="354">
        <f t="shared" si="7"/>
        <v>0</v>
      </c>
      <c r="AM109" s="188">
        <f t="shared" si="8"/>
        <v>0</v>
      </c>
      <c r="AN109" s="187">
        <f t="shared" si="9"/>
        <v>0</v>
      </c>
      <c r="AO109" s="194"/>
      <c r="AP109" s="194"/>
      <c r="AQ109" s="194"/>
    </row>
    <row r="110" spans="1:43" x14ac:dyDescent="0.25">
      <c r="A110" s="185" t="s">
        <v>8339</v>
      </c>
      <c r="B110" s="185" t="s">
        <v>8361</v>
      </c>
      <c r="C110" s="189" t="s">
        <v>4268</v>
      </c>
      <c r="D110" s="186" t="s">
        <v>112</v>
      </c>
      <c r="E110" s="186" t="s">
        <v>113</v>
      </c>
      <c r="F110" s="149">
        <v>0</v>
      </c>
      <c r="G110" s="180">
        <v>0</v>
      </c>
      <c r="H110" s="358">
        <v>0</v>
      </c>
      <c r="I110" s="150">
        <v>0</v>
      </c>
      <c r="J110" s="180">
        <v>0</v>
      </c>
      <c r="K110" s="358">
        <v>0</v>
      </c>
      <c r="L110" s="150">
        <v>0</v>
      </c>
      <c r="M110" s="180">
        <v>0</v>
      </c>
      <c r="N110" s="358">
        <v>0</v>
      </c>
      <c r="O110" s="150">
        <v>0</v>
      </c>
      <c r="P110" s="180">
        <v>0</v>
      </c>
      <c r="Q110" s="150">
        <v>0</v>
      </c>
      <c r="R110" s="180">
        <v>0</v>
      </c>
      <c r="S110" s="354">
        <v>0</v>
      </c>
      <c r="T110" s="149">
        <v>0</v>
      </c>
      <c r="U110" s="180">
        <v>0</v>
      </c>
      <c r="V110" s="150">
        <v>0</v>
      </c>
      <c r="W110" s="180">
        <v>0</v>
      </c>
      <c r="X110" s="150">
        <v>0</v>
      </c>
      <c r="Y110" s="180">
        <v>0</v>
      </c>
      <c r="Z110" s="150">
        <v>0</v>
      </c>
      <c r="AA110" s="180">
        <v>0</v>
      </c>
      <c r="AB110" s="150">
        <v>0</v>
      </c>
      <c r="AC110" s="187">
        <v>0</v>
      </c>
      <c r="AD110" s="149">
        <v>0</v>
      </c>
      <c r="AE110" s="180">
        <v>0</v>
      </c>
      <c r="AF110" s="149">
        <v>0</v>
      </c>
      <c r="AG110" s="180">
        <v>0</v>
      </c>
      <c r="AH110" s="150">
        <v>0</v>
      </c>
      <c r="AI110" s="187">
        <v>0</v>
      </c>
      <c r="AJ110" s="188">
        <f t="shared" si="5"/>
        <v>0</v>
      </c>
      <c r="AK110" s="187">
        <f t="shared" si="6"/>
        <v>0</v>
      </c>
      <c r="AL110" s="354">
        <f t="shared" si="7"/>
        <v>0</v>
      </c>
      <c r="AM110" s="188">
        <f t="shared" si="8"/>
        <v>0</v>
      </c>
      <c r="AN110" s="187">
        <f t="shared" si="9"/>
        <v>0</v>
      </c>
      <c r="AO110" s="194"/>
      <c r="AP110" s="194"/>
      <c r="AQ110" s="194"/>
    </row>
    <row r="111" spans="1:43" x14ac:dyDescent="0.25">
      <c r="A111" s="185" t="s">
        <v>8339</v>
      </c>
      <c r="B111" s="185" t="s">
        <v>8343</v>
      </c>
      <c r="C111" s="189" t="s">
        <v>203</v>
      </c>
      <c r="D111" s="186" t="s">
        <v>112</v>
      </c>
      <c r="E111" s="186" t="s">
        <v>113</v>
      </c>
      <c r="F111" s="149">
        <v>173802</v>
      </c>
      <c r="G111" s="180">
        <v>173802</v>
      </c>
      <c r="H111" s="358">
        <v>0</v>
      </c>
      <c r="I111" s="150">
        <v>48000</v>
      </c>
      <c r="J111" s="180">
        <v>48000</v>
      </c>
      <c r="K111" s="358">
        <v>0</v>
      </c>
      <c r="L111" s="150">
        <v>5511.36</v>
      </c>
      <c r="M111" s="180">
        <v>5511.36</v>
      </c>
      <c r="N111" s="358">
        <v>0</v>
      </c>
      <c r="O111" s="150">
        <v>8794.08</v>
      </c>
      <c r="P111" s="180">
        <v>8794.08</v>
      </c>
      <c r="Q111" s="150">
        <v>0</v>
      </c>
      <c r="R111" s="180">
        <v>0</v>
      </c>
      <c r="S111" s="354">
        <v>0</v>
      </c>
      <c r="T111" s="149">
        <v>48216.3</v>
      </c>
      <c r="U111" s="180">
        <v>48216.3</v>
      </c>
      <c r="V111" s="150">
        <v>0</v>
      </c>
      <c r="W111" s="180">
        <v>0</v>
      </c>
      <c r="X111" s="150">
        <v>0</v>
      </c>
      <c r="Y111" s="180">
        <v>0</v>
      </c>
      <c r="Z111" s="150">
        <v>0</v>
      </c>
      <c r="AA111" s="180">
        <v>0</v>
      </c>
      <c r="AB111" s="150">
        <v>143537.37</v>
      </c>
      <c r="AC111" s="187">
        <v>143537.37</v>
      </c>
      <c r="AD111" s="149">
        <v>94701.78</v>
      </c>
      <c r="AE111" s="180">
        <v>94701.78</v>
      </c>
      <c r="AF111" s="149">
        <v>0</v>
      </c>
      <c r="AG111" s="180">
        <v>0</v>
      </c>
      <c r="AH111" s="150">
        <v>0</v>
      </c>
      <c r="AI111" s="187">
        <v>0</v>
      </c>
      <c r="AJ111" s="188">
        <f t="shared" si="5"/>
        <v>522562.89</v>
      </c>
      <c r="AK111" s="187">
        <f t="shared" si="6"/>
        <v>522562.89</v>
      </c>
      <c r="AL111" s="354">
        <f t="shared" si="7"/>
        <v>0</v>
      </c>
      <c r="AM111" s="188">
        <f t="shared" si="8"/>
        <v>0</v>
      </c>
      <c r="AN111" s="187">
        <f t="shared" si="9"/>
        <v>0</v>
      </c>
      <c r="AO111" s="194"/>
      <c r="AP111" s="194"/>
      <c r="AQ111" s="194"/>
    </row>
    <row r="112" spans="1:43" x14ac:dyDescent="0.25">
      <c r="A112" s="185" t="s">
        <v>8339</v>
      </c>
      <c r="B112" s="185" t="s">
        <v>8340</v>
      </c>
      <c r="C112" s="189" t="s">
        <v>8477</v>
      </c>
      <c r="D112" s="186" t="s">
        <v>112</v>
      </c>
      <c r="E112" s="186" t="s">
        <v>113</v>
      </c>
      <c r="F112" s="149">
        <v>0</v>
      </c>
      <c r="G112" s="180">
        <v>0</v>
      </c>
      <c r="H112" s="358">
        <v>0</v>
      </c>
      <c r="I112" s="150">
        <v>0</v>
      </c>
      <c r="J112" s="180">
        <v>0</v>
      </c>
      <c r="K112" s="358">
        <v>0</v>
      </c>
      <c r="L112" s="150">
        <v>0</v>
      </c>
      <c r="M112" s="180">
        <v>0</v>
      </c>
      <c r="N112" s="358">
        <v>0</v>
      </c>
      <c r="O112" s="150">
        <v>0</v>
      </c>
      <c r="P112" s="180">
        <v>0</v>
      </c>
      <c r="Q112" s="150">
        <v>0</v>
      </c>
      <c r="R112" s="180">
        <v>0</v>
      </c>
      <c r="S112" s="354">
        <v>0</v>
      </c>
      <c r="T112" s="149">
        <v>60938.52</v>
      </c>
      <c r="U112" s="180">
        <v>60938.52</v>
      </c>
      <c r="V112" s="150">
        <v>0</v>
      </c>
      <c r="W112" s="180">
        <v>0</v>
      </c>
      <c r="X112" s="150">
        <v>0</v>
      </c>
      <c r="Y112" s="180">
        <v>0</v>
      </c>
      <c r="Z112" s="150">
        <v>0</v>
      </c>
      <c r="AA112" s="180">
        <v>0</v>
      </c>
      <c r="AB112" s="150">
        <v>0</v>
      </c>
      <c r="AC112" s="187">
        <v>0</v>
      </c>
      <c r="AD112" s="149">
        <v>0</v>
      </c>
      <c r="AE112" s="180">
        <v>0</v>
      </c>
      <c r="AF112" s="149">
        <v>0</v>
      </c>
      <c r="AG112" s="180">
        <v>0</v>
      </c>
      <c r="AH112" s="150">
        <v>0</v>
      </c>
      <c r="AI112" s="187">
        <v>0</v>
      </c>
      <c r="AJ112" s="188">
        <f t="shared" si="5"/>
        <v>60938.52</v>
      </c>
      <c r="AK112" s="187">
        <f t="shared" si="6"/>
        <v>60938.52</v>
      </c>
      <c r="AL112" s="354">
        <f t="shared" si="7"/>
        <v>0</v>
      </c>
      <c r="AM112" s="188">
        <f t="shared" si="8"/>
        <v>0</v>
      </c>
      <c r="AN112" s="187">
        <f t="shared" si="9"/>
        <v>0</v>
      </c>
      <c r="AO112" s="194"/>
      <c r="AP112" s="194"/>
      <c r="AQ112" s="194"/>
    </row>
    <row r="113" spans="1:43" x14ac:dyDescent="0.25">
      <c r="A113" s="185" t="s">
        <v>8339</v>
      </c>
      <c r="B113" s="185" t="s">
        <v>8346</v>
      </c>
      <c r="C113" s="189" t="s">
        <v>1266</v>
      </c>
      <c r="D113" s="186" t="s">
        <v>112</v>
      </c>
      <c r="E113" s="186" t="s">
        <v>113</v>
      </c>
      <c r="F113" s="149">
        <v>0</v>
      </c>
      <c r="G113" s="180">
        <v>0</v>
      </c>
      <c r="H113" s="358">
        <v>0</v>
      </c>
      <c r="I113" s="150">
        <v>0</v>
      </c>
      <c r="J113" s="180">
        <v>0</v>
      </c>
      <c r="K113" s="358">
        <v>0</v>
      </c>
      <c r="L113" s="150">
        <v>0</v>
      </c>
      <c r="M113" s="180">
        <v>0</v>
      </c>
      <c r="N113" s="358">
        <v>0</v>
      </c>
      <c r="O113" s="150">
        <v>0</v>
      </c>
      <c r="P113" s="180">
        <v>0</v>
      </c>
      <c r="Q113" s="150">
        <v>0</v>
      </c>
      <c r="R113" s="180">
        <v>0</v>
      </c>
      <c r="S113" s="354">
        <v>0</v>
      </c>
      <c r="T113" s="149">
        <v>565007.54</v>
      </c>
      <c r="U113" s="180">
        <v>0</v>
      </c>
      <c r="V113" s="150">
        <v>165693.32</v>
      </c>
      <c r="W113" s="180">
        <v>0</v>
      </c>
      <c r="X113" s="150">
        <v>0</v>
      </c>
      <c r="Y113" s="180">
        <v>0</v>
      </c>
      <c r="Z113" s="150">
        <v>0</v>
      </c>
      <c r="AA113" s="180">
        <v>0</v>
      </c>
      <c r="AB113" s="150">
        <v>0</v>
      </c>
      <c r="AC113" s="187">
        <v>0</v>
      </c>
      <c r="AD113" s="149">
        <v>0</v>
      </c>
      <c r="AE113" s="180">
        <v>0</v>
      </c>
      <c r="AF113" s="149">
        <v>0</v>
      </c>
      <c r="AG113" s="180">
        <v>0</v>
      </c>
      <c r="AH113" s="150">
        <v>0</v>
      </c>
      <c r="AI113" s="187">
        <v>0</v>
      </c>
      <c r="AJ113" s="188">
        <f t="shared" si="5"/>
        <v>730700.8600000001</v>
      </c>
      <c r="AK113" s="187">
        <f t="shared" si="6"/>
        <v>0</v>
      </c>
      <c r="AL113" s="354">
        <f t="shared" si="7"/>
        <v>0</v>
      </c>
      <c r="AM113" s="188">
        <f t="shared" si="8"/>
        <v>0</v>
      </c>
      <c r="AN113" s="187">
        <f t="shared" si="9"/>
        <v>0</v>
      </c>
      <c r="AO113" s="194"/>
      <c r="AP113" s="194"/>
      <c r="AQ113" s="194"/>
    </row>
    <row r="114" spans="1:43" x14ac:dyDescent="0.25">
      <c r="A114" s="185" t="s">
        <v>8339</v>
      </c>
      <c r="B114" s="185" t="s">
        <v>8341</v>
      </c>
      <c r="C114" s="189" t="s">
        <v>8479</v>
      </c>
      <c r="D114" s="186" t="s">
        <v>112</v>
      </c>
      <c r="E114" s="186" t="s">
        <v>113</v>
      </c>
      <c r="F114" s="149">
        <v>0</v>
      </c>
      <c r="G114" s="180">
        <v>0</v>
      </c>
      <c r="H114" s="358">
        <v>0</v>
      </c>
      <c r="I114" s="150">
        <v>0</v>
      </c>
      <c r="J114" s="180">
        <v>0</v>
      </c>
      <c r="K114" s="358">
        <v>0</v>
      </c>
      <c r="L114" s="150">
        <v>0</v>
      </c>
      <c r="M114" s="180">
        <v>0</v>
      </c>
      <c r="N114" s="358">
        <v>0</v>
      </c>
      <c r="O114" s="150">
        <v>0</v>
      </c>
      <c r="P114" s="180">
        <v>0</v>
      </c>
      <c r="Q114" s="150">
        <v>0</v>
      </c>
      <c r="R114" s="180">
        <v>0</v>
      </c>
      <c r="S114" s="354">
        <v>0</v>
      </c>
      <c r="T114" s="149">
        <v>35222.660000000003</v>
      </c>
      <c r="U114" s="180">
        <v>35222.660000000003</v>
      </c>
      <c r="V114" s="150">
        <v>0</v>
      </c>
      <c r="W114" s="180">
        <v>0</v>
      </c>
      <c r="X114" s="150">
        <v>0</v>
      </c>
      <c r="Y114" s="180">
        <v>0</v>
      </c>
      <c r="Z114" s="150">
        <v>0</v>
      </c>
      <c r="AA114" s="180">
        <v>0</v>
      </c>
      <c r="AB114" s="150">
        <v>0</v>
      </c>
      <c r="AC114" s="187">
        <v>0</v>
      </c>
      <c r="AD114" s="149">
        <v>0</v>
      </c>
      <c r="AE114" s="180">
        <v>0</v>
      </c>
      <c r="AF114" s="149">
        <v>0</v>
      </c>
      <c r="AG114" s="180">
        <v>0</v>
      </c>
      <c r="AH114" s="150">
        <v>0</v>
      </c>
      <c r="AI114" s="187">
        <v>0</v>
      </c>
      <c r="AJ114" s="188">
        <f t="shared" si="5"/>
        <v>35222.660000000003</v>
      </c>
      <c r="AK114" s="187">
        <f t="shared" si="6"/>
        <v>35222.660000000003</v>
      </c>
      <c r="AL114" s="354">
        <f t="shared" si="7"/>
        <v>0</v>
      </c>
      <c r="AM114" s="188">
        <f t="shared" si="8"/>
        <v>0</v>
      </c>
      <c r="AN114" s="187">
        <f t="shared" si="9"/>
        <v>0</v>
      </c>
      <c r="AO114" s="194"/>
      <c r="AP114" s="194"/>
      <c r="AQ114" s="194"/>
    </row>
    <row r="115" spans="1:43" x14ac:dyDescent="0.25">
      <c r="A115" s="185" t="s">
        <v>8351</v>
      </c>
      <c r="B115" s="185" t="s">
        <v>8352</v>
      </c>
      <c r="C115" s="189" t="s">
        <v>204</v>
      </c>
      <c r="D115" s="186" t="s">
        <v>93</v>
      </c>
      <c r="E115" s="186" t="s">
        <v>92</v>
      </c>
      <c r="F115" s="149">
        <v>0</v>
      </c>
      <c r="G115" s="180">
        <v>0</v>
      </c>
      <c r="H115" s="358">
        <v>0</v>
      </c>
      <c r="I115" s="150">
        <v>0</v>
      </c>
      <c r="J115" s="180">
        <v>0</v>
      </c>
      <c r="K115" s="358">
        <v>0</v>
      </c>
      <c r="L115" s="150">
        <v>56540.68</v>
      </c>
      <c r="M115" s="180">
        <v>47053.68</v>
      </c>
      <c r="N115" s="358">
        <v>0</v>
      </c>
      <c r="O115" s="150">
        <v>0</v>
      </c>
      <c r="P115" s="180">
        <v>0</v>
      </c>
      <c r="Q115" s="150">
        <v>0</v>
      </c>
      <c r="R115" s="180">
        <v>0</v>
      </c>
      <c r="S115" s="354">
        <v>0</v>
      </c>
      <c r="T115" s="149">
        <v>0</v>
      </c>
      <c r="U115" s="180">
        <v>0</v>
      </c>
      <c r="V115" s="150">
        <v>0</v>
      </c>
      <c r="W115" s="180">
        <v>0</v>
      </c>
      <c r="X115" s="150">
        <v>0</v>
      </c>
      <c r="Y115" s="180">
        <v>0</v>
      </c>
      <c r="Z115" s="150">
        <v>0</v>
      </c>
      <c r="AA115" s="180">
        <v>0</v>
      </c>
      <c r="AB115" s="150">
        <v>0</v>
      </c>
      <c r="AC115" s="187">
        <v>0</v>
      </c>
      <c r="AD115" s="149">
        <v>0</v>
      </c>
      <c r="AE115" s="180">
        <v>0</v>
      </c>
      <c r="AF115" s="149">
        <v>0</v>
      </c>
      <c r="AG115" s="180">
        <v>0</v>
      </c>
      <c r="AH115" s="150">
        <v>0</v>
      </c>
      <c r="AI115" s="187">
        <v>0</v>
      </c>
      <c r="AJ115" s="188">
        <f t="shared" si="5"/>
        <v>56540.68</v>
      </c>
      <c r="AK115" s="187">
        <f t="shared" si="6"/>
        <v>47053.68</v>
      </c>
      <c r="AL115" s="354">
        <f t="shared" si="7"/>
        <v>0</v>
      </c>
      <c r="AM115" s="188">
        <f t="shared" si="8"/>
        <v>0</v>
      </c>
      <c r="AN115" s="187">
        <f t="shared" si="9"/>
        <v>0</v>
      </c>
      <c r="AO115" s="194"/>
      <c r="AP115" s="194"/>
      <c r="AQ115" s="194"/>
    </row>
    <row r="116" spans="1:43" x14ac:dyDescent="0.25">
      <c r="A116" s="185" t="s">
        <v>8351</v>
      </c>
      <c r="B116" s="185" t="s">
        <v>8480</v>
      </c>
      <c r="C116" s="189" t="s">
        <v>351</v>
      </c>
      <c r="D116" s="186" t="s">
        <v>93</v>
      </c>
      <c r="E116" s="186" t="s">
        <v>92</v>
      </c>
      <c r="F116" s="149">
        <v>0</v>
      </c>
      <c r="G116" s="180">
        <v>0</v>
      </c>
      <c r="H116" s="358">
        <v>0</v>
      </c>
      <c r="I116" s="150">
        <v>0</v>
      </c>
      <c r="J116" s="180">
        <v>0</v>
      </c>
      <c r="K116" s="358">
        <v>0</v>
      </c>
      <c r="L116" s="150">
        <v>0</v>
      </c>
      <c r="M116" s="180">
        <v>0</v>
      </c>
      <c r="N116" s="358">
        <v>0</v>
      </c>
      <c r="O116" s="150">
        <v>0</v>
      </c>
      <c r="P116" s="180">
        <v>0</v>
      </c>
      <c r="Q116" s="150">
        <v>0</v>
      </c>
      <c r="R116" s="180">
        <v>0</v>
      </c>
      <c r="S116" s="354">
        <v>0</v>
      </c>
      <c r="T116" s="149">
        <v>0</v>
      </c>
      <c r="U116" s="180">
        <v>0</v>
      </c>
      <c r="V116" s="150">
        <v>0</v>
      </c>
      <c r="W116" s="180">
        <v>0</v>
      </c>
      <c r="X116" s="150">
        <v>0</v>
      </c>
      <c r="Y116" s="180">
        <v>0</v>
      </c>
      <c r="Z116" s="150">
        <v>0</v>
      </c>
      <c r="AA116" s="180">
        <v>0</v>
      </c>
      <c r="AB116" s="150">
        <v>0</v>
      </c>
      <c r="AC116" s="187">
        <v>0</v>
      </c>
      <c r="AD116" s="149">
        <v>0</v>
      </c>
      <c r="AE116" s="180">
        <v>0</v>
      </c>
      <c r="AF116" s="149">
        <v>265814</v>
      </c>
      <c r="AG116" s="180">
        <v>8052.8499999999995</v>
      </c>
      <c r="AH116" s="150">
        <v>0</v>
      </c>
      <c r="AI116" s="187">
        <v>0</v>
      </c>
      <c r="AJ116" s="188">
        <f t="shared" si="5"/>
        <v>0</v>
      </c>
      <c r="AK116" s="187">
        <f t="shared" si="6"/>
        <v>0</v>
      </c>
      <c r="AL116" s="354">
        <f t="shared" si="7"/>
        <v>0</v>
      </c>
      <c r="AM116" s="188">
        <f t="shared" si="8"/>
        <v>265814</v>
      </c>
      <c r="AN116" s="187">
        <f t="shared" si="9"/>
        <v>8052.8499999999995</v>
      </c>
      <c r="AO116" s="194"/>
      <c r="AP116" s="194"/>
      <c r="AQ116" s="194"/>
    </row>
    <row r="117" spans="1:43" x14ac:dyDescent="0.25">
      <c r="A117" s="185" t="s">
        <v>8351</v>
      </c>
      <c r="B117" s="185" t="s">
        <v>8278</v>
      </c>
      <c r="C117" s="189" t="s">
        <v>94</v>
      </c>
      <c r="D117" s="186" t="s">
        <v>93</v>
      </c>
      <c r="E117" s="186" t="s">
        <v>92</v>
      </c>
      <c r="F117" s="149">
        <v>0</v>
      </c>
      <c r="G117" s="180">
        <v>0</v>
      </c>
      <c r="H117" s="358">
        <v>0</v>
      </c>
      <c r="I117" s="150">
        <v>0</v>
      </c>
      <c r="J117" s="180">
        <v>0</v>
      </c>
      <c r="K117" s="358">
        <v>0</v>
      </c>
      <c r="L117" s="150">
        <v>0</v>
      </c>
      <c r="M117" s="180">
        <v>0</v>
      </c>
      <c r="N117" s="358">
        <v>0</v>
      </c>
      <c r="O117" s="150">
        <v>0</v>
      </c>
      <c r="P117" s="180">
        <v>0</v>
      </c>
      <c r="Q117" s="150">
        <v>0</v>
      </c>
      <c r="R117" s="180">
        <v>0</v>
      </c>
      <c r="S117" s="354">
        <v>0</v>
      </c>
      <c r="T117" s="149">
        <v>0</v>
      </c>
      <c r="U117" s="180">
        <v>0</v>
      </c>
      <c r="V117" s="150">
        <v>0</v>
      </c>
      <c r="W117" s="180">
        <v>0</v>
      </c>
      <c r="X117" s="150">
        <v>0</v>
      </c>
      <c r="Y117" s="180">
        <v>0</v>
      </c>
      <c r="Z117" s="150">
        <v>0</v>
      </c>
      <c r="AA117" s="180">
        <v>0</v>
      </c>
      <c r="AB117" s="150">
        <v>0</v>
      </c>
      <c r="AC117" s="187">
        <v>0</v>
      </c>
      <c r="AD117" s="149">
        <v>0</v>
      </c>
      <c r="AE117" s="180">
        <v>0</v>
      </c>
      <c r="AF117" s="149">
        <v>26003</v>
      </c>
      <c r="AG117" s="180">
        <v>0</v>
      </c>
      <c r="AH117" s="150">
        <v>0</v>
      </c>
      <c r="AI117" s="187">
        <v>0</v>
      </c>
      <c r="AJ117" s="188">
        <f t="shared" si="5"/>
        <v>0</v>
      </c>
      <c r="AK117" s="187">
        <f t="shared" si="6"/>
        <v>0</v>
      </c>
      <c r="AL117" s="354">
        <f t="shared" si="7"/>
        <v>0</v>
      </c>
      <c r="AM117" s="188">
        <f t="shared" si="8"/>
        <v>26003</v>
      </c>
      <c r="AN117" s="187">
        <f t="shared" si="9"/>
        <v>0</v>
      </c>
      <c r="AO117" s="194"/>
      <c r="AP117" s="194"/>
      <c r="AQ117" s="194"/>
    </row>
    <row r="118" spans="1:43" x14ac:dyDescent="0.25">
      <c r="A118" s="185" t="s">
        <v>8349</v>
      </c>
      <c r="B118" s="185" t="s">
        <v>8218</v>
      </c>
      <c r="C118" s="189" t="s">
        <v>90</v>
      </c>
      <c r="D118" s="186" t="s">
        <v>91</v>
      </c>
      <c r="E118" s="186" t="s">
        <v>92</v>
      </c>
      <c r="F118" s="149">
        <v>0</v>
      </c>
      <c r="G118" s="180">
        <v>0</v>
      </c>
      <c r="H118" s="358">
        <v>0</v>
      </c>
      <c r="I118" s="150">
        <v>0</v>
      </c>
      <c r="J118" s="180">
        <v>0</v>
      </c>
      <c r="K118" s="358">
        <v>0</v>
      </c>
      <c r="L118" s="150">
        <v>0</v>
      </c>
      <c r="M118" s="180">
        <v>0</v>
      </c>
      <c r="N118" s="358">
        <v>0</v>
      </c>
      <c r="O118" s="150">
        <v>0</v>
      </c>
      <c r="P118" s="180">
        <v>0</v>
      </c>
      <c r="Q118" s="150">
        <v>0</v>
      </c>
      <c r="R118" s="180">
        <v>0</v>
      </c>
      <c r="S118" s="354">
        <v>0</v>
      </c>
      <c r="T118" s="149">
        <v>0</v>
      </c>
      <c r="U118" s="180">
        <v>0</v>
      </c>
      <c r="V118" s="150">
        <v>0</v>
      </c>
      <c r="W118" s="180">
        <v>0</v>
      </c>
      <c r="X118" s="150">
        <v>0</v>
      </c>
      <c r="Y118" s="180">
        <v>0</v>
      </c>
      <c r="Z118" s="150">
        <v>0</v>
      </c>
      <c r="AA118" s="180">
        <v>0</v>
      </c>
      <c r="AB118" s="150">
        <v>0</v>
      </c>
      <c r="AC118" s="187">
        <v>0</v>
      </c>
      <c r="AD118" s="149">
        <v>0</v>
      </c>
      <c r="AE118" s="180">
        <v>0</v>
      </c>
      <c r="AF118" s="149">
        <v>0</v>
      </c>
      <c r="AG118" s="180">
        <v>0</v>
      </c>
      <c r="AH118" s="150">
        <v>997947</v>
      </c>
      <c r="AI118" s="187">
        <v>980431.61</v>
      </c>
      <c r="AJ118" s="188">
        <f t="shared" si="5"/>
        <v>0</v>
      </c>
      <c r="AK118" s="187">
        <f t="shared" si="6"/>
        <v>0</v>
      </c>
      <c r="AL118" s="354">
        <f t="shared" si="7"/>
        <v>0</v>
      </c>
      <c r="AM118" s="188">
        <f t="shared" si="8"/>
        <v>997947</v>
      </c>
      <c r="AN118" s="187">
        <f t="shared" si="9"/>
        <v>980431.61</v>
      </c>
      <c r="AO118" s="194"/>
      <c r="AP118" s="194"/>
      <c r="AQ118" s="194"/>
    </row>
    <row r="119" spans="1:43" x14ac:dyDescent="0.25">
      <c r="A119" s="185" t="s">
        <v>8349</v>
      </c>
      <c r="B119" s="185" t="s">
        <v>8219</v>
      </c>
      <c r="C119" s="189" t="s">
        <v>3055</v>
      </c>
      <c r="D119" s="186" t="s">
        <v>91</v>
      </c>
      <c r="E119" s="186" t="s">
        <v>92</v>
      </c>
      <c r="F119" s="149">
        <v>0</v>
      </c>
      <c r="G119" s="180">
        <v>0</v>
      </c>
      <c r="H119" s="358">
        <v>0</v>
      </c>
      <c r="I119" s="150">
        <v>0</v>
      </c>
      <c r="J119" s="180">
        <v>0</v>
      </c>
      <c r="K119" s="358">
        <v>0</v>
      </c>
      <c r="L119" s="150">
        <v>0</v>
      </c>
      <c r="M119" s="180">
        <v>0</v>
      </c>
      <c r="N119" s="358">
        <v>0</v>
      </c>
      <c r="O119" s="150">
        <v>0</v>
      </c>
      <c r="P119" s="180">
        <v>0</v>
      </c>
      <c r="Q119" s="150">
        <v>0</v>
      </c>
      <c r="R119" s="180">
        <v>0</v>
      </c>
      <c r="S119" s="354">
        <v>0</v>
      </c>
      <c r="T119" s="149">
        <v>0</v>
      </c>
      <c r="U119" s="180">
        <v>0</v>
      </c>
      <c r="V119" s="150">
        <v>0</v>
      </c>
      <c r="W119" s="180">
        <v>0</v>
      </c>
      <c r="X119" s="150">
        <v>0</v>
      </c>
      <c r="Y119" s="180">
        <v>0</v>
      </c>
      <c r="Z119" s="150">
        <v>0</v>
      </c>
      <c r="AA119" s="180">
        <v>0</v>
      </c>
      <c r="AB119" s="150">
        <v>0</v>
      </c>
      <c r="AC119" s="187">
        <v>0</v>
      </c>
      <c r="AD119" s="149">
        <v>595000</v>
      </c>
      <c r="AE119" s="180">
        <v>595000</v>
      </c>
      <c r="AF119" s="149">
        <v>0</v>
      </c>
      <c r="AG119" s="180">
        <v>0</v>
      </c>
      <c r="AH119" s="150">
        <v>0</v>
      </c>
      <c r="AI119" s="187">
        <v>0</v>
      </c>
      <c r="AJ119" s="188">
        <f t="shared" si="5"/>
        <v>595000</v>
      </c>
      <c r="AK119" s="187">
        <f t="shared" si="6"/>
        <v>595000</v>
      </c>
      <c r="AL119" s="354">
        <f t="shared" si="7"/>
        <v>0</v>
      </c>
      <c r="AM119" s="188">
        <f t="shared" si="8"/>
        <v>0</v>
      </c>
      <c r="AN119" s="187">
        <f t="shared" si="9"/>
        <v>0</v>
      </c>
      <c r="AO119" s="194"/>
      <c r="AP119" s="194"/>
      <c r="AQ119" s="194"/>
    </row>
    <row r="120" spans="1:43" x14ac:dyDescent="0.25">
      <c r="A120" s="185" t="s">
        <v>8358</v>
      </c>
      <c r="B120" s="185" t="s">
        <v>8369</v>
      </c>
      <c r="C120" s="189" t="s">
        <v>8509</v>
      </c>
      <c r="D120" s="186" t="s">
        <v>115</v>
      </c>
      <c r="E120" s="186" t="s">
        <v>115</v>
      </c>
      <c r="F120" s="149">
        <v>0</v>
      </c>
      <c r="G120" s="180">
        <v>0</v>
      </c>
      <c r="H120" s="358">
        <v>0</v>
      </c>
      <c r="I120" s="150">
        <v>0</v>
      </c>
      <c r="J120" s="180">
        <v>0</v>
      </c>
      <c r="K120" s="358">
        <v>0</v>
      </c>
      <c r="L120" s="150">
        <v>0</v>
      </c>
      <c r="M120" s="180">
        <v>0</v>
      </c>
      <c r="N120" s="358">
        <v>0</v>
      </c>
      <c r="O120" s="150">
        <v>0</v>
      </c>
      <c r="P120" s="180">
        <v>0</v>
      </c>
      <c r="Q120" s="150">
        <v>0</v>
      </c>
      <c r="R120" s="180">
        <v>0</v>
      </c>
      <c r="S120" s="354">
        <v>0</v>
      </c>
      <c r="T120" s="149">
        <v>2486652.6800000002</v>
      </c>
      <c r="U120" s="180">
        <v>0</v>
      </c>
      <c r="V120" s="150">
        <v>7962843.6699999999</v>
      </c>
      <c r="W120" s="180">
        <v>7955928.1699999999</v>
      </c>
      <c r="X120" s="150">
        <v>0</v>
      </c>
      <c r="Y120" s="180">
        <v>0</v>
      </c>
      <c r="Z120" s="150">
        <v>0</v>
      </c>
      <c r="AA120" s="180">
        <v>0</v>
      </c>
      <c r="AB120" s="150">
        <v>0</v>
      </c>
      <c r="AC120" s="187">
        <v>0</v>
      </c>
      <c r="AD120" s="149">
        <v>0</v>
      </c>
      <c r="AE120" s="180">
        <v>0</v>
      </c>
      <c r="AF120" s="149">
        <v>0</v>
      </c>
      <c r="AG120" s="180">
        <v>0</v>
      </c>
      <c r="AH120" s="150">
        <v>0</v>
      </c>
      <c r="AI120" s="187">
        <v>0</v>
      </c>
      <c r="AJ120" s="188">
        <f t="shared" si="5"/>
        <v>10449496.35</v>
      </c>
      <c r="AK120" s="187">
        <f t="shared" si="6"/>
        <v>7955928.1699999999</v>
      </c>
      <c r="AL120" s="354">
        <f t="shared" si="7"/>
        <v>0</v>
      </c>
      <c r="AM120" s="188">
        <f t="shared" si="8"/>
        <v>0</v>
      </c>
      <c r="AN120" s="187">
        <f t="shared" si="9"/>
        <v>0</v>
      </c>
      <c r="AO120" s="194"/>
      <c r="AP120" s="194"/>
      <c r="AQ120" s="194"/>
    </row>
    <row r="121" spans="1:43" x14ac:dyDescent="0.25">
      <c r="A121" s="185" t="s">
        <v>8358</v>
      </c>
      <c r="B121" s="185" t="s">
        <v>8370</v>
      </c>
      <c r="C121" s="189" t="s">
        <v>2678</v>
      </c>
      <c r="D121" s="186" t="s">
        <v>115</v>
      </c>
      <c r="E121" s="186" t="s">
        <v>115</v>
      </c>
      <c r="F121" s="149">
        <v>0</v>
      </c>
      <c r="G121" s="180">
        <v>0</v>
      </c>
      <c r="H121" s="358">
        <v>0</v>
      </c>
      <c r="I121" s="150">
        <v>0</v>
      </c>
      <c r="J121" s="180">
        <v>0</v>
      </c>
      <c r="K121" s="358">
        <v>0</v>
      </c>
      <c r="L121" s="150">
        <v>0</v>
      </c>
      <c r="M121" s="180">
        <v>0</v>
      </c>
      <c r="N121" s="358">
        <v>0</v>
      </c>
      <c r="O121" s="150">
        <v>33149.56</v>
      </c>
      <c r="P121" s="180"/>
      <c r="Q121" s="150">
        <v>0</v>
      </c>
      <c r="R121" s="180">
        <v>0</v>
      </c>
      <c r="S121" s="354">
        <v>0</v>
      </c>
      <c r="T121" s="149">
        <v>1050244.42</v>
      </c>
      <c r="U121" s="180">
        <v>0</v>
      </c>
      <c r="V121" s="150">
        <v>472786.25</v>
      </c>
      <c r="W121" s="180">
        <v>0</v>
      </c>
      <c r="X121" s="150">
        <v>948875.52</v>
      </c>
      <c r="Y121" s="180">
        <v>0</v>
      </c>
      <c r="Z121" s="150">
        <v>49980.24</v>
      </c>
      <c r="AA121" s="180"/>
      <c r="AB121" s="150">
        <v>2414199.83</v>
      </c>
      <c r="AC121" s="187">
        <v>1718842.5</v>
      </c>
      <c r="AD121" s="149">
        <v>0</v>
      </c>
      <c r="AE121" s="180">
        <v>0</v>
      </c>
      <c r="AF121" s="149">
        <v>0</v>
      </c>
      <c r="AG121" s="180">
        <v>0</v>
      </c>
      <c r="AH121" s="150">
        <v>0</v>
      </c>
      <c r="AI121" s="187">
        <v>0</v>
      </c>
      <c r="AJ121" s="188">
        <f t="shared" si="5"/>
        <v>4969235.82</v>
      </c>
      <c r="AK121" s="187">
        <f t="shared" si="6"/>
        <v>1718842.5</v>
      </c>
      <c r="AL121" s="354">
        <f t="shared" si="7"/>
        <v>0</v>
      </c>
      <c r="AM121" s="188">
        <f t="shared" si="8"/>
        <v>0</v>
      </c>
      <c r="AN121" s="187">
        <f t="shared" si="9"/>
        <v>0</v>
      </c>
      <c r="AO121" s="194"/>
      <c r="AP121" s="194"/>
      <c r="AQ121" s="194"/>
    </row>
    <row r="122" spans="1:43" x14ac:dyDescent="0.25">
      <c r="A122" s="185" t="s">
        <v>8358</v>
      </c>
      <c r="B122" s="185" t="s">
        <v>8347</v>
      </c>
      <c r="C122" s="189" t="s">
        <v>2688</v>
      </c>
      <c r="D122" s="186" t="s">
        <v>115</v>
      </c>
      <c r="E122" s="186" t="s">
        <v>115</v>
      </c>
      <c r="F122" s="149">
        <v>28074.55</v>
      </c>
      <c r="G122" s="180">
        <v>28074.55</v>
      </c>
      <c r="H122" s="358">
        <v>0</v>
      </c>
      <c r="I122" s="150">
        <v>0</v>
      </c>
      <c r="J122" s="180">
        <v>0</v>
      </c>
      <c r="K122" s="358">
        <v>0</v>
      </c>
      <c r="L122" s="150">
        <v>39265.71</v>
      </c>
      <c r="M122" s="180">
        <v>39265.71</v>
      </c>
      <c r="N122" s="358">
        <v>0</v>
      </c>
      <c r="O122" s="150">
        <v>2796.21</v>
      </c>
      <c r="P122" s="180">
        <v>2796.21</v>
      </c>
      <c r="Q122" s="150">
        <v>3350356.22</v>
      </c>
      <c r="R122" s="180">
        <v>2018629.73</v>
      </c>
      <c r="S122" s="354">
        <v>252121.96000000002</v>
      </c>
      <c r="T122" s="149">
        <v>0</v>
      </c>
      <c r="U122" s="180">
        <v>0</v>
      </c>
      <c r="V122" s="150">
        <v>0</v>
      </c>
      <c r="W122" s="180">
        <v>0</v>
      </c>
      <c r="X122" s="150">
        <v>0</v>
      </c>
      <c r="Y122" s="180">
        <v>0</v>
      </c>
      <c r="Z122" s="150">
        <v>0</v>
      </c>
      <c r="AA122" s="180">
        <v>0</v>
      </c>
      <c r="AB122" s="150">
        <v>0</v>
      </c>
      <c r="AC122" s="187">
        <v>0</v>
      </c>
      <c r="AD122" s="149">
        <v>324185.17</v>
      </c>
      <c r="AE122" s="180">
        <v>324185.17</v>
      </c>
      <c r="AF122" s="149">
        <v>0</v>
      </c>
      <c r="AG122" s="180">
        <v>0</v>
      </c>
      <c r="AH122" s="150">
        <v>0</v>
      </c>
      <c r="AI122" s="187">
        <v>0</v>
      </c>
      <c r="AJ122" s="188">
        <f t="shared" si="5"/>
        <v>3744677.8600000003</v>
      </c>
      <c r="AK122" s="187">
        <f t="shared" si="6"/>
        <v>2412951.37</v>
      </c>
      <c r="AL122" s="354">
        <f t="shared" si="7"/>
        <v>252121.96000000002</v>
      </c>
      <c r="AM122" s="188">
        <f t="shared" si="8"/>
        <v>0</v>
      </c>
      <c r="AN122" s="187">
        <f t="shared" si="9"/>
        <v>0</v>
      </c>
      <c r="AO122" s="194"/>
      <c r="AP122" s="194"/>
      <c r="AQ122" s="194"/>
    </row>
    <row r="123" spans="1:43" x14ac:dyDescent="0.25">
      <c r="A123" s="185" t="s">
        <v>8358</v>
      </c>
      <c r="B123" s="185" t="s">
        <v>8481</v>
      </c>
      <c r="C123" s="189" t="s">
        <v>8510</v>
      </c>
      <c r="D123" s="186" t="s">
        <v>115</v>
      </c>
      <c r="E123" s="186" t="s">
        <v>115</v>
      </c>
      <c r="F123" s="149">
        <v>0</v>
      </c>
      <c r="G123" s="180">
        <v>0</v>
      </c>
      <c r="H123" s="358">
        <v>0</v>
      </c>
      <c r="I123" s="150">
        <v>0</v>
      </c>
      <c r="J123" s="180">
        <v>0</v>
      </c>
      <c r="K123" s="358">
        <v>0</v>
      </c>
      <c r="L123" s="150">
        <v>0</v>
      </c>
      <c r="M123" s="180">
        <v>0</v>
      </c>
      <c r="N123" s="358">
        <v>0</v>
      </c>
      <c r="O123" s="150">
        <v>0</v>
      </c>
      <c r="P123" s="180">
        <v>0</v>
      </c>
      <c r="Q123" s="150">
        <v>0</v>
      </c>
      <c r="R123" s="180">
        <v>0</v>
      </c>
      <c r="S123" s="354">
        <v>0</v>
      </c>
      <c r="T123" s="149">
        <v>0</v>
      </c>
      <c r="U123" s="180">
        <v>0</v>
      </c>
      <c r="V123" s="150">
        <v>0</v>
      </c>
      <c r="W123" s="180">
        <v>0</v>
      </c>
      <c r="X123" s="150">
        <v>0</v>
      </c>
      <c r="Y123" s="180">
        <v>0</v>
      </c>
      <c r="Z123" s="150">
        <v>0</v>
      </c>
      <c r="AA123" s="180">
        <v>0</v>
      </c>
      <c r="AB123" s="150">
        <v>4758993.3600000003</v>
      </c>
      <c r="AC123" s="187">
        <v>4691587.9099999992</v>
      </c>
      <c r="AD123" s="149">
        <v>0</v>
      </c>
      <c r="AE123" s="180">
        <v>0</v>
      </c>
      <c r="AF123" s="149">
        <v>0</v>
      </c>
      <c r="AG123" s="180">
        <v>0</v>
      </c>
      <c r="AH123" s="150">
        <v>0</v>
      </c>
      <c r="AI123" s="187">
        <v>0</v>
      </c>
      <c r="AJ123" s="188">
        <f t="shared" si="5"/>
        <v>4758993.3600000003</v>
      </c>
      <c r="AK123" s="187">
        <f t="shared" si="6"/>
        <v>4691587.9099999992</v>
      </c>
      <c r="AL123" s="354">
        <f t="shared" si="7"/>
        <v>0</v>
      </c>
      <c r="AM123" s="188">
        <f t="shared" si="8"/>
        <v>0</v>
      </c>
      <c r="AN123" s="187">
        <f t="shared" si="9"/>
        <v>0</v>
      </c>
      <c r="AO123" s="194"/>
      <c r="AP123" s="194"/>
      <c r="AQ123" s="194"/>
    </row>
    <row r="124" spans="1:43" x14ac:dyDescent="0.25">
      <c r="A124" s="185" t="s">
        <v>8358</v>
      </c>
      <c r="B124" s="185" t="s">
        <v>8365</v>
      </c>
      <c r="C124" s="189" t="s">
        <v>4475</v>
      </c>
      <c r="D124" s="186" t="s">
        <v>115</v>
      </c>
      <c r="E124" s="186" t="s">
        <v>115</v>
      </c>
      <c r="F124" s="149">
        <v>0</v>
      </c>
      <c r="G124" s="180">
        <v>0</v>
      </c>
      <c r="H124" s="358">
        <v>0</v>
      </c>
      <c r="I124" s="150">
        <v>0</v>
      </c>
      <c r="J124" s="180">
        <v>0</v>
      </c>
      <c r="K124" s="358">
        <v>0</v>
      </c>
      <c r="L124" s="150">
        <v>23091.1</v>
      </c>
      <c r="M124" s="180">
        <v>23091.1</v>
      </c>
      <c r="N124" s="358">
        <v>0</v>
      </c>
      <c r="O124" s="150">
        <v>0</v>
      </c>
      <c r="P124" s="180">
        <v>0</v>
      </c>
      <c r="Q124" s="150">
        <v>1770854.3999999999</v>
      </c>
      <c r="R124" s="180">
        <v>1220808.01</v>
      </c>
      <c r="S124" s="354">
        <v>0</v>
      </c>
      <c r="T124" s="149">
        <v>0</v>
      </c>
      <c r="U124" s="180">
        <v>0</v>
      </c>
      <c r="V124" s="150">
        <v>0</v>
      </c>
      <c r="W124" s="180">
        <v>0</v>
      </c>
      <c r="X124" s="150">
        <v>0</v>
      </c>
      <c r="Y124" s="180">
        <v>0</v>
      </c>
      <c r="Z124" s="150">
        <v>0</v>
      </c>
      <c r="AA124" s="180">
        <v>0</v>
      </c>
      <c r="AB124" s="150">
        <v>0</v>
      </c>
      <c r="AC124" s="187">
        <v>0</v>
      </c>
      <c r="AD124" s="149">
        <v>924902.77</v>
      </c>
      <c r="AE124" s="180">
        <v>924902.77</v>
      </c>
      <c r="AF124" s="149">
        <v>0</v>
      </c>
      <c r="AG124" s="180">
        <v>0</v>
      </c>
      <c r="AH124" s="150">
        <v>0</v>
      </c>
      <c r="AI124" s="187">
        <v>0</v>
      </c>
      <c r="AJ124" s="188">
        <f t="shared" si="5"/>
        <v>2718848.27</v>
      </c>
      <c r="AK124" s="187">
        <f t="shared" si="6"/>
        <v>2168801.88</v>
      </c>
      <c r="AL124" s="354">
        <f t="shared" si="7"/>
        <v>0</v>
      </c>
      <c r="AM124" s="188">
        <f t="shared" si="8"/>
        <v>0</v>
      </c>
      <c r="AN124" s="187">
        <f t="shared" si="9"/>
        <v>0</v>
      </c>
      <c r="AO124" s="194"/>
      <c r="AP124" s="194"/>
      <c r="AQ124" s="194"/>
    </row>
    <row r="125" spans="1:43" x14ac:dyDescent="0.25">
      <c r="A125" s="185" t="s">
        <v>8358</v>
      </c>
      <c r="B125" s="185" t="s">
        <v>8254</v>
      </c>
      <c r="C125" s="189" t="s">
        <v>214</v>
      </c>
      <c r="D125" s="186" t="s">
        <v>115</v>
      </c>
      <c r="E125" s="186" t="s">
        <v>115</v>
      </c>
      <c r="F125" s="149">
        <v>44103556.810000002</v>
      </c>
      <c r="G125" s="180">
        <v>3068912.0100000007</v>
      </c>
      <c r="H125" s="358">
        <v>0</v>
      </c>
      <c r="I125" s="150">
        <v>0</v>
      </c>
      <c r="J125" s="180">
        <v>0</v>
      </c>
      <c r="K125" s="358">
        <v>0</v>
      </c>
      <c r="L125" s="150">
        <v>2610158.04</v>
      </c>
      <c r="M125" s="180">
        <v>1954179.0100000002</v>
      </c>
      <c r="N125" s="358">
        <v>0</v>
      </c>
      <c r="O125" s="150">
        <v>128433.66</v>
      </c>
      <c r="P125" s="180">
        <v>128433.65999999999</v>
      </c>
      <c r="Q125" s="150">
        <v>0</v>
      </c>
      <c r="R125" s="180">
        <v>0</v>
      </c>
      <c r="S125" s="354">
        <v>0</v>
      </c>
      <c r="T125" s="149">
        <v>0</v>
      </c>
      <c r="U125" s="180">
        <v>0</v>
      </c>
      <c r="V125" s="150">
        <v>0</v>
      </c>
      <c r="W125" s="180">
        <v>0</v>
      </c>
      <c r="X125" s="150">
        <v>0</v>
      </c>
      <c r="Y125" s="180">
        <v>0</v>
      </c>
      <c r="Z125" s="150">
        <v>0</v>
      </c>
      <c r="AA125" s="180">
        <v>0</v>
      </c>
      <c r="AB125" s="150">
        <v>0</v>
      </c>
      <c r="AC125" s="187">
        <v>0</v>
      </c>
      <c r="AD125" s="149">
        <v>5220316</v>
      </c>
      <c r="AE125" s="180">
        <v>5220316</v>
      </c>
      <c r="AF125" s="149">
        <v>0</v>
      </c>
      <c r="AG125" s="180">
        <v>0</v>
      </c>
      <c r="AH125" s="150">
        <v>0</v>
      </c>
      <c r="AI125" s="187">
        <v>0</v>
      </c>
      <c r="AJ125" s="188">
        <f t="shared" si="5"/>
        <v>52062464.509999998</v>
      </c>
      <c r="AK125" s="187">
        <f t="shared" si="6"/>
        <v>10371840.680000002</v>
      </c>
      <c r="AL125" s="354">
        <f t="shared" si="7"/>
        <v>0</v>
      </c>
      <c r="AM125" s="188">
        <f t="shared" si="8"/>
        <v>0</v>
      </c>
      <c r="AN125" s="187">
        <f t="shared" si="9"/>
        <v>0</v>
      </c>
      <c r="AO125" s="194"/>
      <c r="AP125" s="194"/>
      <c r="AQ125" s="194"/>
    </row>
    <row r="126" spans="1:43" x14ac:dyDescent="0.25">
      <c r="A126" s="185" t="s">
        <v>8358</v>
      </c>
      <c r="B126" s="185" t="s">
        <v>8366</v>
      </c>
      <c r="C126" s="189" t="s">
        <v>215</v>
      </c>
      <c r="D126" s="186" t="s">
        <v>115</v>
      </c>
      <c r="E126" s="186" t="s">
        <v>115</v>
      </c>
      <c r="F126" s="149">
        <v>0</v>
      </c>
      <c r="G126" s="180">
        <v>0</v>
      </c>
      <c r="H126" s="358">
        <v>0</v>
      </c>
      <c r="I126" s="150">
        <v>0</v>
      </c>
      <c r="J126" s="180">
        <v>0</v>
      </c>
      <c r="K126" s="358">
        <v>0</v>
      </c>
      <c r="L126" s="150">
        <v>11203400.880000001</v>
      </c>
      <c r="M126" s="180">
        <v>7698210.790000001</v>
      </c>
      <c r="N126" s="358">
        <v>0</v>
      </c>
      <c r="O126" s="150">
        <v>1323923.57</v>
      </c>
      <c r="P126" s="180">
        <v>1323923.5699999998</v>
      </c>
      <c r="Q126" s="150">
        <v>0</v>
      </c>
      <c r="R126" s="180">
        <v>0</v>
      </c>
      <c r="S126" s="354">
        <v>0</v>
      </c>
      <c r="T126" s="149">
        <v>0</v>
      </c>
      <c r="U126" s="180">
        <v>0</v>
      </c>
      <c r="V126" s="150">
        <v>0</v>
      </c>
      <c r="W126" s="180">
        <v>0</v>
      </c>
      <c r="X126" s="150">
        <v>0</v>
      </c>
      <c r="Y126" s="180">
        <v>0</v>
      </c>
      <c r="Z126" s="150">
        <v>0</v>
      </c>
      <c r="AA126" s="180">
        <v>0</v>
      </c>
      <c r="AB126" s="150">
        <v>0</v>
      </c>
      <c r="AC126" s="187">
        <v>0</v>
      </c>
      <c r="AD126" s="149">
        <v>22759603.43</v>
      </c>
      <c r="AE126" s="180">
        <v>22759603.43</v>
      </c>
      <c r="AF126" s="149">
        <v>0</v>
      </c>
      <c r="AG126" s="180">
        <v>0</v>
      </c>
      <c r="AH126" s="150">
        <v>0</v>
      </c>
      <c r="AI126" s="187">
        <v>0</v>
      </c>
      <c r="AJ126" s="188">
        <f t="shared" si="5"/>
        <v>35286927.880000003</v>
      </c>
      <c r="AK126" s="187">
        <f t="shared" si="6"/>
        <v>31781737.789999999</v>
      </c>
      <c r="AL126" s="354">
        <f t="shared" si="7"/>
        <v>0</v>
      </c>
      <c r="AM126" s="188">
        <f t="shared" si="8"/>
        <v>0</v>
      </c>
      <c r="AN126" s="187">
        <f t="shared" si="9"/>
        <v>0</v>
      </c>
      <c r="AO126" s="194"/>
      <c r="AP126" s="194"/>
      <c r="AQ126" s="194"/>
    </row>
    <row r="127" spans="1:43" x14ac:dyDescent="0.25">
      <c r="A127" s="185" t="s">
        <v>8358</v>
      </c>
      <c r="B127" s="185" t="s">
        <v>8376</v>
      </c>
      <c r="C127" s="189" t="s">
        <v>206</v>
      </c>
      <c r="D127" s="186" t="s">
        <v>115</v>
      </c>
      <c r="E127" s="186" t="s">
        <v>115</v>
      </c>
      <c r="F127" s="149">
        <v>0</v>
      </c>
      <c r="G127" s="180">
        <v>0</v>
      </c>
      <c r="H127" s="358">
        <v>0</v>
      </c>
      <c r="I127" s="150">
        <v>0</v>
      </c>
      <c r="J127" s="180">
        <v>0</v>
      </c>
      <c r="K127" s="358">
        <v>0</v>
      </c>
      <c r="L127" s="150">
        <v>0</v>
      </c>
      <c r="M127" s="180">
        <v>0</v>
      </c>
      <c r="N127" s="358">
        <v>0</v>
      </c>
      <c r="O127" s="150">
        <v>0</v>
      </c>
      <c r="P127" s="180">
        <v>0</v>
      </c>
      <c r="Q127" s="150">
        <v>797150.94</v>
      </c>
      <c r="R127" s="180">
        <v>797150.94</v>
      </c>
      <c r="S127" s="354">
        <v>0</v>
      </c>
      <c r="T127" s="149">
        <v>0</v>
      </c>
      <c r="U127" s="180">
        <v>0</v>
      </c>
      <c r="V127" s="150">
        <v>0</v>
      </c>
      <c r="W127" s="180">
        <v>0</v>
      </c>
      <c r="X127" s="150">
        <v>0</v>
      </c>
      <c r="Y127" s="180">
        <v>0</v>
      </c>
      <c r="Z127" s="150">
        <v>0</v>
      </c>
      <c r="AA127" s="180">
        <v>0</v>
      </c>
      <c r="AB127" s="150">
        <v>0</v>
      </c>
      <c r="AC127" s="187">
        <v>0</v>
      </c>
      <c r="AD127" s="149">
        <v>0</v>
      </c>
      <c r="AE127" s="180">
        <v>0</v>
      </c>
      <c r="AF127" s="149">
        <v>0</v>
      </c>
      <c r="AG127" s="180">
        <v>0</v>
      </c>
      <c r="AH127" s="150">
        <v>0</v>
      </c>
      <c r="AI127" s="187">
        <v>0</v>
      </c>
      <c r="AJ127" s="188">
        <f t="shared" si="5"/>
        <v>797150.94</v>
      </c>
      <c r="AK127" s="187">
        <f t="shared" si="6"/>
        <v>797150.94</v>
      </c>
      <c r="AL127" s="354">
        <f t="shared" si="7"/>
        <v>0</v>
      </c>
      <c r="AM127" s="188">
        <f t="shared" si="8"/>
        <v>0</v>
      </c>
      <c r="AN127" s="187">
        <f t="shared" si="9"/>
        <v>0</v>
      </c>
      <c r="AO127" s="194"/>
      <c r="AP127" s="194"/>
      <c r="AQ127" s="194"/>
    </row>
    <row r="128" spans="1:43" x14ac:dyDescent="0.25">
      <c r="A128" s="185" t="s">
        <v>8358</v>
      </c>
      <c r="B128" s="185" t="s">
        <v>8367</v>
      </c>
      <c r="C128" s="189" t="s">
        <v>8202</v>
      </c>
      <c r="D128" s="186" t="s">
        <v>115</v>
      </c>
      <c r="E128" s="186" t="s">
        <v>115</v>
      </c>
      <c r="F128" s="149">
        <v>115816.56</v>
      </c>
      <c r="G128" s="180">
        <v>115816.56</v>
      </c>
      <c r="H128" s="358">
        <v>0</v>
      </c>
      <c r="I128" s="150">
        <v>0</v>
      </c>
      <c r="J128" s="180">
        <v>0</v>
      </c>
      <c r="K128" s="358">
        <v>0</v>
      </c>
      <c r="L128" s="150">
        <v>78634.38</v>
      </c>
      <c r="M128" s="180">
        <v>78634.38</v>
      </c>
      <c r="N128" s="358">
        <v>0</v>
      </c>
      <c r="O128" s="150">
        <v>0</v>
      </c>
      <c r="P128" s="180">
        <v>0</v>
      </c>
      <c r="Q128" s="150">
        <v>1737755.39</v>
      </c>
      <c r="R128" s="180">
        <v>1709493.6</v>
      </c>
      <c r="S128" s="354">
        <v>0</v>
      </c>
      <c r="T128" s="149">
        <v>0</v>
      </c>
      <c r="U128" s="180">
        <v>0</v>
      </c>
      <c r="V128" s="150">
        <v>0</v>
      </c>
      <c r="W128" s="180">
        <v>0</v>
      </c>
      <c r="X128" s="150">
        <v>0</v>
      </c>
      <c r="Y128" s="180">
        <v>0</v>
      </c>
      <c r="Z128" s="150">
        <v>0</v>
      </c>
      <c r="AA128" s="180">
        <v>0</v>
      </c>
      <c r="AB128" s="150">
        <v>0</v>
      </c>
      <c r="AC128" s="187">
        <v>0</v>
      </c>
      <c r="AD128" s="149">
        <v>0</v>
      </c>
      <c r="AE128" s="180">
        <v>0</v>
      </c>
      <c r="AF128" s="149">
        <v>0</v>
      </c>
      <c r="AG128" s="180">
        <v>0</v>
      </c>
      <c r="AH128" s="150">
        <v>0</v>
      </c>
      <c r="AI128" s="187">
        <v>0</v>
      </c>
      <c r="AJ128" s="188">
        <f t="shared" si="5"/>
        <v>1932206.3299999998</v>
      </c>
      <c r="AK128" s="187">
        <f t="shared" si="6"/>
        <v>1903944.54</v>
      </c>
      <c r="AL128" s="354">
        <f t="shared" si="7"/>
        <v>0</v>
      </c>
      <c r="AM128" s="188">
        <f t="shared" si="8"/>
        <v>0</v>
      </c>
      <c r="AN128" s="187">
        <f t="shared" si="9"/>
        <v>0</v>
      </c>
      <c r="AO128" s="194"/>
      <c r="AP128" s="194"/>
      <c r="AQ128" s="194"/>
    </row>
    <row r="129" spans="1:43" x14ac:dyDescent="0.25">
      <c r="A129" s="185" t="s">
        <v>8358</v>
      </c>
      <c r="B129" s="185" t="s">
        <v>8343</v>
      </c>
      <c r="C129" s="189" t="s">
        <v>4478</v>
      </c>
      <c r="D129" s="186" t="s">
        <v>115</v>
      </c>
      <c r="E129" s="186" t="s">
        <v>115</v>
      </c>
      <c r="F129" s="149">
        <v>4371562.5999999996</v>
      </c>
      <c r="G129" s="180">
        <v>0</v>
      </c>
      <c r="H129" s="358">
        <v>0</v>
      </c>
      <c r="I129" s="150">
        <v>0</v>
      </c>
      <c r="J129" s="180">
        <v>0</v>
      </c>
      <c r="K129" s="358">
        <v>0</v>
      </c>
      <c r="L129" s="150">
        <v>165139.20000000001</v>
      </c>
      <c r="M129" s="180">
        <v>165139.20000000001</v>
      </c>
      <c r="N129" s="358">
        <v>0</v>
      </c>
      <c r="O129" s="150">
        <v>0</v>
      </c>
      <c r="P129" s="180">
        <v>0</v>
      </c>
      <c r="Q129" s="150">
        <v>400226.03</v>
      </c>
      <c r="R129" s="180">
        <v>400226.03</v>
      </c>
      <c r="S129" s="354">
        <v>0</v>
      </c>
      <c r="T129" s="149">
        <v>0</v>
      </c>
      <c r="U129" s="180">
        <v>0</v>
      </c>
      <c r="V129" s="150">
        <v>0</v>
      </c>
      <c r="W129" s="180">
        <v>0</v>
      </c>
      <c r="X129" s="150">
        <v>0</v>
      </c>
      <c r="Y129" s="180">
        <v>0</v>
      </c>
      <c r="Z129" s="150">
        <v>0</v>
      </c>
      <c r="AA129" s="180">
        <v>0</v>
      </c>
      <c r="AB129" s="150">
        <v>0</v>
      </c>
      <c r="AC129" s="187">
        <v>0</v>
      </c>
      <c r="AD129" s="149">
        <v>1309947.76</v>
      </c>
      <c r="AE129" s="180">
        <v>1309947.76</v>
      </c>
      <c r="AF129" s="149">
        <v>0</v>
      </c>
      <c r="AG129" s="180">
        <v>0</v>
      </c>
      <c r="AH129" s="150">
        <v>0</v>
      </c>
      <c r="AI129" s="187">
        <v>0</v>
      </c>
      <c r="AJ129" s="188">
        <f t="shared" si="5"/>
        <v>6246875.5899999999</v>
      </c>
      <c r="AK129" s="187">
        <f t="shared" si="6"/>
        <v>1875312.99</v>
      </c>
      <c r="AL129" s="354">
        <f t="shared" si="7"/>
        <v>0</v>
      </c>
      <c r="AM129" s="188">
        <f t="shared" si="8"/>
        <v>0</v>
      </c>
      <c r="AN129" s="187">
        <f t="shared" si="9"/>
        <v>0</v>
      </c>
      <c r="AO129" s="194"/>
      <c r="AP129" s="194"/>
      <c r="AQ129" s="194"/>
    </row>
    <row r="130" spans="1:43" x14ac:dyDescent="0.25">
      <c r="A130" s="185" t="s">
        <v>8358</v>
      </c>
      <c r="B130" s="185" t="s">
        <v>8368</v>
      </c>
      <c r="C130" s="189" t="s">
        <v>8203</v>
      </c>
      <c r="D130" s="186" t="s">
        <v>115</v>
      </c>
      <c r="E130" s="186" t="s">
        <v>115</v>
      </c>
      <c r="F130" s="149">
        <v>1906783.27</v>
      </c>
      <c r="G130" s="180">
        <v>0</v>
      </c>
      <c r="H130" s="358">
        <v>0</v>
      </c>
      <c r="I130" s="150">
        <v>134495.09</v>
      </c>
      <c r="J130" s="180">
        <v>134495.09000000003</v>
      </c>
      <c r="K130" s="358">
        <v>0</v>
      </c>
      <c r="L130" s="150">
        <v>0</v>
      </c>
      <c r="M130" s="180">
        <v>0</v>
      </c>
      <c r="N130" s="358">
        <v>0</v>
      </c>
      <c r="O130" s="150">
        <v>0</v>
      </c>
      <c r="P130" s="180">
        <v>0</v>
      </c>
      <c r="Q130" s="150">
        <v>218014.92</v>
      </c>
      <c r="R130" s="180">
        <v>126019.53</v>
      </c>
      <c r="S130" s="354">
        <v>0</v>
      </c>
      <c r="T130" s="149">
        <v>0</v>
      </c>
      <c r="U130" s="180">
        <v>0</v>
      </c>
      <c r="V130" s="150">
        <v>0</v>
      </c>
      <c r="W130" s="180">
        <v>0</v>
      </c>
      <c r="X130" s="150">
        <v>0</v>
      </c>
      <c r="Y130" s="180">
        <v>0</v>
      </c>
      <c r="Z130" s="150">
        <v>0</v>
      </c>
      <c r="AA130" s="180">
        <v>0</v>
      </c>
      <c r="AB130" s="150">
        <v>0</v>
      </c>
      <c r="AC130" s="187">
        <v>0</v>
      </c>
      <c r="AD130" s="149">
        <v>0</v>
      </c>
      <c r="AE130" s="180">
        <v>0</v>
      </c>
      <c r="AF130" s="149">
        <v>0</v>
      </c>
      <c r="AG130" s="180">
        <v>0</v>
      </c>
      <c r="AH130" s="150">
        <v>0</v>
      </c>
      <c r="AI130" s="187">
        <v>0</v>
      </c>
      <c r="AJ130" s="188">
        <f t="shared" si="5"/>
        <v>2259293.2800000003</v>
      </c>
      <c r="AK130" s="187">
        <f t="shared" si="6"/>
        <v>260514.62000000002</v>
      </c>
      <c r="AL130" s="354">
        <f t="shared" si="7"/>
        <v>0</v>
      </c>
      <c r="AM130" s="188">
        <f t="shared" si="8"/>
        <v>0</v>
      </c>
      <c r="AN130" s="187">
        <f t="shared" si="9"/>
        <v>0</v>
      </c>
      <c r="AO130" s="194"/>
      <c r="AP130" s="194"/>
      <c r="AQ130" s="194"/>
    </row>
    <row r="131" spans="1:43" x14ac:dyDescent="0.25">
      <c r="A131" s="185" t="s">
        <v>8358</v>
      </c>
      <c r="B131" s="185" t="s">
        <v>8371</v>
      </c>
      <c r="C131" s="189" t="s">
        <v>8485</v>
      </c>
      <c r="D131" s="186" t="s">
        <v>115</v>
      </c>
      <c r="E131" s="186" t="s">
        <v>115</v>
      </c>
      <c r="F131" s="149">
        <v>0</v>
      </c>
      <c r="G131" s="180">
        <v>0</v>
      </c>
      <c r="H131" s="358">
        <v>0</v>
      </c>
      <c r="I131" s="150">
        <v>0</v>
      </c>
      <c r="J131" s="180">
        <v>0</v>
      </c>
      <c r="K131" s="358">
        <v>0</v>
      </c>
      <c r="L131" s="150">
        <v>0</v>
      </c>
      <c r="M131" s="180">
        <v>0</v>
      </c>
      <c r="N131" s="358">
        <v>0</v>
      </c>
      <c r="O131" s="150">
        <v>7042.16</v>
      </c>
      <c r="P131" s="180"/>
      <c r="Q131" s="150">
        <v>0</v>
      </c>
      <c r="R131" s="180">
        <v>0</v>
      </c>
      <c r="S131" s="354">
        <v>0</v>
      </c>
      <c r="T131" s="149">
        <v>356398.23</v>
      </c>
      <c r="U131" s="180">
        <v>224250.34</v>
      </c>
      <c r="V131" s="150">
        <v>192506.41</v>
      </c>
      <c r="W131" s="180">
        <v>0</v>
      </c>
      <c r="X131" s="150">
        <v>31153.38</v>
      </c>
      <c r="Y131" s="180">
        <v>31153.379999999997</v>
      </c>
      <c r="Z131" s="150">
        <v>4188.3599999999997</v>
      </c>
      <c r="AA131" s="180">
        <v>4188.3599999999988</v>
      </c>
      <c r="AB131" s="150">
        <v>0</v>
      </c>
      <c r="AC131" s="187">
        <v>0</v>
      </c>
      <c r="AD131" s="149">
        <v>0</v>
      </c>
      <c r="AE131" s="180">
        <v>0</v>
      </c>
      <c r="AF131" s="149">
        <v>0</v>
      </c>
      <c r="AG131" s="180">
        <v>0</v>
      </c>
      <c r="AH131" s="150">
        <v>0</v>
      </c>
      <c r="AI131" s="187">
        <v>0</v>
      </c>
      <c r="AJ131" s="188">
        <f t="shared" ref="AJ131:AJ158" si="10">+SUM(F131,I131,L131,O131,Q131,T131,V131,X131,Z131,AB131,AD131)</f>
        <v>591288.53999999992</v>
      </c>
      <c r="AK131" s="187">
        <f t="shared" ref="AK131:AK158" si="11">+SUM(G131,J131,M131,P131,R131,U131,W131,Y131,AA131,AC131,AE131)</f>
        <v>259592.08</v>
      </c>
      <c r="AL131" s="354">
        <f t="shared" si="7"/>
        <v>0</v>
      </c>
      <c r="AM131" s="188">
        <f t="shared" ref="AM131:AM158" si="12">+AF131+AH131</f>
        <v>0</v>
      </c>
      <c r="AN131" s="187">
        <f t="shared" ref="AN131:AN158" si="13">+AG131+AI131</f>
        <v>0</v>
      </c>
      <c r="AO131" s="194"/>
      <c r="AP131" s="194"/>
      <c r="AQ131" s="194"/>
    </row>
    <row r="132" spans="1:43" x14ac:dyDescent="0.25">
      <c r="A132" s="185" t="s">
        <v>8377</v>
      </c>
      <c r="B132" s="185" t="s">
        <v>8256</v>
      </c>
      <c r="C132" s="189" t="s">
        <v>358</v>
      </c>
      <c r="D132" s="186" t="s">
        <v>96</v>
      </c>
      <c r="E132" s="186" t="s">
        <v>96</v>
      </c>
      <c r="F132" s="149">
        <v>0</v>
      </c>
      <c r="G132" s="180">
        <v>0</v>
      </c>
      <c r="H132" s="358">
        <v>0</v>
      </c>
      <c r="I132" s="150">
        <v>0</v>
      </c>
      <c r="J132" s="180">
        <v>0</v>
      </c>
      <c r="K132" s="358">
        <v>0</v>
      </c>
      <c r="L132" s="150">
        <v>0</v>
      </c>
      <c r="M132" s="180">
        <v>0</v>
      </c>
      <c r="N132" s="358">
        <v>0</v>
      </c>
      <c r="O132" s="150">
        <v>0</v>
      </c>
      <c r="P132" s="180">
        <v>0</v>
      </c>
      <c r="Q132" s="150">
        <v>0</v>
      </c>
      <c r="R132" s="180">
        <v>0</v>
      </c>
      <c r="S132" s="354">
        <v>0</v>
      </c>
      <c r="T132" s="149">
        <v>0</v>
      </c>
      <c r="U132" s="180">
        <v>0</v>
      </c>
      <c r="V132" s="150">
        <v>0</v>
      </c>
      <c r="W132" s="180">
        <v>0</v>
      </c>
      <c r="X132" s="150">
        <v>0</v>
      </c>
      <c r="Y132" s="180">
        <v>0</v>
      </c>
      <c r="Z132" s="150">
        <v>0</v>
      </c>
      <c r="AA132" s="180">
        <v>0</v>
      </c>
      <c r="AB132" s="150">
        <v>0</v>
      </c>
      <c r="AC132" s="187">
        <v>0</v>
      </c>
      <c r="AD132" s="149">
        <v>0</v>
      </c>
      <c r="AE132" s="180">
        <v>0</v>
      </c>
      <c r="AF132" s="149">
        <v>0</v>
      </c>
      <c r="AG132" s="180">
        <v>0</v>
      </c>
      <c r="AH132" s="150">
        <v>69315</v>
      </c>
      <c r="AI132" s="187">
        <v>69315.11</v>
      </c>
      <c r="AJ132" s="188">
        <f t="shared" si="10"/>
        <v>0</v>
      </c>
      <c r="AK132" s="187">
        <f t="shared" si="11"/>
        <v>0</v>
      </c>
      <c r="AL132" s="354">
        <f t="shared" ref="AL132:AL158" si="14">SUM(H132,K132,N132,S132)</f>
        <v>0</v>
      </c>
      <c r="AM132" s="188">
        <f t="shared" si="12"/>
        <v>69315</v>
      </c>
      <c r="AN132" s="187">
        <f t="shared" si="13"/>
        <v>69315.11</v>
      </c>
      <c r="AO132" s="194"/>
      <c r="AP132" s="194"/>
      <c r="AQ132" s="194"/>
    </row>
    <row r="133" spans="1:43" x14ac:dyDescent="0.25">
      <c r="A133" s="185" t="s">
        <v>8377</v>
      </c>
      <c r="B133" s="185" t="s">
        <v>8369</v>
      </c>
      <c r="C133" s="189" t="s">
        <v>4473</v>
      </c>
      <c r="D133" s="186" t="s">
        <v>96</v>
      </c>
      <c r="E133" s="186" t="s">
        <v>96</v>
      </c>
      <c r="F133" s="149">
        <v>0</v>
      </c>
      <c r="G133" s="180">
        <v>0</v>
      </c>
      <c r="H133" s="358">
        <v>0</v>
      </c>
      <c r="I133" s="150">
        <v>0</v>
      </c>
      <c r="J133" s="180">
        <v>0</v>
      </c>
      <c r="K133" s="358">
        <v>0</v>
      </c>
      <c r="L133" s="150">
        <v>0</v>
      </c>
      <c r="M133" s="180">
        <v>0</v>
      </c>
      <c r="N133" s="358">
        <v>0</v>
      </c>
      <c r="O133" s="150">
        <v>0</v>
      </c>
      <c r="P133" s="180">
        <v>0</v>
      </c>
      <c r="Q133" s="150">
        <v>0</v>
      </c>
      <c r="R133" s="180">
        <v>0</v>
      </c>
      <c r="S133" s="354">
        <v>0</v>
      </c>
      <c r="T133" s="149">
        <v>0</v>
      </c>
      <c r="U133" s="180">
        <v>0</v>
      </c>
      <c r="V133" s="150">
        <v>0</v>
      </c>
      <c r="W133" s="180">
        <v>0</v>
      </c>
      <c r="X133" s="150">
        <v>0</v>
      </c>
      <c r="Y133" s="180">
        <v>0</v>
      </c>
      <c r="Z133" s="150">
        <v>0</v>
      </c>
      <c r="AA133" s="180">
        <v>0</v>
      </c>
      <c r="AB133" s="150">
        <v>0</v>
      </c>
      <c r="AC133" s="187">
        <v>0</v>
      </c>
      <c r="AD133" s="149">
        <v>346498.59</v>
      </c>
      <c r="AE133" s="180">
        <v>346498.59</v>
      </c>
      <c r="AF133" s="149">
        <v>0</v>
      </c>
      <c r="AG133" s="180">
        <v>0</v>
      </c>
      <c r="AH133" s="150">
        <v>0</v>
      </c>
      <c r="AI133" s="187">
        <v>0</v>
      </c>
      <c r="AJ133" s="188">
        <f t="shared" si="10"/>
        <v>346498.59</v>
      </c>
      <c r="AK133" s="187">
        <f t="shared" si="11"/>
        <v>346498.59</v>
      </c>
      <c r="AL133" s="354">
        <f t="shared" si="14"/>
        <v>0</v>
      </c>
      <c r="AM133" s="188">
        <f t="shared" si="12"/>
        <v>0</v>
      </c>
      <c r="AN133" s="187">
        <f t="shared" si="13"/>
        <v>0</v>
      </c>
      <c r="AO133" s="194"/>
      <c r="AP133" s="194"/>
      <c r="AQ133" s="194"/>
    </row>
    <row r="134" spans="1:43" x14ac:dyDescent="0.25">
      <c r="A134" s="185" t="s">
        <v>8377</v>
      </c>
      <c r="B134" s="185" t="s">
        <v>8384</v>
      </c>
      <c r="C134" s="189" t="s">
        <v>8486</v>
      </c>
      <c r="D134" s="186" t="s">
        <v>96</v>
      </c>
      <c r="E134" s="186" t="s">
        <v>96</v>
      </c>
      <c r="F134" s="149">
        <v>0</v>
      </c>
      <c r="G134" s="180">
        <v>0</v>
      </c>
      <c r="H134" s="358">
        <v>0</v>
      </c>
      <c r="I134" s="150">
        <v>0</v>
      </c>
      <c r="J134" s="180">
        <v>0</v>
      </c>
      <c r="K134" s="358">
        <v>0</v>
      </c>
      <c r="L134" s="150">
        <v>0</v>
      </c>
      <c r="M134" s="180">
        <v>0</v>
      </c>
      <c r="N134" s="358">
        <v>0</v>
      </c>
      <c r="O134" s="150">
        <v>0</v>
      </c>
      <c r="P134" s="180">
        <v>0</v>
      </c>
      <c r="Q134" s="150">
        <v>0</v>
      </c>
      <c r="R134" s="180">
        <v>0</v>
      </c>
      <c r="S134" s="354">
        <v>0</v>
      </c>
      <c r="T134" s="149">
        <v>1799615.64</v>
      </c>
      <c r="U134" s="180">
        <v>979255.61</v>
      </c>
      <c r="V134" s="150">
        <v>0</v>
      </c>
      <c r="W134" s="180">
        <v>0</v>
      </c>
      <c r="X134" s="150">
        <v>0</v>
      </c>
      <c r="Y134" s="180">
        <v>0</v>
      </c>
      <c r="Z134" s="150">
        <v>0</v>
      </c>
      <c r="AA134" s="180">
        <v>0</v>
      </c>
      <c r="AB134" s="150">
        <v>0</v>
      </c>
      <c r="AC134" s="187">
        <v>0</v>
      </c>
      <c r="AD134" s="149">
        <v>0</v>
      </c>
      <c r="AE134" s="180">
        <v>0</v>
      </c>
      <c r="AF134" s="149">
        <v>0</v>
      </c>
      <c r="AG134" s="180">
        <v>0</v>
      </c>
      <c r="AH134" s="150">
        <v>0</v>
      </c>
      <c r="AI134" s="187">
        <v>0</v>
      </c>
      <c r="AJ134" s="188">
        <f t="shared" si="10"/>
        <v>1799615.64</v>
      </c>
      <c r="AK134" s="187">
        <f t="shared" si="11"/>
        <v>979255.61</v>
      </c>
      <c r="AL134" s="354">
        <f t="shared" si="14"/>
        <v>0</v>
      </c>
      <c r="AM134" s="188">
        <f t="shared" si="12"/>
        <v>0</v>
      </c>
      <c r="AN134" s="187">
        <f t="shared" si="13"/>
        <v>0</v>
      </c>
      <c r="AO134" s="194"/>
      <c r="AP134" s="194"/>
      <c r="AQ134" s="194"/>
    </row>
    <row r="135" spans="1:43" x14ac:dyDescent="0.25">
      <c r="A135" s="185" t="s">
        <v>8377</v>
      </c>
      <c r="B135" s="185" t="s">
        <v>8381</v>
      </c>
      <c r="C135" s="189" t="s">
        <v>4474</v>
      </c>
      <c r="D135" s="186" t="s">
        <v>96</v>
      </c>
      <c r="E135" s="186" t="s">
        <v>96</v>
      </c>
      <c r="F135" s="149">
        <v>1164896.25</v>
      </c>
      <c r="G135" s="180">
        <v>570041.09</v>
      </c>
      <c r="H135" s="358">
        <v>0</v>
      </c>
      <c r="I135" s="150">
        <v>558445.1</v>
      </c>
      <c r="J135" s="180">
        <v>558445.1</v>
      </c>
      <c r="K135" s="358">
        <v>0</v>
      </c>
      <c r="L135" s="150">
        <v>243341.16</v>
      </c>
      <c r="M135" s="180">
        <v>243341.16</v>
      </c>
      <c r="N135" s="358">
        <v>0</v>
      </c>
      <c r="O135" s="150">
        <v>64935.19</v>
      </c>
      <c r="P135" s="180">
        <v>64935.19</v>
      </c>
      <c r="Q135" s="150">
        <v>0</v>
      </c>
      <c r="R135" s="180">
        <v>0</v>
      </c>
      <c r="S135" s="354">
        <v>0</v>
      </c>
      <c r="T135" s="149">
        <v>0</v>
      </c>
      <c r="U135" s="180">
        <v>0</v>
      </c>
      <c r="V135" s="150">
        <v>0</v>
      </c>
      <c r="W135" s="180">
        <v>0</v>
      </c>
      <c r="X135" s="150">
        <v>0</v>
      </c>
      <c r="Y135" s="180">
        <v>0</v>
      </c>
      <c r="Z135" s="150">
        <v>0</v>
      </c>
      <c r="AA135" s="180">
        <v>0</v>
      </c>
      <c r="AB135" s="150">
        <v>0</v>
      </c>
      <c r="AC135" s="187">
        <v>0</v>
      </c>
      <c r="AD135" s="149">
        <v>2099512.79</v>
      </c>
      <c r="AE135" s="180">
        <v>2099512.79</v>
      </c>
      <c r="AF135" s="149">
        <v>0</v>
      </c>
      <c r="AG135" s="180">
        <v>0</v>
      </c>
      <c r="AH135" s="150">
        <v>0</v>
      </c>
      <c r="AI135" s="187">
        <v>0</v>
      </c>
      <c r="AJ135" s="188">
        <f t="shared" si="10"/>
        <v>4131130.49</v>
      </c>
      <c r="AK135" s="187">
        <f t="shared" si="11"/>
        <v>3536275.33</v>
      </c>
      <c r="AL135" s="354">
        <f t="shared" si="14"/>
        <v>0</v>
      </c>
      <c r="AM135" s="188">
        <f t="shared" si="12"/>
        <v>0</v>
      </c>
      <c r="AN135" s="187">
        <f t="shared" si="13"/>
        <v>0</v>
      </c>
      <c r="AO135" s="194"/>
      <c r="AP135" s="194"/>
      <c r="AQ135" s="194"/>
    </row>
    <row r="136" spans="1:43" x14ac:dyDescent="0.25">
      <c r="A136" s="185" t="s">
        <v>8377</v>
      </c>
      <c r="B136" s="185" t="s">
        <v>8483</v>
      </c>
      <c r="C136" s="189" t="s">
        <v>95</v>
      </c>
      <c r="D136" s="186" t="s">
        <v>96</v>
      </c>
      <c r="E136" s="186" t="s">
        <v>96</v>
      </c>
      <c r="F136" s="149">
        <v>0</v>
      </c>
      <c r="G136" s="180">
        <v>0</v>
      </c>
      <c r="H136" s="358">
        <v>0</v>
      </c>
      <c r="I136" s="150">
        <v>0</v>
      </c>
      <c r="J136" s="180">
        <v>0</v>
      </c>
      <c r="K136" s="358">
        <v>0</v>
      </c>
      <c r="L136" s="150">
        <v>0</v>
      </c>
      <c r="M136" s="180">
        <v>0</v>
      </c>
      <c r="N136" s="358">
        <v>0</v>
      </c>
      <c r="O136" s="150">
        <v>0</v>
      </c>
      <c r="P136" s="180">
        <v>0</v>
      </c>
      <c r="Q136" s="150">
        <v>0</v>
      </c>
      <c r="R136" s="180">
        <v>0</v>
      </c>
      <c r="S136" s="354">
        <v>0</v>
      </c>
      <c r="T136" s="149">
        <v>0</v>
      </c>
      <c r="U136" s="180">
        <v>0</v>
      </c>
      <c r="V136" s="150">
        <v>0</v>
      </c>
      <c r="W136" s="180">
        <v>0</v>
      </c>
      <c r="X136" s="150">
        <v>0</v>
      </c>
      <c r="Y136" s="180">
        <v>0</v>
      </c>
      <c r="Z136" s="150">
        <v>0</v>
      </c>
      <c r="AA136" s="180">
        <v>0</v>
      </c>
      <c r="AB136" s="150">
        <v>0</v>
      </c>
      <c r="AC136" s="187">
        <v>0</v>
      </c>
      <c r="AD136" s="149">
        <v>0</v>
      </c>
      <c r="AE136" s="180">
        <v>0</v>
      </c>
      <c r="AF136" s="149">
        <v>881784</v>
      </c>
      <c r="AG136" s="180">
        <v>0</v>
      </c>
      <c r="AH136" s="150">
        <v>0</v>
      </c>
      <c r="AI136" s="187">
        <v>0</v>
      </c>
      <c r="AJ136" s="188">
        <f t="shared" si="10"/>
        <v>0</v>
      </c>
      <c r="AK136" s="187">
        <f t="shared" si="11"/>
        <v>0</v>
      </c>
      <c r="AL136" s="354">
        <f t="shared" si="14"/>
        <v>0</v>
      </c>
      <c r="AM136" s="188">
        <f t="shared" si="12"/>
        <v>881784</v>
      </c>
      <c r="AN136" s="187">
        <f t="shared" si="13"/>
        <v>0</v>
      </c>
      <c r="AO136" s="194"/>
      <c r="AP136" s="194"/>
      <c r="AQ136" s="194"/>
    </row>
    <row r="137" spans="1:43" x14ac:dyDescent="0.25">
      <c r="A137" s="185" t="s">
        <v>8377</v>
      </c>
      <c r="B137" s="185" t="s">
        <v>8272</v>
      </c>
      <c r="C137" s="189" t="s">
        <v>462</v>
      </c>
      <c r="D137" s="186" t="s">
        <v>96</v>
      </c>
      <c r="E137" s="186" t="s">
        <v>96</v>
      </c>
      <c r="F137" s="149">
        <v>0</v>
      </c>
      <c r="G137" s="180">
        <v>0</v>
      </c>
      <c r="H137" s="358">
        <v>0</v>
      </c>
      <c r="I137" s="150">
        <v>0</v>
      </c>
      <c r="J137" s="180">
        <v>0</v>
      </c>
      <c r="K137" s="358">
        <v>0</v>
      </c>
      <c r="L137" s="150">
        <v>0</v>
      </c>
      <c r="M137" s="180">
        <v>0</v>
      </c>
      <c r="N137" s="358">
        <v>0</v>
      </c>
      <c r="O137" s="150">
        <v>0</v>
      </c>
      <c r="P137" s="180">
        <v>0</v>
      </c>
      <c r="Q137" s="150">
        <v>0</v>
      </c>
      <c r="R137" s="180">
        <v>0</v>
      </c>
      <c r="S137" s="354">
        <v>0</v>
      </c>
      <c r="T137" s="149">
        <v>0</v>
      </c>
      <c r="U137" s="180">
        <v>0</v>
      </c>
      <c r="V137" s="150">
        <v>0</v>
      </c>
      <c r="W137" s="180">
        <v>0</v>
      </c>
      <c r="X137" s="150">
        <v>0</v>
      </c>
      <c r="Y137" s="180">
        <v>0</v>
      </c>
      <c r="Z137" s="150">
        <v>0</v>
      </c>
      <c r="AA137" s="180">
        <v>0</v>
      </c>
      <c r="AB137" s="150">
        <v>0</v>
      </c>
      <c r="AC137" s="187">
        <v>0</v>
      </c>
      <c r="AD137" s="149">
        <v>1537737.13</v>
      </c>
      <c r="AE137" s="180">
        <v>1537737.13</v>
      </c>
      <c r="AF137" s="149">
        <v>0</v>
      </c>
      <c r="AG137" s="180">
        <v>0</v>
      </c>
      <c r="AH137" s="150">
        <v>0</v>
      </c>
      <c r="AI137" s="187">
        <v>0</v>
      </c>
      <c r="AJ137" s="188">
        <f t="shared" si="10"/>
        <v>1537737.13</v>
      </c>
      <c r="AK137" s="187">
        <f t="shared" si="11"/>
        <v>1537737.13</v>
      </c>
      <c r="AL137" s="354">
        <f t="shared" si="14"/>
        <v>0</v>
      </c>
      <c r="AM137" s="188">
        <f t="shared" si="12"/>
        <v>0</v>
      </c>
      <c r="AN137" s="187">
        <f t="shared" si="13"/>
        <v>0</v>
      </c>
      <c r="AO137" s="194"/>
      <c r="AP137" s="194"/>
      <c r="AQ137" s="194"/>
    </row>
    <row r="138" spans="1:43" x14ac:dyDescent="0.25">
      <c r="A138" s="185" t="s">
        <v>8377</v>
      </c>
      <c r="B138" s="185" t="s">
        <v>8382</v>
      </c>
      <c r="C138" s="189" t="s">
        <v>463</v>
      </c>
      <c r="D138" s="186" t="s">
        <v>96</v>
      </c>
      <c r="E138" s="186" t="s">
        <v>96</v>
      </c>
      <c r="F138" s="149">
        <v>145260.12</v>
      </c>
      <c r="G138" s="180">
        <v>72630.06</v>
      </c>
      <c r="H138" s="358">
        <v>0</v>
      </c>
      <c r="I138" s="150">
        <v>0</v>
      </c>
      <c r="J138" s="180">
        <v>0</v>
      </c>
      <c r="K138" s="358">
        <v>0</v>
      </c>
      <c r="L138" s="150">
        <v>0</v>
      </c>
      <c r="M138" s="180">
        <v>0</v>
      </c>
      <c r="N138" s="358">
        <v>0</v>
      </c>
      <c r="O138" s="150">
        <v>9403.89</v>
      </c>
      <c r="P138" s="180">
        <v>9403.89</v>
      </c>
      <c r="Q138" s="150">
        <v>10758730.23</v>
      </c>
      <c r="R138" s="180">
        <v>10146028.65</v>
      </c>
      <c r="S138" s="354">
        <v>0</v>
      </c>
      <c r="T138" s="149">
        <v>6290452.8600000003</v>
      </c>
      <c r="U138" s="180">
        <v>1291778.6599999995</v>
      </c>
      <c r="V138" s="150">
        <v>0</v>
      </c>
      <c r="W138" s="180">
        <v>0</v>
      </c>
      <c r="X138" s="150">
        <v>4768460.34</v>
      </c>
      <c r="Y138" s="180">
        <v>1195290.6300000004</v>
      </c>
      <c r="Z138" s="150">
        <v>106970.16</v>
      </c>
      <c r="AA138" s="180">
        <v>40113.81</v>
      </c>
      <c r="AB138" s="150">
        <v>0</v>
      </c>
      <c r="AC138" s="187">
        <v>0</v>
      </c>
      <c r="AD138" s="149">
        <v>6357947.1600000001</v>
      </c>
      <c r="AE138" s="180">
        <v>4873598.92</v>
      </c>
      <c r="AF138" s="149">
        <v>0</v>
      </c>
      <c r="AG138" s="180">
        <v>0</v>
      </c>
      <c r="AH138" s="150">
        <v>0</v>
      </c>
      <c r="AI138" s="187">
        <v>0</v>
      </c>
      <c r="AJ138" s="188">
        <f t="shared" si="10"/>
        <v>28437224.760000002</v>
      </c>
      <c r="AK138" s="187">
        <f t="shared" si="11"/>
        <v>17628844.620000001</v>
      </c>
      <c r="AL138" s="354">
        <f t="shared" si="14"/>
        <v>0</v>
      </c>
      <c r="AM138" s="188">
        <f t="shared" si="12"/>
        <v>0</v>
      </c>
      <c r="AN138" s="187">
        <f t="shared" si="13"/>
        <v>0</v>
      </c>
      <c r="AO138" s="194"/>
      <c r="AP138" s="194"/>
      <c r="AQ138" s="194"/>
    </row>
    <row r="139" spans="1:43" x14ac:dyDescent="0.25">
      <c r="A139" s="185" t="s">
        <v>8377</v>
      </c>
      <c r="B139" s="185" t="s">
        <v>8260</v>
      </c>
      <c r="C139" s="189" t="s">
        <v>8383</v>
      </c>
      <c r="D139" s="186" t="s">
        <v>96</v>
      </c>
      <c r="E139" s="186" t="s">
        <v>96</v>
      </c>
      <c r="F139" s="149">
        <v>0</v>
      </c>
      <c r="G139" s="180">
        <v>0</v>
      </c>
      <c r="H139" s="358">
        <v>0</v>
      </c>
      <c r="I139" s="150">
        <v>0</v>
      </c>
      <c r="J139" s="180">
        <v>0</v>
      </c>
      <c r="K139" s="358">
        <v>0</v>
      </c>
      <c r="L139" s="150">
        <v>854671.56</v>
      </c>
      <c r="M139" s="180">
        <v>794654.6399999999</v>
      </c>
      <c r="N139" s="358">
        <v>0</v>
      </c>
      <c r="O139" s="150">
        <v>0</v>
      </c>
      <c r="P139" s="180">
        <v>0</v>
      </c>
      <c r="Q139" s="150">
        <v>1321720.43</v>
      </c>
      <c r="R139" s="180">
        <v>0</v>
      </c>
      <c r="S139" s="354">
        <v>0</v>
      </c>
      <c r="T139" s="149">
        <v>896664.57</v>
      </c>
      <c r="U139" s="180">
        <v>0</v>
      </c>
      <c r="V139" s="150">
        <v>0</v>
      </c>
      <c r="W139" s="180">
        <v>0</v>
      </c>
      <c r="X139" s="150">
        <v>1770882.61</v>
      </c>
      <c r="Y139" s="180"/>
      <c r="Z139" s="150">
        <v>0</v>
      </c>
      <c r="AA139" s="180">
        <v>0</v>
      </c>
      <c r="AB139" s="150">
        <v>0</v>
      </c>
      <c r="AC139" s="187">
        <v>0</v>
      </c>
      <c r="AD139" s="149">
        <v>0</v>
      </c>
      <c r="AE139" s="180">
        <v>0</v>
      </c>
      <c r="AF139" s="149">
        <v>0</v>
      </c>
      <c r="AG139" s="180">
        <v>0</v>
      </c>
      <c r="AH139" s="150">
        <v>0</v>
      </c>
      <c r="AI139" s="187">
        <v>0</v>
      </c>
      <c r="AJ139" s="188">
        <f t="shared" si="10"/>
        <v>4843939.17</v>
      </c>
      <c r="AK139" s="187">
        <f t="shared" si="11"/>
        <v>794654.6399999999</v>
      </c>
      <c r="AL139" s="354">
        <f t="shared" si="14"/>
        <v>0</v>
      </c>
      <c r="AM139" s="188">
        <f t="shared" si="12"/>
        <v>0</v>
      </c>
      <c r="AN139" s="187">
        <f t="shared" si="13"/>
        <v>0</v>
      </c>
      <c r="AO139" s="194"/>
      <c r="AP139" s="194"/>
      <c r="AQ139" s="194"/>
    </row>
    <row r="140" spans="1:43" x14ac:dyDescent="0.25">
      <c r="A140" s="185" t="s">
        <v>8377</v>
      </c>
      <c r="B140" s="185" t="s">
        <v>8262</v>
      </c>
      <c r="C140" s="189" t="s">
        <v>8205</v>
      </c>
      <c r="D140" s="186" t="s">
        <v>96</v>
      </c>
      <c r="E140" s="186" t="s">
        <v>96</v>
      </c>
      <c r="F140" s="149">
        <v>0</v>
      </c>
      <c r="G140" s="180">
        <v>0</v>
      </c>
      <c r="H140" s="358">
        <v>0</v>
      </c>
      <c r="I140" s="150">
        <v>0</v>
      </c>
      <c r="J140" s="180">
        <v>0</v>
      </c>
      <c r="K140" s="358">
        <v>0</v>
      </c>
      <c r="L140" s="150">
        <v>24652.77</v>
      </c>
      <c r="M140" s="180">
        <v>24652.77</v>
      </c>
      <c r="N140" s="358">
        <v>0</v>
      </c>
      <c r="O140" s="150">
        <v>5090.7700000000004</v>
      </c>
      <c r="P140" s="180">
        <v>5090.7700000000004</v>
      </c>
      <c r="Q140" s="150">
        <v>117744.8</v>
      </c>
      <c r="R140" s="180">
        <v>117744.8</v>
      </c>
      <c r="S140" s="354">
        <v>0</v>
      </c>
      <c r="T140" s="149">
        <v>0</v>
      </c>
      <c r="U140" s="180">
        <v>0</v>
      </c>
      <c r="V140" s="150">
        <v>0</v>
      </c>
      <c r="W140" s="180">
        <v>0</v>
      </c>
      <c r="X140" s="150">
        <v>0</v>
      </c>
      <c r="Y140" s="180">
        <v>0</v>
      </c>
      <c r="Z140" s="150">
        <v>0</v>
      </c>
      <c r="AA140" s="180">
        <v>0</v>
      </c>
      <c r="AB140" s="150">
        <v>0</v>
      </c>
      <c r="AC140" s="187">
        <v>0</v>
      </c>
      <c r="AD140" s="149">
        <v>0</v>
      </c>
      <c r="AE140" s="180">
        <v>0</v>
      </c>
      <c r="AF140" s="149">
        <v>0</v>
      </c>
      <c r="AG140" s="180">
        <v>0</v>
      </c>
      <c r="AH140" s="150">
        <v>0</v>
      </c>
      <c r="AI140" s="187">
        <v>0</v>
      </c>
      <c r="AJ140" s="188">
        <f t="shared" si="10"/>
        <v>147488.34</v>
      </c>
      <c r="AK140" s="187">
        <f t="shared" si="11"/>
        <v>147488.34</v>
      </c>
      <c r="AL140" s="354">
        <f t="shared" si="14"/>
        <v>0</v>
      </c>
      <c r="AM140" s="188">
        <f t="shared" si="12"/>
        <v>0</v>
      </c>
      <c r="AN140" s="187">
        <f t="shared" si="13"/>
        <v>0</v>
      </c>
      <c r="AO140" s="194"/>
      <c r="AP140" s="194"/>
      <c r="AQ140" s="194"/>
    </row>
    <row r="141" spans="1:43" x14ac:dyDescent="0.25">
      <c r="A141" s="185" t="s">
        <v>8387</v>
      </c>
      <c r="B141" s="185" t="s">
        <v>8379</v>
      </c>
      <c r="C141" s="189" t="s">
        <v>84</v>
      </c>
      <c r="D141" s="186" t="s">
        <v>85</v>
      </c>
      <c r="E141" s="186" t="s">
        <v>86</v>
      </c>
      <c r="F141" s="149">
        <v>0</v>
      </c>
      <c r="G141" s="180">
        <v>0</v>
      </c>
      <c r="H141" s="358">
        <v>0</v>
      </c>
      <c r="I141" s="150">
        <v>0</v>
      </c>
      <c r="J141" s="180">
        <v>0</v>
      </c>
      <c r="K141" s="358">
        <v>0</v>
      </c>
      <c r="L141" s="150">
        <v>0</v>
      </c>
      <c r="M141" s="180">
        <v>0</v>
      </c>
      <c r="N141" s="358">
        <v>0</v>
      </c>
      <c r="O141" s="150">
        <v>0</v>
      </c>
      <c r="P141" s="180">
        <v>0</v>
      </c>
      <c r="Q141" s="150">
        <v>0</v>
      </c>
      <c r="R141" s="180">
        <v>0</v>
      </c>
      <c r="S141" s="354">
        <v>0</v>
      </c>
      <c r="T141" s="149">
        <v>0</v>
      </c>
      <c r="U141" s="180">
        <v>0</v>
      </c>
      <c r="V141" s="150">
        <v>0</v>
      </c>
      <c r="W141" s="180">
        <v>0</v>
      </c>
      <c r="X141" s="150">
        <v>0</v>
      </c>
      <c r="Y141" s="180">
        <v>0</v>
      </c>
      <c r="Z141" s="150">
        <v>0</v>
      </c>
      <c r="AA141" s="180">
        <v>0</v>
      </c>
      <c r="AB141" s="150">
        <v>0</v>
      </c>
      <c r="AC141" s="187">
        <v>0</v>
      </c>
      <c r="AD141" s="149">
        <v>0</v>
      </c>
      <c r="AE141" s="180">
        <v>0</v>
      </c>
      <c r="AF141" s="149">
        <v>0</v>
      </c>
      <c r="AG141" s="180">
        <v>0</v>
      </c>
      <c r="AH141" s="150">
        <v>3839061</v>
      </c>
      <c r="AI141" s="187">
        <v>0</v>
      </c>
      <c r="AJ141" s="188">
        <f t="shared" si="10"/>
        <v>0</v>
      </c>
      <c r="AK141" s="187">
        <f t="shared" si="11"/>
        <v>0</v>
      </c>
      <c r="AL141" s="354">
        <f t="shared" si="14"/>
        <v>0</v>
      </c>
      <c r="AM141" s="188">
        <f t="shared" si="12"/>
        <v>3839061</v>
      </c>
      <c r="AN141" s="187">
        <f t="shared" si="13"/>
        <v>0</v>
      </c>
      <c r="AO141" s="194"/>
      <c r="AP141" s="194"/>
      <c r="AQ141" s="194"/>
    </row>
    <row r="142" spans="1:43" x14ac:dyDescent="0.25">
      <c r="A142" s="185" t="s">
        <v>8387</v>
      </c>
      <c r="B142" s="185" t="s">
        <v>8381</v>
      </c>
      <c r="C142" s="189" t="s">
        <v>87</v>
      </c>
      <c r="D142" s="186" t="s">
        <v>85</v>
      </c>
      <c r="E142" s="186" t="s">
        <v>86</v>
      </c>
      <c r="F142" s="149">
        <v>0</v>
      </c>
      <c r="G142" s="180">
        <v>0</v>
      </c>
      <c r="H142" s="358">
        <v>0</v>
      </c>
      <c r="I142" s="150">
        <v>0</v>
      </c>
      <c r="J142" s="180">
        <v>0</v>
      </c>
      <c r="K142" s="358">
        <v>0</v>
      </c>
      <c r="L142" s="150">
        <v>0</v>
      </c>
      <c r="M142" s="180">
        <v>0</v>
      </c>
      <c r="N142" s="358">
        <v>0</v>
      </c>
      <c r="O142" s="150">
        <v>0</v>
      </c>
      <c r="P142" s="180">
        <v>0</v>
      </c>
      <c r="Q142" s="150">
        <v>0</v>
      </c>
      <c r="R142" s="180">
        <v>0</v>
      </c>
      <c r="S142" s="354">
        <v>0</v>
      </c>
      <c r="T142" s="149">
        <v>0</v>
      </c>
      <c r="U142" s="180">
        <v>0</v>
      </c>
      <c r="V142" s="150">
        <v>0</v>
      </c>
      <c r="W142" s="180">
        <v>0</v>
      </c>
      <c r="X142" s="150">
        <v>0</v>
      </c>
      <c r="Y142" s="180">
        <v>0</v>
      </c>
      <c r="Z142" s="150">
        <v>0</v>
      </c>
      <c r="AA142" s="180">
        <v>0</v>
      </c>
      <c r="AB142" s="150">
        <v>0</v>
      </c>
      <c r="AC142" s="187">
        <v>0</v>
      </c>
      <c r="AD142" s="149">
        <v>0</v>
      </c>
      <c r="AE142" s="180">
        <v>0</v>
      </c>
      <c r="AF142" s="149">
        <v>0</v>
      </c>
      <c r="AG142" s="180">
        <v>0</v>
      </c>
      <c r="AH142" s="150">
        <v>12274820</v>
      </c>
      <c r="AI142" s="187">
        <v>0</v>
      </c>
      <c r="AJ142" s="188">
        <f t="shared" si="10"/>
        <v>0</v>
      </c>
      <c r="AK142" s="187">
        <f t="shared" si="11"/>
        <v>0</v>
      </c>
      <c r="AL142" s="354">
        <f t="shared" si="14"/>
        <v>0</v>
      </c>
      <c r="AM142" s="188">
        <f t="shared" si="12"/>
        <v>12274820</v>
      </c>
      <c r="AN142" s="187">
        <f t="shared" si="13"/>
        <v>0</v>
      </c>
      <c r="AO142" s="194"/>
      <c r="AP142" s="194"/>
      <c r="AQ142" s="194"/>
    </row>
    <row r="143" spans="1:43" x14ac:dyDescent="0.25">
      <c r="A143" s="185" t="s">
        <v>8387</v>
      </c>
      <c r="B143" s="185" t="s">
        <v>8399</v>
      </c>
      <c r="C143" s="189" t="s">
        <v>569</v>
      </c>
      <c r="D143" s="186" t="s">
        <v>85</v>
      </c>
      <c r="E143" s="186" t="s">
        <v>86</v>
      </c>
      <c r="F143" s="149">
        <v>0</v>
      </c>
      <c r="G143" s="180">
        <v>0</v>
      </c>
      <c r="H143" s="358">
        <v>0</v>
      </c>
      <c r="I143" s="150">
        <v>0</v>
      </c>
      <c r="J143" s="180">
        <v>0</v>
      </c>
      <c r="K143" s="358">
        <v>0</v>
      </c>
      <c r="L143" s="150">
        <v>0</v>
      </c>
      <c r="M143" s="180">
        <v>0</v>
      </c>
      <c r="N143" s="358">
        <v>0</v>
      </c>
      <c r="O143" s="150">
        <v>0</v>
      </c>
      <c r="P143" s="180">
        <v>0</v>
      </c>
      <c r="Q143" s="150">
        <v>0</v>
      </c>
      <c r="R143" s="180">
        <v>0</v>
      </c>
      <c r="S143" s="354">
        <v>0</v>
      </c>
      <c r="T143" s="149">
        <v>23076.63</v>
      </c>
      <c r="U143" s="180">
        <v>0</v>
      </c>
      <c r="V143" s="150">
        <v>15806.9</v>
      </c>
      <c r="W143" s="180">
        <v>7387.58</v>
      </c>
      <c r="X143" s="150">
        <v>0</v>
      </c>
      <c r="Y143" s="180">
        <v>0</v>
      </c>
      <c r="Z143" s="150">
        <v>0</v>
      </c>
      <c r="AA143" s="180">
        <v>0</v>
      </c>
      <c r="AB143" s="150">
        <v>0</v>
      </c>
      <c r="AC143" s="187">
        <v>0</v>
      </c>
      <c r="AD143" s="149">
        <v>0</v>
      </c>
      <c r="AE143" s="180">
        <v>0</v>
      </c>
      <c r="AF143" s="149">
        <v>0</v>
      </c>
      <c r="AG143" s="180">
        <v>0</v>
      </c>
      <c r="AH143" s="150">
        <v>0</v>
      </c>
      <c r="AI143" s="187">
        <v>0</v>
      </c>
      <c r="AJ143" s="188">
        <f t="shared" si="10"/>
        <v>38883.53</v>
      </c>
      <c r="AK143" s="187">
        <f t="shared" si="11"/>
        <v>7387.58</v>
      </c>
      <c r="AL143" s="354">
        <f t="shared" si="14"/>
        <v>0</v>
      </c>
      <c r="AM143" s="188">
        <f t="shared" si="12"/>
        <v>0</v>
      </c>
      <c r="AN143" s="187">
        <f t="shared" si="13"/>
        <v>0</v>
      </c>
      <c r="AO143" s="194"/>
      <c r="AP143" s="194"/>
      <c r="AQ143" s="194"/>
    </row>
    <row r="144" spans="1:43" x14ac:dyDescent="0.25">
      <c r="A144" s="185" t="s">
        <v>8387</v>
      </c>
      <c r="B144" s="185" t="s">
        <v>8263</v>
      </c>
      <c r="C144" s="189" t="s">
        <v>574</v>
      </c>
      <c r="D144" s="186" t="s">
        <v>85</v>
      </c>
      <c r="E144" s="186" t="s">
        <v>86</v>
      </c>
      <c r="F144" s="149">
        <v>0</v>
      </c>
      <c r="G144" s="180">
        <v>0</v>
      </c>
      <c r="H144" s="358">
        <v>0</v>
      </c>
      <c r="I144" s="150">
        <v>0</v>
      </c>
      <c r="J144" s="180">
        <v>0</v>
      </c>
      <c r="K144" s="358">
        <v>0</v>
      </c>
      <c r="L144" s="150">
        <v>0</v>
      </c>
      <c r="M144" s="180">
        <v>0</v>
      </c>
      <c r="N144" s="358">
        <v>0</v>
      </c>
      <c r="O144" s="150">
        <v>0</v>
      </c>
      <c r="P144" s="180">
        <v>0</v>
      </c>
      <c r="Q144" s="150">
        <v>0</v>
      </c>
      <c r="R144" s="180">
        <v>0</v>
      </c>
      <c r="S144" s="354">
        <v>0</v>
      </c>
      <c r="T144" s="149">
        <v>97140.84</v>
      </c>
      <c r="U144" s="180">
        <v>0</v>
      </c>
      <c r="V144" s="150">
        <v>541472.59</v>
      </c>
      <c r="W144" s="180">
        <v>416212.09</v>
      </c>
      <c r="X144" s="150">
        <v>0</v>
      </c>
      <c r="Y144" s="180">
        <v>0</v>
      </c>
      <c r="Z144" s="150">
        <v>0</v>
      </c>
      <c r="AA144" s="180">
        <v>0</v>
      </c>
      <c r="AB144" s="150">
        <v>556853.93000000005</v>
      </c>
      <c r="AC144" s="187">
        <v>556853.92999999993</v>
      </c>
      <c r="AD144" s="149">
        <v>0</v>
      </c>
      <c r="AE144" s="180">
        <v>0</v>
      </c>
      <c r="AF144" s="149">
        <v>0</v>
      </c>
      <c r="AG144" s="180">
        <v>0</v>
      </c>
      <c r="AH144" s="150">
        <v>0</v>
      </c>
      <c r="AI144" s="187">
        <v>0</v>
      </c>
      <c r="AJ144" s="188">
        <f t="shared" si="10"/>
        <v>1195467.3599999999</v>
      </c>
      <c r="AK144" s="187">
        <f t="shared" si="11"/>
        <v>973066.02</v>
      </c>
      <c r="AL144" s="354">
        <f t="shared" si="14"/>
        <v>0</v>
      </c>
      <c r="AM144" s="188">
        <f t="shared" si="12"/>
        <v>0</v>
      </c>
      <c r="AN144" s="187">
        <f t="shared" si="13"/>
        <v>0</v>
      </c>
      <c r="AO144" s="194"/>
      <c r="AP144" s="194"/>
      <c r="AQ144" s="194"/>
    </row>
    <row r="145" spans="1:43" x14ac:dyDescent="0.25">
      <c r="A145" s="185" t="s">
        <v>8387</v>
      </c>
      <c r="B145" s="185" t="s">
        <v>8274</v>
      </c>
      <c r="C145" s="189" t="s">
        <v>201</v>
      </c>
      <c r="D145" s="186" t="s">
        <v>85</v>
      </c>
      <c r="E145" s="186" t="s">
        <v>86</v>
      </c>
      <c r="F145" s="149">
        <v>0</v>
      </c>
      <c r="G145" s="180">
        <v>0</v>
      </c>
      <c r="H145" s="358">
        <v>0</v>
      </c>
      <c r="I145" s="150">
        <v>46957.13</v>
      </c>
      <c r="J145" s="180">
        <v>46957.13</v>
      </c>
      <c r="K145" s="358">
        <v>0</v>
      </c>
      <c r="L145" s="150">
        <v>13804.59</v>
      </c>
      <c r="M145" s="180">
        <v>13804.59</v>
      </c>
      <c r="N145" s="358">
        <v>0</v>
      </c>
      <c r="O145" s="150">
        <v>0</v>
      </c>
      <c r="P145" s="180">
        <v>0</v>
      </c>
      <c r="Q145" s="150">
        <v>0</v>
      </c>
      <c r="R145" s="180">
        <v>0</v>
      </c>
      <c r="S145" s="354">
        <v>0</v>
      </c>
      <c r="T145" s="149">
        <v>66221.820000000007</v>
      </c>
      <c r="U145" s="180">
        <v>0</v>
      </c>
      <c r="V145" s="150">
        <v>0</v>
      </c>
      <c r="W145" s="180">
        <v>0</v>
      </c>
      <c r="X145" s="150">
        <v>0</v>
      </c>
      <c r="Y145" s="180">
        <v>0</v>
      </c>
      <c r="Z145" s="150">
        <v>0</v>
      </c>
      <c r="AA145" s="180">
        <v>0</v>
      </c>
      <c r="AB145" s="150">
        <v>0</v>
      </c>
      <c r="AC145" s="187">
        <v>0</v>
      </c>
      <c r="AD145" s="149">
        <v>0</v>
      </c>
      <c r="AE145" s="180">
        <v>0</v>
      </c>
      <c r="AF145" s="149">
        <v>0</v>
      </c>
      <c r="AG145" s="180">
        <v>0</v>
      </c>
      <c r="AH145" s="150">
        <v>0</v>
      </c>
      <c r="AI145" s="187">
        <v>0</v>
      </c>
      <c r="AJ145" s="188">
        <f t="shared" si="10"/>
        <v>126983.54000000001</v>
      </c>
      <c r="AK145" s="187">
        <f t="shared" si="11"/>
        <v>60761.72</v>
      </c>
      <c r="AL145" s="354">
        <f t="shared" si="14"/>
        <v>0</v>
      </c>
      <c r="AM145" s="188">
        <f t="shared" si="12"/>
        <v>0</v>
      </c>
      <c r="AN145" s="187">
        <f t="shared" si="13"/>
        <v>0</v>
      </c>
      <c r="AO145" s="194"/>
      <c r="AP145" s="194"/>
      <c r="AQ145" s="194"/>
    </row>
    <row r="146" spans="1:43" x14ac:dyDescent="0.25">
      <c r="A146" s="185" t="s">
        <v>8387</v>
      </c>
      <c r="B146" s="185" t="s">
        <v>8212</v>
      </c>
      <c r="C146" s="189" t="s">
        <v>610</v>
      </c>
      <c r="D146" s="186" t="s">
        <v>85</v>
      </c>
      <c r="E146" s="186" t="s">
        <v>86</v>
      </c>
      <c r="F146" s="149">
        <v>0</v>
      </c>
      <c r="G146" s="180">
        <v>0</v>
      </c>
      <c r="H146" s="358">
        <v>0</v>
      </c>
      <c r="I146" s="150">
        <v>0</v>
      </c>
      <c r="J146" s="180">
        <v>0</v>
      </c>
      <c r="K146" s="358">
        <v>0</v>
      </c>
      <c r="L146" s="150">
        <v>0</v>
      </c>
      <c r="M146" s="180">
        <v>0</v>
      </c>
      <c r="N146" s="358">
        <v>0</v>
      </c>
      <c r="O146" s="150">
        <v>0</v>
      </c>
      <c r="P146" s="180">
        <v>0</v>
      </c>
      <c r="Q146" s="150">
        <v>0</v>
      </c>
      <c r="R146" s="180">
        <v>0</v>
      </c>
      <c r="S146" s="354">
        <v>0</v>
      </c>
      <c r="T146" s="149">
        <v>521452.65</v>
      </c>
      <c r="U146" s="180">
        <v>343384.75</v>
      </c>
      <c r="V146" s="150">
        <v>3022611.9</v>
      </c>
      <c r="W146" s="180">
        <v>2332000.3200000003</v>
      </c>
      <c r="X146" s="150">
        <v>0</v>
      </c>
      <c r="Y146" s="180">
        <v>0</v>
      </c>
      <c r="Z146" s="150">
        <v>0</v>
      </c>
      <c r="AA146" s="180">
        <v>0</v>
      </c>
      <c r="AB146" s="150">
        <v>0</v>
      </c>
      <c r="AC146" s="187">
        <v>0</v>
      </c>
      <c r="AD146" s="149">
        <v>0</v>
      </c>
      <c r="AE146" s="180">
        <v>0</v>
      </c>
      <c r="AF146" s="149">
        <v>0</v>
      </c>
      <c r="AG146" s="180">
        <v>0</v>
      </c>
      <c r="AH146" s="150">
        <v>0</v>
      </c>
      <c r="AI146" s="187">
        <v>0</v>
      </c>
      <c r="AJ146" s="188">
        <f t="shared" si="10"/>
        <v>3544064.55</v>
      </c>
      <c r="AK146" s="187">
        <f t="shared" si="11"/>
        <v>2675385.0700000003</v>
      </c>
      <c r="AL146" s="354">
        <f t="shared" si="14"/>
        <v>0</v>
      </c>
      <c r="AM146" s="188">
        <f t="shared" si="12"/>
        <v>0</v>
      </c>
      <c r="AN146" s="187">
        <f t="shared" si="13"/>
        <v>0</v>
      </c>
      <c r="AO146" s="194"/>
      <c r="AP146" s="194"/>
      <c r="AQ146" s="194"/>
    </row>
    <row r="147" spans="1:43" x14ac:dyDescent="0.25">
      <c r="A147" s="185" t="s">
        <v>8387</v>
      </c>
      <c r="B147" s="185" t="s">
        <v>8490</v>
      </c>
      <c r="C147" s="189" t="s">
        <v>331</v>
      </c>
      <c r="D147" s="186" t="s">
        <v>85</v>
      </c>
      <c r="E147" s="186" t="s">
        <v>86</v>
      </c>
      <c r="F147" s="149">
        <v>0</v>
      </c>
      <c r="G147" s="180">
        <v>0</v>
      </c>
      <c r="H147" s="358">
        <v>0</v>
      </c>
      <c r="I147" s="150">
        <v>0</v>
      </c>
      <c r="J147" s="180">
        <v>0</v>
      </c>
      <c r="K147" s="358">
        <v>0</v>
      </c>
      <c r="L147" s="150">
        <v>0</v>
      </c>
      <c r="M147" s="180">
        <v>0</v>
      </c>
      <c r="N147" s="358">
        <v>0</v>
      </c>
      <c r="O147" s="150">
        <v>0</v>
      </c>
      <c r="P147" s="180">
        <v>0</v>
      </c>
      <c r="Q147" s="150">
        <v>0</v>
      </c>
      <c r="R147" s="180">
        <v>0</v>
      </c>
      <c r="S147" s="354">
        <v>0</v>
      </c>
      <c r="T147" s="149">
        <v>0</v>
      </c>
      <c r="U147" s="180">
        <v>0</v>
      </c>
      <c r="V147" s="150">
        <v>0</v>
      </c>
      <c r="W147" s="180">
        <v>0</v>
      </c>
      <c r="X147" s="150">
        <v>0</v>
      </c>
      <c r="Y147" s="180">
        <v>0</v>
      </c>
      <c r="Z147" s="150">
        <v>0</v>
      </c>
      <c r="AA147" s="180">
        <v>0</v>
      </c>
      <c r="AB147" s="150">
        <v>0</v>
      </c>
      <c r="AC147" s="187">
        <v>0</v>
      </c>
      <c r="AD147" s="149">
        <v>0</v>
      </c>
      <c r="AE147" s="180">
        <v>0</v>
      </c>
      <c r="AF147" s="149">
        <v>0</v>
      </c>
      <c r="AG147" s="180">
        <v>0</v>
      </c>
      <c r="AH147" s="150">
        <v>3129747</v>
      </c>
      <c r="AI147" s="187">
        <v>0</v>
      </c>
      <c r="AJ147" s="188">
        <f t="shared" si="10"/>
        <v>0</v>
      </c>
      <c r="AK147" s="187">
        <f t="shared" si="11"/>
        <v>0</v>
      </c>
      <c r="AL147" s="354">
        <f t="shared" si="14"/>
        <v>0</v>
      </c>
      <c r="AM147" s="188">
        <f t="shared" si="12"/>
        <v>3129747</v>
      </c>
      <c r="AN147" s="187">
        <f t="shared" si="13"/>
        <v>0</v>
      </c>
      <c r="AO147" s="194"/>
      <c r="AP147" s="194"/>
      <c r="AQ147" s="194"/>
    </row>
    <row r="148" spans="1:43" x14ac:dyDescent="0.25">
      <c r="A148" s="185" t="s">
        <v>8398</v>
      </c>
      <c r="B148" s="185" t="s">
        <v>8257</v>
      </c>
      <c r="C148" s="189" t="s">
        <v>1327</v>
      </c>
      <c r="D148" s="186" t="s">
        <v>147</v>
      </c>
      <c r="E148" s="186" t="s">
        <v>86</v>
      </c>
      <c r="F148" s="149">
        <v>0</v>
      </c>
      <c r="G148" s="180">
        <v>0</v>
      </c>
      <c r="H148" s="358">
        <v>0</v>
      </c>
      <c r="I148" s="150">
        <v>0</v>
      </c>
      <c r="J148" s="180">
        <v>0</v>
      </c>
      <c r="K148" s="358">
        <v>0</v>
      </c>
      <c r="L148" s="150">
        <v>0</v>
      </c>
      <c r="M148" s="180">
        <v>0</v>
      </c>
      <c r="N148" s="358">
        <v>0</v>
      </c>
      <c r="O148" s="150">
        <v>0</v>
      </c>
      <c r="P148" s="180">
        <v>0</v>
      </c>
      <c r="Q148" s="150">
        <v>0</v>
      </c>
      <c r="R148" s="180">
        <v>0</v>
      </c>
      <c r="S148" s="354">
        <v>0</v>
      </c>
      <c r="T148" s="149">
        <v>0</v>
      </c>
      <c r="U148" s="180">
        <v>0</v>
      </c>
      <c r="V148" s="150">
        <v>0</v>
      </c>
      <c r="W148" s="180">
        <v>0</v>
      </c>
      <c r="X148" s="150">
        <v>0</v>
      </c>
      <c r="Y148" s="180">
        <v>0</v>
      </c>
      <c r="Z148" s="150">
        <v>0</v>
      </c>
      <c r="AA148" s="180">
        <v>0</v>
      </c>
      <c r="AB148" s="150">
        <v>150420.25</v>
      </c>
      <c r="AC148" s="187">
        <v>150420.25</v>
      </c>
      <c r="AD148" s="149">
        <v>0</v>
      </c>
      <c r="AE148" s="180">
        <v>0</v>
      </c>
      <c r="AF148" s="149">
        <v>0</v>
      </c>
      <c r="AG148" s="180">
        <v>0</v>
      </c>
      <c r="AH148" s="150">
        <v>0</v>
      </c>
      <c r="AI148" s="187">
        <v>0</v>
      </c>
      <c r="AJ148" s="188">
        <f t="shared" si="10"/>
        <v>150420.25</v>
      </c>
      <c r="AK148" s="187">
        <f t="shared" si="11"/>
        <v>150420.25</v>
      </c>
      <c r="AL148" s="354">
        <f t="shared" si="14"/>
        <v>0</v>
      </c>
      <c r="AM148" s="188">
        <f t="shared" si="12"/>
        <v>0</v>
      </c>
      <c r="AN148" s="187">
        <f t="shared" si="13"/>
        <v>0</v>
      </c>
      <c r="AO148" s="194"/>
      <c r="AP148" s="194"/>
      <c r="AQ148" s="194"/>
    </row>
    <row r="149" spans="1:43" x14ac:dyDescent="0.25">
      <c r="A149" s="185" t="s">
        <v>8398</v>
      </c>
      <c r="B149" s="185" t="s">
        <v>8251</v>
      </c>
      <c r="C149" s="189" t="s">
        <v>8198</v>
      </c>
      <c r="D149" s="186" t="s">
        <v>147</v>
      </c>
      <c r="E149" s="186" t="s">
        <v>86</v>
      </c>
      <c r="F149" s="149">
        <v>0</v>
      </c>
      <c r="G149" s="180">
        <v>0</v>
      </c>
      <c r="H149" s="358">
        <v>0</v>
      </c>
      <c r="I149" s="150">
        <v>0</v>
      </c>
      <c r="J149" s="180">
        <v>0</v>
      </c>
      <c r="K149" s="358">
        <v>0</v>
      </c>
      <c r="L149" s="150">
        <v>15282.63</v>
      </c>
      <c r="M149" s="180">
        <v>15282.63</v>
      </c>
      <c r="N149" s="358">
        <v>0</v>
      </c>
      <c r="O149" s="150">
        <v>0</v>
      </c>
      <c r="P149" s="180">
        <v>0</v>
      </c>
      <c r="Q149" s="150">
        <v>150535.26999999999</v>
      </c>
      <c r="R149" s="180">
        <v>134097.54</v>
      </c>
      <c r="S149" s="354">
        <v>0</v>
      </c>
      <c r="T149" s="149">
        <v>0</v>
      </c>
      <c r="U149" s="180">
        <v>0</v>
      </c>
      <c r="V149" s="150">
        <v>0</v>
      </c>
      <c r="W149" s="180">
        <v>0</v>
      </c>
      <c r="X149" s="150">
        <v>0</v>
      </c>
      <c r="Y149" s="180">
        <v>0</v>
      </c>
      <c r="Z149" s="150">
        <v>0</v>
      </c>
      <c r="AA149" s="180">
        <v>0</v>
      </c>
      <c r="AB149" s="150">
        <v>0</v>
      </c>
      <c r="AC149" s="187">
        <v>0</v>
      </c>
      <c r="AD149" s="149">
        <v>0</v>
      </c>
      <c r="AE149" s="180">
        <v>0</v>
      </c>
      <c r="AF149" s="149">
        <v>0</v>
      </c>
      <c r="AG149" s="180">
        <v>0</v>
      </c>
      <c r="AH149" s="150">
        <v>0</v>
      </c>
      <c r="AI149" s="187">
        <v>0</v>
      </c>
      <c r="AJ149" s="188">
        <f t="shared" si="10"/>
        <v>165817.9</v>
      </c>
      <c r="AK149" s="187">
        <f t="shared" si="11"/>
        <v>149380.17000000001</v>
      </c>
      <c r="AL149" s="354">
        <f t="shared" si="14"/>
        <v>0</v>
      </c>
      <c r="AM149" s="188">
        <f t="shared" si="12"/>
        <v>0</v>
      </c>
      <c r="AN149" s="187">
        <f t="shared" si="13"/>
        <v>0</v>
      </c>
      <c r="AO149" s="194"/>
      <c r="AP149" s="194"/>
      <c r="AQ149" s="194"/>
    </row>
    <row r="150" spans="1:43" x14ac:dyDescent="0.25">
      <c r="A150" s="185" t="s">
        <v>8392</v>
      </c>
      <c r="B150" s="185" t="s">
        <v>8402</v>
      </c>
      <c r="C150" s="189" t="s">
        <v>202</v>
      </c>
      <c r="D150" s="186" t="s">
        <v>89</v>
      </c>
      <c r="E150" s="186" t="s">
        <v>86</v>
      </c>
      <c r="F150" s="149">
        <v>0</v>
      </c>
      <c r="G150" s="180">
        <v>0</v>
      </c>
      <c r="H150" s="358">
        <v>0</v>
      </c>
      <c r="I150" s="150">
        <v>0</v>
      </c>
      <c r="J150" s="180">
        <v>0</v>
      </c>
      <c r="K150" s="358">
        <v>0</v>
      </c>
      <c r="L150" s="150">
        <v>36969.94</v>
      </c>
      <c r="M150" s="180"/>
      <c r="N150" s="358">
        <v>0</v>
      </c>
      <c r="O150" s="150">
        <v>0</v>
      </c>
      <c r="P150" s="180">
        <v>0</v>
      </c>
      <c r="Q150" s="150">
        <v>0</v>
      </c>
      <c r="R150" s="180">
        <v>0</v>
      </c>
      <c r="S150" s="354">
        <v>0</v>
      </c>
      <c r="T150" s="149">
        <v>0</v>
      </c>
      <c r="U150" s="180">
        <v>0</v>
      </c>
      <c r="V150" s="150">
        <v>0</v>
      </c>
      <c r="W150" s="180">
        <v>0</v>
      </c>
      <c r="X150" s="150">
        <v>0</v>
      </c>
      <c r="Y150" s="180">
        <v>0</v>
      </c>
      <c r="Z150" s="150">
        <v>0</v>
      </c>
      <c r="AA150" s="180">
        <v>0</v>
      </c>
      <c r="AB150" s="150">
        <v>0</v>
      </c>
      <c r="AC150" s="187">
        <v>0</v>
      </c>
      <c r="AD150" s="149">
        <v>0</v>
      </c>
      <c r="AE150" s="180">
        <v>0</v>
      </c>
      <c r="AF150" s="149">
        <v>0</v>
      </c>
      <c r="AG150" s="180">
        <v>0</v>
      </c>
      <c r="AH150" s="150">
        <v>0</v>
      </c>
      <c r="AI150" s="187">
        <v>0</v>
      </c>
      <c r="AJ150" s="188">
        <f t="shared" si="10"/>
        <v>36969.94</v>
      </c>
      <c r="AK150" s="187">
        <f t="shared" si="11"/>
        <v>0</v>
      </c>
      <c r="AL150" s="354">
        <f t="shared" si="14"/>
        <v>0</v>
      </c>
      <c r="AM150" s="188">
        <f t="shared" si="12"/>
        <v>0</v>
      </c>
      <c r="AN150" s="187">
        <f t="shared" si="13"/>
        <v>0</v>
      </c>
      <c r="AO150" s="194"/>
      <c r="AP150" s="194"/>
      <c r="AQ150" s="194"/>
    </row>
    <row r="151" spans="1:43" x14ac:dyDescent="0.25">
      <c r="A151" s="185" t="s">
        <v>8392</v>
      </c>
      <c r="B151" s="185" t="s">
        <v>8327</v>
      </c>
      <c r="C151" s="189" t="s">
        <v>8511</v>
      </c>
      <c r="D151" s="186" t="s">
        <v>89</v>
      </c>
      <c r="E151" s="186" t="s">
        <v>86</v>
      </c>
      <c r="F151" s="149">
        <v>0</v>
      </c>
      <c r="G151" s="180">
        <v>0</v>
      </c>
      <c r="H151" s="358">
        <v>0</v>
      </c>
      <c r="I151" s="150">
        <v>0</v>
      </c>
      <c r="J151" s="180">
        <v>0</v>
      </c>
      <c r="K151" s="358">
        <v>0</v>
      </c>
      <c r="L151" s="150">
        <v>0</v>
      </c>
      <c r="M151" s="180">
        <v>0</v>
      </c>
      <c r="N151" s="358">
        <v>0</v>
      </c>
      <c r="O151" s="150">
        <v>7550.28</v>
      </c>
      <c r="P151" s="180"/>
      <c r="Q151" s="150">
        <v>0</v>
      </c>
      <c r="R151" s="180">
        <v>0</v>
      </c>
      <c r="S151" s="354">
        <v>0</v>
      </c>
      <c r="T151" s="149">
        <v>309151.96000000002</v>
      </c>
      <c r="U151" s="180">
        <v>0</v>
      </c>
      <c r="V151" s="150">
        <v>137544.73000000001</v>
      </c>
      <c r="W151" s="180">
        <v>137544.72999999998</v>
      </c>
      <c r="X151" s="150">
        <v>609.48</v>
      </c>
      <c r="Y151" s="180">
        <v>0</v>
      </c>
      <c r="Z151" s="150">
        <v>7306.2</v>
      </c>
      <c r="AA151" s="180">
        <v>5479.65</v>
      </c>
      <c r="AB151" s="150">
        <v>0</v>
      </c>
      <c r="AC151" s="187">
        <v>0</v>
      </c>
      <c r="AD151" s="149">
        <v>0</v>
      </c>
      <c r="AE151" s="180">
        <v>0</v>
      </c>
      <c r="AF151" s="149">
        <v>0</v>
      </c>
      <c r="AG151" s="180">
        <v>0</v>
      </c>
      <c r="AH151" s="150">
        <v>0</v>
      </c>
      <c r="AI151" s="187">
        <v>0</v>
      </c>
      <c r="AJ151" s="188">
        <f t="shared" si="10"/>
        <v>462162.65000000008</v>
      </c>
      <c r="AK151" s="187">
        <f t="shared" si="11"/>
        <v>143024.37999999998</v>
      </c>
      <c r="AL151" s="354">
        <f t="shared" si="14"/>
        <v>0</v>
      </c>
      <c r="AM151" s="188">
        <f t="shared" si="12"/>
        <v>0</v>
      </c>
      <c r="AN151" s="187">
        <f t="shared" si="13"/>
        <v>0</v>
      </c>
      <c r="AO151" s="194"/>
      <c r="AP151" s="194"/>
      <c r="AQ151" s="194"/>
    </row>
    <row r="152" spans="1:43" x14ac:dyDescent="0.25">
      <c r="A152" s="185" t="s">
        <v>8392</v>
      </c>
      <c r="B152" s="185" t="s">
        <v>8512</v>
      </c>
      <c r="C152" s="189" t="s">
        <v>3852</v>
      </c>
      <c r="D152" s="186" t="s">
        <v>89</v>
      </c>
      <c r="E152" s="186" t="s">
        <v>86</v>
      </c>
      <c r="F152" s="149">
        <v>0</v>
      </c>
      <c r="G152" s="180">
        <v>0</v>
      </c>
      <c r="H152" s="358">
        <v>0</v>
      </c>
      <c r="I152" s="150">
        <v>0</v>
      </c>
      <c r="J152" s="180">
        <v>0</v>
      </c>
      <c r="K152" s="358">
        <v>0</v>
      </c>
      <c r="L152" s="150">
        <v>0</v>
      </c>
      <c r="M152" s="180">
        <v>0</v>
      </c>
      <c r="N152" s="358">
        <v>0</v>
      </c>
      <c r="O152" s="150">
        <v>0</v>
      </c>
      <c r="P152" s="180">
        <v>0</v>
      </c>
      <c r="Q152" s="150">
        <v>0</v>
      </c>
      <c r="R152" s="180">
        <v>0</v>
      </c>
      <c r="S152" s="354">
        <v>0</v>
      </c>
      <c r="T152" s="149">
        <v>0</v>
      </c>
      <c r="U152" s="180">
        <v>0</v>
      </c>
      <c r="V152" s="150">
        <v>0</v>
      </c>
      <c r="W152" s="180">
        <v>0</v>
      </c>
      <c r="X152" s="150">
        <v>0</v>
      </c>
      <c r="Y152" s="180">
        <v>0</v>
      </c>
      <c r="Z152" s="150">
        <v>0</v>
      </c>
      <c r="AA152" s="180">
        <v>0</v>
      </c>
      <c r="AB152" s="150">
        <v>1248978.49</v>
      </c>
      <c r="AC152" s="187">
        <v>515861.29000000004</v>
      </c>
      <c r="AD152" s="149">
        <v>0</v>
      </c>
      <c r="AE152" s="180">
        <v>0</v>
      </c>
      <c r="AF152" s="149">
        <v>0</v>
      </c>
      <c r="AG152" s="180">
        <v>0</v>
      </c>
      <c r="AH152" s="150">
        <v>0</v>
      </c>
      <c r="AI152" s="187">
        <v>0</v>
      </c>
      <c r="AJ152" s="188">
        <f t="shared" si="10"/>
        <v>1248978.49</v>
      </c>
      <c r="AK152" s="187">
        <f t="shared" si="11"/>
        <v>515861.29000000004</v>
      </c>
      <c r="AL152" s="354">
        <f t="shared" si="14"/>
        <v>0</v>
      </c>
      <c r="AM152" s="188">
        <f t="shared" si="12"/>
        <v>0</v>
      </c>
      <c r="AN152" s="187">
        <f t="shared" si="13"/>
        <v>0</v>
      </c>
      <c r="AO152" s="194"/>
      <c r="AP152" s="194"/>
      <c r="AQ152" s="194"/>
    </row>
    <row r="153" spans="1:43" x14ac:dyDescent="0.25">
      <c r="A153" s="185" t="s">
        <v>8392</v>
      </c>
      <c r="B153" s="185" t="s">
        <v>8376</v>
      </c>
      <c r="C153" s="189" t="s">
        <v>8197</v>
      </c>
      <c r="D153" s="186" t="s">
        <v>89</v>
      </c>
      <c r="E153" s="186" t="s">
        <v>86</v>
      </c>
      <c r="F153" s="149">
        <v>0</v>
      </c>
      <c r="G153" s="180">
        <v>0</v>
      </c>
      <c r="H153" s="358">
        <v>0</v>
      </c>
      <c r="I153" s="150">
        <v>0</v>
      </c>
      <c r="J153" s="180">
        <v>0</v>
      </c>
      <c r="K153" s="358">
        <v>0</v>
      </c>
      <c r="L153" s="150">
        <v>0</v>
      </c>
      <c r="M153" s="180">
        <v>0</v>
      </c>
      <c r="N153" s="358">
        <v>0</v>
      </c>
      <c r="O153" s="150">
        <v>0</v>
      </c>
      <c r="P153" s="180">
        <v>0</v>
      </c>
      <c r="Q153" s="150">
        <v>44947.01</v>
      </c>
      <c r="R153" s="180">
        <v>0</v>
      </c>
      <c r="S153" s="354">
        <v>0</v>
      </c>
      <c r="T153" s="149">
        <v>0</v>
      </c>
      <c r="U153" s="180">
        <v>0</v>
      </c>
      <c r="V153" s="150">
        <v>0</v>
      </c>
      <c r="W153" s="180">
        <v>0</v>
      </c>
      <c r="X153" s="150">
        <v>0</v>
      </c>
      <c r="Y153" s="180">
        <v>0</v>
      </c>
      <c r="Z153" s="150">
        <v>0</v>
      </c>
      <c r="AA153" s="180">
        <v>0</v>
      </c>
      <c r="AB153" s="150">
        <v>0</v>
      </c>
      <c r="AC153" s="187">
        <v>0</v>
      </c>
      <c r="AD153" s="149">
        <v>0</v>
      </c>
      <c r="AE153" s="180">
        <v>0</v>
      </c>
      <c r="AF153" s="149">
        <v>0</v>
      </c>
      <c r="AG153" s="180">
        <v>0</v>
      </c>
      <c r="AH153" s="150">
        <v>0</v>
      </c>
      <c r="AI153" s="187">
        <v>0</v>
      </c>
      <c r="AJ153" s="188">
        <f t="shared" si="10"/>
        <v>44947.01</v>
      </c>
      <c r="AK153" s="187">
        <f t="shared" si="11"/>
        <v>0</v>
      </c>
      <c r="AL153" s="354">
        <f t="shared" si="14"/>
        <v>0</v>
      </c>
      <c r="AM153" s="188">
        <f t="shared" si="12"/>
        <v>0</v>
      </c>
      <c r="AN153" s="187">
        <f t="shared" si="13"/>
        <v>0</v>
      </c>
      <c r="AO153" s="194"/>
      <c r="AP153" s="194"/>
      <c r="AQ153" s="194"/>
    </row>
    <row r="154" spans="1:43" x14ac:dyDescent="0.25">
      <c r="A154" s="185" t="s">
        <v>8392</v>
      </c>
      <c r="B154" s="185" t="s">
        <v>8395</v>
      </c>
      <c r="C154" s="189" t="s">
        <v>453</v>
      </c>
      <c r="D154" s="186" t="s">
        <v>89</v>
      </c>
      <c r="E154" s="186" t="s">
        <v>86</v>
      </c>
      <c r="F154" s="149">
        <v>0</v>
      </c>
      <c r="G154" s="180">
        <v>0</v>
      </c>
      <c r="H154" s="358">
        <v>0</v>
      </c>
      <c r="I154" s="150">
        <v>0</v>
      </c>
      <c r="J154" s="180">
        <v>0</v>
      </c>
      <c r="K154" s="358">
        <v>0</v>
      </c>
      <c r="L154" s="150">
        <v>0</v>
      </c>
      <c r="M154" s="180">
        <v>0</v>
      </c>
      <c r="N154" s="358">
        <v>0</v>
      </c>
      <c r="O154" s="150">
        <v>0</v>
      </c>
      <c r="P154" s="180">
        <v>0</v>
      </c>
      <c r="Q154" s="150">
        <v>0</v>
      </c>
      <c r="R154" s="180">
        <v>0</v>
      </c>
      <c r="S154" s="354">
        <v>0</v>
      </c>
      <c r="T154" s="149">
        <v>43014133.129999995</v>
      </c>
      <c r="U154" s="180">
        <v>31498190.110000003</v>
      </c>
      <c r="V154" s="150">
        <v>7755349.3399999999</v>
      </c>
      <c r="W154" s="180">
        <v>7755349.3299999982</v>
      </c>
      <c r="X154" s="150">
        <v>0</v>
      </c>
      <c r="Y154" s="180">
        <v>0</v>
      </c>
      <c r="Z154" s="150">
        <v>0</v>
      </c>
      <c r="AA154" s="180">
        <v>0</v>
      </c>
      <c r="AB154" s="150">
        <v>0</v>
      </c>
      <c r="AC154" s="187">
        <v>0</v>
      </c>
      <c r="AD154" s="149">
        <v>17434658.030000001</v>
      </c>
      <c r="AE154" s="180">
        <v>17434658.030000001</v>
      </c>
      <c r="AF154" s="149">
        <v>0</v>
      </c>
      <c r="AG154" s="180">
        <v>0</v>
      </c>
      <c r="AH154" s="150">
        <v>0</v>
      </c>
      <c r="AI154" s="187">
        <v>0</v>
      </c>
      <c r="AJ154" s="188">
        <f t="shared" si="10"/>
        <v>68204140.5</v>
      </c>
      <c r="AK154" s="187">
        <f t="shared" si="11"/>
        <v>56688197.469999999</v>
      </c>
      <c r="AL154" s="354">
        <f t="shared" si="14"/>
        <v>0</v>
      </c>
      <c r="AM154" s="188">
        <f t="shared" si="12"/>
        <v>0</v>
      </c>
      <c r="AN154" s="187">
        <f t="shared" si="13"/>
        <v>0</v>
      </c>
      <c r="AO154" s="194"/>
      <c r="AP154" s="194"/>
      <c r="AQ154" s="194"/>
    </row>
    <row r="155" spans="1:43" x14ac:dyDescent="0.25">
      <c r="A155" s="185" t="s">
        <v>8392</v>
      </c>
      <c r="B155" s="185" t="s">
        <v>8401</v>
      </c>
      <c r="C155" s="189" t="s">
        <v>8513</v>
      </c>
      <c r="D155" s="186" t="s">
        <v>89</v>
      </c>
      <c r="E155" s="186" t="s">
        <v>86</v>
      </c>
      <c r="F155" s="149">
        <v>0</v>
      </c>
      <c r="G155" s="180">
        <v>0</v>
      </c>
      <c r="H155" s="358">
        <v>0</v>
      </c>
      <c r="I155" s="150">
        <v>0</v>
      </c>
      <c r="J155" s="180">
        <v>0</v>
      </c>
      <c r="K155" s="358">
        <v>0</v>
      </c>
      <c r="L155" s="150">
        <v>0</v>
      </c>
      <c r="M155" s="180">
        <v>0</v>
      </c>
      <c r="N155" s="358">
        <v>0</v>
      </c>
      <c r="O155" s="150">
        <v>0</v>
      </c>
      <c r="P155" s="180">
        <v>0</v>
      </c>
      <c r="Q155" s="150">
        <v>0</v>
      </c>
      <c r="R155" s="180">
        <v>0</v>
      </c>
      <c r="S155" s="354">
        <v>0</v>
      </c>
      <c r="T155" s="149">
        <v>88803.12</v>
      </c>
      <c r="U155" s="180">
        <v>0</v>
      </c>
      <c r="V155" s="150">
        <v>0</v>
      </c>
      <c r="W155" s="180">
        <v>0</v>
      </c>
      <c r="X155" s="150">
        <v>0</v>
      </c>
      <c r="Y155" s="180">
        <v>0</v>
      </c>
      <c r="Z155" s="150">
        <v>0</v>
      </c>
      <c r="AA155" s="180">
        <v>0</v>
      </c>
      <c r="AB155" s="150">
        <v>671046</v>
      </c>
      <c r="AC155" s="187">
        <v>671046</v>
      </c>
      <c r="AD155" s="149">
        <v>0</v>
      </c>
      <c r="AE155" s="180">
        <v>0</v>
      </c>
      <c r="AF155" s="149">
        <v>0</v>
      </c>
      <c r="AG155" s="180">
        <v>0</v>
      </c>
      <c r="AH155" s="150">
        <v>0</v>
      </c>
      <c r="AI155" s="187">
        <v>0</v>
      </c>
      <c r="AJ155" s="188">
        <f t="shared" si="10"/>
        <v>759849.12</v>
      </c>
      <c r="AK155" s="187">
        <f t="shared" si="11"/>
        <v>671046</v>
      </c>
      <c r="AL155" s="354">
        <f t="shared" si="14"/>
        <v>0</v>
      </c>
      <c r="AM155" s="188">
        <f t="shared" si="12"/>
        <v>0</v>
      </c>
      <c r="AN155" s="187">
        <f t="shared" si="13"/>
        <v>0</v>
      </c>
      <c r="AO155" s="194"/>
      <c r="AP155" s="194"/>
      <c r="AQ155" s="194"/>
    </row>
    <row r="156" spans="1:43" x14ac:dyDescent="0.25">
      <c r="A156" s="185" t="s">
        <v>8392</v>
      </c>
      <c r="B156" s="185" t="s">
        <v>8403</v>
      </c>
      <c r="C156" s="189" t="s">
        <v>3919</v>
      </c>
      <c r="D156" s="186" t="s">
        <v>89</v>
      </c>
      <c r="E156" s="186" t="s">
        <v>86</v>
      </c>
      <c r="F156" s="149">
        <v>0</v>
      </c>
      <c r="G156" s="180">
        <v>0</v>
      </c>
      <c r="H156" s="358">
        <v>0</v>
      </c>
      <c r="I156" s="150">
        <v>0</v>
      </c>
      <c r="J156" s="180">
        <v>0</v>
      </c>
      <c r="K156" s="358">
        <v>0</v>
      </c>
      <c r="L156" s="150">
        <v>0</v>
      </c>
      <c r="M156" s="180">
        <v>0</v>
      </c>
      <c r="N156" s="358">
        <v>0</v>
      </c>
      <c r="O156" s="150">
        <v>0</v>
      </c>
      <c r="P156" s="180">
        <v>0</v>
      </c>
      <c r="Q156" s="150">
        <v>0</v>
      </c>
      <c r="R156" s="180">
        <v>0</v>
      </c>
      <c r="S156" s="354">
        <v>0</v>
      </c>
      <c r="T156" s="149">
        <v>256392.56</v>
      </c>
      <c r="U156" s="180">
        <v>0</v>
      </c>
      <c r="V156" s="150">
        <v>583307.05000000005</v>
      </c>
      <c r="W156" s="180">
        <v>0</v>
      </c>
      <c r="X156" s="150">
        <v>0</v>
      </c>
      <c r="Y156" s="180">
        <v>0</v>
      </c>
      <c r="Z156" s="150">
        <v>0</v>
      </c>
      <c r="AA156" s="180">
        <v>0</v>
      </c>
      <c r="AB156" s="150">
        <v>0</v>
      </c>
      <c r="AC156" s="187">
        <v>0</v>
      </c>
      <c r="AD156" s="149">
        <v>4596379.1100000003</v>
      </c>
      <c r="AE156" s="180">
        <v>4596379.1100000003</v>
      </c>
      <c r="AF156" s="149">
        <v>0</v>
      </c>
      <c r="AG156" s="180">
        <v>0</v>
      </c>
      <c r="AH156" s="150">
        <v>0</v>
      </c>
      <c r="AI156" s="187">
        <v>0</v>
      </c>
      <c r="AJ156" s="188">
        <f t="shared" si="10"/>
        <v>5436078.7200000007</v>
      </c>
      <c r="AK156" s="187">
        <f t="shared" si="11"/>
        <v>4596379.1100000003</v>
      </c>
      <c r="AL156" s="354">
        <f t="shared" si="14"/>
        <v>0</v>
      </c>
      <c r="AM156" s="188">
        <f t="shared" si="12"/>
        <v>0</v>
      </c>
      <c r="AN156" s="187">
        <f t="shared" si="13"/>
        <v>0</v>
      </c>
      <c r="AO156" s="194"/>
      <c r="AP156" s="194"/>
      <c r="AQ156" s="194"/>
    </row>
    <row r="157" spans="1:43" x14ac:dyDescent="0.25">
      <c r="A157" s="185" t="s">
        <v>8392</v>
      </c>
      <c r="B157" s="185" t="s">
        <v>8309</v>
      </c>
      <c r="C157" s="189" t="s">
        <v>88</v>
      </c>
      <c r="D157" s="186" t="s">
        <v>89</v>
      </c>
      <c r="E157" s="186" t="s">
        <v>86</v>
      </c>
      <c r="F157" s="149">
        <v>0</v>
      </c>
      <c r="G157" s="180">
        <v>0</v>
      </c>
      <c r="H157" s="358">
        <v>0</v>
      </c>
      <c r="I157" s="150">
        <v>0</v>
      </c>
      <c r="J157" s="180">
        <v>0</v>
      </c>
      <c r="K157" s="358">
        <v>0</v>
      </c>
      <c r="L157" s="150">
        <v>0</v>
      </c>
      <c r="M157" s="180">
        <v>0</v>
      </c>
      <c r="N157" s="358">
        <v>0</v>
      </c>
      <c r="O157" s="150">
        <v>0</v>
      </c>
      <c r="P157" s="180">
        <v>0</v>
      </c>
      <c r="Q157" s="150">
        <v>0</v>
      </c>
      <c r="R157" s="180">
        <v>0</v>
      </c>
      <c r="S157" s="354">
        <v>0</v>
      </c>
      <c r="T157" s="149">
        <v>0</v>
      </c>
      <c r="U157" s="180">
        <v>0</v>
      </c>
      <c r="V157" s="150">
        <v>0</v>
      </c>
      <c r="W157" s="180">
        <v>0</v>
      </c>
      <c r="X157" s="150">
        <v>0</v>
      </c>
      <c r="Y157" s="180">
        <v>0</v>
      </c>
      <c r="Z157" s="150">
        <v>0</v>
      </c>
      <c r="AA157" s="180">
        <v>0</v>
      </c>
      <c r="AB157" s="150">
        <v>0</v>
      </c>
      <c r="AC157" s="187">
        <v>0</v>
      </c>
      <c r="AD157" s="149">
        <v>0</v>
      </c>
      <c r="AE157" s="180">
        <v>0</v>
      </c>
      <c r="AF157" s="149">
        <v>630295</v>
      </c>
      <c r="AG157" s="180">
        <v>622472.75999999989</v>
      </c>
      <c r="AH157" s="150">
        <v>0</v>
      </c>
      <c r="AI157" s="187">
        <v>0</v>
      </c>
      <c r="AJ157" s="188">
        <f t="shared" si="10"/>
        <v>0</v>
      </c>
      <c r="AK157" s="187">
        <f t="shared" si="11"/>
        <v>0</v>
      </c>
      <c r="AL157" s="354">
        <f t="shared" si="14"/>
        <v>0</v>
      </c>
      <c r="AM157" s="188">
        <f t="shared" si="12"/>
        <v>630295</v>
      </c>
      <c r="AN157" s="187">
        <f t="shared" si="13"/>
        <v>622472.75999999989</v>
      </c>
      <c r="AO157" s="194"/>
      <c r="AP157" s="194"/>
      <c r="AQ157" s="194"/>
    </row>
    <row r="158" spans="1:43" x14ac:dyDescent="0.25">
      <c r="A158" s="185" t="s">
        <v>8392</v>
      </c>
      <c r="B158" s="185" t="s">
        <v>8493</v>
      </c>
      <c r="C158" s="189" t="s">
        <v>246</v>
      </c>
      <c r="D158" s="186" t="s">
        <v>89</v>
      </c>
      <c r="E158" s="186" t="s">
        <v>86</v>
      </c>
      <c r="F158" s="149">
        <v>0</v>
      </c>
      <c r="G158" s="180">
        <v>0</v>
      </c>
      <c r="H158" s="358">
        <v>0</v>
      </c>
      <c r="I158" s="150">
        <v>0</v>
      </c>
      <c r="J158" s="180">
        <v>0</v>
      </c>
      <c r="K158" s="358">
        <v>0</v>
      </c>
      <c r="L158" s="150">
        <v>0</v>
      </c>
      <c r="M158" s="180">
        <v>0</v>
      </c>
      <c r="N158" s="358">
        <v>0</v>
      </c>
      <c r="O158" s="150">
        <v>0</v>
      </c>
      <c r="P158" s="180">
        <v>0</v>
      </c>
      <c r="Q158" s="150">
        <v>0</v>
      </c>
      <c r="R158" s="180">
        <v>0</v>
      </c>
      <c r="S158" s="354">
        <v>0</v>
      </c>
      <c r="T158" s="149">
        <v>0</v>
      </c>
      <c r="U158" s="180">
        <v>0</v>
      </c>
      <c r="V158" s="150">
        <v>0</v>
      </c>
      <c r="W158" s="180">
        <v>0</v>
      </c>
      <c r="X158" s="150">
        <v>0</v>
      </c>
      <c r="Y158" s="180">
        <v>0</v>
      </c>
      <c r="Z158" s="150">
        <v>0</v>
      </c>
      <c r="AA158" s="180">
        <v>0</v>
      </c>
      <c r="AB158" s="150">
        <v>1997601.02</v>
      </c>
      <c r="AC158" s="187">
        <v>1997601.02</v>
      </c>
      <c r="AD158" s="359">
        <v>0</v>
      </c>
      <c r="AE158" s="190">
        <v>0</v>
      </c>
      <c r="AF158" s="149">
        <v>0</v>
      </c>
      <c r="AG158" s="180">
        <v>0</v>
      </c>
      <c r="AH158" s="150">
        <v>0</v>
      </c>
      <c r="AI158" s="187">
        <v>0</v>
      </c>
      <c r="AJ158" s="188">
        <f t="shared" si="10"/>
        <v>1997601.02</v>
      </c>
      <c r="AK158" s="187">
        <f t="shared" si="11"/>
        <v>1997601.02</v>
      </c>
      <c r="AL158" s="354">
        <f t="shared" si="14"/>
        <v>0</v>
      </c>
      <c r="AM158" s="188">
        <f t="shared" si="12"/>
        <v>0</v>
      </c>
      <c r="AN158" s="187">
        <f t="shared" si="13"/>
        <v>0</v>
      </c>
      <c r="AO158" s="194"/>
      <c r="AP158" s="194"/>
      <c r="AQ158" s="194"/>
    </row>
    <row r="159" spans="1:43" s="191" customFormat="1" x14ac:dyDescent="0.25">
      <c r="A159" s="192"/>
      <c r="B159" s="192"/>
      <c r="C159" s="192"/>
      <c r="D159" s="193"/>
      <c r="E159" s="193"/>
      <c r="F159" s="181">
        <f>SUM(F3:F158)</f>
        <v>99028306.019999996</v>
      </c>
      <c r="G159" s="181">
        <f t="shared" ref="G159:AN159" si="15">SUM(G3:G158)</f>
        <v>20478379.369999997</v>
      </c>
      <c r="H159" s="181">
        <f t="shared" si="15"/>
        <v>98636.92</v>
      </c>
      <c r="I159" s="181">
        <f t="shared" si="15"/>
        <v>36230891.649999999</v>
      </c>
      <c r="J159" s="181">
        <f t="shared" si="15"/>
        <v>34390096.460000008</v>
      </c>
      <c r="K159" s="181">
        <f t="shared" si="15"/>
        <v>32471.52</v>
      </c>
      <c r="L159" s="181">
        <f t="shared" si="15"/>
        <v>39921213.20000001</v>
      </c>
      <c r="M159" s="181">
        <f t="shared" si="15"/>
        <v>30135399.829999998</v>
      </c>
      <c r="N159" s="181">
        <f t="shared" si="15"/>
        <v>29381.55</v>
      </c>
      <c r="O159" s="181">
        <f t="shared" si="15"/>
        <v>6069680.3199999984</v>
      </c>
      <c r="P159" s="181">
        <f t="shared" si="15"/>
        <v>5533416.3499999996</v>
      </c>
      <c r="Q159" s="181">
        <f t="shared" si="15"/>
        <v>121951885.76000001</v>
      </c>
      <c r="R159" s="181">
        <f t="shared" si="15"/>
        <v>84696255.169999987</v>
      </c>
      <c r="S159" s="181">
        <f t="shared" si="15"/>
        <v>2358190.73</v>
      </c>
      <c r="T159" s="181">
        <f t="shared" si="15"/>
        <v>91781669.620000005</v>
      </c>
      <c r="U159" s="181">
        <f t="shared" si="15"/>
        <v>45382504.510000005</v>
      </c>
      <c r="V159" s="181">
        <f t="shared" si="15"/>
        <v>28238862.360000003</v>
      </c>
      <c r="W159" s="181">
        <f t="shared" si="15"/>
        <v>24971775.099999998</v>
      </c>
      <c r="X159" s="181">
        <f t="shared" si="15"/>
        <v>8429369.9800000004</v>
      </c>
      <c r="Y159" s="181">
        <f t="shared" si="15"/>
        <v>1613343.2700000003</v>
      </c>
      <c r="Z159" s="181">
        <f t="shared" si="15"/>
        <v>457671.9599999999</v>
      </c>
      <c r="AA159" s="181">
        <f t="shared" si="15"/>
        <v>332562.00000000006</v>
      </c>
      <c r="AB159" s="181">
        <f t="shared" si="15"/>
        <v>35363864.539999999</v>
      </c>
      <c r="AC159" s="181">
        <f t="shared" si="15"/>
        <v>30963643.279999997</v>
      </c>
      <c r="AD159" s="181">
        <f t="shared" si="15"/>
        <v>220964149.77999997</v>
      </c>
      <c r="AE159" s="181">
        <f t="shared" si="15"/>
        <v>217780545.60999992</v>
      </c>
      <c r="AF159" s="181">
        <f t="shared" si="15"/>
        <v>10665057</v>
      </c>
      <c r="AG159" s="181">
        <f t="shared" si="15"/>
        <v>4905630.3099999987</v>
      </c>
      <c r="AH159" s="181">
        <f t="shared" si="15"/>
        <v>50611602</v>
      </c>
      <c r="AI159" s="181">
        <f t="shared" si="15"/>
        <v>12862823.17</v>
      </c>
      <c r="AJ159" s="181">
        <f t="shared" si="15"/>
        <v>688437565.19000018</v>
      </c>
      <c r="AK159" s="181">
        <f t="shared" si="15"/>
        <v>496277920.95000005</v>
      </c>
      <c r="AL159" s="181">
        <f t="shared" si="15"/>
        <v>2518680.7199999997</v>
      </c>
      <c r="AM159" s="181">
        <f t="shared" si="15"/>
        <v>61276659</v>
      </c>
      <c r="AN159" s="181">
        <f t="shared" si="15"/>
        <v>17768453.480000004</v>
      </c>
    </row>
    <row r="160" spans="1:43" x14ac:dyDescent="0.25">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49"/>
      <c r="AB160" s="151"/>
      <c r="AC160" s="150"/>
      <c r="AD160" s="150"/>
      <c r="AE160" s="150"/>
      <c r="AF160" s="150"/>
      <c r="AG160" s="194"/>
      <c r="AH160" s="194"/>
      <c r="AI160" s="194"/>
      <c r="AJ160" s="194"/>
      <c r="AK160" s="194"/>
      <c r="AL160" s="194"/>
      <c r="AM160" s="194"/>
      <c r="AN160" s="194"/>
    </row>
    <row r="162" spans="6:6" x14ac:dyDescent="0.25">
      <c r="F162" s="150"/>
    </row>
  </sheetData>
  <mergeCells count="7">
    <mergeCell ref="AJ1:AL1"/>
    <mergeCell ref="AM1:AN1"/>
    <mergeCell ref="AF1:AI1"/>
    <mergeCell ref="A2:B2"/>
    <mergeCell ref="T1:AC1"/>
    <mergeCell ref="AD1:AE1"/>
    <mergeCell ref="F1:S1"/>
  </mergeCells>
  <conditionalFormatting sqref="AO3:AO158">
    <cfRule type="cellIs" dxfId="0" priority="1" operator="not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1"/>
  <dimension ref="A1:BE201"/>
  <sheetViews>
    <sheetView zoomScale="70" zoomScaleNormal="70" workbookViewId="0"/>
  </sheetViews>
  <sheetFormatPr baseColWidth="10" defaultColWidth="11.42578125" defaultRowHeight="12.75" x14ac:dyDescent="0.2"/>
  <cols>
    <col min="1" max="1" width="3.140625" style="148" bestFit="1" customWidth="1"/>
    <col min="2" max="2" width="4.140625" style="148" bestFit="1" customWidth="1"/>
    <col min="3" max="4" width="2.140625" style="148" bestFit="1" customWidth="1"/>
    <col min="5" max="5" width="42.42578125" style="148" bestFit="1" customWidth="1"/>
    <col min="6" max="6" width="11" style="148" bestFit="1" customWidth="1"/>
    <col min="7" max="7" width="18.85546875" style="148" bestFit="1" customWidth="1"/>
    <col min="8" max="8" width="16" style="148" customWidth="1"/>
    <col min="9" max="9" width="15.42578125" style="148" bestFit="1" customWidth="1"/>
    <col min="10" max="10" width="16.140625" style="148" bestFit="1" customWidth="1"/>
    <col min="11" max="11" width="15.42578125" style="148" bestFit="1" customWidth="1"/>
    <col min="12" max="12" width="16.7109375" style="148" customWidth="1"/>
    <col min="13" max="13" width="15.5703125" style="148" customWidth="1"/>
    <col min="14" max="14" width="15" style="148" bestFit="1" customWidth="1"/>
    <col min="15" max="15" width="16.28515625" style="148" customWidth="1"/>
    <col min="16" max="16" width="15" style="148" customWidth="1"/>
    <col min="17" max="17" width="15.5703125" style="148" customWidth="1"/>
    <col min="18" max="18" width="15.7109375" style="148" customWidth="1"/>
    <col min="19" max="19" width="18.140625" style="148" customWidth="1"/>
    <col min="20" max="20" width="14.5703125" style="148" customWidth="1"/>
    <col min="21" max="23" width="16.140625" style="148" customWidth="1"/>
    <col min="24" max="24" width="15.7109375" style="148" customWidth="1"/>
    <col min="25" max="25" width="15.42578125" style="148" customWidth="1"/>
    <col min="26" max="26" width="17.140625" style="148" customWidth="1"/>
    <col min="27" max="27" width="16.42578125" style="148" customWidth="1"/>
    <col min="28" max="28" width="16.7109375" style="148" customWidth="1"/>
    <col min="29" max="29" width="15" style="148" customWidth="1"/>
    <col min="30" max="31" width="13.7109375" style="148" bestFit="1" customWidth="1"/>
    <col min="32" max="32" width="15.42578125" style="148" bestFit="1" customWidth="1"/>
    <col min="33" max="34" width="16" style="148" customWidth="1"/>
    <col min="35" max="35" width="13.7109375" style="148" bestFit="1" customWidth="1"/>
    <col min="36" max="36" width="16.7109375" style="148" customWidth="1"/>
    <col min="37" max="37" width="15.140625" style="148" customWidth="1"/>
    <col min="38" max="38" width="18" style="148" customWidth="1"/>
    <col min="39" max="39" width="15.140625" style="148" customWidth="1"/>
    <col min="40" max="40" width="13.7109375" style="148" bestFit="1" customWidth="1"/>
    <col min="41" max="41" width="18.140625" style="148" customWidth="1"/>
    <col min="42" max="42" width="15.85546875" style="148" bestFit="1" customWidth="1"/>
    <col min="43" max="43" width="17.7109375" style="148" bestFit="1" customWidth="1"/>
    <col min="44" max="44" width="18.28515625" style="148" bestFit="1" customWidth="1"/>
    <col min="45" max="45" width="17.140625" style="148" bestFit="1" customWidth="1"/>
    <col min="46" max="46" width="18.28515625" style="148" customWidth="1"/>
    <col min="47" max="48" width="17.7109375" style="148" customWidth="1"/>
    <col min="49" max="49" width="15.85546875" style="148" customWidth="1"/>
    <col min="50" max="50" width="18.28515625" style="148" customWidth="1"/>
    <col min="51" max="51" width="18.42578125" style="148" customWidth="1"/>
    <col min="52" max="52" width="13.85546875" style="148" bestFit="1" customWidth="1"/>
    <col min="53" max="53" width="12.42578125" style="148" bestFit="1" customWidth="1"/>
    <col min="54" max="54" width="12.42578125" style="148" customWidth="1"/>
    <col min="55" max="16384" width="11.42578125" style="148"/>
  </cols>
  <sheetData>
    <row r="1" spans="1:57" s="152" customFormat="1" ht="76.5" customHeight="1" thickBot="1" x14ac:dyDescent="0.25">
      <c r="H1" s="731" t="s">
        <v>189</v>
      </c>
      <c r="I1" s="732"/>
      <c r="J1" s="732"/>
      <c r="K1" s="732"/>
      <c r="L1" s="732"/>
      <c r="M1" s="732"/>
      <c r="N1" s="732"/>
      <c r="O1" s="732"/>
      <c r="P1" s="732"/>
      <c r="Q1" s="732"/>
      <c r="R1" s="732"/>
      <c r="S1" s="732"/>
      <c r="T1" s="732"/>
      <c r="U1" s="732"/>
      <c r="V1" s="733"/>
      <c r="W1" s="731" t="s">
        <v>117</v>
      </c>
      <c r="X1" s="732"/>
      <c r="Y1" s="732"/>
      <c r="Z1" s="732"/>
      <c r="AA1" s="732"/>
      <c r="AB1" s="732"/>
      <c r="AC1" s="732"/>
      <c r="AD1" s="732"/>
      <c r="AE1" s="732"/>
      <c r="AF1" s="732"/>
      <c r="AG1" s="732"/>
      <c r="AH1" s="732"/>
      <c r="AI1" s="732"/>
      <c r="AJ1" s="732"/>
      <c r="AK1" s="732"/>
      <c r="AL1" s="733"/>
      <c r="AM1" s="731" t="s">
        <v>8428</v>
      </c>
      <c r="AN1" s="732"/>
      <c r="AO1" s="732"/>
      <c r="AP1" s="733"/>
      <c r="AQ1" s="736" t="s">
        <v>16922</v>
      </c>
      <c r="AR1" s="737"/>
      <c r="AS1" s="737"/>
      <c r="AT1" s="737"/>
      <c r="AU1" s="738" t="s">
        <v>16924</v>
      </c>
      <c r="AV1" s="739"/>
      <c r="AW1" s="739"/>
      <c r="AX1" s="734" t="s">
        <v>16907</v>
      </c>
      <c r="AY1" s="735"/>
    </row>
    <row r="2" spans="1:57" s="256" customFormat="1" ht="63.75" customHeight="1" thickBot="1" x14ac:dyDescent="0.3">
      <c r="A2" s="730" t="s">
        <v>8572</v>
      </c>
      <c r="B2" s="730"/>
      <c r="C2" s="730"/>
      <c r="D2" s="730"/>
      <c r="E2" s="479" t="s">
        <v>33</v>
      </c>
      <c r="F2" s="479" t="s">
        <v>31</v>
      </c>
      <c r="G2" s="479" t="s">
        <v>8206</v>
      </c>
      <c r="H2" s="619" t="s">
        <v>8207</v>
      </c>
      <c r="I2" s="416" t="s">
        <v>16914</v>
      </c>
      <c r="J2" s="417" t="s">
        <v>16912</v>
      </c>
      <c r="K2" s="418" t="s">
        <v>386</v>
      </c>
      <c r="L2" s="416" t="s">
        <v>16914</v>
      </c>
      <c r="M2" s="417" t="s">
        <v>16912</v>
      </c>
      <c r="N2" s="418" t="s">
        <v>8208</v>
      </c>
      <c r="O2" s="416" t="s">
        <v>16914</v>
      </c>
      <c r="P2" s="418" t="s">
        <v>8209</v>
      </c>
      <c r="Q2" s="416" t="s">
        <v>16914</v>
      </c>
      <c r="R2" s="418" t="s">
        <v>34</v>
      </c>
      <c r="S2" s="416" t="s">
        <v>16914</v>
      </c>
      <c r="T2" s="418" t="s">
        <v>8524</v>
      </c>
      <c r="U2" s="418" t="s">
        <v>8525</v>
      </c>
      <c r="V2" s="416" t="s">
        <v>16914</v>
      </c>
      <c r="W2" s="415" t="s">
        <v>8207</v>
      </c>
      <c r="X2" s="416" t="s">
        <v>16914</v>
      </c>
      <c r="Y2" s="418" t="s">
        <v>386</v>
      </c>
      <c r="Z2" s="416" t="s">
        <v>16914</v>
      </c>
      <c r="AA2" s="417" t="s">
        <v>16912</v>
      </c>
      <c r="AB2" s="418" t="s">
        <v>8208</v>
      </c>
      <c r="AC2" s="416" t="s">
        <v>16914</v>
      </c>
      <c r="AD2" s="418" t="s">
        <v>8209</v>
      </c>
      <c r="AE2" s="416" t="s">
        <v>16914</v>
      </c>
      <c r="AF2" s="418" t="s">
        <v>34</v>
      </c>
      <c r="AG2" s="416" t="s">
        <v>16914</v>
      </c>
      <c r="AH2" s="417" t="s">
        <v>16912</v>
      </c>
      <c r="AI2" s="418" t="s">
        <v>8524</v>
      </c>
      <c r="AJ2" s="418" t="s">
        <v>8525</v>
      </c>
      <c r="AK2" s="418" t="s">
        <v>8526</v>
      </c>
      <c r="AL2" s="416" t="s">
        <v>16914</v>
      </c>
      <c r="AM2" s="415" t="s">
        <v>8210</v>
      </c>
      <c r="AN2" s="416" t="s">
        <v>16914</v>
      </c>
      <c r="AO2" s="418" t="s">
        <v>34</v>
      </c>
      <c r="AP2" s="419" t="s">
        <v>16914</v>
      </c>
      <c r="AQ2" s="355" t="s">
        <v>384</v>
      </c>
      <c r="AR2" s="393" t="s">
        <v>16925</v>
      </c>
      <c r="AS2" s="356" t="s">
        <v>185</v>
      </c>
      <c r="AT2" s="378" t="s">
        <v>16915</v>
      </c>
      <c r="AU2" s="355" t="s">
        <v>384</v>
      </c>
      <c r="AV2" s="393" t="s">
        <v>16926</v>
      </c>
      <c r="AW2" s="356" t="s">
        <v>185</v>
      </c>
      <c r="AX2" s="355" t="s">
        <v>384</v>
      </c>
      <c r="AY2" s="393" t="s">
        <v>16928</v>
      </c>
    </row>
    <row r="3" spans="1:57" ht="13.5" thickBot="1" x14ac:dyDescent="0.25">
      <c r="A3" s="148" t="s">
        <v>8319</v>
      </c>
      <c r="B3" s="148" t="s">
        <v>8262</v>
      </c>
      <c r="C3" s="148" t="s">
        <v>8213</v>
      </c>
      <c r="D3" s="148" t="s">
        <v>8213</v>
      </c>
      <c r="E3" s="148" t="s">
        <v>176</v>
      </c>
      <c r="F3" s="148" t="s">
        <v>136</v>
      </c>
      <c r="G3" s="148" t="s">
        <v>66</v>
      </c>
      <c r="H3" s="618">
        <v>0</v>
      </c>
      <c r="I3" s="180">
        <v>0</v>
      </c>
      <c r="J3" s="358">
        <v>0</v>
      </c>
      <c r="K3" s="150">
        <v>0</v>
      </c>
      <c r="L3" s="180">
        <v>0</v>
      </c>
      <c r="M3" s="358">
        <v>0</v>
      </c>
      <c r="N3" s="150">
        <v>0</v>
      </c>
      <c r="O3" s="180">
        <v>0</v>
      </c>
      <c r="P3" s="150">
        <v>0</v>
      </c>
      <c r="Q3" s="180">
        <v>0</v>
      </c>
      <c r="R3" s="150">
        <v>0</v>
      </c>
      <c r="S3" s="180">
        <v>0</v>
      </c>
      <c r="T3" s="150">
        <v>0</v>
      </c>
      <c r="U3" s="150">
        <v>0</v>
      </c>
      <c r="V3" s="187">
        <v>0</v>
      </c>
      <c r="W3" s="149">
        <v>70995.77</v>
      </c>
      <c r="X3" s="180">
        <v>16176.72</v>
      </c>
      <c r="Y3" s="150">
        <v>104717.12</v>
      </c>
      <c r="Z3" s="180">
        <v>104717.12</v>
      </c>
      <c r="AA3" s="358">
        <v>0</v>
      </c>
      <c r="AB3" s="150">
        <v>0</v>
      </c>
      <c r="AC3" s="180">
        <v>0</v>
      </c>
      <c r="AD3" s="150">
        <v>0</v>
      </c>
      <c r="AE3" s="180">
        <v>0</v>
      </c>
      <c r="AF3" s="150">
        <v>0</v>
      </c>
      <c r="AG3" s="180">
        <v>0</v>
      </c>
      <c r="AH3" s="358">
        <v>0</v>
      </c>
      <c r="AI3" s="150">
        <v>0</v>
      </c>
      <c r="AJ3" s="150">
        <v>0</v>
      </c>
      <c r="AK3" s="150">
        <v>0</v>
      </c>
      <c r="AL3" s="187">
        <v>0</v>
      </c>
      <c r="AM3" s="149"/>
      <c r="AN3" s="180"/>
      <c r="AO3" s="150"/>
      <c r="AP3" s="187"/>
      <c r="AQ3" s="151">
        <f t="shared" ref="AQ3:AQ34" si="0">+SUM(H3,K3,N3,P3,R3,T3,U3,W3,Y3,AB3,AD3,AF3,AI3,AJ3,AK3)</f>
        <v>175712.89</v>
      </c>
      <c r="AR3" s="380">
        <v>175712.89</v>
      </c>
      <c r="AS3" s="187">
        <f>+SUM(I3,L3,O3,Q3,S3,V3,X3,Z3,AC3,AE3,AG3,AL3)</f>
        <v>120893.84</v>
      </c>
      <c r="AT3" s="354">
        <f>SUM(J3,M3,AA3,AH3)</f>
        <v>0</v>
      </c>
      <c r="AU3" s="151">
        <f t="shared" ref="AU3:AU34" si="1">+AM3+AO3</f>
        <v>0</v>
      </c>
      <c r="AV3" s="380" t="s">
        <v>16916</v>
      </c>
      <c r="AW3" s="187">
        <f>+AN3+AP3</f>
        <v>0</v>
      </c>
      <c r="AX3" s="258"/>
      <c r="AY3" s="257" t="s">
        <v>16916</v>
      </c>
      <c r="AZ3" s="150"/>
      <c r="BA3" s="150"/>
      <c r="BB3" s="150"/>
      <c r="BE3" s="150"/>
    </row>
    <row r="4" spans="1:57" x14ac:dyDescent="0.2">
      <c r="A4" s="148" t="s">
        <v>8319</v>
      </c>
      <c r="B4" s="148" t="s">
        <v>8327</v>
      </c>
      <c r="C4" s="148" t="s">
        <v>8213</v>
      </c>
      <c r="D4" s="148" t="s">
        <v>8213</v>
      </c>
      <c r="E4" s="148" t="s">
        <v>177</v>
      </c>
      <c r="F4" s="148" t="s">
        <v>136</v>
      </c>
      <c r="G4" s="148" t="s">
        <v>66</v>
      </c>
      <c r="H4" s="149">
        <v>0</v>
      </c>
      <c r="I4" s="180">
        <v>0</v>
      </c>
      <c r="J4" s="358">
        <v>0</v>
      </c>
      <c r="K4" s="150">
        <v>0</v>
      </c>
      <c r="L4" s="180">
        <v>0</v>
      </c>
      <c r="M4" s="358">
        <v>0</v>
      </c>
      <c r="N4" s="150">
        <v>0</v>
      </c>
      <c r="O4" s="180">
        <v>0</v>
      </c>
      <c r="P4" s="150">
        <v>0</v>
      </c>
      <c r="Q4" s="180">
        <v>0</v>
      </c>
      <c r="R4" s="150">
        <v>0</v>
      </c>
      <c r="S4" s="180">
        <v>0</v>
      </c>
      <c r="T4" s="150">
        <v>0</v>
      </c>
      <c r="U4" s="150">
        <v>0</v>
      </c>
      <c r="V4" s="187">
        <v>0</v>
      </c>
      <c r="W4" s="149">
        <v>39261.699999999997</v>
      </c>
      <c r="X4" s="180">
        <v>38701</v>
      </c>
      <c r="Y4" s="150">
        <v>186444.97</v>
      </c>
      <c r="Z4" s="180">
        <v>100617.18</v>
      </c>
      <c r="AA4" s="358">
        <v>18579.96</v>
      </c>
      <c r="AB4" s="150">
        <v>127582.92</v>
      </c>
      <c r="AC4" s="180">
        <v>46503.840000000004</v>
      </c>
      <c r="AD4" s="150">
        <v>4226.16</v>
      </c>
      <c r="AE4" s="180">
        <v>4226.16</v>
      </c>
      <c r="AF4" s="150">
        <v>0</v>
      </c>
      <c r="AG4" s="180">
        <v>0</v>
      </c>
      <c r="AH4" s="358">
        <v>0</v>
      </c>
      <c r="AI4" s="150">
        <v>0</v>
      </c>
      <c r="AJ4" s="150">
        <v>0</v>
      </c>
      <c r="AK4" s="150">
        <v>0</v>
      </c>
      <c r="AL4" s="187">
        <v>0</v>
      </c>
      <c r="AM4" s="149"/>
      <c r="AN4" s="180"/>
      <c r="AO4" s="150"/>
      <c r="AP4" s="187"/>
      <c r="AQ4" s="151">
        <f t="shared" si="0"/>
        <v>357515.74999999994</v>
      </c>
      <c r="AR4" s="380">
        <v>357515.75</v>
      </c>
      <c r="AS4" s="187">
        <f t="shared" ref="AS4:AS67" si="2">+SUM(I4,L4,O4,Q4,S4,V4,X4,Z4,AC4,AE4,AG4,AL4)</f>
        <v>190048.18</v>
      </c>
      <c r="AT4" s="354">
        <f t="shared" ref="AT4:AT67" si="3">SUM(J4,M4,AA4,AH4)</f>
        <v>18579.96</v>
      </c>
      <c r="AU4" s="151">
        <f t="shared" si="1"/>
        <v>0</v>
      </c>
      <c r="AV4" s="380" t="s">
        <v>16916</v>
      </c>
      <c r="AW4" s="187">
        <f t="shared" ref="AW4:AW34" si="4">+AN4+AP4</f>
        <v>0</v>
      </c>
      <c r="AX4" s="258"/>
      <c r="AY4" s="257" t="s">
        <v>16916</v>
      </c>
      <c r="AZ4" s="150"/>
      <c r="BA4" s="150"/>
      <c r="BB4" s="150"/>
      <c r="BE4" s="150"/>
    </row>
    <row r="5" spans="1:57" x14ac:dyDescent="0.2">
      <c r="A5" s="148" t="s">
        <v>8319</v>
      </c>
      <c r="B5" s="148" t="s">
        <v>8320</v>
      </c>
      <c r="C5" s="148" t="s">
        <v>8213</v>
      </c>
      <c r="D5" s="148" t="s">
        <v>8213</v>
      </c>
      <c r="E5" s="148" t="s">
        <v>175</v>
      </c>
      <c r="F5" s="148" t="s">
        <v>136</v>
      </c>
      <c r="G5" s="148" t="s">
        <v>66</v>
      </c>
      <c r="H5" s="149">
        <v>0</v>
      </c>
      <c r="I5" s="180">
        <v>0</v>
      </c>
      <c r="J5" s="358">
        <v>0</v>
      </c>
      <c r="K5" s="150">
        <v>0</v>
      </c>
      <c r="L5" s="180">
        <v>0</v>
      </c>
      <c r="M5" s="358">
        <v>0</v>
      </c>
      <c r="N5" s="150">
        <v>0</v>
      </c>
      <c r="O5" s="180">
        <v>0</v>
      </c>
      <c r="P5" s="150">
        <v>0</v>
      </c>
      <c r="Q5" s="180">
        <v>0</v>
      </c>
      <c r="R5" s="150">
        <v>0</v>
      </c>
      <c r="S5" s="180">
        <v>0</v>
      </c>
      <c r="T5" s="150">
        <v>0</v>
      </c>
      <c r="U5" s="150">
        <v>0</v>
      </c>
      <c r="V5" s="187">
        <v>0</v>
      </c>
      <c r="W5" s="149">
        <v>0</v>
      </c>
      <c r="X5" s="180">
        <v>0</v>
      </c>
      <c r="Y5" s="150">
        <v>0</v>
      </c>
      <c r="Z5" s="180">
        <v>0</v>
      </c>
      <c r="AA5" s="358">
        <v>0</v>
      </c>
      <c r="AB5" s="150">
        <v>0</v>
      </c>
      <c r="AC5" s="180">
        <v>0</v>
      </c>
      <c r="AD5" s="150">
        <v>0</v>
      </c>
      <c r="AE5" s="180">
        <v>0</v>
      </c>
      <c r="AF5" s="150">
        <v>266412.2</v>
      </c>
      <c r="AG5" s="180">
        <v>266412.2</v>
      </c>
      <c r="AH5" s="358">
        <v>0</v>
      </c>
      <c r="AI5" s="150">
        <v>0</v>
      </c>
      <c r="AJ5" s="150">
        <v>0</v>
      </c>
      <c r="AK5" s="150">
        <v>0</v>
      </c>
      <c r="AL5" s="187">
        <v>0</v>
      </c>
      <c r="AM5" s="149"/>
      <c r="AN5" s="180"/>
      <c r="AO5" s="150"/>
      <c r="AP5" s="187"/>
      <c r="AQ5" s="151">
        <f t="shared" si="0"/>
        <v>266412.2</v>
      </c>
      <c r="AR5" s="380">
        <v>266412.2</v>
      </c>
      <c r="AS5" s="187">
        <f t="shared" si="2"/>
        <v>266412.2</v>
      </c>
      <c r="AT5" s="354">
        <f t="shared" si="3"/>
        <v>0</v>
      </c>
      <c r="AU5" s="151">
        <f t="shared" si="1"/>
        <v>0</v>
      </c>
      <c r="AV5" s="380" t="s">
        <v>16916</v>
      </c>
      <c r="AW5" s="187">
        <f t="shared" si="4"/>
        <v>0</v>
      </c>
      <c r="AX5" s="258"/>
      <c r="AY5" s="257" t="s">
        <v>16916</v>
      </c>
      <c r="AZ5" s="150"/>
      <c r="BA5" s="150"/>
      <c r="BB5" s="150"/>
      <c r="BE5" s="150"/>
    </row>
    <row r="6" spans="1:57" x14ac:dyDescent="0.2">
      <c r="A6" s="148" t="s">
        <v>8387</v>
      </c>
      <c r="B6" s="148" t="s">
        <v>8379</v>
      </c>
      <c r="C6" s="148" t="s">
        <v>8213</v>
      </c>
      <c r="D6" s="148" t="s">
        <v>8213</v>
      </c>
      <c r="E6" s="148" t="s">
        <v>8404</v>
      </c>
      <c r="F6" s="148" t="s">
        <v>85</v>
      </c>
      <c r="G6" s="148" t="s">
        <v>86</v>
      </c>
      <c r="H6" s="149"/>
      <c r="I6" s="180"/>
      <c r="J6" s="358"/>
      <c r="K6" s="150"/>
      <c r="L6" s="180"/>
      <c r="M6" s="358"/>
      <c r="N6" s="150"/>
      <c r="O6" s="180"/>
      <c r="P6" s="150"/>
      <c r="Q6" s="180"/>
      <c r="R6" s="150"/>
      <c r="S6" s="180"/>
      <c r="T6" s="150"/>
      <c r="U6" s="150"/>
      <c r="V6" s="187"/>
      <c r="W6" s="149"/>
      <c r="X6" s="180"/>
      <c r="Y6" s="150"/>
      <c r="Z6" s="180"/>
      <c r="AA6" s="358"/>
      <c r="AB6" s="150"/>
      <c r="AC6" s="180"/>
      <c r="AD6" s="150"/>
      <c r="AE6" s="180"/>
      <c r="AF6" s="150"/>
      <c r="AG6" s="180"/>
      <c r="AH6" s="358"/>
      <c r="AI6" s="150"/>
      <c r="AJ6" s="150"/>
      <c r="AK6" s="150"/>
      <c r="AL6" s="187"/>
      <c r="AM6" s="149">
        <v>0</v>
      </c>
      <c r="AN6" s="180">
        <v>0</v>
      </c>
      <c r="AO6" s="150">
        <v>4760264.93</v>
      </c>
      <c r="AP6" s="187">
        <v>1570110.8900000001</v>
      </c>
      <c r="AQ6" s="151">
        <f t="shared" si="0"/>
        <v>0</v>
      </c>
      <c r="AR6" s="380">
        <v>0</v>
      </c>
      <c r="AS6" s="187">
        <f t="shared" si="2"/>
        <v>0</v>
      </c>
      <c r="AT6" s="354">
        <f t="shared" si="3"/>
        <v>0</v>
      </c>
      <c r="AU6" s="151">
        <f t="shared" si="1"/>
        <v>4760264.93</v>
      </c>
      <c r="AV6" s="380">
        <v>1570110.89</v>
      </c>
      <c r="AW6" s="187">
        <f t="shared" si="4"/>
        <v>1570110.8900000001</v>
      </c>
      <c r="AX6" s="258"/>
      <c r="AY6" s="257" t="s">
        <v>16916</v>
      </c>
      <c r="AZ6" s="150"/>
      <c r="BA6" s="150"/>
      <c r="BB6" s="150"/>
      <c r="BE6" s="150"/>
    </row>
    <row r="7" spans="1:57" x14ac:dyDescent="0.2">
      <c r="A7" s="148" t="s">
        <v>8387</v>
      </c>
      <c r="B7" s="148" t="s">
        <v>8381</v>
      </c>
      <c r="C7" s="148" t="s">
        <v>8213</v>
      </c>
      <c r="D7" s="148" t="s">
        <v>8213</v>
      </c>
      <c r="E7" s="148" t="s">
        <v>8405</v>
      </c>
      <c r="F7" s="148" t="s">
        <v>85</v>
      </c>
      <c r="G7" s="148" t="s">
        <v>86</v>
      </c>
      <c r="H7" s="149"/>
      <c r="I7" s="180"/>
      <c r="J7" s="358"/>
      <c r="K7" s="150"/>
      <c r="L7" s="180"/>
      <c r="M7" s="358"/>
      <c r="N7" s="150"/>
      <c r="O7" s="180"/>
      <c r="P7" s="150"/>
      <c r="Q7" s="180"/>
      <c r="R7" s="150"/>
      <c r="S7" s="180"/>
      <c r="T7" s="150"/>
      <c r="U7" s="150"/>
      <c r="V7" s="187"/>
      <c r="W7" s="149"/>
      <c r="X7" s="180"/>
      <c r="Y7" s="150"/>
      <c r="Z7" s="180"/>
      <c r="AA7" s="358"/>
      <c r="AB7" s="150"/>
      <c r="AC7" s="180"/>
      <c r="AD7" s="150"/>
      <c r="AE7" s="180"/>
      <c r="AF7" s="150"/>
      <c r="AG7" s="180"/>
      <c r="AH7" s="358"/>
      <c r="AI7" s="150"/>
      <c r="AJ7" s="150"/>
      <c r="AK7" s="150"/>
      <c r="AL7" s="187"/>
      <c r="AM7" s="149">
        <v>0</v>
      </c>
      <c r="AN7" s="180">
        <v>0</v>
      </c>
      <c r="AO7" s="150">
        <v>14886620.310000001</v>
      </c>
      <c r="AP7" s="187">
        <v>1412079.43</v>
      </c>
      <c r="AQ7" s="151">
        <f t="shared" si="0"/>
        <v>0</v>
      </c>
      <c r="AR7" s="380">
        <v>0</v>
      </c>
      <c r="AS7" s="187">
        <f t="shared" si="2"/>
        <v>0</v>
      </c>
      <c r="AT7" s="354">
        <f t="shared" si="3"/>
        <v>0</v>
      </c>
      <c r="AU7" s="151">
        <f t="shared" si="1"/>
        <v>14886620.310000001</v>
      </c>
      <c r="AV7" s="380">
        <v>1412079.43</v>
      </c>
      <c r="AW7" s="187">
        <f t="shared" si="4"/>
        <v>1412079.43</v>
      </c>
      <c r="AX7" s="258"/>
      <c r="AY7" s="257" t="s">
        <v>16916</v>
      </c>
      <c r="AZ7" s="150"/>
      <c r="BA7" s="150"/>
      <c r="BB7" s="150"/>
      <c r="BE7" s="150"/>
    </row>
    <row r="8" spans="1:57" x14ac:dyDescent="0.2">
      <c r="A8" s="148" t="s">
        <v>8387</v>
      </c>
      <c r="B8" s="148" t="s">
        <v>8388</v>
      </c>
      <c r="C8" s="148" t="s">
        <v>8213</v>
      </c>
      <c r="D8" s="148" t="s">
        <v>8213</v>
      </c>
      <c r="E8" s="148" t="s">
        <v>8389</v>
      </c>
      <c r="F8" s="148" t="s">
        <v>85</v>
      </c>
      <c r="G8" s="148" t="s">
        <v>86</v>
      </c>
      <c r="H8" s="149">
        <v>0</v>
      </c>
      <c r="I8" s="180">
        <v>0</v>
      </c>
      <c r="J8" s="358">
        <v>0</v>
      </c>
      <c r="K8" s="150">
        <v>0</v>
      </c>
      <c r="L8" s="180">
        <v>0</v>
      </c>
      <c r="M8" s="358">
        <v>0</v>
      </c>
      <c r="N8" s="150">
        <v>0</v>
      </c>
      <c r="O8" s="180">
        <v>0</v>
      </c>
      <c r="P8" s="150">
        <v>0</v>
      </c>
      <c r="Q8" s="180">
        <v>0</v>
      </c>
      <c r="R8" s="150">
        <v>0</v>
      </c>
      <c r="S8" s="180">
        <v>0</v>
      </c>
      <c r="T8" s="150">
        <v>0</v>
      </c>
      <c r="U8" s="150">
        <v>0</v>
      </c>
      <c r="V8" s="187">
        <v>0</v>
      </c>
      <c r="W8" s="149">
        <v>0</v>
      </c>
      <c r="X8" s="180">
        <v>0</v>
      </c>
      <c r="Y8" s="150">
        <v>0</v>
      </c>
      <c r="Z8" s="180">
        <v>0</v>
      </c>
      <c r="AA8" s="358">
        <v>0</v>
      </c>
      <c r="AB8" s="150">
        <v>0</v>
      </c>
      <c r="AC8" s="180">
        <v>0</v>
      </c>
      <c r="AD8" s="150">
        <v>0</v>
      </c>
      <c r="AE8" s="180">
        <v>0</v>
      </c>
      <c r="AF8" s="150">
        <v>1213968.71</v>
      </c>
      <c r="AG8" s="180">
        <v>1213968.71</v>
      </c>
      <c r="AH8" s="358">
        <v>0</v>
      </c>
      <c r="AI8" s="150">
        <v>0</v>
      </c>
      <c r="AJ8" s="150">
        <v>0</v>
      </c>
      <c r="AK8" s="150">
        <v>0</v>
      </c>
      <c r="AL8" s="187">
        <v>0</v>
      </c>
      <c r="AM8" s="149"/>
      <c r="AN8" s="180"/>
      <c r="AO8" s="150"/>
      <c r="AP8" s="187"/>
      <c r="AQ8" s="151">
        <f t="shared" si="0"/>
        <v>1213968.71</v>
      </c>
      <c r="AR8" s="380">
        <v>1213968.71</v>
      </c>
      <c r="AS8" s="187">
        <f t="shared" si="2"/>
        <v>1213968.71</v>
      </c>
      <c r="AT8" s="354">
        <f t="shared" si="3"/>
        <v>0</v>
      </c>
      <c r="AU8" s="151">
        <f t="shared" si="1"/>
        <v>0</v>
      </c>
      <c r="AV8" s="380" t="s">
        <v>16916</v>
      </c>
      <c r="AW8" s="187">
        <f t="shared" si="4"/>
        <v>0</v>
      </c>
      <c r="AX8" s="258"/>
      <c r="AY8" s="257" t="s">
        <v>16916</v>
      </c>
      <c r="AZ8" s="150"/>
      <c r="BA8" s="150"/>
      <c r="BB8" s="150"/>
      <c r="BE8" s="150"/>
    </row>
    <row r="9" spans="1:57" x14ac:dyDescent="0.2">
      <c r="A9" s="148" t="s">
        <v>8387</v>
      </c>
      <c r="B9" s="148" t="s">
        <v>8399</v>
      </c>
      <c r="C9" s="148" t="s">
        <v>8213</v>
      </c>
      <c r="D9" s="148" t="s">
        <v>8213</v>
      </c>
      <c r="E9" s="148" t="s">
        <v>148</v>
      </c>
      <c r="F9" s="148" t="s">
        <v>85</v>
      </c>
      <c r="G9" s="148" t="s">
        <v>86</v>
      </c>
      <c r="H9" s="149">
        <v>0</v>
      </c>
      <c r="I9" s="180">
        <v>0</v>
      </c>
      <c r="J9" s="358">
        <v>0</v>
      </c>
      <c r="K9" s="150">
        <v>0</v>
      </c>
      <c r="L9" s="180">
        <v>0</v>
      </c>
      <c r="M9" s="358">
        <v>0</v>
      </c>
      <c r="N9" s="150">
        <v>0</v>
      </c>
      <c r="O9" s="180">
        <v>0</v>
      </c>
      <c r="P9" s="150">
        <v>0</v>
      </c>
      <c r="Q9" s="180">
        <v>0</v>
      </c>
      <c r="R9" s="150">
        <v>0</v>
      </c>
      <c r="S9" s="180">
        <v>0</v>
      </c>
      <c r="T9" s="150">
        <v>0</v>
      </c>
      <c r="U9" s="150">
        <v>0</v>
      </c>
      <c r="V9" s="187">
        <v>0</v>
      </c>
      <c r="W9" s="149">
        <v>22961.73</v>
      </c>
      <c r="X9" s="180">
        <v>0</v>
      </c>
      <c r="Y9" s="150">
        <v>15977.72</v>
      </c>
      <c r="Z9" s="180">
        <v>0</v>
      </c>
      <c r="AA9" s="358">
        <v>0</v>
      </c>
      <c r="AB9" s="150">
        <v>0</v>
      </c>
      <c r="AC9" s="180">
        <v>0</v>
      </c>
      <c r="AD9" s="150">
        <v>0</v>
      </c>
      <c r="AE9" s="180">
        <v>0</v>
      </c>
      <c r="AF9" s="150">
        <v>0</v>
      </c>
      <c r="AG9" s="180">
        <v>0</v>
      </c>
      <c r="AH9" s="358">
        <v>0</v>
      </c>
      <c r="AI9" s="150">
        <v>0</v>
      </c>
      <c r="AJ9" s="150">
        <v>0</v>
      </c>
      <c r="AK9" s="150">
        <v>0</v>
      </c>
      <c r="AL9" s="187">
        <v>0</v>
      </c>
      <c r="AM9" s="149"/>
      <c r="AN9" s="180"/>
      <c r="AO9" s="150"/>
      <c r="AP9" s="187"/>
      <c r="AQ9" s="151">
        <f t="shared" si="0"/>
        <v>38939.449999999997</v>
      </c>
      <c r="AR9" s="380">
        <v>0</v>
      </c>
      <c r="AS9" s="187">
        <f t="shared" si="2"/>
        <v>0</v>
      </c>
      <c r="AT9" s="354">
        <f t="shared" si="3"/>
        <v>0</v>
      </c>
      <c r="AU9" s="151">
        <f t="shared" si="1"/>
        <v>0</v>
      </c>
      <c r="AV9" s="380" t="s">
        <v>16916</v>
      </c>
      <c r="AW9" s="187">
        <f t="shared" si="4"/>
        <v>0</v>
      </c>
      <c r="AX9" s="258"/>
      <c r="AY9" s="257" t="s">
        <v>16916</v>
      </c>
      <c r="AZ9" s="150"/>
      <c r="BA9" s="150"/>
      <c r="BB9" s="150"/>
      <c r="BE9" s="150"/>
    </row>
    <row r="10" spans="1:57" x14ac:dyDescent="0.2">
      <c r="A10" s="148" t="s">
        <v>8387</v>
      </c>
      <c r="B10" s="148" t="s">
        <v>8263</v>
      </c>
      <c r="C10" s="148" t="s">
        <v>8213</v>
      </c>
      <c r="D10" s="148" t="s">
        <v>8213</v>
      </c>
      <c r="E10" s="148" t="s">
        <v>149</v>
      </c>
      <c r="F10" s="148" t="s">
        <v>85</v>
      </c>
      <c r="G10" s="148" t="s">
        <v>86</v>
      </c>
      <c r="H10" s="149">
        <v>0</v>
      </c>
      <c r="I10" s="180">
        <v>0</v>
      </c>
      <c r="J10" s="358">
        <v>0</v>
      </c>
      <c r="K10" s="150">
        <v>0</v>
      </c>
      <c r="L10" s="180">
        <v>0</v>
      </c>
      <c r="M10" s="358">
        <v>0</v>
      </c>
      <c r="N10" s="150">
        <v>0</v>
      </c>
      <c r="O10" s="180">
        <v>0</v>
      </c>
      <c r="P10" s="150">
        <v>0</v>
      </c>
      <c r="Q10" s="180">
        <v>0</v>
      </c>
      <c r="R10" s="150">
        <v>0</v>
      </c>
      <c r="S10" s="180">
        <v>0</v>
      </c>
      <c r="T10" s="150">
        <v>0</v>
      </c>
      <c r="U10" s="150">
        <v>0</v>
      </c>
      <c r="V10" s="187">
        <v>0</v>
      </c>
      <c r="W10" s="149">
        <v>6262.26</v>
      </c>
      <c r="X10" s="180">
        <v>536.9</v>
      </c>
      <c r="Y10" s="150">
        <v>559136.06999999995</v>
      </c>
      <c r="Z10" s="180">
        <v>558984.28</v>
      </c>
      <c r="AA10" s="358">
        <v>0</v>
      </c>
      <c r="AB10" s="150">
        <v>0</v>
      </c>
      <c r="AC10" s="180">
        <v>0</v>
      </c>
      <c r="AD10" s="150">
        <v>0</v>
      </c>
      <c r="AE10" s="180">
        <v>0</v>
      </c>
      <c r="AF10" s="150">
        <v>448020.59</v>
      </c>
      <c r="AG10" s="180">
        <v>448020.58999999997</v>
      </c>
      <c r="AH10" s="358">
        <v>0</v>
      </c>
      <c r="AI10" s="150">
        <v>0</v>
      </c>
      <c r="AJ10" s="150">
        <v>0</v>
      </c>
      <c r="AK10" s="150">
        <v>0</v>
      </c>
      <c r="AL10" s="187">
        <v>0</v>
      </c>
      <c r="AM10" s="149"/>
      <c r="AN10" s="180"/>
      <c r="AO10" s="150"/>
      <c r="AP10" s="187"/>
      <c r="AQ10" s="151">
        <f t="shared" si="0"/>
        <v>1013418.9199999999</v>
      </c>
      <c r="AR10" s="380">
        <v>1012616.57</v>
      </c>
      <c r="AS10" s="187">
        <f t="shared" si="2"/>
        <v>1007541.77</v>
      </c>
      <c r="AT10" s="354">
        <f t="shared" si="3"/>
        <v>0</v>
      </c>
      <c r="AU10" s="151">
        <f t="shared" si="1"/>
        <v>0</v>
      </c>
      <c r="AV10" s="380" t="s">
        <v>16916</v>
      </c>
      <c r="AW10" s="187">
        <f t="shared" si="4"/>
        <v>0</v>
      </c>
      <c r="AX10" s="258"/>
      <c r="AY10" s="257" t="s">
        <v>16916</v>
      </c>
      <c r="AZ10" s="150"/>
      <c r="BA10" s="150"/>
      <c r="BB10" s="150"/>
      <c r="BE10" s="150"/>
    </row>
    <row r="11" spans="1:57" x14ac:dyDescent="0.2">
      <c r="A11" s="148" t="s">
        <v>8387</v>
      </c>
      <c r="B11" s="148" t="s">
        <v>8245</v>
      </c>
      <c r="C11" s="148" t="s">
        <v>8213</v>
      </c>
      <c r="D11" s="148" t="s">
        <v>8213</v>
      </c>
      <c r="E11" s="148" t="s">
        <v>8406</v>
      </c>
      <c r="F11" s="148" t="s">
        <v>85</v>
      </c>
      <c r="G11" s="148" t="s">
        <v>86</v>
      </c>
      <c r="H11" s="149"/>
      <c r="I11" s="180"/>
      <c r="J11" s="358"/>
      <c r="K11" s="150"/>
      <c r="L11" s="180"/>
      <c r="M11" s="358"/>
      <c r="N11" s="150"/>
      <c r="O11" s="180"/>
      <c r="P11" s="150"/>
      <c r="Q11" s="180"/>
      <c r="R11" s="150"/>
      <c r="S11" s="180"/>
      <c r="T11" s="150"/>
      <c r="U11" s="150"/>
      <c r="V11" s="187"/>
      <c r="W11" s="149"/>
      <c r="X11" s="180"/>
      <c r="Y11" s="150"/>
      <c r="Z11" s="180"/>
      <c r="AA11" s="358"/>
      <c r="AB11" s="150"/>
      <c r="AC11" s="180"/>
      <c r="AD11" s="150"/>
      <c r="AE11" s="180"/>
      <c r="AF11" s="150"/>
      <c r="AG11" s="180"/>
      <c r="AH11" s="358"/>
      <c r="AI11" s="150"/>
      <c r="AJ11" s="150"/>
      <c r="AK11" s="150"/>
      <c r="AL11" s="187"/>
      <c r="AM11" s="149">
        <v>0</v>
      </c>
      <c r="AN11" s="180">
        <v>0</v>
      </c>
      <c r="AO11" s="150">
        <v>2864474.72</v>
      </c>
      <c r="AP11" s="187">
        <v>0</v>
      </c>
      <c r="AQ11" s="151">
        <f t="shared" si="0"/>
        <v>0</v>
      </c>
      <c r="AR11" s="380">
        <v>0</v>
      </c>
      <c r="AS11" s="187">
        <f t="shared" si="2"/>
        <v>0</v>
      </c>
      <c r="AT11" s="354">
        <f t="shared" si="3"/>
        <v>0</v>
      </c>
      <c r="AU11" s="151">
        <f t="shared" si="1"/>
        <v>2864474.72</v>
      </c>
      <c r="AV11" s="380" t="s">
        <v>16916</v>
      </c>
      <c r="AW11" s="187">
        <f t="shared" si="4"/>
        <v>0</v>
      </c>
      <c r="AX11" s="258"/>
      <c r="AY11" s="257" t="s">
        <v>16916</v>
      </c>
      <c r="AZ11" s="150"/>
      <c r="BA11" s="150"/>
      <c r="BB11" s="150"/>
      <c r="BE11" s="150"/>
    </row>
    <row r="12" spans="1:57" x14ac:dyDescent="0.2">
      <c r="A12" s="148" t="s">
        <v>8387</v>
      </c>
      <c r="B12" s="148" t="s">
        <v>8247</v>
      </c>
      <c r="C12" s="148" t="s">
        <v>8213</v>
      </c>
      <c r="D12" s="148" t="s">
        <v>8213</v>
      </c>
      <c r="E12" s="148" t="s">
        <v>8390</v>
      </c>
      <c r="F12" s="148" t="s">
        <v>85</v>
      </c>
      <c r="G12" s="148" t="s">
        <v>86</v>
      </c>
      <c r="H12" s="149">
        <v>0</v>
      </c>
      <c r="I12" s="180">
        <v>0</v>
      </c>
      <c r="J12" s="358">
        <v>0</v>
      </c>
      <c r="K12" s="150">
        <v>0</v>
      </c>
      <c r="L12" s="180">
        <v>0</v>
      </c>
      <c r="M12" s="358">
        <v>0</v>
      </c>
      <c r="N12" s="150">
        <v>0</v>
      </c>
      <c r="O12" s="180">
        <v>0</v>
      </c>
      <c r="P12" s="150">
        <v>0</v>
      </c>
      <c r="Q12" s="180">
        <v>0</v>
      </c>
      <c r="R12" s="150">
        <v>0</v>
      </c>
      <c r="S12" s="180">
        <v>0</v>
      </c>
      <c r="T12" s="150">
        <v>0</v>
      </c>
      <c r="U12" s="150">
        <v>0</v>
      </c>
      <c r="V12" s="187">
        <v>0</v>
      </c>
      <c r="W12" s="149">
        <v>0</v>
      </c>
      <c r="X12" s="180">
        <v>0</v>
      </c>
      <c r="Y12" s="150">
        <v>0</v>
      </c>
      <c r="Z12" s="180">
        <v>0</v>
      </c>
      <c r="AA12" s="358">
        <v>0</v>
      </c>
      <c r="AB12" s="150">
        <v>0</v>
      </c>
      <c r="AC12" s="180">
        <v>0</v>
      </c>
      <c r="AD12" s="150">
        <v>0</v>
      </c>
      <c r="AE12" s="180">
        <v>0</v>
      </c>
      <c r="AF12" s="150">
        <v>182654</v>
      </c>
      <c r="AG12" s="180">
        <v>182654</v>
      </c>
      <c r="AH12" s="358">
        <v>0</v>
      </c>
      <c r="AI12" s="150">
        <v>0</v>
      </c>
      <c r="AJ12" s="150">
        <v>0</v>
      </c>
      <c r="AK12" s="150">
        <v>0</v>
      </c>
      <c r="AL12" s="187">
        <v>0</v>
      </c>
      <c r="AM12" s="149"/>
      <c r="AN12" s="180"/>
      <c r="AO12" s="150"/>
      <c r="AP12" s="187"/>
      <c r="AQ12" s="151">
        <f t="shared" si="0"/>
        <v>182654</v>
      </c>
      <c r="AR12" s="380">
        <v>182654</v>
      </c>
      <c r="AS12" s="187">
        <f t="shared" si="2"/>
        <v>182654</v>
      </c>
      <c r="AT12" s="354">
        <f t="shared" si="3"/>
        <v>0</v>
      </c>
      <c r="AU12" s="151">
        <f t="shared" si="1"/>
        <v>0</v>
      </c>
      <c r="AV12" s="380" t="s">
        <v>16916</v>
      </c>
      <c r="AW12" s="187">
        <f t="shared" si="4"/>
        <v>0</v>
      </c>
      <c r="AX12" s="258"/>
      <c r="AY12" s="257" t="s">
        <v>16916</v>
      </c>
      <c r="AZ12" s="150"/>
      <c r="BA12" s="150"/>
      <c r="BB12" s="150"/>
      <c r="BE12" s="150"/>
    </row>
    <row r="13" spans="1:57" x14ac:dyDescent="0.2">
      <c r="A13" s="148" t="s">
        <v>8387</v>
      </c>
      <c r="B13" s="148" t="s">
        <v>8274</v>
      </c>
      <c r="C13" s="148" t="s">
        <v>8213</v>
      </c>
      <c r="D13" s="148" t="s">
        <v>8213</v>
      </c>
      <c r="E13" s="148" t="s">
        <v>201</v>
      </c>
      <c r="F13" s="148" t="s">
        <v>85</v>
      </c>
      <c r="G13" s="148" t="s">
        <v>86</v>
      </c>
      <c r="H13" s="149">
        <v>66221.820000000007</v>
      </c>
      <c r="I13" s="180">
        <v>0</v>
      </c>
      <c r="J13" s="358">
        <v>0</v>
      </c>
      <c r="K13" s="150">
        <v>186269.69</v>
      </c>
      <c r="L13" s="180">
        <v>100852.85</v>
      </c>
      <c r="M13" s="358">
        <v>39021.68</v>
      </c>
      <c r="N13" s="150">
        <v>55218.36</v>
      </c>
      <c r="O13" s="180">
        <v>41528.369999999995</v>
      </c>
      <c r="P13" s="150">
        <v>0</v>
      </c>
      <c r="Q13" s="180">
        <v>0</v>
      </c>
      <c r="R13" s="150">
        <v>0</v>
      </c>
      <c r="S13" s="180">
        <v>0</v>
      </c>
      <c r="T13" s="150">
        <v>0</v>
      </c>
      <c r="U13" s="150">
        <v>0</v>
      </c>
      <c r="V13" s="187">
        <v>0</v>
      </c>
      <c r="W13" s="149">
        <v>0</v>
      </c>
      <c r="X13" s="180">
        <v>0</v>
      </c>
      <c r="Y13" s="150">
        <v>0</v>
      </c>
      <c r="Z13" s="180">
        <v>0</v>
      </c>
      <c r="AA13" s="358">
        <v>0</v>
      </c>
      <c r="AB13" s="150">
        <v>0</v>
      </c>
      <c r="AC13" s="180">
        <v>0</v>
      </c>
      <c r="AD13" s="150">
        <v>0</v>
      </c>
      <c r="AE13" s="180">
        <v>0</v>
      </c>
      <c r="AF13" s="150">
        <v>0</v>
      </c>
      <c r="AG13" s="180">
        <v>0</v>
      </c>
      <c r="AH13" s="358">
        <v>0</v>
      </c>
      <c r="AI13" s="150">
        <v>0</v>
      </c>
      <c r="AJ13" s="150">
        <v>0</v>
      </c>
      <c r="AK13" s="150">
        <v>0</v>
      </c>
      <c r="AL13" s="187">
        <v>0</v>
      </c>
      <c r="AM13" s="149"/>
      <c r="AN13" s="180"/>
      <c r="AO13" s="150"/>
      <c r="AP13" s="187"/>
      <c r="AQ13" s="151">
        <f t="shared" si="0"/>
        <v>307709.87</v>
      </c>
      <c r="AR13" s="380">
        <v>241488.05</v>
      </c>
      <c r="AS13" s="187">
        <f t="shared" si="2"/>
        <v>142381.22</v>
      </c>
      <c r="AT13" s="354">
        <f t="shared" si="3"/>
        <v>39021.68</v>
      </c>
      <c r="AU13" s="151">
        <f t="shared" si="1"/>
        <v>0</v>
      </c>
      <c r="AV13" s="380" t="s">
        <v>16916</v>
      </c>
      <c r="AW13" s="187">
        <f t="shared" si="4"/>
        <v>0</v>
      </c>
      <c r="AX13" s="258"/>
      <c r="AY13" s="257" t="s">
        <v>16916</v>
      </c>
      <c r="AZ13" s="150"/>
      <c r="BA13" s="150"/>
      <c r="BB13" s="150"/>
      <c r="BE13" s="150"/>
    </row>
    <row r="14" spans="1:57" x14ac:dyDescent="0.2">
      <c r="A14" s="148" t="s">
        <v>8387</v>
      </c>
      <c r="B14" s="148" t="s">
        <v>8365</v>
      </c>
      <c r="C14" s="148" t="s">
        <v>8213</v>
      </c>
      <c r="D14" s="148" t="s">
        <v>8213</v>
      </c>
      <c r="E14" s="148" t="s">
        <v>8391</v>
      </c>
      <c r="F14" s="148" t="s">
        <v>85</v>
      </c>
      <c r="G14" s="148" t="s">
        <v>86</v>
      </c>
      <c r="H14" s="149">
        <v>0</v>
      </c>
      <c r="I14" s="180">
        <v>0</v>
      </c>
      <c r="J14" s="358">
        <v>0</v>
      </c>
      <c r="K14" s="150">
        <v>0</v>
      </c>
      <c r="L14" s="180">
        <v>0</v>
      </c>
      <c r="M14" s="358">
        <v>0</v>
      </c>
      <c r="N14" s="150">
        <v>0</v>
      </c>
      <c r="O14" s="180">
        <v>0</v>
      </c>
      <c r="P14" s="150">
        <v>0</v>
      </c>
      <c r="Q14" s="180">
        <v>0</v>
      </c>
      <c r="R14" s="150">
        <v>0</v>
      </c>
      <c r="S14" s="180">
        <v>0</v>
      </c>
      <c r="T14" s="150">
        <v>0</v>
      </c>
      <c r="U14" s="150">
        <v>0</v>
      </c>
      <c r="V14" s="187">
        <v>0</v>
      </c>
      <c r="W14" s="149">
        <v>870332.78</v>
      </c>
      <c r="X14" s="180">
        <v>489870.47000000003</v>
      </c>
      <c r="Y14" s="150">
        <v>983380.81</v>
      </c>
      <c r="Z14" s="180">
        <v>529459.25</v>
      </c>
      <c r="AA14" s="358">
        <v>0</v>
      </c>
      <c r="AB14" s="150">
        <v>0</v>
      </c>
      <c r="AC14" s="180">
        <v>0</v>
      </c>
      <c r="AD14" s="150">
        <v>74809.2</v>
      </c>
      <c r="AE14" s="180">
        <v>74809.2</v>
      </c>
      <c r="AF14" s="150">
        <v>0</v>
      </c>
      <c r="AG14" s="180">
        <v>0</v>
      </c>
      <c r="AH14" s="358">
        <v>0</v>
      </c>
      <c r="AI14" s="150">
        <v>0</v>
      </c>
      <c r="AJ14" s="150">
        <v>0</v>
      </c>
      <c r="AK14" s="150">
        <v>0</v>
      </c>
      <c r="AL14" s="187">
        <v>0</v>
      </c>
      <c r="AM14" s="149"/>
      <c r="AN14" s="180"/>
      <c r="AO14" s="150"/>
      <c r="AP14" s="187"/>
      <c r="AQ14" s="151">
        <f t="shared" si="0"/>
        <v>1928522.79</v>
      </c>
      <c r="AR14" s="380">
        <v>1928522.79</v>
      </c>
      <c r="AS14" s="187">
        <f t="shared" si="2"/>
        <v>1094138.92</v>
      </c>
      <c r="AT14" s="354">
        <f t="shared" si="3"/>
        <v>0</v>
      </c>
      <c r="AU14" s="151">
        <f t="shared" si="1"/>
        <v>0</v>
      </c>
      <c r="AV14" s="380" t="s">
        <v>16916</v>
      </c>
      <c r="AW14" s="187">
        <f t="shared" si="4"/>
        <v>0</v>
      </c>
      <c r="AX14" s="258"/>
      <c r="AY14" s="257" t="s">
        <v>16916</v>
      </c>
      <c r="AZ14" s="150"/>
      <c r="BA14" s="150"/>
      <c r="BB14" s="150"/>
      <c r="BE14" s="150"/>
    </row>
    <row r="15" spans="1:57" x14ac:dyDescent="0.2">
      <c r="A15" s="148" t="s">
        <v>8387</v>
      </c>
      <c r="B15" s="148" t="s">
        <v>8212</v>
      </c>
      <c r="C15" s="148" t="s">
        <v>8213</v>
      </c>
      <c r="D15" s="148" t="s">
        <v>8213</v>
      </c>
      <c r="E15" s="148" t="s">
        <v>152</v>
      </c>
      <c r="F15" s="148" t="s">
        <v>85</v>
      </c>
      <c r="G15" s="148" t="s">
        <v>86</v>
      </c>
      <c r="H15" s="149">
        <v>0</v>
      </c>
      <c r="I15" s="180">
        <v>0</v>
      </c>
      <c r="J15" s="358">
        <v>0</v>
      </c>
      <c r="K15" s="150">
        <v>0</v>
      </c>
      <c r="L15" s="180">
        <v>0</v>
      </c>
      <c r="M15" s="358">
        <v>0</v>
      </c>
      <c r="N15" s="150">
        <v>0</v>
      </c>
      <c r="O15" s="180">
        <v>0</v>
      </c>
      <c r="P15" s="150">
        <v>0</v>
      </c>
      <c r="Q15" s="180">
        <v>0</v>
      </c>
      <c r="R15" s="150">
        <v>0</v>
      </c>
      <c r="S15" s="180">
        <v>0</v>
      </c>
      <c r="T15" s="150">
        <v>0</v>
      </c>
      <c r="U15" s="150">
        <v>0</v>
      </c>
      <c r="V15" s="187">
        <v>0</v>
      </c>
      <c r="W15" s="149">
        <v>495225.24</v>
      </c>
      <c r="X15" s="180">
        <v>488750.32999999996</v>
      </c>
      <c r="Y15" s="150">
        <v>3204827.38</v>
      </c>
      <c r="Z15" s="180">
        <v>3204827.35</v>
      </c>
      <c r="AA15" s="358">
        <v>0</v>
      </c>
      <c r="AB15" s="150">
        <v>0</v>
      </c>
      <c r="AC15" s="180">
        <v>0</v>
      </c>
      <c r="AD15" s="150">
        <v>0</v>
      </c>
      <c r="AE15" s="180">
        <v>0</v>
      </c>
      <c r="AF15" s="150">
        <v>0</v>
      </c>
      <c r="AG15" s="180">
        <v>0</v>
      </c>
      <c r="AH15" s="358">
        <v>0</v>
      </c>
      <c r="AI15" s="150">
        <v>0</v>
      </c>
      <c r="AJ15" s="150">
        <v>0</v>
      </c>
      <c r="AK15" s="150">
        <v>0</v>
      </c>
      <c r="AL15" s="187">
        <v>0</v>
      </c>
      <c r="AM15" s="149"/>
      <c r="AN15" s="180"/>
      <c r="AO15" s="150"/>
      <c r="AP15" s="187"/>
      <c r="AQ15" s="151">
        <f t="shared" si="0"/>
        <v>3700052.62</v>
      </c>
      <c r="AR15" s="380">
        <v>3700052.62</v>
      </c>
      <c r="AS15" s="187">
        <f t="shared" si="2"/>
        <v>3693577.68</v>
      </c>
      <c r="AT15" s="354">
        <f t="shared" si="3"/>
        <v>0</v>
      </c>
      <c r="AU15" s="151">
        <f t="shared" si="1"/>
        <v>0</v>
      </c>
      <c r="AV15" s="380" t="s">
        <v>16916</v>
      </c>
      <c r="AW15" s="187">
        <f t="shared" si="4"/>
        <v>0</v>
      </c>
      <c r="AX15" s="258"/>
      <c r="AY15" s="257" t="s">
        <v>16916</v>
      </c>
      <c r="AZ15" s="150"/>
      <c r="BA15" s="150"/>
      <c r="BB15" s="150"/>
      <c r="BE15" s="150"/>
    </row>
    <row r="16" spans="1:57" x14ac:dyDescent="0.2">
      <c r="A16" s="148" t="s">
        <v>8387</v>
      </c>
      <c r="B16" s="148" t="s">
        <v>8252</v>
      </c>
      <c r="C16" s="148" t="s">
        <v>8213</v>
      </c>
      <c r="D16" s="148" t="s">
        <v>8213</v>
      </c>
      <c r="E16" s="148" t="s">
        <v>8407</v>
      </c>
      <c r="F16" s="148" t="s">
        <v>85</v>
      </c>
      <c r="G16" s="148" t="s">
        <v>86</v>
      </c>
      <c r="H16" s="149"/>
      <c r="I16" s="180"/>
      <c r="J16" s="358"/>
      <c r="K16" s="150"/>
      <c r="L16" s="180"/>
      <c r="M16" s="358"/>
      <c r="N16" s="150"/>
      <c r="O16" s="180"/>
      <c r="P16" s="150"/>
      <c r="Q16" s="180"/>
      <c r="R16" s="150"/>
      <c r="S16" s="180"/>
      <c r="T16" s="150"/>
      <c r="U16" s="150"/>
      <c r="V16" s="187"/>
      <c r="W16" s="149"/>
      <c r="X16" s="180"/>
      <c r="Y16" s="150"/>
      <c r="Z16" s="180"/>
      <c r="AA16" s="358"/>
      <c r="AB16" s="150"/>
      <c r="AC16" s="180"/>
      <c r="AD16" s="150"/>
      <c r="AE16" s="180"/>
      <c r="AF16" s="150"/>
      <c r="AG16" s="180"/>
      <c r="AH16" s="358"/>
      <c r="AI16" s="150"/>
      <c r="AJ16" s="150"/>
      <c r="AK16" s="150"/>
      <c r="AL16" s="187"/>
      <c r="AM16" s="149">
        <v>0</v>
      </c>
      <c r="AN16" s="180">
        <v>0</v>
      </c>
      <c r="AO16" s="150">
        <v>5032457.18</v>
      </c>
      <c r="AP16" s="187">
        <v>1305232.74</v>
      </c>
      <c r="AQ16" s="151">
        <f t="shared" si="0"/>
        <v>0</v>
      </c>
      <c r="AR16" s="380">
        <v>0</v>
      </c>
      <c r="AS16" s="187">
        <f t="shared" si="2"/>
        <v>0</v>
      </c>
      <c r="AT16" s="354">
        <f t="shared" si="3"/>
        <v>0</v>
      </c>
      <c r="AU16" s="151">
        <f t="shared" si="1"/>
        <v>5032457.18</v>
      </c>
      <c r="AV16" s="380">
        <v>5032457.18</v>
      </c>
      <c r="AW16" s="187">
        <f t="shared" si="4"/>
        <v>1305232.74</v>
      </c>
      <c r="AX16" s="258"/>
      <c r="AY16" s="257" t="s">
        <v>16916</v>
      </c>
      <c r="AZ16" s="150"/>
      <c r="BA16" s="150"/>
      <c r="BB16" s="150"/>
      <c r="BE16" s="150"/>
    </row>
    <row r="17" spans="1:57" x14ac:dyDescent="0.2">
      <c r="A17" s="148" t="s">
        <v>8387</v>
      </c>
      <c r="B17" s="148" t="s">
        <v>8254</v>
      </c>
      <c r="C17" s="148" t="s">
        <v>8213</v>
      </c>
      <c r="D17" s="148" t="s">
        <v>8213</v>
      </c>
      <c r="E17" s="148" t="s">
        <v>8408</v>
      </c>
      <c r="F17" s="148" t="s">
        <v>85</v>
      </c>
      <c r="G17" s="148" t="s">
        <v>86</v>
      </c>
      <c r="H17" s="149"/>
      <c r="I17" s="180"/>
      <c r="J17" s="358"/>
      <c r="K17" s="150"/>
      <c r="L17" s="180"/>
      <c r="M17" s="358"/>
      <c r="N17" s="150"/>
      <c r="O17" s="180"/>
      <c r="P17" s="150"/>
      <c r="Q17" s="180"/>
      <c r="R17" s="150"/>
      <c r="S17" s="180"/>
      <c r="T17" s="150"/>
      <c r="U17" s="150"/>
      <c r="V17" s="187"/>
      <c r="W17" s="149"/>
      <c r="X17" s="180"/>
      <c r="Y17" s="150"/>
      <c r="Z17" s="180"/>
      <c r="AA17" s="358"/>
      <c r="AB17" s="150"/>
      <c r="AC17" s="180"/>
      <c r="AD17" s="150"/>
      <c r="AE17" s="180"/>
      <c r="AF17" s="150"/>
      <c r="AG17" s="180"/>
      <c r="AH17" s="358"/>
      <c r="AI17" s="150"/>
      <c r="AJ17" s="150"/>
      <c r="AK17" s="150"/>
      <c r="AL17" s="187"/>
      <c r="AM17" s="149">
        <v>0</v>
      </c>
      <c r="AN17" s="180">
        <v>0</v>
      </c>
      <c r="AO17" s="150">
        <v>2546769.5499999998</v>
      </c>
      <c r="AP17" s="187">
        <v>0</v>
      </c>
      <c r="AQ17" s="151">
        <f t="shared" si="0"/>
        <v>0</v>
      </c>
      <c r="AR17" s="380">
        <v>0</v>
      </c>
      <c r="AS17" s="187">
        <f t="shared" si="2"/>
        <v>0</v>
      </c>
      <c r="AT17" s="354">
        <f t="shared" si="3"/>
        <v>0</v>
      </c>
      <c r="AU17" s="151">
        <f t="shared" si="1"/>
        <v>2546769.5499999998</v>
      </c>
      <c r="AV17" s="380" t="s">
        <v>16916</v>
      </c>
      <c r="AW17" s="187">
        <f t="shared" si="4"/>
        <v>0</v>
      </c>
      <c r="AX17" s="258"/>
      <c r="AY17" s="257" t="s">
        <v>16916</v>
      </c>
      <c r="AZ17" s="150"/>
      <c r="BA17" s="150"/>
      <c r="BB17" s="150"/>
      <c r="BE17" s="150"/>
    </row>
    <row r="18" spans="1:57" x14ac:dyDescent="0.2">
      <c r="A18" s="148" t="s">
        <v>8211</v>
      </c>
      <c r="B18" s="148" t="s">
        <v>8235</v>
      </c>
      <c r="C18" s="148" t="s">
        <v>8213</v>
      </c>
      <c r="D18" s="148" t="s">
        <v>8213</v>
      </c>
      <c r="E18" s="148" t="s">
        <v>8277</v>
      </c>
      <c r="F18" s="148" t="s">
        <v>45</v>
      </c>
      <c r="G18" s="148" t="s">
        <v>37</v>
      </c>
      <c r="H18" s="149"/>
      <c r="I18" s="180"/>
      <c r="J18" s="358"/>
      <c r="K18" s="150"/>
      <c r="L18" s="180"/>
      <c r="M18" s="358"/>
      <c r="N18" s="150"/>
      <c r="O18" s="180"/>
      <c r="P18" s="150"/>
      <c r="Q18" s="180"/>
      <c r="R18" s="150"/>
      <c r="S18" s="180"/>
      <c r="T18" s="150"/>
      <c r="U18" s="150"/>
      <c r="V18" s="187"/>
      <c r="W18" s="149"/>
      <c r="X18" s="180"/>
      <c r="Y18" s="150"/>
      <c r="Z18" s="180"/>
      <c r="AA18" s="358"/>
      <c r="AB18" s="150"/>
      <c r="AC18" s="180"/>
      <c r="AD18" s="150"/>
      <c r="AE18" s="180"/>
      <c r="AF18" s="150"/>
      <c r="AG18" s="180"/>
      <c r="AH18" s="358"/>
      <c r="AI18" s="150"/>
      <c r="AJ18" s="150"/>
      <c r="AK18" s="150"/>
      <c r="AL18" s="187"/>
      <c r="AM18" s="149">
        <v>0</v>
      </c>
      <c r="AN18" s="180">
        <v>0</v>
      </c>
      <c r="AO18" s="150">
        <v>25000</v>
      </c>
      <c r="AP18" s="187">
        <v>25000</v>
      </c>
      <c r="AQ18" s="151">
        <f t="shared" si="0"/>
        <v>0</v>
      </c>
      <c r="AR18" s="380">
        <v>0</v>
      </c>
      <c r="AS18" s="187">
        <f t="shared" si="2"/>
        <v>0</v>
      </c>
      <c r="AT18" s="354">
        <f t="shared" si="3"/>
        <v>0</v>
      </c>
      <c r="AU18" s="151">
        <f t="shared" si="1"/>
        <v>25000</v>
      </c>
      <c r="AV18" s="380">
        <v>25000</v>
      </c>
      <c r="AW18" s="187">
        <f t="shared" si="4"/>
        <v>25000</v>
      </c>
      <c r="AX18" s="258"/>
      <c r="AY18" s="257" t="s">
        <v>16916</v>
      </c>
      <c r="AZ18" s="150"/>
      <c r="BA18" s="150"/>
      <c r="BB18" s="150"/>
      <c r="BE18" s="150"/>
    </row>
    <row r="19" spans="1:57" x14ac:dyDescent="0.2">
      <c r="A19" s="148" t="s">
        <v>8211</v>
      </c>
      <c r="B19" s="148" t="s">
        <v>8274</v>
      </c>
      <c r="C19" s="148" t="s">
        <v>8213</v>
      </c>
      <c r="D19" s="148" t="s">
        <v>8213</v>
      </c>
      <c r="E19" s="148" t="s">
        <v>172</v>
      </c>
      <c r="F19" s="148" t="s">
        <v>45</v>
      </c>
      <c r="G19" s="148" t="s">
        <v>37</v>
      </c>
      <c r="H19" s="149">
        <v>0</v>
      </c>
      <c r="I19" s="180">
        <v>0</v>
      </c>
      <c r="J19" s="358">
        <v>0</v>
      </c>
      <c r="K19" s="150">
        <v>0</v>
      </c>
      <c r="L19" s="180">
        <v>0</v>
      </c>
      <c r="M19" s="358">
        <v>0</v>
      </c>
      <c r="N19" s="150">
        <v>0</v>
      </c>
      <c r="O19" s="180">
        <v>0</v>
      </c>
      <c r="P19" s="150">
        <v>0</v>
      </c>
      <c r="Q19" s="180">
        <v>0</v>
      </c>
      <c r="R19" s="150">
        <v>0</v>
      </c>
      <c r="S19" s="180">
        <v>0</v>
      </c>
      <c r="T19" s="150">
        <v>0</v>
      </c>
      <c r="U19" s="150">
        <v>0</v>
      </c>
      <c r="V19" s="187">
        <v>0</v>
      </c>
      <c r="W19" s="149">
        <v>642792.68000000005</v>
      </c>
      <c r="X19" s="180">
        <v>522808.04</v>
      </c>
      <c r="Y19" s="150">
        <v>799397.01</v>
      </c>
      <c r="Z19" s="180">
        <v>422059.77</v>
      </c>
      <c r="AA19" s="358">
        <v>0</v>
      </c>
      <c r="AB19" s="150">
        <v>507510.96</v>
      </c>
      <c r="AC19" s="180">
        <v>272429.24</v>
      </c>
      <c r="AD19" s="150">
        <v>27549.599999999999</v>
      </c>
      <c r="AE19" s="180">
        <v>27549.599999999999</v>
      </c>
      <c r="AF19" s="150">
        <v>0</v>
      </c>
      <c r="AG19" s="180">
        <v>0</v>
      </c>
      <c r="AH19" s="358">
        <v>0</v>
      </c>
      <c r="AI19" s="150">
        <v>0</v>
      </c>
      <c r="AJ19" s="150">
        <v>0</v>
      </c>
      <c r="AK19" s="150">
        <v>0</v>
      </c>
      <c r="AL19" s="187">
        <v>0</v>
      </c>
      <c r="AM19" s="149"/>
      <c r="AN19" s="180"/>
      <c r="AO19" s="150"/>
      <c r="AP19" s="187"/>
      <c r="AQ19" s="151">
        <f t="shared" si="0"/>
        <v>1977250.25</v>
      </c>
      <c r="AR19" s="380">
        <v>1977250.25</v>
      </c>
      <c r="AS19" s="187">
        <f t="shared" si="2"/>
        <v>1244846.6500000001</v>
      </c>
      <c r="AT19" s="354">
        <f t="shared" si="3"/>
        <v>0</v>
      </c>
      <c r="AU19" s="151">
        <f t="shared" si="1"/>
        <v>0</v>
      </c>
      <c r="AV19" s="380" t="s">
        <v>16916</v>
      </c>
      <c r="AW19" s="187">
        <f t="shared" si="4"/>
        <v>0</v>
      </c>
      <c r="AX19" s="258"/>
      <c r="AY19" s="257" t="s">
        <v>16916</v>
      </c>
      <c r="AZ19" s="150"/>
      <c r="BA19" s="150"/>
      <c r="BB19" s="150"/>
      <c r="BE19" s="150"/>
    </row>
    <row r="20" spans="1:57" x14ac:dyDescent="0.2">
      <c r="A20" s="148" t="s">
        <v>8211</v>
      </c>
      <c r="B20" s="148" t="s">
        <v>8212</v>
      </c>
      <c r="C20" s="148" t="s">
        <v>8213</v>
      </c>
      <c r="D20" s="148" t="s">
        <v>8213</v>
      </c>
      <c r="E20" s="148" t="s">
        <v>131</v>
      </c>
      <c r="F20" s="148" t="s">
        <v>45</v>
      </c>
      <c r="G20" s="148" t="s">
        <v>37</v>
      </c>
      <c r="H20" s="149">
        <v>48029.72</v>
      </c>
      <c r="I20" s="180">
        <v>48029.72</v>
      </c>
      <c r="J20" s="358">
        <v>0</v>
      </c>
      <c r="K20" s="150">
        <v>429068.97</v>
      </c>
      <c r="L20" s="180">
        <v>336272.85</v>
      </c>
      <c r="M20" s="358">
        <v>134435.65000000002</v>
      </c>
      <c r="N20" s="150">
        <v>0</v>
      </c>
      <c r="O20" s="180">
        <v>0</v>
      </c>
      <c r="P20" s="150">
        <v>58790</v>
      </c>
      <c r="Q20" s="180">
        <v>56252.57</v>
      </c>
      <c r="R20" s="150">
        <v>0</v>
      </c>
      <c r="S20" s="180">
        <v>0</v>
      </c>
      <c r="T20" s="150">
        <v>0</v>
      </c>
      <c r="U20" s="150">
        <v>0</v>
      </c>
      <c r="V20" s="187">
        <v>0</v>
      </c>
      <c r="W20" s="149">
        <v>340329.15</v>
      </c>
      <c r="X20" s="180">
        <v>0</v>
      </c>
      <c r="Y20" s="150">
        <v>0</v>
      </c>
      <c r="Z20" s="180">
        <v>0</v>
      </c>
      <c r="AA20" s="358">
        <v>0</v>
      </c>
      <c r="AB20" s="150">
        <v>0</v>
      </c>
      <c r="AC20" s="180">
        <v>0</v>
      </c>
      <c r="AD20" s="150">
        <v>0</v>
      </c>
      <c r="AE20" s="180">
        <v>0</v>
      </c>
      <c r="AF20" s="150">
        <v>0</v>
      </c>
      <c r="AG20" s="180">
        <v>0</v>
      </c>
      <c r="AH20" s="358">
        <v>0</v>
      </c>
      <c r="AI20" s="150">
        <v>0</v>
      </c>
      <c r="AJ20" s="150">
        <v>0</v>
      </c>
      <c r="AK20" s="150">
        <v>0</v>
      </c>
      <c r="AL20" s="187">
        <v>0</v>
      </c>
      <c r="AM20" s="149"/>
      <c r="AN20" s="180"/>
      <c r="AO20" s="150"/>
      <c r="AP20" s="187"/>
      <c r="AQ20" s="151">
        <f t="shared" si="0"/>
        <v>876217.84</v>
      </c>
      <c r="AR20" s="380">
        <v>535888.68999999994</v>
      </c>
      <c r="AS20" s="187">
        <f t="shared" si="2"/>
        <v>440555.13999999996</v>
      </c>
      <c r="AT20" s="354">
        <f t="shared" si="3"/>
        <v>134435.65000000002</v>
      </c>
      <c r="AU20" s="151">
        <f t="shared" si="1"/>
        <v>0</v>
      </c>
      <c r="AV20" s="380" t="s">
        <v>16916</v>
      </c>
      <c r="AW20" s="187">
        <f t="shared" si="4"/>
        <v>0</v>
      </c>
      <c r="AX20" s="258"/>
      <c r="AY20" s="257" t="s">
        <v>16916</v>
      </c>
      <c r="AZ20" s="150"/>
      <c r="BA20" s="150"/>
      <c r="BB20" s="150"/>
      <c r="BE20" s="150"/>
    </row>
    <row r="21" spans="1:57" x14ac:dyDescent="0.2">
      <c r="A21" s="148" t="s">
        <v>8211</v>
      </c>
      <c r="B21" s="148" t="s">
        <v>8214</v>
      </c>
      <c r="C21" s="148" t="s">
        <v>8213</v>
      </c>
      <c r="D21" s="148" t="s">
        <v>8213</v>
      </c>
      <c r="E21" s="148" t="s">
        <v>8215</v>
      </c>
      <c r="F21" s="148" t="s">
        <v>45</v>
      </c>
      <c r="G21" s="148" t="s">
        <v>37</v>
      </c>
      <c r="H21" s="149">
        <v>0</v>
      </c>
      <c r="I21" s="180">
        <v>0</v>
      </c>
      <c r="J21" s="358">
        <v>0</v>
      </c>
      <c r="K21" s="150">
        <v>8673325.6699999999</v>
      </c>
      <c r="L21" s="180">
        <v>5068565.6899999995</v>
      </c>
      <c r="M21" s="358">
        <v>0</v>
      </c>
      <c r="N21" s="150">
        <v>0</v>
      </c>
      <c r="O21" s="180">
        <v>0</v>
      </c>
      <c r="P21" s="150">
        <v>0</v>
      </c>
      <c r="Q21" s="180">
        <v>0</v>
      </c>
      <c r="R21" s="150">
        <v>0</v>
      </c>
      <c r="S21" s="180">
        <v>0</v>
      </c>
      <c r="T21" s="150">
        <v>0</v>
      </c>
      <c r="U21" s="150">
        <v>0</v>
      </c>
      <c r="V21" s="187">
        <v>0</v>
      </c>
      <c r="W21" s="149">
        <v>2979824.53</v>
      </c>
      <c r="X21" s="180">
        <v>0</v>
      </c>
      <c r="Y21" s="150">
        <v>0</v>
      </c>
      <c r="Z21" s="180">
        <v>0</v>
      </c>
      <c r="AA21" s="358">
        <v>0</v>
      </c>
      <c r="AB21" s="150">
        <v>0</v>
      </c>
      <c r="AC21" s="180">
        <v>0</v>
      </c>
      <c r="AD21" s="150">
        <v>0</v>
      </c>
      <c r="AE21" s="180">
        <v>0</v>
      </c>
      <c r="AF21" s="150">
        <v>0</v>
      </c>
      <c r="AG21" s="180">
        <v>0</v>
      </c>
      <c r="AH21" s="358">
        <v>0</v>
      </c>
      <c r="AI21" s="150">
        <v>0</v>
      </c>
      <c r="AJ21" s="150">
        <v>0</v>
      </c>
      <c r="AK21" s="150">
        <v>0</v>
      </c>
      <c r="AL21" s="187">
        <v>0</v>
      </c>
      <c r="AM21" s="149"/>
      <c r="AN21" s="180"/>
      <c r="AO21" s="150"/>
      <c r="AP21" s="187"/>
      <c r="AQ21" s="151">
        <f t="shared" si="0"/>
        <v>11653150.199999999</v>
      </c>
      <c r="AR21" s="380">
        <v>8673325.6699999999</v>
      </c>
      <c r="AS21" s="187">
        <f t="shared" si="2"/>
        <v>5068565.6899999995</v>
      </c>
      <c r="AT21" s="354">
        <f t="shared" si="3"/>
        <v>0</v>
      </c>
      <c r="AU21" s="151">
        <f t="shared" si="1"/>
        <v>0</v>
      </c>
      <c r="AV21" s="380" t="s">
        <v>16916</v>
      </c>
      <c r="AW21" s="187">
        <f t="shared" si="4"/>
        <v>0</v>
      </c>
      <c r="AX21" s="258"/>
      <c r="AY21" s="257" t="s">
        <v>16916</v>
      </c>
      <c r="AZ21" s="150"/>
      <c r="BA21" s="150"/>
      <c r="BB21" s="150"/>
      <c r="BE21" s="150"/>
    </row>
    <row r="22" spans="1:57" x14ac:dyDescent="0.2">
      <c r="A22" s="148" t="s">
        <v>8308</v>
      </c>
      <c r="B22" s="148" t="s">
        <v>8314</v>
      </c>
      <c r="C22" s="148" t="s">
        <v>8213</v>
      </c>
      <c r="D22" s="148" t="s">
        <v>8213</v>
      </c>
      <c r="E22" s="148" t="s">
        <v>8315</v>
      </c>
      <c r="F22" s="148" t="s">
        <v>70</v>
      </c>
      <c r="G22" s="148" t="s">
        <v>71</v>
      </c>
      <c r="H22" s="149"/>
      <c r="I22" s="180"/>
      <c r="J22" s="358"/>
      <c r="K22" s="150"/>
      <c r="L22" s="180"/>
      <c r="M22" s="358"/>
      <c r="N22" s="150"/>
      <c r="O22" s="180"/>
      <c r="P22" s="150"/>
      <c r="Q22" s="180"/>
      <c r="R22" s="150"/>
      <c r="S22" s="180"/>
      <c r="T22" s="150"/>
      <c r="U22" s="150"/>
      <c r="V22" s="187"/>
      <c r="W22" s="149"/>
      <c r="X22" s="180"/>
      <c r="Y22" s="150"/>
      <c r="Z22" s="180"/>
      <c r="AA22" s="358"/>
      <c r="AB22" s="150"/>
      <c r="AC22" s="180"/>
      <c r="AD22" s="150"/>
      <c r="AE22" s="180"/>
      <c r="AF22" s="150"/>
      <c r="AG22" s="180"/>
      <c r="AH22" s="358"/>
      <c r="AI22" s="150"/>
      <c r="AJ22" s="150"/>
      <c r="AK22" s="150"/>
      <c r="AL22" s="187"/>
      <c r="AM22" s="149">
        <v>90500</v>
      </c>
      <c r="AN22" s="180">
        <v>90308.46</v>
      </c>
      <c r="AO22" s="150">
        <v>0</v>
      </c>
      <c r="AP22" s="187">
        <v>0</v>
      </c>
      <c r="AQ22" s="151">
        <f t="shared" si="0"/>
        <v>0</v>
      </c>
      <c r="AR22" s="380">
        <v>0</v>
      </c>
      <c r="AS22" s="187">
        <f t="shared" si="2"/>
        <v>0</v>
      </c>
      <c r="AT22" s="354">
        <f t="shared" si="3"/>
        <v>0</v>
      </c>
      <c r="AU22" s="151">
        <f t="shared" si="1"/>
        <v>90500</v>
      </c>
      <c r="AV22" s="380">
        <v>90500</v>
      </c>
      <c r="AW22" s="187">
        <f t="shared" si="4"/>
        <v>90308.46</v>
      </c>
      <c r="AX22" s="258"/>
      <c r="AY22" s="257" t="s">
        <v>16916</v>
      </c>
      <c r="AZ22" s="150"/>
      <c r="BA22" s="150"/>
      <c r="BB22" s="150"/>
      <c r="BE22" s="150"/>
    </row>
    <row r="23" spans="1:57" x14ac:dyDescent="0.2">
      <c r="A23" s="148" t="s">
        <v>8308</v>
      </c>
      <c r="B23" s="148" t="s">
        <v>8309</v>
      </c>
      <c r="C23" s="148" t="s">
        <v>8213</v>
      </c>
      <c r="D23" s="148" t="s">
        <v>8213</v>
      </c>
      <c r="E23" s="148" t="s">
        <v>200</v>
      </c>
      <c r="F23" s="148" t="s">
        <v>70</v>
      </c>
      <c r="G23" s="148" t="s">
        <v>71</v>
      </c>
      <c r="H23" s="149">
        <v>0</v>
      </c>
      <c r="I23" s="180">
        <v>0</v>
      </c>
      <c r="J23" s="358">
        <v>0</v>
      </c>
      <c r="K23" s="150">
        <v>838.81</v>
      </c>
      <c r="L23" s="180">
        <v>0</v>
      </c>
      <c r="M23" s="358">
        <v>0</v>
      </c>
      <c r="N23" s="150">
        <v>28970.76</v>
      </c>
      <c r="O23" s="180">
        <v>0</v>
      </c>
      <c r="P23" s="150">
        <v>0</v>
      </c>
      <c r="Q23" s="180">
        <v>0</v>
      </c>
      <c r="R23" s="150">
        <v>0</v>
      </c>
      <c r="S23" s="180">
        <v>0</v>
      </c>
      <c r="T23" s="150">
        <v>0</v>
      </c>
      <c r="U23" s="150">
        <v>0</v>
      </c>
      <c r="V23" s="187">
        <v>0</v>
      </c>
      <c r="W23" s="149">
        <v>0</v>
      </c>
      <c r="X23" s="180">
        <v>0</v>
      </c>
      <c r="Y23" s="150">
        <v>0</v>
      </c>
      <c r="Z23" s="180">
        <v>0</v>
      </c>
      <c r="AA23" s="358">
        <v>0</v>
      </c>
      <c r="AB23" s="150">
        <v>0</v>
      </c>
      <c r="AC23" s="180">
        <v>0</v>
      </c>
      <c r="AD23" s="150">
        <v>0</v>
      </c>
      <c r="AE23" s="180">
        <v>0</v>
      </c>
      <c r="AF23" s="150">
        <v>0</v>
      </c>
      <c r="AG23" s="180">
        <v>0</v>
      </c>
      <c r="AH23" s="358">
        <v>0</v>
      </c>
      <c r="AI23" s="150">
        <v>0</v>
      </c>
      <c r="AJ23" s="150">
        <v>0</v>
      </c>
      <c r="AK23" s="150">
        <v>0</v>
      </c>
      <c r="AL23" s="187">
        <v>0</v>
      </c>
      <c r="AM23" s="149"/>
      <c r="AN23" s="180"/>
      <c r="AO23" s="150"/>
      <c r="AP23" s="187"/>
      <c r="AQ23" s="151">
        <f t="shared" si="0"/>
        <v>29809.57</v>
      </c>
      <c r="AR23" s="380">
        <v>0</v>
      </c>
      <c r="AS23" s="187">
        <f t="shared" si="2"/>
        <v>0</v>
      </c>
      <c r="AT23" s="354">
        <f t="shared" si="3"/>
        <v>0</v>
      </c>
      <c r="AU23" s="151">
        <f t="shared" si="1"/>
        <v>0</v>
      </c>
      <c r="AV23" s="380" t="s">
        <v>16916</v>
      </c>
      <c r="AW23" s="187">
        <f t="shared" si="4"/>
        <v>0</v>
      </c>
      <c r="AX23" s="258">
        <v>439653.56</v>
      </c>
      <c r="AY23" s="257">
        <v>439653.56</v>
      </c>
      <c r="AZ23" s="150"/>
      <c r="BA23" s="150"/>
      <c r="BB23" s="150"/>
      <c r="BE23" s="150"/>
    </row>
    <row r="24" spans="1:57" x14ac:dyDescent="0.2">
      <c r="A24" s="148" t="s">
        <v>8344</v>
      </c>
      <c r="B24" s="148" t="s">
        <v>8345</v>
      </c>
      <c r="C24" s="148" t="s">
        <v>8213</v>
      </c>
      <c r="D24" s="148" t="s">
        <v>8213</v>
      </c>
      <c r="E24" s="148" t="s">
        <v>154</v>
      </c>
      <c r="F24" s="148" t="s">
        <v>155</v>
      </c>
      <c r="G24" s="148" t="s">
        <v>113</v>
      </c>
      <c r="H24" s="149">
        <v>0</v>
      </c>
      <c r="I24" s="180">
        <v>0</v>
      </c>
      <c r="J24" s="358">
        <v>0</v>
      </c>
      <c r="K24" s="150">
        <v>0</v>
      </c>
      <c r="L24" s="180">
        <v>0</v>
      </c>
      <c r="M24" s="358">
        <v>0</v>
      </c>
      <c r="N24" s="150">
        <v>0</v>
      </c>
      <c r="O24" s="180">
        <v>0</v>
      </c>
      <c r="P24" s="150">
        <v>0</v>
      </c>
      <c r="Q24" s="180">
        <v>0</v>
      </c>
      <c r="R24" s="150">
        <v>0</v>
      </c>
      <c r="S24" s="180">
        <v>0</v>
      </c>
      <c r="T24" s="150">
        <v>0</v>
      </c>
      <c r="U24" s="150">
        <v>0</v>
      </c>
      <c r="V24" s="187">
        <v>0</v>
      </c>
      <c r="W24" s="149">
        <v>200896.96</v>
      </c>
      <c r="X24" s="180">
        <v>0</v>
      </c>
      <c r="Y24" s="150">
        <v>0</v>
      </c>
      <c r="Z24" s="180">
        <v>0</v>
      </c>
      <c r="AA24" s="358">
        <v>0</v>
      </c>
      <c r="AB24" s="150">
        <v>0</v>
      </c>
      <c r="AC24" s="180">
        <v>0</v>
      </c>
      <c r="AD24" s="150">
        <v>0</v>
      </c>
      <c r="AE24" s="180">
        <v>0</v>
      </c>
      <c r="AF24" s="150">
        <v>0</v>
      </c>
      <c r="AG24" s="180">
        <v>0</v>
      </c>
      <c r="AH24" s="358">
        <v>0</v>
      </c>
      <c r="AI24" s="150">
        <v>0</v>
      </c>
      <c r="AJ24" s="150">
        <v>0</v>
      </c>
      <c r="AK24" s="150">
        <v>0</v>
      </c>
      <c r="AL24" s="187">
        <v>0</v>
      </c>
      <c r="AM24" s="149"/>
      <c r="AN24" s="180"/>
      <c r="AO24" s="150"/>
      <c r="AP24" s="187"/>
      <c r="AQ24" s="151">
        <f t="shared" si="0"/>
        <v>200896.96</v>
      </c>
      <c r="AR24" s="380">
        <v>0</v>
      </c>
      <c r="AS24" s="187">
        <f t="shared" si="2"/>
        <v>0</v>
      </c>
      <c r="AT24" s="354">
        <f t="shared" si="3"/>
        <v>0</v>
      </c>
      <c r="AU24" s="151">
        <f t="shared" si="1"/>
        <v>0</v>
      </c>
      <c r="AV24" s="380" t="s">
        <v>16916</v>
      </c>
      <c r="AW24" s="187">
        <f t="shared" si="4"/>
        <v>0</v>
      </c>
      <c r="AX24" s="258"/>
      <c r="AY24" s="257" t="s">
        <v>16916</v>
      </c>
      <c r="AZ24" s="150"/>
      <c r="BA24" s="150"/>
      <c r="BB24" s="150"/>
      <c r="BE24" s="150"/>
    </row>
    <row r="25" spans="1:57" x14ac:dyDescent="0.2">
      <c r="A25" s="148" t="s">
        <v>8300</v>
      </c>
      <c r="B25" s="148" t="s">
        <v>8301</v>
      </c>
      <c r="C25" s="148" t="s">
        <v>8213</v>
      </c>
      <c r="D25" s="148" t="s">
        <v>8213</v>
      </c>
      <c r="E25" s="148" t="s">
        <v>164</v>
      </c>
      <c r="F25" s="148" t="s">
        <v>57</v>
      </c>
      <c r="G25" s="148" t="s">
        <v>57</v>
      </c>
      <c r="H25" s="149">
        <v>108896.7</v>
      </c>
      <c r="I25" s="180">
        <v>100788.33</v>
      </c>
      <c r="J25" s="358">
        <v>0</v>
      </c>
      <c r="K25" s="150">
        <v>338127.77</v>
      </c>
      <c r="L25" s="180">
        <v>154031.97999999998</v>
      </c>
      <c r="M25" s="358">
        <v>0</v>
      </c>
      <c r="N25" s="150">
        <v>221737.86</v>
      </c>
      <c r="O25" s="180">
        <v>13456.09</v>
      </c>
      <c r="P25" s="150">
        <v>0</v>
      </c>
      <c r="Q25" s="180">
        <v>0</v>
      </c>
      <c r="R25" s="150">
        <v>0</v>
      </c>
      <c r="S25" s="180">
        <v>0</v>
      </c>
      <c r="T25" s="150">
        <v>0</v>
      </c>
      <c r="U25" s="150">
        <v>0</v>
      </c>
      <c r="V25" s="187">
        <v>0</v>
      </c>
      <c r="W25" s="149">
        <v>0</v>
      </c>
      <c r="X25" s="180">
        <v>0</v>
      </c>
      <c r="Y25" s="150">
        <v>0</v>
      </c>
      <c r="Z25" s="180">
        <v>0</v>
      </c>
      <c r="AA25" s="358">
        <v>0</v>
      </c>
      <c r="AB25" s="150">
        <v>0</v>
      </c>
      <c r="AC25" s="180">
        <v>0</v>
      </c>
      <c r="AD25" s="150">
        <v>0</v>
      </c>
      <c r="AE25" s="180">
        <v>0</v>
      </c>
      <c r="AF25" s="150">
        <v>0</v>
      </c>
      <c r="AG25" s="180">
        <v>0</v>
      </c>
      <c r="AH25" s="358">
        <v>0</v>
      </c>
      <c r="AI25" s="150">
        <v>0</v>
      </c>
      <c r="AJ25" s="150">
        <v>0</v>
      </c>
      <c r="AK25" s="150">
        <v>0</v>
      </c>
      <c r="AL25" s="187">
        <v>0</v>
      </c>
      <c r="AM25" s="149"/>
      <c r="AN25" s="180"/>
      <c r="AO25" s="150"/>
      <c r="AP25" s="187"/>
      <c r="AQ25" s="151">
        <f t="shared" si="0"/>
        <v>668762.33000000007</v>
      </c>
      <c r="AR25" s="380">
        <v>668762.32999999996</v>
      </c>
      <c r="AS25" s="187">
        <f t="shared" si="2"/>
        <v>268276.40000000002</v>
      </c>
      <c r="AT25" s="354">
        <f t="shared" si="3"/>
        <v>0</v>
      </c>
      <c r="AU25" s="151">
        <f t="shared" si="1"/>
        <v>0</v>
      </c>
      <c r="AV25" s="380" t="s">
        <v>16916</v>
      </c>
      <c r="AW25" s="187">
        <f t="shared" si="4"/>
        <v>0</v>
      </c>
      <c r="AX25" s="258"/>
      <c r="AY25" s="257" t="s">
        <v>16916</v>
      </c>
      <c r="AZ25" s="150"/>
      <c r="BA25" s="150"/>
      <c r="BB25" s="150"/>
      <c r="BE25" s="150"/>
    </row>
    <row r="26" spans="1:57" x14ac:dyDescent="0.2">
      <c r="A26" s="148" t="s">
        <v>8300</v>
      </c>
      <c r="B26" s="148" t="s">
        <v>8304</v>
      </c>
      <c r="C26" s="148" t="s">
        <v>8213</v>
      </c>
      <c r="D26" s="148" t="s">
        <v>8213</v>
      </c>
      <c r="E26" s="148" t="s">
        <v>8305</v>
      </c>
      <c r="F26" s="148" t="s">
        <v>57</v>
      </c>
      <c r="G26" s="148" t="s">
        <v>57</v>
      </c>
      <c r="H26" s="149"/>
      <c r="I26" s="180"/>
      <c r="J26" s="358"/>
      <c r="K26" s="150"/>
      <c r="L26" s="180"/>
      <c r="M26" s="358"/>
      <c r="N26" s="150"/>
      <c r="O26" s="180"/>
      <c r="P26" s="150"/>
      <c r="Q26" s="180"/>
      <c r="R26" s="150"/>
      <c r="S26" s="180"/>
      <c r="T26" s="150"/>
      <c r="U26" s="150"/>
      <c r="V26" s="187"/>
      <c r="W26" s="149"/>
      <c r="X26" s="180"/>
      <c r="Y26" s="150"/>
      <c r="Z26" s="180"/>
      <c r="AA26" s="358"/>
      <c r="AB26" s="150"/>
      <c r="AC26" s="180"/>
      <c r="AD26" s="150"/>
      <c r="AE26" s="180"/>
      <c r="AF26" s="150"/>
      <c r="AG26" s="180"/>
      <c r="AH26" s="358"/>
      <c r="AI26" s="150"/>
      <c r="AJ26" s="150"/>
      <c r="AK26" s="150"/>
      <c r="AL26" s="187"/>
      <c r="AM26" s="149">
        <v>0</v>
      </c>
      <c r="AN26" s="180">
        <v>0</v>
      </c>
      <c r="AO26" s="150">
        <v>31003157.030000001</v>
      </c>
      <c r="AP26" s="187">
        <v>28854673.890000001</v>
      </c>
      <c r="AQ26" s="151">
        <f t="shared" si="0"/>
        <v>0</v>
      </c>
      <c r="AR26" s="380">
        <v>0</v>
      </c>
      <c r="AS26" s="187">
        <f t="shared" si="2"/>
        <v>0</v>
      </c>
      <c r="AT26" s="354">
        <f t="shared" si="3"/>
        <v>0</v>
      </c>
      <c r="AU26" s="151">
        <f t="shared" si="1"/>
        <v>31003157.030000001</v>
      </c>
      <c r="AV26" s="380">
        <v>31003157.030000001</v>
      </c>
      <c r="AW26" s="187">
        <f t="shared" si="4"/>
        <v>28854673.890000001</v>
      </c>
      <c r="AX26" s="258"/>
      <c r="AY26" s="257" t="s">
        <v>16916</v>
      </c>
      <c r="AZ26" s="150"/>
      <c r="BA26" s="150"/>
      <c r="BB26" s="150"/>
      <c r="BE26" s="150"/>
    </row>
    <row r="27" spans="1:57" x14ac:dyDescent="0.2">
      <c r="A27" s="148" t="s">
        <v>8300</v>
      </c>
      <c r="B27" s="148" t="s">
        <v>8302</v>
      </c>
      <c r="C27" s="148" t="s">
        <v>8213</v>
      </c>
      <c r="D27" s="148" t="s">
        <v>8213</v>
      </c>
      <c r="E27" s="148" t="s">
        <v>8303</v>
      </c>
      <c r="F27" s="148" t="s">
        <v>57</v>
      </c>
      <c r="G27" s="148" t="s">
        <v>57</v>
      </c>
      <c r="H27" s="149"/>
      <c r="I27" s="180"/>
      <c r="J27" s="358"/>
      <c r="K27" s="150"/>
      <c r="L27" s="180"/>
      <c r="M27" s="358"/>
      <c r="N27" s="150"/>
      <c r="O27" s="180"/>
      <c r="P27" s="150"/>
      <c r="Q27" s="180"/>
      <c r="R27" s="150"/>
      <c r="S27" s="180"/>
      <c r="T27" s="150"/>
      <c r="U27" s="150"/>
      <c r="V27" s="187"/>
      <c r="W27" s="149"/>
      <c r="X27" s="180"/>
      <c r="Y27" s="150"/>
      <c r="Z27" s="180"/>
      <c r="AA27" s="358"/>
      <c r="AB27" s="150"/>
      <c r="AC27" s="180"/>
      <c r="AD27" s="150"/>
      <c r="AE27" s="180"/>
      <c r="AF27" s="150"/>
      <c r="AG27" s="180"/>
      <c r="AH27" s="358"/>
      <c r="AI27" s="150"/>
      <c r="AJ27" s="150"/>
      <c r="AK27" s="150"/>
      <c r="AL27" s="187"/>
      <c r="AM27" s="149">
        <v>0</v>
      </c>
      <c r="AN27" s="180">
        <v>0</v>
      </c>
      <c r="AO27" s="150">
        <v>425000</v>
      </c>
      <c r="AP27" s="187">
        <v>404223.58</v>
      </c>
      <c r="AQ27" s="151">
        <f t="shared" si="0"/>
        <v>0</v>
      </c>
      <c r="AR27" s="380">
        <v>0</v>
      </c>
      <c r="AS27" s="187">
        <f t="shared" si="2"/>
        <v>0</v>
      </c>
      <c r="AT27" s="354">
        <f t="shared" si="3"/>
        <v>0</v>
      </c>
      <c r="AU27" s="151">
        <f t="shared" si="1"/>
        <v>425000</v>
      </c>
      <c r="AV27" s="380">
        <v>425000</v>
      </c>
      <c r="AW27" s="187">
        <f t="shared" si="4"/>
        <v>404223.58</v>
      </c>
      <c r="AX27" s="258"/>
      <c r="AY27" s="257" t="s">
        <v>16916</v>
      </c>
      <c r="AZ27" s="150"/>
      <c r="BA27" s="150"/>
      <c r="BB27" s="150"/>
      <c r="BE27" s="150"/>
    </row>
    <row r="28" spans="1:57" x14ac:dyDescent="0.2">
      <c r="A28" s="148" t="s">
        <v>8334</v>
      </c>
      <c r="B28" s="148" t="s">
        <v>8335</v>
      </c>
      <c r="C28" s="148" t="s">
        <v>8213</v>
      </c>
      <c r="D28" s="148" t="s">
        <v>8213</v>
      </c>
      <c r="E28" s="148" t="s">
        <v>8336</v>
      </c>
      <c r="F28" s="148" t="s">
        <v>75</v>
      </c>
      <c r="G28" s="148" t="s">
        <v>76</v>
      </c>
      <c r="H28" s="149"/>
      <c r="I28" s="180"/>
      <c r="J28" s="358"/>
      <c r="K28" s="150"/>
      <c r="L28" s="180"/>
      <c r="M28" s="358"/>
      <c r="N28" s="150"/>
      <c r="O28" s="180"/>
      <c r="P28" s="150"/>
      <c r="Q28" s="180"/>
      <c r="R28" s="150"/>
      <c r="S28" s="180"/>
      <c r="T28" s="150"/>
      <c r="U28" s="150"/>
      <c r="V28" s="187"/>
      <c r="W28" s="149"/>
      <c r="X28" s="180"/>
      <c r="Y28" s="150"/>
      <c r="Z28" s="180"/>
      <c r="AA28" s="358"/>
      <c r="AB28" s="150"/>
      <c r="AC28" s="180"/>
      <c r="AD28" s="150"/>
      <c r="AE28" s="180"/>
      <c r="AF28" s="150"/>
      <c r="AG28" s="180"/>
      <c r="AH28" s="358"/>
      <c r="AI28" s="150"/>
      <c r="AJ28" s="150"/>
      <c r="AK28" s="150"/>
      <c r="AL28" s="187"/>
      <c r="AM28" s="149">
        <v>2085430.64</v>
      </c>
      <c r="AN28" s="180">
        <v>2046444.3299999996</v>
      </c>
      <c r="AO28" s="150">
        <v>0</v>
      </c>
      <c r="AP28" s="187">
        <v>0</v>
      </c>
      <c r="AQ28" s="151">
        <f t="shared" si="0"/>
        <v>0</v>
      </c>
      <c r="AR28" s="380">
        <v>0</v>
      </c>
      <c r="AS28" s="187">
        <f t="shared" si="2"/>
        <v>0</v>
      </c>
      <c r="AT28" s="354">
        <f t="shared" si="3"/>
        <v>0</v>
      </c>
      <c r="AU28" s="151">
        <f t="shared" si="1"/>
        <v>2085430.64</v>
      </c>
      <c r="AV28" s="380">
        <v>2085430.64</v>
      </c>
      <c r="AW28" s="187">
        <f t="shared" si="4"/>
        <v>2046444.3299999996</v>
      </c>
      <c r="AX28" s="258"/>
      <c r="AY28" s="257" t="s">
        <v>16916</v>
      </c>
      <c r="AZ28" s="150"/>
      <c r="BA28" s="150"/>
      <c r="BB28" s="150"/>
      <c r="BE28" s="150"/>
    </row>
    <row r="29" spans="1:57" x14ac:dyDescent="0.2">
      <c r="A29" s="148" t="s">
        <v>8334</v>
      </c>
      <c r="B29" s="148" t="s">
        <v>8337</v>
      </c>
      <c r="C29" s="148" t="s">
        <v>8213</v>
      </c>
      <c r="D29" s="148" t="s">
        <v>8213</v>
      </c>
      <c r="E29" s="148" t="s">
        <v>8338</v>
      </c>
      <c r="F29" s="148" t="s">
        <v>75</v>
      </c>
      <c r="G29" s="148" t="s">
        <v>76</v>
      </c>
      <c r="H29" s="149"/>
      <c r="I29" s="180"/>
      <c r="J29" s="358"/>
      <c r="K29" s="150"/>
      <c r="L29" s="180"/>
      <c r="M29" s="358"/>
      <c r="N29" s="150"/>
      <c r="O29" s="180"/>
      <c r="P29" s="150"/>
      <c r="Q29" s="180"/>
      <c r="R29" s="150"/>
      <c r="S29" s="180"/>
      <c r="T29" s="150"/>
      <c r="U29" s="150"/>
      <c r="V29" s="187"/>
      <c r="W29" s="149"/>
      <c r="X29" s="180"/>
      <c r="Y29" s="150"/>
      <c r="Z29" s="180"/>
      <c r="AA29" s="358"/>
      <c r="AB29" s="150"/>
      <c r="AC29" s="180"/>
      <c r="AD29" s="150"/>
      <c r="AE29" s="180"/>
      <c r="AF29" s="150"/>
      <c r="AG29" s="180"/>
      <c r="AH29" s="358"/>
      <c r="AI29" s="150"/>
      <c r="AJ29" s="150"/>
      <c r="AK29" s="150"/>
      <c r="AL29" s="187"/>
      <c r="AM29" s="149">
        <v>1190695.24</v>
      </c>
      <c r="AN29" s="180">
        <v>0</v>
      </c>
      <c r="AO29" s="150">
        <v>0</v>
      </c>
      <c r="AP29" s="187">
        <v>0</v>
      </c>
      <c r="AQ29" s="151">
        <f t="shared" si="0"/>
        <v>0</v>
      </c>
      <c r="AR29" s="380">
        <v>0</v>
      </c>
      <c r="AS29" s="187">
        <f t="shared" si="2"/>
        <v>0</v>
      </c>
      <c r="AT29" s="354">
        <f t="shared" si="3"/>
        <v>0</v>
      </c>
      <c r="AU29" s="151">
        <f t="shared" si="1"/>
        <v>1190695.24</v>
      </c>
      <c r="AV29" s="380" t="s">
        <v>16916</v>
      </c>
      <c r="AW29" s="187">
        <f t="shared" si="4"/>
        <v>0</v>
      </c>
      <c r="AX29" s="258"/>
      <c r="AY29" s="257" t="s">
        <v>16916</v>
      </c>
      <c r="AZ29" s="150"/>
      <c r="BA29" s="150"/>
      <c r="BB29" s="150"/>
      <c r="BE29" s="150"/>
    </row>
    <row r="30" spans="1:57" x14ac:dyDescent="0.2">
      <c r="A30" s="148" t="s">
        <v>8339</v>
      </c>
      <c r="B30" s="148" t="s">
        <v>8347</v>
      </c>
      <c r="C30" s="148" t="s">
        <v>8213</v>
      </c>
      <c r="D30" s="148" t="s">
        <v>8213</v>
      </c>
      <c r="E30" s="148" t="s">
        <v>8348</v>
      </c>
      <c r="F30" s="148" t="s">
        <v>112</v>
      </c>
      <c r="G30" s="148" t="s">
        <v>113</v>
      </c>
      <c r="H30" s="149"/>
      <c r="I30" s="180"/>
      <c r="J30" s="358"/>
      <c r="K30" s="150"/>
      <c r="L30" s="180"/>
      <c r="M30" s="358"/>
      <c r="N30" s="150"/>
      <c r="O30" s="180"/>
      <c r="P30" s="150"/>
      <c r="Q30" s="180"/>
      <c r="R30" s="150"/>
      <c r="S30" s="180"/>
      <c r="T30" s="150"/>
      <c r="U30" s="150"/>
      <c r="V30" s="187"/>
      <c r="W30" s="149"/>
      <c r="X30" s="180"/>
      <c r="Y30" s="150"/>
      <c r="Z30" s="180"/>
      <c r="AA30" s="358"/>
      <c r="AB30" s="150"/>
      <c r="AC30" s="180"/>
      <c r="AD30" s="150"/>
      <c r="AE30" s="180"/>
      <c r="AF30" s="150"/>
      <c r="AG30" s="180"/>
      <c r="AH30" s="358"/>
      <c r="AI30" s="150"/>
      <c r="AJ30" s="150"/>
      <c r="AK30" s="150"/>
      <c r="AL30" s="187"/>
      <c r="AM30" s="149">
        <v>0</v>
      </c>
      <c r="AN30" s="180">
        <v>0</v>
      </c>
      <c r="AO30" s="150">
        <v>17573326.039999999</v>
      </c>
      <c r="AP30" s="187">
        <v>4949094.0999999996</v>
      </c>
      <c r="AQ30" s="151">
        <f t="shared" si="0"/>
        <v>0</v>
      </c>
      <c r="AR30" s="380">
        <v>0</v>
      </c>
      <c r="AS30" s="187">
        <f t="shared" si="2"/>
        <v>0</v>
      </c>
      <c r="AT30" s="354">
        <f t="shared" si="3"/>
        <v>0</v>
      </c>
      <c r="AU30" s="151">
        <f t="shared" si="1"/>
        <v>17573326.039999999</v>
      </c>
      <c r="AV30" s="380">
        <v>6200000</v>
      </c>
      <c r="AW30" s="187">
        <f t="shared" si="4"/>
        <v>4949094.0999999996</v>
      </c>
      <c r="AX30" s="258"/>
      <c r="AY30" s="257" t="s">
        <v>16916</v>
      </c>
      <c r="AZ30" s="150"/>
      <c r="BA30" s="150"/>
      <c r="BB30" s="150"/>
      <c r="BE30" s="150"/>
    </row>
    <row r="31" spans="1:57" x14ac:dyDescent="0.2">
      <c r="A31" s="148" t="s">
        <v>8339</v>
      </c>
      <c r="B31" s="148" t="s">
        <v>8228</v>
      </c>
      <c r="C31" s="148" t="s">
        <v>8213</v>
      </c>
      <c r="D31" s="148" t="s">
        <v>8213</v>
      </c>
      <c r="E31" s="148" t="s">
        <v>153</v>
      </c>
      <c r="F31" s="148" t="s">
        <v>112</v>
      </c>
      <c r="G31" s="148" t="s">
        <v>113</v>
      </c>
      <c r="H31" s="149">
        <v>0</v>
      </c>
      <c r="I31" s="180">
        <v>0</v>
      </c>
      <c r="J31" s="358">
        <v>0</v>
      </c>
      <c r="K31" s="150">
        <v>0</v>
      </c>
      <c r="L31" s="180">
        <v>0</v>
      </c>
      <c r="M31" s="358">
        <v>0</v>
      </c>
      <c r="N31" s="150">
        <v>0</v>
      </c>
      <c r="O31" s="180">
        <v>0</v>
      </c>
      <c r="P31" s="150">
        <v>0</v>
      </c>
      <c r="Q31" s="180">
        <v>0</v>
      </c>
      <c r="R31" s="150">
        <v>0</v>
      </c>
      <c r="S31" s="180">
        <v>0</v>
      </c>
      <c r="T31" s="150">
        <v>0</v>
      </c>
      <c r="U31" s="150">
        <v>0</v>
      </c>
      <c r="V31" s="187">
        <v>0</v>
      </c>
      <c r="W31" s="149">
        <v>0</v>
      </c>
      <c r="X31" s="180">
        <v>0</v>
      </c>
      <c r="Y31" s="150">
        <v>50601.64</v>
      </c>
      <c r="Z31" s="180">
        <v>942.17000000000007</v>
      </c>
      <c r="AA31" s="358">
        <v>0</v>
      </c>
      <c r="AB31" s="150">
        <v>0</v>
      </c>
      <c r="AC31" s="180">
        <v>0</v>
      </c>
      <c r="AD31" s="150">
        <v>18111.55</v>
      </c>
      <c r="AE31" s="180">
        <v>13343.990000000002</v>
      </c>
      <c r="AF31" s="150">
        <v>0</v>
      </c>
      <c r="AG31" s="180">
        <v>0</v>
      </c>
      <c r="AH31" s="358">
        <v>0</v>
      </c>
      <c r="AI31" s="150">
        <v>0</v>
      </c>
      <c r="AJ31" s="150">
        <v>0</v>
      </c>
      <c r="AK31" s="150">
        <v>0</v>
      </c>
      <c r="AL31" s="187">
        <v>0</v>
      </c>
      <c r="AM31" s="149"/>
      <c r="AN31" s="180"/>
      <c r="AO31" s="150"/>
      <c r="AP31" s="187"/>
      <c r="AQ31" s="151">
        <f t="shared" si="0"/>
        <v>68713.19</v>
      </c>
      <c r="AR31" s="380">
        <v>68713.19</v>
      </c>
      <c r="AS31" s="187">
        <f t="shared" si="2"/>
        <v>14286.160000000002</v>
      </c>
      <c r="AT31" s="354">
        <f t="shared" si="3"/>
        <v>0</v>
      </c>
      <c r="AU31" s="151">
        <f t="shared" si="1"/>
        <v>0</v>
      </c>
      <c r="AV31" s="380" t="s">
        <v>16916</v>
      </c>
      <c r="AW31" s="187">
        <f t="shared" si="4"/>
        <v>0</v>
      </c>
      <c r="AX31" s="258"/>
      <c r="AY31" s="257" t="s">
        <v>16916</v>
      </c>
      <c r="AZ31" s="150"/>
      <c r="BA31" s="150"/>
      <c r="BB31" s="150"/>
      <c r="BE31" s="150"/>
    </row>
    <row r="32" spans="1:57" x14ac:dyDescent="0.2">
      <c r="A32" s="148" t="s">
        <v>8339</v>
      </c>
      <c r="B32" s="148" t="s">
        <v>8342</v>
      </c>
      <c r="C32" s="148" t="s">
        <v>8213</v>
      </c>
      <c r="D32" s="148" t="s">
        <v>8213</v>
      </c>
      <c r="E32" s="148" t="s">
        <v>1236</v>
      </c>
      <c r="F32" s="148" t="s">
        <v>112</v>
      </c>
      <c r="G32" s="148" t="s">
        <v>113</v>
      </c>
      <c r="H32" s="149">
        <v>45244</v>
      </c>
      <c r="I32" s="180">
        <v>45244</v>
      </c>
      <c r="J32" s="358">
        <v>0</v>
      </c>
      <c r="K32" s="150">
        <v>0</v>
      </c>
      <c r="L32" s="180">
        <v>0</v>
      </c>
      <c r="M32" s="358">
        <v>0</v>
      </c>
      <c r="N32" s="150">
        <v>226846.74</v>
      </c>
      <c r="O32" s="180">
        <v>222467.22000000003</v>
      </c>
      <c r="P32" s="150">
        <v>0</v>
      </c>
      <c r="Q32" s="180">
        <v>0</v>
      </c>
      <c r="R32" s="150">
        <v>0</v>
      </c>
      <c r="S32" s="180">
        <v>0</v>
      </c>
      <c r="T32" s="150">
        <v>0</v>
      </c>
      <c r="U32" s="150">
        <v>0</v>
      </c>
      <c r="V32" s="187">
        <v>0</v>
      </c>
      <c r="W32" s="149">
        <v>0</v>
      </c>
      <c r="X32" s="180">
        <v>0</v>
      </c>
      <c r="Y32" s="150">
        <v>0</v>
      </c>
      <c r="Z32" s="180">
        <v>0</v>
      </c>
      <c r="AA32" s="358">
        <v>0</v>
      </c>
      <c r="AB32" s="150">
        <v>0</v>
      </c>
      <c r="AC32" s="180">
        <v>0</v>
      </c>
      <c r="AD32" s="150">
        <v>0</v>
      </c>
      <c r="AE32" s="180">
        <v>0</v>
      </c>
      <c r="AF32" s="150">
        <v>0</v>
      </c>
      <c r="AG32" s="180">
        <v>0</v>
      </c>
      <c r="AH32" s="358">
        <v>0</v>
      </c>
      <c r="AI32" s="150">
        <v>0</v>
      </c>
      <c r="AJ32" s="150">
        <v>0</v>
      </c>
      <c r="AK32" s="150">
        <v>0</v>
      </c>
      <c r="AL32" s="187">
        <v>0</v>
      </c>
      <c r="AM32" s="149"/>
      <c r="AN32" s="180"/>
      <c r="AO32" s="150"/>
      <c r="AP32" s="187"/>
      <c r="AQ32" s="151">
        <f t="shared" si="0"/>
        <v>272090.74</v>
      </c>
      <c r="AR32" s="380">
        <v>272090.74</v>
      </c>
      <c r="AS32" s="187">
        <f t="shared" si="2"/>
        <v>267711.22000000003</v>
      </c>
      <c r="AT32" s="354">
        <f t="shared" si="3"/>
        <v>0</v>
      </c>
      <c r="AU32" s="151">
        <f t="shared" si="1"/>
        <v>0</v>
      </c>
      <c r="AV32" s="380" t="s">
        <v>16916</v>
      </c>
      <c r="AW32" s="187">
        <f t="shared" si="4"/>
        <v>0</v>
      </c>
      <c r="AX32" s="258"/>
      <c r="AY32" s="257" t="s">
        <v>16916</v>
      </c>
      <c r="AZ32" s="150"/>
      <c r="BA32" s="150"/>
      <c r="BB32" s="150"/>
      <c r="BE32" s="150"/>
    </row>
    <row r="33" spans="1:57" x14ac:dyDescent="0.2">
      <c r="A33" s="148" t="s">
        <v>8339</v>
      </c>
      <c r="B33" s="148" t="s">
        <v>8343</v>
      </c>
      <c r="C33" s="148" t="s">
        <v>8213</v>
      </c>
      <c r="D33" s="148" t="s">
        <v>8213</v>
      </c>
      <c r="E33" s="148" t="s">
        <v>203</v>
      </c>
      <c r="F33" s="148" t="s">
        <v>112</v>
      </c>
      <c r="G33" s="148" t="s">
        <v>113</v>
      </c>
      <c r="H33" s="149">
        <v>56690.04</v>
      </c>
      <c r="I33" s="180">
        <v>56690.04</v>
      </c>
      <c r="J33" s="358">
        <v>0</v>
      </c>
      <c r="K33" s="150">
        <v>58434.18</v>
      </c>
      <c r="L33" s="180">
        <v>58434.18</v>
      </c>
      <c r="M33" s="358">
        <v>37661.43</v>
      </c>
      <c r="N33" s="150">
        <v>47833.86</v>
      </c>
      <c r="O33" s="180">
        <v>42774.97</v>
      </c>
      <c r="P33" s="150">
        <v>9025.01</v>
      </c>
      <c r="Q33" s="180">
        <v>6698.32</v>
      </c>
      <c r="R33" s="150">
        <v>0</v>
      </c>
      <c r="S33" s="180">
        <v>0</v>
      </c>
      <c r="T33" s="150">
        <v>0</v>
      </c>
      <c r="U33" s="150">
        <v>0</v>
      </c>
      <c r="V33" s="187">
        <v>0</v>
      </c>
      <c r="W33" s="149">
        <v>0</v>
      </c>
      <c r="X33" s="180">
        <v>0</v>
      </c>
      <c r="Y33" s="150">
        <v>0</v>
      </c>
      <c r="Z33" s="180">
        <v>0</v>
      </c>
      <c r="AA33" s="358">
        <v>0</v>
      </c>
      <c r="AB33" s="150">
        <v>0</v>
      </c>
      <c r="AC33" s="180">
        <v>0</v>
      </c>
      <c r="AD33" s="150">
        <v>0</v>
      </c>
      <c r="AE33" s="180">
        <v>0</v>
      </c>
      <c r="AF33" s="150">
        <v>0</v>
      </c>
      <c r="AG33" s="180">
        <v>0</v>
      </c>
      <c r="AH33" s="358">
        <v>0</v>
      </c>
      <c r="AI33" s="150">
        <v>0</v>
      </c>
      <c r="AJ33" s="150">
        <v>0</v>
      </c>
      <c r="AK33" s="150">
        <v>0</v>
      </c>
      <c r="AL33" s="187">
        <v>0</v>
      </c>
      <c r="AM33" s="149"/>
      <c r="AN33" s="180"/>
      <c r="AO33" s="150"/>
      <c r="AP33" s="187"/>
      <c r="AQ33" s="151">
        <f t="shared" si="0"/>
        <v>171983.09000000003</v>
      </c>
      <c r="AR33" s="380">
        <v>171983.09</v>
      </c>
      <c r="AS33" s="187">
        <f t="shared" si="2"/>
        <v>164597.51</v>
      </c>
      <c r="AT33" s="354">
        <f t="shared" si="3"/>
        <v>37661.43</v>
      </c>
      <c r="AU33" s="151">
        <f t="shared" si="1"/>
        <v>0</v>
      </c>
      <c r="AV33" s="380" t="s">
        <v>16916</v>
      </c>
      <c r="AW33" s="187">
        <f t="shared" si="4"/>
        <v>0</v>
      </c>
      <c r="AX33" s="258"/>
      <c r="AY33" s="257" t="s">
        <v>16916</v>
      </c>
      <c r="AZ33" s="150"/>
      <c r="BA33" s="150"/>
      <c r="BB33" s="150"/>
      <c r="BE33" s="150"/>
    </row>
    <row r="34" spans="1:57" x14ac:dyDescent="0.2">
      <c r="A34" s="148" t="s">
        <v>8339</v>
      </c>
      <c r="B34" s="148" t="s">
        <v>8340</v>
      </c>
      <c r="C34" s="148" t="s">
        <v>8213</v>
      </c>
      <c r="D34" s="148" t="s">
        <v>8213</v>
      </c>
      <c r="E34" s="148" t="s">
        <v>156</v>
      </c>
      <c r="F34" s="148" t="s">
        <v>112</v>
      </c>
      <c r="G34" s="148" t="s">
        <v>113</v>
      </c>
      <c r="H34" s="149">
        <v>0</v>
      </c>
      <c r="I34" s="180">
        <v>0</v>
      </c>
      <c r="J34" s="358">
        <v>0</v>
      </c>
      <c r="K34" s="150">
        <v>0</v>
      </c>
      <c r="L34" s="180">
        <v>0</v>
      </c>
      <c r="M34" s="358">
        <v>0</v>
      </c>
      <c r="N34" s="150">
        <v>0</v>
      </c>
      <c r="O34" s="180">
        <v>0</v>
      </c>
      <c r="P34" s="150">
        <v>0</v>
      </c>
      <c r="Q34" s="180">
        <v>0</v>
      </c>
      <c r="R34" s="150">
        <v>0</v>
      </c>
      <c r="S34" s="180">
        <v>0</v>
      </c>
      <c r="T34" s="150">
        <v>0</v>
      </c>
      <c r="U34" s="150">
        <v>0</v>
      </c>
      <c r="V34" s="187">
        <v>0</v>
      </c>
      <c r="W34" s="149">
        <v>49829.94</v>
      </c>
      <c r="X34" s="180">
        <v>49829.94</v>
      </c>
      <c r="Y34" s="150">
        <v>47427.65</v>
      </c>
      <c r="Z34" s="180">
        <v>47427.65</v>
      </c>
      <c r="AA34" s="358">
        <v>0</v>
      </c>
      <c r="AB34" s="150">
        <v>27651.66</v>
      </c>
      <c r="AC34" s="180">
        <v>25092.440000000002</v>
      </c>
      <c r="AD34" s="150">
        <v>1189.92</v>
      </c>
      <c r="AE34" s="180">
        <v>1189.9199999999998</v>
      </c>
      <c r="AF34" s="150">
        <v>0</v>
      </c>
      <c r="AG34" s="180">
        <v>0</v>
      </c>
      <c r="AH34" s="358">
        <v>0</v>
      </c>
      <c r="AI34" s="150">
        <v>0</v>
      </c>
      <c r="AJ34" s="150">
        <v>0</v>
      </c>
      <c r="AK34" s="150">
        <v>0</v>
      </c>
      <c r="AL34" s="187">
        <v>0</v>
      </c>
      <c r="AM34" s="149"/>
      <c r="AN34" s="180"/>
      <c r="AO34" s="150"/>
      <c r="AP34" s="187"/>
      <c r="AQ34" s="151">
        <f t="shared" si="0"/>
        <v>126099.17</v>
      </c>
      <c r="AR34" s="380">
        <v>126099.17</v>
      </c>
      <c r="AS34" s="187">
        <f t="shared" si="2"/>
        <v>123539.95</v>
      </c>
      <c r="AT34" s="354">
        <f t="shared" si="3"/>
        <v>0</v>
      </c>
      <c r="AU34" s="151">
        <f t="shared" si="1"/>
        <v>0</v>
      </c>
      <c r="AV34" s="380" t="s">
        <v>16916</v>
      </c>
      <c r="AW34" s="187">
        <f t="shared" si="4"/>
        <v>0</v>
      </c>
      <c r="AX34" s="258"/>
      <c r="AY34" s="257" t="s">
        <v>16916</v>
      </c>
      <c r="AZ34" s="150"/>
      <c r="BA34" s="150"/>
      <c r="BB34" s="150"/>
      <c r="BE34" s="150"/>
    </row>
    <row r="35" spans="1:57" x14ac:dyDescent="0.2">
      <c r="A35" s="148" t="s">
        <v>8339</v>
      </c>
      <c r="B35" s="148" t="s">
        <v>8346</v>
      </c>
      <c r="C35" s="148" t="s">
        <v>8213</v>
      </c>
      <c r="D35" s="148" t="s">
        <v>8213</v>
      </c>
      <c r="E35" s="148" t="s">
        <v>157</v>
      </c>
      <c r="F35" s="148" t="s">
        <v>112</v>
      </c>
      <c r="G35" s="148" t="s">
        <v>113</v>
      </c>
      <c r="H35" s="149">
        <v>0</v>
      </c>
      <c r="I35" s="180">
        <v>0</v>
      </c>
      <c r="J35" s="358">
        <v>0</v>
      </c>
      <c r="K35" s="150">
        <v>0</v>
      </c>
      <c r="L35" s="180">
        <v>0</v>
      </c>
      <c r="M35" s="358">
        <v>0</v>
      </c>
      <c r="N35" s="150">
        <v>0</v>
      </c>
      <c r="O35" s="180">
        <v>0</v>
      </c>
      <c r="P35" s="150">
        <v>0</v>
      </c>
      <c r="Q35" s="180">
        <v>0</v>
      </c>
      <c r="R35" s="150">
        <v>0</v>
      </c>
      <c r="S35" s="180">
        <v>0</v>
      </c>
      <c r="T35" s="150">
        <v>0</v>
      </c>
      <c r="U35" s="150">
        <v>0</v>
      </c>
      <c r="V35" s="187">
        <v>0</v>
      </c>
      <c r="W35" s="149">
        <v>565007.54</v>
      </c>
      <c r="X35" s="180">
        <v>0</v>
      </c>
      <c r="Y35" s="150">
        <v>167598.84</v>
      </c>
      <c r="Z35" s="180">
        <v>0</v>
      </c>
      <c r="AA35" s="358">
        <v>0</v>
      </c>
      <c r="AB35" s="150">
        <v>0</v>
      </c>
      <c r="AC35" s="180">
        <v>0</v>
      </c>
      <c r="AD35" s="150">
        <v>0</v>
      </c>
      <c r="AE35" s="180">
        <v>0</v>
      </c>
      <c r="AF35" s="150">
        <v>0</v>
      </c>
      <c r="AG35" s="180">
        <v>0</v>
      </c>
      <c r="AH35" s="358">
        <v>0</v>
      </c>
      <c r="AI35" s="150">
        <v>0</v>
      </c>
      <c r="AJ35" s="150">
        <v>0</v>
      </c>
      <c r="AK35" s="150">
        <v>0</v>
      </c>
      <c r="AL35" s="187">
        <v>0</v>
      </c>
      <c r="AM35" s="149"/>
      <c r="AN35" s="180"/>
      <c r="AO35" s="150"/>
      <c r="AP35" s="187"/>
      <c r="AQ35" s="151">
        <f t="shared" ref="AQ35:AQ66" si="5">+SUM(H35,K35,N35,P35,R35,T35,U35,W35,Y35,AB35,AD35,AF35,AI35,AJ35,AK35)</f>
        <v>732606.38</v>
      </c>
      <c r="AR35" s="380">
        <v>0</v>
      </c>
      <c r="AS35" s="187">
        <f t="shared" si="2"/>
        <v>0</v>
      </c>
      <c r="AT35" s="354">
        <f t="shared" si="3"/>
        <v>0</v>
      </c>
      <c r="AU35" s="151">
        <f t="shared" ref="AU35:AU66" si="6">+AM35+AO35</f>
        <v>0</v>
      </c>
      <c r="AV35" s="380" t="s">
        <v>16916</v>
      </c>
      <c r="AW35" s="187">
        <f t="shared" ref="AW35:AW66" si="7">+AN35+AP35</f>
        <v>0</v>
      </c>
      <c r="AX35" s="258"/>
      <c r="AY35" s="257" t="s">
        <v>16916</v>
      </c>
      <c r="AZ35" s="150"/>
      <c r="BA35" s="150"/>
      <c r="BB35" s="150"/>
      <c r="BE35" s="150"/>
    </row>
    <row r="36" spans="1:57" x14ac:dyDescent="0.2">
      <c r="A36" s="148" t="s">
        <v>8339</v>
      </c>
      <c r="B36" s="148" t="s">
        <v>8341</v>
      </c>
      <c r="C36" s="148" t="s">
        <v>8213</v>
      </c>
      <c r="D36" s="148" t="s">
        <v>8213</v>
      </c>
      <c r="E36" s="148" t="s">
        <v>159</v>
      </c>
      <c r="F36" s="148" t="s">
        <v>112</v>
      </c>
      <c r="G36" s="148" t="s">
        <v>113</v>
      </c>
      <c r="H36" s="149">
        <v>0</v>
      </c>
      <c r="I36" s="180">
        <v>0</v>
      </c>
      <c r="J36" s="358">
        <v>0</v>
      </c>
      <c r="K36" s="150">
        <v>0</v>
      </c>
      <c r="L36" s="180">
        <v>0</v>
      </c>
      <c r="M36" s="358">
        <v>0</v>
      </c>
      <c r="N36" s="150">
        <v>0</v>
      </c>
      <c r="O36" s="180">
        <v>0</v>
      </c>
      <c r="P36" s="150">
        <v>0</v>
      </c>
      <c r="Q36" s="180">
        <v>0</v>
      </c>
      <c r="R36" s="150">
        <v>0</v>
      </c>
      <c r="S36" s="180">
        <v>0</v>
      </c>
      <c r="T36" s="150">
        <v>0</v>
      </c>
      <c r="U36" s="150">
        <v>0</v>
      </c>
      <c r="V36" s="187">
        <v>0</v>
      </c>
      <c r="W36" s="149">
        <v>38165.480000000003</v>
      </c>
      <c r="X36" s="180">
        <v>38165.480000000003</v>
      </c>
      <c r="Y36" s="150">
        <v>36133.199999999997</v>
      </c>
      <c r="Z36" s="180">
        <v>36133.199999999997</v>
      </c>
      <c r="AA36" s="358">
        <v>11378.7</v>
      </c>
      <c r="AB36" s="150">
        <v>23962.74</v>
      </c>
      <c r="AC36" s="180">
        <v>23807.16</v>
      </c>
      <c r="AD36" s="150">
        <v>494.64</v>
      </c>
      <c r="AE36" s="180">
        <v>494.64</v>
      </c>
      <c r="AF36" s="150">
        <v>0</v>
      </c>
      <c r="AG36" s="180">
        <v>0</v>
      </c>
      <c r="AH36" s="358">
        <v>0</v>
      </c>
      <c r="AI36" s="150">
        <v>0</v>
      </c>
      <c r="AJ36" s="150">
        <v>0</v>
      </c>
      <c r="AK36" s="150">
        <v>0</v>
      </c>
      <c r="AL36" s="187">
        <v>0</v>
      </c>
      <c r="AM36" s="149"/>
      <c r="AN36" s="180"/>
      <c r="AO36" s="150"/>
      <c r="AP36" s="187"/>
      <c r="AQ36" s="151">
        <f t="shared" si="5"/>
        <v>98756.06</v>
      </c>
      <c r="AR36" s="380">
        <v>98756.06</v>
      </c>
      <c r="AS36" s="187">
        <f t="shared" si="2"/>
        <v>98600.48</v>
      </c>
      <c r="AT36" s="354">
        <f t="shared" si="3"/>
        <v>11378.7</v>
      </c>
      <c r="AU36" s="151">
        <f t="shared" si="6"/>
        <v>0</v>
      </c>
      <c r="AV36" s="380" t="s">
        <v>16916</v>
      </c>
      <c r="AW36" s="187">
        <f t="shared" si="7"/>
        <v>0</v>
      </c>
      <c r="AX36" s="258"/>
      <c r="AY36" s="257" t="s">
        <v>16916</v>
      </c>
      <c r="AZ36" s="150"/>
      <c r="BA36" s="150"/>
      <c r="BB36" s="150"/>
      <c r="BE36" s="150"/>
    </row>
    <row r="37" spans="1:57" x14ac:dyDescent="0.2">
      <c r="A37" s="148" t="s">
        <v>8216</v>
      </c>
      <c r="B37" s="148" t="s">
        <v>8256</v>
      </c>
      <c r="C37" s="148" t="s">
        <v>8213</v>
      </c>
      <c r="D37" s="148" t="s">
        <v>8213</v>
      </c>
      <c r="E37" s="148" t="s">
        <v>405</v>
      </c>
      <c r="F37" s="148" t="s">
        <v>49</v>
      </c>
      <c r="G37" s="148" t="s">
        <v>37</v>
      </c>
      <c r="H37" s="149">
        <v>80768.27</v>
      </c>
      <c r="I37" s="180">
        <v>0</v>
      </c>
      <c r="J37" s="358">
        <v>0</v>
      </c>
      <c r="K37" s="150">
        <v>7690751.9900000002</v>
      </c>
      <c r="L37" s="180">
        <v>4460618.8100000005</v>
      </c>
      <c r="M37" s="358">
        <v>182019.74</v>
      </c>
      <c r="N37" s="150">
        <v>0</v>
      </c>
      <c r="O37" s="180">
        <v>0</v>
      </c>
      <c r="P37" s="150">
        <v>0</v>
      </c>
      <c r="Q37" s="180">
        <v>0</v>
      </c>
      <c r="R37" s="150">
        <v>0</v>
      </c>
      <c r="S37" s="180">
        <v>0</v>
      </c>
      <c r="T37" s="150">
        <v>0</v>
      </c>
      <c r="U37" s="150">
        <v>0</v>
      </c>
      <c r="V37" s="187">
        <v>0</v>
      </c>
      <c r="W37" s="149">
        <v>3213332.41</v>
      </c>
      <c r="X37" s="180">
        <v>3201333.98</v>
      </c>
      <c r="Y37" s="150">
        <v>0</v>
      </c>
      <c r="Z37" s="180">
        <v>0</v>
      </c>
      <c r="AA37" s="358">
        <v>0</v>
      </c>
      <c r="AB37" s="150">
        <v>0</v>
      </c>
      <c r="AC37" s="180">
        <v>0</v>
      </c>
      <c r="AD37" s="150">
        <v>0</v>
      </c>
      <c r="AE37" s="180">
        <v>0</v>
      </c>
      <c r="AF37" s="150">
        <v>0</v>
      </c>
      <c r="AG37" s="180">
        <v>0</v>
      </c>
      <c r="AH37" s="358">
        <v>0</v>
      </c>
      <c r="AI37" s="150">
        <v>0</v>
      </c>
      <c r="AJ37" s="150">
        <v>0</v>
      </c>
      <c r="AK37" s="150">
        <v>0</v>
      </c>
      <c r="AL37" s="187">
        <v>0</v>
      </c>
      <c r="AM37" s="149"/>
      <c r="AN37" s="180"/>
      <c r="AO37" s="150"/>
      <c r="AP37" s="187"/>
      <c r="AQ37" s="151">
        <f t="shared" si="5"/>
        <v>10984852.67</v>
      </c>
      <c r="AR37" s="380">
        <v>10904084.4</v>
      </c>
      <c r="AS37" s="187">
        <f t="shared" si="2"/>
        <v>7661952.790000001</v>
      </c>
      <c r="AT37" s="354">
        <f t="shared" si="3"/>
        <v>182019.74</v>
      </c>
      <c r="AU37" s="151">
        <f t="shared" si="6"/>
        <v>0</v>
      </c>
      <c r="AV37" s="380" t="s">
        <v>16916</v>
      </c>
      <c r="AW37" s="187">
        <f t="shared" si="7"/>
        <v>0</v>
      </c>
      <c r="AX37" s="258"/>
      <c r="AY37" s="257" t="s">
        <v>16916</v>
      </c>
      <c r="AZ37" s="150"/>
      <c r="BA37" s="150"/>
      <c r="BB37" s="150"/>
      <c r="BE37" s="150"/>
    </row>
    <row r="38" spans="1:57" x14ac:dyDescent="0.2">
      <c r="A38" s="148" t="s">
        <v>8216</v>
      </c>
      <c r="B38" s="148" t="s">
        <v>8271</v>
      </c>
      <c r="C38" s="148" t="s">
        <v>8213</v>
      </c>
      <c r="D38" s="148" t="s">
        <v>8213</v>
      </c>
      <c r="E38" s="148" t="s">
        <v>1290</v>
      </c>
      <c r="F38" s="148" t="s">
        <v>49</v>
      </c>
      <c r="G38" s="148" t="s">
        <v>37</v>
      </c>
      <c r="H38" s="149">
        <v>0</v>
      </c>
      <c r="I38" s="180">
        <v>0</v>
      </c>
      <c r="J38" s="358">
        <v>0</v>
      </c>
      <c r="K38" s="150">
        <v>0</v>
      </c>
      <c r="L38" s="180">
        <v>0</v>
      </c>
      <c r="M38" s="358">
        <v>0</v>
      </c>
      <c r="N38" s="150">
        <v>0</v>
      </c>
      <c r="O38" s="180">
        <v>0</v>
      </c>
      <c r="P38" s="150">
        <v>0</v>
      </c>
      <c r="Q38" s="180">
        <v>0</v>
      </c>
      <c r="R38" s="150">
        <v>0</v>
      </c>
      <c r="S38" s="180">
        <v>0</v>
      </c>
      <c r="T38" s="150">
        <v>0</v>
      </c>
      <c r="U38" s="150">
        <v>0</v>
      </c>
      <c r="V38" s="187">
        <v>0</v>
      </c>
      <c r="W38" s="149">
        <v>457963.28</v>
      </c>
      <c r="X38" s="180">
        <v>0</v>
      </c>
      <c r="Y38" s="150">
        <v>461675.61</v>
      </c>
      <c r="Z38" s="180">
        <v>0</v>
      </c>
      <c r="AA38" s="358">
        <v>0</v>
      </c>
      <c r="AB38" s="150">
        <v>537147.18000000005</v>
      </c>
      <c r="AC38" s="180">
        <v>0</v>
      </c>
      <c r="AD38" s="150">
        <v>31312.560000000001</v>
      </c>
      <c r="AE38" s="180">
        <v>0</v>
      </c>
      <c r="AF38" s="150">
        <v>0</v>
      </c>
      <c r="AG38" s="180">
        <v>0</v>
      </c>
      <c r="AH38" s="358">
        <v>0</v>
      </c>
      <c r="AI38" s="150">
        <v>0</v>
      </c>
      <c r="AJ38" s="150">
        <v>0</v>
      </c>
      <c r="AK38" s="150">
        <v>0</v>
      </c>
      <c r="AL38" s="187">
        <v>0</v>
      </c>
      <c r="AM38" s="149"/>
      <c r="AN38" s="180"/>
      <c r="AO38" s="150"/>
      <c r="AP38" s="187"/>
      <c r="AQ38" s="151">
        <f t="shared" si="5"/>
        <v>1488098.6300000001</v>
      </c>
      <c r="AR38" s="380">
        <v>0</v>
      </c>
      <c r="AS38" s="187">
        <f t="shared" si="2"/>
        <v>0</v>
      </c>
      <c r="AT38" s="354">
        <f t="shared" si="3"/>
        <v>0</v>
      </c>
      <c r="AU38" s="151">
        <f t="shared" si="6"/>
        <v>0</v>
      </c>
      <c r="AV38" s="380" t="s">
        <v>16916</v>
      </c>
      <c r="AW38" s="187">
        <f t="shared" si="7"/>
        <v>0</v>
      </c>
      <c r="AX38" s="258"/>
      <c r="AY38" s="257" t="s">
        <v>16916</v>
      </c>
      <c r="AZ38" s="150"/>
      <c r="BA38" s="150"/>
      <c r="BB38" s="150"/>
      <c r="BE38" s="150"/>
    </row>
    <row r="39" spans="1:57" x14ac:dyDescent="0.2">
      <c r="A39" s="148" t="s">
        <v>8216</v>
      </c>
      <c r="B39" s="148" t="s">
        <v>8217</v>
      </c>
      <c r="C39" s="148" t="s">
        <v>8213</v>
      </c>
      <c r="D39" s="148" t="s">
        <v>8213</v>
      </c>
      <c r="E39" s="148" t="s">
        <v>120</v>
      </c>
      <c r="F39" s="148" t="s">
        <v>49</v>
      </c>
      <c r="G39" s="148" t="s">
        <v>37</v>
      </c>
      <c r="H39" s="149">
        <v>0</v>
      </c>
      <c r="I39" s="180">
        <v>0</v>
      </c>
      <c r="J39" s="358">
        <v>0</v>
      </c>
      <c r="K39" s="150">
        <v>0</v>
      </c>
      <c r="L39" s="180">
        <v>0</v>
      </c>
      <c r="M39" s="358">
        <v>0</v>
      </c>
      <c r="N39" s="150">
        <v>0</v>
      </c>
      <c r="O39" s="180">
        <v>0</v>
      </c>
      <c r="P39" s="150">
        <v>0</v>
      </c>
      <c r="Q39" s="180">
        <v>0</v>
      </c>
      <c r="R39" s="150">
        <v>0</v>
      </c>
      <c r="S39" s="180">
        <v>0</v>
      </c>
      <c r="T39" s="150">
        <v>0</v>
      </c>
      <c r="U39" s="150">
        <v>0</v>
      </c>
      <c r="V39" s="187">
        <v>0</v>
      </c>
      <c r="W39" s="149">
        <v>200000</v>
      </c>
      <c r="X39" s="180">
        <v>0</v>
      </c>
      <c r="Y39" s="150">
        <v>2804130.94</v>
      </c>
      <c r="Z39" s="180">
        <v>2804130.9400000004</v>
      </c>
      <c r="AA39" s="358">
        <v>0</v>
      </c>
      <c r="AB39" s="150">
        <v>3113056.26</v>
      </c>
      <c r="AC39" s="180">
        <v>164682.54999999999</v>
      </c>
      <c r="AD39" s="150">
        <v>0</v>
      </c>
      <c r="AE39" s="180">
        <v>0</v>
      </c>
      <c r="AF39" s="150">
        <v>0</v>
      </c>
      <c r="AG39" s="180">
        <v>0</v>
      </c>
      <c r="AH39" s="358">
        <v>0</v>
      </c>
      <c r="AI39" s="150">
        <v>1915400.16</v>
      </c>
      <c r="AJ39" s="150">
        <v>19997924.300000001</v>
      </c>
      <c r="AK39" s="150">
        <v>0</v>
      </c>
      <c r="AL39" s="187">
        <v>21913324.460000001</v>
      </c>
      <c r="AM39" s="149"/>
      <c r="AN39" s="180"/>
      <c r="AO39" s="150"/>
      <c r="AP39" s="187"/>
      <c r="AQ39" s="151">
        <f t="shared" si="5"/>
        <v>28030511.66</v>
      </c>
      <c r="AR39" s="380">
        <v>28030511.66</v>
      </c>
      <c r="AS39" s="187">
        <f t="shared" si="2"/>
        <v>24882137.950000003</v>
      </c>
      <c r="AT39" s="354">
        <f t="shared" si="3"/>
        <v>0</v>
      </c>
      <c r="AU39" s="151">
        <f t="shared" si="6"/>
        <v>0</v>
      </c>
      <c r="AV39" s="380" t="s">
        <v>16916</v>
      </c>
      <c r="AW39" s="187">
        <f t="shared" si="7"/>
        <v>0</v>
      </c>
      <c r="AX39" s="258"/>
      <c r="AY39" s="257" t="s">
        <v>16916</v>
      </c>
      <c r="AZ39" s="150"/>
      <c r="BA39" s="150"/>
      <c r="BB39" s="150"/>
      <c r="BE39" s="150"/>
    </row>
    <row r="40" spans="1:57" x14ac:dyDescent="0.2">
      <c r="A40" s="148" t="s">
        <v>8216</v>
      </c>
      <c r="B40" s="148" t="s">
        <v>8257</v>
      </c>
      <c r="C40" s="148" t="s">
        <v>8213</v>
      </c>
      <c r="D40" s="148" t="s">
        <v>8213</v>
      </c>
      <c r="E40" s="148" t="s">
        <v>1292</v>
      </c>
      <c r="F40" s="148" t="s">
        <v>49</v>
      </c>
      <c r="G40" s="148" t="s">
        <v>37</v>
      </c>
      <c r="H40" s="149">
        <v>0</v>
      </c>
      <c r="I40" s="180">
        <v>0</v>
      </c>
      <c r="J40" s="358">
        <v>0</v>
      </c>
      <c r="K40" s="150">
        <v>0</v>
      </c>
      <c r="L40" s="180">
        <v>0</v>
      </c>
      <c r="M40" s="358">
        <v>0</v>
      </c>
      <c r="N40" s="150">
        <v>2222923.6800000002</v>
      </c>
      <c r="O40" s="180">
        <v>616384.72</v>
      </c>
      <c r="P40" s="150">
        <v>0</v>
      </c>
      <c r="Q40" s="180">
        <v>0</v>
      </c>
      <c r="R40" s="150">
        <v>0</v>
      </c>
      <c r="S40" s="180">
        <v>0</v>
      </c>
      <c r="T40" s="150">
        <v>0</v>
      </c>
      <c r="U40" s="150">
        <v>0</v>
      </c>
      <c r="V40" s="187">
        <v>0</v>
      </c>
      <c r="W40" s="149">
        <v>0</v>
      </c>
      <c r="X40" s="180">
        <v>0</v>
      </c>
      <c r="Y40" s="150">
        <v>0</v>
      </c>
      <c r="Z40" s="180">
        <v>0</v>
      </c>
      <c r="AA40" s="358">
        <v>0</v>
      </c>
      <c r="AB40" s="150">
        <v>0</v>
      </c>
      <c r="AC40" s="180">
        <v>0</v>
      </c>
      <c r="AD40" s="150">
        <v>0</v>
      </c>
      <c r="AE40" s="180">
        <v>0</v>
      </c>
      <c r="AF40" s="150">
        <v>0</v>
      </c>
      <c r="AG40" s="180">
        <v>0</v>
      </c>
      <c r="AH40" s="358">
        <v>0</v>
      </c>
      <c r="AI40" s="150">
        <v>0</v>
      </c>
      <c r="AJ40" s="150">
        <v>0</v>
      </c>
      <c r="AK40" s="150">
        <v>0</v>
      </c>
      <c r="AL40" s="187">
        <v>0</v>
      </c>
      <c r="AM40" s="149"/>
      <c r="AN40" s="180"/>
      <c r="AO40" s="150"/>
      <c r="AP40" s="187"/>
      <c r="AQ40" s="151">
        <f t="shared" si="5"/>
        <v>2222923.6800000002</v>
      </c>
      <c r="AR40" s="380">
        <v>2222923.6800000002</v>
      </c>
      <c r="AS40" s="187">
        <f t="shared" si="2"/>
        <v>616384.72</v>
      </c>
      <c r="AT40" s="354">
        <f t="shared" si="3"/>
        <v>0</v>
      </c>
      <c r="AU40" s="151">
        <f t="shared" si="6"/>
        <v>0</v>
      </c>
      <c r="AV40" s="380" t="s">
        <v>16916</v>
      </c>
      <c r="AW40" s="187">
        <f t="shared" si="7"/>
        <v>0</v>
      </c>
      <c r="AX40" s="258"/>
      <c r="AY40" s="257" t="s">
        <v>16916</v>
      </c>
      <c r="AZ40" s="150"/>
      <c r="BA40" s="150"/>
      <c r="BB40" s="150"/>
      <c r="BE40" s="150"/>
    </row>
    <row r="41" spans="1:57" x14ac:dyDescent="0.2">
      <c r="A41" s="148" t="s">
        <v>8216</v>
      </c>
      <c r="B41" s="148" t="s">
        <v>8218</v>
      </c>
      <c r="C41" s="148" t="s">
        <v>8213</v>
      </c>
      <c r="D41" s="148" t="s">
        <v>8213</v>
      </c>
      <c r="E41" s="148" t="s">
        <v>102</v>
      </c>
      <c r="F41" s="148" t="s">
        <v>49</v>
      </c>
      <c r="G41" s="148" t="s">
        <v>37</v>
      </c>
      <c r="H41" s="149">
        <v>2824896.3</v>
      </c>
      <c r="I41" s="180">
        <v>1757026.4400000002</v>
      </c>
      <c r="J41" s="358">
        <v>0</v>
      </c>
      <c r="K41" s="150">
        <v>0</v>
      </c>
      <c r="L41" s="180">
        <v>0</v>
      </c>
      <c r="M41" s="358">
        <v>0</v>
      </c>
      <c r="N41" s="150">
        <v>2429103.84</v>
      </c>
      <c r="O41" s="180">
        <v>2396413.1199999996</v>
      </c>
      <c r="P41" s="150">
        <v>38236.68</v>
      </c>
      <c r="Q41" s="180">
        <v>38236.68</v>
      </c>
      <c r="R41" s="150">
        <v>43350165.090000004</v>
      </c>
      <c r="S41" s="180">
        <v>1087198.3600000001</v>
      </c>
      <c r="T41" s="150">
        <v>0</v>
      </c>
      <c r="U41" s="150">
        <v>0</v>
      </c>
      <c r="V41" s="187">
        <v>0</v>
      </c>
      <c r="W41" s="149">
        <v>0</v>
      </c>
      <c r="X41" s="180">
        <v>0</v>
      </c>
      <c r="Y41" s="150">
        <v>0</v>
      </c>
      <c r="Z41" s="180">
        <v>0</v>
      </c>
      <c r="AA41" s="358">
        <v>0</v>
      </c>
      <c r="AB41" s="150">
        <v>0</v>
      </c>
      <c r="AC41" s="180">
        <v>0</v>
      </c>
      <c r="AD41" s="150">
        <v>0</v>
      </c>
      <c r="AE41" s="180">
        <v>0</v>
      </c>
      <c r="AF41" s="150">
        <v>0</v>
      </c>
      <c r="AG41" s="180">
        <v>0</v>
      </c>
      <c r="AH41" s="358">
        <v>0</v>
      </c>
      <c r="AI41" s="150">
        <v>0</v>
      </c>
      <c r="AJ41" s="150">
        <v>0</v>
      </c>
      <c r="AK41" s="150">
        <v>0</v>
      </c>
      <c r="AL41" s="187">
        <v>0</v>
      </c>
      <c r="AM41" s="149"/>
      <c r="AN41" s="180"/>
      <c r="AO41" s="150"/>
      <c r="AP41" s="187"/>
      <c r="AQ41" s="151">
        <f t="shared" si="5"/>
        <v>48642401.910000004</v>
      </c>
      <c r="AR41" s="380">
        <v>48642401.909999996</v>
      </c>
      <c r="AS41" s="187">
        <f t="shared" si="2"/>
        <v>5278874.5999999996</v>
      </c>
      <c r="AT41" s="354">
        <f t="shared" si="3"/>
        <v>0</v>
      </c>
      <c r="AU41" s="151">
        <f t="shared" si="6"/>
        <v>0</v>
      </c>
      <c r="AV41" s="380" t="s">
        <v>16916</v>
      </c>
      <c r="AW41" s="187">
        <f t="shared" si="7"/>
        <v>0</v>
      </c>
      <c r="AX41" s="258"/>
      <c r="AY41" s="257" t="s">
        <v>16916</v>
      </c>
      <c r="AZ41" s="150"/>
      <c r="BA41" s="150"/>
      <c r="BB41" s="150"/>
      <c r="BE41" s="150"/>
    </row>
    <row r="42" spans="1:57" x14ac:dyDescent="0.2">
      <c r="A42" s="148" t="s">
        <v>8216</v>
      </c>
      <c r="B42" s="148" t="s">
        <v>8219</v>
      </c>
      <c r="C42" s="148" t="s">
        <v>8213</v>
      </c>
      <c r="D42" s="148" t="s">
        <v>8213</v>
      </c>
      <c r="E42" s="148" t="s">
        <v>8220</v>
      </c>
      <c r="F42" s="148" t="s">
        <v>49</v>
      </c>
      <c r="G42" s="148" t="s">
        <v>37</v>
      </c>
      <c r="H42" s="149">
        <v>0</v>
      </c>
      <c r="I42" s="180">
        <v>0</v>
      </c>
      <c r="J42" s="358">
        <v>0</v>
      </c>
      <c r="K42" s="150">
        <v>0</v>
      </c>
      <c r="L42" s="180">
        <v>0</v>
      </c>
      <c r="M42" s="358">
        <v>0</v>
      </c>
      <c r="N42" s="150">
        <v>0</v>
      </c>
      <c r="O42" s="180">
        <v>0</v>
      </c>
      <c r="P42" s="150">
        <v>0</v>
      </c>
      <c r="Q42" s="180">
        <v>0</v>
      </c>
      <c r="R42" s="150">
        <v>0</v>
      </c>
      <c r="S42" s="180">
        <v>0</v>
      </c>
      <c r="T42" s="150">
        <v>0</v>
      </c>
      <c r="U42" s="150">
        <v>0</v>
      </c>
      <c r="V42" s="187">
        <v>0</v>
      </c>
      <c r="W42" s="149">
        <v>0</v>
      </c>
      <c r="X42" s="180">
        <v>0</v>
      </c>
      <c r="Y42" s="150">
        <v>0</v>
      </c>
      <c r="Z42" s="180">
        <v>0</v>
      </c>
      <c r="AA42" s="358">
        <v>0</v>
      </c>
      <c r="AB42" s="150">
        <v>0</v>
      </c>
      <c r="AC42" s="180">
        <v>0</v>
      </c>
      <c r="AD42" s="150">
        <v>0</v>
      </c>
      <c r="AE42" s="180">
        <v>0</v>
      </c>
      <c r="AF42" s="150">
        <v>716321.02</v>
      </c>
      <c r="AG42" s="180">
        <v>0</v>
      </c>
      <c r="AH42" s="358">
        <v>0</v>
      </c>
      <c r="AI42" s="150">
        <v>0</v>
      </c>
      <c r="AJ42" s="150">
        <v>0</v>
      </c>
      <c r="AK42" s="150">
        <v>0</v>
      </c>
      <c r="AL42" s="187">
        <v>0</v>
      </c>
      <c r="AM42" s="149"/>
      <c r="AN42" s="180"/>
      <c r="AO42" s="150"/>
      <c r="AP42" s="187"/>
      <c r="AQ42" s="151">
        <f t="shared" si="5"/>
        <v>716321.02</v>
      </c>
      <c r="AR42" s="380">
        <v>0</v>
      </c>
      <c r="AS42" s="187">
        <f t="shared" si="2"/>
        <v>0</v>
      </c>
      <c r="AT42" s="354">
        <f t="shared" si="3"/>
        <v>0</v>
      </c>
      <c r="AU42" s="151">
        <f t="shared" si="6"/>
        <v>0</v>
      </c>
      <c r="AV42" s="380" t="s">
        <v>16916</v>
      </c>
      <c r="AW42" s="187">
        <f t="shared" si="7"/>
        <v>0</v>
      </c>
      <c r="AX42" s="258"/>
      <c r="AY42" s="257" t="s">
        <v>16916</v>
      </c>
      <c r="AZ42" s="150"/>
      <c r="BA42" s="150"/>
      <c r="BB42" s="150"/>
      <c r="BE42" s="150"/>
    </row>
    <row r="43" spans="1:57" x14ac:dyDescent="0.2">
      <c r="A43" s="148" t="s">
        <v>8216</v>
      </c>
      <c r="B43" s="148" t="s">
        <v>8258</v>
      </c>
      <c r="C43" s="148" t="s">
        <v>8213</v>
      </c>
      <c r="D43" s="148" t="s">
        <v>8213</v>
      </c>
      <c r="E43" s="148" t="s">
        <v>1299</v>
      </c>
      <c r="F43" s="148" t="s">
        <v>49</v>
      </c>
      <c r="G43" s="148" t="s">
        <v>37</v>
      </c>
      <c r="H43" s="149">
        <v>0</v>
      </c>
      <c r="I43" s="180">
        <v>0</v>
      </c>
      <c r="J43" s="358">
        <v>0</v>
      </c>
      <c r="K43" s="150">
        <v>5154080.49</v>
      </c>
      <c r="L43" s="180">
        <v>0</v>
      </c>
      <c r="M43" s="358">
        <v>0</v>
      </c>
      <c r="N43" s="150">
        <v>0</v>
      </c>
      <c r="O43" s="180">
        <v>0</v>
      </c>
      <c r="P43" s="150">
        <v>0</v>
      </c>
      <c r="Q43" s="180">
        <v>0</v>
      </c>
      <c r="R43" s="150">
        <v>0</v>
      </c>
      <c r="S43" s="180">
        <v>0</v>
      </c>
      <c r="T43" s="150">
        <v>0</v>
      </c>
      <c r="U43" s="150">
        <v>0</v>
      </c>
      <c r="V43" s="187">
        <v>0</v>
      </c>
      <c r="W43" s="149">
        <v>0</v>
      </c>
      <c r="X43" s="180">
        <v>0</v>
      </c>
      <c r="Y43" s="150">
        <v>0</v>
      </c>
      <c r="Z43" s="180">
        <v>0</v>
      </c>
      <c r="AA43" s="358">
        <v>0</v>
      </c>
      <c r="AB43" s="150">
        <v>0</v>
      </c>
      <c r="AC43" s="180">
        <v>0</v>
      </c>
      <c r="AD43" s="150">
        <v>0</v>
      </c>
      <c r="AE43" s="180">
        <v>0</v>
      </c>
      <c r="AF43" s="150">
        <v>0</v>
      </c>
      <c r="AG43" s="180">
        <v>0</v>
      </c>
      <c r="AH43" s="358">
        <v>0</v>
      </c>
      <c r="AI43" s="150">
        <v>0</v>
      </c>
      <c r="AJ43" s="150">
        <v>0</v>
      </c>
      <c r="AK43" s="150">
        <v>0</v>
      </c>
      <c r="AL43" s="187">
        <v>0</v>
      </c>
      <c r="AM43" s="149"/>
      <c r="AN43" s="180"/>
      <c r="AO43" s="150"/>
      <c r="AP43" s="187"/>
      <c r="AQ43" s="151">
        <f t="shared" si="5"/>
        <v>5154080.49</v>
      </c>
      <c r="AR43" s="380">
        <v>0</v>
      </c>
      <c r="AS43" s="187">
        <f t="shared" si="2"/>
        <v>0</v>
      </c>
      <c r="AT43" s="354">
        <f t="shared" si="3"/>
        <v>0</v>
      </c>
      <c r="AU43" s="151">
        <f t="shared" si="6"/>
        <v>0</v>
      </c>
      <c r="AV43" s="380" t="s">
        <v>16916</v>
      </c>
      <c r="AW43" s="187">
        <f t="shared" si="7"/>
        <v>0</v>
      </c>
      <c r="AX43" s="258"/>
      <c r="AY43" s="257" t="s">
        <v>16916</v>
      </c>
      <c r="AZ43" s="150"/>
      <c r="BA43" s="150"/>
      <c r="BB43" s="150"/>
      <c r="BE43" s="150"/>
    </row>
    <row r="44" spans="1:57" x14ac:dyDescent="0.2">
      <c r="A44" s="148" t="s">
        <v>8216</v>
      </c>
      <c r="B44" s="148" t="s">
        <v>8259</v>
      </c>
      <c r="C44" s="148" t="s">
        <v>8213</v>
      </c>
      <c r="D44" s="148" t="s">
        <v>8213</v>
      </c>
      <c r="E44" s="148" t="s">
        <v>191</v>
      </c>
      <c r="F44" s="148" t="s">
        <v>49</v>
      </c>
      <c r="G44" s="148" t="s">
        <v>37</v>
      </c>
      <c r="H44" s="149">
        <v>9828616.7899999991</v>
      </c>
      <c r="I44" s="180">
        <v>9807464.1700000018</v>
      </c>
      <c r="J44" s="358">
        <v>0</v>
      </c>
      <c r="K44" s="150">
        <v>34228565.32</v>
      </c>
      <c r="L44" s="180">
        <v>19770329.010000002</v>
      </c>
      <c r="M44" s="358">
        <v>1311524.06</v>
      </c>
      <c r="N44" s="150">
        <v>23866435.800000001</v>
      </c>
      <c r="O44" s="180">
        <v>13377674.050000001</v>
      </c>
      <c r="P44" s="150">
        <v>512512.01</v>
      </c>
      <c r="Q44" s="180">
        <v>512511.96000000008</v>
      </c>
      <c r="R44" s="150">
        <v>0</v>
      </c>
      <c r="S44" s="180">
        <v>0</v>
      </c>
      <c r="T44" s="150">
        <v>0</v>
      </c>
      <c r="U44" s="150">
        <v>0</v>
      </c>
      <c r="V44" s="187">
        <v>0</v>
      </c>
      <c r="W44" s="149">
        <v>0</v>
      </c>
      <c r="X44" s="180">
        <v>0</v>
      </c>
      <c r="Y44" s="150">
        <v>0</v>
      </c>
      <c r="Z44" s="180">
        <v>0</v>
      </c>
      <c r="AA44" s="358">
        <v>0</v>
      </c>
      <c r="AB44" s="150">
        <v>0</v>
      </c>
      <c r="AC44" s="180">
        <v>0</v>
      </c>
      <c r="AD44" s="150">
        <v>0</v>
      </c>
      <c r="AE44" s="180">
        <v>0</v>
      </c>
      <c r="AF44" s="150">
        <v>0</v>
      </c>
      <c r="AG44" s="180">
        <v>0</v>
      </c>
      <c r="AH44" s="358">
        <v>0</v>
      </c>
      <c r="AI44" s="150">
        <v>0</v>
      </c>
      <c r="AJ44" s="150">
        <v>0</v>
      </c>
      <c r="AK44" s="150">
        <v>0</v>
      </c>
      <c r="AL44" s="187">
        <v>0</v>
      </c>
      <c r="AM44" s="149"/>
      <c r="AN44" s="180"/>
      <c r="AO44" s="150"/>
      <c r="AP44" s="187"/>
      <c r="AQ44" s="151">
        <f t="shared" si="5"/>
        <v>68436129.920000002</v>
      </c>
      <c r="AR44" s="380">
        <v>68436129.920000002</v>
      </c>
      <c r="AS44" s="187">
        <f t="shared" si="2"/>
        <v>43467979.190000005</v>
      </c>
      <c r="AT44" s="354">
        <f t="shared" si="3"/>
        <v>1311524.06</v>
      </c>
      <c r="AU44" s="151">
        <f t="shared" si="6"/>
        <v>0</v>
      </c>
      <c r="AV44" s="380" t="s">
        <v>16916</v>
      </c>
      <c r="AW44" s="187">
        <f t="shared" si="7"/>
        <v>0</v>
      </c>
      <c r="AX44" s="258"/>
      <c r="AY44" s="257" t="s">
        <v>16916</v>
      </c>
      <c r="AZ44" s="150"/>
      <c r="BA44" s="150"/>
      <c r="BB44" s="150"/>
      <c r="BE44" s="150"/>
    </row>
    <row r="45" spans="1:57" x14ac:dyDescent="0.2">
      <c r="A45" s="148" t="s">
        <v>8216</v>
      </c>
      <c r="B45" s="148" t="s">
        <v>8221</v>
      </c>
      <c r="C45" s="148" t="s">
        <v>8213</v>
      </c>
      <c r="D45" s="148" t="s">
        <v>8213</v>
      </c>
      <c r="E45" s="148" t="s">
        <v>8222</v>
      </c>
      <c r="F45" s="148" t="s">
        <v>49</v>
      </c>
      <c r="G45" s="148" t="s">
        <v>37</v>
      </c>
      <c r="H45" s="149">
        <v>0</v>
      </c>
      <c r="I45" s="180">
        <v>0</v>
      </c>
      <c r="J45" s="358">
        <v>0</v>
      </c>
      <c r="K45" s="150">
        <v>0</v>
      </c>
      <c r="L45" s="180">
        <v>0</v>
      </c>
      <c r="M45" s="358">
        <v>0</v>
      </c>
      <c r="N45" s="150">
        <v>0</v>
      </c>
      <c r="O45" s="180">
        <v>0</v>
      </c>
      <c r="P45" s="150">
        <v>0</v>
      </c>
      <c r="Q45" s="180">
        <v>0</v>
      </c>
      <c r="R45" s="150">
        <v>0</v>
      </c>
      <c r="S45" s="180">
        <v>0</v>
      </c>
      <c r="T45" s="150">
        <v>0</v>
      </c>
      <c r="U45" s="150">
        <v>0</v>
      </c>
      <c r="V45" s="187">
        <v>0</v>
      </c>
      <c r="W45" s="149">
        <v>183.43</v>
      </c>
      <c r="X45" s="180">
        <v>0</v>
      </c>
      <c r="Y45" s="150">
        <v>0</v>
      </c>
      <c r="Z45" s="180">
        <v>0</v>
      </c>
      <c r="AA45" s="358">
        <v>0</v>
      </c>
      <c r="AB45" s="150">
        <v>0</v>
      </c>
      <c r="AC45" s="180">
        <v>0</v>
      </c>
      <c r="AD45" s="150">
        <v>0</v>
      </c>
      <c r="AE45" s="180">
        <v>0</v>
      </c>
      <c r="AF45" s="150">
        <v>200617.22</v>
      </c>
      <c r="AG45" s="180">
        <v>0</v>
      </c>
      <c r="AH45" s="358">
        <v>0</v>
      </c>
      <c r="AI45" s="150">
        <v>0</v>
      </c>
      <c r="AJ45" s="150">
        <v>0</v>
      </c>
      <c r="AK45" s="150">
        <v>0</v>
      </c>
      <c r="AL45" s="187">
        <v>0</v>
      </c>
      <c r="AM45" s="149"/>
      <c r="AN45" s="180"/>
      <c r="AO45" s="150"/>
      <c r="AP45" s="187"/>
      <c r="AQ45" s="151">
        <f t="shared" si="5"/>
        <v>200800.65</v>
      </c>
      <c r="AR45" s="380">
        <v>200617.22</v>
      </c>
      <c r="AS45" s="187">
        <f t="shared" si="2"/>
        <v>0</v>
      </c>
      <c r="AT45" s="354">
        <f t="shared" si="3"/>
        <v>0</v>
      </c>
      <c r="AU45" s="151">
        <f t="shared" si="6"/>
        <v>0</v>
      </c>
      <c r="AV45" s="380" t="s">
        <v>16916</v>
      </c>
      <c r="AW45" s="187">
        <f t="shared" si="7"/>
        <v>0</v>
      </c>
      <c r="AX45" s="258"/>
      <c r="AY45" s="257" t="s">
        <v>16916</v>
      </c>
      <c r="AZ45" s="150"/>
      <c r="BA45" s="150"/>
      <c r="BB45" s="150"/>
      <c r="BE45" s="150"/>
    </row>
    <row r="46" spans="1:57" x14ac:dyDescent="0.2">
      <c r="A46" s="148" t="s">
        <v>8216</v>
      </c>
      <c r="B46" s="148" t="s">
        <v>8223</v>
      </c>
      <c r="C46" s="148" t="s">
        <v>8213</v>
      </c>
      <c r="D46" s="148" t="s">
        <v>8213</v>
      </c>
      <c r="E46" s="148" t="s">
        <v>106</v>
      </c>
      <c r="F46" s="148" t="s">
        <v>49</v>
      </c>
      <c r="G46" s="148" t="s">
        <v>37</v>
      </c>
      <c r="H46" s="149">
        <v>2148034.58</v>
      </c>
      <c r="I46" s="180">
        <v>1475639.8300000003</v>
      </c>
      <c r="J46" s="358">
        <v>0</v>
      </c>
      <c r="K46" s="150">
        <v>5853697.4900000002</v>
      </c>
      <c r="L46" s="180">
        <v>3363657.2099999995</v>
      </c>
      <c r="M46" s="358">
        <v>286653.71999999997</v>
      </c>
      <c r="N46" s="150">
        <v>7579718.2800000003</v>
      </c>
      <c r="O46" s="180">
        <v>0</v>
      </c>
      <c r="P46" s="150">
        <v>0</v>
      </c>
      <c r="Q46" s="180">
        <v>0</v>
      </c>
      <c r="R46" s="150">
        <v>0</v>
      </c>
      <c r="S46" s="180">
        <v>0</v>
      </c>
      <c r="T46" s="150">
        <v>0</v>
      </c>
      <c r="U46" s="150">
        <v>0</v>
      </c>
      <c r="V46" s="187">
        <v>0</v>
      </c>
      <c r="W46" s="149">
        <v>0</v>
      </c>
      <c r="X46" s="180">
        <v>0</v>
      </c>
      <c r="Y46" s="150">
        <v>0</v>
      </c>
      <c r="Z46" s="180">
        <v>0</v>
      </c>
      <c r="AA46" s="358">
        <v>0</v>
      </c>
      <c r="AB46" s="150">
        <v>0</v>
      </c>
      <c r="AC46" s="180">
        <v>0</v>
      </c>
      <c r="AD46" s="150">
        <v>0</v>
      </c>
      <c r="AE46" s="180">
        <v>0</v>
      </c>
      <c r="AF46" s="150">
        <v>0</v>
      </c>
      <c r="AG46" s="180">
        <v>0</v>
      </c>
      <c r="AH46" s="358">
        <v>0</v>
      </c>
      <c r="AI46" s="150">
        <v>0</v>
      </c>
      <c r="AJ46" s="150">
        <v>0</v>
      </c>
      <c r="AK46" s="150">
        <v>0</v>
      </c>
      <c r="AL46" s="187">
        <v>0</v>
      </c>
      <c r="AM46" s="149"/>
      <c r="AN46" s="180"/>
      <c r="AO46" s="150"/>
      <c r="AP46" s="187"/>
      <c r="AQ46" s="151">
        <f t="shared" si="5"/>
        <v>15581450.350000001</v>
      </c>
      <c r="AR46" s="380">
        <v>15581450.35</v>
      </c>
      <c r="AS46" s="187">
        <f t="shared" si="2"/>
        <v>4839297.04</v>
      </c>
      <c r="AT46" s="354">
        <f t="shared" si="3"/>
        <v>286653.71999999997</v>
      </c>
      <c r="AU46" s="151">
        <f t="shared" si="6"/>
        <v>0</v>
      </c>
      <c r="AV46" s="380" t="s">
        <v>16916</v>
      </c>
      <c r="AW46" s="187">
        <f t="shared" si="7"/>
        <v>0</v>
      </c>
      <c r="AX46" s="258"/>
      <c r="AY46" s="257" t="s">
        <v>16916</v>
      </c>
      <c r="AZ46" s="150"/>
      <c r="BA46" s="150"/>
      <c r="BB46" s="150"/>
      <c r="BE46" s="150"/>
    </row>
    <row r="47" spans="1:57" x14ac:dyDescent="0.2">
      <c r="A47" s="148" t="s">
        <v>8216</v>
      </c>
      <c r="B47" s="148" t="s">
        <v>8272</v>
      </c>
      <c r="C47" s="148" t="s">
        <v>8213</v>
      </c>
      <c r="D47" s="148" t="s">
        <v>8213</v>
      </c>
      <c r="E47" s="148" t="s">
        <v>129</v>
      </c>
      <c r="F47" s="148" t="s">
        <v>49</v>
      </c>
      <c r="G47" s="148" t="s">
        <v>37</v>
      </c>
      <c r="H47" s="149">
        <v>0</v>
      </c>
      <c r="I47" s="180">
        <v>0</v>
      </c>
      <c r="J47" s="358">
        <v>0</v>
      </c>
      <c r="K47" s="150">
        <v>0</v>
      </c>
      <c r="L47" s="180">
        <v>0</v>
      </c>
      <c r="M47" s="358">
        <v>0</v>
      </c>
      <c r="N47" s="150">
        <v>0</v>
      </c>
      <c r="O47" s="180">
        <v>0</v>
      </c>
      <c r="P47" s="150">
        <v>0</v>
      </c>
      <c r="Q47" s="180">
        <v>0</v>
      </c>
      <c r="R47" s="150">
        <v>0</v>
      </c>
      <c r="S47" s="180">
        <v>0</v>
      </c>
      <c r="T47" s="150">
        <v>0</v>
      </c>
      <c r="U47" s="150">
        <v>0</v>
      </c>
      <c r="V47" s="187">
        <v>0</v>
      </c>
      <c r="W47" s="149">
        <v>726042.12</v>
      </c>
      <c r="X47" s="180">
        <v>725004.77999999991</v>
      </c>
      <c r="Y47" s="150">
        <v>4931339.6500000004</v>
      </c>
      <c r="Z47" s="180">
        <v>4931339.38</v>
      </c>
      <c r="AA47" s="358">
        <v>0</v>
      </c>
      <c r="AB47" s="150">
        <v>0</v>
      </c>
      <c r="AC47" s="180">
        <v>0</v>
      </c>
      <c r="AD47" s="150">
        <v>164202.84</v>
      </c>
      <c r="AE47" s="180">
        <v>164202.84000000003</v>
      </c>
      <c r="AF47" s="150">
        <v>0</v>
      </c>
      <c r="AG47" s="180">
        <v>0</v>
      </c>
      <c r="AH47" s="358">
        <v>0</v>
      </c>
      <c r="AI47" s="150">
        <v>0</v>
      </c>
      <c r="AJ47" s="150">
        <v>0</v>
      </c>
      <c r="AK47" s="150">
        <v>0</v>
      </c>
      <c r="AL47" s="187">
        <v>0</v>
      </c>
      <c r="AM47" s="149"/>
      <c r="AN47" s="180"/>
      <c r="AO47" s="150"/>
      <c r="AP47" s="187"/>
      <c r="AQ47" s="151">
        <f t="shared" si="5"/>
        <v>5821584.6100000003</v>
      </c>
      <c r="AR47" s="380">
        <v>5821584.6100000003</v>
      </c>
      <c r="AS47" s="187">
        <f t="shared" si="2"/>
        <v>5820547</v>
      </c>
      <c r="AT47" s="354">
        <f t="shared" si="3"/>
        <v>0</v>
      </c>
      <c r="AU47" s="151">
        <f t="shared" si="6"/>
        <v>0</v>
      </c>
      <c r="AV47" s="380" t="s">
        <v>16916</v>
      </c>
      <c r="AW47" s="187">
        <f t="shared" si="7"/>
        <v>0</v>
      </c>
      <c r="AX47" s="258"/>
      <c r="AY47" s="257" t="s">
        <v>16916</v>
      </c>
      <c r="AZ47" s="150"/>
      <c r="BA47" s="150"/>
      <c r="BB47" s="150"/>
      <c r="BE47" s="150"/>
    </row>
    <row r="48" spans="1:57" x14ac:dyDescent="0.2">
      <c r="A48" s="148" t="s">
        <v>8216</v>
      </c>
      <c r="B48" s="148" t="s">
        <v>8224</v>
      </c>
      <c r="C48" s="148" t="s">
        <v>8213</v>
      </c>
      <c r="D48" s="148" t="s">
        <v>8213</v>
      </c>
      <c r="E48" s="148" t="s">
        <v>8225</v>
      </c>
      <c r="F48" s="148" t="s">
        <v>49</v>
      </c>
      <c r="G48" s="148" t="s">
        <v>37</v>
      </c>
      <c r="H48" s="149">
        <v>0</v>
      </c>
      <c r="I48" s="180">
        <v>0</v>
      </c>
      <c r="J48" s="358">
        <v>0</v>
      </c>
      <c r="K48" s="150">
        <v>0</v>
      </c>
      <c r="L48" s="180">
        <v>0</v>
      </c>
      <c r="M48" s="358">
        <v>0</v>
      </c>
      <c r="N48" s="150">
        <v>0</v>
      </c>
      <c r="O48" s="180">
        <v>0</v>
      </c>
      <c r="P48" s="150">
        <v>0</v>
      </c>
      <c r="Q48" s="180">
        <v>0</v>
      </c>
      <c r="R48" s="150">
        <v>0</v>
      </c>
      <c r="S48" s="180">
        <v>0</v>
      </c>
      <c r="T48" s="150">
        <v>0</v>
      </c>
      <c r="U48" s="150">
        <v>0</v>
      </c>
      <c r="V48" s="187">
        <v>0</v>
      </c>
      <c r="W48" s="149">
        <v>244679.66</v>
      </c>
      <c r="X48" s="180">
        <v>177849.08000000002</v>
      </c>
      <c r="Y48" s="150">
        <v>0</v>
      </c>
      <c r="Z48" s="180">
        <v>0</v>
      </c>
      <c r="AA48" s="358">
        <v>0</v>
      </c>
      <c r="AB48" s="150">
        <v>0</v>
      </c>
      <c r="AC48" s="180">
        <v>0</v>
      </c>
      <c r="AD48" s="150">
        <v>0</v>
      </c>
      <c r="AE48" s="180">
        <v>0</v>
      </c>
      <c r="AF48" s="150">
        <v>426382.81</v>
      </c>
      <c r="AG48" s="180">
        <v>426382.81</v>
      </c>
      <c r="AH48" s="358">
        <v>40976.93</v>
      </c>
      <c r="AI48" s="150">
        <v>0</v>
      </c>
      <c r="AJ48" s="150">
        <v>0</v>
      </c>
      <c r="AK48" s="150">
        <v>123133.75</v>
      </c>
      <c r="AL48" s="187">
        <v>123133.75</v>
      </c>
      <c r="AM48" s="149"/>
      <c r="AN48" s="180"/>
      <c r="AO48" s="150"/>
      <c r="AP48" s="187"/>
      <c r="AQ48" s="151">
        <f t="shared" si="5"/>
        <v>794196.22</v>
      </c>
      <c r="AR48" s="380">
        <v>794196.22</v>
      </c>
      <c r="AS48" s="187">
        <f t="shared" si="2"/>
        <v>727365.64</v>
      </c>
      <c r="AT48" s="354">
        <f t="shared" si="3"/>
        <v>40976.93</v>
      </c>
      <c r="AU48" s="151">
        <f t="shared" si="6"/>
        <v>0</v>
      </c>
      <c r="AV48" s="380" t="s">
        <v>16916</v>
      </c>
      <c r="AW48" s="187">
        <f t="shared" si="7"/>
        <v>0</v>
      </c>
      <c r="AX48" s="258">
        <v>832627.56</v>
      </c>
      <c r="AY48" s="257">
        <v>832627.56</v>
      </c>
      <c r="AZ48" s="150"/>
      <c r="BA48" s="150"/>
      <c r="BB48" s="150"/>
      <c r="BE48" s="150"/>
    </row>
    <row r="49" spans="1:57" x14ac:dyDescent="0.2">
      <c r="A49" s="148" t="s">
        <v>8216</v>
      </c>
      <c r="B49" s="148" t="s">
        <v>8260</v>
      </c>
      <c r="C49" s="148" t="s">
        <v>8213</v>
      </c>
      <c r="D49" s="148" t="s">
        <v>8213</v>
      </c>
      <c r="E49" s="148" t="s">
        <v>209</v>
      </c>
      <c r="F49" s="148" t="s">
        <v>49</v>
      </c>
      <c r="G49" s="148" t="s">
        <v>37</v>
      </c>
      <c r="H49" s="149">
        <v>0</v>
      </c>
      <c r="I49" s="180">
        <v>0</v>
      </c>
      <c r="J49" s="358">
        <v>0</v>
      </c>
      <c r="K49" s="150">
        <v>0</v>
      </c>
      <c r="L49" s="180">
        <v>0</v>
      </c>
      <c r="M49" s="358">
        <v>0</v>
      </c>
      <c r="N49" s="150">
        <v>1201293.18</v>
      </c>
      <c r="O49" s="180">
        <v>744625.76</v>
      </c>
      <c r="P49" s="150">
        <v>0</v>
      </c>
      <c r="Q49" s="180">
        <v>0</v>
      </c>
      <c r="R49" s="150">
        <v>0</v>
      </c>
      <c r="S49" s="180">
        <v>0</v>
      </c>
      <c r="T49" s="150">
        <v>0</v>
      </c>
      <c r="U49" s="150">
        <v>0</v>
      </c>
      <c r="V49" s="187">
        <v>0</v>
      </c>
      <c r="W49" s="149">
        <v>0</v>
      </c>
      <c r="X49" s="180">
        <v>0</v>
      </c>
      <c r="Y49" s="150">
        <v>0</v>
      </c>
      <c r="Z49" s="180">
        <v>0</v>
      </c>
      <c r="AA49" s="358">
        <v>0</v>
      </c>
      <c r="AB49" s="150">
        <v>0</v>
      </c>
      <c r="AC49" s="180">
        <v>0</v>
      </c>
      <c r="AD49" s="150">
        <v>0</v>
      </c>
      <c r="AE49" s="180">
        <v>0</v>
      </c>
      <c r="AF49" s="150">
        <v>0</v>
      </c>
      <c r="AG49" s="180">
        <v>0</v>
      </c>
      <c r="AH49" s="358">
        <v>0</v>
      </c>
      <c r="AI49" s="150">
        <v>0</v>
      </c>
      <c r="AJ49" s="150">
        <v>0</v>
      </c>
      <c r="AK49" s="150">
        <v>0</v>
      </c>
      <c r="AL49" s="187">
        <v>0</v>
      </c>
      <c r="AM49" s="149"/>
      <c r="AN49" s="180"/>
      <c r="AO49" s="150"/>
      <c r="AP49" s="187"/>
      <c r="AQ49" s="151">
        <f t="shared" si="5"/>
        <v>1201293.18</v>
      </c>
      <c r="AR49" s="380">
        <v>1201293.18</v>
      </c>
      <c r="AS49" s="187">
        <f t="shared" si="2"/>
        <v>744625.76</v>
      </c>
      <c r="AT49" s="354">
        <f t="shared" si="3"/>
        <v>0</v>
      </c>
      <c r="AU49" s="151">
        <f t="shared" si="6"/>
        <v>0</v>
      </c>
      <c r="AV49" s="380" t="s">
        <v>16916</v>
      </c>
      <c r="AW49" s="187">
        <f t="shared" si="7"/>
        <v>0</v>
      </c>
      <c r="AX49" s="258"/>
      <c r="AY49" s="257" t="s">
        <v>16916</v>
      </c>
      <c r="AZ49" s="150"/>
      <c r="BA49" s="150"/>
      <c r="BB49" s="150"/>
      <c r="BE49" s="150"/>
    </row>
    <row r="50" spans="1:57" x14ac:dyDescent="0.2">
      <c r="A50" s="148" t="s">
        <v>8216</v>
      </c>
      <c r="B50" s="148" t="s">
        <v>8276</v>
      </c>
      <c r="C50" s="148" t="s">
        <v>8213</v>
      </c>
      <c r="D50" s="148" t="s">
        <v>8213</v>
      </c>
      <c r="E50" s="148" t="s">
        <v>121</v>
      </c>
      <c r="F50" s="148" t="s">
        <v>49</v>
      </c>
      <c r="G50" s="148" t="s">
        <v>37</v>
      </c>
      <c r="H50" s="149">
        <v>0</v>
      </c>
      <c r="I50" s="180">
        <v>0</v>
      </c>
      <c r="J50" s="358">
        <v>0</v>
      </c>
      <c r="K50" s="150">
        <v>0</v>
      </c>
      <c r="L50" s="180">
        <v>0</v>
      </c>
      <c r="M50" s="358">
        <v>0</v>
      </c>
      <c r="N50" s="150">
        <v>0</v>
      </c>
      <c r="O50" s="180">
        <v>0</v>
      </c>
      <c r="P50" s="150">
        <v>0</v>
      </c>
      <c r="Q50" s="180">
        <v>0</v>
      </c>
      <c r="R50" s="150">
        <v>0</v>
      </c>
      <c r="S50" s="180">
        <v>0</v>
      </c>
      <c r="T50" s="150">
        <v>0</v>
      </c>
      <c r="U50" s="150">
        <v>0</v>
      </c>
      <c r="V50" s="187">
        <v>0</v>
      </c>
      <c r="W50" s="149">
        <v>365212.8</v>
      </c>
      <c r="X50" s="180">
        <v>236519.73000000004</v>
      </c>
      <c r="Y50" s="150">
        <v>0</v>
      </c>
      <c r="Z50" s="180">
        <v>0</v>
      </c>
      <c r="AA50" s="358">
        <v>0</v>
      </c>
      <c r="AB50" s="150">
        <v>0</v>
      </c>
      <c r="AC50" s="180">
        <v>0</v>
      </c>
      <c r="AD50" s="150">
        <v>0</v>
      </c>
      <c r="AE50" s="180">
        <v>0</v>
      </c>
      <c r="AF50" s="150">
        <v>0</v>
      </c>
      <c r="AG50" s="180">
        <v>0</v>
      </c>
      <c r="AH50" s="358">
        <v>0</v>
      </c>
      <c r="AI50" s="150">
        <v>0</v>
      </c>
      <c r="AJ50" s="150">
        <v>0</v>
      </c>
      <c r="AK50" s="150">
        <v>0</v>
      </c>
      <c r="AL50" s="187">
        <v>0</v>
      </c>
      <c r="AM50" s="149"/>
      <c r="AN50" s="180"/>
      <c r="AO50" s="150"/>
      <c r="AP50" s="187"/>
      <c r="AQ50" s="151">
        <f t="shared" si="5"/>
        <v>365212.8</v>
      </c>
      <c r="AR50" s="380">
        <v>365212.8</v>
      </c>
      <c r="AS50" s="187">
        <f t="shared" si="2"/>
        <v>236519.73000000004</v>
      </c>
      <c r="AT50" s="354">
        <f t="shared" si="3"/>
        <v>0</v>
      </c>
      <c r="AU50" s="151">
        <f t="shared" si="6"/>
        <v>0</v>
      </c>
      <c r="AV50" s="380" t="s">
        <v>16916</v>
      </c>
      <c r="AW50" s="187">
        <f t="shared" si="7"/>
        <v>0</v>
      </c>
      <c r="AX50" s="258"/>
      <c r="AY50" s="257" t="s">
        <v>16916</v>
      </c>
      <c r="AZ50" s="150"/>
      <c r="BA50" s="150"/>
      <c r="BB50" s="150"/>
      <c r="BE50" s="150"/>
    </row>
    <row r="51" spans="1:57" x14ac:dyDescent="0.2">
      <c r="A51" s="148" t="s">
        <v>8398</v>
      </c>
      <c r="B51" s="148" t="s">
        <v>8251</v>
      </c>
      <c r="C51" s="148" t="s">
        <v>8213</v>
      </c>
      <c r="D51" s="148" t="s">
        <v>8213</v>
      </c>
      <c r="E51" s="148" t="s">
        <v>8198</v>
      </c>
      <c r="F51" s="148" t="s">
        <v>147</v>
      </c>
      <c r="G51" s="148" t="s">
        <v>86</v>
      </c>
      <c r="H51" s="149">
        <v>0</v>
      </c>
      <c r="I51" s="180">
        <v>0</v>
      </c>
      <c r="J51" s="358">
        <v>0</v>
      </c>
      <c r="K51" s="150">
        <v>0</v>
      </c>
      <c r="L51" s="180">
        <v>0</v>
      </c>
      <c r="M51" s="358">
        <v>0</v>
      </c>
      <c r="N51" s="150">
        <v>61130.52</v>
      </c>
      <c r="O51" s="180">
        <v>60640.919999999991</v>
      </c>
      <c r="P51" s="150">
        <v>0</v>
      </c>
      <c r="Q51" s="180">
        <v>0</v>
      </c>
      <c r="R51" s="150">
        <v>0</v>
      </c>
      <c r="S51" s="180">
        <v>0</v>
      </c>
      <c r="T51" s="150">
        <v>0</v>
      </c>
      <c r="U51" s="150">
        <v>0</v>
      </c>
      <c r="V51" s="187">
        <v>0</v>
      </c>
      <c r="W51" s="149">
        <v>0</v>
      </c>
      <c r="X51" s="180">
        <v>0</v>
      </c>
      <c r="Y51" s="150">
        <v>0</v>
      </c>
      <c r="Z51" s="180">
        <v>0</v>
      </c>
      <c r="AA51" s="358">
        <v>0</v>
      </c>
      <c r="AB51" s="150">
        <v>0</v>
      </c>
      <c r="AC51" s="180">
        <v>0</v>
      </c>
      <c r="AD51" s="150">
        <v>0</v>
      </c>
      <c r="AE51" s="180">
        <v>0</v>
      </c>
      <c r="AF51" s="150">
        <v>0</v>
      </c>
      <c r="AG51" s="180">
        <v>0</v>
      </c>
      <c r="AH51" s="358">
        <v>0</v>
      </c>
      <c r="AI51" s="150">
        <v>0</v>
      </c>
      <c r="AJ51" s="150">
        <v>0</v>
      </c>
      <c r="AK51" s="150">
        <v>0</v>
      </c>
      <c r="AL51" s="187">
        <v>0</v>
      </c>
      <c r="AM51" s="149"/>
      <c r="AN51" s="180"/>
      <c r="AO51" s="150"/>
      <c r="AP51" s="187"/>
      <c r="AQ51" s="151">
        <f t="shared" si="5"/>
        <v>61130.52</v>
      </c>
      <c r="AR51" s="380">
        <v>61130.52</v>
      </c>
      <c r="AS51" s="187">
        <f t="shared" si="2"/>
        <v>60640.919999999991</v>
      </c>
      <c r="AT51" s="354">
        <f t="shared" si="3"/>
        <v>0</v>
      </c>
      <c r="AU51" s="151">
        <f t="shared" si="6"/>
        <v>0</v>
      </c>
      <c r="AV51" s="380" t="s">
        <v>16916</v>
      </c>
      <c r="AW51" s="187">
        <f t="shared" si="7"/>
        <v>0</v>
      </c>
      <c r="AX51" s="258">
        <v>129631.02</v>
      </c>
      <c r="AY51" s="257">
        <v>129631.02</v>
      </c>
      <c r="AZ51" s="150"/>
      <c r="BA51" s="150"/>
      <c r="BB51" s="150"/>
      <c r="BE51" s="150"/>
    </row>
    <row r="52" spans="1:57" x14ac:dyDescent="0.2">
      <c r="A52" s="148" t="s">
        <v>8398</v>
      </c>
      <c r="B52" s="148" t="s">
        <v>8409</v>
      </c>
      <c r="C52" s="148" t="s">
        <v>8213</v>
      </c>
      <c r="D52" s="148" t="s">
        <v>8213</v>
      </c>
      <c r="E52" s="148" t="s">
        <v>8410</v>
      </c>
      <c r="F52" s="148" t="s">
        <v>147</v>
      </c>
      <c r="G52" s="148" t="s">
        <v>86</v>
      </c>
      <c r="H52" s="149"/>
      <c r="I52" s="180"/>
      <c r="J52" s="358"/>
      <c r="K52" s="150"/>
      <c r="L52" s="180"/>
      <c r="M52" s="358"/>
      <c r="N52" s="150"/>
      <c r="O52" s="180"/>
      <c r="P52" s="150"/>
      <c r="Q52" s="180"/>
      <c r="R52" s="150"/>
      <c r="S52" s="180"/>
      <c r="T52" s="150"/>
      <c r="U52" s="150"/>
      <c r="V52" s="187"/>
      <c r="W52" s="149"/>
      <c r="X52" s="180"/>
      <c r="Y52" s="150"/>
      <c r="Z52" s="180"/>
      <c r="AA52" s="358"/>
      <c r="AB52" s="150"/>
      <c r="AC52" s="180"/>
      <c r="AD52" s="150"/>
      <c r="AE52" s="180"/>
      <c r="AF52" s="150"/>
      <c r="AG52" s="180"/>
      <c r="AH52" s="358"/>
      <c r="AI52" s="150"/>
      <c r="AJ52" s="150"/>
      <c r="AK52" s="150"/>
      <c r="AL52" s="187"/>
      <c r="AM52" s="149">
        <v>0</v>
      </c>
      <c r="AN52" s="180">
        <v>0</v>
      </c>
      <c r="AO52" s="150">
        <v>1450000</v>
      </c>
      <c r="AP52" s="187">
        <v>0</v>
      </c>
      <c r="AQ52" s="151">
        <f t="shared" si="5"/>
        <v>0</v>
      </c>
      <c r="AR52" s="380">
        <v>0</v>
      </c>
      <c r="AS52" s="187">
        <f t="shared" si="2"/>
        <v>0</v>
      </c>
      <c r="AT52" s="354">
        <f t="shared" si="3"/>
        <v>0</v>
      </c>
      <c r="AU52" s="151">
        <f t="shared" si="6"/>
        <v>1450000</v>
      </c>
      <c r="AV52" s="380" t="s">
        <v>16916</v>
      </c>
      <c r="AW52" s="187">
        <f t="shared" si="7"/>
        <v>0</v>
      </c>
      <c r="AX52" s="258"/>
      <c r="AY52" s="257" t="s">
        <v>16916</v>
      </c>
      <c r="AZ52" s="150"/>
      <c r="BA52" s="150"/>
      <c r="BB52" s="150"/>
      <c r="BE52" s="150"/>
    </row>
    <row r="53" spans="1:57" x14ac:dyDescent="0.2">
      <c r="A53" s="148" t="s">
        <v>8353</v>
      </c>
      <c r="B53" s="148" t="s">
        <v>8354</v>
      </c>
      <c r="C53" s="148" t="s">
        <v>8213</v>
      </c>
      <c r="D53" s="148" t="s">
        <v>8213</v>
      </c>
      <c r="E53" s="148" t="s">
        <v>8355</v>
      </c>
      <c r="F53" s="148" t="s">
        <v>346</v>
      </c>
      <c r="G53" s="148" t="s">
        <v>92</v>
      </c>
      <c r="H53" s="149"/>
      <c r="I53" s="180"/>
      <c r="J53" s="358"/>
      <c r="K53" s="150"/>
      <c r="L53" s="180"/>
      <c r="M53" s="358"/>
      <c r="N53" s="150"/>
      <c r="O53" s="180"/>
      <c r="P53" s="150"/>
      <c r="Q53" s="180"/>
      <c r="R53" s="150"/>
      <c r="S53" s="180"/>
      <c r="T53" s="150"/>
      <c r="U53" s="150"/>
      <c r="V53" s="187"/>
      <c r="W53" s="149"/>
      <c r="X53" s="180"/>
      <c r="Y53" s="150"/>
      <c r="Z53" s="180"/>
      <c r="AA53" s="358"/>
      <c r="AB53" s="150"/>
      <c r="AC53" s="180"/>
      <c r="AD53" s="150"/>
      <c r="AE53" s="180"/>
      <c r="AF53" s="150"/>
      <c r="AG53" s="180"/>
      <c r="AH53" s="358"/>
      <c r="AI53" s="150"/>
      <c r="AJ53" s="150"/>
      <c r="AK53" s="150"/>
      <c r="AL53" s="187"/>
      <c r="AM53" s="149">
        <v>0</v>
      </c>
      <c r="AN53" s="180">
        <v>0</v>
      </c>
      <c r="AO53" s="150">
        <v>62200.32</v>
      </c>
      <c r="AP53" s="187">
        <v>62200.32</v>
      </c>
      <c r="AQ53" s="151">
        <f t="shared" si="5"/>
        <v>0</v>
      </c>
      <c r="AR53" s="380">
        <v>0</v>
      </c>
      <c r="AS53" s="187">
        <f t="shared" si="2"/>
        <v>0</v>
      </c>
      <c r="AT53" s="354">
        <f t="shared" si="3"/>
        <v>0</v>
      </c>
      <c r="AU53" s="151">
        <f t="shared" si="6"/>
        <v>62200.32</v>
      </c>
      <c r="AV53" s="380">
        <v>62200.32</v>
      </c>
      <c r="AW53" s="187">
        <f t="shared" si="7"/>
        <v>62200.32</v>
      </c>
      <c r="AX53" s="258"/>
      <c r="AY53" s="257" t="s">
        <v>16916</v>
      </c>
      <c r="AZ53" s="150"/>
      <c r="BA53" s="150"/>
      <c r="BB53" s="150"/>
      <c r="BE53" s="150"/>
    </row>
    <row r="54" spans="1:57" x14ac:dyDescent="0.2">
      <c r="A54" s="148" t="s">
        <v>8321</v>
      </c>
      <c r="B54" s="148" t="s">
        <v>8286</v>
      </c>
      <c r="C54" s="148" t="s">
        <v>8213</v>
      </c>
      <c r="D54" s="148" t="s">
        <v>8213</v>
      </c>
      <c r="E54" s="148" t="s">
        <v>133</v>
      </c>
      <c r="F54" s="148" t="s">
        <v>134</v>
      </c>
      <c r="G54" s="148" t="s">
        <v>66</v>
      </c>
      <c r="H54" s="149">
        <v>710971.52</v>
      </c>
      <c r="I54" s="180">
        <v>0</v>
      </c>
      <c r="J54" s="358">
        <v>0</v>
      </c>
      <c r="K54" s="150">
        <v>3043744.05</v>
      </c>
      <c r="L54" s="180">
        <v>3043173.71</v>
      </c>
      <c r="M54" s="358">
        <v>0</v>
      </c>
      <c r="N54" s="150">
        <v>0</v>
      </c>
      <c r="O54" s="180">
        <v>0</v>
      </c>
      <c r="P54" s="150">
        <v>350108.88</v>
      </c>
      <c r="Q54" s="180">
        <v>350108.88</v>
      </c>
      <c r="R54" s="150">
        <v>0</v>
      </c>
      <c r="S54" s="180">
        <v>0</v>
      </c>
      <c r="T54" s="150">
        <v>0</v>
      </c>
      <c r="U54" s="150">
        <v>0</v>
      </c>
      <c r="V54" s="187">
        <v>0</v>
      </c>
      <c r="W54" s="149">
        <v>1247500.49</v>
      </c>
      <c r="X54" s="180">
        <v>661924.32000000007</v>
      </c>
      <c r="Y54" s="150">
        <v>0</v>
      </c>
      <c r="Z54" s="180">
        <v>0</v>
      </c>
      <c r="AA54" s="358">
        <v>0</v>
      </c>
      <c r="AB54" s="150">
        <v>0</v>
      </c>
      <c r="AC54" s="180">
        <v>0</v>
      </c>
      <c r="AD54" s="150">
        <v>0</v>
      </c>
      <c r="AE54" s="180">
        <v>0</v>
      </c>
      <c r="AF54" s="150">
        <v>0</v>
      </c>
      <c r="AG54" s="180">
        <v>0</v>
      </c>
      <c r="AH54" s="358">
        <v>0</v>
      </c>
      <c r="AI54" s="150">
        <v>0</v>
      </c>
      <c r="AJ54" s="150">
        <v>0</v>
      </c>
      <c r="AK54" s="150">
        <v>0</v>
      </c>
      <c r="AL54" s="187">
        <v>0</v>
      </c>
      <c r="AM54" s="149"/>
      <c r="AN54" s="180"/>
      <c r="AO54" s="150"/>
      <c r="AP54" s="187"/>
      <c r="AQ54" s="151">
        <f t="shared" si="5"/>
        <v>5352324.9399999995</v>
      </c>
      <c r="AR54" s="380">
        <v>4055777.25</v>
      </c>
      <c r="AS54" s="187">
        <f t="shared" si="2"/>
        <v>4055206.91</v>
      </c>
      <c r="AT54" s="354">
        <f t="shared" si="3"/>
        <v>0</v>
      </c>
      <c r="AU54" s="151">
        <f t="shared" si="6"/>
        <v>0</v>
      </c>
      <c r="AV54" s="380" t="s">
        <v>16916</v>
      </c>
      <c r="AW54" s="187">
        <f t="shared" si="7"/>
        <v>0</v>
      </c>
      <c r="AX54" s="258"/>
      <c r="AY54" s="257" t="s">
        <v>16916</v>
      </c>
      <c r="AZ54" s="150"/>
      <c r="BA54" s="150"/>
      <c r="BB54" s="150"/>
      <c r="BE54" s="150"/>
    </row>
    <row r="55" spans="1:57" x14ac:dyDescent="0.2">
      <c r="A55" s="148" t="s">
        <v>8321</v>
      </c>
      <c r="B55" s="148" t="s">
        <v>8325</v>
      </c>
      <c r="C55" s="148" t="s">
        <v>8213</v>
      </c>
      <c r="D55" s="148" t="s">
        <v>8213</v>
      </c>
      <c r="E55" s="148" t="s">
        <v>166</v>
      </c>
      <c r="F55" s="148" t="s">
        <v>134</v>
      </c>
      <c r="G55" s="148" t="s">
        <v>66</v>
      </c>
      <c r="H55" s="149">
        <v>0</v>
      </c>
      <c r="I55" s="180">
        <v>0</v>
      </c>
      <c r="J55" s="358">
        <v>0</v>
      </c>
      <c r="K55" s="150">
        <v>0</v>
      </c>
      <c r="L55" s="180">
        <v>0</v>
      </c>
      <c r="M55" s="358">
        <v>0</v>
      </c>
      <c r="N55" s="150">
        <v>161951.1</v>
      </c>
      <c r="O55" s="180">
        <v>31288.17</v>
      </c>
      <c r="P55" s="150">
        <v>0</v>
      </c>
      <c r="Q55" s="180">
        <v>0</v>
      </c>
      <c r="R55" s="150">
        <v>0</v>
      </c>
      <c r="S55" s="180">
        <v>0</v>
      </c>
      <c r="T55" s="150">
        <v>0</v>
      </c>
      <c r="U55" s="150">
        <v>0</v>
      </c>
      <c r="V55" s="187">
        <v>0</v>
      </c>
      <c r="W55" s="149">
        <v>395569.92000000004</v>
      </c>
      <c r="X55" s="180">
        <v>69061.260000000009</v>
      </c>
      <c r="Y55" s="150">
        <v>65719.41</v>
      </c>
      <c r="Z55" s="180">
        <v>49216.229999999996</v>
      </c>
      <c r="AA55" s="358">
        <v>0</v>
      </c>
      <c r="AB55" s="150">
        <v>0</v>
      </c>
      <c r="AC55" s="180">
        <v>0</v>
      </c>
      <c r="AD55" s="150">
        <v>0</v>
      </c>
      <c r="AE55" s="180">
        <v>0</v>
      </c>
      <c r="AF55" s="150">
        <v>0</v>
      </c>
      <c r="AG55" s="180">
        <v>0</v>
      </c>
      <c r="AH55" s="358">
        <v>0</v>
      </c>
      <c r="AI55" s="150">
        <v>0</v>
      </c>
      <c r="AJ55" s="150">
        <v>0</v>
      </c>
      <c r="AK55" s="150">
        <v>0</v>
      </c>
      <c r="AL55" s="187">
        <v>0</v>
      </c>
      <c r="AM55" s="149"/>
      <c r="AN55" s="180"/>
      <c r="AO55" s="150"/>
      <c r="AP55" s="187"/>
      <c r="AQ55" s="151">
        <f t="shared" si="5"/>
        <v>623240.43000000005</v>
      </c>
      <c r="AR55" s="380">
        <v>330464.58</v>
      </c>
      <c r="AS55" s="187">
        <f t="shared" si="2"/>
        <v>149565.66</v>
      </c>
      <c r="AT55" s="354">
        <f t="shared" si="3"/>
        <v>0</v>
      </c>
      <c r="AU55" s="151">
        <f t="shared" si="6"/>
        <v>0</v>
      </c>
      <c r="AV55" s="380" t="s">
        <v>16916</v>
      </c>
      <c r="AW55" s="187">
        <f t="shared" si="7"/>
        <v>0</v>
      </c>
      <c r="AX55" s="258"/>
      <c r="AY55" s="257" t="s">
        <v>16916</v>
      </c>
      <c r="AZ55" s="150"/>
      <c r="BA55" s="150"/>
      <c r="BB55" s="150"/>
      <c r="BE55" s="150"/>
    </row>
    <row r="56" spans="1:57" x14ac:dyDescent="0.2">
      <c r="A56" s="148" t="s">
        <v>8226</v>
      </c>
      <c r="B56" s="148" t="s">
        <v>8227</v>
      </c>
      <c r="C56" s="148" t="s">
        <v>8213</v>
      </c>
      <c r="D56" s="148" t="s">
        <v>8213</v>
      </c>
      <c r="E56" s="148" t="s">
        <v>367</v>
      </c>
      <c r="F56" s="148" t="s">
        <v>36</v>
      </c>
      <c r="G56" s="148" t="s">
        <v>37</v>
      </c>
      <c r="H56" s="149">
        <v>0</v>
      </c>
      <c r="I56" s="180">
        <v>0</v>
      </c>
      <c r="J56" s="358">
        <v>0</v>
      </c>
      <c r="K56" s="150">
        <v>0</v>
      </c>
      <c r="L56" s="180">
        <v>0</v>
      </c>
      <c r="M56" s="358">
        <v>0</v>
      </c>
      <c r="N56" s="150">
        <v>2899035.96</v>
      </c>
      <c r="O56" s="180">
        <v>2886248.29</v>
      </c>
      <c r="P56" s="150">
        <v>0</v>
      </c>
      <c r="Q56" s="180">
        <v>0</v>
      </c>
      <c r="R56" s="150">
        <v>0</v>
      </c>
      <c r="S56" s="180">
        <v>0</v>
      </c>
      <c r="T56" s="150">
        <v>0</v>
      </c>
      <c r="U56" s="150">
        <v>0</v>
      </c>
      <c r="V56" s="187">
        <v>0</v>
      </c>
      <c r="W56" s="149">
        <v>0</v>
      </c>
      <c r="X56" s="180">
        <v>0</v>
      </c>
      <c r="Y56" s="150">
        <v>0</v>
      </c>
      <c r="Z56" s="180">
        <v>0</v>
      </c>
      <c r="AA56" s="358">
        <v>0</v>
      </c>
      <c r="AB56" s="150">
        <v>0</v>
      </c>
      <c r="AC56" s="180">
        <v>0</v>
      </c>
      <c r="AD56" s="150">
        <v>0</v>
      </c>
      <c r="AE56" s="180">
        <v>0</v>
      </c>
      <c r="AF56" s="150">
        <v>0</v>
      </c>
      <c r="AG56" s="180">
        <v>0</v>
      </c>
      <c r="AH56" s="358">
        <v>0</v>
      </c>
      <c r="AI56" s="150">
        <v>0</v>
      </c>
      <c r="AJ56" s="150">
        <v>0</v>
      </c>
      <c r="AK56" s="150">
        <v>0</v>
      </c>
      <c r="AL56" s="187">
        <v>0</v>
      </c>
      <c r="AM56" s="149"/>
      <c r="AN56" s="180"/>
      <c r="AO56" s="150"/>
      <c r="AP56" s="187"/>
      <c r="AQ56" s="151">
        <f t="shared" si="5"/>
        <v>2899035.96</v>
      </c>
      <c r="AR56" s="380">
        <v>2899035.96</v>
      </c>
      <c r="AS56" s="187">
        <f t="shared" si="2"/>
        <v>2886248.29</v>
      </c>
      <c r="AT56" s="354">
        <f t="shared" si="3"/>
        <v>0</v>
      </c>
      <c r="AU56" s="151">
        <f t="shared" si="6"/>
        <v>0</v>
      </c>
      <c r="AV56" s="380" t="s">
        <v>16916</v>
      </c>
      <c r="AW56" s="187">
        <f t="shared" si="7"/>
        <v>0</v>
      </c>
      <c r="AX56" s="258">
        <v>8973943.0300000012</v>
      </c>
      <c r="AY56" s="257">
        <v>8973943.0299999993</v>
      </c>
      <c r="AZ56" s="150"/>
      <c r="BA56" s="150"/>
      <c r="BB56" s="150"/>
      <c r="BE56" s="150"/>
    </row>
    <row r="57" spans="1:57" x14ac:dyDescent="0.2">
      <c r="A57" s="148" t="s">
        <v>8226</v>
      </c>
      <c r="B57" s="148" t="s">
        <v>8228</v>
      </c>
      <c r="C57" s="148" t="s">
        <v>8213</v>
      </c>
      <c r="D57" s="148" t="s">
        <v>8213</v>
      </c>
      <c r="E57" s="148" t="s">
        <v>163</v>
      </c>
      <c r="F57" s="148" t="s">
        <v>36</v>
      </c>
      <c r="G57" s="148" t="s">
        <v>37</v>
      </c>
      <c r="H57" s="149">
        <v>0</v>
      </c>
      <c r="I57" s="180">
        <v>0</v>
      </c>
      <c r="J57" s="358">
        <v>0</v>
      </c>
      <c r="K57" s="150">
        <v>150856.48000000001</v>
      </c>
      <c r="L57" s="180">
        <v>87486.56</v>
      </c>
      <c r="M57" s="358">
        <v>0</v>
      </c>
      <c r="N57" s="150">
        <v>168426.23999999999</v>
      </c>
      <c r="O57" s="180">
        <v>9866.6299999999992</v>
      </c>
      <c r="P57" s="150">
        <v>3935.76</v>
      </c>
      <c r="Q57" s="180">
        <v>3935.76</v>
      </c>
      <c r="R57" s="150">
        <v>190000</v>
      </c>
      <c r="S57" s="180">
        <v>109490.42</v>
      </c>
      <c r="T57" s="150">
        <v>0</v>
      </c>
      <c r="U57" s="150">
        <v>0</v>
      </c>
      <c r="V57" s="187">
        <v>0</v>
      </c>
      <c r="W57" s="149">
        <v>0</v>
      </c>
      <c r="X57" s="180">
        <v>0</v>
      </c>
      <c r="Y57" s="150">
        <v>0</v>
      </c>
      <c r="Z57" s="180">
        <v>0</v>
      </c>
      <c r="AA57" s="358">
        <v>0</v>
      </c>
      <c r="AB57" s="150">
        <v>0</v>
      </c>
      <c r="AC57" s="180">
        <v>0</v>
      </c>
      <c r="AD57" s="150">
        <v>0</v>
      </c>
      <c r="AE57" s="180">
        <v>0</v>
      </c>
      <c r="AF57" s="150">
        <v>0</v>
      </c>
      <c r="AG57" s="180">
        <v>0</v>
      </c>
      <c r="AH57" s="358">
        <v>0</v>
      </c>
      <c r="AI57" s="150">
        <v>0</v>
      </c>
      <c r="AJ57" s="150">
        <v>0</v>
      </c>
      <c r="AK57" s="150">
        <v>0</v>
      </c>
      <c r="AL57" s="187">
        <v>0</v>
      </c>
      <c r="AM57" s="149"/>
      <c r="AN57" s="180"/>
      <c r="AO57" s="150"/>
      <c r="AP57" s="187"/>
      <c r="AQ57" s="151">
        <f t="shared" si="5"/>
        <v>513218.48</v>
      </c>
      <c r="AR57" s="380">
        <v>513218.48</v>
      </c>
      <c r="AS57" s="187">
        <f t="shared" si="2"/>
        <v>210779.37</v>
      </c>
      <c r="AT57" s="354">
        <f t="shared" si="3"/>
        <v>0</v>
      </c>
      <c r="AU57" s="151">
        <f t="shared" si="6"/>
        <v>0</v>
      </c>
      <c r="AV57" s="380" t="s">
        <v>16916</v>
      </c>
      <c r="AW57" s="187">
        <f t="shared" si="7"/>
        <v>0</v>
      </c>
      <c r="AX57" s="258"/>
      <c r="AY57" s="257" t="s">
        <v>16916</v>
      </c>
      <c r="AZ57" s="150"/>
      <c r="BA57" s="150"/>
      <c r="BB57" s="150"/>
      <c r="BE57" s="150"/>
    </row>
    <row r="58" spans="1:57" x14ac:dyDescent="0.2">
      <c r="A58" s="148" t="s">
        <v>8226</v>
      </c>
      <c r="B58" s="148" t="s">
        <v>8278</v>
      </c>
      <c r="C58" s="148" t="s">
        <v>8213</v>
      </c>
      <c r="D58" s="148" t="s">
        <v>8213</v>
      </c>
      <c r="E58" s="148" t="s">
        <v>8279</v>
      </c>
      <c r="F58" s="148" t="s">
        <v>36</v>
      </c>
      <c r="G58" s="148" t="s">
        <v>37</v>
      </c>
      <c r="H58" s="149"/>
      <c r="I58" s="180"/>
      <c r="J58" s="358"/>
      <c r="K58" s="150"/>
      <c r="L58" s="180"/>
      <c r="M58" s="358"/>
      <c r="N58" s="150"/>
      <c r="O58" s="180"/>
      <c r="P58" s="150"/>
      <c r="Q58" s="180"/>
      <c r="R58" s="150"/>
      <c r="S58" s="180"/>
      <c r="T58" s="150"/>
      <c r="U58" s="150"/>
      <c r="V58" s="187"/>
      <c r="W58" s="149"/>
      <c r="X58" s="180"/>
      <c r="Y58" s="150"/>
      <c r="Z58" s="180"/>
      <c r="AA58" s="358"/>
      <c r="AB58" s="150"/>
      <c r="AC58" s="180"/>
      <c r="AD58" s="150"/>
      <c r="AE58" s="180"/>
      <c r="AF58" s="150"/>
      <c r="AG58" s="180"/>
      <c r="AH58" s="358"/>
      <c r="AI58" s="150"/>
      <c r="AJ58" s="150"/>
      <c r="AK58" s="150"/>
      <c r="AL58" s="187"/>
      <c r="AM58" s="149">
        <v>0</v>
      </c>
      <c r="AN58" s="180">
        <v>0</v>
      </c>
      <c r="AO58" s="150">
        <v>630000</v>
      </c>
      <c r="AP58" s="187">
        <v>302003.24</v>
      </c>
      <c r="AQ58" s="151">
        <f t="shared" si="5"/>
        <v>0</v>
      </c>
      <c r="AR58" s="380">
        <v>0</v>
      </c>
      <c r="AS58" s="187">
        <f t="shared" si="2"/>
        <v>0</v>
      </c>
      <c r="AT58" s="354">
        <f t="shared" si="3"/>
        <v>0</v>
      </c>
      <c r="AU58" s="151">
        <f t="shared" si="6"/>
        <v>630000</v>
      </c>
      <c r="AV58" s="380">
        <v>630000</v>
      </c>
      <c r="AW58" s="187">
        <f t="shared" si="7"/>
        <v>302003.24</v>
      </c>
      <c r="AX58" s="258"/>
      <c r="AY58" s="257" t="s">
        <v>16916</v>
      </c>
      <c r="AZ58" s="150"/>
      <c r="BA58" s="150"/>
      <c r="BB58" s="150"/>
      <c r="BE58" s="150"/>
    </row>
    <row r="59" spans="1:57" x14ac:dyDescent="0.2">
      <c r="A59" s="148" t="s">
        <v>8226</v>
      </c>
      <c r="B59" s="148" t="s">
        <v>8280</v>
      </c>
      <c r="C59" s="148" t="s">
        <v>8213</v>
      </c>
      <c r="D59" s="148" t="s">
        <v>8213</v>
      </c>
      <c r="E59" s="148" t="s">
        <v>8281</v>
      </c>
      <c r="F59" s="148" t="s">
        <v>36</v>
      </c>
      <c r="G59" s="148" t="s">
        <v>37</v>
      </c>
      <c r="H59" s="149"/>
      <c r="I59" s="180"/>
      <c r="J59" s="358"/>
      <c r="K59" s="150"/>
      <c r="L59" s="180"/>
      <c r="M59" s="358"/>
      <c r="N59" s="150"/>
      <c r="O59" s="180"/>
      <c r="P59" s="150"/>
      <c r="Q59" s="180"/>
      <c r="R59" s="150"/>
      <c r="S59" s="180"/>
      <c r="T59" s="150"/>
      <c r="U59" s="150"/>
      <c r="V59" s="187"/>
      <c r="W59" s="149"/>
      <c r="X59" s="180"/>
      <c r="Y59" s="150"/>
      <c r="Z59" s="180"/>
      <c r="AA59" s="358"/>
      <c r="AB59" s="150"/>
      <c r="AC59" s="180"/>
      <c r="AD59" s="150"/>
      <c r="AE59" s="180"/>
      <c r="AF59" s="150"/>
      <c r="AG59" s="180"/>
      <c r="AH59" s="358"/>
      <c r="AI59" s="150"/>
      <c r="AJ59" s="150"/>
      <c r="AK59" s="150"/>
      <c r="AL59" s="187"/>
      <c r="AM59" s="149">
        <v>14000</v>
      </c>
      <c r="AN59" s="180">
        <v>11081.039999999999</v>
      </c>
      <c r="AO59" s="150">
        <v>0</v>
      </c>
      <c r="AP59" s="187">
        <v>0</v>
      </c>
      <c r="AQ59" s="151">
        <f t="shared" si="5"/>
        <v>0</v>
      </c>
      <c r="AR59" s="380">
        <v>0</v>
      </c>
      <c r="AS59" s="187">
        <f t="shared" si="2"/>
        <v>0</v>
      </c>
      <c r="AT59" s="354">
        <f t="shared" si="3"/>
        <v>0</v>
      </c>
      <c r="AU59" s="151">
        <f t="shared" si="6"/>
        <v>14000</v>
      </c>
      <c r="AV59" s="380">
        <v>14000</v>
      </c>
      <c r="AW59" s="187">
        <f t="shared" si="7"/>
        <v>11081.039999999999</v>
      </c>
      <c r="AX59" s="258"/>
      <c r="AY59" s="257" t="s">
        <v>16916</v>
      </c>
      <c r="AZ59" s="150"/>
      <c r="BA59" s="150"/>
      <c r="BB59" s="150"/>
      <c r="BE59" s="150"/>
    </row>
    <row r="60" spans="1:57" x14ac:dyDescent="0.2">
      <c r="A60" s="148" t="s">
        <v>8322</v>
      </c>
      <c r="B60" s="148" t="s">
        <v>8323</v>
      </c>
      <c r="C60" s="148" t="s">
        <v>8213</v>
      </c>
      <c r="D60" s="148" t="s">
        <v>8213</v>
      </c>
      <c r="E60" s="148" t="s">
        <v>8324</v>
      </c>
      <c r="F60" s="148" t="s">
        <v>67</v>
      </c>
      <c r="G60" s="148" t="s">
        <v>66</v>
      </c>
      <c r="H60" s="149">
        <v>0</v>
      </c>
      <c r="I60" s="180">
        <v>0</v>
      </c>
      <c r="J60" s="358">
        <v>0</v>
      </c>
      <c r="K60" s="150">
        <v>0</v>
      </c>
      <c r="L60" s="180">
        <v>0</v>
      </c>
      <c r="M60" s="358">
        <v>0</v>
      </c>
      <c r="N60" s="150">
        <v>6325.92</v>
      </c>
      <c r="O60" s="180">
        <v>6325.92</v>
      </c>
      <c r="P60" s="150">
        <v>0</v>
      </c>
      <c r="Q60" s="180">
        <v>0</v>
      </c>
      <c r="R60" s="150">
        <v>0</v>
      </c>
      <c r="S60" s="180">
        <v>0</v>
      </c>
      <c r="T60" s="150">
        <v>0</v>
      </c>
      <c r="U60" s="150">
        <v>0</v>
      </c>
      <c r="V60" s="187">
        <v>0</v>
      </c>
      <c r="W60" s="149">
        <v>0</v>
      </c>
      <c r="X60" s="180">
        <v>0</v>
      </c>
      <c r="Y60" s="150">
        <v>0</v>
      </c>
      <c r="Z60" s="180">
        <v>0</v>
      </c>
      <c r="AA60" s="358">
        <v>0</v>
      </c>
      <c r="AB60" s="150">
        <v>0</v>
      </c>
      <c r="AC60" s="180">
        <v>0</v>
      </c>
      <c r="AD60" s="150">
        <v>0</v>
      </c>
      <c r="AE60" s="180">
        <v>0</v>
      </c>
      <c r="AF60" s="150">
        <v>0</v>
      </c>
      <c r="AG60" s="180">
        <v>0</v>
      </c>
      <c r="AH60" s="358">
        <v>0</v>
      </c>
      <c r="AI60" s="150">
        <v>0</v>
      </c>
      <c r="AJ60" s="150">
        <v>0</v>
      </c>
      <c r="AK60" s="150">
        <v>0</v>
      </c>
      <c r="AL60" s="187">
        <v>0</v>
      </c>
      <c r="AM60" s="149"/>
      <c r="AN60" s="180"/>
      <c r="AO60" s="150"/>
      <c r="AP60" s="187"/>
      <c r="AQ60" s="151">
        <f t="shared" si="5"/>
        <v>6325.92</v>
      </c>
      <c r="AR60" s="380">
        <v>6325.92</v>
      </c>
      <c r="AS60" s="187">
        <f t="shared" si="2"/>
        <v>6325.92</v>
      </c>
      <c r="AT60" s="354">
        <f t="shared" si="3"/>
        <v>0</v>
      </c>
      <c r="AU60" s="151">
        <f t="shared" si="6"/>
        <v>0</v>
      </c>
      <c r="AV60" s="380" t="s">
        <v>16916</v>
      </c>
      <c r="AW60" s="187">
        <f t="shared" si="7"/>
        <v>0</v>
      </c>
      <c r="AX60" s="258">
        <v>45246.65</v>
      </c>
      <c r="AY60" s="257">
        <v>45246.65</v>
      </c>
      <c r="AZ60" s="150"/>
      <c r="BA60" s="150"/>
      <c r="BB60" s="150"/>
      <c r="BE60" s="150"/>
    </row>
    <row r="61" spans="1:57" x14ac:dyDescent="0.2">
      <c r="A61" s="148" t="s">
        <v>8229</v>
      </c>
      <c r="B61" s="148" t="s">
        <v>8271</v>
      </c>
      <c r="C61" s="148" t="s">
        <v>8213</v>
      </c>
      <c r="D61" s="148" t="s">
        <v>8213</v>
      </c>
      <c r="E61" s="148" t="s">
        <v>119</v>
      </c>
      <c r="F61" s="148" t="s">
        <v>103</v>
      </c>
      <c r="G61" s="148" t="s">
        <v>37</v>
      </c>
      <c r="H61" s="149">
        <v>0</v>
      </c>
      <c r="I61" s="180">
        <v>0</v>
      </c>
      <c r="J61" s="358">
        <v>0</v>
      </c>
      <c r="K61" s="150">
        <v>0</v>
      </c>
      <c r="L61" s="180">
        <v>0</v>
      </c>
      <c r="M61" s="358">
        <v>0</v>
      </c>
      <c r="N61" s="150">
        <v>0</v>
      </c>
      <c r="O61" s="180">
        <v>0</v>
      </c>
      <c r="P61" s="150">
        <v>0</v>
      </c>
      <c r="Q61" s="180">
        <v>0</v>
      </c>
      <c r="R61" s="150">
        <v>0</v>
      </c>
      <c r="S61" s="180">
        <v>0</v>
      </c>
      <c r="T61" s="150">
        <v>0</v>
      </c>
      <c r="U61" s="150">
        <v>0</v>
      </c>
      <c r="V61" s="187">
        <v>0</v>
      </c>
      <c r="W61" s="149">
        <v>562585.87</v>
      </c>
      <c r="X61" s="180">
        <v>562585.87</v>
      </c>
      <c r="Y61" s="150">
        <v>2083977.3</v>
      </c>
      <c r="Z61" s="180">
        <v>2083977.3</v>
      </c>
      <c r="AA61" s="358">
        <v>0</v>
      </c>
      <c r="AB61" s="150">
        <v>0</v>
      </c>
      <c r="AC61" s="180">
        <v>0</v>
      </c>
      <c r="AD61" s="150">
        <v>0</v>
      </c>
      <c r="AE61" s="180">
        <v>0</v>
      </c>
      <c r="AF61" s="150">
        <v>0</v>
      </c>
      <c r="AG61" s="180">
        <v>0</v>
      </c>
      <c r="AH61" s="358">
        <v>0</v>
      </c>
      <c r="AI61" s="150">
        <v>0</v>
      </c>
      <c r="AJ61" s="150">
        <v>0</v>
      </c>
      <c r="AK61" s="150">
        <v>0</v>
      </c>
      <c r="AL61" s="187">
        <v>0</v>
      </c>
      <c r="AM61" s="149"/>
      <c r="AN61" s="180"/>
      <c r="AO61" s="150"/>
      <c r="AP61" s="187"/>
      <c r="AQ61" s="151">
        <f t="shared" si="5"/>
        <v>2646563.17</v>
      </c>
      <c r="AR61" s="380">
        <v>2646563.17</v>
      </c>
      <c r="AS61" s="187">
        <f t="shared" si="2"/>
        <v>2646563.17</v>
      </c>
      <c r="AT61" s="354">
        <f t="shared" si="3"/>
        <v>0</v>
      </c>
      <c r="AU61" s="151">
        <f t="shared" si="6"/>
        <v>0</v>
      </c>
      <c r="AV61" s="380" t="s">
        <v>16916</v>
      </c>
      <c r="AW61" s="187">
        <f t="shared" si="7"/>
        <v>0</v>
      </c>
      <c r="AX61" s="258"/>
      <c r="AY61" s="257" t="s">
        <v>16916</v>
      </c>
      <c r="AZ61" s="150"/>
      <c r="BA61" s="150"/>
      <c r="BB61" s="150"/>
      <c r="BE61" s="150"/>
    </row>
    <row r="62" spans="1:57" x14ac:dyDescent="0.2">
      <c r="A62" s="148" t="s">
        <v>8229</v>
      </c>
      <c r="B62" s="148" t="s">
        <v>8219</v>
      </c>
      <c r="C62" s="148" t="s">
        <v>8213</v>
      </c>
      <c r="D62" s="148" t="s">
        <v>8213</v>
      </c>
      <c r="E62" s="148" t="s">
        <v>8230</v>
      </c>
      <c r="F62" s="148" t="s">
        <v>103</v>
      </c>
      <c r="G62" s="148" t="s">
        <v>37</v>
      </c>
      <c r="H62" s="149">
        <v>448247.95</v>
      </c>
      <c r="I62" s="180">
        <v>447719.67999999999</v>
      </c>
      <c r="J62" s="358">
        <v>0</v>
      </c>
      <c r="K62" s="150">
        <v>2019961.31</v>
      </c>
      <c r="L62" s="180">
        <v>2007000.0399999998</v>
      </c>
      <c r="M62" s="358">
        <v>0</v>
      </c>
      <c r="N62" s="150">
        <v>0</v>
      </c>
      <c r="O62" s="180">
        <v>0</v>
      </c>
      <c r="P62" s="150">
        <v>67495.08</v>
      </c>
      <c r="Q62" s="180">
        <v>67495.08</v>
      </c>
      <c r="R62" s="150">
        <v>9106519.9499999993</v>
      </c>
      <c r="S62" s="180">
        <v>9052920.8200000003</v>
      </c>
      <c r="T62" s="150">
        <v>0</v>
      </c>
      <c r="U62" s="150">
        <v>0</v>
      </c>
      <c r="V62" s="187">
        <v>0</v>
      </c>
      <c r="W62" s="149">
        <v>0</v>
      </c>
      <c r="X62" s="180">
        <v>0</v>
      </c>
      <c r="Y62" s="150">
        <v>0</v>
      </c>
      <c r="Z62" s="180">
        <v>0</v>
      </c>
      <c r="AA62" s="358">
        <v>0</v>
      </c>
      <c r="AB62" s="150">
        <v>0</v>
      </c>
      <c r="AC62" s="180">
        <v>0</v>
      </c>
      <c r="AD62" s="150">
        <v>0</v>
      </c>
      <c r="AE62" s="180">
        <v>0</v>
      </c>
      <c r="AF62" s="150">
        <v>0</v>
      </c>
      <c r="AG62" s="180">
        <v>0</v>
      </c>
      <c r="AH62" s="358">
        <v>0</v>
      </c>
      <c r="AI62" s="150">
        <v>0</v>
      </c>
      <c r="AJ62" s="150">
        <v>0</v>
      </c>
      <c r="AK62" s="150">
        <v>0</v>
      </c>
      <c r="AL62" s="187">
        <v>0</v>
      </c>
      <c r="AM62" s="149"/>
      <c r="AN62" s="180"/>
      <c r="AO62" s="150"/>
      <c r="AP62" s="187"/>
      <c r="AQ62" s="151">
        <f t="shared" si="5"/>
        <v>11642224.289999999</v>
      </c>
      <c r="AR62" s="380">
        <v>11642224.289999999</v>
      </c>
      <c r="AS62" s="187">
        <f t="shared" si="2"/>
        <v>11575135.620000001</v>
      </c>
      <c r="AT62" s="354">
        <f t="shared" si="3"/>
        <v>0</v>
      </c>
      <c r="AU62" s="151">
        <f t="shared" si="6"/>
        <v>0</v>
      </c>
      <c r="AV62" s="380" t="s">
        <v>16916</v>
      </c>
      <c r="AW62" s="187">
        <f t="shared" si="7"/>
        <v>0</v>
      </c>
      <c r="AX62" s="258"/>
      <c r="AY62" s="257" t="s">
        <v>16916</v>
      </c>
      <c r="AZ62" s="150"/>
      <c r="BA62" s="150"/>
      <c r="BB62" s="150"/>
      <c r="BE62" s="150"/>
    </row>
    <row r="63" spans="1:57" x14ac:dyDescent="0.2">
      <c r="A63" s="148" t="s">
        <v>8229</v>
      </c>
      <c r="B63" s="148" t="s">
        <v>8231</v>
      </c>
      <c r="C63" s="148" t="s">
        <v>8213</v>
      </c>
      <c r="D63" s="148" t="s">
        <v>8213</v>
      </c>
      <c r="E63" s="148" t="s">
        <v>8232</v>
      </c>
      <c r="F63" s="148" t="s">
        <v>103</v>
      </c>
      <c r="G63" s="148" t="s">
        <v>37</v>
      </c>
      <c r="H63" s="149">
        <v>0</v>
      </c>
      <c r="I63" s="180">
        <v>0</v>
      </c>
      <c r="J63" s="358">
        <v>0</v>
      </c>
      <c r="K63" s="150">
        <v>0</v>
      </c>
      <c r="L63" s="180">
        <v>0</v>
      </c>
      <c r="M63" s="358">
        <v>0</v>
      </c>
      <c r="N63" s="150">
        <v>0</v>
      </c>
      <c r="O63" s="180">
        <v>0</v>
      </c>
      <c r="P63" s="150">
        <v>0</v>
      </c>
      <c r="Q63" s="180">
        <v>0</v>
      </c>
      <c r="R63" s="150">
        <v>0</v>
      </c>
      <c r="S63" s="180">
        <v>0</v>
      </c>
      <c r="T63" s="150">
        <v>0</v>
      </c>
      <c r="U63" s="150">
        <v>0</v>
      </c>
      <c r="V63" s="187">
        <v>0</v>
      </c>
      <c r="W63" s="149">
        <v>508303.8</v>
      </c>
      <c r="X63" s="180">
        <v>0</v>
      </c>
      <c r="Y63" s="150">
        <v>0</v>
      </c>
      <c r="Z63" s="180">
        <v>0</v>
      </c>
      <c r="AA63" s="358">
        <v>0</v>
      </c>
      <c r="AB63" s="150">
        <v>0</v>
      </c>
      <c r="AC63" s="180">
        <v>0</v>
      </c>
      <c r="AD63" s="150">
        <v>0</v>
      </c>
      <c r="AE63" s="180">
        <v>0</v>
      </c>
      <c r="AF63" s="150">
        <v>0</v>
      </c>
      <c r="AG63" s="180">
        <v>0</v>
      </c>
      <c r="AH63" s="358">
        <v>0</v>
      </c>
      <c r="AI63" s="150">
        <v>0</v>
      </c>
      <c r="AJ63" s="150">
        <v>0</v>
      </c>
      <c r="AK63" s="150">
        <v>0</v>
      </c>
      <c r="AL63" s="187">
        <v>0</v>
      </c>
      <c r="AM63" s="149"/>
      <c r="AN63" s="180"/>
      <c r="AO63" s="150"/>
      <c r="AP63" s="187"/>
      <c r="AQ63" s="151">
        <f t="shared" si="5"/>
        <v>508303.8</v>
      </c>
      <c r="AR63" s="380">
        <v>0</v>
      </c>
      <c r="AS63" s="187">
        <f t="shared" si="2"/>
        <v>0</v>
      </c>
      <c r="AT63" s="354">
        <f t="shared" si="3"/>
        <v>0</v>
      </c>
      <c r="AU63" s="151">
        <f t="shared" si="6"/>
        <v>0</v>
      </c>
      <c r="AV63" s="380" t="s">
        <v>16916</v>
      </c>
      <c r="AW63" s="187">
        <f t="shared" si="7"/>
        <v>0</v>
      </c>
      <c r="AX63" s="258"/>
      <c r="AY63" s="257" t="s">
        <v>16916</v>
      </c>
      <c r="AZ63" s="150"/>
      <c r="BA63" s="150"/>
      <c r="BB63" s="150"/>
      <c r="BE63" s="150"/>
    </row>
    <row r="64" spans="1:57" x14ac:dyDescent="0.2">
      <c r="A64" s="148" t="s">
        <v>8229</v>
      </c>
      <c r="B64" s="148" t="s">
        <v>8227</v>
      </c>
      <c r="C64" s="148" t="s">
        <v>8213</v>
      </c>
      <c r="D64" s="148" t="s">
        <v>8213</v>
      </c>
      <c r="E64" s="148" t="s">
        <v>122</v>
      </c>
      <c r="F64" s="148" t="s">
        <v>103</v>
      </c>
      <c r="G64" s="148" t="s">
        <v>37</v>
      </c>
      <c r="H64" s="149">
        <v>0</v>
      </c>
      <c r="I64" s="180">
        <v>0</v>
      </c>
      <c r="J64" s="358">
        <v>0</v>
      </c>
      <c r="K64" s="150">
        <v>0</v>
      </c>
      <c r="L64" s="180">
        <v>0</v>
      </c>
      <c r="M64" s="358">
        <v>0</v>
      </c>
      <c r="N64" s="150">
        <v>0</v>
      </c>
      <c r="O64" s="180">
        <v>0</v>
      </c>
      <c r="P64" s="150">
        <v>0</v>
      </c>
      <c r="Q64" s="180">
        <v>0</v>
      </c>
      <c r="R64" s="150">
        <v>0</v>
      </c>
      <c r="S64" s="180">
        <v>0</v>
      </c>
      <c r="T64" s="150">
        <v>0</v>
      </c>
      <c r="U64" s="150">
        <v>0</v>
      </c>
      <c r="V64" s="187">
        <v>0</v>
      </c>
      <c r="W64" s="149">
        <v>53255.86</v>
      </c>
      <c r="X64" s="180">
        <v>0</v>
      </c>
      <c r="Y64" s="150">
        <v>101850.08</v>
      </c>
      <c r="Z64" s="180">
        <v>101850.08</v>
      </c>
      <c r="AA64" s="358">
        <v>0</v>
      </c>
      <c r="AB64" s="150">
        <v>0</v>
      </c>
      <c r="AC64" s="180">
        <v>0</v>
      </c>
      <c r="AD64" s="150">
        <v>0</v>
      </c>
      <c r="AE64" s="180">
        <v>0</v>
      </c>
      <c r="AF64" s="150">
        <v>0</v>
      </c>
      <c r="AG64" s="180">
        <v>0</v>
      </c>
      <c r="AH64" s="358">
        <v>0</v>
      </c>
      <c r="AI64" s="150">
        <v>0</v>
      </c>
      <c r="AJ64" s="150">
        <v>0</v>
      </c>
      <c r="AK64" s="150">
        <v>0</v>
      </c>
      <c r="AL64" s="187">
        <v>0</v>
      </c>
      <c r="AM64" s="149"/>
      <c r="AN64" s="180"/>
      <c r="AO64" s="150"/>
      <c r="AP64" s="187"/>
      <c r="AQ64" s="151">
        <f t="shared" si="5"/>
        <v>155105.94</v>
      </c>
      <c r="AR64" s="380">
        <v>101850.08</v>
      </c>
      <c r="AS64" s="187">
        <f t="shared" si="2"/>
        <v>101850.08</v>
      </c>
      <c r="AT64" s="354">
        <f t="shared" si="3"/>
        <v>0</v>
      </c>
      <c r="AU64" s="151">
        <f t="shared" si="6"/>
        <v>0</v>
      </c>
      <c r="AV64" s="380" t="s">
        <v>16916</v>
      </c>
      <c r="AW64" s="187">
        <f t="shared" si="7"/>
        <v>0</v>
      </c>
      <c r="AX64" s="258"/>
      <c r="AY64" s="257" t="s">
        <v>16916</v>
      </c>
      <c r="AZ64" s="150"/>
      <c r="BA64" s="150"/>
      <c r="BB64" s="150"/>
      <c r="BE64" s="150"/>
    </row>
    <row r="65" spans="1:57" x14ac:dyDescent="0.2">
      <c r="A65" s="148" t="s">
        <v>8229</v>
      </c>
      <c r="B65" s="148" t="s">
        <v>8221</v>
      </c>
      <c r="C65" s="148" t="s">
        <v>8213</v>
      </c>
      <c r="D65" s="148" t="s">
        <v>8213</v>
      </c>
      <c r="E65" s="148" t="s">
        <v>171</v>
      </c>
      <c r="F65" s="148" t="s">
        <v>103</v>
      </c>
      <c r="G65" s="148" t="s">
        <v>37</v>
      </c>
      <c r="H65" s="149">
        <v>0</v>
      </c>
      <c r="I65" s="180">
        <v>0</v>
      </c>
      <c r="J65" s="358">
        <v>0</v>
      </c>
      <c r="K65" s="150">
        <v>0</v>
      </c>
      <c r="L65" s="180">
        <v>0</v>
      </c>
      <c r="M65" s="358">
        <v>0</v>
      </c>
      <c r="N65" s="150">
        <v>0</v>
      </c>
      <c r="O65" s="180">
        <v>0</v>
      </c>
      <c r="P65" s="150">
        <v>0</v>
      </c>
      <c r="Q65" s="180">
        <v>0</v>
      </c>
      <c r="R65" s="150">
        <v>0</v>
      </c>
      <c r="S65" s="180">
        <v>0</v>
      </c>
      <c r="T65" s="150">
        <v>0</v>
      </c>
      <c r="U65" s="150">
        <v>0</v>
      </c>
      <c r="V65" s="187">
        <v>0</v>
      </c>
      <c r="W65" s="149">
        <v>469057.56</v>
      </c>
      <c r="X65" s="180">
        <v>463329.24000000005</v>
      </c>
      <c r="Y65" s="150">
        <v>0</v>
      </c>
      <c r="Z65" s="180">
        <v>0</v>
      </c>
      <c r="AA65" s="358">
        <v>0</v>
      </c>
      <c r="AB65" s="150">
        <v>0</v>
      </c>
      <c r="AC65" s="180">
        <v>0</v>
      </c>
      <c r="AD65" s="150">
        <v>0</v>
      </c>
      <c r="AE65" s="180">
        <v>0</v>
      </c>
      <c r="AF65" s="150">
        <v>0</v>
      </c>
      <c r="AG65" s="180">
        <v>0</v>
      </c>
      <c r="AH65" s="358">
        <v>0</v>
      </c>
      <c r="AI65" s="150">
        <v>0</v>
      </c>
      <c r="AJ65" s="150">
        <v>0</v>
      </c>
      <c r="AK65" s="150">
        <v>0</v>
      </c>
      <c r="AL65" s="187">
        <v>0</v>
      </c>
      <c r="AM65" s="149"/>
      <c r="AN65" s="180"/>
      <c r="AO65" s="150"/>
      <c r="AP65" s="187"/>
      <c r="AQ65" s="151">
        <f t="shared" si="5"/>
        <v>469057.56</v>
      </c>
      <c r="AR65" s="380">
        <v>469057.56</v>
      </c>
      <c r="AS65" s="187">
        <f t="shared" si="2"/>
        <v>463329.24000000005</v>
      </c>
      <c r="AT65" s="354">
        <f t="shared" si="3"/>
        <v>0</v>
      </c>
      <c r="AU65" s="151">
        <f t="shared" si="6"/>
        <v>0</v>
      </c>
      <c r="AV65" s="380" t="s">
        <v>16916</v>
      </c>
      <c r="AW65" s="187">
        <f t="shared" si="7"/>
        <v>0</v>
      </c>
      <c r="AX65" s="258"/>
      <c r="AY65" s="257" t="s">
        <v>16916</v>
      </c>
      <c r="AZ65" s="150"/>
      <c r="BA65" s="150"/>
      <c r="BB65" s="150"/>
      <c r="BE65" s="150"/>
    </row>
    <row r="66" spans="1:57" x14ac:dyDescent="0.2">
      <c r="A66" s="148" t="s">
        <v>8229</v>
      </c>
      <c r="B66" s="148" t="s">
        <v>8261</v>
      </c>
      <c r="C66" s="148" t="s">
        <v>8213</v>
      </c>
      <c r="D66" s="148" t="s">
        <v>8213</v>
      </c>
      <c r="E66" s="148" t="s">
        <v>2183</v>
      </c>
      <c r="F66" s="148" t="s">
        <v>103</v>
      </c>
      <c r="G66" s="148" t="s">
        <v>37</v>
      </c>
      <c r="H66" s="149">
        <v>0</v>
      </c>
      <c r="I66" s="180">
        <v>0</v>
      </c>
      <c r="J66" s="358">
        <v>0</v>
      </c>
      <c r="K66" s="150">
        <v>730758.32</v>
      </c>
      <c r="L66" s="180">
        <v>393639.79000000004</v>
      </c>
      <c r="M66" s="358">
        <v>11492.35</v>
      </c>
      <c r="N66" s="150">
        <v>434322.3</v>
      </c>
      <c r="O66" s="180">
        <v>253052.31</v>
      </c>
      <c r="P66" s="150">
        <v>13317.12</v>
      </c>
      <c r="Q66" s="180">
        <v>9987.84</v>
      </c>
      <c r="R66" s="150">
        <v>0</v>
      </c>
      <c r="S66" s="180">
        <v>0</v>
      </c>
      <c r="T66" s="150">
        <v>0</v>
      </c>
      <c r="U66" s="150">
        <v>0</v>
      </c>
      <c r="V66" s="187">
        <v>0</v>
      </c>
      <c r="W66" s="149">
        <v>0</v>
      </c>
      <c r="X66" s="180">
        <v>0</v>
      </c>
      <c r="Y66" s="150">
        <v>0</v>
      </c>
      <c r="Z66" s="180">
        <v>0</v>
      </c>
      <c r="AA66" s="358">
        <v>0</v>
      </c>
      <c r="AB66" s="150">
        <v>0</v>
      </c>
      <c r="AC66" s="180">
        <v>0</v>
      </c>
      <c r="AD66" s="150">
        <v>0</v>
      </c>
      <c r="AE66" s="180">
        <v>0</v>
      </c>
      <c r="AF66" s="150">
        <v>0</v>
      </c>
      <c r="AG66" s="180">
        <v>0</v>
      </c>
      <c r="AH66" s="358">
        <v>0</v>
      </c>
      <c r="AI66" s="150">
        <v>0</v>
      </c>
      <c r="AJ66" s="150">
        <v>0</v>
      </c>
      <c r="AK66" s="150">
        <v>0</v>
      </c>
      <c r="AL66" s="187">
        <v>0</v>
      </c>
      <c r="AM66" s="149"/>
      <c r="AN66" s="180"/>
      <c r="AO66" s="150"/>
      <c r="AP66" s="187"/>
      <c r="AQ66" s="151">
        <f t="shared" si="5"/>
        <v>1178397.74</v>
      </c>
      <c r="AR66" s="380">
        <v>1178397.74</v>
      </c>
      <c r="AS66" s="187">
        <f t="shared" si="2"/>
        <v>656679.94000000006</v>
      </c>
      <c r="AT66" s="354">
        <f t="shared" si="3"/>
        <v>11492.35</v>
      </c>
      <c r="AU66" s="151">
        <f t="shared" si="6"/>
        <v>0</v>
      </c>
      <c r="AV66" s="380" t="s">
        <v>16916</v>
      </c>
      <c r="AW66" s="187">
        <f t="shared" si="7"/>
        <v>0</v>
      </c>
      <c r="AX66" s="258"/>
      <c r="AY66" s="257" t="s">
        <v>16916</v>
      </c>
      <c r="AZ66" s="150"/>
      <c r="BA66" s="150"/>
      <c r="BB66" s="150"/>
      <c r="BE66" s="150"/>
    </row>
    <row r="67" spans="1:57" x14ac:dyDescent="0.2">
      <c r="A67" s="148" t="s">
        <v>8229</v>
      </c>
      <c r="B67" s="148" t="s">
        <v>8273</v>
      </c>
      <c r="C67" s="148" t="s">
        <v>8213</v>
      </c>
      <c r="D67" s="148" t="s">
        <v>8213</v>
      </c>
      <c r="E67" s="148" t="s">
        <v>169</v>
      </c>
      <c r="F67" s="148" t="s">
        <v>103</v>
      </c>
      <c r="G67" s="148" t="s">
        <v>37</v>
      </c>
      <c r="H67" s="149">
        <v>0</v>
      </c>
      <c r="I67" s="180">
        <v>0</v>
      </c>
      <c r="J67" s="358">
        <v>0</v>
      </c>
      <c r="K67" s="150">
        <v>0</v>
      </c>
      <c r="L67" s="180">
        <v>0</v>
      </c>
      <c r="M67" s="358">
        <v>0</v>
      </c>
      <c r="N67" s="150">
        <v>0</v>
      </c>
      <c r="O67" s="180">
        <v>0</v>
      </c>
      <c r="P67" s="150">
        <v>0</v>
      </c>
      <c r="Q67" s="180">
        <v>0</v>
      </c>
      <c r="R67" s="150">
        <v>0</v>
      </c>
      <c r="S67" s="180">
        <v>0</v>
      </c>
      <c r="T67" s="150">
        <v>0</v>
      </c>
      <c r="U67" s="150">
        <v>0</v>
      </c>
      <c r="V67" s="187">
        <v>0</v>
      </c>
      <c r="W67" s="149">
        <v>94878.13</v>
      </c>
      <c r="X67" s="180">
        <v>94877.540000000008</v>
      </c>
      <c r="Y67" s="150">
        <v>0</v>
      </c>
      <c r="Z67" s="180">
        <v>0</v>
      </c>
      <c r="AA67" s="358">
        <v>0</v>
      </c>
      <c r="AB67" s="150">
        <v>0</v>
      </c>
      <c r="AC67" s="180">
        <v>0</v>
      </c>
      <c r="AD67" s="150">
        <v>0</v>
      </c>
      <c r="AE67" s="180">
        <v>0</v>
      </c>
      <c r="AF67" s="150">
        <v>0</v>
      </c>
      <c r="AG67" s="180">
        <v>0</v>
      </c>
      <c r="AH67" s="358">
        <v>0</v>
      </c>
      <c r="AI67" s="150">
        <v>0</v>
      </c>
      <c r="AJ67" s="150">
        <v>0</v>
      </c>
      <c r="AK67" s="150">
        <v>0</v>
      </c>
      <c r="AL67" s="187">
        <v>0</v>
      </c>
      <c r="AM67" s="149"/>
      <c r="AN67" s="180"/>
      <c r="AO67" s="150"/>
      <c r="AP67" s="187"/>
      <c r="AQ67" s="151">
        <f t="shared" ref="AQ67:AQ98" si="8">+SUM(H67,K67,N67,P67,R67,T67,U67,W67,Y67,AB67,AD67,AF67,AI67,AJ67,AK67)</f>
        <v>94878.13</v>
      </c>
      <c r="AR67" s="380">
        <v>94878.13</v>
      </c>
      <c r="AS67" s="187">
        <f t="shared" si="2"/>
        <v>94877.540000000008</v>
      </c>
      <c r="AT67" s="354">
        <f t="shared" si="3"/>
        <v>0</v>
      </c>
      <c r="AU67" s="151">
        <f t="shared" ref="AU67:AU98" si="9">+AM67+AO67</f>
        <v>0</v>
      </c>
      <c r="AV67" s="380" t="s">
        <v>16916</v>
      </c>
      <c r="AW67" s="187">
        <f t="shared" ref="AW67:AW98" si="10">+AN67+AP67</f>
        <v>0</v>
      </c>
      <c r="AX67" s="258"/>
      <c r="AY67" s="257" t="s">
        <v>16916</v>
      </c>
      <c r="AZ67" s="150"/>
      <c r="BA67" s="150"/>
      <c r="BB67" s="150"/>
      <c r="BE67" s="150"/>
    </row>
    <row r="68" spans="1:57" x14ac:dyDescent="0.2">
      <c r="A68" s="148" t="s">
        <v>8229</v>
      </c>
      <c r="B68" s="148" t="s">
        <v>8262</v>
      </c>
      <c r="C68" s="148" t="s">
        <v>8213</v>
      </c>
      <c r="D68" s="148" t="s">
        <v>8213</v>
      </c>
      <c r="E68" s="148" t="s">
        <v>459</v>
      </c>
      <c r="F68" s="148" t="s">
        <v>103</v>
      </c>
      <c r="G68" s="148" t="s">
        <v>37</v>
      </c>
      <c r="H68" s="149">
        <v>794798.76</v>
      </c>
      <c r="I68" s="180">
        <v>794798.76</v>
      </c>
      <c r="J68" s="358">
        <v>0</v>
      </c>
      <c r="K68" s="150">
        <v>1401946.98</v>
      </c>
      <c r="L68" s="180">
        <v>1078759.8700000001</v>
      </c>
      <c r="M68" s="358">
        <v>355064.2</v>
      </c>
      <c r="N68" s="150">
        <v>0</v>
      </c>
      <c r="O68" s="180">
        <v>0</v>
      </c>
      <c r="P68" s="150">
        <v>0</v>
      </c>
      <c r="Q68" s="180">
        <v>0</v>
      </c>
      <c r="R68" s="150">
        <v>0</v>
      </c>
      <c r="S68" s="180">
        <v>0</v>
      </c>
      <c r="T68" s="150">
        <v>0</v>
      </c>
      <c r="U68" s="150">
        <v>0</v>
      </c>
      <c r="V68" s="187">
        <v>0</v>
      </c>
      <c r="W68" s="149">
        <v>0</v>
      </c>
      <c r="X68" s="180">
        <v>0</v>
      </c>
      <c r="Y68" s="150">
        <v>0</v>
      </c>
      <c r="Z68" s="180">
        <v>0</v>
      </c>
      <c r="AA68" s="358">
        <v>0</v>
      </c>
      <c r="AB68" s="150">
        <v>0</v>
      </c>
      <c r="AC68" s="180">
        <v>0</v>
      </c>
      <c r="AD68" s="150">
        <v>0</v>
      </c>
      <c r="AE68" s="180">
        <v>0</v>
      </c>
      <c r="AF68" s="150">
        <v>0</v>
      </c>
      <c r="AG68" s="180">
        <v>0</v>
      </c>
      <c r="AH68" s="358">
        <v>0</v>
      </c>
      <c r="AI68" s="150">
        <v>0</v>
      </c>
      <c r="AJ68" s="150">
        <v>0</v>
      </c>
      <c r="AK68" s="150">
        <v>0</v>
      </c>
      <c r="AL68" s="187">
        <v>0</v>
      </c>
      <c r="AM68" s="149"/>
      <c r="AN68" s="180"/>
      <c r="AO68" s="150"/>
      <c r="AP68" s="187"/>
      <c r="AQ68" s="151">
        <f t="shared" si="8"/>
        <v>2196745.7400000002</v>
      </c>
      <c r="AR68" s="380">
        <v>2196745.7400000002</v>
      </c>
      <c r="AS68" s="187">
        <f t="shared" ref="AS68:AS131" si="11">+SUM(I68,L68,O68,Q68,S68,V68,X68,Z68,AC68,AE68,AG68,AL68)</f>
        <v>1873558.6300000001</v>
      </c>
      <c r="AT68" s="354">
        <f t="shared" ref="AT68:AT131" si="12">SUM(J68,M68,AA68,AH68)</f>
        <v>355064.2</v>
      </c>
      <c r="AU68" s="151">
        <f t="shared" si="9"/>
        <v>0</v>
      </c>
      <c r="AV68" s="380" t="s">
        <v>16916</v>
      </c>
      <c r="AW68" s="187">
        <f t="shared" si="10"/>
        <v>0</v>
      </c>
      <c r="AX68" s="258"/>
      <c r="AY68" s="257" t="s">
        <v>16916</v>
      </c>
      <c r="AZ68" s="150"/>
      <c r="BA68" s="150"/>
      <c r="BB68" s="150"/>
      <c r="BE68" s="150"/>
    </row>
    <row r="69" spans="1:57" x14ac:dyDescent="0.2">
      <c r="A69" s="148" t="s">
        <v>8229</v>
      </c>
      <c r="B69" s="148" t="s">
        <v>8263</v>
      </c>
      <c r="C69" s="148" t="s">
        <v>8213</v>
      </c>
      <c r="D69" s="148" t="s">
        <v>8213</v>
      </c>
      <c r="E69" s="148" t="s">
        <v>2198</v>
      </c>
      <c r="F69" s="148" t="s">
        <v>103</v>
      </c>
      <c r="G69" s="148" t="s">
        <v>37</v>
      </c>
      <c r="H69" s="149">
        <v>0</v>
      </c>
      <c r="I69" s="180">
        <v>0</v>
      </c>
      <c r="J69" s="358">
        <v>0</v>
      </c>
      <c r="K69" s="150">
        <v>1662947.58</v>
      </c>
      <c r="L69" s="180">
        <v>1292491.98</v>
      </c>
      <c r="M69" s="358">
        <v>0</v>
      </c>
      <c r="N69" s="150">
        <v>0</v>
      </c>
      <c r="O69" s="180">
        <v>0</v>
      </c>
      <c r="P69" s="150">
        <v>0</v>
      </c>
      <c r="Q69" s="180">
        <v>0</v>
      </c>
      <c r="R69" s="150">
        <v>0</v>
      </c>
      <c r="S69" s="180">
        <v>0</v>
      </c>
      <c r="T69" s="150">
        <v>0</v>
      </c>
      <c r="U69" s="150">
        <v>0</v>
      </c>
      <c r="V69" s="187">
        <v>0</v>
      </c>
      <c r="W69" s="149">
        <v>0</v>
      </c>
      <c r="X69" s="180">
        <v>0</v>
      </c>
      <c r="Y69" s="150">
        <v>0</v>
      </c>
      <c r="Z69" s="180">
        <v>0</v>
      </c>
      <c r="AA69" s="358">
        <v>0</v>
      </c>
      <c r="AB69" s="150">
        <v>0</v>
      </c>
      <c r="AC69" s="180">
        <v>0</v>
      </c>
      <c r="AD69" s="150">
        <v>0</v>
      </c>
      <c r="AE69" s="180">
        <v>0</v>
      </c>
      <c r="AF69" s="150">
        <v>0</v>
      </c>
      <c r="AG69" s="180">
        <v>0</v>
      </c>
      <c r="AH69" s="358">
        <v>0</v>
      </c>
      <c r="AI69" s="150">
        <v>0</v>
      </c>
      <c r="AJ69" s="150">
        <v>0</v>
      </c>
      <c r="AK69" s="150">
        <v>0</v>
      </c>
      <c r="AL69" s="187">
        <v>0</v>
      </c>
      <c r="AM69" s="149"/>
      <c r="AN69" s="180"/>
      <c r="AO69" s="150"/>
      <c r="AP69" s="187"/>
      <c r="AQ69" s="151">
        <f t="shared" si="8"/>
        <v>1662947.58</v>
      </c>
      <c r="AR69" s="380">
        <v>1662947.58</v>
      </c>
      <c r="AS69" s="187">
        <f t="shared" si="11"/>
        <v>1292491.98</v>
      </c>
      <c r="AT69" s="354">
        <f t="shared" si="12"/>
        <v>0</v>
      </c>
      <c r="AU69" s="151">
        <f t="shared" si="9"/>
        <v>0</v>
      </c>
      <c r="AV69" s="380" t="s">
        <v>16916</v>
      </c>
      <c r="AW69" s="187">
        <f t="shared" si="10"/>
        <v>0</v>
      </c>
      <c r="AX69" s="258"/>
      <c r="AY69" s="257" t="s">
        <v>16916</v>
      </c>
      <c r="AZ69" s="150"/>
      <c r="BA69" s="150"/>
      <c r="BB69" s="150"/>
      <c r="BE69" s="150"/>
    </row>
    <row r="70" spans="1:57" x14ac:dyDescent="0.2">
      <c r="A70" s="148" t="s">
        <v>8229</v>
      </c>
      <c r="B70" s="148" t="s">
        <v>8233</v>
      </c>
      <c r="C70" s="148" t="s">
        <v>8213</v>
      </c>
      <c r="D70" s="148" t="s">
        <v>8213</v>
      </c>
      <c r="E70" s="148" t="s">
        <v>8234</v>
      </c>
      <c r="F70" s="148" t="s">
        <v>103</v>
      </c>
      <c r="G70" s="148" t="s">
        <v>37</v>
      </c>
      <c r="H70" s="149">
        <v>0</v>
      </c>
      <c r="I70" s="180">
        <v>0</v>
      </c>
      <c r="J70" s="358">
        <v>0</v>
      </c>
      <c r="K70" s="150">
        <v>0</v>
      </c>
      <c r="L70" s="180">
        <v>0</v>
      </c>
      <c r="M70" s="358">
        <v>0</v>
      </c>
      <c r="N70" s="150">
        <v>0</v>
      </c>
      <c r="O70" s="180">
        <v>0</v>
      </c>
      <c r="P70" s="150">
        <v>0</v>
      </c>
      <c r="Q70" s="180">
        <v>0</v>
      </c>
      <c r="R70" s="150">
        <v>0</v>
      </c>
      <c r="S70" s="180">
        <v>0</v>
      </c>
      <c r="T70" s="150">
        <v>0</v>
      </c>
      <c r="U70" s="150">
        <v>0</v>
      </c>
      <c r="V70" s="187">
        <v>0</v>
      </c>
      <c r="W70" s="149">
        <v>213074.34</v>
      </c>
      <c r="X70" s="180">
        <v>128840.22000000002</v>
      </c>
      <c r="Y70" s="150">
        <v>958018.96</v>
      </c>
      <c r="Z70" s="180">
        <v>958018.95</v>
      </c>
      <c r="AA70" s="358">
        <v>0</v>
      </c>
      <c r="AB70" s="150">
        <v>0</v>
      </c>
      <c r="AC70" s="180">
        <v>0</v>
      </c>
      <c r="AD70" s="150">
        <v>0</v>
      </c>
      <c r="AE70" s="180">
        <v>0</v>
      </c>
      <c r="AF70" s="150">
        <v>443944.51</v>
      </c>
      <c r="AG70" s="180">
        <v>432302.83999999997</v>
      </c>
      <c r="AH70" s="358">
        <v>0</v>
      </c>
      <c r="AI70" s="150">
        <v>0</v>
      </c>
      <c r="AJ70" s="150">
        <v>0</v>
      </c>
      <c r="AK70" s="150">
        <v>0</v>
      </c>
      <c r="AL70" s="187">
        <v>0</v>
      </c>
      <c r="AM70" s="149"/>
      <c r="AN70" s="180"/>
      <c r="AO70" s="150"/>
      <c r="AP70" s="187"/>
      <c r="AQ70" s="151">
        <f t="shared" si="8"/>
        <v>1615037.81</v>
      </c>
      <c r="AR70" s="380">
        <v>1615037.81</v>
      </c>
      <c r="AS70" s="187">
        <f t="shared" si="11"/>
        <v>1519162.0099999998</v>
      </c>
      <c r="AT70" s="354">
        <f t="shared" si="12"/>
        <v>0</v>
      </c>
      <c r="AU70" s="151">
        <f t="shared" si="9"/>
        <v>0</v>
      </c>
      <c r="AV70" s="380" t="s">
        <v>16916</v>
      </c>
      <c r="AW70" s="187">
        <f t="shared" si="10"/>
        <v>0</v>
      </c>
      <c r="AX70" s="258"/>
      <c r="AY70" s="257" t="s">
        <v>16916</v>
      </c>
      <c r="AZ70" s="150"/>
      <c r="BA70" s="150"/>
      <c r="BB70" s="150"/>
      <c r="BE70" s="150"/>
    </row>
    <row r="71" spans="1:57" x14ac:dyDescent="0.2">
      <c r="A71" s="148" t="s">
        <v>8229</v>
      </c>
      <c r="B71" s="148" t="s">
        <v>8264</v>
      </c>
      <c r="C71" s="148" t="s">
        <v>8213</v>
      </c>
      <c r="D71" s="148" t="s">
        <v>8213</v>
      </c>
      <c r="E71" s="148" t="s">
        <v>4420</v>
      </c>
      <c r="F71" s="148" t="s">
        <v>103</v>
      </c>
      <c r="G71" s="148" t="s">
        <v>37</v>
      </c>
      <c r="H71" s="149">
        <v>0</v>
      </c>
      <c r="I71" s="180">
        <v>0</v>
      </c>
      <c r="J71" s="358">
        <v>0</v>
      </c>
      <c r="K71" s="150">
        <v>1128996.02</v>
      </c>
      <c r="L71" s="180">
        <v>658463.81000000006</v>
      </c>
      <c r="M71" s="358">
        <v>76455.67</v>
      </c>
      <c r="N71" s="150">
        <v>1226450.82</v>
      </c>
      <c r="O71" s="180">
        <v>486819.58</v>
      </c>
      <c r="P71" s="150">
        <v>44238.12</v>
      </c>
      <c r="Q71" s="180">
        <v>44238.12000000001</v>
      </c>
      <c r="R71" s="150">
        <v>0</v>
      </c>
      <c r="S71" s="180">
        <v>0</v>
      </c>
      <c r="T71" s="150">
        <v>0</v>
      </c>
      <c r="U71" s="150">
        <v>0</v>
      </c>
      <c r="V71" s="187">
        <v>0</v>
      </c>
      <c r="W71" s="149">
        <v>1851718.37</v>
      </c>
      <c r="X71" s="180">
        <v>1851712.4899999998</v>
      </c>
      <c r="Y71" s="150">
        <v>0</v>
      </c>
      <c r="Z71" s="180">
        <v>0</v>
      </c>
      <c r="AA71" s="358">
        <v>0</v>
      </c>
      <c r="AB71" s="150">
        <v>0</v>
      </c>
      <c r="AC71" s="180">
        <v>0</v>
      </c>
      <c r="AD71" s="150">
        <v>0</v>
      </c>
      <c r="AE71" s="180">
        <v>0</v>
      </c>
      <c r="AF71" s="150">
        <v>0</v>
      </c>
      <c r="AG71" s="180">
        <v>0</v>
      </c>
      <c r="AH71" s="358">
        <v>0</v>
      </c>
      <c r="AI71" s="150">
        <v>0</v>
      </c>
      <c r="AJ71" s="150">
        <v>0</v>
      </c>
      <c r="AK71" s="150">
        <v>0</v>
      </c>
      <c r="AL71" s="187">
        <v>0</v>
      </c>
      <c r="AM71" s="149"/>
      <c r="AN71" s="180"/>
      <c r="AO71" s="150"/>
      <c r="AP71" s="187"/>
      <c r="AQ71" s="151">
        <f t="shared" si="8"/>
        <v>4251403.33</v>
      </c>
      <c r="AR71" s="380">
        <v>4251403.33</v>
      </c>
      <c r="AS71" s="187">
        <f t="shared" si="11"/>
        <v>3041234</v>
      </c>
      <c r="AT71" s="354">
        <f t="shared" si="12"/>
        <v>76455.67</v>
      </c>
      <c r="AU71" s="151">
        <f t="shared" si="9"/>
        <v>0</v>
      </c>
      <c r="AV71" s="380" t="s">
        <v>16916</v>
      </c>
      <c r="AW71" s="187">
        <f t="shared" si="10"/>
        <v>0</v>
      </c>
      <c r="AX71" s="258"/>
      <c r="AY71" s="257" t="s">
        <v>16916</v>
      </c>
      <c r="AZ71" s="150"/>
      <c r="BA71" s="150"/>
      <c r="BB71" s="150"/>
      <c r="BE71" s="150"/>
    </row>
    <row r="72" spans="1:57" x14ac:dyDescent="0.2">
      <c r="A72" s="148" t="s">
        <v>8229</v>
      </c>
      <c r="B72" s="148" t="s">
        <v>8235</v>
      </c>
      <c r="C72" s="148" t="s">
        <v>8213</v>
      </c>
      <c r="D72" s="148" t="s">
        <v>8213</v>
      </c>
      <c r="E72" s="148" t="s">
        <v>8236</v>
      </c>
      <c r="F72" s="148" t="s">
        <v>103</v>
      </c>
      <c r="G72" s="148" t="s">
        <v>37</v>
      </c>
      <c r="H72" s="149">
        <v>0</v>
      </c>
      <c r="I72" s="180">
        <v>0</v>
      </c>
      <c r="J72" s="358">
        <v>0</v>
      </c>
      <c r="K72" s="150">
        <v>0</v>
      </c>
      <c r="L72" s="180">
        <v>0</v>
      </c>
      <c r="M72" s="358">
        <v>0</v>
      </c>
      <c r="N72" s="150">
        <v>0</v>
      </c>
      <c r="O72" s="180">
        <v>0</v>
      </c>
      <c r="P72" s="150">
        <v>0</v>
      </c>
      <c r="Q72" s="180">
        <v>0</v>
      </c>
      <c r="R72" s="150">
        <v>0</v>
      </c>
      <c r="S72" s="180">
        <v>0</v>
      </c>
      <c r="T72" s="150">
        <v>0</v>
      </c>
      <c r="U72" s="150">
        <v>0</v>
      </c>
      <c r="V72" s="187">
        <v>0</v>
      </c>
      <c r="W72" s="149">
        <v>224190</v>
      </c>
      <c r="X72" s="180">
        <v>0</v>
      </c>
      <c r="Y72" s="150">
        <v>2157398.02</v>
      </c>
      <c r="Z72" s="180">
        <v>2145737.9099999997</v>
      </c>
      <c r="AA72" s="358">
        <v>0</v>
      </c>
      <c r="AB72" s="150">
        <v>0</v>
      </c>
      <c r="AC72" s="180">
        <v>0</v>
      </c>
      <c r="AD72" s="150">
        <v>0</v>
      </c>
      <c r="AE72" s="180">
        <v>0</v>
      </c>
      <c r="AF72" s="150">
        <v>0</v>
      </c>
      <c r="AG72" s="180">
        <v>0</v>
      </c>
      <c r="AH72" s="358">
        <v>0</v>
      </c>
      <c r="AI72" s="150">
        <v>0</v>
      </c>
      <c r="AJ72" s="150">
        <v>0</v>
      </c>
      <c r="AK72" s="150">
        <v>0</v>
      </c>
      <c r="AL72" s="187">
        <v>0</v>
      </c>
      <c r="AM72" s="149"/>
      <c r="AN72" s="180"/>
      <c r="AO72" s="150"/>
      <c r="AP72" s="187"/>
      <c r="AQ72" s="151">
        <f t="shared" si="8"/>
        <v>2381588.02</v>
      </c>
      <c r="AR72" s="380">
        <v>2157398.02</v>
      </c>
      <c r="AS72" s="187">
        <f t="shared" si="11"/>
        <v>2145737.9099999997</v>
      </c>
      <c r="AT72" s="354">
        <f t="shared" si="12"/>
        <v>0</v>
      </c>
      <c r="AU72" s="151">
        <f t="shared" si="9"/>
        <v>0</v>
      </c>
      <c r="AV72" s="380" t="s">
        <v>16916</v>
      </c>
      <c r="AW72" s="187">
        <f t="shared" si="10"/>
        <v>0</v>
      </c>
      <c r="AX72" s="258"/>
      <c r="AY72" s="257" t="s">
        <v>16916</v>
      </c>
      <c r="AZ72" s="150"/>
      <c r="BA72" s="150"/>
      <c r="BB72" s="150"/>
      <c r="BE72" s="150"/>
    </row>
    <row r="73" spans="1:57" x14ac:dyDescent="0.2">
      <c r="A73" s="148" t="s">
        <v>8289</v>
      </c>
      <c r="B73" s="148" t="s">
        <v>8238</v>
      </c>
      <c r="C73" s="148" t="s">
        <v>8213</v>
      </c>
      <c r="D73" s="148" t="s">
        <v>8213</v>
      </c>
      <c r="E73" s="148" t="s">
        <v>8292</v>
      </c>
      <c r="F73" s="148" t="s">
        <v>52</v>
      </c>
      <c r="G73" s="148" t="s">
        <v>53</v>
      </c>
      <c r="H73" s="149"/>
      <c r="I73" s="180"/>
      <c r="J73" s="358"/>
      <c r="K73" s="150"/>
      <c r="L73" s="180"/>
      <c r="M73" s="358"/>
      <c r="N73" s="150"/>
      <c r="O73" s="180"/>
      <c r="P73" s="150"/>
      <c r="Q73" s="180"/>
      <c r="R73" s="150"/>
      <c r="S73" s="180"/>
      <c r="T73" s="150"/>
      <c r="U73" s="150"/>
      <c r="V73" s="187"/>
      <c r="W73" s="149"/>
      <c r="X73" s="180"/>
      <c r="Y73" s="150"/>
      <c r="Z73" s="180"/>
      <c r="AA73" s="358"/>
      <c r="AB73" s="150"/>
      <c r="AC73" s="180"/>
      <c r="AD73" s="150"/>
      <c r="AE73" s="180"/>
      <c r="AF73" s="150"/>
      <c r="AG73" s="180"/>
      <c r="AH73" s="358"/>
      <c r="AI73" s="150"/>
      <c r="AJ73" s="150"/>
      <c r="AK73" s="150"/>
      <c r="AL73" s="187"/>
      <c r="AM73" s="149">
        <v>53007.46</v>
      </c>
      <c r="AN73" s="180">
        <v>52833.38</v>
      </c>
      <c r="AO73" s="150">
        <v>0</v>
      </c>
      <c r="AP73" s="187">
        <v>0</v>
      </c>
      <c r="AQ73" s="151">
        <f t="shared" si="8"/>
        <v>0</v>
      </c>
      <c r="AR73" s="380">
        <v>0</v>
      </c>
      <c r="AS73" s="187">
        <f t="shared" si="11"/>
        <v>0</v>
      </c>
      <c r="AT73" s="354">
        <f t="shared" si="12"/>
        <v>0</v>
      </c>
      <c r="AU73" s="151">
        <f t="shared" si="9"/>
        <v>53007.46</v>
      </c>
      <c r="AV73" s="380">
        <v>53007.46</v>
      </c>
      <c r="AW73" s="187">
        <f t="shared" si="10"/>
        <v>52833.38</v>
      </c>
      <c r="AX73" s="258"/>
      <c r="AY73" s="257" t="s">
        <v>16916</v>
      </c>
      <c r="AZ73" s="150"/>
      <c r="BA73" s="150"/>
      <c r="BB73" s="150"/>
      <c r="BE73" s="150"/>
    </row>
    <row r="74" spans="1:57" x14ac:dyDescent="0.2">
      <c r="A74" s="148" t="s">
        <v>8289</v>
      </c>
      <c r="B74" s="148" t="s">
        <v>8290</v>
      </c>
      <c r="C74" s="148" t="s">
        <v>8213</v>
      </c>
      <c r="D74" s="148" t="s">
        <v>8213</v>
      </c>
      <c r="E74" s="148" t="s">
        <v>132</v>
      </c>
      <c r="F74" s="148" t="s">
        <v>52</v>
      </c>
      <c r="G74" s="148" t="s">
        <v>53</v>
      </c>
      <c r="H74" s="149">
        <v>0</v>
      </c>
      <c r="I74" s="180">
        <v>0</v>
      </c>
      <c r="J74" s="358">
        <v>0</v>
      </c>
      <c r="K74" s="150">
        <v>0</v>
      </c>
      <c r="L74" s="180">
        <v>0</v>
      </c>
      <c r="M74" s="358">
        <v>0</v>
      </c>
      <c r="N74" s="150">
        <v>0</v>
      </c>
      <c r="O74" s="180">
        <v>0</v>
      </c>
      <c r="P74" s="150">
        <v>0</v>
      </c>
      <c r="Q74" s="180">
        <v>0</v>
      </c>
      <c r="R74" s="150">
        <v>0</v>
      </c>
      <c r="S74" s="180">
        <v>0</v>
      </c>
      <c r="T74" s="150">
        <v>0</v>
      </c>
      <c r="U74" s="150">
        <v>0</v>
      </c>
      <c r="V74" s="187">
        <v>0</v>
      </c>
      <c r="W74" s="149">
        <v>38441.74</v>
      </c>
      <c r="X74" s="180">
        <v>0</v>
      </c>
      <c r="Y74" s="150">
        <v>24013.39</v>
      </c>
      <c r="Z74" s="180">
        <v>0</v>
      </c>
      <c r="AA74" s="358">
        <v>0</v>
      </c>
      <c r="AB74" s="150">
        <v>0</v>
      </c>
      <c r="AC74" s="180">
        <v>0</v>
      </c>
      <c r="AD74" s="150">
        <v>0</v>
      </c>
      <c r="AE74" s="180">
        <v>0</v>
      </c>
      <c r="AF74" s="150">
        <v>0</v>
      </c>
      <c r="AG74" s="180">
        <v>0</v>
      </c>
      <c r="AH74" s="358">
        <v>0</v>
      </c>
      <c r="AI74" s="150">
        <v>0</v>
      </c>
      <c r="AJ74" s="150">
        <v>0</v>
      </c>
      <c r="AK74" s="150">
        <v>0</v>
      </c>
      <c r="AL74" s="187">
        <v>0</v>
      </c>
      <c r="AM74" s="149"/>
      <c r="AN74" s="180"/>
      <c r="AO74" s="150"/>
      <c r="AP74" s="187"/>
      <c r="AQ74" s="151">
        <f t="shared" si="8"/>
        <v>62455.13</v>
      </c>
      <c r="AR74" s="380">
        <v>0</v>
      </c>
      <c r="AS74" s="187">
        <f t="shared" si="11"/>
        <v>0</v>
      </c>
      <c r="AT74" s="354">
        <f t="shared" si="12"/>
        <v>0</v>
      </c>
      <c r="AU74" s="151">
        <f t="shared" si="9"/>
        <v>0</v>
      </c>
      <c r="AV74" s="380" t="s">
        <v>16916</v>
      </c>
      <c r="AW74" s="187">
        <f t="shared" si="10"/>
        <v>0</v>
      </c>
      <c r="AX74" s="258"/>
      <c r="AY74" s="257" t="s">
        <v>16916</v>
      </c>
      <c r="AZ74" s="150"/>
      <c r="BA74" s="150"/>
      <c r="BB74" s="150"/>
      <c r="BE74" s="150"/>
    </row>
    <row r="75" spans="1:57" x14ac:dyDescent="0.2">
      <c r="A75" s="148" t="s">
        <v>8289</v>
      </c>
      <c r="B75" s="148" t="s">
        <v>8293</v>
      </c>
      <c r="C75" s="148" t="s">
        <v>8213</v>
      </c>
      <c r="D75" s="148" t="s">
        <v>8213</v>
      </c>
      <c r="E75" s="148" t="s">
        <v>8294</v>
      </c>
      <c r="F75" s="148" t="s">
        <v>52</v>
      </c>
      <c r="G75" s="148" t="s">
        <v>53</v>
      </c>
      <c r="H75" s="149"/>
      <c r="I75" s="180"/>
      <c r="J75" s="358"/>
      <c r="K75" s="150"/>
      <c r="L75" s="180"/>
      <c r="M75" s="358"/>
      <c r="N75" s="150"/>
      <c r="O75" s="180"/>
      <c r="P75" s="150"/>
      <c r="Q75" s="180"/>
      <c r="R75" s="150"/>
      <c r="S75" s="180"/>
      <c r="T75" s="150"/>
      <c r="U75" s="150"/>
      <c r="V75" s="187"/>
      <c r="W75" s="149"/>
      <c r="X75" s="180"/>
      <c r="Y75" s="150"/>
      <c r="Z75" s="180"/>
      <c r="AA75" s="358"/>
      <c r="AB75" s="150"/>
      <c r="AC75" s="180"/>
      <c r="AD75" s="150"/>
      <c r="AE75" s="180"/>
      <c r="AF75" s="150"/>
      <c r="AG75" s="180"/>
      <c r="AH75" s="358"/>
      <c r="AI75" s="150"/>
      <c r="AJ75" s="150"/>
      <c r="AK75" s="150"/>
      <c r="AL75" s="187"/>
      <c r="AM75" s="149">
        <v>0</v>
      </c>
      <c r="AN75" s="180">
        <v>0</v>
      </c>
      <c r="AO75" s="150">
        <v>108694.39</v>
      </c>
      <c r="AP75" s="187">
        <v>108694.39</v>
      </c>
      <c r="AQ75" s="151">
        <f t="shared" si="8"/>
        <v>0</v>
      </c>
      <c r="AR75" s="380">
        <v>0</v>
      </c>
      <c r="AS75" s="187">
        <f t="shared" si="11"/>
        <v>0</v>
      </c>
      <c r="AT75" s="354">
        <f t="shared" si="12"/>
        <v>0</v>
      </c>
      <c r="AU75" s="151">
        <f t="shared" si="9"/>
        <v>108694.39</v>
      </c>
      <c r="AV75" s="380">
        <v>108694.39</v>
      </c>
      <c r="AW75" s="187">
        <f t="shared" si="10"/>
        <v>108694.39</v>
      </c>
      <c r="AX75" s="258"/>
      <c r="AY75" s="257" t="s">
        <v>16916</v>
      </c>
      <c r="AZ75" s="150"/>
      <c r="BA75" s="150"/>
      <c r="BB75" s="150"/>
      <c r="BE75" s="150"/>
    </row>
    <row r="76" spans="1:57" x14ac:dyDescent="0.2">
      <c r="A76" s="148" t="s">
        <v>8289</v>
      </c>
      <c r="B76" s="148" t="s">
        <v>8291</v>
      </c>
      <c r="C76" s="148" t="s">
        <v>8213</v>
      </c>
      <c r="D76" s="148" t="s">
        <v>8213</v>
      </c>
      <c r="E76" s="148" t="s">
        <v>174</v>
      </c>
      <c r="F76" s="148" t="s">
        <v>52</v>
      </c>
      <c r="G76" s="148" t="s">
        <v>53</v>
      </c>
      <c r="H76" s="149">
        <v>0</v>
      </c>
      <c r="I76" s="180">
        <v>0</v>
      </c>
      <c r="J76" s="358">
        <v>0</v>
      </c>
      <c r="K76" s="150">
        <v>0</v>
      </c>
      <c r="L76" s="180">
        <v>0</v>
      </c>
      <c r="M76" s="358">
        <v>0</v>
      </c>
      <c r="N76" s="150">
        <v>0</v>
      </c>
      <c r="O76" s="180">
        <v>0</v>
      </c>
      <c r="P76" s="150">
        <v>0</v>
      </c>
      <c r="Q76" s="180">
        <v>0</v>
      </c>
      <c r="R76" s="150">
        <v>0</v>
      </c>
      <c r="S76" s="180">
        <v>0</v>
      </c>
      <c r="T76" s="150">
        <v>0</v>
      </c>
      <c r="U76" s="150">
        <v>0</v>
      </c>
      <c r="V76" s="187">
        <v>0</v>
      </c>
      <c r="W76" s="149">
        <v>230165.85</v>
      </c>
      <c r="X76" s="180">
        <v>222741.44000000009</v>
      </c>
      <c r="Y76" s="150">
        <v>301120.21000000002</v>
      </c>
      <c r="Z76" s="180">
        <v>301120.20999999996</v>
      </c>
      <c r="AA76" s="358">
        <v>0</v>
      </c>
      <c r="AB76" s="150">
        <v>0</v>
      </c>
      <c r="AC76" s="180">
        <v>0</v>
      </c>
      <c r="AD76" s="150">
        <v>12834.48</v>
      </c>
      <c r="AE76" s="180">
        <v>12834.48</v>
      </c>
      <c r="AF76" s="150">
        <v>0</v>
      </c>
      <c r="AG76" s="180">
        <v>0</v>
      </c>
      <c r="AH76" s="358">
        <v>0</v>
      </c>
      <c r="AI76" s="150">
        <v>0</v>
      </c>
      <c r="AJ76" s="150">
        <v>0</v>
      </c>
      <c r="AK76" s="150">
        <v>0</v>
      </c>
      <c r="AL76" s="187">
        <v>0</v>
      </c>
      <c r="AM76" s="149"/>
      <c r="AN76" s="180"/>
      <c r="AO76" s="150"/>
      <c r="AP76" s="187"/>
      <c r="AQ76" s="151">
        <f t="shared" si="8"/>
        <v>544120.54</v>
      </c>
      <c r="AR76" s="380">
        <v>544120.54</v>
      </c>
      <c r="AS76" s="187">
        <f t="shared" si="11"/>
        <v>536696.13</v>
      </c>
      <c r="AT76" s="354">
        <f t="shared" si="12"/>
        <v>0</v>
      </c>
      <c r="AU76" s="151">
        <f t="shared" si="9"/>
        <v>0</v>
      </c>
      <c r="AV76" s="380" t="s">
        <v>16916</v>
      </c>
      <c r="AW76" s="187">
        <f t="shared" si="10"/>
        <v>0</v>
      </c>
      <c r="AX76" s="258"/>
      <c r="AY76" s="257" t="s">
        <v>16916</v>
      </c>
      <c r="AZ76" s="150"/>
      <c r="BA76" s="150"/>
      <c r="BB76" s="150"/>
      <c r="BE76" s="150"/>
    </row>
    <row r="77" spans="1:57" x14ac:dyDescent="0.2">
      <c r="A77" s="148" t="s">
        <v>8237</v>
      </c>
      <c r="B77" s="148" t="s">
        <v>8219</v>
      </c>
      <c r="C77" s="148" t="s">
        <v>8213</v>
      </c>
      <c r="D77" s="148" t="s">
        <v>8213</v>
      </c>
      <c r="E77" s="148" t="s">
        <v>8282</v>
      </c>
      <c r="F77" s="148" t="s">
        <v>43</v>
      </c>
      <c r="G77" s="148" t="s">
        <v>37</v>
      </c>
      <c r="H77" s="149"/>
      <c r="I77" s="180"/>
      <c r="J77" s="358"/>
      <c r="K77" s="150"/>
      <c r="L77" s="180"/>
      <c r="M77" s="358"/>
      <c r="N77" s="150"/>
      <c r="O77" s="180"/>
      <c r="P77" s="150"/>
      <c r="Q77" s="180"/>
      <c r="R77" s="150"/>
      <c r="S77" s="180"/>
      <c r="T77" s="150"/>
      <c r="U77" s="150"/>
      <c r="V77" s="187"/>
      <c r="W77" s="149"/>
      <c r="X77" s="180"/>
      <c r="Y77" s="150"/>
      <c r="Z77" s="180"/>
      <c r="AA77" s="358"/>
      <c r="AB77" s="150"/>
      <c r="AC77" s="180"/>
      <c r="AD77" s="150"/>
      <c r="AE77" s="180"/>
      <c r="AF77" s="150"/>
      <c r="AG77" s="180"/>
      <c r="AH77" s="358"/>
      <c r="AI77" s="150"/>
      <c r="AJ77" s="150"/>
      <c r="AK77" s="150"/>
      <c r="AL77" s="187"/>
      <c r="AM77" s="149">
        <v>0</v>
      </c>
      <c r="AN77" s="180">
        <v>0</v>
      </c>
      <c r="AO77" s="150">
        <v>3691315.73</v>
      </c>
      <c r="AP77" s="187">
        <v>3511546.44</v>
      </c>
      <c r="AQ77" s="151">
        <f t="shared" si="8"/>
        <v>0</v>
      </c>
      <c r="AR77" s="380">
        <v>0</v>
      </c>
      <c r="AS77" s="187">
        <f t="shared" si="11"/>
        <v>0</v>
      </c>
      <c r="AT77" s="354">
        <f t="shared" si="12"/>
        <v>0</v>
      </c>
      <c r="AU77" s="151">
        <f t="shared" si="9"/>
        <v>3691315.73</v>
      </c>
      <c r="AV77" s="380">
        <v>3691315.73</v>
      </c>
      <c r="AW77" s="187">
        <f t="shared" si="10"/>
        <v>3511546.44</v>
      </c>
      <c r="AX77" s="258"/>
      <c r="AY77" s="257" t="s">
        <v>16916</v>
      </c>
      <c r="AZ77" s="150"/>
      <c r="BA77" s="150"/>
      <c r="BB77" s="150"/>
      <c r="BE77" s="150"/>
    </row>
    <row r="78" spans="1:57" x14ac:dyDescent="0.2">
      <c r="A78" s="148" t="s">
        <v>8237</v>
      </c>
      <c r="B78" s="148" t="s">
        <v>8265</v>
      </c>
      <c r="C78" s="148" t="s">
        <v>8213</v>
      </c>
      <c r="D78" s="148" t="s">
        <v>8213</v>
      </c>
      <c r="E78" s="148" t="s">
        <v>210</v>
      </c>
      <c r="F78" s="148" t="s">
        <v>43</v>
      </c>
      <c r="G78" s="148" t="s">
        <v>37</v>
      </c>
      <c r="H78" s="149">
        <v>0</v>
      </c>
      <c r="I78" s="180">
        <v>0</v>
      </c>
      <c r="J78" s="358">
        <v>0</v>
      </c>
      <c r="K78" s="150">
        <v>143252.46</v>
      </c>
      <c r="L78" s="180">
        <v>100537.17000000001</v>
      </c>
      <c r="M78" s="358">
        <v>0</v>
      </c>
      <c r="N78" s="150">
        <v>163624.68</v>
      </c>
      <c r="O78" s="180">
        <v>112025.13</v>
      </c>
      <c r="P78" s="150">
        <v>0</v>
      </c>
      <c r="Q78" s="180">
        <v>0</v>
      </c>
      <c r="R78" s="150">
        <v>0</v>
      </c>
      <c r="S78" s="180">
        <v>0</v>
      </c>
      <c r="T78" s="150">
        <v>0</v>
      </c>
      <c r="U78" s="150">
        <v>0</v>
      </c>
      <c r="V78" s="187">
        <v>0</v>
      </c>
      <c r="W78" s="149">
        <v>0</v>
      </c>
      <c r="X78" s="180">
        <v>0</v>
      </c>
      <c r="Y78" s="150">
        <v>0</v>
      </c>
      <c r="Z78" s="180">
        <v>0</v>
      </c>
      <c r="AA78" s="358">
        <v>0</v>
      </c>
      <c r="AB78" s="150">
        <v>0</v>
      </c>
      <c r="AC78" s="180">
        <v>0</v>
      </c>
      <c r="AD78" s="150">
        <v>0</v>
      </c>
      <c r="AE78" s="180">
        <v>0</v>
      </c>
      <c r="AF78" s="150">
        <v>0</v>
      </c>
      <c r="AG78" s="180">
        <v>0</v>
      </c>
      <c r="AH78" s="358">
        <v>0</v>
      </c>
      <c r="AI78" s="150">
        <v>0</v>
      </c>
      <c r="AJ78" s="150">
        <v>0</v>
      </c>
      <c r="AK78" s="150">
        <v>0</v>
      </c>
      <c r="AL78" s="187">
        <v>0</v>
      </c>
      <c r="AM78" s="149"/>
      <c r="AN78" s="180"/>
      <c r="AO78" s="150"/>
      <c r="AP78" s="187"/>
      <c r="AQ78" s="151">
        <f t="shared" si="8"/>
        <v>306877.14</v>
      </c>
      <c r="AR78" s="380">
        <v>306877.14</v>
      </c>
      <c r="AS78" s="187">
        <f t="shared" si="11"/>
        <v>212562.30000000002</v>
      </c>
      <c r="AT78" s="354">
        <f t="shared" si="12"/>
        <v>0</v>
      </c>
      <c r="AU78" s="151">
        <f t="shared" si="9"/>
        <v>0</v>
      </c>
      <c r="AV78" s="380" t="s">
        <v>16916</v>
      </c>
      <c r="AW78" s="187">
        <f t="shared" si="10"/>
        <v>0</v>
      </c>
      <c r="AX78" s="258"/>
      <c r="AY78" s="257" t="s">
        <v>16916</v>
      </c>
      <c r="AZ78" s="150"/>
      <c r="BA78" s="150"/>
      <c r="BB78" s="150"/>
      <c r="BE78" s="150"/>
    </row>
    <row r="79" spans="1:57" x14ac:dyDescent="0.2">
      <c r="A79" s="148" t="s">
        <v>8237</v>
      </c>
      <c r="B79" s="148" t="s">
        <v>8272</v>
      </c>
      <c r="C79" s="148" t="s">
        <v>8213</v>
      </c>
      <c r="D79" s="148" t="s">
        <v>8213</v>
      </c>
      <c r="E79" s="148" t="s">
        <v>124</v>
      </c>
      <c r="F79" s="148" t="s">
        <v>43</v>
      </c>
      <c r="G79" s="148" t="s">
        <v>37</v>
      </c>
      <c r="H79" s="149">
        <v>0</v>
      </c>
      <c r="I79" s="180">
        <v>0</v>
      </c>
      <c r="J79" s="358">
        <v>0</v>
      </c>
      <c r="K79" s="150">
        <v>0</v>
      </c>
      <c r="L79" s="180">
        <v>0</v>
      </c>
      <c r="M79" s="358">
        <v>0</v>
      </c>
      <c r="N79" s="150">
        <v>0</v>
      </c>
      <c r="O79" s="180">
        <v>0</v>
      </c>
      <c r="P79" s="150">
        <v>0</v>
      </c>
      <c r="Q79" s="180">
        <v>0</v>
      </c>
      <c r="R79" s="150">
        <v>0</v>
      </c>
      <c r="S79" s="180">
        <v>0</v>
      </c>
      <c r="T79" s="150">
        <v>0</v>
      </c>
      <c r="U79" s="150">
        <v>0</v>
      </c>
      <c r="V79" s="187">
        <v>0</v>
      </c>
      <c r="W79" s="149">
        <v>393159.36</v>
      </c>
      <c r="X79" s="180">
        <v>198291.79</v>
      </c>
      <c r="Y79" s="150">
        <v>0</v>
      </c>
      <c r="Z79" s="180">
        <v>0</v>
      </c>
      <c r="AA79" s="358">
        <v>0</v>
      </c>
      <c r="AB79" s="150">
        <v>765319.2</v>
      </c>
      <c r="AC79" s="180">
        <v>120597.03</v>
      </c>
      <c r="AD79" s="150">
        <v>0</v>
      </c>
      <c r="AE79" s="180">
        <v>0</v>
      </c>
      <c r="AF79" s="150">
        <v>0</v>
      </c>
      <c r="AG79" s="180">
        <v>0</v>
      </c>
      <c r="AH79" s="358">
        <v>0</v>
      </c>
      <c r="AI79" s="150">
        <v>0</v>
      </c>
      <c r="AJ79" s="150">
        <v>0</v>
      </c>
      <c r="AK79" s="150">
        <v>0</v>
      </c>
      <c r="AL79" s="187">
        <v>0</v>
      </c>
      <c r="AM79" s="149"/>
      <c r="AN79" s="180"/>
      <c r="AO79" s="150"/>
      <c r="AP79" s="187"/>
      <c r="AQ79" s="151">
        <f t="shared" si="8"/>
        <v>1158478.56</v>
      </c>
      <c r="AR79" s="380">
        <v>1158478.56</v>
      </c>
      <c r="AS79" s="187">
        <f t="shared" si="11"/>
        <v>318888.82</v>
      </c>
      <c r="AT79" s="354">
        <f t="shared" si="12"/>
        <v>0</v>
      </c>
      <c r="AU79" s="151">
        <f t="shared" si="9"/>
        <v>0</v>
      </c>
      <c r="AV79" s="380" t="s">
        <v>16916</v>
      </c>
      <c r="AW79" s="187">
        <f t="shared" si="10"/>
        <v>0</v>
      </c>
      <c r="AX79" s="258"/>
      <c r="AY79" s="257" t="s">
        <v>16916</v>
      </c>
      <c r="AZ79" s="150"/>
      <c r="BA79" s="150"/>
      <c r="BB79" s="150"/>
      <c r="BE79" s="150"/>
    </row>
    <row r="80" spans="1:57" x14ac:dyDescent="0.2">
      <c r="A80" s="148" t="s">
        <v>8237</v>
      </c>
      <c r="B80" s="148" t="s">
        <v>8228</v>
      </c>
      <c r="C80" s="148" t="s">
        <v>8213</v>
      </c>
      <c r="D80" s="148" t="s">
        <v>8213</v>
      </c>
      <c r="E80" s="148" t="s">
        <v>43</v>
      </c>
      <c r="F80" s="148" t="s">
        <v>43</v>
      </c>
      <c r="G80" s="148" t="s">
        <v>37</v>
      </c>
      <c r="H80" s="149">
        <v>2012524.95</v>
      </c>
      <c r="I80" s="180">
        <v>1484662.55</v>
      </c>
      <c r="J80" s="358">
        <v>0</v>
      </c>
      <c r="K80" s="150">
        <v>20679945.030000001</v>
      </c>
      <c r="L80" s="180">
        <v>11927350.739999998</v>
      </c>
      <c r="M80" s="358">
        <v>1139703.2500000002</v>
      </c>
      <c r="N80" s="150">
        <v>13797428.279999999</v>
      </c>
      <c r="O80" s="180">
        <v>1597512.2599999998</v>
      </c>
      <c r="P80" s="150">
        <v>968288.28</v>
      </c>
      <c r="Q80" s="180">
        <v>968288.28</v>
      </c>
      <c r="R80" s="150">
        <v>0</v>
      </c>
      <c r="S80" s="180">
        <v>0</v>
      </c>
      <c r="T80" s="150">
        <v>0</v>
      </c>
      <c r="U80" s="150">
        <v>0</v>
      </c>
      <c r="V80" s="187">
        <v>0</v>
      </c>
      <c r="W80" s="149">
        <v>2851628.8600000003</v>
      </c>
      <c r="X80" s="180">
        <v>1644362.8299999998</v>
      </c>
      <c r="Y80" s="150">
        <v>0</v>
      </c>
      <c r="Z80" s="180">
        <v>0</v>
      </c>
      <c r="AA80" s="358">
        <v>0</v>
      </c>
      <c r="AB80" s="150">
        <v>0</v>
      </c>
      <c r="AC80" s="180">
        <v>0</v>
      </c>
      <c r="AD80" s="150">
        <v>0</v>
      </c>
      <c r="AE80" s="180">
        <v>0</v>
      </c>
      <c r="AF80" s="150">
        <v>0</v>
      </c>
      <c r="AG80" s="180">
        <v>0</v>
      </c>
      <c r="AH80" s="358">
        <v>0</v>
      </c>
      <c r="AI80" s="150">
        <v>0</v>
      </c>
      <c r="AJ80" s="150">
        <v>0</v>
      </c>
      <c r="AK80" s="150">
        <v>0</v>
      </c>
      <c r="AL80" s="187">
        <v>0</v>
      </c>
      <c r="AM80" s="149"/>
      <c r="AN80" s="180"/>
      <c r="AO80" s="150"/>
      <c r="AP80" s="187"/>
      <c r="AQ80" s="151">
        <f t="shared" si="8"/>
        <v>40309815.399999999</v>
      </c>
      <c r="AR80" s="380">
        <v>40309815.399999999</v>
      </c>
      <c r="AS80" s="187">
        <f t="shared" si="11"/>
        <v>17622176.659999996</v>
      </c>
      <c r="AT80" s="354">
        <f t="shared" si="12"/>
        <v>1139703.2500000002</v>
      </c>
      <c r="AU80" s="151">
        <f t="shared" si="9"/>
        <v>0</v>
      </c>
      <c r="AV80" s="380" t="s">
        <v>16916</v>
      </c>
      <c r="AW80" s="187">
        <f t="shared" si="10"/>
        <v>0</v>
      </c>
      <c r="AX80" s="258"/>
      <c r="AY80" s="257" t="s">
        <v>16916</v>
      </c>
      <c r="AZ80" s="150"/>
      <c r="BA80" s="150"/>
      <c r="BB80" s="150"/>
      <c r="BE80" s="150"/>
    </row>
    <row r="81" spans="1:57" x14ac:dyDescent="0.2">
      <c r="A81" s="148" t="s">
        <v>8237</v>
      </c>
      <c r="B81" s="148" t="s">
        <v>8238</v>
      </c>
      <c r="C81" s="148" t="s">
        <v>8213</v>
      </c>
      <c r="D81" s="148" t="s">
        <v>8213</v>
      </c>
      <c r="E81" s="148" t="s">
        <v>8239</v>
      </c>
      <c r="F81" s="148" t="s">
        <v>43</v>
      </c>
      <c r="G81" s="148" t="s">
        <v>37</v>
      </c>
      <c r="H81" s="149">
        <v>0</v>
      </c>
      <c r="I81" s="180">
        <v>0</v>
      </c>
      <c r="J81" s="358">
        <v>0</v>
      </c>
      <c r="K81" s="150">
        <v>0</v>
      </c>
      <c r="L81" s="180">
        <v>0</v>
      </c>
      <c r="M81" s="358">
        <v>0</v>
      </c>
      <c r="N81" s="150">
        <v>0</v>
      </c>
      <c r="O81" s="180">
        <v>0</v>
      </c>
      <c r="P81" s="150">
        <v>0</v>
      </c>
      <c r="Q81" s="180">
        <v>0</v>
      </c>
      <c r="R81" s="150">
        <v>0</v>
      </c>
      <c r="S81" s="180">
        <v>0</v>
      </c>
      <c r="T81" s="150">
        <v>0</v>
      </c>
      <c r="U81" s="150">
        <v>0</v>
      </c>
      <c r="V81" s="187">
        <v>0</v>
      </c>
      <c r="W81" s="149">
        <v>0</v>
      </c>
      <c r="X81" s="180">
        <v>0</v>
      </c>
      <c r="Y81" s="150">
        <v>0</v>
      </c>
      <c r="Z81" s="180">
        <v>0</v>
      </c>
      <c r="AA81" s="358">
        <v>0</v>
      </c>
      <c r="AB81" s="150">
        <v>0</v>
      </c>
      <c r="AC81" s="180">
        <v>0</v>
      </c>
      <c r="AD81" s="150">
        <v>0</v>
      </c>
      <c r="AE81" s="180">
        <v>0</v>
      </c>
      <c r="AF81" s="150">
        <v>1249830.19</v>
      </c>
      <c r="AG81" s="180">
        <v>1249830.19</v>
      </c>
      <c r="AH81" s="358">
        <v>0</v>
      </c>
      <c r="AI81" s="150">
        <v>0</v>
      </c>
      <c r="AJ81" s="150">
        <v>0</v>
      </c>
      <c r="AK81" s="150">
        <v>0</v>
      </c>
      <c r="AL81" s="187">
        <v>0</v>
      </c>
      <c r="AM81" s="149"/>
      <c r="AN81" s="180"/>
      <c r="AO81" s="150"/>
      <c r="AP81" s="187"/>
      <c r="AQ81" s="151">
        <f t="shared" si="8"/>
        <v>1249830.19</v>
      </c>
      <c r="AR81" s="380">
        <v>1249830.19</v>
      </c>
      <c r="AS81" s="187">
        <f t="shared" si="11"/>
        <v>1249830.19</v>
      </c>
      <c r="AT81" s="354">
        <f t="shared" si="12"/>
        <v>0</v>
      </c>
      <c r="AU81" s="151">
        <f t="shared" si="9"/>
        <v>0</v>
      </c>
      <c r="AV81" s="380" t="s">
        <v>16916</v>
      </c>
      <c r="AW81" s="187">
        <f t="shared" si="10"/>
        <v>0</v>
      </c>
      <c r="AX81" s="258"/>
      <c r="AY81" s="257" t="s">
        <v>16916</v>
      </c>
      <c r="AZ81" s="150"/>
      <c r="BA81" s="150"/>
      <c r="BB81" s="150"/>
      <c r="BE81" s="150"/>
    </row>
    <row r="82" spans="1:57" x14ac:dyDescent="0.2">
      <c r="A82" s="148" t="s">
        <v>8237</v>
      </c>
      <c r="B82" s="148" t="s">
        <v>8240</v>
      </c>
      <c r="C82" s="148" t="s">
        <v>8213</v>
      </c>
      <c r="D82" s="148" t="s">
        <v>8213</v>
      </c>
      <c r="E82" s="148" t="s">
        <v>126</v>
      </c>
      <c r="F82" s="148" t="s">
        <v>43</v>
      </c>
      <c r="G82" s="148" t="s">
        <v>37</v>
      </c>
      <c r="H82" s="149">
        <v>0</v>
      </c>
      <c r="I82" s="180">
        <v>0</v>
      </c>
      <c r="J82" s="358">
        <v>0</v>
      </c>
      <c r="K82" s="150">
        <v>0</v>
      </c>
      <c r="L82" s="180">
        <v>0</v>
      </c>
      <c r="M82" s="358">
        <v>0</v>
      </c>
      <c r="N82" s="150">
        <v>0</v>
      </c>
      <c r="O82" s="180">
        <v>0</v>
      </c>
      <c r="P82" s="150">
        <v>0</v>
      </c>
      <c r="Q82" s="180">
        <v>0</v>
      </c>
      <c r="R82" s="150">
        <v>0</v>
      </c>
      <c r="S82" s="180">
        <v>0</v>
      </c>
      <c r="T82" s="150">
        <v>0</v>
      </c>
      <c r="U82" s="150">
        <v>0</v>
      </c>
      <c r="V82" s="187">
        <v>0</v>
      </c>
      <c r="W82" s="149">
        <v>0</v>
      </c>
      <c r="X82" s="180">
        <v>0</v>
      </c>
      <c r="Y82" s="150">
        <v>0</v>
      </c>
      <c r="Z82" s="180">
        <v>0</v>
      </c>
      <c r="AA82" s="358">
        <v>0</v>
      </c>
      <c r="AB82" s="150">
        <v>0</v>
      </c>
      <c r="AC82" s="180">
        <v>0</v>
      </c>
      <c r="AD82" s="150">
        <v>0</v>
      </c>
      <c r="AE82" s="180">
        <v>0</v>
      </c>
      <c r="AF82" s="150">
        <v>486000</v>
      </c>
      <c r="AG82" s="180">
        <v>420034.66000000003</v>
      </c>
      <c r="AH82" s="358">
        <v>0</v>
      </c>
      <c r="AI82" s="150">
        <v>0</v>
      </c>
      <c r="AJ82" s="150">
        <v>0</v>
      </c>
      <c r="AK82" s="150">
        <v>0</v>
      </c>
      <c r="AL82" s="187">
        <v>0</v>
      </c>
      <c r="AM82" s="149"/>
      <c r="AN82" s="180"/>
      <c r="AO82" s="150"/>
      <c r="AP82" s="187"/>
      <c r="AQ82" s="151">
        <f t="shared" si="8"/>
        <v>486000</v>
      </c>
      <c r="AR82" s="380">
        <v>486000</v>
      </c>
      <c r="AS82" s="187">
        <f t="shared" si="11"/>
        <v>420034.66000000003</v>
      </c>
      <c r="AT82" s="354">
        <f t="shared" si="12"/>
        <v>0</v>
      </c>
      <c r="AU82" s="151">
        <f t="shared" si="9"/>
        <v>0</v>
      </c>
      <c r="AV82" s="380" t="s">
        <v>16916</v>
      </c>
      <c r="AW82" s="187">
        <f t="shared" si="10"/>
        <v>0</v>
      </c>
      <c r="AX82" s="258"/>
      <c r="AY82" s="257" t="s">
        <v>16916</v>
      </c>
      <c r="AZ82" s="150"/>
      <c r="BA82" s="150"/>
      <c r="BB82" s="150"/>
      <c r="BE82" s="150"/>
    </row>
    <row r="83" spans="1:57" x14ac:dyDescent="0.2">
      <c r="A83" s="148" t="s">
        <v>8237</v>
      </c>
      <c r="B83" s="148" t="s">
        <v>8266</v>
      </c>
      <c r="C83" s="148" t="s">
        <v>8213</v>
      </c>
      <c r="D83" s="148" t="s">
        <v>8213</v>
      </c>
      <c r="E83" s="148" t="s">
        <v>212</v>
      </c>
      <c r="F83" s="148" t="s">
        <v>43</v>
      </c>
      <c r="G83" s="148" t="s">
        <v>37</v>
      </c>
      <c r="H83" s="149">
        <v>0</v>
      </c>
      <c r="I83" s="180">
        <v>0</v>
      </c>
      <c r="J83" s="358">
        <v>0</v>
      </c>
      <c r="K83" s="150">
        <v>365297.66</v>
      </c>
      <c r="L83" s="180">
        <v>257419.62</v>
      </c>
      <c r="M83" s="358">
        <v>64014.95</v>
      </c>
      <c r="N83" s="150">
        <v>0</v>
      </c>
      <c r="O83" s="180">
        <v>0</v>
      </c>
      <c r="P83" s="150">
        <v>0</v>
      </c>
      <c r="Q83" s="180">
        <v>0</v>
      </c>
      <c r="R83" s="150">
        <v>0</v>
      </c>
      <c r="S83" s="180">
        <v>0</v>
      </c>
      <c r="T83" s="150">
        <v>0</v>
      </c>
      <c r="U83" s="150">
        <v>1580352.44</v>
      </c>
      <c r="V83" s="187">
        <v>1580352.44</v>
      </c>
      <c r="W83" s="149">
        <v>442029.06</v>
      </c>
      <c r="X83" s="180">
        <v>442029.06</v>
      </c>
      <c r="Y83" s="150">
        <v>0</v>
      </c>
      <c r="Z83" s="180">
        <v>0</v>
      </c>
      <c r="AA83" s="358">
        <v>0</v>
      </c>
      <c r="AB83" s="150">
        <v>0</v>
      </c>
      <c r="AC83" s="180">
        <v>0</v>
      </c>
      <c r="AD83" s="150">
        <v>0</v>
      </c>
      <c r="AE83" s="180">
        <v>0</v>
      </c>
      <c r="AF83" s="150">
        <v>0</v>
      </c>
      <c r="AG83" s="180">
        <v>0</v>
      </c>
      <c r="AH83" s="358">
        <v>0</v>
      </c>
      <c r="AI83" s="150">
        <v>0</v>
      </c>
      <c r="AJ83" s="150">
        <v>0</v>
      </c>
      <c r="AK83" s="150">
        <v>0</v>
      </c>
      <c r="AL83" s="187">
        <v>0</v>
      </c>
      <c r="AM83" s="149"/>
      <c r="AN83" s="180"/>
      <c r="AO83" s="150"/>
      <c r="AP83" s="187"/>
      <c r="AQ83" s="151">
        <f t="shared" si="8"/>
        <v>2387679.1599999997</v>
      </c>
      <c r="AR83" s="380">
        <v>2387679.16</v>
      </c>
      <c r="AS83" s="187">
        <f t="shared" si="11"/>
        <v>2279801.12</v>
      </c>
      <c r="AT83" s="354">
        <f t="shared" si="12"/>
        <v>64014.95</v>
      </c>
      <c r="AU83" s="151">
        <f t="shared" si="9"/>
        <v>0</v>
      </c>
      <c r="AV83" s="380" t="s">
        <v>16916</v>
      </c>
      <c r="AW83" s="187">
        <f t="shared" si="10"/>
        <v>0</v>
      </c>
      <c r="AX83" s="258"/>
      <c r="AY83" s="257" t="s">
        <v>16916</v>
      </c>
      <c r="AZ83" s="150"/>
      <c r="BA83" s="150"/>
      <c r="BB83" s="150"/>
      <c r="BE83" s="150"/>
    </row>
    <row r="84" spans="1:57" x14ac:dyDescent="0.2">
      <c r="A84" s="148" t="s">
        <v>8237</v>
      </c>
      <c r="B84" s="148" t="s">
        <v>8267</v>
      </c>
      <c r="C84" s="148" t="s">
        <v>8213</v>
      </c>
      <c r="D84" s="148" t="s">
        <v>8213</v>
      </c>
      <c r="E84" s="148" t="s">
        <v>8200</v>
      </c>
      <c r="F84" s="148" t="s">
        <v>43</v>
      </c>
      <c r="G84" s="148" t="s">
        <v>37</v>
      </c>
      <c r="H84" s="149">
        <v>0</v>
      </c>
      <c r="I84" s="180">
        <v>0</v>
      </c>
      <c r="J84" s="358">
        <v>0</v>
      </c>
      <c r="K84" s="150">
        <v>251652.2</v>
      </c>
      <c r="L84" s="180">
        <v>154785.65</v>
      </c>
      <c r="M84" s="358">
        <v>28790.09</v>
      </c>
      <c r="N84" s="150">
        <v>195838.8</v>
      </c>
      <c r="O84" s="180">
        <v>138094.41</v>
      </c>
      <c r="P84" s="150">
        <v>6192.24</v>
      </c>
      <c r="Q84" s="180">
        <v>6192.24</v>
      </c>
      <c r="R84" s="150">
        <v>0</v>
      </c>
      <c r="S84" s="180">
        <v>0</v>
      </c>
      <c r="T84" s="150">
        <v>0</v>
      </c>
      <c r="U84" s="150">
        <v>0</v>
      </c>
      <c r="V84" s="187">
        <v>0</v>
      </c>
      <c r="W84" s="149">
        <v>0</v>
      </c>
      <c r="X84" s="180">
        <v>0</v>
      </c>
      <c r="Y84" s="150">
        <v>0</v>
      </c>
      <c r="Z84" s="180">
        <v>0</v>
      </c>
      <c r="AA84" s="358">
        <v>0</v>
      </c>
      <c r="AB84" s="150">
        <v>0</v>
      </c>
      <c r="AC84" s="180">
        <v>0</v>
      </c>
      <c r="AD84" s="150">
        <v>0</v>
      </c>
      <c r="AE84" s="180">
        <v>0</v>
      </c>
      <c r="AF84" s="150">
        <v>0</v>
      </c>
      <c r="AG84" s="180">
        <v>0</v>
      </c>
      <c r="AH84" s="358">
        <v>0</v>
      </c>
      <c r="AI84" s="150">
        <v>0</v>
      </c>
      <c r="AJ84" s="150">
        <v>0</v>
      </c>
      <c r="AK84" s="150">
        <v>0</v>
      </c>
      <c r="AL84" s="187">
        <v>0</v>
      </c>
      <c r="AM84" s="149"/>
      <c r="AN84" s="180"/>
      <c r="AO84" s="150"/>
      <c r="AP84" s="187"/>
      <c r="AQ84" s="151">
        <f t="shared" si="8"/>
        <v>453683.24</v>
      </c>
      <c r="AR84" s="380">
        <v>453683.24</v>
      </c>
      <c r="AS84" s="187">
        <f t="shared" si="11"/>
        <v>299072.3</v>
      </c>
      <c r="AT84" s="354">
        <f t="shared" si="12"/>
        <v>28790.09</v>
      </c>
      <c r="AU84" s="151">
        <f t="shared" si="9"/>
        <v>0</v>
      </c>
      <c r="AV84" s="380" t="s">
        <v>16916</v>
      </c>
      <c r="AW84" s="187">
        <f t="shared" si="10"/>
        <v>0</v>
      </c>
      <c r="AX84" s="258"/>
      <c r="AY84" s="257" t="s">
        <v>16916</v>
      </c>
      <c r="AZ84" s="150"/>
      <c r="BA84" s="150"/>
      <c r="BB84" s="150"/>
      <c r="BE84" s="150"/>
    </row>
    <row r="85" spans="1:57" x14ac:dyDescent="0.2">
      <c r="A85" s="148" t="s">
        <v>8237</v>
      </c>
      <c r="B85" s="148" t="s">
        <v>8264</v>
      </c>
      <c r="C85" s="148" t="s">
        <v>8213</v>
      </c>
      <c r="D85" s="148" t="s">
        <v>8213</v>
      </c>
      <c r="E85" s="148" t="s">
        <v>460</v>
      </c>
      <c r="F85" s="148" t="s">
        <v>43</v>
      </c>
      <c r="G85" s="148" t="s">
        <v>37</v>
      </c>
      <c r="H85" s="149">
        <v>0</v>
      </c>
      <c r="I85" s="180">
        <v>0</v>
      </c>
      <c r="J85" s="358">
        <v>0</v>
      </c>
      <c r="K85" s="150">
        <v>330862.64</v>
      </c>
      <c r="L85" s="180">
        <v>192005.32</v>
      </c>
      <c r="M85" s="358">
        <v>16889.64</v>
      </c>
      <c r="N85" s="150">
        <v>205738.74</v>
      </c>
      <c r="O85" s="180">
        <v>193705.65</v>
      </c>
      <c r="P85" s="150">
        <v>5828.88</v>
      </c>
      <c r="Q85" s="180">
        <v>5828.8799999999992</v>
      </c>
      <c r="R85" s="150">
        <v>0</v>
      </c>
      <c r="S85" s="180">
        <v>0</v>
      </c>
      <c r="T85" s="150">
        <v>0</v>
      </c>
      <c r="U85" s="150">
        <v>0</v>
      </c>
      <c r="V85" s="187">
        <v>0</v>
      </c>
      <c r="W85" s="149">
        <v>0</v>
      </c>
      <c r="X85" s="180">
        <v>0</v>
      </c>
      <c r="Y85" s="150">
        <v>0</v>
      </c>
      <c r="Z85" s="180">
        <v>0</v>
      </c>
      <c r="AA85" s="358">
        <v>0</v>
      </c>
      <c r="AB85" s="150">
        <v>0</v>
      </c>
      <c r="AC85" s="180">
        <v>0</v>
      </c>
      <c r="AD85" s="150">
        <v>0</v>
      </c>
      <c r="AE85" s="180">
        <v>0</v>
      </c>
      <c r="AF85" s="150">
        <v>0</v>
      </c>
      <c r="AG85" s="180">
        <v>0</v>
      </c>
      <c r="AH85" s="358">
        <v>0</v>
      </c>
      <c r="AI85" s="150">
        <v>0</v>
      </c>
      <c r="AJ85" s="150">
        <v>0</v>
      </c>
      <c r="AK85" s="150">
        <v>0</v>
      </c>
      <c r="AL85" s="187">
        <v>0</v>
      </c>
      <c r="AM85" s="149"/>
      <c r="AN85" s="180"/>
      <c r="AO85" s="150"/>
      <c r="AP85" s="187"/>
      <c r="AQ85" s="151">
        <f t="shared" si="8"/>
        <v>542430.26</v>
      </c>
      <c r="AR85" s="380">
        <v>542430.26</v>
      </c>
      <c r="AS85" s="187">
        <f t="shared" si="11"/>
        <v>391539.85</v>
      </c>
      <c r="AT85" s="354">
        <f t="shared" si="12"/>
        <v>16889.64</v>
      </c>
      <c r="AU85" s="151">
        <f t="shared" si="9"/>
        <v>0</v>
      </c>
      <c r="AV85" s="380" t="s">
        <v>16916</v>
      </c>
      <c r="AW85" s="187">
        <f t="shared" si="10"/>
        <v>0</v>
      </c>
      <c r="AX85" s="258"/>
      <c r="AY85" s="257" t="s">
        <v>16916</v>
      </c>
      <c r="AZ85" s="150"/>
      <c r="BA85" s="150"/>
      <c r="BB85" s="150"/>
      <c r="BE85" s="150"/>
    </row>
    <row r="86" spans="1:57" x14ac:dyDescent="0.2">
      <c r="A86" s="148" t="s">
        <v>8237</v>
      </c>
      <c r="B86" s="148" t="s">
        <v>8241</v>
      </c>
      <c r="C86" s="148" t="s">
        <v>8213</v>
      </c>
      <c r="D86" s="148" t="s">
        <v>8213</v>
      </c>
      <c r="E86" s="148" t="s">
        <v>130</v>
      </c>
      <c r="F86" s="148" t="s">
        <v>43</v>
      </c>
      <c r="G86" s="148" t="s">
        <v>37</v>
      </c>
      <c r="H86" s="149">
        <v>0</v>
      </c>
      <c r="I86" s="180">
        <v>0</v>
      </c>
      <c r="J86" s="358">
        <v>0</v>
      </c>
      <c r="K86" s="150">
        <v>0</v>
      </c>
      <c r="L86" s="180">
        <v>0</v>
      </c>
      <c r="M86" s="358">
        <v>0</v>
      </c>
      <c r="N86" s="150">
        <v>0</v>
      </c>
      <c r="O86" s="180">
        <v>0</v>
      </c>
      <c r="P86" s="150">
        <v>0</v>
      </c>
      <c r="Q86" s="180">
        <v>0</v>
      </c>
      <c r="R86" s="150">
        <v>0</v>
      </c>
      <c r="S86" s="180">
        <v>0</v>
      </c>
      <c r="T86" s="150">
        <v>0</v>
      </c>
      <c r="U86" s="150">
        <v>0</v>
      </c>
      <c r="V86" s="187">
        <v>0</v>
      </c>
      <c r="W86" s="149">
        <v>0</v>
      </c>
      <c r="X86" s="180">
        <v>0</v>
      </c>
      <c r="Y86" s="150">
        <v>49098.05</v>
      </c>
      <c r="Z86" s="180">
        <v>0</v>
      </c>
      <c r="AA86" s="358">
        <v>0</v>
      </c>
      <c r="AB86" s="150">
        <v>0</v>
      </c>
      <c r="AC86" s="180">
        <v>0</v>
      </c>
      <c r="AD86" s="150">
        <v>0</v>
      </c>
      <c r="AE86" s="180">
        <v>0</v>
      </c>
      <c r="AF86" s="150">
        <v>100863.29</v>
      </c>
      <c r="AG86" s="180">
        <v>0</v>
      </c>
      <c r="AH86" s="358">
        <v>0</v>
      </c>
      <c r="AI86" s="150">
        <v>0</v>
      </c>
      <c r="AJ86" s="150">
        <v>0</v>
      </c>
      <c r="AK86" s="150">
        <v>0</v>
      </c>
      <c r="AL86" s="187">
        <v>0</v>
      </c>
      <c r="AM86" s="149"/>
      <c r="AN86" s="180"/>
      <c r="AO86" s="150"/>
      <c r="AP86" s="187"/>
      <c r="AQ86" s="151">
        <f t="shared" si="8"/>
        <v>149961.34</v>
      </c>
      <c r="AR86" s="380">
        <v>0</v>
      </c>
      <c r="AS86" s="187">
        <f t="shared" si="11"/>
        <v>0</v>
      </c>
      <c r="AT86" s="354">
        <f t="shared" si="12"/>
        <v>0</v>
      </c>
      <c r="AU86" s="151">
        <f t="shared" si="9"/>
        <v>0</v>
      </c>
      <c r="AV86" s="380" t="s">
        <v>16916</v>
      </c>
      <c r="AW86" s="187">
        <f t="shared" si="10"/>
        <v>0</v>
      </c>
      <c r="AX86" s="258"/>
      <c r="AY86" s="257" t="s">
        <v>16916</v>
      </c>
      <c r="AZ86" s="150"/>
      <c r="BA86" s="150"/>
      <c r="BB86" s="150"/>
      <c r="BE86" s="150"/>
    </row>
    <row r="87" spans="1:57" x14ac:dyDescent="0.2">
      <c r="A87" s="148" t="s">
        <v>8237</v>
      </c>
      <c r="B87" s="148" t="s">
        <v>8268</v>
      </c>
      <c r="C87" s="148" t="s">
        <v>8213</v>
      </c>
      <c r="D87" s="148" t="s">
        <v>8213</v>
      </c>
      <c r="E87" s="148" t="s">
        <v>8204</v>
      </c>
      <c r="F87" s="148" t="s">
        <v>43</v>
      </c>
      <c r="G87" s="148" t="s">
        <v>37</v>
      </c>
      <c r="H87" s="149">
        <v>0</v>
      </c>
      <c r="I87" s="180">
        <v>0</v>
      </c>
      <c r="J87" s="358">
        <v>0</v>
      </c>
      <c r="K87" s="150">
        <v>134978.69</v>
      </c>
      <c r="L87" s="180">
        <v>70164.329999999987</v>
      </c>
      <c r="M87" s="358">
        <v>0</v>
      </c>
      <c r="N87" s="150">
        <v>71472.06</v>
      </c>
      <c r="O87" s="180">
        <v>29242.300000000003</v>
      </c>
      <c r="P87" s="150">
        <v>0</v>
      </c>
      <c r="Q87" s="180">
        <v>0</v>
      </c>
      <c r="R87" s="150">
        <v>0</v>
      </c>
      <c r="S87" s="180">
        <v>0</v>
      </c>
      <c r="T87" s="150">
        <v>0</v>
      </c>
      <c r="U87" s="150">
        <v>0</v>
      </c>
      <c r="V87" s="187">
        <v>0</v>
      </c>
      <c r="W87" s="149">
        <v>0</v>
      </c>
      <c r="X87" s="180">
        <v>0</v>
      </c>
      <c r="Y87" s="150">
        <v>0</v>
      </c>
      <c r="Z87" s="180">
        <v>0</v>
      </c>
      <c r="AA87" s="358">
        <v>0</v>
      </c>
      <c r="AB87" s="150">
        <v>0</v>
      </c>
      <c r="AC87" s="180">
        <v>0</v>
      </c>
      <c r="AD87" s="150">
        <v>0</v>
      </c>
      <c r="AE87" s="180">
        <v>0</v>
      </c>
      <c r="AF87" s="150">
        <v>0</v>
      </c>
      <c r="AG87" s="180">
        <v>0</v>
      </c>
      <c r="AH87" s="358">
        <v>0</v>
      </c>
      <c r="AI87" s="150">
        <v>0</v>
      </c>
      <c r="AJ87" s="150">
        <v>0</v>
      </c>
      <c r="AK87" s="150">
        <v>0</v>
      </c>
      <c r="AL87" s="187">
        <v>0</v>
      </c>
      <c r="AM87" s="149"/>
      <c r="AN87" s="180"/>
      <c r="AO87" s="150"/>
      <c r="AP87" s="187"/>
      <c r="AQ87" s="151">
        <f t="shared" si="8"/>
        <v>206450.75</v>
      </c>
      <c r="AR87" s="380">
        <v>206450.75</v>
      </c>
      <c r="AS87" s="187">
        <f t="shared" si="11"/>
        <v>99406.62999999999</v>
      </c>
      <c r="AT87" s="354">
        <f t="shared" si="12"/>
        <v>0</v>
      </c>
      <c r="AU87" s="151">
        <f t="shared" si="9"/>
        <v>0</v>
      </c>
      <c r="AV87" s="380" t="s">
        <v>16916</v>
      </c>
      <c r="AW87" s="187">
        <f t="shared" si="10"/>
        <v>0</v>
      </c>
      <c r="AX87" s="258"/>
      <c r="AY87" s="257" t="s">
        <v>16916</v>
      </c>
      <c r="AZ87" s="150"/>
      <c r="BA87" s="150"/>
      <c r="BB87" s="150"/>
      <c r="BE87" s="150"/>
    </row>
    <row r="88" spans="1:57" x14ac:dyDescent="0.2">
      <c r="A88" s="148" t="s">
        <v>8237</v>
      </c>
      <c r="B88" s="148" t="s">
        <v>8242</v>
      </c>
      <c r="C88" s="148" t="s">
        <v>8213</v>
      </c>
      <c r="D88" s="148" t="s">
        <v>8213</v>
      </c>
      <c r="E88" s="148" t="s">
        <v>8243</v>
      </c>
      <c r="F88" s="148" t="s">
        <v>43</v>
      </c>
      <c r="G88" s="148" t="s">
        <v>37</v>
      </c>
      <c r="H88" s="149">
        <v>0</v>
      </c>
      <c r="I88" s="180">
        <v>0</v>
      </c>
      <c r="J88" s="358">
        <v>0</v>
      </c>
      <c r="K88" s="150">
        <v>0</v>
      </c>
      <c r="L88" s="180">
        <v>0</v>
      </c>
      <c r="M88" s="358">
        <v>0</v>
      </c>
      <c r="N88" s="150">
        <v>0</v>
      </c>
      <c r="O88" s="180">
        <v>0</v>
      </c>
      <c r="P88" s="150">
        <v>0</v>
      </c>
      <c r="Q88" s="180">
        <v>0</v>
      </c>
      <c r="R88" s="150">
        <v>0</v>
      </c>
      <c r="S88" s="180">
        <v>0</v>
      </c>
      <c r="T88" s="150">
        <v>0</v>
      </c>
      <c r="U88" s="150">
        <v>0</v>
      </c>
      <c r="V88" s="187">
        <v>0</v>
      </c>
      <c r="W88" s="149">
        <v>0</v>
      </c>
      <c r="X88" s="180">
        <v>0</v>
      </c>
      <c r="Y88" s="150">
        <v>0</v>
      </c>
      <c r="Z88" s="180">
        <v>0</v>
      </c>
      <c r="AA88" s="358">
        <v>0</v>
      </c>
      <c r="AB88" s="150">
        <v>0</v>
      </c>
      <c r="AC88" s="180">
        <v>0</v>
      </c>
      <c r="AD88" s="150">
        <v>0</v>
      </c>
      <c r="AE88" s="180">
        <v>0</v>
      </c>
      <c r="AF88" s="150">
        <v>246488.15</v>
      </c>
      <c r="AG88" s="180">
        <v>196692.68</v>
      </c>
      <c r="AH88" s="358">
        <v>0</v>
      </c>
      <c r="AI88" s="150">
        <v>0</v>
      </c>
      <c r="AJ88" s="150">
        <v>0</v>
      </c>
      <c r="AK88" s="150">
        <v>0</v>
      </c>
      <c r="AL88" s="187">
        <v>0</v>
      </c>
      <c r="AM88" s="149"/>
      <c r="AN88" s="180"/>
      <c r="AO88" s="150"/>
      <c r="AP88" s="187"/>
      <c r="AQ88" s="151">
        <f t="shared" si="8"/>
        <v>246488.15</v>
      </c>
      <c r="AR88" s="380">
        <v>246488.15</v>
      </c>
      <c r="AS88" s="187">
        <f t="shared" si="11"/>
        <v>196692.68</v>
      </c>
      <c r="AT88" s="354">
        <f t="shared" si="12"/>
        <v>0</v>
      </c>
      <c r="AU88" s="151">
        <f t="shared" si="9"/>
        <v>0</v>
      </c>
      <c r="AV88" s="380" t="s">
        <v>16916</v>
      </c>
      <c r="AW88" s="187">
        <f t="shared" si="10"/>
        <v>0</v>
      </c>
      <c r="AX88" s="258"/>
      <c r="AY88" s="257" t="s">
        <v>16916</v>
      </c>
      <c r="AZ88" s="150"/>
      <c r="BA88" s="150"/>
      <c r="BB88" s="150"/>
      <c r="BE88" s="150"/>
    </row>
    <row r="89" spans="1:57" x14ac:dyDescent="0.2">
      <c r="A89" s="148" t="s">
        <v>8310</v>
      </c>
      <c r="B89" s="148" t="s">
        <v>8266</v>
      </c>
      <c r="C89" s="148" t="s">
        <v>8213</v>
      </c>
      <c r="D89" s="148" t="s">
        <v>8213</v>
      </c>
      <c r="E89" s="148" t="s">
        <v>8316</v>
      </c>
      <c r="F89" s="148" t="s">
        <v>138</v>
      </c>
      <c r="G89" s="148" t="s">
        <v>71</v>
      </c>
      <c r="H89" s="149"/>
      <c r="I89" s="180"/>
      <c r="J89" s="358"/>
      <c r="K89" s="150"/>
      <c r="L89" s="180"/>
      <c r="M89" s="358"/>
      <c r="N89" s="150"/>
      <c r="O89" s="180"/>
      <c r="P89" s="150"/>
      <c r="Q89" s="180"/>
      <c r="R89" s="150"/>
      <c r="S89" s="180"/>
      <c r="T89" s="150"/>
      <c r="U89" s="150"/>
      <c r="V89" s="187"/>
      <c r="W89" s="149"/>
      <c r="X89" s="180"/>
      <c r="Y89" s="150"/>
      <c r="Z89" s="180"/>
      <c r="AA89" s="358"/>
      <c r="AB89" s="150"/>
      <c r="AC89" s="180"/>
      <c r="AD89" s="150"/>
      <c r="AE89" s="180"/>
      <c r="AF89" s="150"/>
      <c r="AG89" s="180"/>
      <c r="AH89" s="358"/>
      <c r="AI89" s="150"/>
      <c r="AJ89" s="150"/>
      <c r="AK89" s="150"/>
      <c r="AL89" s="187"/>
      <c r="AM89" s="149">
        <v>0</v>
      </c>
      <c r="AN89" s="180">
        <v>0</v>
      </c>
      <c r="AO89" s="150">
        <v>263278.63</v>
      </c>
      <c r="AP89" s="187">
        <v>263278.63</v>
      </c>
      <c r="AQ89" s="151">
        <f t="shared" si="8"/>
        <v>0</v>
      </c>
      <c r="AR89" s="380">
        <v>0</v>
      </c>
      <c r="AS89" s="187">
        <f t="shared" si="11"/>
        <v>0</v>
      </c>
      <c r="AT89" s="354">
        <f t="shared" si="12"/>
        <v>0</v>
      </c>
      <c r="AU89" s="151">
        <f t="shared" si="9"/>
        <v>263278.63</v>
      </c>
      <c r="AV89" s="380">
        <v>263278.63</v>
      </c>
      <c r="AW89" s="187">
        <f t="shared" si="10"/>
        <v>263278.63</v>
      </c>
      <c r="AX89" s="258"/>
      <c r="AY89" s="257" t="s">
        <v>16916</v>
      </c>
      <c r="AZ89" s="150"/>
      <c r="BA89" s="150"/>
      <c r="BB89" s="150"/>
      <c r="BE89" s="150"/>
    </row>
    <row r="90" spans="1:57" x14ac:dyDescent="0.2">
      <c r="A90" s="148" t="s">
        <v>8310</v>
      </c>
      <c r="B90" s="148" t="s">
        <v>8290</v>
      </c>
      <c r="C90" s="148" t="s">
        <v>8213</v>
      </c>
      <c r="D90" s="148" t="s">
        <v>8213</v>
      </c>
      <c r="E90" s="148" t="s">
        <v>137</v>
      </c>
      <c r="F90" s="148" t="s">
        <v>138</v>
      </c>
      <c r="G90" s="148" t="s">
        <v>71</v>
      </c>
      <c r="H90" s="149">
        <v>0</v>
      </c>
      <c r="I90" s="180">
        <v>0</v>
      </c>
      <c r="J90" s="358">
        <v>0</v>
      </c>
      <c r="K90" s="150">
        <v>0</v>
      </c>
      <c r="L90" s="180">
        <v>0</v>
      </c>
      <c r="M90" s="358">
        <v>0</v>
      </c>
      <c r="N90" s="150">
        <v>0</v>
      </c>
      <c r="O90" s="180">
        <v>0</v>
      </c>
      <c r="P90" s="150">
        <v>0</v>
      </c>
      <c r="Q90" s="180">
        <v>0</v>
      </c>
      <c r="R90" s="150">
        <v>0</v>
      </c>
      <c r="S90" s="180">
        <v>0</v>
      </c>
      <c r="T90" s="150">
        <v>0</v>
      </c>
      <c r="U90" s="150">
        <v>0</v>
      </c>
      <c r="V90" s="187">
        <v>0</v>
      </c>
      <c r="W90" s="149">
        <v>67237.38</v>
      </c>
      <c r="X90" s="180">
        <v>0</v>
      </c>
      <c r="Y90" s="150">
        <v>67237.41</v>
      </c>
      <c r="Z90" s="180">
        <v>67237.38</v>
      </c>
      <c r="AA90" s="358">
        <v>0</v>
      </c>
      <c r="AB90" s="150">
        <v>0</v>
      </c>
      <c r="AC90" s="180">
        <v>0</v>
      </c>
      <c r="AD90" s="150">
        <v>0</v>
      </c>
      <c r="AE90" s="180">
        <v>0</v>
      </c>
      <c r="AF90" s="150">
        <v>0</v>
      </c>
      <c r="AG90" s="180">
        <v>0</v>
      </c>
      <c r="AH90" s="358">
        <v>0</v>
      </c>
      <c r="AI90" s="150">
        <v>0</v>
      </c>
      <c r="AJ90" s="150">
        <v>0</v>
      </c>
      <c r="AK90" s="150">
        <v>0</v>
      </c>
      <c r="AL90" s="187">
        <v>0</v>
      </c>
      <c r="AM90" s="149"/>
      <c r="AN90" s="180"/>
      <c r="AO90" s="150"/>
      <c r="AP90" s="187"/>
      <c r="AQ90" s="151">
        <f t="shared" si="8"/>
        <v>134474.79</v>
      </c>
      <c r="AR90" s="380">
        <v>134474.79</v>
      </c>
      <c r="AS90" s="187">
        <f t="shared" si="11"/>
        <v>67237.38</v>
      </c>
      <c r="AT90" s="354">
        <f t="shared" si="12"/>
        <v>0</v>
      </c>
      <c r="AU90" s="151">
        <f t="shared" si="9"/>
        <v>0</v>
      </c>
      <c r="AV90" s="380" t="s">
        <v>16916</v>
      </c>
      <c r="AW90" s="187">
        <f t="shared" si="10"/>
        <v>0</v>
      </c>
      <c r="AX90" s="258"/>
      <c r="AY90" s="257" t="s">
        <v>16916</v>
      </c>
      <c r="AZ90" s="150"/>
      <c r="BA90" s="150"/>
      <c r="BB90" s="150"/>
      <c r="BE90" s="150"/>
    </row>
    <row r="91" spans="1:57" x14ac:dyDescent="0.2">
      <c r="A91" s="148" t="s">
        <v>8310</v>
      </c>
      <c r="B91" s="148" t="s">
        <v>8317</v>
      </c>
      <c r="C91" s="148" t="s">
        <v>8213</v>
      </c>
      <c r="D91" s="148" t="s">
        <v>8213</v>
      </c>
      <c r="E91" s="148" t="s">
        <v>8318</v>
      </c>
      <c r="F91" s="148" t="s">
        <v>138</v>
      </c>
      <c r="G91" s="148" t="s">
        <v>71</v>
      </c>
      <c r="H91" s="149"/>
      <c r="I91" s="180"/>
      <c r="J91" s="358"/>
      <c r="K91" s="150"/>
      <c r="L91" s="180"/>
      <c r="M91" s="358"/>
      <c r="N91" s="150"/>
      <c r="O91" s="180"/>
      <c r="P91" s="150"/>
      <c r="Q91" s="180"/>
      <c r="R91" s="150"/>
      <c r="S91" s="180"/>
      <c r="T91" s="150"/>
      <c r="U91" s="150"/>
      <c r="V91" s="187"/>
      <c r="W91" s="149"/>
      <c r="X91" s="180"/>
      <c r="Y91" s="150"/>
      <c r="Z91" s="180"/>
      <c r="AA91" s="358"/>
      <c r="AB91" s="150"/>
      <c r="AC91" s="180"/>
      <c r="AD91" s="150"/>
      <c r="AE91" s="180"/>
      <c r="AF91" s="150"/>
      <c r="AG91" s="180"/>
      <c r="AH91" s="358"/>
      <c r="AI91" s="150"/>
      <c r="AJ91" s="150"/>
      <c r="AK91" s="150"/>
      <c r="AL91" s="187"/>
      <c r="AM91" s="149">
        <v>0</v>
      </c>
      <c r="AN91" s="180">
        <v>0</v>
      </c>
      <c r="AO91" s="150">
        <v>1539200</v>
      </c>
      <c r="AP91" s="187">
        <v>1273156.3</v>
      </c>
      <c r="AQ91" s="151">
        <f t="shared" si="8"/>
        <v>0</v>
      </c>
      <c r="AR91" s="380">
        <v>0</v>
      </c>
      <c r="AS91" s="187">
        <f t="shared" si="11"/>
        <v>0</v>
      </c>
      <c r="AT91" s="354">
        <f t="shared" si="12"/>
        <v>0</v>
      </c>
      <c r="AU91" s="151">
        <f t="shared" si="9"/>
        <v>1539200</v>
      </c>
      <c r="AV91" s="380">
        <v>1273156.3</v>
      </c>
      <c r="AW91" s="187">
        <f t="shared" si="10"/>
        <v>1273156.3</v>
      </c>
      <c r="AX91" s="258"/>
      <c r="AY91" s="257" t="s">
        <v>16916</v>
      </c>
      <c r="AZ91" s="150"/>
      <c r="BA91" s="150"/>
      <c r="BB91" s="150"/>
      <c r="BE91" s="150"/>
    </row>
    <row r="92" spans="1:57" x14ac:dyDescent="0.2">
      <c r="A92" s="148" t="s">
        <v>8331</v>
      </c>
      <c r="B92" s="148" t="s">
        <v>8332</v>
      </c>
      <c r="C92" s="148" t="s">
        <v>8213</v>
      </c>
      <c r="D92" s="148" t="s">
        <v>8213</v>
      </c>
      <c r="E92" s="148" t="s">
        <v>144</v>
      </c>
      <c r="F92" s="148" t="s">
        <v>316</v>
      </c>
      <c r="G92" s="148" t="s">
        <v>76</v>
      </c>
      <c r="H92" s="149">
        <v>0</v>
      </c>
      <c r="I92" s="180">
        <v>0</v>
      </c>
      <c r="J92" s="358">
        <v>0</v>
      </c>
      <c r="K92" s="150">
        <v>0</v>
      </c>
      <c r="L92" s="180">
        <v>0</v>
      </c>
      <c r="M92" s="358">
        <v>0</v>
      </c>
      <c r="N92" s="150">
        <v>0</v>
      </c>
      <c r="O92" s="180">
        <v>0</v>
      </c>
      <c r="P92" s="150">
        <v>0</v>
      </c>
      <c r="Q92" s="180">
        <v>0</v>
      </c>
      <c r="R92" s="150">
        <v>0</v>
      </c>
      <c r="S92" s="180">
        <v>0</v>
      </c>
      <c r="T92" s="150">
        <v>0</v>
      </c>
      <c r="U92" s="150">
        <v>0</v>
      </c>
      <c r="V92" s="187">
        <v>0</v>
      </c>
      <c r="W92" s="149">
        <v>39043.839999999997</v>
      </c>
      <c r="X92" s="180">
        <v>39043.839999999997</v>
      </c>
      <c r="Y92" s="150">
        <v>0</v>
      </c>
      <c r="Z92" s="180">
        <v>0</v>
      </c>
      <c r="AA92" s="358">
        <v>0</v>
      </c>
      <c r="AB92" s="150">
        <v>0</v>
      </c>
      <c r="AC92" s="180">
        <v>0</v>
      </c>
      <c r="AD92" s="150">
        <v>0</v>
      </c>
      <c r="AE92" s="180">
        <v>0</v>
      </c>
      <c r="AF92" s="150">
        <v>0</v>
      </c>
      <c r="AG92" s="180">
        <v>0</v>
      </c>
      <c r="AH92" s="358">
        <v>0</v>
      </c>
      <c r="AI92" s="150">
        <v>0</v>
      </c>
      <c r="AJ92" s="150">
        <v>0</v>
      </c>
      <c r="AK92" s="150">
        <v>0</v>
      </c>
      <c r="AL92" s="187">
        <v>0</v>
      </c>
      <c r="AM92" s="149"/>
      <c r="AN92" s="180"/>
      <c r="AO92" s="150"/>
      <c r="AP92" s="187"/>
      <c r="AQ92" s="151">
        <f t="shared" si="8"/>
        <v>39043.839999999997</v>
      </c>
      <c r="AR92" s="380">
        <v>39043.839999999997</v>
      </c>
      <c r="AS92" s="187">
        <f t="shared" si="11"/>
        <v>39043.839999999997</v>
      </c>
      <c r="AT92" s="354">
        <f t="shared" si="12"/>
        <v>0</v>
      </c>
      <c r="AU92" s="151">
        <f t="shared" si="9"/>
        <v>0</v>
      </c>
      <c r="AV92" s="380" t="s">
        <v>16916</v>
      </c>
      <c r="AW92" s="187">
        <f t="shared" si="10"/>
        <v>0</v>
      </c>
      <c r="AX92" s="258"/>
      <c r="AY92" s="257" t="s">
        <v>16916</v>
      </c>
      <c r="AZ92" s="150"/>
      <c r="BA92" s="150"/>
      <c r="BB92" s="150"/>
      <c r="BE92" s="150"/>
    </row>
    <row r="93" spans="1:57" x14ac:dyDescent="0.2">
      <c r="A93" s="148" t="s">
        <v>8331</v>
      </c>
      <c r="B93" s="148" t="s">
        <v>8333</v>
      </c>
      <c r="C93" s="148" t="s">
        <v>8213</v>
      </c>
      <c r="D93" s="148" t="s">
        <v>8213</v>
      </c>
      <c r="E93" s="148" t="s">
        <v>146</v>
      </c>
      <c r="F93" s="148" t="s">
        <v>316</v>
      </c>
      <c r="G93" s="148" t="s">
        <v>76</v>
      </c>
      <c r="H93" s="149">
        <v>0</v>
      </c>
      <c r="I93" s="180">
        <v>0</v>
      </c>
      <c r="J93" s="358">
        <v>0</v>
      </c>
      <c r="K93" s="150">
        <v>0</v>
      </c>
      <c r="L93" s="180">
        <v>0</v>
      </c>
      <c r="M93" s="358">
        <v>0</v>
      </c>
      <c r="N93" s="150">
        <v>0</v>
      </c>
      <c r="O93" s="180">
        <v>0</v>
      </c>
      <c r="P93" s="150">
        <v>0</v>
      </c>
      <c r="Q93" s="180">
        <v>0</v>
      </c>
      <c r="R93" s="150">
        <v>0</v>
      </c>
      <c r="S93" s="180">
        <v>0</v>
      </c>
      <c r="T93" s="150">
        <v>0</v>
      </c>
      <c r="U93" s="150">
        <v>0</v>
      </c>
      <c r="V93" s="187">
        <v>0</v>
      </c>
      <c r="W93" s="149">
        <v>41609.279999999999</v>
      </c>
      <c r="X93" s="180">
        <v>0</v>
      </c>
      <c r="Y93" s="150">
        <v>145317.4</v>
      </c>
      <c r="Z93" s="180">
        <v>108827.78</v>
      </c>
      <c r="AA93" s="358">
        <v>0</v>
      </c>
      <c r="AB93" s="150">
        <v>0</v>
      </c>
      <c r="AC93" s="180">
        <v>0</v>
      </c>
      <c r="AD93" s="150">
        <v>0</v>
      </c>
      <c r="AE93" s="180">
        <v>0</v>
      </c>
      <c r="AF93" s="150">
        <v>0</v>
      </c>
      <c r="AG93" s="180">
        <v>0</v>
      </c>
      <c r="AH93" s="358">
        <v>0</v>
      </c>
      <c r="AI93" s="150">
        <v>0</v>
      </c>
      <c r="AJ93" s="150">
        <v>0</v>
      </c>
      <c r="AK93" s="150">
        <v>0</v>
      </c>
      <c r="AL93" s="187">
        <v>0</v>
      </c>
      <c r="AM93" s="149"/>
      <c r="AN93" s="180"/>
      <c r="AO93" s="150"/>
      <c r="AP93" s="187"/>
      <c r="AQ93" s="151">
        <f t="shared" si="8"/>
        <v>186926.68</v>
      </c>
      <c r="AR93" s="380">
        <v>145317.4</v>
      </c>
      <c r="AS93" s="187">
        <f t="shared" si="11"/>
        <v>108827.78</v>
      </c>
      <c r="AT93" s="354">
        <f t="shared" si="12"/>
        <v>0</v>
      </c>
      <c r="AU93" s="151">
        <f t="shared" si="9"/>
        <v>0</v>
      </c>
      <c r="AV93" s="380" t="s">
        <v>16916</v>
      </c>
      <c r="AW93" s="187">
        <f t="shared" si="10"/>
        <v>0</v>
      </c>
      <c r="AX93" s="258"/>
      <c r="AY93" s="257" t="s">
        <v>16916</v>
      </c>
      <c r="AZ93" s="150"/>
      <c r="BA93" s="150"/>
      <c r="BB93" s="150"/>
      <c r="BE93" s="150"/>
    </row>
    <row r="94" spans="1:57" x14ac:dyDescent="0.2">
      <c r="A94" s="148" t="s">
        <v>8356</v>
      </c>
      <c r="B94" s="148" t="s">
        <v>8302</v>
      </c>
      <c r="C94" s="148" t="s">
        <v>8213</v>
      </c>
      <c r="D94" s="148" t="s">
        <v>8213</v>
      </c>
      <c r="E94" s="148" t="s">
        <v>8357</v>
      </c>
      <c r="F94" s="148" t="s">
        <v>350</v>
      </c>
      <c r="G94" s="148" t="s">
        <v>92</v>
      </c>
      <c r="H94" s="149"/>
      <c r="I94" s="180"/>
      <c r="J94" s="358"/>
      <c r="K94" s="150"/>
      <c r="L94" s="180"/>
      <c r="M94" s="358"/>
      <c r="N94" s="150"/>
      <c r="O94" s="180"/>
      <c r="P94" s="150"/>
      <c r="Q94" s="180"/>
      <c r="R94" s="150"/>
      <c r="S94" s="180"/>
      <c r="T94" s="150"/>
      <c r="U94" s="150"/>
      <c r="V94" s="187"/>
      <c r="W94" s="149"/>
      <c r="X94" s="180"/>
      <c r="Y94" s="150"/>
      <c r="Z94" s="180"/>
      <c r="AA94" s="358"/>
      <c r="AB94" s="150"/>
      <c r="AC94" s="180"/>
      <c r="AD94" s="150"/>
      <c r="AE94" s="180"/>
      <c r="AF94" s="150"/>
      <c r="AG94" s="180"/>
      <c r="AH94" s="358"/>
      <c r="AI94" s="150"/>
      <c r="AJ94" s="150"/>
      <c r="AK94" s="150"/>
      <c r="AL94" s="187"/>
      <c r="AM94" s="149">
        <v>0</v>
      </c>
      <c r="AN94" s="180">
        <v>0</v>
      </c>
      <c r="AO94" s="150">
        <v>98580.13</v>
      </c>
      <c r="AP94" s="187">
        <v>4282.3999999999996</v>
      </c>
      <c r="AQ94" s="151">
        <f t="shared" si="8"/>
        <v>0</v>
      </c>
      <c r="AR94" s="380">
        <v>0</v>
      </c>
      <c r="AS94" s="187">
        <f t="shared" si="11"/>
        <v>0</v>
      </c>
      <c r="AT94" s="354">
        <f t="shared" si="12"/>
        <v>0</v>
      </c>
      <c r="AU94" s="151">
        <f t="shared" si="9"/>
        <v>98580.13</v>
      </c>
      <c r="AV94" s="380">
        <v>98580.13</v>
      </c>
      <c r="AW94" s="187">
        <f t="shared" si="10"/>
        <v>4282.3999999999996</v>
      </c>
      <c r="AX94" s="258"/>
      <c r="AY94" s="257" t="s">
        <v>16916</v>
      </c>
      <c r="AZ94" s="150"/>
      <c r="BA94" s="150"/>
      <c r="BB94" s="150"/>
      <c r="BE94" s="150"/>
    </row>
    <row r="95" spans="1:57" x14ac:dyDescent="0.2">
      <c r="A95" s="148" t="s">
        <v>8358</v>
      </c>
      <c r="B95" s="148" t="s">
        <v>8257</v>
      </c>
      <c r="C95" s="148" t="s">
        <v>8213</v>
      </c>
      <c r="D95" s="148" t="s">
        <v>8213</v>
      </c>
      <c r="E95" s="148" t="s">
        <v>216</v>
      </c>
      <c r="F95" s="148" t="s">
        <v>115</v>
      </c>
      <c r="G95" s="148" t="s">
        <v>115</v>
      </c>
      <c r="H95" s="149">
        <v>0</v>
      </c>
      <c r="I95" s="180">
        <v>0</v>
      </c>
      <c r="J95" s="358">
        <v>0</v>
      </c>
      <c r="K95" s="150">
        <v>0</v>
      </c>
      <c r="L95" s="180">
        <v>0</v>
      </c>
      <c r="M95" s="358">
        <v>0</v>
      </c>
      <c r="N95" s="150">
        <v>0</v>
      </c>
      <c r="O95" s="180">
        <v>0</v>
      </c>
      <c r="P95" s="150">
        <v>0</v>
      </c>
      <c r="Q95" s="180">
        <v>0</v>
      </c>
      <c r="R95" s="150">
        <v>0</v>
      </c>
      <c r="S95" s="180">
        <v>0</v>
      </c>
      <c r="T95" s="150">
        <v>0</v>
      </c>
      <c r="U95" s="150">
        <v>0</v>
      </c>
      <c r="V95" s="187">
        <v>0</v>
      </c>
      <c r="W95" s="149">
        <v>0</v>
      </c>
      <c r="X95" s="180">
        <v>0</v>
      </c>
      <c r="Y95" s="150">
        <v>0</v>
      </c>
      <c r="Z95" s="180">
        <v>0</v>
      </c>
      <c r="AA95" s="358">
        <v>0</v>
      </c>
      <c r="AB95" s="150">
        <v>0</v>
      </c>
      <c r="AC95" s="180">
        <v>0</v>
      </c>
      <c r="AD95" s="150">
        <v>0</v>
      </c>
      <c r="AE95" s="180">
        <v>0</v>
      </c>
      <c r="AF95" s="150">
        <v>6783985.8799999999</v>
      </c>
      <c r="AG95" s="180">
        <v>4549674.58</v>
      </c>
      <c r="AH95" s="358">
        <v>0</v>
      </c>
      <c r="AI95" s="150">
        <v>0</v>
      </c>
      <c r="AJ95" s="150">
        <v>0</v>
      </c>
      <c r="AK95" s="150">
        <v>0</v>
      </c>
      <c r="AL95" s="187">
        <v>0</v>
      </c>
      <c r="AM95" s="149"/>
      <c r="AN95" s="180"/>
      <c r="AO95" s="150"/>
      <c r="AP95" s="187"/>
      <c r="AQ95" s="151">
        <f t="shared" si="8"/>
        <v>6783985.8799999999</v>
      </c>
      <c r="AR95" s="380">
        <v>6783985.8799999999</v>
      </c>
      <c r="AS95" s="187">
        <f t="shared" si="11"/>
        <v>4549674.58</v>
      </c>
      <c r="AT95" s="354">
        <f t="shared" si="12"/>
        <v>0</v>
      </c>
      <c r="AU95" s="151">
        <f t="shared" si="9"/>
        <v>0</v>
      </c>
      <c r="AV95" s="380" t="s">
        <v>16916</v>
      </c>
      <c r="AW95" s="187">
        <f t="shared" si="10"/>
        <v>0</v>
      </c>
      <c r="AX95" s="258"/>
      <c r="AY95" s="257" t="s">
        <v>16916</v>
      </c>
      <c r="AZ95" s="150"/>
      <c r="BA95" s="150"/>
      <c r="BB95" s="150"/>
      <c r="BE95" s="150"/>
    </row>
    <row r="96" spans="1:57" x14ac:dyDescent="0.2">
      <c r="A96" s="148" t="s">
        <v>8358</v>
      </c>
      <c r="B96" s="148" t="s">
        <v>8369</v>
      </c>
      <c r="C96" s="148" t="s">
        <v>8213</v>
      </c>
      <c r="D96" s="148" t="s">
        <v>8213</v>
      </c>
      <c r="E96" s="148" t="s">
        <v>160</v>
      </c>
      <c r="F96" s="148" t="s">
        <v>115</v>
      </c>
      <c r="G96" s="148" t="s">
        <v>115</v>
      </c>
      <c r="H96" s="149">
        <v>0</v>
      </c>
      <c r="I96" s="180">
        <v>0</v>
      </c>
      <c r="J96" s="358">
        <v>0</v>
      </c>
      <c r="K96" s="150">
        <v>0</v>
      </c>
      <c r="L96" s="180">
        <v>0</v>
      </c>
      <c r="M96" s="358">
        <v>0</v>
      </c>
      <c r="N96" s="150">
        <v>0</v>
      </c>
      <c r="O96" s="180">
        <v>0</v>
      </c>
      <c r="P96" s="150">
        <v>0</v>
      </c>
      <c r="Q96" s="180">
        <v>0</v>
      </c>
      <c r="R96" s="150">
        <v>0</v>
      </c>
      <c r="S96" s="180">
        <v>0</v>
      </c>
      <c r="T96" s="150">
        <v>0</v>
      </c>
      <c r="U96" s="150">
        <v>0</v>
      </c>
      <c r="V96" s="187">
        <v>0</v>
      </c>
      <c r="W96" s="149">
        <v>2487226.65</v>
      </c>
      <c r="X96" s="180">
        <v>0</v>
      </c>
      <c r="Y96" s="150">
        <v>12452776.960000001</v>
      </c>
      <c r="Z96" s="180">
        <v>6814922.5700000003</v>
      </c>
      <c r="AA96" s="358">
        <v>766189.59999999963</v>
      </c>
      <c r="AB96" s="150">
        <v>0</v>
      </c>
      <c r="AC96" s="180">
        <v>0</v>
      </c>
      <c r="AD96" s="150">
        <v>0</v>
      </c>
      <c r="AE96" s="180">
        <v>0</v>
      </c>
      <c r="AF96" s="150">
        <v>0</v>
      </c>
      <c r="AG96" s="180">
        <v>0</v>
      </c>
      <c r="AH96" s="358">
        <v>0</v>
      </c>
      <c r="AI96" s="150">
        <v>0</v>
      </c>
      <c r="AJ96" s="150">
        <v>0</v>
      </c>
      <c r="AK96" s="150">
        <v>0</v>
      </c>
      <c r="AL96" s="187">
        <v>0</v>
      </c>
      <c r="AM96" s="149"/>
      <c r="AN96" s="180"/>
      <c r="AO96" s="150"/>
      <c r="AP96" s="187"/>
      <c r="AQ96" s="151">
        <f t="shared" si="8"/>
        <v>14940003.610000001</v>
      </c>
      <c r="AR96" s="380">
        <v>12452776.960000001</v>
      </c>
      <c r="AS96" s="187">
        <f t="shared" si="11"/>
        <v>6814922.5700000003</v>
      </c>
      <c r="AT96" s="354">
        <f t="shared" si="12"/>
        <v>766189.59999999963</v>
      </c>
      <c r="AU96" s="151">
        <f t="shared" si="9"/>
        <v>0</v>
      </c>
      <c r="AV96" s="380" t="s">
        <v>16916</v>
      </c>
      <c r="AW96" s="187">
        <f t="shared" si="10"/>
        <v>0</v>
      </c>
      <c r="AX96" s="258"/>
      <c r="AY96" s="257" t="s">
        <v>16916</v>
      </c>
      <c r="AZ96" s="150"/>
      <c r="BA96" s="150"/>
      <c r="BB96" s="150"/>
      <c r="BE96" s="150"/>
    </row>
    <row r="97" spans="1:57" x14ac:dyDescent="0.2">
      <c r="A97" s="148" t="s">
        <v>8358</v>
      </c>
      <c r="B97" s="148" t="s">
        <v>8370</v>
      </c>
      <c r="C97" s="148" t="s">
        <v>8213</v>
      </c>
      <c r="D97" s="148" t="s">
        <v>8213</v>
      </c>
      <c r="E97" s="148" t="s">
        <v>161</v>
      </c>
      <c r="F97" s="148" t="s">
        <v>115</v>
      </c>
      <c r="G97" s="148" t="s">
        <v>115</v>
      </c>
      <c r="H97" s="149">
        <v>0</v>
      </c>
      <c r="I97" s="180">
        <v>0</v>
      </c>
      <c r="J97" s="358">
        <v>0</v>
      </c>
      <c r="K97" s="150">
        <v>0</v>
      </c>
      <c r="L97" s="180">
        <v>0</v>
      </c>
      <c r="M97" s="358">
        <v>0</v>
      </c>
      <c r="N97" s="150">
        <v>0</v>
      </c>
      <c r="O97" s="180">
        <v>0</v>
      </c>
      <c r="P97" s="150">
        <v>0</v>
      </c>
      <c r="Q97" s="180">
        <v>0</v>
      </c>
      <c r="R97" s="150">
        <v>0</v>
      </c>
      <c r="S97" s="180">
        <v>0</v>
      </c>
      <c r="T97" s="150">
        <v>0</v>
      </c>
      <c r="U97" s="150">
        <v>0</v>
      </c>
      <c r="V97" s="187">
        <v>0</v>
      </c>
      <c r="W97" s="149">
        <v>43804</v>
      </c>
      <c r="X97" s="180">
        <v>43804</v>
      </c>
      <c r="Y97" s="150">
        <v>901417.4</v>
      </c>
      <c r="Z97" s="180">
        <v>451806.56</v>
      </c>
      <c r="AA97" s="358">
        <v>0</v>
      </c>
      <c r="AB97" s="150">
        <v>956978.64</v>
      </c>
      <c r="AC97" s="180">
        <v>0</v>
      </c>
      <c r="AD97" s="150">
        <v>49980.24</v>
      </c>
      <c r="AE97" s="180">
        <v>37485.18</v>
      </c>
      <c r="AF97" s="150">
        <v>0</v>
      </c>
      <c r="AG97" s="180">
        <v>0</v>
      </c>
      <c r="AH97" s="358">
        <v>0</v>
      </c>
      <c r="AI97" s="150">
        <v>0</v>
      </c>
      <c r="AJ97" s="150">
        <v>0</v>
      </c>
      <c r="AK97" s="150">
        <v>0</v>
      </c>
      <c r="AL97" s="187">
        <v>0</v>
      </c>
      <c r="AM97" s="149"/>
      <c r="AN97" s="180"/>
      <c r="AO97" s="150"/>
      <c r="AP97" s="187"/>
      <c r="AQ97" s="151">
        <f t="shared" si="8"/>
        <v>1952180.28</v>
      </c>
      <c r="AR97" s="380">
        <v>1952180.28</v>
      </c>
      <c r="AS97" s="187">
        <f t="shared" si="11"/>
        <v>533095.74</v>
      </c>
      <c r="AT97" s="354">
        <f t="shared" si="12"/>
        <v>0</v>
      </c>
      <c r="AU97" s="151">
        <f t="shared" si="9"/>
        <v>0</v>
      </c>
      <c r="AV97" s="380" t="s">
        <v>16916</v>
      </c>
      <c r="AW97" s="187">
        <f t="shared" si="10"/>
        <v>0</v>
      </c>
      <c r="AX97" s="258"/>
      <c r="AY97" s="257" t="s">
        <v>16916</v>
      </c>
      <c r="AZ97" s="150"/>
      <c r="BA97" s="150"/>
      <c r="BB97" s="150"/>
      <c r="BE97" s="150"/>
    </row>
    <row r="98" spans="1:57" x14ac:dyDescent="0.2">
      <c r="A98" s="148" t="s">
        <v>8358</v>
      </c>
      <c r="B98" s="148" t="s">
        <v>8347</v>
      </c>
      <c r="C98" s="148" t="s">
        <v>8213</v>
      </c>
      <c r="D98" s="148" t="s">
        <v>8213</v>
      </c>
      <c r="E98" s="148" t="s">
        <v>2688</v>
      </c>
      <c r="F98" s="148" t="s">
        <v>115</v>
      </c>
      <c r="G98" s="148" t="s">
        <v>115</v>
      </c>
      <c r="H98" s="149">
        <v>67378.92</v>
      </c>
      <c r="I98" s="180">
        <v>67378.92</v>
      </c>
      <c r="J98" s="358">
        <v>0</v>
      </c>
      <c r="K98" s="150">
        <v>0</v>
      </c>
      <c r="L98" s="180">
        <v>0</v>
      </c>
      <c r="M98" s="358">
        <v>0</v>
      </c>
      <c r="N98" s="150">
        <v>157062.84</v>
      </c>
      <c r="O98" s="180">
        <v>156500.1</v>
      </c>
      <c r="P98" s="150">
        <v>0</v>
      </c>
      <c r="Q98" s="180">
        <v>0</v>
      </c>
      <c r="R98" s="150">
        <v>0</v>
      </c>
      <c r="S98" s="180">
        <v>0</v>
      </c>
      <c r="T98" s="150">
        <v>0</v>
      </c>
      <c r="U98" s="150">
        <v>0</v>
      </c>
      <c r="V98" s="187">
        <v>0</v>
      </c>
      <c r="W98" s="149">
        <v>0</v>
      </c>
      <c r="X98" s="180">
        <v>0</v>
      </c>
      <c r="Y98" s="150">
        <v>0</v>
      </c>
      <c r="Z98" s="180">
        <v>0</v>
      </c>
      <c r="AA98" s="358">
        <v>0</v>
      </c>
      <c r="AB98" s="150">
        <v>0</v>
      </c>
      <c r="AC98" s="180">
        <v>0</v>
      </c>
      <c r="AD98" s="150">
        <v>0</v>
      </c>
      <c r="AE98" s="180">
        <v>0</v>
      </c>
      <c r="AF98" s="150">
        <v>0</v>
      </c>
      <c r="AG98" s="180">
        <v>0</v>
      </c>
      <c r="AH98" s="358">
        <v>0</v>
      </c>
      <c r="AI98" s="150">
        <v>0</v>
      </c>
      <c r="AJ98" s="150">
        <v>0</v>
      </c>
      <c r="AK98" s="150">
        <v>0</v>
      </c>
      <c r="AL98" s="187">
        <v>0</v>
      </c>
      <c r="AM98" s="149"/>
      <c r="AN98" s="180"/>
      <c r="AO98" s="150"/>
      <c r="AP98" s="187"/>
      <c r="AQ98" s="151">
        <f t="shared" si="8"/>
        <v>224441.76</v>
      </c>
      <c r="AR98" s="380">
        <v>224441.76</v>
      </c>
      <c r="AS98" s="187">
        <f t="shared" si="11"/>
        <v>223879.02000000002</v>
      </c>
      <c r="AT98" s="354">
        <f t="shared" si="12"/>
        <v>0</v>
      </c>
      <c r="AU98" s="151">
        <f t="shared" si="9"/>
        <v>0</v>
      </c>
      <c r="AV98" s="380" t="s">
        <v>16916</v>
      </c>
      <c r="AW98" s="187">
        <f t="shared" si="10"/>
        <v>0</v>
      </c>
      <c r="AX98" s="258">
        <v>3513170.9499999997</v>
      </c>
      <c r="AY98" s="257">
        <v>3513170.95</v>
      </c>
      <c r="AZ98" s="150"/>
      <c r="BA98" s="150"/>
      <c r="BB98" s="150"/>
      <c r="BE98" s="150"/>
    </row>
    <row r="99" spans="1:57" x14ac:dyDescent="0.2">
      <c r="A99" s="148" t="s">
        <v>8358</v>
      </c>
      <c r="B99" s="148" t="s">
        <v>8359</v>
      </c>
      <c r="C99" s="148" t="s">
        <v>8213</v>
      </c>
      <c r="D99" s="148" t="s">
        <v>8213</v>
      </c>
      <c r="E99" s="148" t="s">
        <v>8360</v>
      </c>
      <c r="F99" s="148" t="s">
        <v>115</v>
      </c>
      <c r="G99" s="148" t="s">
        <v>115</v>
      </c>
      <c r="H99" s="149">
        <v>0</v>
      </c>
      <c r="I99" s="180">
        <v>0</v>
      </c>
      <c r="J99" s="358">
        <v>0</v>
      </c>
      <c r="K99" s="150">
        <v>0</v>
      </c>
      <c r="L99" s="180">
        <v>0</v>
      </c>
      <c r="M99" s="358">
        <v>0</v>
      </c>
      <c r="N99" s="150">
        <v>0</v>
      </c>
      <c r="O99" s="180">
        <v>0</v>
      </c>
      <c r="P99" s="150">
        <v>0</v>
      </c>
      <c r="Q99" s="180">
        <v>0</v>
      </c>
      <c r="R99" s="150">
        <v>0</v>
      </c>
      <c r="S99" s="180">
        <v>0</v>
      </c>
      <c r="T99" s="150">
        <v>0</v>
      </c>
      <c r="U99" s="150">
        <v>0</v>
      </c>
      <c r="V99" s="187">
        <v>0</v>
      </c>
      <c r="W99" s="149">
        <v>24646.32</v>
      </c>
      <c r="X99" s="180">
        <v>0</v>
      </c>
      <c r="Y99" s="150">
        <v>145679.94</v>
      </c>
      <c r="Z99" s="180">
        <v>139069.5</v>
      </c>
      <c r="AA99" s="358">
        <v>40162.869999999995</v>
      </c>
      <c r="AB99" s="150">
        <v>117329.52</v>
      </c>
      <c r="AC99" s="180">
        <v>117329.52</v>
      </c>
      <c r="AD99" s="150">
        <v>3883.92</v>
      </c>
      <c r="AE99" s="180">
        <v>3883.92</v>
      </c>
      <c r="AF99" s="150">
        <v>29983.06</v>
      </c>
      <c r="AG99" s="180">
        <v>25983.06</v>
      </c>
      <c r="AH99" s="358">
        <v>0</v>
      </c>
      <c r="AI99" s="150">
        <v>0</v>
      </c>
      <c r="AJ99" s="150">
        <v>0</v>
      </c>
      <c r="AK99" s="150">
        <v>0</v>
      </c>
      <c r="AL99" s="187">
        <v>0</v>
      </c>
      <c r="AM99" s="149"/>
      <c r="AN99" s="180"/>
      <c r="AO99" s="150"/>
      <c r="AP99" s="187"/>
      <c r="AQ99" s="151">
        <f t="shared" ref="AQ99:AQ130" si="13">+SUM(H99,K99,N99,P99,R99,T99,U99,W99,Y99,AB99,AD99,AF99,AI99,AJ99,AK99)</f>
        <v>321522.76</v>
      </c>
      <c r="AR99" s="380">
        <v>321522.76</v>
      </c>
      <c r="AS99" s="187">
        <f t="shared" si="11"/>
        <v>286266.00000000006</v>
      </c>
      <c r="AT99" s="354">
        <f t="shared" si="12"/>
        <v>40162.869999999995</v>
      </c>
      <c r="AU99" s="151">
        <f t="shared" ref="AU99:AU130" si="14">+AM99+AO99</f>
        <v>0</v>
      </c>
      <c r="AV99" s="380" t="s">
        <v>16916</v>
      </c>
      <c r="AW99" s="187">
        <f t="shared" ref="AW99:AW130" si="15">+AN99+AP99</f>
        <v>0</v>
      </c>
      <c r="AX99" s="258"/>
      <c r="AY99" s="257" t="s">
        <v>16916</v>
      </c>
      <c r="AZ99" s="150"/>
      <c r="BA99" s="150"/>
      <c r="BB99" s="150"/>
      <c r="BE99" s="150"/>
    </row>
    <row r="100" spans="1:57" x14ac:dyDescent="0.2">
      <c r="A100" s="148" t="s">
        <v>8358</v>
      </c>
      <c r="B100" s="148" t="s">
        <v>8365</v>
      </c>
      <c r="C100" s="148" t="s">
        <v>8213</v>
      </c>
      <c r="D100" s="148" t="s">
        <v>8213</v>
      </c>
      <c r="E100" s="148" t="s">
        <v>4475</v>
      </c>
      <c r="F100" s="148" t="s">
        <v>115</v>
      </c>
      <c r="G100" s="148" t="s">
        <v>115</v>
      </c>
      <c r="H100" s="149">
        <v>0</v>
      </c>
      <c r="I100" s="180">
        <v>0</v>
      </c>
      <c r="J100" s="358">
        <v>0</v>
      </c>
      <c r="K100" s="150">
        <v>0</v>
      </c>
      <c r="L100" s="180">
        <v>0</v>
      </c>
      <c r="M100" s="358">
        <v>0</v>
      </c>
      <c r="N100" s="150">
        <v>458002.44</v>
      </c>
      <c r="O100" s="180">
        <v>92660.92</v>
      </c>
      <c r="P100" s="150">
        <v>0</v>
      </c>
      <c r="Q100" s="180">
        <v>0</v>
      </c>
      <c r="R100" s="150">
        <v>0</v>
      </c>
      <c r="S100" s="180">
        <v>0</v>
      </c>
      <c r="T100" s="150">
        <v>1175926.3</v>
      </c>
      <c r="U100" s="150">
        <v>5201921.38</v>
      </c>
      <c r="V100" s="187">
        <v>6377847.6799999997</v>
      </c>
      <c r="W100" s="149">
        <v>0</v>
      </c>
      <c r="X100" s="180">
        <v>0</v>
      </c>
      <c r="Y100" s="150">
        <v>0</v>
      </c>
      <c r="Z100" s="180">
        <v>0</v>
      </c>
      <c r="AA100" s="358">
        <v>0</v>
      </c>
      <c r="AB100" s="150">
        <v>0</v>
      </c>
      <c r="AC100" s="180">
        <v>0</v>
      </c>
      <c r="AD100" s="150">
        <v>0</v>
      </c>
      <c r="AE100" s="180">
        <v>0</v>
      </c>
      <c r="AF100" s="150">
        <v>0</v>
      </c>
      <c r="AG100" s="180">
        <v>0</v>
      </c>
      <c r="AH100" s="358">
        <v>0</v>
      </c>
      <c r="AI100" s="150">
        <v>0</v>
      </c>
      <c r="AJ100" s="150">
        <v>0</v>
      </c>
      <c r="AK100" s="150">
        <v>0</v>
      </c>
      <c r="AL100" s="187">
        <v>0</v>
      </c>
      <c r="AM100" s="149"/>
      <c r="AN100" s="180"/>
      <c r="AO100" s="150"/>
      <c r="AP100" s="187"/>
      <c r="AQ100" s="151">
        <f t="shared" si="13"/>
        <v>6835850.1200000001</v>
      </c>
      <c r="AR100" s="380">
        <v>6835850.1200000001</v>
      </c>
      <c r="AS100" s="187">
        <f t="shared" si="11"/>
        <v>6470508.5999999996</v>
      </c>
      <c r="AT100" s="354">
        <f t="shared" si="12"/>
        <v>0</v>
      </c>
      <c r="AU100" s="151">
        <f t="shared" si="14"/>
        <v>0</v>
      </c>
      <c r="AV100" s="380" t="s">
        <v>16916</v>
      </c>
      <c r="AW100" s="187">
        <f t="shared" si="15"/>
        <v>0</v>
      </c>
      <c r="AX100" s="258">
        <v>24924397.870000001</v>
      </c>
      <c r="AY100" s="257">
        <v>24924397.870000001</v>
      </c>
      <c r="AZ100" s="150"/>
      <c r="BA100" s="150"/>
      <c r="BB100" s="150"/>
      <c r="BE100" s="150"/>
    </row>
    <row r="101" spans="1:57" x14ac:dyDescent="0.2">
      <c r="A101" s="148" t="s">
        <v>8358</v>
      </c>
      <c r="B101" s="148" t="s">
        <v>8372</v>
      </c>
      <c r="C101" s="148" t="s">
        <v>8213</v>
      </c>
      <c r="D101" s="148" t="s">
        <v>8213</v>
      </c>
      <c r="E101" s="148" t="s">
        <v>8373</v>
      </c>
      <c r="F101" s="148" t="s">
        <v>115</v>
      </c>
      <c r="G101" s="148" t="s">
        <v>115</v>
      </c>
      <c r="H101" s="149"/>
      <c r="I101" s="180"/>
      <c r="J101" s="358"/>
      <c r="K101" s="150"/>
      <c r="L101" s="180"/>
      <c r="M101" s="358"/>
      <c r="N101" s="150"/>
      <c r="O101" s="180"/>
      <c r="P101" s="150"/>
      <c r="Q101" s="180"/>
      <c r="R101" s="150"/>
      <c r="S101" s="180"/>
      <c r="T101" s="150"/>
      <c r="U101" s="150"/>
      <c r="V101" s="187"/>
      <c r="W101" s="149"/>
      <c r="X101" s="180"/>
      <c r="Y101" s="150"/>
      <c r="Z101" s="180"/>
      <c r="AA101" s="358"/>
      <c r="AB101" s="150"/>
      <c r="AC101" s="180"/>
      <c r="AD101" s="150"/>
      <c r="AE101" s="180"/>
      <c r="AF101" s="150"/>
      <c r="AG101" s="180"/>
      <c r="AH101" s="358"/>
      <c r="AI101" s="150"/>
      <c r="AJ101" s="150"/>
      <c r="AK101" s="150"/>
      <c r="AL101" s="187"/>
      <c r="AM101" s="149">
        <v>0</v>
      </c>
      <c r="AN101" s="180">
        <v>0</v>
      </c>
      <c r="AO101" s="150">
        <v>11457904.720000001</v>
      </c>
      <c r="AP101" s="187">
        <v>11333820.33</v>
      </c>
      <c r="AQ101" s="151">
        <f t="shared" si="13"/>
        <v>0</v>
      </c>
      <c r="AR101" s="380">
        <v>0</v>
      </c>
      <c r="AS101" s="187">
        <f t="shared" si="11"/>
        <v>0</v>
      </c>
      <c r="AT101" s="354">
        <f t="shared" si="12"/>
        <v>0</v>
      </c>
      <c r="AU101" s="151">
        <f t="shared" si="14"/>
        <v>11457904.720000001</v>
      </c>
      <c r="AV101" s="380">
        <v>11457904.720000001</v>
      </c>
      <c r="AW101" s="187">
        <f t="shared" si="15"/>
        <v>11333820.33</v>
      </c>
      <c r="AX101" s="258"/>
      <c r="AY101" s="257" t="s">
        <v>16916</v>
      </c>
      <c r="AZ101" s="150"/>
      <c r="BA101" s="150"/>
      <c r="BB101" s="150"/>
      <c r="BE101" s="150"/>
    </row>
    <row r="102" spans="1:57" x14ac:dyDescent="0.2">
      <c r="A102" s="148" t="s">
        <v>8358</v>
      </c>
      <c r="B102" s="148" t="s">
        <v>8254</v>
      </c>
      <c r="C102" s="148" t="s">
        <v>8213</v>
      </c>
      <c r="D102" s="148" t="s">
        <v>8213</v>
      </c>
      <c r="E102" s="148" t="s">
        <v>114</v>
      </c>
      <c r="F102" s="148" t="s">
        <v>115</v>
      </c>
      <c r="G102" s="148" t="s">
        <v>115</v>
      </c>
      <c r="H102" s="149">
        <v>4345943.32</v>
      </c>
      <c r="I102" s="180">
        <v>4046060.75</v>
      </c>
      <c r="J102" s="358">
        <v>0</v>
      </c>
      <c r="K102" s="150">
        <v>0</v>
      </c>
      <c r="L102" s="180">
        <v>0</v>
      </c>
      <c r="M102" s="358">
        <v>0</v>
      </c>
      <c r="N102" s="150">
        <v>2605570.62</v>
      </c>
      <c r="O102" s="180">
        <v>2605570.62</v>
      </c>
      <c r="P102" s="150">
        <v>0</v>
      </c>
      <c r="Q102" s="180">
        <v>0</v>
      </c>
      <c r="R102" s="150">
        <v>0</v>
      </c>
      <c r="S102" s="180">
        <v>0</v>
      </c>
      <c r="T102" s="150">
        <v>0</v>
      </c>
      <c r="U102" s="150">
        <v>0</v>
      </c>
      <c r="V102" s="187">
        <v>0</v>
      </c>
      <c r="W102" s="149">
        <v>0</v>
      </c>
      <c r="X102" s="180">
        <v>0</v>
      </c>
      <c r="Y102" s="150">
        <v>0</v>
      </c>
      <c r="Z102" s="180">
        <v>0</v>
      </c>
      <c r="AA102" s="358">
        <v>0</v>
      </c>
      <c r="AB102" s="150">
        <v>0</v>
      </c>
      <c r="AC102" s="180">
        <v>0</v>
      </c>
      <c r="AD102" s="150">
        <v>0</v>
      </c>
      <c r="AE102" s="180">
        <v>0</v>
      </c>
      <c r="AF102" s="150">
        <v>0</v>
      </c>
      <c r="AG102" s="180">
        <v>0</v>
      </c>
      <c r="AH102" s="358">
        <v>0</v>
      </c>
      <c r="AI102" s="150">
        <v>0</v>
      </c>
      <c r="AJ102" s="150">
        <v>0</v>
      </c>
      <c r="AK102" s="150">
        <v>0</v>
      </c>
      <c r="AL102" s="187">
        <v>0</v>
      </c>
      <c r="AM102" s="149"/>
      <c r="AN102" s="180"/>
      <c r="AO102" s="150"/>
      <c r="AP102" s="187"/>
      <c r="AQ102" s="151">
        <f t="shared" si="13"/>
        <v>6951513.9400000004</v>
      </c>
      <c r="AR102" s="380">
        <v>6951513.9400000004</v>
      </c>
      <c r="AS102" s="187">
        <f t="shared" si="11"/>
        <v>6651631.3700000001</v>
      </c>
      <c r="AT102" s="354">
        <f t="shared" si="12"/>
        <v>0</v>
      </c>
      <c r="AU102" s="151">
        <f t="shared" si="14"/>
        <v>0</v>
      </c>
      <c r="AV102" s="380" t="s">
        <v>16916</v>
      </c>
      <c r="AW102" s="187">
        <f t="shared" si="15"/>
        <v>0</v>
      </c>
      <c r="AX102" s="258">
        <v>47736145.600000001</v>
      </c>
      <c r="AY102" s="257">
        <v>47736145.600000001</v>
      </c>
      <c r="AZ102" s="150"/>
      <c r="BA102" s="150"/>
      <c r="BB102" s="150"/>
      <c r="BE102" s="150"/>
    </row>
    <row r="103" spans="1:57" x14ac:dyDescent="0.2">
      <c r="A103" s="148" t="s">
        <v>8358</v>
      </c>
      <c r="B103" s="148" t="s">
        <v>8366</v>
      </c>
      <c r="C103" s="148" t="s">
        <v>8213</v>
      </c>
      <c r="D103" s="148" t="s">
        <v>8213</v>
      </c>
      <c r="E103" s="148" t="s">
        <v>215</v>
      </c>
      <c r="F103" s="148" t="s">
        <v>115</v>
      </c>
      <c r="G103" s="148" t="s">
        <v>115</v>
      </c>
      <c r="H103" s="149">
        <v>0</v>
      </c>
      <c r="I103" s="180">
        <v>0</v>
      </c>
      <c r="J103" s="358">
        <v>0</v>
      </c>
      <c r="K103" s="150">
        <v>0</v>
      </c>
      <c r="L103" s="180">
        <v>0</v>
      </c>
      <c r="M103" s="358">
        <v>0</v>
      </c>
      <c r="N103" s="150">
        <v>11134392.84</v>
      </c>
      <c r="O103" s="180">
        <v>11134392.84</v>
      </c>
      <c r="P103" s="150">
        <v>752978.64</v>
      </c>
      <c r="Q103" s="180">
        <v>752978.6399999999</v>
      </c>
      <c r="R103" s="150">
        <v>0</v>
      </c>
      <c r="S103" s="180">
        <v>0</v>
      </c>
      <c r="T103" s="150">
        <v>0</v>
      </c>
      <c r="U103" s="150">
        <v>0</v>
      </c>
      <c r="V103" s="187">
        <v>0</v>
      </c>
      <c r="W103" s="149">
        <v>0</v>
      </c>
      <c r="X103" s="180">
        <v>0</v>
      </c>
      <c r="Y103" s="150">
        <v>0</v>
      </c>
      <c r="Z103" s="180">
        <v>0</v>
      </c>
      <c r="AA103" s="358">
        <v>0</v>
      </c>
      <c r="AB103" s="150">
        <v>0</v>
      </c>
      <c r="AC103" s="180">
        <v>0</v>
      </c>
      <c r="AD103" s="150">
        <v>0</v>
      </c>
      <c r="AE103" s="180">
        <v>0</v>
      </c>
      <c r="AF103" s="150">
        <v>0</v>
      </c>
      <c r="AG103" s="180">
        <v>0</v>
      </c>
      <c r="AH103" s="358">
        <v>0</v>
      </c>
      <c r="AI103" s="150">
        <v>0</v>
      </c>
      <c r="AJ103" s="150">
        <v>0</v>
      </c>
      <c r="AK103" s="150">
        <v>0</v>
      </c>
      <c r="AL103" s="187">
        <v>0</v>
      </c>
      <c r="AM103" s="149"/>
      <c r="AN103" s="180"/>
      <c r="AO103" s="150"/>
      <c r="AP103" s="187"/>
      <c r="AQ103" s="151">
        <f t="shared" si="13"/>
        <v>11887371.48</v>
      </c>
      <c r="AR103" s="380">
        <v>11887371.48</v>
      </c>
      <c r="AS103" s="187">
        <f t="shared" si="11"/>
        <v>11887371.48</v>
      </c>
      <c r="AT103" s="354">
        <f t="shared" si="12"/>
        <v>0</v>
      </c>
      <c r="AU103" s="151">
        <f t="shared" si="14"/>
        <v>0</v>
      </c>
      <c r="AV103" s="380" t="s">
        <v>16916</v>
      </c>
      <c r="AW103" s="187">
        <f t="shared" si="15"/>
        <v>0</v>
      </c>
      <c r="AX103" s="258"/>
      <c r="AY103" s="257" t="s">
        <v>16916</v>
      </c>
      <c r="AZ103" s="150"/>
      <c r="BA103" s="150"/>
      <c r="BB103" s="150"/>
      <c r="BE103" s="150"/>
    </row>
    <row r="104" spans="1:57" x14ac:dyDescent="0.2">
      <c r="A104" s="148" t="s">
        <v>8358</v>
      </c>
      <c r="B104" s="148" t="s">
        <v>8376</v>
      </c>
      <c r="C104" s="148" t="s">
        <v>8213</v>
      </c>
      <c r="D104" s="148" t="s">
        <v>8213</v>
      </c>
      <c r="E104" s="148" t="s">
        <v>206</v>
      </c>
      <c r="F104" s="148" t="s">
        <v>115</v>
      </c>
      <c r="G104" s="148" t="s">
        <v>115</v>
      </c>
      <c r="H104" s="149">
        <v>444207</v>
      </c>
      <c r="I104" s="180">
        <v>317462.76000000007</v>
      </c>
      <c r="J104" s="358">
        <v>0</v>
      </c>
      <c r="K104" s="150">
        <v>0</v>
      </c>
      <c r="L104" s="180">
        <v>0</v>
      </c>
      <c r="M104" s="358">
        <v>0</v>
      </c>
      <c r="N104" s="150">
        <v>0</v>
      </c>
      <c r="O104" s="180">
        <v>0</v>
      </c>
      <c r="P104" s="150">
        <v>0</v>
      </c>
      <c r="Q104" s="180">
        <v>0</v>
      </c>
      <c r="R104" s="150">
        <v>0</v>
      </c>
      <c r="S104" s="180">
        <v>0</v>
      </c>
      <c r="T104" s="150">
        <v>0</v>
      </c>
      <c r="U104" s="150">
        <v>0</v>
      </c>
      <c r="V104" s="187">
        <v>0</v>
      </c>
      <c r="W104" s="149">
        <v>0</v>
      </c>
      <c r="X104" s="180">
        <v>0</v>
      </c>
      <c r="Y104" s="150">
        <v>0</v>
      </c>
      <c r="Z104" s="180">
        <v>0</v>
      </c>
      <c r="AA104" s="358">
        <v>0</v>
      </c>
      <c r="AB104" s="150">
        <v>0</v>
      </c>
      <c r="AC104" s="180">
        <v>0</v>
      </c>
      <c r="AD104" s="150">
        <v>0</v>
      </c>
      <c r="AE104" s="180">
        <v>0</v>
      </c>
      <c r="AF104" s="150">
        <v>0</v>
      </c>
      <c r="AG104" s="180">
        <v>0</v>
      </c>
      <c r="AH104" s="358">
        <v>0</v>
      </c>
      <c r="AI104" s="150">
        <v>0</v>
      </c>
      <c r="AJ104" s="150">
        <v>0</v>
      </c>
      <c r="AK104" s="150">
        <v>0</v>
      </c>
      <c r="AL104" s="187">
        <v>0</v>
      </c>
      <c r="AM104" s="149"/>
      <c r="AN104" s="180"/>
      <c r="AO104" s="150"/>
      <c r="AP104" s="187"/>
      <c r="AQ104" s="151">
        <f t="shared" si="13"/>
        <v>444207</v>
      </c>
      <c r="AR104" s="380">
        <v>444207</v>
      </c>
      <c r="AS104" s="187">
        <f t="shared" si="11"/>
        <v>317462.76000000007</v>
      </c>
      <c r="AT104" s="354">
        <f t="shared" si="12"/>
        <v>0</v>
      </c>
      <c r="AU104" s="151">
        <f t="shared" si="14"/>
        <v>0</v>
      </c>
      <c r="AV104" s="380" t="s">
        <v>16916</v>
      </c>
      <c r="AW104" s="187">
        <f t="shared" si="15"/>
        <v>0</v>
      </c>
      <c r="AX104" s="258"/>
      <c r="AY104" s="257" t="s">
        <v>16916</v>
      </c>
      <c r="AZ104" s="150"/>
      <c r="BA104" s="150"/>
      <c r="BB104" s="150"/>
      <c r="BE104" s="150"/>
    </row>
    <row r="105" spans="1:57" x14ac:dyDescent="0.2">
      <c r="A105" s="148" t="s">
        <v>8358</v>
      </c>
      <c r="B105" s="148" t="s">
        <v>8367</v>
      </c>
      <c r="C105" s="148" t="s">
        <v>8213</v>
      </c>
      <c r="D105" s="148" t="s">
        <v>8213</v>
      </c>
      <c r="E105" s="148" t="s">
        <v>8202</v>
      </c>
      <c r="F105" s="148" t="s">
        <v>115</v>
      </c>
      <c r="G105" s="148" t="s">
        <v>115</v>
      </c>
      <c r="H105" s="149">
        <v>149073.29999999999</v>
      </c>
      <c r="I105" s="180">
        <v>112914.26000000001</v>
      </c>
      <c r="J105" s="358">
        <v>0</v>
      </c>
      <c r="K105" s="150">
        <v>0</v>
      </c>
      <c r="L105" s="180">
        <v>0</v>
      </c>
      <c r="M105" s="358">
        <v>0</v>
      </c>
      <c r="N105" s="150">
        <v>314537.52</v>
      </c>
      <c r="O105" s="180">
        <v>240856.56</v>
      </c>
      <c r="P105" s="150">
        <v>0</v>
      </c>
      <c r="Q105" s="180">
        <v>0</v>
      </c>
      <c r="R105" s="150">
        <v>0</v>
      </c>
      <c r="S105" s="180">
        <v>0</v>
      </c>
      <c r="T105" s="150">
        <v>0</v>
      </c>
      <c r="U105" s="150">
        <v>0</v>
      </c>
      <c r="V105" s="187">
        <v>0</v>
      </c>
      <c r="W105" s="149">
        <v>0</v>
      </c>
      <c r="X105" s="180">
        <v>0</v>
      </c>
      <c r="Y105" s="150">
        <v>0</v>
      </c>
      <c r="Z105" s="180">
        <v>0</v>
      </c>
      <c r="AA105" s="358">
        <v>0</v>
      </c>
      <c r="AB105" s="150">
        <v>0</v>
      </c>
      <c r="AC105" s="180">
        <v>0</v>
      </c>
      <c r="AD105" s="150">
        <v>0</v>
      </c>
      <c r="AE105" s="180">
        <v>0</v>
      </c>
      <c r="AF105" s="150">
        <v>0</v>
      </c>
      <c r="AG105" s="180">
        <v>0</v>
      </c>
      <c r="AH105" s="358">
        <v>0</v>
      </c>
      <c r="AI105" s="150">
        <v>0</v>
      </c>
      <c r="AJ105" s="150">
        <v>0</v>
      </c>
      <c r="AK105" s="150">
        <v>0</v>
      </c>
      <c r="AL105" s="187">
        <v>0</v>
      </c>
      <c r="AM105" s="149"/>
      <c r="AN105" s="180"/>
      <c r="AO105" s="150"/>
      <c r="AP105" s="187"/>
      <c r="AQ105" s="151">
        <f t="shared" si="13"/>
        <v>463610.82</v>
      </c>
      <c r="AR105" s="380">
        <v>377816.38</v>
      </c>
      <c r="AS105" s="187">
        <f t="shared" si="11"/>
        <v>353770.82</v>
      </c>
      <c r="AT105" s="354">
        <f t="shared" si="12"/>
        <v>0</v>
      </c>
      <c r="AU105" s="151">
        <f t="shared" si="14"/>
        <v>0</v>
      </c>
      <c r="AV105" s="380" t="s">
        <v>16916</v>
      </c>
      <c r="AW105" s="187">
        <f t="shared" si="15"/>
        <v>0</v>
      </c>
      <c r="AX105" s="258">
        <v>2198731.63</v>
      </c>
      <c r="AY105" s="257">
        <v>2198731.63</v>
      </c>
      <c r="AZ105" s="150"/>
      <c r="BA105" s="150"/>
      <c r="BB105" s="150"/>
      <c r="BE105" s="150"/>
    </row>
    <row r="106" spans="1:57" x14ac:dyDescent="0.2">
      <c r="A106" s="148" t="s">
        <v>8358</v>
      </c>
      <c r="B106" s="148" t="s">
        <v>8361</v>
      </c>
      <c r="C106" s="148" t="s">
        <v>8213</v>
      </c>
      <c r="D106" s="148" t="s">
        <v>8213</v>
      </c>
      <c r="E106" s="148" t="s">
        <v>8362</v>
      </c>
      <c r="F106" s="148" t="s">
        <v>115</v>
      </c>
      <c r="G106" s="148" t="s">
        <v>115</v>
      </c>
      <c r="H106" s="149">
        <v>0</v>
      </c>
      <c r="I106" s="180">
        <v>0</v>
      </c>
      <c r="J106" s="358">
        <v>0</v>
      </c>
      <c r="K106" s="150">
        <v>0</v>
      </c>
      <c r="L106" s="180">
        <v>0</v>
      </c>
      <c r="M106" s="358">
        <v>0</v>
      </c>
      <c r="N106" s="150">
        <v>0</v>
      </c>
      <c r="O106" s="180">
        <v>0</v>
      </c>
      <c r="P106" s="150">
        <v>0</v>
      </c>
      <c r="Q106" s="180">
        <v>0</v>
      </c>
      <c r="R106" s="150">
        <v>0</v>
      </c>
      <c r="S106" s="180">
        <v>0</v>
      </c>
      <c r="T106" s="150">
        <v>0</v>
      </c>
      <c r="U106" s="150">
        <v>0</v>
      </c>
      <c r="V106" s="187">
        <v>0</v>
      </c>
      <c r="W106" s="149">
        <v>1798711.27</v>
      </c>
      <c r="X106" s="180">
        <v>661541.22</v>
      </c>
      <c r="Y106" s="150">
        <v>0</v>
      </c>
      <c r="Z106" s="180">
        <v>0</v>
      </c>
      <c r="AA106" s="358">
        <v>0</v>
      </c>
      <c r="AB106" s="150">
        <v>0</v>
      </c>
      <c r="AC106" s="180">
        <v>0</v>
      </c>
      <c r="AD106" s="150">
        <v>0</v>
      </c>
      <c r="AE106" s="180">
        <v>0</v>
      </c>
      <c r="AF106" s="150">
        <v>0</v>
      </c>
      <c r="AG106" s="180">
        <v>0</v>
      </c>
      <c r="AH106" s="358">
        <v>0</v>
      </c>
      <c r="AI106" s="150">
        <v>0</v>
      </c>
      <c r="AJ106" s="150">
        <v>0</v>
      </c>
      <c r="AK106" s="150">
        <v>0</v>
      </c>
      <c r="AL106" s="187">
        <v>0</v>
      </c>
      <c r="AM106" s="149"/>
      <c r="AN106" s="180"/>
      <c r="AO106" s="150"/>
      <c r="AP106" s="187"/>
      <c r="AQ106" s="151">
        <f t="shared" si="13"/>
        <v>1798711.27</v>
      </c>
      <c r="AR106" s="380">
        <v>1798711.27</v>
      </c>
      <c r="AS106" s="187">
        <f t="shared" si="11"/>
        <v>661541.22</v>
      </c>
      <c r="AT106" s="354">
        <f t="shared" si="12"/>
        <v>0</v>
      </c>
      <c r="AU106" s="151">
        <f t="shared" si="14"/>
        <v>0</v>
      </c>
      <c r="AV106" s="380" t="s">
        <v>16916</v>
      </c>
      <c r="AW106" s="187">
        <f t="shared" si="15"/>
        <v>0</v>
      </c>
      <c r="AX106" s="258"/>
      <c r="AY106" s="257" t="s">
        <v>16916</v>
      </c>
      <c r="AZ106" s="150"/>
      <c r="BA106" s="150"/>
      <c r="BB106" s="150"/>
      <c r="BE106" s="150"/>
    </row>
    <row r="107" spans="1:57" x14ac:dyDescent="0.2">
      <c r="A107" s="148" t="s">
        <v>8358</v>
      </c>
      <c r="B107" s="148" t="s">
        <v>8343</v>
      </c>
      <c r="C107" s="148" t="s">
        <v>8213</v>
      </c>
      <c r="D107" s="148" t="s">
        <v>8213</v>
      </c>
      <c r="E107" s="148" t="s">
        <v>4478</v>
      </c>
      <c r="F107" s="148" t="s">
        <v>115</v>
      </c>
      <c r="G107" s="148" t="s">
        <v>115</v>
      </c>
      <c r="H107" s="149">
        <v>450181.8</v>
      </c>
      <c r="I107" s="180">
        <v>0</v>
      </c>
      <c r="J107" s="358">
        <v>0</v>
      </c>
      <c r="K107" s="150">
        <v>0</v>
      </c>
      <c r="L107" s="180">
        <v>0</v>
      </c>
      <c r="M107" s="358">
        <v>0</v>
      </c>
      <c r="N107" s="150">
        <v>660556.74</v>
      </c>
      <c r="O107" s="180">
        <v>0</v>
      </c>
      <c r="P107" s="150">
        <v>0</v>
      </c>
      <c r="Q107" s="180">
        <v>0</v>
      </c>
      <c r="R107" s="150">
        <v>0</v>
      </c>
      <c r="S107" s="180">
        <v>0</v>
      </c>
      <c r="T107" s="150">
        <v>0</v>
      </c>
      <c r="U107" s="150">
        <v>0</v>
      </c>
      <c r="V107" s="187">
        <v>0</v>
      </c>
      <c r="W107" s="149">
        <v>0</v>
      </c>
      <c r="X107" s="180">
        <v>0</v>
      </c>
      <c r="Y107" s="150">
        <v>0</v>
      </c>
      <c r="Z107" s="180">
        <v>0</v>
      </c>
      <c r="AA107" s="358">
        <v>0</v>
      </c>
      <c r="AB107" s="150">
        <v>0</v>
      </c>
      <c r="AC107" s="180">
        <v>0</v>
      </c>
      <c r="AD107" s="150">
        <v>0</v>
      </c>
      <c r="AE107" s="180">
        <v>0</v>
      </c>
      <c r="AF107" s="150">
        <v>0</v>
      </c>
      <c r="AG107" s="180">
        <v>0</v>
      </c>
      <c r="AH107" s="358">
        <v>0</v>
      </c>
      <c r="AI107" s="150">
        <v>0</v>
      </c>
      <c r="AJ107" s="150">
        <v>0</v>
      </c>
      <c r="AK107" s="150">
        <v>0</v>
      </c>
      <c r="AL107" s="187">
        <v>0</v>
      </c>
      <c r="AM107" s="149"/>
      <c r="AN107" s="180"/>
      <c r="AO107" s="150"/>
      <c r="AP107" s="187"/>
      <c r="AQ107" s="151">
        <f t="shared" si="13"/>
        <v>1110738.54</v>
      </c>
      <c r="AR107" s="380">
        <v>0</v>
      </c>
      <c r="AS107" s="187">
        <f t="shared" si="11"/>
        <v>0</v>
      </c>
      <c r="AT107" s="354">
        <f t="shared" si="12"/>
        <v>0</v>
      </c>
      <c r="AU107" s="151">
        <f t="shared" si="14"/>
        <v>0</v>
      </c>
      <c r="AV107" s="380" t="s">
        <v>16916</v>
      </c>
      <c r="AW107" s="187">
        <f t="shared" si="15"/>
        <v>0</v>
      </c>
      <c r="AX107" s="258">
        <v>10528914.989999998</v>
      </c>
      <c r="AY107" s="257">
        <v>10528914.99</v>
      </c>
      <c r="AZ107" s="150"/>
      <c r="BA107" s="150"/>
      <c r="BB107" s="150"/>
      <c r="BE107" s="150"/>
    </row>
    <row r="108" spans="1:57" x14ac:dyDescent="0.2">
      <c r="A108" s="148" t="s">
        <v>8358</v>
      </c>
      <c r="B108" s="148" t="s">
        <v>8368</v>
      </c>
      <c r="C108" s="148" t="s">
        <v>8213</v>
      </c>
      <c r="D108" s="148" t="s">
        <v>8213</v>
      </c>
      <c r="E108" s="148" t="s">
        <v>8203</v>
      </c>
      <c r="F108" s="148" t="s">
        <v>115</v>
      </c>
      <c r="G108" s="148" t="s">
        <v>115</v>
      </c>
      <c r="H108" s="149">
        <v>177973.91999999998</v>
      </c>
      <c r="I108" s="180">
        <v>98407.560000000012</v>
      </c>
      <c r="J108" s="358">
        <v>0</v>
      </c>
      <c r="K108" s="150">
        <v>533515.65</v>
      </c>
      <c r="L108" s="180">
        <v>0</v>
      </c>
      <c r="M108" s="358">
        <v>0</v>
      </c>
      <c r="N108" s="150">
        <v>0</v>
      </c>
      <c r="O108" s="180">
        <v>0</v>
      </c>
      <c r="P108" s="150">
        <v>0</v>
      </c>
      <c r="Q108" s="180">
        <v>0</v>
      </c>
      <c r="R108" s="150">
        <v>0</v>
      </c>
      <c r="S108" s="180">
        <v>0</v>
      </c>
      <c r="T108" s="150">
        <v>0</v>
      </c>
      <c r="U108" s="150">
        <v>0</v>
      </c>
      <c r="V108" s="187">
        <v>0</v>
      </c>
      <c r="W108" s="149">
        <v>0</v>
      </c>
      <c r="X108" s="180">
        <v>0</v>
      </c>
      <c r="Y108" s="150">
        <v>0</v>
      </c>
      <c r="Z108" s="180">
        <v>0</v>
      </c>
      <c r="AA108" s="358">
        <v>0</v>
      </c>
      <c r="AB108" s="150">
        <v>0</v>
      </c>
      <c r="AC108" s="180">
        <v>0</v>
      </c>
      <c r="AD108" s="150">
        <v>0</v>
      </c>
      <c r="AE108" s="180">
        <v>0</v>
      </c>
      <c r="AF108" s="150">
        <v>0</v>
      </c>
      <c r="AG108" s="180">
        <v>0</v>
      </c>
      <c r="AH108" s="358">
        <v>0</v>
      </c>
      <c r="AI108" s="150">
        <v>0</v>
      </c>
      <c r="AJ108" s="150">
        <v>0</v>
      </c>
      <c r="AK108" s="150">
        <v>0</v>
      </c>
      <c r="AL108" s="187">
        <v>0</v>
      </c>
      <c r="AM108" s="149"/>
      <c r="AN108" s="180"/>
      <c r="AO108" s="150"/>
      <c r="AP108" s="187"/>
      <c r="AQ108" s="151">
        <f t="shared" si="13"/>
        <v>711489.57000000007</v>
      </c>
      <c r="AR108" s="380">
        <v>711489.57</v>
      </c>
      <c r="AS108" s="187">
        <f t="shared" si="11"/>
        <v>98407.560000000012</v>
      </c>
      <c r="AT108" s="354">
        <f t="shared" si="12"/>
        <v>0</v>
      </c>
      <c r="AU108" s="151">
        <f t="shared" si="14"/>
        <v>0</v>
      </c>
      <c r="AV108" s="380" t="s">
        <v>16916</v>
      </c>
      <c r="AW108" s="187">
        <f t="shared" si="15"/>
        <v>0</v>
      </c>
      <c r="AX108" s="258"/>
      <c r="AY108" s="257" t="s">
        <v>16916</v>
      </c>
      <c r="AZ108" s="150"/>
      <c r="BA108" s="150"/>
      <c r="BB108" s="150"/>
      <c r="BE108" s="150"/>
    </row>
    <row r="109" spans="1:57" x14ac:dyDescent="0.2">
      <c r="A109" s="148" t="s">
        <v>8358</v>
      </c>
      <c r="B109" s="148" t="s">
        <v>8363</v>
      </c>
      <c r="C109" s="148" t="s">
        <v>8213</v>
      </c>
      <c r="D109" s="148" t="s">
        <v>8213</v>
      </c>
      <c r="E109" s="148" t="s">
        <v>8364</v>
      </c>
      <c r="F109" s="148" t="s">
        <v>115</v>
      </c>
      <c r="G109" s="148" t="s">
        <v>115</v>
      </c>
      <c r="H109" s="149">
        <v>0</v>
      </c>
      <c r="I109" s="180">
        <v>0</v>
      </c>
      <c r="J109" s="358">
        <v>0</v>
      </c>
      <c r="K109" s="150">
        <v>0</v>
      </c>
      <c r="L109" s="180">
        <v>0</v>
      </c>
      <c r="M109" s="358">
        <v>0</v>
      </c>
      <c r="N109" s="150">
        <v>0</v>
      </c>
      <c r="O109" s="180">
        <v>0</v>
      </c>
      <c r="P109" s="150">
        <v>0</v>
      </c>
      <c r="Q109" s="180">
        <v>0</v>
      </c>
      <c r="R109" s="150">
        <v>0</v>
      </c>
      <c r="S109" s="180">
        <v>0</v>
      </c>
      <c r="T109" s="150">
        <v>0</v>
      </c>
      <c r="U109" s="150">
        <v>0</v>
      </c>
      <c r="V109" s="187">
        <v>0</v>
      </c>
      <c r="W109" s="149">
        <v>13129780.060000001</v>
      </c>
      <c r="X109" s="180">
        <v>0</v>
      </c>
      <c r="Y109" s="150">
        <v>0</v>
      </c>
      <c r="Z109" s="180">
        <v>0</v>
      </c>
      <c r="AA109" s="358">
        <v>0</v>
      </c>
      <c r="AB109" s="150">
        <v>0</v>
      </c>
      <c r="AC109" s="180">
        <v>0</v>
      </c>
      <c r="AD109" s="150">
        <v>0</v>
      </c>
      <c r="AE109" s="180">
        <v>0</v>
      </c>
      <c r="AF109" s="150">
        <v>0</v>
      </c>
      <c r="AG109" s="180">
        <v>0</v>
      </c>
      <c r="AH109" s="358">
        <v>0</v>
      </c>
      <c r="AI109" s="150">
        <v>0</v>
      </c>
      <c r="AJ109" s="150">
        <v>0</v>
      </c>
      <c r="AK109" s="150">
        <v>0</v>
      </c>
      <c r="AL109" s="187">
        <v>0</v>
      </c>
      <c r="AM109" s="149"/>
      <c r="AN109" s="180"/>
      <c r="AO109" s="150"/>
      <c r="AP109" s="187"/>
      <c r="AQ109" s="151">
        <f t="shared" si="13"/>
        <v>13129780.060000001</v>
      </c>
      <c r="AR109" s="380">
        <v>0</v>
      </c>
      <c r="AS109" s="187">
        <f t="shared" si="11"/>
        <v>0</v>
      </c>
      <c r="AT109" s="354">
        <f t="shared" si="12"/>
        <v>0</v>
      </c>
      <c r="AU109" s="151">
        <f t="shared" si="14"/>
        <v>0</v>
      </c>
      <c r="AV109" s="380" t="s">
        <v>16916</v>
      </c>
      <c r="AW109" s="187">
        <f t="shared" si="15"/>
        <v>0</v>
      </c>
      <c r="AX109" s="258"/>
      <c r="AY109" s="257" t="s">
        <v>16916</v>
      </c>
      <c r="AZ109" s="150"/>
      <c r="BA109" s="150"/>
      <c r="BB109" s="150"/>
      <c r="BE109" s="150"/>
    </row>
    <row r="110" spans="1:57" x14ac:dyDescent="0.2">
      <c r="A110" s="148" t="s">
        <v>8358</v>
      </c>
      <c r="B110" s="148" t="s">
        <v>8374</v>
      </c>
      <c r="C110" s="148" t="s">
        <v>8213</v>
      </c>
      <c r="D110" s="148" t="s">
        <v>8213</v>
      </c>
      <c r="E110" s="148" t="s">
        <v>8375</v>
      </c>
      <c r="F110" s="148" t="s">
        <v>115</v>
      </c>
      <c r="G110" s="148" t="s">
        <v>115</v>
      </c>
      <c r="H110" s="149"/>
      <c r="I110" s="180"/>
      <c r="J110" s="358"/>
      <c r="K110" s="150"/>
      <c r="L110" s="180"/>
      <c r="M110" s="358"/>
      <c r="N110" s="150"/>
      <c r="O110" s="180"/>
      <c r="P110" s="150"/>
      <c r="Q110" s="180"/>
      <c r="R110" s="150"/>
      <c r="S110" s="180"/>
      <c r="T110" s="150"/>
      <c r="U110" s="150"/>
      <c r="V110" s="187"/>
      <c r="W110" s="149"/>
      <c r="X110" s="180"/>
      <c r="Y110" s="150"/>
      <c r="Z110" s="180"/>
      <c r="AA110" s="358"/>
      <c r="AB110" s="150"/>
      <c r="AC110" s="180"/>
      <c r="AD110" s="150"/>
      <c r="AE110" s="180"/>
      <c r="AF110" s="150"/>
      <c r="AG110" s="180"/>
      <c r="AH110" s="358"/>
      <c r="AI110" s="150"/>
      <c r="AJ110" s="150"/>
      <c r="AK110" s="150"/>
      <c r="AL110" s="187"/>
      <c r="AM110" s="149">
        <v>0</v>
      </c>
      <c r="AN110" s="180">
        <v>0</v>
      </c>
      <c r="AO110" s="150">
        <v>332847.52</v>
      </c>
      <c r="AP110" s="187">
        <v>332847.52</v>
      </c>
      <c r="AQ110" s="151">
        <f t="shared" si="13"/>
        <v>0</v>
      </c>
      <c r="AR110" s="380">
        <v>0</v>
      </c>
      <c r="AS110" s="187">
        <f t="shared" si="11"/>
        <v>0</v>
      </c>
      <c r="AT110" s="354">
        <f t="shared" si="12"/>
        <v>0</v>
      </c>
      <c r="AU110" s="151">
        <f t="shared" si="14"/>
        <v>332847.52</v>
      </c>
      <c r="AV110" s="380">
        <v>332847.52</v>
      </c>
      <c r="AW110" s="187">
        <f t="shared" si="15"/>
        <v>332847.52</v>
      </c>
      <c r="AX110" s="258"/>
      <c r="AY110" s="257" t="s">
        <v>16916</v>
      </c>
      <c r="AZ110" s="150"/>
      <c r="BA110" s="150"/>
      <c r="BB110" s="150"/>
      <c r="BE110" s="150"/>
    </row>
    <row r="111" spans="1:57" x14ac:dyDescent="0.2">
      <c r="A111" s="148" t="s">
        <v>8358</v>
      </c>
      <c r="B111" s="148" t="s">
        <v>8371</v>
      </c>
      <c r="C111" s="148" t="s">
        <v>8213</v>
      </c>
      <c r="D111" s="148" t="s">
        <v>8213</v>
      </c>
      <c r="E111" s="148" t="s">
        <v>181</v>
      </c>
      <c r="F111" s="148" t="s">
        <v>115</v>
      </c>
      <c r="G111" s="148" t="s">
        <v>115</v>
      </c>
      <c r="H111" s="149">
        <v>0</v>
      </c>
      <c r="I111" s="180">
        <v>0</v>
      </c>
      <c r="J111" s="358">
        <v>0</v>
      </c>
      <c r="K111" s="150">
        <v>0</v>
      </c>
      <c r="L111" s="180">
        <v>0</v>
      </c>
      <c r="M111" s="358">
        <v>0</v>
      </c>
      <c r="N111" s="150">
        <v>0</v>
      </c>
      <c r="O111" s="180">
        <v>0</v>
      </c>
      <c r="P111" s="150">
        <v>0</v>
      </c>
      <c r="Q111" s="180">
        <v>0</v>
      </c>
      <c r="R111" s="150">
        <v>0</v>
      </c>
      <c r="S111" s="180">
        <v>0</v>
      </c>
      <c r="T111" s="150">
        <v>0</v>
      </c>
      <c r="U111" s="150">
        <v>0</v>
      </c>
      <c r="V111" s="187">
        <v>0</v>
      </c>
      <c r="W111" s="149">
        <v>356398.23</v>
      </c>
      <c r="X111" s="180">
        <v>289864.53000000003</v>
      </c>
      <c r="Y111" s="150">
        <v>376625.12</v>
      </c>
      <c r="Z111" s="180">
        <v>0</v>
      </c>
      <c r="AA111" s="358">
        <v>0</v>
      </c>
      <c r="AB111" s="150">
        <v>106737.78</v>
      </c>
      <c r="AC111" s="180">
        <v>0</v>
      </c>
      <c r="AD111" s="150">
        <v>4188.3599999999997</v>
      </c>
      <c r="AE111" s="180">
        <v>4188.3599999999997</v>
      </c>
      <c r="AF111" s="150">
        <v>0</v>
      </c>
      <c r="AG111" s="180">
        <v>0</v>
      </c>
      <c r="AH111" s="358">
        <v>0</v>
      </c>
      <c r="AI111" s="150">
        <v>0</v>
      </c>
      <c r="AJ111" s="150">
        <v>0</v>
      </c>
      <c r="AK111" s="150">
        <v>0</v>
      </c>
      <c r="AL111" s="187">
        <v>0</v>
      </c>
      <c r="AM111" s="149"/>
      <c r="AN111" s="180"/>
      <c r="AO111" s="150"/>
      <c r="AP111" s="187"/>
      <c r="AQ111" s="151">
        <f t="shared" si="13"/>
        <v>843949.49</v>
      </c>
      <c r="AR111" s="380">
        <v>843949.49</v>
      </c>
      <c r="AS111" s="187">
        <f t="shared" si="11"/>
        <v>294052.89</v>
      </c>
      <c r="AT111" s="354">
        <f t="shared" si="12"/>
        <v>0</v>
      </c>
      <c r="AU111" s="151">
        <f t="shared" si="14"/>
        <v>0</v>
      </c>
      <c r="AV111" s="380" t="s">
        <v>16916</v>
      </c>
      <c r="AW111" s="187">
        <f t="shared" si="15"/>
        <v>0</v>
      </c>
      <c r="AX111" s="258"/>
      <c r="AY111" s="257" t="s">
        <v>16916</v>
      </c>
      <c r="AZ111" s="150"/>
      <c r="BA111" s="150"/>
      <c r="BB111" s="150"/>
      <c r="BE111" s="150"/>
    </row>
    <row r="112" spans="1:57" x14ac:dyDescent="0.2">
      <c r="A112" s="148" t="s">
        <v>8244</v>
      </c>
      <c r="B112" s="148" t="s">
        <v>8231</v>
      </c>
      <c r="C112" s="148" t="s">
        <v>8213</v>
      </c>
      <c r="D112" s="148" t="s">
        <v>8213</v>
      </c>
      <c r="E112" s="148" t="s">
        <v>2793</v>
      </c>
      <c r="F112" s="148" t="s">
        <v>101</v>
      </c>
      <c r="G112" s="148" t="s">
        <v>37</v>
      </c>
      <c r="H112" s="149">
        <v>0</v>
      </c>
      <c r="I112" s="180">
        <v>0</v>
      </c>
      <c r="J112" s="358">
        <v>0</v>
      </c>
      <c r="K112" s="150">
        <v>0</v>
      </c>
      <c r="L112" s="180">
        <v>0</v>
      </c>
      <c r="M112" s="358">
        <v>0</v>
      </c>
      <c r="N112" s="150">
        <v>166344.29999999999</v>
      </c>
      <c r="O112" s="180">
        <v>0</v>
      </c>
      <c r="P112" s="150">
        <v>0</v>
      </c>
      <c r="Q112" s="180">
        <v>0</v>
      </c>
      <c r="R112" s="150">
        <v>0</v>
      </c>
      <c r="S112" s="180">
        <v>0</v>
      </c>
      <c r="T112" s="150">
        <v>0</v>
      </c>
      <c r="U112" s="150">
        <v>0</v>
      </c>
      <c r="V112" s="187">
        <v>0</v>
      </c>
      <c r="W112" s="149">
        <v>721139.07</v>
      </c>
      <c r="X112" s="180">
        <v>0</v>
      </c>
      <c r="Y112" s="150">
        <v>263150.76</v>
      </c>
      <c r="Z112" s="180">
        <v>0</v>
      </c>
      <c r="AA112" s="358">
        <v>0</v>
      </c>
      <c r="AB112" s="150">
        <v>0</v>
      </c>
      <c r="AC112" s="180">
        <v>0</v>
      </c>
      <c r="AD112" s="150">
        <v>0</v>
      </c>
      <c r="AE112" s="180">
        <v>0</v>
      </c>
      <c r="AF112" s="150">
        <v>0</v>
      </c>
      <c r="AG112" s="180">
        <v>0</v>
      </c>
      <c r="AH112" s="358">
        <v>0</v>
      </c>
      <c r="AI112" s="150">
        <v>0</v>
      </c>
      <c r="AJ112" s="150">
        <v>0</v>
      </c>
      <c r="AK112" s="150">
        <v>0</v>
      </c>
      <c r="AL112" s="187">
        <v>0</v>
      </c>
      <c r="AM112" s="149"/>
      <c r="AN112" s="180"/>
      <c r="AO112" s="150"/>
      <c r="AP112" s="187"/>
      <c r="AQ112" s="151">
        <f t="shared" si="13"/>
        <v>1150634.1299999999</v>
      </c>
      <c r="AR112" s="380">
        <v>0</v>
      </c>
      <c r="AS112" s="187">
        <f t="shared" si="11"/>
        <v>0</v>
      </c>
      <c r="AT112" s="354">
        <f t="shared" si="12"/>
        <v>0</v>
      </c>
      <c r="AU112" s="151">
        <f t="shared" si="14"/>
        <v>0</v>
      </c>
      <c r="AV112" s="380" t="s">
        <v>16916</v>
      </c>
      <c r="AW112" s="187">
        <f t="shared" si="15"/>
        <v>0</v>
      </c>
      <c r="AX112" s="258"/>
      <c r="AY112" s="257" t="s">
        <v>16916</v>
      </c>
      <c r="AZ112" s="150"/>
      <c r="BA112" s="150"/>
      <c r="BB112" s="150"/>
      <c r="BE112" s="150"/>
    </row>
    <row r="113" spans="1:57" x14ac:dyDescent="0.2">
      <c r="A113" s="148" t="s">
        <v>8244</v>
      </c>
      <c r="B113" s="148" t="s">
        <v>8269</v>
      </c>
      <c r="C113" s="148" t="s">
        <v>8213</v>
      </c>
      <c r="D113" s="148" t="s">
        <v>8213</v>
      </c>
      <c r="E113" s="148" t="s">
        <v>8270</v>
      </c>
      <c r="F113" s="148" t="s">
        <v>101</v>
      </c>
      <c r="G113" s="148" t="s">
        <v>37</v>
      </c>
      <c r="H113" s="149">
        <v>0</v>
      </c>
      <c r="I113" s="180">
        <v>0</v>
      </c>
      <c r="J113" s="358">
        <v>0</v>
      </c>
      <c r="K113" s="150">
        <v>0</v>
      </c>
      <c r="L113" s="180">
        <v>0</v>
      </c>
      <c r="M113" s="358">
        <v>0</v>
      </c>
      <c r="N113" s="150">
        <v>257034.23999999999</v>
      </c>
      <c r="O113" s="180">
        <v>241495.83000000005</v>
      </c>
      <c r="P113" s="150">
        <v>0</v>
      </c>
      <c r="Q113" s="180">
        <v>0</v>
      </c>
      <c r="R113" s="150">
        <v>0</v>
      </c>
      <c r="S113" s="180">
        <v>0</v>
      </c>
      <c r="T113" s="150">
        <v>0</v>
      </c>
      <c r="U113" s="150">
        <v>0</v>
      </c>
      <c r="V113" s="187">
        <v>0</v>
      </c>
      <c r="W113" s="149">
        <v>0</v>
      </c>
      <c r="X113" s="180">
        <v>0</v>
      </c>
      <c r="Y113" s="150">
        <v>0</v>
      </c>
      <c r="Z113" s="180">
        <v>0</v>
      </c>
      <c r="AA113" s="358">
        <v>0</v>
      </c>
      <c r="AB113" s="150">
        <v>0</v>
      </c>
      <c r="AC113" s="180">
        <v>0</v>
      </c>
      <c r="AD113" s="150">
        <v>0</v>
      </c>
      <c r="AE113" s="180">
        <v>0</v>
      </c>
      <c r="AF113" s="150">
        <v>0</v>
      </c>
      <c r="AG113" s="180">
        <v>0</v>
      </c>
      <c r="AH113" s="358">
        <v>0</v>
      </c>
      <c r="AI113" s="150">
        <v>0</v>
      </c>
      <c r="AJ113" s="150">
        <v>0</v>
      </c>
      <c r="AK113" s="150">
        <v>64815.78</v>
      </c>
      <c r="AL113" s="187">
        <v>64815.78</v>
      </c>
      <c r="AM113" s="149"/>
      <c r="AN113" s="180"/>
      <c r="AO113" s="150"/>
      <c r="AP113" s="187"/>
      <c r="AQ113" s="151">
        <f t="shared" si="13"/>
        <v>321850.02</v>
      </c>
      <c r="AR113" s="380">
        <v>321850.02</v>
      </c>
      <c r="AS113" s="187">
        <f t="shared" si="11"/>
        <v>306311.61000000004</v>
      </c>
      <c r="AT113" s="354">
        <f t="shared" si="12"/>
        <v>0</v>
      </c>
      <c r="AU113" s="151">
        <f t="shared" si="14"/>
        <v>0</v>
      </c>
      <c r="AV113" s="380" t="s">
        <v>16916</v>
      </c>
      <c r="AW113" s="187">
        <f t="shared" si="15"/>
        <v>0</v>
      </c>
      <c r="AX113" s="258">
        <v>3030099.6799999997</v>
      </c>
      <c r="AY113" s="257">
        <v>3030099.68</v>
      </c>
      <c r="AZ113" s="150"/>
      <c r="BA113" s="150"/>
      <c r="BB113" s="150"/>
      <c r="BE113" s="150"/>
    </row>
    <row r="114" spans="1:57" x14ac:dyDescent="0.2">
      <c r="A114" s="148" t="s">
        <v>8244</v>
      </c>
      <c r="B114" s="148" t="s">
        <v>8245</v>
      </c>
      <c r="C114" s="148" t="s">
        <v>8213</v>
      </c>
      <c r="D114" s="148" t="s">
        <v>8213</v>
      </c>
      <c r="E114" s="148" t="s">
        <v>125</v>
      </c>
      <c r="F114" s="148" t="s">
        <v>101</v>
      </c>
      <c r="G114" s="148" t="s">
        <v>37</v>
      </c>
      <c r="H114" s="149">
        <v>437500</v>
      </c>
      <c r="I114" s="180">
        <v>437500</v>
      </c>
      <c r="J114" s="358">
        <v>0</v>
      </c>
      <c r="K114" s="150">
        <v>0</v>
      </c>
      <c r="L114" s="180">
        <v>0</v>
      </c>
      <c r="M114" s="358">
        <v>0</v>
      </c>
      <c r="N114" s="150">
        <v>0</v>
      </c>
      <c r="O114" s="180">
        <v>0</v>
      </c>
      <c r="P114" s="150">
        <v>0</v>
      </c>
      <c r="Q114" s="180">
        <v>0</v>
      </c>
      <c r="R114" s="150">
        <v>0</v>
      </c>
      <c r="S114" s="180">
        <v>0</v>
      </c>
      <c r="T114" s="150">
        <v>0</v>
      </c>
      <c r="U114" s="150">
        <v>0</v>
      </c>
      <c r="V114" s="187">
        <v>0</v>
      </c>
      <c r="W114" s="149">
        <v>222972.15</v>
      </c>
      <c r="X114" s="180">
        <v>0</v>
      </c>
      <c r="Y114" s="150">
        <v>0</v>
      </c>
      <c r="Z114" s="180">
        <v>0</v>
      </c>
      <c r="AA114" s="358">
        <v>0</v>
      </c>
      <c r="AB114" s="150">
        <v>0</v>
      </c>
      <c r="AC114" s="180">
        <v>0</v>
      </c>
      <c r="AD114" s="150">
        <v>0</v>
      </c>
      <c r="AE114" s="180">
        <v>0</v>
      </c>
      <c r="AF114" s="150">
        <v>0</v>
      </c>
      <c r="AG114" s="180">
        <v>0</v>
      </c>
      <c r="AH114" s="358">
        <v>0</v>
      </c>
      <c r="AI114" s="150">
        <v>0</v>
      </c>
      <c r="AJ114" s="150">
        <v>0</v>
      </c>
      <c r="AK114" s="150">
        <v>0</v>
      </c>
      <c r="AL114" s="187">
        <v>0</v>
      </c>
      <c r="AM114" s="149"/>
      <c r="AN114" s="180"/>
      <c r="AO114" s="150"/>
      <c r="AP114" s="187"/>
      <c r="AQ114" s="151">
        <f t="shared" si="13"/>
        <v>660472.15</v>
      </c>
      <c r="AR114" s="380">
        <v>437500</v>
      </c>
      <c r="AS114" s="187">
        <f t="shared" si="11"/>
        <v>437500</v>
      </c>
      <c r="AT114" s="354">
        <f t="shared" si="12"/>
        <v>0</v>
      </c>
      <c r="AU114" s="151">
        <f t="shared" si="14"/>
        <v>0</v>
      </c>
      <c r="AV114" s="380" t="s">
        <v>16916</v>
      </c>
      <c r="AW114" s="187">
        <f t="shared" si="15"/>
        <v>0</v>
      </c>
      <c r="AX114" s="258"/>
      <c r="AY114" s="257" t="s">
        <v>16916</v>
      </c>
      <c r="AZ114" s="150"/>
      <c r="BA114" s="150"/>
      <c r="BB114" s="150"/>
      <c r="BE114" s="150"/>
    </row>
    <row r="115" spans="1:57" x14ac:dyDescent="0.2">
      <c r="A115" s="148" t="s">
        <v>8244</v>
      </c>
      <c r="B115" s="148" t="s">
        <v>8275</v>
      </c>
      <c r="C115" s="148" t="s">
        <v>8213</v>
      </c>
      <c r="D115" s="148" t="s">
        <v>8213</v>
      </c>
      <c r="E115" s="148" t="s">
        <v>173</v>
      </c>
      <c r="F115" s="148" t="s">
        <v>101</v>
      </c>
      <c r="G115" s="148" t="s">
        <v>37</v>
      </c>
      <c r="H115" s="149">
        <v>0</v>
      </c>
      <c r="I115" s="180">
        <v>0</v>
      </c>
      <c r="J115" s="358">
        <v>0</v>
      </c>
      <c r="K115" s="150">
        <v>0</v>
      </c>
      <c r="L115" s="180">
        <v>0</v>
      </c>
      <c r="M115" s="358">
        <v>0</v>
      </c>
      <c r="N115" s="150">
        <v>0</v>
      </c>
      <c r="O115" s="180">
        <v>0</v>
      </c>
      <c r="P115" s="150">
        <v>0</v>
      </c>
      <c r="Q115" s="180">
        <v>0</v>
      </c>
      <c r="R115" s="150">
        <v>0</v>
      </c>
      <c r="S115" s="180">
        <v>0</v>
      </c>
      <c r="T115" s="150">
        <v>0</v>
      </c>
      <c r="U115" s="150">
        <v>0</v>
      </c>
      <c r="V115" s="187">
        <v>0</v>
      </c>
      <c r="W115" s="149">
        <v>3143965.14</v>
      </c>
      <c r="X115" s="180">
        <v>0</v>
      </c>
      <c r="Y115" s="150">
        <v>0</v>
      </c>
      <c r="Z115" s="180">
        <v>0</v>
      </c>
      <c r="AA115" s="358">
        <v>0</v>
      </c>
      <c r="AB115" s="150">
        <v>0</v>
      </c>
      <c r="AC115" s="180">
        <v>0</v>
      </c>
      <c r="AD115" s="150">
        <v>0</v>
      </c>
      <c r="AE115" s="180">
        <v>0</v>
      </c>
      <c r="AF115" s="150">
        <v>0</v>
      </c>
      <c r="AG115" s="180">
        <v>0</v>
      </c>
      <c r="AH115" s="358">
        <v>0</v>
      </c>
      <c r="AI115" s="150">
        <v>0</v>
      </c>
      <c r="AJ115" s="150">
        <v>0</v>
      </c>
      <c r="AK115" s="150">
        <v>0</v>
      </c>
      <c r="AL115" s="187">
        <v>0</v>
      </c>
      <c r="AM115" s="149"/>
      <c r="AN115" s="180"/>
      <c r="AO115" s="150"/>
      <c r="AP115" s="187"/>
      <c r="AQ115" s="151">
        <f t="shared" si="13"/>
        <v>3143965.14</v>
      </c>
      <c r="AR115" s="380">
        <v>0</v>
      </c>
      <c r="AS115" s="187">
        <f t="shared" si="11"/>
        <v>0</v>
      </c>
      <c r="AT115" s="354">
        <f t="shared" si="12"/>
        <v>0</v>
      </c>
      <c r="AU115" s="151">
        <f t="shared" si="14"/>
        <v>0</v>
      </c>
      <c r="AV115" s="380" t="s">
        <v>16916</v>
      </c>
      <c r="AW115" s="187">
        <f t="shared" si="15"/>
        <v>0</v>
      </c>
      <c r="AX115" s="258"/>
      <c r="AY115" s="257" t="s">
        <v>16916</v>
      </c>
      <c r="AZ115" s="150"/>
      <c r="BA115" s="150"/>
      <c r="BB115" s="150"/>
      <c r="BE115" s="150"/>
    </row>
    <row r="116" spans="1:57" x14ac:dyDescent="0.2">
      <c r="A116" s="148" t="s">
        <v>8377</v>
      </c>
      <c r="B116" s="148" t="s">
        <v>8256</v>
      </c>
      <c r="C116" s="148" t="s">
        <v>8213</v>
      </c>
      <c r="D116" s="148" t="s">
        <v>8213</v>
      </c>
      <c r="E116" s="148" t="s">
        <v>8378</v>
      </c>
      <c r="F116" s="148" t="s">
        <v>96</v>
      </c>
      <c r="G116" s="148" t="s">
        <v>96</v>
      </c>
      <c r="H116" s="149">
        <v>0</v>
      </c>
      <c r="I116" s="180">
        <v>0</v>
      </c>
      <c r="J116" s="358">
        <v>0</v>
      </c>
      <c r="K116" s="150">
        <v>0</v>
      </c>
      <c r="L116" s="180">
        <v>0</v>
      </c>
      <c r="M116" s="358">
        <v>0</v>
      </c>
      <c r="N116" s="150">
        <v>0</v>
      </c>
      <c r="O116" s="180">
        <v>0</v>
      </c>
      <c r="P116" s="150">
        <v>0</v>
      </c>
      <c r="Q116" s="180">
        <v>0</v>
      </c>
      <c r="R116" s="150">
        <v>0</v>
      </c>
      <c r="S116" s="180">
        <v>0</v>
      </c>
      <c r="T116" s="150">
        <v>0</v>
      </c>
      <c r="U116" s="150">
        <v>0</v>
      </c>
      <c r="V116" s="187">
        <v>0</v>
      </c>
      <c r="W116" s="149">
        <v>0</v>
      </c>
      <c r="X116" s="180">
        <v>0</v>
      </c>
      <c r="Y116" s="150">
        <v>0</v>
      </c>
      <c r="Z116" s="180">
        <v>0</v>
      </c>
      <c r="AA116" s="358">
        <v>0</v>
      </c>
      <c r="AB116" s="150">
        <v>0</v>
      </c>
      <c r="AC116" s="180">
        <v>0</v>
      </c>
      <c r="AD116" s="150">
        <v>0</v>
      </c>
      <c r="AE116" s="180">
        <v>0</v>
      </c>
      <c r="AF116" s="150">
        <v>62502.64</v>
      </c>
      <c r="AG116" s="180">
        <v>62502.64</v>
      </c>
      <c r="AH116" s="358">
        <v>0</v>
      </c>
      <c r="AI116" s="150">
        <v>0</v>
      </c>
      <c r="AJ116" s="150">
        <v>0</v>
      </c>
      <c r="AK116" s="150">
        <v>0</v>
      </c>
      <c r="AL116" s="187">
        <v>0</v>
      </c>
      <c r="AM116" s="149"/>
      <c r="AN116" s="180"/>
      <c r="AO116" s="150"/>
      <c r="AP116" s="187"/>
      <c r="AQ116" s="151">
        <f t="shared" si="13"/>
        <v>62502.64</v>
      </c>
      <c r="AR116" s="380">
        <v>62502.64</v>
      </c>
      <c r="AS116" s="187">
        <f t="shared" si="11"/>
        <v>62502.64</v>
      </c>
      <c r="AT116" s="354">
        <f t="shared" si="12"/>
        <v>0</v>
      </c>
      <c r="AU116" s="151">
        <f t="shared" si="14"/>
        <v>0</v>
      </c>
      <c r="AV116" s="380" t="s">
        <v>16916</v>
      </c>
      <c r="AW116" s="187">
        <f t="shared" si="15"/>
        <v>0</v>
      </c>
      <c r="AX116" s="258"/>
      <c r="AY116" s="257" t="s">
        <v>16916</v>
      </c>
      <c r="AZ116" s="150"/>
      <c r="BA116" s="150"/>
      <c r="BB116" s="150"/>
      <c r="BE116" s="150"/>
    </row>
    <row r="117" spans="1:57" x14ac:dyDescent="0.2">
      <c r="A117" s="148" t="s">
        <v>8377</v>
      </c>
      <c r="B117" s="148" t="s">
        <v>8379</v>
      </c>
      <c r="C117" s="148" t="s">
        <v>8213</v>
      </c>
      <c r="D117" s="148" t="s">
        <v>8213</v>
      </c>
      <c r="E117" s="148" t="s">
        <v>8380</v>
      </c>
      <c r="F117" s="148" t="s">
        <v>96</v>
      </c>
      <c r="G117" s="148" t="s">
        <v>96</v>
      </c>
      <c r="H117" s="149">
        <v>0</v>
      </c>
      <c r="I117" s="180">
        <v>0</v>
      </c>
      <c r="J117" s="358">
        <v>0</v>
      </c>
      <c r="K117" s="150">
        <v>0</v>
      </c>
      <c r="L117" s="180">
        <v>0</v>
      </c>
      <c r="M117" s="358">
        <v>0</v>
      </c>
      <c r="N117" s="150">
        <v>0</v>
      </c>
      <c r="O117" s="180">
        <v>0</v>
      </c>
      <c r="P117" s="150">
        <v>0</v>
      </c>
      <c r="Q117" s="180">
        <v>0</v>
      </c>
      <c r="R117" s="150">
        <v>0</v>
      </c>
      <c r="S117" s="180">
        <v>0</v>
      </c>
      <c r="T117" s="150">
        <v>0</v>
      </c>
      <c r="U117" s="150">
        <v>0</v>
      </c>
      <c r="V117" s="187">
        <v>0</v>
      </c>
      <c r="W117" s="149">
        <v>29252.74</v>
      </c>
      <c r="X117" s="180">
        <v>0</v>
      </c>
      <c r="Y117" s="150">
        <v>2769264.52</v>
      </c>
      <c r="Z117" s="180">
        <v>2769264.5200000005</v>
      </c>
      <c r="AA117" s="358">
        <v>0</v>
      </c>
      <c r="AB117" s="150">
        <v>0</v>
      </c>
      <c r="AC117" s="180">
        <v>0</v>
      </c>
      <c r="AD117" s="150">
        <v>0</v>
      </c>
      <c r="AE117" s="180">
        <v>0</v>
      </c>
      <c r="AF117" s="150">
        <v>0</v>
      </c>
      <c r="AG117" s="180">
        <v>0</v>
      </c>
      <c r="AH117" s="358">
        <v>0</v>
      </c>
      <c r="AI117" s="150">
        <v>0</v>
      </c>
      <c r="AJ117" s="150">
        <v>0</v>
      </c>
      <c r="AK117" s="150">
        <v>0</v>
      </c>
      <c r="AL117" s="187">
        <v>0</v>
      </c>
      <c r="AM117" s="149"/>
      <c r="AN117" s="180"/>
      <c r="AO117" s="150"/>
      <c r="AP117" s="187"/>
      <c r="AQ117" s="151">
        <f t="shared" si="13"/>
        <v>2798517.2600000002</v>
      </c>
      <c r="AR117" s="380">
        <v>2798517.26</v>
      </c>
      <c r="AS117" s="187">
        <f t="shared" si="11"/>
        <v>2769264.5200000005</v>
      </c>
      <c r="AT117" s="354">
        <f t="shared" si="12"/>
        <v>0</v>
      </c>
      <c r="AU117" s="151">
        <f t="shared" si="14"/>
        <v>0</v>
      </c>
      <c r="AV117" s="380" t="s">
        <v>16916</v>
      </c>
      <c r="AW117" s="187">
        <f t="shared" si="15"/>
        <v>0</v>
      </c>
      <c r="AX117" s="258"/>
      <c r="AY117" s="257" t="s">
        <v>16916</v>
      </c>
      <c r="AZ117" s="150"/>
      <c r="BA117" s="150"/>
      <c r="BB117" s="150"/>
      <c r="BE117" s="150"/>
    </row>
    <row r="118" spans="1:57" x14ac:dyDescent="0.2">
      <c r="A118" s="148" t="s">
        <v>8377</v>
      </c>
      <c r="B118" s="148" t="s">
        <v>8384</v>
      </c>
      <c r="C118" s="148" t="s">
        <v>8213</v>
      </c>
      <c r="D118" s="148" t="s">
        <v>8213</v>
      </c>
      <c r="E118" s="148" t="s">
        <v>182</v>
      </c>
      <c r="F118" s="148" t="s">
        <v>96</v>
      </c>
      <c r="G118" s="148" t="s">
        <v>96</v>
      </c>
      <c r="H118" s="149">
        <v>0</v>
      </c>
      <c r="I118" s="180">
        <v>0</v>
      </c>
      <c r="J118" s="358">
        <v>0</v>
      </c>
      <c r="K118" s="150">
        <v>0</v>
      </c>
      <c r="L118" s="180">
        <v>0</v>
      </c>
      <c r="M118" s="358">
        <v>0</v>
      </c>
      <c r="N118" s="150">
        <v>0</v>
      </c>
      <c r="O118" s="180">
        <v>0</v>
      </c>
      <c r="P118" s="150">
        <v>0</v>
      </c>
      <c r="Q118" s="180">
        <v>0</v>
      </c>
      <c r="R118" s="150">
        <v>0</v>
      </c>
      <c r="S118" s="180">
        <v>0</v>
      </c>
      <c r="T118" s="150">
        <v>0</v>
      </c>
      <c r="U118" s="150">
        <v>0</v>
      </c>
      <c r="V118" s="187">
        <v>0</v>
      </c>
      <c r="W118" s="149">
        <v>1799615.64</v>
      </c>
      <c r="X118" s="180">
        <v>1635098.9000000004</v>
      </c>
      <c r="Y118" s="150">
        <v>0</v>
      </c>
      <c r="Z118" s="180">
        <v>0</v>
      </c>
      <c r="AA118" s="358">
        <v>0</v>
      </c>
      <c r="AB118" s="150">
        <v>0</v>
      </c>
      <c r="AC118" s="180">
        <v>0</v>
      </c>
      <c r="AD118" s="150">
        <v>0</v>
      </c>
      <c r="AE118" s="180">
        <v>0</v>
      </c>
      <c r="AF118" s="150">
        <v>0</v>
      </c>
      <c r="AG118" s="180">
        <v>0</v>
      </c>
      <c r="AH118" s="358">
        <v>0</v>
      </c>
      <c r="AI118" s="150">
        <v>0</v>
      </c>
      <c r="AJ118" s="150">
        <v>0</v>
      </c>
      <c r="AK118" s="150">
        <v>0</v>
      </c>
      <c r="AL118" s="187">
        <v>0</v>
      </c>
      <c r="AM118" s="149"/>
      <c r="AN118" s="180"/>
      <c r="AO118" s="150"/>
      <c r="AP118" s="187"/>
      <c r="AQ118" s="151">
        <f t="shared" si="13"/>
        <v>1799615.64</v>
      </c>
      <c r="AR118" s="380">
        <v>1799615.64</v>
      </c>
      <c r="AS118" s="187">
        <f t="shared" si="11"/>
        <v>1635098.9000000004</v>
      </c>
      <c r="AT118" s="354">
        <f t="shared" si="12"/>
        <v>0</v>
      </c>
      <c r="AU118" s="151">
        <f t="shared" si="14"/>
        <v>0</v>
      </c>
      <c r="AV118" s="380" t="s">
        <v>16916</v>
      </c>
      <c r="AW118" s="187">
        <f t="shared" si="15"/>
        <v>0</v>
      </c>
      <c r="AX118" s="258"/>
      <c r="AY118" s="257" t="s">
        <v>16916</v>
      </c>
      <c r="AZ118" s="150"/>
      <c r="BA118" s="150"/>
      <c r="BB118" s="150"/>
      <c r="BE118" s="150"/>
    </row>
    <row r="119" spans="1:57" x14ac:dyDescent="0.2">
      <c r="A119" s="148" t="s">
        <v>8377</v>
      </c>
      <c r="B119" s="148" t="s">
        <v>8381</v>
      </c>
      <c r="C119" s="148" t="s">
        <v>8213</v>
      </c>
      <c r="D119" s="148" t="s">
        <v>8213</v>
      </c>
      <c r="E119" s="148" t="s">
        <v>4474</v>
      </c>
      <c r="F119" s="148" t="s">
        <v>96</v>
      </c>
      <c r="G119" s="148" t="s">
        <v>96</v>
      </c>
      <c r="H119" s="149">
        <v>2077363.42</v>
      </c>
      <c r="I119" s="180">
        <v>1425418.59</v>
      </c>
      <c r="J119" s="358">
        <v>0</v>
      </c>
      <c r="K119" s="150">
        <v>2215206.08</v>
      </c>
      <c r="L119" s="180">
        <v>1199376.31</v>
      </c>
      <c r="M119" s="358">
        <v>0</v>
      </c>
      <c r="N119" s="150">
        <v>973364.58</v>
      </c>
      <c r="O119" s="180">
        <v>868195.34</v>
      </c>
      <c r="P119" s="150">
        <v>0</v>
      </c>
      <c r="Q119" s="180">
        <v>0</v>
      </c>
      <c r="R119" s="150">
        <v>0</v>
      </c>
      <c r="S119" s="180">
        <v>0</v>
      </c>
      <c r="T119" s="150">
        <v>0</v>
      </c>
      <c r="U119" s="150">
        <v>0</v>
      </c>
      <c r="V119" s="187">
        <v>0</v>
      </c>
      <c r="W119" s="149">
        <v>0</v>
      </c>
      <c r="X119" s="180">
        <v>0</v>
      </c>
      <c r="Y119" s="150">
        <v>0</v>
      </c>
      <c r="Z119" s="180">
        <v>0</v>
      </c>
      <c r="AA119" s="358">
        <v>0</v>
      </c>
      <c r="AB119" s="150">
        <v>0</v>
      </c>
      <c r="AC119" s="180">
        <v>0</v>
      </c>
      <c r="AD119" s="150">
        <v>0</v>
      </c>
      <c r="AE119" s="180">
        <v>0</v>
      </c>
      <c r="AF119" s="150">
        <v>0</v>
      </c>
      <c r="AG119" s="180">
        <v>0</v>
      </c>
      <c r="AH119" s="358">
        <v>0</v>
      </c>
      <c r="AI119" s="150">
        <v>0</v>
      </c>
      <c r="AJ119" s="150">
        <v>0</v>
      </c>
      <c r="AK119" s="150">
        <v>0</v>
      </c>
      <c r="AL119" s="187">
        <v>0</v>
      </c>
      <c r="AM119" s="149"/>
      <c r="AN119" s="180"/>
      <c r="AO119" s="150"/>
      <c r="AP119" s="187"/>
      <c r="AQ119" s="151">
        <f t="shared" si="13"/>
        <v>5265934.08</v>
      </c>
      <c r="AR119" s="380">
        <v>5265934.08</v>
      </c>
      <c r="AS119" s="187">
        <f t="shared" si="11"/>
        <v>3492990.24</v>
      </c>
      <c r="AT119" s="354">
        <f t="shared" si="12"/>
        <v>0</v>
      </c>
      <c r="AU119" s="151">
        <f t="shared" si="14"/>
        <v>0</v>
      </c>
      <c r="AV119" s="380" t="s">
        <v>16916</v>
      </c>
      <c r="AW119" s="187">
        <f t="shared" si="15"/>
        <v>0</v>
      </c>
      <c r="AX119" s="258"/>
      <c r="AY119" s="257" t="s">
        <v>16916</v>
      </c>
      <c r="AZ119" s="150"/>
      <c r="BA119" s="150"/>
      <c r="BB119" s="150"/>
      <c r="BE119" s="150"/>
    </row>
    <row r="120" spans="1:57" x14ac:dyDescent="0.2">
      <c r="A120" s="148" t="s">
        <v>8377</v>
      </c>
      <c r="B120" s="148" t="s">
        <v>8385</v>
      </c>
      <c r="C120" s="148" t="s">
        <v>8213</v>
      </c>
      <c r="D120" s="148" t="s">
        <v>8213</v>
      </c>
      <c r="E120" s="148" t="s">
        <v>8386</v>
      </c>
      <c r="F120" s="148" t="s">
        <v>96</v>
      </c>
      <c r="G120" s="148" t="s">
        <v>96</v>
      </c>
      <c r="H120" s="149"/>
      <c r="I120" s="180"/>
      <c r="J120" s="358"/>
      <c r="K120" s="150"/>
      <c r="L120" s="180"/>
      <c r="M120" s="358"/>
      <c r="N120" s="150"/>
      <c r="O120" s="180"/>
      <c r="P120" s="150"/>
      <c r="Q120" s="180"/>
      <c r="R120" s="150"/>
      <c r="S120" s="180"/>
      <c r="T120" s="150"/>
      <c r="U120" s="150"/>
      <c r="V120" s="187"/>
      <c r="W120" s="149"/>
      <c r="X120" s="180"/>
      <c r="Y120" s="150"/>
      <c r="Z120" s="180"/>
      <c r="AA120" s="358"/>
      <c r="AB120" s="150"/>
      <c r="AC120" s="180"/>
      <c r="AD120" s="150"/>
      <c r="AE120" s="180"/>
      <c r="AF120" s="150"/>
      <c r="AG120" s="180"/>
      <c r="AH120" s="358"/>
      <c r="AI120" s="150"/>
      <c r="AJ120" s="150"/>
      <c r="AK120" s="150"/>
      <c r="AL120" s="187"/>
      <c r="AM120" s="149">
        <v>0</v>
      </c>
      <c r="AN120" s="180">
        <v>0</v>
      </c>
      <c r="AO120" s="150">
        <v>2405319.02</v>
      </c>
      <c r="AP120" s="187">
        <v>1938909.31</v>
      </c>
      <c r="AQ120" s="151">
        <f t="shared" si="13"/>
        <v>0</v>
      </c>
      <c r="AR120" s="380">
        <v>0</v>
      </c>
      <c r="AS120" s="187">
        <f t="shared" si="11"/>
        <v>0</v>
      </c>
      <c r="AT120" s="354">
        <f t="shared" si="12"/>
        <v>0</v>
      </c>
      <c r="AU120" s="151">
        <f t="shared" si="14"/>
        <v>2405319.02</v>
      </c>
      <c r="AV120" s="380">
        <v>2405319.02</v>
      </c>
      <c r="AW120" s="187">
        <f t="shared" si="15"/>
        <v>1938909.31</v>
      </c>
      <c r="AX120" s="258"/>
      <c r="AY120" s="257" t="s">
        <v>16916</v>
      </c>
      <c r="AZ120" s="150"/>
      <c r="BA120" s="150"/>
      <c r="BB120" s="150"/>
      <c r="BE120" s="150"/>
    </row>
    <row r="121" spans="1:57" x14ac:dyDescent="0.2">
      <c r="A121" s="148" t="s">
        <v>8377</v>
      </c>
      <c r="B121" s="148" t="s">
        <v>8382</v>
      </c>
      <c r="C121" s="148" t="s">
        <v>8213</v>
      </c>
      <c r="D121" s="148" t="s">
        <v>8213</v>
      </c>
      <c r="E121" s="148" t="s">
        <v>463</v>
      </c>
      <c r="F121" s="148" t="s">
        <v>96</v>
      </c>
      <c r="G121" s="148" t="s">
        <v>96</v>
      </c>
      <c r="H121" s="149">
        <v>290520.24</v>
      </c>
      <c r="I121" s="180">
        <v>286057.39999999997</v>
      </c>
      <c r="J121" s="358">
        <v>0</v>
      </c>
      <c r="K121" s="150">
        <v>0</v>
      </c>
      <c r="L121" s="180">
        <v>0</v>
      </c>
      <c r="M121" s="358">
        <v>0</v>
      </c>
      <c r="N121" s="150">
        <v>0</v>
      </c>
      <c r="O121" s="180">
        <v>0</v>
      </c>
      <c r="P121" s="150">
        <v>0</v>
      </c>
      <c r="Q121" s="180">
        <v>0</v>
      </c>
      <c r="R121" s="150">
        <v>0</v>
      </c>
      <c r="S121" s="180">
        <v>0</v>
      </c>
      <c r="T121" s="150">
        <v>4851069.0999999996</v>
      </c>
      <c r="U121" s="150">
        <v>0</v>
      </c>
      <c r="V121" s="187">
        <v>4851069.0999999996</v>
      </c>
      <c r="W121" s="149">
        <v>6543824.9199999999</v>
      </c>
      <c r="X121" s="180">
        <v>3630567.8499999996</v>
      </c>
      <c r="Y121" s="150">
        <v>0</v>
      </c>
      <c r="Z121" s="180">
        <v>0</v>
      </c>
      <c r="AA121" s="358">
        <v>0</v>
      </c>
      <c r="AB121" s="150">
        <v>3187441.56</v>
      </c>
      <c r="AC121" s="180">
        <v>2711567.5599999996</v>
      </c>
      <c r="AD121" s="150">
        <v>53485.08</v>
      </c>
      <c r="AE121" s="180">
        <v>53485.08</v>
      </c>
      <c r="AF121" s="150">
        <v>0</v>
      </c>
      <c r="AG121" s="180">
        <v>0</v>
      </c>
      <c r="AH121" s="358">
        <v>0</v>
      </c>
      <c r="AI121" s="150">
        <v>0</v>
      </c>
      <c r="AJ121" s="150">
        <v>0</v>
      </c>
      <c r="AK121" s="150">
        <v>0</v>
      </c>
      <c r="AL121" s="187">
        <v>0</v>
      </c>
      <c r="AM121" s="149"/>
      <c r="AN121" s="180"/>
      <c r="AO121" s="150"/>
      <c r="AP121" s="187"/>
      <c r="AQ121" s="151">
        <f t="shared" si="13"/>
        <v>14926340.9</v>
      </c>
      <c r="AR121" s="380">
        <v>13350310.83</v>
      </c>
      <c r="AS121" s="187">
        <f t="shared" si="11"/>
        <v>11532746.99</v>
      </c>
      <c r="AT121" s="354">
        <f t="shared" si="12"/>
        <v>0</v>
      </c>
      <c r="AU121" s="151">
        <f t="shared" si="14"/>
        <v>0</v>
      </c>
      <c r="AV121" s="380" t="s">
        <v>16916</v>
      </c>
      <c r="AW121" s="187">
        <f t="shared" si="15"/>
        <v>0</v>
      </c>
      <c r="AX121" s="258">
        <v>30399177.430000003</v>
      </c>
      <c r="AY121" s="257">
        <v>30399177.43</v>
      </c>
      <c r="AZ121" s="150"/>
      <c r="BA121" s="150"/>
      <c r="BB121" s="150"/>
      <c r="BE121" s="150"/>
    </row>
    <row r="122" spans="1:57" x14ac:dyDescent="0.2">
      <c r="A122" s="148" t="s">
        <v>8377</v>
      </c>
      <c r="B122" s="148" t="s">
        <v>8260</v>
      </c>
      <c r="C122" s="148" t="s">
        <v>8213</v>
      </c>
      <c r="D122" s="148" t="s">
        <v>8213</v>
      </c>
      <c r="E122" s="148" t="s">
        <v>8383</v>
      </c>
      <c r="F122" s="148" t="s">
        <v>96</v>
      </c>
      <c r="G122" s="148" t="s">
        <v>96</v>
      </c>
      <c r="H122" s="149">
        <v>0</v>
      </c>
      <c r="I122" s="180">
        <v>0</v>
      </c>
      <c r="J122" s="358">
        <v>0</v>
      </c>
      <c r="K122" s="150">
        <v>0</v>
      </c>
      <c r="L122" s="180">
        <v>0</v>
      </c>
      <c r="M122" s="358">
        <v>0</v>
      </c>
      <c r="N122" s="150">
        <v>1644887.7</v>
      </c>
      <c r="O122" s="180">
        <v>788004.4</v>
      </c>
      <c r="P122" s="150">
        <v>0</v>
      </c>
      <c r="Q122" s="180">
        <v>0</v>
      </c>
      <c r="R122" s="150">
        <v>0</v>
      </c>
      <c r="S122" s="180">
        <v>0</v>
      </c>
      <c r="T122" s="150">
        <v>0</v>
      </c>
      <c r="U122" s="150">
        <v>0</v>
      </c>
      <c r="V122" s="187">
        <v>0</v>
      </c>
      <c r="W122" s="149">
        <v>896664.57</v>
      </c>
      <c r="X122" s="180">
        <v>0</v>
      </c>
      <c r="Y122" s="150">
        <v>0</v>
      </c>
      <c r="Z122" s="180">
        <v>0</v>
      </c>
      <c r="AA122" s="358">
        <v>0</v>
      </c>
      <c r="AB122" s="150">
        <v>0</v>
      </c>
      <c r="AC122" s="180">
        <v>0</v>
      </c>
      <c r="AD122" s="150">
        <v>0</v>
      </c>
      <c r="AE122" s="180">
        <v>0</v>
      </c>
      <c r="AF122" s="150">
        <v>0</v>
      </c>
      <c r="AG122" s="180">
        <v>0</v>
      </c>
      <c r="AH122" s="358">
        <v>0</v>
      </c>
      <c r="AI122" s="150">
        <v>0</v>
      </c>
      <c r="AJ122" s="150">
        <v>0</v>
      </c>
      <c r="AK122" s="150">
        <v>0</v>
      </c>
      <c r="AL122" s="187">
        <v>0</v>
      </c>
      <c r="AM122" s="149"/>
      <c r="AN122" s="180"/>
      <c r="AO122" s="150"/>
      <c r="AP122" s="187"/>
      <c r="AQ122" s="151">
        <f t="shared" si="13"/>
        <v>2541552.27</v>
      </c>
      <c r="AR122" s="380">
        <v>1644887.7</v>
      </c>
      <c r="AS122" s="187">
        <f t="shared" si="11"/>
        <v>788004.4</v>
      </c>
      <c r="AT122" s="354">
        <f t="shared" si="12"/>
        <v>0</v>
      </c>
      <c r="AU122" s="151">
        <f t="shared" si="14"/>
        <v>0</v>
      </c>
      <c r="AV122" s="380" t="s">
        <v>16916</v>
      </c>
      <c r="AW122" s="187">
        <f t="shared" si="15"/>
        <v>0</v>
      </c>
      <c r="AX122" s="258"/>
      <c r="AY122" s="257" t="s">
        <v>16916</v>
      </c>
      <c r="AZ122" s="150"/>
      <c r="BA122" s="150"/>
      <c r="BB122" s="150"/>
      <c r="BE122" s="150"/>
    </row>
    <row r="123" spans="1:57" x14ac:dyDescent="0.2">
      <c r="A123" s="148" t="s">
        <v>8377</v>
      </c>
      <c r="B123" s="148" t="s">
        <v>8262</v>
      </c>
      <c r="C123" s="148" t="s">
        <v>8213</v>
      </c>
      <c r="D123" s="148" t="s">
        <v>8213</v>
      </c>
      <c r="E123" s="148" t="s">
        <v>8205</v>
      </c>
      <c r="F123" s="148" t="s">
        <v>96</v>
      </c>
      <c r="G123" s="148" t="s">
        <v>96</v>
      </c>
      <c r="H123" s="149">
        <v>0</v>
      </c>
      <c r="I123" s="180">
        <v>0</v>
      </c>
      <c r="J123" s="358">
        <v>0</v>
      </c>
      <c r="K123" s="150">
        <v>0</v>
      </c>
      <c r="L123" s="180">
        <v>0</v>
      </c>
      <c r="M123" s="358">
        <v>0</v>
      </c>
      <c r="N123" s="150">
        <v>197287.8</v>
      </c>
      <c r="O123" s="180">
        <v>197287.80000000002</v>
      </c>
      <c r="P123" s="150">
        <v>0</v>
      </c>
      <c r="Q123" s="180">
        <v>0</v>
      </c>
      <c r="R123" s="150">
        <v>0</v>
      </c>
      <c r="S123" s="180">
        <v>0</v>
      </c>
      <c r="T123" s="150">
        <v>0</v>
      </c>
      <c r="U123" s="150">
        <v>0</v>
      </c>
      <c r="V123" s="187">
        <v>0</v>
      </c>
      <c r="W123" s="149">
        <v>0</v>
      </c>
      <c r="X123" s="180">
        <v>0</v>
      </c>
      <c r="Y123" s="150">
        <v>0</v>
      </c>
      <c r="Z123" s="180">
        <v>0</v>
      </c>
      <c r="AA123" s="358">
        <v>0</v>
      </c>
      <c r="AB123" s="150">
        <v>0</v>
      </c>
      <c r="AC123" s="180">
        <v>0</v>
      </c>
      <c r="AD123" s="150">
        <v>0</v>
      </c>
      <c r="AE123" s="180">
        <v>0</v>
      </c>
      <c r="AF123" s="150">
        <v>0</v>
      </c>
      <c r="AG123" s="180">
        <v>0</v>
      </c>
      <c r="AH123" s="358">
        <v>0</v>
      </c>
      <c r="AI123" s="150">
        <v>0</v>
      </c>
      <c r="AJ123" s="150">
        <v>0</v>
      </c>
      <c r="AK123" s="150">
        <v>0</v>
      </c>
      <c r="AL123" s="187">
        <v>0</v>
      </c>
      <c r="AM123" s="149"/>
      <c r="AN123" s="180"/>
      <c r="AO123" s="150"/>
      <c r="AP123" s="187"/>
      <c r="AQ123" s="151">
        <f t="shared" si="13"/>
        <v>197287.8</v>
      </c>
      <c r="AR123" s="380">
        <v>197287.8</v>
      </c>
      <c r="AS123" s="187">
        <f t="shared" si="11"/>
        <v>197287.80000000002</v>
      </c>
      <c r="AT123" s="354">
        <f t="shared" si="12"/>
        <v>0</v>
      </c>
      <c r="AU123" s="151">
        <f t="shared" si="14"/>
        <v>0</v>
      </c>
      <c r="AV123" s="380" t="s">
        <v>16916</v>
      </c>
      <c r="AW123" s="187">
        <f t="shared" si="15"/>
        <v>0</v>
      </c>
      <c r="AX123" s="258"/>
      <c r="AY123" s="257" t="s">
        <v>16916</v>
      </c>
      <c r="AZ123" s="150"/>
      <c r="BA123" s="150"/>
      <c r="BB123" s="150"/>
      <c r="BE123" s="150"/>
    </row>
    <row r="124" spans="1:57" x14ac:dyDescent="0.2">
      <c r="A124" s="148" t="s">
        <v>8351</v>
      </c>
      <c r="B124" s="148" t="s">
        <v>8352</v>
      </c>
      <c r="C124" s="148" t="s">
        <v>8213</v>
      </c>
      <c r="D124" s="148" t="s">
        <v>8213</v>
      </c>
      <c r="E124" s="148" t="s">
        <v>168</v>
      </c>
      <c r="F124" s="148" t="s">
        <v>93</v>
      </c>
      <c r="G124" s="148" t="s">
        <v>92</v>
      </c>
      <c r="H124" s="149">
        <v>0</v>
      </c>
      <c r="I124" s="180">
        <v>0</v>
      </c>
      <c r="J124" s="358">
        <v>0</v>
      </c>
      <c r="K124" s="150">
        <v>0</v>
      </c>
      <c r="L124" s="180">
        <v>0</v>
      </c>
      <c r="M124" s="358">
        <v>0</v>
      </c>
      <c r="N124" s="150">
        <v>82777.08</v>
      </c>
      <c r="O124" s="180">
        <v>0</v>
      </c>
      <c r="P124" s="150">
        <v>0</v>
      </c>
      <c r="Q124" s="180">
        <v>0</v>
      </c>
      <c r="R124" s="150">
        <v>0</v>
      </c>
      <c r="S124" s="180">
        <v>0</v>
      </c>
      <c r="T124" s="150">
        <v>42456.04</v>
      </c>
      <c r="U124" s="150">
        <v>1599903.43</v>
      </c>
      <c r="V124" s="187">
        <v>1642359.47</v>
      </c>
      <c r="W124" s="149">
        <v>0</v>
      </c>
      <c r="X124" s="180">
        <v>0</v>
      </c>
      <c r="Y124" s="150">
        <v>0</v>
      </c>
      <c r="Z124" s="180">
        <v>0</v>
      </c>
      <c r="AA124" s="358">
        <v>0</v>
      </c>
      <c r="AB124" s="150">
        <v>0</v>
      </c>
      <c r="AC124" s="180">
        <v>0</v>
      </c>
      <c r="AD124" s="150">
        <v>0</v>
      </c>
      <c r="AE124" s="180">
        <v>0</v>
      </c>
      <c r="AF124" s="150">
        <v>0</v>
      </c>
      <c r="AG124" s="180">
        <v>0</v>
      </c>
      <c r="AH124" s="358">
        <v>0</v>
      </c>
      <c r="AI124" s="150">
        <v>0</v>
      </c>
      <c r="AJ124" s="150">
        <v>0</v>
      </c>
      <c r="AK124" s="150">
        <v>0</v>
      </c>
      <c r="AL124" s="187">
        <v>0</v>
      </c>
      <c r="AM124" s="149"/>
      <c r="AN124" s="180"/>
      <c r="AO124" s="150"/>
      <c r="AP124" s="187"/>
      <c r="AQ124" s="151">
        <f t="shared" si="13"/>
        <v>1725136.5499999998</v>
      </c>
      <c r="AR124" s="380">
        <v>1725136.55</v>
      </c>
      <c r="AS124" s="187">
        <f t="shared" si="11"/>
        <v>1642359.47</v>
      </c>
      <c r="AT124" s="354">
        <f t="shared" si="12"/>
        <v>0</v>
      </c>
      <c r="AU124" s="151">
        <f t="shared" si="14"/>
        <v>0</v>
      </c>
      <c r="AV124" s="380" t="s">
        <v>16916</v>
      </c>
      <c r="AW124" s="187">
        <f t="shared" si="15"/>
        <v>0</v>
      </c>
      <c r="AX124" s="258"/>
      <c r="AY124" s="257" t="s">
        <v>16916</v>
      </c>
      <c r="AZ124" s="150"/>
      <c r="BA124" s="150"/>
      <c r="BB124" s="150"/>
      <c r="BE124" s="150"/>
    </row>
    <row r="125" spans="1:57" x14ac:dyDescent="0.2">
      <c r="A125" s="148" t="s">
        <v>8297</v>
      </c>
      <c r="B125" s="148" t="s">
        <v>8263</v>
      </c>
      <c r="C125" s="148" t="s">
        <v>8213</v>
      </c>
      <c r="D125" s="148" t="s">
        <v>8213</v>
      </c>
      <c r="E125" s="148" t="s">
        <v>8298</v>
      </c>
      <c r="F125" s="148" t="s">
        <v>55</v>
      </c>
      <c r="G125" s="148" t="s">
        <v>55</v>
      </c>
      <c r="H125" s="149"/>
      <c r="I125" s="180"/>
      <c r="J125" s="358"/>
      <c r="K125" s="150"/>
      <c r="L125" s="180"/>
      <c r="M125" s="358"/>
      <c r="N125" s="150"/>
      <c r="O125" s="180"/>
      <c r="P125" s="150"/>
      <c r="Q125" s="180"/>
      <c r="R125" s="150"/>
      <c r="S125" s="180"/>
      <c r="T125" s="150"/>
      <c r="U125" s="150"/>
      <c r="V125" s="187"/>
      <c r="W125" s="149"/>
      <c r="X125" s="180"/>
      <c r="Y125" s="150"/>
      <c r="Z125" s="180"/>
      <c r="AA125" s="358"/>
      <c r="AB125" s="150"/>
      <c r="AC125" s="180"/>
      <c r="AD125" s="150"/>
      <c r="AE125" s="180"/>
      <c r="AF125" s="150"/>
      <c r="AG125" s="180"/>
      <c r="AH125" s="358"/>
      <c r="AI125" s="150"/>
      <c r="AJ125" s="150"/>
      <c r="AK125" s="150"/>
      <c r="AL125" s="187"/>
      <c r="AM125" s="149">
        <v>0</v>
      </c>
      <c r="AN125" s="180">
        <v>0</v>
      </c>
      <c r="AO125" s="150">
        <v>62800000</v>
      </c>
      <c r="AP125" s="187">
        <v>32750784.48</v>
      </c>
      <c r="AQ125" s="151">
        <f t="shared" si="13"/>
        <v>0</v>
      </c>
      <c r="AR125" s="380">
        <v>0</v>
      </c>
      <c r="AS125" s="187">
        <f t="shared" si="11"/>
        <v>0</v>
      </c>
      <c r="AT125" s="354">
        <f t="shared" si="12"/>
        <v>0</v>
      </c>
      <c r="AU125" s="151">
        <f t="shared" si="14"/>
        <v>62800000</v>
      </c>
      <c r="AV125" s="380">
        <v>32800000</v>
      </c>
      <c r="AW125" s="187">
        <f t="shared" si="15"/>
        <v>32750784.48</v>
      </c>
      <c r="AX125" s="258"/>
      <c r="AY125" s="257" t="s">
        <v>16916</v>
      </c>
      <c r="AZ125" s="150"/>
      <c r="BA125" s="150"/>
      <c r="BB125" s="150"/>
      <c r="BE125" s="150"/>
    </row>
    <row r="126" spans="1:57" x14ac:dyDescent="0.2">
      <c r="A126" s="148" t="s">
        <v>8297</v>
      </c>
      <c r="B126" s="148" t="s">
        <v>8238</v>
      </c>
      <c r="C126" s="148" t="s">
        <v>8213</v>
      </c>
      <c r="D126" s="148" t="s">
        <v>8213</v>
      </c>
      <c r="E126" s="148" t="s">
        <v>8299</v>
      </c>
      <c r="F126" s="148" t="s">
        <v>55</v>
      </c>
      <c r="G126" s="148" t="s">
        <v>55</v>
      </c>
      <c r="H126" s="149"/>
      <c r="I126" s="180"/>
      <c r="J126" s="358"/>
      <c r="K126" s="150"/>
      <c r="L126" s="180"/>
      <c r="M126" s="358"/>
      <c r="N126" s="150"/>
      <c r="O126" s="180"/>
      <c r="P126" s="150"/>
      <c r="Q126" s="180"/>
      <c r="R126" s="150"/>
      <c r="S126" s="180"/>
      <c r="T126" s="150"/>
      <c r="U126" s="150"/>
      <c r="V126" s="187"/>
      <c r="W126" s="149"/>
      <c r="X126" s="180"/>
      <c r="Y126" s="150"/>
      <c r="Z126" s="180"/>
      <c r="AA126" s="358"/>
      <c r="AB126" s="150"/>
      <c r="AC126" s="180"/>
      <c r="AD126" s="150"/>
      <c r="AE126" s="180"/>
      <c r="AF126" s="150"/>
      <c r="AG126" s="180"/>
      <c r="AH126" s="358"/>
      <c r="AI126" s="150"/>
      <c r="AJ126" s="150"/>
      <c r="AK126" s="150"/>
      <c r="AL126" s="187"/>
      <c r="AM126" s="149">
        <v>0</v>
      </c>
      <c r="AN126" s="180">
        <v>0</v>
      </c>
      <c r="AO126" s="150">
        <v>1000000</v>
      </c>
      <c r="AP126" s="187">
        <v>735076.72</v>
      </c>
      <c r="AQ126" s="151">
        <f t="shared" si="13"/>
        <v>0</v>
      </c>
      <c r="AR126" s="380">
        <v>0</v>
      </c>
      <c r="AS126" s="187">
        <f t="shared" si="11"/>
        <v>0</v>
      </c>
      <c r="AT126" s="354">
        <f t="shared" si="12"/>
        <v>0</v>
      </c>
      <c r="AU126" s="151">
        <f t="shared" si="14"/>
        <v>1000000</v>
      </c>
      <c r="AV126" s="380">
        <v>1000000</v>
      </c>
      <c r="AW126" s="187">
        <f t="shared" si="15"/>
        <v>735076.72</v>
      </c>
      <c r="AX126" s="258"/>
      <c r="AY126" s="257" t="s">
        <v>16916</v>
      </c>
      <c r="AZ126" s="150"/>
      <c r="BA126" s="150"/>
      <c r="BB126" s="150"/>
      <c r="BE126" s="150"/>
    </row>
    <row r="127" spans="1:57" x14ac:dyDescent="0.2">
      <c r="A127" s="148" t="s">
        <v>8311</v>
      </c>
      <c r="B127" s="148" t="s">
        <v>8312</v>
      </c>
      <c r="C127" s="148" t="s">
        <v>8213</v>
      </c>
      <c r="D127" s="148" t="s">
        <v>8213</v>
      </c>
      <c r="E127" s="148" t="s">
        <v>140</v>
      </c>
      <c r="F127" s="148" t="s">
        <v>141</v>
      </c>
      <c r="G127" s="148" t="s">
        <v>71</v>
      </c>
      <c r="H127" s="149">
        <v>0</v>
      </c>
      <c r="I127" s="180">
        <v>0</v>
      </c>
      <c r="J127" s="358">
        <v>0</v>
      </c>
      <c r="K127" s="150">
        <v>0</v>
      </c>
      <c r="L127" s="180">
        <v>0</v>
      </c>
      <c r="M127" s="358">
        <v>0</v>
      </c>
      <c r="N127" s="150">
        <v>0</v>
      </c>
      <c r="O127" s="180">
        <v>0</v>
      </c>
      <c r="P127" s="150">
        <v>0</v>
      </c>
      <c r="Q127" s="180">
        <v>0</v>
      </c>
      <c r="R127" s="150">
        <v>0</v>
      </c>
      <c r="S127" s="180">
        <v>0</v>
      </c>
      <c r="T127" s="150">
        <v>0</v>
      </c>
      <c r="U127" s="150">
        <v>0</v>
      </c>
      <c r="V127" s="187">
        <v>0</v>
      </c>
      <c r="W127" s="149">
        <v>147009.62</v>
      </c>
      <c r="X127" s="180">
        <v>0</v>
      </c>
      <c r="Y127" s="150">
        <v>71650.880000000005</v>
      </c>
      <c r="Z127" s="180">
        <v>0</v>
      </c>
      <c r="AA127" s="358">
        <v>0</v>
      </c>
      <c r="AB127" s="150">
        <v>0</v>
      </c>
      <c r="AC127" s="180">
        <v>0</v>
      </c>
      <c r="AD127" s="150">
        <v>3678.6</v>
      </c>
      <c r="AE127" s="180">
        <v>0</v>
      </c>
      <c r="AF127" s="150">
        <v>0</v>
      </c>
      <c r="AG127" s="180">
        <v>0</v>
      </c>
      <c r="AH127" s="358">
        <v>0</v>
      </c>
      <c r="AI127" s="150">
        <v>0</v>
      </c>
      <c r="AJ127" s="150">
        <v>0</v>
      </c>
      <c r="AK127" s="150">
        <v>0</v>
      </c>
      <c r="AL127" s="187">
        <v>0</v>
      </c>
      <c r="AM127" s="149"/>
      <c r="AN127" s="180"/>
      <c r="AO127" s="150"/>
      <c r="AP127" s="187"/>
      <c r="AQ127" s="151">
        <f t="shared" si="13"/>
        <v>222339.1</v>
      </c>
      <c r="AR127" s="380">
        <v>0</v>
      </c>
      <c r="AS127" s="187">
        <f t="shared" si="11"/>
        <v>0</v>
      </c>
      <c r="AT127" s="354">
        <f t="shared" si="12"/>
        <v>0</v>
      </c>
      <c r="AU127" s="151">
        <f t="shared" si="14"/>
        <v>0</v>
      </c>
      <c r="AV127" s="380" t="s">
        <v>16916</v>
      </c>
      <c r="AW127" s="187">
        <f t="shared" si="15"/>
        <v>0</v>
      </c>
      <c r="AX127" s="258"/>
      <c r="AY127" s="257" t="s">
        <v>16916</v>
      </c>
      <c r="AZ127" s="150"/>
      <c r="BA127" s="150"/>
      <c r="BB127" s="150"/>
      <c r="BE127" s="150"/>
    </row>
    <row r="128" spans="1:57" x14ac:dyDescent="0.2">
      <c r="A128" s="148" t="s">
        <v>8306</v>
      </c>
      <c r="B128" s="148" t="s">
        <v>8221</v>
      </c>
      <c r="C128" s="148" t="s">
        <v>8213</v>
      </c>
      <c r="D128" s="148" t="s">
        <v>8213</v>
      </c>
      <c r="E128" s="148" t="s">
        <v>8307</v>
      </c>
      <c r="F128" s="148" t="s">
        <v>280</v>
      </c>
      <c r="G128" s="148" t="s">
        <v>63</v>
      </c>
      <c r="H128" s="149"/>
      <c r="I128" s="180"/>
      <c r="J128" s="358"/>
      <c r="K128" s="150"/>
      <c r="L128" s="180"/>
      <c r="M128" s="358"/>
      <c r="N128" s="150"/>
      <c r="O128" s="180"/>
      <c r="P128" s="150"/>
      <c r="Q128" s="180"/>
      <c r="R128" s="150"/>
      <c r="S128" s="180"/>
      <c r="T128" s="150"/>
      <c r="U128" s="150"/>
      <c r="V128" s="187"/>
      <c r="W128" s="149"/>
      <c r="X128" s="180"/>
      <c r="Y128" s="150"/>
      <c r="Z128" s="180"/>
      <c r="AA128" s="358"/>
      <c r="AB128" s="150"/>
      <c r="AC128" s="180"/>
      <c r="AD128" s="150"/>
      <c r="AE128" s="180"/>
      <c r="AF128" s="150"/>
      <c r="AG128" s="180"/>
      <c r="AH128" s="358"/>
      <c r="AI128" s="150"/>
      <c r="AJ128" s="150"/>
      <c r="AK128" s="150"/>
      <c r="AL128" s="187"/>
      <c r="AM128" s="149">
        <v>0</v>
      </c>
      <c r="AN128" s="180">
        <v>0</v>
      </c>
      <c r="AO128" s="150">
        <v>8032552</v>
      </c>
      <c r="AP128" s="187">
        <v>0</v>
      </c>
      <c r="AQ128" s="151">
        <f t="shared" si="13"/>
        <v>0</v>
      </c>
      <c r="AR128" s="380">
        <v>0</v>
      </c>
      <c r="AS128" s="187">
        <f t="shared" si="11"/>
        <v>0</v>
      </c>
      <c r="AT128" s="354">
        <f t="shared" si="12"/>
        <v>0</v>
      </c>
      <c r="AU128" s="151">
        <f t="shared" si="14"/>
        <v>8032552</v>
      </c>
      <c r="AV128" s="380" t="s">
        <v>16916</v>
      </c>
      <c r="AW128" s="187">
        <f t="shared" si="15"/>
        <v>0</v>
      </c>
      <c r="AX128" s="258"/>
      <c r="AY128" s="257" t="s">
        <v>16916</v>
      </c>
      <c r="AZ128" s="150"/>
      <c r="BA128" s="150"/>
      <c r="BB128" s="150"/>
      <c r="BE128" s="150"/>
    </row>
    <row r="129" spans="1:57" x14ac:dyDescent="0.2">
      <c r="A129" s="148" t="s">
        <v>8349</v>
      </c>
      <c r="B129" s="148" t="s">
        <v>8247</v>
      </c>
      <c r="C129" s="148" t="s">
        <v>8213</v>
      </c>
      <c r="D129" s="148" t="s">
        <v>8213</v>
      </c>
      <c r="E129" s="148" t="s">
        <v>8350</v>
      </c>
      <c r="F129" s="148" t="s">
        <v>91</v>
      </c>
      <c r="G129" s="148" t="s">
        <v>92</v>
      </c>
      <c r="H129" s="149">
        <v>0</v>
      </c>
      <c r="I129" s="180">
        <v>0</v>
      </c>
      <c r="J129" s="358">
        <v>0</v>
      </c>
      <c r="K129" s="150">
        <v>760430.86</v>
      </c>
      <c r="L129" s="180">
        <v>571075.55999999994</v>
      </c>
      <c r="M129" s="358">
        <v>246597.77000000002</v>
      </c>
      <c r="N129" s="150">
        <v>0</v>
      </c>
      <c r="O129" s="180">
        <v>0</v>
      </c>
      <c r="P129" s="150">
        <v>0</v>
      </c>
      <c r="Q129" s="180">
        <v>0</v>
      </c>
      <c r="R129" s="150">
        <v>0</v>
      </c>
      <c r="S129" s="180">
        <v>0</v>
      </c>
      <c r="T129" s="150">
        <v>0</v>
      </c>
      <c r="U129" s="150">
        <v>0</v>
      </c>
      <c r="V129" s="187">
        <v>0</v>
      </c>
      <c r="W129" s="149">
        <v>0</v>
      </c>
      <c r="X129" s="180">
        <v>0</v>
      </c>
      <c r="Y129" s="150">
        <v>0</v>
      </c>
      <c r="Z129" s="180">
        <v>0</v>
      </c>
      <c r="AA129" s="358">
        <v>0</v>
      </c>
      <c r="AB129" s="150">
        <v>0</v>
      </c>
      <c r="AC129" s="180">
        <v>0</v>
      </c>
      <c r="AD129" s="150">
        <v>0</v>
      </c>
      <c r="AE129" s="180">
        <v>0</v>
      </c>
      <c r="AF129" s="150">
        <v>0</v>
      </c>
      <c r="AG129" s="180">
        <v>0</v>
      </c>
      <c r="AH129" s="358">
        <v>0</v>
      </c>
      <c r="AI129" s="150">
        <v>0</v>
      </c>
      <c r="AJ129" s="150">
        <v>0</v>
      </c>
      <c r="AK129" s="150">
        <v>0</v>
      </c>
      <c r="AL129" s="187">
        <v>0</v>
      </c>
      <c r="AM129" s="149"/>
      <c r="AN129" s="180"/>
      <c r="AO129" s="150"/>
      <c r="AP129" s="187"/>
      <c r="AQ129" s="151">
        <f t="shared" si="13"/>
        <v>760430.86</v>
      </c>
      <c r="AR129" s="380">
        <v>760430.86</v>
      </c>
      <c r="AS129" s="187">
        <f t="shared" si="11"/>
        <v>571075.55999999994</v>
      </c>
      <c r="AT129" s="354">
        <f t="shared" si="12"/>
        <v>246597.77000000002</v>
      </c>
      <c r="AU129" s="151">
        <f t="shared" si="14"/>
        <v>0</v>
      </c>
      <c r="AV129" s="380" t="s">
        <v>16916</v>
      </c>
      <c r="AW129" s="187">
        <f t="shared" si="15"/>
        <v>0</v>
      </c>
      <c r="AX129" s="258"/>
      <c r="AY129" s="257" t="s">
        <v>16916</v>
      </c>
      <c r="AZ129" s="150"/>
      <c r="BA129" s="150"/>
      <c r="BB129" s="150"/>
      <c r="BE129" s="150"/>
    </row>
    <row r="130" spans="1:57" x14ac:dyDescent="0.2">
      <c r="A130" s="148" t="s">
        <v>8246</v>
      </c>
      <c r="B130" s="148" t="s">
        <v>8219</v>
      </c>
      <c r="C130" s="148" t="s">
        <v>8213</v>
      </c>
      <c r="D130" s="148" t="s">
        <v>8213</v>
      </c>
      <c r="E130" s="148" t="s">
        <v>118</v>
      </c>
      <c r="F130" s="148" t="s">
        <v>41</v>
      </c>
      <c r="G130" s="148" t="s">
        <v>37</v>
      </c>
      <c r="H130" s="149">
        <v>0</v>
      </c>
      <c r="I130" s="180">
        <v>0</v>
      </c>
      <c r="J130" s="358">
        <v>0</v>
      </c>
      <c r="K130" s="150">
        <v>0</v>
      </c>
      <c r="L130" s="180">
        <v>0</v>
      </c>
      <c r="M130" s="358">
        <v>0</v>
      </c>
      <c r="N130" s="150">
        <v>0</v>
      </c>
      <c r="O130" s="180">
        <v>0</v>
      </c>
      <c r="P130" s="150">
        <v>0</v>
      </c>
      <c r="Q130" s="180">
        <v>0</v>
      </c>
      <c r="R130" s="150">
        <v>0</v>
      </c>
      <c r="S130" s="180">
        <v>0</v>
      </c>
      <c r="T130" s="150">
        <v>0</v>
      </c>
      <c r="U130" s="150">
        <v>0</v>
      </c>
      <c r="V130" s="187">
        <v>0</v>
      </c>
      <c r="W130" s="149">
        <v>45466.46</v>
      </c>
      <c r="X130" s="180">
        <v>40772.75</v>
      </c>
      <c r="Y130" s="150">
        <v>0</v>
      </c>
      <c r="Z130" s="180">
        <v>0</v>
      </c>
      <c r="AA130" s="358">
        <v>0</v>
      </c>
      <c r="AB130" s="150">
        <v>0</v>
      </c>
      <c r="AC130" s="180">
        <v>0</v>
      </c>
      <c r="AD130" s="150">
        <v>0</v>
      </c>
      <c r="AE130" s="180">
        <v>0</v>
      </c>
      <c r="AF130" s="150">
        <v>237184.8</v>
      </c>
      <c r="AG130" s="180">
        <v>237184.8</v>
      </c>
      <c r="AH130" s="358">
        <v>0</v>
      </c>
      <c r="AI130" s="150">
        <v>0</v>
      </c>
      <c r="AJ130" s="150">
        <v>0</v>
      </c>
      <c r="AK130" s="150">
        <v>0</v>
      </c>
      <c r="AL130" s="187">
        <v>0</v>
      </c>
      <c r="AM130" s="149"/>
      <c r="AN130" s="180"/>
      <c r="AO130" s="150"/>
      <c r="AP130" s="187"/>
      <c r="AQ130" s="151">
        <f t="shared" si="13"/>
        <v>282651.26</v>
      </c>
      <c r="AR130" s="380">
        <v>282651.26</v>
      </c>
      <c r="AS130" s="187">
        <f t="shared" si="11"/>
        <v>277957.55</v>
      </c>
      <c r="AT130" s="354">
        <f t="shared" si="12"/>
        <v>0</v>
      </c>
      <c r="AU130" s="151">
        <f t="shared" si="14"/>
        <v>0</v>
      </c>
      <c r="AV130" s="380" t="s">
        <v>16916</v>
      </c>
      <c r="AW130" s="187">
        <f t="shared" si="15"/>
        <v>0</v>
      </c>
      <c r="AX130" s="258"/>
      <c r="AY130" s="257" t="s">
        <v>16916</v>
      </c>
      <c r="AZ130" s="150"/>
      <c r="BA130" s="150"/>
      <c r="BB130" s="150"/>
      <c r="BE130" s="150"/>
    </row>
    <row r="131" spans="1:57" x14ac:dyDescent="0.2">
      <c r="A131" s="148" t="s">
        <v>8246</v>
      </c>
      <c r="B131" s="148" t="s">
        <v>8247</v>
      </c>
      <c r="C131" s="148" t="s">
        <v>8213</v>
      </c>
      <c r="D131" s="148" t="s">
        <v>8213</v>
      </c>
      <c r="E131" s="148" t="s">
        <v>8248</v>
      </c>
      <c r="F131" s="148" t="s">
        <v>41</v>
      </c>
      <c r="G131" s="148" t="s">
        <v>37</v>
      </c>
      <c r="H131" s="149">
        <v>0</v>
      </c>
      <c r="I131" s="180">
        <v>0</v>
      </c>
      <c r="J131" s="358">
        <v>0</v>
      </c>
      <c r="K131" s="150">
        <v>0</v>
      </c>
      <c r="L131" s="180">
        <v>0</v>
      </c>
      <c r="M131" s="358">
        <v>0</v>
      </c>
      <c r="N131" s="150">
        <v>0</v>
      </c>
      <c r="O131" s="180">
        <v>0</v>
      </c>
      <c r="P131" s="150">
        <v>0</v>
      </c>
      <c r="Q131" s="180">
        <v>0</v>
      </c>
      <c r="R131" s="150">
        <v>0</v>
      </c>
      <c r="S131" s="180">
        <v>0</v>
      </c>
      <c r="T131" s="150">
        <v>0</v>
      </c>
      <c r="U131" s="150">
        <v>0</v>
      </c>
      <c r="V131" s="187">
        <v>0</v>
      </c>
      <c r="W131" s="149">
        <v>35778.550000000003</v>
      </c>
      <c r="X131" s="180">
        <v>0</v>
      </c>
      <c r="Y131" s="150">
        <v>0</v>
      </c>
      <c r="Z131" s="180">
        <v>0</v>
      </c>
      <c r="AA131" s="358">
        <v>0</v>
      </c>
      <c r="AB131" s="150">
        <v>0</v>
      </c>
      <c r="AC131" s="180">
        <v>0</v>
      </c>
      <c r="AD131" s="150">
        <v>0</v>
      </c>
      <c r="AE131" s="180">
        <v>0</v>
      </c>
      <c r="AF131" s="150">
        <v>1051848.17</v>
      </c>
      <c r="AG131" s="180">
        <v>1051848.1700000002</v>
      </c>
      <c r="AH131" s="358">
        <v>0</v>
      </c>
      <c r="AI131" s="150">
        <v>0</v>
      </c>
      <c r="AJ131" s="150">
        <v>0</v>
      </c>
      <c r="AK131" s="150">
        <v>0</v>
      </c>
      <c r="AL131" s="187">
        <v>0</v>
      </c>
      <c r="AM131" s="149"/>
      <c r="AN131" s="180"/>
      <c r="AO131" s="150"/>
      <c r="AP131" s="187"/>
      <c r="AQ131" s="151">
        <f t="shared" ref="AQ131:AQ162" si="16">+SUM(H131,K131,N131,P131,R131,T131,U131,W131,Y131,AB131,AD131,AF131,AI131,AJ131,AK131)</f>
        <v>1087626.72</v>
      </c>
      <c r="AR131" s="380">
        <v>1051848.17</v>
      </c>
      <c r="AS131" s="187">
        <f t="shared" si="11"/>
        <v>1051848.1700000002</v>
      </c>
      <c r="AT131" s="354">
        <f t="shared" si="12"/>
        <v>0</v>
      </c>
      <c r="AU131" s="151">
        <f t="shared" ref="AU131:AU162" si="17">+AM131+AO131</f>
        <v>0</v>
      </c>
      <c r="AV131" s="380" t="s">
        <v>16916</v>
      </c>
      <c r="AW131" s="187">
        <f t="shared" ref="AW131:AW162" si="18">+AN131+AP131</f>
        <v>0</v>
      </c>
      <c r="AX131" s="258"/>
      <c r="AY131" s="257" t="s">
        <v>16916</v>
      </c>
      <c r="AZ131" s="150"/>
      <c r="BA131" s="150"/>
      <c r="BB131" s="150"/>
      <c r="BE131" s="150"/>
    </row>
    <row r="132" spans="1:57" x14ac:dyDescent="0.2">
      <c r="A132" s="148" t="s">
        <v>8246</v>
      </c>
      <c r="B132" s="148" t="s">
        <v>8249</v>
      </c>
      <c r="C132" s="148" t="s">
        <v>8213</v>
      </c>
      <c r="D132" s="148" t="s">
        <v>8213</v>
      </c>
      <c r="E132" s="148" t="s">
        <v>107</v>
      </c>
      <c r="F132" s="148" t="s">
        <v>41</v>
      </c>
      <c r="G132" s="148" t="s">
        <v>37</v>
      </c>
      <c r="H132" s="149">
        <v>640004.59</v>
      </c>
      <c r="I132" s="180">
        <v>88277.040000000008</v>
      </c>
      <c r="J132" s="358">
        <v>0</v>
      </c>
      <c r="K132" s="150">
        <v>373908.46</v>
      </c>
      <c r="L132" s="180">
        <v>373908.46</v>
      </c>
      <c r="M132" s="358">
        <v>0</v>
      </c>
      <c r="N132" s="150">
        <v>646345.56000000006</v>
      </c>
      <c r="O132" s="180">
        <v>579.09</v>
      </c>
      <c r="P132" s="150">
        <v>28723.99</v>
      </c>
      <c r="Q132" s="180">
        <v>28723.989999999998</v>
      </c>
      <c r="R132" s="150">
        <v>0</v>
      </c>
      <c r="S132" s="180">
        <v>0</v>
      </c>
      <c r="T132" s="150">
        <v>0</v>
      </c>
      <c r="U132" s="150">
        <v>0</v>
      </c>
      <c r="V132" s="187">
        <v>0</v>
      </c>
      <c r="W132" s="149">
        <v>0</v>
      </c>
      <c r="X132" s="180">
        <v>0</v>
      </c>
      <c r="Y132" s="150">
        <v>0</v>
      </c>
      <c r="Z132" s="180">
        <v>0</v>
      </c>
      <c r="AA132" s="358">
        <v>0</v>
      </c>
      <c r="AB132" s="150">
        <v>0</v>
      </c>
      <c r="AC132" s="180">
        <v>0</v>
      </c>
      <c r="AD132" s="150">
        <v>0</v>
      </c>
      <c r="AE132" s="180">
        <v>0</v>
      </c>
      <c r="AF132" s="150">
        <v>0</v>
      </c>
      <c r="AG132" s="180">
        <v>0</v>
      </c>
      <c r="AH132" s="358">
        <v>0</v>
      </c>
      <c r="AI132" s="150">
        <v>0</v>
      </c>
      <c r="AJ132" s="150">
        <v>0</v>
      </c>
      <c r="AK132" s="150">
        <v>0</v>
      </c>
      <c r="AL132" s="187">
        <v>0</v>
      </c>
      <c r="AM132" s="149"/>
      <c r="AN132" s="180"/>
      <c r="AO132" s="150"/>
      <c r="AP132" s="187"/>
      <c r="AQ132" s="151">
        <f t="shared" si="16"/>
        <v>1688982.6</v>
      </c>
      <c r="AR132" s="380">
        <v>1688982.6</v>
      </c>
      <c r="AS132" s="187">
        <f t="shared" ref="AS132:AS195" si="19">+SUM(I132,L132,O132,Q132,S132,V132,X132,Z132,AC132,AE132,AG132,AL132)</f>
        <v>491488.58</v>
      </c>
      <c r="AT132" s="354">
        <f t="shared" ref="AT132:AT195" si="20">SUM(J132,M132,AA132,AH132)</f>
        <v>0</v>
      </c>
      <c r="AU132" s="151">
        <f t="shared" si="17"/>
        <v>0</v>
      </c>
      <c r="AV132" s="380" t="s">
        <v>16916</v>
      </c>
      <c r="AW132" s="187">
        <f t="shared" si="18"/>
        <v>0</v>
      </c>
      <c r="AX132" s="258"/>
      <c r="AY132" s="257" t="s">
        <v>16916</v>
      </c>
      <c r="AZ132" s="150"/>
      <c r="BA132" s="150"/>
      <c r="BB132" s="150"/>
      <c r="BE132" s="150"/>
    </row>
    <row r="133" spans="1:57" x14ac:dyDescent="0.2">
      <c r="A133" s="148" t="s">
        <v>8246</v>
      </c>
      <c r="B133" s="148" t="s">
        <v>8266</v>
      </c>
      <c r="C133" s="148" t="s">
        <v>8213</v>
      </c>
      <c r="D133" s="148" t="s">
        <v>8213</v>
      </c>
      <c r="E133" s="148" t="s">
        <v>196</v>
      </c>
      <c r="F133" s="148" t="s">
        <v>41</v>
      </c>
      <c r="G133" s="148" t="s">
        <v>37</v>
      </c>
      <c r="H133" s="149">
        <v>1033200.66</v>
      </c>
      <c r="I133" s="180">
        <v>1033200.6600000001</v>
      </c>
      <c r="J133" s="358">
        <v>12405.3</v>
      </c>
      <c r="K133" s="150">
        <v>1079402.33</v>
      </c>
      <c r="L133" s="180">
        <v>630208.07999999996</v>
      </c>
      <c r="M133" s="358">
        <v>0</v>
      </c>
      <c r="N133" s="150">
        <v>3041106</v>
      </c>
      <c r="O133" s="180">
        <v>0</v>
      </c>
      <c r="P133" s="150">
        <v>0</v>
      </c>
      <c r="Q133" s="180">
        <v>0</v>
      </c>
      <c r="R133" s="150">
        <v>0</v>
      </c>
      <c r="S133" s="180">
        <v>0</v>
      </c>
      <c r="T133" s="150">
        <v>0</v>
      </c>
      <c r="U133" s="150">
        <v>0</v>
      </c>
      <c r="V133" s="187">
        <v>0</v>
      </c>
      <c r="W133" s="149">
        <v>0</v>
      </c>
      <c r="X133" s="180">
        <v>0</v>
      </c>
      <c r="Y133" s="150">
        <v>0</v>
      </c>
      <c r="Z133" s="180">
        <v>0</v>
      </c>
      <c r="AA133" s="358">
        <v>0</v>
      </c>
      <c r="AB133" s="150">
        <v>0</v>
      </c>
      <c r="AC133" s="180">
        <v>0</v>
      </c>
      <c r="AD133" s="150">
        <v>0</v>
      </c>
      <c r="AE133" s="180">
        <v>0</v>
      </c>
      <c r="AF133" s="150">
        <v>0</v>
      </c>
      <c r="AG133" s="180">
        <v>0</v>
      </c>
      <c r="AH133" s="358">
        <v>0</v>
      </c>
      <c r="AI133" s="150">
        <v>0</v>
      </c>
      <c r="AJ133" s="150">
        <v>0</v>
      </c>
      <c r="AK133" s="150">
        <v>0</v>
      </c>
      <c r="AL133" s="187">
        <v>0</v>
      </c>
      <c r="AM133" s="149"/>
      <c r="AN133" s="180"/>
      <c r="AO133" s="150"/>
      <c r="AP133" s="187"/>
      <c r="AQ133" s="151">
        <f t="shared" si="16"/>
        <v>5153708.99</v>
      </c>
      <c r="AR133" s="380">
        <v>2112602.9900000002</v>
      </c>
      <c r="AS133" s="187">
        <f t="shared" si="19"/>
        <v>1663408.7400000002</v>
      </c>
      <c r="AT133" s="354">
        <f t="shared" si="20"/>
        <v>12405.3</v>
      </c>
      <c r="AU133" s="151">
        <f t="shared" si="17"/>
        <v>0</v>
      </c>
      <c r="AV133" s="380" t="s">
        <v>16916</v>
      </c>
      <c r="AW133" s="187">
        <f t="shared" si="18"/>
        <v>0</v>
      </c>
      <c r="AX133" s="258"/>
      <c r="AY133" s="257" t="s">
        <v>16916</v>
      </c>
      <c r="AZ133" s="150"/>
      <c r="BA133" s="150"/>
      <c r="BB133" s="150"/>
      <c r="BE133" s="150"/>
    </row>
    <row r="134" spans="1:57" x14ac:dyDescent="0.2">
      <c r="A134" s="148" t="s">
        <v>8246</v>
      </c>
      <c r="B134" s="148" t="s">
        <v>8250</v>
      </c>
      <c r="C134" s="148" t="s">
        <v>8213</v>
      </c>
      <c r="D134" s="148" t="s">
        <v>8213</v>
      </c>
      <c r="E134" s="148" t="s">
        <v>127</v>
      </c>
      <c r="F134" s="148" t="s">
        <v>41</v>
      </c>
      <c r="G134" s="148" t="s">
        <v>37</v>
      </c>
      <c r="H134" s="149">
        <v>0</v>
      </c>
      <c r="I134" s="180">
        <v>0</v>
      </c>
      <c r="J134" s="358">
        <v>0</v>
      </c>
      <c r="K134" s="150">
        <v>2077385.33</v>
      </c>
      <c r="L134" s="180">
        <v>1193834.4300000002</v>
      </c>
      <c r="M134" s="358">
        <v>105967.96</v>
      </c>
      <c r="N134" s="150">
        <v>0</v>
      </c>
      <c r="O134" s="180">
        <v>0</v>
      </c>
      <c r="P134" s="150">
        <v>0</v>
      </c>
      <c r="Q134" s="180">
        <v>0</v>
      </c>
      <c r="R134" s="150">
        <v>0</v>
      </c>
      <c r="S134" s="180">
        <v>0</v>
      </c>
      <c r="T134" s="150">
        <v>0</v>
      </c>
      <c r="U134" s="150">
        <v>0</v>
      </c>
      <c r="V134" s="187">
        <v>0</v>
      </c>
      <c r="W134" s="149">
        <v>1348815.96</v>
      </c>
      <c r="X134" s="180">
        <v>1336453.03</v>
      </c>
      <c r="Y134" s="150">
        <v>0</v>
      </c>
      <c r="Z134" s="180">
        <v>0</v>
      </c>
      <c r="AA134" s="358">
        <v>0</v>
      </c>
      <c r="AB134" s="150">
        <v>0</v>
      </c>
      <c r="AC134" s="180">
        <v>0</v>
      </c>
      <c r="AD134" s="150">
        <v>0</v>
      </c>
      <c r="AE134" s="180">
        <v>0</v>
      </c>
      <c r="AF134" s="150">
        <v>0</v>
      </c>
      <c r="AG134" s="180">
        <v>0</v>
      </c>
      <c r="AH134" s="358">
        <v>0</v>
      </c>
      <c r="AI134" s="150">
        <v>0</v>
      </c>
      <c r="AJ134" s="150">
        <v>0</v>
      </c>
      <c r="AK134" s="150">
        <v>0</v>
      </c>
      <c r="AL134" s="187">
        <v>0</v>
      </c>
      <c r="AM134" s="149"/>
      <c r="AN134" s="180"/>
      <c r="AO134" s="150"/>
      <c r="AP134" s="187"/>
      <c r="AQ134" s="151">
        <f t="shared" si="16"/>
        <v>3426201.29</v>
      </c>
      <c r="AR134" s="380">
        <v>3426201.29</v>
      </c>
      <c r="AS134" s="187">
        <f t="shared" si="19"/>
        <v>2530287.46</v>
      </c>
      <c r="AT134" s="354">
        <f t="shared" si="20"/>
        <v>105967.96</v>
      </c>
      <c r="AU134" s="151">
        <f t="shared" si="17"/>
        <v>0</v>
      </c>
      <c r="AV134" s="380" t="s">
        <v>16916</v>
      </c>
      <c r="AW134" s="187">
        <f t="shared" si="18"/>
        <v>0</v>
      </c>
      <c r="AX134" s="258"/>
      <c r="AY134" s="257" t="s">
        <v>16916</v>
      </c>
      <c r="AZ134" s="150"/>
      <c r="BA134" s="150"/>
      <c r="BB134" s="150"/>
      <c r="BE134" s="150"/>
    </row>
    <row r="135" spans="1:57" x14ac:dyDescent="0.2">
      <c r="A135" s="148" t="s">
        <v>8246</v>
      </c>
      <c r="B135" s="148" t="s">
        <v>8251</v>
      </c>
      <c r="C135" s="148" t="s">
        <v>8213</v>
      </c>
      <c r="D135" s="148" t="s">
        <v>8213</v>
      </c>
      <c r="E135" s="148" t="s">
        <v>128</v>
      </c>
      <c r="F135" s="148" t="s">
        <v>41</v>
      </c>
      <c r="G135" s="148" t="s">
        <v>37</v>
      </c>
      <c r="H135" s="149">
        <v>0</v>
      </c>
      <c r="I135" s="180">
        <v>0</v>
      </c>
      <c r="J135" s="358">
        <v>0</v>
      </c>
      <c r="K135" s="150">
        <v>0</v>
      </c>
      <c r="L135" s="180">
        <v>0</v>
      </c>
      <c r="M135" s="358">
        <v>0</v>
      </c>
      <c r="N135" s="150">
        <v>0</v>
      </c>
      <c r="O135" s="180">
        <v>0</v>
      </c>
      <c r="P135" s="150">
        <v>0</v>
      </c>
      <c r="Q135" s="180">
        <v>0</v>
      </c>
      <c r="R135" s="150">
        <v>0</v>
      </c>
      <c r="S135" s="180">
        <v>0</v>
      </c>
      <c r="T135" s="150">
        <v>0</v>
      </c>
      <c r="U135" s="150">
        <v>0</v>
      </c>
      <c r="V135" s="187">
        <v>0</v>
      </c>
      <c r="W135" s="149">
        <v>429774.92</v>
      </c>
      <c r="X135" s="180">
        <v>214500.3</v>
      </c>
      <c r="Y135" s="150">
        <v>140589.91</v>
      </c>
      <c r="Z135" s="180">
        <v>70467.73</v>
      </c>
      <c r="AA135" s="358">
        <v>0</v>
      </c>
      <c r="AB135" s="150">
        <v>716624.7</v>
      </c>
      <c r="AC135" s="180">
        <v>2394.86</v>
      </c>
      <c r="AD135" s="150">
        <v>41104.68</v>
      </c>
      <c r="AE135" s="180">
        <v>20552.34</v>
      </c>
      <c r="AF135" s="150">
        <v>2702965.26</v>
      </c>
      <c r="AG135" s="180">
        <v>818847.75</v>
      </c>
      <c r="AH135" s="358">
        <v>0</v>
      </c>
      <c r="AI135" s="150">
        <v>0</v>
      </c>
      <c r="AJ135" s="150">
        <v>0</v>
      </c>
      <c r="AK135" s="150">
        <v>0</v>
      </c>
      <c r="AL135" s="187">
        <v>0</v>
      </c>
      <c r="AM135" s="149"/>
      <c r="AN135" s="180"/>
      <c r="AO135" s="150"/>
      <c r="AP135" s="187"/>
      <c r="AQ135" s="151">
        <f t="shared" si="16"/>
        <v>4031059.4699999997</v>
      </c>
      <c r="AR135" s="380">
        <v>3206589.71</v>
      </c>
      <c r="AS135" s="187">
        <f t="shared" si="19"/>
        <v>1126762.98</v>
      </c>
      <c r="AT135" s="354">
        <f t="shared" si="20"/>
        <v>0</v>
      </c>
      <c r="AU135" s="151">
        <f t="shared" si="17"/>
        <v>0</v>
      </c>
      <c r="AV135" s="380" t="s">
        <v>16916</v>
      </c>
      <c r="AW135" s="187">
        <f t="shared" si="18"/>
        <v>0</v>
      </c>
      <c r="AX135" s="258"/>
      <c r="AY135" s="257" t="s">
        <v>16916</v>
      </c>
      <c r="AZ135" s="150"/>
      <c r="BA135" s="150"/>
      <c r="BB135" s="150"/>
      <c r="BE135" s="150"/>
    </row>
    <row r="136" spans="1:57" x14ac:dyDescent="0.2">
      <c r="A136" s="148" t="s">
        <v>8246</v>
      </c>
      <c r="B136" s="148" t="s">
        <v>8252</v>
      </c>
      <c r="C136" s="148" t="s">
        <v>8213</v>
      </c>
      <c r="D136" s="148" t="s">
        <v>8213</v>
      </c>
      <c r="E136" s="148" t="s">
        <v>8253</v>
      </c>
      <c r="F136" s="148" t="s">
        <v>41</v>
      </c>
      <c r="G136" s="148" t="s">
        <v>37</v>
      </c>
      <c r="H136" s="149">
        <v>0</v>
      </c>
      <c r="I136" s="180">
        <v>0</v>
      </c>
      <c r="J136" s="358">
        <v>0</v>
      </c>
      <c r="K136" s="150">
        <v>0</v>
      </c>
      <c r="L136" s="180">
        <v>0</v>
      </c>
      <c r="M136" s="358">
        <v>0</v>
      </c>
      <c r="N136" s="150">
        <v>0</v>
      </c>
      <c r="O136" s="180">
        <v>0</v>
      </c>
      <c r="P136" s="150">
        <v>0</v>
      </c>
      <c r="Q136" s="180">
        <v>0</v>
      </c>
      <c r="R136" s="150">
        <v>0</v>
      </c>
      <c r="S136" s="180">
        <v>0</v>
      </c>
      <c r="T136" s="150">
        <v>0</v>
      </c>
      <c r="U136" s="150">
        <v>0</v>
      </c>
      <c r="V136" s="187">
        <v>0</v>
      </c>
      <c r="W136" s="149">
        <v>89112.55</v>
      </c>
      <c r="X136" s="180">
        <v>0</v>
      </c>
      <c r="Y136" s="150">
        <v>0</v>
      </c>
      <c r="Z136" s="180">
        <v>0</v>
      </c>
      <c r="AA136" s="358">
        <v>0</v>
      </c>
      <c r="AB136" s="150">
        <v>0</v>
      </c>
      <c r="AC136" s="180">
        <v>0</v>
      </c>
      <c r="AD136" s="150">
        <v>0</v>
      </c>
      <c r="AE136" s="180">
        <v>0</v>
      </c>
      <c r="AF136" s="150">
        <v>1065270.6299999999</v>
      </c>
      <c r="AG136" s="180">
        <v>1065270.6300000001</v>
      </c>
      <c r="AH136" s="358">
        <v>0</v>
      </c>
      <c r="AI136" s="150">
        <v>0</v>
      </c>
      <c r="AJ136" s="150">
        <v>0</v>
      </c>
      <c r="AK136" s="150">
        <v>0</v>
      </c>
      <c r="AL136" s="187">
        <v>0</v>
      </c>
      <c r="AM136" s="149"/>
      <c r="AN136" s="180"/>
      <c r="AO136" s="150"/>
      <c r="AP136" s="187"/>
      <c r="AQ136" s="151">
        <f t="shared" si="16"/>
        <v>1154383.18</v>
      </c>
      <c r="AR136" s="380">
        <v>1065270.6299999999</v>
      </c>
      <c r="AS136" s="187">
        <f t="shared" si="19"/>
        <v>1065270.6300000001</v>
      </c>
      <c r="AT136" s="354">
        <f t="shared" si="20"/>
        <v>0</v>
      </c>
      <c r="AU136" s="151">
        <f t="shared" si="17"/>
        <v>0</v>
      </c>
      <c r="AV136" s="380" t="s">
        <v>16916</v>
      </c>
      <c r="AW136" s="187">
        <f t="shared" si="18"/>
        <v>0</v>
      </c>
      <c r="AX136" s="258"/>
      <c r="AY136" s="257" t="s">
        <v>16916</v>
      </c>
      <c r="AZ136" s="150"/>
      <c r="BA136" s="150"/>
      <c r="BB136" s="150"/>
      <c r="BE136" s="150"/>
    </row>
    <row r="137" spans="1:57" x14ac:dyDescent="0.2">
      <c r="A137" s="148" t="s">
        <v>8246</v>
      </c>
      <c r="B137" s="148" t="s">
        <v>8254</v>
      </c>
      <c r="C137" s="148" t="s">
        <v>8213</v>
      </c>
      <c r="D137" s="148" t="s">
        <v>8213</v>
      </c>
      <c r="E137" s="148" t="s">
        <v>8255</v>
      </c>
      <c r="F137" s="148" t="s">
        <v>41</v>
      </c>
      <c r="G137" s="148" t="s">
        <v>37</v>
      </c>
      <c r="H137" s="149">
        <v>0</v>
      </c>
      <c r="I137" s="180">
        <v>0</v>
      </c>
      <c r="J137" s="358">
        <v>0</v>
      </c>
      <c r="K137" s="150">
        <v>0</v>
      </c>
      <c r="L137" s="180">
        <v>0</v>
      </c>
      <c r="M137" s="358">
        <v>0</v>
      </c>
      <c r="N137" s="150">
        <v>0</v>
      </c>
      <c r="O137" s="180">
        <v>0</v>
      </c>
      <c r="P137" s="150">
        <v>0</v>
      </c>
      <c r="Q137" s="180">
        <v>0</v>
      </c>
      <c r="R137" s="150">
        <v>0</v>
      </c>
      <c r="S137" s="180">
        <v>0</v>
      </c>
      <c r="T137" s="150">
        <v>0</v>
      </c>
      <c r="U137" s="150">
        <v>0</v>
      </c>
      <c r="V137" s="187">
        <v>0</v>
      </c>
      <c r="W137" s="149">
        <v>0</v>
      </c>
      <c r="X137" s="180">
        <v>0</v>
      </c>
      <c r="Y137" s="150">
        <v>0</v>
      </c>
      <c r="Z137" s="180">
        <v>0</v>
      </c>
      <c r="AA137" s="358">
        <v>0</v>
      </c>
      <c r="AB137" s="150">
        <v>0</v>
      </c>
      <c r="AC137" s="180">
        <v>0</v>
      </c>
      <c r="AD137" s="150">
        <v>0</v>
      </c>
      <c r="AE137" s="180">
        <v>0</v>
      </c>
      <c r="AF137" s="150">
        <v>1615189.98</v>
      </c>
      <c r="AG137" s="180">
        <v>1537189.98</v>
      </c>
      <c r="AH137" s="358">
        <v>0</v>
      </c>
      <c r="AI137" s="150">
        <v>0</v>
      </c>
      <c r="AJ137" s="150">
        <v>0</v>
      </c>
      <c r="AK137" s="150">
        <v>0</v>
      </c>
      <c r="AL137" s="187">
        <v>0</v>
      </c>
      <c r="AM137" s="149"/>
      <c r="AN137" s="180"/>
      <c r="AO137" s="150"/>
      <c r="AP137" s="187"/>
      <c r="AQ137" s="151">
        <f t="shared" si="16"/>
        <v>1615189.98</v>
      </c>
      <c r="AR137" s="380">
        <v>1615189.98</v>
      </c>
      <c r="AS137" s="187">
        <f t="shared" si="19"/>
        <v>1537189.98</v>
      </c>
      <c r="AT137" s="354">
        <f t="shared" si="20"/>
        <v>0</v>
      </c>
      <c r="AU137" s="151">
        <f t="shared" si="17"/>
        <v>0</v>
      </c>
      <c r="AV137" s="380" t="s">
        <v>16916</v>
      </c>
      <c r="AW137" s="187">
        <f t="shared" si="18"/>
        <v>0</v>
      </c>
      <c r="AX137" s="258"/>
      <c r="AY137" s="257" t="s">
        <v>16916</v>
      </c>
      <c r="AZ137" s="150"/>
      <c r="BA137" s="150"/>
      <c r="BB137" s="150"/>
      <c r="BE137" s="150"/>
    </row>
    <row r="138" spans="1:57" x14ac:dyDescent="0.2">
      <c r="A138" s="148" t="s">
        <v>8330</v>
      </c>
      <c r="B138" s="148" t="s">
        <v>8258</v>
      </c>
      <c r="C138" s="148" t="s">
        <v>8213</v>
      </c>
      <c r="D138" s="148" t="s">
        <v>8213</v>
      </c>
      <c r="E138" s="148" t="s">
        <v>143</v>
      </c>
      <c r="F138" s="148" t="s">
        <v>83</v>
      </c>
      <c r="G138" s="148" t="s">
        <v>76</v>
      </c>
      <c r="H138" s="149">
        <v>0</v>
      </c>
      <c r="I138" s="180">
        <v>0</v>
      </c>
      <c r="J138" s="358">
        <v>0</v>
      </c>
      <c r="K138" s="150">
        <v>0</v>
      </c>
      <c r="L138" s="180">
        <v>0</v>
      </c>
      <c r="M138" s="358">
        <v>0</v>
      </c>
      <c r="N138" s="150">
        <v>0</v>
      </c>
      <c r="O138" s="180">
        <v>0</v>
      </c>
      <c r="P138" s="150">
        <v>0</v>
      </c>
      <c r="Q138" s="180">
        <v>0</v>
      </c>
      <c r="R138" s="150">
        <v>0</v>
      </c>
      <c r="S138" s="180">
        <v>0</v>
      </c>
      <c r="T138" s="150">
        <v>0</v>
      </c>
      <c r="U138" s="150">
        <v>0</v>
      </c>
      <c r="V138" s="187">
        <v>0</v>
      </c>
      <c r="W138" s="149">
        <v>195225.08</v>
      </c>
      <c r="X138" s="180">
        <v>0</v>
      </c>
      <c r="Y138" s="150">
        <v>159141.47</v>
      </c>
      <c r="Z138" s="180">
        <v>0</v>
      </c>
      <c r="AA138" s="358">
        <v>0</v>
      </c>
      <c r="AB138" s="150">
        <v>0</v>
      </c>
      <c r="AC138" s="180">
        <v>0</v>
      </c>
      <c r="AD138" s="150">
        <v>0</v>
      </c>
      <c r="AE138" s="180">
        <v>0</v>
      </c>
      <c r="AF138" s="150">
        <v>0</v>
      </c>
      <c r="AG138" s="180">
        <v>0</v>
      </c>
      <c r="AH138" s="358">
        <v>0</v>
      </c>
      <c r="AI138" s="150">
        <v>0</v>
      </c>
      <c r="AJ138" s="150">
        <v>0</v>
      </c>
      <c r="AK138" s="150">
        <v>0</v>
      </c>
      <c r="AL138" s="187">
        <v>0</v>
      </c>
      <c r="AM138" s="149"/>
      <c r="AN138" s="180"/>
      <c r="AO138" s="150"/>
      <c r="AP138" s="187"/>
      <c r="AQ138" s="151">
        <f t="shared" si="16"/>
        <v>354366.55</v>
      </c>
      <c r="AR138" s="380">
        <v>0</v>
      </c>
      <c r="AS138" s="187">
        <f t="shared" si="19"/>
        <v>0</v>
      </c>
      <c r="AT138" s="354">
        <f t="shared" si="20"/>
        <v>0</v>
      </c>
      <c r="AU138" s="151">
        <f t="shared" si="17"/>
        <v>0</v>
      </c>
      <c r="AV138" s="380" t="s">
        <v>16916</v>
      </c>
      <c r="AW138" s="187">
        <f t="shared" si="18"/>
        <v>0</v>
      </c>
      <c r="AX138" s="258"/>
      <c r="AY138" s="257" t="s">
        <v>16916</v>
      </c>
      <c r="AZ138" s="150"/>
      <c r="BA138" s="150"/>
      <c r="BB138" s="150"/>
      <c r="BE138" s="150"/>
    </row>
    <row r="139" spans="1:57" x14ac:dyDescent="0.2">
      <c r="A139" s="148" t="s">
        <v>8283</v>
      </c>
      <c r="B139" s="148" t="s">
        <v>8284</v>
      </c>
      <c r="C139" s="148" t="s">
        <v>8213</v>
      </c>
      <c r="D139" s="148" t="s">
        <v>8213</v>
      </c>
      <c r="E139" s="148" t="s">
        <v>8199</v>
      </c>
      <c r="F139" s="148" t="s">
        <v>273</v>
      </c>
      <c r="G139" s="148" t="s">
        <v>53</v>
      </c>
      <c r="H139" s="149">
        <v>0</v>
      </c>
      <c r="I139" s="180">
        <v>0</v>
      </c>
      <c r="J139" s="358">
        <v>0</v>
      </c>
      <c r="K139" s="150">
        <v>0</v>
      </c>
      <c r="L139" s="180">
        <v>0</v>
      </c>
      <c r="M139" s="358">
        <v>0</v>
      </c>
      <c r="N139" s="150">
        <v>21598.26</v>
      </c>
      <c r="O139" s="180">
        <v>5445.15</v>
      </c>
      <c r="P139" s="150">
        <v>0</v>
      </c>
      <c r="Q139" s="180">
        <v>0</v>
      </c>
      <c r="R139" s="150">
        <v>0</v>
      </c>
      <c r="S139" s="180">
        <v>0</v>
      </c>
      <c r="T139" s="150">
        <v>0</v>
      </c>
      <c r="U139" s="150">
        <v>0</v>
      </c>
      <c r="V139" s="187">
        <v>0</v>
      </c>
      <c r="W139" s="149">
        <v>0</v>
      </c>
      <c r="X139" s="180">
        <v>0</v>
      </c>
      <c r="Y139" s="150">
        <v>0</v>
      </c>
      <c r="Z139" s="180">
        <v>0</v>
      </c>
      <c r="AA139" s="358">
        <v>0</v>
      </c>
      <c r="AB139" s="150">
        <v>0</v>
      </c>
      <c r="AC139" s="180">
        <v>0</v>
      </c>
      <c r="AD139" s="150">
        <v>0</v>
      </c>
      <c r="AE139" s="180">
        <v>0</v>
      </c>
      <c r="AF139" s="150">
        <v>0</v>
      </c>
      <c r="AG139" s="180">
        <v>0</v>
      </c>
      <c r="AH139" s="358">
        <v>0</v>
      </c>
      <c r="AI139" s="150">
        <v>0</v>
      </c>
      <c r="AJ139" s="150">
        <v>0</v>
      </c>
      <c r="AK139" s="150">
        <v>0</v>
      </c>
      <c r="AL139" s="187">
        <v>0</v>
      </c>
      <c r="AM139" s="149"/>
      <c r="AN139" s="180"/>
      <c r="AO139" s="150"/>
      <c r="AP139" s="187"/>
      <c r="AQ139" s="151">
        <f t="shared" si="16"/>
        <v>21598.26</v>
      </c>
      <c r="AR139" s="380">
        <v>21598.26</v>
      </c>
      <c r="AS139" s="187">
        <f t="shared" si="19"/>
        <v>5445.15</v>
      </c>
      <c r="AT139" s="354">
        <f t="shared" si="20"/>
        <v>0</v>
      </c>
      <c r="AU139" s="151">
        <f t="shared" si="17"/>
        <v>0</v>
      </c>
      <c r="AV139" s="380" t="s">
        <v>16916</v>
      </c>
      <c r="AW139" s="187">
        <f t="shared" si="18"/>
        <v>0</v>
      </c>
      <c r="AX139" s="258">
        <v>161342.89000000001</v>
      </c>
      <c r="AY139" s="257">
        <v>161342.89000000001</v>
      </c>
      <c r="AZ139" s="150"/>
      <c r="BA139" s="150"/>
      <c r="BB139" s="150"/>
      <c r="BE139" s="150"/>
    </row>
    <row r="140" spans="1:57" x14ac:dyDescent="0.2">
      <c r="A140" s="148" t="s">
        <v>8326</v>
      </c>
      <c r="B140" s="148" t="s">
        <v>8301</v>
      </c>
      <c r="C140" s="148" t="s">
        <v>8213</v>
      </c>
      <c r="D140" s="148" t="s">
        <v>8213</v>
      </c>
      <c r="E140" s="148" t="s">
        <v>165</v>
      </c>
      <c r="F140" s="148" t="s">
        <v>69</v>
      </c>
      <c r="G140" s="148" t="s">
        <v>66</v>
      </c>
      <c r="H140" s="149">
        <v>891123.99</v>
      </c>
      <c r="I140" s="180">
        <v>891123.99</v>
      </c>
      <c r="J140" s="358">
        <v>0</v>
      </c>
      <c r="K140" s="150">
        <v>170143.32</v>
      </c>
      <c r="L140" s="180">
        <v>170143.32</v>
      </c>
      <c r="M140" s="358">
        <v>0</v>
      </c>
      <c r="N140" s="150">
        <v>344701.32</v>
      </c>
      <c r="O140" s="180">
        <v>85584.98000000001</v>
      </c>
      <c r="P140" s="150">
        <v>20057.28</v>
      </c>
      <c r="Q140" s="180">
        <v>20057.280000000002</v>
      </c>
      <c r="R140" s="150">
        <v>0</v>
      </c>
      <c r="S140" s="180">
        <v>0</v>
      </c>
      <c r="T140" s="150">
        <v>0</v>
      </c>
      <c r="U140" s="150">
        <v>0</v>
      </c>
      <c r="V140" s="187">
        <v>0</v>
      </c>
      <c r="W140" s="149">
        <v>0</v>
      </c>
      <c r="X140" s="180">
        <v>0</v>
      </c>
      <c r="Y140" s="150">
        <v>0</v>
      </c>
      <c r="Z140" s="180">
        <v>0</v>
      </c>
      <c r="AA140" s="358">
        <v>0</v>
      </c>
      <c r="AB140" s="150">
        <v>0</v>
      </c>
      <c r="AC140" s="180">
        <v>0</v>
      </c>
      <c r="AD140" s="150">
        <v>0</v>
      </c>
      <c r="AE140" s="180">
        <v>0</v>
      </c>
      <c r="AF140" s="150">
        <v>0</v>
      </c>
      <c r="AG140" s="180">
        <v>0</v>
      </c>
      <c r="AH140" s="358">
        <v>0</v>
      </c>
      <c r="AI140" s="150">
        <v>0</v>
      </c>
      <c r="AJ140" s="150">
        <v>0</v>
      </c>
      <c r="AK140" s="150">
        <v>0</v>
      </c>
      <c r="AL140" s="187">
        <v>0</v>
      </c>
      <c r="AM140" s="149"/>
      <c r="AN140" s="180"/>
      <c r="AO140" s="150"/>
      <c r="AP140" s="187"/>
      <c r="AQ140" s="151">
        <f t="shared" si="16"/>
        <v>1426025.9100000001</v>
      </c>
      <c r="AR140" s="380">
        <v>1426025.91</v>
      </c>
      <c r="AS140" s="187">
        <f t="shared" si="19"/>
        <v>1166909.57</v>
      </c>
      <c r="AT140" s="354">
        <f t="shared" si="20"/>
        <v>0</v>
      </c>
      <c r="AU140" s="151">
        <f t="shared" si="17"/>
        <v>0</v>
      </c>
      <c r="AV140" s="380" t="s">
        <v>16916</v>
      </c>
      <c r="AW140" s="187">
        <f t="shared" si="18"/>
        <v>0</v>
      </c>
      <c r="AX140" s="258"/>
      <c r="AY140" s="257" t="s">
        <v>16916</v>
      </c>
      <c r="AZ140" s="150"/>
      <c r="BA140" s="150"/>
      <c r="BB140" s="150"/>
      <c r="BE140" s="150"/>
    </row>
    <row r="141" spans="1:57" x14ac:dyDescent="0.2">
      <c r="A141" s="148" t="s">
        <v>8326</v>
      </c>
      <c r="B141" s="148" t="s">
        <v>8328</v>
      </c>
      <c r="C141" s="148" t="s">
        <v>8213</v>
      </c>
      <c r="D141" s="148" t="s">
        <v>8213</v>
      </c>
      <c r="E141" s="148" t="s">
        <v>8329</v>
      </c>
      <c r="F141" s="148" t="s">
        <v>69</v>
      </c>
      <c r="G141" s="148" t="s">
        <v>66</v>
      </c>
      <c r="H141" s="149"/>
      <c r="I141" s="180"/>
      <c r="J141" s="358"/>
      <c r="K141" s="150"/>
      <c r="L141" s="180"/>
      <c r="M141" s="358"/>
      <c r="N141" s="150"/>
      <c r="O141" s="180"/>
      <c r="P141" s="150"/>
      <c r="Q141" s="180"/>
      <c r="R141" s="150"/>
      <c r="S141" s="180"/>
      <c r="T141" s="150"/>
      <c r="U141" s="150"/>
      <c r="V141" s="187"/>
      <c r="W141" s="149"/>
      <c r="X141" s="180"/>
      <c r="Y141" s="150"/>
      <c r="Z141" s="180"/>
      <c r="AA141" s="358"/>
      <c r="AB141" s="150"/>
      <c r="AC141" s="180"/>
      <c r="AD141" s="150"/>
      <c r="AE141" s="180"/>
      <c r="AF141" s="150"/>
      <c r="AG141" s="180"/>
      <c r="AH141" s="358"/>
      <c r="AI141" s="150"/>
      <c r="AJ141" s="150"/>
      <c r="AK141" s="150"/>
      <c r="AL141" s="187"/>
      <c r="AM141" s="149">
        <v>59002.6</v>
      </c>
      <c r="AN141" s="180">
        <v>59002.6</v>
      </c>
      <c r="AO141" s="150">
        <v>0</v>
      </c>
      <c r="AP141" s="187">
        <v>0</v>
      </c>
      <c r="AQ141" s="151">
        <f t="shared" si="16"/>
        <v>0</v>
      </c>
      <c r="AR141" s="380">
        <v>0</v>
      </c>
      <c r="AS141" s="187">
        <f t="shared" si="19"/>
        <v>0</v>
      </c>
      <c r="AT141" s="354">
        <f t="shared" si="20"/>
        <v>0</v>
      </c>
      <c r="AU141" s="151">
        <f t="shared" si="17"/>
        <v>59002.6</v>
      </c>
      <c r="AV141" s="380">
        <v>59002.6</v>
      </c>
      <c r="AW141" s="187">
        <f t="shared" si="18"/>
        <v>59002.6</v>
      </c>
      <c r="AX141" s="258"/>
      <c r="AY141" s="257" t="s">
        <v>16916</v>
      </c>
      <c r="AZ141" s="150"/>
      <c r="BA141" s="150"/>
      <c r="BB141" s="150"/>
      <c r="BE141" s="150"/>
    </row>
    <row r="142" spans="1:57" x14ac:dyDescent="0.2">
      <c r="A142" s="148" t="s">
        <v>8392</v>
      </c>
      <c r="B142" s="148" t="s">
        <v>8402</v>
      </c>
      <c r="C142" s="148" t="s">
        <v>8213</v>
      </c>
      <c r="D142" s="148" t="s">
        <v>8213</v>
      </c>
      <c r="E142" s="148" t="s">
        <v>167</v>
      </c>
      <c r="F142" s="148" t="s">
        <v>89</v>
      </c>
      <c r="G142" s="148" t="s">
        <v>86</v>
      </c>
      <c r="H142" s="149">
        <v>0</v>
      </c>
      <c r="I142" s="180">
        <v>0</v>
      </c>
      <c r="J142" s="358">
        <v>0</v>
      </c>
      <c r="K142" s="150">
        <v>0</v>
      </c>
      <c r="L142" s="180">
        <v>0</v>
      </c>
      <c r="M142" s="358">
        <v>0</v>
      </c>
      <c r="N142" s="150">
        <v>31852.44</v>
      </c>
      <c r="O142" s="180">
        <v>0</v>
      </c>
      <c r="P142" s="150">
        <v>0</v>
      </c>
      <c r="Q142" s="180">
        <v>0</v>
      </c>
      <c r="R142" s="150">
        <v>0</v>
      </c>
      <c r="S142" s="180">
        <v>0</v>
      </c>
      <c r="T142" s="150">
        <v>0</v>
      </c>
      <c r="U142" s="150">
        <v>0</v>
      </c>
      <c r="V142" s="187">
        <v>0</v>
      </c>
      <c r="W142" s="149">
        <v>0</v>
      </c>
      <c r="X142" s="180">
        <v>0</v>
      </c>
      <c r="Y142" s="150">
        <v>0</v>
      </c>
      <c r="Z142" s="180">
        <v>0</v>
      </c>
      <c r="AA142" s="358">
        <v>0</v>
      </c>
      <c r="AB142" s="150">
        <v>0</v>
      </c>
      <c r="AC142" s="180">
        <v>0</v>
      </c>
      <c r="AD142" s="150">
        <v>0</v>
      </c>
      <c r="AE142" s="180">
        <v>0</v>
      </c>
      <c r="AF142" s="150">
        <v>0</v>
      </c>
      <c r="AG142" s="180">
        <v>0</v>
      </c>
      <c r="AH142" s="358">
        <v>0</v>
      </c>
      <c r="AI142" s="150">
        <v>0</v>
      </c>
      <c r="AJ142" s="150">
        <v>0</v>
      </c>
      <c r="AK142" s="150">
        <v>0</v>
      </c>
      <c r="AL142" s="187">
        <v>0</v>
      </c>
      <c r="AM142" s="149"/>
      <c r="AN142" s="180"/>
      <c r="AO142" s="150"/>
      <c r="AP142" s="187"/>
      <c r="AQ142" s="151">
        <f t="shared" si="16"/>
        <v>31852.44</v>
      </c>
      <c r="AR142" s="380">
        <v>0</v>
      </c>
      <c r="AS142" s="187">
        <f t="shared" si="19"/>
        <v>0</v>
      </c>
      <c r="AT142" s="354">
        <f t="shared" si="20"/>
        <v>0</v>
      </c>
      <c r="AU142" s="151">
        <f t="shared" si="17"/>
        <v>0</v>
      </c>
      <c r="AV142" s="380" t="s">
        <v>16916</v>
      </c>
      <c r="AW142" s="187">
        <f t="shared" si="18"/>
        <v>0</v>
      </c>
      <c r="AX142" s="258"/>
      <c r="AY142" s="257" t="s">
        <v>16916</v>
      </c>
      <c r="AZ142" s="150"/>
      <c r="BA142" s="150"/>
      <c r="BB142" s="150"/>
      <c r="BE142" s="150"/>
    </row>
    <row r="143" spans="1:57" x14ac:dyDescent="0.2">
      <c r="A143" s="148" t="s">
        <v>8392</v>
      </c>
      <c r="B143" s="148" t="s">
        <v>8233</v>
      </c>
      <c r="C143" s="148" t="s">
        <v>8213</v>
      </c>
      <c r="D143" s="148" t="s">
        <v>8213</v>
      </c>
      <c r="E143" s="148" t="s">
        <v>8411</v>
      </c>
      <c r="F143" s="148" t="s">
        <v>89</v>
      </c>
      <c r="G143" s="148" t="s">
        <v>86</v>
      </c>
      <c r="H143" s="149"/>
      <c r="I143" s="180"/>
      <c r="J143" s="358"/>
      <c r="K143" s="150"/>
      <c r="L143" s="180"/>
      <c r="M143" s="358"/>
      <c r="N143" s="150"/>
      <c r="O143" s="180"/>
      <c r="P143" s="150"/>
      <c r="Q143" s="180"/>
      <c r="R143" s="150"/>
      <c r="S143" s="180"/>
      <c r="T143" s="150"/>
      <c r="U143" s="150"/>
      <c r="V143" s="187"/>
      <c r="W143" s="149"/>
      <c r="X143" s="180"/>
      <c r="Y143" s="150"/>
      <c r="Z143" s="180"/>
      <c r="AA143" s="358"/>
      <c r="AB143" s="150"/>
      <c r="AC143" s="180"/>
      <c r="AD143" s="150"/>
      <c r="AE143" s="180"/>
      <c r="AF143" s="150"/>
      <c r="AG143" s="180"/>
      <c r="AH143" s="358"/>
      <c r="AI143" s="150"/>
      <c r="AJ143" s="150"/>
      <c r="AK143" s="150"/>
      <c r="AL143" s="187"/>
      <c r="AM143" s="149">
        <v>0</v>
      </c>
      <c r="AN143" s="180">
        <v>0</v>
      </c>
      <c r="AO143" s="150">
        <v>115164.73</v>
      </c>
      <c r="AP143" s="187">
        <v>0</v>
      </c>
      <c r="AQ143" s="151">
        <f t="shared" si="16"/>
        <v>0</v>
      </c>
      <c r="AR143" s="380">
        <v>0</v>
      </c>
      <c r="AS143" s="187">
        <f t="shared" si="19"/>
        <v>0</v>
      </c>
      <c r="AT143" s="354">
        <f t="shared" si="20"/>
        <v>0</v>
      </c>
      <c r="AU143" s="151">
        <f t="shared" si="17"/>
        <v>115164.73</v>
      </c>
      <c r="AV143" s="380" t="s">
        <v>16916</v>
      </c>
      <c r="AW143" s="187">
        <f t="shared" si="18"/>
        <v>0</v>
      </c>
      <c r="AX143" s="258"/>
      <c r="AY143" s="257" t="s">
        <v>16916</v>
      </c>
      <c r="AZ143" s="150"/>
      <c r="BA143" s="150"/>
      <c r="BB143" s="150"/>
      <c r="BE143" s="150"/>
    </row>
    <row r="144" spans="1:57" x14ac:dyDescent="0.2">
      <c r="A144" s="148" t="s">
        <v>8392</v>
      </c>
      <c r="B144" s="148" t="s">
        <v>8327</v>
      </c>
      <c r="C144" s="148" t="s">
        <v>8213</v>
      </c>
      <c r="D144" s="148" t="s">
        <v>8213</v>
      </c>
      <c r="E144" s="148" t="s">
        <v>8400</v>
      </c>
      <c r="F144" s="148" t="s">
        <v>89</v>
      </c>
      <c r="G144" s="148" t="s">
        <v>86</v>
      </c>
      <c r="H144" s="149">
        <v>0</v>
      </c>
      <c r="I144" s="180">
        <v>0</v>
      </c>
      <c r="J144" s="358">
        <v>0</v>
      </c>
      <c r="K144" s="150">
        <v>0</v>
      </c>
      <c r="L144" s="180">
        <v>0</v>
      </c>
      <c r="M144" s="358">
        <v>0</v>
      </c>
      <c r="N144" s="150">
        <v>0</v>
      </c>
      <c r="O144" s="180">
        <v>0</v>
      </c>
      <c r="P144" s="150">
        <v>0</v>
      </c>
      <c r="Q144" s="180">
        <v>0</v>
      </c>
      <c r="R144" s="150">
        <v>0</v>
      </c>
      <c r="S144" s="180">
        <v>0</v>
      </c>
      <c r="T144" s="150">
        <v>0</v>
      </c>
      <c r="U144" s="150">
        <v>0</v>
      </c>
      <c r="V144" s="187">
        <v>0</v>
      </c>
      <c r="W144" s="149">
        <v>259807.67</v>
      </c>
      <c r="X144" s="180">
        <v>65383.26</v>
      </c>
      <c r="Y144" s="150">
        <v>261400.99</v>
      </c>
      <c r="Z144" s="180">
        <v>130929.37</v>
      </c>
      <c r="AA144" s="358">
        <v>0</v>
      </c>
      <c r="AB144" s="150">
        <v>176749.62</v>
      </c>
      <c r="AC144" s="180">
        <v>89185.799999999988</v>
      </c>
      <c r="AD144" s="150">
        <v>7306.2</v>
      </c>
      <c r="AE144" s="180">
        <v>5479.65</v>
      </c>
      <c r="AF144" s="150">
        <v>0</v>
      </c>
      <c r="AG144" s="180">
        <v>0</v>
      </c>
      <c r="AH144" s="358">
        <v>0</v>
      </c>
      <c r="AI144" s="150">
        <v>0</v>
      </c>
      <c r="AJ144" s="150">
        <v>0</v>
      </c>
      <c r="AK144" s="150">
        <v>0</v>
      </c>
      <c r="AL144" s="187">
        <v>0</v>
      </c>
      <c r="AM144" s="149"/>
      <c r="AN144" s="180"/>
      <c r="AO144" s="150"/>
      <c r="AP144" s="187"/>
      <c r="AQ144" s="151">
        <f t="shared" si="16"/>
        <v>705264.48</v>
      </c>
      <c r="AR144" s="380">
        <v>705264.48</v>
      </c>
      <c r="AS144" s="187">
        <f t="shared" si="19"/>
        <v>290978.08</v>
      </c>
      <c r="AT144" s="354">
        <f t="shared" si="20"/>
        <v>0</v>
      </c>
      <c r="AU144" s="151">
        <f t="shared" si="17"/>
        <v>0</v>
      </c>
      <c r="AV144" s="380" t="s">
        <v>16916</v>
      </c>
      <c r="AW144" s="187">
        <f t="shared" si="18"/>
        <v>0</v>
      </c>
      <c r="AX144" s="258"/>
      <c r="AY144" s="257" t="s">
        <v>16916</v>
      </c>
      <c r="AZ144" s="150"/>
      <c r="BA144" s="150"/>
      <c r="BB144" s="150"/>
      <c r="BE144" s="150"/>
    </row>
    <row r="145" spans="1:57" x14ac:dyDescent="0.2">
      <c r="A145" s="148" t="s">
        <v>8392</v>
      </c>
      <c r="B145" s="148" t="s">
        <v>8393</v>
      </c>
      <c r="C145" s="148" t="s">
        <v>8213</v>
      </c>
      <c r="D145" s="148" t="s">
        <v>8213</v>
      </c>
      <c r="E145" s="148" t="s">
        <v>8394</v>
      </c>
      <c r="F145" s="148" t="s">
        <v>89</v>
      </c>
      <c r="G145" s="148" t="s">
        <v>86</v>
      </c>
      <c r="H145" s="149">
        <v>0</v>
      </c>
      <c r="I145" s="180">
        <v>0</v>
      </c>
      <c r="J145" s="358">
        <v>0</v>
      </c>
      <c r="K145" s="150">
        <v>0</v>
      </c>
      <c r="L145" s="180">
        <v>0</v>
      </c>
      <c r="M145" s="358">
        <v>0</v>
      </c>
      <c r="N145" s="150">
        <v>0</v>
      </c>
      <c r="O145" s="180">
        <v>0</v>
      </c>
      <c r="P145" s="150">
        <v>0</v>
      </c>
      <c r="Q145" s="180">
        <v>0</v>
      </c>
      <c r="R145" s="150">
        <v>0</v>
      </c>
      <c r="S145" s="180">
        <v>0</v>
      </c>
      <c r="T145" s="150">
        <v>0</v>
      </c>
      <c r="U145" s="150">
        <v>0</v>
      </c>
      <c r="V145" s="187">
        <v>0</v>
      </c>
      <c r="W145" s="149">
        <v>527626.18000000005</v>
      </c>
      <c r="X145" s="180">
        <v>0</v>
      </c>
      <c r="Y145" s="150">
        <v>0</v>
      </c>
      <c r="Z145" s="180">
        <v>0</v>
      </c>
      <c r="AA145" s="358">
        <v>0</v>
      </c>
      <c r="AB145" s="150">
        <v>0</v>
      </c>
      <c r="AC145" s="180">
        <v>0</v>
      </c>
      <c r="AD145" s="150">
        <v>0</v>
      </c>
      <c r="AE145" s="180">
        <v>0</v>
      </c>
      <c r="AF145" s="150">
        <v>408585.58</v>
      </c>
      <c r="AG145" s="180">
        <v>245261.07</v>
      </c>
      <c r="AH145" s="358">
        <v>0</v>
      </c>
      <c r="AI145" s="150">
        <v>0</v>
      </c>
      <c r="AJ145" s="150">
        <v>0</v>
      </c>
      <c r="AK145" s="150">
        <v>0</v>
      </c>
      <c r="AL145" s="187">
        <v>0</v>
      </c>
      <c r="AM145" s="149"/>
      <c r="AN145" s="180"/>
      <c r="AO145" s="150"/>
      <c r="AP145" s="187"/>
      <c r="AQ145" s="151">
        <f t="shared" si="16"/>
        <v>936211.76</v>
      </c>
      <c r="AR145" s="380">
        <v>245261.07</v>
      </c>
      <c r="AS145" s="187">
        <f t="shared" si="19"/>
        <v>245261.07</v>
      </c>
      <c r="AT145" s="354">
        <f t="shared" si="20"/>
        <v>0</v>
      </c>
      <c r="AU145" s="151">
        <f t="shared" si="17"/>
        <v>0</v>
      </c>
      <c r="AV145" s="380" t="s">
        <v>16916</v>
      </c>
      <c r="AW145" s="187">
        <f t="shared" si="18"/>
        <v>0</v>
      </c>
      <c r="AX145" s="258"/>
      <c r="AY145" s="257" t="s">
        <v>16916</v>
      </c>
      <c r="AZ145" s="150"/>
      <c r="BA145" s="150"/>
      <c r="BB145" s="150"/>
      <c r="BE145" s="150"/>
    </row>
    <row r="146" spans="1:57" x14ac:dyDescent="0.2">
      <c r="A146" s="148" t="s">
        <v>8392</v>
      </c>
      <c r="B146" s="148" t="s">
        <v>8395</v>
      </c>
      <c r="C146" s="148" t="s">
        <v>8213</v>
      </c>
      <c r="D146" s="148" t="s">
        <v>8213</v>
      </c>
      <c r="E146" s="148" t="s">
        <v>179</v>
      </c>
      <c r="F146" s="148" t="s">
        <v>89</v>
      </c>
      <c r="G146" s="148" t="s">
        <v>86</v>
      </c>
      <c r="H146" s="149">
        <v>0</v>
      </c>
      <c r="I146" s="180">
        <v>0</v>
      </c>
      <c r="J146" s="358">
        <v>0</v>
      </c>
      <c r="K146" s="150">
        <v>0</v>
      </c>
      <c r="L146" s="180">
        <v>0</v>
      </c>
      <c r="M146" s="358">
        <v>0</v>
      </c>
      <c r="N146" s="150">
        <v>0</v>
      </c>
      <c r="O146" s="180">
        <v>0</v>
      </c>
      <c r="P146" s="150">
        <v>0</v>
      </c>
      <c r="Q146" s="180">
        <v>0</v>
      </c>
      <c r="R146" s="150">
        <v>14213383.58</v>
      </c>
      <c r="S146" s="180">
        <v>13901734.190000001</v>
      </c>
      <c r="T146" s="150">
        <v>0</v>
      </c>
      <c r="U146" s="150">
        <v>0</v>
      </c>
      <c r="V146" s="187">
        <v>0</v>
      </c>
      <c r="W146" s="149">
        <v>10780773.48</v>
      </c>
      <c r="X146" s="180">
        <v>10478656.800000001</v>
      </c>
      <c r="Y146" s="150">
        <v>12259163.390000001</v>
      </c>
      <c r="Z146" s="180">
        <v>6572691.0199999986</v>
      </c>
      <c r="AA146" s="358">
        <v>655209.12</v>
      </c>
      <c r="AB146" s="150">
        <v>0</v>
      </c>
      <c r="AC146" s="180">
        <v>0</v>
      </c>
      <c r="AD146" s="150">
        <v>0</v>
      </c>
      <c r="AE146" s="180">
        <v>0</v>
      </c>
      <c r="AF146" s="150">
        <v>0</v>
      </c>
      <c r="AG146" s="180">
        <v>0</v>
      </c>
      <c r="AH146" s="358">
        <v>0</v>
      </c>
      <c r="AI146" s="150">
        <v>0</v>
      </c>
      <c r="AJ146" s="150">
        <v>0</v>
      </c>
      <c r="AK146" s="150">
        <v>0</v>
      </c>
      <c r="AL146" s="187">
        <v>0</v>
      </c>
      <c r="AM146" s="149"/>
      <c r="AN146" s="180"/>
      <c r="AO146" s="150"/>
      <c r="AP146" s="187"/>
      <c r="AQ146" s="151">
        <f t="shared" si="16"/>
        <v>37253320.450000003</v>
      </c>
      <c r="AR146" s="380">
        <v>37253320.450000003</v>
      </c>
      <c r="AS146" s="187">
        <f t="shared" si="19"/>
        <v>30953082.010000002</v>
      </c>
      <c r="AT146" s="354">
        <f t="shared" si="20"/>
        <v>655209.12</v>
      </c>
      <c r="AU146" s="151">
        <f t="shared" si="17"/>
        <v>0</v>
      </c>
      <c r="AV146" s="380" t="s">
        <v>16916</v>
      </c>
      <c r="AW146" s="187">
        <f t="shared" si="18"/>
        <v>0</v>
      </c>
      <c r="AX146" s="258"/>
      <c r="AY146" s="257" t="s">
        <v>16916</v>
      </c>
      <c r="AZ146" s="150"/>
      <c r="BA146" s="150"/>
      <c r="BB146" s="150"/>
      <c r="BE146" s="150"/>
    </row>
    <row r="147" spans="1:57" x14ac:dyDescent="0.2">
      <c r="A147" s="148" t="s">
        <v>8392</v>
      </c>
      <c r="B147" s="148" t="s">
        <v>8401</v>
      </c>
      <c r="C147" s="148" t="s">
        <v>8213</v>
      </c>
      <c r="D147" s="148" t="s">
        <v>8213</v>
      </c>
      <c r="E147" s="148" t="s">
        <v>151</v>
      </c>
      <c r="F147" s="148" t="s">
        <v>89</v>
      </c>
      <c r="G147" s="148" t="s">
        <v>86</v>
      </c>
      <c r="H147" s="149">
        <v>0</v>
      </c>
      <c r="I147" s="180">
        <v>0</v>
      </c>
      <c r="J147" s="358">
        <v>0</v>
      </c>
      <c r="K147" s="150">
        <v>0</v>
      </c>
      <c r="L147" s="180">
        <v>0</v>
      </c>
      <c r="M147" s="358">
        <v>0</v>
      </c>
      <c r="N147" s="150">
        <v>0</v>
      </c>
      <c r="O147" s="180">
        <v>0</v>
      </c>
      <c r="P147" s="150">
        <v>0</v>
      </c>
      <c r="Q147" s="180">
        <v>0</v>
      </c>
      <c r="R147" s="150">
        <v>0</v>
      </c>
      <c r="S147" s="180">
        <v>0</v>
      </c>
      <c r="T147" s="150">
        <v>0</v>
      </c>
      <c r="U147" s="150">
        <v>0</v>
      </c>
      <c r="V147" s="187">
        <v>0</v>
      </c>
      <c r="W147" s="149">
        <v>88803.12</v>
      </c>
      <c r="X147" s="180">
        <v>0</v>
      </c>
      <c r="Y147" s="150">
        <v>0</v>
      </c>
      <c r="Z147" s="180">
        <v>0</v>
      </c>
      <c r="AA147" s="358">
        <v>0</v>
      </c>
      <c r="AB147" s="150">
        <v>0</v>
      </c>
      <c r="AC147" s="180">
        <v>0</v>
      </c>
      <c r="AD147" s="150">
        <v>0</v>
      </c>
      <c r="AE147" s="180">
        <v>0</v>
      </c>
      <c r="AF147" s="150">
        <v>0</v>
      </c>
      <c r="AG147" s="180">
        <v>0</v>
      </c>
      <c r="AH147" s="358">
        <v>0</v>
      </c>
      <c r="AI147" s="150">
        <v>0</v>
      </c>
      <c r="AJ147" s="150">
        <v>0</v>
      </c>
      <c r="AK147" s="150">
        <v>0</v>
      </c>
      <c r="AL147" s="187">
        <v>0</v>
      </c>
      <c r="AM147" s="149"/>
      <c r="AN147" s="180"/>
      <c r="AO147" s="150"/>
      <c r="AP147" s="187"/>
      <c r="AQ147" s="151">
        <f t="shared" si="16"/>
        <v>88803.12</v>
      </c>
      <c r="AR147" s="380">
        <v>0</v>
      </c>
      <c r="AS147" s="187">
        <f t="shared" si="19"/>
        <v>0</v>
      </c>
      <c r="AT147" s="354">
        <f t="shared" si="20"/>
        <v>0</v>
      </c>
      <c r="AU147" s="151">
        <f t="shared" si="17"/>
        <v>0</v>
      </c>
      <c r="AV147" s="380" t="s">
        <v>16916</v>
      </c>
      <c r="AW147" s="187">
        <f t="shared" si="18"/>
        <v>0</v>
      </c>
      <c r="AX147" s="258"/>
      <c r="AY147" s="257" t="s">
        <v>16916</v>
      </c>
      <c r="AZ147" s="150"/>
      <c r="BA147" s="150"/>
      <c r="BB147" s="150"/>
      <c r="BE147" s="150"/>
    </row>
    <row r="148" spans="1:57" x14ac:dyDescent="0.2">
      <c r="A148" s="148" t="s">
        <v>8392</v>
      </c>
      <c r="B148" s="148" t="s">
        <v>8403</v>
      </c>
      <c r="C148" s="148" t="s">
        <v>8213</v>
      </c>
      <c r="D148" s="148" t="s">
        <v>8213</v>
      </c>
      <c r="E148" s="148" t="s">
        <v>180</v>
      </c>
      <c r="F148" s="148" t="s">
        <v>89</v>
      </c>
      <c r="G148" s="148" t="s">
        <v>86</v>
      </c>
      <c r="H148" s="149">
        <v>0</v>
      </c>
      <c r="I148" s="180">
        <v>0</v>
      </c>
      <c r="J148" s="358">
        <v>0</v>
      </c>
      <c r="K148" s="150">
        <v>0</v>
      </c>
      <c r="L148" s="180">
        <v>0</v>
      </c>
      <c r="M148" s="358">
        <v>0</v>
      </c>
      <c r="N148" s="150">
        <v>0</v>
      </c>
      <c r="O148" s="180">
        <v>0</v>
      </c>
      <c r="P148" s="150">
        <v>0</v>
      </c>
      <c r="Q148" s="180">
        <v>0</v>
      </c>
      <c r="R148" s="150">
        <v>0</v>
      </c>
      <c r="S148" s="180">
        <v>0</v>
      </c>
      <c r="T148" s="150">
        <v>0</v>
      </c>
      <c r="U148" s="150">
        <v>0</v>
      </c>
      <c r="V148" s="187">
        <v>0</v>
      </c>
      <c r="W148" s="149">
        <v>256392.56</v>
      </c>
      <c r="X148" s="180">
        <v>0</v>
      </c>
      <c r="Y148" s="150">
        <v>589750.75</v>
      </c>
      <c r="Z148" s="180">
        <v>0</v>
      </c>
      <c r="AA148" s="358">
        <v>0</v>
      </c>
      <c r="AB148" s="150">
        <v>0</v>
      </c>
      <c r="AC148" s="180">
        <v>0</v>
      </c>
      <c r="AD148" s="150">
        <v>0</v>
      </c>
      <c r="AE148" s="180">
        <v>0</v>
      </c>
      <c r="AF148" s="150">
        <v>0</v>
      </c>
      <c r="AG148" s="180">
        <v>0</v>
      </c>
      <c r="AH148" s="358">
        <v>0</v>
      </c>
      <c r="AI148" s="150">
        <v>0</v>
      </c>
      <c r="AJ148" s="150">
        <v>0</v>
      </c>
      <c r="AK148" s="150">
        <v>0</v>
      </c>
      <c r="AL148" s="187">
        <v>0</v>
      </c>
      <c r="AM148" s="149"/>
      <c r="AN148" s="180"/>
      <c r="AO148" s="150"/>
      <c r="AP148" s="187"/>
      <c r="AQ148" s="151">
        <f t="shared" si="16"/>
        <v>846143.31</v>
      </c>
      <c r="AR148" s="380">
        <v>0</v>
      </c>
      <c r="AS148" s="187">
        <f t="shared" si="19"/>
        <v>0</v>
      </c>
      <c r="AT148" s="354">
        <f t="shared" si="20"/>
        <v>0</v>
      </c>
      <c r="AU148" s="151">
        <f t="shared" si="17"/>
        <v>0</v>
      </c>
      <c r="AV148" s="380" t="s">
        <v>16916</v>
      </c>
      <c r="AW148" s="187">
        <f t="shared" si="18"/>
        <v>0</v>
      </c>
      <c r="AX148" s="258"/>
      <c r="AY148" s="257" t="s">
        <v>16916</v>
      </c>
      <c r="AZ148" s="150"/>
      <c r="BA148" s="150"/>
      <c r="BB148" s="150"/>
      <c r="BE148" s="150"/>
    </row>
    <row r="149" spans="1:57" x14ac:dyDescent="0.2">
      <c r="A149" s="148" t="s">
        <v>8392</v>
      </c>
      <c r="B149" s="148" t="s">
        <v>8309</v>
      </c>
      <c r="C149" s="148" t="s">
        <v>8213</v>
      </c>
      <c r="D149" s="148" t="s">
        <v>8213</v>
      </c>
      <c r="E149" s="148" t="s">
        <v>8412</v>
      </c>
      <c r="F149" s="148" t="s">
        <v>89</v>
      </c>
      <c r="G149" s="148" t="s">
        <v>86</v>
      </c>
      <c r="H149" s="149"/>
      <c r="I149" s="180"/>
      <c r="J149" s="358"/>
      <c r="K149" s="150"/>
      <c r="L149" s="180"/>
      <c r="M149" s="358"/>
      <c r="N149" s="150"/>
      <c r="O149" s="180"/>
      <c r="P149" s="150"/>
      <c r="Q149" s="180"/>
      <c r="R149" s="150"/>
      <c r="S149" s="180"/>
      <c r="T149" s="150"/>
      <c r="U149" s="150"/>
      <c r="V149" s="187"/>
      <c r="W149" s="149"/>
      <c r="X149" s="180"/>
      <c r="Y149" s="150"/>
      <c r="Z149" s="180"/>
      <c r="AA149" s="358"/>
      <c r="AB149" s="150"/>
      <c r="AC149" s="180"/>
      <c r="AD149" s="150"/>
      <c r="AE149" s="180"/>
      <c r="AF149" s="150"/>
      <c r="AG149" s="180"/>
      <c r="AH149" s="358"/>
      <c r="AI149" s="150"/>
      <c r="AJ149" s="150"/>
      <c r="AK149" s="150"/>
      <c r="AL149" s="187"/>
      <c r="AM149" s="149">
        <v>670143.39</v>
      </c>
      <c r="AN149" s="180">
        <v>0</v>
      </c>
      <c r="AO149" s="150">
        <v>0</v>
      </c>
      <c r="AP149" s="187">
        <v>0</v>
      </c>
      <c r="AQ149" s="151">
        <f t="shared" si="16"/>
        <v>0</v>
      </c>
      <c r="AR149" s="380">
        <v>0</v>
      </c>
      <c r="AS149" s="187">
        <f t="shared" si="19"/>
        <v>0</v>
      </c>
      <c r="AT149" s="354">
        <f t="shared" si="20"/>
        <v>0</v>
      </c>
      <c r="AU149" s="151">
        <f t="shared" si="17"/>
        <v>670143.39</v>
      </c>
      <c r="AV149" s="380" t="s">
        <v>16916</v>
      </c>
      <c r="AW149" s="187">
        <f t="shared" si="18"/>
        <v>0</v>
      </c>
      <c r="AX149" s="258"/>
      <c r="AY149" s="257" t="s">
        <v>16916</v>
      </c>
      <c r="AZ149" s="150"/>
      <c r="BA149" s="150"/>
      <c r="BB149" s="150"/>
      <c r="BE149" s="150"/>
    </row>
    <row r="150" spans="1:57" x14ac:dyDescent="0.2">
      <c r="A150" s="148" t="s">
        <v>8392</v>
      </c>
      <c r="B150" s="148" t="s">
        <v>8396</v>
      </c>
      <c r="C150" s="148" t="s">
        <v>8213</v>
      </c>
      <c r="D150" s="148" t="s">
        <v>8213</v>
      </c>
      <c r="E150" s="148" t="s">
        <v>8397</v>
      </c>
      <c r="F150" s="148" t="s">
        <v>89</v>
      </c>
      <c r="G150" s="148" t="s">
        <v>86</v>
      </c>
      <c r="H150" s="149">
        <v>0</v>
      </c>
      <c r="I150" s="180">
        <v>0</v>
      </c>
      <c r="J150" s="358">
        <v>0</v>
      </c>
      <c r="K150" s="150">
        <v>0</v>
      </c>
      <c r="L150" s="180">
        <v>0</v>
      </c>
      <c r="M150" s="358">
        <v>0</v>
      </c>
      <c r="N150" s="150">
        <v>0</v>
      </c>
      <c r="O150" s="180">
        <v>0</v>
      </c>
      <c r="P150" s="150">
        <v>0</v>
      </c>
      <c r="Q150" s="180">
        <v>0</v>
      </c>
      <c r="R150" s="150">
        <v>0</v>
      </c>
      <c r="S150" s="180">
        <v>0</v>
      </c>
      <c r="T150" s="150">
        <v>0</v>
      </c>
      <c r="U150" s="150">
        <v>0</v>
      </c>
      <c r="V150" s="187">
        <v>0</v>
      </c>
      <c r="W150" s="149">
        <v>578935.88</v>
      </c>
      <c r="X150" s="180">
        <v>0</v>
      </c>
      <c r="Y150" s="150">
        <v>0</v>
      </c>
      <c r="Z150" s="180">
        <v>0</v>
      </c>
      <c r="AA150" s="358">
        <v>0</v>
      </c>
      <c r="AB150" s="150">
        <v>0</v>
      </c>
      <c r="AC150" s="180">
        <v>0</v>
      </c>
      <c r="AD150" s="150">
        <v>0</v>
      </c>
      <c r="AE150" s="180">
        <v>0</v>
      </c>
      <c r="AF150" s="150">
        <v>734897.52</v>
      </c>
      <c r="AG150" s="180">
        <v>542252.44000000006</v>
      </c>
      <c r="AH150" s="358">
        <v>0</v>
      </c>
      <c r="AI150" s="150">
        <v>0</v>
      </c>
      <c r="AJ150" s="150">
        <v>0</v>
      </c>
      <c r="AK150" s="150">
        <v>0</v>
      </c>
      <c r="AL150" s="187">
        <v>0</v>
      </c>
      <c r="AM150" s="149"/>
      <c r="AN150" s="180"/>
      <c r="AO150" s="150"/>
      <c r="AP150" s="187"/>
      <c r="AQ150" s="151">
        <f t="shared" si="16"/>
        <v>1313833.3999999999</v>
      </c>
      <c r="AR150" s="380">
        <v>734897.52</v>
      </c>
      <c r="AS150" s="187">
        <f t="shared" si="19"/>
        <v>542252.44000000006</v>
      </c>
      <c r="AT150" s="354">
        <f t="shared" si="20"/>
        <v>0</v>
      </c>
      <c r="AU150" s="151">
        <f t="shared" si="17"/>
        <v>0</v>
      </c>
      <c r="AV150" s="380" t="s">
        <v>16916</v>
      </c>
      <c r="AW150" s="187">
        <f t="shared" si="18"/>
        <v>0</v>
      </c>
      <c r="AX150" s="258"/>
      <c r="AY150" s="257" t="s">
        <v>16916</v>
      </c>
      <c r="AZ150" s="150"/>
      <c r="BA150" s="150"/>
      <c r="BB150" s="150"/>
      <c r="BE150" s="150"/>
    </row>
    <row r="151" spans="1:57" x14ac:dyDescent="0.2">
      <c r="A151" s="148" t="s">
        <v>8392</v>
      </c>
      <c r="B151" s="148" t="s">
        <v>8413</v>
      </c>
      <c r="C151" s="148" t="s">
        <v>8213</v>
      </c>
      <c r="D151" s="148" t="s">
        <v>8213</v>
      </c>
      <c r="E151" s="148" t="s">
        <v>8414</v>
      </c>
      <c r="F151" s="148" t="s">
        <v>89</v>
      </c>
      <c r="G151" s="148" t="s">
        <v>86</v>
      </c>
      <c r="H151" s="149"/>
      <c r="I151" s="180"/>
      <c r="J151" s="358"/>
      <c r="K151" s="150"/>
      <c r="L151" s="180"/>
      <c r="M151" s="358"/>
      <c r="N151" s="150"/>
      <c r="O151" s="180"/>
      <c r="P151" s="150"/>
      <c r="Q151" s="180"/>
      <c r="R151" s="150"/>
      <c r="S151" s="180"/>
      <c r="T151" s="150"/>
      <c r="U151" s="150"/>
      <c r="V151" s="187"/>
      <c r="W151" s="149"/>
      <c r="X151" s="180"/>
      <c r="Y151" s="150"/>
      <c r="Z151" s="180"/>
      <c r="AA151" s="358"/>
      <c r="AB151" s="150"/>
      <c r="AC151" s="180"/>
      <c r="AD151" s="150"/>
      <c r="AE151" s="180"/>
      <c r="AF151" s="150"/>
      <c r="AG151" s="180"/>
      <c r="AH151" s="358"/>
      <c r="AI151" s="150"/>
      <c r="AJ151" s="150"/>
      <c r="AK151" s="150"/>
      <c r="AL151" s="187"/>
      <c r="AM151" s="149">
        <v>0</v>
      </c>
      <c r="AN151" s="180">
        <v>0</v>
      </c>
      <c r="AO151" s="150">
        <v>637447.19999999995</v>
      </c>
      <c r="AP151" s="187">
        <v>0</v>
      </c>
      <c r="AQ151" s="151">
        <f t="shared" si="16"/>
        <v>0</v>
      </c>
      <c r="AR151" s="380">
        <v>0</v>
      </c>
      <c r="AS151" s="187">
        <f t="shared" si="19"/>
        <v>0</v>
      </c>
      <c r="AT151" s="354">
        <f t="shared" si="20"/>
        <v>0</v>
      </c>
      <c r="AU151" s="151">
        <f t="shared" si="17"/>
        <v>637447.19999999995</v>
      </c>
      <c r="AV151" s="380" t="s">
        <v>16916</v>
      </c>
      <c r="AW151" s="187">
        <f t="shared" si="18"/>
        <v>0</v>
      </c>
      <c r="AX151" s="258"/>
      <c r="AY151" s="257" t="s">
        <v>16916</v>
      </c>
      <c r="AZ151" s="150"/>
      <c r="BA151" s="150"/>
      <c r="BB151" s="150"/>
      <c r="BE151" s="150"/>
    </row>
    <row r="152" spans="1:57" x14ac:dyDescent="0.2">
      <c r="A152" s="148" t="s">
        <v>8392</v>
      </c>
      <c r="B152" s="148" t="s">
        <v>8415</v>
      </c>
      <c r="C152" s="148" t="s">
        <v>8213</v>
      </c>
      <c r="D152" s="148" t="s">
        <v>8213</v>
      </c>
      <c r="E152" s="148" t="s">
        <v>8416</v>
      </c>
      <c r="F152" s="148" t="s">
        <v>89</v>
      </c>
      <c r="G152" s="148" t="s">
        <v>86</v>
      </c>
      <c r="H152" s="149"/>
      <c r="I152" s="180"/>
      <c r="J152" s="358"/>
      <c r="K152" s="150"/>
      <c r="L152" s="180"/>
      <c r="M152" s="358"/>
      <c r="N152" s="150"/>
      <c r="O152" s="180"/>
      <c r="P152" s="150"/>
      <c r="Q152" s="180"/>
      <c r="R152" s="150"/>
      <c r="S152" s="180"/>
      <c r="T152" s="150"/>
      <c r="U152" s="150"/>
      <c r="V152" s="187"/>
      <c r="W152" s="149"/>
      <c r="X152" s="180"/>
      <c r="Y152" s="150"/>
      <c r="Z152" s="180"/>
      <c r="AA152" s="358"/>
      <c r="AB152" s="150"/>
      <c r="AC152" s="180"/>
      <c r="AD152" s="150"/>
      <c r="AE152" s="180"/>
      <c r="AF152" s="150"/>
      <c r="AG152" s="180"/>
      <c r="AH152" s="358"/>
      <c r="AI152" s="150"/>
      <c r="AJ152" s="150"/>
      <c r="AK152" s="150"/>
      <c r="AL152" s="187"/>
      <c r="AM152" s="149">
        <v>0</v>
      </c>
      <c r="AN152" s="180">
        <v>0</v>
      </c>
      <c r="AO152" s="150">
        <v>69780.27</v>
      </c>
      <c r="AP152" s="187">
        <v>0</v>
      </c>
      <c r="AQ152" s="151">
        <f t="shared" si="16"/>
        <v>0</v>
      </c>
      <c r="AR152" s="380">
        <v>0</v>
      </c>
      <c r="AS152" s="187">
        <f t="shared" si="19"/>
        <v>0</v>
      </c>
      <c r="AT152" s="354">
        <f t="shared" si="20"/>
        <v>0</v>
      </c>
      <c r="AU152" s="151">
        <f t="shared" si="17"/>
        <v>69780.27</v>
      </c>
      <c r="AV152" s="380" t="s">
        <v>16916</v>
      </c>
      <c r="AW152" s="187">
        <f t="shared" si="18"/>
        <v>0</v>
      </c>
      <c r="AX152" s="258"/>
      <c r="AY152" s="257" t="s">
        <v>16916</v>
      </c>
      <c r="AZ152" s="150"/>
      <c r="BA152" s="150"/>
      <c r="BB152" s="150"/>
      <c r="BE152" s="150"/>
    </row>
    <row r="153" spans="1:57" x14ac:dyDescent="0.2">
      <c r="A153" s="148" t="s">
        <v>8313</v>
      </c>
      <c r="B153" s="148" t="s">
        <v>8238</v>
      </c>
      <c r="C153" s="148" t="s">
        <v>8213</v>
      </c>
      <c r="D153" s="148" t="s">
        <v>8213</v>
      </c>
      <c r="E153" s="148" t="s">
        <v>178</v>
      </c>
      <c r="F153" s="148" t="s">
        <v>139</v>
      </c>
      <c r="G153" s="148" t="s">
        <v>71</v>
      </c>
      <c r="H153" s="149">
        <v>0</v>
      </c>
      <c r="I153" s="180">
        <v>0</v>
      </c>
      <c r="J153" s="358">
        <v>0</v>
      </c>
      <c r="K153" s="150">
        <v>0</v>
      </c>
      <c r="L153" s="180">
        <v>0</v>
      </c>
      <c r="M153" s="358">
        <v>0</v>
      </c>
      <c r="N153" s="150">
        <v>0</v>
      </c>
      <c r="O153" s="180">
        <v>0</v>
      </c>
      <c r="P153" s="150">
        <v>0</v>
      </c>
      <c r="Q153" s="180">
        <v>0</v>
      </c>
      <c r="R153" s="150">
        <v>0</v>
      </c>
      <c r="S153" s="180">
        <v>0</v>
      </c>
      <c r="T153" s="150">
        <v>0</v>
      </c>
      <c r="U153" s="150">
        <v>0</v>
      </c>
      <c r="V153" s="187">
        <v>0</v>
      </c>
      <c r="W153" s="149">
        <v>14965.68</v>
      </c>
      <c r="X153" s="180">
        <v>0</v>
      </c>
      <c r="Y153" s="150">
        <v>0</v>
      </c>
      <c r="Z153" s="180">
        <v>0</v>
      </c>
      <c r="AA153" s="358">
        <v>0</v>
      </c>
      <c r="AB153" s="150">
        <v>0</v>
      </c>
      <c r="AC153" s="180">
        <v>0</v>
      </c>
      <c r="AD153" s="150">
        <v>0</v>
      </c>
      <c r="AE153" s="180">
        <v>0</v>
      </c>
      <c r="AF153" s="150">
        <v>0</v>
      </c>
      <c r="AG153" s="180">
        <v>0</v>
      </c>
      <c r="AH153" s="358">
        <v>0</v>
      </c>
      <c r="AI153" s="150">
        <v>0</v>
      </c>
      <c r="AJ153" s="150">
        <v>0</v>
      </c>
      <c r="AK153" s="150">
        <v>0</v>
      </c>
      <c r="AL153" s="187">
        <v>0</v>
      </c>
      <c r="AM153" s="149"/>
      <c r="AN153" s="180"/>
      <c r="AO153" s="150"/>
      <c r="AP153" s="187"/>
      <c r="AQ153" s="151">
        <f t="shared" si="16"/>
        <v>14965.68</v>
      </c>
      <c r="AR153" s="380">
        <v>0</v>
      </c>
      <c r="AS153" s="187">
        <f t="shared" si="19"/>
        <v>0</v>
      </c>
      <c r="AT153" s="354">
        <f t="shared" si="20"/>
        <v>0</v>
      </c>
      <c r="AU153" s="151">
        <f t="shared" si="17"/>
        <v>0</v>
      </c>
      <c r="AV153" s="380" t="s">
        <v>16916</v>
      </c>
      <c r="AW153" s="187">
        <f t="shared" si="18"/>
        <v>0</v>
      </c>
      <c r="AX153" s="258"/>
      <c r="AY153" s="257" t="s">
        <v>16916</v>
      </c>
      <c r="AZ153" s="150"/>
      <c r="BA153" s="150"/>
      <c r="BB153" s="150"/>
      <c r="BE153" s="150"/>
    </row>
    <row r="154" spans="1:57" x14ac:dyDescent="0.2">
      <c r="A154" s="148" t="s">
        <v>8285</v>
      </c>
      <c r="B154" s="148" t="s">
        <v>8286</v>
      </c>
      <c r="C154" s="148" t="s">
        <v>8213</v>
      </c>
      <c r="D154" s="148" t="s">
        <v>8213</v>
      </c>
      <c r="E154" s="148" t="s">
        <v>4124</v>
      </c>
      <c r="F154" s="148" t="s">
        <v>110</v>
      </c>
      <c r="G154" s="148" t="s">
        <v>53</v>
      </c>
      <c r="H154" s="149">
        <v>0</v>
      </c>
      <c r="I154" s="180">
        <v>0</v>
      </c>
      <c r="J154" s="358">
        <v>0</v>
      </c>
      <c r="K154" s="150">
        <v>0</v>
      </c>
      <c r="L154" s="180">
        <v>0</v>
      </c>
      <c r="M154" s="358">
        <v>0</v>
      </c>
      <c r="N154" s="150">
        <v>23635.74</v>
      </c>
      <c r="O154" s="180">
        <v>0</v>
      </c>
      <c r="P154" s="150">
        <v>0</v>
      </c>
      <c r="Q154" s="180">
        <v>0</v>
      </c>
      <c r="R154" s="150">
        <v>0</v>
      </c>
      <c r="S154" s="180">
        <v>0</v>
      </c>
      <c r="T154" s="150">
        <v>0</v>
      </c>
      <c r="U154" s="150">
        <v>0</v>
      </c>
      <c r="V154" s="187">
        <v>0</v>
      </c>
      <c r="W154" s="149">
        <v>0</v>
      </c>
      <c r="X154" s="180">
        <v>0</v>
      </c>
      <c r="Y154" s="150">
        <v>0</v>
      </c>
      <c r="Z154" s="180">
        <v>0</v>
      </c>
      <c r="AA154" s="358">
        <v>0</v>
      </c>
      <c r="AB154" s="150">
        <v>0</v>
      </c>
      <c r="AC154" s="180">
        <v>0</v>
      </c>
      <c r="AD154" s="150">
        <v>0</v>
      </c>
      <c r="AE154" s="180">
        <v>0</v>
      </c>
      <c r="AF154" s="150">
        <v>0</v>
      </c>
      <c r="AG154" s="180">
        <v>0</v>
      </c>
      <c r="AH154" s="358">
        <v>0</v>
      </c>
      <c r="AI154" s="150">
        <v>0</v>
      </c>
      <c r="AJ154" s="150">
        <v>0</v>
      </c>
      <c r="AK154" s="150">
        <v>0</v>
      </c>
      <c r="AL154" s="187">
        <v>0</v>
      </c>
      <c r="AM154" s="149"/>
      <c r="AN154" s="180"/>
      <c r="AO154" s="150"/>
      <c r="AP154" s="187"/>
      <c r="AQ154" s="151">
        <f t="shared" si="16"/>
        <v>23635.74</v>
      </c>
      <c r="AR154" s="380">
        <v>0</v>
      </c>
      <c r="AS154" s="187">
        <f t="shared" si="19"/>
        <v>0</v>
      </c>
      <c r="AT154" s="354">
        <f t="shared" si="20"/>
        <v>0</v>
      </c>
      <c r="AU154" s="151">
        <f t="shared" si="17"/>
        <v>0</v>
      </c>
      <c r="AV154" s="380" t="s">
        <v>16916</v>
      </c>
      <c r="AW154" s="187">
        <f t="shared" si="18"/>
        <v>0</v>
      </c>
      <c r="AX154" s="258">
        <v>568553.46</v>
      </c>
      <c r="AY154" s="257">
        <v>568553.46</v>
      </c>
      <c r="AZ154" s="150"/>
      <c r="BA154" s="150"/>
      <c r="BB154" s="150"/>
      <c r="BE154" s="150"/>
    </row>
    <row r="155" spans="1:57" x14ac:dyDescent="0.2">
      <c r="A155" s="148" t="s">
        <v>8285</v>
      </c>
      <c r="B155" s="148" t="s">
        <v>8287</v>
      </c>
      <c r="C155" s="148" t="s">
        <v>8213</v>
      </c>
      <c r="D155" s="148" t="s">
        <v>8213</v>
      </c>
      <c r="E155" s="148" t="s">
        <v>8288</v>
      </c>
      <c r="F155" s="148" t="s">
        <v>110</v>
      </c>
      <c r="G155" s="148" t="s">
        <v>53</v>
      </c>
      <c r="H155" s="149">
        <v>0</v>
      </c>
      <c r="I155" s="180">
        <v>0</v>
      </c>
      <c r="J155" s="358">
        <v>0</v>
      </c>
      <c r="K155" s="150">
        <v>108998.18</v>
      </c>
      <c r="L155" s="180">
        <v>108998.18000000001</v>
      </c>
      <c r="M155" s="358">
        <v>0</v>
      </c>
      <c r="N155" s="150">
        <v>54285.48</v>
      </c>
      <c r="O155" s="180">
        <v>13623.869999999999</v>
      </c>
      <c r="P155" s="150">
        <v>1530.6</v>
      </c>
      <c r="Q155" s="180">
        <v>1147.9499999999998</v>
      </c>
      <c r="R155" s="150">
        <v>0</v>
      </c>
      <c r="S155" s="180">
        <v>0</v>
      </c>
      <c r="T155" s="150">
        <v>0</v>
      </c>
      <c r="U155" s="150">
        <v>0</v>
      </c>
      <c r="V155" s="187">
        <v>0</v>
      </c>
      <c r="W155" s="149">
        <v>0</v>
      </c>
      <c r="X155" s="180">
        <v>0</v>
      </c>
      <c r="Y155" s="150">
        <v>0</v>
      </c>
      <c r="Z155" s="180">
        <v>0</v>
      </c>
      <c r="AA155" s="358">
        <v>0</v>
      </c>
      <c r="AB155" s="150">
        <v>0</v>
      </c>
      <c r="AC155" s="180">
        <v>0</v>
      </c>
      <c r="AD155" s="150">
        <v>0</v>
      </c>
      <c r="AE155" s="180">
        <v>0</v>
      </c>
      <c r="AF155" s="150">
        <v>0</v>
      </c>
      <c r="AG155" s="180">
        <v>0</v>
      </c>
      <c r="AH155" s="358">
        <v>0</v>
      </c>
      <c r="AI155" s="150">
        <v>0</v>
      </c>
      <c r="AJ155" s="150">
        <v>0</v>
      </c>
      <c r="AK155" s="150">
        <v>0</v>
      </c>
      <c r="AL155" s="187">
        <v>0</v>
      </c>
      <c r="AM155" s="149"/>
      <c r="AN155" s="180"/>
      <c r="AO155" s="150"/>
      <c r="AP155" s="187"/>
      <c r="AQ155" s="151">
        <f t="shared" si="16"/>
        <v>164814.26</v>
      </c>
      <c r="AR155" s="380">
        <v>164814.26</v>
      </c>
      <c r="AS155" s="187">
        <f t="shared" si="19"/>
        <v>123770</v>
      </c>
      <c r="AT155" s="354">
        <f t="shared" si="20"/>
        <v>0</v>
      </c>
      <c r="AU155" s="151">
        <f t="shared" si="17"/>
        <v>0</v>
      </c>
      <c r="AV155" s="380" t="s">
        <v>16916</v>
      </c>
      <c r="AW155" s="187">
        <f t="shared" si="18"/>
        <v>0</v>
      </c>
      <c r="AX155" s="258"/>
      <c r="AY155" s="257" t="s">
        <v>16916</v>
      </c>
      <c r="AZ155" s="150"/>
      <c r="BA155" s="150"/>
      <c r="BB155" s="150"/>
      <c r="BE155" s="150"/>
    </row>
    <row r="156" spans="1:57" x14ac:dyDescent="0.2">
      <c r="A156" s="148" t="s">
        <v>8285</v>
      </c>
      <c r="B156" s="148" t="s">
        <v>8295</v>
      </c>
      <c r="C156" s="148" t="s">
        <v>8213</v>
      </c>
      <c r="D156" s="148" t="s">
        <v>8213</v>
      </c>
      <c r="E156" s="148" t="s">
        <v>8296</v>
      </c>
      <c r="F156" s="148" t="s">
        <v>110</v>
      </c>
      <c r="G156" s="148" t="s">
        <v>53</v>
      </c>
      <c r="H156" s="149"/>
      <c r="I156" s="180"/>
      <c r="J156" s="358"/>
      <c r="K156" s="150"/>
      <c r="L156" s="180"/>
      <c r="M156" s="358"/>
      <c r="N156" s="150"/>
      <c r="O156" s="180"/>
      <c r="P156" s="150"/>
      <c r="Q156" s="180"/>
      <c r="R156" s="150"/>
      <c r="S156" s="180"/>
      <c r="T156" s="150"/>
      <c r="U156" s="150"/>
      <c r="V156" s="187"/>
      <c r="W156" s="149"/>
      <c r="X156" s="180"/>
      <c r="Y156" s="150"/>
      <c r="Z156" s="180"/>
      <c r="AA156" s="358"/>
      <c r="AB156" s="150"/>
      <c r="AC156" s="180"/>
      <c r="AD156" s="150"/>
      <c r="AE156" s="180"/>
      <c r="AF156" s="150"/>
      <c r="AG156" s="180"/>
      <c r="AH156" s="358"/>
      <c r="AI156" s="150"/>
      <c r="AJ156" s="150"/>
      <c r="AK156" s="150"/>
      <c r="AL156" s="187"/>
      <c r="AM156" s="149">
        <v>0</v>
      </c>
      <c r="AN156" s="180">
        <v>0</v>
      </c>
      <c r="AO156" s="150">
        <v>33758912.560000002</v>
      </c>
      <c r="AP156" s="187">
        <v>21137149.260000002</v>
      </c>
      <c r="AQ156" s="151">
        <f t="shared" si="16"/>
        <v>0</v>
      </c>
      <c r="AR156" s="380">
        <v>0</v>
      </c>
      <c r="AS156" s="187">
        <f t="shared" si="19"/>
        <v>0</v>
      </c>
      <c r="AT156" s="354">
        <f t="shared" si="20"/>
        <v>0</v>
      </c>
      <c r="AU156" s="151">
        <f t="shared" si="17"/>
        <v>33758912.560000002</v>
      </c>
      <c r="AV156" s="380">
        <v>33758912.560000002</v>
      </c>
      <c r="AW156" s="187">
        <f t="shared" si="18"/>
        <v>21137149.260000002</v>
      </c>
      <c r="AX156" s="258"/>
      <c r="AY156" s="257" t="s">
        <v>16916</v>
      </c>
      <c r="AZ156" s="150"/>
      <c r="BA156" s="150"/>
      <c r="BB156" s="150"/>
      <c r="BE156" s="150"/>
    </row>
    <row r="157" spans="1:57" s="152" customFormat="1" x14ac:dyDescent="0.2">
      <c r="A157" s="148" t="s">
        <v>8211</v>
      </c>
      <c r="B157" s="148" t="s">
        <v>8217</v>
      </c>
      <c r="C157" s="148" t="s">
        <v>8213</v>
      </c>
      <c r="D157" s="148" t="s">
        <v>8213</v>
      </c>
      <c r="E157" s="148" t="s">
        <v>8527</v>
      </c>
      <c r="F157" s="148" t="s">
        <v>45</v>
      </c>
      <c r="G157" s="148" t="s">
        <v>37</v>
      </c>
      <c r="H157" s="149"/>
      <c r="I157" s="180"/>
      <c r="J157" s="358"/>
      <c r="K157" s="150"/>
      <c r="L157" s="180"/>
      <c r="M157" s="358"/>
      <c r="N157" s="150"/>
      <c r="O157" s="180"/>
      <c r="P157" s="150"/>
      <c r="Q157" s="180"/>
      <c r="R157" s="150"/>
      <c r="S157" s="180"/>
      <c r="T157" s="150"/>
      <c r="U157" s="150"/>
      <c r="V157" s="187"/>
      <c r="W157" s="149"/>
      <c r="X157" s="180"/>
      <c r="Y157" s="150"/>
      <c r="Z157" s="180"/>
      <c r="AA157" s="358"/>
      <c r="AB157" s="150"/>
      <c r="AC157" s="180"/>
      <c r="AD157" s="150"/>
      <c r="AE157" s="180"/>
      <c r="AF157" s="150"/>
      <c r="AG157" s="180"/>
      <c r="AH157" s="358"/>
      <c r="AI157" s="150"/>
      <c r="AJ157" s="150"/>
      <c r="AK157" s="150"/>
      <c r="AL157" s="187"/>
      <c r="AM157" s="149"/>
      <c r="AN157" s="180"/>
      <c r="AO157" s="150"/>
      <c r="AP157" s="187"/>
      <c r="AQ157" s="151">
        <f t="shared" si="16"/>
        <v>0</v>
      </c>
      <c r="AR157" s="380">
        <v>0</v>
      </c>
      <c r="AS157" s="187">
        <f t="shared" si="19"/>
        <v>0</v>
      </c>
      <c r="AT157" s="354">
        <f t="shared" si="20"/>
        <v>0</v>
      </c>
      <c r="AU157" s="151">
        <f t="shared" si="17"/>
        <v>0</v>
      </c>
      <c r="AV157" s="380" t="s">
        <v>16916</v>
      </c>
      <c r="AW157" s="187">
        <f t="shared" si="18"/>
        <v>0</v>
      </c>
      <c r="AX157" s="258">
        <v>18533308.370000001</v>
      </c>
      <c r="AY157" s="257">
        <v>18533308.370000001</v>
      </c>
      <c r="AZ157" s="150"/>
      <c r="BA157" s="150"/>
      <c r="BB157" s="150"/>
      <c r="BC157" s="148"/>
      <c r="BD157" s="148"/>
      <c r="BE157" s="150"/>
    </row>
    <row r="158" spans="1:57" x14ac:dyDescent="0.2">
      <c r="A158" s="148" t="s">
        <v>8226</v>
      </c>
      <c r="B158" s="148" t="s">
        <v>8436</v>
      </c>
      <c r="C158" s="148" t="s">
        <v>8213</v>
      </c>
      <c r="D158" s="148" t="s">
        <v>8213</v>
      </c>
      <c r="E158" s="148" t="s">
        <v>8528</v>
      </c>
      <c r="F158" s="148" t="s">
        <v>36</v>
      </c>
      <c r="G158" s="148" t="s">
        <v>37</v>
      </c>
      <c r="H158" s="149"/>
      <c r="I158" s="180"/>
      <c r="J158" s="358"/>
      <c r="K158" s="150"/>
      <c r="L158" s="180"/>
      <c r="M158" s="358"/>
      <c r="N158" s="150"/>
      <c r="O158" s="180"/>
      <c r="P158" s="150"/>
      <c r="Q158" s="180"/>
      <c r="R158" s="150"/>
      <c r="S158" s="180"/>
      <c r="T158" s="150"/>
      <c r="U158" s="150"/>
      <c r="V158" s="187"/>
      <c r="W158" s="149"/>
      <c r="X158" s="180"/>
      <c r="Y158" s="150"/>
      <c r="Z158" s="180"/>
      <c r="AA158" s="358"/>
      <c r="AB158" s="150"/>
      <c r="AC158" s="180"/>
      <c r="AD158" s="150"/>
      <c r="AE158" s="180"/>
      <c r="AF158" s="150"/>
      <c r="AG158" s="180"/>
      <c r="AH158" s="358"/>
      <c r="AI158" s="150"/>
      <c r="AJ158" s="150"/>
      <c r="AK158" s="150"/>
      <c r="AL158" s="187"/>
      <c r="AM158" s="149"/>
      <c r="AN158" s="180"/>
      <c r="AO158" s="150"/>
      <c r="AP158" s="187"/>
      <c r="AQ158" s="151">
        <f t="shared" si="16"/>
        <v>0</v>
      </c>
      <c r="AR158" s="380">
        <v>0</v>
      </c>
      <c r="AS158" s="187">
        <f t="shared" si="19"/>
        <v>0</v>
      </c>
      <c r="AT158" s="354">
        <f t="shared" si="20"/>
        <v>0</v>
      </c>
      <c r="AU158" s="151">
        <f t="shared" si="17"/>
        <v>0</v>
      </c>
      <c r="AV158" s="380" t="s">
        <v>16916</v>
      </c>
      <c r="AW158" s="187">
        <f t="shared" si="18"/>
        <v>0</v>
      </c>
      <c r="AX158" s="258">
        <v>197428.52000000002</v>
      </c>
      <c r="AY158" s="257">
        <v>197428.52</v>
      </c>
      <c r="AZ158" s="150"/>
      <c r="BA158" s="150"/>
      <c r="BB158" s="150"/>
      <c r="BE158" s="150"/>
    </row>
    <row r="159" spans="1:57" x14ac:dyDescent="0.2">
      <c r="A159" s="148" t="s">
        <v>8226</v>
      </c>
      <c r="B159" s="148" t="s">
        <v>8347</v>
      </c>
      <c r="C159" s="148" t="s">
        <v>8213</v>
      </c>
      <c r="D159" s="148" t="s">
        <v>8213</v>
      </c>
      <c r="E159" s="148" t="s">
        <v>8529</v>
      </c>
      <c r="F159" s="148" t="s">
        <v>36</v>
      </c>
      <c r="G159" s="148" t="s">
        <v>37</v>
      </c>
      <c r="H159" s="149"/>
      <c r="I159" s="180"/>
      <c r="J159" s="358"/>
      <c r="K159" s="150"/>
      <c r="L159" s="180"/>
      <c r="M159" s="358"/>
      <c r="N159" s="150"/>
      <c r="O159" s="180"/>
      <c r="P159" s="150"/>
      <c r="Q159" s="180"/>
      <c r="R159" s="150"/>
      <c r="S159" s="180"/>
      <c r="T159" s="150"/>
      <c r="U159" s="150"/>
      <c r="V159" s="187"/>
      <c r="W159" s="149"/>
      <c r="X159" s="180"/>
      <c r="Y159" s="150"/>
      <c r="Z159" s="180"/>
      <c r="AA159" s="358"/>
      <c r="AB159" s="150"/>
      <c r="AC159" s="180"/>
      <c r="AD159" s="150"/>
      <c r="AE159" s="180"/>
      <c r="AF159" s="150"/>
      <c r="AG159" s="180"/>
      <c r="AH159" s="358"/>
      <c r="AI159" s="150"/>
      <c r="AJ159" s="150"/>
      <c r="AK159" s="150"/>
      <c r="AL159" s="187"/>
      <c r="AM159" s="149"/>
      <c r="AN159" s="180"/>
      <c r="AO159" s="150"/>
      <c r="AP159" s="187"/>
      <c r="AQ159" s="151">
        <f t="shared" si="16"/>
        <v>0</v>
      </c>
      <c r="AR159" s="380">
        <v>0</v>
      </c>
      <c r="AS159" s="187">
        <f t="shared" si="19"/>
        <v>0</v>
      </c>
      <c r="AT159" s="354">
        <f t="shared" si="20"/>
        <v>0</v>
      </c>
      <c r="AU159" s="151">
        <f t="shared" si="17"/>
        <v>0</v>
      </c>
      <c r="AV159" s="380" t="s">
        <v>16916</v>
      </c>
      <c r="AW159" s="187">
        <f t="shared" si="18"/>
        <v>0</v>
      </c>
      <c r="AX159" s="258">
        <v>371887.62</v>
      </c>
      <c r="AY159" s="257">
        <v>371887.62</v>
      </c>
      <c r="AZ159" s="150"/>
      <c r="BA159" s="150"/>
      <c r="BB159" s="150"/>
      <c r="BE159" s="150"/>
    </row>
    <row r="160" spans="1:57" x14ac:dyDescent="0.2">
      <c r="A160" s="148" t="s">
        <v>8229</v>
      </c>
      <c r="B160" s="148" t="s">
        <v>8278</v>
      </c>
      <c r="C160" s="148" t="s">
        <v>8213</v>
      </c>
      <c r="D160" s="148" t="s">
        <v>8213</v>
      </c>
      <c r="E160" s="148" t="s">
        <v>8530</v>
      </c>
      <c r="F160" s="148" t="s">
        <v>103</v>
      </c>
      <c r="G160" s="148" t="s">
        <v>37</v>
      </c>
      <c r="H160" s="149"/>
      <c r="I160" s="180"/>
      <c r="J160" s="358"/>
      <c r="K160" s="150"/>
      <c r="L160" s="180"/>
      <c r="M160" s="358"/>
      <c r="N160" s="150"/>
      <c r="O160" s="180"/>
      <c r="P160" s="150"/>
      <c r="Q160" s="180"/>
      <c r="R160" s="150"/>
      <c r="S160" s="180"/>
      <c r="T160" s="150"/>
      <c r="U160" s="150"/>
      <c r="V160" s="187"/>
      <c r="W160" s="149"/>
      <c r="X160" s="180"/>
      <c r="Y160" s="150"/>
      <c r="Z160" s="180"/>
      <c r="AA160" s="358"/>
      <c r="AB160" s="150"/>
      <c r="AC160" s="180"/>
      <c r="AD160" s="150"/>
      <c r="AE160" s="180"/>
      <c r="AF160" s="150"/>
      <c r="AG160" s="180"/>
      <c r="AH160" s="358"/>
      <c r="AI160" s="150"/>
      <c r="AJ160" s="150"/>
      <c r="AK160" s="150"/>
      <c r="AL160" s="187"/>
      <c r="AM160" s="149"/>
      <c r="AN160" s="180"/>
      <c r="AO160" s="150"/>
      <c r="AP160" s="187"/>
      <c r="AQ160" s="151">
        <f t="shared" si="16"/>
        <v>0</v>
      </c>
      <c r="AR160" s="380">
        <v>0</v>
      </c>
      <c r="AS160" s="187">
        <f t="shared" si="19"/>
        <v>0</v>
      </c>
      <c r="AT160" s="354">
        <f t="shared" si="20"/>
        <v>0</v>
      </c>
      <c r="AU160" s="151">
        <f t="shared" si="17"/>
        <v>0</v>
      </c>
      <c r="AV160" s="380" t="s">
        <v>16916</v>
      </c>
      <c r="AW160" s="187">
        <f t="shared" si="18"/>
        <v>0</v>
      </c>
      <c r="AX160" s="258">
        <v>895746.76</v>
      </c>
      <c r="AY160" s="257">
        <v>895746.76</v>
      </c>
      <c r="AZ160" s="150"/>
      <c r="BA160" s="150"/>
      <c r="BB160" s="150"/>
      <c r="BE160" s="150"/>
    </row>
    <row r="161" spans="1:57" x14ac:dyDescent="0.2">
      <c r="A161" s="148" t="s">
        <v>8229</v>
      </c>
      <c r="B161" s="148" t="s">
        <v>8531</v>
      </c>
      <c r="C161" s="148" t="s">
        <v>8213</v>
      </c>
      <c r="D161" s="148" t="s">
        <v>8213</v>
      </c>
      <c r="E161" s="148" t="s">
        <v>8532</v>
      </c>
      <c r="F161" s="148" t="s">
        <v>103</v>
      </c>
      <c r="G161" s="148" t="s">
        <v>37</v>
      </c>
      <c r="H161" s="149">
        <v>0</v>
      </c>
      <c r="I161" s="180">
        <v>0</v>
      </c>
      <c r="J161" s="358">
        <v>0</v>
      </c>
      <c r="K161" s="150">
        <v>0</v>
      </c>
      <c r="L161" s="180">
        <v>0</v>
      </c>
      <c r="M161" s="358">
        <v>0</v>
      </c>
      <c r="N161" s="150">
        <v>0</v>
      </c>
      <c r="O161" s="180">
        <v>0</v>
      </c>
      <c r="P161" s="150">
        <v>0</v>
      </c>
      <c r="Q161" s="180">
        <v>0</v>
      </c>
      <c r="R161" s="150">
        <v>0</v>
      </c>
      <c r="S161" s="180">
        <v>0</v>
      </c>
      <c r="T161" s="150">
        <v>403186.98</v>
      </c>
      <c r="U161" s="150">
        <v>2481020.94</v>
      </c>
      <c r="V161" s="187">
        <v>2884207.92</v>
      </c>
      <c r="W161" s="149">
        <v>0</v>
      </c>
      <c r="X161" s="180">
        <v>0</v>
      </c>
      <c r="Y161" s="150">
        <v>0</v>
      </c>
      <c r="Z161" s="180">
        <v>0</v>
      </c>
      <c r="AA161" s="358">
        <v>0</v>
      </c>
      <c r="AB161" s="150">
        <v>0</v>
      </c>
      <c r="AC161" s="180">
        <v>0</v>
      </c>
      <c r="AD161" s="150">
        <v>0</v>
      </c>
      <c r="AE161" s="180">
        <v>0</v>
      </c>
      <c r="AF161" s="150">
        <v>0</v>
      </c>
      <c r="AG161" s="180">
        <v>0</v>
      </c>
      <c r="AH161" s="358">
        <v>0</v>
      </c>
      <c r="AI161" s="150">
        <v>0</v>
      </c>
      <c r="AJ161" s="150">
        <v>0</v>
      </c>
      <c r="AK161" s="150">
        <v>0</v>
      </c>
      <c r="AL161" s="187">
        <v>0</v>
      </c>
      <c r="AM161" s="149"/>
      <c r="AN161" s="180"/>
      <c r="AO161" s="150"/>
      <c r="AP161" s="187"/>
      <c r="AQ161" s="151">
        <f t="shared" si="16"/>
        <v>2884207.92</v>
      </c>
      <c r="AR161" s="380">
        <v>2884207.92</v>
      </c>
      <c r="AS161" s="187">
        <f t="shared" si="19"/>
        <v>2884207.92</v>
      </c>
      <c r="AT161" s="354">
        <f t="shared" si="20"/>
        <v>0</v>
      </c>
      <c r="AU161" s="151">
        <f t="shared" si="17"/>
        <v>0</v>
      </c>
      <c r="AV161" s="380" t="s">
        <v>16916</v>
      </c>
      <c r="AW161" s="187">
        <f t="shared" si="18"/>
        <v>0</v>
      </c>
      <c r="AX161" s="258">
        <v>1346998.19</v>
      </c>
      <c r="AY161" s="257">
        <v>1346998.19</v>
      </c>
      <c r="AZ161" s="150"/>
      <c r="BA161" s="150"/>
      <c r="BB161" s="150"/>
      <c r="BE161" s="150"/>
    </row>
    <row r="162" spans="1:57" x14ac:dyDescent="0.2">
      <c r="A162" s="148" t="s">
        <v>8283</v>
      </c>
      <c r="B162" s="148" t="s">
        <v>8251</v>
      </c>
      <c r="C162" s="148" t="s">
        <v>8213</v>
      </c>
      <c r="D162" s="148" t="s">
        <v>8213</v>
      </c>
      <c r="E162" s="148" t="s">
        <v>8533</v>
      </c>
      <c r="F162" s="148" t="s">
        <v>273</v>
      </c>
      <c r="G162" s="148" t="s">
        <v>53</v>
      </c>
      <c r="H162" s="149"/>
      <c r="I162" s="180"/>
      <c r="J162" s="358"/>
      <c r="K162" s="150"/>
      <c r="L162" s="180"/>
      <c r="M162" s="358"/>
      <c r="N162" s="150"/>
      <c r="O162" s="180"/>
      <c r="P162" s="150"/>
      <c r="Q162" s="180"/>
      <c r="R162" s="150"/>
      <c r="S162" s="180"/>
      <c r="T162" s="150"/>
      <c r="U162" s="150"/>
      <c r="V162" s="187"/>
      <c r="W162" s="149"/>
      <c r="X162" s="180"/>
      <c r="Y162" s="150"/>
      <c r="Z162" s="180"/>
      <c r="AA162" s="358"/>
      <c r="AB162" s="150"/>
      <c r="AC162" s="180"/>
      <c r="AD162" s="150"/>
      <c r="AE162" s="180"/>
      <c r="AF162" s="150"/>
      <c r="AG162" s="180"/>
      <c r="AH162" s="358"/>
      <c r="AI162" s="150"/>
      <c r="AJ162" s="150"/>
      <c r="AK162" s="150"/>
      <c r="AL162" s="187"/>
      <c r="AM162" s="149"/>
      <c r="AN162" s="180"/>
      <c r="AO162" s="150"/>
      <c r="AP162" s="187"/>
      <c r="AQ162" s="151">
        <f t="shared" si="16"/>
        <v>0</v>
      </c>
      <c r="AR162" s="380">
        <v>0</v>
      </c>
      <c r="AS162" s="187">
        <f t="shared" si="19"/>
        <v>0</v>
      </c>
      <c r="AT162" s="354">
        <f t="shared" si="20"/>
        <v>0</v>
      </c>
      <c r="AU162" s="151">
        <f t="shared" si="17"/>
        <v>0</v>
      </c>
      <c r="AV162" s="380" t="s">
        <v>16916</v>
      </c>
      <c r="AW162" s="187">
        <f t="shared" si="18"/>
        <v>0</v>
      </c>
      <c r="AX162" s="258">
        <v>63532.52</v>
      </c>
      <c r="AY162" s="257">
        <v>63532.52</v>
      </c>
      <c r="AZ162" s="150"/>
      <c r="BA162" s="150"/>
      <c r="BB162" s="150"/>
      <c r="BE162" s="150"/>
    </row>
    <row r="163" spans="1:57" x14ac:dyDescent="0.2">
      <c r="A163" s="148" t="s">
        <v>8285</v>
      </c>
      <c r="B163" s="148" t="s">
        <v>8459</v>
      </c>
      <c r="C163" s="148" t="s">
        <v>8213</v>
      </c>
      <c r="D163" s="148" t="s">
        <v>8213</v>
      </c>
      <c r="E163" s="148" t="s">
        <v>8534</v>
      </c>
      <c r="F163" s="148" t="s">
        <v>110</v>
      </c>
      <c r="G163" s="148" t="s">
        <v>53</v>
      </c>
      <c r="H163" s="149"/>
      <c r="I163" s="180"/>
      <c r="J163" s="358"/>
      <c r="K163" s="150"/>
      <c r="L163" s="180"/>
      <c r="M163" s="358"/>
      <c r="N163" s="150"/>
      <c r="O163" s="180"/>
      <c r="P163" s="150"/>
      <c r="Q163" s="180"/>
      <c r="R163" s="150"/>
      <c r="S163" s="180"/>
      <c r="T163" s="150"/>
      <c r="U163" s="150"/>
      <c r="V163" s="187"/>
      <c r="W163" s="149"/>
      <c r="X163" s="180"/>
      <c r="Y163" s="150"/>
      <c r="Z163" s="180"/>
      <c r="AA163" s="358"/>
      <c r="AB163" s="150"/>
      <c r="AC163" s="180"/>
      <c r="AD163" s="150"/>
      <c r="AE163" s="180"/>
      <c r="AF163" s="150"/>
      <c r="AG163" s="180"/>
      <c r="AH163" s="358"/>
      <c r="AI163" s="150"/>
      <c r="AJ163" s="150"/>
      <c r="AK163" s="150"/>
      <c r="AL163" s="187"/>
      <c r="AM163" s="149"/>
      <c r="AN163" s="180"/>
      <c r="AO163" s="150"/>
      <c r="AP163" s="187"/>
      <c r="AQ163" s="151">
        <f t="shared" ref="AQ163:AQ197" si="21">+SUM(H163,K163,N163,P163,R163,T163,U163,W163,Y163,AB163,AD163,AF163,AI163,AJ163,AK163)</f>
        <v>0</v>
      </c>
      <c r="AR163" s="380">
        <v>0</v>
      </c>
      <c r="AS163" s="187">
        <f t="shared" si="19"/>
        <v>0</v>
      </c>
      <c r="AT163" s="354">
        <f t="shared" si="20"/>
        <v>0</v>
      </c>
      <c r="AU163" s="151">
        <f t="shared" ref="AU163:AU197" si="22">+AM163+AO163</f>
        <v>0</v>
      </c>
      <c r="AV163" s="380" t="s">
        <v>16916</v>
      </c>
      <c r="AW163" s="187">
        <f t="shared" ref="AW163:AW197" si="23">+AN163+AP163</f>
        <v>0</v>
      </c>
      <c r="AX163" s="258">
        <v>118920.78</v>
      </c>
      <c r="AY163" s="257">
        <v>118920.78</v>
      </c>
      <c r="AZ163" s="150"/>
      <c r="BA163" s="150"/>
      <c r="BB163" s="150"/>
      <c r="BE163" s="150"/>
    </row>
    <row r="164" spans="1:57" x14ac:dyDescent="0.2">
      <c r="A164" s="148" t="s">
        <v>8419</v>
      </c>
      <c r="B164" s="148" t="s">
        <v>8535</v>
      </c>
      <c r="C164" s="148" t="s">
        <v>8213</v>
      </c>
      <c r="D164" s="148" t="s">
        <v>8213</v>
      </c>
      <c r="E164" s="148" t="s">
        <v>8536</v>
      </c>
      <c r="F164" s="148" t="s">
        <v>234</v>
      </c>
      <c r="G164" s="148" t="s">
        <v>71</v>
      </c>
      <c r="H164" s="149"/>
      <c r="I164" s="180"/>
      <c r="J164" s="358"/>
      <c r="K164" s="150"/>
      <c r="L164" s="180"/>
      <c r="M164" s="358"/>
      <c r="N164" s="150"/>
      <c r="O164" s="180"/>
      <c r="P164" s="150"/>
      <c r="Q164" s="180"/>
      <c r="R164" s="150"/>
      <c r="S164" s="180"/>
      <c r="T164" s="150"/>
      <c r="U164" s="150"/>
      <c r="V164" s="187"/>
      <c r="W164" s="149"/>
      <c r="X164" s="180"/>
      <c r="Y164" s="150"/>
      <c r="Z164" s="180"/>
      <c r="AA164" s="358"/>
      <c r="AB164" s="150"/>
      <c r="AC164" s="180"/>
      <c r="AD164" s="150"/>
      <c r="AE164" s="180"/>
      <c r="AF164" s="150"/>
      <c r="AG164" s="180"/>
      <c r="AH164" s="358"/>
      <c r="AI164" s="150"/>
      <c r="AJ164" s="150"/>
      <c r="AK164" s="150"/>
      <c r="AL164" s="187"/>
      <c r="AM164" s="149"/>
      <c r="AN164" s="180"/>
      <c r="AO164" s="150"/>
      <c r="AP164" s="187"/>
      <c r="AQ164" s="151">
        <f t="shared" si="21"/>
        <v>0</v>
      </c>
      <c r="AR164" s="380">
        <v>0</v>
      </c>
      <c r="AS164" s="187">
        <f t="shared" si="19"/>
        <v>0</v>
      </c>
      <c r="AT164" s="354">
        <f t="shared" si="20"/>
        <v>0</v>
      </c>
      <c r="AU164" s="151">
        <f t="shared" si="22"/>
        <v>0</v>
      </c>
      <c r="AV164" s="380" t="s">
        <v>16916</v>
      </c>
      <c r="AW164" s="187">
        <f t="shared" si="23"/>
        <v>0</v>
      </c>
      <c r="AX164" s="258">
        <v>145937.58000000002</v>
      </c>
      <c r="AY164" s="257">
        <v>145937.57999999999</v>
      </c>
      <c r="AZ164" s="150"/>
      <c r="BA164" s="150"/>
      <c r="BB164" s="150"/>
      <c r="BE164" s="150"/>
    </row>
    <row r="165" spans="1:57" x14ac:dyDescent="0.2">
      <c r="A165" s="148" t="s">
        <v>8319</v>
      </c>
      <c r="B165" s="148" t="s">
        <v>8245</v>
      </c>
      <c r="C165" s="148" t="s">
        <v>8213</v>
      </c>
      <c r="D165" s="148" t="s">
        <v>8213</v>
      </c>
      <c r="E165" s="148" t="s">
        <v>8537</v>
      </c>
      <c r="F165" s="148" t="s">
        <v>136</v>
      </c>
      <c r="G165" s="148" t="s">
        <v>66</v>
      </c>
      <c r="H165" s="149"/>
      <c r="I165" s="180"/>
      <c r="J165" s="358"/>
      <c r="K165" s="150"/>
      <c r="L165" s="180"/>
      <c r="M165" s="358"/>
      <c r="N165" s="150"/>
      <c r="O165" s="180"/>
      <c r="P165" s="150"/>
      <c r="Q165" s="180"/>
      <c r="R165" s="150"/>
      <c r="S165" s="180"/>
      <c r="T165" s="150"/>
      <c r="U165" s="150"/>
      <c r="V165" s="187"/>
      <c r="W165" s="149"/>
      <c r="X165" s="180"/>
      <c r="Y165" s="150"/>
      <c r="Z165" s="180"/>
      <c r="AA165" s="358"/>
      <c r="AB165" s="150"/>
      <c r="AC165" s="180"/>
      <c r="AD165" s="150"/>
      <c r="AE165" s="180"/>
      <c r="AF165" s="150"/>
      <c r="AG165" s="180"/>
      <c r="AH165" s="358"/>
      <c r="AI165" s="150"/>
      <c r="AJ165" s="150"/>
      <c r="AK165" s="150"/>
      <c r="AL165" s="187"/>
      <c r="AM165" s="149"/>
      <c r="AN165" s="180"/>
      <c r="AO165" s="150"/>
      <c r="AP165" s="187"/>
      <c r="AQ165" s="151">
        <f t="shared" si="21"/>
        <v>0</v>
      </c>
      <c r="AR165" s="380">
        <v>0</v>
      </c>
      <c r="AS165" s="187">
        <f t="shared" si="19"/>
        <v>0</v>
      </c>
      <c r="AT165" s="354">
        <f t="shared" si="20"/>
        <v>0</v>
      </c>
      <c r="AU165" s="151">
        <f t="shared" si="22"/>
        <v>0</v>
      </c>
      <c r="AV165" s="380" t="s">
        <v>16916</v>
      </c>
      <c r="AW165" s="187">
        <f t="shared" si="23"/>
        <v>0</v>
      </c>
      <c r="AX165" s="258">
        <v>430448.12</v>
      </c>
      <c r="AY165" s="257">
        <v>430448.12</v>
      </c>
      <c r="AZ165" s="150"/>
      <c r="BA165" s="150"/>
      <c r="BB165" s="150"/>
      <c r="BE165" s="150"/>
    </row>
    <row r="166" spans="1:57" x14ac:dyDescent="0.2">
      <c r="A166" s="148" t="s">
        <v>8421</v>
      </c>
      <c r="B166" s="148" t="s">
        <v>8240</v>
      </c>
      <c r="C166" s="148" t="s">
        <v>8213</v>
      </c>
      <c r="D166" s="148" t="s">
        <v>8213</v>
      </c>
      <c r="E166" s="148" t="s">
        <v>8538</v>
      </c>
      <c r="F166" s="148" t="s">
        <v>65</v>
      </c>
      <c r="G166" s="148" t="s">
        <v>66</v>
      </c>
      <c r="H166" s="149"/>
      <c r="I166" s="180"/>
      <c r="J166" s="358"/>
      <c r="K166" s="150"/>
      <c r="L166" s="180"/>
      <c r="M166" s="358"/>
      <c r="N166" s="150"/>
      <c r="O166" s="180"/>
      <c r="P166" s="150"/>
      <c r="Q166" s="180"/>
      <c r="R166" s="150"/>
      <c r="S166" s="180"/>
      <c r="T166" s="150"/>
      <c r="U166" s="150"/>
      <c r="V166" s="187"/>
      <c r="W166" s="149"/>
      <c r="X166" s="180"/>
      <c r="Y166" s="150"/>
      <c r="Z166" s="180"/>
      <c r="AA166" s="358"/>
      <c r="AB166" s="150"/>
      <c r="AC166" s="180"/>
      <c r="AD166" s="150"/>
      <c r="AE166" s="180"/>
      <c r="AF166" s="150"/>
      <c r="AG166" s="180"/>
      <c r="AH166" s="358"/>
      <c r="AI166" s="150"/>
      <c r="AJ166" s="150"/>
      <c r="AK166" s="150"/>
      <c r="AL166" s="187"/>
      <c r="AM166" s="149"/>
      <c r="AN166" s="180"/>
      <c r="AO166" s="150"/>
      <c r="AP166" s="187"/>
      <c r="AQ166" s="151">
        <f t="shared" si="21"/>
        <v>0</v>
      </c>
      <c r="AR166" s="380">
        <v>0</v>
      </c>
      <c r="AS166" s="187">
        <f t="shared" si="19"/>
        <v>0</v>
      </c>
      <c r="AT166" s="354">
        <f t="shared" si="20"/>
        <v>0</v>
      </c>
      <c r="AU166" s="151">
        <f t="shared" si="22"/>
        <v>0</v>
      </c>
      <c r="AV166" s="380" t="s">
        <v>16916</v>
      </c>
      <c r="AW166" s="187">
        <f t="shared" si="23"/>
        <v>0</v>
      </c>
      <c r="AX166" s="258">
        <v>155200.79999999999</v>
      </c>
      <c r="AY166" s="257">
        <v>155200.79999999999</v>
      </c>
      <c r="AZ166" s="150"/>
      <c r="BA166" s="150"/>
      <c r="BB166" s="150"/>
      <c r="BE166" s="150"/>
    </row>
    <row r="167" spans="1:57" x14ac:dyDescent="0.2">
      <c r="A167" s="148" t="s">
        <v>8321</v>
      </c>
      <c r="B167" s="148" t="s">
        <v>8228</v>
      </c>
      <c r="C167" s="148" t="s">
        <v>8213</v>
      </c>
      <c r="D167" s="148" t="s">
        <v>8213</v>
      </c>
      <c r="E167" s="148" t="s">
        <v>8539</v>
      </c>
      <c r="F167" s="148" t="s">
        <v>134</v>
      </c>
      <c r="G167" s="148" t="s">
        <v>66</v>
      </c>
      <c r="H167" s="149"/>
      <c r="I167" s="180"/>
      <c r="J167" s="358"/>
      <c r="K167" s="150"/>
      <c r="L167" s="180"/>
      <c r="M167" s="358"/>
      <c r="N167" s="150"/>
      <c r="O167" s="180"/>
      <c r="P167" s="150"/>
      <c r="Q167" s="180"/>
      <c r="R167" s="150"/>
      <c r="S167" s="180"/>
      <c r="T167" s="150"/>
      <c r="U167" s="150"/>
      <c r="V167" s="187"/>
      <c r="W167" s="149"/>
      <c r="X167" s="180"/>
      <c r="Y167" s="150"/>
      <c r="Z167" s="180"/>
      <c r="AA167" s="358"/>
      <c r="AB167" s="150"/>
      <c r="AC167" s="180"/>
      <c r="AD167" s="150"/>
      <c r="AE167" s="180"/>
      <c r="AF167" s="150"/>
      <c r="AG167" s="180"/>
      <c r="AH167" s="358"/>
      <c r="AI167" s="150"/>
      <c r="AJ167" s="150"/>
      <c r="AK167" s="150"/>
      <c r="AL167" s="187"/>
      <c r="AM167" s="149"/>
      <c r="AN167" s="180"/>
      <c r="AO167" s="150"/>
      <c r="AP167" s="187"/>
      <c r="AQ167" s="151">
        <f t="shared" si="21"/>
        <v>0</v>
      </c>
      <c r="AR167" s="380">
        <v>0</v>
      </c>
      <c r="AS167" s="187">
        <f t="shared" si="19"/>
        <v>0</v>
      </c>
      <c r="AT167" s="354">
        <f t="shared" si="20"/>
        <v>0</v>
      </c>
      <c r="AU167" s="151">
        <f t="shared" si="22"/>
        <v>0</v>
      </c>
      <c r="AV167" s="380" t="s">
        <v>16916</v>
      </c>
      <c r="AW167" s="187">
        <f t="shared" si="23"/>
        <v>0</v>
      </c>
      <c r="AX167" s="258">
        <v>203211.25</v>
      </c>
      <c r="AY167" s="257">
        <v>203211.25</v>
      </c>
      <c r="AZ167" s="150"/>
      <c r="BA167" s="150"/>
      <c r="BB167" s="150"/>
      <c r="BE167" s="150"/>
    </row>
    <row r="168" spans="1:57" x14ac:dyDescent="0.2">
      <c r="A168" s="148" t="s">
        <v>8321</v>
      </c>
      <c r="B168" s="148" t="s">
        <v>8395</v>
      </c>
      <c r="C168" s="148" t="s">
        <v>8213</v>
      </c>
      <c r="D168" s="148" t="s">
        <v>8213</v>
      </c>
      <c r="E168" s="148" t="s">
        <v>8540</v>
      </c>
      <c r="F168" s="148" t="s">
        <v>134</v>
      </c>
      <c r="G168" s="148" t="s">
        <v>66</v>
      </c>
      <c r="H168" s="149"/>
      <c r="I168" s="180"/>
      <c r="J168" s="358"/>
      <c r="K168" s="150"/>
      <c r="L168" s="180"/>
      <c r="M168" s="358"/>
      <c r="N168" s="150"/>
      <c r="O168" s="180"/>
      <c r="P168" s="150"/>
      <c r="Q168" s="180"/>
      <c r="R168" s="150"/>
      <c r="S168" s="180"/>
      <c r="T168" s="150"/>
      <c r="U168" s="150"/>
      <c r="V168" s="187"/>
      <c r="W168" s="149"/>
      <c r="X168" s="180"/>
      <c r="Y168" s="150"/>
      <c r="Z168" s="180"/>
      <c r="AA168" s="358"/>
      <c r="AB168" s="150"/>
      <c r="AC168" s="180"/>
      <c r="AD168" s="150"/>
      <c r="AE168" s="180"/>
      <c r="AF168" s="150"/>
      <c r="AG168" s="180"/>
      <c r="AH168" s="358"/>
      <c r="AI168" s="150"/>
      <c r="AJ168" s="150"/>
      <c r="AK168" s="150"/>
      <c r="AL168" s="187"/>
      <c r="AM168" s="149"/>
      <c r="AN168" s="180"/>
      <c r="AO168" s="150"/>
      <c r="AP168" s="187"/>
      <c r="AQ168" s="151">
        <f t="shared" si="21"/>
        <v>0</v>
      </c>
      <c r="AR168" s="380">
        <v>0</v>
      </c>
      <c r="AS168" s="187">
        <f t="shared" si="19"/>
        <v>0</v>
      </c>
      <c r="AT168" s="354">
        <f t="shared" si="20"/>
        <v>0</v>
      </c>
      <c r="AU168" s="151">
        <f t="shared" si="22"/>
        <v>0</v>
      </c>
      <c r="AV168" s="380" t="s">
        <v>16916</v>
      </c>
      <c r="AW168" s="187">
        <f t="shared" si="23"/>
        <v>0</v>
      </c>
      <c r="AX168" s="258">
        <v>133338.66999999998</v>
      </c>
      <c r="AY168" s="257">
        <v>133338.67000000001</v>
      </c>
      <c r="AZ168" s="150"/>
      <c r="BA168" s="150"/>
      <c r="BB168" s="150"/>
      <c r="BE168" s="150"/>
    </row>
    <row r="169" spans="1:57" x14ac:dyDescent="0.2">
      <c r="A169" s="148" t="s">
        <v>8321</v>
      </c>
      <c r="B169" s="148" t="s">
        <v>8541</v>
      </c>
      <c r="C169" s="148" t="s">
        <v>8213</v>
      </c>
      <c r="D169" s="148" t="s">
        <v>8213</v>
      </c>
      <c r="E169" s="148" t="s">
        <v>8542</v>
      </c>
      <c r="F169" s="148" t="s">
        <v>134</v>
      </c>
      <c r="G169" s="148" t="s">
        <v>66</v>
      </c>
      <c r="H169" s="149"/>
      <c r="I169" s="180"/>
      <c r="J169" s="358"/>
      <c r="K169" s="150"/>
      <c r="L169" s="180"/>
      <c r="M169" s="358"/>
      <c r="N169" s="150"/>
      <c r="O169" s="180"/>
      <c r="P169" s="150"/>
      <c r="Q169" s="180"/>
      <c r="R169" s="150"/>
      <c r="S169" s="180"/>
      <c r="T169" s="150"/>
      <c r="U169" s="150"/>
      <c r="V169" s="187"/>
      <c r="W169" s="149"/>
      <c r="X169" s="180"/>
      <c r="Y169" s="150"/>
      <c r="Z169" s="180"/>
      <c r="AA169" s="358"/>
      <c r="AB169" s="150"/>
      <c r="AC169" s="180"/>
      <c r="AD169" s="150"/>
      <c r="AE169" s="180"/>
      <c r="AF169" s="150"/>
      <c r="AG169" s="180"/>
      <c r="AH169" s="358"/>
      <c r="AI169" s="150"/>
      <c r="AJ169" s="150"/>
      <c r="AK169" s="150"/>
      <c r="AL169" s="187"/>
      <c r="AM169" s="149"/>
      <c r="AN169" s="180"/>
      <c r="AO169" s="150"/>
      <c r="AP169" s="187"/>
      <c r="AQ169" s="151">
        <f t="shared" si="21"/>
        <v>0</v>
      </c>
      <c r="AR169" s="380">
        <v>0</v>
      </c>
      <c r="AS169" s="187">
        <f t="shared" si="19"/>
        <v>0</v>
      </c>
      <c r="AT169" s="354">
        <f t="shared" si="20"/>
        <v>0</v>
      </c>
      <c r="AU169" s="151">
        <f t="shared" si="22"/>
        <v>0</v>
      </c>
      <c r="AV169" s="380" t="s">
        <v>16916</v>
      </c>
      <c r="AW169" s="187">
        <f t="shared" si="23"/>
        <v>0</v>
      </c>
      <c r="AX169" s="258">
        <v>106045.38999999998</v>
      </c>
      <c r="AY169" s="257">
        <v>106045.39</v>
      </c>
      <c r="AZ169" s="150"/>
      <c r="BA169" s="150"/>
      <c r="BB169" s="150"/>
      <c r="BE169" s="150"/>
    </row>
    <row r="170" spans="1:57" x14ac:dyDescent="0.2">
      <c r="A170" s="148" t="s">
        <v>8322</v>
      </c>
      <c r="B170" s="148" t="s">
        <v>8475</v>
      </c>
      <c r="C170" s="148" t="s">
        <v>8213</v>
      </c>
      <c r="D170" s="148" t="s">
        <v>8213</v>
      </c>
      <c r="E170" s="148" t="s">
        <v>8543</v>
      </c>
      <c r="F170" s="148" t="s">
        <v>67</v>
      </c>
      <c r="G170" s="148" t="s">
        <v>66</v>
      </c>
      <c r="H170" s="149"/>
      <c r="I170" s="180"/>
      <c r="J170" s="358"/>
      <c r="K170" s="150"/>
      <c r="L170" s="180"/>
      <c r="M170" s="358"/>
      <c r="N170" s="150"/>
      <c r="O170" s="180"/>
      <c r="P170" s="150"/>
      <c r="Q170" s="180"/>
      <c r="R170" s="150"/>
      <c r="S170" s="180"/>
      <c r="T170" s="150"/>
      <c r="U170" s="150"/>
      <c r="V170" s="187"/>
      <c r="W170" s="149"/>
      <c r="X170" s="180"/>
      <c r="Y170" s="150"/>
      <c r="Z170" s="180"/>
      <c r="AA170" s="358"/>
      <c r="AB170" s="150"/>
      <c r="AC170" s="180"/>
      <c r="AD170" s="150"/>
      <c r="AE170" s="180"/>
      <c r="AF170" s="150"/>
      <c r="AG170" s="180"/>
      <c r="AH170" s="358"/>
      <c r="AI170" s="150"/>
      <c r="AJ170" s="150"/>
      <c r="AK170" s="150"/>
      <c r="AL170" s="187"/>
      <c r="AM170" s="149"/>
      <c r="AN170" s="180"/>
      <c r="AO170" s="150"/>
      <c r="AP170" s="187"/>
      <c r="AQ170" s="151">
        <f t="shared" si="21"/>
        <v>0</v>
      </c>
      <c r="AR170" s="380">
        <v>0</v>
      </c>
      <c r="AS170" s="187">
        <f t="shared" si="19"/>
        <v>0</v>
      </c>
      <c r="AT170" s="354">
        <f t="shared" si="20"/>
        <v>0</v>
      </c>
      <c r="AU170" s="151">
        <f t="shared" si="22"/>
        <v>0</v>
      </c>
      <c r="AV170" s="380" t="s">
        <v>16916</v>
      </c>
      <c r="AW170" s="187">
        <f t="shared" si="23"/>
        <v>0</v>
      </c>
      <c r="AX170" s="258">
        <v>6016156.1600000001</v>
      </c>
      <c r="AY170" s="257">
        <v>6016156.1600000001</v>
      </c>
      <c r="AZ170" s="150"/>
      <c r="BA170" s="150"/>
      <c r="BB170" s="150"/>
      <c r="BE170" s="150"/>
    </row>
    <row r="171" spans="1:57" x14ac:dyDescent="0.2">
      <c r="A171" s="148" t="s">
        <v>8322</v>
      </c>
      <c r="B171" s="148" t="s">
        <v>8544</v>
      </c>
      <c r="C171" s="148" t="s">
        <v>8213</v>
      </c>
      <c r="D171" s="148" t="s">
        <v>8213</v>
      </c>
      <c r="E171" s="148" t="s">
        <v>8545</v>
      </c>
      <c r="F171" s="148" t="s">
        <v>67</v>
      </c>
      <c r="G171" s="148" t="s">
        <v>66</v>
      </c>
      <c r="H171" s="149"/>
      <c r="I171" s="180"/>
      <c r="J171" s="358"/>
      <c r="K171" s="150"/>
      <c r="L171" s="180"/>
      <c r="M171" s="358"/>
      <c r="N171" s="150"/>
      <c r="O171" s="180"/>
      <c r="P171" s="150"/>
      <c r="Q171" s="180"/>
      <c r="R171" s="150"/>
      <c r="S171" s="180"/>
      <c r="T171" s="150"/>
      <c r="U171" s="150"/>
      <c r="V171" s="187"/>
      <c r="W171" s="149"/>
      <c r="X171" s="180"/>
      <c r="Y171" s="150"/>
      <c r="Z171" s="180"/>
      <c r="AA171" s="358"/>
      <c r="AB171" s="150"/>
      <c r="AC171" s="180"/>
      <c r="AD171" s="150"/>
      <c r="AE171" s="180"/>
      <c r="AF171" s="150"/>
      <c r="AG171" s="180"/>
      <c r="AH171" s="358"/>
      <c r="AI171" s="150"/>
      <c r="AJ171" s="150"/>
      <c r="AK171" s="150"/>
      <c r="AL171" s="187"/>
      <c r="AM171" s="149"/>
      <c r="AN171" s="180"/>
      <c r="AO171" s="150"/>
      <c r="AP171" s="187"/>
      <c r="AQ171" s="151">
        <f t="shared" si="21"/>
        <v>0</v>
      </c>
      <c r="AR171" s="380">
        <v>0</v>
      </c>
      <c r="AS171" s="187">
        <f t="shared" si="19"/>
        <v>0</v>
      </c>
      <c r="AT171" s="354">
        <f t="shared" si="20"/>
        <v>0</v>
      </c>
      <c r="AU171" s="151">
        <f t="shared" si="22"/>
        <v>0</v>
      </c>
      <c r="AV171" s="380" t="s">
        <v>16916</v>
      </c>
      <c r="AW171" s="187">
        <f t="shared" si="23"/>
        <v>0</v>
      </c>
      <c r="AX171" s="258">
        <v>3392.5200000000004</v>
      </c>
      <c r="AY171" s="257" t="s">
        <v>16916</v>
      </c>
      <c r="AZ171" s="150"/>
      <c r="BA171" s="150"/>
      <c r="BB171" s="150"/>
      <c r="BE171" s="150"/>
    </row>
    <row r="172" spans="1:57" x14ac:dyDescent="0.2">
      <c r="A172" s="148" t="s">
        <v>8326</v>
      </c>
      <c r="B172" s="148" t="s">
        <v>8447</v>
      </c>
      <c r="C172" s="148" t="s">
        <v>8213</v>
      </c>
      <c r="D172" s="148" t="s">
        <v>8213</v>
      </c>
      <c r="E172" s="148" t="s">
        <v>8546</v>
      </c>
      <c r="F172" s="148" t="s">
        <v>69</v>
      </c>
      <c r="G172" s="148" t="s">
        <v>66</v>
      </c>
      <c r="H172" s="149"/>
      <c r="I172" s="180"/>
      <c r="J172" s="358"/>
      <c r="K172" s="150"/>
      <c r="L172" s="180"/>
      <c r="M172" s="358"/>
      <c r="N172" s="150"/>
      <c r="O172" s="180"/>
      <c r="P172" s="150"/>
      <c r="Q172" s="180"/>
      <c r="R172" s="150"/>
      <c r="S172" s="180"/>
      <c r="T172" s="150"/>
      <c r="U172" s="150"/>
      <c r="V172" s="187"/>
      <c r="W172" s="149"/>
      <c r="X172" s="180"/>
      <c r="Y172" s="150"/>
      <c r="Z172" s="180"/>
      <c r="AA172" s="358"/>
      <c r="AB172" s="150"/>
      <c r="AC172" s="180"/>
      <c r="AD172" s="150"/>
      <c r="AE172" s="180"/>
      <c r="AF172" s="150"/>
      <c r="AG172" s="180"/>
      <c r="AH172" s="358"/>
      <c r="AI172" s="150"/>
      <c r="AJ172" s="150"/>
      <c r="AK172" s="150"/>
      <c r="AL172" s="187"/>
      <c r="AM172" s="149"/>
      <c r="AN172" s="180"/>
      <c r="AO172" s="150"/>
      <c r="AP172" s="187"/>
      <c r="AQ172" s="151">
        <f t="shared" si="21"/>
        <v>0</v>
      </c>
      <c r="AR172" s="380">
        <v>0</v>
      </c>
      <c r="AS172" s="187">
        <f t="shared" si="19"/>
        <v>0</v>
      </c>
      <c r="AT172" s="354">
        <f t="shared" si="20"/>
        <v>0</v>
      </c>
      <c r="AU172" s="151">
        <f t="shared" si="22"/>
        <v>0</v>
      </c>
      <c r="AV172" s="380" t="s">
        <v>16916</v>
      </c>
      <c r="AW172" s="187">
        <f t="shared" si="23"/>
        <v>0</v>
      </c>
      <c r="AX172" s="258">
        <v>2670130.61</v>
      </c>
      <c r="AY172" s="257">
        <v>2670130.61</v>
      </c>
      <c r="AZ172" s="150"/>
      <c r="BA172" s="150"/>
      <c r="BB172" s="150"/>
      <c r="BE172" s="150"/>
    </row>
    <row r="173" spans="1:57" x14ac:dyDescent="0.2">
      <c r="A173" s="148" t="s">
        <v>8326</v>
      </c>
      <c r="B173" s="148" t="s">
        <v>8547</v>
      </c>
      <c r="C173" s="148" t="s">
        <v>8213</v>
      </c>
      <c r="D173" s="148" t="s">
        <v>8213</v>
      </c>
      <c r="E173" s="148" t="s">
        <v>8548</v>
      </c>
      <c r="F173" s="148" t="s">
        <v>69</v>
      </c>
      <c r="G173" s="148" t="s">
        <v>66</v>
      </c>
      <c r="H173" s="149"/>
      <c r="I173" s="180"/>
      <c r="J173" s="358"/>
      <c r="K173" s="150"/>
      <c r="L173" s="180"/>
      <c r="M173" s="358"/>
      <c r="N173" s="150"/>
      <c r="O173" s="180"/>
      <c r="P173" s="150"/>
      <c r="Q173" s="180"/>
      <c r="R173" s="150"/>
      <c r="S173" s="180"/>
      <c r="T173" s="150"/>
      <c r="U173" s="150"/>
      <c r="V173" s="187"/>
      <c r="W173" s="149"/>
      <c r="X173" s="180"/>
      <c r="Y173" s="150"/>
      <c r="Z173" s="180"/>
      <c r="AA173" s="358"/>
      <c r="AB173" s="150"/>
      <c r="AC173" s="180"/>
      <c r="AD173" s="150"/>
      <c r="AE173" s="180"/>
      <c r="AF173" s="150"/>
      <c r="AG173" s="180"/>
      <c r="AH173" s="358"/>
      <c r="AI173" s="150"/>
      <c r="AJ173" s="150"/>
      <c r="AK173" s="150"/>
      <c r="AL173" s="187"/>
      <c r="AM173" s="149"/>
      <c r="AN173" s="180"/>
      <c r="AO173" s="150"/>
      <c r="AP173" s="187"/>
      <c r="AQ173" s="151">
        <f t="shared" si="21"/>
        <v>0</v>
      </c>
      <c r="AR173" s="380">
        <v>0</v>
      </c>
      <c r="AS173" s="187">
        <f t="shared" si="19"/>
        <v>0</v>
      </c>
      <c r="AT173" s="354">
        <f t="shared" si="20"/>
        <v>0</v>
      </c>
      <c r="AU173" s="151">
        <f t="shared" si="22"/>
        <v>0</v>
      </c>
      <c r="AV173" s="380" t="s">
        <v>16916</v>
      </c>
      <c r="AW173" s="187">
        <f t="shared" si="23"/>
        <v>0</v>
      </c>
      <c r="AX173" s="258">
        <v>525305.79</v>
      </c>
      <c r="AY173" s="257">
        <v>525305.79</v>
      </c>
      <c r="AZ173" s="150"/>
      <c r="BA173" s="150"/>
      <c r="BB173" s="150"/>
      <c r="BE173" s="150"/>
    </row>
    <row r="174" spans="1:57" x14ac:dyDescent="0.2">
      <c r="A174" s="148" t="s">
        <v>8334</v>
      </c>
      <c r="B174" s="148" t="s">
        <v>8507</v>
      </c>
      <c r="C174" s="148" t="s">
        <v>8213</v>
      </c>
      <c r="D174" s="148" t="s">
        <v>8213</v>
      </c>
      <c r="E174" s="148" t="s">
        <v>8549</v>
      </c>
      <c r="F174" s="148" t="s">
        <v>75</v>
      </c>
      <c r="G174" s="148" t="s">
        <v>76</v>
      </c>
      <c r="H174" s="149"/>
      <c r="I174" s="180"/>
      <c r="J174" s="358"/>
      <c r="K174" s="150"/>
      <c r="L174" s="180"/>
      <c r="M174" s="358"/>
      <c r="N174" s="150"/>
      <c r="O174" s="180"/>
      <c r="P174" s="150"/>
      <c r="Q174" s="180"/>
      <c r="R174" s="150"/>
      <c r="S174" s="180"/>
      <c r="T174" s="150"/>
      <c r="U174" s="150"/>
      <c r="V174" s="187"/>
      <c r="W174" s="149"/>
      <c r="X174" s="180"/>
      <c r="Y174" s="150"/>
      <c r="Z174" s="180"/>
      <c r="AA174" s="358"/>
      <c r="AB174" s="150"/>
      <c r="AC174" s="180"/>
      <c r="AD174" s="150"/>
      <c r="AE174" s="180"/>
      <c r="AF174" s="150"/>
      <c r="AG174" s="180"/>
      <c r="AH174" s="358"/>
      <c r="AI174" s="150"/>
      <c r="AJ174" s="150"/>
      <c r="AK174" s="150"/>
      <c r="AL174" s="187"/>
      <c r="AM174" s="149"/>
      <c r="AN174" s="180"/>
      <c r="AO174" s="150"/>
      <c r="AP174" s="187"/>
      <c r="AQ174" s="151">
        <f t="shared" si="21"/>
        <v>0</v>
      </c>
      <c r="AR174" s="380">
        <v>0</v>
      </c>
      <c r="AS174" s="187">
        <f t="shared" si="19"/>
        <v>0</v>
      </c>
      <c r="AT174" s="354">
        <f t="shared" si="20"/>
        <v>0</v>
      </c>
      <c r="AU174" s="151">
        <f t="shared" si="22"/>
        <v>0</v>
      </c>
      <c r="AV174" s="380" t="s">
        <v>16916</v>
      </c>
      <c r="AW174" s="187">
        <f t="shared" si="23"/>
        <v>0</v>
      </c>
      <c r="AX174" s="258">
        <v>514.13</v>
      </c>
      <c r="AY174" s="257" t="s">
        <v>16916</v>
      </c>
      <c r="AZ174" s="150"/>
      <c r="BA174" s="150"/>
      <c r="BB174" s="150"/>
      <c r="BE174" s="150"/>
    </row>
    <row r="175" spans="1:57" x14ac:dyDescent="0.2">
      <c r="A175" s="148" t="s">
        <v>8334</v>
      </c>
      <c r="B175" s="148" t="s">
        <v>8491</v>
      </c>
      <c r="C175" s="148" t="s">
        <v>8213</v>
      </c>
      <c r="D175" s="148" t="s">
        <v>8213</v>
      </c>
      <c r="E175" s="148" t="s">
        <v>8550</v>
      </c>
      <c r="F175" s="148" t="s">
        <v>75</v>
      </c>
      <c r="G175" s="148" t="s">
        <v>76</v>
      </c>
      <c r="H175" s="149"/>
      <c r="I175" s="180"/>
      <c r="J175" s="358"/>
      <c r="K175" s="150"/>
      <c r="L175" s="180"/>
      <c r="M175" s="358"/>
      <c r="N175" s="150"/>
      <c r="O175" s="180"/>
      <c r="P175" s="150"/>
      <c r="Q175" s="180"/>
      <c r="R175" s="150"/>
      <c r="S175" s="180"/>
      <c r="T175" s="150"/>
      <c r="U175" s="150"/>
      <c r="V175" s="187"/>
      <c r="W175" s="149"/>
      <c r="X175" s="180"/>
      <c r="Y175" s="150"/>
      <c r="Z175" s="180"/>
      <c r="AA175" s="358"/>
      <c r="AB175" s="150"/>
      <c r="AC175" s="180"/>
      <c r="AD175" s="150"/>
      <c r="AE175" s="180"/>
      <c r="AF175" s="150"/>
      <c r="AG175" s="180"/>
      <c r="AH175" s="358"/>
      <c r="AI175" s="150"/>
      <c r="AJ175" s="150"/>
      <c r="AK175" s="150"/>
      <c r="AL175" s="187"/>
      <c r="AM175" s="149"/>
      <c r="AN175" s="180"/>
      <c r="AO175" s="150"/>
      <c r="AP175" s="187"/>
      <c r="AQ175" s="151">
        <f t="shared" si="21"/>
        <v>0</v>
      </c>
      <c r="AR175" s="380">
        <v>0</v>
      </c>
      <c r="AS175" s="187">
        <f t="shared" si="19"/>
        <v>0</v>
      </c>
      <c r="AT175" s="354">
        <f t="shared" si="20"/>
        <v>0</v>
      </c>
      <c r="AU175" s="151">
        <f t="shared" si="22"/>
        <v>0</v>
      </c>
      <c r="AV175" s="380" t="s">
        <v>16916</v>
      </c>
      <c r="AW175" s="187">
        <f t="shared" si="23"/>
        <v>0</v>
      </c>
      <c r="AX175" s="258">
        <v>554252</v>
      </c>
      <c r="AY175" s="257">
        <v>554252</v>
      </c>
      <c r="AZ175" s="150"/>
      <c r="BA175" s="150"/>
      <c r="BB175" s="150"/>
      <c r="BE175" s="150"/>
    </row>
    <row r="176" spans="1:57" x14ac:dyDescent="0.2">
      <c r="A176" s="148" t="s">
        <v>8334</v>
      </c>
      <c r="B176" s="148" t="s">
        <v>8413</v>
      </c>
      <c r="C176" s="148" t="s">
        <v>8213</v>
      </c>
      <c r="D176" s="148" t="s">
        <v>8213</v>
      </c>
      <c r="E176" s="148" t="s">
        <v>8551</v>
      </c>
      <c r="F176" s="148" t="s">
        <v>75</v>
      </c>
      <c r="G176" s="148" t="s">
        <v>76</v>
      </c>
      <c r="H176" s="149"/>
      <c r="I176" s="180"/>
      <c r="J176" s="358"/>
      <c r="K176" s="150"/>
      <c r="L176" s="180"/>
      <c r="M176" s="358"/>
      <c r="N176" s="150"/>
      <c r="O176" s="180"/>
      <c r="P176" s="150"/>
      <c r="Q176" s="180"/>
      <c r="R176" s="150"/>
      <c r="S176" s="180"/>
      <c r="T176" s="150"/>
      <c r="U176" s="150"/>
      <c r="V176" s="187"/>
      <c r="W176" s="149"/>
      <c r="X176" s="180"/>
      <c r="Y176" s="150"/>
      <c r="Z176" s="180"/>
      <c r="AA176" s="358"/>
      <c r="AB176" s="150"/>
      <c r="AC176" s="180"/>
      <c r="AD176" s="150"/>
      <c r="AE176" s="180"/>
      <c r="AF176" s="150"/>
      <c r="AG176" s="180"/>
      <c r="AH176" s="358"/>
      <c r="AI176" s="150"/>
      <c r="AJ176" s="150"/>
      <c r="AK176" s="150"/>
      <c r="AL176" s="187"/>
      <c r="AM176" s="149"/>
      <c r="AN176" s="180"/>
      <c r="AO176" s="150"/>
      <c r="AP176" s="187"/>
      <c r="AQ176" s="151">
        <f t="shared" si="21"/>
        <v>0</v>
      </c>
      <c r="AR176" s="380">
        <v>0</v>
      </c>
      <c r="AS176" s="187">
        <f t="shared" si="19"/>
        <v>0</v>
      </c>
      <c r="AT176" s="354">
        <f t="shared" si="20"/>
        <v>0</v>
      </c>
      <c r="AU176" s="151">
        <f t="shared" si="22"/>
        <v>0</v>
      </c>
      <c r="AV176" s="380" t="s">
        <v>16916</v>
      </c>
      <c r="AW176" s="187">
        <f t="shared" si="23"/>
        <v>0</v>
      </c>
      <c r="AX176" s="258">
        <v>9882866.9199999999</v>
      </c>
      <c r="AY176" s="257">
        <v>9882866.9199999999</v>
      </c>
      <c r="AZ176" s="150"/>
      <c r="BA176" s="150"/>
      <c r="BB176" s="150"/>
      <c r="BE176" s="150"/>
    </row>
    <row r="177" spans="1:57" x14ac:dyDescent="0.2">
      <c r="A177" s="148" t="s">
        <v>8334</v>
      </c>
      <c r="B177" s="148" t="s">
        <v>8552</v>
      </c>
      <c r="C177" s="148" t="s">
        <v>8213</v>
      </c>
      <c r="D177" s="148" t="s">
        <v>8213</v>
      </c>
      <c r="E177" s="148" t="s">
        <v>8553</v>
      </c>
      <c r="F177" s="148" t="s">
        <v>75</v>
      </c>
      <c r="G177" s="148" t="s">
        <v>76</v>
      </c>
      <c r="H177" s="149"/>
      <c r="I177" s="180"/>
      <c r="J177" s="358"/>
      <c r="K177" s="150"/>
      <c r="L177" s="180"/>
      <c r="M177" s="358"/>
      <c r="N177" s="150"/>
      <c r="O177" s="180"/>
      <c r="P177" s="150"/>
      <c r="Q177" s="180"/>
      <c r="R177" s="150"/>
      <c r="S177" s="180"/>
      <c r="T177" s="150"/>
      <c r="U177" s="150"/>
      <c r="V177" s="187"/>
      <c r="W177" s="149"/>
      <c r="X177" s="180"/>
      <c r="Y177" s="150"/>
      <c r="Z177" s="180"/>
      <c r="AA177" s="358"/>
      <c r="AB177" s="150"/>
      <c r="AC177" s="180"/>
      <c r="AD177" s="150"/>
      <c r="AE177" s="180"/>
      <c r="AF177" s="150"/>
      <c r="AG177" s="180"/>
      <c r="AH177" s="358"/>
      <c r="AI177" s="150"/>
      <c r="AJ177" s="150"/>
      <c r="AK177" s="150"/>
      <c r="AL177" s="187"/>
      <c r="AM177" s="149"/>
      <c r="AN177" s="180"/>
      <c r="AO177" s="150"/>
      <c r="AP177" s="187"/>
      <c r="AQ177" s="151">
        <f t="shared" si="21"/>
        <v>0</v>
      </c>
      <c r="AR177" s="380">
        <v>0</v>
      </c>
      <c r="AS177" s="187">
        <f t="shared" si="19"/>
        <v>0</v>
      </c>
      <c r="AT177" s="354">
        <f t="shared" si="20"/>
        <v>0</v>
      </c>
      <c r="AU177" s="151">
        <f t="shared" si="22"/>
        <v>0</v>
      </c>
      <c r="AV177" s="380" t="s">
        <v>16916</v>
      </c>
      <c r="AW177" s="187">
        <f t="shared" si="23"/>
        <v>0</v>
      </c>
      <c r="AX177" s="258">
        <v>1712194.33</v>
      </c>
      <c r="AY177" s="257">
        <v>1712194.33</v>
      </c>
      <c r="AZ177" s="150"/>
      <c r="BA177" s="150"/>
      <c r="BB177" s="150"/>
      <c r="BE177" s="150"/>
    </row>
    <row r="178" spans="1:57" x14ac:dyDescent="0.2">
      <c r="A178" s="148" t="s">
        <v>8420</v>
      </c>
      <c r="B178" s="148" t="s">
        <v>8258</v>
      </c>
      <c r="C178" s="148" t="s">
        <v>8213</v>
      </c>
      <c r="D178" s="148" t="s">
        <v>8213</v>
      </c>
      <c r="E178" s="148" t="s">
        <v>8554</v>
      </c>
      <c r="F178" s="148" t="s">
        <v>79</v>
      </c>
      <c r="G178" s="148" t="s">
        <v>76</v>
      </c>
      <c r="H178" s="149"/>
      <c r="I178" s="180"/>
      <c r="J178" s="358"/>
      <c r="K178" s="150"/>
      <c r="L178" s="180"/>
      <c r="M178" s="358"/>
      <c r="N178" s="150"/>
      <c r="O178" s="180"/>
      <c r="P178" s="150"/>
      <c r="Q178" s="180"/>
      <c r="R178" s="150"/>
      <c r="S178" s="180"/>
      <c r="T178" s="150"/>
      <c r="U178" s="150"/>
      <c r="V178" s="187"/>
      <c r="W178" s="149"/>
      <c r="X178" s="180"/>
      <c r="Y178" s="150"/>
      <c r="Z178" s="180"/>
      <c r="AA178" s="358"/>
      <c r="AB178" s="150"/>
      <c r="AC178" s="180"/>
      <c r="AD178" s="150"/>
      <c r="AE178" s="180"/>
      <c r="AF178" s="150"/>
      <c r="AG178" s="180"/>
      <c r="AH178" s="358"/>
      <c r="AI178" s="150"/>
      <c r="AJ178" s="150"/>
      <c r="AK178" s="150"/>
      <c r="AL178" s="187"/>
      <c r="AM178" s="149"/>
      <c r="AN178" s="180"/>
      <c r="AO178" s="150"/>
      <c r="AP178" s="187"/>
      <c r="AQ178" s="151">
        <f t="shared" si="21"/>
        <v>0</v>
      </c>
      <c r="AR178" s="380">
        <v>0</v>
      </c>
      <c r="AS178" s="187">
        <f t="shared" si="19"/>
        <v>0</v>
      </c>
      <c r="AT178" s="354">
        <f t="shared" si="20"/>
        <v>0</v>
      </c>
      <c r="AU178" s="151">
        <f t="shared" si="22"/>
        <v>0</v>
      </c>
      <c r="AV178" s="380" t="s">
        <v>16916</v>
      </c>
      <c r="AW178" s="187">
        <f t="shared" si="23"/>
        <v>0</v>
      </c>
      <c r="AX178" s="258">
        <v>1449446.12</v>
      </c>
      <c r="AY178" s="257">
        <v>1449446.12</v>
      </c>
      <c r="AZ178" s="150"/>
      <c r="BA178" s="150"/>
      <c r="BB178" s="150"/>
      <c r="BE178" s="150"/>
    </row>
    <row r="179" spans="1:57" x14ac:dyDescent="0.2">
      <c r="A179" s="148" t="s">
        <v>8420</v>
      </c>
      <c r="B179" s="148" t="s">
        <v>8325</v>
      </c>
      <c r="C179" s="148" t="s">
        <v>8213</v>
      </c>
      <c r="D179" s="148" t="s">
        <v>8213</v>
      </c>
      <c r="E179" s="148" t="s">
        <v>8555</v>
      </c>
      <c r="F179" s="148" t="s">
        <v>79</v>
      </c>
      <c r="G179" s="148" t="s">
        <v>76</v>
      </c>
      <c r="H179" s="149"/>
      <c r="I179" s="180"/>
      <c r="J179" s="358"/>
      <c r="K179" s="150"/>
      <c r="L179" s="180"/>
      <c r="M179" s="358"/>
      <c r="N179" s="150"/>
      <c r="O179" s="180"/>
      <c r="P179" s="150"/>
      <c r="Q179" s="180"/>
      <c r="R179" s="150"/>
      <c r="S179" s="180"/>
      <c r="T179" s="150"/>
      <c r="U179" s="150"/>
      <c r="V179" s="187"/>
      <c r="W179" s="149"/>
      <c r="X179" s="180"/>
      <c r="Y179" s="150"/>
      <c r="Z179" s="180"/>
      <c r="AA179" s="358"/>
      <c r="AB179" s="150"/>
      <c r="AC179" s="180"/>
      <c r="AD179" s="150"/>
      <c r="AE179" s="180"/>
      <c r="AF179" s="150"/>
      <c r="AG179" s="180"/>
      <c r="AH179" s="358"/>
      <c r="AI179" s="150"/>
      <c r="AJ179" s="150"/>
      <c r="AK179" s="150"/>
      <c r="AL179" s="187"/>
      <c r="AM179" s="149"/>
      <c r="AN179" s="180"/>
      <c r="AO179" s="150"/>
      <c r="AP179" s="187"/>
      <c r="AQ179" s="151">
        <f t="shared" si="21"/>
        <v>0</v>
      </c>
      <c r="AR179" s="380">
        <v>0</v>
      </c>
      <c r="AS179" s="187">
        <f t="shared" si="19"/>
        <v>0</v>
      </c>
      <c r="AT179" s="354">
        <f t="shared" si="20"/>
        <v>0</v>
      </c>
      <c r="AU179" s="151">
        <f t="shared" si="22"/>
        <v>0</v>
      </c>
      <c r="AV179" s="380" t="s">
        <v>16916</v>
      </c>
      <c r="AW179" s="187">
        <f t="shared" si="23"/>
        <v>0</v>
      </c>
      <c r="AX179" s="258">
        <v>826712.15</v>
      </c>
      <c r="AY179" s="257">
        <v>826712.15</v>
      </c>
      <c r="AZ179" s="150"/>
      <c r="BA179" s="150"/>
      <c r="BB179" s="150"/>
      <c r="BE179" s="150"/>
    </row>
    <row r="180" spans="1:57" x14ac:dyDescent="0.2">
      <c r="A180" s="148" t="s">
        <v>8331</v>
      </c>
      <c r="B180" s="148" t="s">
        <v>8359</v>
      </c>
      <c r="C180" s="148" t="s">
        <v>8213</v>
      </c>
      <c r="D180" s="148" t="s">
        <v>8213</v>
      </c>
      <c r="E180" s="148" t="s">
        <v>8556</v>
      </c>
      <c r="F180" s="148" t="s">
        <v>316</v>
      </c>
      <c r="G180" s="148" t="s">
        <v>76</v>
      </c>
      <c r="H180" s="149"/>
      <c r="I180" s="180"/>
      <c r="J180" s="358"/>
      <c r="K180" s="150"/>
      <c r="L180" s="180"/>
      <c r="M180" s="358"/>
      <c r="N180" s="150"/>
      <c r="O180" s="180"/>
      <c r="P180" s="150"/>
      <c r="Q180" s="180"/>
      <c r="R180" s="150"/>
      <c r="S180" s="180"/>
      <c r="T180" s="150"/>
      <c r="U180" s="150"/>
      <c r="V180" s="187"/>
      <c r="W180" s="149"/>
      <c r="X180" s="180"/>
      <c r="Y180" s="150"/>
      <c r="Z180" s="180"/>
      <c r="AA180" s="358"/>
      <c r="AB180" s="150"/>
      <c r="AC180" s="180"/>
      <c r="AD180" s="150"/>
      <c r="AE180" s="180"/>
      <c r="AF180" s="150"/>
      <c r="AG180" s="180"/>
      <c r="AH180" s="358"/>
      <c r="AI180" s="150"/>
      <c r="AJ180" s="150"/>
      <c r="AK180" s="150"/>
      <c r="AL180" s="187"/>
      <c r="AM180" s="149"/>
      <c r="AN180" s="180"/>
      <c r="AO180" s="150"/>
      <c r="AP180" s="187"/>
      <c r="AQ180" s="151">
        <f t="shared" si="21"/>
        <v>0</v>
      </c>
      <c r="AR180" s="380">
        <v>0</v>
      </c>
      <c r="AS180" s="187">
        <f t="shared" si="19"/>
        <v>0</v>
      </c>
      <c r="AT180" s="354">
        <f t="shared" si="20"/>
        <v>0</v>
      </c>
      <c r="AU180" s="151">
        <f t="shared" si="22"/>
        <v>0</v>
      </c>
      <c r="AV180" s="380" t="s">
        <v>16916</v>
      </c>
      <c r="AW180" s="187">
        <f t="shared" si="23"/>
        <v>0</v>
      </c>
      <c r="AX180" s="258">
        <v>262518.62</v>
      </c>
      <c r="AY180" s="257">
        <v>262518.62</v>
      </c>
      <c r="AZ180" s="150"/>
      <c r="BA180" s="150"/>
      <c r="BB180" s="150"/>
      <c r="BE180" s="150"/>
    </row>
    <row r="181" spans="1:57" x14ac:dyDescent="0.2">
      <c r="A181" s="148" t="s">
        <v>8331</v>
      </c>
      <c r="B181" s="148" t="s">
        <v>8557</v>
      </c>
      <c r="C181" s="148" t="s">
        <v>8213</v>
      </c>
      <c r="D181" s="148" t="s">
        <v>8213</v>
      </c>
      <c r="E181" s="148" t="s">
        <v>8558</v>
      </c>
      <c r="F181" s="148" t="s">
        <v>316</v>
      </c>
      <c r="G181" s="148" t="s">
        <v>76</v>
      </c>
      <c r="H181" s="149"/>
      <c r="I181" s="180"/>
      <c r="J181" s="358"/>
      <c r="K181" s="150"/>
      <c r="L181" s="180"/>
      <c r="M181" s="358"/>
      <c r="N181" s="150"/>
      <c r="O181" s="180"/>
      <c r="P181" s="150"/>
      <c r="Q181" s="180"/>
      <c r="R181" s="150"/>
      <c r="S181" s="180"/>
      <c r="T181" s="150"/>
      <c r="U181" s="150"/>
      <c r="V181" s="187"/>
      <c r="W181" s="149"/>
      <c r="X181" s="180"/>
      <c r="Y181" s="150"/>
      <c r="Z181" s="180"/>
      <c r="AA181" s="358"/>
      <c r="AB181" s="150"/>
      <c r="AC181" s="180"/>
      <c r="AD181" s="150"/>
      <c r="AE181" s="180"/>
      <c r="AF181" s="150"/>
      <c r="AG181" s="180"/>
      <c r="AH181" s="358"/>
      <c r="AI181" s="150"/>
      <c r="AJ181" s="150"/>
      <c r="AK181" s="150"/>
      <c r="AL181" s="187"/>
      <c r="AM181" s="149"/>
      <c r="AN181" s="180"/>
      <c r="AO181" s="150"/>
      <c r="AP181" s="187"/>
      <c r="AQ181" s="151">
        <f t="shared" si="21"/>
        <v>0</v>
      </c>
      <c r="AR181" s="380">
        <v>0</v>
      </c>
      <c r="AS181" s="187">
        <f t="shared" si="19"/>
        <v>0</v>
      </c>
      <c r="AT181" s="354">
        <f t="shared" si="20"/>
        <v>0</v>
      </c>
      <c r="AU181" s="151">
        <f t="shared" si="22"/>
        <v>0</v>
      </c>
      <c r="AV181" s="380" t="s">
        <v>16916</v>
      </c>
      <c r="AW181" s="187">
        <f t="shared" si="23"/>
        <v>0</v>
      </c>
      <c r="AX181" s="258">
        <v>2404845.23</v>
      </c>
      <c r="AY181" s="257">
        <v>2404845.23</v>
      </c>
      <c r="AZ181" s="150"/>
      <c r="BA181" s="150"/>
      <c r="BB181" s="150"/>
      <c r="BE181" s="150"/>
    </row>
    <row r="182" spans="1:57" x14ac:dyDescent="0.2">
      <c r="A182" s="148" t="s">
        <v>8330</v>
      </c>
      <c r="B182" s="148" t="s">
        <v>8261</v>
      </c>
      <c r="C182" s="148" t="s">
        <v>8213</v>
      </c>
      <c r="D182" s="148" t="s">
        <v>8213</v>
      </c>
      <c r="E182" s="148" t="s">
        <v>8559</v>
      </c>
      <c r="F182" s="148" t="s">
        <v>83</v>
      </c>
      <c r="G182" s="148" t="s">
        <v>76</v>
      </c>
      <c r="H182" s="149"/>
      <c r="I182" s="180"/>
      <c r="J182" s="358"/>
      <c r="K182" s="150"/>
      <c r="L182" s="180"/>
      <c r="M182" s="358"/>
      <c r="N182" s="150"/>
      <c r="O182" s="180"/>
      <c r="P182" s="150"/>
      <c r="Q182" s="180"/>
      <c r="R182" s="150"/>
      <c r="S182" s="180"/>
      <c r="T182" s="150"/>
      <c r="U182" s="150"/>
      <c r="V182" s="187"/>
      <c r="W182" s="149"/>
      <c r="X182" s="180"/>
      <c r="Y182" s="150"/>
      <c r="Z182" s="180"/>
      <c r="AA182" s="358"/>
      <c r="AB182" s="150"/>
      <c r="AC182" s="180"/>
      <c r="AD182" s="150"/>
      <c r="AE182" s="180"/>
      <c r="AF182" s="150"/>
      <c r="AG182" s="180"/>
      <c r="AH182" s="358"/>
      <c r="AI182" s="150"/>
      <c r="AJ182" s="150"/>
      <c r="AK182" s="150"/>
      <c r="AL182" s="187"/>
      <c r="AM182" s="149"/>
      <c r="AN182" s="180"/>
      <c r="AO182" s="150"/>
      <c r="AP182" s="187"/>
      <c r="AQ182" s="151">
        <f t="shared" si="21"/>
        <v>0</v>
      </c>
      <c r="AR182" s="380">
        <v>0</v>
      </c>
      <c r="AS182" s="187">
        <f t="shared" si="19"/>
        <v>0</v>
      </c>
      <c r="AT182" s="354">
        <f t="shared" si="20"/>
        <v>0</v>
      </c>
      <c r="AU182" s="151">
        <f t="shared" si="22"/>
        <v>0</v>
      </c>
      <c r="AV182" s="380" t="s">
        <v>16916</v>
      </c>
      <c r="AW182" s="187">
        <f t="shared" si="23"/>
        <v>0</v>
      </c>
      <c r="AX182" s="258">
        <v>1229686.9200000002</v>
      </c>
      <c r="AY182" s="257">
        <v>1229686.92</v>
      </c>
      <c r="AZ182" s="150"/>
      <c r="BA182" s="150"/>
      <c r="BB182" s="150"/>
      <c r="BE182" s="150"/>
    </row>
    <row r="183" spans="1:57" x14ac:dyDescent="0.2">
      <c r="A183" s="148" t="s">
        <v>8330</v>
      </c>
      <c r="B183" s="148" t="s">
        <v>8228</v>
      </c>
      <c r="C183" s="148" t="s">
        <v>8213</v>
      </c>
      <c r="D183" s="148" t="s">
        <v>8213</v>
      </c>
      <c r="E183" s="148" t="s">
        <v>8560</v>
      </c>
      <c r="F183" s="148" t="s">
        <v>83</v>
      </c>
      <c r="G183" s="148" t="s">
        <v>76</v>
      </c>
      <c r="H183" s="149"/>
      <c r="I183" s="180"/>
      <c r="J183" s="358"/>
      <c r="K183" s="150"/>
      <c r="L183" s="180"/>
      <c r="M183" s="358"/>
      <c r="N183" s="150"/>
      <c r="O183" s="180"/>
      <c r="P183" s="150"/>
      <c r="Q183" s="180"/>
      <c r="R183" s="150"/>
      <c r="S183" s="180"/>
      <c r="T183" s="150"/>
      <c r="U183" s="150"/>
      <c r="V183" s="187"/>
      <c r="W183" s="149"/>
      <c r="X183" s="180"/>
      <c r="Y183" s="150"/>
      <c r="Z183" s="180"/>
      <c r="AA183" s="358"/>
      <c r="AB183" s="150"/>
      <c r="AC183" s="180"/>
      <c r="AD183" s="150"/>
      <c r="AE183" s="180"/>
      <c r="AF183" s="150"/>
      <c r="AG183" s="180"/>
      <c r="AH183" s="358"/>
      <c r="AI183" s="150"/>
      <c r="AJ183" s="150"/>
      <c r="AK183" s="150"/>
      <c r="AL183" s="187"/>
      <c r="AM183" s="149"/>
      <c r="AN183" s="180"/>
      <c r="AO183" s="150"/>
      <c r="AP183" s="187"/>
      <c r="AQ183" s="151">
        <f t="shared" si="21"/>
        <v>0</v>
      </c>
      <c r="AR183" s="380">
        <v>0</v>
      </c>
      <c r="AS183" s="187">
        <f t="shared" si="19"/>
        <v>0</v>
      </c>
      <c r="AT183" s="354">
        <f t="shared" si="20"/>
        <v>0</v>
      </c>
      <c r="AU183" s="151">
        <f t="shared" si="22"/>
        <v>0</v>
      </c>
      <c r="AV183" s="380" t="s">
        <v>16916</v>
      </c>
      <c r="AW183" s="187">
        <f t="shared" si="23"/>
        <v>0</v>
      </c>
      <c r="AX183" s="258">
        <v>7900193.3300000001</v>
      </c>
      <c r="AY183" s="257">
        <v>7900193.3300000001</v>
      </c>
      <c r="AZ183" s="150"/>
      <c r="BA183" s="150"/>
      <c r="BB183" s="150"/>
      <c r="BE183" s="150"/>
    </row>
    <row r="184" spans="1:57" x14ac:dyDescent="0.2">
      <c r="A184" s="148" t="s">
        <v>8344</v>
      </c>
      <c r="B184" s="148" t="s">
        <v>8217</v>
      </c>
      <c r="C184" s="148" t="s">
        <v>8213</v>
      </c>
      <c r="D184" s="148" t="s">
        <v>8213</v>
      </c>
      <c r="E184" s="148" t="s">
        <v>8561</v>
      </c>
      <c r="F184" s="148" t="s">
        <v>155</v>
      </c>
      <c r="G184" s="148" t="s">
        <v>113</v>
      </c>
      <c r="H184" s="149">
        <v>0</v>
      </c>
      <c r="I184" s="180">
        <v>0</v>
      </c>
      <c r="J184" s="358">
        <v>0</v>
      </c>
      <c r="K184" s="150">
        <v>0</v>
      </c>
      <c r="L184" s="180">
        <v>0</v>
      </c>
      <c r="M184" s="358">
        <v>0</v>
      </c>
      <c r="N184" s="150">
        <v>0</v>
      </c>
      <c r="O184" s="180">
        <v>0</v>
      </c>
      <c r="P184" s="150">
        <v>0</v>
      </c>
      <c r="Q184" s="180">
        <v>0</v>
      </c>
      <c r="R184" s="150">
        <v>0</v>
      </c>
      <c r="S184" s="180">
        <v>0</v>
      </c>
      <c r="T184" s="150">
        <v>0</v>
      </c>
      <c r="U184" s="150">
        <v>0</v>
      </c>
      <c r="V184" s="187">
        <v>0</v>
      </c>
      <c r="W184" s="149">
        <v>0</v>
      </c>
      <c r="X184" s="180">
        <v>0</v>
      </c>
      <c r="Y184" s="150">
        <v>0</v>
      </c>
      <c r="Z184" s="180">
        <v>0</v>
      </c>
      <c r="AA184" s="358">
        <v>0</v>
      </c>
      <c r="AB184" s="150">
        <v>0</v>
      </c>
      <c r="AC184" s="180">
        <v>0</v>
      </c>
      <c r="AD184" s="150">
        <v>0</v>
      </c>
      <c r="AE184" s="180">
        <v>0</v>
      </c>
      <c r="AF184" s="150">
        <v>0</v>
      </c>
      <c r="AG184" s="180">
        <v>0</v>
      </c>
      <c r="AH184" s="358">
        <v>0</v>
      </c>
      <c r="AI184" s="150">
        <v>360481.92</v>
      </c>
      <c r="AJ184" s="150">
        <v>3246645.07</v>
      </c>
      <c r="AK184" s="150">
        <v>0</v>
      </c>
      <c r="AL184" s="187">
        <v>3607126.9899999998</v>
      </c>
      <c r="AM184" s="149"/>
      <c r="AN184" s="180"/>
      <c r="AO184" s="150"/>
      <c r="AP184" s="187"/>
      <c r="AQ184" s="151">
        <f t="shared" si="21"/>
        <v>3607126.9899999998</v>
      </c>
      <c r="AR184" s="380">
        <v>3607126.9899999998</v>
      </c>
      <c r="AS184" s="187">
        <f t="shared" si="19"/>
        <v>3607126.9899999998</v>
      </c>
      <c r="AT184" s="354">
        <f t="shared" si="20"/>
        <v>0</v>
      </c>
      <c r="AU184" s="151">
        <f t="shared" si="22"/>
        <v>0</v>
      </c>
      <c r="AV184" s="380" t="s">
        <v>16916</v>
      </c>
      <c r="AW184" s="187">
        <f t="shared" si="23"/>
        <v>0</v>
      </c>
      <c r="AX184" s="258">
        <v>1166008.6399999999</v>
      </c>
      <c r="AY184" s="257">
        <v>1166008.6399999999</v>
      </c>
      <c r="AZ184" s="150"/>
      <c r="BA184" s="150"/>
      <c r="BB184" s="150"/>
      <c r="BE184" s="150"/>
    </row>
    <row r="185" spans="1:57" x14ac:dyDescent="0.2">
      <c r="A185" s="148" t="s">
        <v>8349</v>
      </c>
      <c r="B185" s="148" t="s">
        <v>8219</v>
      </c>
      <c r="C185" s="148" t="s">
        <v>8213</v>
      </c>
      <c r="D185" s="148" t="s">
        <v>8213</v>
      </c>
      <c r="E185" s="148" t="s">
        <v>372</v>
      </c>
      <c r="F185" s="148" t="s">
        <v>91</v>
      </c>
      <c r="G185" s="148" t="s">
        <v>92</v>
      </c>
      <c r="H185" s="149"/>
      <c r="I185" s="180"/>
      <c r="J185" s="358"/>
      <c r="K185" s="150"/>
      <c r="L185" s="180"/>
      <c r="M185" s="358"/>
      <c r="N185" s="150"/>
      <c r="O185" s="180"/>
      <c r="P185" s="150"/>
      <c r="Q185" s="180"/>
      <c r="R185" s="150"/>
      <c r="S185" s="180"/>
      <c r="T185" s="150"/>
      <c r="U185" s="150"/>
      <c r="V185" s="187"/>
      <c r="W185" s="149"/>
      <c r="X185" s="180"/>
      <c r="Y185" s="150"/>
      <c r="Z185" s="180"/>
      <c r="AA185" s="358"/>
      <c r="AB185" s="150"/>
      <c r="AC185" s="180"/>
      <c r="AD185" s="150"/>
      <c r="AE185" s="180"/>
      <c r="AF185" s="150"/>
      <c r="AG185" s="180"/>
      <c r="AH185" s="358"/>
      <c r="AI185" s="150"/>
      <c r="AJ185" s="150"/>
      <c r="AK185" s="150"/>
      <c r="AL185" s="187"/>
      <c r="AM185" s="149"/>
      <c r="AN185" s="180"/>
      <c r="AO185" s="150"/>
      <c r="AP185" s="187"/>
      <c r="AQ185" s="151">
        <f t="shared" si="21"/>
        <v>0</v>
      </c>
      <c r="AR185" s="380">
        <v>0</v>
      </c>
      <c r="AS185" s="187">
        <f t="shared" si="19"/>
        <v>0</v>
      </c>
      <c r="AT185" s="354">
        <f t="shared" si="20"/>
        <v>0</v>
      </c>
      <c r="AU185" s="151">
        <f t="shared" si="22"/>
        <v>0</v>
      </c>
      <c r="AV185" s="380" t="s">
        <v>16916</v>
      </c>
      <c r="AW185" s="187">
        <f t="shared" si="23"/>
        <v>0</v>
      </c>
      <c r="AX185" s="258">
        <v>833328.95</v>
      </c>
      <c r="AY185" s="257">
        <v>833328.95</v>
      </c>
      <c r="AZ185" s="150"/>
      <c r="BA185" s="150"/>
      <c r="BB185" s="150"/>
      <c r="BE185" s="150"/>
    </row>
    <row r="186" spans="1:57" x14ac:dyDescent="0.2">
      <c r="A186" s="148" t="s">
        <v>8377</v>
      </c>
      <c r="B186" s="148" t="s">
        <v>8369</v>
      </c>
      <c r="C186" s="148" t="s">
        <v>8213</v>
      </c>
      <c r="D186" s="148" t="s">
        <v>8213</v>
      </c>
      <c r="E186" s="148" t="s">
        <v>369</v>
      </c>
      <c r="F186" s="148" t="s">
        <v>96</v>
      </c>
      <c r="G186" s="148" t="s">
        <v>96</v>
      </c>
      <c r="H186" s="149">
        <v>0</v>
      </c>
      <c r="I186" s="180">
        <v>0</v>
      </c>
      <c r="J186" s="358">
        <v>0</v>
      </c>
      <c r="K186" s="150">
        <v>0</v>
      </c>
      <c r="L186" s="180">
        <v>0</v>
      </c>
      <c r="M186" s="358">
        <v>0</v>
      </c>
      <c r="N186" s="150">
        <v>0</v>
      </c>
      <c r="O186" s="180">
        <v>0</v>
      </c>
      <c r="P186" s="150">
        <v>0</v>
      </c>
      <c r="Q186" s="180">
        <v>0</v>
      </c>
      <c r="R186" s="150">
        <v>0</v>
      </c>
      <c r="S186" s="180">
        <v>0</v>
      </c>
      <c r="T186" s="150">
        <v>0</v>
      </c>
      <c r="U186" s="150">
        <v>0</v>
      </c>
      <c r="V186" s="187">
        <v>0</v>
      </c>
      <c r="W186" s="149">
        <v>0</v>
      </c>
      <c r="X186" s="180">
        <v>0</v>
      </c>
      <c r="Y186" s="150">
        <v>0</v>
      </c>
      <c r="Z186" s="180">
        <v>0</v>
      </c>
      <c r="AA186" s="358">
        <v>0</v>
      </c>
      <c r="AB186" s="150">
        <v>0</v>
      </c>
      <c r="AC186" s="180">
        <v>0</v>
      </c>
      <c r="AD186" s="150">
        <v>0</v>
      </c>
      <c r="AE186" s="180">
        <v>0</v>
      </c>
      <c r="AF186" s="150">
        <v>0</v>
      </c>
      <c r="AG186" s="180">
        <v>0</v>
      </c>
      <c r="AH186" s="358">
        <v>0</v>
      </c>
      <c r="AI186" s="150">
        <v>265823.09000000003</v>
      </c>
      <c r="AJ186" s="150">
        <v>0</v>
      </c>
      <c r="AK186" s="150">
        <v>0</v>
      </c>
      <c r="AL186" s="187">
        <v>265823.09000000003</v>
      </c>
      <c r="AM186" s="149"/>
      <c r="AN186" s="180"/>
      <c r="AO186" s="150"/>
      <c r="AP186" s="187"/>
      <c r="AQ186" s="151">
        <f t="shared" si="21"/>
        <v>265823.09000000003</v>
      </c>
      <c r="AR186" s="380">
        <v>265823.09000000003</v>
      </c>
      <c r="AS186" s="187">
        <f t="shared" si="19"/>
        <v>265823.09000000003</v>
      </c>
      <c r="AT186" s="354">
        <f t="shared" si="20"/>
        <v>0</v>
      </c>
      <c r="AU186" s="151">
        <f t="shared" si="22"/>
        <v>0</v>
      </c>
      <c r="AV186" s="380" t="s">
        <v>16916</v>
      </c>
      <c r="AW186" s="187">
        <f t="shared" si="23"/>
        <v>0</v>
      </c>
      <c r="AX186" s="258">
        <v>1570723.36</v>
      </c>
      <c r="AY186" s="257">
        <v>1570723.36</v>
      </c>
      <c r="AZ186" s="150"/>
      <c r="BA186" s="150"/>
      <c r="BB186" s="150"/>
      <c r="BE186" s="150"/>
    </row>
    <row r="187" spans="1:57" x14ac:dyDescent="0.2">
      <c r="A187" s="148" t="s">
        <v>8377</v>
      </c>
      <c r="B187" s="148" t="s">
        <v>8224</v>
      </c>
      <c r="C187" s="148" t="s">
        <v>8213</v>
      </c>
      <c r="D187" s="148" t="s">
        <v>8213</v>
      </c>
      <c r="E187" s="148" t="s">
        <v>8562</v>
      </c>
      <c r="F187" s="148" t="s">
        <v>96</v>
      </c>
      <c r="G187" s="148" t="s">
        <v>96</v>
      </c>
      <c r="H187" s="149"/>
      <c r="I187" s="180"/>
      <c r="J187" s="358"/>
      <c r="K187" s="150"/>
      <c r="L187" s="180"/>
      <c r="M187" s="358"/>
      <c r="N187" s="150"/>
      <c r="O187" s="180"/>
      <c r="P187" s="150"/>
      <c r="Q187" s="180"/>
      <c r="R187" s="150"/>
      <c r="S187" s="180"/>
      <c r="T187" s="150"/>
      <c r="U187" s="150"/>
      <c r="V187" s="187"/>
      <c r="W187" s="149"/>
      <c r="X187" s="180"/>
      <c r="Y187" s="150"/>
      <c r="Z187" s="180"/>
      <c r="AA187" s="358"/>
      <c r="AB187" s="150"/>
      <c r="AC187" s="180"/>
      <c r="AD187" s="150"/>
      <c r="AE187" s="180"/>
      <c r="AF187" s="150"/>
      <c r="AG187" s="180"/>
      <c r="AH187" s="358"/>
      <c r="AI187" s="150"/>
      <c r="AJ187" s="150"/>
      <c r="AK187" s="150"/>
      <c r="AL187" s="187"/>
      <c r="AM187" s="149"/>
      <c r="AN187" s="180"/>
      <c r="AO187" s="150"/>
      <c r="AP187" s="187"/>
      <c r="AQ187" s="151">
        <f t="shared" si="21"/>
        <v>0</v>
      </c>
      <c r="AR187" s="380">
        <v>0</v>
      </c>
      <c r="AS187" s="187">
        <f t="shared" si="19"/>
        <v>0</v>
      </c>
      <c r="AT187" s="354">
        <f t="shared" si="20"/>
        <v>0</v>
      </c>
      <c r="AU187" s="151">
        <f t="shared" si="22"/>
        <v>0</v>
      </c>
      <c r="AV187" s="380" t="s">
        <v>16916</v>
      </c>
      <c r="AW187" s="187">
        <f t="shared" si="23"/>
        <v>0</v>
      </c>
      <c r="AX187" s="258">
        <v>1153457.71</v>
      </c>
      <c r="AY187" s="257">
        <v>1153457.71</v>
      </c>
      <c r="AZ187" s="150"/>
      <c r="BA187" s="150"/>
      <c r="BB187" s="150"/>
      <c r="BE187" s="150"/>
    </row>
    <row r="188" spans="1:57" x14ac:dyDescent="0.2">
      <c r="A188" s="148" t="s">
        <v>8387</v>
      </c>
      <c r="B188" s="148" t="s">
        <v>8241</v>
      </c>
      <c r="C188" s="148" t="s">
        <v>8213</v>
      </c>
      <c r="D188" s="148" t="s">
        <v>8213</v>
      </c>
      <c r="E188" s="148" t="s">
        <v>8563</v>
      </c>
      <c r="F188" s="148" t="s">
        <v>85</v>
      </c>
      <c r="G188" s="148" t="s">
        <v>86</v>
      </c>
      <c r="H188" s="149"/>
      <c r="I188" s="180"/>
      <c r="J188" s="358"/>
      <c r="K188" s="150"/>
      <c r="L188" s="180"/>
      <c r="M188" s="358"/>
      <c r="N188" s="150"/>
      <c r="O188" s="180"/>
      <c r="P188" s="150"/>
      <c r="Q188" s="180"/>
      <c r="R188" s="150"/>
      <c r="S188" s="180"/>
      <c r="T188" s="150"/>
      <c r="U188" s="150"/>
      <c r="V188" s="187"/>
      <c r="W188" s="149"/>
      <c r="X188" s="180"/>
      <c r="Y188" s="150"/>
      <c r="Z188" s="180"/>
      <c r="AA188" s="358"/>
      <c r="AB188" s="150"/>
      <c r="AC188" s="180"/>
      <c r="AD188" s="150"/>
      <c r="AE188" s="180"/>
      <c r="AF188" s="150"/>
      <c r="AG188" s="180"/>
      <c r="AH188" s="358"/>
      <c r="AI188" s="150"/>
      <c r="AJ188" s="150"/>
      <c r="AK188" s="150"/>
      <c r="AL188" s="187"/>
      <c r="AM188" s="149"/>
      <c r="AN188" s="180"/>
      <c r="AO188" s="150"/>
      <c r="AP188" s="187"/>
      <c r="AQ188" s="151">
        <f t="shared" si="21"/>
        <v>0</v>
      </c>
      <c r="AR188" s="380">
        <v>0</v>
      </c>
      <c r="AS188" s="187">
        <f t="shared" si="19"/>
        <v>0</v>
      </c>
      <c r="AT188" s="354">
        <f t="shared" si="20"/>
        <v>0</v>
      </c>
      <c r="AU188" s="151">
        <f t="shared" si="22"/>
        <v>0</v>
      </c>
      <c r="AV188" s="380" t="s">
        <v>16916</v>
      </c>
      <c r="AW188" s="187">
        <f t="shared" si="23"/>
        <v>0</v>
      </c>
      <c r="AX188" s="258">
        <v>416908.08999999997</v>
      </c>
      <c r="AY188" s="257">
        <v>416908.09</v>
      </c>
      <c r="AZ188" s="150"/>
      <c r="BA188" s="150"/>
      <c r="BB188" s="150"/>
      <c r="BE188" s="150"/>
    </row>
    <row r="189" spans="1:57" x14ac:dyDescent="0.2">
      <c r="A189" s="148" t="s">
        <v>8398</v>
      </c>
      <c r="B189" s="148" t="s">
        <v>8384</v>
      </c>
      <c r="C189" s="148" t="s">
        <v>8213</v>
      </c>
      <c r="D189" s="148" t="s">
        <v>8213</v>
      </c>
      <c r="E189" s="148" t="s">
        <v>8564</v>
      </c>
      <c r="F189" s="148" t="s">
        <v>147</v>
      </c>
      <c r="G189" s="148" t="s">
        <v>86</v>
      </c>
      <c r="H189" s="149"/>
      <c r="I189" s="180"/>
      <c r="J189" s="358"/>
      <c r="K189" s="150"/>
      <c r="L189" s="180"/>
      <c r="M189" s="358"/>
      <c r="N189" s="150"/>
      <c r="O189" s="180"/>
      <c r="P189" s="150"/>
      <c r="Q189" s="180"/>
      <c r="R189" s="150"/>
      <c r="S189" s="180"/>
      <c r="T189" s="150"/>
      <c r="U189" s="150"/>
      <c r="V189" s="187"/>
      <c r="W189" s="149"/>
      <c r="X189" s="180"/>
      <c r="Y189" s="150"/>
      <c r="Z189" s="180"/>
      <c r="AA189" s="358"/>
      <c r="AB189" s="150"/>
      <c r="AC189" s="180"/>
      <c r="AD189" s="150"/>
      <c r="AE189" s="180"/>
      <c r="AF189" s="150"/>
      <c r="AG189" s="180"/>
      <c r="AH189" s="358"/>
      <c r="AI189" s="150"/>
      <c r="AJ189" s="150"/>
      <c r="AK189" s="150"/>
      <c r="AL189" s="187"/>
      <c r="AM189" s="149"/>
      <c r="AN189" s="180"/>
      <c r="AO189" s="150"/>
      <c r="AP189" s="187"/>
      <c r="AQ189" s="151">
        <f t="shared" si="21"/>
        <v>0</v>
      </c>
      <c r="AR189" s="380">
        <v>0</v>
      </c>
      <c r="AS189" s="187">
        <f t="shared" si="19"/>
        <v>0</v>
      </c>
      <c r="AT189" s="354">
        <f t="shared" si="20"/>
        <v>0</v>
      </c>
      <c r="AU189" s="151">
        <f t="shared" si="22"/>
        <v>0</v>
      </c>
      <c r="AV189" s="380" t="s">
        <v>16916</v>
      </c>
      <c r="AW189" s="187">
        <f t="shared" si="23"/>
        <v>0</v>
      </c>
      <c r="AX189" s="258">
        <v>81199.310000000012</v>
      </c>
      <c r="AY189" s="257">
        <v>81199.31</v>
      </c>
      <c r="AZ189" s="150"/>
      <c r="BA189" s="150"/>
      <c r="BB189" s="150"/>
      <c r="BE189" s="150"/>
    </row>
    <row r="190" spans="1:57" x14ac:dyDescent="0.2">
      <c r="A190" s="148" t="s">
        <v>8398</v>
      </c>
      <c r="B190" s="148" t="s">
        <v>8223</v>
      </c>
      <c r="C190" s="148" t="s">
        <v>8213</v>
      </c>
      <c r="D190" s="148" t="s">
        <v>8213</v>
      </c>
      <c r="E190" s="148" t="s">
        <v>8565</v>
      </c>
      <c r="F190" s="148" t="s">
        <v>147</v>
      </c>
      <c r="G190" s="148" t="s">
        <v>86</v>
      </c>
      <c r="H190" s="149"/>
      <c r="I190" s="180"/>
      <c r="J190" s="358"/>
      <c r="K190" s="150"/>
      <c r="L190" s="180"/>
      <c r="M190" s="358"/>
      <c r="N190" s="150"/>
      <c r="O190" s="180"/>
      <c r="P190" s="150"/>
      <c r="Q190" s="180"/>
      <c r="R190" s="150"/>
      <c r="S190" s="180"/>
      <c r="T190" s="150"/>
      <c r="U190" s="150"/>
      <c r="V190" s="187"/>
      <c r="W190" s="149"/>
      <c r="X190" s="180"/>
      <c r="Y190" s="150"/>
      <c r="Z190" s="180"/>
      <c r="AA190" s="358"/>
      <c r="AB190" s="150"/>
      <c r="AC190" s="180"/>
      <c r="AD190" s="150"/>
      <c r="AE190" s="180"/>
      <c r="AF190" s="150"/>
      <c r="AG190" s="180"/>
      <c r="AH190" s="358"/>
      <c r="AI190" s="150"/>
      <c r="AJ190" s="150"/>
      <c r="AK190" s="150"/>
      <c r="AL190" s="187"/>
      <c r="AM190" s="149"/>
      <c r="AN190" s="180"/>
      <c r="AO190" s="150"/>
      <c r="AP190" s="187"/>
      <c r="AQ190" s="151">
        <f t="shared" si="21"/>
        <v>0</v>
      </c>
      <c r="AR190" s="380">
        <v>0</v>
      </c>
      <c r="AS190" s="187">
        <f t="shared" si="19"/>
        <v>0</v>
      </c>
      <c r="AT190" s="354">
        <f t="shared" si="20"/>
        <v>0</v>
      </c>
      <c r="AU190" s="151">
        <f t="shared" si="22"/>
        <v>0</v>
      </c>
      <c r="AV190" s="380" t="s">
        <v>16916</v>
      </c>
      <c r="AW190" s="187">
        <f t="shared" si="23"/>
        <v>0</v>
      </c>
      <c r="AX190" s="258">
        <v>840709.39999999991</v>
      </c>
      <c r="AY190" s="257">
        <v>840709.4</v>
      </c>
      <c r="AZ190" s="150"/>
      <c r="BA190" s="150"/>
      <c r="BB190" s="150"/>
      <c r="BE190" s="150"/>
    </row>
    <row r="191" spans="1:57" x14ac:dyDescent="0.2">
      <c r="A191" s="148" t="s">
        <v>8392</v>
      </c>
      <c r="B191" s="148" t="s">
        <v>8217</v>
      </c>
      <c r="C191" s="148" t="s">
        <v>8213</v>
      </c>
      <c r="D191" s="148" t="s">
        <v>8213</v>
      </c>
      <c r="E191" s="148" t="s">
        <v>8566</v>
      </c>
      <c r="F191" s="148" t="s">
        <v>89</v>
      </c>
      <c r="G191" s="148" t="s">
        <v>86</v>
      </c>
      <c r="H191" s="149"/>
      <c r="I191" s="180"/>
      <c r="J191" s="358"/>
      <c r="K191" s="150"/>
      <c r="L191" s="180"/>
      <c r="M191" s="358"/>
      <c r="N191" s="150"/>
      <c r="O191" s="180"/>
      <c r="P191" s="150"/>
      <c r="Q191" s="180"/>
      <c r="R191" s="150"/>
      <c r="S191" s="180"/>
      <c r="T191" s="150"/>
      <c r="U191" s="150"/>
      <c r="V191" s="187"/>
      <c r="W191" s="149"/>
      <c r="X191" s="180"/>
      <c r="Y191" s="150"/>
      <c r="Z191" s="180"/>
      <c r="AA191" s="358"/>
      <c r="AB191" s="150"/>
      <c r="AC191" s="180"/>
      <c r="AD191" s="150"/>
      <c r="AE191" s="180"/>
      <c r="AF191" s="150"/>
      <c r="AG191" s="180"/>
      <c r="AH191" s="358"/>
      <c r="AI191" s="150"/>
      <c r="AJ191" s="150"/>
      <c r="AK191" s="150"/>
      <c r="AL191" s="187"/>
      <c r="AM191" s="149"/>
      <c r="AN191" s="180"/>
      <c r="AO191" s="150"/>
      <c r="AP191" s="187"/>
      <c r="AQ191" s="151">
        <f t="shared" si="21"/>
        <v>0</v>
      </c>
      <c r="AR191" s="380">
        <v>0</v>
      </c>
      <c r="AS191" s="187">
        <f t="shared" si="19"/>
        <v>0</v>
      </c>
      <c r="AT191" s="354">
        <f t="shared" si="20"/>
        <v>0</v>
      </c>
      <c r="AU191" s="151">
        <f t="shared" si="22"/>
        <v>0</v>
      </c>
      <c r="AV191" s="380" t="s">
        <v>16916</v>
      </c>
      <c r="AW191" s="187">
        <f t="shared" si="23"/>
        <v>0</v>
      </c>
      <c r="AX191" s="258">
        <v>6661956.5800000001</v>
      </c>
      <c r="AY191" s="257">
        <v>6661956.5800000001</v>
      </c>
      <c r="AZ191" s="150"/>
      <c r="BA191" s="150"/>
      <c r="BB191" s="150"/>
      <c r="BE191" s="150"/>
    </row>
    <row r="192" spans="1:57" x14ac:dyDescent="0.2">
      <c r="A192" s="148" t="s">
        <v>8392</v>
      </c>
      <c r="B192" s="148" t="s">
        <v>8376</v>
      </c>
      <c r="C192" s="148" t="s">
        <v>8213</v>
      </c>
      <c r="D192" s="148" t="s">
        <v>8213</v>
      </c>
      <c r="E192" s="148" t="s">
        <v>8567</v>
      </c>
      <c r="F192" s="148" t="s">
        <v>89</v>
      </c>
      <c r="G192" s="148" t="s">
        <v>86</v>
      </c>
      <c r="H192" s="149"/>
      <c r="I192" s="180"/>
      <c r="J192" s="358"/>
      <c r="K192" s="150"/>
      <c r="L192" s="180"/>
      <c r="M192" s="358"/>
      <c r="N192" s="150"/>
      <c r="O192" s="180"/>
      <c r="P192" s="150"/>
      <c r="Q192" s="180"/>
      <c r="R192" s="150"/>
      <c r="S192" s="180"/>
      <c r="T192" s="150"/>
      <c r="U192" s="150"/>
      <c r="V192" s="187"/>
      <c r="W192" s="149"/>
      <c r="X192" s="180"/>
      <c r="Y192" s="150"/>
      <c r="Z192" s="180"/>
      <c r="AA192" s="358"/>
      <c r="AB192" s="150"/>
      <c r="AC192" s="180"/>
      <c r="AD192" s="150"/>
      <c r="AE192" s="180"/>
      <c r="AF192" s="150"/>
      <c r="AG192" s="180"/>
      <c r="AH192" s="358"/>
      <c r="AI192" s="150"/>
      <c r="AJ192" s="150"/>
      <c r="AK192" s="150"/>
      <c r="AL192" s="187"/>
      <c r="AM192" s="149"/>
      <c r="AN192" s="180"/>
      <c r="AO192" s="150"/>
      <c r="AP192" s="187"/>
      <c r="AQ192" s="151">
        <f t="shared" si="21"/>
        <v>0</v>
      </c>
      <c r="AR192" s="380">
        <v>0</v>
      </c>
      <c r="AS192" s="187">
        <f t="shared" si="19"/>
        <v>0</v>
      </c>
      <c r="AT192" s="354">
        <f t="shared" si="20"/>
        <v>0</v>
      </c>
      <c r="AU192" s="151">
        <f t="shared" si="22"/>
        <v>0</v>
      </c>
      <c r="AV192" s="380" t="s">
        <v>16916</v>
      </c>
      <c r="AW192" s="187">
        <f t="shared" si="23"/>
        <v>0</v>
      </c>
      <c r="AX192" s="258">
        <v>950346.83000000007</v>
      </c>
      <c r="AY192" s="257">
        <v>950346.83</v>
      </c>
      <c r="AZ192" s="150"/>
      <c r="BA192" s="150"/>
      <c r="BB192" s="150"/>
      <c r="BE192" s="150"/>
    </row>
    <row r="193" spans="1:57" x14ac:dyDescent="0.2">
      <c r="A193" s="148" t="s">
        <v>8377</v>
      </c>
      <c r="B193" s="148" t="s">
        <v>8272</v>
      </c>
      <c r="C193" s="148" t="s">
        <v>8213</v>
      </c>
      <c r="D193" s="148" t="s">
        <v>8213</v>
      </c>
      <c r="E193" s="148" t="s">
        <v>378</v>
      </c>
      <c r="F193" s="148" t="s">
        <v>96</v>
      </c>
      <c r="G193" s="148" t="s">
        <v>96</v>
      </c>
      <c r="H193" s="149">
        <v>0</v>
      </c>
      <c r="I193" s="180">
        <v>0</v>
      </c>
      <c r="J193" s="358">
        <v>0</v>
      </c>
      <c r="K193" s="150">
        <v>0</v>
      </c>
      <c r="L193" s="180">
        <v>0</v>
      </c>
      <c r="M193" s="358">
        <v>0</v>
      </c>
      <c r="N193" s="150">
        <v>0</v>
      </c>
      <c r="O193" s="180">
        <v>0</v>
      </c>
      <c r="P193" s="150">
        <v>0</v>
      </c>
      <c r="Q193" s="180">
        <v>0</v>
      </c>
      <c r="R193" s="150">
        <v>0</v>
      </c>
      <c r="S193" s="180">
        <v>0</v>
      </c>
      <c r="T193" s="150">
        <v>1950335.4</v>
      </c>
      <c r="U193" s="150">
        <v>0</v>
      </c>
      <c r="V193" s="187">
        <v>1950335.4</v>
      </c>
      <c r="W193" s="149">
        <v>0</v>
      </c>
      <c r="X193" s="180">
        <v>0</v>
      </c>
      <c r="Y193" s="150">
        <v>0</v>
      </c>
      <c r="Z193" s="180">
        <v>0</v>
      </c>
      <c r="AA193" s="358">
        <v>0</v>
      </c>
      <c r="AB193" s="150">
        <v>0</v>
      </c>
      <c r="AC193" s="180">
        <v>0</v>
      </c>
      <c r="AD193" s="150">
        <v>0</v>
      </c>
      <c r="AE193" s="180">
        <v>0</v>
      </c>
      <c r="AF193" s="150">
        <v>0</v>
      </c>
      <c r="AG193" s="180">
        <v>0</v>
      </c>
      <c r="AH193" s="358">
        <v>0</v>
      </c>
      <c r="AI193" s="150">
        <v>0</v>
      </c>
      <c r="AJ193" s="150">
        <v>0</v>
      </c>
      <c r="AK193" s="150">
        <v>0</v>
      </c>
      <c r="AL193" s="187">
        <v>0</v>
      </c>
      <c r="AM193" s="149"/>
      <c r="AN193" s="180"/>
      <c r="AO193" s="150"/>
      <c r="AP193" s="187"/>
      <c r="AQ193" s="151">
        <f t="shared" si="21"/>
        <v>1950335.4</v>
      </c>
      <c r="AR193" s="380">
        <v>1950335.4</v>
      </c>
      <c r="AS193" s="187">
        <f t="shared" si="19"/>
        <v>1950335.4</v>
      </c>
      <c r="AT193" s="354">
        <f t="shared" si="20"/>
        <v>0</v>
      </c>
      <c r="AU193" s="151">
        <f t="shared" si="22"/>
        <v>0</v>
      </c>
      <c r="AV193" s="380" t="s">
        <v>16916</v>
      </c>
      <c r="AW193" s="187">
        <f t="shared" si="23"/>
        <v>0</v>
      </c>
      <c r="AX193" s="258"/>
      <c r="AY193" s="257" t="s">
        <v>16916</v>
      </c>
      <c r="AZ193" s="150"/>
      <c r="BA193" s="150"/>
      <c r="BB193" s="150"/>
      <c r="BE193" s="150"/>
    </row>
    <row r="194" spans="1:57" x14ac:dyDescent="0.2">
      <c r="A194" s="148" t="s">
        <v>8216</v>
      </c>
      <c r="B194" s="148" t="s">
        <v>8399</v>
      </c>
      <c r="C194" s="148" t="s">
        <v>8213</v>
      </c>
      <c r="D194" s="148" t="s">
        <v>8213</v>
      </c>
      <c r="E194" s="148" t="s">
        <v>8568</v>
      </c>
      <c r="F194" s="148" t="s">
        <v>49</v>
      </c>
      <c r="G194" s="148" t="s">
        <v>37</v>
      </c>
      <c r="H194" s="149">
        <v>0</v>
      </c>
      <c r="I194" s="180">
        <v>0</v>
      </c>
      <c r="J194" s="358">
        <v>0</v>
      </c>
      <c r="K194" s="150">
        <v>0</v>
      </c>
      <c r="L194" s="180">
        <v>0</v>
      </c>
      <c r="M194" s="358">
        <v>0</v>
      </c>
      <c r="N194" s="150">
        <v>0</v>
      </c>
      <c r="O194" s="180">
        <v>0</v>
      </c>
      <c r="P194" s="150">
        <v>0</v>
      </c>
      <c r="Q194" s="180">
        <v>0</v>
      </c>
      <c r="R194" s="150">
        <v>0</v>
      </c>
      <c r="S194" s="180">
        <v>0</v>
      </c>
      <c r="T194" s="150">
        <v>0</v>
      </c>
      <c r="U194" s="150">
        <v>31235965.43</v>
      </c>
      <c r="V194" s="187">
        <v>31235965.43</v>
      </c>
      <c r="W194" s="149">
        <v>0</v>
      </c>
      <c r="X194" s="180">
        <v>0</v>
      </c>
      <c r="Y194" s="150">
        <v>0</v>
      </c>
      <c r="Z194" s="180">
        <v>0</v>
      </c>
      <c r="AA194" s="358">
        <v>0</v>
      </c>
      <c r="AB194" s="150">
        <v>0</v>
      </c>
      <c r="AC194" s="180">
        <v>0</v>
      </c>
      <c r="AD194" s="150">
        <v>0</v>
      </c>
      <c r="AE194" s="180">
        <v>0</v>
      </c>
      <c r="AF194" s="150">
        <v>0</v>
      </c>
      <c r="AG194" s="180">
        <v>0</v>
      </c>
      <c r="AH194" s="358">
        <v>0</v>
      </c>
      <c r="AI194" s="150">
        <v>0</v>
      </c>
      <c r="AJ194" s="150">
        <v>0</v>
      </c>
      <c r="AK194" s="150">
        <v>0</v>
      </c>
      <c r="AL194" s="187">
        <v>0</v>
      </c>
      <c r="AM194" s="149"/>
      <c r="AN194" s="180"/>
      <c r="AO194" s="150"/>
      <c r="AP194" s="187"/>
      <c r="AQ194" s="151">
        <f t="shared" si="21"/>
        <v>31235965.43</v>
      </c>
      <c r="AR194" s="380">
        <v>31235965.43</v>
      </c>
      <c r="AS194" s="187">
        <f t="shared" si="19"/>
        <v>31235965.43</v>
      </c>
      <c r="AT194" s="354">
        <f t="shared" si="20"/>
        <v>0</v>
      </c>
      <c r="AU194" s="151">
        <f t="shared" si="22"/>
        <v>0</v>
      </c>
      <c r="AV194" s="380" t="s">
        <v>16916</v>
      </c>
      <c r="AW194" s="187">
        <f t="shared" si="23"/>
        <v>0</v>
      </c>
      <c r="AX194" s="258"/>
      <c r="AY194" s="257" t="s">
        <v>16916</v>
      </c>
      <c r="AZ194" s="150"/>
      <c r="BA194" s="150"/>
      <c r="BB194" s="150"/>
      <c r="BE194" s="150"/>
    </row>
    <row r="195" spans="1:57" x14ac:dyDescent="0.2">
      <c r="A195" s="148" t="s">
        <v>8216</v>
      </c>
      <c r="B195" s="148" t="s">
        <v>8227</v>
      </c>
      <c r="C195" s="148" t="s">
        <v>8213</v>
      </c>
      <c r="D195" s="148" t="s">
        <v>8213</v>
      </c>
      <c r="E195" s="148" t="s">
        <v>8569</v>
      </c>
      <c r="F195" s="148" t="s">
        <v>49</v>
      </c>
      <c r="G195" s="148" t="s">
        <v>37</v>
      </c>
      <c r="H195" s="149">
        <v>0</v>
      </c>
      <c r="I195" s="180">
        <v>0</v>
      </c>
      <c r="J195" s="358">
        <v>0</v>
      </c>
      <c r="K195" s="150">
        <v>0</v>
      </c>
      <c r="L195" s="180">
        <v>0</v>
      </c>
      <c r="M195" s="358">
        <v>0</v>
      </c>
      <c r="N195" s="150">
        <v>0</v>
      </c>
      <c r="O195" s="180">
        <v>0</v>
      </c>
      <c r="P195" s="150">
        <v>0</v>
      </c>
      <c r="Q195" s="180">
        <v>0</v>
      </c>
      <c r="R195" s="150">
        <v>0</v>
      </c>
      <c r="S195" s="180">
        <v>0</v>
      </c>
      <c r="T195" s="150">
        <v>0</v>
      </c>
      <c r="U195" s="150">
        <v>0</v>
      </c>
      <c r="V195" s="187">
        <v>0</v>
      </c>
      <c r="W195" s="149">
        <v>0</v>
      </c>
      <c r="X195" s="180">
        <v>0</v>
      </c>
      <c r="Y195" s="150">
        <v>0</v>
      </c>
      <c r="Z195" s="180">
        <v>0</v>
      </c>
      <c r="AA195" s="358">
        <v>0</v>
      </c>
      <c r="AB195" s="150">
        <v>0</v>
      </c>
      <c r="AC195" s="180">
        <v>0</v>
      </c>
      <c r="AD195" s="150">
        <v>0</v>
      </c>
      <c r="AE195" s="180">
        <v>0</v>
      </c>
      <c r="AF195" s="150">
        <v>0</v>
      </c>
      <c r="AG195" s="180">
        <v>0</v>
      </c>
      <c r="AH195" s="358">
        <v>0</v>
      </c>
      <c r="AI195" s="150">
        <v>172566.28</v>
      </c>
      <c r="AJ195" s="150">
        <v>5096163.32</v>
      </c>
      <c r="AK195" s="150">
        <v>44453.090000000004</v>
      </c>
      <c r="AL195" s="187">
        <v>5313182.6900000004</v>
      </c>
      <c r="AM195" s="149"/>
      <c r="AN195" s="180"/>
      <c r="AO195" s="150"/>
      <c r="AP195" s="187"/>
      <c r="AQ195" s="151">
        <f t="shared" si="21"/>
        <v>5313182.6900000004</v>
      </c>
      <c r="AR195" s="380">
        <v>5313182.6900000004</v>
      </c>
      <c r="AS195" s="187">
        <f t="shared" si="19"/>
        <v>5313182.6900000004</v>
      </c>
      <c r="AT195" s="354">
        <f t="shared" si="20"/>
        <v>0</v>
      </c>
      <c r="AU195" s="151">
        <f t="shared" si="22"/>
        <v>0</v>
      </c>
      <c r="AV195" s="380" t="s">
        <v>16916</v>
      </c>
      <c r="AW195" s="187">
        <f t="shared" si="23"/>
        <v>0</v>
      </c>
      <c r="AX195" s="258"/>
      <c r="AY195" s="257" t="s">
        <v>16916</v>
      </c>
      <c r="AZ195" s="150"/>
      <c r="BA195" s="150"/>
      <c r="BB195" s="150"/>
      <c r="BE195" s="150"/>
    </row>
    <row r="196" spans="1:57" x14ac:dyDescent="0.2">
      <c r="A196" s="148" t="s">
        <v>8237</v>
      </c>
      <c r="B196" s="148" t="s">
        <v>8385</v>
      </c>
      <c r="C196" s="148" t="s">
        <v>8213</v>
      </c>
      <c r="D196" s="148" t="s">
        <v>8213</v>
      </c>
      <c r="E196" s="148" t="s">
        <v>8570</v>
      </c>
      <c r="F196" s="148" t="s">
        <v>43</v>
      </c>
      <c r="G196" s="148" t="s">
        <v>37</v>
      </c>
      <c r="H196" s="149">
        <v>0</v>
      </c>
      <c r="I196" s="180">
        <v>0</v>
      </c>
      <c r="J196" s="358">
        <v>0</v>
      </c>
      <c r="K196" s="150">
        <v>0</v>
      </c>
      <c r="L196" s="180">
        <v>0</v>
      </c>
      <c r="M196" s="358">
        <v>0</v>
      </c>
      <c r="N196" s="150">
        <v>0</v>
      </c>
      <c r="O196" s="180">
        <v>0</v>
      </c>
      <c r="P196" s="150">
        <v>0</v>
      </c>
      <c r="Q196" s="180">
        <v>0</v>
      </c>
      <c r="R196" s="150">
        <v>0</v>
      </c>
      <c r="S196" s="180">
        <v>0</v>
      </c>
      <c r="T196" s="150">
        <v>0</v>
      </c>
      <c r="U196" s="150">
        <v>0</v>
      </c>
      <c r="V196" s="187">
        <v>0</v>
      </c>
      <c r="W196" s="149">
        <v>0</v>
      </c>
      <c r="X196" s="180">
        <v>0</v>
      </c>
      <c r="Y196" s="150">
        <v>0</v>
      </c>
      <c r="Z196" s="180">
        <v>0</v>
      </c>
      <c r="AA196" s="358">
        <v>0</v>
      </c>
      <c r="AB196" s="150">
        <v>0</v>
      </c>
      <c r="AC196" s="180">
        <v>0</v>
      </c>
      <c r="AD196" s="150">
        <v>0</v>
      </c>
      <c r="AE196" s="180">
        <v>0</v>
      </c>
      <c r="AF196" s="150">
        <v>0</v>
      </c>
      <c r="AG196" s="180">
        <v>0</v>
      </c>
      <c r="AH196" s="358">
        <v>0</v>
      </c>
      <c r="AI196" s="150">
        <v>3999189.31</v>
      </c>
      <c r="AJ196" s="150">
        <v>0</v>
      </c>
      <c r="AK196" s="150">
        <v>0</v>
      </c>
      <c r="AL196" s="187">
        <v>3999189.31</v>
      </c>
      <c r="AM196" s="149"/>
      <c r="AN196" s="180"/>
      <c r="AO196" s="150"/>
      <c r="AP196" s="187"/>
      <c r="AQ196" s="151">
        <f t="shared" si="21"/>
        <v>3999189.31</v>
      </c>
      <c r="AR196" s="380">
        <v>3999189.31</v>
      </c>
      <c r="AS196" s="187">
        <f t="shared" ref="AS196:AS197" si="24">+SUM(I196,L196,O196,Q196,S196,V196,X196,Z196,AC196,AE196,AG196,AL196)</f>
        <v>3999189.31</v>
      </c>
      <c r="AT196" s="354">
        <f t="shared" ref="AT196:AT197" si="25">SUM(J196,M196,AA196,AH196)</f>
        <v>0</v>
      </c>
      <c r="AU196" s="151">
        <f t="shared" si="22"/>
        <v>0</v>
      </c>
      <c r="AV196" s="380" t="s">
        <v>16916</v>
      </c>
      <c r="AW196" s="187">
        <f t="shared" si="23"/>
        <v>0</v>
      </c>
      <c r="AX196" s="258"/>
      <c r="AY196" s="257" t="s">
        <v>16916</v>
      </c>
      <c r="AZ196" s="150"/>
      <c r="BA196" s="150"/>
      <c r="BB196" s="150"/>
      <c r="BE196" s="150"/>
    </row>
    <row r="197" spans="1:57" x14ac:dyDescent="0.2">
      <c r="A197" s="148" t="s">
        <v>8246</v>
      </c>
      <c r="B197" s="148" t="s">
        <v>8443</v>
      </c>
      <c r="C197" s="148" t="s">
        <v>8213</v>
      </c>
      <c r="D197" s="148" t="s">
        <v>8213</v>
      </c>
      <c r="E197" s="148" t="s">
        <v>8571</v>
      </c>
      <c r="F197" s="148" t="s">
        <v>41</v>
      </c>
      <c r="G197" s="148" t="s">
        <v>37</v>
      </c>
      <c r="H197" s="149">
        <v>0</v>
      </c>
      <c r="I197" s="180">
        <v>0</v>
      </c>
      <c r="J197" s="358">
        <v>0</v>
      </c>
      <c r="K197" s="150">
        <v>0</v>
      </c>
      <c r="L197" s="180">
        <v>0</v>
      </c>
      <c r="M197" s="358">
        <v>0</v>
      </c>
      <c r="N197" s="150">
        <v>0</v>
      </c>
      <c r="O197" s="180">
        <v>0</v>
      </c>
      <c r="P197" s="150">
        <v>0</v>
      </c>
      <c r="Q197" s="180">
        <v>0</v>
      </c>
      <c r="R197" s="150">
        <v>0</v>
      </c>
      <c r="S197" s="180">
        <v>0</v>
      </c>
      <c r="T197" s="150">
        <v>0</v>
      </c>
      <c r="U197" s="150">
        <v>0</v>
      </c>
      <c r="V197" s="187">
        <v>0</v>
      </c>
      <c r="W197" s="149">
        <v>0</v>
      </c>
      <c r="X197" s="180">
        <v>0</v>
      </c>
      <c r="Y197" s="150">
        <v>0</v>
      </c>
      <c r="Z197" s="180">
        <v>0</v>
      </c>
      <c r="AA197" s="358">
        <v>0</v>
      </c>
      <c r="AB197" s="150">
        <v>0</v>
      </c>
      <c r="AC197" s="180">
        <v>0</v>
      </c>
      <c r="AD197" s="150">
        <v>0</v>
      </c>
      <c r="AE197" s="180">
        <v>0</v>
      </c>
      <c r="AF197" s="150">
        <v>0</v>
      </c>
      <c r="AG197" s="180">
        <v>0</v>
      </c>
      <c r="AH197" s="358">
        <v>0</v>
      </c>
      <c r="AI197" s="150">
        <v>101606.26</v>
      </c>
      <c r="AJ197" s="150">
        <v>2437963.2799999998</v>
      </c>
      <c r="AK197" s="150">
        <v>0</v>
      </c>
      <c r="AL197" s="187">
        <v>2539569.5399999996</v>
      </c>
      <c r="AM197" s="149"/>
      <c r="AN197" s="180"/>
      <c r="AO197" s="150"/>
      <c r="AP197" s="187"/>
      <c r="AQ197" s="151">
        <f t="shared" si="21"/>
        <v>2539569.5399999996</v>
      </c>
      <c r="AR197" s="380">
        <v>2539569.5399999996</v>
      </c>
      <c r="AS197" s="187">
        <f t="shared" si="24"/>
        <v>2539569.5399999996</v>
      </c>
      <c r="AT197" s="354">
        <f t="shared" si="25"/>
        <v>0</v>
      </c>
      <c r="AU197" s="151">
        <f t="shared" si="22"/>
        <v>0</v>
      </c>
      <c r="AV197" s="380" t="s">
        <v>16916</v>
      </c>
      <c r="AW197" s="187">
        <f t="shared" si="23"/>
        <v>0</v>
      </c>
      <c r="AX197" s="258"/>
      <c r="AY197" s="257" t="s">
        <v>16916</v>
      </c>
      <c r="AZ197" s="150"/>
      <c r="BA197" s="150"/>
      <c r="BB197" s="150"/>
      <c r="BE197" s="150"/>
    </row>
    <row r="198" spans="1:57" x14ac:dyDescent="0.2">
      <c r="H198" s="181">
        <f>SUM(H3:H197)</f>
        <v>30178412.560000002</v>
      </c>
      <c r="I198" s="181">
        <f t="shared" ref="I198:AY198" si="26">SUM(I3:I197)</f>
        <v>24821865.450000003</v>
      </c>
      <c r="J198" s="181">
        <f t="shared" si="26"/>
        <v>12405.3</v>
      </c>
      <c r="K198" s="181">
        <f t="shared" si="26"/>
        <v>101977350.00999998</v>
      </c>
      <c r="L198" s="181">
        <f t="shared" si="26"/>
        <v>58823585.509999998</v>
      </c>
      <c r="M198" s="181">
        <f t="shared" si="26"/>
        <v>4036292.16</v>
      </c>
      <c r="N198" s="181">
        <f t="shared" si="26"/>
        <v>80087171.279999986</v>
      </c>
      <c r="O198" s="181">
        <f t="shared" si="26"/>
        <v>39690343.369999997</v>
      </c>
      <c r="P198" s="181">
        <f t="shared" si="26"/>
        <v>2881258.5700000003</v>
      </c>
      <c r="Q198" s="181">
        <f t="shared" si="26"/>
        <v>2872682.47</v>
      </c>
      <c r="R198" s="181">
        <f t="shared" si="26"/>
        <v>66860068.620000005</v>
      </c>
      <c r="S198" s="181">
        <f t="shared" si="26"/>
        <v>24151343.789999999</v>
      </c>
      <c r="T198" s="181">
        <f t="shared" si="26"/>
        <v>8422973.8200000003</v>
      </c>
      <c r="U198" s="181">
        <f t="shared" si="26"/>
        <v>42099163.619999997</v>
      </c>
      <c r="V198" s="181">
        <f t="shared" si="26"/>
        <v>50522137.439999998</v>
      </c>
      <c r="W198" s="181">
        <f t="shared" si="26"/>
        <v>67249237.640000001</v>
      </c>
      <c r="X198" s="181">
        <f t="shared" si="26"/>
        <v>30760988.990000006</v>
      </c>
      <c r="Y198" s="181">
        <f t="shared" si="26"/>
        <v>50697150.93</v>
      </c>
      <c r="Z198" s="181">
        <f t="shared" si="26"/>
        <v>35505775.399999999</v>
      </c>
      <c r="AA198" s="181">
        <f t="shared" si="26"/>
        <v>1491520.2499999995</v>
      </c>
      <c r="AB198" s="181">
        <f t="shared" si="26"/>
        <v>10364092.739999998</v>
      </c>
      <c r="AC198" s="181">
        <f t="shared" si="26"/>
        <v>3573589.9999999995</v>
      </c>
      <c r="AD198" s="181">
        <f t="shared" si="26"/>
        <v>498358.02999999991</v>
      </c>
      <c r="AE198" s="181">
        <f t="shared" si="26"/>
        <v>423725.36000000004</v>
      </c>
      <c r="AF198" s="181">
        <f t="shared" si="26"/>
        <v>20673916.209999997</v>
      </c>
      <c r="AG198" s="181">
        <f t="shared" si="26"/>
        <v>14972313.800000003</v>
      </c>
      <c r="AH198" s="181">
        <f t="shared" si="26"/>
        <v>40976.93</v>
      </c>
      <c r="AI198" s="181">
        <f t="shared" si="26"/>
        <v>6815067.0199999996</v>
      </c>
      <c r="AJ198" s="181">
        <f t="shared" si="26"/>
        <v>30778695.970000003</v>
      </c>
      <c r="AK198" s="181">
        <f t="shared" si="26"/>
        <v>232402.62</v>
      </c>
      <c r="AL198" s="181">
        <f t="shared" si="26"/>
        <v>37826165.609999999</v>
      </c>
      <c r="AM198" s="181">
        <f t="shared" si="26"/>
        <v>4162779.33</v>
      </c>
      <c r="AN198" s="181">
        <f t="shared" si="26"/>
        <v>2259669.8099999996</v>
      </c>
      <c r="AO198" s="181">
        <f t="shared" si="26"/>
        <v>207570266.97999996</v>
      </c>
      <c r="AP198" s="181">
        <f t="shared" si="26"/>
        <v>112274163.97000001</v>
      </c>
      <c r="AQ198" s="181">
        <f t="shared" si="26"/>
        <v>519815319.64000005</v>
      </c>
      <c r="AR198" s="181">
        <f t="shared" si="26"/>
        <v>474711073.51999992</v>
      </c>
      <c r="AS198" s="181">
        <f t="shared" si="26"/>
        <v>323944517.19000006</v>
      </c>
      <c r="AT198" s="181">
        <f t="shared" si="26"/>
        <v>5581194.6400000015</v>
      </c>
      <c r="AU198" s="181">
        <f t="shared" si="26"/>
        <v>211733046.30999994</v>
      </c>
      <c r="AV198" s="181">
        <f t="shared" si="26"/>
        <v>135851954.55000001</v>
      </c>
      <c r="AW198" s="181">
        <f t="shared" si="26"/>
        <v>114533833.78</v>
      </c>
      <c r="AX198" s="181">
        <f t="shared" si="26"/>
        <v>205296494.59000006</v>
      </c>
      <c r="AY198" s="181">
        <f t="shared" si="26"/>
        <v>205292587.94000006</v>
      </c>
      <c r="AZ198" s="150"/>
      <c r="BA198" s="150"/>
      <c r="BB198" s="150"/>
    </row>
    <row r="199" spans="1:57" x14ac:dyDescent="0.2">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row>
    <row r="200" spans="1:57" x14ac:dyDescent="0.2">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row>
    <row r="201" spans="1:57" x14ac:dyDescent="0.2">
      <c r="H201" s="148" t="s">
        <v>16908</v>
      </c>
    </row>
  </sheetData>
  <autoFilter ref="A2:BE198" xr:uid="{00000000-0009-0000-0000-000010000000}">
    <filterColumn colId="0" showButton="0"/>
    <filterColumn colId="1" showButton="0"/>
    <filterColumn colId="2" showButton="0"/>
  </autoFilter>
  <mergeCells count="7">
    <mergeCell ref="A2:D2"/>
    <mergeCell ref="AM1:AP1"/>
    <mergeCell ref="AX1:AY1"/>
    <mergeCell ref="W1:AL1"/>
    <mergeCell ref="H1:V1"/>
    <mergeCell ref="AQ1:AT1"/>
    <mergeCell ref="AU1:AW1"/>
  </mergeCells>
  <pageMargins left="0.7" right="0.7" top="0.75" bottom="0.75" header="0.3" footer="0.3"/>
  <ignoredErrors>
    <ignoredError sqref="A3:E197"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Y52"/>
  <sheetViews>
    <sheetView showGridLines="0" zoomScale="60" zoomScaleNormal="60" workbookViewId="0">
      <pane xSplit="1" ySplit="1" topLeftCell="AO2" activePane="bottomRight" state="frozen"/>
      <selection activeCell="P23" sqref="P23"/>
      <selection pane="topRight" activeCell="P23" sqref="P23"/>
      <selection pane="bottomLeft" activeCell="P23" sqref="P23"/>
      <selection pane="bottomRight" activeCell="AX4" sqref="AX4:AY22"/>
    </sheetView>
  </sheetViews>
  <sheetFormatPr baseColWidth="10" defaultColWidth="11.42578125" defaultRowHeight="15" x14ac:dyDescent="0.25"/>
  <cols>
    <col min="1" max="1" width="29" bestFit="1" customWidth="1"/>
    <col min="2" max="22" width="20.28515625" customWidth="1"/>
    <col min="23" max="23" width="21.7109375" customWidth="1"/>
    <col min="24" max="52" width="20.28515625" customWidth="1"/>
    <col min="53" max="53" width="19.140625" customWidth="1"/>
  </cols>
  <sheetData>
    <row r="1" spans="1:54" ht="88.5" customHeight="1" thickBot="1" x14ac:dyDescent="0.3">
      <c r="A1" s="12"/>
      <c r="B1" s="631" t="s">
        <v>0</v>
      </c>
      <c r="C1" s="632"/>
      <c r="D1" s="633"/>
      <c r="E1" s="634" t="s">
        <v>187</v>
      </c>
      <c r="F1" s="631" t="s">
        <v>1</v>
      </c>
      <c r="G1" s="633"/>
      <c r="H1" s="627" t="s">
        <v>187</v>
      </c>
      <c r="I1" s="636" t="s">
        <v>2</v>
      </c>
      <c r="J1" s="630"/>
      <c r="K1" s="637"/>
      <c r="L1" s="627" t="s">
        <v>187</v>
      </c>
      <c r="M1" s="630" t="s">
        <v>3</v>
      </c>
      <c r="N1" s="630"/>
      <c r="O1" s="630"/>
      <c r="P1" s="638"/>
      <c r="Q1" s="638"/>
      <c r="R1" s="627" t="s">
        <v>187</v>
      </c>
      <c r="S1" s="630" t="s">
        <v>17002</v>
      </c>
      <c r="T1" s="630"/>
      <c r="U1" s="630"/>
      <c r="V1" s="627" t="s">
        <v>187</v>
      </c>
      <c r="W1" s="630" t="s">
        <v>17003</v>
      </c>
      <c r="X1" s="630"/>
      <c r="Y1" s="627" t="s">
        <v>187</v>
      </c>
      <c r="Z1" s="630" t="s">
        <v>17004</v>
      </c>
      <c r="AA1" s="630"/>
      <c r="AB1" s="627" t="s">
        <v>187</v>
      </c>
      <c r="AC1" s="630" t="s">
        <v>17088</v>
      </c>
      <c r="AD1" s="630"/>
      <c r="AE1" s="627" t="s">
        <v>187</v>
      </c>
      <c r="AF1" s="630" t="s">
        <v>17108</v>
      </c>
      <c r="AG1" s="630"/>
      <c r="AH1" s="627" t="s">
        <v>187</v>
      </c>
      <c r="AI1" s="630" t="s">
        <v>17111</v>
      </c>
      <c r="AJ1" s="630"/>
      <c r="AK1" s="627" t="s">
        <v>187</v>
      </c>
      <c r="AL1" s="630" t="s">
        <v>17129</v>
      </c>
      <c r="AM1" s="630"/>
      <c r="AN1" s="627" t="s">
        <v>187</v>
      </c>
      <c r="AO1" s="630" t="s">
        <v>17296</v>
      </c>
      <c r="AP1" s="630"/>
      <c r="AQ1" s="627" t="s">
        <v>187</v>
      </c>
      <c r="AR1" s="630" t="s">
        <v>17673</v>
      </c>
      <c r="AS1" s="630"/>
      <c r="AT1" s="627" t="s">
        <v>187</v>
      </c>
      <c r="AU1" s="630" t="s">
        <v>17814</v>
      </c>
      <c r="AV1" s="630"/>
      <c r="AW1" s="627" t="s">
        <v>187</v>
      </c>
      <c r="AX1" s="630" t="s">
        <v>17984</v>
      </c>
      <c r="AY1" s="630"/>
      <c r="AZ1" s="627" t="s">
        <v>187</v>
      </c>
      <c r="BA1" s="627" t="s">
        <v>17985</v>
      </c>
    </row>
    <row r="2" spans="1:54" ht="62.25" customHeight="1" x14ac:dyDescent="0.25">
      <c r="A2" s="12"/>
      <c r="B2" s="641" t="s">
        <v>30</v>
      </c>
      <c r="C2" s="642"/>
      <c r="D2" s="4" t="s">
        <v>29</v>
      </c>
      <c r="E2" s="635"/>
      <c r="F2" s="139" t="s">
        <v>30</v>
      </c>
      <c r="G2" s="8" t="s">
        <v>29</v>
      </c>
      <c r="H2" s="628"/>
      <c r="I2" s="643" t="s">
        <v>30</v>
      </c>
      <c r="J2" s="644"/>
      <c r="K2" s="8" t="s">
        <v>29</v>
      </c>
      <c r="L2" s="628"/>
      <c r="M2" s="645" t="s">
        <v>30</v>
      </c>
      <c r="N2" s="646"/>
      <c r="O2" s="646"/>
      <c r="P2" s="647" t="s">
        <v>188</v>
      </c>
      <c r="Q2" s="648"/>
      <c r="R2" s="628"/>
      <c r="S2" s="640" t="s">
        <v>188</v>
      </c>
      <c r="T2" s="640"/>
      <c r="U2" s="640"/>
      <c r="V2" s="628"/>
      <c r="W2" s="640" t="s">
        <v>188</v>
      </c>
      <c r="X2" s="640"/>
      <c r="Y2" s="628"/>
      <c r="Z2" s="639" t="s">
        <v>188</v>
      </c>
      <c r="AA2" s="640"/>
      <c r="AB2" s="628"/>
      <c r="AC2" s="639" t="s">
        <v>188</v>
      </c>
      <c r="AD2" s="640"/>
      <c r="AE2" s="628"/>
      <c r="AF2" s="639" t="s">
        <v>188</v>
      </c>
      <c r="AG2" s="640"/>
      <c r="AH2" s="649"/>
      <c r="AI2" s="639" t="s">
        <v>188</v>
      </c>
      <c r="AJ2" s="640"/>
      <c r="AK2" s="649"/>
      <c r="AL2" s="639" t="s">
        <v>188</v>
      </c>
      <c r="AM2" s="640"/>
      <c r="AN2" s="649"/>
      <c r="AO2" s="639" t="s">
        <v>188</v>
      </c>
      <c r="AP2" s="640"/>
      <c r="AQ2" s="649"/>
      <c r="AR2" s="639" t="s">
        <v>188</v>
      </c>
      <c r="AS2" s="640"/>
      <c r="AT2" s="649"/>
      <c r="AU2" s="639" t="s">
        <v>188</v>
      </c>
      <c r="AV2" s="640"/>
      <c r="AW2" s="649"/>
      <c r="AX2" s="639" t="s">
        <v>188</v>
      </c>
      <c r="AY2" s="640"/>
      <c r="AZ2" s="649"/>
      <c r="BA2" s="649"/>
    </row>
    <row r="3" spans="1:54" ht="94.5" thickBot="1" x14ac:dyDescent="0.3">
      <c r="A3" s="501" t="s">
        <v>4352</v>
      </c>
      <c r="B3" s="5" t="s">
        <v>4</v>
      </c>
      <c r="C3" s="6" t="s">
        <v>5</v>
      </c>
      <c r="D3" s="7" t="s">
        <v>6</v>
      </c>
      <c r="E3" s="635"/>
      <c r="F3" s="9" t="s">
        <v>4</v>
      </c>
      <c r="G3" s="10" t="s">
        <v>7</v>
      </c>
      <c r="H3" s="629"/>
      <c r="I3" s="5" t="s">
        <v>4</v>
      </c>
      <c r="J3" s="6" t="s">
        <v>5</v>
      </c>
      <c r="K3" s="7" t="s">
        <v>8</v>
      </c>
      <c r="L3" s="629"/>
      <c r="M3" s="11" t="s">
        <v>4</v>
      </c>
      <c r="N3" s="13" t="s">
        <v>5</v>
      </c>
      <c r="O3" s="13" t="s">
        <v>9</v>
      </c>
      <c r="P3" s="14" t="s">
        <v>16911</v>
      </c>
      <c r="Q3" s="30" t="s">
        <v>184</v>
      </c>
      <c r="R3" s="629"/>
      <c r="S3" s="347" t="s">
        <v>17123</v>
      </c>
      <c r="T3" s="519" t="s">
        <v>17124</v>
      </c>
      <c r="U3" s="30" t="s">
        <v>184</v>
      </c>
      <c r="V3" s="629"/>
      <c r="W3" s="347" t="s">
        <v>183</v>
      </c>
      <c r="X3" s="30" t="s">
        <v>184</v>
      </c>
      <c r="Y3" s="629"/>
      <c r="Z3" s="14" t="s">
        <v>183</v>
      </c>
      <c r="AA3" s="30" t="s">
        <v>184</v>
      </c>
      <c r="AB3" s="629"/>
      <c r="AC3" s="14" t="s">
        <v>183</v>
      </c>
      <c r="AD3" s="30" t="s">
        <v>184</v>
      </c>
      <c r="AE3" s="629"/>
      <c r="AF3" s="14" t="s">
        <v>183</v>
      </c>
      <c r="AG3" s="30" t="s">
        <v>184</v>
      </c>
      <c r="AH3" s="650"/>
      <c r="AI3" s="14" t="s">
        <v>183</v>
      </c>
      <c r="AJ3" s="30" t="s">
        <v>184</v>
      </c>
      <c r="AK3" s="650"/>
      <c r="AL3" s="14" t="s">
        <v>183</v>
      </c>
      <c r="AM3" s="30" t="s">
        <v>184</v>
      </c>
      <c r="AN3" s="650"/>
      <c r="AO3" s="14" t="s">
        <v>183</v>
      </c>
      <c r="AP3" s="30" t="s">
        <v>184</v>
      </c>
      <c r="AQ3" s="650"/>
      <c r="AR3" s="14" t="s">
        <v>183</v>
      </c>
      <c r="AS3" s="30" t="s">
        <v>184</v>
      </c>
      <c r="AT3" s="650"/>
      <c r="AU3" s="14" t="s">
        <v>183</v>
      </c>
      <c r="AV3" s="30" t="s">
        <v>184</v>
      </c>
      <c r="AW3" s="650"/>
      <c r="AX3" s="14" t="s">
        <v>183</v>
      </c>
      <c r="AY3" s="30" t="s">
        <v>184</v>
      </c>
      <c r="AZ3" s="650"/>
      <c r="BA3" s="650"/>
    </row>
    <row r="4" spans="1:54" ht="18.75" x14ac:dyDescent="0.3">
      <c r="A4" s="2" t="s">
        <v>10</v>
      </c>
      <c r="B4" s="47">
        <v>48.529341226000007</v>
      </c>
      <c r="C4" s="48">
        <v>178.5801566200002</v>
      </c>
      <c r="D4" s="49">
        <v>2814.0526199999999</v>
      </c>
      <c r="E4" s="102">
        <f>B4+C4+D4</f>
        <v>3041.162117846</v>
      </c>
      <c r="F4" s="47">
        <v>132.10603793600001</v>
      </c>
      <c r="G4" s="50">
        <v>590.88969999999995</v>
      </c>
      <c r="H4" s="54">
        <f>F4+G4</f>
        <v>722.99573793599995</v>
      </c>
      <c r="I4" s="146">
        <v>106.38649824599996</v>
      </c>
      <c r="J4" s="147">
        <v>109.92529854999999</v>
      </c>
      <c r="K4" s="147">
        <v>0</v>
      </c>
      <c r="L4" s="102">
        <f t="shared" ref="L4:L23" si="0">I4+J4+K4</f>
        <v>216.31179679599995</v>
      </c>
      <c r="M4" s="47">
        <v>132.79017152200001</v>
      </c>
      <c r="N4" s="48">
        <v>150.70636779999995</v>
      </c>
      <c r="O4" s="48">
        <v>333.99381339138</v>
      </c>
      <c r="P4" s="51">
        <v>276.12510251000003</v>
      </c>
      <c r="Q4" s="49">
        <v>18.286326569999996</v>
      </c>
      <c r="R4" s="99">
        <f>M4+N4+O4+P4+Q4</f>
        <v>911.90178179338</v>
      </c>
      <c r="S4" s="52">
        <v>158.97184204999996</v>
      </c>
      <c r="T4" s="53">
        <v>149.25617743999993</v>
      </c>
      <c r="U4" s="53">
        <v>8.8060645500000003</v>
      </c>
      <c r="V4" s="99">
        <f>S4+T4+U4</f>
        <v>317.03408403999987</v>
      </c>
      <c r="W4" s="52">
        <v>209.08744548000004</v>
      </c>
      <c r="X4" s="53">
        <v>3.84963072</v>
      </c>
      <c r="Y4" s="99">
        <f t="shared" ref="Y4:Y23" si="1">W4+X4</f>
        <v>212.93707620000004</v>
      </c>
      <c r="Z4" s="52">
        <v>207.02104341000003</v>
      </c>
      <c r="AA4" s="53">
        <v>0.72161042999999991</v>
      </c>
      <c r="AB4" s="99">
        <f t="shared" ref="AB4:AB23" si="2">Z4+AA4</f>
        <v>207.74265384000003</v>
      </c>
      <c r="AC4" s="52">
        <v>145.65212264000002</v>
      </c>
      <c r="AD4" s="53">
        <v>9.0779218400000019</v>
      </c>
      <c r="AE4" s="99">
        <f>+AC4+AD4</f>
        <v>154.73004448</v>
      </c>
      <c r="AF4" s="52">
        <v>128.83396120000003</v>
      </c>
      <c r="AG4" s="53">
        <v>3.9827063300000001</v>
      </c>
      <c r="AH4" s="99">
        <f>+AF4+AG4</f>
        <v>132.81666753000005</v>
      </c>
      <c r="AI4" s="52">
        <v>427.68314395999988</v>
      </c>
      <c r="AJ4" s="53">
        <v>0.91299108000000007</v>
      </c>
      <c r="AK4" s="99">
        <f>AI4+AJ4</f>
        <v>428.59613503999987</v>
      </c>
      <c r="AL4" s="52">
        <v>247.59961100000004</v>
      </c>
      <c r="AM4" s="53">
        <v>2.0524873800000001</v>
      </c>
      <c r="AN4" s="99">
        <f>AL4+AM4</f>
        <v>249.65209838000004</v>
      </c>
      <c r="AO4" s="52">
        <v>213.08688728999994</v>
      </c>
      <c r="AP4" s="53">
        <v>16.592709639999999</v>
      </c>
      <c r="AQ4" s="99">
        <f t="shared" ref="AQ4:AQ23" si="3">AO4+AP4</f>
        <v>229.67959692999995</v>
      </c>
      <c r="AR4" s="52">
        <v>192.4648564500003</v>
      </c>
      <c r="AS4" s="53">
        <v>0.11895792000000001</v>
      </c>
      <c r="AT4" s="99">
        <v>192.58381437000031</v>
      </c>
      <c r="AU4" s="52">
        <v>138.76733561000003</v>
      </c>
      <c r="AV4" s="53">
        <v>13.864731910000001</v>
      </c>
      <c r="AW4" s="99">
        <v>152.63206752000002</v>
      </c>
      <c r="AX4" s="52">
        <v>52.616655050000006</v>
      </c>
      <c r="AY4" s="53">
        <v>0</v>
      </c>
      <c r="AZ4" s="99">
        <v>52.616655050000006</v>
      </c>
      <c r="BA4" s="99">
        <v>7074.1361503113803</v>
      </c>
      <c r="BB4" s="140"/>
    </row>
    <row r="5" spans="1:54" ht="18.75" x14ac:dyDescent="0.3">
      <c r="A5" s="3" t="s">
        <v>11</v>
      </c>
      <c r="B5" s="55">
        <v>7.1473608219999969</v>
      </c>
      <c r="C5" s="56">
        <v>35.836046589999995</v>
      </c>
      <c r="D5" s="57">
        <v>225.04873999999998</v>
      </c>
      <c r="E5" s="103">
        <f t="shared" ref="E5:E22" si="4">B5+C5+D5</f>
        <v>268.03214741199997</v>
      </c>
      <c r="F5" s="55">
        <v>16.055295122</v>
      </c>
      <c r="G5" s="58">
        <v>2.3401399999999999</v>
      </c>
      <c r="H5" s="62">
        <f t="shared" ref="H5:H23" si="5">F5+G5</f>
        <v>18.395435122000002</v>
      </c>
      <c r="I5" s="55">
        <v>11.971737392</v>
      </c>
      <c r="J5" s="59">
        <v>0</v>
      </c>
      <c r="K5" s="59">
        <v>0</v>
      </c>
      <c r="L5" s="103">
        <f t="shared" si="0"/>
        <v>11.971737392</v>
      </c>
      <c r="M5" s="55">
        <v>17.903385721999999</v>
      </c>
      <c r="N5" s="56">
        <v>0</v>
      </c>
      <c r="O5" s="56">
        <v>6.5090810051350001</v>
      </c>
      <c r="P5" s="59">
        <v>6.5788674600000006</v>
      </c>
      <c r="Q5" s="57">
        <v>51.036395679999998</v>
      </c>
      <c r="R5" s="100">
        <f>M5+N5+O5+P5+Q5</f>
        <v>82.027729867134994</v>
      </c>
      <c r="S5" s="60">
        <v>1.56595488</v>
      </c>
      <c r="T5" s="61">
        <v>0</v>
      </c>
      <c r="U5" s="61">
        <v>5.3007459999999992E-2</v>
      </c>
      <c r="V5" s="100">
        <f t="shared" ref="V5:V22" si="6">S5+T5+U5</f>
        <v>1.6189623399999999</v>
      </c>
      <c r="W5" s="60">
        <v>0.66591127999999999</v>
      </c>
      <c r="X5" s="61">
        <v>21.29867703</v>
      </c>
      <c r="Y5" s="100">
        <f t="shared" si="1"/>
        <v>21.96458831</v>
      </c>
      <c r="Z5" s="60">
        <v>0.48230776000000003</v>
      </c>
      <c r="AA5" s="61">
        <v>2.72383402</v>
      </c>
      <c r="AB5" s="100">
        <f t="shared" si="2"/>
        <v>3.2061417799999998</v>
      </c>
      <c r="AC5" s="60">
        <v>0.39503337999999988</v>
      </c>
      <c r="AD5" s="61">
        <v>0</v>
      </c>
      <c r="AE5" s="100">
        <f t="shared" ref="AE5:AE23" si="7">+AC5+AD5</f>
        <v>0.39503337999999988</v>
      </c>
      <c r="AF5" s="60">
        <v>5.573231E-2</v>
      </c>
      <c r="AG5" s="61">
        <v>25.451917390000002</v>
      </c>
      <c r="AH5" s="100">
        <f t="shared" ref="AH5:AH22" si="8">+AF5+AG5</f>
        <v>25.507649700000002</v>
      </c>
      <c r="AI5" s="60">
        <v>4.6E-5</v>
      </c>
      <c r="AJ5" s="61">
        <v>2.84329228</v>
      </c>
      <c r="AK5" s="100">
        <f t="shared" ref="AK5:AK23" si="9">AI5+AJ5</f>
        <v>2.8433382800000002</v>
      </c>
      <c r="AL5" s="60">
        <v>0.20863052000000001</v>
      </c>
      <c r="AM5" s="61">
        <v>0.21674297000000001</v>
      </c>
      <c r="AN5" s="100">
        <f t="shared" ref="AN5:AN23" si="10">AL5+AM5</f>
        <v>0.42537349000000002</v>
      </c>
      <c r="AO5" s="60">
        <v>9.3249970000000001E-2</v>
      </c>
      <c r="AP5" s="61">
        <v>9.8527926499999996</v>
      </c>
      <c r="AQ5" s="100">
        <f t="shared" si="3"/>
        <v>9.9460426200000001</v>
      </c>
      <c r="AR5" s="60">
        <v>0.68081502000000005</v>
      </c>
      <c r="AS5" s="61">
        <v>4.6E-5</v>
      </c>
      <c r="AT5" s="100">
        <v>0.68086102000000004</v>
      </c>
      <c r="AU5" s="60">
        <v>9.0838179999999991E-2</v>
      </c>
      <c r="AV5" s="61">
        <v>4.5000000000000003E-5</v>
      </c>
      <c r="AW5" s="100">
        <v>9.0883179999999994E-2</v>
      </c>
      <c r="AX5" s="60">
        <v>0.16970563</v>
      </c>
      <c r="AY5" s="61">
        <v>4.8000000000000001E-5</v>
      </c>
      <c r="AZ5" s="100">
        <v>0.16975362999999999</v>
      </c>
      <c r="BA5" s="100">
        <v>447.27578652313491</v>
      </c>
      <c r="BB5" s="140"/>
    </row>
    <row r="6" spans="1:54" ht="18.75" x14ac:dyDescent="0.3">
      <c r="A6" s="3" t="s">
        <v>12</v>
      </c>
      <c r="B6" s="55">
        <v>12.268641607999998</v>
      </c>
      <c r="C6" s="56">
        <v>48.002046139999997</v>
      </c>
      <c r="D6" s="57">
        <v>451.31099999999998</v>
      </c>
      <c r="E6" s="103">
        <f t="shared" si="4"/>
        <v>511.58168774799998</v>
      </c>
      <c r="F6" s="55">
        <v>31.914213297999993</v>
      </c>
      <c r="G6" s="58">
        <v>117.92509</v>
      </c>
      <c r="H6" s="62">
        <f t="shared" si="5"/>
        <v>149.839303298</v>
      </c>
      <c r="I6" s="55">
        <v>24.955720238000008</v>
      </c>
      <c r="J6" s="59">
        <v>15.89176</v>
      </c>
      <c r="K6" s="59">
        <v>0</v>
      </c>
      <c r="L6" s="103">
        <f t="shared" si="0"/>
        <v>40.84748023800001</v>
      </c>
      <c r="M6" s="55">
        <v>30.752872130000007</v>
      </c>
      <c r="N6" s="56">
        <v>5.8883760299999999</v>
      </c>
      <c r="O6" s="56">
        <v>42.352584453059997</v>
      </c>
      <c r="P6" s="59">
        <v>6.90590583</v>
      </c>
      <c r="Q6" s="57">
        <v>2.7734902900000002</v>
      </c>
      <c r="R6" s="100">
        <f t="shared" ref="R6:R23" si="11">M6+N6+O6+P6+Q6</f>
        <v>88.673228733059986</v>
      </c>
      <c r="S6" s="60">
        <v>5.6185950799999986</v>
      </c>
      <c r="T6" s="61">
        <v>5.8883760299999999</v>
      </c>
      <c r="U6" s="61">
        <v>0</v>
      </c>
      <c r="V6" s="100">
        <f t="shared" si="6"/>
        <v>11.506971109999999</v>
      </c>
      <c r="W6" s="60">
        <v>5.9553622800000001</v>
      </c>
      <c r="X6" s="61">
        <v>5.9002599999999995E-2</v>
      </c>
      <c r="Y6" s="100">
        <f t="shared" si="1"/>
        <v>6.0143648800000005</v>
      </c>
      <c r="Z6" s="60">
        <v>11.490630510000001</v>
      </c>
      <c r="AA6" s="61">
        <v>0.10609057000000001</v>
      </c>
      <c r="AB6" s="100">
        <f t="shared" si="2"/>
        <v>11.59672108</v>
      </c>
      <c r="AC6" s="60">
        <v>7.8586191899999998</v>
      </c>
      <c r="AD6" s="61">
        <v>5.9559327699999995</v>
      </c>
      <c r="AE6" s="100">
        <f t="shared" si="7"/>
        <v>13.814551959999999</v>
      </c>
      <c r="AF6" s="60">
        <v>6.6161464300000006</v>
      </c>
      <c r="AG6" s="61">
        <v>0.19984531</v>
      </c>
      <c r="AH6" s="100">
        <f t="shared" si="8"/>
        <v>6.8159917400000003</v>
      </c>
      <c r="AI6" s="60">
        <v>3.6827305699999995</v>
      </c>
      <c r="AJ6" s="61">
        <v>0</v>
      </c>
      <c r="AK6" s="100">
        <f t="shared" si="9"/>
        <v>3.6827305699999995</v>
      </c>
      <c r="AL6" s="60">
        <v>14.24366451</v>
      </c>
      <c r="AM6" s="61">
        <v>10.445171469999996</v>
      </c>
      <c r="AN6" s="100">
        <f t="shared" si="10"/>
        <v>24.688835979999997</v>
      </c>
      <c r="AO6" s="60">
        <v>14.11636775</v>
      </c>
      <c r="AP6" s="61">
        <v>0</v>
      </c>
      <c r="AQ6" s="100">
        <f t="shared" si="3"/>
        <v>14.11636775</v>
      </c>
      <c r="AR6" s="60">
        <v>4.5045895099999997</v>
      </c>
      <c r="AS6" s="61">
        <v>3.8757681999999996</v>
      </c>
      <c r="AT6" s="100">
        <v>8.3803577099999984</v>
      </c>
      <c r="AU6" s="60">
        <v>5.6922299499999962</v>
      </c>
      <c r="AV6" s="61">
        <v>0</v>
      </c>
      <c r="AW6" s="100">
        <v>5.6922299499999962</v>
      </c>
      <c r="AX6" s="60">
        <v>1.0362133600000001</v>
      </c>
      <c r="AY6" s="61">
        <v>3.7515565499999997</v>
      </c>
      <c r="AZ6" s="100">
        <v>4.7877699099999997</v>
      </c>
      <c r="BA6" s="100">
        <v>896.15021662705999</v>
      </c>
      <c r="BB6" s="140"/>
    </row>
    <row r="7" spans="1:54" ht="18.75" x14ac:dyDescent="0.3">
      <c r="A7" s="3" t="s">
        <v>13</v>
      </c>
      <c r="B7" s="55">
        <v>13.841199888</v>
      </c>
      <c r="C7" s="56">
        <v>64.010342689999888</v>
      </c>
      <c r="D7" s="57">
        <v>426.82749000000001</v>
      </c>
      <c r="E7" s="103">
        <f t="shared" si="4"/>
        <v>504.67903257799992</v>
      </c>
      <c r="F7" s="55">
        <v>40.614503138000003</v>
      </c>
      <c r="G7" s="58">
        <v>26.438939999999999</v>
      </c>
      <c r="H7" s="62">
        <f t="shared" si="5"/>
        <v>67.053443138000006</v>
      </c>
      <c r="I7" s="55">
        <v>32.341089477999994</v>
      </c>
      <c r="J7" s="59">
        <v>0.46762599999999999</v>
      </c>
      <c r="K7" s="59">
        <v>0</v>
      </c>
      <c r="L7" s="103">
        <f t="shared" si="0"/>
        <v>32.808715477999996</v>
      </c>
      <c r="M7" s="55">
        <v>42.735657705999998</v>
      </c>
      <c r="N7" s="56">
        <v>0.58131001999999998</v>
      </c>
      <c r="O7" s="56">
        <v>45.611864635574989</v>
      </c>
      <c r="P7" s="57">
        <v>17.098496920000002</v>
      </c>
      <c r="Q7" s="57">
        <v>5.5896979999999999E-2</v>
      </c>
      <c r="R7" s="100">
        <f t="shared" si="11"/>
        <v>106.08322626157499</v>
      </c>
      <c r="S7" s="60">
        <v>8.1511940399999947</v>
      </c>
      <c r="T7" s="61">
        <v>0.51895066000000001</v>
      </c>
      <c r="U7" s="61">
        <v>9.7572809999999996E-2</v>
      </c>
      <c r="V7" s="100">
        <f t="shared" si="6"/>
        <v>8.7677175099999953</v>
      </c>
      <c r="W7" s="60">
        <v>6.7237379999999999E-2</v>
      </c>
      <c r="X7" s="61">
        <v>1.6267433900000001</v>
      </c>
      <c r="Y7" s="100">
        <f t="shared" si="1"/>
        <v>1.69398077</v>
      </c>
      <c r="Z7" s="60">
        <v>0.63694021999999995</v>
      </c>
      <c r="AA7" s="61">
        <v>0.96141436000000002</v>
      </c>
      <c r="AB7" s="100">
        <f t="shared" si="2"/>
        <v>1.5983545800000001</v>
      </c>
      <c r="AC7" s="60">
        <v>1.6121610000000001E-2</v>
      </c>
      <c r="AD7" s="61">
        <v>0.56553006000000006</v>
      </c>
      <c r="AE7" s="100">
        <f t="shared" si="7"/>
        <v>0.58165167000000007</v>
      </c>
      <c r="AF7" s="60">
        <v>2.7234959999999999E-2</v>
      </c>
      <c r="AG7" s="61">
        <v>1.1631241799999998</v>
      </c>
      <c r="AH7" s="100">
        <f t="shared" si="8"/>
        <v>1.1903591399999998</v>
      </c>
      <c r="AI7" s="60">
        <v>0.46938777000000004</v>
      </c>
      <c r="AJ7" s="61">
        <v>0</v>
      </c>
      <c r="AK7" s="100">
        <f t="shared" si="9"/>
        <v>0.46938777000000004</v>
      </c>
      <c r="AL7" s="60">
        <v>0.81251880999999981</v>
      </c>
      <c r="AM7" s="61">
        <v>27.810569330000003</v>
      </c>
      <c r="AN7" s="100">
        <f t="shared" si="10"/>
        <v>28.623088140000004</v>
      </c>
      <c r="AO7" s="60">
        <v>0.72378006000000006</v>
      </c>
      <c r="AP7" s="61">
        <v>0.13958956</v>
      </c>
      <c r="AQ7" s="100">
        <f t="shared" si="3"/>
        <v>0.86336962000000006</v>
      </c>
      <c r="AR7" s="60">
        <v>2.3791798500000008</v>
      </c>
      <c r="AS7" s="61">
        <v>0</v>
      </c>
      <c r="AT7" s="100">
        <v>2.3791798500000008</v>
      </c>
      <c r="AU7" s="60">
        <v>0.4531872400000001</v>
      </c>
      <c r="AV7" s="61">
        <v>0</v>
      </c>
      <c r="AW7" s="100">
        <v>0.4531872400000001</v>
      </c>
      <c r="AX7" s="60">
        <v>0</v>
      </c>
      <c r="AY7" s="61">
        <v>0</v>
      </c>
      <c r="AZ7" s="100">
        <v>0</v>
      </c>
      <c r="BA7" s="100">
        <v>756.72574308557489</v>
      </c>
      <c r="BB7" s="140"/>
    </row>
    <row r="8" spans="1:54" ht="18.75" x14ac:dyDescent="0.3">
      <c r="A8" s="3" t="s">
        <v>14</v>
      </c>
      <c r="B8" s="63">
        <v>64.915633271999994</v>
      </c>
      <c r="C8" s="64">
        <v>189.71018346000031</v>
      </c>
      <c r="D8" s="61">
        <v>645.60341000000005</v>
      </c>
      <c r="E8" s="103">
        <f t="shared" si="4"/>
        <v>900.22922673200037</v>
      </c>
      <c r="F8" s="63">
        <v>147.78571286200003</v>
      </c>
      <c r="G8" s="65">
        <v>142.81925999999999</v>
      </c>
      <c r="H8" s="62">
        <f t="shared" si="5"/>
        <v>290.60497286200001</v>
      </c>
      <c r="I8" s="63">
        <v>110.001552342</v>
      </c>
      <c r="J8" s="66">
        <v>0</v>
      </c>
      <c r="K8" s="66">
        <v>32.051650000000002</v>
      </c>
      <c r="L8" s="103">
        <f t="shared" si="0"/>
        <v>142.05320234199999</v>
      </c>
      <c r="M8" s="63">
        <v>162.014560356</v>
      </c>
      <c r="N8" s="64">
        <v>0</v>
      </c>
      <c r="O8" s="64">
        <v>62.337934763884995</v>
      </c>
      <c r="P8" s="61">
        <v>2.20201746</v>
      </c>
      <c r="Q8" s="57">
        <v>5.4398567799999986</v>
      </c>
      <c r="R8" s="100">
        <f t="shared" si="11"/>
        <v>231.99436935988498</v>
      </c>
      <c r="S8" s="60">
        <v>3.6663966299999999</v>
      </c>
      <c r="T8" s="61">
        <v>0</v>
      </c>
      <c r="U8" s="61">
        <v>3.7926100699999989</v>
      </c>
      <c r="V8" s="100">
        <f t="shared" si="6"/>
        <v>7.4590066999999989</v>
      </c>
      <c r="W8" s="60">
        <v>0.14787162000000001</v>
      </c>
      <c r="X8" s="61">
        <v>2.0464443299999995</v>
      </c>
      <c r="Y8" s="100">
        <f t="shared" si="1"/>
        <v>2.1943159499999996</v>
      </c>
      <c r="Z8" s="60">
        <v>0.27726827000000004</v>
      </c>
      <c r="AA8" s="61">
        <v>0.90237149999999999</v>
      </c>
      <c r="AB8" s="100">
        <f t="shared" si="2"/>
        <v>1.1796397700000001</v>
      </c>
      <c r="AC8" s="60">
        <v>3.7218149999999998E-2</v>
      </c>
      <c r="AD8" s="61">
        <v>0.18568169999999998</v>
      </c>
      <c r="AE8" s="100">
        <f t="shared" si="7"/>
        <v>0.22289984999999998</v>
      </c>
      <c r="AF8" s="60">
        <v>3.6589000000000003E-2</v>
      </c>
      <c r="AG8" s="61">
        <v>2.0218050000000001</v>
      </c>
      <c r="AH8" s="100">
        <f t="shared" si="8"/>
        <v>2.0583940000000003</v>
      </c>
      <c r="AI8" s="60">
        <v>4.6713254800000001</v>
      </c>
      <c r="AJ8" s="61">
        <v>6.3132007200000011</v>
      </c>
      <c r="AK8" s="100">
        <f t="shared" si="9"/>
        <v>10.984526200000001</v>
      </c>
      <c r="AL8" s="60">
        <v>1.550396220000001</v>
      </c>
      <c r="AM8" s="61">
        <v>6.3176700600000002</v>
      </c>
      <c r="AN8" s="100">
        <f t="shared" si="10"/>
        <v>7.8680662800000007</v>
      </c>
      <c r="AO8" s="60">
        <v>13.270458550000003</v>
      </c>
      <c r="AP8" s="61">
        <v>11.405398759999997</v>
      </c>
      <c r="AQ8" s="100">
        <f t="shared" si="3"/>
        <v>24.675857309999998</v>
      </c>
      <c r="AR8" s="60">
        <v>7.5057260899999996</v>
      </c>
      <c r="AS8" s="61">
        <v>8.6999018799999988</v>
      </c>
      <c r="AT8" s="100">
        <v>16.205627969999998</v>
      </c>
      <c r="AU8" s="60">
        <v>4.6141031899999998</v>
      </c>
      <c r="AV8" s="61">
        <v>7.9661123200000006</v>
      </c>
      <c r="AW8" s="100">
        <v>12.58021551</v>
      </c>
      <c r="AX8" s="60">
        <v>0.82790443000000002</v>
      </c>
      <c r="AY8" s="61">
        <v>8.0720977300000012</v>
      </c>
      <c r="AZ8" s="100">
        <v>8.9000021600000014</v>
      </c>
      <c r="BA8" s="100">
        <v>1659.2103229958852</v>
      </c>
      <c r="BB8" s="140"/>
    </row>
    <row r="9" spans="1:54" ht="18.75" x14ac:dyDescent="0.3">
      <c r="A9" s="3" t="s">
        <v>15</v>
      </c>
      <c r="B9" s="55">
        <v>15.038205979999999</v>
      </c>
      <c r="C9" s="56">
        <v>44.226411329999983</v>
      </c>
      <c r="D9" s="57">
        <v>442.51150000000001</v>
      </c>
      <c r="E9" s="103">
        <f t="shared" si="4"/>
        <v>501.77611731000002</v>
      </c>
      <c r="F9" s="55">
        <v>33.869574010000001</v>
      </c>
      <c r="G9" s="58">
        <v>59.450040000000001</v>
      </c>
      <c r="H9" s="62">
        <f t="shared" si="5"/>
        <v>93.319614010000009</v>
      </c>
      <c r="I9" s="55">
        <v>25.143214919999998</v>
      </c>
      <c r="J9" s="59">
        <v>3</v>
      </c>
      <c r="K9" s="59">
        <v>0</v>
      </c>
      <c r="L9" s="103">
        <f t="shared" si="0"/>
        <v>28.143214919999998</v>
      </c>
      <c r="M9" s="55">
        <v>30.930193212000002</v>
      </c>
      <c r="N9" s="56">
        <v>0</v>
      </c>
      <c r="O9" s="56">
        <v>23.778493081825001</v>
      </c>
      <c r="P9" s="57">
        <v>0</v>
      </c>
      <c r="Q9" s="57">
        <v>0.69</v>
      </c>
      <c r="R9" s="100">
        <f t="shared" si="11"/>
        <v>55.398686293825001</v>
      </c>
      <c r="S9" s="60">
        <v>0</v>
      </c>
      <c r="T9" s="61">
        <v>0</v>
      </c>
      <c r="U9" s="61">
        <v>0</v>
      </c>
      <c r="V9" s="100">
        <f t="shared" si="6"/>
        <v>0</v>
      </c>
      <c r="W9" s="60">
        <v>0</v>
      </c>
      <c r="X9" s="61">
        <v>0</v>
      </c>
      <c r="Y9" s="100">
        <f t="shared" si="1"/>
        <v>0</v>
      </c>
      <c r="Z9" s="60">
        <v>0</v>
      </c>
      <c r="AA9" s="61">
        <v>0</v>
      </c>
      <c r="AB9" s="100">
        <f t="shared" si="2"/>
        <v>0</v>
      </c>
      <c r="AC9" s="60">
        <v>0</v>
      </c>
      <c r="AD9" s="61">
        <v>0</v>
      </c>
      <c r="AE9" s="100">
        <f t="shared" si="7"/>
        <v>0</v>
      </c>
      <c r="AF9" s="60">
        <v>0</v>
      </c>
      <c r="AG9" s="61">
        <v>0</v>
      </c>
      <c r="AH9" s="100">
        <f t="shared" si="8"/>
        <v>0</v>
      </c>
      <c r="AI9" s="60">
        <v>0</v>
      </c>
      <c r="AJ9" s="61">
        <v>0</v>
      </c>
      <c r="AK9" s="100">
        <f t="shared" si="9"/>
        <v>0</v>
      </c>
      <c r="AL9" s="60">
        <v>0.20339804999999991</v>
      </c>
      <c r="AM9" s="61">
        <v>0</v>
      </c>
      <c r="AN9" s="100">
        <f t="shared" si="10"/>
        <v>0.20339804999999991</v>
      </c>
      <c r="AO9" s="60">
        <v>5.4049250000000004</v>
      </c>
      <c r="AP9" s="61">
        <v>0</v>
      </c>
      <c r="AQ9" s="100">
        <f t="shared" si="3"/>
        <v>5.4049250000000004</v>
      </c>
      <c r="AR9" s="60">
        <v>4.2333566999999954</v>
      </c>
      <c r="AS9" s="61">
        <v>0</v>
      </c>
      <c r="AT9" s="100">
        <v>4.2333566999999954</v>
      </c>
      <c r="AU9" s="60">
        <v>1.266367749999999</v>
      </c>
      <c r="AV9" s="61">
        <v>0</v>
      </c>
      <c r="AW9" s="100">
        <v>1.266367749999999</v>
      </c>
      <c r="AX9" s="60">
        <v>0</v>
      </c>
      <c r="AY9" s="61">
        <v>0</v>
      </c>
      <c r="AZ9" s="100">
        <v>0</v>
      </c>
      <c r="BA9" s="100">
        <v>689.74568003382501</v>
      </c>
      <c r="BB9" s="140"/>
    </row>
    <row r="10" spans="1:54" ht="18.75" x14ac:dyDescent="0.3">
      <c r="A10" s="3" t="s">
        <v>16</v>
      </c>
      <c r="B10" s="55">
        <v>8.950243497999999</v>
      </c>
      <c r="C10" s="56">
        <v>26.942105770000019</v>
      </c>
      <c r="D10" s="57">
        <v>121.4586</v>
      </c>
      <c r="E10" s="103">
        <f t="shared" si="4"/>
        <v>157.35094926800002</v>
      </c>
      <c r="F10" s="55">
        <v>20.320317608000003</v>
      </c>
      <c r="G10" s="58">
        <v>31.307639999999999</v>
      </c>
      <c r="H10" s="62">
        <f t="shared" si="5"/>
        <v>51.627957608000003</v>
      </c>
      <c r="I10" s="55">
        <v>15.163268587999999</v>
      </c>
      <c r="J10" s="59">
        <v>0.17705199999999999</v>
      </c>
      <c r="K10" s="59">
        <v>0</v>
      </c>
      <c r="L10" s="103">
        <f t="shared" si="0"/>
        <v>15.340320587999999</v>
      </c>
      <c r="M10" s="55">
        <v>20.856560294000001</v>
      </c>
      <c r="N10" s="56">
        <v>0.28140799</v>
      </c>
      <c r="O10" s="56">
        <v>11.252775291925005</v>
      </c>
      <c r="P10" s="57">
        <v>25.333485320000001</v>
      </c>
      <c r="Q10" s="57">
        <v>0.58356587000000004</v>
      </c>
      <c r="R10" s="100">
        <f t="shared" si="11"/>
        <v>58.30779476592501</v>
      </c>
      <c r="S10" s="60">
        <v>1.2568970999999998</v>
      </c>
      <c r="T10" s="61">
        <v>9.4701779999999999E-2</v>
      </c>
      <c r="U10" s="61">
        <v>0</v>
      </c>
      <c r="V10" s="100">
        <f t="shared" si="6"/>
        <v>1.3515988799999998</v>
      </c>
      <c r="W10" s="60">
        <v>4.2758623099999999</v>
      </c>
      <c r="X10" s="61">
        <v>4.9490940999999999</v>
      </c>
      <c r="Y10" s="100">
        <f t="shared" si="1"/>
        <v>9.2249564100000008</v>
      </c>
      <c r="Z10" s="60">
        <v>0.68650303000000001</v>
      </c>
      <c r="AA10" s="61">
        <v>0</v>
      </c>
      <c r="AB10" s="100">
        <f t="shared" si="2"/>
        <v>0.68650303000000001</v>
      </c>
      <c r="AC10" s="60">
        <v>0.47111083000000004</v>
      </c>
      <c r="AD10" s="61">
        <v>1.4E-2</v>
      </c>
      <c r="AE10" s="100">
        <f t="shared" si="7"/>
        <v>0.48511083000000005</v>
      </c>
      <c r="AF10" s="60">
        <v>0.14318731999999998</v>
      </c>
      <c r="AG10" s="61">
        <v>0</v>
      </c>
      <c r="AH10" s="100">
        <f t="shared" si="8"/>
        <v>0.14318731999999998</v>
      </c>
      <c r="AI10" s="60">
        <v>3.1622236200000002</v>
      </c>
      <c r="AJ10" s="61">
        <v>0</v>
      </c>
      <c r="AK10" s="100">
        <f t="shared" si="9"/>
        <v>3.1622236200000002</v>
      </c>
      <c r="AL10" s="60">
        <v>4.5758602799999988</v>
      </c>
      <c r="AM10" s="61">
        <v>0</v>
      </c>
      <c r="AN10" s="100">
        <f t="shared" si="10"/>
        <v>4.5758602799999988</v>
      </c>
      <c r="AO10" s="60">
        <v>5.85102747</v>
      </c>
      <c r="AP10" s="61">
        <v>0</v>
      </c>
      <c r="AQ10" s="100">
        <f t="shared" si="3"/>
        <v>5.85102747</v>
      </c>
      <c r="AR10" s="60">
        <v>2.3290294799999995</v>
      </c>
      <c r="AS10" s="61">
        <v>0</v>
      </c>
      <c r="AT10" s="100">
        <v>2.3290294799999995</v>
      </c>
      <c r="AU10" s="60">
        <v>2.8967758699999999</v>
      </c>
      <c r="AV10" s="61">
        <v>0</v>
      </c>
      <c r="AW10" s="100">
        <v>2.8967758699999999</v>
      </c>
      <c r="AX10" s="60">
        <v>0.2351106</v>
      </c>
      <c r="AY10" s="61">
        <v>0</v>
      </c>
      <c r="AZ10" s="100">
        <v>0.2351106</v>
      </c>
      <c r="BA10" s="100">
        <v>313.47370423992493</v>
      </c>
      <c r="BB10" s="140"/>
    </row>
    <row r="11" spans="1:54" ht="18.75" x14ac:dyDescent="0.3">
      <c r="A11" s="3" t="s">
        <v>17</v>
      </c>
      <c r="B11" s="55">
        <v>11.776564034000002</v>
      </c>
      <c r="C11" s="56">
        <v>63.740443830000054</v>
      </c>
      <c r="D11" s="57">
        <v>196.96396999999999</v>
      </c>
      <c r="E11" s="103">
        <f t="shared" si="4"/>
        <v>272.48097786400001</v>
      </c>
      <c r="F11" s="55">
        <v>37.929982714000005</v>
      </c>
      <c r="G11" s="58">
        <v>23.349040000000002</v>
      </c>
      <c r="H11" s="62">
        <f t="shared" si="5"/>
        <v>61.279022714000007</v>
      </c>
      <c r="I11" s="55">
        <v>31.056513883999997</v>
      </c>
      <c r="J11" s="59">
        <v>0</v>
      </c>
      <c r="K11" s="59">
        <v>0</v>
      </c>
      <c r="L11" s="103">
        <f t="shared" si="0"/>
        <v>31.056513883999997</v>
      </c>
      <c r="M11" s="55">
        <v>41.814819997999997</v>
      </c>
      <c r="N11" s="56">
        <v>0.59499999999999997</v>
      </c>
      <c r="O11" s="56">
        <v>20.841687978709992</v>
      </c>
      <c r="P11" s="57">
        <v>2.8270340000000001E-2</v>
      </c>
      <c r="Q11" s="57">
        <v>13.86369633</v>
      </c>
      <c r="R11" s="100">
        <f t="shared" si="11"/>
        <v>77.14347464670999</v>
      </c>
      <c r="S11" s="60">
        <v>4.7053679999999987E-2</v>
      </c>
      <c r="T11" s="61">
        <v>0.59499999999999997</v>
      </c>
      <c r="U11" s="61">
        <v>0.98848446000000001</v>
      </c>
      <c r="V11" s="100">
        <f t="shared" si="6"/>
        <v>1.6305381400000001</v>
      </c>
      <c r="W11" s="60">
        <v>2.2134350299999999</v>
      </c>
      <c r="X11" s="61">
        <v>6.6482719999999995E-2</v>
      </c>
      <c r="Y11" s="100">
        <f t="shared" si="1"/>
        <v>2.2799177500000001</v>
      </c>
      <c r="Z11" s="60">
        <v>0</v>
      </c>
      <c r="AA11" s="61">
        <v>1.0259967400000001</v>
      </c>
      <c r="AB11" s="100">
        <f t="shared" si="2"/>
        <v>1.0259967400000001</v>
      </c>
      <c r="AC11" s="60">
        <v>0</v>
      </c>
      <c r="AD11" s="61">
        <v>0</v>
      </c>
      <c r="AE11" s="100">
        <f t="shared" si="7"/>
        <v>0</v>
      </c>
      <c r="AF11" s="60">
        <v>7.1747392800000132</v>
      </c>
      <c r="AG11" s="61">
        <v>0</v>
      </c>
      <c r="AH11" s="100">
        <f t="shared" si="8"/>
        <v>7.1747392800000132</v>
      </c>
      <c r="AI11" s="60">
        <v>2.4082214100000003</v>
      </c>
      <c r="AJ11" s="61">
        <v>0</v>
      </c>
      <c r="AK11" s="100">
        <f t="shared" si="9"/>
        <v>2.4082214100000003</v>
      </c>
      <c r="AL11" s="60">
        <v>9.0558877600000027</v>
      </c>
      <c r="AM11" s="61">
        <v>0</v>
      </c>
      <c r="AN11" s="100">
        <f t="shared" si="10"/>
        <v>9.0558877600000027</v>
      </c>
      <c r="AO11" s="60">
        <v>11.88084589</v>
      </c>
      <c r="AP11" s="61">
        <v>0</v>
      </c>
      <c r="AQ11" s="100">
        <f t="shared" si="3"/>
        <v>11.88084589</v>
      </c>
      <c r="AR11" s="60">
        <v>10.613079609999998</v>
      </c>
      <c r="AS11" s="61">
        <v>0</v>
      </c>
      <c r="AT11" s="100">
        <v>10.613079609999998</v>
      </c>
      <c r="AU11" s="60">
        <v>11.245934820000009</v>
      </c>
      <c r="AV11" s="61">
        <v>0</v>
      </c>
      <c r="AW11" s="100">
        <v>11.245934820000009</v>
      </c>
      <c r="AX11" s="60">
        <v>0</v>
      </c>
      <c r="AY11" s="61">
        <v>0.45675773999999997</v>
      </c>
      <c r="AZ11" s="100">
        <v>0.45675773999999997</v>
      </c>
      <c r="BA11" s="100">
        <v>499.13690824871003</v>
      </c>
      <c r="BB11" s="140"/>
    </row>
    <row r="12" spans="1:54" ht="18.75" x14ac:dyDescent="0.3">
      <c r="A12" s="3" t="s">
        <v>18</v>
      </c>
      <c r="B12" s="55">
        <v>24.109879683999988</v>
      </c>
      <c r="C12" s="56">
        <v>112.78864496999979</v>
      </c>
      <c r="D12" s="57">
        <v>1113.7114799999999</v>
      </c>
      <c r="E12" s="103">
        <f t="shared" si="4"/>
        <v>1250.6100046539998</v>
      </c>
      <c r="F12" s="55">
        <v>74.844646774000026</v>
      </c>
      <c r="G12" s="58">
        <v>157.05534999999998</v>
      </c>
      <c r="H12" s="62">
        <f t="shared" si="5"/>
        <v>231.89999677399999</v>
      </c>
      <c r="I12" s="55">
        <v>60.869061463999984</v>
      </c>
      <c r="J12" s="59">
        <v>0</v>
      </c>
      <c r="K12" s="59">
        <v>0</v>
      </c>
      <c r="L12" s="103">
        <f t="shared" si="0"/>
        <v>60.869061463999984</v>
      </c>
      <c r="M12" s="55">
        <v>84.513087595999991</v>
      </c>
      <c r="N12" s="56">
        <v>22.031037140000002</v>
      </c>
      <c r="O12" s="56">
        <v>97.189448127920073</v>
      </c>
      <c r="P12" s="57">
        <v>28.7929742</v>
      </c>
      <c r="Q12" s="57">
        <v>30.77924277</v>
      </c>
      <c r="R12" s="100">
        <f t="shared" si="11"/>
        <v>263.30578983392007</v>
      </c>
      <c r="S12" s="60">
        <v>46.59747294000001</v>
      </c>
      <c r="T12" s="61">
        <v>22.031037140000002</v>
      </c>
      <c r="U12" s="61">
        <v>0.62247275999999985</v>
      </c>
      <c r="V12" s="100">
        <f t="shared" si="6"/>
        <v>69.250982840000006</v>
      </c>
      <c r="W12" s="60">
        <v>39.426476819999998</v>
      </c>
      <c r="X12" s="61">
        <v>4.287423060000001</v>
      </c>
      <c r="Y12" s="100">
        <f t="shared" si="1"/>
        <v>43.71389988</v>
      </c>
      <c r="Z12" s="60">
        <v>26.37334487</v>
      </c>
      <c r="AA12" s="61">
        <v>28.081212799999996</v>
      </c>
      <c r="AB12" s="100">
        <f t="shared" si="2"/>
        <v>54.45455767</v>
      </c>
      <c r="AC12" s="60">
        <v>22.043156469999992</v>
      </c>
      <c r="AD12" s="61">
        <v>0.39862142</v>
      </c>
      <c r="AE12" s="100">
        <f t="shared" si="7"/>
        <v>22.441777889999994</v>
      </c>
      <c r="AF12" s="60">
        <v>22.272208840000001</v>
      </c>
      <c r="AG12" s="61">
        <v>7.1616293500000001</v>
      </c>
      <c r="AH12" s="100">
        <f t="shared" si="8"/>
        <v>29.433838190000003</v>
      </c>
      <c r="AI12" s="60">
        <v>11.196046950000003</v>
      </c>
      <c r="AJ12" s="61">
        <v>9.0817414799999998</v>
      </c>
      <c r="AK12" s="100">
        <f t="shared" si="9"/>
        <v>20.277788430000001</v>
      </c>
      <c r="AL12" s="60">
        <v>15.002619769999999</v>
      </c>
      <c r="AM12" s="61">
        <v>1.8341571299999999</v>
      </c>
      <c r="AN12" s="100">
        <f t="shared" si="10"/>
        <v>16.8367769</v>
      </c>
      <c r="AO12" s="60">
        <v>21.199837869999996</v>
      </c>
      <c r="AP12" s="61">
        <v>0</v>
      </c>
      <c r="AQ12" s="100">
        <f t="shared" si="3"/>
        <v>21.199837869999996</v>
      </c>
      <c r="AR12" s="60">
        <v>9.3696937400000007</v>
      </c>
      <c r="AS12" s="61">
        <v>12.86442402</v>
      </c>
      <c r="AT12" s="100">
        <v>22.23411776</v>
      </c>
      <c r="AU12" s="60">
        <v>24.339997990000033</v>
      </c>
      <c r="AV12" s="61">
        <v>15.660136099999999</v>
      </c>
      <c r="AW12" s="100">
        <v>40.000134090000032</v>
      </c>
      <c r="AX12" s="60">
        <v>3.4312426599999997</v>
      </c>
      <c r="AY12" s="61">
        <v>55.464343369999995</v>
      </c>
      <c r="AZ12" s="100">
        <v>58.895586029999997</v>
      </c>
      <c r="BA12" s="100">
        <v>2183.39311313592</v>
      </c>
      <c r="BB12" s="140"/>
    </row>
    <row r="13" spans="1:54" ht="18.75" x14ac:dyDescent="0.3">
      <c r="A13" s="3" t="s">
        <v>19</v>
      </c>
      <c r="B13" s="55">
        <v>1.5032936379999966</v>
      </c>
      <c r="C13" s="56">
        <v>26.141021130000009</v>
      </c>
      <c r="D13" s="57">
        <v>76.242990000000006</v>
      </c>
      <c r="E13" s="103">
        <f t="shared" si="4"/>
        <v>103.88730476800001</v>
      </c>
      <c r="F13" s="55">
        <v>3.5325194280000005</v>
      </c>
      <c r="G13" s="58">
        <v>5.9948900000000007</v>
      </c>
      <c r="H13" s="62">
        <f t="shared" si="5"/>
        <v>9.5274094280000021</v>
      </c>
      <c r="I13" s="55">
        <v>12.772816027999996</v>
      </c>
      <c r="J13" s="59">
        <v>0.5</v>
      </c>
      <c r="K13" s="59">
        <v>0</v>
      </c>
      <c r="L13" s="103">
        <f t="shared" si="0"/>
        <v>13.272816027999996</v>
      </c>
      <c r="M13" s="55">
        <v>16.647507317999995</v>
      </c>
      <c r="N13" s="56">
        <v>0</v>
      </c>
      <c r="O13" s="56">
        <v>7.5560964379599991</v>
      </c>
      <c r="P13" s="57">
        <v>0</v>
      </c>
      <c r="Q13" s="57">
        <v>0.55449135999999999</v>
      </c>
      <c r="R13" s="100">
        <f t="shared" si="11"/>
        <v>24.758095115959996</v>
      </c>
      <c r="S13" s="60">
        <v>0</v>
      </c>
      <c r="T13" s="61">
        <v>0</v>
      </c>
      <c r="U13" s="61">
        <v>0</v>
      </c>
      <c r="V13" s="100">
        <f t="shared" si="6"/>
        <v>0</v>
      </c>
      <c r="W13" s="60">
        <v>0</v>
      </c>
      <c r="X13" s="61">
        <v>33.485861200000002</v>
      </c>
      <c r="Y13" s="100">
        <f t="shared" si="1"/>
        <v>33.485861200000002</v>
      </c>
      <c r="Z13" s="60">
        <v>0</v>
      </c>
      <c r="AA13" s="61">
        <v>0</v>
      </c>
      <c r="AB13" s="100">
        <f t="shared" si="2"/>
        <v>0</v>
      </c>
      <c r="AC13" s="60">
        <v>0</v>
      </c>
      <c r="AD13" s="61">
        <v>0.25</v>
      </c>
      <c r="AE13" s="100">
        <f t="shared" si="7"/>
        <v>0.25</v>
      </c>
      <c r="AF13" s="60">
        <v>0</v>
      </c>
      <c r="AG13" s="61">
        <v>0</v>
      </c>
      <c r="AH13" s="100">
        <f t="shared" si="8"/>
        <v>0</v>
      </c>
      <c r="AI13" s="60">
        <v>0</v>
      </c>
      <c r="AJ13" s="61">
        <v>0</v>
      </c>
      <c r="AK13" s="100">
        <f t="shared" si="9"/>
        <v>0</v>
      </c>
      <c r="AL13" s="60">
        <v>0.50689203000000005</v>
      </c>
      <c r="AM13" s="61">
        <v>0</v>
      </c>
      <c r="AN13" s="100">
        <f t="shared" si="10"/>
        <v>0.50689203000000005</v>
      </c>
      <c r="AO13" s="60">
        <v>0.36843382999999996</v>
      </c>
      <c r="AP13" s="61">
        <v>0</v>
      </c>
      <c r="AQ13" s="100">
        <f t="shared" si="3"/>
        <v>0.36843382999999996</v>
      </c>
      <c r="AR13" s="60">
        <v>0</v>
      </c>
      <c r="AS13" s="61">
        <v>0</v>
      </c>
      <c r="AT13" s="100">
        <v>0</v>
      </c>
      <c r="AU13" s="60">
        <v>0</v>
      </c>
      <c r="AV13" s="61">
        <v>0</v>
      </c>
      <c r="AW13" s="100">
        <v>0</v>
      </c>
      <c r="AX13" s="60">
        <v>0</v>
      </c>
      <c r="AY13" s="61">
        <v>0</v>
      </c>
      <c r="AZ13" s="100">
        <v>0</v>
      </c>
      <c r="BA13" s="100">
        <v>186.05681239995999</v>
      </c>
      <c r="BB13" s="140"/>
    </row>
    <row r="14" spans="1:54" ht="18.75" x14ac:dyDescent="0.3">
      <c r="A14" s="3" t="s">
        <v>20</v>
      </c>
      <c r="B14" s="55">
        <v>4.8424861759999986</v>
      </c>
      <c r="C14" s="56">
        <v>22.442408359999998</v>
      </c>
      <c r="D14" s="57">
        <v>299.77269000000001</v>
      </c>
      <c r="E14" s="103">
        <f t="shared" si="4"/>
        <v>327.05758453600004</v>
      </c>
      <c r="F14" s="55">
        <v>11.598678555999998</v>
      </c>
      <c r="G14" s="58">
        <v>150.19575</v>
      </c>
      <c r="H14" s="62">
        <f t="shared" si="5"/>
        <v>161.79442855600001</v>
      </c>
      <c r="I14" s="55">
        <v>8.7747950360000004</v>
      </c>
      <c r="J14" s="59">
        <v>0</v>
      </c>
      <c r="K14" s="59">
        <v>0</v>
      </c>
      <c r="L14" s="103">
        <f t="shared" si="0"/>
        <v>8.7747950360000004</v>
      </c>
      <c r="M14" s="55">
        <v>10.965657679999998</v>
      </c>
      <c r="N14" s="56">
        <v>0</v>
      </c>
      <c r="O14" s="56">
        <v>23.425526927939998</v>
      </c>
      <c r="P14" s="57">
        <v>0.61521228000000006</v>
      </c>
      <c r="Q14" s="57">
        <v>40.693413360000001</v>
      </c>
      <c r="R14" s="100">
        <f t="shared" si="11"/>
        <v>75.699810247940007</v>
      </c>
      <c r="S14" s="60">
        <v>0.84931176999999991</v>
      </c>
      <c r="T14" s="61">
        <v>0</v>
      </c>
      <c r="U14" s="61">
        <v>3.3389262599999996</v>
      </c>
      <c r="V14" s="100">
        <f t="shared" si="6"/>
        <v>4.1882380299999991</v>
      </c>
      <c r="W14" s="60">
        <v>0.26827640000000003</v>
      </c>
      <c r="X14" s="61">
        <v>29.258897469999997</v>
      </c>
      <c r="Y14" s="100">
        <f t="shared" si="1"/>
        <v>29.527173869999999</v>
      </c>
      <c r="Z14" s="60">
        <v>0</v>
      </c>
      <c r="AA14" s="61">
        <v>1.13049679</v>
      </c>
      <c r="AB14" s="100">
        <f t="shared" si="2"/>
        <v>1.13049679</v>
      </c>
      <c r="AC14" s="60">
        <v>0</v>
      </c>
      <c r="AD14" s="61">
        <v>0</v>
      </c>
      <c r="AE14" s="100">
        <f t="shared" si="7"/>
        <v>0</v>
      </c>
      <c r="AF14" s="60">
        <v>0</v>
      </c>
      <c r="AG14" s="61">
        <v>0</v>
      </c>
      <c r="AH14" s="100">
        <f t="shared" si="8"/>
        <v>0</v>
      </c>
      <c r="AI14" s="60">
        <v>0</v>
      </c>
      <c r="AJ14" s="61">
        <v>7.2671642099999989</v>
      </c>
      <c r="AK14" s="100">
        <f t="shared" si="9"/>
        <v>7.2671642099999989</v>
      </c>
      <c r="AL14" s="60">
        <v>1.0814E-4</v>
      </c>
      <c r="AM14" s="61">
        <v>0</v>
      </c>
      <c r="AN14" s="100">
        <f t="shared" si="10"/>
        <v>1.0814E-4</v>
      </c>
      <c r="AO14" s="60">
        <v>0</v>
      </c>
      <c r="AP14" s="61">
        <v>0</v>
      </c>
      <c r="AQ14" s="100">
        <f t="shared" si="3"/>
        <v>0</v>
      </c>
      <c r="AR14" s="60">
        <v>1.0825696300000005</v>
      </c>
      <c r="AS14" s="61">
        <v>0</v>
      </c>
      <c r="AT14" s="100">
        <v>1.0825696300000005</v>
      </c>
      <c r="AU14" s="60">
        <v>0</v>
      </c>
      <c r="AV14" s="61">
        <v>0</v>
      </c>
      <c r="AW14" s="100">
        <v>0</v>
      </c>
      <c r="AX14" s="60">
        <v>0</v>
      </c>
      <c r="AY14" s="61">
        <v>0</v>
      </c>
      <c r="AZ14" s="100">
        <v>0</v>
      </c>
      <c r="BA14" s="100">
        <v>616.52236904593997</v>
      </c>
      <c r="BB14" s="140"/>
    </row>
    <row r="15" spans="1:54" ht="18.75" x14ac:dyDescent="0.3">
      <c r="A15" s="3" t="s">
        <v>21</v>
      </c>
      <c r="B15" s="55">
        <v>2.0428335799999999</v>
      </c>
      <c r="C15" s="56">
        <v>7.1082701900000034</v>
      </c>
      <c r="D15" s="57">
        <v>50.474530000000001</v>
      </c>
      <c r="E15" s="103">
        <f t="shared" si="4"/>
        <v>59.625633770000007</v>
      </c>
      <c r="F15" s="55">
        <v>4.5680655000000003</v>
      </c>
      <c r="G15" s="58">
        <v>0.41134000000000004</v>
      </c>
      <c r="H15" s="62">
        <f t="shared" si="5"/>
        <v>4.9794055000000004</v>
      </c>
      <c r="I15" s="55">
        <v>3.3573042399999995</v>
      </c>
      <c r="J15" s="59">
        <v>0</v>
      </c>
      <c r="K15" s="59">
        <v>0</v>
      </c>
      <c r="L15" s="103">
        <f t="shared" si="0"/>
        <v>3.3573042399999995</v>
      </c>
      <c r="M15" s="55">
        <v>4.4435519599999997</v>
      </c>
      <c r="N15" s="56">
        <v>0</v>
      </c>
      <c r="O15" s="56">
        <v>2.7007760295100001</v>
      </c>
      <c r="P15" s="57">
        <v>0</v>
      </c>
      <c r="Q15" s="57">
        <v>0.14264128000000001</v>
      </c>
      <c r="R15" s="100">
        <f t="shared" si="11"/>
        <v>7.2869692695100001</v>
      </c>
      <c r="S15" s="60">
        <v>0</v>
      </c>
      <c r="T15" s="61">
        <v>0</v>
      </c>
      <c r="U15" s="61">
        <v>0</v>
      </c>
      <c r="V15" s="100">
        <f t="shared" si="6"/>
        <v>0</v>
      </c>
      <c r="W15" s="60">
        <v>0</v>
      </c>
      <c r="X15" s="61">
        <v>0</v>
      </c>
      <c r="Y15" s="100">
        <f t="shared" si="1"/>
        <v>0</v>
      </c>
      <c r="Z15" s="60">
        <v>0</v>
      </c>
      <c r="AA15" s="61">
        <v>0</v>
      </c>
      <c r="AB15" s="100">
        <f t="shared" si="2"/>
        <v>0</v>
      </c>
      <c r="AC15" s="60">
        <v>0</v>
      </c>
      <c r="AD15" s="61">
        <v>0</v>
      </c>
      <c r="AE15" s="100">
        <f t="shared" si="7"/>
        <v>0</v>
      </c>
      <c r="AF15" s="60">
        <v>0</v>
      </c>
      <c r="AG15" s="61">
        <v>0.65341853000000005</v>
      </c>
      <c r="AH15" s="100">
        <f t="shared" si="8"/>
        <v>0.65341853000000005</v>
      </c>
      <c r="AI15" s="60">
        <v>0</v>
      </c>
      <c r="AJ15" s="61">
        <v>0</v>
      </c>
      <c r="AK15" s="100">
        <f t="shared" si="9"/>
        <v>0</v>
      </c>
      <c r="AL15" s="60">
        <v>1.8887999999999999E-4</v>
      </c>
      <c r="AM15" s="61">
        <v>0</v>
      </c>
      <c r="AN15" s="100">
        <f t="shared" si="10"/>
        <v>1.8887999999999999E-4</v>
      </c>
      <c r="AO15" s="60">
        <v>0</v>
      </c>
      <c r="AP15" s="61">
        <v>0</v>
      </c>
      <c r="AQ15" s="100">
        <f t="shared" si="3"/>
        <v>0</v>
      </c>
      <c r="AR15" s="60">
        <v>0</v>
      </c>
      <c r="AS15" s="61">
        <v>0</v>
      </c>
      <c r="AT15" s="100">
        <v>0</v>
      </c>
      <c r="AU15" s="60">
        <v>0</v>
      </c>
      <c r="AV15" s="61">
        <v>0</v>
      </c>
      <c r="AW15" s="100">
        <v>0</v>
      </c>
      <c r="AX15" s="60">
        <v>0</v>
      </c>
      <c r="AY15" s="61">
        <v>0</v>
      </c>
      <c r="AZ15" s="100">
        <v>0</v>
      </c>
      <c r="BA15" s="100">
        <v>75.902920189510013</v>
      </c>
      <c r="BB15" s="140"/>
    </row>
    <row r="16" spans="1:54" ht="18.75" x14ac:dyDescent="0.3">
      <c r="A16" s="3" t="s">
        <v>22</v>
      </c>
      <c r="B16" s="55">
        <v>45.662902404000008</v>
      </c>
      <c r="C16" s="56">
        <v>129.35759110999999</v>
      </c>
      <c r="D16" s="57">
        <v>2277.9936000000002</v>
      </c>
      <c r="E16" s="103">
        <f t="shared" si="4"/>
        <v>2453.0140935140003</v>
      </c>
      <c r="F16" s="55">
        <v>99.260993414000041</v>
      </c>
      <c r="G16" s="58">
        <v>603.89175</v>
      </c>
      <c r="H16" s="62">
        <f t="shared" si="5"/>
        <v>703.15274341400004</v>
      </c>
      <c r="I16" s="55">
        <v>74.222261523999961</v>
      </c>
      <c r="J16" s="59">
        <v>7.4505509999999999</v>
      </c>
      <c r="K16" s="59">
        <v>0</v>
      </c>
      <c r="L16" s="103">
        <f t="shared" si="0"/>
        <v>81.672812523999966</v>
      </c>
      <c r="M16" s="55">
        <v>106.525372104</v>
      </c>
      <c r="N16" s="56">
        <v>30.538955129999998</v>
      </c>
      <c r="O16" s="56">
        <v>125.11501909372001</v>
      </c>
      <c r="P16" s="57">
        <v>95.89120050999999</v>
      </c>
      <c r="Q16" s="57">
        <v>9.089758830000001</v>
      </c>
      <c r="R16" s="100">
        <f t="shared" si="11"/>
        <v>367.16030566771997</v>
      </c>
      <c r="S16" s="60">
        <v>35.659250339999993</v>
      </c>
      <c r="T16" s="61">
        <v>30.538955129999998</v>
      </c>
      <c r="U16" s="61">
        <v>0</v>
      </c>
      <c r="V16" s="100">
        <f t="shared" si="6"/>
        <v>66.198205469999991</v>
      </c>
      <c r="W16" s="60">
        <v>39.14258461</v>
      </c>
      <c r="X16" s="61">
        <v>11.66666785</v>
      </c>
      <c r="Y16" s="100">
        <f t="shared" si="1"/>
        <v>50.809252459999996</v>
      </c>
      <c r="Z16" s="60">
        <v>59.351508439999996</v>
      </c>
      <c r="AA16" s="61">
        <v>22.548322469999999</v>
      </c>
      <c r="AB16" s="100">
        <f t="shared" si="2"/>
        <v>81.899830909999991</v>
      </c>
      <c r="AC16" s="60">
        <v>26.864905900000007</v>
      </c>
      <c r="AD16" s="61">
        <v>0</v>
      </c>
      <c r="AE16" s="100">
        <f t="shared" si="7"/>
        <v>26.864905900000007</v>
      </c>
      <c r="AF16" s="60">
        <v>43.821083259999995</v>
      </c>
      <c r="AG16" s="61">
        <v>3.3624807200000002</v>
      </c>
      <c r="AH16" s="100">
        <f t="shared" si="8"/>
        <v>47.183563979999995</v>
      </c>
      <c r="AI16" s="60">
        <v>26.068801759999996</v>
      </c>
      <c r="AJ16" s="61">
        <v>0</v>
      </c>
      <c r="AK16" s="100">
        <f t="shared" si="9"/>
        <v>26.068801759999996</v>
      </c>
      <c r="AL16" s="60">
        <v>155.63863039999995</v>
      </c>
      <c r="AM16" s="61">
        <v>0.29963193999999999</v>
      </c>
      <c r="AN16" s="100">
        <f t="shared" si="10"/>
        <v>155.93826233999997</v>
      </c>
      <c r="AO16" s="60">
        <v>78.138361960000012</v>
      </c>
      <c r="AP16" s="61">
        <v>0.47035107999999998</v>
      </c>
      <c r="AQ16" s="100">
        <f t="shared" si="3"/>
        <v>78.608713040000012</v>
      </c>
      <c r="AR16" s="60">
        <v>56.400715970000036</v>
      </c>
      <c r="AS16" s="61">
        <v>0</v>
      </c>
      <c r="AT16" s="100">
        <v>56.400715970000036</v>
      </c>
      <c r="AU16" s="60">
        <v>35.484198429999999</v>
      </c>
      <c r="AV16" s="61">
        <v>0</v>
      </c>
      <c r="AW16" s="100">
        <v>35.484198429999999</v>
      </c>
      <c r="AX16" s="60">
        <v>13.48000553</v>
      </c>
      <c r="AY16" s="61">
        <v>2.0954348</v>
      </c>
      <c r="AZ16" s="100">
        <v>15.575440329999999</v>
      </c>
      <c r="BA16" s="100">
        <v>4215.4928905797196</v>
      </c>
      <c r="BB16" s="140"/>
    </row>
    <row r="17" spans="1:77" ht="18.75" x14ac:dyDescent="0.3">
      <c r="A17" s="3" t="s">
        <v>23</v>
      </c>
      <c r="B17" s="55">
        <v>6.0580458959999985</v>
      </c>
      <c r="C17" s="56">
        <v>31.527263909999991</v>
      </c>
      <c r="D17" s="57">
        <v>367.26222999999999</v>
      </c>
      <c r="E17" s="103">
        <f t="shared" si="4"/>
        <v>404.84753980599999</v>
      </c>
      <c r="F17" s="55">
        <v>13.559245805999998</v>
      </c>
      <c r="G17" s="58">
        <v>51.702220000000004</v>
      </c>
      <c r="H17" s="62">
        <f t="shared" si="5"/>
        <v>65.261465806000004</v>
      </c>
      <c r="I17" s="55">
        <v>20.379620075999998</v>
      </c>
      <c r="J17" s="59">
        <v>7.0619829999999997</v>
      </c>
      <c r="K17" s="59">
        <v>0</v>
      </c>
      <c r="L17" s="103">
        <f t="shared" si="0"/>
        <v>27.441603076</v>
      </c>
      <c r="M17" s="55">
        <v>27.223431736000002</v>
      </c>
      <c r="N17" s="56">
        <v>10.34169567</v>
      </c>
      <c r="O17" s="56">
        <v>32.542127926630002</v>
      </c>
      <c r="P17" s="57">
        <v>4.6143528800000002</v>
      </c>
      <c r="Q17" s="57">
        <v>0.92525785999999999</v>
      </c>
      <c r="R17" s="100">
        <f t="shared" si="11"/>
        <v>75.646866072630004</v>
      </c>
      <c r="S17" s="60">
        <v>16.113406830000002</v>
      </c>
      <c r="T17" s="61">
        <v>8.857347429999999</v>
      </c>
      <c r="U17" s="61">
        <v>6.9315109999999999E-2</v>
      </c>
      <c r="V17" s="100">
        <f t="shared" si="6"/>
        <v>25.040069370000001</v>
      </c>
      <c r="W17" s="60">
        <v>22.694053979999996</v>
      </c>
      <c r="X17" s="61">
        <v>1.9389093100000001</v>
      </c>
      <c r="Y17" s="100">
        <f t="shared" si="1"/>
        <v>24.632963289999996</v>
      </c>
      <c r="Z17" s="60">
        <v>14.617466750000002</v>
      </c>
      <c r="AA17" s="61">
        <v>1.5959733300000001</v>
      </c>
      <c r="AB17" s="100">
        <f t="shared" si="2"/>
        <v>16.213440080000002</v>
      </c>
      <c r="AC17" s="60">
        <v>17.238435710000001</v>
      </c>
      <c r="AD17" s="61">
        <v>0</v>
      </c>
      <c r="AE17" s="100">
        <f t="shared" si="7"/>
        <v>17.238435710000001</v>
      </c>
      <c r="AF17" s="60">
        <v>16.958450879999997</v>
      </c>
      <c r="AG17" s="61">
        <v>0</v>
      </c>
      <c r="AH17" s="100">
        <f t="shared" si="8"/>
        <v>16.958450879999997</v>
      </c>
      <c r="AI17" s="60">
        <v>14.9809023</v>
      </c>
      <c r="AJ17" s="61">
        <v>4.6864290500000001</v>
      </c>
      <c r="AK17" s="100">
        <f t="shared" si="9"/>
        <v>19.667331350000001</v>
      </c>
      <c r="AL17" s="60">
        <v>15.420653210000001</v>
      </c>
      <c r="AM17" s="61">
        <v>7.2424160599999992</v>
      </c>
      <c r="AN17" s="100">
        <f t="shared" si="10"/>
        <v>22.663069270000001</v>
      </c>
      <c r="AO17" s="60">
        <v>21.609028509999998</v>
      </c>
      <c r="AP17" s="61">
        <v>0</v>
      </c>
      <c r="AQ17" s="100">
        <f t="shared" si="3"/>
        <v>21.609028509999998</v>
      </c>
      <c r="AR17" s="60">
        <v>7.0816666799999997</v>
      </c>
      <c r="AS17" s="61">
        <v>2.8712556599999997</v>
      </c>
      <c r="AT17" s="100">
        <v>9.9529223399999989</v>
      </c>
      <c r="AU17" s="60">
        <v>1.8929720499999998</v>
      </c>
      <c r="AV17" s="61">
        <v>0.6587448199999999</v>
      </c>
      <c r="AW17" s="100">
        <v>2.5517168699999999</v>
      </c>
      <c r="AX17" s="60">
        <v>2.25661932</v>
      </c>
      <c r="AY17" s="61">
        <v>11.58151116</v>
      </c>
      <c r="AZ17" s="100">
        <v>13.83813048</v>
      </c>
      <c r="BA17" s="100">
        <v>754.70568548063</v>
      </c>
      <c r="BB17" s="140"/>
    </row>
    <row r="18" spans="1:77" ht="18.75" x14ac:dyDescent="0.3">
      <c r="A18" s="3" t="s">
        <v>24</v>
      </c>
      <c r="B18" s="55">
        <v>1.1287233800000001</v>
      </c>
      <c r="C18" s="56">
        <v>3.6866651500000009</v>
      </c>
      <c r="D18" s="57">
        <v>6.9809299999999999</v>
      </c>
      <c r="E18" s="103">
        <f t="shared" si="4"/>
        <v>11.796318530000001</v>
      </c>
      <c r="F18" s="55">
        <v>2.4241606799999986</v>
      </c>
      <c r="G18" s="58">
        <v>0.15356</v>
      </c>
      <c r="H18" s="62">
        <f t="shared" si="5"/>
        <v>2.5777206799999988</v>
      </c>
      <c r="I18" s="55">
        <v>1.7786721200000006</v>
      </c>
      <c r="J18" s="59">
        <v>0</v>
      </c>
      <c r="K18" s="59">
        <v>0</v>
      </c>
      <c r="L18" s="103">
        <f t="shared" si="0"/>
        <v>1.7786721200000006</v>
      </c>
      <c r="M18" s="55">
        <v>2.640782636</v>
      </c>
      <c r="N18" s="56">
        <v>0</v>
      </c>
      <c r="O18" s="56">
        <v>0.61033674969500007</v>
      </c>
      <c r="P18" s="57">
        <v>0</v>
      </c>
      <c r="Q18" s="57">
        <v>0</v>
      </c>
      <c r="R18" s="100">
        <f t="shared" si="11"/>
        <v>3.251119385695</v>
      </c>
      <c r="S18" s="60">
        <v>0</v>
      </c>
      <c r="T18" s="61">
        <v>0</v>
      </c>
      <c r="U18" s="61">
        <v>0</v>
      </c>
      <c r="V18" s="100">
        <f t="shared" si="6"/>
        <v>0</v>
      </c>
      <c r="W18" s="60">
        <v>0</v>
      </c>
      <c r="X18" s="61">
        <v>0</v>
      </c>
      <c r="Y18" s="100">
        <f t="shared" si="1"/>
        <v>0</v>
      </c>
      <c r="Z18" s="60">
        <v>0</v>
      </c>
      <c r="AA18" s="61">
        <v>0</v>
      </c>
      <c r="AB18" s="100">
        <f t="shared" si="2"/>
        <v>0</v>
      </c>
      <c r="AC18" s="60">
        <v>0</v>
      </c>
      <c r="AD18" s="61">
        <v>0</v>
      </c>
      <c r="AE18" s="100">
        <f t="shared" si="7"/>
        <v>0</v>
      </c>
      <c r="AF18" s="60">
        <v>0</v>
      </c>
      <c r="AG18" s="61">
        <v>0</v>
      </c>
      <c r="AH18" s="100">
        <f t="shared" si="8"/>
        <v>0</v>
      </c>
      <c r="AI18" s="60">
        <v>0</v>
      </c>
      <c r="AJ18" s="61">
        <v>0</v>
      </c>
      <c r="AK18" s="100">
        <f t="shared" si="9"/>
        <v>0</v>
      </c>
      <c r="AL18" s="60">
        <v>0</v>
      </c>
      <c r="AM18" s="61">
        <v>0.10607074000000001</v>
      </c>
      <c r="AN18" s="100">
        <f t="shared" si="10"/>
        <v>0.10607074000000001</v>
      </c>
      <c r="AO18" s="60">
        <v>0</v>
      </c>
      <c r="AP18" s="61">
        <v>0</v>
      </c>
      <c r="AQ18" s="100">
        <f t="shared" si="3"/>
        <v>0</v>
      </c>
      <c r="AR18" s="60">
        <v>0</v>
      </c>
      <c r="AS18" s="61">
        <v>0</v>
      </c>
      <c r="AT18" s="100">
        <v>0</v>
      </c>
      <c r="AU18" s="60">
        <v>0</v>
      </c>
      <c r="AV18" s="61">
        <v>0</v>
      </c>
      <c r="AW18" s="100">
        <v>0</v>
      </c>
      <c r="AX18" s="60">
        <v>0</v>
      </c>
      <c r="AY18" s="61">
        <v>0</v>
      </c>
      <c r="AZ18" s="100">
        <v>0</v>
      </c>
      <c r="BA18" s="100">
        <v>19.509901455695001</v>
      </c>
      <c r="BB18" s="140"/>
    </row>
    <row r="19" spans="1:77" ht="18.75" x14ac:dyDescent="0.3">
      <c r="A19" s="3" t="s">
        <v>25</v>
      </c>
      <c r="B19" s="55">
        <v>0</v>
      </c>
      <c r="C19" s="56">
        <v>0.13494792000000005</v>
      </c>
      <c r="D19" s="57">
        <v>0</v>
      </c>
      <c r="E19" s="103">
        <f t="shared" si="4"/>
        <v>0.13494792000000005</v>
      </c>
      <c r="F19" s="55">
        <v>0</v>
      </c>
      <c r="G19" s="58">
        <v>0</v>
      </c>
      <c r="H19" s="62">
        <f t="shared" si="5"/>
        <v>0</v>
      </c>
      <c r="I19" s="55">
        <v>0</v>
      </c>
      <c r="J19" s="59">
        <v>0</v>
      </c>
      <c r="K19" s="59">
        <v>0</v>
      </c>
      <c r="L19" s="103">
        <f t="shared" si="0"/>
        <v>0</v>
      </c>
      <c r="M19" s="55">
        <v>0</v>
      </c>
      <c r="N19" s="56">
        <v>0</v>
      </c>
      <c r="O19" s="56">
        <v>0</v>
      </c>
      <c r="P19" s="59">
        <v>0</v>
      </c>
      <c r="Q19" s="57">
        <v>0</v>
      </c>
      <c r="R19" s="100">
        <f t="shared" si="11"/>
        <v>0</v>
      </c>
      <c r="S19" s="60">
        <v>0</v>
      </c>
      <c r="T19" s="61">
        <v>0</v>
      </c>
      <c r="U19" s="61">
        <v>0</v>
      </c>
      <c r="V19" s="100">
        <f t="shared" si="6"/>
        <v>0</v>
      </c>
      <c r="W19" s="60">
        <v>0</v>
      </c>
      <c r="X19" s="61">
        <v>0</v>
      </c>
      <c r="Y19" s="100">
        <f t="shared" si="1"/>
        <v>0</v>
      </c>
      <c r="Z19" s="60">
        <v>0</v>
      </c>
      <c r="AA19" s="61">
        <v>0</v>
      </c>
      <c r="AB19" s="100">
        <f t="shared" si="2"/>
        <v>0</v>
      </c>
      <c r="AC19" s="60">
        <v>0</v>
      </c>
      <c r="AD19" s="61">
        <v>0</v>
      </c>
      <c r="AE19" s="100">
        <f t="shared" si="7"/>
        <v>0</v>
      </c>
      <c r="AF19" s="60">
        <v>0</v>
      </c>
      <c r="AG19" s="61">
        <v>0</v>
      </c>
      <c r="AH19" s="100">
        <f t="shared" si="8"/>
        <v>0</v>
      </c>
      <c r="AI19" s="60">
        <v>0</v>
      </c>
      <c r="AJ19" s="61">
        <v>0</v>
      </c>
      <c r="AK19" s="100">
        <f t="shared" si="9"/>
        <v>0</v>
      </c>
      <c r="AL19" s="60">
        <v>0</v>
      </c>
      <c r="AM19" s="61">
        <v>0</v>
      </c>
      <c r="AN19" s="100">
        <f t="shared" si="10"/>
        <v>0</v>
      </c>
      <c r="AO19" s="60">
        <v>0</v>
      </c>
      <c r="AP19" s="61">
        <v>0</v>
      </c>
      <c r="AQ19" s="100">
        <f t="shared" si="3"/>
        <v>0</v>
      </c>
      <c r="AR19" s="60">
        <v>0</v>
      </c>
      <c r="AS19" s="61">
        <v>0</v>
      </c>
      <c r="AT19" s="100">
        <v>0</v>
      </c>
      <c r="AU19" s="60">
        <v>0</v>
      </c>
      <c r="AV19" s="61">
        <v>0</v>
      </c>
      <c r="AW19" s="100">
        <v>0</v>
      </c>
      <c r="AX19" s="60">
        <v>0</v>
      </c>
      <c r="AY19" s="61">
        <v>0</v>
      </c>
      <c r="AZ19" s="100">
        <v>0</v>
      </c>
      <c r="BA19" s="100">
        <v>0.13494792</v>
      </c>
      <c r="BB19" s="140"/>
    </row>
    <row r="20" spans="1:77" ht="18.75" x14ac:dyDescent="0.3">
      <c r="A20" s="15" t="s">
        <v>26</v>
      </c>
      <c r="B20" s="55">
        <v>0</v>
      </c>
      <c r="C20" s="56">
        <v>3.503885999999997E-2</v>
      </c>
      <c r="D20" s="57">
        <v>0</v>
      </c>
      <c r="E20" s="103">
        <f t="shared" si="4"/>
        <v>3.503885999999997E-2</v>
      </c>
      <c r="F20" s="55">
        <v>0</v>
      </c>
      <c r="G20" s="58">
        <v>1.1562399999999999</v>
      </c>
      <c r="H20" s="62">
        <f t="shared" si="5"/>
        <v>1.1562399999999999</v>
      </c>
      <c r="I20" s="55">
        <v>0</v>
      </c>
      <c r="J20" s="59">
        <v>0</v>
      </c>
      <c r="K20" s="59">
        <v>0</v>
      </c>
      <c r="L20" s="103">
        <f t="shared" si="0"/>
        <v>0</v>
      </c>
      <c r="M20" s="55">
        <v>0</v>
      </c>
      <c r="N20" s="56">
        <v>0</v>
      </c>
      <c r="O20" s="56">
        <v>5.3780084999999998E-2</v>
      </c>
      <c r="P20" s="59">
        <v>0</v>
      </c>
      <c r="Q20" s="57">
        <v>0</v>
      </c>
      <c r="R20" s="100">
        <f t="shared" si="11"/>
        <v>5.3780084999999998E-2</v>
      </c>
      <c r="S20" s="60">
        <v>0</v>
      </c>
      <c r="T20" s="61">
        <v>0</v>
      </c>
      <c r="U20" s="61">
        <v>0</v>
      </c>
      <c r="V20" s="100">
        <f t="shared" si="6"/>
        <v>0</v>
      </c>
      <c r="W20" s="60">
        <v>0</v>
      </c>
      <c r="X20" s="61">
        <v>0</v>
      </c>
      <c r="Y20" s="100">
        <f t="shared" si="1"/>
        <v>0</v>
      </c>
      <c r="Z20" s="60">
        <v>0</v>
      </c>
      <c r="AA20" s="61">
        <v>0</v>
      </c>
      <c r="AB20" s="100">
        <f t="shared" si="2"/>
        <v>0</v>
      </c>
      <c r="AC20" s="60">
        <v>0</v>
      </c>
      <c r="AD20" s="61">
        <v>0</v>
      </c>
      <c r="AE20" s="100">
        <f t="shared" si="7"/>
        <v>0</v>
      </c>
      <c r="AF20" s="60">
        <v>0</v>
      </c>
      <c r="AG20" s="61">
        <v>0</v>
      </c>
      <c r="AH20" s="100">
        <f t="shared" si="8"/>
        <v>0</v>
      </c>
      <c r="AI20" s="60">
        <v>0</v>
      </c>
      <c r="AJ20" s="61">
        <v>0</v>
      </c>
      <c r="AK20" s="100">
        <f t="shared" si="9"/>
        <v>0</v>
      </c>
      <c r="AL20" s="60">
        <v>0</v>
      </c>
      <c r="AM20" s="61">
        <v>0</v>
      </c>
      <c r="AN20" s="100">
        <f t="shared" si="10"/>
        <v>0</v>
      </c>
      <c r="AO20" s="60">
        <v>0</v>
      </c>
      <c r="AP20" s="61">
        <v>0</v>
      </c>
      <c r="AQ20" s="100">
        <f t="shared" si="3"/>
        <v>0</v>
      </c>
      <c r="AR20" s="60">
        <v>0</v>
      </c>
      <c r="AS20" s="61">
        <v>0</v>
      </c>
      <c r="AT20" s="100">
        <v>0</v>
      </c>
      <c r="AU20" s="60">
        <v>0</v>
      </c>
      <c r="AV20" s="61">
        <v>0</v>
      </c>
      <c r="AW20" s="100">
        <v>0</v>
      </c>
      <c r="AX20" s="60">
        <v>0</v>
      </c>
      <c r="AY20" s="61">
        <v>0</v>
      </c>
      <c r="AZ20" s="100">
        <v>0</v>
      </c>
      <c r="BA20" s="100">
        <v>1.245058945</v>
      </c>
      <c r="BB20" s="140"/>
    </row>
    <row r="21" spans="1:77" ht="18.75" x14ac:dyDescent="0.3">
      <c r="A21" s="94" t="s">
        <v>27</v>
      </c>
      <c r="B21" s="67">
        <v>0.57249130599999987</v>
      </c>
      <c r="C21" s="68">
        <v>1.37525564</v>
      </c>
      <c r="D21" s="69">
        <v>82.124719999999996</v>
      </c>
      <c r="E21" s="104">
        <f t="shared" si="4"/>
        <v>84.072466945999992</v>
      </c>
      <c r="F21" s="67">
        <v>1.2650420259999997</v>
      </c>
      <c r="G21" s="70">
        <v>0</v>
      </c>
      <c r="H21" s="62">
        <f t="shared" si="5"/>
        <v>1.2650420259999997</v>
      </c>
      <c r="I21" s="67">
        <v>0.9187667860000005</v>
      </c>
      <c r="J21" s="71">
        <v>0</v>
      </c>
      <c r="K21" s="71">
        <v>0</v>
      </c>
      <c r="L21" s="104">
        <f t="shared" si="0"/>
        <v>0.9187667860000005</v>
      </c>
      <c r="M21" s="67">
        <v>0.91876678599999984</v>
      </c>
      <c r="N21" s="68">
        <v>0</v>
      </c>
      <c r="O21" s="68">
        <v>0</v>
      </c>
      <c r="P21" s="71">
        <v>0</v>
      </c>
      <c r="Q21" s="69">
        <v>1.7457148099999997</v>
      </c>
      <c r="R21" s="101">
        <f t="shared" si="11"/>
        <v>2.6644815959999995</v>
      </c>
      <c r="S21" s="520">
        <v>0</v>
      </c>
      <c r="T21" s="522">
        <v>0</v>
      </c>
      <c r="U21" s="520">
        <v>0</v>
      </c>
      <c r="V21" s="101">
        <f t="shared" si="6"/>
        <v>0</v>
      </c>
      <c r="W21" s="72">
        <v>0</v>
      </c>
      <c r="X21" s="73">
        <v>0</v>
      </c>
      <c r="Y21" s="101">
        <f t="shared" si="1"/>
        <v>0</v>
      </c>
      <c r="Z21" s="72">
        <v>0</v>
      </c>
      <c r="AA21" s="73">
        <v>0</v>
      </c>
      <c r="AB21" s="101">
        <f t="shared" si="2"/>
        <v>0</v>
      </c>
      <c r="AC21" s="72">
        <v>0</v>
      </c>
      <c r="AD21" s="73">
        <v>0</v>
      </c>
      <c r="AE21" s="101">
        <f t="shared" si="7"/>
        <v>0</v>
      </c>
      <c r="AF21" s="72">
        <v>0</v>
      </c>
      <c r="AG21" s="73">
        <v>0</v>
      </c>
      <c r="AH21" s="101">
        <f t="shared" si="8"/>
        <v>0</v>
      </c>
      <c r="AI21" s="72">
        <v>0</v>
      </c>
      <c r="AJ21" s="73">
        <v>0</v>
      </c>
      <c r="AK21" s="101">
        <f t="shared" si="9"/>
        <v>0</v>
      </c>
      <c r="AL21" s="72">
        <v>0</v>
      </c>
      <c r="AM21" s="73">
        <v>0</v>
      </c>
      <c r="AN21" s="101">
        <f t="shared" si="10"/>
        <v>0</v>
      </c>
      <c r="AO21" s="72">
        <v>0</v>
      </c>
      <c r="AP21" s="73">
        <v>0</v>
      </c>
      <c r="AQ21" s="101">
        <f t="shared" si="3"/>
        <v>0</v>
      </c>
      <c r="AR21" s="72">
        <v>0</v>
      </c>
      <c r="AS21" s="73">
        <v>0</v>
      </c>
      <c r="AT21" s="101">
        <v>0</v>
      </c>
      <c r="AU21" s="72">
        <v>0</v>
      </c>
      <c r="AV21" s="73">
        <v>0</v>
      </c>
      <c r="AW21" s="101">
        <v>0</v>
      </c>
      <c r="AX21" s="72">
        <v>0</v>
      </c>
      <c r="AY21" s="73">
        <v>0</v>
      </c>
      <c r="AZ21" s="101">
        <v>0</v>
      </c>
      <c r="BA21" s="100">
        <v>88.920757353999988</v>
      </c>
      <c r="BB21" s="140"/>
      <c r="BD21" s="140"/>
    </row>
    <row r="22" spans="1:77" ht="19.5" thickBot="1" x14ac:dyDescent="0.35">
      <c r="A22" s="94" t="s">
        <v>186</v>
      </c>
      <c r="B22" s="67">
        <v>0</v>
      </c>
      <c r="C22" s="68">
        <v>1.39392366</v>
      </c>
      <c r="D22" s="69">
        <v>0</v>
      </c>
      <c r="E22" s="104">
        <f t="shared" si="4"/>
        <v>1.39392366</v>
      </c>
      <c r="F22" s="67">
        <v>0</v>
      </c>
      <c r="G22" s="70">
        <v>0</v>
      </c>
      <c r="H22" s="74">
        <f t="shared" si="5"/>
        <v>0</v>
      </c>
      <c r="I22" s="67">
        <v>0</v>
      </c>
      <c r="J22" s="71">
        <v>0</v>
      </c>
      <c r="K22" s="71">
        <v>0</v>
      </c>
      <c r="L22" s="104">
        <f t="shared" si="0"/>
        <v>0</v>
      </c>
      <c r="M22" s="67">
        <v>0</v>
      </c>
      <c r="N22" s="68">
        <v>0</v>
      </c>
      <c r="O22" s="68">
        <v>0</v>
      </c>
      <c r="P22" s="71">
        <v>0</v>
      </c>
      <c r="Q22" s="69">
        <v>0</v>
      </c>
      <c r="R22" s="101">
        <f t="shared" si="11"/>
        <v>0</v>
      </c>
      <c r="S22" s="520">
        <v>0</v>
      </c>
      <c r="T22" s="522">
        <v>0</v>
      </c>
      <c r="U22" s="520">
        <v>0</v>
      </c>
      <c r="V22" s="101">
        <f t="shared" si="6"/>
        <v>0</v>
      </c>
      <c r="W22" s="72">
        <v>0</v>
      </c>
      <c r="X22" s="73">
        <v>0</v>
      </c>
      <c r="Y22" s="101">
        <f t="shared" si="1"/>
        <v>0</v>
      </c>
      <c r="Z22" s="72">
        <v>0</v>
      </c>
      <c r="AA22" s="73">
        <v>0</v>
      </c>
      <c r="AB22" s="101">
        <f t="shared" si="2"/>
        <v>0</v>
      </c>
      <c r="AC22" s="72">
        <v>0</v>
      </c>
      <c r="AD22" s="73">
        <v>0</v>
      </c>
      <c r="AE22" s="101">
        <f t="shared" si="7"/>
        <v>0</v>
      </c>
      <c r="AF22" s="72">
        <v>0</v>
      </c>
      <c r="AG22" s="73">
        <v>0</v>
      </c>
      <c r="AH22" s="101">
        <f t="shared" si="8"/>
        <v>0</v>
      </c>
      <c r="AI22" s="72">
        <v>0</v>
      </c>
      <c r="AJ22" s="73">
        <v>0</v>
      </c>
      <c r="AK22" s="101">
        <f t="shared" si="9"/>
        <v>0</v>
      </c>
      <c r="AL22" s="72">
        <v>0</v>
      </c>
      <c r="AM22" s="73">
        <v>0</v>
      </c>
      <c r="AN22" s="101">
        <f t="shared" si="10"/>
        <v>0</v>
      </c>
      <c r="AO22" s="72">
        <v>0</v>
      </c>
      <c r="AP22" s="73">
        <v>0</v>
      </c>
      <c r="AQ22" s="101">
        <f t="shared" si="3"/>
        <v>0</v>
      </c>
      <c r="AR22" s="72">
        <v>0</v>
      </c>
      <c r="AS22" s="73">
        <v>0</v>
      </c>
      <c r="AT22" s="101">
        <v>0</v>
      </c>
      <c r="AU22" s="72">
        <v>0</v>
      </c>
      <c r="AV22" s="73">
        <v>0</v>
      </c>
      <c r="AW22" s="101">
        <v>0</v>
      </c>
      <c r="AX22" s="72">
        <v>0</v>
      </c>
      <c r="AY22" s="73">
        <v>0</v>
      </c>
      <c r="AZ22" s="101">
        <v>0</v>
      </c>
      <c r="BA22" s="101">
        <v>1.39392366</v>
      </c>
      <c r="BB22" s="140"/>
    </row>
    <row r="23" spans="1:77" ht="19.5" thickBot="1" x14ac:dyDescent="0.35">
      <c r="A23" s="1" t="s">
        <v>17014</v>
      </c>
      <c r="B23" s="110">
        <f>SUM(B4:B22)</f>
        <v>268.38784639200003</v>
      </c>
      <c r="C23" s="110">
        <f>SUM(C4:C22)</f>
        <v>987.03876733000004</v>
      </c>
      <c r="D23" s="115">
        <f>SUM(D4:D22)</f>
        <v>9598.3405000000002</v>
      </c>
      <c r="E23" s="76">
        <f>B23+C23+D23</f>
        <v>10853.767113722</v>
      </c>
      <c r="F23" s="110">
        <f>SUM(F4:F22)</f>
        <v>671.64898887200002</v>
      </c>
      <c r="G23" s="86">
        <f>SUM(G4:G22)</f>
        <v>1965.0809499999998</v>
      </c>
      <c r="H23" s="76">
        <f t="shared" si="5"/>
        <v>2636.7299388719998</v>
      </c>
      <c r="I23" s="110">
        <f>SUM(I4:I22)</f>
        <v>540.09289236199993</v>
      </c>
      <c r="J23" s="111">
        <f>SUM(J4:J22)</f>
        <v>144.47427055</v>
      </c>
      <c r="K23" s="116">
        <f>SUM(K4:K22)</f>
        <v>32.051650000000002</v>
      </c>
      <c r="L23" s="76">
        <f t="shared" si="0"/>
        <v>716.61881291199995</v>
      </c>
      <c r="M23" s="110">
        <f>SUM(M4:M22)</f>
        <v>733.67637875600008</v>
      </c>
      <c r="N23" s="90">
        <f>SUM(N4:N22)</f>
        <v>220.96414977999993</v>
      </c>
      <c r="O23" s="90">
        <f>SUM(O4:O22)</f>
        <v>835.87134597987006</v>
      </c>
      <c r="P23" s="111">
        <f>SUM(P4:P22)</f>
        <v>464.18588571000004</v>
      </c>
      <c r="Q23" s="115">
        <f>SUM(Q4:Q22)</f>
        <v>176.65974876999996</v>
      </c>
      <c r="R23" s="76">
        <f t="shared" si="11"/>
        <v>2431.3575089958704</v>
      </c>
      <c r="S23" s="521">
        <f>SUM(S2:S22)</f>
        <v>278.49737533999996</v>
      </c>
      <c r="T23" s="91">
        <f>SUM(T2:T22)</f>
        <v>217.78054560999993</v>
      </c>
      <c r="U23" s="115">
        <f>SUM(U2:U22)</f>
        <v>17.768453480000002</v>
      </c>
      <c r="V23" s="76">
        <f>S23+T23+U23</f>
        <v>514.0463744299999</v>
      </c>
      <c r="W23" s="348">
        <f>SUM(W2:W22)</f>
        <v>323.94451719</v>
      </c>
      <c r="X23" s="115">
        <f>SUM(X2:X22)</f>
        <v>114.53383377999999</v>
      </c>
      <c r="Y23" s="76">
        <f t="shared" si="1"/>
        <v>438.47835097000001</v>
      </c>
      <c r="Z23" s="348">
        <f>SUM(Z2:Z22)</f>
        <v>320.93701326000007</v>
      </c>
      <c r="AA23" s="115">
        <f>SUM(AA2:AA22)</f>
        <v>59.797323009999992</v>
      </c>
      <c r="AB23" s="76">
        <f t="shared" si="2"/>
        <v>380.73433627000009</v>
      </c>
      <c r="AC23" s="348">
        <f>SUM(AC2:AC22)</f>
        <v>220.57672388</v>
      </c>
      <c r="AD23" s="115">
        <f>SUM(AD2:AD22)</f>
        <v>16.447687790000003</v>
      </c>
      <c r="AE23" s="76">
        <f t="shared" si="7"/>
        <v>237.02441167000001</v>
      </c>
      <c r="AF23" s="348">
        <f>SUM(AF2:AF22)</f>
        <v>225.93933348000002</v>
      </c>
      <c r="AG23" s="115">
        <f>SUM(AG2:AG22)</f>
        <v>43.996926810000005</v>
      </c>
      <c r="AH23" s="76">
        <f>+AF23+AG23</f>
        <v>269.93626029000001</v>
      </c>
      <c r="AI23" s="348">
        <f>SUM(AI2:AI22)</f>
        <v>494.32282981999992</v>
      </c>
      <c r="AJ23" s="115">
        <f>SUM(AJ2:AJ22)</f>
        <v>31.104818819999998</v>
      </c>
      <c r="AK23" s="76">
        <f t="shared" si="9"/>
        <v>525.42764863999992</v>
      </c>
      <c r="AL23" s="348">
        <f>SUM(AL2:AL22)</f>
        <v>464.81905957999999</v>
      </c>
      <c r="AM23" s="115">
        <f>SUM(AM2:AM22)</f>
        <v>56.324917079999992</v>
      </c>
      <c r="AN23" s="76">
        <f t="shared" si="10"/>
        <v>521.14397666000002</v>
      </c>
      <c r="AO23" s="348">
        <v>385.74320414999988</v>
      </c>
      <c r="AP23" s="115">
        <v>38.460841689999995</v>
      </c>
      <c r="AQ23" s="76">
        <f t="shared" si="3"/>
        <v>424.20404583999988</v>
      </c>
      <c r="AR23" s="348">
        <v>298.64527873000037</v>
      </c>
      <c r="AS23" s="115">
        <v>28.43035368</v>
      </c>
      <c r="AT23" s="76">
        <v>327.07563241000037</v>
      </c>
      <c r="AU23" s="348">
        <v>226.74394108000004</v>
      </c>
      <c r="AV23" s="115">
        <v>38.149770150000002</v>
      </c>
      <c r="AW23" s="76">
        <v>264.89371123000006</v>
      </c>
      <c r="AX23" s="348">
        <v>74.053456580000002</v>
      </c>
      <c r="AY23" s="115">
        <v>81.421749350000013</v>
      </c>
      <c r="AZ23" s="510">
        <v>155.47520593000002</v>
      </c>
      <c r="BA23" s="76">
        <v>20479.132892231875</v>
      </c>
      <c r="BB23" s="140"/>
    </row>
    <row r="24" spans="1:77" ht="19.5" thickBot="1" x14ac:dyDescent="0.35">
      <c r="A24" s="16" t="s">
        <v>17013</v>
      </c>
      <c r="B24" s="81"/>
      <c r="C24" s="83"/>
      <c r="D24" s="106"/>
      <c r="E24" s="108"/>
      <c r="F24" s="81"/>
      <c r="G24" s="107"/>
      <c r="H24" s="84"/>
      <c r="I24" s="81"/>
      <c r="J24" s="83"/>
      <c r="K24" s="82"/>
      <c r="L24" s="105"/>
      <c r="M24" s="81"/>
      <c r="N24" s="83"/>
      <c r="O24" s="83"/>
      <c r="P24" s="83">
        <v>180.93</v>
      </c>
      <c r="Q24" s="106"/>
      <c r="R24" s="105">
        <v>180.93</v>
      </c>
      <c r="S24" s="349">
        <v>485.95362556999999</v>
      </c>
      <c r="T24" s="112"/>
      <c r="U24" s="109"/>
      <c r="V24" s="105">
        <v>485.95362556999999</v>
      </c>
      <c r="W24" s="349">
        <v>561.52154902999996</v>
      </c>
      <c r="X24" s="109"/>
      <c r="Y24" s="105">
        <v>561.52154902999996</v>
      </c>
      <c r="Z24" s="112">
        <v>619.26566372999991</v>
      </c>
      <c r="AA24" s="109"/>
      <c r="AB24" s="105">
        <v>619.26566372999991</v>
      </c>
      <c r="AC24" s="112">
        <v>762.97558832999994</v>
      </c>
      <c r="AD24" s="109"/>
      <c r="AE24" s="105">
        <v>762.97558832999994</v>
      </c>
      <c r="AF24" s="112">
        <v>730.06373471000006</v>
      </c>
      <c r="AG24" s="109"/>
      <c r="AH24" s="108">
        <v>730.06373471000006</v>
      </c>
      <c r="AI24" s="112">
        <v>474.57235136000008</v>
      </c>
      <c r="AJ24" s="109"/>
      <c r="AK24" s="108">
        <v>474.57235136000008</v>
      </c>
      <c r="AL24" s="112">
        <v>2478.8560233399999</v>
      </c>
      <c r="AM24" s="109"/>
      <c r="AN24" s="108">
        <v>2478.8560233399999</v>
      </c>
      <c r="AO24" s="112">
        <v>575.79595216000007</v>
      </c>
      <c r="AP24" s="109"/>
      <c r="AQ24" s="108">
        <v>575.79595216000007</v>
      </c>
      <c r="AR24" s="112">
        <v>672.92436758999952</v>
      </c>
      <c r="AS24" s="109"/>
      <c r="AT24" s="108">
        <v>672.92436758999952</v>
      </c>
      <c r="AU24" s="112">
        <v>735.10628876999999</v>
      </c>
      <c r="AV24" s="109"/>
      <c r="AW24" s="108">
        <v>735.10628876999999</v>
      </c>
      <c r="AX24" s="112">
        <v>844.52479406999998</v>
      </c>
      <c r="AY24" s="109"/>
      <c r="AZ24" s="108">
        <v>844.52479406999998</v>
      </c>
      <c r="BA24" s="512">
        <v>9122.4899366599984</v>
      </c>
    </row>
    <row r="26" spans="1:77" ht="15" customHeight="1" x14ac:dyDescent="0.25">
      <c r="A26" s="501"/>
      <c r="B26" s="515" t="s">
        <v>18117</v>
      </c>
      <c r="C26" s="515" t="s">
        <v>18117</v>
      </c>
      <c r="P26" s="515"/>
      <c r="Q26" s="515"/>
      <c r="R26" s="515"/>
      <c r="S26" s="515"/>
      <c r="T26" s="515"/>
      <c r="U26" s="51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row>
    <row r="27" spans="1:77" ht="18.75" customHeight="1" x14ac:dyDescent="0.25">
      <c r="A27" s="125"/>
      <c r="B27" s="515" t="s">
        <v>17125</v>
      </c>
      <c r="C27" s="515"/>
      <c r="D27" s="515"/>
      <c r="E27" s="515"/>
      <c r="F27" s="515"/>
      <c r="G27" s="515"/>
      <c r="H27" s="515"/>
      <c r="I27" s="515"/>
      <c r="J27" s="515"/>
      <c r="K27" s="515"/>
      <c r="L27" s="515"/>
      <c r="M27" s="515"/>
      <c r="N27" s="515"/>
      <c r="O27" s="515"/>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row>
    <row r="28" spans="1:77" ht="15" customHeight="1" x14ac:dyDescent="0.25">
      <c r="A28" s="96"/>
      <c r="B28" s="515" t="s">
        <v>17126</v>
      </c>
      <c r="C28" s="515"/>
      <c r="D28" s="515"/>
      <c r="E28" s="515"/>
      <c r="F28" s="515"/>
      <c r="G28" s="515"/>
      <c r="H28" s="515"/>
      <c r="I28" s="515"/>
      <c r="J28" s="515"/>
      <c r="K28" s="515"/>
      <c r="L28" s="515"/>
      <c r="M28" s="515"/>
      <c r="N28" s="515"/>
      <c r="O28" s="515"/>
    </row>
    <row r="29" spans="1:77" x14ac:dyDescent="0.25">
      <c r="A29" s="96"/>
    </row>
    <row r="30" spans="1:77" x14ac:dyDescent="0.25">
      <c r="A30" s="96"/>
    </row>
    <row r="31" spans="1:77" x14ac:dyDescent="0.25">
      <c r="A31" s="96"/>
    </row>
    <row r="32" spans="1:77" x14ac:dyDescent="0.25">
      <c r="A32" s="97"/>
    </row>
    <row r="33" spans="1:1" x14ac:dyDescent="0.25">
      <c r="A33" s="96"/>
    </row>
    <row r="34" spans="1:1" x14ac:dyDescent="0.25">
      <c r="A34" s="96"/>
    </row>
    <row r="35" spans="1:1" x14ac:dyDescent="0.25">
      <c r="A35" s="96"/>
    </row>
    <row r="36" spans="1:1" x14ac:dyDescent="0.25">
      <c r="A36" s="96"/>
    </row>
    <row r="37" spans="1:1" x14ac:dyDescent="0.25">
      <c r="A37" s="96"/>
    </row>
    <row r="38" spans="1:1" x14ac:dyDescent="0.25">
      <c r="A38" s="96"/>
    </row>
    <row r="39" spans="1:1" x14ac:dyDescent="0.25">
      <c r="A39" s="96"/>
    </row>
    <row r="40" spans="1:1" x14ac:dyDescent="0.25">
      <c r="A40" s="96"/>
    </row>
    <row r="41" spans="1:1" x14ac:dyDescent="0.25">
      <c r="A41" s="96"/>
    </row>
    <row r="42" spans="1:1" x14ac:dyDescent="0.25">
      <c r="A42" s="96"/>
    </row>
    <row r="43" spans="1:1" x14ac:dyDescent="0.25">
      <c r="A43" s="96"/>
    </row>
    <row r="44" spans="1:1" x14ac:dyDescent="0.25">
      <c r="A44" s="97"/>
    </row>
    <row r="45" spans="1:1" x14ac:dyDescent="0.25">
      <c r="A45" s="96"/>
    </row>
    <row r="46" spans="1:1" x14ac:dyDescent="0.25">
      <c r="A46" s="96"/>
    </row>
    <row r="47" spans="1:1" x14ac:dyDescent="0.25">
      <c r="A47" s="96"/>
    </row>
    <row r="48" spans="1:1" x14ac:dyDescent="0.25">
      <c r="A48" s="96"/>
    </row>
    <row r="49" spans="1:1" x14ac:dyDescent="0.25">
      <c r="A49" s="96"/>
    </row>
    <row r="50" spans="1:1" x14ac:dyDescent="0.25">
      <c r="A50" s="96"/>
    </row>
    <row r="51" spans="1:1" x14ac:dyDescent="0.25">
      <c r="A51" s="96"/>
    </row>
    <row r="52" spans="1:1" x14ac:dyDescent="0.25">
      <c r="A52" s="25"/>
    </row>
  </sheetData>
  <mergeCells count="46">
    <mergeCell ref="AH1:AH3"/>
    <mergeCell ref="AI1:AJ1"/>
    <mergeCell ref="AK1:AK3"/>
    <mergeCell ref="AI2:AJ2"/>
    <mergeCell ref="AL2:AM2"/>
    <mergeCell ref="BA1:BA3"/>
    <mergeCell ref="AO1:AP1"/>
    <mergeCell ref="AQ1:AQ3"/>
    <mergeCell ref="AO2:AP2"/>
    <mergeCell ref="AN1:AN3"/>
    <mergeCell ref="AR1:AS1"/>
    <mergeCell ref="AT1:AT3"/>
    <mergeCell ref="AR2:AS2"/>
    <mergeCell ref="AU1:AV1"/>
    <mergeCell ref="AW1:AW3"/>
    <mergeCell ref="AU2:AV2"/>
    <mergeCell ref="AX1:AY1"/>
    <mergeCell ref="AZ1:AZ3"/>
    <mergeCell ref="AX2:AY2"/>
    <mergeCell ref="B2:C2"/>
    <mergeCell ref="I2:J2"/>
    <mergeCell ref="M2:O2"/>
    <mergeCell ref="P2:Q2"/>
    <mergeCell ref="S2:U2"/>
    <mergeCell ref="Z1:AA1"/>
    <mergeCell ref="W2:X2"/>
    <mergeCell ref="Z2:AA2"/>
    <mergeCell ref="AC2:AD2"/>
    <mergeCell ref="AB1:AB3"/>
    <mergeCell ref="AC1:AD1"/>
    <mergeCell ref="V1:V3"/>
    <mergeCell ref="AE1:AE3"/>
    <mergeCell ref="AF1:AG1"/>
    <mergeCell ref="AL1:AM1"/>
    <mergeCell ref="B1:D1"/>
    <mergeCell ref="E1:E3"/>
    <mergeCell ref="F1:G1"/>
    <mergeCell ref="H1:H3"/>
    <mergeCell ref="I1:K1"/>
    <mergeCell ref="L1:L3"/>
    <mergeCell ref="M1:Q1"/>
    <mergeCell ref="AF2:AG2"/>
    <mergeCell ref="R1:R3"/>
    <mergeCell ref="S1:U1"/>
    <mergeCell ref="W1:X1"/>
    <mergeCell ref="Y1:Y3"/>
  </mergeCells>
  <pageMargins left="0.7" right="0.7" top="0.75" bottom="0.75" header="0.3" footer="0.3"/>
  <pageSetup paperSize="9" scale="2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dimension ref="A1:CA198"/>
  <sheetViews>
    <sheetView zoomScale="85" zoomScaleNormal="85"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2.75" x14ac:dyDescent="0.2"/>
  <cols>
    <col min="1" max="1" width="3.42578125" style="148" bestFit="1" customWidth="1"/>
    <col min="2" max="2" width="4.42578125" style="148" bestFit="1" customWidth="1"/>
    <col min="3" max="4" width="2.85546875" style="148" bestFit="1" customWidth="1"/>
    <col min="5" max="5" width="36.85546875" style="148" bestFit="1" customWidth="1"/>
    <col min="6" max="6" width="11.42578125" style="148" bestFit="1" customWidth="1"/>
    <col min="7" max="7" width="20.5703125" style="148" bestFit="1" customWidth="1"/>
    <col min="8" max="8" width="21.42578125" style="148" bestFit="1" customWidth="1"/>
    <col min="9" max="9" width="17.140625" style="148" bestFit="1" customWidth="1"/>
    <col min="10" max="10" width="18.7109375" style="148" bestFit="1" customWidth="1"/>
    <col min="11" max="11" width="17.140625" style="148" bestFit="1" customWidth="1"/>
    <col min="12" max="12" width="16.42578125" style="148" bestFit="1" customWidth="1"/>
    <col min="13" max="13" width="17.140625" style="148" bestFit="1" customWidth="1"/>
    <col min="14" max="14" width="14.28515625" style="148" bestFit="1" customWidth="1"/>
    <col min="15" max="15" width="17.140625" style="148" bestFit="1" customWidth="1"/>
    <col min="16" max="16" width="16.7109375" style="148" bestFit="1" customWidth="1"/>
    <col min="17" max="17" width="17.140625" style="148" bestFit="1" customWidth="1"/>
    <col min="18" max="18" width="15" style="148" bestFit="1" customWidth="1"/>
    <col min="19" max="19" width="17.140625" style="148" bestFit="1" customWidth="1"/>
    <col min="20" max="20" width="15.42578125" style="148" bestFit="1" customWidth="1"/>
    <col min="21" max="21" width="17.140625" style="148" bestFit="1" customWidth="1"/>
    <col min="22" max="22" width="16.42578125" style="148" bestFit="1" customWidth="1"/>
    <col min="23" max="23" width="17.140625" style="148" bestFit="1" customWidth="1"/>
    <col min="24" max="24" width="13" style="148" bestFit="1" customWidth="1"/>
    <col min="25" max="25" width="17.140625" style="148" bestFit="1" customWidth="1"/>
    <col min="26" max="26" width="15.42578125" style="148" bestFit="1" customWidth="1"/>
    <col min="27" max="27" width="17.140625" style="148" bestFit="1" customWidth="1"/>
    <col min="28" max="28" width="23.5703125" style="148" bestFit="1" customWidth="1"/>
    <col min="29" max="29" width="23.5703125" style="148" customWidth="1"/>
    <col min="30" max="30" width="31.28515625" style="148" customWidth="1"/>
    <col min="31" max="31" width="26.28515625" style="148" bestFit="1" customWidth="1"/>
    <col min="32" max="32" width="16.7109375" style="148" bestFit="1" customWidth="1"/>
    <col min="33" max="34" width="17.140625" style="148" bestFit="1" customWidth="1"/>
    <col min="35" max="35" width="18.28515625" style="148" bestFit="1" customWidth="1"/>
    <col min="36" max="37" width="16.28515625" style="148" bestFit="1" customWidth="1"/>
    <col min="38" max="38" width="16.28515625" style="148" customWidth="1"/>
    <col min="39" max="39" width="18.28515625" style="148" bestFit="1" customWidth="1"/>
    <col min="40" max="40" width="15.42578125" style="148" bestFit="1" customWidth="1"/>
    <col min="41" max="41" width="16.7109375" style="148" bestFit="1" customWidth="1"/>
    <col min="42" max="42" width="18.28515625" style="148" bestFit="1" customWidth="1"/>
    <col min="43" max="43" width="17.140625" style="148" bestFit="1" customWidth="1"/>
    <col min="44" max="44" width="16.42578125" style="148" bestFit="1" customWidth="1"/>
    <col min="45" max="16384" width="11.42578125" style="148"/>
  </cols>
  <sheetData>
    <row r="1" spans="1:50" ht="56.25" customHeight="1" x14ac:dyDescent="0.2">
      <c r="H1" s="745" t="s">
        <v>189</v>
      </c>
      <c r="I1" s="746"/>
      <c r="J1" s="746"/>
      <c r="K1" s="746"/>
      <c r="L1" s="746"/>
      <c r="M1" s="746"/>
      <c r="N1" s="746"/>
      <c r="O1" s="746"/>
      <c r="P1" s="746"/>
      <c r="Q1" s="746"/>
      <c r="R1" s="747"/>
      <c r="S1" s="751" t="s">
        <v>117</v>
      </c>
      <c r="T1" s="752"/>
      <c r="U1" s="752"/>
      <c r="V1" s="752"/>
      <c r="W1" s="752"/>
      <c r="X1" s="752"/>
      <c r="Y1" s="752"/>
      <c r="Z1" s="752"/>
      <c r="AA1" s="752"/>
      <c r="AB1" s="752"/>
      <c r="AC1" s="753"/>
      <c r="AD1" s="751" t="s">
        <v>17019</v>
      </c>
      <c r="AE1" s="753"/>
      <c r="AF1" s="742" t="s">
        <v>16921</v>
      </c>
      <c r="AG1" s="743"/>
      <c r="AH1" s="743"/>
      <c r="AI1" s="744"/>
      <c r="AJ1" s="748" t="s">
        <v>16922</v>
      </c>
      <c r="AK1" s="749"/>
      <c r="AL1" s="749"/>
      <c r="AM1" s="750"/>
      <c r="AN1" s="740" t="s">
        <v>16924</v>
      </c>
      <c r="AO1" s="740"/>
      <c r="AP1" s="740"/>
      <c r="AQ1" s="740" t="s">
        <v>16929</v>
      </c>
      <c r="AR1" s="740"/>
      <c r="AS1" s="740"/>
    </row>
    <row r="2" spans="1:50" s="452" customFormat="1" ht="25.5" x14ac:dyDescent="0.2">
      <c r="A2" s="741" t="s">
        <v>8572</v>
      </c>
      <c r="B2" s="741"/>
      <c r="C2" s="741"/>
      <c r="D2" s="741"/>
      <c r="E2" s="478" t="s">
        <v>8425</v>
      </c>
      <c r="F2" s="478" t="s">
        <v>31</v>
      </c>
      <c r="G2" s="478" t="s">
        <v>16906</v>
      </c>
      <c r="H2" s="489" t="s">
        <v>8207</v>
      </c>
      <c r="I2" s="490" t="s">
        <v>17018</v>
      </c>
      <c r="J2" s="497" t="s">
        <v>16912</v>
      </c>
      <c r="K2" s="491" t="s">
        <v>386</v>
      </c>
      <c r="L2" s="490" t="s">
        <v>17018</v>
      </c>
      <c r="M2" s="491" t="s">
        <v>8208</v>
      </c>
      <c r="N2" s="490" t="s">
        <v>17018</v>
      </c>
      <c r="O2" s="491" t="s">
        <v>8209</v>
      </c>
      <c r="P2" s="490" t="s">
        <v>17018</v>
      </c>
      <c r="Q2" s="491" t="s">
        <v>34</v>
      </c>
      <c r="R2" s="492" t="s">
        <v>17018</v>
      </c>
      <c r="S2" s="493" t="s">
        <v>8207</v>
      </c>
      <c r="T2" s="490" t="s">
        <v>17018</v>
      </c>
      <c r="U2" s="494" t="s">
        <v>386</v>
      </c>
      <c r="V2" s="490" t="s">
        <v>17018</v>
      </c>
      <c r="W2" s="494" t="s">
        <v>8208</v>
      </c>
      <c r="X2" s="490" t="s">
        <v>17018</v>
      </c>
      <c r="Y2" s="494" t="s">
        <v>8209</v>
      </c>
      <c r="Z2" s="490" t="s">
        <v>17018</v>
      </c>
      <c r="AA2" s="494" t="s">
        <v>34</v>
      </c>
      <c r="AB2" s="490" t="s">
        <v>17018</v>
      </c>
      <c r="AC2" s="497" t="s">
        <v>16912</v>
      </c>
      <c r="AD2" s="494" t="s">
        <v>17020</v>
      </c>
      <c r="AE2" s="490" t="s">
        <v>17021</v>
      </c>
      <c r="AF2" s="495" t="s">
        <v>8210</v>
      </c>
      <c r="AG2" s="490" t="s">
        <v>17018</v>
      </c>
      <c r="AH2" s="496" t="s">
        <v>34</v>
      </c>
      <c r="AI2" s="492" t="s">
        <v>17018</v>
      </c>
      <c r="AJ2" s="431" t="s">
        <v>384</v>
      </c>
      <c r="AK2" s="486" t="s">
        <v>17005</v>
      </c>
      <c r="AL2" s="432" t="s">
        <v>185</v>
      </c>
      <c r="AM2" s="378" t="s">
        <v>16915</v>
      </c>
      <c r="AN2" s="431" t="s">
        <v>384</v>
      </c>
      <c r="AO2" s="486" t="s">
        <v>17005</v>
      </c>
      <c r="AP2" s="432" t="s">
        <v>185</v>
      </c>
      <c r="AQ2" s="431" t="s">
        <v>384</v>
      </c>
      <c r="AR2" s="486" t="s">
        <v>17005</v>
      </c>
      <c r="AS2" s="432" t="s">
        <v>185</v>
      </c>
      <c r="AT2" s="152"/>
      <c r="AU2" s="152"/>
      <c r="AV2" s="152"/>
      <c r="AW2" s="152"/>
      <c r="AX2" s="152"/>
    </row>
    <row r="3" spans="1:50" x14ac:dyDescent="0.2">
      <c r="A3" s="453" t="s">
        <v>8211</v>
      </c>
      <c r="B3" s="453" t="s">
        <v>8274</v>
      </c>
      <c r="C3" s="453" t="s">
        <v>8213</v>
      </c>
      <c r="D3" s="453" t="s">
        <v>8213</v>
      </c>
      <c r="E3" s="453" t="s">
        <v>172</v>
      </c>
      <c r="F3" s="453" t="s">
        <v>45</v>
      </c>
      <c r="G3" s="453" t="s">
        <v>37</v>
      </c>
      <c r="H3" s="454">
        <v>82356.98</v>
      </c>
      <c r="I3" s="180">
        <v>82356.98</v>
      </c>
      <c r="J3" s="358">
        <v>0</v>
      </c>
      <c r="K3" s="150">
        <v>0</v>
      </c>
      <c r="L3" s="180">
        <v>0</v>
      </c>
      <c r="M3" s="150">
        <v>0</v>
      </c>
      <c r="N3" s="180">
        <v>0</v>
      </c>
      <c r="O3" s="150">
        <v>0</v>
      </c>
      <c r="P3" s="180">
        <v>0</v>
      </c>
      <c r="Q3" s="150">
        <v>250000</v>
      </c>
      <c r="R3" s="187">
        <v>250000</v>
      </c>
      <c r="S3" s="454">
        <v>523193.45</v>
      </c>
      <c r="T3" s="180">
        <v>508985.08999999997</v>
      </c>
      <c r="U3" s="150">
        <v>57895.65</v>
      </c>
      <c r="V3" s="180">
        <v>57220.69000000001</v>
      </c>
      <c r="W3" s="150">
        <v>503164.97</v>
      </c>
      <c r="X3" s="180">
        <v>285802.23</v>
      </c>
      <c r="Y3" s="150">
        <v>27549.599999999999</v>
      </c>
      <c r="Z3" s="180">
        <v>27548.799999999996</v>
      </c>
      <c r="AA3" s="150">
        <v>0</v>
      </c>
      <c r="AB3" s="180">
        <v>0</v>
      </c>
      <c r="AC3" s="358">
        <v>0</v>
      </c>
      <c r="AD3" s="150">
        <v>0</v>
      </c>
      <c r="AE3" s="180">
        <v>0</v>
      </c>
      <c r="AF3" s="454" t="s">
        <v>16916</v>
      </c>
      <c r="AG3" s="180">
        <v>0</v>
      </c>
      <c r="AH3" s="150" t="s">
        <v>16916</v>
      </c>
      <c r="AI3" s="187">
        <v>0</v>
      </c>
      <c r="AJ3" s="188">
        <f t="shared" ref="AJ3:AJ34" si="0">+SUM(H3,K3,M3,O3,Q3,S3,U3,W3,Y3,AA3,AD3)</f>
        <v>1444160.65</v>
      </c>
      <c r="AK3" s="487">
        <v>1444160.65</v>
      </c>
      <c r="AL3" s="215">
        <f>+SUM(I3,L3,N3,P3,R3,T3,V3,X3,Z3,AB3,AE3)</f>
        <v>1211913.79</v>
      </c>
      <c r="AM3" s="392">
        <f>SUM(J3,AC3)</f>
        <v>0</v>
      </c>
      <c r="AN3" s="188">
        <f>+SUM(AF3,AH3)</f>
        <v>0</v>
      </c>
      <c r="AO3" s="487">
        <v>0</v>
      </c>
      <c r="AP3" s="215">
        <f>+AG3+AI3</f>
        <v>0</v>
      </c>
      <c r="AQ3" s="188">
        <f t="shared" ref="AQ3:AQ34" si="1">+AJ3+AN3</f>
        <v>1444160.65</v>
      </c>
      <c r="AR3" s="487">
        <f t="shared" ref="AR3:AR34" si="2">+AK3+AO3</f>
        <v>1444160.65</v>
      </c>
      <c r="AS3" s="215">
        <f t="shared" ref="AS3:AS34" si="3">+AL3+AP3</f>
        <v>1211913.79</v>
      </c>
    </row>
    <row r="4" spans="1:50" x14ac:dyDescent="0.2">
      <c r="A4" s="455" t="s">
        <v>8211</v>
      </c>
      <c r="B4" s="455" t="s">
        <v>8214</v>
      </c>
      <c r="C4" s="455" t="s">
        <v>8213</v>
      </c>
      <c r="D4" s="455" t="s">
        <v>8213</v>
      </c>
      <c r="E4" s="455" t="s">
        <v>8215</v>
      </c>
      <c r="F4" s="453" t="s">
        <v>45</v>
      </c>
      <c r="G4" s="453" t="s">
        <v>37</v>
      </c>
      <c r="H4" s="454">
        <v>0</v>
      </c>
      <c r="I4" s="180">
        <v>0</v>
      </c>
      <c r="J4" s="358">
        <v>0</v>
      </c>
      <c r="K4" s="150">
        <v>1439937.21</v>
      </c>
      <c r="L4" s="180">
        <v>0</v>
      </c>
      <c r="M4" s="150">
        <v>0</v>
      </c>
      <c r="N4" s="180">
        <v>0</v>
      </c>
      <c r="O4" s="150">
        <v>0</v>
      </c>
      <c r="P4" s="180">
        <v>0</v>
      </c>
      <c r="Q4" s="150">
        <v>0</v>
      </c>
      <c r="R4" s="187">
        <v>0</v>
      </c>
      <c r="S4" s="454">
        <v>0</v>
      </c>
      <c r="T4" s="180">
        <v>0</v>
      </c>
      <c r="U4" s="150">
        <v>0</v>
      </c>
      <c r="V4" s="180">
        <v>0</v>
      </c>
      <c r="W4" s="150">
        <v>0</v>
      </c>
      <c r="X4" s="180">
        <v>0</v>
      </c>
      <c r="Y4" s="150">
        <v>0</v>
      </c>
      <c r="Z4" s="180">
        <v>0</v>
      </c>
      <c r="AA4" s="150">
        <v>0</v>
      </c>
      <c r="AB4" s="180">
        <v>0</v>
      </c>
      <c r="AC4" s="358">
        <v>0</v>
      </c>
      <c r="AD4" s="150">
        <v>0</v>
      </c>
      <c r="AE4" s="180">
        <v>0</v>
      </c>
      <c r="AF4" s="454" t="s">
        <v>16916</v>
      </c>
      <c r="AG4" s="180">
        <v>0</v>
      </c>
      <c r="AH4" s="150" t="s">
        <v>16916</v>
      </c>
      <c r="AI4" s="187">
        <v>0</v>
      </c>
      <c r="AJ4" s="188">
        <f t="shared" si="0"/>
        <v>1439937.21</v>
      </c>
      <c r="AK4" s="487">
        <v>0</v>
      </c>
      <c r="AL4" s="215">
        <f t="shared" ref="AL4:AL67" si="4">+SUM(I4,L4,N4,P4,R4,T4,V4,X4,Z4,AB4,AE4)</f>
        <v>0</v>
      </c>
      <c r="AM4" s="392">
        <f t="shared" ref="AM4:AM67" si="5">SUM(J4,AC4)</f>
        <v>0</v>
      </c>
      <c r="AN4" s="188">
        <f t="shared" ref="AN4:AN67" si="6">+SUM(AF4,AH4)</f>
        <v>0</v>
      </c>
      <c r="AO4" s="487">
        <v>0</v>
      </c>
      <c r="AP4" s="215">
        <f t="shared" ref="AP4:AP67" si="7">+AG4+AI4</f>
        <v>0</v>
      </c>
      <c r="AQ4" s="188">
        <f t="shared" si="1"/>
        <v>1439937.21</v>
      </c>
      <c r="AR4" s="487">
        <f t="shared" si="2"/>
        <v>0</v>
      </c>
      <c r="AS4" s="215">
        <f t="shared" si="3"/>
        <v>0</v>
      </c>
    </row>
    <row r="5" spans="1:50" x14ac:dyDescent="0.2">
      <c r="A5" s="456" t="s">
        <v>8211</v>
      </c>
      <c r="B5" s="456" t="s">
        <v>8263</v>
      </c>
      <c r="C5" s="456" t="s">
        <v>8213</v>
      </c>
      <c r="D5" s="456" t="s">
        <v>8213</v>
      </c>
      <c r="E5" s="456" t="s">
        <v>16930</v>
      </c>
      <c r="F5" s="453" t="s">
        <v>45</v>
      </c>
      <c r="G5" s="453" t="s">
        <v>37</v>
      </c>
      <c r="H5" s="454">
        <v>0</v>
      </c>
      <c r="I5" s="180">
        <v>0</v>
      </c>
      <c r="J5" s="358">
        <v>0</v>
      </c>
      <c r="K5" s="150">
        <v>0</v>
      </c>
      <c r="L5" s="180">
        <v>0</v>
      </c>
      <c r="M5" s="150">
        <v>0</v>
      </c>
      <c r="N5" s="180">
        <v>0</v>
      </c>
      <c r="O5" s="150">
        <v>0</v>
      </c>
      <c r="P5" s="180">
        <v>0</v>
      </c>
      <c r="Q5" s="150">
        <v>0</v>
      </c>
      <c r="R5" s="187">
        <v>0</v>
      </c>
      <c r="S5" s="454">
        <v>181329.7</v>
      </c>
      <c r="T5" s="180">
        <v>19016.730000000003</v>
      </c>
      <c r="U5" s="150">
        <v>0</v>
      </c>
      <c r="V5" s="180">
        <v>0</v>
      </c>
      <c r="W5" s="150">
        <v>0</v>
      </c>
      <c r="X5" s="180">
        <v>0</v>
      </c>
      <c r="Y5" s="150">
        <v>0</v>
      </c>
      <c r="Z5" s="180">
        <v>0</v>
      </c>
      <c r="AA5" s="150">
        <v>171494.68</v>
      </c>
      <c r="AB5" s="180">
        <v>171494.68</v>
      </c>
      <c r="AC5" s="358">
        <v>0</v>
      </c>
      <c r="AD5" s="150">
        <v>0</v>
      </c>
      <c r="AE5" s="180">
        <v>0</v>
      </c>
      <c r="AF5" s="454" t="s">
        <v>16916</v>
      </c>
      <c r="AG5" s="180">
        <v>0</v>
      </c>
      <c r="AH5" s="150" t="s">
        <v>16916</v>
      </c>
      <c r="AI5" s="187">
        <v>0</v>
      </c>
      <c r="AJ5" s="188">
        <f t="shared" si="0"/>
        <v>352824.38</v>
      </c>
      <c r="AK5" s="487">
        <v>190511.41</v>
      </c>
      <c r="AL5" s="215">
        <f t="shared" si="4"/>
        <v>190511.41</v>
      </c>
      <c r="AM5" s="392">
        <f t="shared" si="5"/>
        <v>0</v>
      </c>
      <c r="AN5" s="188">
        <f t="shared" si="6"/>
        <v>0</v>
      </c>
      <c r="AO5" s="487">
        <v>0</v>
      </c>
      <c r="AP5" s="215">
        <f t="shared" si="7"/>
        <v>0</v>
      </c>
      <c r="AQ5" s="188">
        <f t="shared" si="1"/>
        <v>352824.38</v>
      </c>
      <c r="AR5" s="487">
        <f t="shared" si="2"/>
        <v>190511.41</v>
      </c>
      <c r="AS5" s="215">
        <f t="shared" si="3"/>
        <v>190511.41</v>
      </c>
    </row>
    <row r="6" spans="1:50" x14ac:dyDescent="0.2">
      <c r="A6" s="456" t="s">
        <v>8211</v>
      </c>
      <c r="B6" s="456" t="s">
        <v>8240</v>
      </c>
      <c r="C6" s="456" t="s">
        <v>8213</v>
      </c>
      <c r="D6" s="456" t="s">
        <v>8213</v>
      </c>
      <c r="E6" s="456" t="s">
        <v>16931</v>
      </c>
      <c r="F6" s="453" t="s">
        <v>45</v>
      </c>
      <c r="G6" s="453" t="s">
        <v>37</v>
      </c>
      <c r="H6" s="454">
        <v>0</v>
      </c>
      <c r="I6" s="180">
        <v>0</v>
      </c>
      <c r="J6" s="358">
        <v>0</v>
      </c>
      <c r="K6" s="150">
        <v>0</v>
      </c>
      <c r="L6" s="180">
        <v>0</v>
      </c>
      <c r="M6" s="150">
        <v>0</v>
      </c>
      <c r="N6" s="180">
        <v>0</v>
      </c>
      <c r="O6" s="150">
        <v>0</v>
      </c>
      <c r="P6" s="180">
        <v>0</v>
      </c>
      <c r="Q6" s="150">
        <v>0</v>
      </c>
      <c r="R6" s="187">
        <v>0</v>
      </c>
      <c r="S6" s="454">
        <v>141900.43</v>
      </c>
      <c r="T6" s="180">
        <v>33101.589999999997</v>
      </c>
      <c r="U6" s="150">
        <v>0</v>
      </c>
      <c r="V6" s="180">
        <v>0</v>
      </c>
      <c r="W6" s="150">
        <v>0</v>
      </c>
      <c r="X6" s="180">
        <v>0</v>
      </c>
      <c r="Y6" s="150">
        <v>0</v>
      </c>
      <c r="Z6" s="180">
        <v>0</v>
      </c>
      <c r="AA6" s="150">
        <v>0</v>
      </c>
      <c r="AB6" s="180">
        <v>0</v>
      </c>
      <c r="AC6" s="358">
        <v>0</v>
      </c>
      <c r="AD6" s="150">
        <v>0</v>
      </c>
      <c r="AE6" s="180">
        <v>0</v>
      </c>
      <c r="AF6" s="454" t="s">
        <v>16916</v>
      </c>
      <c r="AG6" s="180">
        <v>0</v>
      </c>
      <c r="AH6" s="150" t="s">
        <v>16916</v>
      </c>
      <c r="AI6" s="187">
        <v>0</v>
      </c>
      <c r="AJ6" s="188">
        <f t="shared" si="0"/>
        <v>141900.43</v>
      </c>
      <c r="AK6" s="487">
        <v>141900.43</v>
      </c>
      <c r="AL6" s="215">
        <f t="shared" si="4"/>
        <v>33101.589999999997</v>
      </c>
      <c r="AM6" s="392">
        <f t="shared" si="5"/>
        <v>0</v>
      </c>
      <c r="AN6" s="188">
        <f t="shared" si="6"/>
        <v>0</v>
      </c>
      <c r="AO6" s="487">
        <v>0</v>
      </c>
      <c r="AP6" s="215">
        <f t="shared" si="7"/>
        <v>0</v>
      </c>
      <c r="AQ6" s="188">
        <f t="shared" si="1"/>
        <v>141900.43</v>
      </c>
      <c r="AR6" s="487">
        <f t="shared" si="2"/>
        <v>141900.43</v>
      </c>
      <c r="AS6" s="215">
        <f t="shared" si="3"/>
        <v>33101.589999999997</v>
      </c>
    </row>
    <row r="7" spans="1:50" x14ac:dyDescent="0.2">
      <c r="A7" s="456" t="s">
        <v>8211</v>
      </c>
      <c r="B7" s="456" t="s">
        <v>8251</v>
      </c>
      <c r="C7" s="456" t="s">
        <v>8213</v>
      </c>
      <c r="D7" s="456" t="s">
        <v>8213</v>
      </c>
      <c r="E7" s="456" t="s">
        <v>16932</v>
      </c>
      <c r="F7" s="453" t="s">
        <v>45</v>
      </c>
      <c r="G7" s="453" t="s">
        <v>37</v>
      </c>
      <c r="H7" s="454">
        <v>0</v>
      </c>
      <c r="I7" s="180">
        <v>0</v>
      </c>
      <c r="J7" s="358">
        <v>0</v>
      </c>
      <c r="K7" s="150">
        <v>0</v>
      </c>
      <c r="L7" s="180">
        <v>0</v>
      </c>
      <c r="M7" s="150">
        <v>0</v>
      </c>
      <c r="N7" s="180">
        <v>0</v>
      </c>
      <c r="O7" s="150">
        <v>0</v>
      </c>
      <c r="P7" s="180">
        <v>0</v>
      </c>
      <c r="Q7" s="150">
        <v>0</v>
      </c>
      <c r="R7" s="187">
        <v>0</v>
      </c>
      <c r="S7" s="454">
        <v>87602.72</v>
      </c>
      <c r="T7" s="180">
        <v>28900.42</v>
      </c>
      <c r="U7" s="150">
        <v>0</v>
      </c>
      <c r="V7" s="180">
        <v>0</v>
      </c>
      <c r="W7" s="150">
        <v>0</v>
      </c>
      <c r="X7" s="180">
        <v>0</v>
      </c>
      <c r="Y7" s="150">
        <v>0</v>
      </c>
      <c r="Z7" s="180">
        <v>0</v>
      </c>
      <c r="AA7" s="150">
        <v>33256.11</v>
      </c>
      <c r="AB7" s="180">
        <v>33256.11</v>
      </c>
      <c r="AC7" s="358">
        <v>0</v>
      </c>
      <c r="AD7" s="150">
        <v>0</v>
      </c>
      <c r="AE7" s="180">
        <v>0</v>
      </c>
      <c r="AF7" s="454" t="s">
        <v>16916</v>
      </c>
      <c r="AG7" s="180">
        <v>0</v>
      </c>
      <c r="AH7" s="150" t="s">
        <v>16916</v>
      </c>
      <c r="AI7" s="187">
        <v>0</v>
      </c>
      <c r="AJ7" s="188">
        <f t="shared" si="0"/>
        <v>120858.83</v>
      </c>
      <c r="AK7" s="487">
        <v>120858.83</v>
      </c>
      <c r="AL7" s="215">
        <f t="shared" si="4"/>
        <v>62156.53</v>
      </c>
      <c r="AM7" s="392">
        <f t="shared" si="5"/>
        <v>0</v>
      </c>
      <c r="AN7" s="188">
        <f t="shared" si="6"/>
        <v>0</v>
      </c>
      <c r="AO7" s="487">
        <v>0</v>
      </c>
      <c r="AP7" s="215">
        <f t="shared" si="7"/>
        <v>0</v>
      </c>
      <c r="AQ7" s="188">
        <f t="shared" si="1"/>
        <v>120858.83</v>
      </c>
      <c r="AR7" s="487">
        <f t="shared" si="2"/>
        <v>120858.83</v>
      </c>
      <c r="AS7" s="215">
        <f t="shared" si="3"/>
        <v>62156.53</v>
      </c>
    </row>
    <row r="8" spans="1:50" x14ac:dyDescent="0.2">
      <c r="A8" s="456" t="s">
        <v>8211</v>
      </c>
      <c r="B8" s="456" t="s">
        <v>8212</v>
      </c>
      <c r="C8" s="456" t="s">
        <v>8213</v>
      </c>
      <c r="D8" s="456" t="s">
        <v>8213</v>
      </c>
      <c r="E8" s="456" t="s">
        <v>131</v>
      </c>
      <c r="F8" s="453" t="s">
        <v>45</v>
      </c>
      <c r="G8" s="453" t="s">
        <v>37</v>
      </c>
      <c r="H8" s="454">
        <v>87144.56</v>
      </c>
      <c r="I8" s="180">
        <v>87144.56</v>
      </c>
      <c r="J8" s="358">
        <v>0</v>
      </c>
      <c r="K8" s="150">
        <v>56032.06</v>
      </c>
      <c r="L8" s="180">
        <v>56032.06</v>
      </c>
      <c r="M8" s="150">
        <v>0</v>
      </c>
      <c r="N8" s="180">
        <v>0</v>
      </c>
      <c r="O8" s="150">
        <v>45905.52</v>
      </c>
      <c r="P8" s="180">
        <v>45905.520000000004</v>
      </c>
      <c r="Q8" s="150">
        <v>0</v>
      </c>
      <c r="R8" s="187">
        <v>0</v>
      </c>
      <c r="S8" s="454">
        <v>283231.46999999997</v>
      </c>
      <c r="T8" s="180">
        <v>111605.45000000001</v>
      </c>
      <c r="U8" s="150">
        <v>0</v>
      </c>
      <c r="V8" s="180">
        <v>0</v>
      </c>
      <c r="W8" s="150">
        <v>0</v>
      </c>
      <c r="X8" s="180">
        <v>0</v>
      </c>
      <c r="Y8" s="150">
        <v>0</v>
      </c>
      <c r="Z8" s="180">
        <v>0</v>
      </c>
      <c r="AA8" s="150">
        <v>0</v>
      </c>
      <c r="AB8" s="180">
        <v>0</v>
      </c>
      <c r="AC8" s="358">
        <v>0</v>
      </c>
      <c r="AD8" s="150">
        <v>0</v>
      </c>
      <c r="AE8" s="180">
        <v>0</v>
      </c>
      <c r="AF8" s="454" t="s">
        <v>16916</v>
      </c>
      <c r="AG8" s="180">
        <v>0</v>
      </c>
      <c r="AH8" s="150" t="s">
        <v>16916</v>
      </c>
      <c r="AI8" s="187">
        <v>0</v>
      </c>
      <c r="AJ8" s="188">
        <f t="shared" si="0"/>
        <v>472313.61</v>
      </c>
      <c r="AK8" s="487">
        <v>300687.59000000003</v>
      </c>
      <c r="AL8" s="215">
        <f t="shared" si="4"/>
        <v>300687.59000000003</v>
      </c>
      <c r="AM8" s="392">
        <f t="shared" si="5"/>
        <v>0</v>
      </c>
      <c r="AN8" s="188">
        <f t="shared" si="6"/>
        <v>0</v>
      </c>
      <c r="AO8" s="487">
        <v>0</v>
      </c>
      <c r="AP8" s="215">
        <f t="shared" si="7"/>
        <v>0</v>
      </c>
      <c r="AQ8" s="188">
        <f t="shared" si="1"/>
        <v>472313.61</v>
      </c>
      <c r="AR8" s="487">
        <f t="shared" si="2"/>
        <v>300687.59000000003</v>
      </c>
      <c r="AS8" s="215">
        <f t="shared" si="3"/>
        <v>300687.59000000003</v>
      </c>
    </row>
    <row r="9" spans="1:50" x14ac:dyDescent="0.2">
      <c r="A9" s="457" t="s">
        <v>8211</v>
      </c>
      <c r="B9" s="457" t="s">
        <v>8460</v>
      </c>
      <c r="C9" s="457" t="s">
        <v>8213</v>
      </c>
      <c r="D9" s="457" t="s">
        <v>8213</v>
      </c>
      <c r="E9" s="457" t="s">
        <v>16933</v>
      </c>
      <c r="F9" s="453" t="s">
        <v>45</v>
      </c>
      <c r="G9" s="453" t="s">
        <v>37</v>
      </c>
      <c r="H9" s="454">
        <v>0</v>
      </c>
      <c r="I9" s="180">
        <v>0</v>
      </c>
      <c r="J9" s="358">
        <v>0</v>
      </c>
      <c r="K9" s="150">
        <v>0</v>
      </c>
      <c r="L9" s="180">
        <v>0</v>
      </c>
      <c r="M9" s="150">
        <v>0</v>
      </c>
      <c r="N9" s="180">
        <v>0</v>
      </c>
      <c r="O9" s="150">
        <v>0</v>
      </c>
      <c r="P9" s="180">
        <v>0</v>
      </c>
      <c r="Q9" s="150">
        <v>0</v>
      </c>
      <c r="R9" s="187">
        <v>0</v>
      </c>
      <c r="S9" s="454">
        <v>0</v>
      </c>
      <c r="T9" s="180">
        <v>0</v>
      </c>
      <c r="U9" s="150">
        <v>0</v>
      </c>
      <c r="V9" s="180">
        <v>0</v>
      </c>
      <c r="W9" s="150">
        <v>0</v>
      </c>
      <c r="X9" s="180">
        <v>0</v>
      </c>
      <c r="Y9" s="150">
        <v>0</v>
      </c>
      <c r="Z9" s="180">
        <v>0</v>
      </c>
      <c r="AA9" s="150">
        <v>0</v>
      </c>
      <c r="AB9" s="180">
        <v>0</v>
      </c>
      <c r="AC9" s="358">
        <v>0</v>
      </c>
      <c r="AD9" s="150">
        <v>0</v>
      </c>
      <c r="AE9" s="180">
        <v>0</v>
      </c>
      <c r="AF9" s="454">
        <v>33394.29</v>
      </c>
      <c r="AG9" s="180">
        <v>0</v>
      </c>
      <c r="AH9" s="150">
        <v>0</v>
      </c>
      <c r="AI9" s="187">
        <v>0</v>
      </c>
      <c r="AJ9" s="188">
        <f t="shared" si="0"/>
        <v>0</v>
      </c>
      <c r="AK9" s="487">
        <v>0</v>
      </c>
      <c r="AL9" s="215">
        <f t="shared" si="4"/>
        <v>0</v>
      </c>
      <c r="AM9" s="392">
        <f t="shared" si="5"/>
        <v>0</v>
      </c>
      <c r="AN9" s="188">
        <f t="shared" si="6"/>
        <v>33394.29</v>
      </c>
      <c r="AO9" s="487">
        <v>0</v>
      </c>
      <c r="AP9" s="215">
        <f t="shared" si="7"/>
        <v>0</v>
      </c>
      <c r="AQ9" s="188">
        <f t="shared" si="1"/>
        <v>33394.29</v>
      </c>
      <c r="AR9" s="487">
        <f t="shared" si="2"/>
        <v>0</v>
      </c>
      <c r="AS9" s="215">
        <f t="shared" si="3"/>
        <v>0</v>
      </c>
    </row>
    <row r="10" spans="1:50" x14ac:dyDescent="0.2">
      <c r="A10" s="453" t="s">
        <v>8216</v>
      </c>
      <c r="B10" s="453" t="s">
        <v>8257</v>
      </c>
      <c r="C10" s="453" t="s">
        <v>8213</v>
      </c>
      <c r="D10" s="453" t="s">
        <v>8213</v>
      </c>
      <c r="E10" s="453" t="s">
        <v>368</v>
      </c>
      <c r="F10" s="453" t="s">
        <v>49</v>
      </c>
      <c r="G10" s="453" t="s">
        <v>37</v>
      </c>
      <c r="H10" s="454">
        <v>0</v>
      </c>
      <c r="I10" s="180">
        <v>0</v>
      </c>
      <c r="J10" s="358">
        <v>0</v>
      </c>
      <c r="K10" s="150">
        <v>0</v>
      </c>
      <c r="L10" s="180">
        <v>0</v>
      </c>
      <c r="M10" s="150">
        <v>2211032.0099999998</v>
      </c>
      <c r="N10" s="180">
        <v>0</v>
      </c>
      <c r="O10" s="150">
        <v>0</v>
      </c>
      <c r="P10" s="180">
        <v>0</v>
      </c>
      <c r="Q10" s="150">
        <v>2053286</v>
      </c>
      <c r="R10" s="187">
        <v>2053286</v>
      </c>
      <c r="S10" s="454">
        <v>0</v>
      </c>
      <c r="T10" s="180">
        <v>0</v>
      </c>
      <c r="U10" s="150">
        <v>0</v>
      </c>
      <c r="V10" s="180">
        <v>0</v>
      </c>
      <c r="W10" s="150">
        <v>0</v>
      </c>
      <c r="X10" s="180">
        <v>0</v>
      </c>
      <c r="Y10" s="150">
        <v>0</v>
      </c>
      <c r="Z10" s="180">
        <v>0</v>
      </c>
      <c r="AA10" s="150">
        <v>0</v>
      </c>
      <c r="AB10" s="180">
        <v>0</v>
      </c>
      <c r="AC10" s="358">
        <v>0</v>
      </c>
      <c r="AD10" s="150">
        <v>0</v>
      </c>
      <c r="AE10" s="180">
        <v>0</v>
      </c>
      <c r="AF10" s="454" t="s">
        <v>16916</v>
      </c>
      <c r="AG10" s="180">
        <v>0</v>
      </c>
      <c r="AH10" s="150" t="s">
        <v>16916</v>
      </c>
      <c r="AI10" s="187">
        <v>0</v>
      </c>
      <c r="AJ10" s="188">
        <f t="shared" si="0"/>
        <v>4264318.01</v>
      </c>
      <c r="AK10" s="487">
        <v>2053286</v>
      </c>
      <c r="AL10" s="215">
        <f t="shared" si="4"/>
        <v>2053286</v>
      </c>
      <c r="AM10" s="392">
        <f t="shared" si="5"/>
        <v>0</v>
      </c>
      <c r="AN10" s="188">
        <f t="shared" si="6"/>
        <v>0</v>
      </c>
      <c r="AO10" s="487">
        <v>0</v>
      </c>
      <c r="AP10" s="215">
        <f t="shared" si="7"/>
        <v>0</v>
      </c>
      <c r="AQ10" s="188">
        <f t="shared" si="1"/>
        <v>4264318.01</v>
      </c>
      <c r="AR10" s="487">
        <f t="shared" si="2"/>
        <v>2053286</v>
      </c>
      <c r="AS10" s="215">
        <f t="shared" si="3"/>
        <v>2053286</v>
      </c>
    </row>
    <row r="11" spans="1:50" x14ac:dyDescent="0.2">
      <c r="A11" s="453" t="s">
        <v>8216</v>
      </c>
      <c r="B11" s="453" t="s">
        <v>8218</v>
      </c>
      <c r="C11" s="453" t="s">
        <v>8213</v>
      </c>
      <c r="D11" s="453" t="s">
        <v>8213</v>
      </c>
      <c r="E11" s="453" t="s">
        <v>102</v>
      </c>
      <c r="F11" s="453" t="s">
        <v>49</v>
      </c>
      <c r="G11" s="453" t="s">
        <v>37</v>
      </c>
      <c r="H11" s="454">
        <v>2822995.42</v>
      </c>
      <c r="I11" s="180">
        <v>1714245.2400000002</v>
      </c>
      <c r="J11" s="358">
        <v>0</v>
      </c>
      <c r="K11" s="150">
        <v>0</v>
      </c>
      <c r="L11" s="180">
        <v>0</v>
      </c>
      <c r="M11" s="150">
        <v>2450293.12</v>
      </c>
      <c r="N11" s="180">
        <v>2450293.1199999996</v>
      </c>
      <c r="O11" s="150">
        <v>38236.68</v>
      </c>
      <c r="P11" s="180">
        <v>38236.68</v>
      </c>
      <c r="Q11" s="150">
        <v>38516393.520000003</v>
      </c>
      <c r="R11" s="187">
        <v>14276038.739999998</v>
      </c>
      <c r="S11" s="454">
        <v>0</v>
      </c>
      <c r="T11" s="180">
        <v>0</v>
      </c>
      <c r="U11" s="150">
        <v>0</v>
      </c>
      <c r="V11" s="180">
        <v>0</v>
      </c>
      <c r="W11" s="150">
        <v>0</v>
      </c>
      <c r="X11" s="180">
        <v>0</v>
      </c>
      <c r="Y11" s="150">
        <v>0</v>
      </c>
      <c r="Z11" s="180">
        <v>0</v>
      </c>
      <c r="AA11" s="150">
        <v>0</v>
      </c>
      <c r="AB11" s="180">
        <v>0</v>
      </c>
      <c r="AC11" s="358">
        <v>0</v>
      </c>
      <c r="AD11" s="150">
        <v>0</v>
      </c>
      <c r="AE11" s="180">
        <v>0</v>
      </c>
      <c r="AF11" s="454" t="s">
        <v>16916</v>
      </c>
      <c r="AG11" s="180">
        <v>0</v>
      </c>
      <c r="AH11" s="150" t="s">
        <v>16916</v>
      </c>
      <c r="AI11" s="187">
        <v>0</v>
      </c>
      <c r="AJ11" s="188">
        <f t="shared" si="0"/>
        <v>43827918.740000002</v>
      </c>
      <c r="AK11" s="487">
        <v>43827918.740000002</v>
      </c>
      <c r="AL11" s="215">
        <f t="shared" si="4"/>
        <v>18478813.779999997</v>
      </c>
      <c r="AM11" s="392">
        <f t="shared" si="5"/>
        <v>0</v>
      </c>
      <c r="AN11" s="188">
        <f t="shared" si="6"/>
        <v>0</v>
      </c>
      <c r="AO11" s="487">
        <v>0</v>
      </c>
      <c r="AP11" s="215">
        <f t="shared" si="7"/>
        <v>0</v>
      </c>
      <c r="AQ11" s="188">
        <f t="shared" si="1"/>
        <v>43827918.740000002</v>
      </c>
      <c r="AR11" s="487">
        <f t="shared" si="2"/>
        <v>43827918.740000002</v>
      </c>
      <c r="AS11" s="215">
        <f t="shared" si="3"/>
        <v>18478813.779999997</v>
      </c>
    </row>
    <row r="12" spans="1:50" x14ac:dyDescent="0.2">
      <c r="A12" s="453" t="s">
        <v>8216</v>
      </c>
      <c r="B12" s="453" t="s">
        <v>8259</v>
      </c>
      <c r="C12" s="453" t="s">
        <v>8213</v>
      </c>
      <c r="D12" s="453" t="s">
        <v>8213</v>
      </c>
      <c r="E12" s="453" t="s">
        <v>105</v>
      </c>
      <c r="F12" s="453" t="s">
        <v>49</v>
      </c>
      <c r="G12" s="453" t="s">
        <v>37</v>
      </c>
      <c r="H12" s="454">
        <v>9491069.4800000004</v>
      </c>
      <c r="I12" s="180">
        <v>9357441.75</v>
      </c>
      <c r="J12" s="358">
        <v>0</v>
      </c>
      <c r="K12" s="150">
        <v>4911090.6900000004</v>
      </c>
      <c r="L12" s="180">
        <v>4911090.6900000004</v>
      </c>
      <c r="M12" s="150">
        <v>24155498.539999999</v>
      </c>
      <c r="N12" s="180">
        <v>14025176.790000001</v>
      </c>
      <c r="O12" s="150">
        <v>512511.96</v>
      </c>
      <c r="P12" s="180">
        <v>512511.96000000014</v>
      </c>
      <c r="Q12" s="150">
        <v>26403923.079999998</v>
      </c>
      <c r="R12" s="187">
        <v>22984131.460000001</v>
      </c>
      <c r="S12" s="454">
        <v>0</v>
      </c>
      <c r="T12" s="180">
        <v>0</v>
      </c>
      <c r="U12" s="150">
        <v>0</v>
      </c>
      <c r="V12" s="180">
        <v>0</v>
      </c>
      <c r="W12" s="150">
        <v>0</v>
      </c>
      <c r="X12" s="180">
        <v>0</v>
      </c>
      <c r="Y12" s="150">
        <v>0</v>
      </c>
      <c r="Z12" s="180">
        <v>0</v>
      </c>
      <c r="AA12" s="150">
        <v>0</v>
      </c>
      <c r="AB12" s="180">
        <v>0</v>
      </c>
      <c r="AC12" s="358">
        <v>0</v>
      </c>
      <c r="AD12" s="150">
        <v>0</v>
      </c>
      <c r="AE12" s="180">
        <v>0</v>
      </c>
      <c r="AF12" s="454" t="s">
        <v>16916</v>
      </c>
      <c r="AG12" s="180">
        <v>0</v>
      </c>
      <c r="AH12" s="150" t="s">
        <v>16916</v>
      </c>
      <c r="AI12" s="187">
        <v>0</v>
      </c>
      <c r="AJ12" s="188">
        <f t="shared" si="0"/>
        <v>65474093.75</v>
      </c>
      <c r="AK12" s="487">
        <v>65474093.75</v>
      </c>
      <c r="AL12" s="215">
        <f t="shared" si="4"/>
        <v>51790352.650000006</v>
      </c>
      <c r="AM12" s="392">
        <f t="shared" si="5"/>
        <v>0</v>
      </c>
      <c r="AN12" s="188">
        <f t="shared" si="6"/>
        <v>0</v>
      </c>
      <c r="AO12" s="487">
        <v>0</v>
      </c>
      <c r="AP12" s="215">
        <f t="shared" si="7"/>
        <v>0</v>
      </c>
      <c r="AQ12" s="188">
        <f t="shared" si="1"/>
        <v>65474093.75</v>
      </c>
      <c r="AR12" s="487">
        <f t="shared" si="2"/>
        <v>65474093.75</v>
      </c>
      <c r="AS12" s="215">
        <f t="shared" si="3"/>
        <v>51790352.650000006</v>
      </c>
    </row>
    <row r="13" spans="1:50" x14ac:dyDescent="0.2">
      <c r="A13" s="453" t="s">
        <v>8216</v>
      </c>
      <c r="B13" s="453" t="s">
        <v>8370</v>
      </c>
      <c r="C13" s="453" t="s">
        <v>8213</v>
      </c>
      <c r="D13" s="453" t="s">
        <v>8213</v>
      </c>
      <c r="E13" s="453" t="s">
        <v>16934</v>
      </c>
      <c r="F13" s="453" t="s">
        <v>49</v>
      </c>
      <c r="G13" s="453" t="s">
        <v>37</v>
      </c>
      <c r="H13" s="454">
        <v>251795.6</v>
      </c>
      <c r="I13" s="180">
        <v>0</v>
      </c>
      <c r="J13" s="358">
        <v>0</v>
      </c>
      <c r="K13" s="150">
        <v>483439.56</v>
      </c>
      <c r="L13" s="180">
        <v>0</v>
      </c>
      <c r="M13" s="150">
        <v>0</v>
      </c>
      <c r="N13" s="180">
        <v>0</v>
      </c>
      <c r="O13" s="150">
        <v>0</v>
      </c>
      <c r="P13" s="180">
        <v>0</v>
      </c>
      <c r="Q13" s="150">
        <v>0</v>
      </c>
      <c r="R13" s="187">
        <v>0</v>
      </c>
      <c r="S13" s="454">
        <v>0</v>
      </c>
      <c r="T13" s="180">
        <v>0</v>
      </c>
      <c r="U13" s="150">
        <v>0</v>
      </c>
      <c r="V13" s="180">
        <v>0</v>
      </c>
      <c r="W13" s="150">
        <v>0</v>
      </c>
      <c r="X13" s="180">
        <v>0</v>
      </c>
      <c r="Y13" s="150">
        <v>0</v>
      </c>
      <c r="Z13" s="180">
        <v>0</v>
      </c>
      <c r="AA13" s="150">
        <v>0</v>
      </c>
      <c r="AB13" s="180">
        <v>0</v>
      </c>
      <c r="AC13" s="358">
        <v>0</v>
      </c>
      <c r="AD13" s="150">
        <v>0</v>
      </c>
      <c r="AE13" s="180">
        <v>0</v>
      </c>
      <c r="AF13" s="454" t="s">
        <v>16916</v>
      </c>
      <c r="AG13" s="180">
        <v>0</v>
      </c>
      <c r="AH13" s="150" t="s">
        <v>16916</v>
      </c>
      <c r="AI13" s="187">
        <v>0</v>
      </c>
      <c r="AJ13" s="188">
        <f t="shared" si="0"/>
        <v>735235.16</v>
      </c>
      <c r="AK13" s="487">
        <v>0</v>
      </c>
      <c r="AL13" s="215">
        <f t="shared" si="4"/>
        <v>0</v>
      </c>
      <c r="AM13" s="392">
        <f t="shared" si="5"/>
        <v>0</v>
      </c>
      <c r="AN13" s="188">
        <f t="shared" si="6"/>
        <v>0</v>
      </c>
      <c r="AO13" s="487">
        <v>0</v>
      </c>
      <c r="AP13" s="215">
        <f t="shared" si="7"/>
        <v>0</v>
      </c>
      <c r="AQ13" s="188">
        <f t="shared" si="1"/>
        <v>735235.16</v>
      </c>
      <c r="AR13" s="487">
        <f t="shared" si="2"/>
        <v>0</v>
      </c>
      <c r="AS13" s="215">
        <f t="shared" si="3"/>
        <v>0</v>
      </c>
    </row>
    <row r="14" spans="1:50" x14ac:dyDescent="0.2">
      <c r="A14" s="453" t="s">
        <v>8216</v>
      </c>
      <c r="B14" s="453" t="s">
        <v>8347</v>
      </c>
      <c r="C14" s="453" t="s">
        <v>8213</v>
      </c>
      <c r="D14" s="453" t="s">
        <v>8213</v>
      </c>
      <c r="E14" s="453" t="s">
        <v>16935</v>
      </c>
      <c r="F14" s="453" t="s">
        <v>49</v>
      </c>
      <c r="G14" s="453" t="s">
        <v>37</v>
      </c>
      <c r="H14" s="454">
        <v>307412.99</v>
      </c>
      <c r="I14" s="180">
        <v>85471.5</v>
      </c>
      <c r="J14" s="358">
        <v>0</v>
      </c>
      <c r="K14" s="150">
        <v>0</v>
      </c>
      <c r="L14" s="180">
        <v>0</v>
      </c>
      <c r="M14" s="150">
        <v>0</v>
      </c>
      <c r="N14" s="180">
        <v>0</v>
      </c>
      <c r="O14" s="150">
        <v>0</v>
      </c>
      <c r="P14" s="180">
        <v>0</v>
      </c>
      <c r="Q14" s="150">
        <v>883727.68</v>
      </c>
      <c r="R14" s="187">
        <v>0</v>
      </c>
      <c r="S14" s="454">
        <v>0</v>
      </c>
      <c r="T14" s="180">
        <v>0</v>
      </c>
      <c r="U14" s="150">
        <v>0</v>
      </c>
      <c r="V14" s="180">
        <v>0</v>
      </c>
      <c r="W14" s="150">
        <v>0</v>
      </c>
      <c r="X14" s="180">
        <v>0</v>
      </c>
      <c r="Y14" s="150">
        <v>0</v>
      </c>
      <c r="Z14" s="180">
        <v>0</v>
      </c>
      <c r="AA14" s="150">
        <v>0</v>
      </c>
      <c r="AB14" s="180">
        <v>0</v>
      </c>
      <c r="AC14" s="358">
        <v>0</v>
      </c>
      <c r="AD14" s="150">
        <v>0</v>
      </c>
      <c r="AE14" s="180">
        <v>0</v>
      </c>
      <c r="AF14" s="454" t="s">
        <v>16916</v>
      </c>
      <c r="AG14" s="180">
        <v>0</v>
      </c>
      <c r="AH14" s="150" t="s">
        <v>16916</v>
      </c>
      <c r="AI14" s="187">
        <v>0</v>
      </c>
      <c r="AJ14" s="188">
        <f t="shared" si="0"/>
        <v>1191140.67</v>
      </c>
      <c r="AK14" s="487">
        <v>85471.5</v>
      </c>
      <c r="AL14" s="215">
        <f t="shared" si="4"/>
        <v>85471.5</v>
      </c>
      <c r="AM14" s="392">
        <f t="shared" si="5"/>
        <v>0</v>
      </c>
      <c r="AN14" s="188">
        <f t="shared" si="6"/>
        <v>0</v>
      </c>
      <c r="AO14" s="487">
        <v>0</v>
      </c>
      <c r="AP14" s="215">
        <f t="shared" si="7"/>
        <v>0</v>
      </c>
      <c r="AQ14" s="188">
        <f t="shared" si="1"/>
        <v>1191140.67</v>
      </c>
      <c r="AR14" s="487">
        <f t="shared" si="2"/>
        <v>85471.5</v>
      </c>
      <c r="AS14" s="215">
        <f t="shared" si="3"/>
        <v>85471.5</v>
      </c>
    </row>
    <row r="15" spans="1:50" x14ac:dyDescent="0.2">
      <c r="A15" s="455" t="s">
        <v>8216</v>
      </c>
      <c r="B15" s="455" t="s">
        <v>8256</v>
      </c>
      <c r="C15" s="455" t="s">
        <v>8213</v>
      </c>
      <c r="D15" s="455" t="s">
        <v>8213</v>
      </c>
      <c r="E15" s="455" t="s">
        <v>16936</v>
      </c>
      <c r="F15" s="453" t="s">
        <v>49</v>
      </c>
      <c r="G15" s="453" t="s">
        <v>37</v>
      </c>
      <c r="H15" s="454">
        <v>79998.649999999994</v>
      </c>
      <c r="I15" s="180">
        <v>0</v>
      </c>
      <c r="J15" s="358">
        <v>0</v>
      </c>
      <c r="K15" s="150">
        <v>1210463.78</v>
      </c>
      <c r="L15" s="180">
        <v>1210463.78</v>
      </c>
      <c r="M15" s="150">
        <v>0</v>
      </c>
      <c r="N15" s="180">
        <v>0</v>
      </c>
      <c r="O15" s="150">
        <v>0</v>
      </c>
      <c r="P15" s="180">
        <v>0</v>
      </c>
      <c r="Q15" s="150">
        <v>0</v>
      </c>
      <c r="R15" s="187">
        <v>0</v>
      </c>
      <c r="S15" s="454">
        <v>3192430.88</v>
      </c>
      <c r="T15" s="180">
        <v>3178818.94</v>
      </c>
      <c r="U15" s="150">
        <v>0</v>
      </c>
      <c r="V15" s="180">
        <v>0</v>
      </c>
      <c r="W15" s="150">
        <v>0</v>
      </c>
      <c r="X15" s="180">
        <v>0</v>
      </c>
      <c r="Y15" s="150">
        <v>0</v>
      </c>
      <c r="Z15" s="180">
        <v>0</v>
      </c>
      <c r="AA15" s="150">
        <v>9444552.7699999996</v>
      </c>
      <c r="AB15" s="180">
        <v>9444552.7699999996</v>
      </c>
      <c r="AC15" s="358">
        <v>0</v>
      </c>
      <c r="AD15" s="150">
        <v>21783372.609999999</v>
      </c>
      <c r="AE15" s="180">
        <v>21783252.030000001</v>
      </c>
      <c r="AF15" s="454" t="s">
        <v>16916</v>
      </c>
      <c r="AG15" s="180">
        <v>0</v>
      </c>
      <c r="AH15" s="150" t="s">
        <v>16916</v>
      </c>
      <c r="AI15" s="187">
        <v>0</v>
      </c>
      <c r="AJ15" s="188">
        <f t="shared" si="0"/>
        <v>35710818.689999998</v>
      </c>
      <c r="AK15" s="487">
        <v>35710818.689999998</v>
      </c>
      <c r="AL15" s="215">
        <f t="shared" si="4"/>
        <v>35617087.519999996</v>
      </c>
      <c r="AM15" s="392">
        <f t="shared" si="5"/>
        <v>0</v>
      </c>
      <c r="AN15" s="188">
        <f t="shared" si="6"/>
        <v>0</v>
      </c>
      <c r="AO15" s="487">
        <v>0</v>
      </c>
      <c r="AP15" s="215">
        <f t="shared" si="7"/>
        <v>0</v>
      </c>
      <c r="AQ15" s="188">
        <f t="shared" si="1"/>
        <v>35710818.689999998</v>
      </c>
      <c r="AR15" s="487">
        <f t="shared" si="2"/>
        <v>35710818.689999998</v>
      </c>
      <c r="AS15" s="215">
        <f t="shared" si="3"/>
        <v>35617087.519999996</v>
      </c>
    </row>
    <row r="16" spans="1:50" x14ac:dyDescent="0.2">
      <c r="A16" s="455" t="s">
        <v>8216</v>
      </c>
      <c r="B16" s="455" t="s">
        <v>8258</v>
      </c>
      <c r="C16" s="455" t="s">
        <v>8213</v>
      </c>
      <c r="D16" s="455" t="s">
        <v>8213</v>
      </c>
      <c r="E16" s="455" t="s">
        <v>375</v>
      </c>
      <c r="F16" s="453" t="s">
        <v>49</v>
      </c>
      <c r="G16" s="453" t="s">
        <v>37</v>
      </c>
      <c r="H16" s="454">
        <v>0</v>
      </c>
      <c r="I16" s="180">
        <v>0</v>
      </c>
      <c r="J16" s="358">
        <v>0</v>
      </c>
      <c r="K16" s="150">
        <v>388261.62</v>
      </c>
      <c r="L16" s="180">
        <v>388111.76</v>
      </c>
      <c r="M16" s="150">
        <v>0</v>
      </c>
      <c r="N16" s="180">
        <v>0</v>
      </c>
      <c r="O16" s="150">
        <v>0</v>
      </c>
      <c r="P16" s="180">
        <v>0</v>
      </c>
      <c r="Q16" s="150">
        <v>0</v>
      </c>
      <c r="R16" s="187">
        <v>0</v>
      </c>
      <c r="S16" s="454">
        <v>0</v>
      </c>
      <c r="T16" s="180">
        <v>0</v>
      </c>
      <c r="U16" s="150">
        <v>0</v>
      </c>
      <c r="V16" s="180">
        <v>0</v>
      </c>
      <c r="W16" s="150">
        <v>0</v>
      </c>
      <c r="X16" s="180">
        <v>0</v>
      </c>
      <c r="Y16" s="150">
        <v>0</v>
      </c>
      <c r="Z16" s="180">
        <v>0</v>
      </c>
      <c r="AA16" s="150">
        <v>0</v>
      </c>
      <c r="AB16" s="180">
        <v>0</v>
      </c>
      <c r="AC16" s="358">
        <v>0</v>
      </c>
      <c r="AD16" s="150">
        <v>0</v>
      </c>
      <c r="AE16" s="180">
        <v>0</v>
      </c>
      <c r="AF16" s="454" t="s">
        <v>16916</v>
      </c>
      <c r="AG16" s="180">
        <v>0</v>
      </c>
      <c r="AH16" s="150" t="s">
        <v>16916</v>
      </c>
      <c r="AI16" s="187">
        <v>0</v>
      </c>
      <c r="AJ16" s="188">
        <f t="shared" si="0"/>
        <v>388261.62</v>
      </c>
      <c r="AK16" s="487">
        <v>388261.62</v>
      </c>
      <c r="AL16" s="215">
        <f t="shared" si="4"/>
        <v>388111.76</v>
      </c>
      <c r="AM16" s="392">
        <f t="shared" si="5"/>
        <v>0</v>
      </c>
      <c r="AN16" s="188">
        <f t="shared" si="6"/>
        <v>0</v>
      </c>
      <c r="AO16" s="487">
        <v>0</v>
      </c>
      <c r="AP16" s="215">
        <f t="shared" si="7"/>
        <v>0</v>
      </c>
      <c r="AQ16" s="188">
        <f t="shared" si="1"/>
        <v>388261.62</v>
      </c>
      <c r="AR16" s="487">
        <f t="shared" si="2"/>
        <v>388261.62</v>
      </c>
      <c r="AS16" s="215">
        <f t="shared" si="3"/>
        <v>388111.76</v>
      </c>
    </row>
    <row r="17" spans="1:45" x14ac:dyDescent="0.2">
      <c r="A17" s="455" t="s">
        <v>8216</v>
      </c>
      <c r="B17" s="455" t="s">
        <v>8223</v>
      </c>
      <c r="C17" s="455" t="s">
        <v>8213</v>
      </c>
      <c r="D17" s="455" t="s">
        <v>8213</v>
      </c>
      <c r="E17" s="455" t="s">
        <v>106</v>
      </c>
      <c r="F17" s="453" t="s">
        <v>49</v>
      </c>
      <c r="G17" s="453" t="s">
        <v>37</v>
      </c>
      <c r="H17" s="454">
        <v>1456503.31</v>
      </c>
      <c r="I17" s="180">
        <v>1447672.75</v>
      </c>
      <c r="J17" s="358">
        <v>0</v>
      </c>
      <c r="K17" s="150">
        <v>866809.98</v>
      </c>
      <c r="L17" s="180">
        <v>862387.71000000008</v>
      </c>
      <c r="M17" s="150">
        <v>7580075.4800000004</v>
      </c>
      <c r="N17" s="180">
        <v>0</v>
      </c>
      <c r="O17" s="150">
        <v>0</v>
      </c>
      <c r="P17" s="180">
        <v>0</v>
      </c>
      <c r="Q17" s="150">
        <v>0</v>
      </c>
      <c r="R17" s="187">
        <v>0</v>
      </c>
      <c r="S17" s="454">
        <v>0</v>
      </c>
      <c r="T17" s="180">
        <v>0</v>
      </c>
      <c r="U17" s="150">
        <v>0</v>
      </c>
      <c r="V17" s="180">
        <v>0</v>
      </c>
      <c r="W17" s="150">
        <v>0</v>
      </c>
      <c r="X17" s="180">
        <v>0</v>
      </c>
      <c r="Y17" s="150">
        <v>0</v>
      </c>
      <c r="Z17" s="180">
        <v>0</v>
      </c>
      <c r="AA17" s="150">
        <v>0</v>
      </c>
      <c r="AB17" s="180">
        <v>0</v>
      </c>
      <c r="AC17" s="358">
        <v>0</v>
      </c>
      <c r="AD17" s="150">
        <v>0</v>
      </c>
      <c r="AE17" s="180">
        <v>0</v>
      </c>
      <c r="AF17" s="454" t="s">
        <v>16916</v>
      </c>
      <c r="AG17" s="180">
        <v>0</v>
      </c>
      <c r="AH17" s="150" t="s">
        <v>16916</v>
      </c>
      <c r="AI17" s="187">
        <v>0</v>
      </c>
      <c r="AJ17" s="188">
        <f t="shared" si="0"/>
        <v>9903388.7699999996</v>
      </c>
      <c r="AK17" s="487">
        <v>9903388.7699999996</v>
      </c>
      <c r="AL17" s="215">
        <f t="shared" si="4"/>
        <v>2310060.46</v>
      </c>
      <c r="AM17" s="392">
        <f t="shared" si="5"/>
        <v>0</v>
      </c>
      <c r="AN17" s="188">
        <f t="shared" si="6"/>
        <v>0</v>
      </c>
      <c r="AO17" s="487">
        <v>0</v>
      </c>
      <c r="AP17" s="215">
        <f t="shared" si="7"/>
        <v>0</v>
      </c>
      <c r="AQ17" s="188">
        <f t="shared" si="1"/>
        <v>9903388.7699999996</v>
      </c>
      <c r="AR17" s="487">
        <f t="shared" si="2"/>
        <v>9903388.7699999996</v>
      </c>
      <c r="AS17" s="215">
        <f t="shared" si="3"/>
        <v>2310060.46</v>
      </c>
    </row>
    <row r="18" spans="1:45" x14ac:dyDescent="0.2">
      <c r="A18" s="455" t="s">
        <v>8216</v>
      </c>
      <c r="B18" s="455" t="s">
        <v>8260</v>
      </c>
      <c r="C18" s="455" t="s">
        <v>8213</v>
      </c>
      <c r="D18" s="455" t="s">
        <v>8213</v>
      </c>
      <c r="E18" s="455" t="s">
        <v>108</v>
      </c>
      <c r="F18" s="453" t="s">
        <v>49</v>
      </c>
      <c r="G18" s="453" t="s">
        <v>37</v>
      </c>
      <c r="H18" s="454">
        <v>0</v>
      </c>
      <c r="I18" s="180">
        <v>0</v>
      </c>
      <c r="J18" s="358">
        <v>0</v>
      </c>
      <c r="K18" s="150">
        <v>0</v>
      </c>
      <c r="L18" s="180">
        <v>0</v>
      </c>
      <c r="M18" s="150">
        <v>1208969.24</v>
      </c>
      <c r="N18" s="180">
        <v>0</v>
      </c>
      <c r="O18" s="150">
        <v>0</v>
      </c>
      <c r="P18" s="180">
        <v>0</v>
      </c>
      <c r="Q18" s="150">
        <v>0</v>
      </c>
      <c r="R18" s="187">
        <v>0</v>
      </c>
      <c r="S18" s="454">
        <v>0</v>
      </c>
      <c r="T18" s="180">
        <v>0</v>
      </c>
      <c r="U18" s="150">
        <v>0</v>
      </c>
      <c r="V18" s="180">
        <v>0</v>
      </c>
      <c r="W18" s="150">
        <v>0</v>
      </c>
      <c r="X18" s="180">
        <v>0</v>
      </c>
      <c r="Y18" s="150">
        <v>0</v>
      </c>
      <c r="Z18" s="180">
        <v>0</v>
      </c>
      <c r="AA18" s="150">
        <v>0</v>
      </c>
      <c r="AB18" s="180">
        <v>0</v>
      </c>
      <c r="AC18" s="358">
        <v>0</v>
      </c>
      <c r="AD18" s="150">
        <v>0</v>
      </c>
      <c r="AE18" s="180">
        <v>0</v>
      </c>
      <c r="AF18" s="454" t="s">
        <v>16916</v>
      </c>
      <c r="AG18" s="180">
        <v>0</v>
      </c>
      <c r="AH18" s="150" t="s">
        <v>16916</v>
      </c>
      <c r="AI18" s="187">
        <v>0</v>
      </c>
      <c r="AJ18" s="188">
        <f t="shared" si="0"/>
        <v>1208969.24</v>
      </c>
      <c r="AK18" s="487">
        <v>0</v>
      </c>
      <c r="AL18" s="215">
        <f t="shared" si="4"/>
        <v>0</v>
      </c>
      <c r="AM18" s="392">
        <f t="shared" si="5"/>
        <v>0</v>
      </c>
      <c r="AN18" s="188">
        <f t="shared" si="6"/>
        <v>0</v>
      </c>
      <c r="AO18" s="487">
        <v>0</v>
      </c>
      <c r="AP18" s="215">
        <f t="shared" si="7"/>
        <v>0</v>
      </c>
      <c r="AQ18" s="188">
        <f t="shared" si="1"/>
        <v>1208969.24</v>
      </c>
      <c r="AR18" s="487">
        <f t="shared" si="2"/>
        <v>0</v>
      </c>
      <c r="AS18" s="215">
        <f t="shared" si="3"/>
        <v>0</v>
      </c>
    </row>
    <row r="19" spans="1:45" x14ac:dyDescent="0.2">
      <c r="A19" s="456" t="s">
        <v>8216</v>
      </c>
      <c r="B19" s="456" t="s">
        <v>8450</v>
      </c>
      <c r="C19" s="456" t="s">
        <v>8213</v>
      </c>
      <c r="D19" s="456" t="s">
        <v>8213</v>
      </c>
      <c r="E19" s="456" t="s">
        <v>16937</v>
      </c>
      <c r="F19" s="453" t="s">
        <v>49</v>
      </c>
      <c r="G19" s="453" t="s">
        <v>37</v>
      </c>
      <c r="H19" s="454">
        <v>0</v>
      </c>
      <c r="I19" s="180">
        <v>0</v>
      </c>
      <c r="J19" s="358">
        <v>0</v>
      </c>
      <c r="K19" s="150">
        <v>0</v>
      </c>
      <c r="L19" s="180">
        <v>0</v>
      </c>
      <c r="M19" s="150">
        <v>0</v>
      </c>
      <c r="N19" s="180">
        <v>0</v>
      </c>
      <c r="O19" s="150">
        <v>0</v>
      </c>
      <c r="P19" s="180">
        <v>0</v>
      </c>
      <c r="Q19" s="150">
        <v>0</v>
      </c>
      <c r="R19" s="187">
        <v>0</v>
      </c>
      <c r="S19" s="454">
        <v>169105.96</v>
      </c>
      <c r="T19" s="180">
        <v>147955.84</v>
      </c>
      <c r="U19" s="150">
        <v>539140.18999999994</v>
      </c>
      <c r="V19" s="180">
        <v>539140.19000000006</v>
      </c>
      <c r="W19" s="150">
        <v>485563.34</v>
      </c>
      <c r="X19" s="180">
        <v>359793.63</v>
      </c>
      <c r="Y19" s="150">
        <v>0</v>
      </c>
      <c r="Z19" s="180">
        <v>0</v>
      </c>
      <c r="AA19" s="150">
        <v>1433882.1</v>
      </c>
      <c r="AB19" s="180">
        <v>1433882.1</v>
      </c>
      <c r="AC19" s="358">
        <v>0</v>
      </c>
      <c r="AD19" s="150">
        <v>0</v>
      </c>
      <c r="AE19" s="180">
        <v>0</v>
      </c>
      <c r="AF19" s="454" t="s">
        <v>16916</v>
      </c>
      <c r="AG19" s="180">
        <v>0</v>
      </c>
      <c r="AH19" s="150" t="s">
        <v>16916</v>
      </c>
      <c r="AI19" s="187">
        <v>0</v>
      </c>
      <c r="AJ19" s="188">
        <f t="shared" si="0"/>
        <v>2627691.59</v>
      </c>
      <c r="AK19" s="487">
        <v>2606541.4700000002</v>
      </c>
      <c r="AL19" s="215">
        <f t="shared" si="4"/>
        <v>2480771.7600000002</v>
      </c>
      <c r="AM19" s="392">
        <f t="shared" si="5"/>
        <v>0</v>
      </c>
      <c r="AN19" s="188">
        <f t="shared" si="6"/>
        <v>0</v>
      </c>
      <c r="AO19" s="487">
        <v>0</v>
      </c>
      <c r="AP19" s="215">
        <f t="shared" si="7"/>
        <v>0</v>
      </c>
      <c r="AQ19" s="188">
        <f t="shared" si="1"/>
        <v>2627691.59</v>
      </c>
      <c r="AR19" s="487">
        <f t="shared" si="2"/>
        <v>2606541.4700000002</v>
      </c>
      <c r="AS19" s="215">
        <f t="shared" si="3"/>
        <v>2480771.7600000002</v>
      </c>
    </row>
    <row r="20" spans="1:45" x14ac:dyDescent="0.2">
      <c r="A20" s="456" t="s">
        <v>8216</v>
      </c>
      <c r="B20" s="456" t="s">
        <v>8217</v>
      </c>
      <c r="C20" s="456" t="s">
        <v>8213</v>
      </c>
      <c r="D20" s="456" t="s">
        <v>8213</v>
      </c>
      <c r="E20" s="456" t="s">
        <v>120</v>
      </c>
      <c r="F20" s="453" t="s">
        <v>49</v>
      </c>
      <c r="G20" s="453" t="s">
        <v>37</v>
      </c>
      <c r="H20" s="454">
        <v>0</v>
      </c>
      <c r="I20" s="180">
        <v>0</v>
      </c>
      <c r="J20" s="358">
        <v>0</v>
      </c>
      <c r="K20" s="150">
        <v>0</v>
      </c>
      <c r="L20" s="180">
        <v>0</v>
      </c>
      <c r="M20" s="150">
        <v>0</v>
      </c>
      <c r="N20" s="180">
        <v>0</v>
      </c>
      <c r="O20" s="150">
        <v>0</v>
      </c>
      <c r="P20" s="180">
        <v>0</v>
      </c>
      <c r="Q20" s="150">
        <v>0</v>
      </c>
      <c r="R20" s="187">
        <v>0</v>
      </c>
      <c r="S20" s="454">
        <v>828619.88</v>
      </c>
      <c r="T20" s="180">
        <v>348565.17000000004</v>
      </c>
      <c r="U20" s="150">
        <v>2767009.53</v>
      </c>
      <c r="V20" s="180">
        <v>2767009.5300000003</v>
      </c>
      <c r="W20" s="150">
        <v>3117711.06</v>
      </c>
      <c r="X20" s="180">
        <v>2587587.9400000004</v>
      </c>
      <c r="Y20" s="150">
        <v>0</v>
      </c>
      <c r="Z20" s="180">
        <v>0</v>
      </c>
      <c r="AA20" s="150">
        <v>5825242.5899999999</v>
      </c>
      <c r="AB20" s="180">
        <v>5058886.83</v>
      </c>
      <c r="AC20" s="358">
        <v>0</v>
      </c>
      <c r="AD20" s="150">
        <v>0</v>
      </c>
      <c r="AE20" s="180">
        <v>0</v>
      </c>
      <c r="AF20" s="454" t="s">
        <v>16916</v>
      </c>
      <c r="AG20" s="180">
        <v>0</v>
      </c>
      <c r="AH20" s="150" t="s">
        <v>16916</v>
      </c>
      <c r="AI20" s="187">
        <v>0</v>
      </c>
      <c r="AJ20" s="188">
        <f t="shared" si="0"/>
        <v>12538583.059999999</v>
      </c>
      <c r="AK20" s="487">
        <v>12538583.060000001</v>
      </c>
      <c r="AL20" s="215">
        <f t="shared" si="4"/>
        <v>10762049.470000001</v>
      </c>
      <c r="AM20" s="392">
        <f t="shared" si="5"/>
        <v>0</v>
      </c>
      <c r="AN20" s="188">
        <f t="shared" si="6"/>
        <v>0</v>
      </c>
      <c r="AO20" s="487">
        <v>0</v>
      </c>
      <c r="AP20" s="215">
        <f t="shared" si="7"/>
        <v>0</v>
      </c>
      <c r="AQ20" s="188">
        <f t="shared" si="1"/>
        <v>12538583.059999999</v>
      </c>
      <c r="AR20" s="487">
        <f t="shared" si="2"/>
        <v>12538583.060000001</v>
      </c>
      <c r="AS20" s="215">
        <f t="shared" si="3"/>
        <v>10762049.470000001</v>
      </c>
    </row>
    <row r="21" spans="1:45" x14ac:dyDescent="0.2">
      <c r="A21" s="456" t="s">
        <v>8216</v>
      </c>
      <c r="B21" s="456" t="s">
        <v>8227</v>
      </c>
      <c r="C21" s="456" t="s">
        <v>8213</v>
      </c>
      <c r="D21" s="456" t="s">
        <v>8213</v>
      </c>
      <c r="E21" s="456" t="s">
        <v>8569</v>
      </c>
      <c r="F21" s="453" t="s">
        <v>49</v>
      </c>
      <c r="G21" s="453" t="s">
        <v>37</v>
      </c>
      <c r="H21" s="454">
        <v>0</v>
      </c>
      <c r="I21" s="180">
        <v>0</v>
      </c>
      <c r="J21" s="358">
        <v>0</v>
      </c>
      <c r="K21" s="150">
        <v>0</v>
      </c>
      <c r="L21" s="180">
        <v>0</v>
      </c>
      <c r="M21" s="150">
        <v>0</v>
      </c>
      <c r="N21" s="180">
        <v>0</v>
      </c>
      <c r="O21" s="150">
        <v>0</v>
      </c>
      <c r="P21" s="180">
        <v>0</v>
      </c>
      <c r="Q21" s="150">
        <v>0</v>
      </c>
      <c r="R21" s="187">
        <v>0</v>
      </c>
      <c r="S21" s="454">
        <v>80060.399999999994</v>
      </c>
      <c r="T21" s="180">
        <v>63470.97</v>
      </c>
      <c r="U21" s="150">
        <v>137530.65</v>
      </c>
      <c r="V21" s="180">
        <v>103391.28000000001</v>
      </c>
      <c r="W21" s="150">
        <v>323645.02</v>
      </c>
      <c r="X21" s="180">
        <v>294313.42000000004</v>
      </c>
      <c r="Y21" s="150">
        <v>0</v>
      </c>
      <c r="Z21" s="180">
        <v>0</v>
      </c>
      <c r="AA21" s="150">
        <v>0</v>
      </c>
      <c r="AB21" s="180">
        <v>0</v>
      </c>
      <c r="AC21" s="358">
        <v>0</v>
      </c>
      <c r="AD21" s="150">
        <v>0</v>
      </c>
      <c r="AE21" s="180">
        <v>0</v>
      </c>
      <c r="AF21" s="454" t="s">
        <v>16916</v>
      </c>
      <c r="AG21" s="180">
        <v>0</v>
      </c>
      <c r="AH21" s="150" t="s">
        <v>16916</v>
      </c>
      <c r="AI21" s="187">
        <v>0</v>
      </c>
      <c r="AJ21" s="188">
        <f t="shared" si="0"/>
        <v>541236.07000000007</v>
      </c>
      <c r="AK21" s="487">
        <v>461175.67</v>
      </c>
      <c r="AL21" s="215">
        <f t="shared" si="4"/>
        <v>461175.67000000004</v>
      </c>
      <c r="AM21" s="392">
        <f t="shared" si="5"/>
        <v>0</v>
      </c>
      <c r="AN21" s="188">
        <f t="shared" si="6"/>
        <v>0</v>
      </c>
      <c r="AO21" s="487">
        <v>0</v>
      </c>
      <c r="AP21" s="215">
        <f t="shared" si="7"/>
        <v>0</v>
      </c>
      <c r="AQ21" s="188">
        <f t="shared" si="1"/>
        <v>541236.07000000007</v>
      </c>
      <c r="AR21" s="487">
        <f t="shared" si="2"/>
        <v>461175.67</v>
      </c>
      <c r="AS21" s="215">
        <f t="shared" si="3"/>
        <v>461175.67000000004</v>
      </c>
    </row>
    <row r="22" spans="1:45" x14ac:dyDescent="0.2">
      <c r="A22" s="456" t="s">
        <v>8216</v>
      </c>
      <c r="B22" s="456" t="s">
        <v>8261</v>
      </c>
      <c r="C22" s="456" t="s">
        <v>8213</v>
      </c>
      <c r="D22" s="456" t="s">
        <v>8213</v>
      </c>
      <c r="E22" s="456" t="s">
        <v>16938</v>
      </c>
      <c r="F22" s="453" t="s">
        <v>49</v>
      </c>
      <c r="G22" s="453" t="s">
        <v>37</v>
      </c>
      <c r="H22" s="454">
        <v>0</v>
      </c>
      <c r="I22" s="180">
        <v>0</v>
      </c>
      <c r="J22" s="358">
        <v>0</v>
      </c>
      <c r="K22" s="150">
        <v>0</v>
      </c>
      <c r="L22" s="180">
        <v>0</v>
      </c>
      <c r="M22" s="150">
        <v>0</v>
      </c>
      <c r="N22" s="180">
        <v>0</v>
      </c>
      <c r="O22" s="150">
        <v>0</v>
      </c>
      <c r="P22" s="180">
        <v>0</v>
      </c>
      <c r="Q22" s="150">
        <v>0</v>
      </c>
      <c r="R22" s="187">
        <v>0</v>
      </c>
      <c r="S22" s="454">
        <v>274573.78000000003</v>
      </c>
      <c r="T22" s="180">
        <v>0</v>
      </c>
      <c r="U22" s="150">
        <v>0</v>
      </c>
      <c r="V22" s="180">
        <v>0</v>
      </c>
      <c r="W22" s="150">
        <v>0</v>
      </c>
      <c r="X22" s="180">
        <v>0</v>
      </c>
      <c r="Y22" s="150">
        <v>0</v>
      </c>
      <c r="Z22" s="180">
        <v>0</v>
      </c>
      <c r="AA22" s="150">
        <v>0</v>
      </c>
      <c r="AB22" s="180">
        <v>0</v>
      </c>
      <c r="AC22" s="358">
        <v>0</v>
      </c>
      <c r="AD22" s="150">
        <v>0</v>
      </c>
      <c r="AE22" s="180">
        <v>0</v>
      </c>
      <c r="AF22" s="454" t="s">
        <v>16916</v>
      </c>
      <c r="AG22" s="180">
        <v>0</v>
      </c>
      <c r="AH22" s="150" t="s">
        <v>16916</v>
      </c>
      <c r="AI22" s="187">
        <v>0</v>
      </c>
      <c r="AJ22" s="188">
        <f t="shared" si="0"/>
        <v>274573.78000000003</v>
      </c>
      <c r="AK22" s="487">
        <v>0</v>
      </c>
      <c r="AL22" s="215">
        <f t="shared" si="4"/>
        <v>0</v>
      </c>
      <c r="AM22" s="392">
        <f t="shared" si="5"/>
        <v>0</v>
      </c>
      <c r="AN22" s="188">
        <f t="shared" si="6"/>
        <v>0</v>
      </c>
      <c r="AO22" s="487">
        <v>0</v>
      </c>
      <c r="AP22" s="215">
        <f t="shared" si="7"/>
        <v>0</v>
      </c>
      <c r="AQ22" s="188">
        <f t="shared" si="1"/>
        <v>274573.78000000003</v>
      </c>
      <c r="AR22" s="487">
        <f t="shared" si="2"/>
        <v>0</v>
      </c>
      <c r="AS22" s="215">
        <f t="shared" si="3"/>
        <v>0</v>
      </c>
    </row>
    <row r="23" spans="1:45" x14ac:dyDescent="0.2">
      <c r="A23" s="456" t="s">
        <v>8216</v>
      </c>
      <c r="B23" s="456" t="s">
        <v>8224</v>
      </c>
      <c r="C23" s="456" t="s">
        <v>8213</v>
      </c>
      <c r="D23" s="456" t="s">
        <v>8213</v>
      </c>
      <c r="E23" s="456" t="s">
        <v>8225</v>
      </c>
      <c r="F23" s="453" t="s">
        <v>49</v>
      </c>
      <c r="G23" s="453" t="s">
        <v>37</v>
      </c>
      <c r="H23" s="454">
        <v>0</v>
      </c>
      <c r="I23" s="180">
        <v>0</v>
      </c>
      <c r="J23" s="358">
        <v>0</v>
      </c>
      <c r="K23" s="150">
        <v>0</v>
      </c>
      <c r="L23" s="180">
        <v>0</v>
      </c>
      <c r="M23" s="150">
        <v>0</v>
      </c>
      <c r="N23" s="180">
        <v>0</v>
      </c>
      <c r="O23" s="150">
        <v>0</v>
      </c>
      <c r="P23" s="180">
        <v>0</v>
      </c>
      <c r="Q23" s="150">
        <v>0</v>
      </c>
      <c r="R23" s="187">
        <v>0</v>
      </c>
      <c r="S23" s="454">
        <v>177849.08</v>
      </c>
      <c r="T23" s="180">
        <v>177357.77</v>
      </c>
      <c r="U23" s="150">
        <v>0</v>
      </c>
      <c r="V23" s="180">
        <v>0</v>
      </c>
      <c r="W23" s="150">
        <v>665422.91</v>
      </c>
      <c r="X23" s="180">
        <v>0</v>
      </c>
      <c r="Y23" s="150">
        <v>0</v>
      </c>
      <c r="Z23" s="180">
        <v>0</v>
      </c>
      <c r="AA23" s="150">
        <v>0</v>
      </c>
      <c r="AB23" s="180">
        <v>0</v>
      </c>
      <c r="AC23" s="358">
        <v>0</v>
      </c>
      <c r="AD23" s="150">
        <v>0</v>
      </c>
      <c r="AE23" s="180">
        <v>0</v>
      </c>
      <c r="AF23" s="454" t="s">
        <v>16916</v>
      </c>
      <c r="AG23" s="180">
        <v>0</v>
      </c>
      <c r="AH23" s="150" t="s">
        <v>16916</v>
      </c>
      <c r="AI23" s="187">
        <v>0</v>
      </c>
      <c r="AJ23" s="188">
        <f t="shared" si="0"/>
        <v>843271.99</v>
      </c>
      <c r="AK23" s="487">
        <v>843271.99</v>
      </c>
      <c r="AL23" s="215">
        <f t="shared" si="4"/>
        <v>177357.77</v>
      </c>
      <c r="AM23" s="392">
        <f t="shared" si="5"/>
        <v>0</v>
      </c>
      <c r="AN23" s="188">
        <f t="shared" si="6"/>
        <v>0</v>
      </c>
      <c r="AO23" s="487">
        <v>0</v>
      </c>
      <c r="AP23" s="215">
        <f t="shared" si="7"/>
        <v>0</v>
      </c>
      <c r="AQ23" s="188">
        <f t="shared" si="1"/>
        <v>843271.99</v>
      </c>
      <c r="AR23" s="487">
        <f t="shared" si="2"/>
        <v>843271.99</v>
      </c>
      <c r="AS23" s="215">
        <f t="shared" si="3"/>
        <v>177357.77</v>
      </c>
    </row>
    <row r="24" spans="1:45" x14ac:dyDescent="0.2">
      <c r="A24" s="458" t="s">
        <v>8216</v>
      </c>
      <c r="B24" s="458" t="s">
        <v>8271</v>
      </c>
      <c r="C24" s="458" t="s">
        <v>8213</v>
      </c>
      <c r="D24" s="458" t="s">
        <v>8213</v>
      </c>
      <c r="E24" s="458" t="s">
        <v>16939</v>
      </c>
      <c r="F24" s="453" t="s">
        <v>49</v>
      </c>
      <c r="G24" s="453" t="s">
        <v>37</v>
      </c>
      <c r="H24" s="454">
        <v>0</v>
      </c>
      <c r="I24" s="180">
        <v>0</v>
      </c>
      <c r="J24" s="358">
        <v>0</v>
      </c>
      <c r="K24" s="150">
        <v>0</v>
      </c>
      <c r="L24" s="180">
        <v>0</v>
      </c>
      <c r="M24" s="150">
        <v>0</v>
      </c>
      <c r="N24" s="180">
        <v>0</v>
      </c>
      <c r="O24" s="150">
        <v>0</v>
      </c>
      <c r="P24" s="180">
        <v>0</v>
      </c>
      <c r="Q24" s="150">
        <v>0</v>
      </c>
      <c r="R24" s="187">
        <v>0</v>
      </c>
      <c r="S24" s="454">
        <v>457963.28</v>
      </c>
      <c r="T24" s="180">
        <v>0</v>
      </c>
      <c r="U24" s="150">
        <v>455713.72</v>
      </c>
      <c r="V24" s="180">
        <v>0</v>
      </c>
      <c r="W24" s="150">
        <v>538462.89</v>
      </c>
      <c r="X24" s="180">
        <v>0</v>
      </c>
      <c r="Y24" s="150">
        <v>31312.560000000001</v>
      </c>
      <c r="Z24" s="180">
        <v>0</v>
      </c>
      <c r="AA24" s="150">
        <v>0</v>
      </c>
      <c r="AB24" s="180">
        <v>0</v>
      </c>
      <c r="AC24" s="358">
        <v>0</v>
      </c>
      <c r="AD24" s="150">
        <v>0</v>
      </c>
      <c r="AE24" s="180">
        <v>0</v>
      </c>
      <c r="AF24" s="454" t="s">
        <v>16916</v>
      </c>
      <c r="AG24" s="180">
        <v>0</v>
      </c>
      <c r="AH24" s="150" t="s">
        <v>16916</v>
      </c>
      <c r="AI24" s="187">
        <v>0</v>
      </c>
      <c r="AJ24" s="188">
        <f t="shared" si="0"/>
        <v>1483452.4500000002</v>
      </c>
      <c r="AK24" s="487">
        <v>0</v>
      </c>
      <c r="AL24" s="215">
        <f t="shared" si="4"/>
        <v>0</v>
      </c>
      <c r="AM24" s="392">
        <f t="shared" si="5"/>
        <v>0</v>
      </c>
      <c r="AN24" s="188">
        <f t="shared" si="6"/>
        <v>0</v>
      </c>
      <c r="AO24" s="487">
        <v>0</v>
      </c>
      <c r="AP24" s="215">
        <f t="shared" si="7"/>
        <v>0</v>
      </c>
      <c r="AQ24" s="188">
        <f t="shared" si="1"/>
        <v>1483452.4500000002</v>
      </c>
      <c r="AR24" s="487">
        <f t="shared" si="2"/>
        <v>0</v>
      </c>
      <c r="AS24" s="215">
        <f t="shared" si="3"/>
        <v>0</v>
      </c>
    </row>
    <row r="25" spans="1:45" x14ac:dyDescent="0.2">
      <c r="A25" s="458" t="s">
        <v>8216</v>
      </c>
      <c r="B25" s="458" t="s">
        <v>8272</v>
      </c>
      <c r="C25" s="458" t="s">
        <v>8213</v>
      </c>
      <c r="D25" s="458" t="s">
        <v>8213</v>
      </c>
      <c r="E25" s="458" t="s">
        <v>129</v>
      </c>
      <c r="F25" s="453" t="s">
        <v>49</v>
      </c>
      <c r="G25" s="453" t="s">
        <v>37</v>
      </c>
      <c r="H25" s="454">
        <v>0</v>
      </c>
      <c r="I25" s="180">
        <v>0</v>
      </c>
      <c r="J25" s="358">
        <v>0</v>
      </c>
      <c r="K25" s="150">
        <v>0</v>
      </c>
      <c r="L25" s="180">
        <v>0</v>
      </c>
      <c r="M25" s="150">
        <v>0</v>
      </c>
      <c r="N25" s="180">
        <v>0</v>
      </c>
      <c r="O25" s="150">
        <v>0</v>
      </c>
      <c r="P25" s="180">
        <v>0</v>
      </c>
      <c r="Q25" s="150">
        <v>0</v>
      </c>
      <c r="R25" s="187">
        <v>0</v>
      </c>
      <c r="S25" s="454">
        <v>726042.12</v>
      </c>
      <c r="T25" s="180">
        <v>543764.61</v>
      </c>
      <c r="U25" s="150">
        <v>4871494.9000000004</v>
      </c>
      <c r="V25" s="180">
        <v>4871494.8999999994</v>
      </c>
      <c r="W25" s="150">
        <v>0</v>
      </c>
      <c r="X25" s="180">
        <v>0</v>
      </c>
      <c r="Y25" s="150">
        <v>164202.84</v>
      </c>
      <c r="Z25" s="180">
        <v>164202.84000000005</v>
      </c>
      <c r="AA25" s="150">
        <v>0</v>
      </c>
      <c r="AB25" s="180">
        <v>0</v>
      </c>
      <c r="AC25" s="358">
        <v>0</v>
      </c>
      <c r="AD25" s="150">
        <v>0</v>
      </c>
      <c r="AE25" s="180">
        <v>0</v>
      </c>
      <c r="AF25" s="454" t="s">
        <v>16916</v>
      </c>
      <c r="AG25" s="180">
        <v>0</v>
      </c>
      <c r="AH25" s="150" t="s">
        <v>16916</v>
      </c>
      <c r="AI25" s="187">
        <v>0</v>
      </c>
      <c r="AJ25" s="188">
        <f t="shared" si="0"/>
        <v>5761739.8600000003</v>
      </c>
      <c r="AK25" s="487">
        <v>5761739.8600000003</v>
      </c>
      <c r="AL25" s="215">
        <f t="shared" si="4"/>
        <v>5579462.3499999996</v>
      </c>
      <c r="AM25" s="392">
        <f t="shared" si="5"/>
        <v>0</v>
      </c>
      <c r="AN25" s="188">
        <f t="shared" si="6"/>
        <v>0</v>
      </c>
      <c r="AO25" s="487">
        <v>0</v>
      </c>
      <c r="AP25" s="215">
        <f t="shared" si="7"/>
        <v>0</v>
      </c>
      <c r="AQ25" s="188">
        <f t="shared" si="1"/>
        <v>5761739.8600000003</v>
      </c>
      <c r="AR25" s="487">
        <f t="shared" si="2"/>
        <v>5761739.8600000003</v>
      </c>
      <c r="AS25" s="215">
        <f t="shared" si="3"/>
        <v>5579462.3499999996</v>
      </c>
    </row>
    <row r="26" spans="1:45" x14ac:dyDescent="0.2">
      <c r="A26" s="459" t="s">
        <v>8216</v>
      </c>
      <c r="B26" s="459" t="s">
        <v>8276</v>
      </c>
      <c r="C26" s="459" t="s">
        <v>8213</v>
      </c>
      <c r="D26" s="459" t="s">
        <v>8213</v>
      </c>
      <c r="E26" s="459" t="s">
        <v>121</v>
      </c>
      <c r="F26" s="453" t="s">
        <v>49</v>
      </c>
      <c r="G26" s="453" t="s">
        <v>37</v>
      </c>
      <c r="H26" s="454">
        <v>0</v>
      </c>
      <c r="I26" s="180">
        <v>0</v>
      </c>
      <c r="J26" s="358">
        <v>0</v>
      </c>
      <c r="K26" s="150">
        <v>0</v>
      </c>
      <c r="L26" s="180">
        <v>0</v>
      </c>
      <c r="M26" s="150">
        <v>0</v>
      </c>
      <c r="N26" s="180">
        <v>0</v>
      </c>
      <c r="O26" s="150">
        <v>0</v>
      </c>
      <c r="P26" s="180">
        <v>0</v>
      </c>
      <c r="Q26" s="150">
        <v>0</v>
      </c>
      <c r="R26" s="187">
        <v>0</v>
      </c>
      <c r="S26" s="454">
        <v>365212.8</v>
      </c>
      <c r="T26" s="180">
        <v>359453.20000000007</v>
      </c>
      <c r="U26" s="150">
        <v>0</v>
      </c>
      <c r="V26" s="180">
        <v>0</v>
      </c>
      <c r="W26" s="150">
        <v>0</v>
      </c>
      <c r="X26" s="180">
        <v>0</v>
      </c>
      <c r="Y26" s="150">
        <v>0</v>
      </c>
      <c r="Z26" s="180">
        <v>0</v>
      </c>
      <c r="AA26" s="150">
        <v>0</v>
      </c>
      <c r="AB26" s="180">
        <v>0</v>
      </c>
      <c r="AC26" s="358">
        <v>0</v>
      </c>
      <c r="AD26" s="150">
        <v>0</v>
      </c>
      <c r="AE26" s="180">
        <v>0</v>
      </c>
      <c r="AF26" s="454" t="s">
        <v>16916</v>
      </c>
      <c r="AG26" s="180">
        <v>0</v>
      </c>
      <c r="AH26" s="150" t="s">
        <v>16916</v>
      </c>
      <c r="AI26" s="187">
        <v>0</v>
      </c>
      <c r="AJ26" s="188">
        <f t="shared" si="0"/>
        <v>365212.8</v>
      </c>
      <c r="AK26" s="487">
        <v>359453.2</v>
      </c>
      <c r="AL26" s="215">
        <f t="shared" si="4"/>
        <v>359453.20000000007</v>
      </c>
      <c r="AM26" s="392">
        <f t="shared" si="5"/>
        <v>0</v>
      </c>
      <c r="AN26" s="188">
        <f t="shared" si="6"/>
        <v>0</v>
      </c>
      <c r="AO26" s="487">
        <v>0</v>
      </c>
      <c r="AP26" s="215">
        <f t="shared" si="7"/>
        <v>0</v>
      </c>
      <c r="AQ26" s="188">
        <f t="shared" si="1"/>
        <v>365212.8</v>
      </c>
      <c r="AR26" s="487">
        <f t="shared" si="2"/>
        <v>359453.2</v>
      </c>
      <c r="AS26" s="215">
        <f t="shared" si="3"/>
        <v>359453.20000000007</v>
      </c>
    </row>
    <row r="27" spans="1:45" x14ac:dyDescent="0.2">
      <c r="A27" s="453" t="s">
        <v>8226</v>
      </c>
      <c r="B27" s="453" t="s">
        <v>8343</v>
      </c>
      <c r="C27" s="453" t="s">
        <v>8213</v>
      </c>
      <c r="D27" s="453" t="s">
        <v>8213</v>
      </c>
      <c r="E27" s="453" t="s">
        <v>16940</v>
      </c>
      <c r="F27" s="453" t="s">
        <v>36</v>
      </c>
      <c r="G27" s="453" t="s">
        <v>37</v>
      </c>
      <c r="H27" s="454">
        <v>0</v>
      </c>
      <c r="I27" s="180">
        <v>0</v>
      </c>
      <c r="J27" s="358">
        <v>0</v>
      </c>
      <c r="K27" s="150">
        <v>0</v>
      </c>
      <c r="L27" s="180">
        <v>0</v>
      </c>
      <c r="M27" s="150">
        <v>606433.1</v>
      </c>
      <c r="N27" s="180">
        <v>606433.1</v>
      </c>
      <c r="O27" s="150">
        <v>0</v>
      </c>
      <c r="P27" s="180">
        <v>0</v>
      </c>
      <c r="Q27" s="150">
        <v>0</v>
      </c>
      <c r="R27" s="187">
        <v>0</v>
      </c>
      <c r="S27" s="454">
        <v>0</v>
      </c>
      <c r="T27" s="180">
        <v>0</v>
      </c>
      <c r="U27" s="150">
        <v>0</v>
      </c>
      <c r="V27" s="180">
        <v>0</v>
      </c>
      <c r="W27" s="150">
        <v>0</v>
      </c>
      <c r="X27" s="180">
        <v>0</v>
      </c>
      <c r="Y27" s="150">
        <v>0</v>
      </c>
      <c r="Z27" s="180">
        <v>0</v>
      </c>
      <c r="AA27" s="150">
        <v>0</v>
      </c>
      <c r="AB27" s="180">
        <v>0</v>
      </c>
      <c r="AC27" s="358">
        <v>0</v>
      </c>
      <c r="AD27" s="150">
        <v>0</v>
      </c>
      <c r="AE27" s="180">
        <v>0</v>
      </c>
      <c r="AF27" s="454" t="s">
        <v>16916</v>
      </c>
      <c r="AG27" s="180">
        <v>0</v>
      </c>
      <c r="AH27" s="150" t="s">
        <v>16916</v>
      </c>
      <c r="AI27" s="187">
        <v>0</v>
      </c>
      <c r="AJ27" s="188">
        <f t="shared" si="0"/>
        <v>606433.1</v>
      </c>
      <c r="AK27" s="487">
        <v>606433.1</v>
      </c>
      <c r="AL27" s="215">
        <f t="shared" si="4"/>
        <v>606433.1</v>
      </c>
      <c r="AM27" s="392">
        <f t="shared" si="5"/>
        <v>0</v>
      </c>
      <c r="AN27" s="188">
        <f t="shared" si="6"/>
        <v>0</v>
      </c>
      <c r="AO27" s="487">
        <v>0</v>
      </c>
      <c r="AP27" s="215">
        <f t="shared" si="7"/>
        <v>0</v>
      </c>
      <c r="AQ27" s="188">
        <f t="shared" si="1"/>
        <v>606433.1</v>
      </c>
      <c r="AR27" s="487">
        <f t="shared" si="2"/>
        <v>606433.1</v>
      </c>
      <c r="AS27" s="215">
        <f t="shared" si="3"/>
        <v>606433.1</v>
      </c>
    </row>
    <row r="28" spans="1:45" x14ac:dyDescent="0.2">
      <c r="A28" s="453" t="s">
        <v>8226</v>
      </c>
      <c r="B28" s="453" t="s">
        <v>9141</v>
      </c>
      <c r="C28" s="453" t="s">
        <v>8213</v>
      </c>
      <c r="D28" s="453" t="s">
        <v>8213</v>
      </c>
      <c r="E28" s="453" t="s">
        <v>16941</v>
      </c>
      <c r="F28" s="453" t="s">
        <v>36</v>
      </c>
      <c r="G28" s="453" t="s">
        <v>37</v>
      </c>
      <c r="H28" s="454">
        <v>0</v>
      </c>
      <c r="I28" s="180">
        <v>0</v>
      </c>
      <c r="J28" s="358">
        <v>0</v>
      </c>
      <c r="K28" s="150">
        <v>233852.05</v>
      </c>
      <c r="L28" s="180">
        <v>233852.05000000002</v>
      </c>
      <c r="M28" s="150">
        <v>0</v>
      </c>
      <c r="N28" s="180">
        <v>0</v>
      </c>
      <c r="O28" s="150">
        <v>0</v>
      </c>
      <c r="P28" s="180">
        <v>0</v>
      </c>
      <c r="Q28" s="150">
        <v>0</v>
      </c>
      <c r="R28" s="187">
        <v>0</v>
      </c>
      <c r="S28" s="454">
        <v>0</v>
      </c>
      <c r="T28" s="180">
        <v>0</v>
      </c>
      <c r="U28" s="150">
        <v>0</v>
      </c>
      <c r="V28" s="180">
        <v>0</v>
      </c>
      <c r="W28" s="150">
        <v>0</v>
      </c>
      <c r="X28" s="180">
        <v>0</v>
      </c>
      <c r="Y28" s="150">
        <v>0</v>
      </c>
      <c r="Z28" s="180">
        <v>0</v>
      </c>
      <c r="AA28" s="150">
        <v>0</v>
      </c>
      <c r="AB28" s="180">
        <v>0</v>
      </c>
      <c r="AC28" s="358">
        <v>0</v>
      </c>
      <c r="AD28" s="150">
        <v>0</v>
      </c>
      <c r="AE28" s="180">
        <v>0</v>
      </c>
      <c r="AF28" s="454" t="s">
        <v>16916</v>
      </c>
      <c r="AG28" s="180">
        <v>0</v>
      </c>
      <c r="AH28" s="150" t="s">
        <v>16916</v>
      </c>
      <c r="AI28" s="187">
        <v>0</v>
      </c>
      <c r="AJ28" s="188">
        <f t="shared" si="0"/>
        <v>233852.05</v>
      </c>
      <c r="AK28" s="487">
        <v>233852.05</v>
      </c>
      <c r="AL28" s="215">
        <f t="shared" si="4"/>
        <v>233852.05000000002</v>
      </c>
      <c r="AM28" s="392">
        <f t="shared" si="5"/>
        <v>0</v>
      </c>
      <c r="AN28" s="188">
        <f t="shared" si="6"/>
        <v>0</v>
      </c>
      <c r="AO28" s="487">
        <v>0</v>
      </c>
      <c r="AP28" s="215">
        <f t="shared" si="7"/>
        <v>0</v>
      </c>
      <c r="AQ28" s="188">
        <f t="shared" si="1"/>
        <v>233852.05</v>
      </c>
      <c r="AR28" s="487">
        <f t="shared" si="2"/>
        <v>233852.05</v>
      </c>
      <c r="AS28" s="215">
        <f t="shared" si="3"/>
        <v>233852.05000000002</v>
      </c>
    </row>
    <row r="29" spans="1:45" x14ac:dyDescent="0.2">
      <c r="A29" s="453" t="s">
        <v>8226</v>
      </c>
      <c r="B29" s="453" t="s">
        <v>9153</v>
      </c>
      <c r="C29" s="453" t="s">
        <v>8213</v>
      </c>
      <c r="D29" s="453" t="s">
        <v>8213</v>
      </c>
      <c r="E29" s="453" t="s">
        <v>16942</v>
      </c>
      <c r="F29" s="453" t="s">
        <v>36</v>
      </c>
      <c r="G29" s="453" t="s">
        <v>37</v>
      </c>
      <c r="H29" s="454">
        <v>0</v>
      </c>
      <c r="I29" s="180">
        <v>0</v>
      </c>
      <c r="J29" s="358">
        <v>0</v>
      </c>
      <c r="K29" s="150">
        <v>0</v>
      </c>
      <c r="L29" s="180">
        <v>0</v>
      </c>
      <c r="M29" s="150">
        <v>30711.99</v>
      </c>
      <c r="N29" s="180">
        <v>0</v>
      </c>
      <c r="O29" s="150">
        <v>0</v>
      </c>
      <c r="P29" s="180">
        <v>0</v>
      </c>
      <c r="Q29" s="150">
        <v>0</v>
      </c>
      <c r="R29" s="187">
        <v>0</v>
      </c>
      <c r="S29" s="454">
        <v>0</v>
      </c>
      <c r="T29" s="180">
        <v>0</v>
      </c>
      <c r="U29" s="150">
        <v>0</v>
      </c>
      <c r="V29" s="180">
        <v>0</v>
      </c>
      <c r="W29" s="150">
        <v>0</v>
      </c>
      <c r="X29" s="180">
        <v>0</v>
      </c>
      <c r="Y29" s="150">
        <v>0</v>
      </c>
      <c r="Z29" s="180">
        <v>0</v>
      </c>
      <c r="AA29" s="150">
        <v>0</v>
      </c>
      <c r="AB29" s="180">
        <v>0</v>
      </c>
      <c r="AC29" s="358">
        <v>0</v>
      </c>
      <c r="AD29" s="150">
        <v>0</v>
      </c>
      <c r="AE29" s="180">
        <v>0</v>
      </c>
      <c r="AF29" s="454" t="s">
        <v>16916</v>
      </c>
      <c r="AG29" s="180">
        <v>0</v>
      </c>
      <c r="AH29" s="150" t="s">
        <v>16916</v>
      </c>
      <c r="AI29" s="187">
        <v>0</v>
      </c>
      <c r="AJ29" s="188">
        <f t="shared" si="0"/>
        <v>30711.99</v>
      </c>
      <c r="AK29" s="487">
        <v>0</v>
      </c>
      <c r="AL29" s="215">
        <f t="shared" si="4"/>
        <v>0</v>
      </c>
      <c r="AM29" s="392">
        <f t="shared" si="5"/>
        <v>0</v>
      </c>
      <c r="AN29" s="188">
        <f t="shared" si="6"/>
        <v>0</v>
      </c>
      <c r="AO29" s="487">
        <v>0</v>
      </c>
      <c r="AP29" s="215">
        <f t="shared" si="7"/>
        <v>0</v>
      </c>
      <c r="AQ29" s="188">
        <f t="shared" si="1"/>
        <v>30711.99</v>
      </c>
      <c r="AR29" s="487">
        <f t="shared" si="2"/>
        <v>0</v>
      </c>
      <c r="AS29" s="215">
        <f t="shared" si="3"/>
        <v>0</v>
      </c>
    </row>
    <row r="30" spans="1:45" x14ac:dyDescent="0.2">
      <c r="A30" s="453" t="s">
        <v>8226</v>
      </c>
      <c r="B30" s="453" t="s">
        <v>8227</v>
      </c>
      <c r="C30" s="453" t="s">
        <v>8213</v>
      </c>
      <c r="D30" s="453" t="s">
        <v>8213</v>
      </c>
      <c r="E30" s="453" t="s">
        <v>367</v>
      </c>
      <c r="F30" s="453" t="s">
        <v>36</v>
      </c>
      <c r="G30" s="453" t="s">
        <v>37</v>
      </c>
      <c r="H30" s="454">
        <v>0</v>
      </c>
      <c r="I30" s="180">
        <v>0</v>
      </c>
      <c r="J30" s="358">
        <v>0</v>
      </c>
      <c r="K30" s="150">
        <v>0</v>
      </c>
      <c r="L30" s="180">
        <v>0</v>
      </c>
      <c r="M30" s="150">
        <v>2887058.64</v>
      </c>
      <c r="N30" s="180">
        <v>0</v>
      </c>
      <c r="O30" s="150">
        <v>0</v>
      </c>
      <c r="P30" s="180">
        <v>0</v>
      </c>
      <c r="Q30" s="150">
        <v>0</v>
      </c>
      <c r="R30" s="187">
        <v>0</v>
      </c>
      <c r="S30" s="454">
        <v>0</v>
      </c>
      <c r="T30" s="180">
        <v>0</v>
      </c>
      <c r="U30" s="150">
        <v>0</v>
      </c>
      <c r="V30" s="180">
        <v>0</v>
      </c>
      <c r="W30" s="150">
        <v>0</v>
      </c>
      <c r="X30" s="180">
        <v>0</v>
      </c>
      <c r="Y30" s="150">
        <v>0</v>
      </c>
      <c r="Z30" s="180">
        <v>0</v>
      </c>
      <c r="AA30" s="150">
        <v>0</v>
      </c>
      <c r="AB30" s="180">
        <v>0</v>
      </c>
      <c r="AC30" s="358">
        <v>0</v>
      </c>
      <c r="AD30" s="150">
        <v>0</v>
      </c>
      <c r="AE30" s="180">
        <v>0</v>
      </c>
      <c r="AF30" s="454" t="s">
        <v>16916</v>
      </c>
      <c r="AG30" s="180">
        <v>0</v>
      </c>
      <c r="AH30" s="150" t="s">
        <v>16916</v>
      </c>
      <c r="AI30" s="187">
        <v>0</v>
      </c>
      <c r="AJ30" s="188">
        <f t="shared" si="0"/>
        <v>2887058.64</v>
      </c>
      <c r="AK30" s="487">
        <v>0</v>
      </c>
      <c r="AL30" s="215">
        <f t="shared" si="4"/>
        <v>0</v>
      </c>
      <c r="AM30" s="392">
        <f t="shared" si="5"/>
        <v>0</v>
      </c>
      <c r="AN30" s="188">
        <f t="shared" si="6"/>
        <v>0</v>
      </c>
      <c r="AO30" s="487">
        <v>0</v>
      </c>
      <c r="AP30" s="215">
        <f t="shared" si="7"/>
        <v>0</v>
      </c>
      <c r="AQ30" s="188">
        <f t="shared" si="1"/>
        <v>2887058.64</v>
      </c>
      <c r="AR30" s="487">
        <f t="shared" si="2"/>
        <v>0</v>
      </c>
      <c r="AS30" s="215">
        <f t="shared" si="3"/>
        <v>0</v>
      </c>
    </row>
    <row r="31" spans="1:45" x14ac:dyDescent="0.2">
      <c r="A31" s="455" t="s">
        <v>8226</v>
      </c>
      <c r="B31" s="455" t="s">
        <v>8228</v>
      </c>
      <c r="C31" s="455" t="s">
        <v>8213</v>
      </c>
      <c r="D31" s="455" t="s">
        <v>8213</v>
      </c>
      <c r="E31" s="455" t="s">
        <v>163</v>
      </c>
      <c r="F31" s="453" t="s">
        <v>36</v>
      </c>
      <c r="G31" s="453" t="s">
        <v>37</v>
      </c>
      <c r="H31" s="454">
        <v>0</v>
      </c>
      <c r="I31" s="180">
        <v>0</v>
      </c>
      <c r="J31" s="358">
        <v>0</v>
      </c>
      <c r="K31" s="150">
        <v>11778.06</v>
      </c>
      <c r="L31" s="180">
        <v>0</v>
      </c>
      <c r="M31" s="150">
        <v>168928.95</v>
      </c>
      <c r="N31" s="180">
        <v>0</v>
      </c>
      <c r="O31" s="150">
        <v>3935.76</v>
      </c>
      <c r="P31" s="180">
        <v>3935.76</v>
      </c>
      <c r="Q31" s="150">
        <v>0</v>
      </c>
      <c r="R31" s="187">
        <v>0</v>
      </c>
      <c r="S31" s="454">
        <v>0</v>
      </c>
      <c r="T31" s="180">
        <v>0</v>
      </c>
      <c r="U31" s="150">
        <v>0</v>
      </c>
      <c r="V31" s="180">
        <v>0</v>
      </c>
      <c r="W31" s="150">
        <v>0</v>
      </c>
      <c r="X31" s="180">
        <v>0</v>
      </c>
      <c r="Y31" s="150">
        <v>0</v>
      </c>
      <c r="Z31" s="180">
        <v>0</v>
      </c>
      <c r="AA31" s="150">
        <v>0</v>
      </c>
      <c r="AB31" s="180">
        <v>0</v>
      </c>
      <c r="AC31" s="358">
        <v>0</v>
      </c>
      <c r="AD31" s="150">
        <v>0</v>
      </c>
      <c r="AE31" s="180">
        <v>0</v>
      </c>
      <c r="AF31" s="454" t="s">
        <v>16916</v>
      </c>
      <c r="AG31" s="180">
        <v>0</v>
      </c>
      <c r="AH31" s="150" t="s">
        <v>16916</v>
      </c>
      <c r="AI31" s="187">
        <v>0</v>
      </c>
      <c r="AJ31" s="188">
        <f t="shared" si="0"/>
        <v>184642.77000000002</v>
      </c>
      <c r="AK31" s="487">
        <v>184642.77</v>
      </c>
      <c r="AL31" s="215">
        <f t="shared" si="4"/>
        <v>3935.76</v>
      </c>
      <c r="AM31" s="392">
        <f t="shared" si="5"/>
        <v>0</v>
      </c>
      <c r="AN31" s="188">
        <f t="shared" si="6"/>
        <v>0</v>
      </c>
      <c r="AO31" s="487">
        <v>0</v>
      </c>
      <c r="AP31" s="215">
        <f t="shared" si="7"/>
        <v>0</v>
      </c>
      <c r="AQ31" s="188">
        <f t="shared" si="1"/>
        <v>184642.77000000002</v>
      </c>
      <c r="AR31" s="487">
        <f t="shared" si="2"/>
        <v>184642.77</v>
      </c>
      <c r="AS31" s="215">
        <f t="shared" si="3"/>
        <v>3935.76</v>
      </c>
    </row>
    <row r="32" spans="1:45" x14ac:dyDescent="0.2">
      <c r="A32" s="456" t="s">
        <v>8226</v>
      </c>
      <c r="B32" s="456" t="s">
        <v>8223</v>
      </c>
      <c r="C32" s="456" t="s">
        <v>8213</v>
      </c>
      <c r="D32" s="456" t="s">
        <v>8213</v>
      </c>
      <c r="E32" s="456" t="s">
        <v>16943</v>
      </c>
      <c r="F32" s="453" t="s">
        <v>36</v>
      </c>
      <c r="G32" s="453" t="s">
        <v>37</v>
      </c>
      <c r="H32" s="454">
        <v>0</v>
      </c>
      <c r="I32" s="180">
        <v>0</v>
      </c>
      <c r="J32" s="358">
        <v>0</v>
      </c>
      <c r="K32" s="150">
        <v>0</v>
      </c>
      <c r="L32" s="180">
        <v>0</v>
      </c>
      <c r="M32" s="150">
        <v>0</v>
      </c>
      <c r="N32" s="180">
        <v>0</v>
      </c>
      <c r="O32" s="150">
        <v>0</v>
      </c>
      <c r="P32" s="180">
        <v>0</v>
      </c>
      <c r="Q32" s="150">
        <v>0</v>
      </c>
      <c r="R32" s="187">
        <v>0</v>
      </c>
      <c r="S32" s="454">
        <v>0</v>
      </c>
      <c r="T32" s="180">
        <v>0</v>
      </c>
      <c r="U32" s="150">
        <v>0</v>
      </c>
      <c r="V32" s="180">
        <v>0</v>
      </c>
      <c r="W32" s="150">
        <v>0</v>
      </c>
      <c r="X32" s="180">
        <v>0</v>
      </c>
      <c r="Y32" s="150">
        <v>0</v>
      </c>
      <c r="Z32" s="180">
        <v>0</v>
      </c>
      <c r="AA32" s="150">
        <v>14776037.99</v>
      </c>
      <c r="AB32" s="180">
        <v>14716066.989999998</v>
      </c>
      <c r="AC32" s="358">
        <v>275559.82</v>
      </c>
      <c r="AD32" s="150">
        <v>0</v>
      </c>
      <c r="AE32" s="180">
        <v>0</v>
      </c>
      <c r="AF32" s="454" t="s">
        <v>16916</v>
      </c>
      <c r="AG32" s="180">
        <v>0</v>
      </c>
      <c r="AH32" s="150" t="s">
        <v>16916</v>
      </c>
      <c r="AI32" s="187">
        <v>0</v>
      </c>
      <c r="AJ32" s="188">
        <f t="shared" si="0"/>
        <v>14776037.99</v>
      </c>
      <c r="AK32" s="487">
        <v>14776037.99</v>
      </c>
      <c r="AL32" s="215">
        <f t="shared" si="4"/>
        <v>14716066.989999998</v>
      </c>
      <c r="AM32" s="392">
        <f t="shared" si="5"/>
        <v>275559.82</v>
      </c>
      <c r="AN32" s="188">
        <f t="shared" si="6"/>
        <v>0</v>
      </c>
      <c r="AO32" s="487">
        <v>0</v>
      </c>
      <c r="AP32" s="215">
        <f t="shared" si="7"/>
        <v>0</v>
      </c>
      <c r="AQ32" s="188">
        <f t="shared" si="1"/>
        <v>14776037.99</v>
      </c>
      <c r="AR32" s="487">
        <f t="shared" si="2"/>
        <v>14776037.99</v>
      </c>
      <c r="AS32" s="215">
        <f t="shared" si="3"/>
        <v>14716066.989999998</v>
      </c>
    </row>
    <row r="33" spans="1:45" x14ac:dyDescent="0.2">
      <c r="A33" s="456" t="s">
        <v>8226</v>
      </c>
      <c r="B33" s="456" t="s">
        <v>8490</v>
      </c>
      <c r="C33" s="456" t="s">
        <v>8213</v>
      </c>
      <c r="D33" s="456" t="s">
        <v>8213</v>
      </c>
      <c r="E33" s="456" t="s">
        <v>16944</v>
      </c>
      <c r="F33" s="453" t="s">
        <v>36</v>
      </c>
      <c r="G33" s="453" t="s">
        <v>37</v>
      </c>
      <c r="H33" s="454">
        <v>0</v>
      </c>
      <c r="I33" s="180">
        <v>0</v>
      </c>
      <c r="J33" s="358">
        <v>0</v>
      </c>
      <c r="K33" s="150">
        <v>0</v>
      </c>
      <c r="L33" s="180">
        <v>0</v>
      </c>
      <c r="M33" s="150">
        <v>0</v>
      </c>
      <c r="N33" s="180">
        <v>0</v>
      </c>
      <c r="O33" s="150">
        <v>0</v>
      </c>
      <c r="P33" s="180">
        <v>0</v>
      </c>
      <c r="Q33" s="150">
        <v>0</v>
      </c>
      <c r="R33" s="187">
        <v>0</v>
      </c>
      <c r="S33" s="454">
        <v>0</v>
      </c>
      <c r="T33" s="180">
        <v>0</v>
      </c>
      <c r="U33" s="150">
        <v>0</v>
      </c>
      <c r="V33" s="180">
        <v>0</v>
      </c>
      <c r="W33" s="150">
        <v>0</v>
      </c>
      <c r="X33" s="180">
        <v>0</v>
      </c>
      <c r="Y33" s="150">
        <v>0</v>
      </c>
      <c r="Z33" s="180">
        <v>0</v>
      </c>
      <c r="AA33" s="150">
        <v>300000</v>
      </c>
      <c r="AB33" s="180">
        <v>259874.71000000002</v>
      </c>
      <c r="AC33" s="358">
        <v>0</v>
      </c>
      <c r="AD33" s="150">
        <v>0</v>
      </c>
      <c r="AE33" s="180">
        <v>0</v>
      </c>
      <c r="AF33" s="454" t="s">
        <v>16916</v>
      </c>
      <c r="AG33" s="180">
        <v>0</v>
      </c>
      <c r="AH33" s="150" t="s">
        <v>16916</v>
      </c>
      <c r="AI33" s="187">
        <v>0</v>
      </c>
      <c r="AJ33" s="188">
        <f t="shared" si="0"/>
        <v>300000</v>
      </c>
      <c r="AK33" s="487">
        <v>300000</v>
      </c>
      <c r="AL33" s="215">
        <f t="shared" si="4"/>
        <v>259874.71000000002</v>
      </c>
      <c r="AM33" s="392">
        <f t="shared" si="5"/>
        <v>0</v>
      </c>
      <c r="AN33" s="188">
        <f t="shared" si="6"/>
        <v>0</v>
      </c>
      <c r="AO33" s="487">
        <v>0</v>
      </c>
      <c r="AP33" s="215">
        <f t="shared" si="7"/>
        <v>0</v>
      </c>
      <c r="AQ33" s="188">
        <f t="shared" si="1"/>
        <v>300000</v>
      </c>
      <c r="AR33" s="487">
        <f t="shared" si="2"/>
        <v>300000</v>
      </c>
      <c r="AS33" s="215">
        <f t="shared" si="3"/>
        <v>259874.71000000002</v>
      </c>
    </row>
    <row r="34" spans="1:45" x14ac:dyDescent="0.2">
      <c r="A34" s="456" t="s">
        <v>8226</v>
      </c>
      <c r="B34" s="456" t="s">
        <v>8409</v>
      </c>
      <c r="C34" s="456" t="s">
        <v>8213</v>
      </c>
      <c r="D34" s="456" t="s">
        <v>8213</v>
      </c>
      <c r="E34" s="456" t="s">
        <v>16945</v>
      </c>
      <c r="F34" s="453" t="s">
        <v>36</v>
      </c>
      <c r="G34" s="453" t="s">
        <v>37</v>
      </c>
      <c r="H34" s="454">
        <v>0</v>
      </c>
      <c r="I34" s="180">
        <v>0</v>
      </c>
      <c r="J34" s="358">
        <v>0</v>
      </c>
      <c r="K34" s="150">
        <v>0</v>
      </c>
      <c r="L34" s="180">
        <v>0</v>
      </c>
      <c r="M34" s="150">
        <v>0</v>
      </c>
      <c r="N34" s="180">
        <v>0</v>
      </c>
      <c r="O34" s="150">
        <v>0</v>
      </c>
      <c r="P34" s="180">
        <v>0</v>
      </c>
      <c r="Q34" s="150">
        <v>0</v>
      </c>
      <c r="R34" s="187">
        <v>0</v>
      </c>
      <c r="S34" s="454">
        <v>0</v>
      </c>
      <c r="T34" s="180">
        <v>0</v>
      </c>
      <c r="U34" s="150">
        <v>0</v>
      </c>
      <c r="V34" s="180">
        <v>0</v>
      </c>
      <c r="W34" s="150">
        <v>0</v>
      </c>
      <c r="X34" s="180">
        <v>0</v>
      </c>
      <c r="Y34" s="150">
        <v>0</v>
      </c>
      <c r="Z34" s="180">
        <v>0</v>
      </c>
      <c r="AA34" s="150">
        <v>248668.08</v>
      </c>
      <c r="AB34" s="180">
        <v>248668.08</v>
      </c>
      <c r="AC34" s="358">
        <v>0</v>
      </c>
      <c r="AD34" s="150">
        <v>0</v>
      </c>
      <c r="AE34" s="180">
        <v>0</v>
      </c>
      <c r="AF34" s="454" t="s">
        <v>16916</v>
      </c>
      <c r="AG34" s="180">
        <v>0</v>
      </c>
      <c r="AH34" s="150" t="s">
        <v>16916</v>
      </c>
      <c r="AI34" s="187">
        <v>0</v>
      </c>
      <c r="AJ34" s="188">
        <f t="shared" si="0"/>
        <v>248668.08</v>
      </c>
      <c r="AK34" s="487">
        <v>248668.08</v>
      </c>
      <c r="AL34" s="215">
        <f t="shared" si="4"/>
        <v>248668.08</v>
      </c>
      <c r="AM34" s="392">
        <f t="shared" si="5"/>
        <v>0</v>
      </c>
      <c r="AN34" s="188">
        <f t="shared" si="6"/>
        <v>0</v>
      </c>
      <c r="AO34" s="487">
        <v>0</v>
      </c>
      <c r="AP34" s="215">
        <f t="shared" si="7"/>
        <v>0</v>
      </c>
      <c r="AQ34" s="188">
        <f t="shared" si="1"/>
        <v>248668.08</v>
      </c>
      <c r="AR34" s="487">
        <f t="shared" si="2"/>
        <v>248668.08</v>
      </c>
      <c r="AS34" s="215">
        <f t="shared" si="3"/>
        <v>248668.08</v>
      </c>
    </row>
    <row r="35" spans="1:45" x14ac:dyDescent="0.2">
      <c r="A35" s="457" t="s">
        <v>8226</v>
      </c>
      <c r="B35" s="457" t="s">
        <v>8274</v>
      </c>
      <c r="C35" s="457" t="s">
        <v>8213</v>
      </c>
      <c r="D35" s="457" t="s">
        <v>8213</v>
      </c>
      <c r="E35" s="457" t="s">
        <v>16946</v>
      </c>
      <c r="F35" s="453" t="s">
        <v>36</v>
      </c>
      <c r="G35" s="453" t="s">
        <v>37</v>
      </c>
      <c r="H35" s="454">
        <v>0</v>
      </c>
      <c r="I35" s="180">
        <v>0</v>
      </c>
      <c r="J35" s="358">
        <v>0</v>
      </c>
      <c r="K35" s="150">
        <v>0</v>
      </c>
      <c r="L35" s="180">
        <v>0</v>
      </c>
      <c r="M35" s="150">
        <v>0</v>
      </c>
      <c r="N35" s="180">
        <v>0</v>
      </c>
      <c r="O35" s="150">
        <v>0</v>
      </c>
      <c r="P35" s="180">
        <v>0</v>
      </c>
      <c r="Q35" s="150">
        <v>0</v>
      </c>
      <c r="R35" s="187">
        <v>0</v>
      </c>
      <c r="S35" s="454">
        <v>0</v>
      </c>
      <c r="T35" s="180">
        <v>0</v>
      </c>
      <c r="U35" s="150">
        <v>0</v>
      </c>
      <c r="V35" s="180">
        <v>0</v>
      </c>
      <c r="W35" s="150">
        <v>0</v>
      </c>
      <c r="X35" s="180">
        <v>0</v>
      </c>
      <c r="Y35" s="150">
        <v>0</v>
      </c>
      <c r="Z35" s="180">
        <v>0</v>
      </c>
      <c r="AA35" s="150">
        <v>0</v>
      </c>
      <c r="AB35" s="180">
        <v>0</v>
      </c>
      <c r="AC35" s="358">
        <v>0</v>
      </c>
      <c r="AD35" s="150">
        <v>0</v>
      </c>
      <c r="AE35" s="180">
        <v>0</v>
      </c>
      <c r="AF35" s="454">
        <v>0</v>
      </c>
      <c r="AG35" s="180">
        <v>0</v>
      </c>
      <c r="AH35" s="150">
        <v>201083.43</v>
      </c>
      <c r="AI35" s="187">
        <v>0</v>
      </c>
      <c r="AJ35" s="188">
        <f t="shared" ref="AJ35:AJ66" si="8">+SUM(H35,K35,M35,O35,Q35,S35,U35,W35,Y35,AA35,AD35)</f>
        <v>0</v>
      </c>
      <c r="AK35" s="487">
        <v>0</v>
      </c>
      <c r="AL35" s="215">
        <f t="shared" si="4"/>
        <v>0</v>
      </c>
      <c r="AM35" s="392">
        <f t="shared" si="5"/>
        <v>0</v>
      </c>
      <c r="AN35" s="188">
        <f t="shared" si="6"/>
        <v>201083.43</v>
      </c>
      <c r="AO35" s="487">
        <v>0</v>
      </c>
      <c r="AP35" s="215">
        <f t="shared" si="7"/>
        <v>0</v>
      </c>
      <c r="AQ35" s="188">
        <f t="shared" ref="AQ35:AQ66" si="9">+AJ35+AN35</f>
        <v>201083.43</v>
      </c>
      <c r="AR35" s="487">
        <f t="shared" ref="AR35:AR66" si="10">+AK35+AO35</f>
        <v>0</v>
      </c>
      <c r="AS35" s="215">
        <f t="shared" ref="AS35:AS66" si="11">+AL35+AP35</f>
        <v>0</v>
      </c>
    </row>
    <row r="36" spans="1:45" x14ac:dyDescent="0.2">
      <c r="A36" s="453" t="s">
        <v>8229</v>
      </c>
      <c r="B36" s="453" t="s">
        <v>8261</v>
      </c>
      <c r="C36" s="453" t="s">
        <v>8213</v>
      </c>
      <c r="D36" s="453" t="s">
        <v>8213</v>
      </c>
      <c r="E36" s="453" t="s">
        <v>16947</v>
      </c>
      <c r="F36" s="453" t="s">
        <v>103</v>
      </c>
      <c r="G36" s="453" t="s">
        <v>37</v>
      </c>
      <c r="H36" s="454">
        <v>0</v>
      </c>
      <c r="I36" s="180">
        <v>0</v>
      </c>
      <c r="J36" s="358">
        <v>0</v>
      </c>
      <c r="K36" s="150">
        <v>54300.57</v>
      </c>
      <c r="L36" s="180">
        <v>54300.569999999992</v>
      </c>
      <c r="M36" s="150">
        <v>427367.59</v>
      </c>
      <c r="N36" s="180">
        <v>11695.25</v>
      </c>
      <c r="O36" s="150">
        <v>83805.83</v>
      </c>
      <c r="P36" s="180">
        <v>83805.820000000007</v>
      </c>
      <c r="Q36" s="150">
        <v>360000</v>
      </c>
      <c r="R36" s="187">
        <v>360000</v>
      </c>
      <c r="S36" s="454">
        <v>0</v>
      </c>
      <c r="T36" s="180">
        <v>0</v>
      </c>
      <c r="U36" s="150">
        <v>0</v>
      </c>
      <c r="V36" s="180">
        <v>0</v>
      </c>
      <c r="W36" s="150">
        <v>0</v>
      </c>
      <c r="X36" s="180">
        <v>0</v>
      </c>
      <c r="Y36" s="150">
        <v>0</v>
      </c>
      <c r="Z36" s="180">
        <v>0</v>
      </c>
      <c r="AA36" s="150">
        <v>0</v>
      </c>
      <c r="AB36" s="180">
        <v>0</v>
      </c>
      <c r="AC36" s="358">
        <v>0</v>
      </c>
      <c r="AD36" s="150">
        <v>0</v>
      </c>
      <c r="AE36" s="180">
        <v>0</v>
      </c>
      <c r="AF36" s="454" t="s">
        <v>16916</v>
      </c>
      <c r="AG36" s="180">
        <v>0</v>
      </c>
      <c r="AH36" s="150" t="s">
        <v>16916</v>
      </c>
      <c r="AI36" s="187">
        <v>0</v>
      </c>
      <c r="AJ36" s="188">
        <f t="shared" si="8"/>
        <v>925473.99</v>
      </c>
      <c r="AK36" s="487">
        <v>925473.99</v>
      </c>
      <c r="AL36" s="215">
        <f t="shared" si="4"/>
        <v>509801.64</v>
      </c>
      <c r="AM36" s="392">
        <f t="shared" si="5"/>
        <v>0</v>
      </c>
      <c r="AN36" s="188">
        <f t="shared" si="6"/>
        <v>0</v>
      </c>
      <c r="AO36" s="487">
        <v>0</v>
      </c>
      <c r="AP36" s="215">
        <f t="shared" si="7"/>
        <v>0</v>
      </c>
      <c r="AQ36" s="188">
        <f t="shared" si="9"/>
        <v>925473.99</v>
      </c>
      <c r="AR36" s="487">
        <f t="shared" si="10"/>
        <v>925473.99</v>
      </c>
      <c r="AS36" s="215">
        <f t="shared" si="11"/>
        <v>509801.64</v>
      </c>
    </row>
    <row r="37" spans="1:45" x14ac:dyDescent="0.2">
      <c r="A37" s="453" t="s">
        <v>8229</v>
      </c>
      <c r="B37" s="453" t="s">
        <v>8263</v>
      </c>
      <c r="C37" s="453" t="s">
        <v>8213</v>
      </c>
      <c r="D37" s="453" t="s">
        <v>8213</v>
      </c>
      <c r="E37" s="453" t="s">
        <v>16948</v>
      </c>
      <c r="F37" s="453" t="s">
        <v>103</v>
      </c>
      <c r="G37" s="453" t="s">
        <v>37</v>
      </c>
      <c r="H37" s="454">
        <v>0</v>
      </c>
      <c r="I37" s="180">
        <v>0</v>
      </c>
      <c r="J37" s="358">
        <v>0</v>
      </c>
      <c r="K37" s="150">
        <v>254368.41</v>
      </c>
      <c r="L37" s="180">
        <v>254368.41</v>
      </c>
      <c r="M37" s="150">
        <v>0</v>
      </c>
      <c r="N37" s="180">
        <v>0</v>
      </c>
      <c r="O37" s="150">
        <v>0</v>
      </c>
      <c r="P37" s="180">
        <v>0</v>
      </c>
      <c r="Q37" s="150">
        <v>745232.28</v>
      </c>
      <c r="R37" s="187">
        <v>745232.28</v>
      </c>
      <c r="S37" s="454">
        <v>0</v>
      </c>
      <c r="T37" s="180">
        <v>0</v>
      </c>
      <c r="U37" s="150">
        <v>0</v>
      </c>
      <c r="V37" s="180">
        <v>0</v>
      </c>
      <c r="W37" s="150">
        <v>0</v>
      </c>
      <c r="X37" s="180">
        <v>0</v>
      </c>
      <c r="Y37" s="150">
        <v>0</v>
      </c>
      <c r="Z37" s="180">
        <v>0</v>
      </c>
      <c r="AA37" s="150">
        <v>0</v>
      </c>
      <c r="AB37" s="180">
        <v>0</v>
      </c>
      <c r="AC37" s="358">
        <v>0</v>
      </c>
      <c r="AD37" s="150">
        <v>0</v>
      </c>
      <c r="AE37" s="180">
        <v>0</v>
      </c>
      <c r="AF37" s="454" t="s">
        <v>16916</v>
      </c>
      <c r="AG37" s="180">
        <v>0</v>
      </c>
      <c r="AH37" s="150" t="s">
        <v>16916</v>
      </c>
      <c r="AI37" s="187">
        <v>0</v>
      </c>
      <c r="AJ37" s="188">
        <f t="shared" si="8"/>
        <v>999600.69000000006</v>
      </c>
      <c r="AK37" s="487">
        <v>999600.69</v>
      </c>
      <c r="AL37" s="215">
        <f t="shared" si="4"/>
        <v>999600.69000000006</v>
      </c>
      <c r="AM37" s="392">
        <f t="shared" si="5"/>
        <v>0</v>
      </c>
      <c r="AN37" s="188">
        <f t="shared" si="6"/>
        <v>0</v>
      </c>
      <c r="AO37" s="487">
        <v>0</v>
      </c>
      <c r="AP37" s="215">
        <f t="shared" si="7"/>
        <v>0</v>
      </c>
      <c r="AQ37" s="188">
        <f t="shared" si="9"/>
        <v>999600.69000000006</v>
      </c>
      <c r="AR37" s="487">
        <f t="shared" si="10"/>
        <v>999600.69</v>
      </c>
      <c r="AS37" s="215">
        <f t="shared" si="11"/>
        <v>999600.69000000006</v>
      </c>
    </row>
    <row r="38" spans="1:45" x14ac:dyDescent="0.2">
      <c r="A38" s="453" t="s">
        <v>8229</v>
      </c>
      <c r="B38" s="453" t="s">
        <v>8278</v>
      </c>
      <c r="C38" s="453" t="s">
        <v>8213</v>
      </c>
      <c r="D38" s="453" t="s">
        <v>8213</v>
      </c>
      <c r="E38" s="453" t="s">
        <v>8530</v>
      </c>
      <c r="F38" s="453" t="s">
        <v>103</v>
      </c>
      <c r="G38" s="453" t="s">
        <v>37</v>
      </c>
      <c r="H38" s="454">
        <v>0</v>
      </c>
      <c r="I38" s="180">
        <v>0</v>
      </c>
      <c r="J38" s="358">
        <v>0</v>
      </c>
      <c r="K38" s="150">
        <v>0</v>
      </c>
      <c r="L38" s="180">
        <v>0</v>
      </c>
      <c r="M38" s="150">
        <v>25979.87</v>
      </c>
      <c r="N38" s="180">
        <v>0</v>
      </c>
      <c r="O38" s="150">
        <v>0</v>
      </c>
      <c r="P38" s="180">
        <v>0</v>
      </c>
      <c r="Q38" s="150">
        <v>185392</v>
      </c>
      <c r="R38" s="187">
        <v>185392</v>
      </c>
      <c r="S38" s="454">
        <v>0</v>
      </c>
      <c r="T38" s="180">
        <v>0</v>
      </c>
      <c r="U38" s="150">
        <v>0</v>
      </c>
      <c r="V38" s="180">
        <v>0</v>
      </c>
      <c r="W38" s="150">
        <v>0</v>
      </c>
      <c r="X38" s="180">
        <v>0</v>
      </c>
      <c r="Y38" s="150">
        <v>0</v>
      </c>
      <c r="Z38" s="180">
        <v>0</v>
      </c>
      <c r="AA38" s="150">
        <v>0</v>
      </c>
      <c r="AB38" s="180">
        <v>0</v>
      </c>
      <c r="AC38" s="358">
        <v>0</v>
      </c>
      <c r="AD38" s="150">
        <v>0</v>
      </c>
      <c r="AE38" s="180">
        <v>0</v>
      </c>
      <c r="AF38" s="454" t="s">
        <v>16916</v>
      </c>
      <c r="AG38" s="180">
        <v>0</v>
      </c>
      <c r="AH38" s="150" t="s">
        <v>16916</v>
      </c>
      <c r="AI38" s="187">
        <v>0</v>
      </c>
      <c r="AJ38" s="188">
        <f t="shared" si="8"/>
        <v>211371.87</v>
      </c>
      <c r="AK38" s="487">
        <v>211371.87</v>
      </c>
      <c r="AL38" s="215">
        <f t="shared" si="4"/>
        <v>185392</v>
      </c>
      <c r="AM38" s="392">
        <f t="shared" si="5"/>
        <v>0</v>
      </c>
      <c r="AN38" s="188">
        <f t="shared" si="6"/>
        <v>0</v>
      </c>
      <c r="AO38" s="487">
        <v>0</v>
      </c>
      <c r="AP38" s="215">
        <f t="shared" si="7"/>
        <v>0</v>
      </c>
      <c r="AQ38" s="188">
        <f t="shared" si="9"/>
        <v>211371.87</v>
      </c>
      <c r="AR38" s="487">
        <f t="shared" si="10"/>
        <v>211371.87</v>
      </c>
      <c r="AS38" s="215">
        <f t="shared" si="11"/>
        <v>185392</v>
      </c>
    </row>
    <row r="39" spans="1:45" x14ac:dyDescent="0.2">
      <c r="A39" s="453" t="s">
        <v>8229</v>
      </c>
      <c r="B39" s="453" t="s">
        <v>8531</v>
      </c>
      <c r="C39" s="453" t="s">
        <v>8213</v>
      </c>
      <c r="D39" s="453" t="s">
        <v>8213</v>
      </c>
      <c r="E39" s="453" t="s">
        <v>8532</v>
      </c>
      <c r="F39" s="453" t="s">
        <v>103</v>
      </c>
      <c r="G39" s="453" t="s">
        <v>37</v>
      </c>
      <c r="H39" s="454">
        <v>0</v>
      </c>
      <c r="I39" s="180">
        <v>0</v>
      </c>
      <c r="J39" s="358">
        <v>0</v>
      </c>
      <c r="K39" s="150">
        <v>0</v>
      </c>
      <c r="L39" s="180">
        <v>0</v>
      </c>
      <c r="M39" s="150">
        <v>528410.82999999996</v>
      </c>
      <c r="N39" s="180">
        <v>0</v>
      </c>
      <c r="O39" s="150">
        <v>0</v>
      </c>
      <c r="P39" s="180">
        <v>0</v>
      </c>
      <c r="Q39" s="150">
        <v>0</v>
      </c>
      <c r="R39" s="187">
        <v>0</v>
      </c>
      <c r="S39" s="454">
        <v>0</v>
      </c>
      <c r="T39" s="180">
        <v>0</v>
      </c>
      <c r="U39" s="150">
        <v>0</v>
      </c>
      <c r="V39" s="180">
        <v>0</v>
      </c>
      <c r="W39" s="150">
        <v>0</v>
      </c>
      <c r="X39" s="180">
        <v>0</v>
      </c>
      <c r="Y39" s="150">
        <v>0</v>
      </c>
      <c r="Z39" s="180">
        <v>0</v>
      </c>
      <c r="AA39" s="150">
        <v>0</v>
      </c>
      <c r="AB39" s="180">
        <v>0</v>
      </c>
      <c r="AC39" s="358">
        <v>0</v>
      </c>
      <c r="AD39" s="150">
        <v>0</v>
      </c>
      <c r="AE39" s="180">
        <v>0</v>
      </c>
      <c r="AF39" s="454" t="s">
        <v>16916</v>
      </c>
      <c r="AG39" s="180">
        <v>0</v>
      </c>
      <c r="AH39" s="150" t="s">
        <v>16916</v>
      </c>
      <c r="AI39" s="187">
        <v>0</v>
      </c>
      <c r="AJ39" s="188">
        <f t="shared" si="8"/>
        <v>528410.82999999996</v>
      </c>
      <c r="AK39" s="487">
        <v>528410.82999999996</v>
      </c>
      <c r="AL39" s="215">
        <f t="shared" si="4"/>
        <v>0</v>
      </c>
      <c r="AM39" s="392">
        <f t="shared" si="5"/>
        <v>0</v>
      </c>
      <c r="AN39" s="188">
        <f t="shared" si="6"/>
        <v>0</v>
      </c>
      <c r="AO39" s="487">
        <v>0</v>
      </c>
      <c r="AP39" s="215">
        <f t="shared" si="7"/>
        <v>0</v>
      </c>
      <c r="AQ39" s="188">
        <f t="shared" si="9"/>
        <v>528410.82999999996</v>
      </c>
      <c r="AR39" s="487">
        <f t="shared" si="10"/>
        <v>528410.82999999996</v>
      </c>
      <c r="AS39" s="215">
        <f t="shared" si="11"/>
        <v>0</v>
      </c>
    </row>
    <row r="40" spans="1:45" x14ac:dyDescent="0.2">
      <c r="A40" s="455" t="s">
        <v>8229</v>
      </c>
      <c r="B40" s="455" t="s">
        <v>8219</v>
      </c>
      <c r="C40" s="455" t="s">
        <v>8213</v>
      </c>
      <c r="D40" s="455" t="s">
        <v>8213</v>
      </c>
      <c r="E40" s="455" t="s">
        <v>8230</v>
      </c>
      <c r="F40" s="453" t="s">
        <v>103</v>
      </c>
      <c r="G40" s="453" t="s">
        <v>37</v>
      </c>
      <c r="H40" s="454">
        <v>316807.03000000003</v>
      </c>
      <c r="I40" s="180">
        <v>316807.03000000003</v>
      </c>
      <c r="J40" s="358">
        <v>0</v>
      </c>
      <c r="K40" s="150">
        <v>1995621.93</v>
      </c>
      <c r="L40" s="180">
        <v>1995621.9300000002</v>
      </c>
      <c r="M40" s="150">
        <v>0</v>
      </c>
      <c r="N40" s="180">
        <v>0</v>
      </c>
      <c r="O40" s="150">
        <v>67495.08</v>
      </c>
      <c r="P40" s="180">
        <v>67495.079999999987</v>
      </c>
      <c r="Q40" s="150">
        <v>0</v>
      </c>
      <c r="R40" s="187">
        <v>0</v>
      </c>
      <c r="S40" s="454">
        <v>0</v>
      </c>
      <c r="T40" s="180">
        <v>0</v>
      </c>
      <c r="U40" s="150">
        <v>0</v>
      </c>
      <c r="V40" s="180">
        <v>0</v>
      </c>
      <c r="W40" s="150">
        <v>0</v>
      </c>
      <c r="X40" s="180">
        <v>0</v>
      </c>
      <c r="Y40" s="150">
        <v>0</v>
      </c>
      <c r="Z40" s="180">
        <v>0</v>
      </c>
      <c r="AA40" s="150">
        <v>0</v>
      </c>
      <c r="AB40" s="180">
        <v>0</v>
      </c>
      <c r="AC40" s="358">
        <v>0</v>
      </c>
      <c r="AD40" s="150">
        <v>0</v>
      </c>
      <c r="AE40" s="180">
        <v>0</v>
      </c>
      <c r="AF40" s="454" t="s">
        <v>16916</v>
      </c>
      <c r="AG40" s="180">
        <v>0</v>
      </c>
      <c r="AH40" s="150" t="s">
        <v>16916</v>
      </c>
      <c r="AI40" s="187">
        <v>0</v>
      </c>
      <c r="AJ40" s="188">
        <f t="shared" si="8"/>
        <v>2379924.04</v>
      </c>
      <c r="AK40" s="487">
        <v>2379924.04</v>
      </c>
      <c r="AL40" s="215">
        <f t="shared" si="4"/>
        <v>2379924.04</v>
      </c>
      <c r="AM40" s="392">
        <f t="shared" si="5"/>
        <v>0</v>
      </c>
      <c r="AN40" s="188">
        <f t="shared" si="6"/>
        <v>0</v>
      </c>
      <c r="AO40" s="487">
        <v>0</v>
      </c>
      <c r="AP40" s="215">
        <f t="shared" si="7"/>
        <v>0</v>
      </c>
      <c r="AQ40" s="188">
        <f t="shared" si="9"/>
        <v>2379924.04</v>
      </c>
      <c r="AR40" s="487">
        <f t="shared" si="10"/>
        <v>2379924.04</v>
      </c>
      <c r="AS40" s="215">
        <f t="shared" si="11"/>
        <v>2379924.04</v>
      </c>
    </row>
    <row r="41" spans="1:45" x14ac:dyDescent="0.2">
      <c r="A41" s="455" t="s">
        <v>8229</v>
      </c>
      <c r="B41" s="455" t="s">
        <v>8262</v>
      </c>
      <c r="C41" s="455" t="s">
        <v>8213</v>
      </c>
      <c r="D41" s="455" t="s">
        <v>8213</v>
      </c>
      <c r="E41" s="455" t="s">
        <v>16949</v>
      </c>
      <c r="F41" s="453" t="s">
        <v>103</v>
      </c>
      <c r="G41" s="453" t="s">
        <v>37</v>
      </c>
      <c r="H41" s="454">
        <v>794798.76</v>
      </c>
      <c r="I41" s="180">
        <v>782932.28</v>
      </c>
      <c r="J41" s="358">
        <v>0</v>
      </c>
      <c r="K41" s="150">
        <v>122202.34</v>
      </c>
      <c r="L41" s="180">
        <v>104737.5</v>
      </c>
      <c r="M41" s="150">
        <v>0</v>
      </c>
      <c r="N41" s="180">
        <v>0</v>
      </c>
      <c r="O41" s="150">
        <v>0</v>
      </c>
      <c r="P41" s="180">
        <v>0</v>
      </c>
      <c r="Q41" s="150">
        <v>0</v>
      </c>
      <c r="R41" s="187">
        <v>0</v>
      </c>
      <c r="S41" s="454">
        <v>0</v>
      </c>
      <c r="T41" s="180">
        <v>0</v>
      </c>
      <c r="U41" s="150">
        <v>0</v>
      </c>
      <c r="V41" s="180">
        <v>0</v>
      </c>
      <c r="W41" s="150">
        <v>0</v>
      </c>
      <c r="X41" s="180">
        <v>0</v>
      </c>
      <c r="Y41" s="150">
        <v>0</v>
      </c>
      <c r="Z41" s="180">
        <v>0</v>
      </c>
      <c r="AA41" s="150">
        <v>0</v>
      </c>
      <c r="AB41" s="180">
        <v>0</v>
      </c>
      <c r="AC41" s="358">
        <v>0</v>
      </c>
      <c r="AD41" s="150">
        <v>0</v>
      </c>
      <c r="AE41" s="180">
        <v>0</v>
      </c>
      <c r="AF41" s="454" t="s">
        <v>16916</v>
      </c>
      <c r="AG41" s="180">
        <v>0</v>
      </c>
      <c r="AH41" s="150" t="s">
        <v>16916</v>
      </c>
      <c r="AI41" s="187">
        <v>0</v>
      </c>
      <c r="AJ41" s="188">
        <f t="shared" si="8"/>
        <v>917001.1</v>
      </c>
      <c r="AK41" s="487">
        <v>917001.1</v>
      </c>
      <c r="AL41" s="215">
        <f t="shared" si="4"/>
        <v>887669.78</v>
      </c>
      <c r="AM41" s="392">
        <f t="shared" si="5"/>
        <v>0</v>
      </c>
      <c r="AN41" s="188">
        <f t="shared" si="6"/>
        <v>0</v>
      </c>
      <c r="AO41" s="487">
        <v>0</v>
      </c>
      <c r="AP41" s="215">
        <f t="shared" si="7"/>
        <v>0</v>
      </c>
      <c r="AQ41" s="188">
        <f t="shared" si="9"/>
        <v>917001.1</v>
      </c>
      <c r="AR41" s="487">
        <f t="shared" si="10"/>
        <v>917001.1</v>
      </c>
      <c r="AS41" s="215">
        <f t="shared" si="11"/>
        <v>887669.78</v>
      </c>
    </row>
    <row r="42" spans="1:45" x14ac:dyDescent="0.2">
      <c r="A42" s="455" t="s">
        <v>8229</v>
      </c>
      <c r="B42" s="455" t="s">
        <v>8264</v>
      </c>
      <c r="C42" s="455" t="s">
        <v>8213</v>
      </c>
      <c r="D42" s="455" t="s">
        <v>8213</v>
      </c>
      <c r="E42" s="455" t="s">
        <v>170</v>
      </c>
      <c r="F42" s="453" t="s">
        <v>103</v>
      </c>
      <c r="G42" s="453" t="s">
        <v>37</v>
      </c>
      <c r="H42" s="454">
        <v>0</v>
      </c>
      <c r="I42" s="180">
        <v>0</v>
      </c>
      <c r="J42" s="358">
        <v>0</v>
      </c>
      <c r="K42" s="150">
        <v>159337.56</v>
      </c>
      <c r="L42" s="180">
        <v>154608.65</v>
      </c>
      <c r="M42" s="150">
        <v>1269874.1499999999</v>
      </c>
      <c r="N42" s="180">
        <v>31480.85</v>
      </c>
      <c r="O42" s="150">
        <v>44238.12</v>
      </c>
      <c r="P42" s="180">
        <v>33178.590000000011</v>
      </c>
      <c r="Q42" s="150">
        <v>0</v>
      </c>
      <c r="R42" s="187">
        <v>0</v>
      </c>
      <c r="S42" s="454">
        <v>1851718.34</v>
      </c>
      <c r="T42" s="180">
        <v>1842594.8599999999</v>
      </c>
      <c r="U42" s="150">
        <v>0</v>
      </c>
      <c r="V42" s="180">
        <v>0</v>
      </c>
      <c r="W42" s="150">
        <v>0</v>
      </c>
      <c r="X42" s="180">
        <v>0</v>
      </c>
      <c r="Y42" s="150">
        <v>0</v>
      </c>
      <c r="Z42" s="180">
        <v>0</v>
      </c>
      <c r="AA42" s="150">
        <v>1493462.67</v>
      </c>
      <c r="AB42" s="180">
        <v>1458117.83</v>
      </c>
      <c r="AC42" s="358">
        <v>0</v>
      </c>
      <c r="AD42" s="150">
        <v>0</v>
      </c>
      <c r="AE42" s="180">
        <v>0</v>
      </c>
      <c r="AF42" s="454" t="s">
        <v>16916</v>
      </c>
      <c r="AG42" s="180">
        <v>0</v>
      </c>
      <c r="AH42" s="150" t="s">
        <v>16916</v>
      </c>
      <c r="AI42" s="187">
        <v>0</v>
      </c>
      <c r="AJ42" s="188">
        <f t="shared" si="8"/>
        <v>4818630.84</v>
      </c>
      <c r="AK42" s="487">
        <v>4818630.84</v>
      </c>
      <c r="AL42" s="215">
        <f t="shared" si="4"/>
        <v>3519980.7800000003</v>
      </c>
      <c r="AM42" s="392">
        <f t="shared" si="5"/>
        <v>0</v>
      </c>
      <c r="AN42" s="188">
        <f t="shared" si="6"/>
        <v>0</v>
      </c>
      <c r="AO42" s="487">
        <v>0</v>
      </c>
      <c r="AP42" s="215">
        <f t="shared" si="7"/>
        <v>0</v>
      </c>
      <c r="AQ42" s="188">
        <f t="shared" si="9"/>
        <v>4818630.84</v>
      </c>
      <c r="AR42" s="487">
        <f t="shared" si="10"/>
        <v>4818630.84</v>
      </c>
      <c r="AS42" s="215">
        <f t="shared" si="11"/>
        <v>3519980.7800000003</v>
      </c>
    </row>
    <row r="43" spans="1:45" x14ac:dyDescent="0.2">
      <c r="A43" s="460" t="s">
        <v>8229</v>
      </c>
      <c r="B43" s="460" t="s">
        <v>8233</v>
      </c>
      <c r="C43" s="460" t="s">
        <v>8213</v>
      </c>
      <c r="D43" s="460" t="s">
        <v>8213</v>
      </c>
      <c r="E43" s="460" t="s">
        <v>8234</v>
      </c>
      <c r="F43" s="453" t="s">
        <v>103</v>
      </c>
      <c r="G43" s="453" t="s">
        <v>37</v>
      </c>
      <c r="H43" s="454">
        <v>0</v>
      </c>
      <c r="I43" s="180">
        <v>0</v>
      </c>
      <c r="J43" s="358">
        <v>0</v>
      </c>
      <c r="K43" s="150">
        <v>0</v>
      </c>
      <c r="L43" s="180">
        <v>0</v>
      </c>
      <c r="M43" s="150">
        <v>0</v>
      </c>
      <c r="N43" s="180">
        <v>0</v>
      </c>
      <c r="O43" s="150">
        <v>0</v>
      </c>
      <c r="P43" s="180">
        <v>0</v>
      </c>
      <c r="Q43" s="150">
        <v>0</v>
      </c>
      <c r="R43" s="187">
        <v>0</v>
      </c>
      <c r="S43" s="454">
        <v>214966.28</v>
      </c>
      <c r="T43" s="180">
        <v>214708.85</v>
      </c>
      <c r="U43" s="150">
        <v>945435.82</v>
      </c>
      <c r="V43" s="180">
        <v>903818.27999999991</v>
      </c>
      <c r="W43" s="150">
        <v>0</v>
      </c>
      <c r="X43" s="180">
        <v>0</v>
      </c>
      <c r="Y43" s="150">
        <v>0</v>
      </c>
      <c r="Z43" s="180">
        <v>0</v>
      </c>
      <c r="AA43" s="150">
        <v>0</v>
      </c>
      <c r="AB43" s="180">
        <v>0</v>
      </c>
      <c r="AC43" s="358">
        <v>0</v>
      </c>
      <c r="AD43" s="150">
        <v>0</v>
      </c>
      <c r="AE43" s="180">
        <v>0</v>
      </c>
      <c r="AF43" s="454" t="s">
        <v>16916</v>
      </c>
      <c r="AG43" s="180">
        <v>0</v>
      </c>
      <c r="AH43" s="150" t="s">
        <v>16916</v>
      </c>
      <c r="AI43" s="187">
        <v>0</v>
      </c>
      <c r="AJ43" s="188">
        <f t="shared" si="8"/>
        <v>1160402.0999999999</v>
      </c>
      <c r="AK43" s="487">
        <v>1160402.1000000001</v>
      </c>
      <c r="AL43" s="215">
        <f t="shared" si="4"/>
        <v>1118527.1299999999</v>
      </c>
      <c r="AM43" s="392">
        <f t="shared" si="5"/>
        <v>0</v>
      </c>
      <c r="AN43" s="188">
        <f t="shared" si="6"/>
        <v>0</v>
      </c>
      <c r="AO43" s="487">
        <v>0</v>
      </c>
      <c r="AP43" s="215">
        <f t="shared" si="7"/>
        <v>0</v>
      </c>
      <c r="AQ43" s="188">
        <f t="shared" si="9"/>
        <v>1160402.0999999999</v>
      </c>
      <c r="AR43" s="487">
        <f t="shared" si="10"/>
        <v>1160402.1000000001</v>
      </c>
      <c r="AS43" s="215">
        <f t="shared" si="11"/>
        <v>1118527.1299999999</v>
      </c>
    </row>
    <row r="44" spans="1:45" x14ac:dyDescent="0.2">
      <c r="A44" s="460" t="s">
        <v>8229</v>
      </c>
      <c r="B44" s="460" t="s">
        <v>8235</v>
      </c>
      <c r="C44" s="460" t="s">
        <v>8213</v>
      </c>
      <c r="D44" s="460" t="s">
        <v>8213</v>
      </c>
      <c r="E44" s="460" t="s">
        <v>8236</v>
      </c>
      <c r="F44" s="453" t="s">
        <v>103</v>
      </c>
      <c r="G44" s="453" t="s">
        <v>37</v>
      </c>
      <c r="H44" s="454">
        <v>0</v>
      </c>
      <c r="I44" s="180">
        <v>0</v>
      </c>
      <c r="J44" s="358">
        <v>0</v>
      </c>
      <c r="K44" s="150">
        <v>0</v>
      </c>
      <c r="L44" s="180">
        <v>0</v>
      </c>
      <c r="M44" s="150">
        <v>0</v>
      </c>
      <c r="N44" s="180">
        <v>0</v>
      </c>
      <c r="O44" s="150">
        <v>0</v>
      </c>
      <c r="P44" s="180">
        <v>0</v>
      </c>
      <c r="Q44" s="150">
        <v>0</v>
      </c>
      <c r="R44" s="187">
        <v>0</v>
      </c>
      <c r="S44" s="454">
        <v>0</v>
      </c>
      <c r="T44" s="180">
        <v>0</v>
      </c>
      <c r="U44" s="150">
        <v>2128511.7400000002</v>
      </c>
      <c r="V44" s="180">
        <v>2128511.7399999998</v>
      </c>
      <c r="W44" s="150">
        <v>0</v>
      </c>
      <c r="X44" s="180">
        <v>0</v>
      </c>
      <c r="Y44" s="150">
        <v>0</v>
      </c>
      <c r="Z44" s="180">
        <v>0</v>
      </c>
      <c r="AA44" s="150">
        <v>0</v>
      </c>
      <c r="AB44" s="180">
        <v>0</v>
      </c>
      <c r="AC44" s="358">
        <v>0</v>
      </c>
      <c r="AD44" s="150">
        <v>0</v>
      </c>
      <c r="AE44" s="180">
        <v>0</v>
      </c>
      <c r="AF44" s="454" t="s">
        <v>16916</v>
      </c>
      <c r="AG44" s="180">
        <v>0</v>
      </c>
      <c r="AH44" s="150" t="s">
        <v>16916</v>
      </c>
      <c r="AI44" s="187">
        <v>0</v>
      </c>
      <c r="AJ44" s="188">
        <f t="shared" si="8"/>
        <v>2128511.7400000002</v>
      </c>
      <c r="AK44" s="487">
        <v>2128511.7400000002</v>
      </c>
      <c r="AL44" s="215">
        <f t="shared" si="4"/>
        <v>2128511.7399999998</v>
      </c>
      <c r="AM44" s="392">
        <f t="shared" si="5"/>
        <v>0</v>
      </c>
      <c r="AN44" s="188">
        <f t="shared" si="6"/>
        <v>0</v>
      </c>
      <c r="AO44" s="487">
        <v>0</v>
      </c>
      <c r="AP44" s="215">
        <f t="shared" si="7"/>
        <v>0</v>
      </c>
      <c r="AQ44" s="188">
        <f t="shared" si="9"/>
        <v>2128511.7400000002</v>
      </c>
      <c r="AR44" s="487">
        <f t="shared" si="10"/>
        <v>2128511.7400000002</v>
      </c>
      <c r="AS44" s="215">
        <f t="shared" si="11"/>
        <v>2128511.7399999998</v>
      </c>
    </row>
    <row r="45" spans="1:45" x14ac:dyDescent="0.2">
      <c r="A45" s="458" t="s">
        <v>8229</v>
      </c>
      <c r="B45" s="458" t="s">
        <v>8271</v>
      </c>
      <c r="C45" s="458" t="s">
        <v>8213</v>
      </c>
      <c r="D45" s="458" t="s">
        <v>8213</v>
      </c>
      <c r="E45" s="458" t="s">
        <v>119</v>
      </c>
      <c r="F45" s="453" t="s">
        <v>103</v>
      </c>
      <c r="G45" s="453" t="s">
        <v>37</v>
      </c>
      <c r="H45" s="454">
        <v>0</v>
      </c>
      <c r="I45" s="180">
        <v>0</v>
      </c>
      <c r="J45" s="358">
        <v>0</v>
      </c>
      <c r="K45" s="150">
        <v>0</v>
      </c>
      <c r="L45" s="180">
        <v>0</v>
      </c>
      <c r="M45" s="150">
        <v>0</v>
      </c>
      <c r="N45" s="180">
        <v>0</v>
      </c>
      <c r="O45" s="150">
        <v>0</v>
      </c>
      <c r="P45" s="180">
        <v>0</v>
      </c>
      <c r="Q45" s="150">
        <v>0</v>
      </c>
      <c r="R45" s="187">
        <v>0</v>
      </c>
      <c r="S45" s="454">
        <v>558090.73</v>
      </c>
      <c r="T45" s="180">
        <v>558090.73</v>
      </c>
      <c r="U45" s="150">
        <v>2056566.05</v>
      </c>
      <c r="V45" s="180">
        <v>2056566.05</v>
      </c>
      <c r="W45" s="150">
        <v>0</v>
      </c>
      <c r="X45" s="180">
        <v>0</v>
      </c>
      <c r="Y45" s="150">
        <v>0</v>
      </c>
      <c r="Z45" s="180">
        <v>0</v>
      </c>
      <c r="AA45" s="150">
        <v>0</v>
      </c>
      <c r="AB45" s="180">
        <v>0</v>
      </c>
      <c r="AC45" s="358">
        <v>0</v>
      </c>
      <c r="AD45" s="150">
        <v>0</v>
      </c>
      <c r="AE45" s="180">
        <v>0</v>
      </c>
      <c r="AF45" s="454" t="s">
        <v>16916</v>
      </c>
      <c r="AG45" s="180">
        <v>0</v>
      </c>
      <c r="AH45" s="150" t="s">
        <v>16916</v>
      </c>
      <c r="AI45" s="187">
        <v>0</v>
      </c>
      <c r="AJ45" s="188">
        <f t="shared" si="8"/>
        <v>2614656.7800000003</v>
      </c>
      <c r="AK45" s="487">
        <v>2614656.7799999998</v>
      </c>
      <c r="AL45" s="215">
        <f t="shared" si="4"/>
        <v>2614656.7800000003</v>
      </c>
      <c r="AM45" s="392">
        <f t="shared" si="5"/>
        <v>0</v>
      </c>
      <c r="AN45" s="188">
        <f t="shared" si="6"/>
        <v>0</v>
      </c>
      <c r="AO45" s="487">
        <v>0</v>
      </c>
      <c r="AP45" s="215">
        <f t="shared" si="7"/>
        <v>0</v>
      </c>
      <c r="AQ45" s="188">
        <f t="shared" si="9"/>
        <v>2614656.7800000003</v>
      </c>
      <c r="AR45" s="487">
        <f t="shared" si="10"/>
        <v>2614656.7799999998</v>
      </c>
      <c r="AS45" s="215">
        <f t="shared" si="11"/>
        <v>2614656.7800000003</v>
      </c>
    </row>
    <row r="46" spans="1:45" x14ac:dyDescent="0.2">
      <c r="A46" s="458" t="s">
        <v>8229</v>
      </c>
      <c r="B46" s="458" t="s">
        <v>8227</v>
      </c>
      <c r="C46" s="458" t="s">
        <v>8213</v>
      </c>
      <c r="D46" s="458" t="s">
        <v>8213</v>
      </c>
      <c r="E46" s="458" t="s">
        <v>122</v>
      </c>
      <c r="F46" s="453" t="s">
        <v>103</v>
      </c>
      <c r="G46" s="453" t="s">
        <v>37</v>
      </c>
      <c r="H46" s="454">
        <v>0</v>
      </c>
      <c r="I46" s="180">
        <v>0</v>
      </c>
      <c r="J46" s="358">
        <v>0</v>
      </c>
      <c r="K46" s="150">
        <v>0</v>
      </c>
      <c r="L46" s="180">
        <v>0</v>
      </c>
      <c r="M46" s="150">
        <v>0</v>
      </c>
      <c r="N46" s="180">
        <v>0</v>
      </c>
      <c r="O46" s="150">
        <v>0</v>
      </c>
      <c r="P46" s="180">
        <v>0</v>
      </c>
      <c r="Q46" s="150">
        <v>0</v>
      </c>
      <c r="R46" s="187">
        <v>0</v>
      </c>
      <c r="S46" s="454">
        <v>52906.49</v>
      </c>
      <c r="T46" s="180">
        <v>0</v>
      </c>
      <c r="U46" s="150">
        <v>100460.89</v>
      </c>
      <c r="V46" s="180">
        <v>100460.88999999998</v>
      </c>
      <c r="W46" s="150">
        <v>0</v>
      </c>
      <c r="X46" s="180">
        <v>0</v>
      </c>
      <c r="Y46" s="150">
        <v>0</v>
      </c>
      <c r="Z46" s="180">
        <v>0</v>
      </c>
      <c r="AA46" s="150">
        <v>0</v>
      </c>
      <c r="AB46" s="180">
        <v>0</v>
      </c>
      <c r="AC46" s="358">
        <v>0</v>
      </c>
      <c r="AD46" s="150">
        <v>0</v>
      </c>
      <c r="AE46" s="180">
        <v>0</v>
      </c>
      <c r="AF46" s="454" t="s">
        <v>16916</v>
      </c>
      <c r="AG46" s="180">
        <v>0</v>
      </c>
      <c r="AH46" s="150" t="s">
        <v>16916</v>
      </c>
      <c r="AI46" s="187">
        <v>0</v>
      </c>
      <c r="AJ46" s="188">
        <f t="shared" si="8"/>
        <v>153367.38</v>
      </c>
      <c r="AK46" s="487">
        <v>100460.89</v>
      </c>
      <c r="AL46" s="215">
        <f t="shared" si="4"/>
        <v>100460.88999999998</v>
      </c>
      <c r="AM46" s="392">
        <f t="shared" si="5"/>
        <v>0</v>
      </c>
      <c r="AN46" s="188">
        <f t="shared" si="6"/>
        <v>0</v>
      </c>
      <c r="AO46" s="487">
        <v>0</v>
      </c>
      <c r="AP46" s="215">
        <f t="shared" si="7"/>
        <v>0</v>
      </c>
      <c r="AQ46" s="188">
        <f t="shared" si="9"/>
        <v>153367.38</v>
      </c>
      <c r="AR46" s="487">
        <f t="shared" si="10"/>
        <v>100460.89</v>
      </c>
      <c r="AS46" s="215">
        <f t="shared" si="11"/>
        <v>100460.88999999998</v>
      </c>
    </row>
    <row r="47" spans="1:45" x14ac:dyDescent="0.2">
      <c r="A47" s="459" t="s">
        <v>8229</v>
      </c>
      <c r="B47" s="459" t="s">
        <v>8221</v>
      </c>
      <c r="C47" s="459" t="s">
        <v>8213</v>
      </c>
      <c r="D47" s="459" t="s">
        <v>8213</v>
      </c>
      <c r="E47" s="459" t="s">
        <v>171</v>
      </c>
      <c r="F47" s="453" t="s">
        <v>103</v>
      </c>
      <c r="G47" s="453" t="s">
        <v>37</v>
      </c>
      <c r="H47" s="454">
        <v>0</v>
      </c>
      <c r="I47" s="180">
        <v>0</v>
      </c>
      <c r="J47" s="358">
        <v>0</v>
      </c>
      <c r="K47" s="150">
        <v>0</v>
      </c>
      <c r="L47" s="180">
        <v>0</v>
      </c>
      <c r="M47" s="150">
        <v>0</v>
      </c>
      <c r="N47" s="180">
        <v>0</v>
      </c>
      <c r="O47" s="150">
        <v>0</v>
      </c>
      <c r="P47" s="180">
        <v>0</v>
      </c>
      <c r="Q47" s="150">
        <v>0</v>
      </c>
      <c r="R47" s="187">
        <v>0</v>
      </c>
      <c r="S47" s="454">
        <v>469057.56</v>
      </c>
      <c r="T47" s="180">
        <v>464489.12</v>
      </c>
      <c r="U47" s="150">
        <v>0</v>
      </c>
      <c r="V47" s="180">
        <v>0</v>
      </c>
      <c r="W47" s="150">
        <v>0</v>
      </c>
      <c r="X47" s="180">
        <v>0</v>
      </c>
      <c r="Y47" s="150">
        <v>0</v>
      </c>
      <c r="Z47" s="180">
        <v>0</v>
      </c>
      <c r="AA47" s="150">
        <v>0</v>
      </c>
      <c r="AB47" s="180">
        <v>0</v>
      </c>
      <c r="AC47" s="358">
        <v>0</v>
      </c>
      <c r="AD47" s="150">
        <v>0</v>
      </c>
      <c r="AE47" s="180">
        <v>0</v>
      </c>
      <c r="AF47" s="454" t="s">
        <v>16916</v>
      </c>
      <c r="AG47" s="180">
        <v>0</v>
      </c>
      <c r="AH47" s="150" t="s">
        <v>16916</v>
      </c>
      <c r="AI47" s="187">
        <v>0</v>
      </c>
      <c r="AJ47" s="188">
        <f t="shared" si="8"/>
        <v>469057.56</v>
      </c>
      <c r="AK47" s="487">
        <v>469057.56</v>
      </c>
      <c r="AL47" s="215">
        <f t="shared" si="4"/>
        <v>464489.12</v>
      </c>
      <c r="AM47" s="392">
        <f t="shared" si="5"/>
        <v>0</v>
      </c>
      <c r="AN47" s="188">
        <f t="shared" si="6"/>
        <v>0</v>
      </c>
      <c r="AO47" s="487">
        <v>0</v>
      </c>
      <c r="AP47" s="215">
        <f t="shared" si="7"/>
        <v>0</v>
      </c>
      <c r="AQ47" s="188">
        <f t="shared" si="9"/>
        <v>469057.56</v>
      </c>
      <c r="AR47" s="487">
        <f t="shared" si="10"/>
        <v>469057.56</v>
      </c>
      <c r="AS47" s="215">
        <f t="shared" si="11"/>
        <v>464489.12</v>
      </c>
    </row>
    <row r="48" spans="1:45" x14ac:dyDescent="0.2">
      <c r="A48" s="459" t="s">
        <v>8229</v>
      </c>
      <c r="B48" s="459" t="s">
        <v>8273</v>
      </c>
      <c r="C48" s="459" t="s">
        <v>8213</v>
      </c>
      <c r="D48" s="459" t="s">
        <v>8213</v>
      </c>
      <c r="E48" s="459" t="s">
        <v>169</v>
      </c>
      <c r="F48" s="453" t="s">
        <v>103</v>
      </c>
      <c r="G48" s="453" t="s">
        <v>37</v>
      </c>
      <c r="H48" s="454">
        <v>0</v>
      </c>
      <c r="I48" s="180">
        <v>0</v>
      </c>
      <c r="J48" s="358">
        <v>0</v>
      </c>
      <c r="K48" s="150">
        <v>0</v>
      </c>
      <c r="L48" s="180">
        <v>0</v>
      </c>
      <c r="M48" s="150">
        <v>0</v>
      </c>
      <c r="N48" s="180">
        <v>0</v>
      </c>
      <c r="O48" s="150">
        <v>0</v>
      </c>
      <c r="P48" s="180">
        <v>0</v>
      </c>
      <c r="Q48" s="150">
        <v>0</v>
      </c>
      <c r="R48" s="187">
        <v>0</v>
      </c>
      <c r="S48" s="454">
        <v>122971.12</v>
      </c>
      <c r="T48" s="180">
        <v>66094.3</v>
      </c>
      <c r="U48" s="150">
        <v>0</v>
      </c>
      <c r="V48" s="180">
        <v>0</v>
      </c>
      <c r="W48" s="150">
        <v>0</v>
      </c>
      <c r="X48" s="180">
        <v>0</v>
      </c>
      <c r="Y48" s="150">
        <v>0</v>
      </c>
      <c r="Z48" s="180">
        <v>0</v>
      </c>
      <c r="AA48" s="150">
        <v>0</v>
      </c>
      <c r="AB48" s="180">
        <v>0</v>
      </c>
      <c r="AC48" s="358">
        <v>0</v>
      </c>
      <c r="AD48" s="150">
        <v>0</v>
      </c>
      <c r="AE48" s="180">
        <v>0</v>
      </c>
      <c r="AF48" s="454" t="s">
        <v>16916</v>
      </c>
      <c r="AG48" s="180">
        <v>0</v>
      </c>
      <c r="AH48" s="150" t="s">
        <v>16916</v>
      </c>
      <c r="AI48" s="187">
        <v>0</v>
      </c>
      <c r="AJ48" s="188">
        <f t="shared" si="8"/>
        <v>122971.12</v>
      </c>
      <c r="AK48" s="487">
        <v>66094.3</v>
      </c>
      <c r="AL48" s="215">
        <f t="shared" si="4"/>
        <v>66094.3</v>
      </c>
      <c r="AM48" s="392">
        <f t="shared" si="5"/>
        <v>0</v>
      </c>
      <c r="AN48" s="188">
        <f t="shared" si="6"/>
        <v>0</v>
      </c>
      <c r="AO48" s="487">
        <v>0</v>
      </c>
      <c r="AP48" s="215">
        <f t="shared" si="7"/>
        <v>0</v>
      </c>
      <c r="AQ48" s="188">
        <f t="shared" si="9"/>
        <v>122971.12</v>
      </c>
      <c r="AR48" s="487">
        <f t="shared" si="10"/>
        <v>66094.3</v>
      </c>
      <c r="AS48" s="215">
        <f t="shared" si="11"/>
        <v>66094.3</v>
      </c>
    </row>
    <row r="49" spans="1:45" x14ac:dyDescent="0.2">
      <c r="A49" s="453" t="s">
        <v>8237</v>
      </c>
      <c r="B49" s="453" t="s">
        <v>8228</v>
      </c>
      <c r="C49" s="453" t="s">
        <v>8213</v>
      </c>
      <c r="D49" s="453" t="s">
        <v>8213</v>
      </c>
      <c r="E49" s="453" t="s">
        <v>104</v>
      </c>
      <c r="F49" s="453" t="s">
        <v>43</v>
      </c>
      <c r="G49" s="453" t="s">
        <v>37</v>
      </c>
      <c r="H49" s="454">
        <v>1664006</v>
      </c>
      <c r="I49" s="180">
        <v>1663591.7000000002</v>
      </c>
      <c r="J49" s="358">
        <v>0</v>
      </c>
      <c r="K49" s="150">
        <v>3000717.12</v>
      </c>
      <c r="L49" s="180">
        <v>2978521.1300000004</v>
      </c>
      <c r="M49" s="150">
        <v>13923729.99</v>
      </c>
      <c r="N49" s="180">
        <v>655036.06000000006</v>
      </c>
      <c r="O49" s="150">
        <v>968288.28</v>
      </c>
      <c r="P49" s="180">
        <v>968288.2799999998</v>
      </c>
      <c r="Q49" s="150">
        <v>18993333.030000001</v>
      </c>
      <c r="R49" s="187">
        <v>18949774.07</v>
      </c>
      <c r="S49" s="454">
        <v>1770678.32</v>
      </c>
      <c r="T49" s="180">
        <v>1767757.8199999996</v>
      </c>
      <c r="U49" s="150">
        <v>0</v>
      </c>
      <c r="V49" s="180">
        <v>0</v>
      </c>
      <c r="W49" s="150">
        <v>0</v>
      </c>
      <c r="X49" s="180">
        <v>0</v>
      </c>
      <c r="Y49" s="150">
        <v>0</v>
      </c>
      <c r="Z49" s="180">
        <v>0</v>
      </c>
      <c r="AA49" s="150">
        <v>0</v>
      </c>
      <c r="AB49" s="180">
        <v>0</v>
      </c>
      <c r="AC49" s="358">
        <v>0</v>
      </c>
      <c r="AD49" s="150">
        <v>0</v>
      </c>
      <c r="AE49" s="180">
        <v>0</v>
      </c>
      <c r="AF49" s="454" t="s">
        <v>16916</v>
      </c>
      <c r="AG49" s="180">
        <v>0</v>
      </c>
      <c r="AH49" s="150" t="s">
        <v>16916</v>
      </c>
      <c r="AI49" s="187">
        <v>0</v>
      </c>
      <c r="AJ49" s="188">
        <f t="shared" si="8"/>
        <v>40320752.740000002</v>
      </c>
      <c r="AK49" s="487">
        <v>40320752.740000002</v>
      </c>
      <c r="AL49" s="215">
        <f t="shared" si="4"/>
        <v>26982969.060000002</v>
      </c>
      <c r="AM49" s="392">
        <f t="shared" si="5"/>
        <v>0</v>
      </c>
      <c r="AN49" s="188">
        <f t="shared" si="6"/>
        <v>0</v>
      </c>
      <c r="AO49" s="487">
        <v>0</v>
      </c>
      <c r="AP49" s="215">
        <f t="shared" si="7"/>
        <v>0</v>
      </c>
      <c r="AQ49" s="188">
        <f t="shared" si="9"/>
        <v>40320752.740000002</v>
      </c>
      <c r="AR49" s="487">
        <f t="shared" si="10"/>
        <v>40320752.740000002</v>
      </c>
      <c r="AS49" s="215">
        <f t="shared" si="11"/>
        <v>26982969.060000002</v>
      </c>
    </row>
    <row r="50" spans="1:45" x14ac:dyDescent="0.2">
      <c r="A50" s="455" t="s">
        <v>8237</v>
      </c>
      <c r="B50" s="455" t="s">
        <v>8265</v>
      </c>
      <c r="C50" s="455" t="s">
        <v>8213</v>
      </c>
      <c r="D50" s="455" t="s">
        <v>8213</v>
      </c>
      <c r="E50" s="455" t="s">
        <v>123</v>
      </c>
      <c r="F50" s="453" t="s">
        <v>43</v>
      </c>
      <c r="G50" s="453" t="s">
        <v>37</v>
      </c>
      <c r="H50" s="454">
        <v>0</v>
      </c>
      <c r="I50" s="180">
        <v>0</v>
      </c>
      <c r="J50" s="358">
        <v>0</v>
      </c>
      <c r="K50" s="150">
        <v>23349.86</v>
      </c>
      <c r="L50" s="180">
        <v>23349.86</v>
      </c>
      <c r="M50" s="150">
        <v>159983.93</v>
      </c>
      <c r="N50" s="180">
        <v>62230.470000000008</v>
      </c>
      <c r="O50" s="150">
        <v>0</v>
      </c>
      <c r="P50" s="180">
        <v>0</v>
      </c>
      <c r="Q50" s="150">
        <v>0</v>
      </c>
      <c r="R50" s="187">
        <v>0</v>
      </c>
      <c r="S50" s="454">
        <v>0</v>
      </c>
      <c r="T50" s="180">
        <v>0</v>
      </c>
      <c r="U50" s="150">
        <v>0</v>
      </c>
      <c r="V50" s="180">
        <v>0</v>
      </c>
      <c r="W50" s="150">
        <v>0</v>
      </c>
      <c r="X50" s="180">
        <v>0</v>
      </c>
      <c r="Y50" s="150">
        <v>0</v>
      </c>
      <c r="Z50" s="180">
        <v>0</v>
      </c>
      <c r="AA50" s="150">
        <v>0</v>
      </c>
      <c r="AB50" s="180">
        <v>0</v>
      </c>
      <c r="AC50" s="358">
        <v>0</v>
      </c>
      <c r="AD50" s="150">
        <v>0</v>
      </c>
      <c r="AE50" s="180">
        <v>0</v>
      </c>
      <c r="AF50" s="454" t="s">
        <v>16916</v>
      </c>
      <c r="AG50" s="180">
        <v>0</v>
      </c>
      <c r="AH50" s="150" t="s">
        <v>16916</v>
      </c>
      <c r="AI50" s="187">
        <v>0</v>
      </c>
      <c r="AJ50" s="188">
        <f t="shared" si="8"/>
        <v>183333.78999999998</v>
      </c>
      <c r="AK50" s="487">
        <v>183333.79</v>
      </c>
      <c r="AL50" s="215">
        <f t="shared" si="4"/>
        <v>85580.330000000016</v>
      </c>
      <c r="AM50" s="392">
        <f t="shared" si="5"/>
        <v>0</v>
      </c>
      <c r="AN50" s="188">
        <f t="shared" si="6"/>
        <v>0</v>
      </c>
      <c r="AO50" s="487">
        <v>0</v>
      </c>
      <c r="AP50" s="215">
        <f t="shared" si="7"/>
        <v>0</v>
      </c>
      <c r="AQ50" s="188">
        <f t="shared" si="9"/>
        <v>183333.78999999998</v>
      </c>
      <c r="AR50" s="487">
        <f t="shared" si="10"/>
        <v>183333.79</v>
      </c>
      <c r="AS50" s="215">
        <f t="shared" si="11"/>
        <v>85580.330000000016</v>
      </c>
    </row>
    <row r="51" spans="1:45" x14ac:dyDescent="0.2">
      <c r="A51" s="455" t="s">
        <v>8237</v>
      </c>
      <c r="B51" s="455" t="s">
        <v>8266</v>
      </c>
      <c r="C51" s="455" t="s">
        <v>8213</v>
      </c>
      <c r="D51" s="455" t="s">
        <v>8213</v>
      </c>
      <c r="E51" s="455" t="s">
        <v>16950</v>
      </c>
      <c r="F51" s="453" t="s">
        <v>43</v>
      </c>
      <c r="G51" s="453" t="s">
        <v>37</v>
      </c>
      <c r="H51" s="454">
        <v>0</v>
      </c>
      <c r="I51" s="180">
        <v>0</v>
      </c>
      <c r="J51" s="358">
        <v>0</v>
      </c>
      <c r="K51" s="150">
        <v>20424.939999999999</v>
      </c>
      <c r="L51" s="180">
        <v>20421.400000000001</v>
      </c>
      <c r="M51" s="150">
        <v>0</v>
      </c>
      <c r="N51" s="180">
        <v>0</v>
      </c>
      <c r="O51" s="150">
        <v>0</v>
      </c>
      <c r="P51" s="180">
        <v>0</v>
      </c>
      <c r="Q51" s="150">
        <v>0</v>
      </c>
      <c r="R51" s="187">
        <v>0</v>
      </c>
      <c r="S51" s="454">
        <v>421719.9</v>
      </c>
      <c r="T51" s="180">
        <v>0</v>
      </c>
      <c r="U51" s="150">
        <v>0</v>
      </c>
      <c r="V51" s="180">
        <v>0</v>
      </c>
      <c r="W51" s="150">
        <v>0</v>
      </c>
      <c r="X51" s="180">
        <v>0</v>
      </c>
      <c r="Y51" s="150">
        <v>0</v>
      </c>
      <c r="Z51" s="180">
        <v>0</v>
      </c>
      <c r="AA51" s="150">
        <v>0</v>
      </c>
      <c r="AB51" s="180">
        <v>0</v>
      </c>
      <c r="AC51" s="358">
        <v>0</v>
      </c>
      <c r="AD51" s="150">
        <v>0</v>
      </c>
      <c r="AE51" s="180">
        <v>0</v>
      </c>
      <c r="AF51" s="454" t="s">
        <v>16916</v>
      </c>
      <c r="AG51" s="180">
        <v>0</v>
      </c>
      <c r="AH51" s="150" t="s">
        <v>16916</v>
      </c>
      <c r="AI51" s="187">
        <v>0</v>
      </c>
      <c r="AJ51" s="188">
        <f t="shared" si="8"/>
        <v>442144.84</v>
      </c>
      <c r="AK51" s="487">
        <v>442144.84</v>
      </c>
      <c r="AL51" s="215">
        <f t="shared" si="4"/>
        <v>20421.400000000001</v>
      </c>
      <c r="AM51" s="392">
        <f t="shared" si="5"/>
        <v>0</v>
      </c>
      <c r="AN51" s="188">
        <f t="shared" si="6"/>
        <v>0</v>
      </c>
      <c r="AO51" s="487">
        <v>0</v>
      </c>
      <c r="AP51" s="215">
        <f t="shared" si="7"/>
        <v>0</v>
      </c>
      <c r="AQ51" s="188">
        <f t="shared" si="9"/>
        <v>442144.84</v>
      </c>
      <c r="AR51" s="487">
        <f t="shared" si="10"/>
        <v>442144.84</v>
      </c>
      <c r="AS51" s="215">
        <f t="shared" si="11"/>
        <v>20421.400000000001</v>
      </c>
    </row>
    <row r="52" spans="1:45" x14ac:dyDescent="0.2">
      <c r="A52" s="455" t="s">
        <v>8237</v>
      </c>
      <c r="B52" s="455" t="s">
        <v>8267</v>
      </c>
      <c r="C52" s="455" t="s">
        <v>8213</v>
      </c>
      <c r="D52" s="455" t="s">
        <v>8213</v>
      </c>
      <c r="E52" s="455" t="s">
        <v>16951</v>
      </c>
      <c r="F52" s="453" t="s">
        <v>43</v>
      </c>
      <c r="G52" s="453" t="s">
        <v>37</v>
      </c>
      <c r="H52" s="454">
        <v>0</v>
      </c>
      <c r="I52" s="180">
        <v>0</v>
      </c>
      <c r="J52" s="358">
        <v>0</v>
      </c>
      <c r="K52" s="150">
        <v>33421.11</v>
      </c>
      <c r="L52" s="180">
        <v>33421.11</v>
      </c>
      <c r="M52" s="150">
        <v>195249.44</v>
      </c>
      <c r="N52" s="180">
        <v>6433.08</v>
      </c>
      <c r="O52" s="150">
        <v>6192.24</v>
      </c>
      <c r="P52" s="180">
        <v>6192.2400000000016</v>
      </c>
      <c r="Q52" s="150">
        <v>0</v>
      </c>
      <c r="R52" s="187">
        <v>0</v>
      </c>
      <c r="S52" s="454">
        <v>0</v>
      </c>
      <c r="T52" s="180">
        <v>0</v>
      </c>
      <c r="U52" s="150">
        <v>0</v>
      </c>
      <c r="V52" s="180">
        <v>0</v>
      </c>
      <c r="W52" s="150">
        <v>0</v>
      </c>
      <c r="X52" s="180">
        <v>0</v>
      </c>
      <c r="Y52" s="150">
        <v>0</v>
      </c>
      <c r="Z52" s="180">
        <v>0</v>
      </c>
      <c r="AA52" s="150">
        <v>0</v>
      </c>
      <c r="AB52" s="180">
        <v>0</v>
      </c>
      <c r="AC52" s="358">
        <v>0</v>
      </c>
      <c r="AD52" s="150">
        <v>0</v>
      </c>
      <c r="AE52" s="180">
        <v>0</v>
      </c>
      <c r="AF52" s="454" t="s">
        <v>16916</v>
      </c>
      <c r="AG52" s="180">
        <v>0</v>
      </c>
      <c r="AH52" s="150" t="s">
        <v>16916</v>
      </c>
      <c r="AI52" s="187">
        <v>0</v>
      </c>
      <c r="AJ52" s="188">
        <f t="shared" si="8"/>
        <v>234862.78999999998</v>
      </c>
      <c r="AK52" s="487">
        <v>234862.79</v>
      </c>
      <c r="AL52" s="215">
        <f t="shared" si="4"/>
        <v>46046.430000000008</v>
      </c>
      <c r="AM52" s="392">
        <f t="shared" si="5"/>
        <v>0</v>
      </c>
      <c r="AN52" s="188">
        <f t="shared" si="6"/>
        <v>0</v>
      </c>
      <c r="AO52" s="487">
        <v>0</v>
      </c>
      <c r="AP52" s="215">
        <f t="shared" si="7"/>
        <v>0</v>
      </c>
      <c r="AQ52" s="188">
        <f t="shared" si="9"/>
        <v>234862.78999999998</v>
      </c>
      <c r="AR52" s="487">
        <f t="shared" si="10"/>
        <v>234862.79</v>
      </c>
      <c r="AS52" s="215">
        <f t="shared" si="11"/>
        <v>46046.430000000008</v>
      </c>
    </row>
    <row r="53" spans="1:45" x14ac:dyDescent="0.2">
      <c r="A53" s="455" t="s">
        <v>8237</v>
      </c>
      <c r="B53" s="455" t="s">
        <v>8264</v>
      </c>
      <c r="C53" s="455" t="s">
        <v>8213</v>
      </c>
      <c r="D53" s="455" t="s">
        <v>8213</v>
      </c>
      <c r="E53" s="455" t="s">
        <v>16952</v>
      </c>
      <c r="F53" s="453" t="s">
        <v>43</v>
      </c>
      <c r="G53" s="453" t="s">
        <v>37</v>
      </c>
      <c r="H53" s="454">
        <v>0</v>
      </c>
      <c r="I53" s="180">
        <v>0</v>
      </c>
      <c r="J53" s="358">
        <v>0</v>
      </c>
      <c r="K53" s="150">
        <v>48745.93</v>
      </c>
      <c r="L53" s="180">
        <v>48726.42</v>
      </c>
      <c r="M53" s="150">
        <v>201912.7</v>
      </c>
      <c r="N53" s="180">
        <v>18164.96</v>
      </c>
      <c r="O53" s="150">
        <v>5828.88</v>
      </c>
      <c r="P53" s="180">
        <v>5828.8799999999983</v>
      </c>
      <c r="Q53" s="150">
        <v>0</v>
      </c>
      <c r="R53" s="187">
        <v>0</v>
      </c>
      <c r="S53" s="454">
        <v>0</v>
      </c>
      <c r="T53" s="180">
        <v>0</v>
      </c>
      <c r="U53" s="150">
        <v>0</v>
      </c>
      <c r="V53" s="180">
        <v>0</v>
      </c>
      <c r="W53" s="150">
        <v>0</v>
      </c>
      <c r="X53" s="180">
        <v>0</v>
      </c>
      <c r="Y53" s="150">
        <v>0</v>
      </c>
      <c r="Z53" s="180">
        <v>0</v>
      </c>
      <c r="AA53" s="150">
        <v>0</v>
      </c>
      <c r="AB53" s="180">
        <v>0</v>
      </c>
      <c r="AC53" s="358">
        <v>0</v>
      </c>
      <c r="AD53" s="150">
        <v>0</v>
      </c>
      <c r="AE53" s="180">
        <v>0</v>
      </c>
      <c r="AF53" s="454" t="s">
        <v>16916</v>
      </c>
      <c r="AG53" s="180">
        <v>0</v>
      </c>
      <c r="AH53" s="150" t="s">
        <v>16916</v>
      </c>
      <c r="AI53" s="187">
        <v>0</v>
      </c>
      <c r="AJ53" s="188">
        <f t="shared" si="8"/>
        <v>256487.51</v>
      </c>
      <c r="AK53" s="487">
        <v>256487.51</v>
      </c>
      <c r="AL53" s="215">
        <f t="shared" si="4"/>
        <v>72720.260000000009</v>
      </c>
      <c r="AM53" s="392">
        <f t="shared" si="5"/>
        <v>0</v>
      </c>
      <c r="AN53" s="188">
        <f t="shared" si="6"/>
        <v>0</v>
      </c>
      <c r="AO53" s="487">
        <v>0</v>
      </c>
      <c r="AP53" s="215">
        <f t="shared" si="7"/>
        <v>0</v>
      </c>
      <c r="AQ53" s="188">
        <f t="shared" si="9"/>
        <v>256487.51</v>
      </c>
      <c r="AR53" s="487">
        <f t="shared" si="10"/>
        <v>256487.51</v>
      </c>
      <c r="AS53" s="215">
        <f t="shared" si="11"/>
        <v>72720.260000000009</v>
      </c>
    </row>
    <row r="54" spans="1:45" x14ac:dyDescent="0.2">
      <c r="A54" s="455" t="s">
        <v>8237</v>
      </c>
      <c r="B54" s="455" t="s">
        <v>8268</v>
      </c>
      <c r="C54" s="455" t="s">
        <v>8213</v>
      </c>
      <c r="D54" s="455" t="s">
        <v>8213</v>
      </c>
      <c r="E54" s="455" t="s">
        <v>16953</v>
      </c>
      <c r="F54" s="453" t="s">
        <v>43</v>
      </c>
      <c r="G54" s="453" t="s">
        <v>37</v>
      </c>
      <c r="H54" s="454">
        <v>0</v>
      </c>
      <c r="I54" s="180">
        <v>0</v>
      </c>
      <c r="J54" s="358">
        <v>0</v>
      </c>
      <c r="K54" s="150">
        <v>9954.66</v>
      </c>
      <c r="L54" s="180">
        <v>9954.66</v>
      </c>
      <c r="M54" s="150">
        <v>69160.89</v>
      </c>
      <c r="N54" s="180">
        <v>0</v>
      </c>
      <c r="O54" s="150">
        <v>0</v>
      </c>
      <c r="P54" s="180">
        <v>0</v>
      </c>
      <c r="Q54" s="150">
        <v>0</v>
      </c>
      <c r="R54" s="187">
        <v>0</v>
      </c>
      <c r="S54" s="454">
        <v>101281.48</v>
      </c>
      <c r="T54" s="180">
        <v>0</v>
      </c>
      <c r="U54" s="150">
        <v>0</v>
      </c>
      <c r="V54" s="180">
        <v>0</v>
      </c>
      <c r="W54" s="150">
        <v>0</v>
      </c>
      <c r="X54" s="180">
        <v>0</v>
      </c>
      <c r="Y54" s="150">
        <v>0</v>
      </c>
      <c r="Z54" s="180">
        <v>0</v>
      </c>
      <c r="AA54" s="150">
        <v>0</v>
      </c>
      <c r="AB54" s="180">
        <v>0</v>
      </c>
      <c r="AC54" s="358">
        <v>0</v>
      </c>
      <c r="AD54" s="150">
        <v>0</v>
      </c>
      <c r="AE54" s="180">
        <v>0</v>
      </c>
      <c r="AF54" s="454" t="s">
        <v>16916</v>
      </c>
      <c r="AG54" s="180">
        <v>0</v>
      </c>
      <c r="AH54" s="150" t="s">
        <v>16916</v>
      </c>
      <c r="AI54" s="187">
        <v>0</v>
      </c>
      <c r="AJ54" s="188">
        <f t="shared" si="8"/>
        <v>180397.03</v>
      </c>
      <c r="AK54" s="487">
        <v>79115.55</v>
      </c>
      <c r="AL54" s="215">
        <f t="shared" si="4"/>
        <v>9954.66</v>
      </c>
      <c r="AM54" s="392">
        <f t="shared" si="5"/>
        <v>0</v>
      </c>
      <c r="AN54" s="188">
        <f t="shared" si="6"/>
        <v>0</v>
      </c>
      <c r="AO54" s="487">
        <v>0</v>
      </c>
      <c r="AP54" s="215">
        <f t="shared" si="7"/>
        <v>0</v>
      </c>
      <c r="AQ54" s="188">
        <f t="shared" si="9"/>
        <v>180397.03</v>
      </c>
      <c r="AR54" s="487">
        <f t="shared" si="10"/>
        <v>79115.55</v>
      </c>
      <c r="AS54" s="215">
        <f t="shared" si="11"/>
        <v>9954.66</v>
      </c>
    </row>
    <row r="55" spans="1:45" x14ac:dyDescent="0.2">
      <c r="A55" s="456" t="s">
        <v>8237</v>
      </c>
      <c r="B55" s="456" t="s">
        <v>8385</v>
      </c>
      <c r="C55" s="456" t="s">
        <v>8213</v>
      </c>
      <c r="D55" s="456" t="s">
        <v>8213</v>
      </c>
      <c r="E55" s="456" t="s">
        <v>8570</v>
      </c>
      <c r="F55" s="453" t="s">
        <v>43</v>
      </c>
      <c r="G55" s="453" t="s">
        <v>37</v>
      </c>
      <c r="H55" s="454">
        <v>0</v>
      </c>
      <c r="I55" s="180">
        <v>0</v>
      </c>
      <c r="J55" s="358">
        <v>0</v>
      </c>
      <c r="K55" s="150">
        <v>0</v>
      </c>
      <c r="L55" s="180">
        <v>0</v>
      </c>
      <c r="M55" s="150">
        <v>0</v>
      </c>
      <c r="N55" s="180">
        <v>0</v>
      </c>
      <c r="O55" s="150">
        <v>0</v>
      </c>
      <c r="P55" s="180">
        <v>0</v>
      </c>
      <c r="Q55" s="150">
        <v>0</v>
      </c>
      <c r="R55" s="187">
        <v>0</v>
      </c>
      <c r="S55" s="454">
        <v>0</v>
      </c>
      <c r="T55" s="180">
        <v>0</v>
      </c>
      <c r="U55" s="150">
        <v>0</v>
      </c>
      <c r="V55" s="180">
        <v>0</v>
      </c>
      <c r="W55" s="150">
        <v>0</v>
      </c>
      <c r="X55" s="180">
        <v>0</v>
      </c>
      <c r="Y55" s="150">
        <v>0</v>
      </c>
      <c r="Z55" s="180">
        <v>0</v>
      </c>
      <c r="AA55" s="150">
        <v>3953981.83</v>
      </c>
      <c r="AB55" s="180">
        <v>3953981.8299999996</v>
      </c>
      <c r="AC55" s="358">
        <v>0</v>
      </c>
      <c r="AD55" s="150">
        <v>0</v>
      </c>
      <c r="AE55" s="180">
        <v>0</v>
      </c>
      <c r="AF55" s="454" t="s">
        <v>16916</v>
      </c>
      <c r="AG55" s="180">
        <v>0</v>
      </c>
      <c r="AH55" s="150" t="s">
        <v>16916</v>
      </c>
      <c r="AI55" s="187">
        <v>0</v>
      </c>
      <c r="AJ55" s="188">
        <f t="shared" si="8"/>
        <v>3953981.83</v>
      </c>
      <c r="AK55" s="487">
        <v>3953981.83</v>
      </c>
      <c r="AL55" s="215">
        <f t="shared" si="4"/>
        <v>3953981.8299999996</v>
      </c>
      <c r="AM55" s="392">
        <f t="shared" si="5"/>
        <v>0</v>
      </c>
      <c r="AN55" s="188">
        <f t="shared" si="6"/>
        <v>0</v>
      </c>
      <c r="AO55" s="487">
        <v>0</v>
      </c>
      <c r="AP55" s="215">
        <f t="shared" si="7"/>
        <v>0</v>
      </c>
      <c r="AQ55" s="188">
        <f t="shared" si="9"/>
        <v>3953981.83</v>
      </c>
      <c r="AR55" s="487">
        <f t="shared" si="10"/>
        <v>3953981.83</v>
      </c>
      <c r="AS55" s="215">
        <f t="shared" si="11"/>
        <v>3953981.8299999996</v>
      </c>
    </row>
    <row r="56" spans="1:45" x14ac:dyDescent="0.2">
      <c r="A56" s="456" t="s">
        <v>8237</v>
      </c>
      <c r="B56" s="456" t="s">
        <v>8240</v>
      </c>
      <c r="C56" s="456" t="s">
        <v>8213</v>
      </c>
      <c r="D56" s="456" t="s">
        <v>8213</v>
      </c>
      <c r="E56" s="456" t="s">
        <v>126</v>
      </c>
      <c r="F56" s="453" t="s">
        <v>43</v>
      </c>
      <c r="G56" s="453" t="s">
        <v>37</v>
      </c>
      <c r="H56" s="454">
        <v>0</v>
      </c>
      <c r="I56" s="180">
        <v>0</v>
      </c>
      <c r="J56" s="358">
        <v>0</v>
      </c>
      <c r="K56" s="150">
        <v>0</v>
      </c>
      <c r="L56" s="180">
        <v>0</v>
      </c>
      <c r="M56" s="150">
        <v>0</v>
      </c>
      <c r="N56" s="180">
        <v>0</v>
      </c>
      <c r="O56" s="150">
        <v>0</v>
      </c>
      <c r="P56" s="180">
        <v>0</v>
      </c>
      <c r="Q56" s="150">
        <v>0</v>
      </c>
      <c r="R56" s="187">
        <v>0</v>
      </c>
      <c r="S56" s="454">
        <v>0</v>
      </c>
      <c r="T56" s="180">
        <v>0</v>
      </c>
      <c r="U56" s="150">
        <v>0</v>
      </c>
      <c r="V56" s="180">
        <v>0</v>
      </c>
      <c r="W56" s="150">
        <v>0</v>
      </c>
      <c r="X56" s="180">
        <v>0</v>
      </c>
      <c r="Y56" s="150">
        <v>0</v>
      </c>
      <c r="Z56" s="180">
        <v>0</v>
      </c>
      <c r="AA56" s="150">
        <v>891782.15</v>
      </c>
      <c r="AB56" s="180">
        <v>864514.88</v>
      </c>
      <c r="AC56" s="358">
        <v>0</v>
      </c>
      <c r="AD56" s="150">
        <v>0</v>
      </c>
      <c r="AE56" s="180">
        <v>0</v>
      </c>
      <c r="AF56" s="454" t="s">
        <v>16916</v>
      </c>
      <c r="AG56" s="180">
        <v>0</v>
      </c>
      <c r="AH56" s="150" t="s">
        <v>16916</v>
      </c>
      <c r="AI56" s="187">
        <v>0</v>
      </c>
      <c r="AJ56" s="188">
        <f t="shared" si="8"/>
        <v>891782.15</v>
      </c>
      <c r="AK56" s="487">
        <v>864514.88</v>
      </c>
      <c r="AL56" s="215">
        <f t="shared" si="4"/>
        <v>864514.88</v>
      </c>
      <c r="AM56" s="392">
        <f t="shared" si="5"/>
        <v>0</v>
      </c>
      <c r="AN56" s="188">
        <f t="shared" si="6"/>
        <v>0</v>
      </c>
      <c r="AO56" s="487">
        <v>0</v>
      </c>
      <c r="AP56" s="215">
        <f t="shared" si="7"/>
        <v>0</v>
      </c>
      <c r="AQ56" s="188">
        <f t="shared" si="9"/>
        <v>891782.15</v>
      </c>
      <c r="AR56" s="487">
        <f t="shared" si="10"/>
        <v>864514.88</v>
      </c>
      <c r="AS56" s="215">
        <f t="shared" si="11"/>
        <v>864514.88</v>
      </c>
    </row>
    <row r="57" spans="1:45" x14ac:dyDescent="0.2">
      <c r="A57" s="456" t="s">
        <v>8237</v>
      </c>
      <c r="B57" s="456" t="s">
        <v>8252</v>
      </c>
      <c r="C57" s="456" t="s">
        <v>8213</v>
      </c>
      <c r="D57" s="456" t="s">
        <v>8213</v>
      </c>
      <c r="E57" s="456" t="s">
        <v>16954</v>
      </c>
      <c r="F57" s="453" t="s">
        <v>43</v>
      </c>
      <c r="G57" s="453" t="s">
        <v>37</v>
      </c>
      <c r="H57" s="454">
        <v>0</v>
      </c>
      <c r="I57" s="180">
        <v>0</v>
      </c>
      <c r="J57" s="358">
        <v>0</v>
      </c>
      <c r="K57" s="150">
        <v>0</v>
      </c>
      <c r="L57" s="180">
        <v>0</v>
      </c>
      <c r="M57" s="150">
        <v>0</v>
      </c>
      <c r="N57" s="180">
        <v>0</v>
      </c>
      <c r="O57" s="150">
        <v>0</v>
      </c>
      <c r="P57" s="180">
        <v>0</v>
      </c>
      <c r="Q57" s="150">
        <v>0</v>
      </c>
      <c r="R57" s="187">
        <v>0</v>
      </c>
      <c r="S57" s="454">
        <v>145620.84</v>
      </c>
      <c r="T57" s="180">
        <v>0</v>
      </c>
      <c r="U57" s="150">
        <v>0</v>
      </c>
      <c r="V57" s="180">
        <v>0</v>
      </c>
      <c r="W57" s="150">
        <v>0</v>
      </c>
      <c r="X57" s="180">
        <v>0</v>
      </c>
      <c r="Y57" s="150">
        <v>0</v>
      </c>
      <c r="Z57" s="180">
        <v>0</v>
      </c>
      <c r="AA57" s="150">
        <v>0</v>
      </c>
      <c r="AB57" s="180">
        <v>0</v>
      </c>
      <c r="AC57" s="358">
        <v>0</v>
      </c>
      <c r="AD57" s="150">
        <v>0</v>
      </c>
      <c r="AE57" s="180">
        <v>0</v>
      </c>
      <c r="AF57" s="454" t="s">
        <v>16916</v>
      </c>
      <c r="AG57" s="180">
        <v>0</v>
      </c>
      <c r="AH57" s="150" t="s">
        <v>16916</v>
      </c>
      <c r="AI57" s="187">
        <v>0</v>
      </c>
      <c r="AJ57" s="188">
        <f t="shared" si="8"/>
        <v>145620.84</v>
      </c>
      <c r="AK57" s="487">
        <v>0</v>
      </c>
      <c r="AL57" s="215">
        <f t="shared" si="4"/>
        <v>0</v>
      </c>
      <c r="AM57" s="392">
        <f t="shared" si="5"/>
        <v>0</v>
      </c>
      <c r="AN57" s="188">
        <f t="shared" si="6"/>
        <v>0</v>
      </c>
      <c r="AO57" s="487">
        <v>0</v>
      </c>
      <c r="AP57" s="215">
        <f t="shared" si="7"/>
        <v>0</v>
      </c>
      <c r="AQ57" s="188">
        <f t="shared" si="9"/>
        <v>145620.84</v>
      </c>
      <c r="AR57" s="487">
        <f t="shared" si="10"/>
        <v>0</v>
      </c>
      <c r="AS57" s="215">
        <f t="shared" si="11"/>
        <v>0</v>
      </c>
    </row>
    <row r="58" spans="1:45" x14ac:dyDescent="0.2">
      <c r="A58" s="456" t="s">
        <v>8237</v>
      </c>
      <c r="B58" s="456" t="s">
        <v>8827</v>
      </c>
      <c r="C58" s="456" t="s">
        <v>8213</v>
      </c>
      <c r="D58" s="456" t="s">
        <v>8213</v>
      </c>
      <c r="E58" s="456" t="s">
        <v>16955</v>
      </c>
      <c r="F58" s="453" t="s">
        <v>43</v>
      </c>
      <c r="G58" s="453" t="s">
        <v>37</v>
      </c>
      <c r="H58" s="454">
        <v>0</v>
      </c>
      <c r="I58" s="180">
        <v>0</v>
      </c>
      <c r="J58" s="358">
        <v>0</v>
      </c>
      <c r="K58" s="150">
        <v>0</v>
      </c>
      <c r="L58" s="180">
        <v>0</v>
      </c>
      <c r="M58" s="150">
        <v>0</v>
      </c>
      <c r="N58" s="180">
        <v>0</v>
      </c>
      <c r="O58" s="150">
        <v>0</v>
      </c>
      <c r="P58" s="180">
        <v>0</v>
      </c>
      <c r="Q58" s="150">
        <v>0</v>
      </c>
      <c r="R58" s="187">
        <v>0</v>
      </c>
      <c r="S58" s="454">
        <v>0</v>
      </c>
      <c r="T58" s="180">
        <v>0</v>
      </c>
      <c r="U58" s="150">
        <v>0</v>
      </c>
      <c r="V58" s="180">
        <v>0</v>
      </c>
      <c r="W58" s="150">
        <v>0</v>
      </c>
      <c r="X58" s="180">
        <v>0</v>
      </c>
      <c r="Y58" s="150">
        <v>0</v>
      </c>
      <c r="Z58" s="180">
        <v>0</v>
      </c>
      <c r="AA58" s="150">
        <v>272416.96999999997</v>
      </c>
      <c r="AB58" s="180">
        <v>272416.96999999997</v>
      </c>
      <c r="AC58" s="358">
        <v>0</v>
      </c>
      <c r="AD58" s="150">
        <v>0</v>
      </c>
      <c r="AE58" s="180">
        <v>0</v>
      </c>
      <c r="AF58" s="454" t="s">
        <v>16916</v>
      </c>
      <c r="AG58" s="180">
        <v>0</v>
      </c>
      <c r="AH58" s="150" t="s">
        <v>16916</v>
      </c>
      <c r="AI58" s="187">
        <v>0</v>
      </c>
      <c r="AJ58" s="188">
        <f t="shared" si="8"/>
        <v>272416.96999999997</v>
      </c>
      <c r="AK58" s="487">
        <v>272416.96999999997</v>
      </c>
      <c r="AL58" s="215">
        <f t="shared" si="4"/>
        <v>272416.96999999997</v>
      </c>
      <c r="AM58" s="392">
        <f t="shared" si="5"/>
        <v>0</v>
      </c>
      <c r="AN58" s="188">
        <f t="shared" si="6"/>
        <v>0</v>
      </c>
      <c r="AO58" s="487">
        <v>0</v>
      </c>
      <c r="AP58" s="215">
        <f t="shared" si="7"/>
        <v>0</v>
      </c>
      <c r="AQ58" s="188">
        <f t="shared" si="9"/>
        <v>272416.96999999997</v>
      </c>
      <c r="AR58" s="487">
        <f t="shared" si="10"/>
        <v>272416.96999999997</v>
      </c>
      <c r="AS58" s="215">
        <f t="shared" si="11"/>
        <v>272416.96999999997</v>
      </c>
    </row>
    <row r="59" spans="1:45" x14ac:dyDescent="0.2">
      <c r="A59" s="458" t="s">
        <v>8237</v>
      </c>
      <c r="B59" s="458" t="s">
        <v>8272</v>
      </c>
      <c r="C59" s="458" t="s">
        <v>8213</v>
      </c>
      <c r="D59" s="458" t="s">
        <v>8213</v>
      </c>
      <c r="E59" s="458" t="s">
        <v>124</v>
      </c>
      <c r="F59" s="453" t="s">
        <v>43</v>
      </c>
      <c r="G59" s="453" t="s">
        <v>37</v>
      </c>
      <c r="H59" s="454">
        <v>0</v>
      </c>
      <c r="I59" s="180">
        <v>0</v>
      </c>
      <c r="J59" s="358">
        <v>0</v>
      </c>
      <c r="K59" s="150">
        <v>0</v>
      </c>
      <c r="L59" s="180">
        <v>0</v>
      </c>
      <c r="M59" s="150">
        <v>0</v>
      </c>
      <c r="N59" s="180">
        <v>0</v>
      </c>
      <c r="O59" s="150">
        <v>0</v>
      </c>
      <c r="P59" s="180">
        <v>0</v>
      </c>
      <c r="Q59" s="150">
        <v>0</v>
      </c>
      <c r="R59" s="187">
        <v>0</v>
      </c>
      <c r="S59" s="454">
        <v>316685.15999999997</v>
      </c>
      <c r="T59" s="180">
        <v>130089.62000000002</v>
      </c>
      <c r="U59" s="150">
        <v>0</v>
      </c>
      <c r="V59" s="180">
        <v>0</v>
      </c>
      <c r="W59" s="150">
        <v>771302.56</v>
      </c>
      <c r="X59" s="180">
        <v>19925.170000000002</v>
      </c>
      <c r="Y59" s="150">
        <v>0</v>
      </c>
      <c r="Z59" s="180">
        <v>0</v>
      </c>
      <c r="AA59" s="150">
        <v>0</v>
      </c>
      <c r="AB59" s="180">
        <v>0</v>
      </c>
      <c r="AC59" s="358">
        <v>0</v>
      </c>
      <c r="AD59" s="150">
        <v>0</v>
      </c>
      <c r="AE59" s="180">
        <v>0</v>
      </c>
      <c r="AF59" s="454" t="s">
        <v>16916</v>
      </c>
      <c r="AG59" s="180">
        <v>0</v>
      </c>
      <c r="AH59" s="150" t="s">
        <v>16916</v>
      </c>
      <c r="AI59" s="187">
        <v>0</v>
      </c>
      <c r="AJ59" s="188">
        <f t="shared" si="8"/>
        <v>1087987.72</v>
      </c>
      <c r="AK59" s="487">
        <v>1087987.72</v>
      </c>
      <c r="AL59" s="215">
        <f t="shared" si="4"/>
        <v>150014.79000000004</v>
      </c>
      <c r="AM59" s="392">
        <f t="shared" si="5"/>
        <v>0</v>
      </c>
      <c r="AN59" s="188">
        <f t="shared" si="6"/>
        <v>0</v>
      </c>
      <c r="AO59" s="487">
        <v>0</v>
      </c>
      <c r="AP59" s="215">
        <f t="shared" si="7"/>
        <v>0</v>
      </c>
      <c r="AQ59" s="188">
        <f t="shared" si="9"/>
        <v>1087987.72</v>
      </c>
      <c r="AR59" s="487">
        <f t="shared" si="10"/>
        <v>1087987.72</v>
      </c>
      <c r="AS59" s="215">
        <f t="shared" si="11"/>
        <v>150014.79000000004</v>
      </c>
    </row>
    <row r="60" spans="1:45" x14ac:dyDescent="0.2">
      <c r="A60" s="458" t="s">
        <v>8237</v>
      </c>
      <c r="B60" s="458" t="s">
        <v>8241</v>
      </c>
      <c r="C60" s="458" t="s">
        <v>8213</v>
      </c>
      <c r="D60" s="458" t="s">
        <v>8213</v>
      </c>
      <c r="E60" s="458" t="s">
        <v>130</v>
      </c>
      <c r="F60" s="453" t="s">
        <v>43</v>
      </c>
      <c r="G60" s="453" t="s">
        <v>37</v>
      </c>
      <c r="H60" s="454">
        <v>0</v>
      </c>
      <c r="I60" s="180">
        <v>0</v>
      </c>
      <c r="J60" s="358">
        <v>0</v>
      </c>
      <c r="K60" s="150">
        <v>0</v>
      </c>
      <c r="L60" s="180">
        <v>0</v>
      </c>
      <c r="M60" s="150">
        <v>0</v>
      </c>
      <c r="N60" s="180">
        <v>0</v>
      </c>
      <c r="O60" s="150">
        <v>0</v>
      </c>
      <c r="P60" s="180">
        <v>0</v>
      </c>
      <c r="Q60" s="150">
        <v>0</v>
      </c>
      <c r="R60" s="187">
        <v>0</v>
      </c>
      <c r="S60" s="454">
        <v>0</v>
      </c>
      <c r="T60" s="180">
        <v>0</v>
      </c>
      <c r="U60" s="150">
        <v>48448.65</v>
      </c>
      <c r="V60" s="180">
        <v>0</v>
      </c>
      <c r="W60" s="150">
        <v>0</v>
      </c>
      <c r="X60" s="180">
        <v>0</v>
      </c>
      <c r="Y60" s="150">
        <v>0</v>
      </c>
      <c r="Z60" s="180">
        <v>0</v>
      </c>
      <c r="AA60" s="150">
        <v>0</v>
      </c>
      <c r="AB60" s="180">
        <v>0</v>
      </c>
      <c r="AC60" s="358">
        <v>0</v>
      </c>
      <c r="AD60" s="150">
        <v>0</v>
      </c>
      <c r="AE60" s="180">
        <v>0</v>
      </c>
      <c r="AF60" s="454" t="s">
        <v>16916</v>
      </c>
      <c r="AG60" s="180">
        <v>0</v>
      </c>
      <c r="AH60" s="150" t="s">
        <v>16916</v>
      </c>
      <c r="AI60" s="187">
        <v>0</v>
      </c>
      <c r="AJ60" s="188">
        <f t="shared" si="8"/>
        <v>48448.65</v>
      </c>
      <c r="AK60" s="487">
        <v>0</v>
      </c>
      <c r="AL60" s="215">
        <f t="shared" si="4"/>
        <v>0</v>
      </c>
      <c r="AM60" s="392">
        <f t="shared" si="5"/>
        <v>0</v>
      </c>
      <c r="AN60" s="188">
        <f t="shared" si="6"/>
        <v>0</v>
      </c>
      <c r="AO60" s="487">
        <v>0</v>
      </c>
      <c r="AP60" s="215">
        <f t="shared" si="7"/>
        <v>0</v>
      </c>
      <c r="AQ60" s="188">
        <f t="shared" si="9"/>
        <v>48448.65</v>
      </c>
      <c r="AR60" s="487">
        <f t="shared" si="10"/>
        <v>0</v>
      </c>
      <c r="AS60" s="215">
        <f t="shared" si="11"/>
        <v>0</v>
      </c>
    </row>
    <row r="61" spans="1:45" x14ac:dyDescent="0.2">
      <c r="A61" s="457" t="s">
        <v>8237</v>
      </c>
      <c r="B61" s="457" t="s">
        <v>8482</v>
      </c>
      <c r="C61" s="457" t="s">
        <v>8213</v>
      </c>
      <c r="D61" s="457" t="s">
        <v>8213</v>
      </c>
      <c r="E61" s="457" t="s">
        <v>16956</v>
      </c>
      <c r="F61" s="453" t="s">
        <v>43</v>
      </c>
      <c r="G61" s="453" t="s">
        <v>37</v>
      </c>
      <c r="H61" s="454">
        <v>0</v>
      </c>
      <c r="I61" s="180">
        <v>0</v>
      </c>
      <c r="J61" s="358">
        <v>0</v>
      </c>
      <c r="K61" s="150">
        <v>0</v>
      </c>
      <c r="L61" s="180">
        <v>0</v>
      </c>
      <c r="M61" s="150">
        <v>0</v>
      </c>
      <c r="N61" s="180">
        <v>0</v>
      </c>
      <c r="O61" s="150">
        <v>0</v>
      </c>
      <c r="P61" s="180">
        <v>0</v>
      </c>
      <c r="Q61" s="150">
        <v>0</v>
      </c>
      <c r="R61" s="187">
        <v>0</v>
      </c>
      <c r="S61" s="454">
        <v>0</v>
      </c>
      <c r="T61" s="180">
        <v>0</v>
      </c>
      <c r="U61" s="150">
        <v>0</v>
      </c>
      <c r="V61" s="180">
        <v>0</v>
      </c>
      <c r="W61" s="150">
        <v>0</v>
      </c>
      <c r="X61" s="180">
        <v>0</v>
      </c>
      <c r="Y61" s="150">
        <v>0</v>
      </c>
      <c r="Z61" s="180">
        <v>0</v>
      </c>
      <c r="AA61" s="150">
        <v>0</v>
      </c>
      <c r="AB61" s="180">
        <v>0</v>
      </c>
      <c r="AC61" s="358">
        <v>0</v>
      </c>
      <c r="AD61" s="150">
        <v>0</v>
      </c>
      <c r="AE61" s="180">
        <v>0</v>
      </c>
      <c r="AF61" s="454">
        <v>0</v>
      </c>
      <c r="AG61" s="180">
        <v>0</v>
      </c>
      <c r="AH61" s="150">
        <v>258215.48</v>
      </c>
      <c r="AI61" s="187">
        <v>0</v>
      </c>
      <c r="AJ61" s="188">
        <f t="shared" si="8"/>
        <v>0</v>
      </c>
      <c r="AK61" s="487">
        <v>0</v>
      </c>
      <c r="AL61" s="215">
        <f t="shared" si="4"/>
        <v>0</v>
      </c>
      <c r="AM61" s="392">
        <f t="shared" si="5"/>
        <v>0</v>
      </c>
      <c r="AN61" s="188">
        <f t="shared" si="6"/>
        <v>258215.48</v>
      </c>
      <c r="AO61" s="487">
        <v>0</v>
      </c>
      <c r="AP61" s="215">
        <f t="shared" si="7"/>
        <v>0</v>
      </c>
      <c r="AQ61" s="188">
        <f t="shared" si="9"/>
        <v>258215.48</v>
      </c>
      <c r="AR61" s="487">
        <f t="shared" si="10"/>
        <v>0</v>
      </c>
      <c r="AS61" s="215">
        <f t="shared" si="11"/>
        <v>0</v>
      </c>
    </row>
    <row r="62" spans="1:45" x14ac:dyDescent="0.2">
      <c r="A62" s="457" t="s">
        <v>8237</v>
      </c>
      <c r="B62" s="457" t="s">
        <v>8214</v>
      </c>
      <c r="C62" s="457" t="s">
        <v>8213</v>
      </c>
      <c r="D62" s="457" t="s">
        <v>8213</v>
      </c>
      <c r="E62" s="457" t="s">
        <v>16957</v>
      </c>
      <c r="F62" s="453" t="s">
        <v>43</v>
      </c>
      <c r="G62" s="453" t="s">
        <v>37</v>
      </c>
      <c r="H62" s="454">
        <v>0</v>
      </c>
      <c r="I62" s="180">
        <v>0</v>
      </c>
      <c r="J62" s="358">
        <v>0</v>
      </c>
      <c r="K62" s="150">
        <v>0</v>
      </c>
      <c r="L62" s="180">
        <v>0</v>
      </c>
      <c r="M62" s="150">
        <v>0</v>
      </c>
      <c r="N62" s="180">
        <v>0</v>
      </c>
      <c r="O62" s="150">
        <v>0</v>
      </c>
      <c r="P62" s="180">
        <v>0</v>
      </c>
      <c r="Q62" s="150">
        <v>0</v>
      </c>
      <c r="R62" s="187">
        <v>0</v>
      </c>
      <c r="S62" s="454">
        <v>0</v>
      </c>
      <c r="T62" s="180">
        <v>0</v>
      </c>
      <c r="U62" s="150">
        <v>0</v>
      </c>
      <c r="V62" s="180">
        <v>0</v>
      </c>
      <c r="W62" s="150">
        <v>0</v>
      </c>
      <c r="X62" s="180">
        <v>0</v>
      </c>
      <c r="Y62" s="150">
        <v>0</v>
      </c>
      <c r="Z62" s="180">
        <v>0</v>
      </c>
      <c r="AA62" s="150">
        <v>0</v>
      </c>
      <c r="AB62" s="180">
        <v>0</v>
      </c>
      <c r="AC62" s="358">
        <v>0</v>
      </c>
      <c r="AD62" s="150">
        <v>0</v>
      </c>
      <c r="AE62" s="180">
        <v>0</v>
      </c>
      <c r="AF62" s="454">
        <v>0</v>
      </c>
      <c r="AG62" s="180">
        <v>0</v>
      </c>
      <c r="AH62" s="150">
        <v>826043.82</v>
      </c>
      <c r="AI62" s="187">
        <v>721610.42999999993</v>
      </c>
      <c r="AJ62" s="188">
        <f t="shared" si="8"/>
        <v>0</v>
      </c>
      <c r="AK62" s="487">
        <v>0</v>
      </c>
      <c r="AL62" s="215">
        <f t="shared" si="4"/>
        <v>0</v>
      </c>
      <c r="AM62" s="392">
        <f t="shared" si="5"/>
        <v>0</v>
      </c>
      <c r="AN62" s="188">
        <f t="shared" si="6"/>
        <v>826043.82</v>
      </c>
      <c r="AO62" s="487">
        <v>0</v>
      </c>
      <c r="AP62" s="215">
        <f t="shared" si="7"/>
        <v>721610.42999999993</v>
      </c>
      <c r="AQ62" s="188">
        <f t="shared" si="9"/>
        <v>826043.82</v>
      </c>
      <c r="AR62" s="487">
        <f t="shared" si="10"/>
        <v>0</v>
      </c>
      <c r="AS62" s="215">
        <f t="shared" si="11"/>
        <v>721610.42999999993</v>
      </c>
    </row>
    <row r="63" spans="1:45" x14ac:dyDescent="0.2">
      <c r="A63" s="455" t="s">
        <v>8244</v>
      </c>
      <c r="B63" s="455" t="s">
        <v>8231</v>
      </c>
      <c r="C63" s="455" t="s">
        <v>8213</v>
      </c>
      <c r="D63" s="455" t="s">
        <v>8213</v>
      </c>
      <c r="E63" s="455" t="s">
        <v>16958</v>
      </c>
      <c r="F63" s="453" t="s">
        <v>101</v>
      </c>
      <c r="G63" s="453" t="s">
        <v>37</v>
      </c>
      <c r="H63" s="454">
        <v>0</v>
      </c>
      <c r="I63" s="180">
        <v>0</v>
      </c>
      <c r="J63" s="358">
        <v>0</v>
      </c>
      <c r="K63" s="150">
        <v>0</v>
      </c>
      <c r="L63" s="180">
        <v>0</v>
      </c>
      <c r="M63" s="150">
        <v>163332.78</v>
      </c>
      <c r="N63" s="180">
        <v>0</v>
      </c>
      <c r="O63" s="150">
        <v>0</v>
      </c>
      <c r="P63" s="180">
        <v>0</v>
      </c>
      <c r="Q63" s="150">
        <v>0</v>
      </c>
      <c r="R63" s="187">
        <v>0</v>
      </c>
      <c r="S63" s="454">
        <v>711437.85</v>
      </c>
      <c r="T63" s="180">
        <v>0</v>
      </c>
      <c r="U63" s="150">
        <v>19407.349999999999</v>
      </c>
      <c r="V63" s="180">
        <v>0</v>
      </c>
      <c r="W63" s="150">
        <v>0</v>
      </c>
      <c r="X63" s="180">
        <v>0</v>
      </c>
      <c r="Y63" s="150">
        <v>0</v>
      </c>
      <c r="Z63" s="180">
        <v>0</v>
      </c>
      <c r="AA63" s="150">
        <v>0</v>
      </c>
      <c r="AB63" s="180">
        <v>0</v>
      </c>
      <c r="AC63" s="358">
        <v>0</v>
      </c>
      <c r="AD63" s="150">
        <v>0</v>
      </c>
      <c r="AE63" s="180">
        <v>0</v>
      </c>
      <c r="AF63" s="454" t="s">
        <v>16916</v>
      </c>
      <c r="AG63" s="180">
        <v>0</v>
      </c>
      <c r="AH63" s="150" t="s">
        <v>16916</v>
      </c>
      <c r="AI63" s="187">
        <v>0</v>
      </c>
      <c r="AJ63" s="188">
        <f t="shared" si="8"/>
        <v>894177.98</v>
      </c>
      <c r="AK63" s="487">
        <v>163332.78</v>
      </c>
      <c r="AL63" s="215">
        <f t="shared" si="4"/>
        <v>0</v>
      </c>
      <c r="AM63" s="392">
        <f t="shared" si="5"/>
        <v>0</v>
      </c>
      <c r="AN63" s="188">
        <f t="shared" si="6"/>
        <v>0</v>
      </c>
      <c r="AO63" s="487">
        <v>0</v>
      </c>
      <c r="AP63" s="215">
        <f t="shared" si="7"/>
        <v>0</v>
      </c>
      <c r="AQ63" s="188">
        <f t="shared" si="9"/>
        <v>894177.98</v>
      </c>
      <c r="AR63" s="487">
        <f t="shared" si="10"/>
        <v>163332.78</v>
      </c>
      <c r="AS63" s="215">
        <f t="shared" si="11"/>
        <v>0</v>
      </c>
    </row>
    <row r="64" spans="1:45" x14ac:dyDescent="0.2">
      <c r="A64" s="455" t="s">
        <v>8244</v>
      </c>
      <c r="B64" s="455" t="s">
        <v>8269</v>
      </c>
      <c r="C64" s="455" t="s">
        <v>8213</v>
      </c>
      <c r="D64" s="455" t="s">
        <v>8213</v>
      </c>
      <c r="E64" s="455" t="s">
        <v>16959</v>
      </c>
      <c r="F64" s="453" t="s">
        <v>101</v>
      </c>
      <c r="G64" s="453" t="s">
        <v>37</v>
      </c>
      <c r="H64" s="454">
        <v>0</v>
      </c>
      <c r="I64" s="180">
        <v>0</v>
      </c>
      <c r="J64" s="358">
        <v>0</v>
      </c>
      <c r="K64" s="150">
        <v>0</v>
      </c>
      <c r="L64" s="180">
        <v>0</v>
      </c>
      <c r="M64" s="150">
        <v>246660.15</v>
      </c>
      <c r="N64" s="180">
        <v>0</v>
      </c>
      <c r="O64" s="150">
        <v>1763.95</v>
      </c>
      <c r="P64" s="180">
        <v>0</v>
      </c>
      <c r="Q64" s="150">
        <v>0</v>
      </c>
      <c r="R64" s="187">
        <v>0</v>
      </c>
      <c r="S64" s="454">
        <v>0</v>
      </c>
      <c r="T64" s="180">
        <v>0</v>
      </c>
      <c r="U64" s="150">
        <v>0</v>
      </c>
      <c r="V64" s="180">
        <v>0</v>
      </c>
      <c r="W64" s="150">
        <v>0</v>
      </c>
      <c r="X64" s="180">
        <v>0</v>
      </c>
      <c r="Y64" s="150">
        <v>0</v>
      </c>
      <c r="Z64" s="180">
        <v>0</v>
      </c>
      <c r="AA64" s="150">
        <v>0</v>
      </c>
      <c r="AB64" s="180">
        <v>0</v>
      </c>
      <c r="AC64" s="358">
        <v>0</v>
      </c>
      <c r="AD64" s="150">
        <v>0</v>
      </c>
      <c r="AE64" s="180">
        <v>0</v>
      </c>
      <c r="AF64" s="454" t="s">
        <v>16916</v>
      </c>
      <c r="AG64" s="180">
        <v>0</v>
      </c>
      <c r="AH64" s="150" t="s">
        <v>16916</v>
      </c>
      <c r="AI64" s="187">
        <v>0</v>
      </c>
      <c r="AJ64" s="188">
        <f t="shared" si="8"/>
        <v>248424.1</v>
      </c>
      <c r="AK64" s="487">
        <v>0</v>
      </c>
      <c r="AL64" s="215">
        <f t="shared" si="4"/>
        <v>0</v>
      </c>
      <c r="AM64" s="392">
        <f t="shared" si="5"/>
        <v>0</v>
      </c>
      <c r="AN64" s="188">
        <f t="shared" si="6"/>
        <v>0</v>
      </c>
      <c r="AO64" s="487">
        <v>0</v>
      </c>
      <c r="AP64" s="215">
        <f t="shared" si="7"/>
        <v>0</v>
      </c>
      <c r="AQ64" s="188">
        <f t="shared" si="9"/>
        <v>248424.1</v>
      </c>
      <c r="AR64" s="487">
        <f t="shared" si="10"/>
        <v>0</v>
      </c>
      <c r="AS64" s="215">
        <f t="shared" si="11"/>
        <v>0</v>
      </c>
    </row>
    <row r="65" spans="1:79" s="461" customFormat="1" x14ac:dyDescent="0.2">
      <c r="A65" s="456" t="s">
        <v>8244</v>
      </c>
      <c r="B65" s="456" t="s">
        <v>8476</v>
      </c>
      <c r="C65" s="456" t="s">
        <v>8213</v>
      </c>
      <c r="D65" s="456" t="s">
        <v>8213</v>
      </c>
      <c r="E65" s="456" t="s">
        <v>16960</v>
      </c>
      <c r="F65" s="453" t="s">
        <v>101</v>
      </c>
      <c r="G65" s="453" t="s">
        <v>37</v>
      </c>
      <c r="H65" s="454">
        <v>0</v>
      </c>
      <c r="I65" s="180">
        <v>0</v>
      </c>
      <c r="J65" s="358">
        <v>0</v>
      </c>
      <c r="K65" s="150">
        <v>0</v>
      </c>
      <c r="L65" s="180">
        <v>0</v>
      </c>
      <c r="M65" s="150">
        <v>0</v>
      </c>
      <c r="N65" s="180">
        <v>0</v>
      </c>
      <c r="O65" s="150">
        <v>0</v>
      </c>
      <c r="P65" s="180">
        <v>0</v>
      </c>
      <c r="Q65" s="150">
        <v>0</v>
      </c>
      <c r="R65" s="187">
        <v>0</v>
      </c>
      <c r="S65" s="454">
        <v>0</v>
      </c>
      <c r="T65" s="180">
        <v>0</v>
      </c>
      <c r="U65" s="150">
        <v>0</v>
      </c>
      <c r="V65" s="180">
        <v>0</v>
      </c>
      <c r="W65" s="150">
        <v>0</v>
      </c>
      <c r="X65" s="180">
        <v>0</v>
      </c>
      <c r="Y65" s="150">
        <v>0</v>
      </c>
      <c r="Z65" s="180">
        <v>0</v>
      </c>
      <c r="AA65" s="150">
        <v>271002.86</v>
      </c>
      <c r="AB65" s="180">
        <v>271002.86</v>
      </c>
      <c r="AC65" s="358">
        <v>0</v>
      </c>
      <c r="AD65" s="150">
        <v>0</v>
      </c>
      <c r="AE65" s="180">
        <v>0</v>
      </c>
      <c r="AF65" s="454" t="s">
        <v>16916</v>
      </c>
      <c r="AG65" s="180">
        <v>0</v>
      </c>
      <c r="AH65" s="150" t="s">
        <v>16916</v>
      </c>
      <c r="AI65" s="187">
        <v>0</v>
      </c>
      <c r="AJ65" s="188">
        <f t="shared" si="8"/>
        <v>271002.86</v>
      </c>
      <c r="AK65" s="487">
        <v>271002.86</v>
      </c>
      <c r="AL65" s="215">
        <f t="shared" si="4"/>
        <v>271002.86</v>
      </c>
      <c r="AM65" s="392">
        <f t="shared" si="5"/>
        <v>0</v>
      </c>
      <c r="AN65" s="188">
        <f t="shared" si="6"/>
        <v>0</v>
      </c>
      <c r="AO65" s="487">
        <v>0</v>
      </c>
      <c r="AP65" s="215">
        <f t="shared" si="7"/>
        <v>0</v>
      </c>
      <c r="AQ65" s="188">
        <f t="shared" si="9"/>
        <v>271002.86</v>
      </c>
      <c r="AR65" s="487">
        <f t="shared" si="10"/>
        <v>271002.86</v>
      </c>
      <c r="AS65" s="215">
        <f t="shared" si="11"/>
        <v>271002.86</v>
      </c>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row>
    <row r="66" spans="1:79" x14ac:dyDescent="0.2">
      <c r="A66" s="456" t="s">
        <v>8244</v>
      </c>
      <c r="B66" s="456" t="s">
        <v>8275</v>
      </c>
      <c r="C66" s="456" t="s">
        <v>8213</v>
      </c>
      <c r="D66" s="456" t="s">
        <v>8213</v>
      </c>
      <c r="E66" s="456" t="s">
        <v>173</v>
      </c>
      <c r="F66" s="453" t="s">
        <v>101</v>
      </c>
      <c r="G66" s="453" t="s">
        <v>37</v>
      </c>
      <c r="H66" s="454">
        <v>0</v>
      </c>
      <c r="I66" s="180">
        <v>0</v>
      </c>
      <c r="J66" s="358">
        <v>0</v>
      </c>
      <c r="K66" s="150">
        <v>0</v>
      </c>
      <c r="L66" s="180">
        <v>0</v>
      </c>
      <c r="M66" s="150">
        <v>0</v>
      </c>
      <c r="N66" s="180">
        <v>0</v>
      </c>
      <c r="O66" s="150">
        <v>0</v>
      </c>
      <c r="P66" s="180">
        <v>0</v>
      </c>
      <c r="Q66" s="150">
        <v>0</v>
      </c>
      <c r="R66" s="187">
        <v>0</v>
      </c>
      <c r="S66" s="454">
        <v>2086420.28</v>
      </c>
      <c r="T66" s="180">
        <v>1850098.77</v>
      </c>
      <c r="U66" s="150">
        <v>0</v>
      </c>
      <c r="V66" s="180">
        <v>0</v>
      </c>
      <c r="W66" s="150">
        <v>0</v>
      </c>
      <c r="X66" s="180">
        <v>0</v>
      </c>
      <c r="Y66" s="150">
        <v>0</v>
      </c>
      <c r="Z66" s="180">
        <v>0</v>
      </c>
      <c r="AA66" s="150">
        <v>0</v>
      </c>
      <c r="AB66" s="180">
        <v>0</v>
      </c>
      <c r="AC66" s="358">
        <v>0</v>
      </c>
      <c r="AD66" s="150">
        <v>0</v>
      </c>
      <c r="AE66" s="180">
        <v>0</v>
      </c>
      <c r="AF66" s="454" t="s">
        <v>16916</v>
      </c>
      <c r="AG66" s="180">
        <v>0</v>
      </c>
      <c r="AH66" s="150" t="s">
        <v>16916</v>
      </c>
      <c r="AI66" s="187">
        <v>0</v>
      </c>
      <c r="AJ66" s="188">
        <f t="shared" si="8"/>
        <v>2086420.28</v>
      </c>
      <c r="AK66" s="487">
        <v>2086420.28</v>
      </c>
      <c r="AL66" s="215">
        <f t="shared" si="4"/>
        <v>1850098.77</v>
      </c>
      <c r="AM66" s="392">
        <f t="shared" si="5"/>
        <v>0</v>
      </c>
      <c r="AN66" s="188">
        <f t="shared" si="6"/>
        <v>0</v>
      </c>
      <c r="AO66" s="487">
        <v>0</v>
      </c>
      <c r="AP66" s="215">
        <f t="shared" si="7"/>
        <v>0</v>
      </c>
      <c r="AQ66" s="188">
        <f t="shared" si="9"/>
        <v>2086420.28</v>
      </c>
      <c r="AR66" s="487">
        <f t="shared" si="10"/>
        <v>2086420.28</v>
      </c>
      <c r="AS66" s="215">
        <f t="shared" si="11"/>
        <v>1850098.77</v>
      </c>
    </row>
    <row r="67" spans="1:79" x14ac:dyDescent="0.2">
      <c r="A67" s="459" t="s">
        <v>8244</v>
      </c>
      <c r="B67" s="459" t="s">
        <v>8245</v>
      </c>
      <c r="C67" s="459" t="s">
        <v>8213</v>
      </c>
      <c r="D67" s="459" t="s">
        <v>8213</v>
      </c>
      <c r="E67" s="459" t="s">
        <v>125</v>
      </c>
      <c r="F67" s="453" t="s">
        <v>101</v>
      </c>
      <c r="G67" s="453" t="s">
        <v>37</v>
      </c>
      <c r="H67" s="454">
        <v>0</v>
      </c>
      <c r="I67" s="180">
        <v>0</v>
      </c>
      <c r="J67" s="358">
        <v>0</v>
      </c>
      <c r="K67" s="150">
        <v>0</v>
      </c>
      <c r="L67" s="180">
        <v>0</v>
      </c>
      <c r="M67" s="150">
        <v>0</v>
      </c>
      <c r="N67" s="180">
        <v>0</v>
      </c>
      <c r="O67" s="150">
        <v>0</v>
      </c>
      <c r="P67" s="180">
        <v>0</v>
      </c>
      <c r="Q67" s="150">
        <v>0</v>
      </c>
      <c r="R67" s="187">
        <v>0</v>
      </c>
      <c r="S67" s="454">
        <v>213629.82</v>
      </c>
      <c r="T67" s="180">
        <v>213629.82</v>
      </c>
      <c r="U67" s="150">
        <v>0</v>
      </c>
      <c r="V67" s="180">
        <v>0</v>
      </c>
      <c r="W67" s="150">
        <v>0</v>
      </c>
      <c r="X67" s="180">
        <v>0</v>
      </c>
      <c r="Y67" s="150">
        <v>0</v>
      </c>
      <c r="Z67" s="180">
        <v>0</v>
      </c>
      <c r="AA67" s="150">
        <v>0</v>
      </c>
      <c r="AB67" s="180">
        <v>0</v>
      </c>
      <c r="AC67" s="358">
        <v>0</v>
      </c>
      <c r="AD67" s="150">
        <v>0</v>
      </c>
      <c r="AE67" s="180">
        <v>0</v>
      </c>
      <c r="AF67" s="454" t="s">
        <v>16916</v>
      </c>
      <c r="AG67" s="180">
        <v>0</v>
      </c>
      <c r="AH67" s="150" t="s">
        <v>16916</v>
      </c>
      <c r="AI67" s="187">
        <v>0</v>
      </c>
      <c r="AJ67" s="188">
        <f t="shared" ref="AJ67:AJ98" si="12">+SUM(H67,K67,M67,O67,Q67,S67,U67,W67,Y67,AA67,AD67)</f>
        <v>213629.82</v>
      </c>
      <c r="AK67" s="487">
        <v>213629.82</v>
      </c>
      <c r="AL67" s="215">
        <f t="shared" si="4"/>
        <v>213629.82</v>
      </c>
      <c r="AM67" s="392">
        <f t="shared" si="5"/>
        <v>0</v>
      </c>
      <c r="AN67" s="188">
        <f t="shared" si="6"/>
        <v>0</v>
      </c>
      <c r="AO67" s="487">
        <v>0</v>
      </c>
      <c r="AP67" s="215">
        <f t="shared" si="7"/>
        <v>0</v>
      </c>
      <c r="AQ67" s="188">
        <f t="shared" ref="AQ67:AQ98" si="13">+AJ67+AN67</f>
        <v>213629.82</v>
      </c>
      <c r="AR67" s="487">
        <f t="shared" ref="AR67:AR98" si="14">+AK67+AO67</f>
        <v>213629.82</v>
      </c>
      <c r="AS67" s="215">
        <f t="shared" ref="AS67:AS98" si="15">+AL67+AP67</f>
        <v>213629.82</v>
      </c>
    </row>
    <row r="68" spans="1:79" x14ac:dyDescent="0.2">
      <c r="A68" s="453" t="s">
        <v>8246</v>
      </c>
      <c r="B68" s="453" t="s">
        <v>8249</v>
      </c>
      <c r="C68" s="453" t="s">
        <v>8213</v>
      </c>
      <c r="D68" s="453" t="s">
        <v>8213</v>
      </c>
      <c r="E68" s="453" t="s">
        <v>107</v>
      </c>
      <c r="F68" s="453" t="s">
        <v>41</v>
      </c>
      <c r="G68" s="453" t="s">
        <v>37</v>
      </c>
      <c r="H68" s="454">
        <v>509714.43</v>
      </c>
      <c r="I68" s="180">
        <v>65685.040000000008</v>
      </c>
      <c r="J68" s="358">
        <v>0</v>
      </c>
      <c r="K68" s="150">
        <v>369405.68</v>
      </c>
      <c r="L68" s="180">
        <v>277486.75</v>
      </c>
      <c r="M68" s="150">
        <v>639944.46</v>
      </c>
      <c r="N68" s="180">
        <v>0</v>
      </c>
      <c r="O68" s="150">
        <v>20472.599999999999</v>
      </c>
      <c r="P68" s="180">
        <v>15354.449999999997</v>
      </c>
      <c r="Q68" s="150">
        <v>0</v>
      </c>
      <c r="R68" s="187">
        <v>0</v>
      </c>
      <c r="S68" s="454">
        <v>0</v>
      </c>
      <c r="T68" s="180">
        <v>0</v>
      </c>
      <c r="U68" s="150">
        <v>0</v>
      </c>
      <c r="V68" s="180">
        <v>0</v>
      </c>
      <c r="W68" s="150">
        <v>0</v>
      </c>
      <c r="X68" s="180">
        <v>0</v>
      </c>
      <c r="Y68" s="150">
        <v>0</v>
      </c>
      <c r="Z68" s="180">
        <v>0</v>
      </c>
      <c r="AA68" s="150">
        <v>0</v>
      </c>
      <c r="AB68" s="180">
        <v>0</v>
      </c>
      <c r="AC68" s="358">
        <v>0</v>
      </c>
      <c r="AD68" s="150">
        <v>0</v>
      </c>
      <c r="AE68" s="180">
        <v>0</v>
      </c>
      <c r="AF68" s="454" t="s">
        <v>16916</v>
      </c>
      <c r="AG68" s="180">
        <v>0</v>
      </c>
      <c r="AH68" s="150" t="s">
        <v>16916</v>
      </c>
      <c r="AI68" s="187">
        <v>0</v>
      </c>
      <c r="AJ68" s="188">
        <f t="shared" si="12"/>
        <v>1539537.17</v>
      </c>
      <c r="AK68" s="487">
        <v>1539537.17</v>
      </c>
      <c r="AL68" s="215">
        <f t="shared" ref="AL68:AL131" si="16">+SUM(I68,L68,N68,P68,R68,T68,V68,X68,Z68,AB68,AE68)</f>
        <v>358526.24000000005</v>
      </c>
      <c r="AM68" s="392">
        <f t="shared" ref="AM68:AM131" si="17">SUM(J68,AC68)</f>
        <v>0</v>
      </c>
      <c r="AN68" s="188">
        <f t="shared" ref="AN68:AN131" si="18">+SUM(AF68,AH68)</f>
        <v>0</v>
      </c>
      <c r="AO68" s="487">
        <v>0</v>
      </c>
      <c r="AP68" s="215">
        <f t="shared" ref="AP68:AP131" si="19">+AG68+AI68</f>
        <v>0</v>
      </c>
      <c r="AQ68" s="188">
        <f t="shared" si="13"/>
        <v>1539537.17</v>
      </c>
      <c r="AR68" s="487">
        <f t="shared" si="14"/>
        <v>1539537.17</v>
      </c>
      <c r="AS68" s="215">
        <f t="shared" si="15"/>
        <v>358526.24000000005</v>
      </c>
    </row>
    <row r="69" spans="1:79" x14ac:dyDescent="0.2">
      <c r="A69" s="455" t="s">
        <v>8246</v>
      </c>
      <c r="B69" s="455" t="s">
        <v>8266</v>
      </c>
      <c r="C69" s="455" t="s">
        <v>8213</v>
      </c>
      <c r="D69" s="455" t="s">
        <v>8213</v>
      </c>
      <c r="E69" s="455" t="s">
        <v>16961</v>
      </c>
      <c r="F69" s="453" t="s">
        <v>41</v>
      </c>
      <c r="G69" s="453" t="s">
        <v>37</v>
      </c>
      <c r="H69" s="454">
        <v>1047165.27</v>
      </c>
      <c r="I69" s="180">
        <v>1023795.3600000001</v>
      </c>
      <c r="J69" s="358">
        <v>8285.49</v>
      </c>
      <c r="K69" s="150">
        <v>179201.24</v>
      </c>
      <c r="L69" s="180">
        <v>179201.24000000002</v>
      </c>
      <c r="M69" s="150">
        <v>3025883.19</v>
      </c>
      <c r="N69" s="180">
        <v>0</v>
      </c>
      <c r="O69" s="150">
        <v>0</v>
      </c>
      <c r="P69" s="180">
        <v>0</v>
      </c>
      <c r="Q69" s="150">
        <v>0</v>
      </c>
      <c r="R69" s="187">
        <v>0</v>
      </c>
      <c r="S69" s="454">
        <v>0</v>
      </c>
      <c r="T69" s="180">
        <v>0</v>
      </c>
      <c r="U69" s="150">
        <v>0</v>
      </c>
      <c r="V69" s="180">
        <v>0</v>
      </c>
      <c r="W69" s="150">
        <v>0</v>
      </c>
      <c r="X69" s="180">
        <v>0</v>
      </c>
      <c r="Y69" s="150">
        <v>0</v>
      </c>
      <c r="Z69" s="180">
        <v>0</v>
      </c>
      <c r="AA69" s="150">
        <v>2724582.27</v>
      </c>
      <c r="AB69" s="180">
        <v>2492099.59</v>
      </c>
      <c r="AC69" s="358">
        <v>0</v>
      </c>
      <c r="AD69" s="150">
        <v>0</v>
      </c>
      <c r="AE69" s="180">
        <v>0</v>
      </c>
      <c r="AF69" s="454" t="s">
        <v>16916</v>
      </c>
      <c r="AG69" s="180">
        <v>0</v>
      </c>
      <c r="AH69" s="150" t="s">
        <v>16916</v>
      </c>
      <c r="AI69" s="187">
        <v>0</v>
      </c>
      <c r="AJ69" s="188">
        <f t="shared" si="12"/>
        <v>6976831.9700000007</v>
      </c>
      <c r="AK69" s="487">
        <v>3950948.7800000003</v>
      </c>
      <c r="AL69" s="215">
        <f t="shared" si="16"/>
        <v>3695096.19</v>
      </c>
      <c r="AM69" s="392">
        <f t="shared" si="17"/>
        <v>8285.49</v>
      </c>
      <c r="AN69" s="188">
        <f t="shared" si="18"/>
        <v>0</v>
      </c>
      <c r="AO69" s="487">
        <v>0</v>
      </c>
      <c r="AP69" s="215">
        <f t="shared" si="19"/>
        <v>0</v>
      </c>
      <c r="AQ69" s="188">
        <f t="shared" si="13"/>
        <v>6976831.9700000007</v>
      </c>
      <c r="AR69" s="487">
        <f t="shared" si="14"/>
        <v>3950948.7800000003</v>
      </c>
      <c r="AS69" s="215">
        <f t="shared" si="15"/>
        <v>3695096.19</v>
      </c>
    </row>
    <row r="70" spans="1:79" x14ac:dyDescent="0.2">
      <c r="A70" s="455" t="s">
        <v>8246</v>
      </c>
      <c r="B70" s="455" t="s">
        <v>8250</v>
      </c>
      <c r="C70" s="455" t="s">
        <v>8213</v>
      </c>
      <c r="D70" s="455" t="s">
        <v>8213</v>
      </c>
      <c r="E70" s="455" t="s">
        <v>127</v>
      </c>
      <c r="F70" s="453" t="s">
        <v>41</v>
      </c>
      <c r="G70" s="453" t="s">
        <v>37</v>
      </c>
      <c r="H70" s="454">
        <v>0</v>
      </c>
      <c r="I70" s="180">
        <v>0</v>
      </c>
      <c r="J70" s="358">
        <v>0</v>
      </c>
      <c r="K70" s="150">
        <v>306354.90999999997</v>
      </c>
      <c r="L70" s="180">
        <v>306354.84999999998</v>
      </c>
      <c r="M70" s="150">
        <v>0</v>
      </c>
      <c r="N70" s="180">
        <v>0</v>
      </c>
      <c r="O70" s="150">
        <v>0</v>
      </c>
      <c r="P70" s="180">
        <v>0</v>
      </c>
      <c r="Q70" s="150">
        <v>0</v>
      </c>
      <c r="R70" s="187">
        <v>0</v>
      </c>
      <c r="S70" s="454">
        <v>1315866.74</v>
      </c>
      <c r="T70" s="180">
        <v>1315866.7200000002</v>
      </c>
      <c r="U70" s="150">
        <v>0</v>
      </c>
      <c r="V70" s="180">
        <v>0</v>
      </c>
      <c r="W70" s="150">
        <v>0</v>
      </c>
      <c r="X70" s="180">
        <v>0</v>
      </c>
      <c r="Y70" s="150">
        <v>0</v>
      </c>
      <c r="Z70" s="180">
        <v>0</v>
      </c>
      <c r="AA70" s="150">
        <v>0</v>
      </c>
      <c r="AB70" s="180">
        <v>0</v>
      </c>
      <c r="AC70" s="358">
        <v>0</v>
      </c>
      <c r="AD70" s="150">
        <v>0</v>
      </c>
      <c r="AE70" s="180">
        <v>0</v>
      </c>
      <c r="AF70" s="454" t="s">
        <v>16916</v>
      </c>
      <c r="AG70" s="180">
        <v>0</v>
      </c>
      <c r="AH70" s="150" t="s">
        <v>16916</v>
      </c>
      <c r="AI70" s="187">
        <v>0</v>
      </c>
      <c r="AJ70" s="188">
        <f t="shared" si="12"/>
        <v>1622221.65</v>
      </c>
      <c r="AK70" s="487">
        <v>1622221.65</v>
      </c>
      <c r="AL70" s="215">
        <f t="shared" si="16"/>
        <v>1622221.5700000003</v>
      </c>
      <c r="AM70" s="392">
        <f t="shared" si="17"/>
        <v>0</v>
      </c>
      <c r="AN70" s="188">
        <f t="shared" si="18"/>
        <v>0</v>
      </c>
      <c r="AO70" s="487">
        <v>0</v>
      </c>
      <c r="AP70" s="215">
        <f t="shared" si="19"/>
        <v>0</v>
      </c>
      <c r="AQ70" s="188">
        <f t="shared" si="13"/>
        <v>1622221.65</v>
      </c>
      <c r="AR70" s="487">
        <f t="shared" si="14"/>
        <v>1622221.65</v>
      </c>
      <c r="AS70" s="215">
        <f t="shared" si="15"/>
        <v>1622221.5700000003</v>
      </c>
    </row>
    <row r="71" spans="1:79" x14ac:dyDescent="0.2">
      <c r="A71" s="456" t="s">
        <v>8246</v>
      </c>
      <c r="B71" s="456" t="s">
        <v>8451</v>
      </c>
      <c r="C71" s="456" t="s">
        <v>8213</v>
      </c>
      <c r="D71" s="456" t="s">
        <v>8213</v>
      </c>
      <c r="E71" s="456" t="s">
        <v>16962</v>
      </c>
      <c r="F71" s="453" t="s">
        <v>41</v>
      </c>
      <c r="G71" s="453" t="s">
        <v>37</v>
      </c>
      <c r="H71" s="454">
        <v>0</v>
      </c>
      <c r="I71" s="180">
        <v>0</v>
      </c>
      <c r="J71" s="358">
        <v>0</v>
      </c>
      <c r="K71" s="150">
        <v>0</v>
      </c>
      <c r="L71" s="180">
        <v>0</v>
      </c>
      <c r="M71" s="150">
        <v>0</v>
      </c>
      <c r="N71" s="180">
        <v>0</v>
      </c>
      <c r="O71" s="150">
        <v>0</v>
      </c>
      <c r="P71" s="180">
        <v>0</v>
      </c>
      <c r="Q71" s="150">
        <v>0</v>
      </c>
      <c r="R71" s="187">
        <v>0</v>
      </c>
      <c r="S71" s="454">
        <v>0</v>
      </c>
      <c r="T71" s="180">
        <v>0</v>
      </c>
      <c r="U71" s="150">
        <v>0</v>
      </c>
      <c r="V71" s="180">
        <v>0</v>
      </c>
      <c r="W71" s="150">
        <v>0</v>
      </c>
      <c r="X71" s="180">
        <v>0</v>
      </c>
      <c r="Y71" s="150">
        <v>0</v>
      </c>
      <c r="Z71" s="180">
        <v>0</v>
      </c>
      <c r="AA71" s="150">
        <v>2584205.54</v>
      </c>
      <c r="AB71" s="180">
        <v>2584205.54</v>
      </c>
      <c r="AC71" s="358">
        <v>0</v>
      </c>
      <c r="AD71" s="150">
        <v>0</v>
      </c>
      <c r="AE71" s="180">
        <v>0</v>
      </c>
      <c r="AF71" s="454" t="s">
        <v>16916</v>
      </c>
      <c r="AG71" s="180">
        <v>0</v>
      </c>
      <c r="AH71" s="150" t="s">
        <v>16916</v>
      </c>
      <c r="AI71" s="187">
        <v>0</v>
      </c>
      <c r="AJ71" s="188">
        <f t="shared" si="12"/>
        <v>2584205.54</v>
      </c>
      <c r="AK71" s="487">
        <v>2584205.54</v>
      </c>
      <c r="AL71" s="215">
        <f t="shared" si="16"/>
        <v>2584205.54</v>
      </c>
      <c r="AM71" s="392">
        <f t="shared" si="17"/>
        <v>0</v>
      </c>
      <c r="AN71" s="188">
        <f t="shared" si="18"/>
        <v>0</v>
      </c>
      <c r="AO71" s="487">
        <v>0</v>
      </c>
      <c r="AP71" s="215">
        <f t="shared" si="19"/>
        <v>0</v>
      </c>
      <c r="AQ71" s="188">
        <f t="shared" si="13"/>
        <v>2584205.54</v>
      </c>
      <c r="AR71" s="487">
        <f t="shared" si="14"/>
        <v>2584205.54</v>
      </c>
      <c r="AS71" s="215">
        <f t="shared" si="15"/>
        <v>2584205.54</v>
      </c>
    </row>
    <row r="72" spans="1:79" x14ac:dyDescent="0.2">
      <c r="A72" s="460" t="s">
        <v>8246</v>
      </c>
      <c r="B72" s="460" t="s">
        <v>8219</v>
      </c>
      <c r="C72" s="460" t="s">
        <v>8213</v>
      </c>
      <c r="D72" s="460" t="s">
        <v>8213</v>
      </c>
      <c r="E72" s="460" t="s">
        <v>118</v>
      </c>
      <c r="F72" s="453" t="s">
        <v>41</v>
      </c>
      <c r="G72" s="453" t="s">
        <v>37</v>
      </c>
      <c r="H72" s="454">
        <v>0</v>
      </c>
      <c r="I72" s="180">
        <v>0</v>
      </c>
      <c r="J72" s="358">
        <v>0</v>
      </c>
      <c r="K72" s="150">
        <v>0</v>
      </c>
      <c r="L72" s="180">
        <v>0</v>
      </c>
      <c r="M72" s="150">
        <v>0</v>
      </c>
      <c r="N72" s="180">
        <v>0</v>
      </c>
      <c r="O72" s="150">
        <v>0</v>
      </c>
      <c r="P72" s="180">
        <v>0</v>
      </c>
      <c r="Q72" s="150">
        <v>0</v>
      </c>
      <c r="R72" s="187">
        <v>0</v>
      </c>
      <c r="S72" s="454">
        <v>181865.04</v>
      </c>
      <c r="T72" s="180">
        <v>153032.95999999999</v>
      </c>
      <c r="U72" s="150">
        <v>0</v>
      </c>
      <c r="V72" s="180">
        <v>0</v>
      </c>
      <c r="W72" s="150">
        <v>0</v>
      </c>
      <c r="X72" s="180">
        <v>0</v>
      </c>
      <c r="Y72" s="150">
        <v>0</v>
      </c>
      <c r="Z72" s="180">
        <v>0</v>
      </c>
      <c r="AA72" s="150">
        <v>0</v>
      </c>
      <c r="AB72" s="180">
        <v>0</v>
      </c>
      <c r="AC72" s="358">
        <v>0</v>
      </c>
      <c r="AD72" s="150">
        <v>0</v>
      </c>
      <c r="AE72" s="180">
        <v>0</v>
      </c>
      <c r="AF72" s="454" t="s">
        <v>16916</v>
      </c>
      <c r="AG72" s="180">
        <v>0</v>
      </c>
      <c r="AH72" s="150" t="s">
        <v>16916</v>
      </c>
      <c r="AI72" s="187">
        <v>0</v>
      </c>
      <c r="AJ72" s="188">
        <f t="shared" si="12"/>
        <v>181865.04</v>
      </c>
      <c r="AK72" s="487">
        <v>181865.04</v>
      </c>
      <c r="AL72" s="215">
        <f t="shared" si="16"/>
        <v>153032.95999999999</v>
      </c>
      <c r="AM72" s="392">
        <f t="shared" si="17"/>
        <v>0</v>
      </c>
      <c r="AN72" s="188">
        <f t="shared" si="18"/>
        <v>0</v>
      </c>
      <c r="AO72" s="487">
        <v>0</v>
      </c>
      <c r="AP72" s="215">
        <f t="shared" si="19"/>
        <v>0</v>
      </c>
      <c r="AQ72" s="188">
        <f t="shared" si="13"/>
        <v>181865.04</v>
      </c>
      <c r="AR72" s="487">
        <f t="shared" si="14"/>
        <v>181865.04</v>
      </c>
      <c r="AS72" s="215">
        <f t="shared" si="15"/>
        <v>153032.95999999999</v>
      </c>
    </row>
    <row r="73" spans="1:79" x14ac:dyDescent="0.2">
      <c r="A73" s="458" t="s">
        <v>8246</v>
      </c>
      <c r="B73" s="458" t="s">
        <v>8251</v>
      </c>
      <c r="C73" s="458" t="s">
        <v>8213</v>
      </c>
      <c r="D73" s="458" t="s">
        <v>8213</v>
      </c>
      <c r="E73" s="458" t="s">
        <v>128</v>
      </c>
      <c r="F73" s="453" t="s">
        <v>41</v>
      </c>
      <c r="G73" s="453" t="s">
        <v>37</v>
      </c>
      <c r="H73" s="454">
        <v>0</v>
      </c>
      <c r="I73" s="180">
        <v>0</v>
      </c>
      <c r="J73" s="358">
        <v>0</v>
      </c>
      <c r="K73" s="150">
        <v>0</v>
      </c>
      <c r="L73" s="180">
        <v>0</v>
      </c>
      <c r="M73" s="150">
        <v>0</v>
      </c>
      <c r="N73" s="180">
        <v>0</v>
      </c>
      <c r="O73" s="150">
        <v>0</v>
      </c>
      <c r="P73" s="180">
        <v>0</v>
      </c>
      <c r="Q73" s="150">
        <v>0</v>
      </c>
      <c r="R73" s="187">
        <v>0</v>
      </c>
      <c r="S73" s="454">
        <v>429774.92</v>
      </c>
      <c r="T73" s="180">
        <v>428844.47000000003</v>
      </c>
      <c r="U73" s="150">
        <v>10406.290000000001</v>
      </c>
      <c r="V73" s="180">
        <v>0</v>
      </c>
      <c r="W73" s="150">
        <v>728774.71</v>
      </c>
      <c r="X73" s="180">
        <v>0</v>
      </c>
      <c r="Y73" s="150">
        <v>41104.68</v>
      </c>
      <c r="Z73" s="180">
        <v>0</v>
      </c>
      <c r="AA73" s="150">
        <v>0</v>
      </c>
      <c r="AB73" s="180">
        <v>0</v>
      </c>
      <c r="AC73" s="358">
        <v>0</v>
      </c>
      <c r="AD73" s="150">
        <v>0</v>
      </c>
      <c r="AE73" s="180">
        <v>0</v>
      </c>
      <c r="AF73" s="454" t="s">
        <v>16916</v>
      </c>
      <c r="AG73" s="180">
        <v>0</v>
      </c>
      <c r="AH73" s="150" t="s">
        <v>16916</v>
      </c>
      <c r="AI73" s="187">
        <v>0</v>
      </c>
      <c r="AJ73" s="188">
        <f t="shared" si="12"/>
        <v>1210060.5999999999</v>
      </c>
      <c r="AK73" s="487">
        <v>1210060.6000000001</v>
      </c>
      <c r="AL73" s="215">
        <f t="shared" si="16"/>
        <v>428844.47000000003</v>
      </c>
      <c r="AM73" s="392">
        <f t="shared" si="17"/>
        <v>0</v>
      </c>
      <c r="AN73" s="188">
        <f t="shared" si="18"/>
        <v>0</v>
      </c>
      <c r="AO73" s="487">
        <v>0</v>
      </c>
      <c r="AP73" s="215">
        <f t="shared" si="19"/>
        <v>0</v>
      </c>
      <c r="AQ73" s="188">
        <f t="shared" si="13"/>
        <v>1210060.5999999999</v>
      </c>
      <c r="AR73" s="487">
        <f t="shared" si="14"/>
        <v>1210060.6000000001</v>
      </c>
      <c r="AS73" s="215">
        <f t="shared" si="15"/>
        <v>428844.47000000003</v>
      </c>
    </row>
    <row r="74" spans="1:79" x14ac:dyDescent="0.2">
      <c r="A74" s="458" t="s">
        <v>8289</v>
      </c>
      <c r="B74" s="458" t="s">
        <v>8290</v>
      </c>
      <c r="C74" s="458" t="s">
        <v>8213</v>
      </c>
      <c r="D74" s="458" t="s">
        <v>8213</v>
      </c>
      <c r="E74" s="458" t="s">
        <v>132</v>
      </c>
      <c r="F74" s="453" t="s">
        <v>52</v>
      </c>
      <c r="G74" s="453" t="s">
        <v>53</v>
      </c>
      <c r="H74" s="454">
        <v>0</v>
      </c>
      <c r="I74" s="180">
        <v>0</v>
      </c>
      <c r="J74" s="358">
        <v>0</v>
      </c>
      <c r="K74" s="150">
        <v>0</v>
      </c>
      <c r="L74" s="180">
        <v>0</v>
      </c>
      <c r="M74" s="150">
        <v>0</v>
      </c>
      <c r="N74" s="180">
        <v>0</v>
      </c>
      <c r="O74" s="150">
        <v>0</v>
      </c>
      <c r="P74" s="180">
        <v>0</v>
      </c>
      <c r="Q74" s="150">
        <v>0</v>
      </c>
      <c r="R74" s="187">
        <v>0</v>
      </c>
      <c r="S74" s="454">
        <v>38232.29</v>
      </c>
      <c r="T74" s="180">
        <v>0</v>
      </c>
      <c r="U74" s="150">
        <v>1770.98</v>
      </c>
      <c r="V74" s="180">
        <v>0</v>
      </c>
      <c r="W74" s="150">
        <v>0</v>
      </c>
      <c r="X74" s="180">
        <v>0</v>
      </c>
      <c r="Y74" s="150">
        <v>0</v>
      </c>
      <c r="Z74" s="180">
        <v>0</v>
      </c>
      <c r="AA74" s="150">
        <v>0</v>
      </c>
      <c r="AB74" s="180">
        <v>0</v>
      </c>
      <c r="AC74" s="358">
        <v>0</v>
      </c>
      <c r="AD74" s="150">
        <v>0</v>
      </c>
      <c r="AE74" s="180">
        <v>0</v>
      </c>
      <c r="AF74" s="454" t="s">
        <v>16916</v>
      </c>
      <c r="AG74" s="180">
        <v>0</v>
      </c>
      <c r="AH74" s="150" t="s">
        <v>16916</v>
      </c>
      <c r="AI74" s="187">
        <v>0</v>
      </c>
      <c r="AJ74" s="188">
        <f t="shared" si="12"/>
        <v>40003.270000000004</v>
      </c>
      <c r="AK74" s="487">
        <v>0</v>
      </c>
      <c r="AL74" s="215">
        <f t="shared" si="16"/>
        <v>0</v>
      </c>
      <c r="AM74" s="392">
        <f t="shared" si="17"/>
        <v>0</v>
      </c>
      <c r="AN74" s="188">
        <f t="shared" si="18"/>
        <v>0</v>
      </c>
      <c r="AO74" s="487">
        <v>0</v>
      </c>
      <c r="AP74" s="215">
        <f t="shared" si="19"/>
        <v>0</v>
      </c>
      <c r="AQ74" s="188">
        <f t="shared" si="13"/>
        <v>40003.270000000004</v>
      </c>
      <c r="AR74" s="487">
        <f t="shared" si="14"/>
        <v>0</v>
      </c>
      <c r="AS74" s="215">
        <f t="shared" si="15"/>
        <v>0</v>
      </c>
    </row>
    <row r="75" spans="1:79" x14ac:dyDescent="0.2">
      <c r="A75" s="459" t="s">
        <v>8289</v>
      </c>
      <c r="B75" s="459" t="s">
        <v>8291</v>
      </c>
      <c r="C75" s="459" t="s">
        <v>8213</v>
      </c>
      <c r="D75" s="459" t="s">
        <v>8213</v>
      </c>
      <c r="E75" s="459" t="s">
        <v>174</v>
      </c>
      <c r="F75" s="453" t="s">
        <v>52</v>
      </c>
      <c r="G75" s="453" t="s">
        <v>53</v>
      </c>
      <c r="H75" s="454">
        <v>0</v>
      </c>
      <c r="I75" s="180">
        <v>0</v>
      </c>
      <c r="J75" s="358">
        <v>0</v>
      </c>
      <c r="K75" s="150">
        <v>0</v>
      </c>
      <c r="L75" s="180">
        <v>0</v>
      </c>
      <c r="M75" s="150">
        <v>0</v>
      </c>
      <c r="N75" s="180">
        <v>0</v>
      </c>
      <c r="O75" s="150">
        <v>0</v>
      </c>
      <c r="P75" s="180">
        <v>0</v>
      </c>
      <c r="Q75" s="150">
        <v>0</v>
      </c>
      <c r="R75" s="187">
        <v>0</v>
      </c>
      <c r="S75" s="454">
        <v>226775.76</v>
      </c>
      <c r="T75" s="180">
        <v>163959.32</v>
      </c>
      <c r="U75" s="150">
        <v>297092.71000000002</v>
      </c>
      <c r="V75" s="180">
        <v>297092.71000000002</v>
      </c>
      <c r="W75" s="150">
        <v>0</v>
      </c>
      <c r="X75" s="180">
        <v>0</v>
      </c>
      <c r="Y75" s="150">
        <v>12834.48</v>
      </c>
      <c r="Z75" s="180">
        <v>12834.480000000003</v>
      </c>
      <c r="AA75" s="150">
        <v>0</v>
      </c>
      <c r="AB75" s="180">
        <v>0</v>
      </c>
      <c r="AC75" s="358">
        <v>0</v>
      </c>
      <c r="AD75" s="150">
        <v>0</v>
      </c>
      <c r="AE75" s="180">
        <v>0</v>
      </c>
      <c r="AF75" s="454" t="s">
        <v>16916</v>
      </c>
      <c r="AG75" s="180">
        <v>0</v>
      </c>
      <c r="AH75" s="150" t="s">
        <v>16916</v>
      </c>
      <c r="AI75" s="187">
        <v>0</v>
      </c>
      <c r="AJ75" s="188">
        <f t="shared" si="12"/>
        <v>536702.95000000007</v>
      </c>
      <c r="AK75" s="487">
        <v>481364</v>
      </c>
      <c r="AL75" s="215">
        <f t="shared" si="16"/>
        <v>473886.51</v>
      </c>
      <c r="AM75" s="392">
        <f t="shared" si="17"/>
        <v>0</v>
      </c>
      <c r="AN75" s="188">
        <f t="shared" si="18"/>
        <v>0</v>
      </c>
      <c r="AO75" s="487">
        <v>0</v>
      </c>
      <c r="AP75" s="215">
        <f t="shared" si="19"/>
        <v>0</v>
      </c>
      <c r="AQ75" s="188">
        <f t="shared" si="13"/>
        <v>536702.95000000007</v>
      </c>
      <c r="AR75" s="487">
        <f t="shared" si="14"/>
        <v>481364</v>
      </c>
      <c r="AS75" s="215">
        <f t="shared" si="15"/>
        <v>473886.51</v>
      </c>
    </row>
    <row r="76" spans="1:79" x14ac:dyDescent="0.2">
      <c r="A76" s="457" t="s">
        <v>8289</v>
      </c>
      <c r="B76" s="457" t="s">
        <v>8238</v>
      </c>
      <c r="C76" s="457" t="s">
        <v>8213</v>
      </c>
      <c r="D76" s="457" t="s">
        <v>8213</v>
      </c>
      <c r="E76" s="457" t="s">
        <v>8292</v>
      </c>
      <c r="F76" s="453" t="s">
        <v>52</v>
      </c>
      <c r="G76" s="453" t="s">
        <v>53</v>
      </c>
      <c r="H76" s="454">
        <v>0</v>
      </c>
      <c r="I76" s="180">
        <v>0</v>
      </c>
      <c r="J76" s="358">
        <v>0</v>
      </c>
      <c r="K76" s="150">
        <v>0</v>
      </c>
      <c r="L76" s="180">
        <v>0</v>
      </c>
      <c r="M76" s="150">
        <v>0</v>
      </c>
      <c r="N76" s="180">
        <v>0</v>
      </c>
      <c r="O76" s="150">
        <v>0</v>
      </c>
      <c r="P76" s="180">
        <v>0</v>
      </c>
      <c r="Q76" s="150">
        <v>0</v>
      </c>
      <c r="R76" s="187">
        <v>0</v>
      </c>
      <c r="S76" s="454">
        <v>0</v>
      </c>
      <c r="T76" s="180">
        <v>0</v>
      </c>
      <c r="U76" s="150">
        <v>0</v>
      </c>
      <c r="V76" s="180">
        <v>0</v>
      </c>
      <c r="W76" s="150">
        <v>0</v>
      </c>
      <c r="X76" s="180">
        <v>0</v>
      </c>
      <c r="Y76" s="150">
        <v>0</v>
      </c>
      <c r="Z76" s="180">
        <v>0</v>
      </c>
      <c r="AA76" s="150">
        <v>0</v>
      </c>
      <c r="AB76" s="180">
        <v>0</v>
      </c>
      <c r="AC76" s="358">
        <v>0</v>
      </c>
      <c r="AD76" s="150">
        <v>0</v>
      </c>
      <c r="AE76" s="180">
        <v>0</v>
      </c>
      <c r="AF76" s="454">
        <v>27063.96</v>
      </c>
      <c r="AG76" s="180">
        <v>27063.96</v>
      </c>
      <c r="AH76" s="150">
        <v>0</v>
      </c>
      <c r="AI76" s="187">
        <v>0</v>
      </c>
      <c r="AJ76" s="188">
        <f t="shared" si="12"/>
        <v>0</v>
      </c>
      <c r="AK76" s="487">
        <v>0</v>
      </c>
      <c r="AL76" s="215">
        <f t="shared" si="16"/>
        <v>0</v>
      </c>
      <c r="AM76" s="392">
        <f t="shared" si="17"/>
        <v>0</v>
      </c>
      <c r="AN76" s="188">
        <f t="shared" si="18"/>
        <v>27063.96</v>
      </c>
      <c r="AO76" s="487">
        <v>0</v>
      </c>
      <c r="AP76" s="215">
        <f t="shared" si="19"/>
        <v>27063.96</v>
      </c>
      <c r="AQ76" s="188">
        <f t="shared" si="13"/>
        <v>27063.96</v>
      </c>
      <c r="AR76" s="487">
        <f t="shared" si="14"/>
        <v>0</v>
      </c>
      <c r="AS76" s="215">
        <f t="shared" si="15"/>
        <v>27063.96</v>
      </c>
    </row>
    <row r="77" spans="1:79" x14ac:dyDescent="0.2">
      <c r="A77" s="457" t="s">
        <v>8289</v>
      </c>
      <c r="B77" s="457" t="s">
        <v>8293</v>
      </c>
      <c r="C77" s="457" t="s">
        <v>8213</v>
      </c>
      <c r="D77" s="457" t="s">
        <v>8213</v>
      </c>
      <c r="E77" s="457" t="s">
        <v>8294</v>
      </c>
      <c r="F77" s="453" t="s">
        <v>52</v>
      </c>
      <c r="G77" s="453" t="s">
        <v>53</v>
      </c>
      <c r="H77" s="454">
        <v>0</v>
      </c>
      <c r="I77" s="180">
        <v>0</v>
      </c>
      <c r="J77" s="358">
        <v>0</v>
      </c>
      <c r="K77" s="150">
        <v>0</v>
      </c>
      <c r="L77" s="180">
        <v>0</v>
      </c>
      <c r="M77" s="150">
        <v>0</v>
      </c>
      <c r="N77" s="180">
        <v>0</v>
      </c>
      <c r="O77" s="150">
        <v>0</v>
      </c>
      <c r="P77" s="180">
        <v>0</v>
      </c>
      <c r="Q77" s="150">
        <v>0</v>
      </c>
      <c r="R77" s="187">
        <v>0</v>
      </c>
      <c r="S77" s="454">
        <v>0</v>
      </c>
      <c r="T77" s="180">
        <v>0</v>
      </c>
      <c r="U77" s="150">
        <v>0</v>
      </c>
      <c r="V77" s="180">
        <v>0</v>
      </c>
      <c r="W77" s="150">
        <v>0</v>
      </c>
      <c r="X77" s="180">
        <v>0</v>
      </c>
      <c r="Y77" s="150">
        <v>0</v>
      </c>
      <c r="Z77" s="180">
        <v>0</v>
      </c>
      <c r="AA77" s="150">
        <v>0</v>
      </c>
      <c r="AB77" s="180">
        <v>0</v>
      </c>
      <c r="AC77" s="358">
        <v>0</v>
      </c>
      <c r="AD77" s="150">
        <v>0</v>
      </c>
      <c r="AE77" s="180">
        <v>0</v>
      </c>
      <c r="AF77" s="454">
        <v>0</v>
      </c>
      <c r="AG77" s="180">
        <v>0</v>
      </c>
      <c r="AH77" s="150">
        <v>75000</v>
      </c>
      <c r="AI77" s="187">
        <v>0</v>
      </c>
      <c r="AJ77" s="188">
        <f t="shared" si="12"/>
        <v>0</v>
      </c>
      <c r="AK77" s="487">
        <v>0</v>
      </c>
      <c r="AL77" s="215">
        <f t="shared" si="16"/>
        <v>0</v>
      </c>
      <c r="AM77" s="392">
        <f t="shared" si="17"/>
        <v>0</v>
      </c>
      <c r="AN77" s="188">
        <f t="shared" si="18"/>
        <v>75000</v>
      </c>
      <c r="AO77" s="487">
        <v>0</v>
      </c>
      <c r="AP77" s="215">
        <f t="shared" si="19"/>
        <v>0</v>
      </c>
      <c r="AQ77" s="188">
        <f t="shared" si="13"/>
        <v>75000</v>
      </c>
      <c r="AR77" s="487">
        <f t="shared" si="14"/>
        <v>0</v>
      </c>
      <c r="AS77" s="215">
        <f t="shared" si="15"/>
        <v>0</v>
      </c>
    </row>
    <row r="78" spans="1:79" x14ac:dyDescent="0.2">
      <c r="A78" s="455" t="s">
        <v>8283</v>
      </c>
      <c r="B78" s="455" t="s">
        <v>8284</v>
      </c>
      <c r="C78" s="455" t="s">
        <v>8213</v>
      </c>
      <c r="D78" s="455" t="s">
        <v>8213</v>
      </c>
      <c r="E78" s="455" t="s">
        <v>16963</v>
      </c>
      <c r="F78" s="453" t="s">
        <v>273</v>
      </c>
      <c r="G78" s="453" t="s">
        <v>53</v>
      </c>
      <c r="H78" s="454">
        <v>0</v>
      </c>
      <c r="I78" s="180">
        <v>0</v>
      </c>
      <c r="J78" s="358">
        <v>0</v>
      </c>
      <c r="K78" s="150">
        <v>0</v>
      </c>
      <c r="L78" s="180">
        <v>0</v>
      </c>
      <c r="M78" s="150">
        <v>20923.72</v>
      </c>
      <c r="N78" s="180">
        <v>0</v>
      </c>
      <c r="O78" s="150">
        <v>0</v>
      </c>
      <c r="P78" s="180">
        <v>0</v>
      </c>
      <c r="Q78" s="150">
        <v>0</v>
      </c>
      <c r="R78" s="187">
        <v>0</v>
      </c>
      <c r="S78" s="454">
        <v>0</v>
      </c>
      <c r="T78" s="180">
        <v>0</v>
      </c>
      <c r="U78" s="150">
        <v>0</v>
      </c>
      <c r="V78" s="180">
        <v>0</v>
      </c>
      <c r="W78" s="150">
        <v>0</v>
      </c>
      <c r="X78" s="180">
        <v>0</v>
      </c>
      <c r="Y78" s="150">
        <v>0</v>
      </c>
      <c r="Z78" s="180">
        <v>0</v>
      </c>
      <c r="AA78" s="150">
        <v>0</v>
      </c>
      <c r="AB78" s="180">
        <v>0</v>
      </c>
      <c r="AC78" s="358">
        <v>0</v>
      </c>
      <c r="AD78" s="150">
        <v>0</v>
      </c>
      <c r="AE78" s="180">
        <v>0</v>
      </c>
      <c r="AF78" s="454" t="s">
        <v>16916</v>
      </c>
      <c r="AG78" s="180">
        <v>0</v>
      </c>
      <c r="AH78" s="150" t="s">
        <v>16916</v>
      </c>
      <c r="AI78" s="187">
        <v>0</v>
      </c>
      <c r="AJ78" s="188">
        <f t="shared" si="12"/>
        <v>20923.72</v>
      </c>
      <c r="AK78" s="487">
        <v>0</v>
      </c>
      <c r="AL78" s="215">
        <f t="shared" si="16"/>
        <v>0</v>
      </c>
      <c r="AM78" s="392">
        <f t="shared" si="17"/>
        <v>0</v>
      </c>
      <c r="AN78" s="188">
        <f t="shared" si="18"/>
        <v>0</v>
      </c>
      <c r="AO78" s="487">
        <v>0</v>
      </c>
      <c r="AP78" s="215">
        <f t="shared" si="19"/>
        <v>0</v>
      </c>
      <c r="AQ78" s="188">
        <f t="shared" si="13"/>
        <v>20923.72</v>
      </c>
      <c r="AR78" s="487">
        <f t="shared" si="14"/>
        <v>0</v>
      </c>
      <c r="AS78" s="215">
        <f t="shared" si="15"/>
        <v>0</v>
      </c>
    </row>
    <row r="79" spans="1:79" x14ac:dyDescent="0.2">
      <c r="A79" s="457" t="s">
        <v>8283</v>
      </c>
      <c r="B79" s="457" t="s">
        <v>8589</v>
      </c>
      <c r="C79" s="457" t="s">
        <v>8213</v>
      </c>
      <c r="D79" s="457" t="s">
        <v>8213</v>
      </c>
      <c r="E79" s="457" t="s">
        <v>16964</v>
      </c>
      <c r="F79" s="453" t="s">
        <v>273</v>
      </c>
      <c r="G79" s="453" t="s">
        <v>53</v>
      </c>
      <c r="H79" s="454">
        <v>0</v>
      </c>
      <c r="I79" s="180">
        <v>0</v>
      </c>
      <c r="J79" s="358">
        <v>0</v>
      </c>
      <c r="K79" s="150">
        <v>0</v>
      </c>
      <c r="L79" s="180">
        <v>0</v>
      </c>
      <c r="M79" s="150">
        <v>0</v>
      </c>
      <c r="N79" s="180">
        <v>0</v>
      </c>
      <c r="O79" s="150">
        <v>0</v>
      </c>
      <c r="P79" s="180">
        <v>0</v>
      </c>
      <c r="Q79" s="150">
        <v>0</v>
      </c>
      <c r="R79" s="187">
        <v>0</v>
      </c>
      <c r="S79" s="454">
        <v>0</v>
      </c>
      <c r="T79" s="180">
        <v>0</v>
      </c>
      <c r="U79" s="150">
        <v>0</v>
      </c>
      <c r="V79" s="180">
        <v>0</v>
      </c>
      <c r="W79" s="150">
        <v>0</v>
      </c>
      <c r="X79" s="180">
        <v>0</v>
      </c>
      <c r="Y79" s="150">
        <v>0</v>
      </c>
      <c r="Z79" s="180">
        <v>0</v>
      </c>
      <c r="AA79" s="150">
        <v>0</v>
      </c>
      <c r="AB79" s="180">
        <v>0</v>
      </c>
      <c r="AC79" s="358">
        <v>0</v>
      </c>
      <c r="AD79" s="150">
        <v>0</v>
      </c>
      <c r="AE79" s="180">
        <v>0</v>
      </c>
      <c r="AF79" s="454">
        <v>0</v>
      </c>
      <c r="AG79" s="180">
        <v>0</v>
      </c>
      <c r="AH79" s="150">
        <v>2795738.86</v>
      </c>
      <c r="AI79" s="187">
        <v>2696770.06</v>
      </c>
      <c r="AJ79" s="188">
        <f t="shared" si="12"/>
        <v>0</v>
      </c>
      <c r="AK79" s="487">
        <v>0</v>
      </c>
      <c r="AL79" s="215">
        <f t="shared" si="16"/>
        <v>0</v>
      </c>
      <c r="AM79" s="392">
        <f t="shared" si="17"/>
        <v>0</v>
      </c>
      <c r="AN79" s="188">
        <f t="shared" si="18"/>
        <v>2795738.86</v>
      </c>
      <c r="AO79" s="487">
        <v>0</v>
      </c>
      <c r="AP79" s="215">
        <f t="shared" si="19"/>
        <v>2696770.06</v>
      </c>
      <c r="AQ79" s="188">
        <f t="shared" si="13"/>
        <v>2795738.86</v>
      </c>
      <c r="AR79" s="487">
        <f t="shared" si="14"/>
        <v>0</v>
      </c>
      <c r="AS79" s="215">
        <f t="shared" si="15"/>
        <v>2696770.06</v>
      </c>
    </row>
    <row r="80" spans="1:79" x14ac:dyDescent="0.2">
      <c r="A80" s="455" t="s">
        <v>8285</v>
      </c>
      <c r="B80" s="455" t="s">
        <v>8286</v>
      </c>
      <c r="C80" s="455" t="s">
        <v>8213</v>
      </c>
      <c r="D80" s="455" t="s">
        <v>8213</v>
      </c>
      <c r="E80" s="455" t="s">
        <v>16965</v>
      </c>
      <c r="F80" s="453" t="s">
        <v>110</v>
      </c>
      <c r="G80" s="453" t="s">
        <v>53</v>
      </c>
      <c r="H80" s="454">
        <v>0</v>
      </c>
      <c r="I80" s="180">
        <v>0</v>
      </c>
      <c r="J80" s="358">
        <v>0</v>
      </c>
      <c r="K80" s="150">
        <v>0</v>
      </c>
      <c r="L80" s="180">
        <v>0</v>
      </c>
      <c r="M80" s="150">
        <v>23636.560000000001</v>
      </c>
      <c r="N80" s="180">
        <v>0</v>
      </c>
      <c r="O80" s="150">
        <v>0</v>
      </c>
      <c r="P80" s="180">
        <v>0</v>
      </c>
      <c r="Q80" s="150">
        <v>0</v>
      </c>
      <c r="R80" s="187">
        <v>0</v>
      </c>
      <c r="S80" s="454">
        <v>0</v>
      </c>
      <c r="T80" s="180">
        <v>0</v>
      </c>
      <c r="U80" s="150">
        <v>0</v>
      </c>
      <c r="V80" s="180">
        <v>0</v>
      </c>
      <c r="W80" s="150">
        <v>0</v>
      </c>
      <c r="X80" s="180">
        <v>0</v>
      </c>
      <c r="Y80" s="150">
        <v>0</v>
      </c>
      <c r="Z80" s="180">
        <v>0</v>
      </c>
      <c r="AA80" s="150">
        <v>0</v>
      </c>
      <c r="AB80" s="180">
        <v>0</v>
      </c>
      <c r="AC80" s="358">
        <v>0</v>
      </c>
      <c r="AD80" s="150">
        <v>0</v>
      </c>
      <c r="AE80" s="180">
        <v>0</v>
      </c>
      <c r="AF80" s="454" t="s">
        <v>16916</v>
      </c>
      <c r="AG80" s="180">
        <v>0</v>
      </c>
      <c r="AH80" s="150" t="s">
        <v>16916</v>
      </c>
      <c r="AI80" s="187">
        <v>0</v>
      </c>
      <c r="AJ80" s="188">
        <f t="shared" si="12"/>
        <v>23636.560000000001</v>
      </c>
      <c r="AK80" s="487">
        <v>0</v>
      </c>
      <c r="AL80" s="215">
        <f t="shared" si="16"/>
        <v>0</v>
      </c>
      <c r="AM80" s="392">
        <f t="shared" si="17"/>
        <v>0</v>
      </c>
      <c r="AN80" s="188">
        <f t="shared" si="18"/>
        <v>0</v>
      </c>
      <c r="AO80" s="487">
        <v>0</v>
      </c>
      <c r="AP80" s="215">
        <f t="shared" si="19"/>
        <v>0</v>
      </c>
      <c r="AQ80" s="188">
        <f t="shared" si="13"/>
        <v>23636.560000000001</v>
      </c>
      <c r="AR80" s="487">
        <f t="shared" si="14"/>
        <v>0</v>
      </c>
      <c r="AS80" s="215">
        <f t="shared" si="15"/>
        <v>0</v>
      </c>
    </row>
    <row r="81" spans="1:45" x14ac:dyDescent="0.2">
      <c r="A81" s="455" t="s">
        <v>8285</v>
      </c>
      <c r="B81" s="455" t="s">
        <v>8287</v>
      </c>
      <c r="C81" s="455" t="s">
        <v>8213</v>
      </c>
      <c r="D81" s="455" t="s">
        <v>8213</v>
      </c>
      <c r="E81" s="455" t="s">
        <v>16966</v>
      </c>
      <c r="F81" s="453" t="s">
        <v>110</v>
      </c>
      <c r="G81" s="453" t="s">
        <v>53</v>
      </c>
      <c r="H81" s="454">
        <v>0</v>
      </c>
      <c r="I81" s="180">
        <v>0</v>
      </c>
      <c r="J81" s="358">
        <v>0</v>
      </c>
      <c r="K81" s="150">
        <v>8038.6</v>
      </c>
      <c r="L81" s="180">
        <v>8038.6</v>
      </c>
      <c r="M81" s="150">
        <v>54045.94</v>
      </c>
      <c r="N81" s="180">
        <v>0</v>
      </c>
      <c r="O81" s="150">
        <v>1530.6</v>
      </c>
      <c r="P81" s="180">
        <v>382.65</v>
      </c>
      <c r="Q81" s="150">
        <v>0</v>
      </c>
      <c r="R81" s="187">
        <v>0</v>
      </c>
      <c r="S81" s="454">
        <v>0</v>
      </c>
      <c r="T81" s="180">
        <v>0</v>
      </c>
      <c r="U81" s="150">
        <v>0</v>
      </c>
      <c r="V81" s="180">
        <v>0</v>
      </c>
      <c r="W81" s="150">
        <v>0</v>
      </c>
      <c r="X81" s="180">
        <v>0</v>
      </c>
      <c r="Y81" s="150">
        <v>0</v>
      </c>
      <c r="Z81" s="180">
        <v>0</v>
      </c>
      <c r="AA81" s="150">
        <v>0</v>
      </c>
      <c r="AB81" s="180">
        <v>0</v>
      </c>
      <c r="AC81" s="358">
        <v>0</v>
      </c>
      <c r="AD81" s="150">
        <v>0</v>
      </c>
      <c r="AE81" s="180">
        <v>0</v>
      </c>
      <c r="AF81" s="454" t="s">
        <v>16916</v>
      </c>
      <c r="AG81" s="180">
        <v>0</v>
      </c>
      <c r="AH81" s="150" t="s">
        <v>16916</v>
      </c>
      <c r="AI81" s="187">
        <v>0</v>
      </c>
      <c r="AJ81" s="188">
        <f t="shared" si="12"/>
        <v>63615.14</v>
      </c>
      <c r="AK81" s="487">
        <v>63615.14</v>
      </c>
      <c r="AL81" s="215">
        <f t="shared" si="16"/>
        <v>8421.25</v>
      </c>
      <c r="AM81" s="392">
        <f t="shared" si="17"/>
        <v>0</v>
      </c>
      <c r="AN81" s="188">
        <f t="shared" si="18"/>
        <v>0</v>
      </c>
      <c r="AO81" s="487">
        <v>0</v>
      </c>
      <c r="AP81" s="215">
        <f t="shared" si="19"/>
        <v>0</v>
      </c>
      <c r="AQ81" s="188">
        <f t="shared" si="13"/>
        <v>63615.14</v>
      </c>
      <c r="AR81" s="487">
        <f t="shared" si="14"/>
        <v>63615.14</v>
      </c>
      <c r="AS81" s="215">
        <f t="shared" si="15"/>
        <v>8421.25</v>
      </c>
    </row>
    <row r="82" spans="1:45" x14ac:dyDescent="0.2">
      <c r="A82" s="457" t="s">
        <v>8285</v>
      </c>
      <c r="B82" s="457" t="s">
        <v>8295</v>
      </c>
      <c r="C82" s="457" t="s">
        <v>8213</v>
      </c>
      <c r="D82" s="457" t="s">
        <v>8213</v>
      </c>
      <c r="E82" s="457" t="s">
        <v>8296</v>
      </c>
      <c r="F82" s="453" t="s">
        <v>110</v>
      </c>
      <c r="G82" s="453" t="s">
        <v>53</v>
      </c>
      <c r="H82" s="454">
        <v>0</v>
      </c>
      <c r="I82" s="180">
        <v>0</v>
      </c>
      <c r="J82" s="358">
        <v>0</v>
      </c>
      <c r="K82" s="150">
        <v>0</v>
      </c>
      <c r="L82" s="180">
        <v>0</v>
      </c>
      <c r="M82" s="150">
        <v>0</v>
      </c>
      <c r="N82" s="180">
        <v>0</v>
      </c>
      <c r="O82" s="150">
        <v>0</v>
      </c>
      <c r="P82" s="180">
        <v>0</v>
      </c>
      <c r="Q82" s="150">
        <v>0</v>
      </c>
      <c r="R82" s="187">
        <v>0</v>
      </c>
      <c r="S82" s="454">
        <v>0</v>
      </c>
      <c r="T82" s="180">
        <v>0</v>
      </c>
      <c r="U82" s="150">
        <v>0</v>
      </c>
      <c r="V82" s="180">
        <v>0</v>
      </c>
      <c r="W82" s="150">
        <v>0</v>
      </c>
      <c r="X82" s="180">
        <v>0</v>
      </c>
      <c r="Y82" s="150">
        <v>0</v>
      </c>
      <c r="Z82" s="180">
        <v>0</v>
      </c>
      <c r="AA82" s="150">
        <v>0</v>
      </c>
      <c r="AB82" s="180">
        <v>0</v>
      </c>
      <c r="AC82" s="358">
        <v>0</v>
      </c>
      <c r="AD82" s="150">
        <v>0</v>
      </c>
      <c r="AE82" s="180">
        <v>0</v>
      </c>
      <c r="AF82" s="454">
        <v>0</v>
      </c>
      <c r="AG82" s="180">
        <v>0</v>
      </c>
      <c r="AH82" s="150">
        <v>10650856.26</v>
      </c>
      <c r="AI82" s="187">
        <v>0</v>
      </c>
      <c r="AJ82" s="188">
        <f t="shared" si="12"/>
        <v>0</v>
      </c>
      <c r="AK82" s="487">
        <v>0</v>
      </c>
      <c r="AL82" s="215">
        <f t="shared" si="16"/>
        <v>0</v>
      </c>
      <c r="AM82" s="392">
        <f t="shared" si="17"/>
        <v>0</v>
      </c>
      <c r="AN82" s="188">
        <f t="shared" si="18"/>
        <v>10650856.26</v>
      </c>
      <c r="AO82" s="487">
        <v>0</v>
      </c>
      <c r="AP82" s="215">
        <f t="shared" si="19"/>
        <v>0</v>
      </c>
      <c r="AQ82" s="188">
        <f t="shared" si="13"/>
        <v>10650856.26</v>
      </c>
      <c r="AR82" s="487">
        <f t="shared" si="14"/>
        <v>0</v>
      </c>
      <c r="AS82" s="215">
        <f t="shared" si="15"/>
        <v>0</v>
      </c>
    </row>
    <row r="83" spans="1:45" x14ac:dyDescent="0.2">
      <c r="A83" s="457" t="s">
        <v>8300</v>
      </c>
      <c r="B83" s="457" t="s">
        <v>8219</v>
      </c>
      <c r="C83" s="457" t="s">
        <v>8213</v>
      </c>
      <c r="D83" s="457" t="s">
        <v>8213</v>
      </c>
      <c r="E83" s="457" t="s">
        <v>16967</v>
      </c>
      <c r="F83" s="453" t="s">
        <v>57</v>
      </c>
      <c r="G83" s="453" t="s">
        <v>57</v>
      </c>
      <c r="H83" s="454">
        <v>0</v>
      </c>
      <c r="I83" s="180">
        <v>0</v>
      </c>
      <c r="J83" s="358">
        <v>0</v>
      </c>
      <c r="K83" s="150">
        <v>0</v>
      </c>
      <c r="L83" s="180">
        <v>0</v>
      </c>
      <c r="M83" s="150">
        <v>0</v>
      </c>
      <c r="N83" s="180">
        <v>0</v>
      </c>
      <c r="O83" s="150">
        <v>0</v>
      </c>
      <c r="P83" s="180">
        <v>0</v>
      </c>
      <c r="Q83" s="150">
        <v>0</v>
      </c>
      <c r="R83" s="187">
        <v>0</v>
      </c>
      <c r="S83" s="454">
        <v>0</v>
      </c>
      <c r="T83" s="180">
        <v>0</v>
      </c>
      <c r="U83" s="150">
        <v>0</v>
      </c>
      <c r="V83" s="180">
        <v>0</v>
      </c>
      <c r="W83" s="150">
        <v>0</v>
      </c>
      <c r="X83" s="180">
        <v>0</v>
      </c>
      <c r="Y83" s="150">
        <v>0</v>
      </c>
      <c r="Z83" s="180">
        <v>0</v>
      </c>
      <c r="AA83" s="150">
        <v>0</v>
      </c>
      <c r="AB83" s="180">
        <v>0</v>
      </c>
      <c r="AC83" s="358">
        <v>0</v>
      </c>
      <c r="AD83" s="150">
        <v>0</v>
      </c>
      <c r="AE83" s="180">
        <v>0</v>
      </c>
      <c r="AF83" s="454">
        <v>0</v>
      </c>
      <c r="AG83" s="180">
        <v>0</v>
      </c>
      <c r="AH83" s="150">
        <v>1130496.79</v>
      </c>
      <c r="AI83" s="187">
        <v>1130496.79</v>
      </c>
      <c r="AJ83" s="188">
        <f t="shared" si="12"/>
        <v>0</v>
      </c>
      <c r="AK83" s="487">
        <v>0</v>
      </c>
      <c r="AL83" s="215">
        <f t="shared" si="16"/>
        <v>0</v>
      </c>
      <c r="AM83" s="392">
        <f t="shared" si="17"/>
        <v>0</v>
      </c>
      <c r="AN83" s="188">
        <f t="shared" si="18"/>
        <v>1130496.79</v>
      </c>
      <c r="AO83" s="487">
        <v>0</v>
      </c>
      <c r="AP83" s="215">
        <f t="shared" si="19"/>
        <v>1130496.79</v>
      </c>
      <c r="AQ83" s="188">
        <f t="shared" si="13"/>
        <v>1130496.79</v>
      </c>
      <c r="AR83" s="487">
        <f t="shared" si="14"/>
        <v>0</v>
      </c>
      <c r="AS83" s="215">
        <f t="shared" si="15"/>
        <v>1130496.79</v>
      </c>
    </row>
    <row r="84" spans="1:45" x14ac:dyDescent="0.2">
      <c r="A84" s="457" t="s">
        <v>8300</v>
      </c>
      <c r="B84" s="457" t="s">
        <v>8489</v>
      </c>
      <c r="C84" s="457" t="s">
        <v>8213</v>
      </c>
      <c r="D84" s="457" t="s">
        <v>8213</v>
      </c>
      <c r="E84" s="457" t="s">
        <v>16968</v>
      </c>
      <c r="F84" s="453" t="s">
        <v>57</v>
      </c>
      <c r="G84" s="453" t="s">
        <v>57</v>
      </c>
      <c r="H84" s="454">
        <v>0</v>
      </c>
      <c r="I84" s="180">
        <v>0</v>
      </c>
      <c r="J84" s="358">
        <v>0</v>
      </c>
      <c r="K84" s="150">
        <v>0</v>
      </c>
      <c r="L84" s="180">
        <v>0</v>
      </c>
      <c r="M84" s="150">
        <v>0</v>
      </c>
      <c r="N84" s="180">
        <v>0</v>
      </c>
      <c r="O84" s="150">
        <v>0</v>
      </c>
      <c r="P84" s="180">
        <v>0</v>
      </c>
      <c r="Q84" s="150">
        <v>0</v>
      </c>
      <c r="R84" s="187">
        <v>0</v>
      </c>
      <c r="S84" s="454">
        <v>0</v>
      </c>
      <c r="T84" s="180">
        <v>0</v>
      </c>
      <c r="U84" s="150">
        <v>0</v>
      </c>
      <c r="V84" s="180">
        <v>0</v>
      </c>
      <c r="W84" s="150">
        <v>0</v>
      </c>
      <c r="X84" s="180">
        <v>0</v>
      </c>
      <c r="Y84" s="150">
        <v>0</v>
      </c>
      <c r="Z84" s="180">
        <v>0</v>
      </c>
      <c r="AA84" s="150">
        <v>0</v>
      </c>
      <c r="AB84" s="180">
        <v>0</v>
      </c>
      <c r="AC84" s="358">
        <v>0</v>
      </c>
      <c r="AD84" s="150">
        <v>0</v>
      </c>
      <c r="AE84" s="180">
        <v>0</v>
      </c>
      <c r="AF84" s="454">
        <v>0</v>
      </c>
      <c r="AG84" s="180">
        <v>0</v>
      </c>
      <c r="AH84" s="150">
        <v>2697741.74</v>
      </c>
      <c r="AI84" s="187">
        <v>0</v>
      </c>
      <c r="AJ84" s="188">
        <f t="shared" si="12"/>
        <v>0</v>
      </c>
      <c r="AK84" s="487">
        <v>0</v>
      </c>
      <c r="AL84" s="215">
        <f t="shared" si="16"/>
        <v>0</v>
      </c>
      <c r="AM84" s="392">
        <f t="shared" si="17"/>
        <v>0</v>
      </c>
      <c r="AN84" s="188">
        <f t="shared" si="18"/>
        <v>2697741.74</v>
      </c>
      <c r="AO84" s="487">
        <v>0</v>
      </c>
      <c r="AP84" s="215">
        <f t="shared" si="19"/>
        <v>0</v>
      </c>
      <c r="AQ84" s="188">
        <f t="shared" si="13"/>
        <v>2697741.74</v>
      </c>
      <c r="AR84" s="487">
        <f t="shared" si="14"/>
        <v>0</v>
      </c>
      <c r="AS84" s="215">
        <f t="shared" si="15"/>
        <v>0</v>
      </c>
    </row>
    <row r="85" spans="1:45" x14ac:dyDescent="0.2">
      <c r="A85" s="148" t="s">
        <v>8300</v>
      </c>
      <c r="B85" s="148" t="s">
        <v>8301</v>
      </c>
      <c r="C85" s="148" t="s">
        <v>8213</v>
      </c>
      <c r="D85" s="148" t="s">
        <v>8213</v>
      </c>
      <c r="E85" s="462" t="s">
        <v>164</v>
      </c>
      <c r="F85" s="453" t="s">
        <v>57</v>
      </c>
      <c r="G85" s="453" t="s">
        <v>57</v>
      </c>
      <c r="H85" s="454">
        <v>539460.49</v>
      </c>
      <c r="I85" s="180">
        <v>0</v>
      </c>
      <c r="J85" s="358">
        <v>0</v>
      </c>
      <c r="K85" s="150">
        <v>24936.89</v>
      </c>
      <c r="L85" s="180">
        <v>0</v>
      </c>
      <c r="M85" s="150">
        <v>227239.67999999999</v>
      </c>
      <c r="N85" s="180">
        <v>0</v>
      </c>
      <c r="O85" s="150">
        <v>0</v>
      </c>
      <c r="P85" s="180">
        <v>0</v>
      </c>
      <c r="Q85" s="150">
        <v>0</v>
      </c>
      <c r="R85" s="187">
        <v>0</v>
      </c>
      <c r="S85" s="454">
        <v>0</v>
      </c>
      <c r="T85" s="180">
        <v>0</v>
      </c>
      <c r="U85" s="150">
        <v>0</v>
      </c>
      <c r="V85" s="180">
        <v>0</v>
      </c>
      <c r="W85" s="150">
        <v>0</v>
      </c>
      <c r="X85" s="180">
        <v>0</v>
      </c>
      <c r="Y85" s="150">
        <v>0</v>
      </c>
      <c r="Z85" s="180">
        <v>0</v>
      </c>
      <c r="AA85" s="150">
        <v>0</v>
      </c>
      <c r="AB85" s="180">
        <v>0</v>
      </c>
      <c r="AC85" s="358">
        <v>0</v>
      </c>
      <c r="AD85" s="150">
        <v>0</v>
      </c>
      <c r="AE85" s="180">
        <v>0</v>
      </c>
      <c r="AF85" s="454" t="s">
        <v>16916</v>
      </c>
      <c r="AG85" s="180">
        <v>0</v>
      </c>
      <c r="AH85" s="150" t="s">
        <v>16916</v>
      </c>
      <c r="AI85" s="187">
        <v>0</v>
      </c>
      <c r="AJ85" s="188">
        <f t="shared" si="12"/>
        <v>791637.06</v>
      </c>
      <c r="AK85" s="487">
        <v>0</v>
      </c>
      <c r="AL85" s="215">
        <f t="shared" si="16"/>
        <v>0</v>
      </c>
      <c r="AM85" s="392">
        <f t="shared" si="17"/>
        <v>0</v>
      </c>
      <c r="AN85" s="188">
        <f t="shared" si="18"/>
        <v>0</v>
      </c>
      <c r="AO85" s="487">
        <v>0</v>
      </c>
      <c r="AP85" s="215">
        <f t="shared" si="19"/>
        <v>0</v>
      </c>
      <c r="AQ85" s="188">
        <f t="shared" si="13"/>
        <v>791637.06</v>
      </c>
      <c r="AR85" s="487">
        <f t="shared" si="14"/>
        <v>0</v>
      </c>
      <c r="AS85" s="215">
        <f t="shared" si="15"/>
        <v>0</v>
      </c>
    </row>
    <row r="86" spans="1:45" x14ac:dyDescent="0.2">
      <c r="A86" s="455" t="s">
        <v>8308</v>
      </c>
      <c r="B86" s="455" t="s">
        <v>8309</v>
      </c>
      <c r="C86" s="455" t="s">
        <v>8213</v>
      </c>
      <c r="D86" s="455" t="s">
        <v>8213</v>
      </c>
      <c r="E86" s="455" t="s">
        <v>142</v>
      </c>
      <c r="F86" s="453" t="s">
        <v>70</v>
      </c>
      <c r="G86" s="453" t="s">
        <v>71</v>
      </c>
      <c r="H86" s="454">
        <v>0</v>
      </c>
      <c r="I86" s="180">
        <v>0</v>
      </c>
      <c r="J86" s="358">
        <v>0</v>
      </c>
      <c r="K86" s="150">
        <v>68.3</v>
      </c>
      <c r="L86" s="180">
        <v>0</v>
      </c>
      <c r="M86" s="150">
        <v>29666.400000000001</v>
      </c>
      <c r="N86" s="180">
        <v>0</v>
      </c>
      <c r="O86" s="150">
        <v>0</v>
      </c>
      <c r="P86" s="180">
        <v>0</v>
      </c>
      <c r="Q86" s="150">
        <v>0</v>
      </c>
      <c r="R86" s="187">
        <v>0</v>
      </c>
      <c r="S86" s="454">
        <v>179861.44</v>
      </c>
      <c r="T86" s="180">
        <v>0</v>
      </c>
      <c r="U86" s="150">
        <v>0</v>
      </c>
      <c r="V86" s="180">
        <v>0</v>
      </c>
      <c r="W86" s="150">
        <v>0</v>
      </c>
      <c r="X86" s="180">
        <v>0</v>
      </c>
      <c r="Y86" s="150">
        <v>0</v>
      </c>
      <c r="Z86" s="180">
        <v>0</v>
      </c>
      <c r="AA86" s="150">
        <v>0</v>
      </c>
      <c r="AB86" s="180">
        <v>0</v>
      </c>
      <c r="AC86" s="358">
        <v>0</v>
      </c>
      <c r="AD86" s="150">
        <v>0</v>
      </c>
      <c r="AE86" s="180">
        <v>0</v>
      </c>
      <c r="AF86" s="454" t="s">
        <v>16916</v>
      </c>
      <c r="AG86" s="180">
        <v>0</v>
      </c>
      <c r="AH86" s="150" t="s">
        <v>16916</v>
      </c>
      <c r="AI86" s="187">
        <v>0</v>
      </c>
      <c r="AJ86" s="188">
        <f t="shared" si="12"/>
        <v>209596.14</v>
      </c>
      <c r="AK86" s="487">
        <v>0</v>
      </c>
      <c r="AL86" s="215">
        <f t="shared" si="16"/>
        <v>0</v>
      </c>
      <c r="AM86" s="392">
        <f t="shared" si="17"/>
        <v>0</v>
      </c>
      <c r="AN86" s="188">
        <f t="shared" si="18"/>
        <v>0</v>
      </c>
      <c r="AO86" s="487">
        <v>0</v>
      </c>
      <c r="AP86" s="215">
        <f t="shared" si="19"/>
        <v>0</v>
      </c>
      <c r="AQ86" s="188">
        <f t="shared" si="13"/>
        <v>209596.14</v>
      </c>
      <c r="AR86" s="487">
        <f t="shared" si="14"/>
        <v>0</v>
      </c>
      <c r="AS86" s="215">
        <f t="shared" si="15"/>
        <v>0</v>
      </c>
    </row>
    <row r="87" spans="1:45" x14ac:dyDescent="0.2">
      <c r="A87" s="457" t="s">
        <v>8308</v>
      </c>
      <c r="B87" s="457" t="s">
        <v>8314</v>
      </c>
      <c r="C87" s="457" t="s">
        <v>8213</v>
      </c>
      <c r="D87" s="457" t="s">
        <v>8213</v>
      </c>
      <c r="E87" s="457" t="s">
        <v>8315</v>
      </c>
      <c r="F87" s="453" t="s">
        <v>70</v>
      </c>
      <c r="G87" s="453" t="s">
        <v>71</v>
      </c>
      <c r="H87" s="454">
        <v>0</v>
      </c>
      <c r="I87" s="180">
        <v>0</v>
      </c>
      <c r="J87" s="358">
        <v>0</v>
      </c>
      <c r="K87" s="150">
        <v>0</v>
      </c>
      <c r="L87" s="180">
        <v>0</v>
      </c>
      <c r="M87" s="150">
        <v>0</v>
      </c>
      <c r="N87" s="180">
        <v>0</v>
      </c>
      <c r="O87" s="150">
        <v>0</v>
      </c>
      <c r="P87" s="180">
        <v>0</v>
      </c>
      <c r="Q87" s="150">
        <v>0</v>
      </c>
      <c r="R87" s="187">
        <v>0</v>
      </c>
      <c r="S87" s="454">
        <v>0</v>
      </c>
      <c r="T87" s="180">
        <v>0</v>
      </c>
      <c r="U87" s="150">
        <v>0</v>
      </c>
      <c r="V87" s="180">
        <v>0</v>
      </c>
      <c r="W87" s="150">
        <v>0</v>
      </c>
      <c r="X87" s="180">
        <v>0</v>
      </c>
      <c r="Y87" s="150">
        <v>0</v>
      </c>
      <c r="Z87" s="180">
        <v>0</v>
      </c>
      <c r="AA87" s="150">
        <v>0</v>
      </c>
      <c r="AB87" s="180">
        <v>0</v>
      </c>
      <c r="AC87" s="358">
        <v>0</v>
      </c>
      <c r="AD87" s="150">
        <v>0</v>
      </c>
      <c r="AE87" s="180">
        <v>0</v>
      </c>
      <c r="AF87" s="454">
        <v>91500</v>
      </c>
      <c r="AG87" s="180">
        <v>90303.62</v>
      </c>
      <c r="AH87" s="150">
        <v>0</v>
      </c>
      <c r="AI87" s="187">
        <v>0</v>
      </c>
      <c r="AJ87" s="188">
        <f t="shared" si="12"/>
        <v>0</v>
      </c>
      <c r="AK87" s="487">
        <v>0</v>
      </c>
      <c r="AL87" s="215">
        <f t="shared" si="16"/>
        <v>0</v>
      </c>
      <c r="AM87" s="392">
        <f t="shared" si="17"/>
        <v>0</v>
      </c>
      <c r="AN87" s="188">
        <f t="shared" si="18"/>
        <v>91500</v>
      </c>
      <c r="AO87" s="487">
        <v>0</v>
      </c>
      <c r="AP87" s="215">
        <f t="shared" si="19"/>
        <v>90303.62</v>
      </c>
      <c r="AQ87" s="188">
        <f t="shared" si="13"/>
        <v>91500</v>
      </c>
      <c r="AR87" s="487">
        <f t="shared" si="14"/>
        <v>0</v>
      </c>
      <c r="AS87" s="215">
        <f t="shared" si="15"/>
        <v>90303.62</v>
      </c>
    </row>
    <row r="88" spans="1:45" x14ac:dyDescent="0.2">
      <c r="A88" s="457" t="s">
        <v>8419</v>
      </c>
      <c r="B88" s="457" t="s">
        <v>8381</v>
      </c>
      <c r="C88" s="457" t="s">
        <v>8213</v>
      </c>
      <c r="D88" s="457" t="s">
        <v>8213</v>
      </c>
      <c r="E88" s="457" t="s">
        <v>16969</v>
      </c>
      <c r="F88" s="453" t="s">
        <v>234</v>
      </c>
      <c r="G88" s="453" t="s">
        <v>71</v>
      </c>
      <c r="H88" s="454">
        <v>0</v>
      </c>
      <c r="I88" s="180">
        <v>0</v>
      </c>
      <c r="J88" s="358">
        <v>0</v>
      </c>
      <c r="K88" s="150">
        <v>0</v>
      </c>
      <c r="L88" s="180">
        <v>0</v>
      </c>
      <c r="M88" s="150">
        <v>0</v>
      </c>
      <c r="N88" s="180">
        <v>0</v>
      </c>
      <c r="O88" s="150">
        <v>0</v>
      </c>
      <c r="P88" s="180">
        <v>0</v>
      </c>
      <c r="Q88" s="150">
        <v>0</v>
      </c>
      <c r="R88" s="187">
        <v>0</v>
      </c>
      <c r="S88" s="454">
        <v>0</v>
      </c>
      <c r="T88" s="180">
        <v>0</v>
      </c>
      <c r="U88" s="150">
        <v>0</v>
      </c>
      <c r="V88" s="180">
        <v>0</v>
      </c>
      <c r="W88" s="150">
        <v>0</v>
      </c>
      <c r="X88" s="180">
        <v>0</v>
      </c>
      <c r="Y88" s="150">
        <v>0</v>
      </c>
      <c r="Z88" s="180">
        <v>0</v>
      </c>
      <c r="AA88" s="150">
        <v>0</v>
      </c>
      <c r="AB88" s="180">
        <v>0</v>
      </c>
      <c r="AC88" s="358">
        <v>0</v>
      </c>
      <c r="AD88" s="150">
        <v>0</v>
      </c>
      <c r="AE88" s="180">
        <v>0</v>
      </c>
      <c r="AF88" s="454">
        <v>0</v>
      </c>
      <c r="AG88" s="180">
        <v>0</v>
      </c>
      <c r="AH88" s="150">
        <v>2491062.38</v>
      </c>
      <c r="AI88" s="187">
        <v>0</v>
      </c>
      <c r="AJ88" s="188">
        <f t="shared" si="12"/>
        <v>0</v>
      </c>
      <c r="AK88" s="487">
        <v>0</v>
      </c>
      <c r="AL88" s="215">
        <f t="shared" si="16"/>
        <v>0</v>
      </c>
      <c r="AM88" s="392">
        <f t="shared" si="17"/>
        <v>0</v>
      </c>
      <c r="AN88" s="188">
        <f t="shared" si="18"/>
        <v>2491062.38</v>
      </c>
      <c r="AO88" s="487">
        <v>0</v>
      </c>
      <c r="AP88" s="215">
        <f t="shared" si="19"/>
        <v>0</v>
      </c>
      <c r="AQ88" s="188">
        <f t="shared" si="13"/>
        <v>2491062.38</v>
      </c>
      <c r="AR88" s="487">
        <f t="shared" si="14"/>
        <v>0</v>
      </c>
      <c r="AS88" s="215">
        <f t="shared" si="15"/>
        <v>0</v>
      </c>
    </row>
    <row r="89" spans="1:45" x14ac:dyDescent="0.2">
      <c r="A89" s="458" t="s">
        <v>8310</v>
      </c>
      <c r="B89" s="458" t="s">
        <v>8290</v>
      </c>
      <c r="C89" s="458" t="s">
        <v>8213</v>
      </c>
      <c r="D89" s="458" t="s">
        <v>8213</v>
      </c>
      <c r="E89" s="458" t="s">
        <v>137</v>
      </c>
      <c r="F89" s="453" t="s">
        <v>138</v>
      </c>
      <c r="G89" s="453" t="s">
        <v>71</v>
      </c>
      <c r="H89" s="454">
        <v>0</v>
      </c>
      <c r="I89" s="180">
        <v>0</v>
      </c>
      <c r="J89" s="358">
        <v>0</v>
      </c>
      <c r="K89" s="150">
        <v>0</v>
      </c>
      <c r="L89" s="180">
        <v>0</v>
      </c>
      <c r="M89" s="150">
        <v>0</v>
      </c>
      <c r="N89" s="180">
        <v>0</v>
      </c>
      <c r="O89" s="150">
        <v>0</v>
      </c>
      <c r="P89" s="180">
        <v>0</v>
      </c>
      <c r="Q89" s="150">
        <v>0</v>
      </c>
      <c r="R89" s="187">
        <v>0</v>
      </c>
      <c r="S89" s="454">
        <v>66414.38</v>
      </c>
      <c r="T89" s="180">
        <v>0</v>
      </c>
      <c r="U89" s="150">
        <v>66278.570000000007</v>
      </c>
      <c r="V89" s="180">
        <v>66278.570000000007</v>
      </c>
      <c r="W89" s="150">
        <v>0</v>
      </c>
      <c r="X89" s="180">
        <v>0</v>
      </c>
      <c r="Y89" s="150">
        <v>0</v>
      </c>
      <c r="Z89" s="180">
        <v>0</v>
      </c>
      <c r="AA89" s="150">
        <v>0</v>
      </c>
      <c r="AB89" s="180">
        <v>0</v>
      </c>
      <c r="AC89" s="358">
        <v>0</v>
      </c>
      <c r="AD89" s="150">
        <v>0</v>
      </c>
      <c r="AE89" s="180">
        <v>0</v>
      </c>
      <c r="AF89" s="454" t="s">
        <v>16916</v>
      </c>
      <c r="AG89" s="180">
        <v>0</v>
      </c>
      <c r="AH89" s="150" t="s">
        <v>16916</v>
      </c>
      <c r="AI89" s="187">
        <v>0</v>
      </c>
      <c r="AJ89" s="188">
        <f t="shared" si="12"/>
        <v>132692.95000000001</v>
      </c>
      <c r="AK89" s="487">
        <v>132692.95000000001</v>
      </c>
      <c r="AL89" s="215">
        <f t="shared" si="16"/>
        <v>66278.570000000007</v>
      </c>
      <c r="AM89" s="392">
        <f t="shared" si="17"/>
        <v>0</v>
      </c>
      <c r="AN89" s="188">
        <f t="shared" si="18"/>
        <v>0</v>
      </c>
      <c r="AO89" s="487">
        <v>0</v>
      </c>
      <c r="AP89" s="215">
        <f t="shared" si="19"/>
        <v>0</v>
      </c>
      <c r="AQ89" s="188">
        <f t="shared" si="13"/>
        <v>132692.95000000001</v>
      </c>
      <c r="AR89" s="487">
        <f t="shared" si="14"/>
        <v>132692.95000000001</v>
      </c>
      <c r="AS89" s="215">
        <f t="shared" si="15"/>
        <v>66278.570000000007</v>
      </c>
    </row>
    <row r="90" spans="1:45" x14ac:dyDescent="0.2">
      <c r="A90" s="457" t="s">
        <v>8310</v>
      </c>
      <c r="B90" s="457" t="s">
        <v>8317</v>
      </c>
      <c r="C90" s="457" t="s">
        <v>8213</v>
      </c>
      <c r="D90" s="457" t="s">
        <v>8213</v>
      </c>
      <c r="E90" s="457" t="s">
        <v>8318</v>
      </c>
      <c r="F90" s="453" t="s">
        <v>138</v>
      </c>
      <c r="G90" s="453" t="s">
        <v>71</v>
      </c>
      <c r="H90" s="454">
        <v>0</v>
      </c>
      <c r="I90" s="180">
        <v>0</v>
      </c>
      <c r="J90" s="358">
        <v>0</v>
      </c>
      <c r="K90" s="150">
        <v>0</v>
      </c>
      <c r="L90" s="180">
        <v>0</v>
      </c>
      <c r="M90" s="150">
        <v>0</v>
      </c>
      <c r="N90" s="180">
        <v>0</v>
      </c>
      <c r="O90" s="150">
        <v>0</v>
      </c>
      <c r="P90" s="180">
        <v>0</v>
      </c>
      <c r="Q90" s="150">
        <v>0</v>
      </c>
      <c r="R90" s="187">
        <v>0</v>
      </c>
      <c r="S90" s="454">
        <v>0</v>
      </c>
      <c r="T90" s="180">
        <v>0</v>
      </c>
      <c r="U90" s="150">
        <v>0</v>
      </c>
      <c r="V90" s="180">
        <v>0</v>
      </c>
      <c r="W90" s="150">
        <v>0</v>
      </c>
      <c r="X90" s="180">
        <v>0</v>
      </c>
      <c r="Y90" s="150">
        <v>0</v>
      </c>
      <c r="Z90" s="180">
        <v>0</v>
      </c>
      <c r="AA90" s="150">
        <v>0</v>
      </c>
      <c r="AB90" s="180">
        <v>0</v>
      </c>
      <c r="AC90" s="358">
        <v>0</v>
      </c>
      <c r="AD90" s="150">
        <v>0</v>
      </c>
      <c r="AE90" s="180">
        <v>0</v>
      </c>
      <c r="AF90" s="454">
        <v>0</v>
      </c>
      <c r="AG90" s="180">
        <v>0</v>
      </c>
      <c r="AH90" s="150">
        <v>1652621</v>
      </c>
      <c r="AI90" s="187">
        <v>871110.74</v>
      </c>
      <c r="AJ90" s="188">
        <f t="shared" si="12"/>
        <v>0</v>
      </c>
      <c r="AK90" s="487">
        <v>0</v>
      </c>
      <c r="AL90" s="215">
        <f t="shared" si="16"/>
        <v>0</v>
      </c>
      <c r="AM90" s="392">
        <f t="shared" si="17"/>
        <v>0</v>
      </c>
      <c r="AN90" s="188">
        <f t="shared" si="18"/>
        <v>1652621</v>
      </c>
      <c r="AO90" s="487">
        <v>0</v>
      </c>
      <c r="AP90" s="215">
        <f t="shared" si="19"/>
        <v>871110.74</v>
      </c>
      <c r="AQ90" s="188">
        <f t="shared" si="13"/>
        <v>1652621</v>
      </c>
      <c r="AR90" s="487">
        <f t="shared" si="14"/>
        <v>0</v>
      </c>
      <c r="AS90" s="215">
        <f t="shared" si="15"/>
        <v>871110.74</v>
      </c>
    </row>
    <row r="91" spans="1:45" x14ac:dyDescent="0.2">
      <c r="A91" s="458" t="s">
        <v>8311</v>
      </c>
      <c r="B91" s="458" t="s">
        <v>8312</v>
      </c>
      <c r="C91" s="458" t="s">
        <v>8213</v>
      </c>
      <c r="D91" s="458" t="s">
        <v>8213</v>
      </c>
      <c r="E91" s="458" t="s">
        <v>140</v>
      </c>
      <c r="F91" s="453" t="s">
        <v>141</v>
      </c>
      <c r="G91" s="453" t="s">
        <v>71</v>
      </c>
      <c r="H91" s="454">
        <v>0</v>
      </c>
      <c r="I91" s="180">
        <v>0</v>
      </c>
      <c r="J91" s="358">
        <v>0</v>
      </c>
      <c r="K91" s="150">
        <v>0</v>
      </c>
      <c r="L91" s="180">
        <v>0</v>
      </c>
      <c r="M91" s="150">
        <v>0</v>
      </c>
      <c r="N91" s="180">
        <v>0</v>
      </c>
      <c r="O91" s="150">
        <v>0</v>
      </c>
      <c r="P91" s="180">
        <v>0</v>
      </c>
      <c r="Q91" s="150">
        <v>0</v>
      </c>
      <c r="R91" s="187">
        <v>0</v>
      </c>
      <c r="S91" s="454">
        <v>135654.82999999999</v>
      </c>
      <c r="T91" s="180">
        <v>0</v>
      </c>
      <c r="U91" s="150">
        <v>5363.15</v>
      </c>
      <c r="V91" s="180">
        <v>0</v>
      </c>
      <c r="W91" s="150">
        <v>0</v>
      </c>
      <c r="X91" s="180">
        <v>0</v>
      </c>
      <c r="Y91" s="150">
        <v>3678.6</v>
      </c>
      <c r="Z91" s="180">
        <v>0</v>
      </c>
      <c r="AA91" s="150">
        <v>0</v>
      </c>
      <c r="AB91" s="180">
        <v>0</v>
      </c>
      <c r="AC91" s="358">
        <v>0</v>
      </c>
      <c r="AD91" s="150">
        <v>0</v>
      </c>
      <c r="AE91" s="180">
        <v>0</v>
      </c>
      <c r="AF91" s="454" t="s">
        <v>16916</v>
      </c>
      <c r="AG91" s="180">
        <v>0</v>
      </c>
      <c r="AH91" s="150" t="s">
        <v>16916</v>
      </c>
      <c r="AI91" s="187">
        <v>0</v>
      </c>
      <c r="AJ91" s="188">
        <f t="shared" si="12"/>
        <v>144696.57999999999</v>
      </c>
      <c r="AK91" s="487">
        <v>0</v>
      </c>
      <c r="AL91" s="215">
        <f t="shared" si="16"/>
        <v>0</v>
      </c>
      <c r="AM91" s="392">
        <f t="shared" si="17"/>
        <v>0</v>
      </c>
      <c r="AN91" s="188">
        <f t="shared" si="18"/>
        <v>0</v>
      </c>
      <c r="AO91" s="487">
        <v>0</v>
      </c>
      <c r="AP91" s="215">
        <f t="shared" si="19"/>
        <v>0</v>
      </c>
      <c r="AQ91" s="188">
        <f t="shared" si="13"/>
        <v>144696.57999999999</v>
      </c>
      <c r="AR91" s="487">
        <f t="shared" si="14"/>
        <v>0</v>
      </c>
      <c r="AS91" s="215">
        <f t="shared" si="15"/>
        <v>0</v>
      </c>
    </row>
    <row r="92" spans="1:45" x14ac:dyDescent="0.2">
      <c r="A92" s="456" t="s">
        <v>8458</v>
      </c>
      <c r="B92" s="456" t="s">
        <v>8320</v>
      </c>
      <c r="C92" s="456" t="s">
        <v>8213</v>
      </c>
      <c r="D92" s="456" t="s">
        <v>8213</v>
      </c>
      <c r="E92" s="456" t="s">
        <v>16970</v>
      </c>
      <c r="F92" s="453" t="s">
        <v>238</v>
      </c>
      <c r="G92" s="453" t="s">
        <v>71</v>
      </c>
      <c r="H92" s="454">
        <v>0</v>
      </c>
      <c r="I92" s="180">
        <v>0</v>
      </c>
      <c r="J92" s="358">
        <v>0</v>
      </c>
      <c r="K92" s="150">
        <v>0</v>
      </c>
      <c r="L92" s="180">
        <v>0</v>
      </c>
      <c r="M92" s="150">
        <v>0</v>
      </c>
      <c r="N92" s="180">
        <v>0</v>
      </c>
      <c r="O92" s="150">
        <v>0</v>
      </c>
      <c r="P92" s="180">
        <v>0</v>
      </c>
      <c r="Q92" s="150">
        <v>0</v>
      </c>
      <c r="R92" s="187">
        <v>0</v>
      </c>
      <c r="S92" s="454">
        <v>0</v>
      </c>
      <c r="T92" s="180">
        <v>0</v>
      </c>
      <c r="U92" s="150">
        <v>0</v>
      </c>
      <c r="V92" s="180">
        <v>0</v>
      </c>
      <c r="W92" s="150">
        <v>0</v>
      </c>
      <c r="X92" s="180">
        <v>0</v>
      </c>
      <c r="Y92" s="150">
        <v>0</v>
      </c>
      <c r="Z92" s="180">
        <v>0</v>
      </c>
      <c r="AA92" s="150">
        <v>359996.48</v>
      </c>
      <c r="AB92" s="180">
        <v>250000</v>
      </c>
      <c r="AC92" s="358">
        <v>0</v>
      </c>
      <c r="AD92" s="150">
        <v>0</v>
      </c>
      <c r="AE92" s="180">
        <v>0</v>
      </c>
      <c r="AF92" s="454" t="s">
        <v>16916</v>
      </c>
      <c r="AG92" s="180">
        <v>0</v>
      </c>
      <c r="AH92" s="150" t="s">
        <v>16916</v>
      </c>
      <c r="AI92" s="187">
        <v>0</v>
      </c>
      <c r="AJ92" s="188">
        <f t="shared" si="12"/>
        <v>359996.48</v>
      </c>
      <c r="AK92" s="487">
        <v>250000</v>
      </c>
      <c r="AL92" s="215">
        <f t="shared" si="16"/>
        <v>250000</v>
      </c>
      <c r="AM92" s="392">
        <f t="shared" si="17"/>
        <v>0</v>
      </c>
      <c r="AN92" s="188">
        <f t="shared" si="18"/>
        <v>0</v>
      </c>
      <c r="AO92" s="487">
        <v>0</v>
      </c>
      <c r="AP92" s="215">
        <f t="shared" si="19"/>
        <v>0</v>
      </c>
      <c r="AQ92" s="188">
        <f t="shared" si="13"/>
        <v>359996.48</v>
      </c>
      <c r="AR92" s="487">
        <f t="shared" si="14"/>
        <v>250000</v>
      </c>
      <c r="AS92" s="215">
        <f t="shared" si="15"/>
        <v>250000</v>
      </c>
    </row>
    <row r="93" spans="1:45" x14ac:dyDescent="0.2">
      <c r="A93" s="456" t="s">
        <v>8313</v>
      </c>
      <c r="B93" s="456" t="s">
        <v>8218</v>
      </c>
      <c r="C93" s="456" t="s">
        <v>8213</v>
      </c>
      <c r="D93" s="456" t="s">
        <v>8213</v>
      </c>
      <c r="E93" s="456" t="s">
        <v>16971</v>
      </c>
      <c r="F93" s="453" t="s">
        <v>139</v>
      </c>
      <c r="G93" s="453" t="s">
        <v>71</v>
      </c>
      <c r="H93" s="454">
        <v>0</v>
      </c>
      <c r="I93" s="180">
        <v>0</v>
      </c>
      <c r="J93" s="358">
        <v>0</v>
      </c>
      <c r="K93" s="150">
        <v>0</v>
      </c>
      <c r="L93" s="180">
        <v>0</v>
      </c>
      <c r="M93" s="150">
        <v>0</v>
      </c>
      <c r="N93" s="180">
        <v>0</v>
      </c>
      <c r="O93" s="150">
        <v>0</v>
      </c>
      <c r="P93" s="180">
        <v>0</v>
      </c>
      <c r="Q93" s="150">
        <v>0</v>
      </c>
      <c r="R93" s="187">
        <v>0</v>
      </c>
      <c r="S93" s="454">
        <v>0</v>
      </c>
      <c r="T93" s="180">
        <v>0</v>
      </c>
      <c r="U93" s="150">
        <v>0</v>
      </c>
      <c r="V93" s="180">
        <v>0</v>
      </c>
      <c r="W93" s="150">
        <v>0</v>
      </c>
      <c r="X93" s="180">
        <v>0</v>
      </c>
      <c r="Y93" s="150">
        <v>0</v>
      </c>
      <c r="Z93" s="180">
        <v>0</v>
      </c>
      <c r="AA93" s="150">
        <v>72860.53</v>
      </c>
      <c r="AB93" s="180">
        <v>31094.16</v>
      </c>
      <c r="AC93" s="358">
        <v>0</v>
      </c>
      <c r="AD93" s="150">
        <v>0</v>
      </c>
      <c r="AE93" s="180">
        <v>0</v>
      </c>
      <c r="AF93" s="454" t="s">
        <v>16916</v>
      </c>
      <c r="AG93" s="180">
        <v>0</v>
      </c>
      <c r="AH93" s="150" t="s">
        <v>16916</v>
      </c>
      <c r="AI93" s="187">
        <v>0</v>
      </c>
      <c r="AJ93" s="188">
        <f t="shared" si="12"/>
        <v>72860.53</v>
      </c>
      <c r="AK93" s="487">
        <v>31094.16</v>
      </c>
      <c r="AL93" s="215">
        <f t="shared" si="16"/>
        <v>31094.16</v>
      </c>
      <c r="AM93" s="392">
        <f t="shared" si="17"/>
        <v>0</v>
      </c>
      <c r="AN93" s="188">
        <f t="shared" si="18"/>
        <v>0</v>
      </c>
      <c r="AO93" s="487">
        <v>0</v>
      </c>
      <c r="AP93" s="215">
        <f t="shared" si="19"/>
        <v>0</v>
      </c>
      <c r="AQ93" s="188">
        <f t="shared" si="13"/>
        <v>72860.53</v>
      </c>
      <c r="AR93" s="487">
        <f t="shared" si="14"/>
        <v>31094.16</v>
      </c>
      <c r="AS93" s="215">
        <f t="shared" si="15"/>
        <v>31094.16</v>
      </c>
    </row>
    <row r="94" spans="1:45" x14ac:dyDescent="0.2">
      <c r="A94" s="456" t="s">
        <v>8313</v>
      </c>
      <c r="B94" s="456" t="s">
        <v>8878</v>
      </c>
      <c r="C94" s="456" t="s">
        <v>8213</v>
      </c>
      <c r="D94" s="456" t="s">
        <v>8213</v>
      </c>
      <c r="E94" s="456" t="s">
        <v>16972</v>
      </c>
      <c r="F94" s="453" t="s">
        <v>139</v>
      </c>
      <c r="G94" s="453" t="s">
        <v>71</v>
      </c>
      <c r="H94" s="454">
        <v>0</v>
      </c>
      <c r="I94" s="180">
        <v>0</v>
      </c>
      <c r="J94" s="358">
        <v>0</v>
      </c>
      <c r="K94" s="150">
        <v>0</v>
      </c>
      <c r="L94" s="180">
        <v>0</v>
      </c>
      <c r="M94" s="150">
        <v>0</v>
      </c>
      <c r="N94" s="180">
        <v>0</v>
      </c>
      <c r="O94" s="150">
        <v>0</v>
      </c>
      <c r="P94" s="180">
        <v>0</v>
      </c>
      <c r="Q94" s="150">
        <v>0</v>
      </c>
      <c r="R94" s="187">
        <v>0</v>
      </c>
      <c r="S94" s="454">
        <v>0</v>
      </c>
      <c r="T94" s="180">
        <v>0</v>
      </c>
      <c r="U94" s="150">
        <v>0</v>
      </c>
      <c r="V94" s="180">
        <v>0</v>
      </c>
      <c r="W94" s="150">
        <v>0</v>
      </c>
      <c r="X94" s="180">
        <v>0</v>
      </c>
      <c r="Y94" s="150">
        <v>0</v>
      </c>
      <c r="Z94" s="180">
        <v>0</v>
      </c>
      <c r="AA94" s="150">
        <v>289567.49</v>
      </c>
      <c r="AB94" s="180">
        <v>289567.49</v>
      </c>
      <c r="AC94" s="358">
        <v>0</v>
      </c>
      <c r="AD94" s="150">
        <v>0</v>
      </c>
      <c r="AE94" s="180">
        <v>0</v>
      </c>
      <c r="AF94" s="454" t="s">
        <v>16916</v>
      </c>
      <c r="AG94" s="180">
        <v>0</v>
      </c>
      <c r="AH94" s="150" t="s">
        <v>16916</v>
      </c>
      <c r="AI94" s="187">
        <v>0</v>
      </c>
      <c r="AJ94" s="188">
        <f t="shared" si="12"/>
        <v>289567.49</v>
      </c>
      <c r="AK94" s="487">
        <v>289567.49</v>
      </c>
      <c r="AL94" s="215">
        <f t="shared" si="16"/>
        <v>289567.49</v>
      </c>
      <c r="AM94" s="392">
        <f t="shared" si="17"/>
        <v>0</v>
      </c>
      <c r="AN94" s="188">
        <f t="shared" si="18"/>
        <v>0</v>
      </c>
      <c r="AO94" s="487">
        <v>0</v>
      </c>
      <c r="AP94" s="215">
        <f t="shared" si="19"/>
        <v>0</v>
      </c>
      <c r="AQ94" s="188">
        <f t="shared" si="13"/>
        <v>289567.49</v>
      </c>
      <c r="AR94" s="487">
        <f t="shared" si="14"/>
        <v>289567.49</v>
      </c>
      <c r="AS94" s="215">
        <f t="shared" si="15"/>
        <v>289567.49</v>
      </c>
    </row>
    <row r="95" spans="1:45" x14ac:dyDescent="0.2">
      <c r="A95" s="459" t="s">
        <v>8313</v>
      </c>
      <c r="B95" s="459" t="s">
        <v>8238</v>
      </c>
      <c r="C95" s="459" t="s">
        <v>8213</v>
      </c>
      <c r="D95" s="459" t="s">
        <v>8213</v>
      </c>
      <c r="E95" s="459" t="s">
        <v>178</v>
      </c>
      <c r="F95" s="453" t="s">
        <v>139</v>
      </c>
      <c r="G95" s="453" t="s">
        <v>71</v>
      </c>
      <c r="H95" s="454">
        <v>0</v>
      </c>
      <c r="I95" s="180">
        <v>0</v>
      </c>
      <c r="J95" s="358">
        <v>0</v>
      </c>
      <c r="K95" s="150">
        <v>0</v>
      </c>
      <c r="L95" s="180">
        <v>0</v>
      </c>
      <c r="M95" s="150">
        <v>0</v>
      </c>
      <c r="N95" s="180">
        <v>0</v>
      </c>
      <c r="O95" s="150">
        <v>0</v>
      </c>
      <c r="P95" s="180">
        <v>0</v>
      </c>
      <c r="Q95" s="150">
        <v>0</v>
      </c>
      <c r="R95" s="187">
        <v>0</v>
      </c>
      <c r="S95" s="454">
        <v>14965.68</v>
      </c>
      <c r="T95" s="180">
        <v>0</v>
      </c>
      <c r="U95" s="150">
        <v>0</v>
      </c>
      <c r="V95" s="180">
        <v>0</v>
      </c>
      <c r="W95" s="150">
        <v>0</v>
      </c>
      <c r="X95" s="180">
        <v>0</v>
      </c>
      <c r="Y95" s="150">
        <v>0</v>
      </c>
      <c r="Z95" s="180">
        <v>0</v>
      </c>
      <c r="AA95" s="150">
        <v>0</v>
      </c>
      <c r="AB95" s="180">
        <v>0</v>
      </c>
      <c r="AC95" s="358">
        <v>0</v>
      </c>
      <c r="AD95" s="150">
        <v>0</v>
      </c>
      <c r="AE95" s="180">
        <v>0</v>
      </c>
      <c r="AF95" s="454" t="s">
        <v>16916</v>
      </c>
      <c r="AG95" s="180">
        <v>0</v>
      </c>
      <c r="AH95" s="150" t="s">
        <v>16916</v>
      </c>
      <c r="AI95" s="187">
        <v>0</v>
      </c>
      <c r="AJ95" s="188">
        <f t="shared" si="12"/>
        <v>14965.68</v>
      </c>
      <c r="AK95" s="487">
        <v>0</v>
      </c>
      <c r="AL95" s="215">
        <f t="shared" si="16"/>
        <v>0</v>
      </c>
      <c r="AM95" s="392">
        <f t="shared" si="17"/>
        <v>0</v>
      </c>
      <c r="AN95" s="188">
        <f t="shared" si="18"/>
        <v>0</v>
      </c>
      <c r="AO95" s="487">
        <v>0</v>
      </c>
      <c r="AP95" s="215">
        <f t="shared" si="19"/>
        <v>0</v>
      </c>
      <c r="AQ95" s="188">
        <f t="shared" si="13"/>
        <v>14965.68</v>
      </c>
      <c r="AR95" s="487">
        <f t="shared" si="14"/>
        <v>0</v>
      </c>
      <c r="AS95" s="215">
        <f t="shared" si="15"/>
        <v>0</v>
      </c>
    </row>
    <row r="96" spans="1:45" x14ac:dyDescent="0.2">
      <c r="A96" s="453" t="s">
        <v>8319</v>
      </c>
      <c r="B96" s="453" t="s">
        <v>8359</v>
      </c>
      <c r="C96" s="453" t="s">
        <v>8213</v>
      </c>
      <c r="D96" s="453" t="s">
        <v>8213</v>
      </c>
      <c r="E96" s="453" t="s">
        <v>16973</v>
      </c>
      <c r="F96" s="453" t="s">
        <v>136</v>
      </c>
      <c r="G96" s="453" t="s">
        <v>66</v>
      </c>
      <c r="H96" s="454">
        <v>0</v>
      </c>
      <c r="I96" s="180">
        <v>0</v>
      </c>
      <c r="J96" s="358">
        <v>0</v>
      </c>
      <c r="K96" s="150">
        <v>8036.78</v>
      </c>
      <c r="L96" s="180">
        <v>8036.78</v>
      </c>
      <c r="M96" s="150">
        <v>0</v>
      </c>
      <c r="N96" s="180">
        <v>0</v>
      </c>
      <c r="O96" s="150">
        <v>0</v>
      </c>
      <c r="P96" s="180">
        <v>0</v>
      </c>
      <c r="Q96" s="150">
        <v>85230.52</v>
      </c>
      <c r="R96" s="187">
        <v>85230.52</v>
      </c>
      <c r="S96" s="454">
        <v>0</v>
      </c>
      <c r="T96" s="180">
        <v>0</v>
      </c>
      <c r="U96" s="150">
        <v>0</v>
      </c>
      <c r="V96" s="180">
        <v>0</v>
      </c>
      <c r="W96" s="150">
        <v>0</v>
      </c>
      <c r="X96" s="180">
        <v>0</v>
      </c>
      <c r="Y96" s="150">
        <v>0</v>
      </c>
      <c r="Z96" s="180">
        <v>0</v>
      </c>
      <c r="AA96" s="150">
        <v>0</v>
      </c>
      <c r="AB96" s="180">
        <v>0</v>
      </c>
      <c r="AC96" s="358">
        <v>0</v>
      </c>
      <c r="AD96" s="150">
        <v>0</v>
      </c>
      <c r="AE96" s="180">
        <v>0</v>
      </c>
      <c r="AF96" s="454" t="s">
        <v>16916</v>
      </c>
      <c r="AG96" s="180">
        <v>0</v>
      </c>
      <c r="AH96" s="150" t="s">
        <v>16916</v>
      </c>
      <c r="AI96" s="187">
        <v>0</v>
      </c>
      <c r="AJ96" s="188">
        <f t="shared" si="12"/>
        <v>93267.3</v>
      </c>
      <c r="AK96" s="487">
        <v>93267.3</v>
      </c>
      <c r="AL96" s="215">
        <f t="shared" si="16"/>
        <v>93267.3</v>
      </c>
      <c r="AM96" s="392">
        <f t="shared" si="17"/>
        <v>0</v>
      </c>
      <c r="AN96" s="188">
        <f t="shared" si="18"/>
        <v>0</v>
      </c>
      <c r="AO96" s="487">
        <v>0</v>
      </c>
      <c r="AP96" s="215">
        <f t="shared" si="19"/>
        <v>0</v>
      </c>
      <c r="AQ96" s="188">
        <f t="shared" si="13"/>
        <v>93267.3</v>
      </c>
      <c r="AR96" s="487">
        <f t="shared" si="14"/>
        <v>93267.3</v>
      </c>
      <c r="AS96" s="215">
        <f t="shared" si="15"/>
        <v>93267.3</v>
      </c>
    </row>
    <row r="97" spans="1:79" s="461" customFormat="1" x14ac:dyDescent="0.2">
      <c r="A97" s="456" t="s">
        <v>8319</v>
      </c>
      <c r="B97" s="456" t="s">
        <v>8250</v>
      </c>
      <c r="C97" s="456" t="s">
        <v>8213</v>
      </c>
      <c r="D97" s="456" t="s">
        <v>8213</v>
      </c>
      <c r="E97" s="456" t="s">
        <v>16974</v>
      </c>
      <c r="F97" s="453" t="s">
        <v>136</v>
      </c>
      <c r="G97" s="453" t="s">
        <v>66</v>
      </c>
      <c r="H97" s="454">
        <v>0</v>
      </c>
      <c r="I97" s="180">
        <v>0</v>
      </c>
      <c r="J97" s="358">
        <v>0</v>
      </c>
      <c r="K97" s="150">
        <v>0</v>
      </c>
      <c r="L97" s="180">
        <v>0</v>
      </c>
      <c r="M97" s="150">
        <v>0</v>
      </c>
      <c r="N97" s="180">
        <v>0</v>
      </c>
      <c r="O97" s="150">
        <v>0</v>
      </c>
      <c r="P97" s="180">
        <v>0</v>
      </c>
      <c r="Q97" s="150">
        <v>0</v>
      </c>
      <c r="R97" s="187">
        <v>0</v>
      </c>
      <c r="S97" s="454">
        <v>1556337.83</v>
      </c>
      <c r="T97" s="180">
        <v>1310349.5499999998</v>
      </c>
      <c r="U97" s="150">
        <v>0</v>
      </c>
      <c r="V97" s="180">
        <v>0</v>
      </c>
      <c r="W97" s="150">
        <v>0</v>
      </c>
      <c r="X97" s="180">
        <v>0</v>
      </c>
      <c r="Y97" s="150">
        <v>0</v>
      </c>
      <c r="Z97" s="180">
        <v>0</v>
      </c>
      <c r="AA97" s="150">
        <v>0</v>
      </c>
      <c r="AB97" s="180">
        <v>0</v>
      </c>
      <c r="AC97" s="358">
        <v>0</v>
      </c>
      <c r="AD97" s="150">
        <v>0</v>
      </c>
      <c r="AE97" s="180">
        <v>0</v>
      </c>
      <c r="AF97" s="454" t="s">
        <v>16916</v>
      </c>
      <c r="AG97" s="180">
        <v>0</v>
      </c>
      <c r="AH97" s="150" t="s">
        <v>16916</v>
      </c>
      <c r="AI97" s="187">
        <v>0</v>
      </c>
      <c r="AJ97" s="188">
        <f t="shared" si="12"/>
        <v>1556337.83</v>
      </c>
      <c r="AK97" s="487">
        <v>1556337.83</v>
      </c>
      <c r="AL97" s="215">
        <f t="shared" si="16"/>
        <v>1310349.5499999998</v>
      </c>
      <c r="AM97" s="392">
        <f t="shared" si="17"/>
        <v>0</v>
      </c>
      <c r="AN97" s="188">
        <f t="shared" si="18"/>
        <v>0</v>
      </c>
      <c r="AO97" s="487">
        <v>0</v>
      </c>
      <c r="AP97" s="215">
        <f t="shared" si="19"/>
        <v>0</v>
      </c>
      <c r="AQ97" s="188">
        <f t="shared" si="13"/>
        <v>1556337.83</v>
      </c>
      <c r="AR97" s="487">
        <f t="shared" si="14"/>
        <v>1556337.83</v>
      </c>
      <c r="AS97" s="215">
        <f t="shared" si="15"/>
        <v>1310349.5499999998</v>
      </c>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row>
    <row r="98" spans="1:79" x14ac:dyDescent="0.2">
      <c r="A98" s="460" t="s">
        <v>8319</v>
      </c>
      <c r="B98" s="460" t="s">
        <v>8262</v>
      </c>
      <c r="C98" s="460" t="s">
        <v>8213</v>
      </c>
      <c r="D98" s="460" t="s">
        <v>8213</v>
      </c>
      <c r="E98" s="460" t="s">
        <v>176</v>
      </c>
      <c r="F98" s="453" t="s">
        <v>136</v>
      </c>
      <c r="G98" s="453" t="s">
        <v>66</v>
      </c>
      <c r="H98" s="463">
        <v>0</v>
      </c>
      <c r="I98" s="180">
        <v>0</v>
      </c>
      <c r="J98" s="358">
        <v>0</v>
      </c>
      <c r="K98" s="150">
        <v>0</v>
      </c>
      <c r="L98" s="180">
        <v>0</v>
      </c>
      <c r="M98" s="150">
        <v>0</v>
      </c>
      <c r="N98" s="180">
        <v>0</v>
      </c>
      <c r="O98" s="150">
        <v>0</v>
      </c>
      <c r="P98" s="180">
        <v>0</v>
      </c>
      <c r="Q98" s="150">
        <v>0</v>
      </c>
      <c r="R98" s="187">
        <v>0</v>
      </c>
      <c r="S98" s="454">
        <v>56343.630000000005</v>
      </c>
      <c r="T98" s="180">
        <v>17647.84</v>
      </c>
      <c r="U98" s="150">
        <v>103321.76</v>
      </c>
      <c r="V98" s="180">
        <v>103321.70999999999</v>
      </c>
      <c r="W98" s="150">
        <v>0</v>
      </c>
      <c r="X98" s="180">
        <v>0</v>
      </c>
      <c r="Y98" s="150">
        <v>0</v>
      </c>
      <c r="Z98" s="180">
        <v>0</v>
      </c>
      <c r="AA98" s="150">
        <v>0</v>
      </c>
      <c r="AB98" s="180">
        <v>0</v>
      </c>
      <c r="AC98" s="358">
        <v>0</v>
      </c>
      <c r="AD98" s="150">
        <v>0</v>
      </c>
      <c r="AE98" s="180">
        <v>0</v>
      </c>
      <c r="AF98" s="454" t="s">
        <v>16916</v>
      </c>
      <c r="AG98" s="180">
        <v>0</v>
      </c>
      <c r="AH98" s="150" t="s">
        <v>16916</v>
      </c>
      <c r="AI98" s="187">
        <v>0</v>
      </c>
      <c r="AJ98" s="188">
        <f t="shared" si="12"/>
        <v>159665.39000000001</v>
      </c>
      <c r="AK98" s="487">
        <v>159665.39000000001</v>
      </c>
      <c r="AL98" s="215">
        <f t="shared" si="16"/>
        <v>120969.54999999999</v>
      </c>
      <c r="AM98" s="392">
        <f t="shared" si="17"/>
        <v>0</v>
      </c>
      <c r="AN98" s="188">
        <f t="shared" si="18"/>
        <v>0</v>
      </c>
      <c r="AO98" s="487">
        <v>0</v>
      </c>
      <c r="AP98" s="215">
        <f t="shared" si="19"/>
        <v>0</v>
      </c>
      <c r="AQ98" s="188">
        <f t="shared" si="13"/>
        <v>159665.39000000001</v>
      </c>
      <c r="AR98" s="487">
        <f t="shared" si="14"/>
        <v>159665.39000000001</v>
      </c>
      <c r="AS98" s="215">
        <f t="shared" si="15"/>
        <v>120969.54999999999</v>
      </c>
    </row>
    <row r="99" spans="1:79" x14ac:dyDescent="0.2">
      <c r="A99" s="459" t="s">
        <v>8319</v>
      </c>
      <c r="B99" s="459" t="s">
        <v>8327</v>
      </c>
      <c r="C99" s="459" t="s">
        <v>8213</v>
      </c>
      <c r="D99" s="459" t="s">
        <v>8213</v>
      </c>
      <c r="E99" s="459" t="s">
        <v>177</v>
      </c>
      <c r="F99" s="453" t="s">
        <v>136</v>
      </c>
      <c r="G99" s="453" t="s">
        <v>66</v>
      </c>
      <c r="H99" s="454">
        <v>0</v>
      </c>
      <c r="I99" s="180">
        <v>0</v>
      </c>
      <c r="J99" s="358">
        <v>0</v>
      </c>
      <c r="K99" s="150">
        <v>0</v>
      </c>
      <c r="L99" s="180">
        <v>0</v>
      </c>
      <c r="M99" s="150">
        <v>0</v>
      </c>
      <c r="N99" s="180">
        <v>0</v>
      </c>
      <c r="O99" s="150">
        <v>0</v>
      </c>
      <c r="P99" s="180">
        <v>0</v>
      </c>
      <c r="Q99" s="150">
        <v>0</v>
      </c>
      <c r="R99" s="187">
        <v>0</v>
      </c>
      <c r="S99" s="454">
        <v>39148.660000000003</v>
      </c>
      <c r="T99" s="180">
        <v>38511</v>
      </c>
      <c r="U99" s="150">
        <v>14335.75</v>
      </c>
      <c r="V99" s="180">
        <v>14335.75</v>
      </c>
      <c r="W99" s="150">
        <v>124651.66</v>
      </c>
      <c r="X99" s="180">
        <v>3698.3100000000004</v>
      </c>
      <c r="Y99" s="150">
        <v>4226.16</v>
      </c>
      <c r="Z99" s="180">
        <v>4226.1599999999989</v>
      </c>
      <c r="AA99" s="150">
        <v>0</v>
      </c>
      <c r="AB99" s="180">
        <v>0</v>
      </c>
      <c r="AC99" s="358">
        <v>0</v>
      </c>
      <c r="AD99" s="150">
        <v>0</v>
      </c>
      <c r="AE99" s="180">
        <v>0</v>
      </c>
      <c r="AF99" s="454" t="s">
        <v>16916</v>
      </c>
      <c r="AG99" s="180">
        <v>0</v>
      </c>
      <c r="AH99" s="150" t="s">
        <v>16916</v>
      </c>
      <c r="AI99" s="187">
        <v>0</v>
      </c>
      <c r="AJ99" s="188">
        <f t="shared" ref="AJ99:AJ130" si="20">+SUM(H99,K99,M99,O99,Q99,S99,U99,W99,Y99,AA99,AD99)</f>
        <v>182362.23</v>
      </c>
      <c r="AK99" s="487">
        <v>182362.23</v>
      </c>
      <c r="AL99" s="215">
        <f t="shared" si="16"/>
        <v>60771.219999999994</v>
      </c>
      <c r="AM99" s="392">
        <f t="shared" si="17"/>
        <v>0</v>
      </c>
      <c r="AN99" s="188">
        <f t="shared" si="18"/>
        <v>0</v>
      </c>
      <c r="AO99" s="487">
        <v>0</v>
      </c>
      <c r="AP99" s="215">
        <f t="shared" si="19"/>
        <v>0</v>
      </c>
      <c r="AQ99" s="188">
        <f t="shared" ref="AQ99:AQ130" si="21">+AJ99+AN99</f>
        <v>182362.23</v>
      </c>
      <c r="AR99" s="487">
        <f t="shared" ref="AR99:AR130" si="22">+AK99+AO99</f>
        <v>182362.23</v>
      </c>
      <c r="AS99" s="215">
        <f t="shared" ref="AS99:AS130" si="23">+AL99+AP99</f>
        <v>60771.219999999994</v>
      </c>
    </row>
    <row r="100" spans="1:79" x14ac:dyDescent="0.2">
      <c r="A100" s="453" t="s">
        <v>8321</v>
      </c>
      <c r="B100" s="453" t="s">
        <v>8286</v>
      </c>
      <c r="C100" s="453" t="s">
        <v>8213</v>
      </c>
      <c r="D100" s="453" t="s">
        <v>8213</v>
      </c>
      <c r="E100" s="453" t="s">
        <v>133</v>
      </c>
      <c r="F100" s="453" t="s">
        <v>134</v>
      </c>
      <c r="G100" s="453" t="s">
        <v>66</v>
      </c>
      <c r="H100" s="454">
        <v>299618.45</v>
      </c>
      <c r="I100" s="180">
        <v>299618.45</v>
      </c>
      <c r="J100" s="358">
        <v>0</v>
      </c>
      <c r="K100" s="150">
        <v>3006950.94</v>
      </c>
      <c r="L100" s="180">
        <v>2992024.4299999997</v>
      </c>
      <c r="M100" s="150">
        <v>5640837.9900000002</v>
      </c>
      <c r="N100" s="180">
        <v>0</v>
      </c>
      <c r="O100" s="150">
        <v>350108.88</v>
      </c>
      <c r="P100" s="180">
        <v>350108.87999999995</v>
      </c>
      <c r="Q100" s="150">
        <v>299836.3</v>
      </c>
      <c r="R100" s="187">
        <v>0</v>
      </c>
      <c r="S100" s="454">
        <v>674741.78</v>
      </c>
      <c r="T100" s="180">
        <v>639322.03</v>
      </c>
      <c r="U100" s="150">
        <v>0</v>
      </c>
      <c r="V100" s="180">
        <v>0</v>
      </c>
      <c r="W100" s="150">
        <v>0</v>
      </c>
      <c r="X100" s="180">
        <v>0</v>
      </c>
      <c r="Y100" s="150">
        <v>0</v>
      </c>
      <c r="Z100" s="180">
        <v>0</v>
      </c>
      <c r="AA100" s="150">
        <v>0</v>
      </c>
      <c r="AB100" s="180">
        <v>0</v>
      </c>
      <c r="AC100" s="358">
        <v>0</v>
      </c>
      <c r="AD100" s="150">
        <v>0</v>
      </c>
      <c r="AE100" s="180">
        <v>0</v>
      </c>
      <c r="AF100" s="454" t="s">
        <v>16916</v>
      </c>
      <c r="AG100" s="180">
        <v>0</v>
      </c>
      <c r="AH100" s="150" t="s">
        <v>16916</v>
      </c>
      <c r="AI100" s="187">
        <v>0</v>
      </c>
      <c r="AJ100" s="188">
        <f t="shared" si="20"/>
        <v>10272094.340000002</v>
      </c>
      <c r="AK100" s="487">
        <v>4616207.13</v>
      </c>
      <c r="AL100" s="215">
        <f t="shared" si="16"/>
        <v>4281073.79</v>
      </c>
      <c r="AM100" s="392">
        <f t="shared" si="17"/>
        <v>0</v>
      </c>
      <c r="AN100" s="188">
        <f t="shared" si="18"/>
        <v>0</v>
      </c>
      <c r="AO100" s="487">
        <v>0</v>
      </c>
      <c r="AP100" s="215">
        <f t="shared" si="19"/>
        <v>0</v>
      </c>
      <c r="AQ100" s="188">
        <f t="shared" si="21"/>
        <v>10272094.340000002</v>
      </c>
      <c r="AR100" s="487">
        <f t="shared" si="22"/>
        <v>4616207.13</v>
      </c>
      <c r="AS100" s="215">
        <f t="shared" si="23"/>
        <v>4281073.79</v>
      </c>
    </row>
    <row r="101" spans="1:79" x14ac:dyDescent="0.2">
      <c r="A101" s="459" t="s">
        <v>8321</v>
      </c>
      <c r="B101" s="459" t="s">
        <v>8325</v>
      </c>
      <c r="C101" s="459" t="s">
        <v>8213</v>
      </c>
      <c r="D101" s="459" t="s">
        <v>8213</v>
      </c>
      <c r="E101" s="459" t="s">
        <v>166</v>
      </c>
      <c r="F101" s="453" t="s">
        <v>134</v>
      </c>
      <c r="G101" s="453" t="s">
        <v>66</v>
      </c>
      <c r="H101" s="454">
        <v>0</v>
      </c>
      <c r="I101" s="180">
        <v>0</v>
      </c>
      <c r="J101" s="358">
        <v>0</v>
      </c>
      <c r="K101" s="150">
        <v>0</v>
      </c>
      <c r="L101" s="180">
        <v>0</v>
      </c>
      <c r="M101" s="150">
        <v>158039.71</v>
      </c>
      <c r="N101" s="180">
        <v>16297</v>
      </c>
      <c r="O101" s="150">
        <v>0</v>
      </c>
      <c r="P101" s="180">
        <v>0</v>
      </c>
      <c r="Q101" s="150">
        <v>0</v>
      </c>
      <c r="R101" s="187">
        <v>0</v>
      </c>
      <c r="S101" s="454">
        <v>137058.76</v>
      </c>
      <c r="T101" s="180">
        <v>137058.76</v>
      </c>
      <c r="U101" s="150">
        <v>64837.49</v>
      </c>
      <c r="V101" s="180">
        <v>32371.77</v>
      </c>
      <c r="W101" s="150">
        <v>0</v>
      </c>
      <c r="X101" s="180">
        <v>0</v>
      </c>
      <c r="Y101" s="150">
        <v>0</v>
      </c>
      <c r="Z101" s="180">
        <v>0</v>
      </c>
      <c r="AA101" s="150">
        <v>0</v>
      </c>
      <c r="AB101" s="180">
        <v>0</v>
      </c>
      <c r="AC101" s="358">
        <v>0</v>
      </c>
      <c r="AD101" s="150">
        <v>0</v>
      </c>
      <c r="AE101" s="180">
        <v>0</v>
      </c>
      <c r="AF101" s="454" t="s">
        <v>16916</v>
      </c>
      <c r="AG101" s="180">
        <v>0</v>
      </c>
      <c r="AH101" s="150" t="s">
        <v>16916</v>
      </c>
      <c r="AI101" s="187">
        <v>0</v>
      </c>
      <c r="AJ101" s="188">
        <f t="shared" si="20"/>
        <v>359935.95999999996</v>
      </c>
      <c r="AK101" s="487">
        <v>359935.95999999996</v>
      </c>
      <c r="AL101" s="215">
        <f t="shared" si="16"/>
        <v>185727.53</v>
      </c>
      <c r="AM101" s="392">
        <f t="shared" si="17"/>
        <v>0</v>
      </c>
      <c r="AN101" s="188">
        <f t="shared" si="18"/>
        <v>0</v>
      </c>
      <c r="AO101" s="487">
        <v>0</v>
      </c>
      <c r="AP101" s="215">
        <f t="shared" si="19"/>
        <v>0</v>
      </c>
      <c r="AQ101" s="188">
        <f t="shared" si="21"/>
        <v>359935.95999999996</v>
      </c>
      <c r="AR101" s="487">
        <f t="shared" si="22"/>
        <v>359935.95999999996</v>
      </c>
      <c r="AS101" s="215">
        <f t="shared" si="23"/>
        <v>185727.53</v>
      </c>
    </row>
    <row r="102" spans="1:79" x14ac:dyDescent="0.2">
      <c r="A102" s="453" t="s">
        <v>8322</v>
      </c>
      <c r="B102" s="453" t="s">
        <v>8475</v>
      </c>
      <c r="C102" s="453" t="s">
        <v>8213</v>
      </c>
      <c r="D102" s="453" t="s">
        <v>8213</v>
      </c>
      <c r="E102" s="453" t="s">
        <v>8543</v>
      </c>
      <c r="F102" s="453" t="s">
        <v>67</v>
      </c>
      <c r="G102" s="453" t="s">
        <v>66</v>
      </c>
      <c r="H102" s="454">
        <v>0</v>
      </c>
      <c r="I102" s="180">
        <v>0</v>
      </c>
      <c r="J102" s="358">
        <v>0</v>
      </c>
      <c r="K102" s="150">
        <v>0</v>
      </c>
      <c r="L102" s="180">
        <v>0</v>
      </c>
      <c r="M102" s="150">
        <v>0</v>
      </c>
      <c r="N102" s="180">
        <v>0</v>
      </c>
      <c r="O102" s="150">
        <v>0</v>
      </c>
      <c r="P102" s="180">
        <v>0</v>
      </c>
      <c r="Q102" s="150">
        <v>2527364.46</v>
      </c>
      <c r="R102" s="187">
        <v>2063309.69</v>
      </c>
      <c r="S102" s="454">
        <v>0</v>
      </c>
      <c r="T102" s="180">
        <v>0</v>
      </c>
      <c r="U102" s="150">
        <v>0</v>
      </c>
      <c r="V102" s="180">
        <v>0</v>
      </c>
      <c r="W102" s="150">
        <v>0</v>
      </c>
      <c r="X102" s="180">
        <v>0</v>
      </c>
      <c r="Y102" s="150">
        <v>0</v>
      </c>
      <c r="Z102" s="180">
        <v>0</v>
      </c>
      <c r="AA102" s="150">
        <v>0</v>
      </c>
      <c r="AB102" s="180">
        <v>0</v>
      </c>
      <c r="AC102" s="358">
        <v>0</v>
      </c>
      <c r="AD102" s="150">
        <v>0</v>
      </c>
      <c r="AE102" s="180">
        <v>0</v>
      </c>
      <c r="AF102" s="454" t="s">
        <v>16916</v>
      </c>
      <c r="AG102" s="180">
        <v>0</v>
      </c>
      <c r="AH102" s="150" t="s">
        <v>16916</v>
      </c>
      <c r="AI102" s="187">
        <v>0</v>
      </c>
      <c r="AJ102" s="188">
        <f t="shared" si="20"/>
        <v>2527364.46</v>
      </c>
      <c r="AK102" s="487">
        <v>2063309.69</v>
      </c>
      <c r="AL102" s="215">
        <f t="shared" si="16"/>
        <v>2063309.69</v>
      </c>
      <c r="AM102" s="392">
        <f t="shared" si="17"/>
        <v>0</v>
      </c>
      <c r="AN102" s="188">
        <f t="shared" si="18"/>
        <v>0</v>
      </c>
      <c r="AO102" s="487">
        <v>0</v>
      </c>
      <c r="AP102" s="215">
        <f t="shared" si="19"/>
        <v>0</v>
      </c>
      <c r="AQ102" s="188">
        <f t="shared" si="21"/>
        <v>2527364.46</v>
      </c>
      <c r="AR102" s="487">
        <f t="shared" si="22"/>
        <v>2063309.69</v>
      </c>
      <c r="AS102" s="215">
        <f t="shared" si="23"/>
        <v>2063309.69</v>
      </c>
    </row>
    <row r="103" spans="1:79" x14ac:dyDescent="0.2">
      <c r="A103" s="455" t="s">
        <v>8322</v>
      </c>
      <c r="B103" s="455" t="s">
        <v>8323</v>
      </c>
      <c r="C103" s="455" t="s">
        <v>8213</v>
      </c>
      <c r="D103" s="455" t="s">
        <v>8213</v>
      </c>
      <c r="E103" s="455" t="s">
        <v>16975</v>
      </c>
      <c r="F103" s="453" t="s">
        <v>67</v>
      </c>
      <c r="G103" s="453" t="s">
        <v>66</v>
      </c>
      <c r="H103" s="454">
        <v>0</v>
      </c>
      <c r="I103" s="180">
        <v>0</v>
      </c>
      <c r="J103" s="358">
        <v>0</v>
      </c>
      <c r="K103" s="150">
        <v>0</v>
      </c>
      <c r="L103" s="180">
        <v>0</v>
      </c>
      <c r="M103" s="150">
        <v>6325.96</v>
      </c>
      <c r="N103" s="180">
        <v>0</v>
      </c>
      <c r="O103" s="150">
        <v>0</v>
      </c>
      <c r="P103" s="180">
        <v>0</v>
      </c>
      <c r="Q103" s="150">
        <v>0</v>
      </c>
      <c r="R103" s="187">
        <v>0</v>
      </c>
      <c r="S103" s="454">
        <v>0</v>
      </c>
      <c r="T103" s="180">
        <v>0</v>
      </c>
      <c r="U103" s="150">
        <v>0</v>
      </c>
      <c r="V103" s="180">
        <v>0</v>
      </c>
      <c r="W103" s="150">
        <v>0</v>
      </c>
      <c r="X103" s="180">
        <v>0</v>
      </c>
      <c r="Y103" s="150">
        <v>0</v>
      </c>
      <c r="Z103" s="180">
        <v>0</v>
      </c>
      <c r="AA103" s="150">
        <v>0</v>
      </c>
      <c r="AB103" s="180">
        <v>0</v>
      </c>
      <c r="AC103" s="358">
        <v>0</v>
      </c>
      <c r="AD103" s="150">
        <v>0</v>
      </c>
      <c r="AE103" s="180">
        <v>0</v>
      </c>
      <c r="AF103" s="454" t="s">
        <v>16916</v>
      </c>
      <c r="AG103" s="180">
        <v>0</v>
      </c>
      <c r="AH103" s="150" t="s">
        <v>16916</v>
      </c>
      <c r="AI103" s="187">
        <v>0</v>
      </c>
      <c r="AJ103" s="188">
        <f t="shared" si="20"/>
        <v>6325.96</v>
      </c>
      <c r="AK103" s="487">
        <v>0</v>
      </c>
      <c r="AL103" s="215">
        <f t="shared" si="16"/>
        <v>0</v>
      </c>
      <c r="AM103" s="392">
        <f t="shared" si="17"/>
        <v>0</v>
      </c>
      <c r="AN103" s="188">
        <f t="shared" si="18"/>
        <v>0</v>
      </c>
      <c r="AO103" s="487">
        <v>0</v>
      </c>
      <c r="AP103" s="215">
        <f t="shared" si="19"/>
        <v>0</v>
      </c>
      <c r="AQ103" s="188">
        <f t="shared" si="21"/>
        <v>6325.96</v>
      </c>
      <c r="AR103" s="487">
        <f t="shared" si="22"/>
        <v>0</v>
      </c>
      <c r="AS103" s="215">
        <f t="shared" si="23"/>
        <v>0</v>
      </c>
    </row>
    <row r="104" spans="1:79" x14ac:dyDescent="0.2">
      <c r="A104" s="457" t="s">
        <v>8322</v>
      </c>
      <c r="B104" s="457" t="s">
        <v>8582</v>
      </c>
      <c r="C104" s="457" t="s">
        <v>8213</v>
      </c>
      <c r="D104" s="457" t="s">
        <v>8213</v>
      </c>
      <c r="E104" s="457" t="s">
        <v>16976</v>
      </c>
      <c r="F104" s="453" t="s">
        <v>67</v>
      </c>
      <c r="G104" s="453" t="s">
        <v>66</v>
      </c>
      <c r="H104" s="454">
        <v>0</v>
      </c>
      <c r="I104" s="180">
        <v>0</v>
      </c>
      <c r="J104" s="358">
        <v>0</v>
      </c>
      <c r="K104" s="150">
        <v>0</v>
      </c>
      <c r="L104" s="180">
        <v>0</v>
      </c>
      <c r="M104" s="150">
        <v>0</v>
      </c>
      <c r="N104" s="180">
        <v>0</v>
      </c>
      <c r="O104" s="150">
        <v>0</v>
      </c>
      <c r="P104" s="180">
        <v>0</v>
      </c>
      <c r="Q104" s="150">
        <v>0</v>
      </c>
      <c r="R104" s="187">
        <v>0</v>
      </c>
      <c r="S104" s="454">
        <v>0</v>
      </c>
      <c r="T104" s="180">
        <v>0</v>
      </c>
      <c r="U104" s="150">
        <v>0</v>
      </c>
      <c r="V104" s="180">
        <v>0</v>
      </c>
      <c r="W104" s="150">
        <v>0</v>
      </c>
      <c r="X104" s="180">
        <v>0</v>
      </c>
      <c r="Y104" s="150">
        <v>0</v>
      </c>
      <c r="Z104" s="180">
        <v>0</v>
      </c>
      <c r="AA104" s="150">
        <v>0</v>
      </c>
      <c r="AB104" s="180">
        <v>0</v>
      </c>
      <c r="AC104" s="358">
        <v>0</v>
      </c>
      <c r="AD104" s="150">
        <v>0</v>
      </c>
      <c r="AE104" s="180">
        <v>0</v>
      </c>
      <c r="AF104" s="454">
        <v>0</v>
      </c>
      <c r="AG104" s="180">
        <v>0</v>
      </c>
      <c r="AH104" s="150">
        <v>118105.92</v>
      </c>
      <c r="AI104" s="187">
        <v>106090.57</v>
      </c>
      <c r="AJ104" s="188">
        <f t="shared" si="20"/>
        <v>0</v>
      </c>
      <c r="AK104" s="487">
        <v>0</v>
      </c>
      <c r="AL104" s="215">
        <f t="shared" si="16"/>
        <v>0</v>
      </c>
      <c r="AM104" s="392">
        <f t="shared" si="17"/>
        <v>0</v>
      </c>
      <c r="AN104" s="188">
        <f t="shared" si="18"/>
        <v>118105.92</v>
      </c>
      <c r="AO104" s="487">
        <v>0</v>
      </c>
      <c r="AP104" s="215">
        <f t="shared" si="19"/>
        <v>106090.57</v>
      </c>
      <c r="AQ104" s="188">
        <f t="shared" si="21"/>
        <v>118105.92</v>
      </c>
      <c r="AR104" s="487">
        <f t="shared" si="22"/>
        <v>0</v>
      </c>
      <c r="AS104" s="215">
        <f t="shared" si="23"/>
        <v>106090.57</v>
      </c>
    </row>
    <row r="105" spans="1:79" x14ac:dyDescent="0.2">
      <c r="A105" s="453" t="s">
        <v>8326</v>
      </c>
      <c r="B105" s="453" t="s">
        <v>8335</v>
      </c>
      <c r="C105" s="453" t="s">
        <v>8213</v>
      </c>
      <c r="D105" s="453" t="s">
        <v>8213</v>
      </c>
      <c r="E105" s="453" t="s">
        <v>16977</v>
      </c>
      <c r="F105" s="453" t="s">
        <v>69</v>
      </c>
      <c r="G105" s="453" t="s">
        <v>66</v>
      </c>
      <c r="H105" s="454">
        <v>0</v>
      </c>
      <c r="I105" s="180">
        <v>0</v>
      </c>
      <c r="J105" s="358">
        <v>0</v>
      </c>
      <c r="K105" s="150">
        <v>1632552.95</v>
      </c>
      <c r="L105" s="180">
        <v>23952.12</v>
      </c>
      <c r="M105" s="150">
        <v>0</v>
      </c>
      <c r="N105" s="180">
        <v>0</v>
      </c>
      <c r="O105" s="150">
        <v>0</v>
      </c>
      <c r="P105" s="180">
        <v>0</v>
      </c>
      <c r="Q105" s="150">
        <v>1267736.44</v>
      </c>
      <c r="R105" s="187">
        <v>1021078.6</v>
      </c>
      <c r="S105" s="454">
        <v>0</v>
      </c>
      <c r="T105" s="180">
        <v>0</v>
      </c>
      <c r="U105" s="150">
        <v>0</v>
      </c>
      <c r="V105" s="180">
        <v>0</v>
      </c>
      <c r="W105" s="150">
        <v>0</v>
      </c>
      <c r="X105" s="180">
        <v>0</v>
      </c>
      <c r="Y105" s="150">
        <v>0</v>
      </c>
      <c r="Z105" s="180">
        <v>0</v>
      </c>
      <c r="AA105" s="150">
        <v>0</v>
      </c>
      <c r="AB105" s="180">
        <v>0</v>
      </c>
      <c r="AC105" s="358">
        <v>0</v>
      </c>
      <c r="AD105" s="150">
        <v>0</v>
      </c>
      <c r="AE105" s="180">
        <v>0</v>
      </c>
      <c r="AF105" s="454" t="s">
        <v>16916</v>
      </c>
      <c r="AG105" s="180">
        <v>0</v>
      </c>
      <c r="AH105" s="150" t="s">
        <v>16916</v>
      </c>
      <c r="AI105" s="187">
        <v>0</v>
      </c>
      <c r="AJ105" s="188">
        <f t="shared" si="20"/>
        <v>2900289.3899999997</v>
      </c>
      <c r="AK105" s="487">
        <v>2900289.39</v>
      </c>
      <c r="AL105" s="215">
        <f t="shared" si="16"/>
        <v>1045030.72</v>
      </c>
      <c r="AM105" s="392">
        <f t="shared" si="17"/>
        <v>0</v>
      </c>
      <c r="AN105" s="188">
        <f t="shared" si="18"/>
        <v>0</v>
      </c>
      <c r="AO105" s="487">
        <v>0</v>
      </c>
      <c r="AP105" s="215">
        <f t="shared" si="19"/>
        <v>0</v>
      </c>
      <c r="AQ105" s="188">
        <f t="shared" si="21"/>
        <v>2900289.3899999997</v>
      </c>
      <c r="AR105" s="487">
        <f t="shared" si="22"/>
        <v>2900289.39</v>
      </c>
      <c r="AS105" s="215">
        <f t="shared" si="23"/>
        <v>1045030.72</v>
      </c>
    </row>
    <row r="106" spans="1:79" x14ac:dyDescent="0.2">
      <c r="A106" s="148" t="s">
        <v>8326</v>
      </c>
      <c r="B106" s="148" t="s">
        <v>8301</v>
      </c>
      <c r="C106" s="148" t="s">
        <v>8213</v>
      </c>
      <c r="D106" s="148" t="s">
        <v>8213</v>
      </c>
      <c r="E106" s="462" t="s">
        <v>165</v>
      </c>
      <c r="F106" s="453" t="s">
        <v>69</v>
      </c>
      <c r="G106" s="453" t="s">
        <v>66</v>
      </c>
      <c r="H106" s="454">
        <v>2255386.71</v>
      </c>
      <c r="I106" s="180">
        <v>0</v>
      </c>
      <c r="J106" s="358">
        <v>0</v>
      </c>
      <c r="K106" s="150">
        <v>168095.19</v>
      </c>
      <c r="L106" s="180">
        <v>0</v>
      </c>
      <c r="M106" s="150">
        <v>350776.37</v>
      </c>
      <c r="N106" s="180">
        <v>0</v>
      </c>
      <c r="O106" s="150">
        <v>20057.28</v>
      </c>
      <c r="P106" s="180">
        <v>0</v>
      </c>
      <c r="Q106" s="150">
        <v>2848678.22</v>
      </c>
      <c r="R106" s="187">
        <v>2330131.16</v>
      </c>
      <c r="S106" s="454">
        <v>0</v>
      </c>
      <c r="T106" s="180">
        <v>0</v>
      </c>
      <c r="U106" s="150">
        <v>0</v>
      </c>
      <c r="V106" s="180">
        <v>0</v>
      </c>
      <c r="W106" s="150">
        <v>0</v>
      </c>
      <c r="X106" s="180">
        <v>0</v>
      </c>
      <c r="Y106" s="150">
        <v>0</v>
      </c>
      <c r="Z106" s="180">
        <v>0</v>
      </c>
      <c r="AA106" s="150">
        <v>0</v>
      </c>
      <c r="AB106" s="180">
        <v>0</v>
      </c>
      <c r="AC106" s="358">
        <v>0</v>
      </c>
      <c r="AD106" s="150">
        <v>0</v>
      </c>
      <c r="AE106" s="180">
        <v>0</v>
      </c>
      <c r="AF106" s="454" t="s">
        <v>16916</v>
      </c>
      <c r="AG106" s="180">
        <v>0</v>
      </c>
      <c r="AH106" s="150" t="s">
        <v>16916</v>
      </c>
      <c r="AI106" s="187">
        <v>0</v>
      </c>
      <c r="AJ106" s="188">
        <f t="shared" si="20"/>
        <v>5642993.7699999996</v>
      </c>
      <c r="AK106" s="487">
        <v>2848678.22</v>
      </c>
      <c r="AL106" s="215">
        <f t="shared" si="16"/>
        <v>2330131.16</v>
      </c>
      <c r="AM106" s="392">
        <f t="shared" si="17"/>
        <v>0</v>
      </c>
      <c r="AN106" s="188">
        <f t="shared" si="18"/>
        <v>0</v>
      </c>
      <c r="AO106" s="487">
        <v>0</v>
      </c>
      <c r="AP106" s="215">
        <f t="shared" si="19"/>
        <v>0</v>
      </c>
      <c r="AQ106" s="188">
        <f t="shared" si="21"/>
        <v>5642993.7699999996</v>
      </c>
      <c r="AR106" s="487">
        <f t="shared" si="22"/>
        <v>2848678.22</v>
      </c>
      <c r="AS106" s="215">
        <f t="shared" si="23"/>
        <v>2330131.16</v>
      </c>
    </row>
    <row r="107" spans="1:79" s="461" customFormat="1" x14ac:dyDescent="0.2">
      <c r="A107" s="457" t="s">
        <v>8334</v>
      </c>
      <c r="B107" s="457" t="s">
        <v>8335</v>
      </c>
      <c r="C107" s="457" t="s">
        <v>8213</v>
      </c>
      <c r="D107" s="457" t="s">
        <v>8213</v>
      </c>
      <c r="E107" s="457" t="s">
        <v>8336</v>
      </c>
      <c r="F107" s="453" t="s">
        <v>75</v>
      </c>
      <c r="G107" s="453" t="s">
        <v>76</v>
      </c>
      <c r="H107" s="454">
        <v>0</v>
      </c>
      <c r="I107" s="180">
        <v>0</v>
      </c>
      <c r="J107" s="358">
        <v>0</v>
      </c>
      <c r="K107" s="150">
        <v>0</v>
      </c>
      <c r="L107" s="180">
        <v>0</v>
      </c>
      <c r="M107" s="150">
        <v>0</v>
      </c>
      <c r="N107" s="180">
        <v>0</v>
      </c>
      <c r="O107" s="150">
        <v>0</v>
      </c>
      <c r="P107" s="180">
        <v>0</v>
      </c>
      <c r="Q107" s="150">
        <v>0</v>
      </c>
      <c r="R107" s="187">
        <v>0</v>
      </c>
      <c r="S107" s="454">
        <v>0</v>
      </c>
      <c r="T107" s="180">
        <v>0</v>
      </c>
      <c r="U107" s="150">
        <v>0</v>
      </c>
      <c r="V107" s="180">
        <v>0</v>
      </c>
      <c r="W107" s="150">
        <v>0</v>
      </c>
      <c r="X107" s="180">
        <v>0</v>
      </c>
      <c r="Y107" s="150">
        <v>0</v>
      </c>
      <c r="Z107" s="180">
        <v>0</v>
      </c>
      <c r="AA107" s="150">
        <v>0</v>
      </c>
      <c r="AB107" s="180">
        <v>0</v>
      </c>
      <c r="AC107" s="358">
        <v>0</v>
      </c>
      <c r="AD107" s="150">
        <v>0</v>
      </c>
      <c r="AE107" s="180">
        <v>0</v>
      </c>
      <c r="AF107" s="454">
        <v>1187207.3899999999</v>
      </c>
      <c r="AG107" s="180">
        <v>902371.5</v>
      </c>
      <c r="AH107" s="150">
        <v>0</v>
      </c>
      <c r="AI107" s="187">
        <v>0</v>
      </c>
      <c r="AJ107" s="188">
        <f t="shared" si="20"/>
        <v>0</v>
      </c>
      <c r="AK107" s="487">
        <v>0</v>
      </c>
      <c r="AL107" s="215">
        <f t="shared" si="16"/>
        <v>0</v>
      </c>
      <c r="AM107" s="392">
        <f t="shared" si="17"/>
        <v>0</v>
      </c>
      <c r="AN107" s="188">
        <f t="shared" si="18"/>
        <v>1187207.3899999999</v>
      </c>
      <c r="AO107" s="487">
        <v>0</v>
      </c>
      <c r="AP107" s="215">
        <f t="shared" si="19"/>
        <v>902371.5</v>
      </c>
      <c r="AQ107" s="188">
        <f t="shared" si="21"/>
        <v>1187207.3899999999</v>
      </c>
      <c r="AR107" s="487">
        <f t="shared" si="22"/>
        <v>0</v>
      </c>
      <c r="AS107" s="215">
        <f t="shared" si="23"/>
        <v>902371.5</v>
      </c>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row>
    <row r="108" spans="1:79" x14ac:dyDescent="0.2">
      <c r="A108" s="457" t="s">
        <v>8334</v>
      </c>
      <c r="B108" s="457" t="s">
        <v>9226</v>
      </c>
      <c r="C108" s="457" t="s">
        <v>8213</v>
      </c>
      <c r="D108" s="457" t="s">
        <v>8213</v>
      </c>
      <c r="E108" s="457" t="s">
        <v>16978</v>
      </c>
      <c r="F108" s="453" t="s">
        <v>75</v>
      </c>
      <c r="G108" s="453" t="s">
        <v>76</v>
      </c>
      <c r="H108" s="463">
        <v>0</v>
      </c>
      <c r="I108" s="180">
        <v>0</v>
      </c>
      <c r="J108" s="358">
        <v>0</v>
      </c>
      <c r="K108" s="150">
        <v>0</v>
      </c>
      <c r="L108" s="180">
        <v>0</v>
      </c>
      <c r="M108" s="150">
        <v>0</v>
      </c>
      <c r="N108" s="180">
        <v>0</v>
      </c>
      <c r="O108" s="150">
        <v>0</v>
      </c>
      <c r="P108" s="180">
        <v>0</v>
      </c>
      <c r="Q108" s="150">
        <v>0</v>
      </c>
      <c r="R108" s="187">
        <v>0</v>
      </c>
      <c r="S108" s="454">
        <v>0</v>
      </c>
      <c r="T108" s="180">
        <v>0</v>
      </c>
      <c r="U108" s="150">
        <v>0</v>
      </c>
      <c r="V108" s="180">
        <v>0</v>
      </c>
      <c r="W108" s="150">
        <v>0</v>
      </c>
      <c r="X108" s="180">
        <v>0</v>
      </c>
      <c r="Y108" s="150">
        <v>0</v>
      </c>
      <c r="Z108" s="180">
        <v>0</v>
      </c>
      <c r="AA108" s="150">
        <v>0</v>
      </c>
      <c r="AB108" s="180">
        <v>0</v>
      </c>
      <c r="AC108" s="358">
        <v>0</v>
      </c>
      <c r="AD108" s="150">
        <v>0</v>
      </c>
      <c r="AE108" s="180">
        <v>0</v>
      </c>
      <c r="AF108" s="454">
        <v>0</v>
      </c>
      <c r="AG108" s="180">
        <v>0</v>
      </c>
      <c r="AH108" s="150">
        <v>3997051.9</v>
      </c>
      <c r="AI108" s="187">
        <v>0</v>
      </c>
      <c r="AJ108" s="188">
        <f t="shared" si="20"/>
        <v>0</v>
      </c>
      <c r="AK108" s="487">
        <v>0</v>
      </c>
      <c r="AL108" s="215">
        <f t="shared" si="16"/>
        <v>0</v>
      </c>
      <c r="AM108" s="392">
        <f t="shared" si="17"/>
        <v>0</v>
      </c>
      <c r="AN108" s="188">
        <f t="shared" si="18"/>
        <v>3997051.9</v>
      </c>
      <c r="AO108" s="487">
        <v>0</v>
      </c>
      <c r="AP108" s="215">
        <f t="shared" si="19"/>
        <v>0</v>
      </c>
      <c r="AQ108" s="188">
        <f t="shared" si="21"/>
        <v>3997051.9</v>
      </c>
      <c r="AR108" s="487">
        <f t="shared" si="22"/>
        <v>0</v>
      </c>
      <c r="AS108" s="215">
        <f t="shared" si="23"/>
        <v>0</v>
      </c>
    </row>
    <row r="109" spans="1:79" x14ac:dyDescent="0.2">
      <c r="A109" s="453" t="s">
        <v>8420</v>
      </c>
      <c r="B109" s="453" t="s">
        <v>8258</v>
      </c>
      <c r="C109" s="453" t="s">
        <v>8213</v>
      </c>
      <c r="D109" s="453" t="s">
        <v>8213</v>
      </c>
      <c r="E109" s="453" t="s">
        <v>8554</v>
      </c>
      <c r="F109" s="453" t="s">
        <v>79</v>
      </c>
      <c r="G109" s="453" t="s">
        <v>76</v>
      </c>
      <c r="H109" s="454">
        <v>0</v>
      </c>
      <c r="I109" s="180">
        <v>0</v>
      </c>
      <c r="J109" s="358">
        <v>0</v>
      </c>
      <c r="K109" s="150">
        <v>0</v>
      </c>
      <c r="L109" s="180">
        <v>0</v>
      </c>
      <c r="M109" s="150">
        <v>0</v>
      </c>
      <c r="N109" s="180">
        <v>0</v>
      </c>
      <c r="O109" s="150">
        <v>0</v>
      </c>
      <c r="P109" s="180">
        <v>0</v>
      </c>
      <c r="Q109" s="150">
        <v>239442.75</v>
      </c>
      <c r="R109" s="187">
        <v>239442.75</v>
      </c>
      <c r="S109" s="454">
        <v>0</v>
      </c>
      <c r="T109" s="180">
        <v>0</v>
      </c>
      <c r="U109" s="150">
        <v>0</v>
      </c>
      <c r="V109" s="180">
        <v>0</v>
      </c>
      <c r="W109" s="150">
        <v>0</v>
      </c>
      <c r="X109" s="180">
        <v>0</v>
      </c>
      <c r="Y109" s="150">
        <v>0</v>
      </c>
      <c r="Z109" s="180">
        <v>0</v>
      </c>
      <c r="AA109" s="150">
        <v>0</v>
      </c>
      <c r="AB109" s="180">
        <v>0</v>
      </c>
      <c r="AC109" s="358">
        <v>0</v>
      </c>
      <c r="AD109" s="150">
        <v>0</v>
      </c>
      <c r="AE109" s="180">
        <v>0</v>
      </c>
      <c r="AF109" s="454" t="s">
        <v>16916</v>
      </c>
      <c r="AG109" s="180">
        <v>0</v>
      </c>
      <c r="AH109" s="150" t="s">
        <v>16916</v>
      </c>
      <c r="AI109" s="187">
        <v>0</v>
      </c>
      <c r="AJ109" s="188">
        <f t="shared" si="20"/>
        <v>239442.75</v>
      </c>
      <c r="AK109" s="487">
        <v>239442.75</v>
      </c>
      <c r="AL109" s="215">
        <f t="shared" si="16"/>
        <v>239442.75</v>
      </c>
      <c r="AM109" s="392">
        <f t="shared" si="17"/>
        <v>0</v>
      </c>
      <c r="AN109" s="188">
        <f t="shared" si="18"/>
        <v>0</v>
      </c>
      <c r="AO109" s="487">
        <v>0</v>
      </c>
      <c r="AP109" s="215">
        <f t="shared" si="19"/>
        <v>0</v>
      </c>
      <c r="AQ109" s="188">
        <f t="shared" si="21"/>
        <v>239442.75</v>
      </c>
      <c r="AR109" s="487">
        <f t="shared" si="22"/>
        <v>239442.75</v>
      </c>
      <c r="AS109" s="215">
        <f t="shared" si="23"/>
        <v>239442.75</v>
      </c>
    </row>
    <row r="110" spans="1:79" x14ac:dyDescent="0.2">
      <c r="A110" s="458" t="s">
        <v>8331</v>
      </c>
      <c r="B110" s="458" t="s">
        <v>8332</v>
      </c>
      <c r="C110" s="458" t="s">
        <v>8213</v>
      </c>
      <c r="D110" s="458" t="s">
        <v>8213</v>
      </c>
      <c r="E110" s="458" t="s">
        <v>144</v>
      </c>
      <c r="F110" s="453" t="s">
        <v>316</v>
      </c>
      <c r="G110" s="453" t="s">
        <v>76</v>
      </c>
      <c r="H110" s="454">
        <v>0</v>
      </c>
      <c r="I110" s="180">
        <v>0</v>
      </c>
      <c r="J110" s="358">
        <v>0</v>
      </c>
      <c r="K110" s="150">
        <v>0</v>
      </c>
      <c r="L110" s="180">
        <v>0</v>
      </c>
      <c r="M110" s="150">
        <v>0</v>
      </c>
      <c r="N110" s="180">
        <v>0</v>
      </c>
      <c r="O110" s="150">
        <v>0</v>
      </c>
      <c r="P110" s="180">
        <v>0</v>
      </c>
      <c r="Q110" s="150">
        <v>0</v>
      </c>
      <c r="R110" s="187">
        <v>0</v>
      </c>
      <c r="S110" s="454">
        <v>38317.22</v>
      </c>
      <c r="T110" s="180">
        <v>37825.519999999997</v>
      </c>
      <c r="U110" s="150">
        <v>0</v>
      </c>
      <c r="V110" s="180">
        <v>0</v>
      </c>
      <c r="W110" s="150">
        <v>0</v>
      </c>
      <c r="X110" s="180">
        <v>0</v>
      </c>
      <c r="Y110" s="150">
        <v>0</v>
      </c>
      <c r="Z110" s="180">
        <v>0</v>
      </c>
      <c r="AA110" s="150">
        <v>0</v>
      </c>
      <c r="AB110" s="180">
        <v>0</v>
      </c>
      <c r="AC110" s="358">
        <v>0</v>
      </c>
      <c r="AD110" s="150">
        <v>0</v>
      </c>
      <c r="AE110" s="180">
        <v>0</v>
      </c>
      <c r="AF110" s="454" t="s">
        <v>16916</v>
      </c>
      <c r="AG110" s="180">
        <v>0</v>
      </c>
      <c r="AH110" s="150" t="s">
        <v>16916</v>
      </c>
      <c r="AI110" s="187">
        <v>0</v>
      </c>
      <c r="AJ110" s="188">
        <f t="shared" si="20"/>
        <v>38317.22</v>
      </c>
      <c r="AK110" s="487">
        <v>38317.22</v>
      </c>
      <c r="AL110" s="215">
        <f t="shared" si="16"/>
        <v>37825.519999999997</v>
      </c>
      <c r="AM110" s="392">
        <f t="shared" si="17"/>
        <v>0</v>
      </c>
      <c r="AN110" s="188">
        <f t="shared" si="18"/>
        <v>0</v>
      </c>
      <c r="AO110" s="487">
        <v>0</v>
      </c>
      <c r="AP110" s="215">
        <f t="shared" si="19"/>
        <v>0</v>
      </c>
      <c r="AQ110" s="188">
        <f t="shared" si="21"/>
        <v>38317.22</v>
      </c>
      <c r="AR110" s="487">
        <f t="shared" si="22"/>
        <v>38317.22</v>
      </c>
      <c r="AS110" s="215">
        <f t="shared" si="23"/>
        <v>37825.519999999997</v>
      </c>
    </row>
    <row r="111" spans="1:79" x14ac:dyDescent="0.2">
      <c r="A111" s="458" t="s">
        <v>8331</v>
      </c>
      <c r="B111" s="458" t="s">
        <v>8333</v>
      </c>
      <c r="C111" s="458" t="s">
        <v>8213</v>
      </c>
      <c r="D111" s="458" t="s">
        <v>8213</v>
      </c>
      <c r="E111" s="458" t="s">
        <v>146</v>
      </c>
      <c r="F111" s="453" t="s">
        <v>316</v>
      </c>
      <c r="G111" s="453" t="s">
        <v>76</v>
      </c>
      <c r="H111" s="454">
        <v>0</v>
      </c>
      <c r="I111" s="180">
        <v>0</v>
      </c>
      <c r="J111" s="358">
        <v>0</v>
      </c>
      <c r="K111" s="150">
        <v>0</v>
      </c>
      <c r="L111" s="180">
        <v>0</v>
      </c>
      <c r="M111" s="150">
        <v>0</v>
      </c>
      <c r="N111" s="180">
        <v>0</v>
      </c>
      <c r="O111" s="150">
        <v>0</v>
      </c>
      <c r="P111" s="180">
        <v>0</v>
      </c>
      <c r="Q111" s="150">
        <v>0</v>
      </c>
      <c r="R111" s="187">
        <v>0</v>
      </c>
      <c r="S111" s="454">
        <v>0</v>
      </c>
      <c r="T111" s="180">
        <v>0</v>
      </c>
      <c r="U111" s="150">
        <v>143374.60999999999</v>
      </c>
      <c r="V111" s="180">
        <v>0</v>
      </c>
      <c r="W111" s="150">
        <v>0</v>
      </c>
      <c r="X111" s="180">
        <v>0</v>
      </c>
      <c r="Y111" s="150">
        <v>0</v>
      </c>
      <c r="Z111" s="180">
        <v>0</v>
      </c>
      <c r="AA111" s="150">
        <v>0</v>
      </c>
      <c r="AB111" s="180">
        <v>0</v>
      </c>
      <c r="AC111" s="358">
        <v>0</v>
      </c>
      <c r="AD111" s="150">
        <v>0</v>
      </c>
      <c r="AE111" s="180">
        <v>0</v>
      </c>
      <c r="AF111" s="454" t="s">
        <v>16916</v>
      </c>
      <c r="AG111" s="180">
        <v>0</v>
      </c>
      <c r="AH111" s="150" t="s">
        <v>16916</v>
      </c>
      <c r="AI111" s="187">
        <v>0</v>
      </c>
      <c r="AJ111" s="188">
        <f t="shared" si="20"/>
        <v>143374.60999999999</v>
      </c>
      <c r="AK111" s="487">
        <v>143374.60999999999</v>
      </c>
      <c r="AL111" s="215">
        <f t="shared" si="16"/>
        <v>0</v>
      </c>
      <c r="AM111" s="392">
        <f t="shared" si="17"/>
        <v>0</v>
      </c>
      <c r="AN111" s="188">
        <f t="shared" si="18"/>
        <v>0</v>
      </c>
      <c r="AO111" s="487">
        <v>0</v>
      </c>
      <c r="AP111" s="215">
        <f t="shared" si="19"/>
        <v>0</v>
      </c>
      <c r="AQ111" s="188">
        <f t="shared" si="21"/>
        <v>143374.60999999999</v>
      </c>
      <c r="AR111" s="487">
        <f t="shared" si="22"/>
        <v>143374.60999999999</v>
      </c>
      <c r="AS111" s="215">
        <f t="shared" si="23"/>
        <v>0</v>
      </c>
    </row>
    <row r="112" spans="1:79" x14ac:dyDescent="0.2">
      <c r="A112" s="458" t="s">
        <v>8330</v>
      </c>
      <c r="B112" s="458" t="s">
        <v>8258</v>
      </c>
      <c r="C112" s="458" t="s">
        <v>8213</v>
      </c>
      <c r="D112" s="458" t="s">
        <v>8213</v>
      </c>
      <c r="E112" s="458" t="s">
        <v>143</v>
      </c>
      <c r="F112" s="453" t="s">
        <v>83</v>
      </c>
      <c r="G112" s="453" t="s">
        <v>76</v>
      </c>
      <c r="H112" s="454">
        <v>0</v>
      </c>
      <c r="I112" s="180">
        <v>0</v>
      </c>
      <c r="J112" s="358">
        <v>0</v>
      </c>
      <c r="K112" s="150">
        <v>0</v>
      </c>
      <c r="L112" s="180">
        <v>0</v>
      </c>
      <c r="M112" s="150">
        <v>0</v>
      </c>
      <c r="N112" s="180">
        <v>0</v>
      </c>
      <c r="O112" s="150">
        <v>0</v>
      </c>
      <c r="P112" s="180">
        <v>0</v>
      </c>
      <c r="Q112" s="150">
        <v>0</v>
      </c>
      <c r="R112" s="187">
        <v>0</v>
      </c>
      <c r="S112" s="454">
        <v>187378.32</v>
      </c>
      <c r="T112" s="180">
        <v>0</v>
      </c>
      <c r="U112" s="150">
        <v>0</v>
      </c>
      <c r="V112" s="180">
        <v>0</v>
      </c>
      <c r="W112" s="150">
        <v>0</v>
      </c>
      <c r="X112" s="180">
        <v>0</v>
      </c>
      <c r="Y112" s="150">
        <v>0</v>
      </c>
      <c r="Z112" s="180">
        <v>0</v>
      </c>
      <c r="AA112" s="150">
        <v>0</v>
      </c>
      <c r="AB112" s="180">
        <v>0</v>
      </c>
      <c r="AC112" s="358">
        <v>0</v>
      </c>
      <c r="AD112" s="150">
        <v>0</v>
      </c>
      <c r="AE112" s="180">
        <v>0</v>
      </c>
      <c r="AF112" s="454" t="s">
        <v>16916</v>
      </c>
      <c r="AG112" s="180">
        <v>0</v>
      </c>
      <c r="AH112" s="150" t="s">
        <v>16916</v>
      </c>
      <c r="AI112" s="187">
        <v>0</v>
      </c>
      <c r="AJ112" s="188">
        <f t="shared" si="20"/>
        <v>187378.32</v>
      </c>
      <c r="AK112" s="487">
        <v>0</v>
      </c>
      <c r="AL112" s="215">
        <f t="shared" si="16"/>
        <v>0</v>
      </c>
      <c r="AM112" s="392">
        <f t="shared" si="17"/>
        <v>0</v>
      </c>
      <c r="AN112" s="188">
        <f t="shared" si="18"/>
        <v>0</v>
      </c>
      <c r="AO112" s="487">
        <v>0</v>
      </c>
      <c r="AP112" s="215">
        <f t="shared" si="19"/>
        <v>0</v>
      </c>
      <c r="AQ112" s="188">
        <f t="shared" si="21"/>
        <v>187378.32</v>
      </c>
      <c r="AR112" s="487">
        <f t="shared" si="22"/>
        <v>0</v>
      </c>
      <c r="AS112" s="215">
        <f t="shared" si="23"/>
        <v>0</v>
      </c>
    </row>
    <row r="113" spans="1:79" x14ac:dyDescent="0.2">
      <c r="A113" s="458" t="s">
        <v>8344</v>
      </c>
      <c r="B113" s="458" t="s">
        <v>8345</v>
      </c>
      <c r="C113" s="458" t="s">
        <v>8213</v>
      </c>
      <c r="D113" s="458" t="s">
        <v>8213</v>
      </c>
      <c r="E113" s="458" t="s">
        <v>154</v>
      </c>
      <c r="F113" s="453" t="s">
        <v>155</v>
      </c>
      <c r="G113" s="453" t="s">
        <v>113</v>
      </c>
      <c r="H113" s="454">
        <v>0</v>
      </c>
      <c r="I113" s="180">
        <v>0</v>
      </c>
      <c r="J113" s="358">
        <v>0</v>
      </c>
      <c r="K113" s="150">
        <v>0</v>
      </c>
      <c r="L113" s="180">
        <v>0</v>
      </c>
      <c r="M113" s="150">
        <v>0</v>
      </c>
      <c r="N113" s="180">
        <v>0</v>
      </c>
      <c r="O113" s="150">
        <v>0</v>
      </c>
      <c r="P113" s="180">
        <v>0</v>
      </c>
      <c r="Q113" s="150">
        <v>0</v>
      </c>
      <c r="R113" s="187">
        <v>0</v>
      </c>
      <c r="S113" s="454">
        <v>204896.96</v>
      </c>
      <c r="T113" s="180">
        <v>0</v>
      </c>
      <c r="U113" s="150">
        <v>0</v>
      </c>
      <c r="V113" s="180">
        <v>0</v>
      </c>
      <c r="W113" s="150">
        <v>0</v>
      </c>
      <c r="X113" s="180">
        <v>0</v>
      </c>
      <c r="Y113" s="150">
        <v>0</v>
      </c>
      <c r="Z113" s="180">
        <v>0</v>
      </c>
      <c r="AA113" s="150">
        <v>0</v>
      </c>
      <c r="AB113" s="180">
        <v>0</v>
      </c>
      <c r="AC113" s="358">
        <v>0</v>
      </c>
      <c r="AD113" s="150">
        <v>0</v>
      </c>
      <c r="AE113" s="180">
        <v>0</v>
      </c>
      <c r="AF113" s="454" t="s">
        <v>16916</v>
      </c>
      <c r="AG113" s="180">
        <v>0</v>
      </c>
      <c r="AH113" s="150" t="s">
        <v>16916</v>
      </c>
      <c r="AI113" s="187">
        <v>0</v>
      </c>
      <c r="AJ113" s="188">
        <f t="shared" si="20"/>
        <v>204896.96</v>
      </c>
      <c r="AK113" s="487">
        <v>0</v>
      </c>
      <c r="AL113" s="215">
        <f t="shared" si="16"/>
        <v>0</v>
      </c>
      <c r="AM113" s="392">
        <f t="shared" si="17"/>
        <v>0</v>
      </c>
      <c r="AN113" s="188">
        <f t="shared" si="18"/>
        <v>0</v>
      </c>
      <c r="AO113" s="487">
        <v>0</v>
      </c>
      <c r="AP113" s="215">
        <f t="shared" si="19"/>
        <v>0</v>
      </c>
      <c r="AQ113" s="188">
        <f t="shared" si="21"/>
        <v>204896.96</v>
      </c>
      <c r="AR113" s="487">
        <f t="shared" si="22"/>
        <v>0</v>
      </c>
      <c r="AS113" s="215">
        <f t="shared" si="23"/>
        <v>0</v>
      </c>
    </row>
    <row r="114" spans="1:79" x14ac:dyDescent="0.2">
      <c r="A114" s="455" t="s">
        <v>8339</v>
      </c>
      <c r="B114" s="455" t="s">
        <v>8342</v>
      </c>
      <c r="C114" s="455" t="s">
        <v>8213</v>
      </c>
      <c r="D114" s="455" t="s">
        <v>8213</v>
      </c>
      <c r="E114" s="455" t="s">
        <v>16979</v>
      </c>
      <c r="F114" s="453" t="s">
        <v>112</v>
      </c>
      <c r="G114" s="453" t="s">
        <v>113</v>
      </c>
      <c r="H114" s="454">
        <v>45000</v>
      </c>
      <c r="I114" s="180">
        <v>45000</v>
      </c>
      <c r="J114" s="358">
        <v>0</v>
      </c>
      <c r="K114" s="150">
        <v>0</v>
      </c>
      <c r="L114" s="180">
        <v>0</v>
      </c>
      <c r="M114" s="150">
        <v>228607.09</v>
      </c>
      <c r="N114" s="180">
        <v>228133.11000000002</v>
      </c>
      <c r="O114" s="150">
        <v>0</v>
      </c>
      <c r="P114" s="180">
        <v>0</v>
      </c>
      <c r="Q114" s="150">
        <v>0</v>
      </c>
      <c r="R114" s="187">
        <v>0</v>
      </c>
      <c r="S114" s="454">
        <v>0</v>
      </c>
      <c r="T114" s="180">
        <v>0</v>
      </c>
      <c r="U114" s="150">
        <v>0</v>
      </c>
      <c r="V114" s="180">
        <v>0</v>
      </c>
      <c r="W114" s="150">
        <v>0</v>
      </c>
      <c r="X114" s="180">
        <v>0</v>
      </c>
      <c r="Y114" s="150">
        <v>0</v>
      </c>
      <c r="Z114" s="180">
        <v>0</v>
      </c>
      <c r="AA114" s="150">
        <v>0</v>
      </c>
      <c r="AB114" s="180">
        <v>0</v>
      </c>
      <c r="AC114" s="358">
        <v>0</v>
      </c>
      <c r="AD114" s="150">
        <v>0</v>
      </c>
      <c r="AE114" s="180">
        <v>0</v>
      </c>
      <c r="AF114" s="454" t="s">
        <v>16916</v>
      </c>
      <c r="AG114" s="180">
        <v>0</v>
      </c>
      <c r="AH114" s="150" t="s">
        <v>16916</v>
      </c>
      <c r="AI114" s="187">
        <v>0</v>
      </c>
      <c r="AJ114" s="188">
        <f t="shared" si="20"/>
        <v>273607.08999999997</v>
      </c>
      <c r="AK114" s="487">
        <v>273607.09000000003</v>
      </c>
      <c r="AL114" s="215">
        <f t="shared" si="16"/>
        <v>273133.11</v>
      </c>
      <c r="AM114" s="392">
        <f t="shared" si="17"/>
        <v>0</v>
      </c>
      <c r="AN114" s="188">
        <f t="shared" si="18"/>
        <v>0</v>
      </c>
      <c r="AO114" s="487">
        <v>0</v>
      </c>
      <c r="AP114" s="215">
        <f t="shared" si="19"/>
        <v>0</v>
      </c>
      <c r="AQ114" s="188">
        <f t="shared" si="21"/>
        <v>273607.08999999997</v>
      </c>
      <c r="AR114" s="487">
        <f t="shared" si="22"/>
        <v>273607.09000000003</v>
      </c>
      <c r="AS114" s="215">
        <f t="shared" si="23"/>
        <v>273133.11</v>
      </c>
    </row>
    <row r="115" spans="1:79" x14ac:dyDescent="0.2">
      <c r="A115" s="455" t="s">
        <v>8339</v>
      </c>
      <c r="B115" s="455" t="s">
        <v>8343</v>
      </c>
      <c r="C115" s="455" t="s">
        <v>8213</v>
      </c>
      <c r="D115" s="455" t="s">
        <v>8213</v>
      </c>
      <c r="E115" s="455" t="s">
        <v>111</v>
      </c>
      <c r="F115" s="453" t="s">
        <v>112</v>
      </c>
      <c r="G115" s="453" t="s">
        <v>113</v>
      </c>
      <c r="H115" s="454">
        <v>56690.04</v>
      </c>
      <c r="I115" s="180">
        <v>56690.04</v>
      </c>
      <c r="J115" s="358">
        <v>0</v>
      </c>
      <c r="K115" s="150">
        <v>4309.5200000000004</v>
      </c>
      <c r="L115" s="180">
        <v>4309.5200000000004</v>
      </c>
      <c r="M115" s="150">
        <v>46345.82</v>
      </c>
      <c r="N115" s="180">
        <v>14191.71</v>
      </c>
      <c r="O115" s="150">
        <v>1300.71</v>
      </c>
      <c r="P115" s="180">
        <v>1300.71</v>
      </c>
      <c r="Q115" s="150">
        <v>140705.4</v>
      </c>
      <c r="R115" s="187">
        <v>140705.4</v>
      </c>
      <c r="S115" s="454">
        <v>0</v>
      </c>
      <c r="T115" s="180">
        <v>0</v>
      </c>
      <c r="U115" s="150">
        <v>0</v>
      </c>
      <c r="V115" s="180">
        <v>0</v>
      </c>
      <c r="W115" s="150">
        <v>0</v>
      </c>
      <c r="X115" s="180">
        <v>0</v>
      </c>
      <c r="Y115" s="150">
        <v>0</v>
      </c>
      <c r="Z115" s="180">
        <v>0</v>
      </c>
      <c r="AA115" s="150">
        <v>0</v>
      </c>
      <c r="AB115" s="180">
        <v>0</v>
      </c>
      <c r="AC115" s="358">
        <v>0</v>
      </c>
      <c r="AD115" s="150">
        <v>0</v>
      </c>
      <c r="AE115" s="180">
        <v>0</v>
      </c>
      <c r="AF115" s="454" t="s">
        <v>16916</v>
      </c>
      <c r="AG115" s="180">
        <v>0</v>
      </c>
      <c r="AH115" s="150" t="s">
        <v>16916</v>
      </c>
      <c r="AI115" s="187">
        <v>0</v>
      </c>
      <c r="AJ115" s="188">
        <f t="shared" si="20"/>
        <v>249351.49</v>
      </c>
      <c r="AK115" s="487">
        <v>249351.49</v>
      </c>
      <c r="AL115" s="215">
        <f t="shared" si="16"/>
        <v>217197.38</v>
      </c>
      <c r="AM115" s="392">
        <f t="shared" si="17"/>
        <v>0</v>
      </c>
      <c r="AN115" s="188">
        <f t="shared" si="18"/>
        <v>0</v>
      </c>
      <c r="AO115" s="487">
        <v>0</v>
      </c>
      <c r="AP115" s="215">
        <f t="shared" si="19"/>
        <v>0</v>
      </c>
      <c r="AQ115" s="188">
        <f t="shared" si="21"/>
        <v>249351.49</v>
      </c>
      <c r="AR115" s="487">
        <f t="shared" si="22"/>
        <v>249351.49</v>
      </c>
      <c r="AS115" s="215">
        <f t="shared" si="23"/>
        <v>217197.38</v>
      </c>
    </row>
    <row r="116" spans="1:79" x14ac:dyDescent="0.2">
      <c r="A116" s="460" t="s">
        <v>8339</v>
      </c>
      <c r="B116" s="460" t="s">
        <v>8340</v>
      </c>
      <c r="C116" s="460" t="s">
        <v>8213</v>
      </c>
      <c r="D116" s="460" t="s">
        <v>8213</v>
      </c>
      <c r="E116" s="460" t="s">
        <v>156</v>
      </c>
      <c r="F116" s="453" t="s">
        <v>112</v>
      </c>
      <c r="G116" s="453" t="s">
        <v>113</v>
      </c>
      <c r="H116" s="454">
        <v>0</v>
      </c>
      <c r="I116" s="180">
        <v>0</v>
      </c>
      <c r="J116" s="358">
        <v>0</v>
      </c>
      <c r="K116" s="150">
        <v>0</v>
      </c>
      <c r="L116" s="180">
        <v>0</v>
      </c>
      <c r="M116" s="150">
        <v>0</v>
      </c>
      <c r="N116" s="180">
        <v>0</v>
      </c>
      <c r="O116" s="150">
        <v>0</v>
      </c>
      <c r="P116" s="180">
        <v>0</v>
      </c>
      <c r="Q116" s="150">
        <v>0</v>
      </c>
      <c r="R116" s="187">
        <v>0</v>
      </c>
      <c r="S116" s="454">
        <v>50931.839999999997</v>
      </c>
      <c r="T116" s="180">
        <v>50931.839999999997</v>
      </c>
      <c r="U116" s="150">
        <v>46795.78</v>
      </c>
      <c r="V116" s="180">
        <v>46795.78</v>
      </c>
      <c r="W116" s="150">
        <v>28788.01</v>
      </c>
      <c r="X116" s="180">
        <v>26430.089999999997</v>
      </c>
      <c r="Y116" s="150">
        <v>1189.92</v>
      </c>
      <c r="Z116" s="180">
        <v>1189.9199999999998</v>
      </c>
      <c r="AA116" s="150">
        <v>0</v>
      </c>
      <c r="AB116" s="180">
        <v>0</v>
      </c>
      <c r="AC116" s="358">
        <v>0</v>
      </c>
      <c r="AD116" s="150">
        <v>0</v>
      </c>
      <c r="AE116" s="180">
        <v>0</v>
      </c>
      <c r="AF116" s="454" t="s">
        <v>16916</v>
      </c>
      <c r="AG116" s="180">
        <v>0</v>
      </c>
      <c r="AH116" s="150" t="s">
        <v>16916</v>
      </c>
      <c r="AI116" s="187">
        <v>0</v>
      </c>
      <c r="AJ116" s="188">
        <f t="shared" si="20"/>
        <v>127705.54999999999</v>
      </c>
      <c r="AK116" s="487">
        <v>127705.55</v>
      </c>
      <c r="AL116" s="215">
        <f t="shared" si="16"/>
        <v>125347.62999999999</v>
      </c>
      <c r="AM116" s="392">
        <f t="shared" si="17"/>
        <v>0</v>
      </c>
      <c r="AN116" s="188">
        <f t="shared" si="18"/>
        <v>0</v>
      </c>
      <c r="AO116" s="487">
        <v>0</v>
      </c>
      <c r="AP116" s="215">
        <f t="shared" si="19"/>
        <v>0</v>
      </c>
      <c r="AQ116" s="188">
        <f t="shared" si="21"/>
        <v>127705.54999999999</v>
      </c>
      <c r="AR116" s="487">
        <f t="shared" si="22"/>
        <v>127705.55</v>
      </c>
      <c r="AS116" s="215">
        <f t="shared" si="23"/>
        <v>125347.62999999999</v>
      </c>
    </row>
    <row r="117" spans="1:79" x14ac:dyDescent="0.2">
      <c r="A117" s="460" t="s">
        <v>8339</v>
      </c>
      <c r="B117" s="460" t="s">
        <v>8341</v>
      </c>
      <c r="C117" s="460" t="s">
        <v>8213</v>
      </c>
      <c r="D117" s="460" t="s">
        <v>8213</v>
      </c>
      <c r="E117" s="460" t="s">
        <v>159</v>
      </c>
      <c r="F117" s="453" t="s">
        <v>112</v>
      </c>
      <c r="G117" s="453" t="s">
        <v>113</v>
      </c>
      <c r="H117" s="454">
        <v>0</v>
      </c>
      <c r="I117" s="180">
        <v>0</v>
      </c>
      <c r="J117" s="358">
        <v>0</v>
      </c>
      <c r="K117" s="150">
        <v>0</v>
      </c>
      <c r="L117" s="180">
        <v>0</v>
      </c>
      <c r="M117" s="150">
        <v>0</v>
      </c>
      <c r="N117" s="180">
        <v>0</v>
      </c>
      <c r="O117" s="150">
        <v>0</v>
      </c>
      <c r="P117" s="180">
        <v>0</v>
      </c>
      <c r="Q117" s="150">
        <v>0</v>
      </c>
      <c r="R117" s="187">
        <v>0</v>
      </c>
      <c r="S117" s="454">
        <v>8926.08</v>
      </c>
      <c r="T117" s="180">
        <v>8926.08</v>
      </c>
      <c r="U117" s="150">
        <v>35658.160000000003</v>
      </c>
      <c r="V117" s="180">
        <v>35658.160000000003</v>
      </c>
      <c r="W117" s="150">
        <v>23807.15</v>
      </c>
      <c r="X117" s="180">
        <v>23456.960000000003</v>
      </c>
      <c r="Y117" s="150">
        <v>2783.71</v>
      </c>
      <c r="Z117" s="180">
        <v>2783.71</v>
      </c>
      <c r="AA117" s="150">
        <v>0</v>
      </c>
      <c r="AB117" s="180">
        <v>0</v>
      </c>
      <c r="AC117" s="358">
        <v>0</v>
      </c>
      <c r="AD117" s="150">
        <v>0</v>
      </c>
      <c r="AE117" s="180">
        <v>0</v>
      </c>
      <c r="AF117" s="454" t="s">
        <v>16916</v>
      </c>
      <c r="AG117" s="180">
        <v>0</v>
      </c>
      <c r="AH117" s="150" t="s">
        <v>16916</v>
      </c>
      <c r="AI117" s="187">
        <v>0</v>
      </c>
      <c r="AJ117" s="188">
        <f t="shared" si="20"/>
        <v>71175.10000000002</v>
      </c>
      <c r="AK117" s="487">
        <v>71175.100000000006</v>
      </c>
      <c r="AL117" s="215">
        <f t="shared" si="16"/>
        <v>70824.910000000018</v>
      </c>
      <c r="AM117" s="392">
        <f t="shared" si="17"/>
        <v>0</v>
      </c>
      <c r="AN117" s="188">
        <f t="shared" si="18"/>
        <v>0</v>
      </c>
      <c r="AO117" s="487">
        <v>0</v>
      </c>
      <c r="AP117" s="215">
        <f t="shared" si="19"/>
        <v>0</v>
      </c>
      <c r="AQ117" s="188">
        <f t="shared" si="21"/>
        <v>71175.10000000002</v>
      </c>
      <c r="AR117" s="487">
        <f t="shared" si="22"/>
        <v>71175.100000000006</v>
      </c>
      <c r="AS117" s="215">
        <f t="shared" si="23"/>
        <v>70824.910000000018</v>
      </c>
    </row>
    <row r="118" spans="1:79" x14ac:dyDescent="0.2">
      <c r="A118" s="458" t="s">
        <v>8339</v>
      </c>
      <c r="B118" s="458" t="s">
        <v>8228</v>
      </c>
      <c r="C118" s="458" t="s">
        <v>8213</v>
      </c>
      <c r="D118" s="458" t="s">
        <v>8213</v>
      </c>
      <c r="E118" s="458" t="s">
        <v>153</v>
      </c>
      <c r="F118" s="453" t="s">
        <v>112</v>
      </c>
      <c r="G118" s="453" t="s">
        <v>113</v>
      </c>
      <c r="H118" s="454">
        <v>0</v>
      </c>
      <c r="I118" s="180">
        <v>0</v>
      </c>
      <c r="J118" s="358">
        <v>0</v>
      </c>
      <c r="K118" s="150">
        <v>0</v>
      </c>
      <c r="L118" s="180">
        <v>0</v>
      </c>
      <c r="M118" s="150">
        <v>0</v>
      </c>
      <c r="N118" s="180">
        <v>0</v>
      </c>
      <c r="O118" s="150">
        <v>0</v>
      </c>
      <c r="P118" s="180">
        <v>0</v>
      </c>
      <c r="Q118" s="150">
        <v>0</v>
      </c>
      <c r="R118" s="187">
        <v>0</v>
      </c>
      <c r="S118" s="454">
        <v>0</v>
      </c>
      <c r="T118" s="180">
        <v>0</v>
      </c>
      <c r="U118" s="150">
        <v>3737.96</v>
      </c>
      <c r="V118" s="180">
        <v>0</v>
      </c>
      <c r="W118" s="150">
        <v>0</v>
      </c>
      <c r="X118" s="180">
        <v>0</v>
      </c>
      <c r="Y118" s="150">
        <v>11149.6</v>
      </c>
      <c r="Z118" s="180">
        <v>0</v>
      </c>
      <c r="AA118" s="150">
        <v>0</v>
      </c>
      <c r="AB118" s="180">
        <v>0</v>
      </c>
      <c r="AC118" s="358">
        <v>0</v>
      </c>
      <c r="AD118" s="150">
        <v>0</v>
      </c>
      <c r="AE118" s="180">
        <v>0</v>
      </c>
      <c r="AF118" s="454" t="s">
        <v>16916</v>
      </c>
      <c r="AG118" s="180">
        <v>0</v>
      </c>
      <c r="AH118" s="150" t="s">
        <v>16916</v>
      </c>
      <c r="AI118" s="187">
        <v>0</v>
      </c>
      <c r="AJ118" s="188">
        <f t="shared" si="20"/>
        <v>14887.560000000001</v>
      </c>
      <c r="AK118" s="487">
        <v>0</v>
      </c>
      <c r="AL118" s="215">
        <f t="shared" si="16"/>
        <v>0</v>
      </c>
      <c r="AM118" s="392">
        <f t="shared" si="17"/>
        <v>0</v>
      </c>
      <c r="AN118" s="188">
        <f t="shared" si="18"/>
        <v>0</v>
      </c>
      <c r="AO118" s="487">
        <v>0</v>
      </c>
      <c r="AP118" s="215">
        <f t="shared" si="19"/>
        <v>0</v>
      </c>
      <c r="AQ118" s="188">
        <f t="shared" si="21"/>
        <v>14887.560000000001</v>
      </c>
      <c r="AR118" s="487">
        <f t="shared" si="22"/>
        <v>0</v>
      </c>
      <c r="AS118" s="215">
        <f t="shared" si="23"/>
        <v>0</v>
      </c>
    </row>
    <row r="119" spans="1:79" x14ac:dyDescent="0.2">
      <c r="A119" s="459" t="s">
        <v>8339</v>
      </c>
      <c r="B119" s="459" t="s">
        <v>8346</v>
      </c>
      <c r="C119" s="459" t="s">
        <v>8213</v>
      </c>
      <c r="D119" s="459" t="s">
        <v>8213</v>
      </c>
      <c r="E119" s="459" t="s">
        <v>157</v>
      </c>
      <c r="F119" s="453" t="s">
        <v>112</v>
      </c>
      <c r="G119" s="453" t="s">
        <v>113</v>
      </c>
      <c r="H119" s="454">
        <v>0</v>
      </c>
      <c r="I119" s="180">
        <v>0</v>
      </c>
      <c r="J119" s="358">
        <v>0</v>
      </c>
      <c r="K119" s="150">
        <v>0</v>
      </c>
      <c r="L119" s="180">
        <v>0</v>
      </c>
      <c r="M119" s="150">
        <v>0</v>
      </c>
      <c r="N119" s="180">
        <v>0</v>
      </c>
      <c r="O119" s="150">
        <v>0</v>
      </c>
      <c r="P119" s="180">
        <v>0</v>
      </c>
      <c r="Q119" s="150">
        <v>0</v>
      </c>
      <c r="R119" s="187">
        <v>0</v>
      </c>
      <c r="S119" s="454">
        <v>495137.66</v>
      </c>
      <c r="T119" s="180">
        <v>0</v>
      </c>
      <c r="U119" s="150">
        <v>165479.13</v>
      </c>
      <c r="V119" s="180">
        <v>0</v>
      </c>
      <c r="W119" s="150">
        <v>0</v>
      </c>
      <c r="X119" s="180">
        <v>0</v>
      </c>
      <c r="Y119" s="150">
        <v>0</v>
      </c>
      <c r="Z119" s="180">
        <v>0</v>
      </c>
      <c r="AA119" s="150">
        <v>0</v>
      </c>
      <c r="AB119" s="180">
        <v>0</v>
      </c>
      <c r="AC119" s="358">
        <v>0</v>
      </c>
      <c r="AD119" s="150">
        <v>0</v>
      </c>
      <c r="AE119" s="180">
        <v>0</v>
      </c>
      <c r="AF119" s="454" t="s">
        <v>16916</v>
      </c>
      <c r="AG119" s="180">
        <v>0</v>
      </c>
      <c r="AH119" s="150" t="s">
        <v>16916</v>
      </c>
      <c r="AI119" s="187">
        <v>0</v>
      </c>
      <c r="AJ119" s="188">
        <f t="shared" si="20"/>
        <v>660616.79</v>
      </c>
      <c r="AK119" s="487">
        <v>0</v>
      </c>
      <c r="AL119" s="215">
        <f t="shared" si="16"/>
        <v>0</v>
      </c>
      <c r="AM119" s="392">
        <f t="shared" si="17"/>
        <v>0</v>
      </c>
      <c r="AN119" s="188">
        <f t="shared" si="18"/>
        <v>0</v>
      </c>
      <c r="AO119" s="487">
        <v>0</v>
      </c>
      <c r="AP119" s="215">
        <f t="shared" si="19"/>
        <v>0</v>
      </c>
      <c r="AQ119" s="188">
        <f t="shared" si="21"/>
        <v>660616.79</v>
      </c>
      <c r="AR119" s="487">
        <f t="shared" si="22"/>
        <v>0</v>
      </c>
      <c r="AS119" s="215">
        <f t="shared" si="23"/>
        <v>0</v>
      </c>
    </row>
    <row r="120" spans="1:79" x14ac:dyDescent="0.2">
      <c r="A120" s="457" t="s">
        <v>8353</v>
      </c>
      <c r="B120" s="457" t="s">
        <v>8480</v>
      </c>
      <c r="C120" s="457" t="s">
        <v>8213</v>
      </c>
      <c r="D120" s="457" t="s">
        <v>8213</v>
      </c>
      <c r="E120" s="457" t="s">
        <v>16980</v>
      </c>
      <c r="F120" s="453" t="s">
        <v>346</v>
      </c>
      <c r="G120" s="453" t="s">
        <v>92</v>
      </c>
      <c r="H120" s="454">
        <v>0</v>
      </c>
      <c r="I120" s="180">
        <v>0</v>
      </c>
      <c r="J120" s="358">
        <v>0</v>
      </c>
      <c r="K120" s="150">
        <v>0</v>
      </c>
      <c r="L120" s="180">
        <v>0</v>
      </c>
      <c r="M120" s="150">
        <v>0</v>
      </c>
      <c r="N120" s="180">
        <v>0</v>
      </c>
      <c r="O120" s="150">
        <v>0</v>
      </c>
      <c r="P120" s="180">
        <v>0</v>
      </c>
      <c r="Q120" s="150">
        <v>0</v>
      </c>
      <c r="R120" s="187">
        <v>0</v>
      </c>
      <c r="S120" s="454">
        <v>0</v>
      </c>
      <c r="T120" s="180">
        <v>0</v>
      </c>
      <c r="U120" s="150">
        <v>0</v>
      </c>
      <c r="V120" s="180">
        <v>0</v>
      </c>
      <c r="W120" s="150">
        <v>0</v>
      </c>
      <c r="X120" s="180">
        <v>0</v>
      </c>
      <c r="Y120" s="150">
        <v>0</v>
      </c>
      <c r="Z120" s="180">
        <v>0</v>
      </c>
      <c r="AA120" s="150">
        <v>0</v>
      </c>
      <c r="AB120" s="180">
        <v>0</v>
      </c>
      <c r="AC120" s="358">
        <v>0</v>
      </c>
      <c r="AD120" s="150">
        <v>0</v>
      </c>
      <c r="AE120" s="180">
        <v>0</v>
      </c>
      <c r="AF120" s="454">
        <v>0</v>
      </c>
      <c r="AG120" s="180">
        <v>0</v>
      </c>
      <c r="AH120" s="150">
        <v>1165098.1299999999</v>
      </c>
      <c r="AI120" s="187">
        <v>1025996.74</v>
      </c>
      <c r="AJ120" s="188">
        <f t="shared" si="20"/>
        <v>0</v>
      </c>
      <c r="AK120" s="487">
        <v>0</v>
      </c>
      <c r="AL120" s="215">
        <f t="shared" si="16"/>
        <v>0</v>
      </c>
      <c r="AM120" s="392">
        <f t="shared" si="17"/>
        <v>0</v>
      </c>
      <c r="AN120" s="188">
        <f t="shared" si="18"/>
        <v>1165098.1299999999</v>
      </c>
      <c r="AO120" s="487">
        <v>0</v>
      </c>
      <c r="AP120" s="215">
        <f t="shared" si="19"/>
        <v>1025996.74</v>
      </c>
      <c r="AQ120" s="188">
        <f t="shared" si="21"/>
        <v>1165098.1299999999</v>
      </c>
      <c r="AR120" s="487">
        <f t="shared" si="22"/>
        <v>0</v>
      </c>
      <c r="AS120" s="215">
        <f t="shared" si="23"/>
        <v>1025996.74</v>
      </c>
    </row>
    <row r="121" spans="1:79" x14ac:dyDescent="0.2">
      <c r="A121" s="148" t="s">
        <v>8351</v>
      </c>
      <c r="B121" s="148" t="s">
        <v>8352</v>
      </c>
      <c r="C121" s="148" t="s">
        <v>8213</v>
      </c>
      <c r="D121" s="148" t="s">
        <v>8213</v>
      </c>
      <c r="E121" s="462" t="s">
        <v>168</v>
      </c>
      <c r="F121" s="453" t="s">
        <v>93</v>
      </c>
      <c r="G121" s="453" t="s">
        <v>92</v>
      </c>
      <c r="H121" s="454">
        <v>0</v>
      </c>
      <c r="I121" s="180">
        <v>0</v>
      </c>
      <c r="J121" s="358">
        <v>0</v>
      </c>
      <c r="K121" s="150">
        <v>0</v>
      </c>
      <c r="L121" s="180">
        <v>0</v>
      </c>
      <c r="M121" s="150">
        <v>81936.740000000005</v>
      </c>
      <c r="N121" s="180">
        <v>0</v>
      </c>
      <c r="O121" s="150">
        <v>0</v>
      </c>
      <c r="P121" s="180">
        <v>0</v>
      </c>
      <c r="Q121" s="150">
        <v>0</v>
      </c>
      <c r="R121" s="187">
        <v>0</v>
      </c>
      <c r="S121" s="454">
        <v>0</v>
      </c>
      <c r="T121" s="180">
        <v>0</v>
      </c>
      <c r="U121" s="150">
        <v>0</v>
      </c>
      <c r="V121" s="180">
        <v>0</v>
      </c>
      <c r="W121" s="150">
        <v>0</v>
      </c>
      <c r="X121" s="180">
        <v>0</v>
      </c>
      <c r="Y121" s="150">
        <v>0</v>
      </c>
      <c r="Z121" s="180">
        <v>0</v>
      </c>
      <c r="AA121" s="150">
        <v>0</v>
      </c>
      <c r="AB121" s="180">
        <v>0</v>
      </c>
      <c r="AC121" s="358">
        <v>0</v>
      </c>
      <c r="AD121" s="150">
        <v>0</v>
      </c>
      <c r="AE121" s="180">
        <v>0</v>
      </c>
      <c r="AF121" s="454" t="s">
        <v>16916</v>
      </c>
      <c r="AG121" s="180">
        <v>0</v>
      </c>
      <c r="AH121" s="150" t="s">
        <v>16916</v>
      </c>
      <c r="AI121" s="187">
        <v>0</v>
      </c>
      <c r="AJ121" s="188">
        <f t="shared" si="20"/>
        <v>81936.740000000005</v>
      </c>
      <c r="AK121" s="487">
        <v>0</v>
      </c>
      <c r="AL121" s="215">
        <f t="shared" si="16"/>
        <v>0</v>
      </c>
      <c r="AM121" s="392">
        <f t="shared" si="17"/>
        <v>0</v>
      </c>
      <c r="AN121" s="188">
        <f t="shared" si="18"/>
        <v>0</v>
      </c>
      <c r="AO121" s="487">
        <v>0</v>
      </c>
      <c r="AP121" s="215">
        <f t="shared" si="19"/>
        <v>0</v>
      </c>
      <c r="AQ121" s="188">
        <f t="shared" si="21"/>
        <v>81936.740000000005</v>
      </c>
      <c r="AR121" s="487">
        <f t="shared" si="22"/>
        <v>0</v>
      </c>
      <c r="AS121" s="215">
        <f t="shared" si="23"/>
        <v>0</v>
      </c>
    </row>
    <row r="122" spans="1:79" x14ac:dyDescent="0.2">
      <c r="A122" s="453" t="s">
        <v>8349</v>
      </c>
      <c r="B122" s="453" t="s">
        <v>8247</v>
      </c>
      <c r="C122" s="453" t="s">
        <v>8213</v>
      </c>
      <c r="D122" s="453" t="s">
        <v>8213</v>
      </c>
      <c r="E122" s="453" t="s">
        <v>8350</v>
      </c>
      <c r="F122" s="453" t="s">
        <v>91</v>
      </c>
      <c r="G122" s="453" t="s">
        <v>92</v>
      </c>
      <c r="H122" s="454">
        <v>0</v>
      </c>
      <c r="I122" s="180">
        <v>0</v>
      </c>
      <c r="J122" s="358">
        <v>0</v>
      </c>
      <c r="K122" s="150">
        <v>58266.65</v>
      </c>
      <c r="L122" s="180">
        <v>0</v>
      </c>
      <c r="M122" s="150">
        <v>0</v>
      </c>
      <c r="N122" s="180">
        <v>0</v>
      </c>
      <c r="O122" s="150">
        <v>0</v>
      </c>
      <c r="P122" s="180">
        <v>0</v>
      </c>
      <c r="Q122" s="150">
        <v>0</v>
      </c>
      <c r="R122" s="187">
        <v>0</v>
      </c>
      <c r="S122" s="454">
        <v>0</v>
      </c>
      <c r="T122" s="180">
        <v>0</v>
      </c>
      <c r="U122" s="150">
        <v>0</v>
      </c>
      <c r="V122" s="180">
        <v>0</v>
      </c>
      <c r="W122" s="150">
        <v>0</v>
      </c>
      <c r="X122" s="180">
        <v>0</v>
      </c>
      <c r="Y122" s="150">
        <v>0</v>
      </c>
      <c r="Z122" s="180">
        <v>0</v>
      </c>
      <c r="AA122" s="150">
        <v>0</v>
      </c>
      <c r="AB122" s="180">
        <v>0</v>
      </c>
      <c r="AC122" s="358">
        <v>0</v>
      </c>
      <c r="AD122" s="150">
        <v>0</v>
      </c>
      <c r="AE122" s="180">
        <v>0</v>
      </c>
      <c r="AF122" s="454" t="s">
        <v>16916</v>
      </c>
      <c r="AG122" s="180">
        <v>0</v>
      </c>
      <c r="AH122" s="150" t="s">
        <v>16916</v>
      </c>
      <c r="AI122" s="187">
        <v>0</v>
      </c>
      <c r="AJ122" s="188">
        <f t="shared" si="20"/>
        <v>58266.65</v>
      </c>
      <c r="AK122" s="487">
        <v>0</v>
      </c>
      <c r="AL122" s="215">
        <f t="shared" si="16"/>
        <v>0</v>
      </c>
      <c r="AM122" s="392">
        <f t="shared" si="17"/>
        <v>0</v>
      </c>
      <c r="AN122" s="188">
        <f t="shared" si="18"/>
        <v>0</v>
      </c>
      <c r="AO122" s="487">
        <v>0</v>
      </c>
      <c r="AP122" s="215">
        <f t="shared" si="19"/>
        <v>0</v>
      </c>
      <c r="AQ122" s="188">
        <f t="shared" si="21"/>
        <v>58266.65</v>
      </c>
      <c r="AR122" s="487">
        <f t="shared" si="22"/>
        <v>0</v>
      </c>
      <c r="AS122" s="215">
        <f t="shared" si="23"/>
        <v>0</v>
      </c>
    </row>
    <row r="123" spans="1:79" x14ac:dyDescent="0.2">
      <c r="A123" s="453" t="s">
        <v>8358</v>
      </c>
      <c r="B123" s="453" t="s">
        <v>8582</v>
      </c>
      <c r="C123" s="453" t="s">
        <v>8213</v>
      </c>
      <c r="D123" s="453" t="s">
        <v>8213</v>
      </c>
      <c r="E123" s="453" t="s">
        <v>16981</v>
      </c>
      <c r="F123" s="453" t="s">
        <v>115</v>
      </c>
      <c r="G123" s="453" t="s">
        <v>115</v>
      </c>
      <c r="H123" s="454">
        <v>135981.49</v>
      </c>
      <c r="I123" s="180">
        <v>0</v>
      </c>
      <c r="J123" s="358">
        <v>0</v>
      </c>
      <c r="K123" s="150">
        <v>0</v>
      </c>
      <c r="L123" s="180">
        <v>0</v>
      </c>
      <c r="M123" s="150">
        <v>267172.39</v>
      </c>
      <c r="N123" s="180">
        <v>133904.4</v>
      </c>
      <c r="O123" s="150">
        <v>9253.44</v>
      </c>
      <c r="P123" s="180">
        <v>9253.44</v>
      </c>
      <c r="Q123" s="150">
        <v>891250.98</v>
      </c>
      <c r="R123" s="187">
        <v>635050.44999999995</v>
      </c>
      <c r="S123" s="454">
        <v>0</v>
      </c>
      <c r="T123" s="180">
        <v>0</v>
      </c>
      <c r="U123" s="150">
        <v>0</v>
      </c>
      <c r="V123" s="180">
        <v>0</v>
      </c>
      <c r="W123" s="150">
        <v>0</v>
      </c>
      <c r="X123" s="180">
        <v>0</v>
      </c>
      <c r="Y123" s="150">
        <v>0</v>
      </c>
      <c r="Z123" s="180">
        <v>0</v>
      </c>
      <c r="AA123" s="150">
        <v>0</v>
      </c>
      <c r="AB123" s="180">
        <v>0</v>
      </c>
      <c r="AC123" s="358">
        <v>0</v>
      </c>
      <c r="AD123" s="150">
        <v>0</v>
      </c>
      <c r="AE123" s="180">
        <v>0</v>
      </c>
      <c r="AF123" s="454" t="s">
        <v>16916</v>
      </c>
      <c r="AG123" s="180">
        <v>0</v>
      </c>
      <c r="AH123" s="150" t="s">
        <v>16916</v>
      </c>
      <c r="AI123" s="187">
        <v>0</v>
      </c>
      <c r="AJ123" s="188">
        <f t="shared" si="20"/>
        <v>1303658.3</v>
      </c>
      <c r="AK123" s="487">
        <v>794430.32</v>
      </c>
      <c r="AL123" s="215">
        <f t="shared" si="16"/>
        <v>778208.28999999992</v>
      </c>
      <c r="AM123" s="392">
        <f t="shared" si="17"/>
        <v>0</v>
      </c>
      <c r="AN123" s="188">
        <f t="shared" si="18"/>
        <v>0</v>
      </c>
      <c r="AO123" s="487">
        <v>0</v>
      </c>
      <c r="AP123" s="215">
        <f t="shared" si="19"/>
        <v>0</v>
      </c>
      <c r="AQ123" s="188">
        <f t="shared" si="21"/>
        <v>1303658.3</v>
      </c>
      <c r="AR123" s="487">
        <f t="shared" si="22"/>
        <v>794430.32</v>
      </c>
      <c r="AS123" s="215">
        <f t="shared" si="23"/>
        <v>778208.28999999992</v>
      </c>
    </row>
    <row r="124" spans="1:79" x14ac:dyDescent="0.2">
      <c r="A124" s="453" t="s">
        <v>8358</v>
      </c>
      <c r="B124" s="453" t="s">
        <v>8347</v>
      </c>
      <c r="C124" s="453" t="s">
        <v>8213</v>
      </c>
      <c r="D124" s="453" t="s">
        <v>8213</v>
      </c>
      <c r="E124" s="453" t="s">
        <v>373</v>
      </c>
      <c r="F124" s="453" t="s">
        <v>115</v>
      </c>
      <c r="G124" s="453" t="s">
        <v>115</v>
      </c>
      <c r="H124" s="454">
        <v>70374.929999999993</v>
      </c>
      <c r="I124" s="180">
        <v>69625.919999999998</v>
      </c>
      <c r="J124" s="358">
        <v>0</v>
      </c>
      <c r="K124" s="150">
        <v>0</v>
      </c>
      <c r="L124" s="180">
        <v>0</v>
      </c>
      <c r="M124" s="150">
        <v>156500.03</v>
      </c>
      <c r="N124" s="180">
        <v>0</v>
      </c>
      <c r="O124" s="150">
        <v>0</v>
      </c>
      <c r="P124" s="180">
        <v>0</v>
      </c>
      <c r="Q124" s="150">
        <v>130000</v>
      </c>
      <c r="R124" s="187">
        <v>130000</v>
      </c>
      <c r="S124" s="454">
        <v>0</v>
      </c>
      <c r="T124" s="180">
        <v>0</v>
      </c>
      <c r="U124" s="150">
        <v>0</v>
      </c>
      <c r="V124" s="180">
        <v>0</v>
      </c>
      <c r="W124" s="150">
        <v>0</v>
      </c>
      <c r="X124" s="180">
        <v>0</v>
      </c>
      <c r="Y124" s="150">
        <v>0</v>
      </c>
      <c r="Z124" s="180">
        <v>0</v>
      </c>
      <c r="AA124" s="150">
        <v>0</v>
      </c>
      <c r="AB124" s="180">
        <v>0</v>
      </c>
      <c r="AC124" s="358">
        <v>0</v>
      </c>
      <c r="AD124" s="150">
        <v>0</v>
      </c>
      <c r="AE124" s="180">
        <v>0</v>
      </c>
      <c r="AF124" s="454" t="s">
        <v>16916</v>
      </c>
      <c r="AG124" s="180">
        <v>0</v>
      </c>
      <c r="AH124" s="150" t="s">
        <v>16916</v>
      </c>
      <c r="AI124" s="187">
        <v>0</v>
      </c>
      <c r="AJ124" s="188">
        <f t="shared" si="20"/>
        <v>356874.95999999996</v>
      </c>
      <c r="AK124" s="487">
        <v>356874.96</v>
      </c>
      <c r="AL124" s="215">
        <f t="shared" si="16"/>
        <v>199625.91999999998</v>
      </c>
      <c r="AM124" s="392">
        <f t="shared" si="17"/>
        <v>0</v>
      </c>
      <c r="AN124" s="188">
        <f t="shared" si="18"/>
        <v>0</v>
      </c>
      <c r="AO124" s="487">
        <v>0</v>
      </c>
      <c r="AP124" s="215">
        <f t="shared" si="19"/>
        <v>0</v>
      </c>
      <c r="AQ124" s="188">
        <f t="shared" si="21"/>
        <v>356874.95999999996</v>
      </c>
      <c r="AR124" s="487">
        <f t="shared" si="22"/>
        <v>356874.96</v>
      </c>
      <c r="AS124" s="215">
        <f t="shared" si="23"/>
        <v>199625.91999999998</v>
      </c>
    </row>
    <row r="125" spans="1:79" x14ac:dyDescent="0.2">
      <c r="A125" s="453" t="s">
        <v>8358</v>
      </c>
      <c r="B125" s="453" t="s">
        <v>8365</v>
      </c>
      <c r="C125" s="453" t="s">
        <v>8213</v>
      </c>
      <c r="D125" s="453" t="s">
        <v>8213</v>
      </c>
      <c r="E125" s="453" t="s">
        <v>377</v>
      </c>
      <c r="F125" s="453" t="s">
        <v>115</v>
      </c>
      <c r="G125" s="453" t="s">
        <v>115</v>
      </c>
      <c r="H125" s="454">
        <v>0</v>
      </c>
      <c r="I125" s="180">
        <v>0</v>
      </c>
      <c r="J125" s="358">
        <v>0</v>
      </c>
      <c r="K125" s="150">
        <v>0</v>
      </c>
      <c r="L125" s="180">
        <v>0</v>
      </c>
      <c r="M125" s="150">
        <v>407206.28</v>
      </c>
      <c r="N125" s="180">
        <v>0</v>
      </c>
      <c r="O125" s="150">
        <v>0</v>
      </c>
      <c r="P125" s="180">
        <v>0</v>
      </c>
      <c r="Q125" s="150">
        <v>1204610.67</v>
      </c>
      <c r="R125" s="187">
        <v>993572.19</v>
      </c>
      <c r="S125" s="454">
        <v>0</v>
      </c>
      <c r="T125" s="180">
        <v>0</v>
      </c>
      <c r="U125" s="150">
        <v>0</v>
      </c>
      <c r="V125" s="180">
        <v>0</v>
      </c>
      <c r="W125" s="150">
        <v>0</v>
      </c>
      <c r="X125" s="180">
        <v>0</v>
      </c>
      <c r="Y125" s="150">
        <v>0</v>
      </c>
      <c r="Z125" s="180">
        <v>0</v>
      </c>
      <c r="AA125" s="150">
        <v>0</v>
      </c>
      <c r="AB125" s="180">
        <v>0</v>
      </c>
      <c r="AC125" s="358">
        <v>0</v>
      </c>
      <c r="AD125" s="150">
        <v>0</v>
      </c>
      <c r="AE125" s="180">
        <v>0</v>
      </c>
      <c r="AF125" s="454" t="s">
        <v>16916</v>
      </c>
      <c r="AG125" s="180">
        <v>0</v>
      </c>
      <c r="AH125" s="150" t="s">
        <v>16916</v>
      </c>
      <c r="AI125" s="187">
        <v>0</v>
      </c>
      <c r="AJ125" s="188">
        <f t="shared" si="20"/>
        <v>1611816.95</v>
      </c>
      <c r="AK125" s="487">
        <v>1204610.67</v>
      </c>
      <c r="AL125" s="215">
        <f t="shared" si="16"/>
        <v>993572.19</v>
      </c>
      <c r="AM125" s="392">
        <f t="shared" si="17"/>
        <v>0</v>
      </c>
      <c r="AN125" s="188">
        <f t="shared" si="18"/>
        <v>0</v>
      </c>
      <c r="AO125" s="487">
        <v>0</v>
      </c>
      <c r="AP125" s="215">
        <f t="shared" si="19"/>
        <v>0</v>
      </c>
      <c r="AQ125" s="188">
        <f t="shared" si="21"/>
        <v>1611816.95</v>
      </c>
      <c r="AR125" s="487">
        <f t="shared" si="22"/>
        <v>1204610.67</v>
      </c>
      <c r="AS125" s="215">
        <f t="shared" si="23"/>
        <v>993572.19</v>
      </c>
    </row>
    <row r="126" spans="1:79" x14ac:dyDescent="0.2">
      <c r="A126" s="453" t="s">
        <v>8358</v>
      </c>
      <c r="B126" s="453" t="s">
        <v>8254</v>
      </c>
      <c r="C126" s="453" t="s">
        <v>8213</v>
      </c>
      <c r="D126" s="453" t="s">
        <v>8213</v>
      </c>
      <c r="E126" s="453" t="s">
        <v>114</v>
      </c>
      <c r="F126" s="453" t="s">
        <v>115</v>
      </c>
      <c r="G126" s="453" t="s">
        <v>115</v>
      </c>
      <c r="H126" s="454">
        <v>4058855.94</v>
      </c>
      <c r="I126" s="180">
        <v>4028198.27</v>
      </c>
      <c r="J126" s="358">
        <v>0</v>
      </c>
      <c r="K126" s="150">
        <v>0</v>
      </c>
      <c r="L126" s="180">
        <v>0</v>
      </c>
      <c r="M126" s="150">
        <v>2651818.85</v>
      </c>
      <c r="N126" s="180">
        <v>0</v>
      </c>
      <c r="O126" s="150">
        <v>0</v>
      </c>
      <c r="P126" s="180">
        <v>0</v>
      </c>
      <c r="Q126" s="150">
        <v>3757973.41</v>
      </c>
      <c r="R126" s="187">
        <v>3735046.9400000004</v>
      </c>
      <c r="S126" s="454">
        <v>0</v>
      </c>
      <c r="T126" s="180">
        <v>0</v>
      </c>
      <c r="U126" s="150">
        <v>0</v>
      </c>
      <c r="V126" s="180">
        <v>0</v>
      </c>
      <c r="W126" s="150">
        <v>0</v>
      </c>
      <c r="X126" s="180">
        <v>0</v>
      </c>
      <c r="Y126" s="150">
        <v>0</v>
      </c>
      <c r="Z126" s="180">
        <v>0</v>
      </c>
      <c r="AA126" s="150">
        <v>0</v>
      </c>
      <c r="AB126" s="180">
        <v>0</v>
      </c>
      <c r="AC126" s="358">
        <v>0</v>
      </c>
      <c r="AD126" s="150">
        <v>0</v>
      </c>
      <c r="AE126" s="180">
        <v>0</v>
      </c>
      <c r="AF126" s="454" t="s">
        <v>16916</v>
      </c>
      <c r="AG126" s="180">
        <v>0</v>
      </c>
      <c r="AH126" s="150" t="s">
        <v>16916</v>
      </c>
      <c r="AI126" s="187">
        <v>0</v>
      </c>
      <c r="AJ126" s="188">
        <f t="shared" si="20"/>
        <v>10468648.199999999</v>
      </c>
      <c r="AK126" s="487">
        <v>10468648.199999999</v>
      </c>
      <c r="AL126" s="215">
        <f t="shared" si="16"/>
        <v>7763245.2100000009</v>
      </c>
      <c r="AM126" s="392">
        <f t="shared" si="17"/>
        <v>0</v>
      </c>
      <c r="AN126" s="188">
        <f t="shared" si="18"/>
        <v>0</v>
      </c>
      <c r="AO126" s="487">
        <v>0</v>
      </c>
      <c r="AP126" s="215">
        <f t="shared" si="19"/>
        <v>0</v>
      </c>
      <c r="AQ126" s="188">
        <f t="shared" si="21"/>
        <v>10468648.199999999</v>
      </c>
      <c r="AR126" s="487">
        <f t="shared" si="22"/>
        <v>10468648.199999999</v>
      </c>
      <c r="AS126" s="215">
        <f t="shared" si="23"/>
        <v>7763245.2100000009</v>
      </c>
    </row>
    <row r="127" spans="1:79" s="461" customFormat="1" x14ac:dyDescent="0.2">
      <c r="A127" s="453" t="s">
        <v>8358</v>
      </c>
      <c r="B127" s="453" t="s">
        <v>8547</v>
      </c>
      <c r="C127" s="453" t="s">
        <v>8213</v>
      </c>
      <c r="D127" s="453" t="s">
        <v>8213</v>
      </c>
      <c r="E127" s="453" t="s">
        <v>16982</v>
      </c>
      <c r="F127" s="453" t="s">
        <v>115</v>
      </c>
      <c r="G127" s="453" t="s">
        <v>115</v>
      </c>
      <c r="H127" s="454">
        <v>0</v>
      </c>
      <c r="I127" s="180">
        <v>0</v>
      </c>
      <c r="J127" s="358">
        <v>0</v>
      </c>
      <c r="K127" s="150">
        <v>0</v>
      </c>
      <c r="L127" s="180">
        <v>0</v>
      </c>
      <c r="M127" s="150">
        <v>0</v>
      </c>
      <c r="N127" s="180">
        <v>0</v>
      </c>
      <c r="O127" s="150">
        <v>0</v>
      </c>
      <c r="P127" s="180">
        <v>0</v>
      </c>
      <c r="Q127" s="150">
        <v>72305.740000000005</v>
      </c>
      <c r="R127" s="187">
        <v>0</v>
      </c>
      <c r="S127" s="454">
        <v>0</v>
      </c>
      <c r="T127" s="180">
        <v>0</v>
      </c>
      <c r="U127" s="150">
        <v>0</v>
      </c>
      <c r="V127" s="180">
        <v>0</v>
      </c>
      <c r="W127" s="150">
        <v>0</v>
      </c>
      <c r="X127" s="180">
        <v>0</v>
      </c>
      <c r="Y127" s="150">
        <v>0</v>
      </c>
      <c r="Z127" s="180">
        <v>0</v>
      </c>
      <c r="AA127" s="150">
        <v>0</v>
      </c>
      <c r="AB127" s="180">
        <v>0</v>
      </c>
      <c r="AC127" s="358">
        <v>0</v>
      </c>
      <c r="AD127" s="150">
        <v>0</v>
      </c>
      <c r="AE127" s="180">
        <v>0</v>
      </c>
      <c r="AF127" s="454" t="s">
        <v>16916</v>
      </c>
      <c r="AG127" s="180">
        <v>0</v>
      </c>
      <c r="AH127" s="150" t="s">
        <v>16916</v>
      </c>
      <c r="AI127" s="187">
        <v>0</v>
      </c>
      <c r="AJ127" s="188">
        <f t="shared" si="20"/>
        <v>72305.740000000005</v>
      </c>
      <c r="AK127" s="487">
        <v>0</v>
      </c>
      <c r="AL127" s="215">
        <f t="shared" si="16"/>
        <v>0</v>
      </c>
      <c r="AM127" s="392">
        <f t="shared" si="17"/>
        <v>0</v>
      </c>
      <c r="AN127" s="188">
        <f t="shared" si="18"/>
        <v>0</v>
      </c>
      <c r="AO127" s="487">
        <v>0</v>
      </c>
      <c r="AP127" s="215">
        <f t="shared" si="19"/>
        <v>0</v>
      </c>
      <c r="AQ127" s="188">
        <f t="shared" si="21"/>
        <v>72305.740000000005</v>
      </c>
      <c r="AR127" s="487">
        <f t="shared" si="22"/>
        <v>0</v>
      </c>
      <c r="AS127" s="215">
        <f t="shared" si="23"/>
        <v>0</v>
      </c>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row>
    <row r="128" spans="1:79" x14ac:dyDescent="0.2">
      <c r="A128" s="453" t="s">
        <v>8358</v>
      </c>
      <c r="B128" s="453" t="s">
        <v>8367</v>
      </c>
      <c r="C128" s="453" t="s">
        <v>8213</v>
      </c>
      <c r="D128" s="453" t="s">
        <v>8213</v>
      </c>
      <c r="E128" s="453" t="s">
        <v>16983</v>
      </c>
      <c r="F128" s="453" t="s">
        <v>115</v>
      </c>
      <c r="G128" s="453" t="s">
        <v>115</v>
      </c>
      <c r="H128" s="463">
        <v>149073.29999999999</v>
      </c>
      <c r="I128" s="180">
        <v>142496.28</v>
      </c>
      <c r="J128" s="358">
        <v>0</v>
      </c>
      <c r="K128" s="150">
        <v>0</v>
      </c>
      <c r="L128" s="180">
        <v>0</v>
      </c>
      <c r="M128" s="150">
        <v>322032.13</v>
      </c>
      <c r="N128" s="180">
        <v>0</v>
      </c>
      <c r="O128" s="150">
        <v>0</v>
      </c>
      <c r="P128" s="180">
        <v>0</v>
      </c>
      <c r="Q128" s="150">
        <v>610424.6</v>
      </c>
      <c r="R128" s="187">
        <v>284295.83999999997</v>
      </c>
      <c r="S128" s="454">
        <v>0</v>
      </c>
      <c r="T128" s="180">
        <v>0</v>
      </c>
      <c r="U128" s="150">
        <v>0</v>
      </c>
      <c r="V128" s="180">
        <v>0</v>
      </c>
      <c r="W128" s="150">
        <v>0</v>
      </c>
      <c r="X128" s="180">
        <v>0</v>
      </c>
      <c r="Y128" s="150">
        <v>0</v>
      </c>
      <c r="Z128" s="180">
        <v>0</v>
      </c>
      <c r="AA128" s="150">
        <v>0</v>
      </c>
      <c r="AB128" s="180">
        <v>0</v>
      </c>
      <c r="AC128" s="358">
        <v>0</v>
      </c>
      <c r="AD128" s="150">
        <v>0</v>
      </c>
      <c r="AE128" s="180">
        <v>0</v>
      </c>
      <c r="AF128" s="454" t="s">
        <v>16916</v>
      </c>
      <c r="AG128" s="180">
        <v>0</v>
      </c>
      <c r="AH128" s="150" t="s">
        <v>16916</v>
      </c>
      <c r="AI128" s="187">
        <v>0</v>
      </c>
      <c r="AJ128" s="188">
        <f t="shared" si="20"/>
        <v>1081530.03</v>
      </c>
      <c r="AK128" s="487">
        <v>514623.77</v>
      </c>
      <c r="AL128" s="215">
        <f t="shared" si="16"/>
        <v>426792.12</v>
      </c>
      <c r="AM128" s="392">
        <f t="shared" si="17"/>
        <v>0</v>
      </c>
      <c r="AN128" s="188">
        <f t="shared" si="18"/>
        <v>0</v>
      </c>
      <c r="AO128" s="487">
        <v>0</v>
      </c>
      <c r="AP128" s="215">
        <f t="shared" si="19"/>
        <v>0</v>
      </c>
      <c r="AQ128" s="188">
        <f t="shared" si="21"/>
        <v>1081530.03</v>
      </c>
      <c r="AR128" s="487">
        <f t="shared" si="22"/>
        <v>514623.77</v>
      </c>
      <c r="AS128" s="215">
        <f t="shared" si="23"/>
        <v>426792.12</v>
      </c>
    </row>
    <row r="129" spans="1:79" x14ac:dyDescent="0.2">
      <c r="A129" s="453" t="s">
        <v>8358</v>
      </c>
      <c r="B129" s="453" t="s">
        <v>8368</v>
      </c>
      <c r="C129" s="453" t="s">
        <v>8213</v>
      </c>
      <c r="D129" s="453" t="s">
        <v>8213</v>
      </c>
      <c r="E129" s="453" t="s">
        <v>16984</v>
      </c>
      <c r="F129" s="453" t="s">
        <v>115</v>
      </c>
      <c r="G129" s="453" t="s">
        <v>115</v>
      </c>
      <c r="H129" s="454">
        <v>208212.43</v>
      </c>
      <c r="I129" s="180">
        <v>0</v>
      </c>
      <c r="J129" s="358">
        <v>0</v>
      </c>
      <c r="K129" s="150">
        <v>527085.68000000005</v>
      </c>
      <c r="L129" s="180">
        <v>0</v>
      </c>
      <c r="M129" s="150">
        <v>0</v>
      </c>
      <c r="N129" s="180">
        <v>0</v>
      </c>
      <c r="O129" s="150">
        <v>0</v>
      </c>
      <c r="P129" s="180">
        <v>0</v>
      </c>
      <c r="Q129" s="150">
        <v>0</v>
      </c>
      <c r="R129" s="187">
        <v>0</v>
      </c>
      <c r="S129" s="454">
        <v>0</v>
      </c>
      <c r="T129" s="180">
        <v>0</v>
      </c>
      <c r="U129" s="150">
        <v>0</v>
      </c>
      <c r="V129" s="180">
        <v>0</v>
      </c>
      <c r="W129" s="150">
        <v>0</v>
      </c>
      <c r="X129" s="180">
        <v>0</v>
      </c>
      <c r="Y129" s="150">
        <v>0</v>
      </c>
      <c r="Z129" s="180">
        <v>0</v>
      </c>
      <c r="AA129" s="150">
        <v>0</v>
      </c>
      <c r="AB129" s="180">
        <v>0</v>
      </c>
      <c r="AC129" s="358">
        <v>0</v>
      </c>
      <c r="AD129" s="150">
        <v>0</v>
      </c>
      <c r="AE129" s="180">
        <v>0</v>
      </c>
      <c r="AF129" s="454" t="s">
        <v>16916</v>
      </c>
      <c r="AG129" s="180">
        <v>0</v>
      </c>
      <c r="AH129" s="150" t="s">
        <v>16916</v>
      </c>
      <c r="AI129" s="187">
        <v>0</v>
      </c>
      <c r="AJ129" s="188">
        <f t="shared" si="20"/>
        <v>735298.1100000001</v>
      </c>
      <c r="AK129" s="487">
        <v>0</v>
      </c>
      <c r="AL129" s="215">
        <f t="shared" si="16"/>
        <v>0</v>
      </c>
      <c r="AM129" s="392">
        <f t="shared" si="17"/>
        <v>0</v>
      </c>
      <c r="AN129" s="188">
        <f t="shared" si="18"/>
        <v>0</v>
      </c>
      <c r="AO129" s="487">
        <v>0</v>
      </c>
      <c r="AP129" s="215">
        <f t="shared" si="19"/>
        <v>0</v>
      </c>
      <c r="AQ129" s="188">
        <f t="shared" si="21"/>
        <v>735298.1100000001</v>
      </c>
      <c r="AR129" s="487">
        <f t="shared" si="22"/>
        <v>0</v>
      </c>
      <c r="AS129" s="215">
        <f t="shared" si="23"/>
        <v>0</v>
      </c>
    </row>
    <row r="130" spans="1:79" x14ac:dyDescent="0.2">
      <c r="A130" s="455" t="s">
        <v>8358</v>
      </c>
      <c r="B130" s="455" t="s">
        <v>8366</v>
      </c>
      <c r="C130" s="455" t="s">
        <v>8213</v>
      </c>
      <c r="D130" s="455" t="s">
        <v>8213</v>
      </c>
      <c r="E130" s="455" t="s">
        <v>116</v>
      </c>
      <c r="F130" s="453" t="s">
        <v>115</v>
      </c>
      <c r="G130" s="453" t="s">
        <v>115</v>
      </c>
      <c r="H130" s="454">
        <v>0</v>
      </c>
      <c r="I130" s="180">
        <v>0</v>
      </c>
      <c r="J130" s="358">
        <v>0</v>
      </c>
      <c r="K130" s="150">
        <v>0</v>
      </c>
      <c r="L130" s="180">
        <v>0</v>
      </c>
      <c r="M130" s="150">
        <v>11456917.859999999</v>
      </c>
      <c r="N130" s="180">
        <v>0</v>
      </c>
      <c r="O130" s="150">
        <v>752978.64</v>
      </c>
      <c r="P130" s="180">
        <v>0</v>
      </c>
      <c r="Q130" s="150">
        <v>0</v>
      </c>
      <c r="R130" s="187">
        <v>0</v>
      </c>
      <c r="S130" s="454">
        <v>0</v>
      </c>
      <c r="T130" s="180">
        <v>0</v>
      </c>
      <c r="U130" s="150">
        <v>0</v>
      </c>
      <c r="V130" s="180">
        <v>0</v>
      </c>
      <c r="W130" s="150">
        <v>0</v>
      </c>
      <c r="X130" s="180">
        <v>0</v>
      </c>
      <c r="Y130" s="150">
        <v>0</v>
      </c>
      <c r="Z130" s="180">
        <v>0</v>
      </c>
      <c r="AA130" s="150">
        <v>0</v>
      </c>
      <c r="AB130" s="180">
        <v>0</v>
      </c>
      <c r="AC130" s="358">
        <v>0</v>
      </c>
      <c r="AD130" s="150">
        <v>0</v>
      </c>
      <c r="AE130" s="180">
        <v>0</v>
      </c>
      <c r="AF130" s="454" t="s">
        <v>16916</v>
      </c>
      <c r="AG130" s="180">
        <v>0</v>
      </c>
      <c r="AH130" s="150" t="s">
        <v>16916</v>
      </c>
      <c r="AI130" s="187">
        <v>0</v>
      </c>
      <c r="AJ130" s="188">
        <f t="shared" si="20"/>
        <v>12209896.5</v>
      </c>
      <c r="AK130" s="487">
        <v>0</v>
      </c>
      <c r="AL130" s="215">
        <f t="shared" si="16"/>
        <v>0</v>
      </c>
      <c r="AM130" s="392">
        <f t="shared" si="17"/>
        <v>0</v>
      </c>
      <c r="AN130" s="188">
        <f t="shared" si="18"/>
        <v>0</v>
      </c>
      <c r="AO130" s="487">
        <v>0</v>
      </c>
      <c r="AP130" s="215">
        <f t="shared" si="19"/>
        <v>0</v>
      </c>
      <c r="AQ130" s="188">
        <f t="shared" si="21"/>
        <v>12209896.5</v>
      </c>
      <c r="AR130" s="487">
        <f t="shared" si="22"/>
        <v>0</v>
      </c>
      <c r="AS130" s="215">
        <f t="shared" si="23"/>
        <v>0</v>
      </c>
    </row>
    <row r="131" spans="1:79" x14ac:dyDescent="0.2">
      <c r="A131" s="455" t="s">
        <v>8358</v>
      </c>
      <c r="B131" s="455" t="s">
        <v>8343</v>
      </c>
      <c r="C131" s="455" t="s">
        <v>8213</v>
      </c>
      <c r="D131" s="455" t="s">
        <v>8213</v>
      </c>
      <c r="E131" s="455" t="s">
        <v>381</v>
      </c>
      <c r="F131" s="453" t="s">
        <v>115</v>
      </c>
      <c r="G131" s="453" t="s">
        <v>115</v>
      </c>
      <c r="H131" s="454">
        <v>450181.8</v>
      </c>
      <c r="I131" s="180">
        <v>0</v>
      </c>
      <c r="J131" s="358">
        <v>0</v>
      </c>
      <c r="K131" s="150">
        <v>0</v>
      </c>
      <c r="L131" s="180">
        <v>0</v>
      </c>
      <c r="M131" s="150">
        <v>683675.1</v>
      </c>
      <c r="N131" s="180">
        <v>0</v>
      </c>
      <c r="O131" s="150">
        <v>0</v>
      </c>
      <c r="P131" s="180">
        <v>0</v>
      </c>
      <c r="Q131" s="150">
        <v>0</v>
      </c>
      <c r="R131" s="187">
        <v>0</v>
      </c>
      <c r="S131" s="454">
        <v>0</v>
      </c>
      <c r="T131" s="180">
        <v>0</v>
      </c>
      <c r="U131" s="150">
        <v>0</v>
      </c>
      <c r="V131" s="180">
        <v>0</v>
      </c>
      <c r="W131" s="150">
        <v>0</v>
      </c>
      <c r="X131" s="180">
        <v>0</v>
      </c>
      <c r="Y131" s="150">
        <v>0</v>
      </c>
      <c r="Z131" s="180">
        <v>0</v>
      </c>
      <c r="AA131" s="150">
        <v>0</v>
      </c>
      <c r="AB131" s="180">
        <v>0</v>
      </c>
      <c r="AC131" s="358">
        <v>0</v>
      </c>
      <c r="AD131" s="150">
        <v>0</v>
      </c>
      <c r="AE131" s="180">
        <v>0</v>
      </c>
      <c r="AF131" s="454" t="s">
        <v>16916</v>
      </c>
      <c r="AG131" s="180">
        <v>0</v>
      </c>
      <c r="AH131" s="150" t="s">
        <v>16916</v>
      </c>
      <c r="AI131" s="187">
        <v>0</v>
      </c>
      <c r="AJ131" s="188">
        <f t="shared" ref="AJ131:AJ162" si="24">+SUM(H131,K131,M131,O131,Q131,S131,U131,W131,Y131,AA131,AD131)</f>
        <v>1133856.8999999999</v>
      </c>
      <c r="AK131" s="487">
        <v>0</v>
      </c>
      <c r="AL131" s="215">
        <f t="shared" si="16"/>
        <v>0</v>
      </c>
      <c r="AM131" s="392">
        <f t="shared" si="17"/>
        <v>0</v>
      </c>
      <c r="AN131" s="188">
        <f t="shared" si="18"/>
        <v>0</v>
      </c>
      <c r="AO131" s="487">
        <v>0</v>
      </c>
      <c r="AP131" s="215">
        <f t="shared" si="19"/>
        <v>0</v>
      </c>
      <c r="AQ131" s="188">
        <f t="shared" ref="AQ131:AQ162" si="25">+AJ131+AN131</f>
        <v>1133856.8999999999</v>
      </c>
      <c r="AR131" s="487">
        <f t="shared" ref="AR131:AR162" si="26">+AK131+AO131</f>
        <v>0</v>
      </c>
      <c r="AS131" s="215">
        <f t="shared" ref="AS131:AS162" si="27">+AL131+AP131</f>
        <v>0</v>
      </c>
    </row>
    <row r="132" spans="1:79" x14ac:dyDescent="0.2">
      <c r="A132" s="456" t="s">
        <v>8358</v>
      </c>
      <c r="B132" s="456" t="s">
        <v>8370</v>
      </c>
      <c r="C132" s="456" t="s">
        <v>8213</v>
      </c>
      <c r="D132" s="456" t="s">
        <v>8213</v>
      </c>
      <c r="E132" s="456" t="s">
        <v>161</v>
      </c>
      <c r="F132" s="453" t="s">
        <v>115</v>
      </c>
      <c r="G132" s="453" t="s">
        <v>115</v>
      </c>
      <c r="H132" s="454">
        <v>0</v>
      </c>
      <c r="I132" s="180">
        <v>0</v>
      </c>
      <c r="J132" s="358">
        <v>0</v>
      </c>
      <c r="K132" s="150">
        <v>0</v>
      </c>
      <c r="L132" s="180">
        <v>0</v>
      </c>
      <c r="M132" s="150">
        <v>0</v>
      </c>
      <c r="N132" s="180">
        <v>0</v>
      </c>
      <c r="O132" s="150">
        <v>0</v>
      </c>
      <c r="P132" s="180">
        <v>0</v>
      </c>
      <c r="Q132" s="150">
        <v>0</v>
      </c>
      <c r="R132" s="187">
        <v>0</v>
      </c>
      <c r="S132" s="454">
        <v>42233.18</v>
      </c>
      <c r="T132" s="180">
        <v>0</v>
      </c>
      <c r="U132" s="150">
        <v>66498.13</v>
      </c>
      <c r="V132" s="180">
        <v>0</v>
      </c>
      <c r="W132" s="150">
        <v>963957.61</v>
      </c>
      <c r="X132" s="180">
        <v>0</v>
      </c>
      <c r="Y132" s="150">
        <v>49980.24</v>
      </c>
      <c r="Z132" s="180">
        <v>0</v>
      </c>
      <c r="AA132" s="150">
        <v>3219524.02</v>
      </c>
      <c r="AB132" s="180">
        <v>2103000.9699999997</v>
      </c>
      <c r="AC132" s="358">
        <v>0</v>
      </c>
      <c r="AD132" s="150">
        <v>0</v>
      </c>
      <c r="AE132" s="180">
        <v>0</v>
      </c>
      <c r="AF132" s="454" t="s">
        <v>16916</v>
      </c>
      <c r="AG132" s="180">
        <v>0</v>
      </c>
      <c r="AH132" s="150" t="s">
        <v>16916</v>
      </c>
      <c r="AI132" s="187">
        <v>0</v>
      </c>
      <c r="AJ132" s="188">
        <f t="shared" si="24"/>
        <v>4342193.18</v>
      </c>
      <c r="AK132" s="487">
        <v>4342193.18</v>
      </c>
      <c r="AL132" s="215">
        <f t="shared" ref="AL132:AL170" si="28">+SUM(I132,L132,N132,P132,R132,T132,V132,X132,Z132,AB132,AE132)</f>
        <v>2103000.9699999997</v>
      </c>
      <c r="AM132" s="392">
        <f t="shared" ref="AM132:AM170" si="29">SUM(J132,AC132)</f>
        <v>0</v>
      </c>
      <c r="AN132" s="188">
        <f t="shared" ref="AN132:AN170" si="30">+SUM(AF132,AH132)</f>
        <v>0</v>
      </c>
      <c r="AO132" s="487">
        <v>0</v>
      </c>
      <c r="AP132" s="215">
        <f t="shared" ref="AP132:AP170" si="31">+AG132+AI132</f>
        <v>0</v>
      </c>
      <c r="AQ132" s="188">
        <f t="shared" si="25"/>
        <v>4342193.18</v>
      </c>
      <c r="AR132" s="487">
        <f t="shared" si="26"/>
        <v>4342193.18</v>
      </c>
      <c r="AS132" s="215">
        <f t="shared" si="27"/>
        <v>2103000.9699999997</v>
      </c>
    </row>
    <row r="133" spans="1:79" x14ac:dyDescent="0.2">
      <c r="A133" s="456" t="s">
        <v>8358</v>
      </c>
      <c r="B133" s="456" t="s">
        <v>8376</v>
      </c>
      <c r="C133" s="456" t="s">
        <v>8213</v>
      </c>
      <c r="D133" s="456" t="s">
        <v>8213</v>
      </c>
      <c r="E133" s="456" t="s">
        <v>16985</v>
      </c>
      <c r="F133" s="453" t="s">
        <v>115</v>
      </c>
      <c r="G133" s="453" t="s">
        <v>115</v>
      </c>
      <c r="H133" s="454">
        <v>0</v>
      </c>
      <c r="I133" s="180">
        <v>0</v>
      </c>
      <c r="J133" s="358">
        <v>0</v>
      </c>
      <c r="K133" s="150">
        <v>0</v>
      </c>
      <c r="L133" s="180">
        <v>0</v>
      </c>
      <c r="M133" s="150">
        <v>0</v>
      </c>
      <c r="N133" s="180">
        <v>0</v>
      </c>
      <c r="O133" s="150">
        <v>0</v>
      </c>
      <c r="P133" s="180">
        <v>0</v>
      </c>
      <c r="Q133" s="150">
        <v>0</v>
      </c>
      <c r="R133" s="187">
        <v>0</v>
      </c>
      <c r="S133" s="454">
        <v>0</v>
      </c>
      <c r="T133" s="180">
        <v>0</v>
      </c>
      <c r="U133" s="150">
        <v>0</v>
      </c>
      <c r="V133" s="180">
        <v>0</v>
      </c>
      <c r="W133" s="150">
        <v>0</v>
      </c>
      <c r="X133" s="180">
        <v>0</v>
      </c>
      <c r="Y133" s="150">
        <v>0</v>
      </c>
      <c r="Z133" s="180">
        <v>0</v>
      </c>
      <c r="AA133" s="150">
        <v>553369.56000000006</v>
      </c>
      <c r="AB133" s="180">
        <v>553369.56000000006</v>
      </c>
      <c r="AC133" s="358">
        <v>0</v>
      </c>
      <c r="AD133" s="150">
        <v>0</v>
      </c>
      <c r="AE133" s="180">
        <v>0</v>
      </c>
      <c r="AF133" s="454" t="s">
        <v>16916</v>
      </c>
      <c r="AG133" s="180">
        <v>0</v>
      </c>
      <c r="AH133" s="150" t="s">
        <v>16916</v>
      </c>
      <c r="AI133" s="187">
        <v>0</v>
      </c>
      <c r="AJ133" s="188">
        <f t="shared" si="24"/>
        <v>553369.56000000006</v>
      </c>
      <c r="AK133" s="487">
        <v>553369.56000000006</v>
      </c>
      <c r="AL133" s="215">
        <f t="shared" si="28"/>
        <v>553369.56000000006</v>
      </c>
      <c r="AM133" s="392">
        <f t="shared" si="29"/>
        <v>0</v>
      </c>
      <c r="AN133" s="188">
        <f t="shared" si="30"/>
        <v>0</v>
      </c>
      <c r="AO133" s="487">
        <v>0</v>
      </c>
      <c r="AP133" s="215">
        <f t="shared" si="31"/>
        <v>0</v>
      </c>
      <c r="AQ133" s="188">
        <f t="shared" si="25"/>
        <v>553369.56000000006</v>
      </c>
      <c r="AR133" s="487">
        <f t="shared" si="26"/>
        <v>553369.56000000006</v>
      </c>
      <c r="AS133" s="215">
        <f t="shared" si="27"/>
        <v>553369.56000000006</v>
      </c>
    </row>
    <row r="134" spans="1:79" x14ac:dyDescent="0.2">
      <c r="A134" s="456" t="s">
        <v>8358</v>
      </c>
      <c r="B134" s="456" t="s">
        <v>8363</v>
      </c>
      <c r="C134" s="456" t="s">
        <v>8213</v>
      </c>
      <c r="D134" s="456" t="s">
        <v>8213</v>
      </c>
      <c r="E134" s="456" t="s">
        <v>8364</v>
      </c>
      <c r="F134" s="453" t="s">
        <v>115</v>
      </c>
      <c r="G134" s="453" t="s">
        <v>115</v>
      </c>
      <c r="H134" s="454">
        <v>0</v>
      </c>
      <c r="I134" s="180">
        <v>0</v>
      </c>
      <c r="J134" s="358">
        <v>0</v>
      </c>
      <c r="K134" s="150">
        <v>0</v>
      </c>
      <c r="L134" s="180">
        <v>0</v>
      </c>
      <c r="M134" s="150">
        <v>0</v>
      </c>
      <c r="N134" s="180">
        <v>0</v>
      </c>
      <c r="O134" s="150">
        <v>0</v>
      </c>
      <c r="P134" s="180">
        <v>0</v>
      </c>
      <c r="Q134" s="150">
        <v>0</v>
      </c>
      <c r="R134" s="187">
        <v>0</v>
      </c>
      <c r="S134" s="454">
        <v>88436.82</v>
      </c>
      <c r="T134" s="180">
        <v>0</v>
      </c>
      <c r="U134" s="150">
        <v>12957174.4</v>
      </c>
      <c r="V134" s="180">
        <v>12956041.650000002</v>
      </c>
      <c r="W134" s="150">
        <v>0</v>
      </c>
      <c r="X134" s="180">
        <v>0</v>
      </c>
      <c r="Y134" s="150">
        <v>0</v>
      </c>
      <c r="Z134" s="180">
        <v>0</v>
      </c>
      <c r="AA134" s="150">
        <v>0</v>
      </c>
      <c r="AB134" s="180">
        <v>0</v>
      </c>
      <c r="AC134" s="358">
        <v>0</v>
      </c>
      <c r="AD134" s="150">
        <v>0</v>
      </c>
      <c r="AE134" s="180">
        <v>0</v>
      </c>
      <c r="AF134" s="454" t="s">
        <v>16916</v>
      </c>
      <c r="AG134" s="180">
        <v>0</v>
      </c>
      <c r="AH134" s="150" t="s">
        <v>16916</v>
      </c>
      <c r="AI134" s="187">
        <v>0</v>
      </c>
      <c r="AJ134" s="188">
        <f t="shared" si="24"/>
        <v>13045611.220000001</v>
      </c>
      <c r="AK134" s="487">
        <v>12957174.4</v>
      </c>
      <c r="AL134" s="215">
        <f t="shared" si="28"/>
        <v>12956041.650000002</v>
      </c>
      <c r="AM134" s="392">
        <f t="shared" si="29"/>
        <v>0</v>
      </c>
      <c r="AN134" s="188">
        <f t="shared" si="30"/>
        <v>0</v>
      </c>
      <c r="AO134" s="487">
        <v>0</v>
      </c>
      <c r="AP134" s="215">
        <f t="shared" si="31"/>
        <v>0</v>
      </c>
      <c r="AQ134" s="188">
        <f t="shared" si="25"/>
        <v>13045611.220000001</v>
      </c>
      <c r="AR134" s="487">
        <f t="shared" si="26"/>
        <v>12957174.4</v>
      </c>
      <c r="AS134" s="215">
        <f t="shared" si="27"/>
        <v>12956041.650000002</v>
      </c>
    </row>
    <row r="135" spans="1:79" x14ac:dyDescent="0.2">
      <c r="A135" s="460" t="s">
        <v>8358</v>
      </c>
      <c r="B135" s="460" t="s">
        <v>8359</v>
      </c>
      <c r="C135" s="460" t="s">
        <v>8213</v>
      </c>
      <c r="D135" s="460" t="s">
        <v>8213</v>
      </c>
      <c r="E135" s="460" t="s">
        <v>8360</v>
      </c>
      <c r="F135" s="453" t="s">
        <v>115</v>
      </c>
      <c r="G135" s="453" t="s">
        <v>115</v>
      </c>
      <c r="H135" s="454">
        <v>0</v>
      </c>
      <c r="I135" s="180">
        <v>0</v>
      </c>
      <c r="J135" s="358">
        <v>0</v>
      </c>
      <c r="K135" s="150">
        <v>0</v>
      </c>
      <c r="L135" s="180">
        <v>0</v>
      </c>
      <c r="M135" s="150">
        <v>0</v>
      </c>
      <c r="N135" s="180">
        <v>0</v>
      </c>
      <c r="O135" s="150">
        <v>0</v>
      </c>
      <c r="P135" s="180">
        <v>0</v>
      </c>
      <c r="Q135" s="150">
        <v>0</v>
      </c>
      <c r="R135" s="187">
        <v>0</v>
      </c>
      <c r="S135" s="454">
        <v>24646.32</v>
      </c>
      <c r="T135" s="180">
        <v>0</v>
      </c>
      <c r="U135" s="150">
        <v>10768.42</v>
      </c>
      <c r="V135" s="180">
        <v>10768.42</v>
      </c>
      <c r="W135" s="150">
        <v>117552.17</v>
      </c>
      <c r="X135" s="180">
        <v>0</v>
      </c>
      <c r="Y135" s="150">
        <v>3883.92</v>
      </c>
      <c r="Z135" s="180">
        <v>3883.9199999999996</v>
      </c>
      <c r="AA135" s="150">
        <v>0</v>
      </c>
      <c r="AB135" s="180">
        <v>0</v>
      </c>
      <c r="AC135" s="358">
        <v>0</v>
      </c>
      <c r="AD135" s="150">
        <v>0</v>
      </c>
      <c r="AE135" s="180">
        <v>0</v>
      </c>
      <c r="AF135" s="454" t="s">
        <v>16916</v>
      </c>
      <c r="AG135" s="180">
        <v>0</v>
      </c>
      <c r="AH135" s="150" t="s">
        <v>16916</v>
      </c>
      <c r="AI135" s="187">
        <v>0</v>
      </c>
      <c r="AJ135" s="188">
        <f t="shared" si="24"/>
        <v>156850.83000000002</v>
      </c>
      <c r="AK135" s="487">
        <v>156850.82999999999</v>
      </c>
      <c r="AL135" s="215">
        <f t="shared" si="28"/>
        <v>14652.34</v>
      </c>
      <c r="AM135" s="392">
        <f t="shared" si="29"/>
        <v>0</v>
      </c>
      <c r="AN135" s="188">
        <f t="shared" si="30"/>
        <v>0</v>
      </c>
      <c r="AO135" s="487">
        <v>0</v>
      </c>
      <c r="AP135" s="215">
        <f t="shared" si="31"/>
        <v>0</v>
      </c>
      <c r="AQ135" s="188">
        <f t="shared" si="25"/>
        <v>156850.83000000002</v>
      </c>
      <c r="AR135" s="487">
        <f t="shared" si="26"/>
        <v>156850.82999999999</v>
      </c>
      <c r="AS135" s="215">
        <f t="shared" si="27"/>
        <v>14652.34</v>
      </c>
    </row>
    <row r="136" spans="1:79" x14ac:dyDescent="0.2">
      <c r="A136" s="460" t="s">
        <v>8358</v>
      </c>
      <c r="B136" s="460" t="s">
        <v>8361</v>
      </c>
      <c r="C136" s="460" t="s">
        <v>8213</v>
      </c>
      <c r="D136" s="460" t="s">
        <v>8213</v>
      </c>
      <c r="E136" s="460" t="s">
        <v>8362</v>
      </c>
      <c r="F136" s="453" t="s">
        <v>115</v>
      </c>
      <c r="G136" s="453" t="s">
        <v>115</v>
      </c>
      <c r="H136" s="454">
        <v>0</v>
      </c>
      <c r="I136" s="180">
        <v>0</v>
      </c>
      <c r="J136" s="358">
        <v>0</v>
      </c>
      <c r="K136" s="150">
        <v>0</v>
      </c>
      <c r="L136" s="180">
        <v>0</v>
      </c>
      <c r="M136" s="150">
        <v>0</v>
      </c>
      <c r="N136" s="180">
        <v>0</v>
      </c>
      <c r="O136" s="150">
        <v>0</v>
      </c>
      <c r="P136" s="180">
        <v>0</v>
      </c>
      <c r="Q136" s="150">
        <v>0</v>
      </c>
      <c r="R136" s="187">
        <v>0</v>
      </c>
      <c r="S136" s="454">
        <v>7179483.1600000001</v>
      </c>
      <c r="T136" s="180">
        <v>0</v>
      </c>
      <c r="U136" s="150">
        <v>0</v>
      </c>
      <c r="V136" s="180">
        <v>0</v>
      </c>
      <c r="W136" s="150">
        <v>0</v>
      </c>
      <c r="X136" s="180">
        <v>0</v>
      </c>
      <c r="Y136" s="150">
        <v>0</v>
      </c>
      <c r="Z136" s="180">
        <v>0</v>
      </c>
      <c r="AA136" s="150">
        <v>0</v>
      </c>
      <c r="AB136" s="180">
        <v>0</v>
      </c>
      <c r="AC136" s="358">
        <v>0</v>
      </c>
      <c r="AD136" s="150">
        <v>0</v>
      </c>
      <c r="AE136" s="180">
        <v>0</v>
      </c>
      <c r="AF136" s="454" t="s">
        <v>16916</v>
      </c>
      <c r="AG136" s="180">
        <v>0</v>
      </c>
      <c r="AH136" s="150" t="s">
        <v>16916</v>
      </c>
      <c r="AI136" s="187">
        <v>0</v>
      </c>
      <c r="AJ136" s="188">
        <f t="shared" si="24"/>
        <v>7179483.1600000001</v>
      </c>
      <c r="AK136" s="487">
        <v>0</v>
      </c>
      <c r="AL136" s="215">
        <f t="shared" si="28"/>
        <v>0</v>
      </c>
      <c r="AM136" s="392">
        <f t="shared" si="29"/>
        <v>0</v>
      </c>
      <c r="AN136" s="188">
        <f t="shared" si="30"/>
        <v>0</v>
      </c>
      <c r="AO136" s="487">
        <v>0</v>
      </c>
      <c r="AP136" s="215">
        <f t="shared" si="31"/>
        <v>0</v>
      </c>
      <c r="AQ136" s="188">
        <f t="shared" si="25"/>
        <v>7179483.1600000001</v>
      </c>
      <c r="AR136" s="487">
        <f t="shared" si="26"/>
        <v>0</v>
      </c>
      <c r="AS136" s="215">
        <f t="shared" si="27"/>
        <v>0</v>
      </c>
    </row>
    <row r="137" spans="1:79" x14ac:dyDescent="0.2">
      <c r="A137" s="458" t="s">
        <v>8358</v>
      </c>
      <c r="B137" s="458" t="s">
        <v>8369</v>
      </c>
      <c r="C137" s="458" t="s">
        <v>8213</v>
      </c>
      <c r="D137" s="458" t="s">
        <v>8213</v>
      </c>
      <c r="E137" s="458" t="s">
        <v>160</v>
      </c>
      <c r="F137" s="453" t="s">
        <v>115</v>
      </c>
      <c r="G137" s="453" t="s">
        <v>115</v>
      </c>
      <c r="H137" s="454">
        <v>0</v>
      </c>
      <c r="I137" s="180">
        <v>0</v>
      </c>
      <c r="J137" s="358">
        <v>0</v>
      </c>
      <c r="K137" s="150">
        <v>0</v>
      </c>
      <c r="L137" s="180">
        <v>0</v>
      </c>
      <c r="M137" s="150">
        <v>0</v>
      </c>
      <c r="N137" s="180">
        <v>0</v>
      </c>
      <c r="O137" s="150">
        <v>0</v>
      </c>
      <c r="P137" s="180">
        <v>0</v>
      </c>
      <c r="Q137" s="150">
        <v>0</v>
      </c>
      <c r="R137" s="187">
        <v>0</v>
      </c>
      <c r="S137" s="454">
        <v>0</v>
      </c>
      <c r="T137" s="180">
        <v>0</v>
      </c>
      <c r="U137" s="150">
        <v>957756.71</v>
      </c>
      <c r="V137" s="180">
        <v>0</v>
      </c>
      <c r="W137" s="150">
        <v>0</v>
      </c>
      <c r="X137" s="180">
        <v>0</v>
      </c>
      <c r="Y137" s="150">
        <v>0</v>
      </c>
      <c r="Z137" s="180">
        <v>0</v>
      </c>
      <c r="AA137" s="150">
        <v>0</v>
      </c>
      <c r="AB137" s="180">
        <v>0</v>
      </c>
      <c r="AC137" s="358">
        <v>0</v>
      </c>
      <c r="AD137" s="150">
        <v>0</v>
      </c>
      <c r="AE137" s="180">
        <v>0</v>
      </c>
      <c r="AF137" s="454" t="s">
        <v>16916</v>
      </c>
      <c r="AG137" s="180">
        <v>0</v>
      </c>
      <c r="AH137" s="150" t="s">
        <v>16916</v>
      </c>
      <c r="AI137" s="187">
        <v>0</v>
      </c>
      <c r="AJ137" s="188">
        <f t="shared" si="24"/>
        <v>957756.71</v>
      </c>
      <c r="AK137" s="487">
        <v>0</v>
      </c>
      <c r="AL137" s="215">
        <f t="shared" si="28"/>
        <v>0</v>
      </c>
      <c r="AM137" s="392">
        <f t="shared" si="29"/>
        <v>0</v>
      </c>
      <c r="AN137" s="188">
        <f t="shared" si="30"/>
        <v>0</v>
      </c>
      <c r="AO137" s="487">
        <v>0</v>
      </c>
      <c r="AP137" s="215">
        <f t="shared" si="31"/>
        <v>0</v>
      </c>
      <c r="AQ137" s="188">
        <f t="shared" si="25"/>
        <v>957756.71</v>
      </c>
      <c r="AR137" s="487">
        <f t="shared" si="26"/>
        <v>0</v>
      </c>
      <c r="AS137" s="215">
        <f t="shared" si="27"/>
        <v>0</v>
      </c>
    </row>
    <row r="138" spans="1:79" x14ac:dyDescent="0.2">
      <c r="A138" s="459" t="s">
        <v>8358</v>
      </c>
      <c r="B138" s="459" t="s">
        <v>8371</v>
      </c>
      <c r="C138" s="459" t="s">
        <v>8213</v>
      </c>
      <c r="D138" s="459" t="s">
        <v>8213</v>
      </c>
      <c r="E138" s="459" t="s">
        <v>181</v>
      </c>
      <c r="F138" s="453" t="s">
        <v>115</v>
      </c>
      <c r="G138" s="453" t="s">
        <v>115</v>
      </c>
      <c r="H138" s="454">
        <v>0</v>
      </c>
      <c r="I138" s="180">
        <v>0</v>
      </c>
      <c r="J138" s="358">
        <v>0</v>
      </c>
      <c r="K138" s="150">
        <v>0</v>
      </c>
      <c r="L138" s="180">
        <v>0</v>
      </c>
      <c r="M138" s="150">
        <v>0</v>
      </c>
      <c r="N138" s="180">
        <v>0</v>
      </c>
      <c r="O138" s="150">
        <v>0</v>
      </c>
      <c r="P138" s="180">
        <v>0</v>
      </c>
      <c r="Q138" s="150">
        <v>0</v>
      </c>
      <c r="R138" s="187">
        <v>0</v>
      </c>
      <c r="S138" s="454">
        <v>355094.17</v>
      </c>
      <c r="T138" s="180">
        <v>0</v>
      </c>
      <c r="U138" s="150">
        <v>27845.57</v>
      </c>
      <c r="V138" s="180">
        <v>0</v>
      </c>
      <c r="W138" s="150">
        <v>112929.57</v>
      </c>
      <c r="X138" s="180">
        <v>0</v>
      </c>
      <c r="Y138" s="150">
        <v>4188.3599999999997</v>
      </c>
      <c r="Z138" s="180">
        <v>0</v>
      </c>
      <c r="AA138" s="150">
        <v>0</v>
      </c>
      <c r="AB138" s="180">
        <v>0</v>
      </c>
      <c r="AC138" s="358">
        <v>0</v>
      </c>
      <c r="AD138" s="150">
        <v>0</v>
      </c>
      <c r="AE138" s="180">
        <v>0</v>
      </c>
      <c r="AF138" s="454" t="s">
        <v>16916</v>
      </c>
      <c r="AG138" s="180">
        <v>0</v>
      </c>
      <c r="AH138" s="150" t="s">
        <v>16916</v>
      </c>
      <c r="AI138" s="187">
        <v>0</v>
      </c>
      <c r="AJ138" s="188">
        <f t="shared" si="24"/>
        <v>500057.67</v>
      </c>
      <c r="AK138" s="487">
        <v>0</v>
      </c>
      <c r="AL138" s="215">
        <f t="shared" si="28"/>
        <v>0</v>
      </c>
      <c r="AM138" s="392">
        <f t="shared" si="29"/>
        <v>0</v>
      </c>
      <c r="AN138" s="188">
        <f t="shared" si="30"/>
        <v>0</v>
      </c>
      <c r="AO138" s="487">
        <v>0</v>
      </c>
      <c r="AP138" s="215">
        <f t="shared" si="31"/>
        <v>0</v>
      </c>
      <c r="AQ138" s="188">
        <f t="shared" si="25"/>
        <v>500057.67</v>
      </c>
      <c r="AR138" s="487">
        <f t="shared" si="26"/>
        <v>0</v>
      </c>
      <c r="AS138" s="215">
        <f t="shared" si="27"/>
        <v>0</v>
      </c>
    </row>
    <row r="139" spans="1:79" s="461" customFormat="1" x14ac:dyDescent="0.2">
      <c r="A139" s="457" t="s">
        <v>8358</v>
      </c>
      <c r="B139" s="457" t="s">
        <v>8271</v>
      </c>
      <c r="C139" s="457" t="s">
        <v>8213</v>
      </c>
      <c r="D139" s="457" t="s">
        <v>8213</v>
      </c>
      <c r="E139" s="457" t="s">
        <v>16986</v>
      </c>
      <c r="F139" s="453" t="s">
        <v>115</v>
      </c>
      <c r="G139" s="453" t="s">
        <v>115</v>
      </c>
      <c r="H139" s="454">
        <v>0</v>
      </c>
      <c r="I139" s="180">
        <v>0</v>
      </c>
      <c r="J139" s="358">
        <v>0</v>
      </c>
      <c r="K139" s="150">
        <v>0</v>
      </c>
      <c r="L139" s="180">
        <v>0</v>
      </c>
      <c r="M139" s="150">
        <v>0</v>
      </c>
      <c r="N139" s="180">
        <v>0</v>
      </c>
      <c r="O139" s="150">
        <v>0</v>
      </c>
      <c r="P139" s="180">
        <v>0</v>
      </c>
      <c r="Q139" s="150">
        <v>0</v>
      </c>
      <c r="R139" s="187">
        <v>0</v>
      </c>
      <c r="S139" s="454">
        <v>0</v>
      </c>
      <c r="T139" s="180">
        <v>0</v>
      </c>
      <c r="U139" s="150">
        <v>0</v>
      </c>
      <c r="V139" s="180">
        <v>0</v>
      </c>
      <c r="W139" s="150">
        <v>0</v>
      </c>
      <c r="X139" s="180">
        <v>0</v>
      </c>
      <c r="Y139" s="150">
        <v>0</v>
      </c>
      <c r="Z139" s="180">
        <v>0</v>
      </c>
      <c r="AA139" s="150">
        <v>0</v>
      </c>
      <c r="AB139" s="180">
        <v>0</v>
      </c>
      <c r="AC139" s="358">
        <v>0</v>
      </c>
      <c r="AD139" s="150">
        <v>0</v>
      </c>
      <c r="AE139" s="180">
        <v>0</v>
      </c>
      <c r="AF139" s="454">
        <v>0</v>
      </c>
      <c r="AG139" s="180">
        <v>0</v>
      </c>
      <c r="AH139" s="150">
        <v>7344269</v>
      </c>
      <c r="AI139" s="187">
        <v>7344269</v>
      </c>
      <c r="AJ139" s="188">
        <f t="shared" si="24"/>
        <v>0</v>
      </c>
      <c r="AK139" s="487">
        <v>0</v>
      </c>
      <c r="AL139" s="215">
        <f t="shared" si="28"/>
        <v>0</v>
      </c>
      <c r="AM139" s="392">
        <f t="shared" si="29"/>
        <v>0</v>
      </c>
      <c r="AN139" s="188">
        <f t="shared" si="30"/>
        <v>7344269</v>
      </c>
      <c r="AO139" s="487">
        <v>0</v>
      </c>
      <c r="AP139" s="215">
        <f t="shared" si="31"/>
        <v>7344269</v>
      </c>
      <c r="AQ139" s="188">
        <f t="shared" si="25"/>
        <v>7344269</v>
      </c>
      <c r="AR139" s="487">
        <f t="shared" si="26"/>
        <v>0</v>
      </c>
      <c r="AS139" s="215">
        <f t="shared" si="27"/>
        <v>7344269</v>
      </c>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row>
    <row r="140" spans="1:79" x14ac:dyDescent="0.2">
      <c r="A140" s="457" t="s">
        <v>8358</v>
      </c>
      <c r="B140" s="457" t="s">
        <v>8354</v>
      </c>
      <c r="C140" s="457" t="s">
        <v>8213</v>
      </c>
      <c r="D140" s="457" t="s">
        <v>8213</v>
      </c>
      <c r="E140" s="457" t="s">
        <v>16987</v>
      </c>
      <c r="F140" s="453" t="s">
        <v>115</v>
      </c>
      <c r="G140" s="453" t="s">
        <v>115</v>
      </c>
      <c r="H140" s="463">
        <v>0</v>
      </c>
      <c r="I140" s="180">
        <v>0</v>
      </c>
      <c r="J140" s="358">
        <v>0</v>
      </c>
      <c r="K140" s="150">
        <v>0</v>
      </c>
      <c r="L140" s="180">
        <v>0</v>
      </c>
      <c r="M140" s="150">
        <v>0</v>
      </c>
      <c r="N140" s="180">
        <v>0</v>
      </c>
      <c r="O140" s="150">
        <v>0</v>
      </c>
      <c r="P140" s="180">
        <v>0</v>
      </c>
      <c r="Q140" s="150">
        <v>0</v>
      </c>
      <c r="R140" s="187">
        <v>0</v>
      </c>
      <c r="S140" s="454">
        <v>0</v>
      </c>
      <c r="T140" s="180">
        <v>0</v>
      </c>
      <c r="U140" s="150">
        <v>0</v>
      </c>
      <c r="V140" s="180">
        <v>0</v>
      </c>
      <c r="W140" s="150">
        <v>0</v>
      </c>
      <c r="X140" s="180">
        <v>0</v>
      </c>
      <c r="Y140" s="150">
        <v>0</v>
      </c>
      <c r="Z140" s="180">
        <v>0</v>
      </c>
      <c r="AA140" s="150">
        <v>0</v>
      </c>
      <c r="AB140" s="180">
        <v>0</v>
      </c>
      <c r="AC140" s="358">
        <v>0</v>
      </c>
      <c r="AD140" s="150">
        <v>0</v>
      </c>
      <c r="AE140" s="180">
        <v>0</v>
      </c>
      <c r="AF140" s="454">
        <v>6000</v>
      </c>
      <c r="AG140" s="180">
        <v>0</v>
      </c>
      <c r="AH140" s="150">
        <v>593710.74</v>
      </c>
      <c r="AI140" s="187">
        <v>0</v>
      </c>
      <c r="AJ140" s="188">
        <f t="shared" si="24"/>
        <v>0</v>
      </c>
      <c r="AK140" s="487">
        <v>0</v>
      </c>
      <c r="AL140" s="215">
        <f t="shared" si="28"/>
        <v>0</v>
      </c>
      <c r="AM140" s="392">
        <f t="shared" si="29"/>
        <v>0</v>
      </c>
      <c r="AN140" s="188">
        <f t="shared" si="30"/>
        <v>599710.74</v>
      </c>
      <c r="AO140" s="487">
        <v>0</v>
      </c>
      <c r="AP140" s="215">
        <f t="shared" si="31"/>
        <v>0</v>
      </c>
      <c r="AQ140" s="188">
        <f t="shared" si="25"/>
        <v>599710.74</v>
      </c>
      <c r="AR140" s="487">
        <f t="shared" si="26"/>
        <v>0</v>
      </c>
      <c r="AS140" s="215">
        <f t="shared" si="27"/>
        <v>0</v>
      </c>
    </row>
    <row r="141" spans="1:79" x14ac:dyDescent="0.2">
      <c r="A141" s="457" t="s">
        <v>8358</v>
      </c>
      <c r="B141" s="457" t="s">
        <v>8583</v>
      </c>
      <c r="C141" s="457" t="s">
        <v>8213</v>
      </c>
      <c r="D141" s="457" t="s">
        <v>8213</v>
      </c>
      <c r="E141" s="457" t="s">
        <v>16988</v>
      </c>
      <c r="F141" s="453" t="s">
        <v>115</v>
      </c>
      <c r="G141" s="453" t="s">
        <v>115</v>
      </c>
      <c r="H141" s="454">
        <v>0</v>
      </c>
      <c r="I141" s="180">
        <v>0</v>
      </c>
      <c r="J141" s="358">
        <v>0</v>
      </c>
      <c r="K141" s="150">
        <v>0</v>
      </c>
      <c r="L141" s="180">
        <v>0</v>
      </c>
      <c r="M141" s="150">
        <v>0</v>
      </c>
      <c r="N141" s="180">
        <v>0</v>
      </c>
      <c r="O141" s="150">
        <v>0</v>
      </c>
      <c r="P141" s="180">
        <v>0</v>
      </c>
      <c r="Q141" s="150">
        <v>0</v>
      </c>
      <c r="R141" s="187">
        <v>0</v>
      </c>
      <c r="S141" s="454">
        <v>0</v>
      </c>
      <c r="T141" s="180">
        <v>0</v>
      </c>
      <c r="U141" s="150">
        <v>0</v>
      </c>
      <c r="V141" s="180">
        <v>0</v>
      </c>
      <c r="W141" s="150">
        <v>0</v>
      </c>
      <c r="X141" s="180">
        <v>0</v>
      </c>
      <c r="Y141" s="150">
        <v>0</v>
      </c>
      <c r="Z141" s="180">
        <v>0</v>
      </c>
      <c r="AA141" s="150">
        <v>0</v>
      </c>
      <c r="AB141" s="180">
        <v>0</v>
      </c>
      <c r="AC141" s="358">
        <v>0</v>
      </c>
      <c r="AD141" s="150">
        <v>0</v>
      </c>
      <c r="AE141" s="180">
        <v>0</v>
      </c>
      <c r="AF141" s="454">
        <v>0</v>
      </c>
      <c r="AG141" s="180">
        <v>0</v>
      </c>
      <c r="AH141" s="150">
        <v>33820627.090000004</v>
      </c>
      <c r="AI141" s="187">
        <v>15204053.469999997</v>
      </c>
      <c r="AJ141" s="188">
        <f t="shared" si="24"/>
        <v>0</v>
      </c>
      <c r="AK141" s="487">
        <v>0</v>
      </c>
      <c r="AL141" s="215">
        <f t="shared" si="28"/>
        <v>0</v>
      </c>
      <c r="AM141" s="392">
        <f t="shared" si="29"/>
        <v>0</v>
      </c>
      <c r="AN141" s="188">
        <f t="shared" si="30"/>
        <v>33820627.090000004</v>
      </c>
      <c r="AO141" s="487">
        <v>0</v>
      </c>
      <c r="AP141" s="215">
        <f t="shared" si="31"/>
        <v>15204053.469999997</v>
      </c>
      <c r="AQ141" s="188">
        <f t="shared" si="25"/>
        <v>33820627.090000004</v>
      </c>
      <c r="AR141" s="487">
        <f t="shared" si="26"/>
        <v>0</v>
      </c>
      <c r="AS141" s="215">
        <f t="shared" si="27"/>
        <v>15204053.469999997</v>
      </c>
    </row>
    <row r="142" spans="1:79" x14ac:dyDescent="0.2">
      <c r="A142" s="148" t="s">
        <v>8358</v>
      </c>
      <c r="B142" s="148" t="s">
        <v>8231</v>
      </c>
      <c r="C142" s="148" t="s">
        <v>8213</v>
      </c>
      <c r="D142" s="148" t="s">
        <v>8213</v>
      </c>
      <c r="E142" s="148" t="s">
        <v>16989</v>
      </c>
      <c r="F142" s="453" t="s">
        <v>115</v>
      </c>
      <c r="G142" s="453" t="s">
        <v>115</v>
      </c>
      <c r="H142" s="454">
        <v>0</v>
      </c>
      <c r="I142" s="180">
        <v>0</v>
      </c>
      <c r="J142" s="358">
        <v>0</v>
      </c>
      <c r="K142" s="150">
        <v>534348.30000000005</v>
      </c>
      <c r="L142" s="180">
        <v>0</v>
      </c>
      <c r="M142" s="150">
        <v>0</v>
      </c>
      <c r="N142" s="180">
        <v>0</v>
      </c>
      <c r="O142" s="150">
        <v>0</v>
      </c>
      <c r="P142" s="180">
        <v>0</v>
      </c>
      <c r="Q142" s="150">
        <v>34177067.409999996</v>
      </c>
      <c r="R142" s="187">
        <v>33563000.189999998</v>
      </c>
      <c r="S142" s="454">
        <v>0</v>
      </c>
      <c r="T142" s="180">
        <v>0</v>
      </c>
      <c r="U142" s="150">
        <v>0</v>
      </c>
      <c r="V142" s="180">
        <v>0</v>
      </c>
      <c r="W142" s="150">
        <v>0</v>
      </c>
      <c r="X142" s="180">
        <v>0</v>
      </c>
      <c r="Y142" s="150">
        <v>0</v>
      </c>
      <c r="Z142" s="180">
        <v>0</v>
      </c>
      <c r="AA142" s="150">
        <v>0</v>
      </c>
      <c r="AB142" s="180">
        <v>0</v>
      </c>
      <c r="AC142" s="358">
        <v>0</v>
      </c>
      <c r="AD142" s="150">
        <v>0</v>
      </c>
      <c r="AE142" s="180">
        <v>0</v>
      </c>
      <c r="AF142" s="454" t="s">
        <v>16916</v>
      </c>
      <c r="AG142" s="180">
        <v>0</v>
      </c>
      <c r="AH142" s="150" t="s">
        <v>16916</v>
      </c>
      <c r="AI142" s="187">
        <v>0</v>
      </c>
      <c r="AJ142" s="188">
        <f t="shared" si="24"/>
        <v>34711415.709999993</v>
      </c>
      <c r="AK142" s="487">
        <v>34177067.409999996</v>
      </c>
      <c r="AL142" s="215">
        <f t="shared" si="28"/>
        <v>33563000.189999998</v>
      </c>
      <c r="AM142" s="392">
        <f t="shared" si="29"/>
        <v>0</v>
      </c>
      <c r="AN142" s="188">
        <f t="shared" si="30"/>
        <v>0</v>
      </c>
      <c r="AO142" s="487">
        <v>0</v>
      </c>
      <c r="AP142" s="215">
        <f t="shared" si="31"/>
        <v>0</v>
      </c>
      <c r="AQ142" s="188">
        <f t="shared" si="25"/>
        <v>34711415.709999993</v>
      </c>
      <c r="AR142" s="487">
        <f t="shared" si="26"/>
        <v>34177067.409999996</v>
      </c>
      <c r="AS142" s="215">
        <f t="shared" si="27"/>
        <v>33563000.189999998</v>
      </c>
    </row>
    <row r="143" spans="1:79" x14ac:dyDescent="0.2">
      <c r="A143" s="453" t="s">
        <v>8377</v>
      </c>
      <c r="B143" s="453" t="s">
        <v>8381</v>
      </c>
      <c r="C143" s="453" t="s">
        <v>8213</v>
      </c>
      <c r="D143" s="453" t="s">
        <v>8213</v>
      </c>
      <c r="E143" s="453" t="s">
        <v>374</v>
      </c>
      <c r="F143" s="453" t="s">
        <v>96</v>
      </c>
      <c r="G143" s="453" t="s">
        <v>96</v>
      </c>
      <c r="H143" s="454">
        <v>2064666.6</v>
      </c>
      <c r="I143" s="180">
        <v>2055318.6799999997</v>
      </c>
      <c r="J143" s="358">
        <v>0</v>
      </c>
      <c r="K143" s="150">
        <v>163609.10999999999</v>
      </c>
      <c r="L143" s="180">
        <v>156422.18000000002</v>
      </c>
      <c r="M143" s="150">
        <v>1050136.6599999999</v>
      </c>
      <c r="N143" s="180">
        <v>0</v>
      </c>
      <c r="O143" s="150">
        <v>0</v>
      </c>
      <c r="P143" s="180">
        <v>0</v>
      </c>
      <c r="Q143" s="150">
        <v>1039649.28</v>
      </c>
      <c r="R143" s="187">
        <v>549360.17000000004</v>
      </c>
      <c r="S143" s="454">
        <v>0</v>
      </c>
      <c r="T143" s="180">
        <v>0</v>
      </c>
      <c r="U143" s="150">
        <v>0</v>
      </c>
      <c r="V143" s="180">
        <v>0</v>
      </c>
      <c r="W143" s="150">
        <v>0</v>
      </c>
      <c r="X143" s="180">
        <v>0</v>
      </c>
      <c r="Y143" s="150">
        <v>0</v>
      </c>
      <c r="Z143" s="180">
        <v>0</v>
      </c>
      <c r="AA143" s="150">
        <v>0</v>
      </c>
      <c r="AB143" s="180">
        <v>0</v>
      </c>
      <c r="AC143" s="358">
        <v>0</v>
      </c>
      <c r="AD143" s="150">
        <v>0</v>
      </c>
      <c r="AE143" s="180">
        <v>0</v>
      </c>
      <c r="AF143" s="454" t="s">
        <v>16916</v>
      </c>
      <c r="AG143" s="180">
        <v>0</v>
      </c>
      <c r="AH143" s="150" t="s">
        <v>16916</v>
      </c>
      <c r="AI143" s="187">
        <v>0</v>
      </c>
      <c r="AJ143" s="188">
        <f t="shared" si="24"/>
        <v>4318061.6500000004</v>
      </c>
      <c r="AK143" s="487">
        <v>3827772.54</v>
      </c>
      <c r="AL143" s="215">
        <f t="shared" si="28"/>
        <v>2761101.03</v>
      </c>
      <c r="AM143" s="392">
        <f t="shared" si="29"/>
        <v>0</v>
      </c>
      <c r="AN143" s="188">
        <f t="shared" si="30"/>
        <v>0</v>
      </c>
      <c r="AO143" s="487">
        <v>0</v>
      </c>
      <c r="AP143" s="215">
        <f t="shared" si="31"/>
        <v>0</v>
      </c>
      <c r="AQ143" s="188">
        <f t="shared" si="25"/>
        <v>4318061.6500000004</v>
      </c>
      <c r="AR143" s="487">
        <f t="shared" si="26"/>
        <v>3827772.54</v>
      </c>
      <c r="AS143" s="215">
        <f t="shared" si="27"/>
        <v>2761101.03</v>
      </c>
    </row>
    <row r="144" spans="1:79" x14ac:dyDescent="0.2">
      <c r="A144" s="453" t="s">
        <v>8377</v>
      </c>
      <c r="B144" s="453" t="s">
        <v>8272</v>
      </c>
      <c r="C144" s="453" t="s">
        <v>8213</v>
      </c>
      <c r="D144" s="453" t="s">
        <v>8213</v>
      </c>
      <c r="E144" s="453" t="s">
        <v>378</v>
      </c>
      <c r="F144" s="453" t="s">
        <v>96</v>
      </c>
      <c r="G144" s="453" t="s">
        <v>96</v>
      </c>
      <c r="H144" s="454">
        <v>0</v>
      </c>
      <c r="I144" s="180">
        <v>0</v>
      </c>
      <c r="J144" s="358">
        <v>0</v>
      </c>
      <c r="K144" s="150">
        <v>934677.29</v>
      </c>
      <c r="L144" s="180">
        <v>0</v>
      </c>
      <c r="M144" s="150">
        <v>744053.95</v>
      </c>
      <c r="N144" s="180">
        <v>341505.48000000004</v>
      </c>
      <c r="O144" s="150">
        <v>92270.77</v>
      </c>
      <c r="P144" s="180">
        <v>71810.290000000008</v>
      </c>
      <c r="Q144" s="150">
        <v>0</v>
      </c>
      <c r="R144" s="187">
        <v>0</v>
      </c>
      <c r="S144" s="454">
        <v>0</v>
      </c>
      <c r="T144" s="180">
        <v>0</v>
      </c>
      <c r="U144" s="150">
        <v>0</v>
      </c>
      <c r="V144" s="180">
        <v>0</v>
      </c>
      <c r="W144" s="150">
        <v>0</v>
      </c>
      <c r="X144" s="180">
        <v>0</v>
      </c>
      <c r="Y144" s="150">
        <v>0</v>
      </c>
      <c r="Z144" s="180">
        <v>0</v>
      </c>
      <c r="AA144" s="150">
        <v>0</v>
      </c>
      <c r="AB144" s="180">
        <v>0</v>
      </c>
      <c r="AC144" s="358">
        <v>0</v>
      </c>
      <c r="AD144" s="150">
        <v>0</v>
      </c>
      <c r="AE144" s="180">
        <v>0</v>
      </c>
      <c r="AF144" s="454" t="s">
        <v>16916</v>
      </c>
      <c r="AG144" s="180">
        <v>0</v>
      </c>
      <c r="AH144" s="150" t="s">
        <v>16916</v>
      </c>
      <c r="AI144" s="187">
        <v>0</v>
      </c>
      <c r="AJ144" s="188">
        <f t="shared" si="24"/>
        <v>1771002.01</v>
      </c>
      <c r="AK144" s="487">
        <v>1771002.01</v>
      </c>
      <c r="AL144" s="215">
        <f t="shared" si="28"/>
        <v>413315.77</v>
      </c>
      <c r="AM144" s="392">
        <f t="shared" si="29"/>
        <v>0</v>
      </c>
      <c r="AN144" s="188">
        <f t="shared" si="30"/>
        <v>0</v>
      </c>
      <c r="AO144" s="487">
        <v>0</v>
      </c>
      <c r="AP144" s="215">
        <f t="shared" si="31"/>
        <v>0</v>
      </c>
      <c r="AQ144" s="188">
        <f t="shared" si="25"/>
        <v>1771002.01</v>
      </c>
      <c r="AR144" s="487">
        <f t="shared" si="26"/>
        <v>1771002.01</v>
      </c>
      <c r="AS144" s="215">
        <f t="shared" si="27"/>
        <v>413315.77</v>
      </c>
    </row>
    <row r="145" spans="1:45" x14ac:dyDescent="0.2">
      <c r="A145" s="453" t="s">
        <v>8377</v>
      </c>
      <c r="B145" s="453" t="s">
        <v>8382</v>
      </c>
      <c r="C145" s="453" t="s">
        <v>8213</v>
      </c>
      <c r="D145" s="453" t="s">
        <v>8213</v>
      </c>
      <c r="E145" s="453" t="s">
        <v>162</v>
      </c>
      <c r="F145" s="453" t="s">
        <v>96</v>
      </c>
      <c r="G145" s="453" t="s">
        <v>96</v>
      </c>
      <c r="H145" s="454">
        <v>290520.24</v>
      </c>
      <c r="I145" s="180">
        <v>286006.84000000003</v>
      </c>
      <c r="J145" s="358">
        <v>0</v>
      </c>
      <c r="K145" s="150">
        <v>0</v>
      </c>
      <c r="L145" s="180">
        <v>0</v>
      </c>
      <c r="M145" s="150">
        <v>0</v>
      </c>
      <c r="N145" s="180">
        <v>0</v>
      </c>
      <c r="O145" s="150">
        <v>0</v>
      </c>
      <c r="P145" s="180">
        <v>0</v>
      </c>
      <c r="Q145" s="150">
        <v>1575136.66</v>
      </c>
      <c r="R145" s="187">
        <v>1575136.6600000001</v>
      </c>
      <c r="S145" s="454">
        <v>20219895</v>
      </c>
      <c r="T145" s="180">
        <v>2628804.3299999991</v>
      </c>
      <c r="U145" s="150">
        <v>0</v>
      </c>
      <c r="V145" s="180">
        <v>0</v>
      </c>
      <c r="W145" s="150">
        <v>3208789.31</v>
      </c>
      <c r="X145" s="180">
        <v>0</v>
      </c>
      <c r="Y145" s="150">
        <v>53485.08</v>
      </c>
      <c r="Z145" s="180">
        <v>53485.079999999987</v>
      </c>
      <c r="AA145" s="150">
        <v>0</v>
      </c>
      <c r="AB145" s="180">
        <v>0</v>
      </c>
      <c r="AC145" s="358">
        <v>0</v>
      </c>
      <c r="AD145" s="150">
        <v>0</v>
      </c>
      <c r="AE145" s="180">
        <v>0</v>
      </c>
      <c r="AF145" s="454" t="s">
        <v>16916</v>
      </c>
      <c r="AG145" s="180">
        <v>0</v>
      </c>
      <c r="AH145" s="150" t="s">
        <v>16916</v>
      </c>
      <c r="AI145" s="187">
        <v>0</v>
      </c>
      <c r="AJ145" s="188">
        <f t="shared" si="24"/>
        <v>25347826.289999995</v>
      </c>
      <c r="AK145" s="487">
        <v>7756735.6199999992</v>
      </c>
      <c r="AL145" s="215">
        <f t="shared" si="28"/>
        <v>4543432.9099999992</v>
      </c>
      <c r="AM145" s="392">
        <f t="shared" si="29"/>
        <v>0</v>
      </c>
      <c r="AN145" s="188">
        <f t="shared" si="30"/>
        <v>0</v>
      </c>
      <c r="AO145" s="487">
        <v>0</v>
      </c>
      <c r="AP145" s="215">
        <f t="shared" si="31"/>
        <v>0</v>
      </c>
      <c r="AQ145" s="188">
        <f t="shared" si="25"/>
        <v>25347826.289999995</v>
      </c>
      <c r="AR145" s="487">
        <f t="shared" si="26"/>
        <v>7756735.6199999992</v>
      </c>
      <c r="AS145" s="215">
        <f t="shared" si="27"/>
        <v>4543432.9099999992</v>
      </c>
    </row>
    <row r="146" spans="1:45" x14ac:dyDescent="0.2">
      <c r="A146" s="455" t="s">
        <v>8377</v>
      </c>
      <c r="B146" s="455" t="s">
        <v>8260</v>
      </c>
      <c r="C146" s="455" t="s">
        <v>8213</v>
      </c>
      <c r="D146" s="455" t="s">
        <v>8213</v>
      </c>
      <c r="E146" s="455" t="s">
        <v>16990</v>
      </c>
      <c r="F146" s="453" t="s">
        <v>96</v>
      </c>
      <c r="G146" s="453" t="s">
        <v>96</v>
      </c>
      <c r="H146" s="454">
        <v>0</v>
      </c>
      <c r="I146" s="180">
        <v>0</v>
      </c>
      <c r="J146" s="358">
        <v>0</v>
      </c>
      <c r="K146" s="150">
        <v>0</v>
      </c>
      <c r="L146" s="180">
        <v>0</v>
      </c>
      <c r="M146" s="150">
        <v>1762525.28</v>
      </c>
      <c r="N146" s="180">
        <v>0</v>
      </c>
      <c r="O146" s="150">
        <v>0</v>
      </c>
      <c r="P146" s="180">
        <v>0</v>
      </c>
      <c r="Q146" s="150">
        <v>0</v>
      </c>
      <c r="R146" s="187">
        <v>0</v>
      </c>
      <c r="S146" s="454">
        <v>923124.57</v>
      </c>
      <c r="T146" s="180">
        <v>0</v>
      </c>
      <c r="U146" s="150">
        <v>0</v>
      </c>
      <c r="V146" s="180">
        <v>0</v>
      </c>
      <c r="W146" s="150">
        <v>0</v>
      </c>
      <c r="X146" s="180">
        <v>0</v>
      </c>
      <c r="Y146" s="150">
        <v>0</v>
      </c>
      <c r="Z146" s="180">
        <v>0</v>
      </c>
      <c r="AA146" s="150">
        <v>0</v>
      </c>
      <c r="AB146" s="180">
        <v>0</v>
      </c>
      <c r="AC146" s="358">
        <v>0</v>
      </c>
      <c r="AD146" s="150">
        <v>0</v>
      </c>
      <c r="AE146" s="180">
        <v>0</v>
      </c>
      <c r="AF146" s="454" t="s">
        <v>16916</v>
      </c>
      <c r="AG146" s="180">
        <v>0</v>
      </c>
      <c r="AH146" s="150" t="s">
        <v>16916</v>
      </c>
      <c r="AI146" s="187">
        <v>0</v>
      </c>
      <c r="AJ146" s="188">
        <f t="shared" si="24"/>
        <v>2685649.85</v>
      </c>
      <c r="AK146" s="487">
        <v>0</v>
      </c>
      <c r="AL146" s="215">
        <f t="shared" si="28"/>
        <v>0</v>
      </c>
      <c r="AM146" s="392">
        <f t="shared" si="29"/>
        <v>0</v>
      </c>
      <c r="AN146" s="188">
        <f t="shared" si="30"/>
        <v>0</v>
      </c>
      <c r="AO146" s="487">
        <v>0</v>
      </c>
      <c r="AP146" s="215">
        <f t="shared" si="31"/>
        <v>0</v>
      </c>
      <c r="AQ146" s="188">
        <f t="shared" si="25"/>
        <v>2685649.85</v>
      </c>
      <c r="AR146" s="487">
        <f t="shared" si="26"/>
        <v>0</v>
      </c>
      <c r="AS146" s="215">
        <f t="shared" si="27"/>
        <v>0</v>
      </c>
    </row>
    <row r="147" spans="1:45" x14ac:dyDescent="0.2">
      <c r="A147" s="455" t="s">
        <v>8377</v>
      </c>
      <c r="B147" s="455" t="s">
        <v>8262</v>
      </c>
      <c r="C147" s="455" t="s">
        <v>8213</v>
      </c>
      <c r="D147" s="455" t="s">
        <v>8213</v>
      </c>
      <c r="E147" s="455" t="s">
        <v>16991</v>
      </c>
      <c r="F147" s="453" t="s">
        <v>96</v>
      </c>
      <c r="G147" s="453" t="s">
        <v>96</v>
      </c>
      <c r="H147" s="454">
        <v>0</v>
      </c>
      <c r="I147" s="180">
        <v>0</v>
      </c>
      <c r="J147" s="358">
        <v>0</v>
      </c>
      <c r="K147" s="150">
        <v>0</v>
      </c>
      <c r="L147" s="180">
        <v>0</v>
      </c>
      <c r="M147" s="150">
        <v>199593.39</v>
      </c>
      <c r="N147" s="180">
        <v>199593.39</v>
      </c>
      <c r="O147" s="150">
        <v>0</v>
      </c>
      <c r="P147" s="180">
        <v>0</v>
      </c>
      <c r="Q147" s="150">
        <v>0</v>
      </c>
      <c r="R147" s="187">
        <v>0</v>
      </c>
      <c r="S147" s="454">
        <v>0</v>
      </c>
      <c r="T147" s="180">
        <v>0</v>
      </c>
      <c r="U147" s="150">
        <v>0</v>
      </c>
      <c r="V147" s="180">
        <v>0</v>
      </c>
      <c r="W147" s="150">
        <v>0</v>
      </c>
      <c r="X147" s="180">
        <v>0</v>
      </c>
      <c r="Y147" s="150">
        <v>0</v>
      </c>
      <c r="Z147" s="180">
        <v>0</v>
      </c>
      <c r="AA147" s="150">
        <v>0</v>
      </c>
      <c r="AB147" s="180">
        <v>0</v>
      </c>
      <c r="AC147" s="358">
        <v>0</v>
      </c>
      <c r="AD147" s="150">
        <v>0</v>
      </c>
      <c r="AE147" s="180">
        <v>0</v>
      </c>
      <c r="AF147" s="454" t="s">
        <v>16916</v>
      </c>
      <c r="AG147" s="180">
        <v>0</v>
      </c>
      <c r="AH147" s="150" t="s">
        <v>16916</v>
      </c>
      <c r="AI147" s="187">
        <v>0</v>
      </c>
      <c r="AJ147" s="188">
        <f t="shared" si="24"/>
        <v>199593.39</v>
      </c>
      <c r="AK147" s="487">
        <v>199593.39</v>
      </c>
      <c r="AL147" s="215">
        <f t="shared" si="28"/>
        <v>199593.39</v>
      </c>
      <c r="AM147" s="392">
        <f t="shared" si="29"/>
        <v>0</v>
      </c>
      <c r="AN147" s="188">
        <f t="shared" si="30"/>
        <v>0</v>
      </c>
      <c r="AO147" s="487">
        <v>0</v>
      </c>
      <c r="AP147" s="215">
        <f t="shared" si="31"/>
        <v>0</v>
      </c>
      <c r="AQ147" s="188">
        <f t="shared" si="25"/>
        <v>199593.39</v>
      </c>
      <c r="AR147" s="487">
        <f t="shared" si="26"/>
        <v>199593.39</v>
      </c>
      <c r="AS147" s="215">
        <f t="shared" si="27"/>
        <v>199593.39</v>
      </c>
    </row>
    <row r="148" spans="1:45" x14ac:dyDescent="0.2">
      <c r="A148" s="456" t="s">
        <v>8377</v>
      </c>
      <c r="B148" s="456" t="s">
        <v>8221</v>
      </c>
      <c r="C148" s="456" t="s">
        <v>8213</v>
      </c>
      <c r="D148" s="456" t="s">
        <v>8213</v>
      </c>
      <c r="E148" s="456" t="s">
        <v>16992</v>
      </c>
      <c r="F148" s="453" t="s">
        <v>96</v>
      </c>
      <c r="G148" s="453" t="s">
        <v>96</v>
      </c>
      <c r="H148" s="454">
        <v>0</v>
      </c>
      <c r="I148" s="180">
        <v>0</v>
      </c>
      <c r="J148" s="358">
        <v>0</v>
      </c>
      <c r="K148" s="150">
        <v>0</v>
      </c>
      <c r="L148" s="180">
        <v>0</v>
      </c>
      <c r="M148" s="150">
        <v>0</v>
      </c>
      <c r="N148" s="180">
        <v>0</v>
      </c>
      <c r="O148" s="150">
        <v>0</v>
      </c>
      <c r="P148" s="180">
        <v>0</v>
      </c>
      <c r="Q148" s="150">
        <v>0</v>
      </c>
      <c r="R148" s="187">
        <v>0</v>
      </c>
      <c r="S148" s="454">
        <v>0</v>
      </c>
      <c r="T148" s="180">
        <v>0</v>
      </c>
      <c r="U148" s="150">
        <v>0</v>
      </c>
      <c r="V148" s="180">
        <v>0</v>
      </c>
      <c r="W148" s="150">
        <v>0</v>
      </c>
      <c r="X148" s="180">
        <v>0</v>
      </c>
      <c r="Y148" s="150">
        <v>0</v>
      </c>
      <c r="Z148" s="180">
        <v>0</v>
      </c>
      <c r="AA148" s="150">
        <v>5743159.0099999998</v>
      </c>
      <c r="AB148" s="180">
        <v>2464802.2599999998</v>
      </c>
      <c r="AC148" s="358">
        <v>0</v>
      </c>
      <c r="AD148" s="150">
        <v>0</v>
      </c>
      <c r="AE148" s="180">
        <v>0</v>
      </c>
      <c r="AF148" s="454" t="s">
        <v>16916</v>
      </c>
      <c r="AG148" s="180">
        <v>0</v>
      </c>
      <c r="AH148" s="150" t="s">
        <v>16916</v>
      </c>
      <c r="AI148" s="187">
        <v>0</v>
      </c>
      <c r="AJ148" s="188">
        <f t="shared" si="24"/>
        <v>5743159.0099999998</v>
      </c>
      <c r="AK148" s="487">
        <v>5743159.0099999998</v>
      </c>
      <c r="AL148" s="215">
        <f t="shared" si="28"/>
        <v>2464802.2599999998</v>
      </c>
      <c r="AM148" s="392">
        <f t="shared" si="29"/>
        <v>0</v>
      </c>
      <c r="AN148" s="188">
        <f t="shared" si="30"/>
        <v>0</v>
      </c>
      <c r="AO148" s="487">
        <v>0</v>
      </c>
      <c r="AP148" s="215">
        <f t="shared" si="31"/>
        <v>0</v>
      </c>
      <c r="AQ148" s="188">
        <f t="shared" si="25"/>
        <v>5743159.0099999998</v>
      </c>
      <c r="AR148" s="487">
        <f t="shared" si="26"/>
        <v>5743159.0099999998</v>
      </c>
      <c r="AS148" s="215">
        <f t="shared" si="27"/>
        <v>2464802.2599999998</v>
      </c>
    </row>
    <row r="149" spans="1:45" x14ac:dyDescent="0.2">
      <c r="A149" s="460" t="s">
        <v>8377</v>
      </c>
      <c r="B149" s="460" t="s">
        <v>8379</v>
      </c>
      <c r="C149" s="460" t="s">
        <v>8213</v>
      </c>
      <c r="D149" s="460" t="s">
        <v>8213</v>
      </c>
      <c r="E149" s="460" t="s">
        <v>8380</v>
      </c>
      <c r="F149" s="453" t="s">
        <v>96</v>
      </c>
      <c r="G149" s="453" t="s">
        <v>96</v>
      </c>
      <c r="H149" s="454">
        <v>0</v>
      </c>
      <c r="I149" s="180">
        <v>0</v>
      </c>
      <c r="J149" s="358">
        <v>0</v>
      </c>
      <c r="K149" s="150">
        <v>0</v>
      </c>
      <c r="L149" s="180">
        <v>0</v>
      </c>
      <c r="M149" s="150">
        <v>0</v>
      </c>
      <c r="N149" s="180">
        <v>0</v>
      </c>
      <c r="O149" s="150">
        <v>0</v>
      </c>
      <c r="P149" s="180">
        <v>0</v>
      </c>
      <c r="Q149" s="150">
        <v>0</v>
      </c>
      <c r="R149" s="187">
        <v>0</v>
      </c>
      <c r="S149" s="454">
        <v>0</v>
      </c>
      <c r="T149" s="180">
        <v>0</v>
      </c>
      <c r="U149" s="150">
        <v>2732306.6</v>
      </c>
      <c r="V149" s="180">
        <v>2732306.6000000006</v>
      </c>
      <c r="W149" s="150">
        <v>0</v>
      </c>
      <c r="X149" s="180">
        <v>0</v>
      </c>
      <c r="Y149" s="150">
        <v>0</v>
      </c>
      <c r="Z149" s="180">
        <v>0</v>
      </c>
      <c r="AA149" s="150">
        <v>0</v>
      </c>
      <c r="AB149" s="180">
        <v>0</v>
      </c>
      <c r="AC149" s="358">
        <v>0</v>
      </c>
      <c r="AD149" s="150">
        <v>0</v>
      </c>
      <c r="AE149" s="180">
        <v>0</v>
      </c>
      <c r="AF149" s="454" t="s">
        <v>16916</v>
      </c>
      <c r="AG149" s="180">
        <v>0</v>
      </c>
      <c r="AH149" s="150" t="s">
        <v>16916</v>
      </c>
      <c r="AI149" s="187">
        <v>0</v>
      </c>
      <c r="AJ149" s="188">
        <f t="shared" si="24"/>
        <v>2732306.6</v>
      </c>
      <c r="AK149" s="487">
        <v>2732306.6</v>
      </c>
      <c r="AL149" s="215">
        <f t="shared" si="28"/>
        <v>2732306.6000000006</v>
      </c>
      <c r="AM149" s="392">
        <f t="shared" si="29"/>
        <v>0</v>
      </c>
      <c r="AN149" s="188">
        <f t="shared" si="30"/>
        <v>0</v>
      </c>
      <c r="AO149" s="487">
        <v>0</v>
      </c>
      <c r="AP149" s="215">
        <f t="shared" si="31"/>
        <v>0</v>
      </c>
      <c r="AQ149" s="188">
        <f t="shared" si="25"/>
        <v>2732306.6</v>
      </c>
      <c r="AR149" s="487">
        <f t="shared" si="26"/>
        <v>2732306.6</v>
      </c>
      <c r="AS149" s="215">
        <f t="shared" si="27"/>
        <v>2732306.6000000006</v>
      </c>
    </row>
    <row r="150" spans="1:45" x14ac:dyDescent="0.2">
      <c r="A150" s="459" t="s">
        <v>8377</v>
      </c>
      <c r="B150" s="459" t="s">
        <v>8384</v>
      </c>
      <c r="C150" s="459" t="s">
        <v>8213</v>
      </c>
      <c r="D150" s="459" t="s">
        <v>8213</v>
      </c>
      <c r="E150" s="459" t="s">
        <v>182</v>
      </c>
      <c r="F150" s="453" t="s">
        <v>96</v>
      </c>
      <c r="G150" s="453" t="s">
        <v>96</v>
      </c>
      <c r="H150" s="454">
        <v>0</v>
      </c>
      <c r="I150" s="180">
        <v>0</v>
      </c>
      <c r="J150" s="358">
        <v>0</v>
      </c>
      <c r="K150" s="150">
        <v>0</v>
      </c>
      <c r="L150" s="180">
        <v>0</v>
      </c>
      <c r="M150" s="150">
        <v>0</v>
      </c>
      <c r="N150" s="180">
        <v>0</v>
      </c>
      <c r="O150" s="150">
        <v>0</v>
      </c>
      <c r="P150" s="180">
        <v>0</v>
      </c>
      <c r="Q150" s="150">
        <v>0</v>
      </c>
      <c r="R150" s="187">
        <v>0</v>
      </c>
      <c r="S150" s="454">
        <v>1687831.15</v>
      </c>
      <c r="T150" s="180">
        <v>1502914.7900000005</v>
      </c>
      <c r="U150" s="150">
        <v>0</v>
      </c>
      <c r="V150" s="180">
        <v>0</v>
      </c>
      <c r="W150" s="150">
        <v>0</v>
      </c>
      <c r="X150" s="180">
        <v>0</v>
      </c>
      <c r="Y150" s="150">
        <v>0</v>
      </c>
      <c r="Z150" s="180">
        <v>0</v>
      </c>
      <c r="AA150" s="150">
        <v>0</v>
      </c>
      <c r="AB150" s="180">
        <v>0</v>
      </c>
      <c r="AC150" s="358">
        <v>0</v>
      </c>
      <c r="AD150" s="150">
        <v>0</v>
      </c>
      <c r="AE150" s="180">
        <v>0</v>
      </c>
      <c r="AF150" s="454" t="s">
        <v>16916</v>
      </c>
      <c r="AG150" s="180">
        <v>0</v>
      </c>
      <c r="AH150" s="150" t="s">
        <v>16916</v>
      </c>
      <c r="AI150" s="187">
        <v>0</v>
      </c>
      <c r="AJ150" s="188">
        <f t="shared" si="24"/>
        <v>1687831.15</v>
      </c>
      <c r="AK150" s="487">
        <v>1687831.15</v>
      </c>
      <c r="AL150" s="215">
        <f t="shared" si="28"/>
        <v>1502914.7900000005</v>
      </c>
      <c r="AM150" s="392">
        <f t="shared" si="29"/>
        <v>0</v>
      </c>
      <c r="AN150" s="188">
        <f t="shared" si="30"/>
        <v>0</v>
      </c>
      <c r="AO150" s="487">
        <v>0</v>
      </c>
      <c r="AP150" s="215">
        <f t="shared" si="31"/>
        <v>0</v>
      </c>
      <c r="AQ150" s="188">
        <f t="shared" si="25"/>
        <v>1687831.15</v>
      </c>
      <c r="AR150" s="487">
        <f t="shared" si="26"/>
        <v>1687831.15</v>
      </c>
      <c r="AS150" s="215">
        <f t="shared" si="27"/>
        <v>1502914.7900000005</v>
      </c>
    </row>
    <row r="151" spans="1:45" x14ac:dyDescent="0.2">
      <c r="A151" s="457" t="s">
        <v>8377</v>
      </c>
      <c r="B151" s="457" t="s">
        <v>8385</v>
      </c>
      <c r="C151" s="457" t="s">
        <v>8213</v>
      </c>
      <c r="D151" s="457" t="s">
        <v>8213</v>
      </c>
      <c r="E151" s="457" t="s">
        <v>8386</v>
      </c>
      <c r="F151" s="453" t="s">
        <v>96</v>
      </c>
      <c r="G151" s="453" t="s">
        <v>96</v>
      </c>
      <c r="H151" s="454">
        <v>0</v>
      </c>
      <c r="I151" s="180">
        <v>0</v>
      </c>
      <c r="J151" s="358">
        <v>0</v>
      </c>
      <c r="K151" s="150">
        <v>0</v>
      </c>
      <c r="L151" s="180">
        <v>0</v>
      </c>
      <c r="M151" s="150">
        <v>0</v>
      </c>
      <c r="N151" s="180">
        <v>0</v>
      </c>
      <c r="O151" s="150">
        <v>0</v>
      </c>
      <c r="P151" s="180">
        <v>0</v>
      </c>
      <c r="Q151" s="150">
        <v>0</v>
      </c>
      <c r="R151" s="187">
        <v>0</v>
      </c>
      <c r="S151" s="454">
        <v>0</v>
      </c>
      <c r="T151" s="180">
        <v>0</v>
      </c>
      <c r="U151" s="150">
        <v>0</v>
      </c>
      <c r="V151" s="180">
        <v>0</v>
      </c>
      <c r="W151" s="150">
        <v>0</v>
      </c>
      <c r="X151" s="180">
        <v>0</v>
      </c>
      <c r="Y151" s="150">
        <v>0</v>
      </c>
      <c r="Z151" s="180">
        <v>0</v>
      </c>
      <c r="AA151" s="150">
        <v>0</v>
      </c>
      <c r="AB151" s="180">
        <v>0</v>
      </c>
      <c r="AC151" s="358">
        <v>0</v>
      </c>
      <c r="AD151" s="150">
        <v>0</v>
      </c>
      <c r="AE151" s="180">
        <v>0</v>
      </c>
      <c r="AF151" s="454">
        <v>0</v>
      </c>
      <c r="AG151" s="180">
        <v>0</v>
      </c>
      <c r="AH151" s="150">
        <v>1600231.9</v>
      </c>
      <c r="AI151" s="187">
        <v>1595973.33</v>
      </c>
      <c r="AJ151" s="188">
        <f t="shared" si="24"/>
        <v>0</v>
      </c>
      <c r="AK151" s="487">
        <v>0</v>
      </c>
      <c r="AL151" s="215">
        <f t="shared" si="28"/>
        <v>0</v>
      </c>
      <c r="AM151" s="392">
        <f t="shared" si="29"/>
        <v>0</v>
      </c>
      <c r="AN151" s="188">
        <f t="shared" si="30"/>
        <v>1600231.9</v>
      </c>
      <c r="AO151" s="487">
        <v>0</v>
      </c>
      <c r="AP151" s="215">
        <f t="shared" si="31"/>
        <v>1595973.33</v>
      </c>
      <c r="AQ151" s="188">
        <f t="shared" si="25"/>
        <v>1600231.9</v>
      </c>
      <c r="AR151" s="487">
        <f t="shared" si="26"/>
        <v>0</v>
      </c>
      <c r="AS151" s="215">
        <f t="shared" si="27"/>
        <v>1595973.33</v>
      </c>
    </row>
    <row r="152" spans="1:45" x14ac:dyDescent="0.2">
      <c r="A152" s="455" t="s">
        <v>8387</v>
      </c>
      <c r="B152" s="455" t="s">
        <v>8274</v>
      </c>
      <c r="C152" s="455" t="s">
        <v>8213</v>
      </c>
      <c r="D152" s="455" t="s">
        <v>8213</v>
      </c>
      <c r="E152" s="455" t="s">
        <v>16993</v>
      </c>
      <c r="F152" s="453" t="s">
        <v>85</v>
      </c>
      <c r="G152" s="453" t="s">
        <v>86</v>
      </c>
      <c r="H152" s="454">
        <v>63791.82</v>
      </c>
      <c r="I152" s="180">
        <v>0</v>
      </c>
      <c r="J152" s="358">
        <v>0</v>
      </c>
      <c r="K152" s="150">
        <v>30922.62</v>
      </c>
      <c r="L152" s="180">
        <v>29936.9</v>
      </c>
      <c r="M152" s="150">
        <v>55403.33</v>
      </c>
      <c r="N152" s="180">
        <v>0</v>
      </c>
      <c r="O152" s="150">
        <v>0</v>
      </c>
      <c r="P152" s="180">
        <v>0</v>
      </c>
      <c r="Q152" s="150">
        <v>0</v>
      </c>
      <c r="R152" s="187">
        <v>0</v>
      </c>
      <c r="S152" s="454">
        <v>0</v>
      </c>
      <c r="T152" s="180">
        <v>0</v>
      </c>
      <c r="U152" s="150">
        <v>0</v>
      </c>
      <c r="V152" s="180">
        <v>0</v>
      </c>
      <c r="W152" s="150">
        <v>0</v>
      </c>
      <c r="X152" s="180">
        <v>0</v>
      </c>
      <c r="Y152" s="150">
        <v>0</v>
      </c>
      <c r="Z152" s="180">
        <v>0</v>
      </c>
      <c r="AA152" s="150">
        <v>0</v>
      </c>
      <c r="AB152" s="180">
        <v>0</v>
      </c>
      <c r="AC152" s="358">
        <v>0</v>
      </c>
      <c r="AD152" s="150">
        <v>0</v>
      </c>
      <c r="AE152" s="180">
        <v>0</v>
      </c>
      <c r="AF152" s="454" t="s">
        <v>16916</v>
      </c>
      <c r="AG152" s="180">
        <v>0</v>
      </c>
      <c r="AH152" s="150" t="s">
        <v>16916</v>
      </c>
      <c r="AI152" s="187">
        <v>0</v>
      </c>
      <c r="AJ152" s="188">
        <f t="shared" si="24"/>
        <v>150117.77000000002</v>
      </c>
      <c r="AK152" s="487">
        <v>30922.62</v>
      </c>
      <c r="AL152" s="215">
        <f t="shared" si="28"/>
        <v>29936.9</v>
      </c>
      <c r="AM152" s="392">
        <f t="shared" si="29"/>
        <v>0</v>
      </c>
      <c r="AN152" s="188">
        <f t="shared" si="30"/>
        <v>0</v>
      </c>
      <c r="AO152" s="487">
        <v>0</v>
      </c>
      <c r="AP152" s="215">
        <f t="shared" si="31"/>
        <v>0</v>
      </c>
      <c r="AQ152" s="188">
        <f t="shared" si="25"/>
        <v>150117.77000000002</v>
      </c>
      <c r="AR152" s="487">
        <f t="shared" si="26"/>
        <v>30922.62</v>
      </c>
      <c r="AS152" s="215">
        <f t="shared" si="27"/>
        <v>29936.9</v>
      </c>
    </row>
    <row r="153" spans="1:45" x14ac:dyDescent="0.2">
      <c r="A153" s="456" t="s">
        <v>8387</v>
      </c>
      <c r="B153" s="456" t="s">
        <v>8263</v>
      </c>
      <c r="C153" s="456" t="s">
        <v>8213</v>
      </c>
      <c r="D153" s="456" t="s">
        <v>8213</v>
      </c>
      <c r="E153" s="456" t="s">
        <v>149</v>
      </c>
      <c r="F153" s="453" t="s">
        <v>85</v>
      </c>
      <c r="G153" s="453" t="s">
        <v>86</v>
      </c>
      <c r="H153" s="454">
        <v>0</v>
      </c>
      <c r="I153" s="180">
        <v>0</v>
      </c>
      <c r="J153" s="358">
        <v>0</v>
      </c>
      <c r="K153" s="150">
        <v>0</v>
      </c>
      <c r="L153" s="180">
        <v>0</v>
      </c>
      <c r="M153" s="150">
        <v>0</v>
      </c>
      <c r="N153" s="180">
        <v>0</v>
      </c>
      <c r="O153" s="150">
        <v>0</v>
      </c>
      <c r="P153" s="180">
        <v>0</v>
      </c>
      <c r="Q153" s="150">
        <v>0</v>
      </c>
      <c r="R153" s="187">
        <v>0</v>
      </c>
      <c r="S153" s="454">
        <v>9863.2400000000016</v>
      </c>
      <c r="T153" s="180">
        <v>7140.09</v>
      </c>
      <c r="U153" s="150">
        <v>551593.77</v>
      </c>
      <c r="V153" s="180">
        <v>551593.74</v>
      </c>
      <c r="W153" s="150">
        <v>0</v>
      </c>
      <c r="X153" s="180">
        <v>0</v>
      </c>
      <c r="Y153" s="150">
        <v>0</v>
      </c>
      <c r="Z153" s="180">
        <v>0</v>
      </c>
      <c r="AA153" s="150">
        <v>4594690.8600000003</v>
      </c>
      <c r="AB153" s="180">
        <v>4594690.8499999996</v>
      </c>
      <c r="AC153" s="358">
        <v>0</v>
      </c>
      <c r="AD153" s="150">
        <v>0</v>
      </c>
      <c r="AE153" s="180">
        <v>0</v>
      </c>
      <c r="AF153" s="454" t="s">
        <v>16916</v>
      </c>
      <c r="AG153" s="180">
        <v>0</v>
      </c>
      <c r="AH153" s="150" t="s">
        <v>16916</v>
      </c>
      <c r="AI153" s="187">
        <v>0</v>
      </c>
      <c r="AJ153" s="188">
        <f t="shared" si="24"/>
        <v>5156147.87</v>
      </c>
      <c r="AK153" s="487">
        <v>5153943.4400000004</v>
      </c>
      <c r="AL153" s="215">
        <f t="shared" si="28"/>
        <v>5153424.68</v>
      </c>
      <c r="AM153" s="392">
        <f t="shared" si="29"/>
        <v>0</v>
      </c>
      <c r="AN153" s="188">
        <f t="shared" si="30"/>
        <v>0</v>
      </c>
      <c r="AO153" s="487">
        <v>0</v>
      </c>
      <c r="AP153" s="215">
        <f t="shared" si="31"/>
        <v>0</v>
      </c>
      <c r="AQ153" s="188">
        <f t="shared" si="25"/>
        <v>5156147.87</v>
      </c>
      <c r="AR153" s="487">
        <f t="shared" si="26"/>
        <v>5153943.4400000004</v>
      </c>
      <c r="AS153" s="215">
        <f t="shared" si="27"/>
        <v>5153424.68</v>
      </c>
    </row>
    <row r="154" spans="1:45" x14ac:dyDescent="0.2">
      <c r="A154" s="456" t="s">
        <v>8387</v>
      </c>
      <c r="B154" s="456" t="s">
        <v>8247</v>
      </c>
      <c r="C154" s="456" t="s">
        <v>8213</v>
      </c>
      <c r="D154" s="456" t="s">
        <v>8213</v>
      </c>
      <c r="E154" s="456" t="s">
        <v>8390</v>
      </c>
      <c r="F154" s="453" t="s">
        <v>85</v>
      </c>
      <c r="G154" s="453" t="s">
        <v>86</v>
      </c>
      <c r="H154" s="454">
        <v>0</v>
      </c>
      <c r="I154" s="180">
        <v>0</v>
      </c>
      <c r="J154" s="358">
        <v>0</v>
      </c>
      <c r="K154" s="150">
        <v>0</v>
      </c>
      <c r="L154" s="180">
        <v>0</v>
      </c>
      <c r="M154" s="150">
        <v>0</v>
      </c>
      <c r="N154" s="180">
        <v>0</v>
      </c>
      <c r="O154" s="150">
        <v>0</v>
      </c>
      <c r="P154" s="180">
        <v>0</v>
      </c>
      <c r="Q154" s="150">
        <v>0</v>
      </c>
      <c r="R154" s="187">
        <v>0</v>
      </c>
      <c r="S154" s="454">
        <v>116074.54</v>
      </c>
      <c r="T154" s="180">
        <v>114530.26000000002</v>
      </c>
      <c r="U154" s="150">
        <v>0</v>
      </c>
      <c r="V154" s="180">
        <v>0</v>
      </c>
      <c r="W154" s="150">
        <v>0</v>
      </c>
      <c r="X154" s="180">
        <v>0</v>
      </c>
      <c r="Y154" s="150">
        <v>0</v>
      </c>
      <c r="Z154" s="180">
        <v>0</v>
      </c>
      <c r="AA154" s="150">
        <v>0</v>
      </c>
      <c r="AB154" s="180">
        <v>0</v>
      </c>
      <c r="AC154" s="358">
        <v>0</v>
      </c>
      <c r="AD154" s="150">
        <v>0</v>
      </c>
      <c r="AE154" s="180">
        <v>0</v>
      </c>
      <c r="AF154" s="454" t="s">
        <v>16916</v>
      </c>
      <c r="AG154" s="180">
        <v>0</v>
      </c>
      <c r="AH154" s="150" t="s">
        <v>16916</v>
      </c>
      <c r="AI154" s="187">
        <v>0</v>
      </c>
      <c r="AJ154" s="188">
        <f t="shared" si="24"/>
        <v>116074.54</v>
      </c>
      <c r="AK154" s="487">
        <v>115663.13</v>
      </c>
      <c r="AL154" s="215">
        <f t="shared" si="28"/>
        <v>114530.26000000002</v>
      </c>
      <c r="AM154" s="392">
        <f t="shared" si="29"/>
        <v>0</v>
      </c>
      <c r="AN154" s="188">
        <f t="shared" si="30"/>
        <v>0</v>
      </c>
      <c r="AO154" s="487">
        <v>0</v>
      </c>
      <c r="AP154" s="215">
        <f t="shared" si="31"/>
        <v>0</v>
      </c>
      <c r="AQ154" s="188">
        <f t="shared" si="25"/>
        <v>116074.54</v>
      </c>
      <c r="AR154" s="487">
        <f t="shared" si="26"/>
        <v>115663.13</v>
      </c>
      <c r="AS154" s="215">
        <f t="shared" si="27"/>
        <v>114530.26000000002</v>
      </c>
    </row>
    <row r="155" spans="1:45" x14ac:dyDescent="0.2">
      <c r="A155" s="460" t="s">
        <v>8387</v>
      </c>
      <c r="B155" s="460" t="s">
        <v>8365</v>
      </c>
      <c r="C155" s="460" t="s">
        <v>8213</v>
      </c>
      <c r="D155" s="460" t="s">
        <v>8213</v>
      </c>
      <c r="E155" s="460" t="s">
        <v>8391</v>
      </c>
      <c r="F155" s="453" t="s">
        <v>85</v>
      </c>
      <c r="G155" s="453" t="s">
        <v>86</v>
      </c>
      <c r="H155" s="454">
        <v>0</v>
      </c>
      <c r="I155" s="180">
        <v>0</v>
      </c>
      <c r="J155" s="358">
        <v>0</v>
      </c>
      <c r="K155" s="150">
        <v>0</v>
      </c>
      <c r="L155" s="180">
        <v>0</v>
      </c>
      <c r="M155" s="150">
        <v>0</v>
      </c>
      <c r="N155" s="180">
        <v>0</v>
      </c>
      <c r="O155" s="150">
        <v>0</v>
      </c>
      <c r="P155" s="180">
        <v>0</v>
      </c>
      <c r="Q155" s="150">
        <v>0</v>
      </c>
      <c r="R155" s="187">
        <v>0</v>
      </c>
      <c r="S155" s="454">
        <v>496695.47</v>
      </c>
      <c r="T155" s="180">
        <v>362691.89</v>
      </c>
      <c r="U155" s="150">
        <v>72524.240000000005</v>
      </c>
      <c r="V155" s="180">
        <v>54244.13</v>
      </c>
      <c r="W155" s="150">
        <v>0</v>
      </c>
      <c r="X155" s="180">
        <v>0</v>
      </c>
      <c r="Y155" s="150">
        <v>74809.2</v>
      </c>
      <c r="Z155" s="180">
        <v>56106.899999999994</v>
      </c>
      <c r="AA155" s="150">
        <v>0</v>
      </c>
      <c r="AB155" s="180">
        <v>0</v>
      </c>
      <c r="AC155" s="358">
        <v>0</v>
      </c>
      <c r="AD155" s="150">
        <v>0</v>
      </c>
      <c r="AE155" s="180">
        <v>0</v>
      </c>
      <c r="AF155" s="454" t="s">
        <v>16916</v>
      </c>
      <c r="AG155" s="180">
        <v>0</v>
      </c>
      <c r="AH155" s="150" t="s">
        <v>16916</v>
      </c>
      <c r="AI155" s="187">
        <v>0</v>
      </c>
      <c r="AJ155" s="188">
        <f t="shared" si="24"/>
        <v>644028.90999999992</v>
      </c>
      <c r="AK155" s="487">
        <v>644028.91</v>
      </c>
      <c r="AL155" s="215">
        <f t="shared" si="28"/>
        <v>473042.92000000004</v>
      </c>
      <c r="AM155" s="392">
        <f t="shared" si="29"/>
        <v>0</v>
      </c>
      <c r="AN155" s="188">
        <f t="shared" si="30"/>
        <v>0</v>
      </c>
      <c r="AO155" s="487">
        <v>0</v>
      </c>
      <c r="AP155" s="215">
        <f t="shared" si="31"/>
        <v>0</v>
      </c>
      <c r="AQ155" s="188">
        <f t="shared" si="25"/>
        <v>644028.90999999992</v>
      </c>
      <c r="AR155" s="487">
        <f t="shared" si="26"/>
        <v>644028.91</v>
      </c>
      <c r="AS155" s="215">
        <f t="shared" si="27"/>
        <v>473042.92000000004</v>
      </c>
    </row>
    <row r="156" spans="1:45" x14ac:dyDescent="0.2">
      <c r="A156" s="458" t="s">
        <v>8387</v>
      </c>
      <c r="B156" s="458" t="s">
        <v>8399</v>
      </c>
      <c r="C156" s="458" t="s">
        <v>8213</v>
      </c>
      <c r="D156" s="458" t="s">
        <v>8213</v>
      </c>
      <c r="E156" s="458" t="s">
        <v>148</v>
      </c>
      <c r="F156" s="453" t="s">
        <v>85</v>
      </c>
      <c r="G156" s="453" t="s">
        <v>86</v>
      </c>
      <c r="H156" s="454">
        <v>0</v>
      </c>
      <c r="I156" s="180">
        <v>0</v>
      </c>
      <c r="J156" s="358">
        <v>0</v>
      </c>
      <c r="K156" s="150">
        <v>0</v>
      </c>
      <c r="L156" s="180">
        <v>0</v>
      </c>
      <c r="M156" s="150">
        <v>0</v>
      </c>
      <c r="N156" s="180">
        <v>0</v>
      </c>
      <c r="O156" s="150">
        <v>0</v>
      </c>
      <c r="P156" s="180">
        <v>0</v>
      </c>
      <c r="Q156" s="150">
        <v>0</v>
      </c>
      <c r="R156" s="187">
        <v>0</v>
      </c>
      <c r="S156" s="454">
        <v>0</v>
      </c>
      <c r="T156" s="180">
        <v>0</v>
      </c>
      <c r="U156" s="150">
        <v>15764.12</v>
      </c>
      <c r="V156" s="180">
        <v>0</v>
      </c>
      <c r="W156" s="150">
        <v>0</v>
      </c>
      <c r="X156" s="180">
        <v>0</v>
      </c>
      <c r="Y156" s="150">
        <v>0</v>
      </c>
      <c r="Z156" s="180">
        <v>0</v>
      </c>
      <c r="AA156" s="150">
        <v>0</v>
      </c>
      <c r="AB156" s="180">
        <v>0</v>
      </c>
      <c r="AC156" s="358">
        <v>0</v>
      </c>
      <c r="AD156" s="150">
        <v>0</v>
      </c>
      <c r="AE156" s="180">
        <v>0</v>
      </c>
      <c r="AF156" s="454" t="s">
        <v>16916</v>
      </c>
      <c r="AG156" s="180">
        <v>0</v>
      </c>
      <c r="AH156" s="150" t="s">
        <v>16916</v>
      </c>
      <c r="AI156" s="187">
        <v>0</v>
      </c>
      <c r="AJ156" s="188">
        <f t="shared" si="24"/>
        <v>15764.12</v>
      </c>
      <c r="AK156" s="487">
        <v>0</v>
      </c>
      <c r="AL156" s="215">
        <f t="shared" si="28"/>
        <v>0</v>
      </c>
      <c r="AM156" s="392">
        <f t="shared" si="29"/>
        <v>0</v>
      </c>
      <c r="AN156" s="188">
        <f t="shared" si="30"/>
        <v>0</v>
      </c>
      <c r="AO156" s="487">
        <v>0</v>
      </c>
      <c r="AP156" s="215">
        <f t="shared" si="31"/>
        <v>0</v>
      </c>
      <c r="AQ156" s="188">
        <f t="shared" si="25"/>
        <v>15764.12</v>
      </c>
      <c r="AR156" s="487">
        <f t="shared" si="26"/>
        <v>0</v>
      </c>
      <c r="AS156" s="215">
        <f t="shared" si="27"/>
        <v>0</v>
      </c>
    </row>
    <row r="157" spans="1:45" x14ac:dyDescent="0.2">
      <c r="A157" s="458" t="s">
        <v>8387</v>
      </c>
      <c r="B157" s="458" t="s">
        <v>8212</v>
      </c>
      <c r="C157" s="458" t="s">
        <v>8213</v>
      </c>
      <c r="D157" s="458" t="s">
        <v>8213</v>
      </c>
      <c r="E157" s="458" t="s">
        <v>152</v>
      </c>
      <c r="F157" s="453" t="s">
        <v>85</v>
      </c>
      <c r="G157" s="453" t="s">
        <v>86</v>
      </c>
      <c r="H157" s="454">
        <v>0</v>
      </c>
      <c r="I157" s="180">
        <v>0</v>
      </c>
      <c r="J157" s="358">
        <v>0</v>
      </c>
      <c r="K157" s="150">
        <v>0</v>
      </c>
      <c r="L157" s="180">
        <v>0</v>
      </c>
      <c r="M157" s="150">
        <v>0</v>
      </c>
      <c r="N157" s="180">
        <v>0</v>
      </c>
      <c r="O157" s="150">
        <v>0</v>
      </c>
      <c r="P157" s="180">
        <v>0</v>
      </c>
      <c r="Q157" s="150">
        <v>0</v>
      </c>
      <c r="R157" s="187">
        <v>0</v>
      </c>
      <c r="S157" s="454">
        <v>493676.83</v>
      </c>
      <c r="T157" s="180">
        <v>0</v>
      </c>
      <c r="U157" s="150">
        <v>3162518.25</v>
      </c>
      <c r="V157" s="180">
        <v>0</v>
      </c>
      <c r="W157" s="150">
        <v>0</v>
      </c>
      <c r="X157" s="180">
        <v>0</v>
      </c>
      <c r="Y157" s="150">
        <v>0</v>
      </c>
      <c r="Z157" s="180">
        <v>0</v>
      </c>
      <c r="AA157" s="150">
        <v>0</v>
      </c>
      <c r="AB157" s="180">
        <v>0</v>
      </c>
      <c r="AC157" s="358">
        <v>0</v>
      </c>
      <c r="AD157" s="150">
        <v>0</v>
      </c>
      <c r="AE157" s="180">
        <v>0</v>
      </c>
      <c r="AF157" s="454" t="s">
        <v>16916</v>
      </c>
      <c r="AG157" s="180">
        <v>0</v>
      </c>
      <c r="AH157" s="150" t="s">
        <v>16916</v>
      </c>
      <c r="AI157" s="187">
        <v>0</v>
      </c>
      <c r="AJ157" s="188">
        <f t="shared" si="24"/>
        <v>3656195.08</v>
      </c>
      <c r="AK157" s="487">
        <v>3656195.08</v>
      </c>
      <c r="AL157" s="215">
        <f t="shared" si="28"/>
        <v>0</v>
      </c>
      <c r="AM157" s="392">
        <f t="shared" si="29"/>
        <v>0</v>
      </c>
      <c r="AN157" s="188">
        <f t="shared" si="30"/>
        <v>0</v>
      </c>
      <c r="AO157" s="487">
        <v>0</v>
      </c>
      <c r="AP157" s="215">
        <f t="shared" si="31"/>
        <v>0</v>
      </c>
      <c r="AQ157" s="188">
        <f t="shared" si="25"/>
        <v>3656195.08</v>
      </c>
      <c r="AR157" s="487">
        <f t="shared" si="26"/>
        <v>3656195.08</v>
      </c>
      <c r="AS157" s="215">
        <f t="shared" si="27"/>
        <v>0</v>
      </c>
    </row>
    <row r="158" spans="1:45" x14ac:dyDescent="0.2">
      <c r="A158" s="457" t="s">
        <v>8387</v>
      </c>
      <c r="B158" s="457" t="s">
        <v>8245</v>
      </c>
      <c r="C158" s="457" t="s">
        <v>8213</v>
      </c>
      <c r="D158" s="457" t="s">
        <v>8213</v>
      </c>
      <c r="E158" s="457" t="s">
        <v>8406</v>
      </c>
      <c r="F158" s="453" t="s">
        <v>85</v>
      </c>
      <c r="G158" s="453" t="s">
        <v>86</v>
      </c>
      <c r="H158" s="454">
        <v>0</v>
      </c>
      <c r="I158" s="180">
        <v>0</v>
      </c>
      <c r="J158" s="358">
        <v>0</v>
      </c>
      <c r="K158" s="150">
        <v>0</v>
      </c>
      <c r="L158" s="180">
        <v>0</v>
      </c>
      <c r="M158" s="150">
        <v>0</v>
      </c>
      <c r="N158" s="180">
        <v>0</v>
      </c>
      <c r="O158" s="150">
        <v>0</v>
      </c>
      <c r="P158" s="180">
        <v>0</v>
      </c>
      <c r="Q158" s="150">
        <v>0</v>
      </c>
      <c r="R158" s="187">
        <v>0</v>
      </c>
      <c r="S158" s="454">
        <v>0</v>
      </c>
      <c r="T158" s="180">
        <v>0</v>
      </c>
      <c r="U158" s="150">
        <v>0</v>
      </c>
      <c r="V158" s="180">
        <v>0</v>
      </c>
      <c r="W158" s="150">
        <v>0</v>
      </c>
      <c r="X158" s="180">
        <v>0</v>
      </c>
      <c r="Y158" s="150">
        <v>0</v>
      </c>
      <c r="Z158" s="180">
        <v>0</v>
      </c>
      <c r="AA158" s="150">
        <v>0</v>
      </c>
      <c r="AB158" s="180">
        <v>0</v>
      </c>
      <c r="AC158" s="358">
        <v>0</v>
      </c>
      <c r="AD158" s="150">
        <v>0</v>
      </c>
      <c r="AE158" s="180">
        <v>0</v>
      </c>
      <c r="AF158" s="454">
        <v>0</v>
      </c>
      <c r="AG158" s="180">
        <v>0</v>
      </c>
      <c r="AH158" s="150">
        <v>2864474.72</v>
      </c>
      <c r="AI158" s="187">
        <v>1808156.59</v>
      </c>
      <c r="AJ158" s="188">
        <f t="shared" si="24"/>
        <v>0</v>
      </c>
      <c r="AK158" s="487">
        <v>0</v>
      </c>
      <c r="AL158" s="215">
        <f t="shared" si="28"/>
        <v>0</v>
      </c>
      <c r="AM158" s="392">
        <f t="shared" si="29"/>
        <v>0</v>
      </c>
      <c r="AN158" s="188">
        <f t="shared" si="30"/>
        <v>2864474.72</v>
      </c>
      <c r="AO158" s="487">
        <v>0</v>
      </c>
      <c r="AP158" s="215">
        <f t="shared" si="31"/>
        <v>1808156.59</v>
      </c>
      <c r="AQ158" s="188">
        <f t="shared" si="25"/>
        <v>2864474.72</v>
      </c>
      <c r="AR158" s="487">
        <f t="shared" si="26"/>
        <v>0</v>
      </c>
      <c r="AS158" s="215">
        <f t="shared" si="27"/>
        <v>1808156.59</v>
      </c>
    </row>
    <row r="159" spans="1:45" x14ac:dyDescent="0.2">
      <c r="A159" s="457" t="s">
        <v>8387</v>
      </c>
      <c r="B159" s="457" t="s">
        <v>8489</v>
      </c>
      <c r="C159" s="457" t="s">
        <v>8213</v>
      </c>
      <c r="D159" s="457" t="s">
        <v>8213</v>
      </c>
      <c r="E159" s="457" t="s">
        <v>16994</v>
      </c>
      <c r="F159" s="453" t="s">
        <v>85</v>
      </c>
      <c r="G159" s="453" t="s">
        <v>86</v>
      </c>
      <c r="H159" s="454">
        <v>0</v>
      </c>
      <c r="I159" s="180">
        <v>0</v>
      </c>
      <c r="J159" s="358">
        <v>0</v>
      </c>
      <c r="K159" s="150">
        <v>0</v>
      </c>
      <c r="L159" s="180">
        <v>0</v>
      </c>
      <c r="M159" s="150">
        <v>0</v>
      </c>
      <c r="N159" s="180">
        <v>0</v>
      </c>
      <c r="O159" s="150">
        <v>0</v>
      </c>
      <c r="P159" s="180">
        <v>0</v>
      </c>
      <c r="Q159" s="150">
        <v>0</v>
      </c>
      <c r="R159" s="187">
        <v>0</v>
      </c>
      <c r="S159" s="454">
        <v>0</v>
      </c>
      <c r="T159" s="180">
        <v>0</v>
      </c>
      <c r="U159" s="150">
        <v>0</v>
      </c>
      <c r="V159" s="180">
        <v>0</v>
      </c>
      <c r="W159" s="150">
        <v>0</v>
      </c>
      <c r="X159" s="180">
        <v>0</v>
      </c>
      <c r="Y159" s="150">
        <v>0</v>
      </c>
      <c r="Z159" s="180">
        <v>0</v>
      </c>
      <c r="AA159" s="150">
        <v>0</v>
      </c>
      <c r="AB159" s="180">
        <v>0</v>
      </c>
      <c r="AC159" s="358">
        <v>0</v>
      </c>
      <c r="AD159" s="150">
        <v>0</v>
      </c>
      <c r="AE159" s="180">
        <v>0</v>
      </c>
      <c r="AF159" s="454">
        <v>0</v>
      </c>
      <c r="AG159" s="180">
        <v>0</v>
      </c>
      <c r="AH159" s="150">
        <v>18204045.010000002</v>
      </c>
      <c r="AI159" s="187">
        <v>13927341.92</v>
      </c>
      <c r="AJ159" s="188">
        <f t="shared" si="24"/>
        <v>0</v>
      </c>
      <c r="AK159" s="487">
        <v>0</v>
      </c>
      <c r="AL159" s="215">
        <f t="shared" si="28"/>
        <v>0</v>
      </c>
      <c r="AM159" s="392">
        <f t="shared" si="29"/>
        <v>0</v>
      </c>
      <c r="AN159" s="188">
        <f t="shared" si="30"/>
        <v>18204045.010000002</v>
      </c>
      <c r="AO159" s="487">
        <v>0</v>
      </c>
      <c r="AP159" s="215">
        <f t="shared" si="31"/>
        <v>13927341.92</v>
      </c>
      <c r="AQ159" s="188">
        <f t="shared" si="25"/>
        <v>18204045.010000002</v>
      </c>
      <c r="AR159" s="487">
        <f t="shared" si="26"/>
        <v>0</v>
      </c>
      <c r="AS159" s="215">
        <f t="shared" si="27"/>
        <v>13927341.92</v>
      </c>
    </row>
    <row r="160" spans="1:45" x14ac:dyDescent="0.2">
      <c r="A160" s="457" t="s">
        <v>8387</v>
      </c>
      <c r="B160" s="457" t="s">
        <v>8252</v>
      </c>
      <c r="C160" s="457" t="s">
        <v>8213</v>
      </c>
      <c r="D160" s="457" t="s">
        <v>8213</v>
      </c>
      <c r="E160" s="457" t="s">
        <v>8407</v>
      </c>
      <c r="F160" s="453" t="s">
        <v>85</v>
      </c>
      <c r="G160" s="453" t="s">
        <v>86</v>
      </c>
      <c r="H160" s="454">
        <v>0</v>
      </c>
      <c r="I160" s="180">
        <v>0</v>
      </c>
      <c r="J160" s="358">
        <v>0</v>
      </c>
      <c r="K160" s="150">
        <v>0</v>
      </c>
      <c r="L160" s="180">
        <v>0</v>
      </c>
      <c r="M160" s="150">
        <v>0</v>
      </c>
      <c r="N160" s="180">
        <v>0</v>
      </c>
      <c r="O160" s="150">
        <v>0</v>
      </c>
      <c r="P160" s="180">
        <v>0</v>
      </c>
      <c r="Q160" s="150">
        <v>0</v>
      </c>
      <c r="R160" s="187">
        <v>0</v>
      </c>
      <c r="S160" s="454">
        <v>0</v>
      </c>
      <c r="T160" s="180">
        <v>0</v>
      </c>
      <c r="U160" s="150">
        <v>0</v>
      </c>
      <c r="V160" s="180">
        <v>0</v>
      </c>
      <c r="W160" s="150">
        <v>0</v>
      </c>
      <c r="X160" s="180">
        <v>0</v>
      </c>
      <c r="Y160" s="150">
        <v>0</v>
      </c>
      <c r="Z160" s="180">
        <v>0</v>
      </c>
      <c r="AA160" s="150">
        <v>0</v>
      </c>
      <c r="AB160" s="180">
        <v>0</v>
      </c>
      <c r="AC160" s="358">
        <v>0</v>
      </c>
      <c r="AD160" s="150">
        <v>0</v>
      </c>
      <c r="AE160" s="180">
        <v>0</v>
      </c>
      <c r="AF160" s="454">
        <v>0</v>
      </c>
      <c r="AG160" s="180">
        <v>0</v>
      </c>
      <c r="AH160" s="150">
        <v>6209613</v>
      </c>
      <c r="AI160" s="187">
        <v>4500000</v>
      </c>
      <c r="AJ160" s="188">
        <f t="shared" si="24"/>
        <v>0</v>
      </c>
      <c r="AK160" s="487">
        <v>0</v>
      </c>
      <c r="AL160" s="215">
        <f t="shared" si="28"/>
        <v>0</v>
      </c>
      <c r="AM160" s="392">
        <f t="shared" si="29"/>
        <v>0</v>
      </c>
      <c r="AN160" s="188">
        <f t="shared" si="30"/>
        <v>6209613</v>
      </c>
      <c r="AO160" s="487">
        <v>0</v>
      </c>
      <c r="AP160" s="215">
        <f t="shared" si="31"/>
        <v>4500000</v>
      </c>
      <c r="AQ160" s="188">
        <f t="shared" si="25"/>
        <v>6209613</v>
      </c>
      <c r="AR160" s="487">
        <f t="shared" si="26"/>
        <v>0</v>
      </c>
      <c r="AS160" s="215">
        <f t="shared" si="27"/>
        <v>4500000</v>
      </c>
    </row>
    <row r="161" spans="1:45" x14ac:dyDescent="0.2">
      <c r="A161" s="455" t="s">
        <v>8398</v>
      </c>
      <c r="B161" s="455" t="s">
        <v>8251</v>
      </c>
      <c r="C161" s="455" t="s">
        <v>8213</v>
      </c>
      <c r="D161" s="455" t="s">
        <v>8213</v>
      </c>
      <c r="E161" s="455" t="s">
        <v>16995</v>
      </c>
      <c r="F161" s="453" t="s">
        <v>147</v>
      </c>
      <c r="G161" s="453" t="s">
        <v>86</v>
      </c>
      <c r="H161" s="454">
        <v>0</v>
      </c>
      <c r="I161" s="180">
        <v>0</v>
      </c>
      <c r="J161" s="358">
        <v>0</v>
      </c>
      <c r="K161" s="150">
        <v>0</v>
      </c>
      <c r="L161" s="180">
        <v>0</v>
      </c>
      <c r="M161" s="150">
        <v>60640.9</v>
      </c>
      <c r="N161" s="180">
        <v>0</v>
      </c>
      <c r="O161" s="150">
        <v>0</v>
      </c>
      <c r="P161" s="180">
        <v>0</v>
      </c>
      <c r="Q161" s="150">
        <v>0</v>
      </c>
      <c r="R161" s="187">
        <v>0</v>
      </c>
      <c r="S161" s="454">
        <v>0</v>
      </c>
      <c r="T161" s="180">
        <v>0</v>
      </c>
      <c r="U161" s="150">
        <v>0</v>
      </c>
      <c r="V161" s="180">
        <v>0</v>
      </c>
      <c r="W161" s="150">
        <v>0</v>
      </c>
      <c r="X161" s="180">
        <v>0</v>
      </c>
      <c r="Y161" s="150">
        <v>0</v>
      </c>
      <c r="Z161" s="180">
        <v>0</v>
      </c>
      <c r="AA161" s="150">
        <v>0</v>
      </c>
      <c r="AB161" s="180">
        <v>0</v>
      </c>
      <c r="AC161" s="358">
        <v>0</v>
      </c>
      <c r="AD161" s="150">
        <v>0</v>
      </c>
      <c r="AE161" s="180">
        <v>0</v>
      </c>
      <c r="AF161" s="454" t="s">
        <v>16916</v>
      </c>
      <c r="AG161" s="180">
        <v>0</v>
      </c>
      <c r="AH161" s="150" t="s">
        <v>16916</v>
      </c>
      <c r="AI161" s="187">
        <v>0</v>
      </c>
      <c r="AJ161" s="188">
        <f t="shared" si="24"/>
        <v>60640.9</v>
      </c>
      <c r="AK161" s="487">
        <v>0</v>
      </c>
      <c r="AL161" s="215">
        <f t="shared" si="28"/>
        <v>0</v>
      </c>
      <c r="AM161" s="392">
        <f t="shared" si="29"/>
        <v>0</v>
      </c>
      <c r="AN161" s="188">
        <f t="shared" si="30"/>
        <v>0</v>
      </c>
      <c r="AO161" s="487">
        <v>0</v>
      </c>
      <c r="AP161" s="215">
        <f t="shared" si="31"/>
        <v>0</v>
      </c>
      <c r="AQ161" s="188">
        <f t="shared" si="25"/>
        <v>60640.9</v>
      </c>
      <c r="AR161" s="487">
        <f t="shared" si="26"/>
        <v>0</v>
      </c>
      <c r="AS161" s="215">
        <f t="shared" si="27"/>
        <v>0</v>
      </c>
    </row>
    <row r="162" spans="1:45" x14ac:dyDescent="0.2">
      <c r="A162" s="456" t="s">
        <v>8392</v>
      </c>
      <c r="B162" s="456" t="s">
        <v>8271</v>
      </c>
      <c r="C162" s="456" t="s">
        <v>8213</v>
      </c>
      <c r="D162" s="456" t="s">
        <v>8213</v>
      </c>
      <c r="E162" s="456" t="s">
        <v>16996</v>
      </c>
      <c r="F162" s="453" t="s">
        <v>89</v>
      </c>
      <c r="G162" s="453" t="s">
        <v>86</v>
      </c>
      <c r="H162" s="454">
        <v>0</v>
      </c>
      <c r="I162" s="180">
        <v>0</v>
      </c>
      <c r="J162" s="358">
        <v>0</v>
      </c>
      <c r="K162" s="150">
        <v>0</v>
      </c>
      <c r="L162" s="180">
        <v>0</v>
      </c>
      <c r="M162" s="150">
        <v>0</v>
      </c>
      <c r="N162" s="180">
        <v>0</v>
      </c>
      <c r="O162" s="150">
        <v>0</v>
      </c>
      <c r="P162" s="180">
        <v>0</v>
      </c>
      <c r="Q162" s="150">
        <v>0</v>
      </c>
      <c r="R162" s="187">
        <v>0</v>
      </c>
      <c r="S162" s="454">
        <v>0</v>
      </c>
      <c r="T162" s="180">
        <v>0</v>
      </c>
      <c r="U162" s="150">
        <v>0</v>
      </c>
      <c r="V162" s="180">
        <v>0</v>
      </c>
      <c r="W162" s="150">
        <v>0</v>
      </c>
      <c r="X162" s="180">
        <v>0</v>
      </c>
      <c r="Y162" s="150">
        <v>0</v>
      </c>
      <c r="Z162" s="180">
        <v>0</v>
      </c>
      <c r="AA162" s="150">
        <v>7000000</v>
      </c>
      <c r="AB162" s="180">
        <v>6800135</v>
      </c>
      <c r="AC162" s="358">
        <v>0</v>
      </c>
      <c r="AD162" s="150">
        <v>0</v>
      </c>
      <c r="AE162" s="180">
        <v>0</v>
      </c>
      <c r="AF162" s="454" t="s">
        <v>16916</v>
      </c>
      <c r="AG162" s="180">
        <v>0</v>
      </c>
      <c r="AH162" s="150" t="s">
        <v>16916</v>
      </c>
      <c r="AI162" s="187">
        <v>0</v>
      </c>
      <c r="AJ162" s="188">
        <f t="shared" si="24"/>
        <v>7000000</v>
      </c>
      <c r="AK162" s="487">
        <v>7000000</v>
      </c>
      <c r="AL162" s="215">
        <f t="shared" si="28"/>
        <v>6800135</v>
      </c>
      <c r="AM162" s="392">
        <f t="shared" si="29"/>
        <v>0</v>
      </c>
      <c r="AN162" s="188">
        <f t="shared" si="30"/>
        <v>0</v>
      </c>
      <c r="AO162" s="487">
        <v>0</v>
      </c>
      <c r="AP162" s="215">
        <f t="shared" si="31"/>
        <v>0</v>
      </c>
      <c r="AQ162" s="188">
        <f t="shared" si="25"/>
        <v>7000000</v>
      </c>
      <c r="AR162" s="487">
        <f t="shared" si="26"/>
        <v>7000000</v>
      </c>
      <c r="AS162" s="215">
        <f t="shared" si="27"/>
        <v>6800135</v>
      </c>
    </row>
    <row r="163" spans="1:45" x14ac:dyDescent="0.2">
      <c r="A163" s="456" t="s">
        <v>8392</v>
      </c>
      <c r="B163" s="456" t="s">
        <v>8395</v>
      </c>
      <c r="C163" s="456" t="s">
        <v>8213</v>
      </c>
      <c r="D163" s="456" t="s">
        <v>8213</v>
      </c>
      <c r="E163" s="456" t="s">
        <v>179</v>
      </c>
      <c r="F163" s="453" t="s">
        <v>89</v>
      </c>
      <c r="G163" s="453" t="s">
        <v>86</v>
      </c>
      <c r="H163" s="454">
        <v>0</v>
      </c>
      <c r="I163" s="180">
        <v>0</v>
      </c>
      <c r="J163" s="358">
        <v>0</v>
      </c>
      <c r="K163" s="150">
        <v>0</v>
      </c>
      <c r="L163" s="180">
        <v>0</v>
      </c>
      <c r="M163" s="150">
        <v>0</v>
      </c>
      <c r="N163" s="180">
        <v>0</v>
      </c>
      <c r="O163" s="150">
        <v>0</v>
      </c>
      <c r="P163" s="180">
        <v>0</v>
      </c>
      <c r="Q163" s="150">
        <v>0</v>
      </c>
      <c r="R163" s="187">
        <v>0</v>
      </c>
      <c r="S163" s="454">
        <v>11438367.42</v>
      </c>
      <c r="T163" s="180">
        <v>11187124.539999999</v>
      </c>
      <c r="U163" s="150">
        <v>926463.02</v>
      </c>
      <c r="V163" s="180">
        <v>926463.02000000014</v>
      </c>
      <c r="W163" s="150">
        <v>0</v>
      </c>
      <c r="X163" s="180">
        <v>0</v>
      </c>
      <c r="Y163" s="150">
        <v>0</v>
      </c>
      <c r="Z163" s="180">
        <v>0</v>
      </c>
      <c r="AA163" s="150">
        <v>0</v>
      </c>
      <c r="AB163" s="180">
        <v>0</v>
      </c>
      <c r="AC163" s="358">
        <v>0</v>
      </c>
      <c r="AD163" s="150">
        <v>0</v>
      </c>
      <c r="AE163" s="180">
        <v>0</v>
      </c>
      <c r="AF163" s="454" t="s">
        <v>16916</v>
      </c>
      <c r="AG163" s="180">
        <v>0</v>
      </c>
      <c r="AH163" s="150" t="s">
        <v>16916</v>
      </c>
      <c r="AI163" s="187">
        <v>0</v>
      </c>
      <c r="AJ163" s="188">
        <f t="shared" ref="AJ163:AJ170" si="32">+SUM(H163,K163,M163,O163,Q163,S163,U163,W163,Y163,AA163,AD163)</f>
        <v>12364830.439999999</v>
      </c>
      <c r="AK163" s="487">
        <v>12121056.84</v>
      </c>
      <c r="AL163" s="215">
        <f t="shared" si="28"/>
        <v>12113587.559999999</v>
      </c>
      <c r="AM163" s="392">
        <f t="shared" si="29"/>
        <v>0</v>
      </c>
      <c r="AN163" s="188">
        <f t="shared" si="30"/>
        <v>0</v>
      </c>
      <c r="AO163" s="487">
        <v>0</v>
      </c>
      <c r="AP163" s="215">
        <f t="shared" si="31"/>
        <v>0</v>
      </c>
      <c r="AQ163" s="188">
        <f t="shared" ref="AQ163:AQ170" si="33">+AJ163+AN163</f>
        <v>12364830.439999999</v>
      </c>
      <c r="AR163" s="487">
        <f t="shared" ref="AR163:AR170" si="34">+AK163+AO163</f>
        <v>12121056.84</v>
      </c>
      <c r="AS163" s="215">
        <f t="shared" ref="AS163:AS170" si="35">+AL163+AP163</f>
        <v>12113587.559999999</v>
      </c>
    </row>
    <row r="164" spans="1:45" x14ac:dyDescent="0.2">
      <c r="A164" s="456" t="s">
        <v>8392</v>
      </c>
      <c r="B164" s="456" t="s">
        <v>8493</v>
      </c>
      <c r="C164" s="456" t="s">
        <v>8213</v>
      </c>
      <c r="D164" s="456" t="s">
        <v>8213</v>
      </c>
      <c r="E164" s="456" t="s">
        <v>16997</v>
      </c>
      <c r="F164" s="453" t="s">
        <v>89</v>
      </c>
      <c r="G164" s="453" t="s">
        <v>86</v>
      </c>
      <c r="H164" s="454">
        <v>0</v>
      </c>
      <c r="I164" s="180">
        <v>0</v>
      </c>
      <c r="J164" s="358">
        <v>0</v>
      </c>
      <c r="K164" s="150">
        <v>0</v>
      </c>
      <c r="L164" s="180">
        <v>0</v>
      </c>
      <c r="M164" s="150">
        <v>0</v>
      </c>
      <c r="N164" s="180">
        <v>0</v>
      </c>
      <c r="O164" s="150">
        <v>0</v>
      </c>
      <c r="P164" s="180">
        <v>0</v>
      </c>
      <c r="Q164" s="150">
        <v>0</v>
      </c>
      <c r="R164" s="187">
        <v>0</v>
      </c>
      <c r="S164" s="454">
        <v>0</v>
      </c>
      <c r="T164" s="180">
        <v>0</v>
      </c>
      <c r="U164" s="150">
        <v>0</v>
      </c>
      <c r="V164" s="180">
        <v>0</v>
      </c>
      <c r="W164" s="150">
        <v>0</v>
      </c>
      <c r="X164" s="180">
        <v>0</v>
      </c>
      <c r="Y164" s="150">
        <v>0</v>
      </c>
      <c r="Z164" s="180">
        <v>0</v>
      </c>
      <c r="AA164" s="150">
        <v>1430781.3</v>
      </c>
      <c r="AB164" s="180">
        <v>1430781.3000000003</v>
      </c>
      <c r="AC164" s="358">
        <v>0</v>
      </c>
      <c r="AD164" s="150">
        <v>0</v>
      </c>
      <c r="AE164" s="180">
        <v>0</v>
      </c>
      <c r="AF164" s="454" t="s">
        <v>16916</v>
      </c>
      <c r="AG164" s="180">
        <v>0</v>
      </c>
      <c r="AH164" s="150" t="s">
        <v>16916</v>
      </c>
      <c r="AI164" s="187">
        <v>0</v>
      </c>
      <c r="AJ164" s="188">
        <f t="shared" si="32"/>
        <v>1430781.3</v>
      </c>
      <c r="AK164" s="487">
        <v>1430781.3</v>
      </c>
      <c r="AL164" s="215">
        <f t="shared" si="28"/>
        <v>1430781.3000000003</v>
      </c>
      <c r="AM164" s="392">
        <f t="shared" si="29"/>
        <v>0</v>
      </c>
      <c r="AN164" s="188">
        <f t="shared" si="30"/>
        <v>0</v>
      </c>
      <c r="AO164" s="487">
        <v>0</v>
      </c>
      <c r="AP164" s="215">
        <f t="shared" si="31"/>
        <v>0</v>
      </c>
      <c r="AQ164" s="188">
        <f t="shared" si="33"/>
        <v>1430781.3</v>
      </c>
      <c r="AR164" s="487">
        <f t="shared" si="34"/>
        <v>1430781.3</v>
      </c>
      <c r="AS164" s="215">
        <f t="shared" si="35"/>
        <v>1430781.3000000003</v>
      </c>
    </row>
    <row r="165" spans="1:45" x14ac:dyDescent="0.2">
      <c r="A165" s="458" t="s">
        <v>8392</v>
      </c>
      <c r="B165" s="458" t="s">
        <v>8327</v>
      </c>
      <c r="C165" s="458" t="s">
        <v>8213</v>
      </c>
      <c r="D165" s="458" t="s">
        <v>8213</v>
      </c>
      <c r="E165" s="458" t="s">
        <v>8400</v>
      </c>
      <c r="F165" s="453" t="s">
        <v>89</v>
      </c>
      <c r="G165" s="453" t="s">
        <v>86</v>
      </c>
      <c r="H165" s="454">
        <v>0</v>
      </c>
      <c r="I165" s="180">
        <v>0</v>
      </c>
      <c r="J165" s="358">
        <v>0</v>
      </c>
      <c r="K165" s="150">
        <v>0</v>
      </c>
      <c r="L165" s="180">
        <v>0</v>
      </c>
      <c r="M165" s="150">
        <v>0</v>
      </c>
      <c r="N165" s="180">
        <v>0</v>
      </c>
      <c r="O165" s="150">
        <v>0</v>
      </c>
      <c r="P165" s="180">
        <v>0</v>
      </c>
      <c r="Q165" s="150">
        <v>0</v>
      </c>
      <c r="R165" s="187">
        <v>0</v>
      </c>
      <c r="S165" s="454">
        <v>256594.62</v>
      </c>
      <c r="T165" s="180">
        <v>0</v>
      </c>
      <c r="U165" s="150">
        <v>257906.25</v>
      </c>
      <c r="V165" s="180">
        <v>257906.25</v>
      </c>
      <c r="W165" s="150">
        <v>178766.24</v>
      </c>
      <c r="X165" s="180">
        <v>0</v>
      </c>
      <c r="Y165" s="150">
        <v>7306.2</v>
      </c>
      <c r="Z165" s="180">
        <v>0</v>
      </c>
      <c r="AA165" s="150">
        <v>0</v>
      </c>
      <c r="AB165" s="180">
        <v>0</v>
      </c>
      <c r="AC165" s="358">
        <v>0</v>
      </c>
      <c r="AD165" s="150">
        <v>0</v>
      </c>
      <c r="AE165" s="180">
        <v>0</v>
      </c>
      <c r="AF165" s="454" t="s">
        <v>16916</v>
      </c>
      <c r="AG165" s="180">
        <v>0</v>
      </c>
      <c r="AH165" s="150" t="s">
        <v>16916</v>
      </c>
      <c r="AI165" s="187">
        <v>0</v>
      </c>
      <c r="AJ165" s="188">
        <f t="shared" si="32"/>
        <v>700573.30999999994</v>
      </c>
      <c r="AK165" s="487">
        <v>700573.31</v>
      </c>
      <c r="AL165" s="215">
        <f t="shared" si="28"/>
        <v>257906.25</v>
      </c>
      <c r="AM165" s="392">
        <f t="shared" si="29"/>
        <v>0</v>
      </c>
      <c r="AN165" s="188">
        <f t="shared" si="30"/>
        <v>0</v>
      </c>
      <c r="AO165" s="487">
        <v>0</v>
      </c>
      <c r="AP165" s="215">
        <f t="shared" si="31"/>
        <v>0</v>
      </c>
      <c r="AQ165" s="188">
        <f t="shared" si="33"/>
        <v>700573.30999999994</v>
      </c>
      <c r="AR165" s="487">
        <f t="shared" si="34"/>
        <v>700573.31</v>
      </c>
      <c r="AS165" s="215">
        <f t="shared" si="35"/>
        <v>257906.25</v>
      </c>
    </row>
    <row r="166" spans="1:45" x14ac:dyDescent="0.2">
      <c r="A166" s="458" t="s">
        <v>8392</v>
      </c>
      <c r="B166" s="458" t="s">
        <v>8401</v>
      </c>
      <c r="C166" s="458" t="s">
        <v>8213</v>
      </c>
      <c r="D166" s="458" t="s">
        <v>8213</v>
      </c>
      <c r="E166" s="458" t="s">
        <v>151</v>
      </c>
      <c r="F166" s="453" t="s">
        <v>89</v>
      </c>
      <c r="G166" s="453" t="s">
        <v>86</v>
      </c>
      <c r="H166" s="454">
        <v>0</v>
      </c>
      <c r="I166" s="180">
        <v>0</v>
      </c>
      <c r="J166" s="358">
        <v>0</v>
      </c>
      <c r="K166" s="150">
        <v>0</v>
      </c>
      <c r="L166" s="180">
        <v>0</v>
      </c>
      <c r="M166" s="150">
        <v>0</v>
      </c>
      <c r="N166" s="180">
        <v>0</v>
      </c>
      <c r="O166" s="150">
        <v>0</v>
      </c>
      <c r="P166" s="180">
        <v>0</v>
      </c>
      <c r="Q166" s="150">
        <v>0</v>
      </c>
      <c r="R166" s="187">
        <v>0</v>
      </c>
      <c r="S166" s="454">
        <v>88803.12</v>
      </c>
      <c r="T166" s="180">
        <v>0</v>
      </c>
      <c r="U166" s="150">
        <v>0</v>
      </c>
      <c r="V166" s="180">
        <v>0</v>
      </c>
      <c r="W166" s="150">
        <v>0</v>
      </c>
      <c r="X166" s="180">
        <v>0</v>
      </c>
      <c r="Y166" s="150">
        <v>0</v>
      </c>
      <c r="Z166" s="180">
        <v>0</v>
      </c>
      <c r="AA166" s="150">
        <v>0</v>
      </c>
      <c r="AB166" s="180">
        <v>0</v>
      </c>
      <c r="AC166" s="358">
        <v>0</v>
      </c>
      <c r="AD166" s="150">
        <v>0</v>
      </c>
      <c r="AE166" s="180">
        <v>0</v>
      </c>
      <c r="AF166" s="454" t="s">
        <v>16916</v>
      </c>
      <c r="AG166" s="180">
        <v>0</v>
      </c>
      <c r="AH166" s="150" t="s">
        <v>16916</v>
      </c>
      <c r="AI166" s="187">
        <v>0</v>
      </c>
      <c r="AJ166" s="188">
        <f t="shared" si="32"/>
        <v>88803.12</v>
      </c>
      <c r="AK166" s="487">
        <v>0</v>
      </c>
      <c r="AL166" s="215">
        <f t="shared" si="28"/>
        <v>0</v>
      </c>
      <c r="AM166" s="392">
        <f t="shared" si="29"/>
        <v>0</v>
      </c>
      <c r="AN166" s="188">
        <f t="shared" si="30"/>
        <v>0</v>
      </c>
      <c r="AO166" s="487">
        <v>0</v>
      </c>
      <c r="AP166" s="215">
        <f t="shared" si="31"/>
        <v>0</v>
      </c>
      <c r="AQ166" s="188">
        <f t="shared" si="33"/>
        <v>88803.12</v>
      </c>
      <c r="AR166" s="487">
        <f t="shared" si="34"/>
        <v>0</v>
      </c>
      <c r="AS166" s="215">
        <f t="shared" si="35"/>
        <v>0</v>
      </c>
    </row>
    <row r="167" spans="1:45" x14ac:dyDescent="0.2">
      <c r="A167" s="459" t="s">
        <v>8392</v>
      </c>
      <c r="B167" s="459" t="s">
        <v>8403</v>
      </c>
      <c r="C167" s="459" t="s">
        <v>8213</v>
      </c>
      <c r="D167" s="459" t="s">
        <v>8213</v>
      </c>
      <c r="E167" s="459" t="s">
        <v>180</v>
      </c>
      <c r="F167" s="453" t="s">
        <v>89</v>
      </c>
      <c r="G167" s="453" t="s">
        <v>86</v>
      </c>
      <c r="H167" s="454">
        <v>0</v>
      </c>
      <c r="I167" s="180">
        <v>0</v>
      </c>
      <c r="J167" s="358">
        <v>0</v>
      </c>
      <c r="K167" s="150">
        <v>0</v>
      </c>
      <c r="L167" s="180">
        <v>0</v>
      </c>
      <c r="M167" s="150">
        <v>0</v>
      </c>
      <c r="N167" s="180">
        <v>0</v>
      </c>
      <c r="O167" s="150">
        <v>0</v>
      </c>
      <c r="P167" s="180">
        <v>0</v>
      </c>
      <c r="Q167" s="150">
        <v>0</v>
      </c>
      <c r="R167" s="187">
        <v>0</v>
      </c>
      <c r="S167" s="454">
        <v>275857.36</v>
      </c>
      <c r="T167" s="180">
        <v>0</v>
      </c>
      <c r="U167" s="150">
        <v>581952.74</v>
      </c>
      <c r="V167" s="180">
        <v>0</v>
      </c>
      <c r="W167" s="150">
        <v>0</v>
      </c>
      <c r="X167" s="180">
        <v>0</v>
      </c>
      <c r="Y167" s="150">
        <v>0</v>
      </c>
      <c r="Z167" s="180">
        <v>0</v>
      </c>
      <c r="AA167" s="150">
        <v>0</v>
      </c>
      <c r="AB167" s="180">
        <v>0</v>
      </c>
      <c r="AC167" s="358">
        <v>0</v>
      </c>
      <c r="AD167" s="150">
        <v>0</v>
      </c>
      <c r="AE167" s="180">
        <v>0</v>
      </c>
      <c r="AF167" s="454" t="s">
        <v>16916</v>
      </c>
      <c r="AG167" s="180">
        <v>0</v>
      </c>
      <c r="AH167" s="150" t="s">
        <v>16916</v>
      </c>
      <c r="AI167" s="187">
        <v>0</v>
      </c>
      <c r="AJ167" s="188">
        <f t="shared" si="32"/>
        <v>857810.1</v>
      </c>
      <c r="AK167" s="487">
        <v>0</v>
      </c>
      <c r="AL167" s="215">
        <f t="shared" si="28"/>
        <v>0</v>
      </c>
      <c r="AM167" s="392">
        <f t="shared" si="29"/>
        <v>0</v>
      </c>
      <c r="AN167" s="188">
        <f t="shared" si="30"/>
        <v>0</v>
      </c>
      <c r="AO167" s="487">
        <v>0</v>
      </c>
      <c r="AP167" s="215">
        <f t="shared" si="31"/>
        <v>0</v>
      </c>
      <c r="AQ167" s="188">
        <f t="shared" si="33"/>
        <v>857810.1</v>
      </c>
      <c r="AR167" s="487">
        <f t="shared" si="34"/>
        <v>0</v>
      </c>
      <c r="AS167" s="215">
        <f t="shared" si="35"/>
        <v>0</v>
      </c>
    </row>
    <row r="168" spans="1:45" x14ac:dyDescent="0.2">
      <c r="A168" s="457" t="s">
        <v>8392</v>
      </c>
      <c r="B168" s="457" t="s">
        <v>8876</v>
      </c>
      <c r="C168" s="457" t="s">
        <v>8213</v>
      </c>
      <c r="D168" s="457" t="s">
        <v>8213</v>
      </c>
      <c r="E168" s="457" t="s">
        <v>16998</v>
      </c>
      <c r="F168" s="453" t="s">
        <v>89</v>
      </c>
      <c r="G168" s="453" t="s">
        <v>86</v>
      </c>
      <c r="H168" s="454">
        <v>0</v>
      </c>
      <c r="I168" s="180">
        <v>0</v>
      </c>
      <c r="J168" s="358">
        <v>0</v>
      </c>
      <c r="K168" s="150">
        <v>0</v>
      </c>
      <c r="L168" s="180">
        <v>0</v>
      </c>
      <c r="M168" s="150">
        <v>0</v>
      </c>
      <c r="N168" s="180">
        <v>0</v>
      </c>
      <c r="O168" s="150">
        <v>0</v>
      </c>
      <c r="P168" s="180">
        <v>0</v>
      </c>
      <c r="Q168" s="150">
        <v>0</v>
      </c>
      <c r="R168" s="187">
        <v>0</v>
      </c>
      <c r="S168" s="454">
        <v>0</v>
      </c>
      <c r="T168" s="180">
        <v>0</v>
      </c>
      <c r="U168" s="150">
        <v>0</v>
      </c>
      <c r="V168" s="180">
        <v>0</v>
      </c>
      <c r="W168" s="150">
        <v>0</v>
      </c>
      <c r="X168" s="180">
        <v>0</v>
      </c>
      <c r="Y168" s="150">
        <v>0</v>
      </c>
      <c r="Z168" s="180">
        <v>0</v>
      </c>
      <c r="AA168" s="150">
        <v>0</v>
      </c>
      <c r="AB168" s="180">
        <v>0</v>
      </c>
      <c r="AC168" s="358">
        <v>0</v>
      </c>
      <c r="AD168" s="150">
        <v>0</v>
      </c>
      <c r="AE168" s="180">
        <v>0</v>
      </c>
      <c r="AF168" s="454">
        <v>0</v>
      </c>
      <c r="AG168" s="180">
        <v>0</v>
      </c>
      <c r="AH168" s="150">
        <v>8695714.2899999991</v>
      </c>
      <c r="AI168" s="187">
        <v>7845714.29</v>
      </c>
      <c r="AJ168" s="188">
        <f t="shared" si="32"/>
        <v>0</v>
      </c>
      <c r="AK168" s="487">
        <v>0</v>
      </c>
      <c r="AL168" s="215">
        <f t="shared" si="28"/>
        <v>0</v>
      </c>
      <c r="AM168" s="392">
        <f t="shared" si="29"/>
        <v>0</v>
      </c>
      <c r="AN168" s="188">
        <f t="shared" si="30"/>
        <v>8695714.2899999991</v>
      </c>
      <c r="AO168" s="487">
        <v>0</v>
      </c>
      <c r="AP168" s="215">
        <f t="shared" si="31"/>
        <v>7845714.29</v>
      </c>
      <c r="AQ168" s="188">
        <f t="shared" si="33"/>
        <v>8695714.2899999991</v>
      </c>
      <c r="AR168" s="487">
        <f t="shared" si="34"/>
        <v>0</v>
      </c>
      <c r="AS168" s="215">
        <f t="shared" si="35"/>
        <v>7845714.29</v>
      </c>
    </row>
    <row r="169" spans="1:45" x14ac:dyDescent="0.2">
      <c r="A169" s="457" t="s">
        <v>8392</v>
      </c>
      <c r="B169" s="457" t="s">
        <v>8413</v>
      </c>
      <c r="C169" s="457" t="s">
        <v>8213</v>
      </c>
      <c r="D169" s="457" t="s">
        <v>8213</v>
      </c>
      <c r="E169" s="457" t="s">
        <v>8414</v>
      </c>
      <c r="F169" s="453" t="s">
        <v>89</v>
      </c>
      <c r="G169" s="453" t="s">
        <v>86</v>
      </c>
      <c r="H169" s="454">
        <v>0</v>
      </c>
      <c r="I169" s="180">
        <v>0</v>
      </c>
      <c r="J169" s="358">
        <v>0</v>
      </c>
      <c r="K169" s="150">
        <v>0</v>
      </c>
      <c r="L169" s="180">
        <v>0</v>
      </c>
      <c r="M169" s="150">
        <v>0</v>
      </c>
      <c r="N169" s="180">
        <v>0</v>
      </c>
      <c r="O169" s="150">
        <v>0</v>
      </c>
      <c r="P169" s="180">
        <v>0</v>
      </c>
      <c r="Q169" s="150">
        <v>0</v>
      </c>
      <c r="R169" s="187">
        <v>0</v>
      </c>
      <c r="S169" s="454">
        <v>0</v>
      </c>
      <c r="T169" s="180">
        <v>0</v>
      </c>
      <c r="U169" s="150">
        <v>0</v>
      </c>
      <c r="V169" s="180">
        <v>0</v>
      </c>
      <c r="W169" s="150">
        <v>0</v>
      </c>
      <c r="X169" s="180">
        <v>0</v>
      </c>
      <c r="Y169" s="150">
        <v>0</v>
      </c>
      <c r="Z169" s="180">
        <v>0</v>
      </c>
      <c r="AA169" s="150">
        <v>0</v>
      </c>
      <c r="AB169" s="180">
        <v>0</v>
      </c>
      <c r="AC169" s="358">
        <v>0</v>
      </c>
      <c r="AD169" s="150">
        <v>0</v>
      </c>
      <c r="AE169" s="180">
        <v>0</v>
      </c>
      <c r="AF169" s="454">
        <v>0</v>
      </c>
      <c r="AG169" s="180">
        <v>0</v>
      </c>
      <c r="AH169" s="150">
        <v>637447.19999999995</v>
      </c>
      <c r="AI169" s="187">
        <v>0</v>
      </c>
      <c r="AJ169" s="188">
        <f t="shared" si="32"/>
        <v>0</v>
      </c>
      <c r="AK169" s="487">
        <v>0</v>
      </c>
      <c r="AL169" s="215">
        <f t="shared" si="28"/>
        <v>0</v>
      </c>
      <c r="AM169" s="392">
        <f t="shared" si="29"/>
        <v>0</v>
      </c>
      <c r="AN169" s="188">
        <f t="shared" si="30"/>
        <v>637447.19999999995</v>
      </c>
      <c r="AO169" s="487">
        <v>0</v>
      </c>
      <c r="AP169" s="215">
        <f t="shared" si="31"/>
        <v>0</v>
      </c>
      <c r="AQ169" s="188">
        <f t="shared" si="33"/>
        <v>637447.19999999995</v>
      </c>
      <c r="AR169" s="487">
        <f t="shared" si="34"/>
        <v>0</v>
      </c>
      <c r="AS169" s="215">
        <f t="shared" si="35"/>
        <v>0</v>
      </c>
    </row>
    <row r="170" spans="1:45" x14ac:dyDescent="0.2">
      <c r="A170" s="148" t="s">
        <v>8392</v>
      </c>
      <c r="B170" s="148" t="s">
        <v>8402</v>
      </c>
      <c r="C170" s="148" t="s">
        <v>8213</v>
      </c>
      <c r="D170" s="148" t="s">
        <v>8213</v>
      </c>
      <c r="E170" s="462" t="s">
        <v>167</v>
      </c>
      <c r="F170" s="453" t="s">
        <v>89</v>
      </c>
      <c r="G170" s="453" t="s">
        <v>86</v>
      </c>
      <c r="H170" s="454">
        <v>0</v>
      </c>
      <c r="I170" s="180">
        <v>0</v>
      </c>
      <c r="J170" s="358">
        <v>0</v>
      </c>
      <c r="K170" s="150">
        <v>0</v>
      </c>
      <c r="L170" s="180">
        <v>0</v>
      </c>
      <c r="M170" s="150">
        <v>31119.84</v>
      </c>
      <c r="N170" s="180">
        <v>0</v>
      </c>
      <c r="O170" s="150">
        <v>0</v>
      </c>
      <c r="P170" s="180">
        <v>0</v>
      </c>
      <c r="Q170" s="150">
        <v>0</v>
      </c>
      <c r="R170" s="187">
        <v>0</v>
      </c>
      <c r="S170" s="454">
        <v>0</v>
      </c>
      <c r="T170" s="180">
        <v>0</v>
      </c>
      <c r="U170" s="150">
        <v>0</v>
      </c>
      <c r="V170" s="180">
        <v>0</v>
      </c>
      <c r="W170" s="150">
        <v>0</v>
      </c>
      <c r="X170" s="180">
        <v>0</v>
      </c>
      <c r="Y170" s="150">
        <v>0</v>
      </c>
      <c r="Z170" s="180">
        <v>0</v>
      </c>
      <c r="AA170" s="150">
        <v>0</v>
      </c>
      <c r="AB170" s="180">
        <v>0</v>
      </c>
      <c r="AC170" s="358">
        <v>0</v>
      </c>
      <c r="AD170" s="150">
        <v>0</v>
      </c>
      <c r="AE170" s="180">
        <v>0</v>
      </c>
      <c r="AF170" s="454" t="s">
        <v>16916</v>
      </c>
      <c r="AG170" s="180">
        <v>0</v>
      </c>
      <c r="AH170" s="150" t="s">
        <v>16916</v>
      </c>
      <c r="AI170" s="187">
        <v>0</v>
      </c>
      <c r="AJ170" s="188">
        <f t="shared" si="32"/>
        <v>31119.84</v>
      </c>
      <c r="AK170" s="487">
        <v>0</v>
      </c>
      <c r="AL170" s="215">
        <f t="shared" si="28"/>
        <v>0</v>
      </c>
      <c r="AM170" s="392">
        <f t="shared" si="29"/>
        <v>0</v>
      </c>
      <c r="AN170" s="464">
        <f t="shared" si="30"/>
        <v>0</v>
      </c>
      <c r="AO170" s="488">
        <v>0</v>
      </c>
      <c r="AP170" s="465">
        <f t="shared" si="31"/>
        <v>0</v>
      </c>
      <c r="AQ170" s="188">
        <f t="shared" si="33"/>
        <v>31119.84</v>
      </c>
      <c r="AR170" s="487">
        <f t="shared" si="34"/>
        <v>0</v>
      </c>
      <c r="AS170" s="215">
        <f t="shared" si="35"/>
        <v>0</v>
      </c>
    </row>
    <row r="171" spans="1:45" x14ac:dyDescent="0.2">
      <c r="F171" s="453"/>
      <c r="G171" s="453"/>
      <c r="H171" s="181">
        <f>SUM(H3:H170)</f>
        <v>29599582.719999999</v>
      </c>
      <c r="I171" s="181">
        <f t="shared" ref="I171:AS171" si="36">SUM(I3:I170)</f>
        <v>23610098.669999998</v>
      </c>
      <c r="J171" s="181">
        <f t="shared" si="36"/>
        <v>8285.49</v>
      </c>
      <c r="K171" s="181">
        <f t="shared" si="36"/>
        <v>23280970.09</v>
      </c>
      <c r="L171" s="181">
        <f t="shared" si="36"/>
        <v>17325733.059999999</v>
      </c>
      <c r="M171" s="181">
        <f t="shared" si="36"/>
        <v>88893669.009999976</v>
      </c>
      <c r="N171" s="181">
        <f t="shared" si="36"/>
        <v>18800568.77</v>
      </c>
      <c r="O171" s="181">
        <f t="shared" si="36"/>
        <v>3026175.2199999997</v>
      </c>
      <c r="P171" s="181">
        <f t="shared" si="36"/>
        <v>2213589.2299999995</v>
      </c>
      <c r="Q171" s="181">
        <f t="shared" si="36"/>
        <v>139258700.42999998</v>
      </c>
      <c r="R171" s="181">
        <f t="shared" si="36"/>
        <v>107149215.11000001</v>
      </c>
      <c r="S171" s="181">
        <f t="shared" si="36"/>
        <v>66261606.909999996</v>
      </c>
      <c r="T171" s="181">
        <f t="shared" si="36"/>
        <v>32734031.659999996</v>
      </c>
      <c r="U171" s="181">
        <f t="shared" si="36"/>
        <v>37407139.700000018</v>
      </c>
      <c r="V171" s="181">
        <f t="shared" si="36"/>
        <v>31612791.810000006</v>
      </c>
      <c r="W171" s="181">
        <f t="shared" si="36"/>
        <v>11893289.180000002</v>
      </c>
      <c r="X171" s="181">
        <f t="shared" si="36"/>
        <v>3601007.75</v>
      </c>
      <c r="Y171" s="181">
        <f t="shared" si="36"/>
        <v>493685.14999999991</v>
      </c>
      <c r="Z171" s="181">
        <f t="shared" si="36"/>
        <v>326261.81000000006</v>
      </c>
      <c r="AA171" s="181">
        <f t="shared" si="36"/>
        <v>67688517.859999999</v>
      </c>
      <c r="AB171" s="181">
        <f t="shared" si="36"/>
        <v>61780463.359999985</v>
      </c>
      <c r="AC171" s="181">
        <f t="shared" ref="AC171" si="37">SUM(AC3:AC170)</f>
        <v>275559.82</v>
      </c>
      <c r="AD171" s="466"/>
      <c r="AE171" s="181"/>
      <c r="AF171" s="181">
        <f t="shared" si="36"/>
        <v>1345165.64</v>
      </c>
      <c r="AG171" s="466">
        <f t="shared" si="36"/>
        <v>1019739.08</v>
      </c>
      <c r="AH171" s="466">
        <f t="shared" si="36"/>
        <v>108029248.66000001</v>
      </c>
      <c r="AI171" s="467">
        <f t="shared" si="36"/>
        <v>58777583.929999992</v>
      </c>
      <c r="AJ171" s="181">
        <f t="shared" si="36"/>
        <v>489586708.88</v>
      </c>
      <c r="AK171" s="181">
        <f t="shared" ref="AK171" si="38">SUM(AK3:AK170)</f>
        <v>414668946.03000003</v>
      </c>
      <c r="AL171" s="181">
        <f t="shared" ref="AL171:AM171" si="39">SUM(AL3:AL170)</f>
        <v>320937013.26000005</v>
      </c>
      <c r="AM171" s="181">
        <f t="shared" si="39"/>
        <v>283845.31</v>
      </c>
      <c r="AN171" s="181">
        <f t="shared" ref="AN171" si="40">SUM(AN3:AN170)</f>
        <v>109374414.30000003</v>
      </c>
      <c r="AO171" s="181">
        <f t="shared" ref="AO171" si="41">SUM(AO3:AO170)</f>
        <v>0</v>
      </c>
      <c r="AP171" s="181">
        <f t="shared" si="36"/>
        <v>59797323.00999999</v>
      </c>
      <c r="AQ171" s="181">
        <f t="shared" si="36"/>
        <v>598961123.18000007</v>
      </c>
      <c r="AR171" s="181">
        <f t="shared" si="36"/>
        <v>414668946.03000003</v>
      </c>
      <c r="AS171" s="181">
        <f t="shared" si="36"/>
        <v>380734336.27000004</v>
      </c>
    </row>
    <row r="172" spans="1:45" x14ac:dyDescent="0.2">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150"/>
      <c r="AM172" s="150"/>
      <c r="AP172" s="150"/>
      <c r="AQ172" s="150"/>
    </row>
    <row r="173" spans="1:45" x14ac:dyDescent="0.2">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row>
    <row r="198" s="468" customFormat="1" x14ac:dyDescent="0.2"/>
  </sheetData>
  <autoFilter ref="A2:BZ171" xr:uid="{00000000-0009-0000-0000-000011000000}">
    <filterColumn colId="0" showButton="0"/>
    <filterColumn colId="1" showButton="0"/>
    <filterColumn colId="2" showButton="0"/>
  </autoFilter>
  <mergeCells count="8">
    <mergeCell ref="AN1:AP1"/>
    <mergeCell ref="AQ1:AS1"/>
    <mergeCell ref="A2:D2"/>
    <mergeCell ref="AF1:AI1"/>
    <mergeCell ref="H1:R1"/>
    <mergeCell ref="AJ1:AM1"/>
    <mergeCell ref="S1:AC1"/>
    <mergeCell ref="AD1:AE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dimension ref="A1:AW192"/>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style="148" bestFit="1" customWidth="1"/>
    <col min="2" max="2" width="4.42578125" style="148" bestFit="1" customWidth="1"/>
    <col min="3" max="4" width="2.85546875" style="148" bestFit="1" customWidth="1"/>
    <col min="5" max="5" width="36.85546875" style="148" bestFit="1" customWidth="1"/>
    <col min="6" max="6" width="11.42578125" style="148" bestFit="1" customWidth="1"/>
    <col min="7" max="7" width="20.5703125" style="148" bestFit="1" customWidth="1"/>
    <col min="8" max="8" width="21.42578125" style="148" bestFit="1" customWidth="1"/>
    <col min="9" max="10" width="17.140625" style="148" bestFit="1" customWidth="1"/>
    <col min="11" max="11" width="16.42578125" style="148" bestFit="1" customWidth="1"/>
    <col min="12" max="12" width="17.140625" style="148" bestFit="1" customWidth="1"/>
    <col min="13" max="13" width="14.28515625" style="148" bestFit="1" customWidth="1"/>
    <col min="14" max="14" width="17.140625" style="148" bestFit="1" customWidth="1"/>
    <col min="15" max="15" width="16.7109375" style="148" bestFit="1" customWidth="1"/>
    <col min="16" max="16" width="17.140625" style="148" bestFit="1" customWidth="1"/>
    <col min="17" max="17" width="15" style="148" bestFit="1" customWidth="1"/>
    <col min="18" max="18" width="17.140625" style="148" bestFit="1" customWidth="1"/>
    <col min="19" max="19" width="15.42578125" style="148" bestFit="1" customWidth="1"/>
    <col min="20" max="20" width="17.140625" style="148" bestFit="1" customWidth="1"/>
    <col min="21" max="21" width="17.140625" style="148" customWidth="1"/>
    <col min="22" max="22" width="16.42578125" style="148" bestFit="1" customWidth="1"/>
    <col min="23" max="23" width="17.140625" style="148" bestFit="1" customWidth="1"/>
    <col min="24" max="24" width="13" style="148" bestFit="1" customWidth="1"/>
    <col min="25" max="25" width="17.140625" style="148" bestFit="1" customWidth="1"/>
    <col min="26" max="26" width="15.42578125" style="148" bestFit="1" customWidth="1"/>
    <col min="27" max="27" width="17.140625" style="148" bestFit="1" customWidth="1"/>
    <col min="28" max="28" width="17.140625" style="148" customWidth="1"/>
    <col min="29" max="29" width="23.5703125" style="148" bestFit="1" customWidth="1"/>
    <col min="30" max="30" width="26.28515625" style="148" bestFit="1" customWidth="1"/>
    <col min="31" max="31" width="16.7109375" style="148" bestFit="1" customWidth="1"/>
    <col min="32" max="33" width="17.140625" style="148" bestFit="1" customWidth="1"/>
    <col min="34" max="34" width="18.28515625" style="148" bestFit="1" customWidth="1"/>
    <col min="35" max="36" width="16.28515625" style="148" bestFit="1" customWidth="1"/>
    <col min="37" max="37" width="16.28515625" style="148" customWidth="1"/>
    <col min="38" max="38" width="18.28515625" style="148" bestFit="1" customWidth="1"/>
    <col min="39" max="39" width="15.42578125" style="148" bestFit="1" customWidth="1"/>
    <col min="40" max="40" width="16.7109375" style="148" bestFit="1" customWidth="1"/>
    <col min="41" max="41" width="18.28515625" style="148" bestFit="1" customWidth="1"/>
    <col min="42" max="42" width="17.140625" style="148" bestFit="1" customWidth="1"/>
    <col min="43" max="43" width="16.42578125" style="148" bestFit="1" customWidth="1"/>
    <col min="44" max="44" width="14.7109375" bestFit="1" customWidth="1"/>
    <col min="45" max="45" width="19.42578125" customWidth="1"/>
    <col min="46" max="46" width="14.28515625" style="148" customWidth="1"/>
    <col min="47" max="47" width="15.28515625" style="148" customWidth="1"/>
    <col min="48" max="48" width="14.140625" style="148" customWidth="1"/>
    <col min="49" max="49" width="15.140625" style="148" customWidth="1"/>
    <col min="50" max="16384" width="11.42578125" style="148"/>
  </cols>
  <sheetData>
    <row r="1" spans="1:49" ht="56.25" customHeight="1" x14ac:dyDescent="0.2">
      <c r="H1" s="745" t="s">
        <v>189</v>
      </c>
      <c r="I1" s="746"/>
      <c r="J1" s="746"/>
      <c r="K1" s="746"/>
      <c r="L1" s="746"/>
      <c r="M1" s="746"/>
      <c r="N1" s="746"/>
      <c r="O1" s="746"/>
      <c r="P1" s="746"/>
      <c r="Q1" s="746"/>
      <c r="R1" s="746"/>
      <c r="S1" s="746"/>
      <c r="T1" s="746"/>
      <c r="U1" s="513"/>
      <c r="V1" s="751" t="s">
        <v>117</v>
      </c>
      <c r="W1" s="752"/>
      <c r="X1" s="752"/>
      <c r="Y1" s="752"/>
      <c r="Z1" s="752"/>
      <c r="AA1" s="752"/>
      <c r="AB1" s="752"/>
      <c r="AC1" s="752"/>
      <c r="AD1" s="752"/>
      <c r="AE1" s="752"/>
      <c r="AF1" s="752"/>
      <c r="AG1" s="753"/>
      <c r="AH1" s="742" t="s">
        <v>16921</v>
      </c>
      <c r="AI1" s="743"/>
      <c r="AJ1" s="743"/>
      <c r="AK1" s="744"/>
      <c r="AL1" s="748" t="s">
        <v>16922</v>
      </c>
      <c r="AM1" s="749"/>
      <c r="AN1" s="749"/>
      <c r="AO1" s="750"/>
      <c r="AP1" s="740" t="s">
        <v>16924</v>
      </c>
      <c r="AQ1" s="740"/>
      <c r="AR1" s="740"/>
      <c r="AS1" s="740" t="s">
        <v>16929</v>
      </c>
      <c r="AT1" s="740"/>
      <c r="AU1" s="740"/>
      <c r="AV1" s="748" t="s">
        <v>16907</v>
      </c>
      <c r="AW1" s="749"/>
    </row>
    <row r="2" spans="1:49" s="452" customFormat="1" ht="38.25" x14ac:dyDescent="0.2">
      <c r="A2" s="741" t="s">
        <v>8572</v>
      </c>
      <c r="B2" s="741"/>
      <c r="C2" s="741"/>
      <c r="D2" s="741"/>
      <c r="E2" s="478" t="s">
        <v>8425</v>
      </c>
      <c r="F2" s="478" t="s">
        <v>31</v>
      </c>
      <c r="G2" s="478" t="s">
        <v>16906</v>
      </c>
      <c r="H2" s="489" t="s">
        <v>8207</v>
      </c>
      <c r="I2" s="490" t="s">
        <v>17018</v>
      </c>
      <c r="J2" s="497" t="s">
        <v>16912</v>
      </c>
      <c r="K2" s="491" t="s">
        <v>386</v>
      </c>
      <c r="L2" s="490" t="s">
        <v>17018</v>
      </c>
      <c r="M2" s="497" t="s">
        <v>16912</v>
      </c>
      <c r="N2" s="491" t="s">
        <v>8208</v>
      </c>
      <c r="O2" s="490" t="s">
        <v>17018</v>
      </c>
      <c r="P2" s="497" t="s">
        <v>16912</v>
      </c>
      <c r="Q2" s="491" t="s">
        <v>8209</v>
      </c>
      <c r="R2" s="490" t="s">
        <v>17018</v>
      </c>
      <c r="S2" s="491" t="s">
        <v>34</v>
      </c>
      <c r="T2" s="490" t="s">
        <v>17018</v>
      </c>
      <c r="U2" s="497" t="s">
        <v>16912</v>
      </c>
      <c r="V2" s="493" t="s">
        <v>8207</v>
      </c>
      <c r="W2" s="490" t="s">
        <v>17018</v>
      </c>
      <c r="X2" s="494" t="s">
        <v>386</v>
      </c>
      <c r="Y2" s="490" t="s">
        <v>17018</v>
      </c>
      <c r="Z2" s="497" t="s">
        <v>16912</v>
      </c>
      <c r="AA2" s="494" t="s">
        <v>8208</v>
      </c>
      <c r="AB2" s="490" t="s">
        <v>17018</v>
      </c>
      <c r="AC2" s="494" t="s">
        <v>8209</v>
      </c>
      <c r="AD2" s="490" t="s">
        <v>17018</v>
      </c>
      <c r="AE2" s="494" t="s">
        <v>34</v>
      </c>
      <c r="AF2" s="492" t="s">
        <v>17018</v>
      </c>
      <c r="AG2" s="497" t="s">
        <v>16912</v>
      </c>
      <c r="AH2" s="495" t="s">
        <v>8210</v>
      </c>
      <c r="AI2" s="490" t="s">
        <v>17018</v>
      </c>
      <c r="AJ2" s="496" t="s">
        <v>34</v>
      </c>
      <c r="AK2" s="492" t="s">
        <v>17018</v>
      </c>
      <c r="AL2" s="431" t="s">
        <v>384</v>
      </c>
      <c r="AM2" s="486" t="s">
        <v>17005</v>
      </c>
      <c r="AN2" s="432" t="s">
        <v>185</v>
      </c>
      <c r="AO2" s="378" t="s">
        <v>16915</v>
      </c>
      <c r="AP2" s="431" t="s">
        <v>384</v>
      </c>
      <c r="AQ2" s="486" t="s">
        <v>17005</v>
      </c>
      <c r="AR2" s="432" t="s">
        <v>185</v>
      </c>
      <c r="AS2" s="431" t="s">
        <v>384</v>
      </c>
      <c r="AT2" s="486" t="s">
        <v>17005</v>
      </c>
      <c r="AU2" s="432" t="s">
        <v>185</v>
      </c>
      <c r="AV2" s="431" t="s">
        <v>384</v>
      </c>
      <c r="AW2" s="432" t="s">
        <v>17095</v>
      </c>
    </row>
    <row r="3" spans="1:49" ht="12.75" x14ac:dyDescent="0.2">
      <c r="A3" s="453" t="s">
        <v>8211</v>
      </c>
      <c r="B3" s="453" t="s">
        <v>8273</v>
      </c>
      <c r="C3" s="453" t="s">
        <v>8213</v>
      </c>
      <c r="D3" s="453" t="s">
        <v>8213</v>
      </c>
      <c r="E3" s="453" t="s">
        <v>674</v>
      </c>
      <c r="F3" s="453" t="s">
        <v>45</v>
      </c>
      <c r="G3" s="453" t="s">
        <v>37</v>
      </c>
      <c r="H3" s="454"/>
      <c r="I3" s="180"/>
      <c r="J3" s="358"/>
      <c r="K3" s="150"/>
      <c r="L3" s="180"/>
      <c r="M3" s="358"/>
      <c r="N3" s="150"/>
      <c r="O3" s="180"/>
      <c r="P3" s="358"/>
      <c r="Q3" s="150"/>
      <c r="R3" s="180"/>
      <c r="S3" s="150"/>
      <c r="T3" s="180"/>
      <c r="U3" s="358"/>
      <c r="V3" s="454"/>
      <c r="W3" s="180"/>
      <c r="X3" s="150"/>
      <c r="Y3" s="180"/>
      <c r="Z3" s="358"/>
      <c r="AA3" s="150"/>
      <c r="AB3" s="180"/>
      <c r="AC3" s="150"/>
      <c r="AD3" s="180"/>
      <c r="AE3" s="150"/>
      <c r="AF3" s="187"/>
      <c r="AG3" s="358"/>
      <c r="AH3" s="454">
        <v>0</v>
      </c>
      <c r="AI3" s="180">
        <v>0</v>
      </c>
      <c r="AJ3" s="150">
        <v>2409777.66</v>
      </c>
      <c r="AK3" s="187">
        <v>2409777.66</v>
      </c>
      <c r="AL3" s="188">
        <v>0</v>
      </c>
      <c r="AM3" s="487">
        <v>0</v>
      </c>
      <c r="AN3" s="215">
        <v>0</v>
      </c>
      <c r="AO3" s="392">
        <v>0</v>
      </c>
      <c r="AP3" s="188">
        <v>2409777.66</v>
      </c>
      <c r="AQ3" s="487">
        <v>2409777.66</v>
      </c>
      <c r="AR3" s="215">
        <v>2409777.66</v>
      </c>
      <c r="AS3" s="188">
        <v>2409777.66</v>
      </c>
      <c r="AT3" s="487">
        <v>2409777.66</v>
      </c>
      <c r="AU3" s="215">
        <v>2409777.66</v>
      </c>
      <c r="AV3" s="188" t="s">
        <v>16916</v>
      </c>
      <c r="AW3" s="187" t="s">
        <v>16916</v>
      </c>
    </row>
    <row r="4" spans="1:49" ht="12.75" x14ac:dyDescent="0.2">
      <c r="A4" s="455" t="s">
        <v>8211</v>
      </c>
      <c r="B4" s="455" t="s">
        <v>8263</v>
      </c>
      <c r="C4" s="455" t="s">
        <v>8213</v>
      </c>
      <c r="D4" s="455" t="s">
        <v>8213</v>
      </c>
      <c r="E4" s="455" t="s">
        <v>680</v>
      </c>
      <c r="F4" s="453" t="s">
        <v>45</v>
      </c>
      <c r="G4" s="453" t="s">
        <v>37</v>
      </c>
      <c r="H4" s="454"/>
      <c r="I4" s="180"/>
      <c r="J4" s="358"/>
      <c r="K4" s="150"/>
      <c r="L4" s="180"/>
      <c r="M4" s="358"/>
      <c r="N4" s="150"/>
      <c r="O4" s="180"/>
      <c r="P4" s="358"/>
      <c r="Q4" s="150"/>
      <c r="R4" s="180"/>
      <c r="S4" s="150"/>
      <c r="T4" s="180"/>
      <c r="U4" s="358"/>
      <c r="V4" s="454">
        <v>50841.229999999996</v>
      </c>
      <c r="W4" s="180">
        <v>48781.23</v>
      </c>
      <c r="X4" s="150">
        <v>0</v>
      </c>
      <c r="Y4" s="180">
        <v>0</v>
      </c>
      <c r="Z4" s="358">
        <v>0</v>
      </c>
      <c r="AA4" s="150">
        <v>0</v>
      </c>
      <c r="AB4" s="180">
        <v>0</v>
      </c>
      <c r="AC4" s="150">
        <v>0</v>
      </c>
      <c r="AD4" s="180">
        <v>0</v>
      </c>
      <c r="AE4" s="150">
        <v>3223.81</v>
      </c>
      <c r="AF4" s="187">
        <v>3223.81</v>
      </c>
      <c r="AG4" s="358">
        <v>1352.09</v>
      </c>
      <c r="AH4" s="454" t="s">
        <v>16916</v>
      </c>
      <c r="AI4" s="180"/>
      <c r="AJ4" s="150" t="s">
        <v>16916</v>
      </c>
      <c r="AK4" s="187"/>
      <c r="AL4" s="188">
        <v>54065.039999999994</v>
      </c>
      <c r="AM4" s="487">
        <v>52005.04</v>
      </c>
      <c r="AN4" s="215">
        <v>52005.04</v>
      </c>
      <c r="AO4" s="392">
        <v>1352.09</v>
      </c>
      <c r="AP4" s="188">
        <v>0</v>
      </c>
      <c r="AQ4" s="487">
        <v>0</v>
      </c>
      <c r="AR4" s="215">
        <v>0</v>
      </c>
      <c r="AS4" s="188">
        <v>54065.039999999994</v>
      </c>
      <c r="AT4" s="487">
        <v>52005.04</v>
      </c>
      <c r="AU4" s="215">
        <v>52005.04</v>
      </c>
      <c r="AV4" s="188" t="s">
        <v>16916</v>
      </c>
      <c r="AW4" s="187" t="s">
        <v>16916</v>
      </c>
    </row>
    <row r="5" spans="1:49" ht="12.75" x14ac:dyDescent="0.2">
      <c r="A5" s="456" t="s">
        <v>8211</v>
      </c>
      <c r="B5" s="456" t="s">
        <v>8240</v>
      </c>
      <c r="C5" s="456" t="s">
        <v>8213</v>
      </c>
      <c r="D5" s="456" t="s">
        <v>8213</v>
      </c>
      <c r="E5" s="456" t="s">
        <v>17066</v>
      </c>
      <c r="F5" s="453" t="s">
        <v>45</v>
      </c>
      <c r="G5" s="453" t="s">
        <v>37</v>
      </c>
      <c r="H5" s="454"/>
      <c r="I5" s="180"/>
      <c r="J5" s="358"/>
      <c r="K5" s="150"/>
      <c r="L5" s="180"/>
      <c r="M5" s="358"/>
      <c r="N5" s="150"/>
      <c r="O5" s="180"/>
      <c r="P5" s="358"/>
      <c r="Q5" s="150"/>
      <c r="R5" s="180"/>
      <c r="S5" s="150"/>
      <c r="T5" s="180"/>
      <c r="U5" s="358"/>
      <c r="V5" s="454">
        <v>43901.95</v>
      </c>
      <c r="W5" s="180">
        <v>41502.350000000006</v>
      </c>
      <c r="X5" s="150">
        <v>0</v>
      </c>
      <c r="Y5" s="180">
        <v>0</v>
      </c>
      <c r="Z5" s="358">
        <v>0</v>
      </c>
      <c r="AA5" s="150">
        <v>0</v>
      </c>
      <c r="AB5" s="180">
        <v>0</v>
      </c>
      <c r="AC5" s="150">
        <v>0</v>
      </c>
      <c r="AD5" s="180">
        <v>0</v>
      </c>
      <c r="AE5" s="150">
        <v>427337.69</v>
      </c>
      <c r="AF5" s="187">
        <v>427337.69</v>
      </c>
      <c r="AG5" s="358">
        <v>0</v>
      </c>
      <c r="AH5" s="454" t="s">
        <v>16916</v>
      </c>
      <c r="AI5" s="180"/>
      <c r="AJ5" s="150" t="s">
        <v>16916</v>
      </c>
      <c r="AK5" s="187"/>
      <c r="AL5" s="188">
        <v>471239.64</v>
      </c>
      <c r="AM5" s="487">
        <v>468840.04</v>
      </c>
      <c r="AN5" s="215">
        <v>468840.04000000004</v>
      </c>
      <c r="AO5" s="392">
        <v>0</v>
      </c>
      <c r="AP5" s="188">
        <v>0</v>
      </c>
      <c r="AQ5" s="487">
        <v>0</v>
      </c>
      <c r="AR5" s="215">
        <v>0</v>
      </c>
      <c r="AS5" s="188">
        <v>471239.64</v>
      </c>
      <c r="AT5" s="487">
        <v>468840.04</v>
      </c>
      <c r="AU5" s="215">
        <v>468840.04000000004</v>
      </c>
      <c r="AV5" s="188" t="s">
        <v>16916</v>
      </c>
      <c r="AW5" s="187" t="s">
        <v>16916</v>
      </c>
    </row>
    <row r="6" spans="1:49" ht="12.75" x14ac:dyDescent="0.2">
      <c r="A6" s="456" t="s">
        <v>8211</v>
      </c>
      <c r="B6" s="456" t="s">
        <v>8274</v>
      </c>
      <c r="C6" s="456" t="s">
        <v>8213</v>
      </c>
      <c r="D6" s="456" t="s">
        <v>8213</v>
      </c>
      <c r="E6" s="456" t="s">
        <v>695</v>
      </c>
      <c r="F6" s="453" t="s">
        <v>45</v>
      </c>
      <c r="G6" s="453" t="s">
        <v>37</v>
      </c>
      <c r="H6" s="454"/>
      <c r="I6" s="180"/>
      <c r="J6" s="358"/>
      <c r="K6" s="150"/>
      <c r="L6" s="180"/>
      <c r="M6" s="358"/>
      <c r="N6" s="150"/>
      <c r="O6" s="180"/>
      <c r="P6" s="358"/>
      <c r="Q6" s="150"/>
      <c r="R6" s="180"/>
      <c r="S6" s="150"/>
      <c r="T6" s="180"/>
      <c r="U6" s="358"/>
      <c r="V6" s="454">
        <v>509325.38</v>
      </c>
      <c r="W6" s="180">
        <v>495162.14999999997</v>
      </c>
      <c r="X6" s="150">
        <v>57895.61</v>
      </c>
      <c r="Y6" s="180">
        <v>57220.69000000001</v>
      </c>
      <c r="Z6" s="358">
        <v>14422.74</v>
      </c>
      <c r="AA6" s="150">
        <v>527670.31999999995</v>
      </c>
      <c r="AB6" s="180">
        <v>221957.24000000002</v>
      </c>
      <c r="AC6" s="150">
        <v>49535.86</v>
      </c>
      <c r="AD6" s="180">
        <v>27549.599999999995</v>
      </c>
      <c r="AE6" s="150">
        <v>0</v>
      </c>
      <c r="AF6" s="187">
        <v>0</v>
      </c>
      <c r="AG6" s="358">
        <v>0</v>
      </c>
      <c r="AH6" s="454" t="s">
        <v>16916</v>
      </c>
      <c r="AI6" s="180"/>
      <c r="AJ6" s="150" t="s">
        <v>16916</v>
      </c>
      <c r="AK6" s="187"/>
      <c r="AL6" s="188">
        <v>1144427.1700000002</v>
      </c>
      <c r="AM6" s="487">
        <v>1130266.6000000001</v>
      </c>
      <c r="AN6" s="215">
        <v>801889.67999999993</v>
      </c>
      <c r="AO6" s="392">
        <v>14422.74</v>
      </c>
      <c r="AP6" s="188">
        <v>0</v>
      </c>
      <c r="AQ6" s="487">
        <v>0</v>
      </c>
      <c r="AR6" s="215">
        <v>0</v>
      </c>
      <c r="AS6" s="188">
        <v>1144427.1700000002</v>
      </c>
      <c r="AT6" s="487">
        <v>1130266.6000000001</v>
      </c>
      <c r="AU6" s="215">
        <v>801889.67999999993</v>
      </c>
      <c r="AV6" s="188" t="s">
        <v>16916</v>
      </c>
      <c r="AW6" s="187" t="s">
        <v>16916</v>
      </c>
    </row>
    <row r="7" spans="1:49" ht="12.75" x14ac:dyDescent="0.2">
      <c r="A7" s="456" t="s">
        <v>8211</v>
      </c>
      <c r="B7" s="456" t="s">
        <v>8251</v>
      </c>
      <c r="C7" s="456" t="s">
        <v>8213</v>
      </c>
      <c r="D7" s="456" t="s">
        <v>8213</v>
      </c>
      <c r="E7" s="456" t="s">
        <v>702</v>
      </c>
      <c r="F7" s="453" t="s">
        <v>45</v>
      </c>
      <c r="G7" s="453" t="s">
        <v>37</v>
      </c>
      <c r="H7" s="454"/>
      <c r="I7" s="180"/>
      <c r="J7" s="358"/>
      <c r="K7" s="150"/>
      <c r="L7" s="180"/>
      <c r="M7" s="358"/>
      <c r="N7" s="150"/>
      <c r="O7" s="180"/>
      <c r="P7" s="358"/>
      <c r="Q7" s="150"/>
      <c r="R7" s="180"/>
      <c r="S7" s="150"/>
      <c r="T7" s="180"/>
      <c r="U7" s="358"/>
      <c r="V7" s="454">
        <v>38330.04</v>
      </c>
      <c r="W7" s="180">
        <v>35410.76</v>
      </c>
      <c r="X7" s="150">
        <v>0</v>
      </c>
      <c r="Y7" s="180">
        <v>0</v>
      </c>
      <c r="Z7" s="358">
        <v>0</v>
      </c>
      <c r="AA7" s="150">
        <v>0</v>
      </c>
      <c r="AB7" s="180">
        <v>0</v>
      </c>
      <c r="AC7" s="150">
        <v>0</v>
      </c>
      <c r="AD7" s="180">
        <v>0</v>
      </c>
      <c r="AE7" s="150">
        <v>0</v>
      </c>
      <c r="AF7" s="187">
        <v>0</v>
      </c>
      <c r="AG7" s="358">
        <v>0</v>
      </c>
      <c r="AH7" s="454" t="s">
        <v>16916</v>
      </c>
      <c r="AI7" s="180"/>
      <c r="AJ7" s="150" t="s">
        <v>16916</v>
      </c>
      <c r="AK7" s="187"/>
      <c r="AL7" s="188">
        <v>38330.04</v>
      </c>
      <c r="AM7" s="487">
        <v>38330.04</v>
      </c>
      <c r="AN7" s="215">
        <v>35410.76</v>
      </c>
      <c r="AO7" s="392">
        <v>0</v>
      </c>
      <c r="AP7" s="188">
        <v>0</v>
      </c>
      <c r="AQ7" s="487">
        <v>0</v>
      </c>
      <c r="AR7" s="215">
        <v>0</v>
      </c>
      <c r="AS7" s="188">
        <v>38330.04</v>
      </c>
      <c r="AT7" s="487">
        <v>38330.04</v>
      </c>
      <c r="AU7" s="215">
        <v>35410.76</v>
      </c>
      <c r="AV7" s="188" t="s">
        <v>16916</v>
      </c>
      <c r="AW7" s="187" t="s">
        <v>16916</v>
      </c>
    </row>
    <row r="8" spans="1:49" ht="12.75" x14ac:dyDescent="0.2">
      <c r="A8" s="456" t="s">
        <v>8211</v>
      </c>
      <c r="B8" s="456" t="s">
        <v>8212</v>
      </c>
      <c r="C8" s="456" t="s">
        <v>8213</v>
      </c>
      <c r="D8" s="456" t="s">
        <v>8213</v>
      </c>
      <c r="E8" s="456" t="s">
        <v>190</v>
      </c>
      <c r="F8" s="453" t="s">
        <v>45</v>
      </c>
      <c r="G8" s="453" t="s">
        <v>37</v>
      </c>
      <c r="H8" s="454">
        <v>87144.56</v>
      </c>
      <c r="I8" s="180">
        <v>87144.56</v>
      </c>
      <c r="J8" s="358">
        <v>0</v>
      </c>
      <c r="K8" s="150">
        <v>56032.07</v>
      </c>
      <c r="L8" s="180">
        <v>41908.92</v>
      </c>
      <c r="M8" s="358">
        <v>0</v>
      </c>
      <c r="N8" s="150">
        <v>0</v>
      </c>
      <c r="O8" s="180">
        <v>0</v>
      </c>
      <c r="P8" s="358">
        <v>0</v>
      </c>
      <c r="Q8" s="150">
        <v>30471.599999999999</v>
      </c>
      <c r="R8" s="180">
        <v>18917.400000000005</v>
      </c>
      <c r="S8" s="150">
        <v>89000</v>
      </c>
      <c r="T8" s="180">
        <v>89000</v>
      </c>
      <c r="U8" s="358">
        <v>0</v>
      </c>
      <c r="V8" s="454">
        <v>148020.03</v>
      </c>
      <c r="W8" s="180">
        <v>148020.03</v>
      </c>
      <c r="X8" s="150">
        <v>0</v>
      </c>
      <c r="Y8" s="180">
        <v>0</v>
      </c>
      <c r="Z8" s="358">
        <v>0</v>
      </c>
      <c r="AA8" s="150">
        <v>0</v>
      </c>
      <c r="AB8" s="180">
        <v>0</v>
      </c>
      <c r="AC8" s="150">
        <v>0</v>
      </c>
      <c r="AD8" s="180">
        <v>0</v>
      </c>
      <c r="AE8" s="150">
        <v>0</v>
      </c>
      <c r="AF8" s="187">
        <v>0</v>
      </c>
      <c r="AG8" s="358">
        <v>0</v>
      </c>
      <c r="AH8" s="454" t="s">
        <v>16916</v>
      </c>
      <c r="AI8" s="180"/>
      <c r="AJ8" s="150" t="s">
        <v>16916</v>
      </c>
      <c r="AK8" s="187"/>
      <c r="AL8" s="188">
        <v>410668.26</v>
      </c>
      <c r="AM8" s="487">
        <v>410668.26</v>
      </c>
      <c r="AN8" s="215">
        <v>384990.91000000003</v>
      </c>
      <c r="AO8" s="392">
        <v>0</v>
      </c>
      <c r="AP8" s="188">
        <v>0</v>
      </c>
      <c r="AQ8" s="487">
        <v>0</v>
      </c>
      <c r="AR8" s="215">
        <v>0</v>
      </c>
      <c r="AS8" s="188">
        <v>410668.26</v>
      </c>
      <c r="AT8" s="487">
        <v>410668.26</v>
      </c>
      <c r="AU8" s="215">
        <v>384990.91000000003</v>
      </c>
      <c r="AV8" s="188" t="s">
        <v>16916</v>
      </c>
      <c r="AW8" s="187" t="s">
        <v>16916</v>
      </c>
    </row>
    <row r="9" spans="1:49" ht="12.75" x14ac:dyDescent="0.2">
      <c r="A9" s="457" t="s">
        <v>8211</v>
      </c>
      <c r="B9" s="457" t="s">
        <v>8214</v>
      </c>
      <c r="C9" s="457" t="s">
        <v>8213</v>
      </c>
      <c r="D9" s="457" t="s">
        <v>8213</v>
      </c>
      <c r="E9" s="457" t="s">
        <v>398</v>
      </c>
      <c r="F9" s="453" t="s">
        <v>45</v>
      </c>
      <c r="G9" s="453" t="s">
        <v>37</v>
      </c>
      <c r="H9" s="454">
        <v>0</v>
      </c>
      <c r="I9" s="180">
        <v>0</v>
      </c>
      <c r="J9" s="358">
        <v>0</v>
      </c>
      <c r="K9" s="150">
        <v>1439937.27</v>
      </c>
      <c r="L9" s="180">
        <v>0</v>
      </c>
      <c r="M9" s="358">
        <v>0</v>
      </c>
      <c r="N9" s="150">
        <v>0</v>
      </c>
      <c r="O9" s="180">
        <v>0</v>
      </c>
      <c r="P9" s="358">
        <v>0</v>
      </c>
      <c r="Q9" s="150">
        <v>0</v>
      </c>
      <c r="R9" s="180">
        <v>0</v>
      </c>
      <c r="S9" s="150">
        <v>0</v>
      </c>
      <c r="T9" s="180">
        <v>0</v>
      </c>
      <c r="U9" s="358">
        <v>0</v>
      </c>
      <c r="V9" s="454"/>
      <c r="W9" s="180"/>
      <c r="X9" s="150"/>
      <c r="Y9" s="180"/>
      <c r="Z9" s="358"/>
      <c r="AA9" s="150"/>
      <c r="AB9" s="180"/>
      <c r="AC9" s="150"/>
      <c r="AD9" s="180"/>
      <c r="AE9" s="150"/>
      <c r="AF9" s="187"/>
      <c r="AG9" s="358"/>
      <c r="AH9" s="454" t="s">
        <v>16916</v>
      </c>
      <c r="AI9" s="180"/>
      <c r="AJ9" s="150" t="s">
        <v>16916</v>
      </c>
      <c r="AK9" s="187"/>
      <c r="AL9" s="188">
        <v>1439937.27</v>
      </c>
      <c r="AM9" s="487">
        <v>0</v>
      </c>
      <c r="AN9" s="215">
        <v>0</v>
      </c>
      <c r="AO9" s="392">
        <v>0</v>
      </c>
      <c r="AP9" s="188">
        <v>0</v>
      </c>
      <c r="AQ9" s="487">
        <v>0</v>
      </c>
      <c r="AR9" s="215">
        <v>0</v>
      </c>
      <c r="AS9" s="188">
        <v>1439937.27</v>
      </c>
      <c r="AT9" s="487">
        <v>0</v>
      </c>
      <c r="AU9" s="215">
        <v>0</v>
      </c>
      <c r="AV9" s="188" t="s">
        <v>16916</v>
      </c>
      <c r="AW9" s="187" t="s">
        <v>16916</v>
      </c>
    </row>
    <row r="10" spans="1:49" ht="12.75" x14ac:dyDescent="0.2">
      <c r="A10" s="453" t="s">
        <v>8216</v>
      </c>
      <c r="B10" s="453" t="s">
        <v>8450</v>
      </c>
      <c r="C10" s="453" t="s">
        <v>8213</v>
      </c>
      <c r="D10" s="453" t="s">
        <v>8213</v>
      </c>
      <c r="E10" s="453" t="s">
        <v>17067</v>
      </c>
      <c r="F10" s="453" t="s">
        <v>49</v>
      </c>
      <c r="G10" s="453" t="s">
        <v>37</v>
      </c>
      <c r="H10" s="454"/>
      <c r="I10" s="180"/>
      <c r="J10" s="358"/>
      <c r="K10" s="150"/>
      <c r="L10" s="180"/>
      <c r="M10" s="358"/>
      <c r="N10" s="150"/>
      <c r="O10" s="180"/>
      <c r="P10" s="358"/>
      <c r="Q10" s="150"/>
      <c r="R10" s="180"/>
      <c r="S10" s="150"/>
      <c r="T10" s="180"/>
      <c r="U10" s="358"/>
      <c r="V10" s="454">
        <v>148001.44</v>
      </c>
      <c r="W10" s="180">
        <v>0</v>
      </c>
      <c r="X10" s="150">
        <v>533065.41</v>
      </c>
      <c r="Y10" s="180">
        <v>0</v>
      </c>
      <c r="Z10" s="358">
        <v>0</v>
      </c>
      <c r="AA10" s="150">
        <v>530586.07999999996</v>
      </c>
      <c r="AB10" s="180">
        <v>0</v>
      </c>
      <c r="AC10" s="150">
        <v>22107.75</v>
      </c>
      <c r="AD10" s="180">
        <v>0</v>
      </c>
      <c r="AE10" s="150">
        <v>0</v>
      </c>
      <c r="AF10" s="187">
        <v>0</v>
      </c>
      <c r="AG10" s="358">
        <v>0</v>
      </c>
      <c r="AH10" s="454" t="s">
        <v>16916</v>
      </c>
      <c r="AI10" s="180"/>
      <c r="AJ10" s="150" t="s">
        <v>16916</v>
      </c>
      <c r="AK10" s="187"/>
      <c r="AL10" s="188">
        <v>1233760.6800000002</v>
      </c>
      <c r="AM10" s="487">
        <v>0</v>
      </c>
      <c r="AN10" s="215">
        <v>0</v>
      </c>
      <c r="AO10" s="392">
        <v>0</v>
      </c>
      <c r="AP10" s="188">
        <v>0</v>
      </c>
      <c r="AQ10" s="487">
        <v>0</v>
      </c>
      <c r="AR10" s="215">
        <v>0</v>
      </c>
      <c r="AS10" s="188">
        <v>1233760.6800000002</v>
      </c>
      <c r="AT10" s="487">
        <v>0</v>
      </c>
      <c r="AU10" s="215">
        <v>0</v>
      </c>
      <c r="AV10" s="188" t="s">
        <v>16916</v>
      </c>
      <c r="AW10" s="187" t="s">
        <v>16916</v>
      </c>
    </row>
    <row r="11" spans="1:49" ht="12.75" x14ac:dyDescent="0.2">
      <c r="A11" s="453" t="s">
        <v>8216</v>
      </c>
      <c r="B11" s="453" t="s">
        <v>8256</v>
      </c>
      <c r="C11" s="453" t="s">
        <v>8213</v>
      </c>
      <c r="D11" s="453" t="s">
        <v>8213</v>
      </c>
      <c r="E11" s="453" t="s">
        <v>405</v>
      </c>
      <c r="F11" s="453" t="s">
        <v>49</v>
      </c>
      <c r="G11" s="453" t="s">
        <v>37</v>
      </c>
      <c r="H11" s="454">
        <v>79229.03</v>
      </c>
      <c r="I11" s="180">
        <v>0</v>
      </c>
      <c r="J11" s="358">
        <v>0</v>
      </c>
      <c r="K11" s="150">
        <v>1210463.77</v>
      </c>
      <c r="L11" s="180">
        <v>1194236.3400000001</v>
      </c>
      <c r="M11" s="358">
        <v>288875.80000000005</v>
      </c>
      <c r="N11" s="150">
        <v>0</v>
      </c>
      <c r="O11" s="180">
        <v>0</v>
      </c>
      <c r="P11" s="358">
        <v>0</v>
      </c>
      <c r="Q11" s="150">
        <v>0</v>
      </c>
      <c r="R11" s="180">
        <v>0</v>
      </c>
      <c r="S11" s="150">
        <v>0</v>
      </c>
      <c r="T11" s="180">
        <v>0</v>
      </c>
      <c r="U11" s="358">
        <v>0</v>
      </c>
      <c r="V11" s="454">
        <v>3172692.04</v>
      </c>
      <c r="W11" s="180">
        <v>3158465.8099999996</v>
      </c>
      <c r="X11" s="150">
        <v>0</v>
      </c>
      <c r="Y11" s="180">
        <v>0</v>
      </c>
      <c r="Z11" s="358">
        <v>0</v>
      </c>
      <c r="AA11" s="150">
        <v>0</v>
      </c>
      <c r="AB11" s="180">
        <v>0</v>
      </c>
      <c r="AC11" s="150">
        <v>0</v>
      </c>
      <c r="AD11" s="180">
        <v>0</v>
      </c>
      <c r="AE11" s="150">
        <v>19017341.59</v>
      </c>
      <c r="AF11" s="187">
        <v>19017341.59</v>
      </c>
      <c r="AG11" s="358">
        <v>0</v>
      </c>
      <c r="AH11" s="454" t="s">
        <v>16916</v>
      </c>
      <c r="AI11" s="180"/>
      <c r="AJ11" s="150" t="s">
        <v>16916</v>
      </c>
      <c r="AK11" s="187"/>
      <c r="AL11" s="188">
        <v>23479726.43</v>
      </c>
      <c r="AM11" s="487">
        <v>23400497.399999999</v>
      </c>
      <c r="AN11" s="215">
        <v>23370043.739999998</v>
      </c>
      <c r="AO11" s="392">
        <v>288875.80000000005</v>
      </c>
      <c r="AP11" s="188">
        <v>0</v>
      </c>
      <c r="AQ11" s="487">
        <v>0</v>
      </c>
      <c r="AR11" s="215">
        <v>0</v>
      </c>
      <c r="AS11" s="188">
        <v>23479726.43</v>
      </c>
      <c r="AT11" s="487">
        <v>23400497.399999999</v>
      </c>
      <c r="AU11" s="215">
        <v>23370043.739999998</v>
      </c>
      <c r="AV11" s="188" t="s">
        <v>16916</v>
      </c>
      <c r="AW11" s="187" t="s">
        <v>16916</v>
      </c>
    </row>
    <row r="12" spans="1:49" ht="12.75" x14ac:dyDescent="0.2">
      <c r="A12" s="453" t="s">
        <v>8216</v>
      </c>
      <c r="B12" s="453" t="s">
        <v>8271</v>
      </c>
      <c r="C12" s="453" t="s">
        <v>8213</v>
      </c>
      <c r="D12" s="453" t="s">
        <v>8213</v>
      </c>
      <c r="E12" s="453" t="s">
        <v>1290</v>
      </c>
      <c r="F12" s="453" t="s">
        <v>49</v>
      </c>
      <c r="G12" s="453" t="s">
        <v>37</v>
      </c>
      <c r="H12" s="454"/>
      <c r="I12" s="180"/>
      <c r="J12" s="358"/>
      <c r="K12" s="150"/>
      <c r="L12" s="180"/>
      <c r="M12" s="358"/>
      <c r="N12" s="150"/>
      <c r="O12" s="180"/>
      <c r="P12" s="358"/>
      <c r="Q12" s="150"/>
      <c r="R12" s="180"/>
      <c r="S12" s="150"/>
      <c r="T12" s="180"/>
      <c r="U12" s="358"/>
      <c r="V12" s="454">
        <v>457963.28</v>
      </c>
      <c r="W12" s="180">
        <v>0</v>
      </c>
      <c r="X12" s="150">
        <v>450403.08</v>
      </c>
      <c r="Y12" s="180">
        <v>0</v>
      </c>
      <c r="Z12" s="358">
        <v>0</v>
      </c>
      <c r="AA12" s="150">
        <v>568849.75</v>
      </c>
      <c r="AB12" s="180">
        <v>0</v>
      </c>
      <c r="AC12" s="150">
        <v>55014.63</v>
      </c>
      <c r="AD12" s="180">
        <v>0</v>
      </c>
      <c r="AE12" s="150">
        <v>0</v>
      </c>
      <c r="AF12" s="187">
        <v>0</v>
      </c>
      <c r="AG12" s="358">
        <v>0</v>
      </c>
      <c r="AH12" s="454" t="s">
        <v>16916</v>
      </c>
      <c r="AI12" s="180"/>
      <c r="AJ12" s="150" t="s">
        <v>16916</v>
      </c>
      <c r="AK12" s="187"/>
      <c r="AL12" s="188">
        <v>1532230.74</v>
      </c>
      <c r="AM12" s="487">
        <v>0</v>
      </c>
      <c r="AN12" s="215">
        <v>0</v>
      </c>
      <c r="AO12" s="392">
        <v>0</v>
      </c>
      <c r="AP12" s="188">
        <v>0</v>
      </c>
      <c r="AQ12" s="487">
        <v>0</v>
      </c>
      <c r="AR12" s="215">
        <v>0</v>
      </c>
      <c r="AS12" s="188">
        <v>1532230.74</v>
      </c>
      <c r="AT12" s="487">
        <v>0</v>
      </c>
      <c r="AU12" s="215">
        <v>0</v>
      </c>
      <c r="AV12" s="188" t="s">
        <v>16916</v>
      </c>
      <c r="AW12" s="187" t="s">
        <v>16916</v>
      </c>
    </row>
    <row r="13" spans="1:49" ht="12.75" x14ac:dyDescent="0.2">
      <c r="A13" s="453" t="s">
        <v>8216</v>
      </c>
      <c r="B13" s="453" t="s">
        <v>8217</v>
      </c>
      <c r="C13" s="453" t="s">
        <v>8213</v>
      </c>
      <c r="D13" s="453" t="s">
        <v>8213</v>
      </c>
      <c r="E13" s="453" t="s">
        <v>8496</v>
      </c>
      <c r="F13" s="453" t="s">
        <v>49</v>
      </c>
      <c r="G13" s="453" t="s">
        <v>37</v>
      </c>
      <c r="H13" s="454"/>
      <c r="I13" s="180"/>
      <c r="J13" s="358"/>
      <c r="K13" s="150"/>
      <c r="L13" s="180"/>
      <c r="M13" s="358"/>
      <c r="N13" s="150"/>
      <c r="O13" s="180"/>
      <c r="P13" s="358"/>
      <c r="Q13" s="150"/>
      <c r="R13" s="180"/>
      <c r="S13" s="150"/>
      <c r="T13" s="180"/>
      <c r="U13" s="358"/>
      <c r="V13" s="454">
        <v>346578.27</v>
      </c>
      <c r="W13" s="180">
        <v>346578.27</v>
      </c>
      <c r="X13" s="150">
        <v>2735442.58</v>
      </c>
      <c r="Y13" s="180">
        <v>2725250.95</v>
      </c>
      <c r="Z13" s="358">
        <v>0</v>
      </c>
      <c r="AA13" s="150">
        <v>3257967.89</v>
      </c>
      <c r="AB13" s="180">
        <v>656599.65</v>
      </c>
      <c r="AC13" s="150">
        <v>135748.66</v>
      </c>
      <c r="AD13" s="180">
        <v>0</v>
      </c>
      <c r="AE13" s="150">
        <v>1463314.37</v>
      </c>
      <c r="AF13" s="187">
        <v>765102.8899999999</v>
      </c>
      <c r="AG13" s="358">
        <v>400</v>
      </c>
      <c r="AH13" s="454" t="s">
        <v>16916</v>
      </c>
      <c r="AI13" s="180"/>
      <c r="AJ13" s="150" t="s">
        <v>16916</v>
      </c>
      <c r="AK13" s="187"/>
      <c r="AL13" s="188">
        <v>7939051.7700000005</v>
      </c>
      <c r="AM13" s="487">
        <v>7939051.7699999996</v>
      </c>
      <c r="AN13" s="215">
        <v>4493531.76</v>
      </c>
      <c r="AO13" s="392">
        <v>400</v>
      </c>
      <c r="AP13" s="188">
        <v>0</v>
      </c>
      <c r="AQ13" s="487">
        <v>0</v>
      </c>
      <c r="AR13" s="215">
        <v>0</v>
      </c>
      <c r="AS13" s="188">
        <v>7939051.7700000005</v>
      </c>
      <c r="AT13" s="487">
        <v>7939051.7699999996</v>
      </c>
      <c r="AU13" s="215">
        <v>4493531.76</v>
      </c>
      <c r="AV13" s="188" t="s">
        <v>16916</v>
      </c>
      <c r="AW13" s="187" t="s">
        <v>16916</v>
      </c>
    </row>
    <row r="14" spans="1:49" ht="12.75" x14ac:dyDescent="0.2">
      <c r="A14" s="453" t="s">
        <v>8216</v>
      </c>
      <c r="B14" s="453" t="s">
        <v>8257</v>
      </c>
      <c r="C14" s="453" t="s">
        <v>8213</v>
      </c>
      <c r="D14" s="453" t="s">
        <v>8213</v>
      </c>
      <c r="E14" s="453" t="s">
        <v>1292</v>
      </c>
      <c r="F14" s="453" t="s">
        <v>49</v>
      </c>
      <c r="G14" s="453" t="s">
        <v>37</v>
      </c>
      <c r="H14" s="454">
        <v>0</v>
      </c>
      <c r="I14" s="180">
        <v>0</v>
      </c>
      <c r="J14" s="358">
        <v>0</v>
      </c>
      <c r="K14" s="150">
        <v>0</v>
      </c>
      <c r="L14" s="180">
        <v>0</v>
      </c>
      <c r="M14" s="358">
        <v>0</v>
      </c>
      <c r="N14" s="150">
        <v>2297218.5499999998</v>
      </c>
      <c r="O14" s="180">
        <v>0</v>
      </c>
      <c r="P14" s="358">
        <v>0</v>
      </c>
      <c r="Q14" s="150">
        <v>0</v>
      </c>
      <c r="R14" s="180">
        <v>0</v>
      </c>
      <c r="S14" s="150">
        <v>0</v>
      </c>
      <c r="T14" s="180">
        <v>0</v>
      </c>
      <c r="U14" s="358">
        <v>0</v>
      </c>
      <c r="V14" s="454"/>
      <c r="W14" s="180"/>
      <c r="X14" s="150"/>
      <c r="Y14" s="180"/>
      <c r="Z14" s="358"/>
      <c r="AA14" s="150"/>
      <c r="AB14" s="180"/>
      <c r="AC14" s="150"/>
      <c r="AD14" s="180"/>
      <c r="AE14" s="150"/>
      <c r="AF14" s="187"/>
      <c r="AG14" s="358"/>
      <c r="AH14" s="454" t="s">
        <v>16916</v>
      </c>
      <c r="AI14" s="180"/>
      <c r="AJ14" s="150" t="s">
        <v>16916</v>
      </c>
      <c r="AK14" s="187"/>
      <c r="AL14" s="188">
        <v>2297218.5499999998</v>
      </c>
      <c r="AM14" s="487">
        <v>0</v>
      </c>
      <c r="AN14" s="215">
        <v>0</v>
      </c>
      <c r="AO14" s="392">
        <v>0</v>
      </c>
      <c r="AP14" s="188">
        <v>0</v>
      </c>
      <c r="AQ14" s="487">
        <v>0</v>
      </c>
      <c r="AR14" s="215">
        <v>0</v>
      </c>
      <c r="AS14" s="188">
        <v>2297218.5499999998</v>
      </c>
      <c r="AT14" s="487">
        <v>0</v>
      </c>
      <c r="AU14" s="215">
        <v>0</v>
      </c>
      <c r="AV14" s="188" t="s">
        <v>16916</v>
      </c>
      <c r="AW14" s="187" t="s">
        <v>16916</v>
      </c>
    </row>
    <row r="15" spans="1:49" ht="12.75" x14ac:dyDescent="0.2">
      <c r="A15" s="453" t="s">
        <v>8216</v>
      </c>
      <c r="B15" s="453" t="s">
        <v>8218</v>
      </c>
      <c r="C15" s="453" t="s">
        <v>8213</v>
      </c>
      <c r="D15" s="453" t="s">
        <v>8213</v>
      </c>
      <c r="E15" s="453" t="s">
        <v>208</v>
      </c>
      <c r="F15" s="453" t="s">
        <v>49</v>
      </c>
      <c r="G15" s="453" t="s">
        <v>37</v>
      </c>
      <c r="H15" s="463">
        <v>1754757.22</v>
      </c>
      <c r="I15" s="180">
        <v>1709225.1199999999</v>
      </c>
      <c r="J15" s="358">
        <v>0</v>
      </c>
      <c r="K15" s="150">
        <v>0</v>
      </c>
      <c r="L15" s="180">
        <v>0</v>
      </c>
      <c r="M15" s="358">
        <v>0</v>
      </c>
      <c r="N15" s="150">
        <v>2642636</v>
      </c>
      <c r="O15" s="180">
        <v>2235104.3800000004</v>
      </c>
      <c r="P15" s="358">
        <v>0</v>
      </c>
      <c r="Q15" s="150">
        <v>148346.51</v>
      </c>
      <c r="R15" s="180">
        <v>38236.68</v>
      </c>
      <c r="S15" s="150">
        <v>24322441.649999999</v>
      </c>
      <c r="T15" s="180">
        <v>4558577.2300000004</v>
      </c>
      <c r="U15" s="358">
        <v>0</v>
      </c>
      <c r="V15" s="463"/>
      <c r="W15" s="180"/>
      <c r="X15" s="150"/>
      <c r="Y15" s="180"/>
      <c r="Z15" s="358"/>
      <c r="AA15" s="150"/>
      <c r="AB15" s="180"/>
      <c r="AC15" s="150"/>
      <c r="AD15" s="180"/>
      <c r="AE15" s="150"/>
      <c r="AF15" s="187"/>
      <c r="AG15" s="358"/>
      <c r="AH15" s="463" t="s">
        <v>16916</v>
      </c>
      <c r="AI15" s="180"/>
      <c r="AJ15" s="150" t="s">
        <v>16916</v>
      </c>
      <c r="AK15" s="187"/>
      <c r="AL15" s="188">
        <v>28868181.379999999</v>
      </c>
      <c r="AM15" s="487">
        <v>28868181.379999999</v>
      </c>
      <c r="AN15" s="215">
        <v>8541143.4100000001</v>
      </c>
      <c r="AO15" s="392">
        <v>0</v>
      </c>
      <c r="AP15" s="188">
        <v>0</v>
      </c>
      <c r="AQ15" s="487">
        <v>0</v>
      </c>
      <c r="AR15" s="215">
        <v>0</v>
      </c>
      <c r="AS15" s="188">
        <v>28868181.379999999</v>
      </c>
      <c r="AT15" s="487">
        <v>28868181.379999999</v>
      </c>
      <c r="AU15" s="215">
        <v>8541143.4100000001</v>
      </c>
      <c r="AV15" s="188" t="s">
        <v>16916</v>
      </c>
      <c r="AW15" s="187" t="s">
        <v>16916</v>
      </c>
    </row>
    <row r="16" spans="1:49" ht="12.75" x14ac:dyDescent="0.2">
      <c r="A16" s="453" t="s">
        <v>8216</v>
      </c>
      <c r="B16" s="453" t="s">
        <v>8258</v>
      </c>
      <c r="C16" s="453" t="s">
        <v>8213</v>
      </c>
      <c r="D16" s="453" t="s">
        <v>8213</v>
      </c>
      <c r="E16" s="453" t="s">
        <v>1299</v>
      </c>
      <c r="F16" s="453" t="s">
        <v>49</v>
      </c>
      <c r="G16" s="453" t="s">
        <v>37</v>
      </c>
      <c r="H16" s="463">
        <v>0</v>
      </c>
      <c r="I16" s="180">
        <v>0</v>
      </c>
      <c r="J16" s="358">
        <v>0</v>
      </c>
      <c r="K16" s="150">
        <v>388261.65</v>
      </c>
      <c r="L16" s="180">
        <v>0</v>
      </c>
      <c r="M16" s="358">
        <v>0</v>
      </c>
      <c r="N16" s="150">
        <v>0</v>
      </c>
      <c r="O16" s="180">
        <v>0</v>
      </c>
      <c r="P16" s="358">
        <v>0</v>
      </c>
      <c r="Q16" s="150">
        <v>0</v>
      </c>
      <c r="R16" s="180">
        <v>0</v>
      </c>
      <c r="S16" s="150">
        <v>0</v>
      </c>
      <c r="T16" s="180">
        <v>0</v>
      </c>
      <c r="U16" s="358">
        <v>0</v>
      </c>
      <c r="V16" s="463"/>
      <c r="W16" s="180"/>
      <c r="X16" s="150"/>
      <c r="Y16" s="180"/>
      <c r="Z16" s="358"/>
      <c r="AA16" s="150"/>
      <c r="AB16" s="180"/>
      <c r="AC16" s="150"/>
      <c r="AD16" s="180"/>
      <c r="AE16" s="150"/>
      <c r="AF16" s="187"/>
      <c r="AG16" s="358"/>
      <c r="AH16" s="463" t="s">
        <v>16916</v>
      </c>
      <c r="AI16" s="180"/>
      <c r="AJ16" s="150" t="s">
        <v>16916</v>
      </c>
      <c r="AK16" s="187"/>
      <c r="AL16" s="188">
        <v>388261.65</v>
      </c>
      <c r="AM16" s="487">
        <v>0</v>
      </c>
      <c r="AN16" s="215">
        <v>0</v>
      </c>
      <c r="AO16" s="392">
        <v>0</v>
      </c>
      <c r="AP16" s="188">
        <v>0</v>
      </c>
      <c r="AQ16" s="487">
        <v>0</v>
      </c>
      <c r="AR16" s="215">
        <v>0</v>
      </c>
      <c r="AS16" s="188">
        <v>388261.65</v>
      </c>
      <c r="AT16" s="487">
        <v>0</v>
      </c>
      <c r="AU16" s="215">
        <v>0</v>
      </c>
      <c r="AV16" s="188" t="s">
        <v>16916</v>
      </c>
      <c r="AW16" s="187" t="s">
        <v>16916</v>
      </c>
    </row>
    <row r="17" spans="1:49" ht="12.75" x14ac:dyDescent="0.2">
      <c r="A17" s="453" t="s">
        <v>8216</v>
      </c>
      <c r="B17" s="453" t="s">
        <v>8227</v>
      </c>
      <c r="C17" s="453" t="s">
        <v>8213</v>
      </c>
      <c r="D17" s="453" t="s">
        <v>8213</v>
      </c>
      <c r="E17" s="453" t="s">
        <v>1300</v>
      </c>
      <c r="F17" s="453" t="s">
        <v>49</v>
      </c>
      <c r="G17" s="453" t="s">
        <v>37</v>
      </c>
      <c r="H17" s="463">
        <v>242376</v>
      </c>
      <c r="I17" s="180">
        <v>0</v>
      </c>
      <c r="J17" s="358">
        <v>0</v>
      </c>
      <c r="K17" s="150">
        <v>0</v>
      </c>
      <c r="L17" s="180">
        <v>0</v>
      </c>
      <c r="M17" s="358">
        <v>0</v>
      </c>
      <c r="N17" s="150">
        <v>0</v>
      </c>
      <c r="O17" s="180">
        <v>0</v>
      </c>
      <c r="P17" s="358">
        <v>0</v>
      </c>
      <c r="Q17" s="150">
        <v>0</v>
      </c>
      <c r="R17" s="180">
        <v>0</v>
      </c>
      <c r="S17" s="150">
        <v>0</v>
      </c>
      <c r="T17" s="180">
        <v>0</v>
      </c>
      <c r="U17" s="358">
        <v>0</v>
      </c>
      <c r="V17" s="463">
        <v>79008.539999999994</v>
      </c>
      <c r="W17" s="180">
        <v>79008.540000000008</v>
      </c>
      <c r="X17" s="150">
        <v>135952.98000000001</v>
      </c>
      <c r="Y17" s="180">
        <v>131286.44</v>
      </c>
      <c r="Z17" s="358">
        <v>29175.67</v>
      </c>
      <c r="AA17" s="150">
        <v>337251.33</v>
      </c>
      <c r="AB17" s="180">
        <v>56881.359999999993</v>
      </c>
      <c r="AC17" s="150">
        <v>0</v>
      </c>
      <c r="AD17" s="180">
        <v>0</v>
      </c>
      <c r="AE17" s="150">
        <v>0</v>
      </c>
      <c r="AF17" s="187">
        <v>0</v>
      </c>
      <c r="AG17" s="358">
        <v>0</v>
      </c>
      <c r="AH17" s="463" t="s">
        <v>16916</v>
      </c>
      <c r="AI17" s="180"/>
      <c r="AJ17" s="150" t="s">
        <v>16916</v>
      </c>
      <c r="AK17" s="187"/>
      <c r="AL17" s="188">
        <v>794588.85000000009</v>
      </c>
      <c r="AM17" s="487">
        <v>552212.85</v>
      </c>
      <c r="AN17" s="215">
        <v>267176.34000000003</v>
      </c>
      <c r="AO17" s="392">
        <v>29175.67</v>
      </c>
      <c r="AP17" s="188">
        <v>0</v>
      </c>
      <c r="AQ17" s="487">
        <v>0</v>
      </c>
      <c r="AR17" s="215">
        <v>0</v>
      </c>
      <c r="AS17" s="188">
        <v>794588.85000000009</v>
      </c>
      <c r="AT17" s="487">
        <v>552212.85</v>
      </c>
      <c r="AU17" s="215">
        <v>267176.34000000003</v>
      </c>
      <c r="AV17" s="188" t="s">
        <v>16916</v>
      </c>
      <c r="AW17" s="187" t="s">
        <v>16916</v>
      </c>
    </row>
    <row r="18" spans="1:49" ht="12.75" x14ac:dyDescent="0.2">
      <c r="A18" s="453" t="s">
        <v>8216</v>
      </c>
      <c r="B18" s="453" t="s">
        <v>8259</v>
      </c>
      <c r="C18" s="453" t="s">
        <v>8213</v>
      </c>
      <c r="D18" s="453" t="s">
        <v>8213</v>
      </c>
      <c r="E18" s="453" t="s">
        <v>191</v>
      </c>
      <c r="F18" s="453" t="s">
        <v>49</v>
      </c>
      <c r="G18" s="453" t="s">
        <v>37</v>
      </c>
      <c r="H18" s="463">
        <v>10914225.66</v>
      </c>
      <c r="I18" s="180">
        <v>10801574.390000004</v>
      </c>
      <c r="J18" s="358">
        <v>0</v>
      </c>
      <c r="K18" s="150">
        <v>4911090.7300000004</v>
      </c>
      <c r="L18" s="180">
        <v>4794285.5999999996</v>
      </c>
      <c r="M18" s="358">
        <v>1119999.8699999999</v>
      </c>
      <c r="N18" s="150">
        <v>25255871.34</v>
      </c>
      <c r="O18" s="180">
        <v>5282637.09</v>
      </c>
      <c r="P18" s="358">
        <v>0</v>
      </c>
      <c r="Q18" s="150">
        <v>1493575.29</v>
      </c>
      <c r="R18" s="180">
        <v>512511.96000000014</v>
      </c>
      <c r="S18" s="150">
        <v>18346294.34</v>
      </c>
      <c r="T18" s="180">
        <v>16360366.410000002</v>
      </c>
      <c r="U18" s="358">
        <v>0</v>
      </c>
      <c r="V18" s="463"/>
      <c r="W18" s="180"/>
      <c r="X18" s="150"/>
      <c r="Y18" s="180"/>
      <c r="Z18" s="358"/>
      <c r="AA18" s="150"/>
      <c r="AB18" s="180"/>
      <c r="AC18" s="150"/>
      <c r="AD18" s="180"/>
      <c r="AE18" s="150"/>
      <c r="AF18" s="187"/>
      <c r="AG18" s="358"/>
      <c r="AH18" s="463" t="s">
        <v>16916</v>
      </c>
      <c r="AI18" s="180"/>
      <c r="AJ18" s="150" t="s">
        <v>16916</v>
      </c>
      <c r="AK18" s="187"/>
      <c r="AL18" s="188">
        <v>60921057.359999999</v>
      </c>
      <c r="AM18" s="487">
        <v>60819811.340000004</v>
      </c>
      <c r="AN18" s="215">
        <v>37751375.45000001</v>
      </c>
      <c r="AO18" s="392">
        <v>1119999.8699999999</v>
      </c>
      <c r="AP18" s="188">
        <v>0</v>
      </c>
      <c r="AQ18" s="487">
        <v>0</v>
      </c>
      <c r="AR18" s="215">
        <v>0</v>
      </c>
      <c r="AS18" s="188">
        <v>60921057.359999999</v>
      </c>
      <c r="AT18" s="487">
        <v>60819811.340000004</v>
      </c>
      <c r="AU18" s="215">
        <v>37751375.45000001</v>
      </c>
      <c r="AV18" s="188" t="s">
        <v>16916</v>
      </c>
      <c r="AW18" s="187" t="s">
        <v>16916</v>
      </c>
    </row>
    <row r="19" spans="1:49" ht="12.75" x14ac:dyDescent="0.2">
      <c r="A19" s="455" t="s">
        <v>8216</v>
      </c>
      <c r="B19" s="455" t="s">
        <v>8223</v>
      </c>
      <c r="C19" s="455" t="s">
        <v>8213</v>
      </c>
      <c r="D19" s="455" t="s">
        <v>8213</v>
      </c>
      <c r="E19" s="455" t="s">
        <v>192</v>
      </c>
      <c r="F19" s="453" t="s">
        <v>49</v>
      </c>
      <c r="G19" s="453" t="s">
        <v>37</v>
      </c>
      <c r="H19" s="454">
        <v>1422801.62</v>
      </c>
      <c r="I19" s="180">
        <v>496384.08999999997</v>
      </c>
      <c r="J19" s="358">
        <v>0</v>
      </c>
      <c r="K19" s="150">
        <v>866809.97</v>
      </c>
      <c r="L19" s="180">
        <v>611849.32000000007</v>
      </c>
      <c r="M19" s="358">
        <v>187666.9</v>
      </c>
      <c r="N19" s="150">
        <v>7651446.96</v>
      </c>
      <c r="O19" s="180">
        <v>0</v>
      </c>
      <c r="P19" s="358">
        <v>0</v>
      </c>
      <c r="Q19" s="150">
        <v>0</v>
      </c>
      <c r="R19" s="180">
        <v>0</v>
      </c>
      <c r="S19" s="150">
        <v>0</v>
      </c>
      <c r="T19" s="180">
        <v>0</v>
      </c>
      <c r="U19" s="358">
        <v>0</v>
      </c>
      <c r="V19" s="454"/>
      <c r="W19" s="180"/>
      <c r="X19" s="150"/>
      <c r="Y19" s="180"/>
      <c r="Z19" s="358"/>
      <c r="AA19" s="150"/>
      <c r="AB19" s="180"/>
      <c r="AC19" s="150"/>
      <c r="AD19" s="180"/>
      <c r="AE19" s="150"/>
      <c r="AF19" s="187"/>
      <c r="AG19" s="358"/>
      <c r="AH19" s="454" t="s">
        <v>16916</v>
      </c>
      <c r="AI19" s="180"/>
      <c r="AJ19" s="150" t="s">
        <v>16916</v>
      </c>
      <c r="AK19" s="187"/>
      <c r="AL19" s="188">
        <v>9941058.5500000007</v>
      </c>
      <c r="AM19" s="487">
        <v>9941058.5500000007</v>
      </c>
      <c r="AN19" s="215">
        <v>1108233.4100000001</v>
      </c>
      <c r="AO19" s="392">
        <v>187666.9</v>
      </c>
      <c r="AP19" s="188">
        <v>0</v>
      </c>
      <c r="AQ19" s="487">
        <v>0</v>
      </c>
      <c r="AR19" s="215">
        <v>0</v>
      </c>
      <c r="AS19" s="188">
        <v>9941058.5500000007</v>
      </c>
      <c r="AT19" s="487">
        <v>9941058.5500000007</v>
      </c>
      <c r="AU19" s="215">
        <v>1108233.4100000001</v>
      </c>
      <c r="AV19" s="188" t="s">
        <v>16916</v>
      </c>
      <c r="AW19" s="187" t="s">
        <v>16916</v>
      </c>
    </row>
    <row r="20" spans="1:49" ht="12.75" x14ac:dyDescent="0.2">
      <c r="A20" s="455" t="s">
        <v>8216</v>
      </c>
      <c r="B20" s="455" t="s">
        <v>8370</v>
      </c>
      <c r="C20" s="455" t="s">
        <v>8213</v>
      </c>
      <c r="D20" s="455" t="s">
        <v>8213</v>
      </c>
      <c r="E20" s="455" t="s">
        <v>193</v>
      </c>
      <c r="F20" s="453" t="s">
        <v>49</v>
      </c>
      <c r="G20" s="453" t="s">
        <v>37</v>
      </c>
      <c r="H20" s="454">
        <v>0</v>
      </c>
      <c r="I20" s="180">
        <v>0</v>
      </c>
      <c r="J20" s="358">
        <v>0</v>
      </c>
      <c r="K20" s="150">
        <v>478082.77</v>
      </c>
      <c r="L20" s="180">
        <v>478082.77</v>
      </c>
      <c r="M20" s="358">
        <v>0</v>
      </c>
      <c r="N20" s="150">
        <v>0</v>
      </c>
      <c r="O20" s="180">
        <v>0</v>
      </c>
      <c r="P20" s="358">
        <v>0</v>
      </c>
      <c r="Q20" s="150">
        <v>0</v>
      </c>
      <c r="R20" s="180">
        <v>0</v>
      </c>
      <c r="S20" s="150">
        <v>0</v>
      </c>
      <c r="T20" s="180">
        <v>0</v>
      </c>
      <c r="U20" s="358">
        <v>0</v>
      </c>
      <c r="V20" s="454"/>
      <c r="W20" s="180"/>
      <c r="X20" s="150"/>
      <c r="Y20" s="180"/>
      <c r="Z20" s="358"/>
      <c r="AA20" s="150"/>
      <c r="AB20" s="180"/>
      <c r="AC20" s="150"/>
      <c r="AD20" s="180"/>
      <c r="AE20" s="150"/>
      <c r="AF20" s="187"/>
      <c r="AG20" s="358"/>
      <c r="AH20" s="454" t="s">
        <v>16916</v>
      </c>
      <c r="AI20" s="180"/>
      <c r="AJ20" s="150" t="s">
        <v>16916</v>
      </c>
      <c r="AK20" s="187"/>
      <c r="AL20" s="188">
        <v>478082.77</v>
      </c>
      <c r="AM20" s="487">
        <v>478082.77</v>
      </c>
      <c r="AN20" s="215">
        <v>478082.77</v>
      </c>
      <c r="AO20" s="392">
        <v>0</v>
      </c>
      <c r="AP20" s="188">
        <v>0</v>
      </c>
      <c r="AQ20" s="487">
        <v>0</v>
      </c>
      <c r="AR20" s="215">
        <v>0</v>
      </c>
      <c r="AS20" s="188">
        <v>478082.77</v>
      </c>
      <c r="AT20" s="487">
        <v>478082.77</v>
      </c>
      <c r="AU20" s="215">
        <v>478082.77</v>
      </c>
      <c r="AV20" s="188" t="s">
        <v>16916</v>
      </c>
      <c r="AW20" s="187" t="s">
        <v>16916</v>
      </c>
    </row>
    <row r="21" spans="1:49" ht="12.75" x14ac:dyDescent="0.2">
      <c r="A21" s="455" t="s">
        <v>8216</v>
      </c>
      <c r="B21" s="455" t="s">
        <v>8272</v>
      </c>
      <c r="C21" s="455" t="s">
        <v>8213</v>
      </c>
      <c r="D21" s="455" t="s">
        <v>8213</v>
      </c>
      <c r="E21" s="455" t="s">
        <v>457</v>
      </c>
      <c r="F21" s="453" t="s">
        <v>49</v>
      </c>
      <c r="G21" s="453" t="s">
        <v>37</v>
      </c>
      <c r="H21" s="454"/>
      <c r="I21" s="180"/>
      <c r="J21" s="358"/>
      <c r="K21" s="150"/>
      <c r="L21" s="180"/>
      <c r="M21" s="358"/>
      <c r="N21" s="150"/>
      <c r="O21" s="180"/>
      <c r="P21" s="358"/>
      <c r="Q21" s="150"/>
      <c r="R21" s="180"/>
      <c r="S21" s="150"/>
      <c r="T21" s="180"/>
      <c r="U21" s="358"/>
      <c r="V21" s="454">
        <v>724970.83</v>
      </c>
      <c r="W21" s="180">
        <v>724970.83000000007</v>
      </c>
      <c r="X21" s="150">
        <v>4818348.07</v>
      </c>
      <c r="Y21" s="180">
        <v>4346102.4000000004</v>
      </c>
      <c r="Z21" s="358">
        <v>728145.68</v>
      </c>
      <c r="AA21" s="150">
        <v>0</v>
      </c>
      <c r="AB21" s="180">
        <v>0</v>
      </c>
      <c r="AC21" s="150">
        <v>358902.79</v>
      </c>
      <c r="AD21" s="180">
        <v>164202.84000000005</v>
      </c>
      <c r="AE21" s="150">
        <v>0</v>
      </c>
      <c r="AF21" s="187">
        <v>0</v>
      </c>
      <c r="AG21" s="358">
        <v>0</v>
      </c>
      <c r="AH21" s="454" t="s">
        <v>16916</v>
      </c>
      <c r="AI21" s="180"/>
      <c r="AJ21" s="150" t="s">
        <v>16916</v>
      </c>
      <c r="AK21" s="187"/>
      <c r="AL21" s="188">
        <v>5902221.6900000004</v>
      </c>
      <c r="AM21" s="487">
        <v>5902221.6900000004</v>
      </c>
      <c r="AN21" s="215">
        <v>5235276.07</v>
      </c>
      <c r="AO21" s="392">
        <v>728145.68</v>
      </c>
      <c r="AP21" s="188">
        <v>0</v>
      </c>
      <c r="AQ21" s="487">
        <v>0</v>
      </c>
      <c r="AR21" s="215">
        <v>0</v>
      </c>
      <c r="AS21" s="188">
        <v>5902221.6900000004</v>
      </c>
      <c r="AT21" s="487">
        <v>5902221.6900000004</v>
      </c>
      <c r="AU21" s="215">
        <v>5235276.07</v>
      </c>
      <c r="AV21" s="188" t="s">
        <v>16916</v>
      </c>
      <c r="AW21" s="187" t="s">
        <v>16916</v>
      </c>
    </row>
    <row r="22" spans="1:49" ht="12.75" x14ac:dyDescent="0.2">
      <c r="A22" s="455" t="s">
        <v>8216</v>
      </c>
      <c r="B22" s="455" t="s">
        <v>8224</v>
      </c>
      <c r="C22" s="455" t="s">
        <v>8213</v>
      </c>
      <c r="D22" s="455" t="s">
        <v>8213</v>
      </c>
      <c r="E22" s="455" t="s">
        <v>1310</v>
      </c>
      <c r="F22" s="453" t="s">
        <v>49</v>
      </c>
      <c r="G22" s="453" t="s">
        <v>37</v>
      </c>
      <c r="H22" s="454"/>
      <c r="I22" s="180"/>
      <c r="J22" s="358"/>
      <c r="K22" s="150"/>
      <c r="L22" s="180"/>
      <c r="M22" s="358"/>
      <c r="N22" s="150"/>
      <c r="O22" s="180"/>
      <c r="P22" s="358"/>
      <c r="Q22" s="150"/>
      <c r="R22" s="180"/>
      <c r="S22" s="150"/>
      <c r="T22" s="180"/>
      <c r="U22" s="358"/>
      <c r="V22" s="454">
        <v>176219.4</v>
      </c>
      <c r="W22" s="180">
        <v>176219.4</v>
      </c>
      <c r="X22" s="150">
        <v>0</v>
      </c>
      <c r="Y22" s="180">
        <v>0</v>
      </c>
      <c r="Z22" s="358">
        <v>0</v>
      </c>
      <c r="AA22" s="150">
        <v>694757.05</v>
      </c>
      <c r="AB22" s="180">
        <v>0</v>
      </c>
      <c r="AC22" s="150">
        <v>28948.21</v>
      </c>
      <c r="AD22" s="180">
        <v>0</v>
      </c>
      <c r="AE22" s="150">
        <v>397305.16</v>
      </c>
      <c r="AF22" s="187">
        <v>397305.16</v>
      </c>
      <c r="AG22" s="358">
        <v>0</v>
      </c>
      <c r="AH22" s="454" t="s">
        <v>16916</v>
      </c>
      <c r="AI22" s="180"/>
      <c r="AJ22" s="150" t="s">
        <v>16916</v>
      </c>
      <c r="AK22" s="187"/>
      <c r="AL22" s="188">
        <v>1297229.82</v>
      </c>
      <c r="AM22" s="487">
        <v>1297229.82</v>
      </c>
      <c r="AN22" s="215">
        <v>573524.55999999994</v>
      </c>
      <c r="AO22" s="392">
        <v>0</v>
      </c>
      <c r="AP22" s="188">
        <v>0</v>
      </c>
      <c r="AQ22" s="487">
        <v>0</v>
      </c>
      <c r="AR22" s="215">
        <v>0</v>
      </c>
      <c r="AS22" s="188">
        <v>1297229.82</v>
      </c>
      <c r="AT22" s="487">
        <v>1297229.82</v>
      </c>
      <c r="AU22" s="215">
        <v>573524.55999999994</v>
      </c>
      <c r="AV22" s="188" t="s">
        <v>16916</v>
      </c>
      <c r="AW22" s="187" t="s">
        <v>16916</v>
      </c>
    </row>
    <row r="23" spans="1:49" ht="12.75" x14ac:dyDescent="0.2">
      <c r="A23" s="456" t="s">
        <v>8216</v>
      </c>
      <c r="B23" s="456" t="s">
        <v>8347</v>
      </c>
      <c r="C23" s="456" t="s">
        <v>8213</v>
      </c>
      <c r="D23" s="456" t="s">
        <v>8213</v>
      </c>
      <c r="E23" s="456" t="s">
        <v>458</v>
      </c>
      <c r="F23" s="453" t="s">
        <v>49</v>
      </c>
      <c r="G23" s="453" t="s">
        <v>37</v>
      </c>
      <c r="H23" s="454">
        <v>113962</v>
      </c>
      <c r="I23" s="180">
        <v>113962</v>
      </c>
      <c r="J23" s="358">
        <v>0</v>
      </c>
      <c r="K23" s="150">
        <v>0</v>
      </c>
      <c r="L23" s="180">
        <v>0</v>
      </c>
      <c r="M23" s="358">
        <v>0</v>
      </c>
      <c r="N23" s="150">
        <v>0</v>
      </c>
      <c r="O23" s="180">
        <v>0</v>
      </c>
      <c r="P23" s="358">
        <v>0</v>
      </c>
      <c r="Q23" s="150">
        <v>0</v>
      </c>
      <c r="R23" s="180">
        <v>0</v>
      </c>
      <c r="S23" s="150">
        <v>883727.68</v>
      </c>
      <c r="T23" s="180">
        <v>883727.68</v>
      </c>
      <c r="U23" s="358">
        <v>0</v>
      </c>
      <c r="V23" s="454">
        <v>199660.42</v>
      </c>
      <c r="W23" s="180">
        <v>0</v>
      </c>
      <c r="X23" s="150">
        <v>0</v>
      </c>
      <c r="Y23" s="180">
        <v>0</v>
      </c>
      <c r="Z23" s="358">
        <v>0</v>
      </c>
      <c r="AA23" s="150">
        <v>0</v>
      </c>
      <c r="AB23" s="180">
        <v>0</v>
      </c>
      <c r="AC23" s="150">
        <v>0</v>
      </c>
      <c r="AD23" s="180">
        <v>0</v>
      </c>
      <c r="AE23" s="150">
        <v>0</v>
      </c>
      <c r="AF23" s="187">
        <v>0</v>
      </c>
      <c r="AG23" s="358">
        <v>0</v>
      </c>
      <c r="AH23" s="454" t="s">
        <v>16916</v>
      </c>
      <c r="AI23" s="180"/>
      <c r="AJ23" s="150" t="s">
        <v>16916</v>
      </c>
      <c r="AK23" s="187"/>
      <c r="AL23" s="188">
        <v>1197350.1000000001</v>
      </c>
      <c r="AM23" s="487">
        <v>997689.68</v>
      </c>
      <c r="AN23" s="215">
        <v>997689.68</v>
      </c>
      <c r="AO23" s="392">
        <v>0</v>
      </c>
      <c r="AP23" s="188">
        <v>0</v>
      </c>
      <c r="AQ23" s="487">
        <v>0</v>
      </c>
      <c r="AR23" s="215">
        <v>0</v>
      </c>
      <c r="AS23" s="188">
        <v>1197350.1000000001</v>
      </c>
      <c r="AT23" s="487">
        <v>997689.68</v>
      </c>
      <c r="AU23" s="215">
        <v>997689.68</v>
      </c>
      <c r="AV23" s="188" t="s">
        <v>16916</v>
      </c>
      <c r="AW23" s="187" t="s">
        <v>16916</v>
      </c>
    </row>
    <row r="24" spans="1:49" ht="12.75" x14ac:dyDescent="0.2">
      <c r="A24" s="456" t="s">
        <v>8216</v>
      </c>
      <c r="B24" s="456" t="s">
        <v>8260</v>
      </c>
      <c r="C24" s="456" t="s">
        <v>8213</v>
      </c>
      <c r="D24" s="456" t="s">
        <v>8213</v>
      </c>
      <c r="E24" s="456" t="s">
        <v>209</v>
      </c>
      <c r="F24" s="453" t="s">
        <v>49</v>
      </c>
      <c r="G24" s="453" t="s">
        <v>37</v>
      </c>
      <c r="H24" s="454">
        <v>0</v>
      </c>
      <c r="I24" s="180">
        <v>0</v>
      </c>
      <c r="J24" s="358">
        <v>0</v>
      </c>
      <c r="K24" s="150">
        <v>0</v>
      </c>
      <c r="L24" s="180">
        <v>0</v>
      </c>
      <c r="M24" s="358">
        <v>0</v>
      </c>
      <c r="N24" s="150">
        <v>1257453.06</v>
      </c>
      <c r="O24" s="180">
        <v>0</v>
      </c>
      <c r="P24" s="358">
        <v>0</v>
      </c>
      <c r="Q24" s="150">
        <v>0</v>
      </c>
      <c r="R24" s="180">
        <v>0</v>
      </c>
      <c r="S24" s="150">
        <v>0</v>
      </c>
      <c r="T24" s="180">
        <v>0</v>
      </c>
      <c r="U24" s="358">
        <v>0</v>
      </c>
      <c r="V24" s="454"/>
      <c r="W24" s="180"/>
      <c r="X24" s="150"/>
      <c r="Y24" s="180"/>
      <c r="Z24" s="358"/>
      <c r="AA24" s="150"/>
      <c r="AB24" s="180"/>
      <c r="AC24" s="150"/>
      <c r="AD24" s="180"/>
      <c r="AE24" s="150"/>
      <c r="AF24" s="187"/>
      <c r="AG24" s="358"/>
      <c r="AH24" s="454" t="s">
        <v>16916</v>
      </c>
      <c r="AI24" s="180"/>
      <c r="AJ24" s="150" t="s">
        <v>16916</v>
      </c>
      <c r="AK24" s="187"/>
      <c r="AL24" s="188">
        <v>1257453.06</v>
      </c>
      <c r="AM24" s="487">
        <v>0</v>
      </c>
      <c r="AN24" s="215">
        <v>0</v>
      </c>
      <c r="AO24" s="392">
        <v>0</v>
      </c>
      <c r="AP24" s="188">
        <v>0</v>
      </c>
      <c r="AQ24" s="487">
        <v>0</v>
      </c>
      <c r="AR24" s="215">
        <v>0</v>
      </c>
      <c r="AS24" s="188">
        <v>1257453.06</v>
      </c>
      <c r="AT24" s="487">
        <v>0</v>
      </c>
      <c r="AU24" s="215">
        <v>0</v>
      </c>
      <c r="AV24" s="188" t="s">
        <v>16916</v>
      </c>
      <c r="AW24" s="187" t="s">
        <v>16916</v>
      </c>
    </row>
    <row r="25" spans="1:49" ht="12.75" x14ac:dyDescent="0.2">
      <c r="A25" s="456" t="s">
        <v>8216</v>
      </c>
      <c r="B25" s="456" t="s">
        <v>8276</v>
      </c>
      <c r="C25" s="456" t="s">
        <v>8213</v>
      </c>
      <c r="D25" s="456" t="s">
        <v>8213</v>
      </c>
      <c r="E25" s="456" t="s">
        <v>1320</v>
      </c>
      <c r="F25" s="453" t="s">
        <v>49</v>
      </c>
      <c r="G25" s="453" t="s">
        <v>37</v>
      </c>
      <c r="H25" s="454"/>
      <c r="I25" s="180"/>
      <c r="J25" s="358"/>
      <c r="K25" s="150"/>
      <c r="L25" s="180"/>
      <c r="M25" s="358"/>
      <c r="N25" s="150"/>
      <c r="O25" s="180"/>
      <c r="P25" s="358"/>
      <c r="Q25" s="150"/>
      <c r="R25" s="180"/>
      <c r="S25" s="150"/>
      <c r="T25" s="180"/>
      <c r="U25" s="358"/>
      <c r="V25" s="454">
        <v>365212.8</v>
      </c>
      <c r="W25" s="180">
        <v>359556.52</v>
      </c>
      <c r="X25" s="150">
        <v>0</v>
      </c>
      <c r="Y25" s="180">
        <v>0</v>
      </c>
      <c r="Z25" s="358">
        <v>0</v>
      </c>
      <c r="AA25" s="150">
        <v>0</v>
      </c>
      <c r="AB25" s="180">
        <v>0</v>
      </c>
      <c r="AC25" s="150">
        <v>0</v>
      </c>
      <c r="AD25" s="180">
        <v>0</v>
      </c>
      <c r="AE25" s="150">
        <v>0</v>
      </c>
      <c r="AF25" s="187">
        <v>0</v>
      </c>
      <c r="AG25" s="358">
        <v>0</v>
      </c>
      <c r="AH25" s="454" t="s">
        <v>16916</v>
      </c>
      <c r="AI25" s="180"/>
      <c r="AJ25" s="150" t="s">
        <v>16916</v>
      </c>
      <c r="AK25" s="187"/>
      <c r="AL25" s="188">
        <v>365212.8</v>
      </c>
      <c r="AM25" s="487">
        <v>359623.08</v>
      </c>
      <c r="AN25" s="215">
        <v>359556.52</v>
      </c>
      <c r="AO25" s="392">
        <v>0</v>
      </c>
      <c r="AP25" s="188">
        <v>0</v>
      </c>
      <c r="AQ25" s="487">
        <v>0</v>
      </c>
      <c r="AR25" s="215">
        <v>0</v>
      </c>
      <c r="AS25" s="188">
        <v>365212.8</v>
      </c>
      <c r="AT25" s="487">
        <v>359623.08</v>
      </c>
      <c r="AU25" s="215">
        <v>359556.52</v>
      </c>
      <c r="AV25" s="188" t="s">
        <v>16916</v>
      </c>
      <c r="AW25" s="187" t="s">
        <v>16916</v>
      </c>
    </row>
    <row r="26" spans="1:49" ht="12.75" x14ac:dyDescent="0.2">
      <c r="A26" s="456" t="s">
        <v>8226</v>
      </c>
      <c r="B26" s="456" t="s">
        <v>8227</v>
      </c>
      <c r="C26" s="456" t="s">
        <v>8213</v>
      </c>
      <c r="D26" s="456" t="s">
        <v>8213</v>
      </c>
      <c r="E26" s="456" t="s">
        <v>4472</v>
      </c>
      <c r="F26" s="453" t="s">
        <v>36</v>
      </c>
      <c r="G26" s="453" t="s">
        <v>37</v>
      </c>
      <c r="H26" s="454">
        <v>0</v>
      </c>
      <c r="I26" s="180">
        <v>0</v>
      </c>
      <c r="J26" s="358">
        <v>0</v>
      </c>
      <c r="K26" s="150">
        <v>0</v>
      </c>
      <c r="L26" s="180">
        <v>0</v>
      </c>
      <c r="M26" s="358">
        <v>0</v>
      </c>
      <c r="N26" s="150">
        <v>2990223.61</v>
      </c>
      <c r="O26" s="180">
        <v>0</v>
      </c>
      <c r="P26" s="358">
        <v>0</v>
      </c>
      <c r="Q26" s="150">
        <v>0</v>
      </c>
      <c r="R26" s="180">
        <v>0</v>
      </c>
      <c r="S26" s="150">
        <v>0</v>
      </c>
      <c r="T26" s="180">
        <v>0</v>
      </c>
      <c r="U26" s="358">
        <v>0</v>
      </c>
      <c r="V26" s="454"/>
      <c r="W26" s="180"/>
      <c r="X26" s="150"/>
      <c r="Y26" s="180"/>
      <c r="Z26" s="358"/>
      <c r="AA26" s="150"/>
      <c r="AB26" s="180"/>
      <c r="AC26" s="150"/>
      <c r="AD26" s="180"/>
      <c r="AE26" s="150"/>
      <c r="AF26" s="187"/>
      <c r="AG26" s="358"/>
      <c r="AH26" s="454" t="s">
        <v>16916</v>
      </c>
      <c r="AI26" s="180"/>
      <c r="AJ26" s="150" t="s">
        <v>16916</v>
      </c>
      <c r="AK26" s="187"/>
      <c r="AL26" s="188">
        <v>2990223.61</v>
      </c>
      <c r="AM26" s="487">
        <v>0</v>
      </c>
      <c r="AN26" s="215">
        <v>0</v>
      </c>
      <c r="AO26" s="392">
        <v>0</v>
      </c>
      <c r="AP26" s="188">
        <v>0</v>
      </c>
      <c r="AQ26" s="487">
        <v>0</v>
      </c>
      <c r="AR26" s="215">
        <v>0</v>
      </c>
      <c r="AS26" s="188">
        <v>2990223.61</v>
      </c>
      <c r="AT26" s="487">
        <v>0</v>
      </c>
      <c r="AU26" s="215">
        <v>0</v>
      </c>
      <c r="AV26" s="188" t="s">
        <v>16916</v>
      </c>
      <c r="AW26" s="187" t="s">
        <v>16916</v>
      </c>
    </row>
    <row r="27" spans="1:49" ht="12.75" x14ac:dyDescent="0.2">
      <c r="A27" s="456" t="s">
        <v>8226</v>
      </c>
      <c r="B27" s="456" t="s">
        <v>8272</v>
      </c>
      <c r="C27" s="456" t="s">
        <v>8213</v>
      </c>
      <c r="D27" s="456" t="s">
        <v>8213</v>
      </c>
      <c r="E27" s="456" t="s">
        <v>17068</v>
      </c>
      <c r="F27" s="453" t="s">
        <v>36</v>
      </c>
      <c r="G27" s="453" t="s">
        <v>37</v>
      </c>
      <c r="H27" s="454"/>
      <c r="I27" s="180"/>
      <c r="J27" s="358"/>
      <c r="K27" s="150"/>
      <c r="L27" s="180"/>
      <c r="M27" s="358"/>
      <c r="N27" s="150"/>
      <c r="O27" s="180"/>
      <c r="P27" s="358"/>
      <c r="Q27" s="150"/>
      <c r="R27" s="180"/>
      <c r="S27" s="150"/>
      <c r="T27" s="180"/>
      <c r="U27" s="358"/>
      <c r="V27" s="454"/>
      <c r="W27" s="180"/>
      <c r="X27" s="150"/>
      <c r="Y27" s="180"/>
      <c r="Z27" s="358"/>
      <c r="AA27" s="150"/>
      <c r="AB27" s="180"/>
      <c r="AC27" s="150"/>
      <c r="AD27" s="180"/>
      <c r="AE27" s="150"/>
      <c r="AF27" s="187"/>
      <c r="AG27" s="358"/>
      <c r="AH27" s="454">
        <v>11913.35</v>
      </c>
      <c r="AI27" s="180">
        <v>0</v>
      </c>
      <c r="AJ27" s="150">
        <v>0</v>
      </c>
      <c r="AK27" s="187">
        <v>0</v>
      </c>
      <c r="AL27" s="188">
        <v>0</v>
      </c>
      <c r="AM27" s="487">
        <v>0</v>
      </c>
      <c r="AN27" s="215">
        <v>0</v>
      </c>
      <c r="AO27" s="392">
        <v>0</v>
      </c>
      <c r="AP27" s="188">
        <v>11913.35</v>
      </c>
      <c r="AQ27" s="487">
        <v>0</v>
      </c>
      <c r="AR27" s="215">
        <v>0</v>
      </c>
      <c r="AS27" s="188">
        <v>11913.35</v>
      </c>
      <c r="AT27" s="487">
        <v>0</v>
      </c>
      <c r="AU27" s="215">
        <v>0</v>
      </c>
      <c r="AV27" s="188" t="s">
        <v>16916</v>
      </c>
      <c r="AW27" s="187" t="s">
        <v>16916</v>
      </c>
    </row>
    <row r="28" spans="1:49" ht="12.75" x14ac:dyDescent="0.2">
      <c r="A28" s="458" t="s">
        <v>8226</v>
      </c>
      <c r="B28" s="458" t="s">
        <v>8228</v>
      </c>
      <c r="C28" s="458" t="s">
        <v>8213</v>
      </c>
      <c r="D28" s="458" t="s">
        <v>8213</v>
      </c>
      <c r="E28" s="458" t="s">
        <v>194</v>
      </c>
      <c r="F28" s="453" t="s">
        <v>36</v>
      </c>
      <c r="G28" s="453" t="s">
        <v>37</v>
      </c>
      <c r="H28" s="454">
        <v>0</v>
      </c>
      <c r="I28" s="180">
        <v>0</v>
      </c>
      <c r="J28" s="358">
        <v>0</v>
      </c>
      <c r="K28" s="150">
        <v>11778.07</v>
      </c>
      <c r="L28" s="180">
        <v>0</v>
      </c>
      <c r="M28" s="358">
        <v>0</v>
      </c>
      <c r="N28" s="150">
        <v>185268.49</v>
      </c>
      <c r="O28" s="180">
        <v>0</v>
      </c>
      <c r="P28" s="358">
        <v>0</v>
      </c>
      <c r="Q28" s="150">
        <v>11655.28</v>
      </c>
      <c r="R28" s="180">
        <v>0</v>
      </c>
      <c r="S28" s="150">
        <v>293899.15000000002</v>
      </c>
      <c r="T28" s="180">
        <v>155494.88</v>
      </c>
      <c r="U28" s="358">
        <v>0</v>
      </c>
      <c r="V28" s="454"/>
      <c r="W28" s="180"/>
      <c r="X28" s="150"/>
      <c r="Y28" s="180"/>
      <c r="Z28" s="358"/>
      <c r="AA28" s="150"/>
      <c r="AB28" s="180"/>
      <c r="AC28" s="150"/>
      <c r="AD28" s="180"/>
      <c r="AE28" s="150"/>
      <c r="AF28" s="187"/>
      <c r="AG28" s="358"/>
      <c r="AH28" s="454" t="s">
        <v>16916</v>
      </c>
      <c r="AI28" s="180"/>
      <c r="AJ28" s="150" t="s">
        <v>16916</v>
      </c>
      <c r="AK28" s="187"/>
      <c r="AL28" s="188">
        <v>502600.99</v>
      </c>
      <c r="AM28" s="487">
        <v>502600.99</v>
      </c>
      <c r="AN28" s="215">
        <v>155494.88</v>
      </c>
      <c r="AO28" s="392">
        <v>0</v>
      </c>
      <c r="AP28" s="188">
        <v>0</v>
      </c>
      <c r="AQ28" s="487">
        <v>0</v>
      </c>
      <c r="AR28" s="215">
        <v>0</v>
      </c>
      <c r="AS28" s="188">
        <v>502600.99</v>
      </c>
      <c r="AT28" s="487">
        <v>502600.99</v>
      </c>
      <c r="AU28" s="215">
        <v>155494.88</v>
      </c>
      <c r="AV28" s="188" t="s">
        <v>16916</v>
      </c>
      <c r="AW28" s="187" t="s">
        <v>16916</v>
      </c>
    </row>
    <row r="29" spans="1:49" ht="12.75" x14ac:dyDescent="0.2">
      <c r="A29" s="458" t="s">
        <v>8226</v>
      </c>
      <c r="B29" s="458" t="s">
        <v>8278</v>
      </c>
      <c r="C29" s="458" t="s">
        <v>8213</v>
      </c>
      <c r="D29" s="458" t="s">
        <v>8213</v>
      </c>
      <c r="E29" s="458" t="s">
        <v>1941</v>
      </c>
      <c r="F29" s="453" t="s">
        <v>36</v>
      </c>
      <c r="G29" s="453" t="s">
        <v>37</v>
      </c>
      <c r="H29" s="454"/>
      <c r="I29" s="180"/>
      <c r="J29" s="358"/>
      <c r="K29" s="150"/>
      <c r="L29" s="180"/>
      <c r="M29" s="358"/>
      <c r="N29" s="150"/>
      <c r="O29" s="180"/>
      <c r="P29" s="358"/>
      <c r="Q29" s="150"/>
      <c r="R29" s="180"/>
      <c r="S29" s="150"/>
      <c r="T29" s="180"/>
      <c r="U29" s="358"/>
      <c r="V29" s="454"/>
      <c r="W29" s="180"/>
      <c r="X29" s="150"/>
      <c r="Y29" s="180"/>
      <c r="Z29" s="358"/>
      <c r="AA29" s="150"/>
      <c r="AB29" s="180"/>
      <c r="AC29" s="150"/>
      <c r="AD29" s="180"/>
      <c r="AE29" s="150"/>
      <c r="AF29" s="187"/>
      <c r="AG29" s="358"/>
      <c r="AH29" s="454">
        <v>0</v>
      </c>
      <c r="AI29" s="180">
        <v>0</v>
      </c>
      <c r="AJ29" s="150">
        <v>236516.01</v>
      </c>
      <c r="AK29" s="187">
        <v>236516.01</v>
      </c>
      <c r="AL29" s="188">
        <v>0</v>
      </c>
      <c r="AM29" s="487">
        <v>0</v>
      </c>
      <c r="AN29" s="215">
        <v>0</v>
      </c>
      <c r="AO29" s="392">
        <v>0</v>
      </c>
      <c r="AP29" s="188">
        <v>236516.01</v>
      </c>
      <c r="AQ29" s="487">
        <v>236516.01</v>
      </c>
      <c r="AR29" s="215">
        <v>236516.01</v>
      </c>
      <c r="AS29" s="188">
        <v>236516.01</v>
      </c>
      <c r="AT29" s="487">
        <v>236516.01</v>
      </c>
      <c r="AU29" s="215">
        <v>236516.01</v>
      </c>
      <c r="AV29" s="188" t="s">
        <v>16916</v>
      </c>
      <c r="AW29" s="187" t="s">
        <v>16916</v>
      </c>
    </row>
    <row r="30" spans="1:49" ht="12.75" x14ac:dyDescent="0.2">
      <c r="A30" s="459" t="s">
        <v>8226</v>
      </c>
      <c r="B30" s="459" t="s">
        <v>8547</v>
      </c>
      <c r="C30" s="459" t="s">
        <v>8213</v>
      </c>
      <c r="D30" s="459" t="s">
        <v>8213</v>
      </c>
      <c r="E30" s="459" t="s">
        <v>17069</v>
      </c>
      <c r="F30" s="453" t="s">
        <v>36</v>
      </c>
      <c r="G30" s="453" t="s">
        <v>37</v>
      </c>
      <c r="H30" s="454"/>
      <c r="I30" s="180"/>
      <c r="J30" s="358"/>
      <c r="K30" s="150"/>
      <c r="L30" s="180"/>
      <c r="M30" s="358"/>
      <c r="N30" s="150"/>
      <c r="O30" s="180"/>
      <c r="P30" s="358"/>
      <c r="Q30" s="150"/>
      <c r="R30" s="180"/>
      <c r="S30" s="150"/>
      <c r="T30" s="180"/>
      <c r="U30" s="358"/>
      <c r="V30" s="454">
        <v>139144.20000000001</v>
      </c>
      <c r="W30" s="180">
        <v>139144.20000000004</v>
      </c>
      <c r="X30" s="150">
        <v>0</v>
      </c>
      <c r="Y30" s="180">
        <v>0</v>
      </c>
      <c r="Z30" s="358">
        <v>0</v>
      </c>
      <c r="AA30" s="150">
        <v>0</v>
      </c>
      <c r="AB30" s="180">
        <v>0</v>
      </c>
      <c r="AC30" s="150">
        <v>0</v>
      </c>
      <c r="AD30" s="180">
        <v>0</v>
      </c>
      <c r="AE30" s="150">
        <v>0</v>
      </c>
      <c r="AF30" s="187">
        <v>0</v>
      </c>
      <c r="AG30" s="358">
        <v>0</v>
      </c>
      <c r="AH30" s="454" t="s">
        <v>16916</v>
      </c>
      <c r="AI30" s="180"/>
      <c r="AJ30" s="150" t="s">
        <v>16916</v>
      </c>
      <c r="AK30" s="187"/>
      <c r="AL30" s="188">
        <v>139144.20000000001</v>
      </c>
      <c r="AM30" s="487">
        <v>139144.20000000001</v>
      </c>
      <c r="AN30" s="215">
        <v>139144.20000000004</v>
      </c>
      <c r="AO30" s="392">
        <v>0</v>
      </c>
      <c r="AP30" s="188">
        <v>0</v>
      </c>
      <c r="AQ30" s="487">
        <v>0</v>
      </c>
      <c r="AR30" s="215">
        <v>0</v>
      </c>
      <c r="AS30" s="188">
        <v>139144.20000000001</v>
      </c>
      <c r="AT30" s="487">
        <v>139144.20000000001</v>
      </c>
      <c r="AU30" s="215">
        <v>139144.20000000004</v>
      </c>
      <c r="AV30" s="188" t="s">
        <v>16916</v>
      </c>
      <c r="AW30" s="187" t="s">
        <v>16916</v>
      </c>
    </row>
    <row r="31" spans="1:49" ht="12.75" x14ac:dyDescent="0.2">
      <c r="A31" s="453" t="s">
        <v>8226</v>
      </c>
      <c r="B31" s="453" t="s">
        <v>9458</v>
      </c>
      <c r="C31" s="453" t="s">
        <v>8213</v>
      </c>
      <c r="D31" s="453" t="s">
        <v>8213</v>
      </c>
      <c r="E31" s="453" t="s">
        <v>1995</v>
      </c>
      <c r="F31" s="453" t="s">
        <v>36</v>
      </c>
      <c r="G31" s="453" t="s">
        <v>37</v>
      </c>
      <c r="H31" s="454"/>
      <c r="I31" s="180"/>
      <c r="J31" s="358"/>
      <c r="K31" s="150"/>
      <c r="L31" s="180"/>
      <c r="M31" s="358"/>
      <c r="N31" s="150"/>
      <c r="O31" s="180"/>
      <c r="P31" s="358"/>
      <c r="Q31" s="150"/>
      <c r="R31" s="180"/>
      <c r="S31" s="150"/>
      <c r="T31" s="180"/>
      <c r="U31" s="358"/>
      <c r="V31" s="454"/>
      <c r="W31" s="180"/>
      <c r="X31" s="150"/>
      <c r="Y31" s="180"/>
      <c r="Z31" s="358"/>
      <c r="AA31" s="150"/>
      <c r="AB31" s="180"/>
      <c r="AC31" s="150"/>
      <c r="AD31" s="180"/>
      <c r="AE31" s="150"/>
      <c r="AF31" s="187"/>
      <c r="AG31" s="358"/>
      <c r="AH31" s="454">
        <v>0</v>
      </c>
      <c r="AI31" s="180">
        <v>0</v>
      </c>
      <c r="AJ31" s="150">
        <v>138305.96</v>
      </c>
      <c r="AK31" s="187">
        <v>138305.96</v>
      </c>
      <c r="AL31" s="188">
        <v>0</v>
      </c>
      <c r="AM31" s="487">
        <v>0</v>
      </c>
      <c r="AN31" s="215">
        <v>0</v>
      </c>
      <c r="AO31" s="392">
        <v>0</v>
      </c>
      <c r="AP31" s="188">
        <v>138305.96</v>
      </c>
      <c r="AQ31" s="487">
        <v>138305.96</v>
      </c>
      <c r="AR31" s="215">
        <v>138305.96</v>
      </c>
      <c r="AS31" s="188">
        <v>138305.96</v>
      </c>
      <c r="AT31" s="487">
        <v>138305.96</v>
      </c>
      <c r="AU31" s="215">
        <v>138305.96</v>
      </c>
      <c r="AV31" s="188" t="s">
        <v>16916</v>
      </c>
      <c r="AW31" s="187" t="s">
        <v>16916</v>
      </c>
    </row>
    <row r="32" spans="1:49" ht="12.75" x14ac:dyDescent="0.2">
      <c r="A32" s="453" t="s">
        <v>8226</v>
      </c>
      <c r="B32" s="453" t="s">
        <v>8343</v>
      </c>
      <c r="C32" s="453" t="s">
        <v>8213</v>
      </c>
      <c r="D32" s="453" t="s">
        <v>8213</v>
      </c>
      <c r="E32" s="453" t="s">
        <v>17070</v>
      </c>
      <c r="F32" s="453" t="s">
        <v>36</v>
      </c>
      <c r="G32" s="453" t="s">
        <v>37</v>
      </c>
      <c r="H32" s="454">
        <v>0</v>
      </c>
      <c r="I32" s="180">
        <v>0</v>
      </c>
      <c r="J32" s="358">
        <v>0</v>
      </c>
      <c r="K32" s="150">
        <v>0</v>
      </c>
      <c r="L32" s="180">
        <v>0</v>
      </c>
      <c r="M32" s="358">
        <v>0</v>
      </c>
      <c r="N32" s="150">
        <v>641402.69999999995</v>
      </c>
      <c r="O32" s="180">
        <v>312271.46000000002</v>
      </c>
      <c r="P32" s="358">
        <v>104055.28</v>
      </c>
      <c r="Q32" s="150">
        <v>0</v>
      </c>
      <c r="R32" s="180">
        <v>0</v>
      </c>
      <c r="S32" s="150">
        <v>1772800.42</v>
      </c>
      <c r="T32" s="180">
        <v>1753381.4</v>
      </c>
      <c r="U32" s="358">
        <v>148484.85</v>
      </c>
      <c r="V32" s="454"/>
      <c r="W32" s="180"/>
      <c r="X32" s="150"/>
      <c r="Y32" s="180"/>
      <c r="Z32" s="358"/>
      <c r="AA32" s="150"/>
      <c r="AB32" s="180"/>
      <c r="AC32" s="150"/>
      <c r="AD32" s="180"/>
      <c r="AE32" s="150"/>
      <c r="AF32" s="187"/>
      <c r="AG32" s="358"/>
      <c r="AH32" s="454" t="s">
        <v>16916</v>
      </c>
      <c r="AI32" s="180"/>
      <c r="AJ32" s="150" t="s">
        <v>16916</v>
      </c>
      <c r="AK32" s="187"/>
      <c r="AL32" s="188">
        <v>2414203.12</v>
      </c>
      <c r="AM32" s="487">
        <v>2414203.12</v>
      </c>
      <c r="AN32" s="215">
        <v>2065652.8599999999</v>
      </c>
      <c r="AO32" s="392">
        <v>252540.13</v>
      </c>
      <c r="AP32" s="188">
        <v>0</v>
      </c>
      <c r="AQ32" s="487">
        <v>0</v>
      </c>
      <c r="AR32" s="215">
        <v>0</v>
      </c>
      <c r="AS32" s="188">
        <v>2414203.12</v>
      </c>
      <c r="AT32" s="487">
        <v>2414203.12</v>
      </c>
      <c r="AU32" s="215">
        <v>2065652.8599999999</v>
      </c>
      <c r="AV32" s="188">
        <v>9642421.9900000021</v>
      </c>
      <c r="AW32" s="187">
        <v>9642421.9900000002</v>
      </c>
    </row>
    <row r="33" spans="1:49" ht="12.75" x14ac:dyDescent="0.2">
      <c r="A33" s="453" t="s">
        <v>8226</v>
      </c>
      <c r="B33" s="453" t="s">
        <v>9141</v>
      </c>
      <c r="C33" s="453" t="s">
        <v>8213</v>
      </c>
      <c r="D33" s="453" t="s">
        <v>8213</v>
      </c>
      <c r="E33" s="453" t="s">
        <v>2004</v>
      </c>
      <c r="F33" s="453" t="s">
        <v>36</v>
      </c>
      <c r="G33" s="453" t="s">
        <v>37</v>
      </c>
      <c r="H33" s="454">
        <v>0</v>
      </c>
      <c r="I33" s="180">
        <v>0</v>
      </c>
      <c r="J33" s="358">
        <v>0</v>
      </c>
      <c r="K33" s="150">
        <v>231167.39</v>
      </c>
      <c r="L33" s="180">
        <v>220890.78</v>
      </c>
      <c r="M33" s="358">
        <v>47267.33</v>
      </c>
      <c r="N33" s="150">
        <v>0</v>
      </c>
      <c r="O33" s="180">
        <v>0</v>
      </c>
      <c r="P33" s="358">
        <v>0</v>
      </c>
      <c r="Q33" s="150">
        <v>0</v>
      </c>
      <c r="R33" s="180">
        <v>0</v>
      </c>
      <c r="S33" s="150">
        <v>0</v>
      </c>
      <c r="T33" s="180">
        <v>0</v>
      </c>
      <c r="U33" s="358">
        <v>0</v>
      </c>
      <c r="V33" s="454"/>
      <c r="W33" s="180"/>
      <c r="X33" s="150"/>
      <c r="Y33" s="180"/>
      <c r="Z33" s="358"/>
      <c r="AA33" s="150"/>
      <c r="AB33" s="180"/>
      <c r="AC33" s="150"/>
      <c r="AD33" s="180"/>
      <c r="AE33" s="150"/>
      <c r="AF33" s="187"/>
      <c r="AG33" s="358"/>
      <c r="AH33" s="454" t="s">
        <v>16916</v>
      </c>
      <c r="AI33" s="180"/>
      <c r="AJ33" s="150" t="s">
        <v>16916</v>
      </c>
      <c r="AK33" s="187"/>
      <c r="AL33" s="188">
        <v>231167.39</v>
      </c>
      <c r="AM33" s="487">
        <v>231167.39</v>
      </c>
      <c r="AN33" s="215">
        <v>220890.78</v>
      </c>
      <c r="AO33" s="392">
        <v>47267.33</v>
      </c>
      <c r="AP33" s="188">
        <v>0</v>
      </c>
      <c r="AQ33" s="487">
        <v>0</v>
      </c>
      <c r="AR33" s="215">
        <v>0</v>
      </c>
      <c r="AS33" s="188">
        <v>231167.39</v>
      </c>
      <c r="AT33" s="487">
        <v>231167.39</v>
      </c>
      <c r="AU33" s="215">
        <v>220890.78</v>
      </c>
      <c r="AV33" s="188" t="s">
        <v>16916</v>
      </c>
      <c r="AW33" s="187" t="s">
        <v>16916</v>
      </c>
    </row>
    <row r="34" spans="1:49" ht="12.75" x14ac:dyDescent="0.2">
      <c r="A34" s="453" t="s">
        <v>8226</v>
      </c>
      <c r="B34" s="453" t="s">
        <v>9149</v>
      </c>
      <c r="C34" s="453" t="s">
        <v>8213</v>
      </c>
      <c r="D34" s="453" t="s">
        <v>8213</v>
      </c>
      <c r="E34" s="453" t="s">
        <v>2007</v>
      </c>
      <c r="F34" s="453" t="s">
        <v>36</v>
      </c>
      <c r="G34" s="453" t="s">
        <v>37</v>
      </c>
      <c r="H34" s="454"/>
      <c r="I34" s="180"/>
      <c r="J34" s="358"/>
      <c r="K34" s="150"/>
      <c r="L34" s="180"/>
      <c r="M34" s="358"/>
      <c r="N34" s="150"/>
      <c r="O34" s="180"/>
      <c r="P34" s="358"/>
      <c r="Q34" s="150"/>
      <c r="R34" s="180"/>
      <c r="S34" s="150"/>
      <c r="T34" s="180"/>
      <c r="U34" s="358"/>
      <c r="V34" s="454">
        <v>0</v>
      </c>
      <c r="W34" s="180">
        <v>0</v>
      </c>
      <c r="X34" s="150">
        <v>0</v>
      </c>
      <c r="Y34" s="180">
        <v>0</v>
      </c>
      <c r="Z34" s="358">
        <v>0</v>
      </c>
      <c r="AA34" s="150">
        <v>0</v>
      </c>
      <c r="AB34" s="180">
        <v>0</v>
      </c>
      <c r="AC34" s="150">
        <v>0</v>
      </c>
      <c r="AD34" s="180">
        <v>0</v>
      </c>
      <c r="AE34" s="150">
        <v>487333.67</v>
      </c>
      <c r="AF34" s="187">
        <v>0</v>
      </c>
      <c r="AG34" s="358">
        <v>0</v>
      </c>
      <c r="AH34" s="454" t="s">
        <v>16916</v>
      </c>
      <c r="AI34" s="180"/>
      <c r="AJ34" s="150" t="s">
        <v>16916</v>
      </c>
      <c r="AK34" s="187"/>
      <c r="AL34" s="188">
        <v>487333.67</v>
      </c>
      <c r="AM34" s="487">
        <v>487333.67</v>
      </c>
      <c r="AN34" s="215">
        <v>0</v>
      </c>
      <c r="AO34" s="392">
        <v>0</v>
      </c>
      <c r="AP34" s="188">
        <v>0</v>
      </c>
      <c r="AQ34" s="487">
        <v>0</v>
      </c>
      <c r="AR34" s="215">
        <v>0</v>
      </c>
      <c r="AS34" s="188">
        <v>487333.67</v>
      </c>
      <c r="AT34" s="487">
        <v>487333.67</v>
      </c>
      <c r="AU34" s="215">
        <v>0</v>
      </c>
      <c r="AV34" s="188" t="s">
        <v>16916</v>
      </c>
      <c r="AW34" s="187" t="s">
        <v>16916</v>
      </c>
    </row>
    <row r="35" spans="1:49" ht="12.75" x14ac:dyDescent="0.2">
      <c r="A35" s="455" t="s">
        <v>8226</v>
      </c>
      <c r="B35" s="455" t="s">
        <v>9153</v>
      </c>
      <c r="C35" s="455" t="s">
        <v>8213</v>
      </c>
      <c r="D35" s="455" t="s">
        <v>8213</v>
      </c>
      <c r="E35" s="455" t="s">
        <v>2009</v>
      </c>
      <c r="F35" s="453" t="s">
        <v>36</v>
      </c>
      <c r="G35" s="453" t="s">
        <v>37</v>
      </c>
      <c r="H35" s="454">
        <v>0</v>
      </c>
      <c r="I35" s="180">
        <v>0</v>
      </c>
      <c r="J35" s="358">
        <v>0</v>
      </c>
      <c r="K35" s="150">
        <v>0</v>
      </c>
      <c r="L35" s="180">
        <v>0</v>
      </c>
      <c r="M35" s="358">
        <v>0</v>
      </c>
      <c r="N35" s="150">
        <v>33241.81</v>
      </c>
      <c r="O35" s="180">
        <v>0</v>
      </c>
      <c r="P35" s="358">
        <v>0</v>
      </c>
      <c r="Q35" s="150">
        <v>0</v>
      </c>
      <c r="R35" s="180">
        <v>0</v>
      </c>
      <c r="S35" s="150">
        <v>0</v>
      </c>
      <c r="T35" s="180">
        <v>0</v>
      </c>
      <c r="U35" s="358">
        <v>0</v>
      </c>
      <c r="V35" s="454"/>
      <c r="W35" s="180"/>
      <c r="X35" s="150"/>
      <c r="Y35" s="180"/>
      <c r="Z35" s="358"/>
      <c r="AA35" s="150"/>
      <c r="AB35" s="180"/>
      <c r="AC35" s="150"/>
      <c r="AD35" s="180"/>
      <c r="AE35" s="150"/>
      <c r="AF35" s="187"/>
      <c r="AG35" s="358"/>
      <c r="AH35" s="454" t="s">
        <v>16916</v>
      </c>
      <c r="AI35" s="180"/>
      <c r="AJ35" s="150" t="s">
        <v>16916</v>
      </c>
      <c r="AK35" s="187"/>
      <c r="AL35" s="188">
        <v>33241.81</v>
      </c>
      <c r="AM35" s="487">
        <v>0</v>
      </c>
      <c r="AN35" s="215">
        <v>0</v>
      </c>
      <c r="AO35" s="392">
        <v>0</v>
      </c>
      <c r="AP35" s="188">
        <v>0</v>
      </c>
      <c r="AQ35" s="487">
        <v>0</v>
      </c>
      <c r="AR35" s="215">
        <v>0</v>
      </c>
      <c r="AS35" s="188">
        <v>33241.81</v>
      </c>
      <c r="AT35" s="487">
        <v>0</v>
      </c>
      <c r="AU35" s="215">
        <v>0</v>
      </c>
      <c r="AV35" s="188" t="s">
        <v>16916</v>
      </c>
      <c r="AW35" s="187" t="s">
        <v>16916</v>
      </c>
    </row>
    <row r="36" spans="1:49" ht="12.75" x14ac:dyDescent="0.2">
      <c r="A36" s="456" t="s">
        <v>8229</v>
      </c>
      <c r="B36" s="456" t="s">
        <v>8271</v>
      </c>
      <c r="C36" s="456" t="s">
        <v>8213</v>
      </c>
      <c r="D36" s="456" t="s">
        <v>8213</v>
      </c>
      <c r="E36" s="456" t="s">
        <v>2165</v>
      </c>
      <c r="F36" s="453" t="s">
        <v>103</v>
      </c>
      <c r="G36" s="453" t="s">
        <v>37</v>
      </c>
      <c r="H36" s="454"/>
      <c r="I36" s="180"/>
      <c r="J36" s="358"/>
      <c r="K36" s="150"/>
      <c r="L36" s="180"/>
      <c r="M36" s="358"/>
      <c r="N36" s="150"/>
      <c r="O36" s="180"/>
      <c r="P36" s="358"/>
      <c r="Q36" s="150"/>
      <c r="R36" s="180"/>
      <c r="S36" s="150"/>
      <c r="T36" s="180"/>
      <c r="U36" s="358"/>
      <c r="V36" s="454">
        <v>553595.57999999996</v>
      </c>
      <c r="W36" s="180">
        <v>553595.57999999996</v>
      </c>
      <c r="X36" s="150">
        <v>2032911.78</v>
      </c>
      <c r="Y36" s="180">
        <v>1945893.7900000003</v>
      </c>
      <c r="Z36" s="358">
        <v>398083.15999999992</v>
      </c>
      <c r="AA36" s="150">
        <v>0</v>
      </c>
      <c r="AB36" s="180">
        <v>0</v>
      </c>
      <c r="AC36" s="150">
        <v>0</v>
      </c>
      <c r="AD36" s="180">
        <v>0</v>
      </c>
      <c r="AE36" s="150">
        <v>14243365.119999999</v>
      </c>
      <c r="AF36" s="187">
        <v>13433309.650000002</v>
      </c>
      <c r="AG36" s="358">
        <v>0</v>
      </c>
      <c r="AH36" s="454" t="s">
        <v>16916</v>
      </c>
      <c r="AI36" s="180"/>
      <c r="AJ36" s="150" t="s">
        <v>16916</v>
      </c>
      <c r="AK36" s="187"/>
      <c r="AL36" s="188">
        <v>16829872.48</v>
      </c>
      <c r="AM36" s="487">
        <v>16829872.48</v>
      </c>
      <c r="AN36" s="215">
        <v>15932799.020000003</v>
      </c>
      <c r="AO36" s="392">
        <v>398083.15999999992</v>
      </c>
      <c r="AP36" s="188">
        <v>0</v>
      </c>
      <c r="AQ36" s="487">
        <v>0</v>
      </c>
      <c r="AR36" s="215">
        <v>0</v>
      </c>
      <c r="AS36" s="188">
        <v>16829872.48</v>
      </c>
      <c r="AT36" s="487">
        <v>16829872.48</v>
      </c>
      <c r="AU36" s="215">
        <v>15932799.020000003</v>
      </c>
      <c r="AV36" s="188" t="s">
        <v>16916</v>
      </c>
      <c r="AW36" s="187" t="s">
        <v>16916</v>
      </c>
    </row>
    <row r="37" spans="1:49" ht="12.75" x14ac:dyDescent="0.2">
      <c r="A37" s="456" t="s">
        <v>8229</v>
      </c>
      <c r="B37" s="456" t="s">
        <v>8219</v>
      </c>
      <c r="C37" s="456" t="s">
        <v>8213</v>
      </c>
      <c r="D37" s="456" t="s">
        <v>8213</v>
      </c>
      <c r="E37" s="456" t="s">
        <v>219</v>
      </c>
      <c r="F37" s="453" t="s">
        <v>103</v>
      </c>
      <c r="G37" s="453" t="s">
        <v>37</v>
      </c>
      <c r="H37" s="454">
        <v>185366.11</v>
      </c>
      <c r="I37" s="180">
        <v>185366.11</v>
      </c>
      <c r="J37" s="358">
        <v>0</v>
      </c>
      <c r="K37" s="150">
        <v>1975251.93</v>
      </c>
      <c r="L37" s="180">
        <v>1975198.8399999994</v>
      </c>
      <c r="M37" s="358">
        <v>492312.57999999996</v>
      </c>
      <c r="N37" s="150">
        <v>0</v>
      </c>
      <c r="O37" s="180">
        <v>0</v>
      </c>
      <c r="P37" s="358">
        <v>0</v>
      </c>
      <c r="Q37" s="150">
        <v>159363.20000000001</v>
      </c>
      <c r="R37" s="180">
        <v>67495.079999999987</v>
      </c>
      <c r="S37" s="150">
        <v>0</v>
      </c>
      <c r="T37" s="180">
        <v>0</v>
      </c>
      <c r="U37" s="358">
        <v>0</v>
      </c>
      <c r="V37" s="454"/>
      <c r="W37" s="180"/>
      <c r="X37" s="150"/>
      <c r="Y37" s="180"/>
      <c r="Z37" s="358"/>
      <c r="AA37" s="150"/>
      <c r="AB37" s="180"/>
      <c r="AC37" s="150"/>
      <c r="AD37" s="180"/>
      <c r="AE37" s="150"/>
      <c r="AF37" s="187"/>
      <c r="AG37" s="358"/>
      <c r="AH37" s="454" t="s">
        <v>16916</v>
      </c>
      <c r="AI37" s="180"/>
      <c r="AJ37" s="150" t="s">
        <v>16916</v>
      </c>
      <c r="AK37" s="187"/>
      <c r="AL37" s="188">
        <v>2319981.2400000002</v>
      </c>
      <c r="AM37" s="487">
        <v>2319981.2400000002</v>
      </c>
      <c r="AN37" s="215">
        <v>2228060.0299999993</v>
      </c>
      <c r="AO37" s="392">
        <v>492312.57999999996</v>
      </c>
      <c r="AP37" s="188">
        <v>0</v>
      </c>
      <c r="AQ37" s="487">
        <v>0</v>
      </c>
      <c r="AR37" s="215">
        <v>0</v>
      </c>
      <c r="AS37" s="188">
        <v>2319981.2400000002</v>
      </c>
      <c r="AT37" s="487">
        <v>2319981.2400000002</v>
      </c>
      <c r="AU37" s="215">
        <v>2228060.0299999993</v>
      </c>
      <c r="AV37" s="188" t="s">
        <v>16916</v>
      </c>
      <c r="AW37" s="187" t="s">
        <v>16916</v>
      </c>
    </row>
    <row r="38" spans="1:49" ht="12.75" x14ac:dyDescent="0.2">
      <c r="A38" s="456" t="s">
        <v>8229</v>
      </c>
      <c r="B38" s="456" t="s">
        <v>8227</v>
      </c>
      <c r="C38" s="456" t="s">
        <v>8213</v>
      </c>
      <c r="D38" s="456" t="s">
        <v>8213</v>
      </c>
      <c r="E38" s="456" t="s">
        <v>2176</v>
      </c>
      <c r="F38" s="453" t="s">
        <v>103</v>
      </c>
      <c r="G38" s="453" t="s">
        <v>37</v>
      </c>
      <c r="H38" s="454"/>
      <c r="I38" s="180"/>
      <c r="J38" s="358"/>
      <c r="K38" s="150"/>
      <c r="L38" s="180"/>
      <c r="M38" s="358"/>
      <c r="N38" s="150"/>
      <c r="O38" s="180"/>
      <c r="P38" s="358"/>
      <c r="Q38" s="150"/>
      <c r="R38" s="180"/>
      <c r="S38" s="150"/>
      <c r="T38" s="180"/>
      <c r="U38" s="358"/>
      <c r="V38" s="454">
        <v>40117.440000000002</v>
      </c>
      <c r="W38" s="180">
        <v>0</v>
      </c>
      <c r="X38" s="150">
        <v>99348.52</v>
      </c>
      <c r="Y38" s="180">
        <v>74618.350000000006</v>
      </c>
      <c r="Z38" s="358">
        <v>0</v>
      </c>
      <c r="AA38" s="150">
        <v>0</v>
      </c>
      <c r="AB38" s="180">
        <v>0</v>
      </c>
      <c r="AC38" s="150">
        <v>0</v>
      </c>
      <c r="AD38" s="180">
        <v>0</v>
      </c>
      <c r="AE38" s="150">
        <v>0</v>
      </c>
      <c r="AF38" s="187">
        <v>0</v>
      </c>
      <c r="AG38" s="358">
        <v>0</v>
      </c>
      <c r="AH38" s="454" t="s">
        <v>16916</v>
      </c>
      <c r="AI38" s="180"/>
      <c r="AJ38" s="150" t="s">
        <v>16916</v>
      </c>
      <c r="AK38" s="187"/>
      <c r="AL38" s="188">
        <v>139465.96000000002</v>
      </c>
      <c r="AM38" s="487">
        <v>99348.52</v>
      </c>
      <c r="AN38" s="215">
        <v>74618.350000000006</v>
      </c>
      <c r="AO38" s="392">
        <v>0</v>
      </c>
      <c r="AP38" s="188">
        <v>0</v>
      </c>
      <c r="AQ38" s="487">
        <v>0</v>
      </c>
      <c r="AR38" s="215">
        <v>0</v>
      </c>
      <c r="AS38" s="188">
        <v>139465.96000000002</v>
      </c>
      <c r="AT38" s="487">
        <v>99348.52</v>
      </c>
      <c r="AU38" s="215">
        <v>74618.350000000006</v>
      </c>
      <c r="AV38" s="188" t="s">
        <v>16916</v>
      </c>
      <c r="AW38" s="187" t="s">
        <v>16916</v>
      </c>
    </row>
    <row r="39" spans="1:49" ht="12.75" x14ac:dyDescent="0.2">
      <c r="A39" s="457" t="s">
        <v>8229</v>
      </c>
      <c r="B39" s="457" t="s">
        <v>8221</v>
      </c>
      <c r="C39" s="457" t="s">
        <v>8213</v>
      </c>
      <c r="D39" s="457" t="s">
        <v>8213</v>
      </c>
      <c r="E39" s="457" t="s">
        <v>2180</v>
      </c>
      <c r="F39" s="453" t="s">
        <v>103</v>
      </c>
      <c r="G39" s="453" t="s">
        <v>37</v>
      </c>
      <c r="H39" s="454"/>
      <c r="I39" s="180"/>
      <c r="J39" s="358"/>
      <c r="K39" s="150"/>
      <c r="L39" s="180"/>
      <c r="M39" s="358"/>
      <c r="N39" s="150"/>
      <c r="O39" s="180"/>
      <c r="P39" s="358"/>
      <c r="Q39" s="150"/>
      <c r="R39" s="180"/>
      <c r="S39" s="150"/>
      <c r="T39" s="180"/>
      <c r="U39" s="358"/>
      <c r="V39" s="454">
        <v>290914.24</v>
      </c>
      <c r="W39" s="180">
        <v>290887.28000000003</v>
      </c>
      <c r="X39" s="150">
        <v>0</v>
      </c>
      <c r="Y39" s="180">
        <v>0</v>
      </c>
      <c r="Z39" s="358">
        <v>0</v>
      </c>
      <c r="AA39" s="150">
        <v>0</v>
      </c>
      <c r="AB39" s="180">
        <v>0</v>
      </c>
      <c r="AC39" s="150">
        <v>0</v>
      </c>
      <c r="AD39" s="180">
        <v>0</v>
      </c>
      <c r="AE39" s="150">
        <v>0</v>
      </c>
      <c r="AF39" s="187">
        <v>0</v>
      </c>
      <c r="AG39" s="358">
        <v>0</v>
      </c>
      <c r="AH39" s="454" t="s">
        <v>16916</v>
      </c>
      <c r="AI39" s="180"/>
      <c r="AJ39" s="150" t="s">
        <v>16916</v>
      </c>
      <c r="AK39" s="187"/>
      <c r="AL39" s="188">
        <v>290914.24</v>
      </c>
      <c r="AM39" s="487">
        <v>290914.24</v>
      </c>
      <c r="AN39" s="215">
        <v>290887.28000000003</v>
      </c>
      <c r="AO39" s="392">
        <v>0</v>
      </c>
      <c r="AP39" s="188">
        <v>0</v>
      </c>
      <c r="AQ39" s="487">
        <v>0</v>
      </c>
      <c r="AR39" s="215">
        <v>0</v>
      </c>
      <c r="AS39" s="188">
        <v>290914.24</v>
      </c>
      <c r="AT39" s="487">
        <v>290914.24</v>
      </c>
      <c r="AU39" s="215">
        <v>290887.28000000003</v>
      </c>
      <c r="AV39" s="188" t="s">
        <v>16916</v>
      </c>
      <c r="AW39" s="187" t="s">
        <v>16916</v>
      </c>
    </row>
    <row r="40" spans="1:49" ht="12.75" x14ac:dyDescent="0.2">
      <c r="A40" s="453" t="s">
        <v>8229</v>
      </c>
      <c r="B40" s="453" t="s">
        <v>8261</v>
      </c>
      <c r="C40" s="453" t="s">
        <v>8213</v>
      </c>
      <c r="D40" s="453" t="s">
        <v>8213</v>
      </c>
      <c r="E40" s="453" t="s">
        <v>2183</v>
      </c>
      <c r="F40" s="453" t="s">
        <v>103</v>
      </c>
      <c r="G40" s="453" t="s">
        <v>37</v>
      </c>
      <c r="H40" s="454">
        <v>0</v>
      </c>
      <c r="I40" s="180">
        <v>0</v>
      </c>
      <c r="J40" s="358">
        <v>0</v>
      </c>
      <c r="K40" s="150">
        <v>54300.61</v>
      </c>
      <c r="L40" s="180">
        <v>53275.26</v>
      </c>
      <c r="M40" s="358">
        <v>12661.380000000001</v>
      </c>
      <c r="N40" s="150">
        <v>444462.32</v>
      </c>
      <c r="O40" s="180">
        <v>0</v>
      </c>
      <c r="P40" s="358">
        <v>0</v>
      </c>
      <c r="Q40" s="150">
        <v>33522.9</v>
      </c>
      <c r="R40" s="180">
        <v>15003.640000000001</v>
      </c>
      <c r="S40" s="150">
        <v>0</v>
      </c>
      <c r="T40" s="180">
        <v>0</v>
      </c>
      <c r="U40" s="358">
        <v>0</v>
      </c>
      <c r="V40" s="454"/>
      <c r="W40" s="180"/>
      <c r="X40" s="150"/>
      <c r="Y40" s="180"/>
      <c r="Z40" s="358"/>
      <c r="AA40" s="150"/>
      <c r="AB40" s="180"/>
      <c r="AC40" s="150"/>
      <c r="AD40" s="180"/>
      <c r="AE40" s="150"/>
      <c r="AF40" s="187"/>
      <c r="AG40" s="358"/>
      <c r="AH40" s="454" t="s">
        <v>16916</v>
      </c>
      <c r="AI40" s="180"/>
      <c r="AJ40" s="150" t="s">
        <v>16916</v>
      </c>
      <c r="AK40" s="187"/>
      <c r="AL40" s="188">
        <v>532285.82999999996</v>
      </c>
      <c r="AM40" s="487">
        <v>532285.82999999996</v>
      </c>
      <c r="AN40" s="215">
        <v>68278.900000000009</v>
      </c>
      <c r="AO40" s="392">
        <v>12661.380000000001</v>
      </c>
      <c r="AP40" s="188">
        <v>0</v>
      </c>
      <c r="AQ40" s="487">
        <v>0</v>
      </c>
      <c r="AR40" s="215">
        <v>0</v>
      </c>
      <c r="AS40" s="188">
        <v>532285.82999999996</v>
      </c>
      <c r="AT40" s="487">
        <v>532285.82999999996</v>
      </c>
      <c r="AU40" s="215">
        <v>68278.900000000009</v>
      </c>
      <c r="AV40" s="188" t="s">
        <v>16916</v>
      </c>
      <c r="AW40" s="187" t="s">
        <v>16916</v>
      </c>
    </row>
    <row r="41" spans="1:49" ht="12.75" x14ac:dyDescent="0.2">
      <c r="A41" s="453" t="s">
        <v>8229</v>
      </c>
      <c r="B41" s="453" t="s">
        <v>8273</v>
      </c>
      <c r="C41" s="453" t="s">
        <v>8213</v>
      </c>
      <c r="D41" s="453" t="s">
        <v>8213</v>
      </c>
      <c r="E41" s="453" t="s">
        <v>8437</v>
      </c>
      <c r="F41" s="453" t="s">
        <v>103</v>
      </c>
      <c r="G41" s="453" t="s">
        <v>37</v>
      </c>
      <c r="H41" s="454"/>
      <c r="I41" s="180"/>
      <c r="J41" s="358"/>
      <c r="K41" s="150"/>
      <c r="L41" s="180"/>
      <c r="M41" s="358"/>
      <c r="N41" s="150"/>
      <c r="O41" s="180"/>
      <c r="P41" s="358"/>
      <c r="Q41" s="150"/>
      <c r="R41" s="180"/>
      <c r="S41" s="150"/>
      <c r="T41" s="180"/>
      <c r="U41" s="358"/>
      <c r="V41" s="454">
        <v>66094.3</v>
      </c>
      <c r="W41" s="180">
        <v>65053.26</v>
      </c>
      <c r="X41" s="150">
        <v>0</v>
      </c>
      <c r="Y41" s="180">
        <v>0</v>
      </c>
      <c r="Z41" s="358">
        <v>0</v>
      </c>
      <c r="AA41" s="150">
        <v>0</v>
      </c>
      <c r="AB41" s="180">
        <v>0</v>
      </c>
      <c r="AC41" s="150">
        <v>0</v>
      </c>
      <c r="AD41" s="180">
        <v>0</v>
      </c>
      <c r="AE41" s="150">
        <v>0</v>
      </c>
      <c r="AF41" s="187">
        <v>0</v>
      </c>
      <c r="AG41" s="358">
        <v>0</v>
      </c>
      <c r="AH41" s="454" t="s">
        <v>16916</v>
      </c>
      <c r="AI41" s="180"/>
      <c r="AJ41" s="150" t="s">
        <v>16916</v>
      </c>
      <c r="AK41" s="187"/>
      <c r="AL41" s="188">
        <v>66094.3</v>
      </c>
      <c r="AM41" s="487">
        <v>66094.3</v>
      </c>
      <c r="AN41" s="215">
        <v>65053.26</v>
      </c>
      <c r="AO41" s="392">
        <v>0</v>
      </c>
      <c r="AP41" s="188">
        <v>0</v>
      </c>
      <c r="AQ41" s="487">
        <v>0</v>
      </c>
      <c r="AR41" s="215">
        <v>0</v>
      </c>
      <c r="AS41" s="188">
        <v>66094.3</v>
      </c>
      <c r="AT41" s="487">
        <v>66094.3</v>
      </c>
      <c r="AU41" s="215">
        <v>65053.26</v>
      </c>
      <c r="AV41" s="188" t="s">
        <v>16916</v>
      </c>
      <c r="AW41" s="187" t="s">
        <v>16916</v>
      </c>
    </row>
    <row r="42" spans="1:49" ht="12.75" x14ac:dyDescent="0.2">
      <c r="A42" s="453" t="s">
        <v>8229</v>
      </c>
      <c r="B42" s="453" t="s">
        <v>8262</v>
      </c>
      <c r="C42" s="453" t="s">
        <v>8213</v>
      </c>
      <c r="D42" s="453" t="s">
        <v>8213</v>
      </c>
      <c r="E42" s="453" t="s">
        <v>459</v>
      </c>
      <c r="F42" s="453" t="s">
        <v>103</v>
      </c>
      <c r="G42" s="453" t="s">
        <v>37</v>
      </c>
      <c r="H42" s="454">
        <v>794798.76</v>
      </c>
      <c r="I42" s="180">
        <v>783272.56</v>
      </c>
      <c r="J42" s="358">
        <v>0</v>
      </c>
      <c r="K42" s="150">
        <v>104934.51</v>
      </c>
      <c r="L42" s="180">
        <v>102058.13000000002</v>
      </c>
      <c r="M42" s="358">
        <v>23630.83</v>
      </c>
      <c r="N42" s="150">
        <v>0</v>
      </c>
      <c r="O42" s="180">
        <v>0</v>
      </c>
      <c r="P42" s="358">
        <v>0</v>
      </c>
      <c r="Q42" s="150">
        <v>0</v>
      </c>
      <c r="R42" s="180">
        <v>0</v>
      </c>
      <c r="S42" s="150">
        <v>2465838.06</v>
      </c>
      <c r="T42" s="180">
        <v>2465838.06</v>
      </c>
      <c r="U42" s="358">
        <v>0</v>
      </c>
      <c r="V42" s="454"/>
      <c r="W42" s="180"/>
      <c r="X42" s="150"/>
      <c r="Y42" s="180"/>
      <c r="Z42" s="358"/>
      <c r="AA42" s="150"/>
      <c r="AB42" s="180"/>
      <c r="AC42" s="150"/>
      <c r="AD42" s="180"/>
      <c r="AE42" s="150"/>
      <c r="AF42" s="187"/>
      <c r="AG42" s="358"/>
      <c r="AH42" s="454" t="s">
        <v>16916</v>
      </c>
      <c r="AI42" s="180"/>
      <c r="AJ42" s="150" t="s">
        <v>16916</v>
      </c>
      <c r="AK42" s="187"/>
      <c r="AL42" s="188">
        <v>3365571.33</v>
      </c>
      <c r="AM42" s="487">
        <v>3365571.33</v>
      </c>
      <c r="AN42" s="215">
        <v>3351168.75</v>
      </c>
      <c r="AO42" s="392">
        <v>23630.83</v>
      </c>
      <c r="AP42" s="188">
        <v>0</v>
      </c>
      <c r="AQ42" s="487">
        <v>0</v>
      </c>
      <c r="AR42" s="215">
        <v>0</v>
      </c>
      <c r="AS42" s="188">
        <v>3365571.33</v>
      </c>
      <c r="AT42" s="487">
        <v>3365571.33</v>
      </c>
      <c r="AU42" s="215">
        <v>3351168.75</v>
      </c>
      <c r="AV42" s="188" t="s">
        <v>16916</v>
      </c>
      <c r="AW42" s="187" t="s">
        <v>16916</v>
      </c>
    </row>
    <row r="43" spans="1:49" ht="12.75" x14ac:dyDescent="0.2">
      <c r="A43" s="453" t="s">
        <v>8229</v>
      </c>
      <c r="B43" s="453" t="s">
        <v>8263</v>
      </c>
      <c r="C43" s="453" t="s">
        <v>8213</v>
      </c>
      <c r="D43" s="453" t="s">
        <v>8213</v>
      </c>
      <c r="E43" s="453" t="s">
        <v>2198</v>
      </c>
      <c r="F43" s="453" t="s">
        <v>103</v>
      </c>
      <c r="G43" s="453" t="s">
        <v>37</v>
      </c>
      <c r="H43" s="454">
        <v>0</v>
      </c>
      <c r="I43" s="180">
        <v>0</v>
      </c>
      <c r="J43" s="358">
        <v>0</v>
      </c>
      <c r="K43" s="150">
        <v>254368.4</v>
      </c>
      <c r="L43" s="180">
        <v>185317.03000000003</v>
      </c>
      <c r="M43" s="358">
        <v>0</v>
      </c>
      <c r="N43" s="150">
        <v>0</v>
      </c>
      <c r="O43" s="180">
        <v>0</v>
      </c>
      <c r="P43" s="358">
        <v>0</v>
      </c>
      <c r="Q43" s="150">
        <v>0</v>
      </c>
      <c r="R43" s="180">
        <v>0</v>
      </c>
      <c r="S43" s="150">
        <v>0</v>
      </c>
      <c r="T43" s="180">
        <v>0</v>
      </c>
      <c r="U43" s="358">
        <v>0</v>
      </c>
      <c r="V43" s="454"/>
      <c r="W43" s="180"/>
      <c r="X43" s="150"/>
      <c r="Y43" s="180"/>
      <c r="Z43" s="358"/>
      <c r="AA43" s="150"/>
      <c r="AB43" s="180"/>
      <c r="AC43" s="150"/>
      <c r="AD43" s="180"/>
      <c r="AE43" s="150"/>
      <c r="AF43" s="187"/>
      <c r="AG43" s="358"/>
      <c r="AH43" s="454" t="s">
        <v>16916</v>
      </c>
      <c r="AI43" s="180"/>
      <c r="AJ43" s="150" t="s">
        <v>16916</v>
      </c>
      <c r="AK43" s="187"/>
      <c r="AL43" s="188">
        <v>254368.4</v>
      </c>
      <c r="AM43" s="487">
        <v>254368.4</v>
      </c>
      <c r="AN43" s="215">
        <v>185317.03000000003</v>
      </c>
      <c r="AO43" s="392">
        <v>0</v>
      </c>
      <c r="AP43" s="188">
        <v>0</v>
      </c>
      <c r="AQ43" s="487">
        <v>0</v>
      </c>
      <c r="AR43" s="215">
        <v>0</v>
      </c>
      <c r="AS43" s="188">
        <v>254368.4</v>
      </c>
      <c r="AT43" s="487">
        <v>254368.4</v>
      </c>
      <c r="AU43" s="215">
        <v>185317.03000000003</v>
      </c>
      <c r="AV43" s="188" t="s">
        <v>16916</v>
      </c>
      <c r="AW43" s="187" t="s">
        <v>16916</v>
      </c>
    </row>
    <row r="44" spans="1:49" ht="12.75" x14ac:dyDescent="0.2">
      <c r="A44" s="455" t="s">
        <v>8229</v>
      </c>
      <c r="B44" s="455" t="s">
        <v>8278</v>
      </c>
      <c r="C44" s="455" t="s">
        <v>8213</v>
      </c>
      <c r="D44" s="455" t="s">
        <v>8213</v>
      </c>
      <c r="E44" s="455" t="s">
        <v>2205</v>
      </c>
      <c r="F44" s="453" t="s">
        <v>103</v>
      </c>
      <c r="G44" s="453" t="s">
        <v>37</v>
      </c>
      <c r="H44" s="454">
        <v>0</v>
      </c>
      <c r="I44" s="180">
        <v>0</v>
      </c>
      <c r="J44" s="358">
        <v>0</v>
      </c>
      <c r="K44" s="150">
        <v>0</v>
      </c>
      <c r="L44" s="180">
        <v>0</v>
      </c>
      <c r="M44" s="358">
        <v>0</v>
      </c>
      <c r="N44" s="150">
        <v>24309.73</v>
      </c>
      <c r="O44" s="180">
        <v>0</v>
      </c>
      <c r="P44" s="358">
        <v>0</v>
      </c>
      <c r="Q44" s="150">
        <v>0</v>
      </c>
      <c r="R44" s="180">
        <v>0</v>
      </c>
      <c r="S44" s="150">
        <v>0</v>
      </c>
      <c r="T44" s="180">
        <v>0</v>
      </c>
      <c r="U44" s="358">
        <v>0</v>
      </c>
      <c r="V44" s="454"/>
      <c r="W44" s="180"/>
      <c r="X44" s="150"/>
      <c r="Y44" s="180"/>
      <c r="Z44" s="358"/>
      <c r="AA44" s="150"/>
      <c r="AB44" s="180"/>
      <c r="AC44" s="150"/>
      <c r="AD44" s="180"/>
      <c r="AE44" s="150"/>
      <c r="AF44" s="187"/>
      <c r="AG44" s="358"/>
      <c r="AH44" s="454" t="s">
        <v>16916</v>
      </c>
      <c r="AI44" s="180"/>
      <c r="AJ44" s="150" t="s">
        <v>16916</v>
      </c>
      <c r="AK44" s="187"/>
      <c r="AL44" s="188">
        <v>24309.73</v>
      </c>
      <c r="AM44" s="487">
        <v>0</v>
      </c>
      <c r="AN44" s="215">
        <v>0</v>
      </c>
      <c r="AO44" s="392">
        <v>0</v>
      </c>
      <c r="AP44" s="188">
        <v>0</v>
      </c>
      <c r="AQ44" s="487">
        <v>0</v>
      </c>
      <c r="AR44" s="215">
        <v>0</v>
      </c>
      <c r="AS44" s="188">
        <v>24309.73</v>
      </c>
      <c r="AT44" s="487">
        <v>0</v>
      </c>
      <c r="AU44" s="215">
        <v>0</v>
      </c>
      <c r="AV44" s="188" t="s">
        <v>16916</v>
      </c>
      <c r="AW44" s="187" t="s">
        <v>16916</v>
      </c>
    </row>
    <row r="45" spans="1:49" ht="12.75" x14ac:dyDescent="0.2">
      <c r="A45" s="455" t="s">
        <v>8229</v>
      </c>
      <c r="B45" s="455" t="s">
        <v>8531</v>
      </c>
      <c r="C45" s="455" t="s">
        <v>8213</v>
      </c>
      <c r="D45" s="455" t="s">
        <v>8213</v>
      </c>
      <c r="E45" s="455" t="s">
        <v>2206</v>
      </c>
      <c r="F45" s="453" t="s">
        <v>103</v>
      </c>
      <c r="G45" s="453" t="s">
        <v>37</v>
      </c>
      <c r="H45" s="454">
        <v>0</v>
      </c>
      <c r="I45" s="180">
        <v>0</v>
      </c>
      <c r="J45" s="358">
        <v>0</v>
      </c>
      <c r="K45" s="150">
        <v>0</v>
      </c>
      <c r="L45" s="180">
        <v>0</v>
      </c>
      <c r="M45" s="358">
        <v>0</v>
      </c>
      <c r="N45" s="150">
        <v>557395.31999999995</v>
      </c>
      <c r="O45" s="180">
        <v>0</v>
      </c>
      <c r="P45" s="358">
        <v>0</v>
      </c>
      <c r="Q45" s="150">
        <v>0</v>
      </c>
      <c r="R45" s="180">
        <v>0</v>
      </c>
      <c r="S45" s="150">
        <v>0</v>
      </c>
      <c r="T45" s="180">
        <v>0</v>
      </c>
      <c r="U45" s="358">
        <v>0</v>
      </c>
      <c r="V45" s="454"/>
      <c r="W45" s="180"/>
      <c r="X45" s="150"/>
      <c r="Y45" s="180"/>
      <c r="Z45" s="358"/>
      <c r="AA45" s="150"/>
      <c r="AB45" s="180"/>
      <c r="AC45" s="150"/>
      <c r="AD45" s="180"/>
      <c r="AE45" s="150"/>
      <c r="AF45" s="187"/>
      <c r="AG45" s="358"/>
      <c r="AH45" s="454" t="s">
        <v>16916</v>
      </c>
      <c r="AI45" s="180"/>
      <c r="AJ45" s="150" t="s">
        <v>16916</v>
      </c>
      <c r="AK45" s="187"/>
      <c r="AL45" s="188">
        <v>557395.31999999995</v>
      </c>
      <c r="AM45" s="487">
        <v>0</v>
      </c>
      <c r="AN45" s="215">
        <v>0</v>
      </c>
      <c r="AO45" s="392">
        <v>0</v>
      </c>
      <c r="AP45" s="188">
        <v>0</v>
      </c>
      <c r="AQ45" s="487">
        <v>0</v>
      </c>
      <c r="AR45" s="215">
        <v>0</v>
      </c>
      <c r="AS45" s="188">
        <v>557395.31999999995</v>
      </c>
      <c r="AT45" s="487">
        <v>0</v>
      </c>
      <c r="AU45" s="215">
        <v>0</v>
      </c>
      <c r="AV45" s="188" t="s">
        <v>16916</v>
      </c>
      <c r="AW45" s="187" t="s">
        <v>16916</v>
      </c>
    </row>
    <row r="46" spans="1:49" ht="12.75" x14ac:dyDescent="0.2">
      <c r="A46" s="455" t="s">
        <v>8229</v>
      </c>
      <c r="B46" s="455" t="s">
        <v>8233</v>
      </c>
      <c r="C46" s="455" t="s">
        <v>8213</v>
      </c>
      <c r="D46" s="455" t="s">
        <v>8213</v>
      </c>
      <c r="E46" s="455" t="s">
        <v>17071</v>
      </c>
      <c r="F46" s="453" t="s">
        <v>103</v>
      </c>
      <c r="G46" s="453" t="s">
        <v>37</v>
      </c>
      <c r="H46" s="454"/>
      <c r="I46" s="180"/>
      <c r="J46" s="358"/>
      <c r="K46" s="150"/>
      <c r="L46" s="180"/>
      <c r="M46" s="358"/>
      <c r="N46" s="150"/>
      <c r="O46" s="180"/>
      <c r="P46" s="358"/>
      <c r="Q46" s="150"/>
      <c r="R46" s="180"/>
      <c r="S46" s="150"/>
      <c r="T46" s="180"/>
      <c r="U46" s="358"/>
      <c r="V46" s="454">
        <v>214966.28</v>
      </c>
      <c r="W46" s="180">
        <v>214782.87999999998</v>
      </c>
      <c r="X46" s="150">
        <v>934546.51</v>
      </c>
      <c r="Y46" s="180">
        <v>892736.08</v>
      </c>
      <c r="Z46" s="358">
        <v>190823.87000000002</v>
      </c>
      <c r="AA46" s="150">
        <v>0</v>
      </c>
      <c r="AB46" s="180">
        <v>0</v>
      </c>
      <c r="AC46" s="150">
        <v>0</v>
      </c>
      <c r="AD46" s="180">
        <v>0</v>
      </c>
      <c r="AE46" s="150">
        <v>0</v>
      </c>
      <c r="AF46" s="187">
        <v>0</v>
      </c>
      <c r="AG46" s="358">
        <v>0</v>
      </c>
      <c r="AH46" s="454" t="s">
        <v>16916</v>
      </c>
      <c r="AI46" s="180"/>
      <c r="AJ46" s="150" t="s">
        <v>16916</v>
      </c>
      <c r="AK46" s="187"/>
      <c r="AL46" s="188">
        <v>1149512.79</v>
      </c>
      <c r="AM46" s="487">
        <v>1149512.79</v>
      </c>
      <c r="AN46" s="215">
        <v>1107518.96</v>
      </c>
      <c r="AO46" s="392">
        <v>190823.87000000002</v>
      </c>
      <c r="AP46" s="188">
        <v>0</v>
      </c>
      <c r="AQ46" s="487">
        <v>0</v>
      </c>
      <c r="AR46" s="215">
        <v>0</v>
      </c>
      <c r="AS46" s="188">
        <v>1149512.79</v>
      </c>
      <c r="AT46" s="487">
        <v>1149512.79</v>
      </c>
      <c r="AU46" s="215">
        <v>1107518.96</v>
      </c>
      <c r="AV46" s="188" t="s">
        <v>16916</v>
      </c>
      <c r="AW46" s="187" t="s">
        <v>16916</v>
      </c>
    </row>
    <row r="47" spans="1:49" ht="12.75" x14ac:dyDescent="0.2">
      <c r="A47" s="460" t="s">
        <v>8229</v>
      </c>
      <c r="B47" s="460" t="s">
        <v>8235</v>
      </c>
      <c r="C47" s="460" t="s">
        <v>8213</v>
      </c>
      <c r="D47" s="460" t="s">
        <v>8213</v>
      </c>
      <c r="E47" s="460" t="s">
        <v>220</v>
      </c>
      <c r="F47" s="453" t="s">
        <v>103</v>
      </c>
      <c r="G47" s="453" t="s">
        <v>37</v>
      </c>
      <c r="H47" s="454"/>
      <c r="I47" s="180"/>
      <c r="J47" s="358"/>
      <c r="K47" s="150"/>
      <c r="L47" s="180"/>
      <c r="M47" s="358"/>
      <c r="N47" s="150"/>
      <c r="O47" s="180"/>
      <c r="P47" s="358"/>
      <c r="Q47" s="150"/>
      <c r="R47" s="180"/>
      <c r="S47" s="150"/>
      <c r="T47" s="180"/>
      <c r="U47" s="358"/>
      <c r="V47" s="454">
        <v>0</v>
      </c>
      <c r="W47" s="180">
        <v>0</v>
      </c>
      <c r="X47" s="150">
        <v>2104365.5499999998</v>
      </c>
      <c r="Y47" s="180">
        <v>2104365.5499999998</v>
      </c>
      <c r="Z47" s="358">
        <v>523821.3899999999</v>
      </c>
      <c r="AA47" s="150">
        <v>0</v>
      </c>
      <c r="AB47" s="180">
        <v>0</v>
      </c>
      <c r="AC47" s="150">
        <v>0</v>
      </c>
      <c r="AD47" s="180">
        <v>0</v>
      </c>
      <c r="AE47" s="150">
        <v>0</v>
      </c>
      <c r="AF47" s="187">
        <v>0</v>
      </c>
      <c r="AG47" s="358">
        <v>0</v>
      </c>
      <c r="AH47" s="454" t="s">
        <v>16916</v>
      </c>
      <c r="AI47" s="180"/>
      <c r="AJ47" s="150" t="s">
        <v>16916</v>
      </c>
      <c r="AK47" s="187"/>
      <c r="AL47" s="188">
        <v>2104365.5499999998</v>
      </c>
      <c r="AM47" s="487">
        <v>2104365.5499999998</v>
      </c>
      <c r="AN47" s="215">
        <v>2104365.5499999998</v>
      </c>
      <c r="AO47" s="392">
        <v>523821.3899999999</v>
      </c>
      <c r="AP47" s="188">
        <v>0</v>
      </c>
      <c r="AQ47" s="487">
        <v>0</v>
      </c>
      <c r="AR47" s="215">
        <v>0</v>
      </c>
      <c r="AS47" s="188">
        <v>2104365.5499999998</v>
      </c>
      <c r="AT47" s="487">
        <v>2104365.5499999998</v>
      </c>
      <c r="AU47" s="215">
        <v>2104365.5499999998</v>
      </c>
      <c r="AV47" s="188" t="s">
        <v>16916</v>
      </c>
      <c r="AW47" s="187" t="s">
        <v>16916</v>
      </c>
    </row>
    <row r="48" spans="1:49" ht="12.75" x14ac:dyDescent="0.2">
      <c r="A48" s="460" t="s">
        <v>8229</v>
      </c>
      <c r="B48" s="460" t="s">
        <v>8264</v>
      </c>
      <c r="C48" s="460" t="s">
        <v>8213</v>
      </c>
      <c r="D48" s="460" t="s">
        <v>8213</v>
      </c>
      <c r="E48" s="460" t="s">
        <v>4420</v>
      </c>
      <c r="F48" s="453" t="s">
        <v>103</v>
      </c>
      <c r="G48" s="453" t="s">
        <v>37</v>
      </c>
      <c r="H48" s="454">
        <v>0</v>
      </c>
      <c r="I48" s="180">
        <v>0</v>
      </c>
      <c r="J48" s="358">
        <v>0</v>
      </c>
      <c r="K48" s="150">
        <v>159337.54</v>
      </c>
      <c r="L48" s="180">
        <v>152433.31</v>
      </c>
      <c r="M48" s="358">
        <v>0</v>
      </c>
      <c r="N48" s="150">
        <v>1321337.74</v>
      </c>
      <c r="O48" s="180">
        <v>38068.11</v>
      </c>
      <c r="P48" s="358">
        <v>0</v>
      </c>
      <c r="Q48" s="150">
        <v>99293.86</v>
      </c>
      <c r="R48" s="180">
        <v>0</v>
      </c>
      <c r="S48" s="150">
        <v>0</v>
      </c>
      <c r="T48" s="180">
        <v>0</v>
      </c>
      <c r="U48" s="358">
        <v>0</v>
      </c>
      <c r="V48" s="454">
        <v>1851718.34</v>
      </c>
      <c r="W48" s="180">
        <v>1851717.5999999999</v>
      </c>
      <c r="X48" s="150">
        <v>0</v>
      </c>
      <c r="Y48" s="180">
        <v>0</v>
      </c>
      <c r="Z48" s="358">
        <v>0</v>
      </c>
      <c r="AA48" s="150">
        <v>0</v>
      </c>
      <c r="AB48" s="180">
        <v>0</v>
      </c>
      <c r="AC48" s="150">
        <v>0</v>
      </c>
      <c r="AD48" s="180">
        <v>0</v>
      </c>
      <c r="AE48" s="150">
        <v>414543.17</v>
      </c>
      <c r="AF48" s="187">
        <v>414543.17000000004</v>
      </c>
      <c r="AG48" s="358">
        <v>0</v>
      </c>
      <c r="AH48" s="454" t="s">
        <v>16916</v>
      </c>
      <c r="AI48" s="180"/>
      <c r="AJ48" s="150" t="s">
        <v>16916</v>
      </c>
      <c r="AK48" s="187"/>
      <c r="AL48" s="188">
        <v>3846230.6500000004</v>
      </c>
      <c r="AM48" s="487">
        <v>3686893.11</v>
      </c>
      <c r="AN48" s="215">
        <v>2456762.19</v>
      </c>
      <c r="AO48" s="392">
        <v>0</v>
      </c>
      <c r="AP48" s="188">
        <v>0</v>
      </c>
      <c r="AQ48" s="487">
        <v>0</v>
      </c>
      <c r="AR48" s="215">
        <v>0</v>
      </c>
      <c r="AS48" s="188">
        <v>3846230.6500000004</v>
      </c>
      <c r="AT48" s="487">
        <v>3686893.11</v>
      </c>
      <c r="AU48" s="215">
        <v>2456762.19</v>
      </c>
      <c r="AV48" s="188" t="s">
        <v>16916</v>
      </c>
      <c r="AW48" s="187" t="s">
        <v>16916</v>
      </c>
    </row>
    <row r="49" spans="1:49" ht="12.75" x14ac:dyDescent="0.2">
      <c r="A49" s="458" t="s">
        <v>8237</v>
      </c>
      <c r="B49" s="458" t="s">
        <v>8265</v>
      </c>
      <c r="C49" s="458" t="s">
        <v>8213</v>
      </c>
      <c r="D49" s="458" t="s">
        <v>8213</v>
      </c>
      <c r="E49" s="458" t="s">
        <v>210</v>
      </c>
      <c r="F49" s="453" t="s">
        <v>43</v>
      </c>
      <c r="G49" s="453" t="s">
        <v>37</v>
      </c>
      <c r="H49" s="454">
        <v>63227.88</v>
      </c>
      <c r="I49" s="180">
        <v>0</v>
      </c>
      <c r="J49" s="358">
        <v>0</v>
      </c>
      <c r="K49" s="150">
        <v>23349.85</v>
      </c>
      <c r="L49" s="180">
        <v>23349.85</v>
      </c>
      <c r="M49" s="358">
        <v>211.17</v>
      </c>
      <c r="N49" s="150">
        <v>164820.82999999999</v>
      </c>
      <c r="O49" s="180">
        <v>9317.24</v>
      </c>
      <c r="P49" s="358">
        <v>0</v>
      </c>
      <c r="Q49" s="150">
        <v>6867.53</v>
      </c>
      <c r="R49" s="180">
        <v>0</v>
      </c>
      <c r="S49" s="150">
        <v>12741.12</v>
      </c>
      <c r="T49" s="180">
        <v>12741.12</v>
      </c>
      <c r="U49" s="358">
        <v>0</v>
      </c>
      <c r="V49" s="454"/>
      <c r="W49" s="180"/>
      <c r="X49" s="150"/>
      <c r="Y49" s="180"/>
      <c r="Z49" s="358"/>
      <c r="AA49" s="150"/>
      <c r="AB49" s="180"/>
      <c r="AC49" s="150"/>
      <c r="AD49" s="180"/>
      <c r="AE49" s="150"/>
      <c r="AF49" s="187"/>
      <c r="AG49" s="358"/>
      <c r="AH49" s="454" t="s">
        <v>16916</v>
      </c>
      <c r="AI49" s="180"/>
      <c r="AJ49" s="150" t="s">
        <v>16916</v>
      </c>
      <c r="AK49" s="187"/>
      <c r="AL49" s="188">
        <v>271007.21000000002</v>
      </c>
      <c r="AM49" s="487">
        <v>207779.33</v>
      </c>
      <c r="AN49" s="215">
        <v>45408.21</v>
      </c>
      <c r="AO49" s="392">
        <v>211.17</v>
      </c>
      <c r="AP49" s="188">
        <v>0</v>
      </c>
      <c r="AQ49" s="487">
        <v>0</v>
      </c>
      <c r="AR49" s="215">
        <v>0</v>
      </c>
      <c r="AS49" s="188">
        <v>271007.21000000002</v>
      </c>
      <c r="AT49" s="487">
        <v>207779.33</v>
      </c>
      <c r="AU49" s="215">
        <v>45408.21</v>
      </c>
      <c r="AV49" s="188" t="s">
        <v>16916</v>
      </c>
      <c r="AW49" s="187" t="s">
        <v>16916</v>
      </c>
    </row>
    <row r="50" spans="1:49" ht="12.75" x14ac:dyDescent="0.2">
      <c r="A50" s="458" t="s">
        <v>8237</v>
      </c>
      <c r="B50" s="458" t="s">
        <v>8272</v>
      </c>
      <c r="C50" s="458" t="s">
        <v>8213</v>
      </c>
      <c r="D50" s="458" t="s">
        <v>8213</v>
      </c>
      <c r="E50" s="458" t="s">
        <v>195</v>
      </c>
      <c r="F50" s="453" t="s">
        <v>43</v>
      </c>
      <c r="G50" s="453" t="s">
        <v>37</v>
      </c>
      <c r="H50" s="454"/>
      <c r="I50" s="180"/>
      <c r="J50" s="358"/>
      <c r="K50" s="150"/>
      <c r="L50" s="180"/>
      <c r="M50" s="358"/>
      <c r="N50" s="150"/>
      <c r="O50" s="180"/>
      <c r="P50" s="358"/>
      <c r="Q50" s="150"/>
      <c r="R50" s="180"/>
      <c r="S50" s="150"/>
      <c r="T50" s="180"/>
      <c r="U50" s="358"/>
      <c r="V50" s="454">
        <v>305786.74</v>
      </c>
      <c r="W50" s="180">
        <v>111750.79000000001</v>
      </c>
      <c r="X50" s="150">
        <v>0</v>
      </c>
      <c r="Y50" s="180">
        <v>0</v>
      </c>
      <c r="Z50" s="358">
        <v>0</v>
      </c>
      <c r="AA50" s="150">
        <v>806034.67</v>
      </c>
      <c r="AB50" s="180">
        <v>12002.89</v>
      </c>
      <c r="AC50" s="150">
        <v>0</v>
      </c>
      <c r="AD50" s="180">
        <v>0</v>
      </c>
      <c r="AE50" s="150">
        <v>0</v>
      </c>
      <c r="AF50" s="187">
        <v>0</v>
      </c>
      <c r="AG50" s="358">
        <v>0</v>
      </c>
      <c r="AH50" s="454" t="s">
        <v>16916</v>
      </c>
      <c r="AI50" s="180"/>
      <c r="AJ50" s="150" t="s">
        <v>16916</v>
      </c>
      <c r="AK50" s="187"/>
      <c r="AL50" s="188">
        <v>1111821.4100000001</v>
      </c>
      <c r="AM50" s="487">
        <v>1111821.4099999999</v>
      </c>
      <c r="AN50" s="215">
        <v>123753.68000000001</v>
      </c>
      <c r="AO50" s="392">
        <v>0</v>
      </c>
      <c r="AP50" s="188">
        <v>0</v>
      </c>
      <c r="AQ50" s="487">
        <v>0</v>
      </c>
      <c r="AR50" s="215">
        <v>0</v>
      </c>
      <c r="AS50" s="188">
        <v>1111821.4100000001</v>
      </c>
      <c r="AT50" s="487">
        <v>1111821.4099999999</v>
      </c>
      <c r="AU50" s="215">
        <v>123753.68000000001</v>
      </c>
      <c r="AV50" s="188" t="s">
        <v>16916</v>
      </c>
      <c r="AW50" s="187" t="s">
        <v>16916</v>
      </c>
    </row>
    <row r="51" spans="1:49" ht="12.75" x14ac:dyDescent="0.2">
      <c r="A51" s="459" t="s">
        <v>8237</v>
      </c>
      <c r="B51" s="459" t="s">
        <v>8273</v>
      </c>
      <c r="C51" s="459" t="s">
        <v>8213</v>
      </c>
      <c r="D51" s="459" t="s">
        <v>8213</v>
      </c>
      <c r="E51" s="459" t="s">
        <v>17072</v>
      </c>
      <c r="F51" s="453" t="s">
        <v>43</v>
      </c>
      <c r="G51" s="453" t="s">
        <v>37</v>
      </c>
      <c r="H51" s="454"/>
      <c r="I51" s="180"/>
      <c r="J51" s="358"/>
      <c r="K51" s="150"/>
      <c r="L51" s="180"/>
      <c r="M51" s="358"/>
      <c r="N51" s="150"/>
      <c r="O51" s="180"/>
      <c r="P51" s="358"/>
      <c r="Q51" s="150"/>
      <c r="R51" s="180"/>
      <c r="S51" s="150"/>
      <c r="T51" s="180"/>
      <c r="U51" s="358"/>
      <c r="V51" s="454">
        <v>18788.04</v>
      </c>
      <c r="W51" s="180">
        <v>0</v>
      </c>
      <c r="X51" s="150">
        <v>0</v>
      </c>
      <c r="Y51" s="180">
        <v>0</v>
      </c>
      <c r="Z51" s="358">
        <v>0</v>
      </c>
      <c r="AA51" s="150">
        <v>0</v>
      </c>
      <c r="AB51" s="180">
        <v>0</v>
      </c>
      <c r="AC51" s="150">
        <v>0</v>
      </c>
      <c r="AD51" s="180">
        <v>0</v>
      </c>
      <c r="AE51" s="150">
        <v>161581.85</v>
      </c>
      <c r="AF51" s="187">
        <v>143722.16</v>
      </c>
      <c r="AG51" s="358">
        <v>0</v>
      </c>
      <c r="AH51" s="454" t="s">
        <v>16916</v>
      </c>
      <c r="AI51" s="180"/>
      <c r="AJ51" s="150" t="s">
        <v>16916</v>
      </c>
      <c r="AK51" s="187"/>
      <c r="AL51" s="188">
        <v>180369.89</v>
      </c>
      <c r="AM51" s="487">
        <v>143722.16</v>
      </c>
      <c r="AN51" s="215">
        <v>143722.16</v>
      </c>
      <c r="AO51" s="392">
        <v>0</v>
      </c>
      <c r="AP51" s="188">
        <v>0</v>
      </c>
      <c r="AQ51" s="487">
        <v>0</v>
      </c>
      <c r="AR51" s="215">
        <v>0</v>
      </c>
      <c r="AS51" s="188">
        <v>180369.89</v>
      </c>
      <c r="AT51" s="487">
        <v>143722.16</v>
      </c>
      <c r="AU51" s="215">
        <v>143722.16</v>
      </c>
      <c r="AV51" s="188" t="s">
        <v>16916</v>
      </c>
      <c r="AW51" s="187" t="s">
        <v>16916</v>
      </c>
    </row>
    <row r="52" spans="1:49" ht="12.75" x14ac:dyDescent="0.2">
      <c r="A52" s="459" t="s">
        <v>8237</v>
      </c>
      <c r="B52" s="459" t="s">
        <v>8480</v>
      </c>
      <c r="C52" s="459" t="s">
        <v>8213</v>
      </c>
      <c r="D52" s="459" t="s">
        <v>8213</v>
      </c>
      <c r="E52" s="459" t="s">
        <v>2334</v>
      </c>
      <c r="F52" s="453" t="s">
        <v>43</v>
      </c>
      <c r="G52" s="453" t="s">
        <v>37</v>
      </c>
      <c r="H52" s="454"/>
      <c r="I52" s="180"/>
      <c r="J52" s="358"/>
      <c r="K52" s="150"/>
      <c r="L52" s="180"/>
      <c r="M52" s="358"/>
      <c r="N52" s="150"/>
      <c r="O52" s="180"/>
      <c r="P52" s="358"/>
      <c r="Q52" s="150"/>
      <c r="R52" s="180"/>
      <c r="S52" s="150"/>
      <c r="T52" s="180"/>
      <c r="U52" s="358"/>
      <c r="V52" s="454">
        <v>27000.32</v>
      </c>
      <c r="W52" s="180">
        <v>0</v>
      </c>
      <c r="X52" s="150">
        <v>0</v>
      </c>
      <c r="Y52" s="180">
        <v>0</v>
      </c>
      <c r="Z52" s="358">
        <v>0</v>
      </c>
      <c r="AA52" s="150">
        <v>0</v>
      </c>
      <c r="AB52" s="180">
        <v>0</v>
      </c>
      <c r="AC52" s="150">
        <v>0</v>
      </c>
      <c r="AD52" s="180">
        <v>0</v>
      </c>
      <c r="AE52" s="150">
        <v>0</v>
      </c>
      <c r="AF52" s="187">
        <v>0</v>
      </c>
      <c r="AG52" s="358">
        <v>0</v>
      </c>
      <c r="AH52" s="454" t="s">
        <v>16916</v>
      </c>
      <c r="AI52" s="180"/>
      <c r="AJ52" s="150" t="s">
        <v>16916</v>
      </c>
      <c r="AK52" s="187"/>
      <c r="AL52" s="188">
        <v>27000.32</v>
      </c>
      <c r="AM52" s="487">
        <v>0</v>
      </c>
      <c r="AN52" s="215">
        <v>0</v>
      </c>
      <c r="AO52" s="392">
        <v>0</v>
      </c>
      <c r="AP52" s="188">
        <v>0</v>
      </c>
      <c r="AQ52" s="487">
        <v>0</v>
      </c>
      <c r="AR52" s="215">
        <v>0</v>
      </c>
      <c r="AS52" s="188">
        <v>27000.32</v>
      </c>
      <c r="AT52" s="487">
        <v>0</v>
      </c>
      <c r="AU52" s="215">
        <v>0</v>
      </c>
      <c r="AV52" s="188" t="s">
        <v>16916</v>
      </c>
      <c r="AW52" s="187" t="s">
        <v>16916</v>
      </c>
    </row>
    <row r="53" spans="1:49" ht="12.75" x14ac:dyDescent="0.2">
      <c r="A53" s="453" t="s">
        <v>8237</v>
      </c>
      <c r="B53" s="453" t="s">
        <v>8228</v>
      </c>
      <c r="C53" s="453" t="s">
        <v>8213</v>
      </c>
      <c r="D53" s="453" t="s">
        <v>8213</v>
      </c>
      <c r="E53" s="453" t="s">
        <v>43</v>
      </c>
      <c r="F53" s="453" t="s">
        <v>43</v>
      </c>
      <c r="G53" s="453" t="s">
        <v>37</v>
      </c>
      <c r="H53" s="454">
        <v>3460770.9699999997</v>
      </c>
      <c r="I53" s="180">
        <v>2300104.44</v>
      </c>
      <c r="J53" s="358">
        <v>0</v>
      </c>
      <c r="K53" s="150">
        <v>3000717.12</v>
      </c>
      <c r="L53" s="180">
        <v>2900677.7300000009</v>
      </c>
      <c r="M53" s="358">
        <v>0</v>
      </c>
      <c r="N53" s="150">
        <v>14535810.75</v>
      </c>
      <c r="O53" s="180">
        <v>22843.370000000003</v>
      </c>
      <c r="P53" s="358">
        <v>0</v>
      </c>
      <c r="Q53" s="150">
        <v>1436881.74</v>
      </c>
      <c r="R53" s="180">
        <v>968288.2799999998</v>
      </c>
      <c r="S53" s="150">
        <v>12244850.41</v>
      </c>
      <c r="T53" s="180">
        <v>12137910.810000001</v>
      </c>
      <c r="U53" s="358">
        <v>0</v>
      </c>
      <c r="V53" s="454">
        <v>1758384.24</v>
      </c>
      <c r="W53" s="180">
        <v>1758384.2300000004</v>
      </c>
      <c r="X53" s="150">
        <v>0</v>
      </c>
      <c r="Y53" s="180">
        <v>0</v>
      </c>
      <c r="Z53" s="358">
        <v>0</v>
      </c>
      <c r="AA53" s="150">
        <v>0</v>
      </c>
      <c r="AB53" s="180">
        <v>0</v>
      </c>
      <c r="AC53" s="150">
        <v>0</v>
      </c>
      <c r="AD53" s="180">
        <v>0</v>
      </c>
      <c r="AE53" s="150">
        <v>0</v>
      </c>
      <c r="AF53" s="187">
        <v>0</v>
      </c>
      <c r="AG53" s="358">
        <v>0</v>
      </c>
      <c r="AH53" s="454" t="s">
        <v>16916</v>
      </c>
      <c r="AI53" s="180"/>
      <c r="AJ53" s="150" t="s">
        <v>16916</v>
      </c>
      <c r="AK53" s="187"/>
      <c r="AL53" s="188">
        <v>36437415.229999997</v>
      </c>
      <c r="AM53" s="487">
        <v>35288715.899999999</v>
      </c>
      <c r="AN53" s="215">
        <v>20088208.860000003</v>
      </c>
      <c r="AO53" s="392">
        <v>0</v>
      </c>
      <c r="AP53" s="188">
        <v>0</v>
      </c>
      <c r="AQ53" s="487">
        <v>0</v>
      </c>
      <c r="AR53" s="215">
        <v>0</v>
      </c>
      <c r="AS53" s="188">
        <v>36437415.229999997</v>
      </c>
      <c r="AT53" s="487">
        <v>35288715.899999999</v>
      </c>
      <c r="AU53" s="215">
        <v>20088208.860000003</v>
      </c>
      <c r="AV53" s="188" t="s">
        <v>16916</v>
      </c>
      <c r="AW53" s="187" t="s">
        <v>16916</v>
      </c>
    </row>
    <row r="54" spans="1:49" ht="12.75" x14ac:dyDescent="0.2">
      <c r="A54" s="455" t="s">
        <v>8237</v>
      </c>
      <c r="B54" s="455" t="s">
        <v>8290</v>
      </c>
      <c r="C54" s="455" t="s">
        <v>8213</v>
      </c>
      <c r="D54" s="455" t="s">
        <v>8213</v>
      </c>
      <c r="E54" s="455" t="s">
        <v>2338</v>
      </c>
      <c r="F54" s="453" t="s">
        <v>43</v>
      </c>
      <c r="G54" s="453" t="s">
        <v>37</v>
      </c>
      <c r="H54" s="454"/>
      <c r="I54" s="180"/>
      <c r="J54" s="358"/>
      <c r="K54" s="150"/>
      <c r="L54" s="180"/>
      <c r="M54" s="358"/>
      <c r="N54" s="150"/>
      <c r="O54" s="180"/>
      <c r="P54" s="358"/>
      <c r="Q54" s="150"/>
      <c r="R54" s="180"/>
      <c r="S54" s="150"/>
      <c r="T54" s="180"/>
      <c r="U54" s="358"/>
      <c r="V54" s="454"/>
      <c r="W54" s="180"/>
      <c r="X54" s="150"/>
      <c r="Y54" s="180"/>
      <c r="Z54" s="358"/>
      <c r="AA54" s="150"/>
      <c r="AB54" s="180"/>
      <c r="AC54" s="150"/>
      <c r="AD54" s="180"/>
      <c r="AE54" s="150"/>
      <c r="AF54" s="187"/>
      <c r="AG54" s="358"/>
      <c r="AH54" s="454">
        <v>0</v>
      </c>
      <c r="AI54" s="180">
        <v>0</v>
      </c>
      <c r="AJ54" s="150">
        <v>12065543.41</v>
      </c>
      <c r="AK54" s="187">
        <v>5764692.870000002</v>
      </c>
      <c r="AL54" s="188">
        <v>0</v>
      </c>
      <c r="AM54" s="487">
        <v>0</v>
      </c>
      <c r="AN54" s="215">
        <v>0</v>
      </c>
      <c r="AO54" s="392">
        <v>0</v>
      </c>
      <c r="AP54" s="188">
        <v>12065543.41</v>
      </c>
      <c r="AQ54" s="487">
        <v>5780936.1500000004</v>
      </c>
      <c r="AR54" s="215">
        <v>5764692.870000002</v>
      </c>
      <c r="AS54" s="188">
        <v>12065543.41</v>
      </c>
      <c r="AT54" s="487">
        <v>5780936.1500000004</v>
      </c>
      <c r="AU54" s="215">
        <v>5764692.870000002</v>
      </c>
      <c r="AV54" s="188" t="s">
        <v>16916</v>
      </c>
      <c r="AW54" s="187" t="s">
        <v>16916</v>
      </c>
    </row>
    <row r="55" spans="1:49" ht="12.75" x14ac:dyDescent="0.2">
      <c r="A55" s="455" t="s">
        <v>8237</v>
      </c>
      <c r="B55" s="455" t="s">
        <v>8240</v>
      </c>
      <c r="C55" s="455" t="s">
        <v>8213</v>
      </c>
      <c r="D55" s="455" t="s">
        <v>8213</v>
      </c>
      <c r="E55" s="455" t="s">
        <v>2341</v>
      </c>
      <c r="F55" s="453" t="s">
        <v>43</v>
      </c>
      <c r="G55" s="453" t="s">
        <v>37</v>
      </c>
      <c r="H55" s="454"/>
      <c r="I55" s="180"/>
      <c r="J55" s="358"/>
      <c r="K55" s="150"/>
      <c r="L55" s="180"/>
      <c r="M55" s="358"/>
      <c r="N55" s="150"/>
      <c r="O55" s="180"/>
      <c r="P55" s="358"/>
      <c r="Q55" s="150"/>
      <c r="R55" s="180"/>
      <c r="S55" s="150"/>
      <c r="T55" s="180"/>
      <c r="U55" s="358"/>
      <c r="V55" s="454">
        <v>0</v>
      </c>
      <c r="W55" s="180">
        <v>0</v>
      </c>
      <c r="X55" s="150">
        <v>0</v>
      </c>
      <c r="Y55" s="180">
        <v>0</v>
      </c>
      <c r="Z55" s="358">
        <v>0</v>
      </c>
      <c r="AA55" s="150">
        <v>0</v>
      </c>
      <c r="AB55" s="180">
        <v>0</v>
      </c>
      <c r="AC55" s="150">
        <v>0</v>
      </c>
      <c r="AD55" s="180">
        <v>0</v>
      </c>
      <c r="AE55" s="150">
        <v>185000</v>
      </c>
      <c r="AF55" s="187">
        <v>157351.98000000001</v>
      </c>
      <c r="AG55" s="358">
        <v>0</v>
      </c>
      <c r="AH55" s="454" t="s">
        <v>16916</v>
      </c>
      <c r="AI55" s="180"/>
      <c r="AJ55" s="150" t="s">
        <v>16916</v>
      </c>
      <c r="AK55" s="187"/>
      <c r="AL55" s="188">
        <v>185000</v>
      </c>
      <c r="AM55" s="487">
        <v>157351.98000000001</v>
      </c>
      <c r="AN55" s="215">
        <v>157351.98000000001</v>
      </c>
      <c r="AO55" s="392">
        <v>0</v>
      </c>
      <c r="AP55" s="188">
        <v>0</v>
      </c>
      <c r="AQ55" s="487">
        <v>0</v>
      </c>
      <c r="AR55" s="215">
        <v>0</v>
      </c>
      <c r="AS55" s="188">
        <v>185000</v>
      </c>
      <c r="AT55" s="487">
        <v>157351.98000000001</v>
      </c>
      <c r="AU55" s="215">
        <v>157351.98000000001</v>
      </c>
      <c r="AV55" s="188" t="s">
        <v>16916</v>
      </c>
      <c r="AW55" s="187" t="s">
        <v>16916</v>
      </c>
    </row>
    <row r="56" spans="1:49" ht="12.75" x14ac:dyDescent="0.2">
      <c r="A56" s="455" t="s">
        <v>8237</v>
      </c>
      <c r="B56" s="455" t="s">
        <v>8249</v>
      </c>
      <c r="C56" s="455" t="s">
        <v>8213</v>
      </c>
      <c r="D56" s="455" t="s">
        <v>8213</v>
      </c>
      <c r="E56" s="455" t="s">
        <v>2346</v>
      </c>
      <c r="F56" s="453" t="s">
        <v>43</v>
      </c>
      <c r="G56" s="453" t="s">
        <v>37</v>
      </c>
      <c r="H56" s="454"/>
      <c r="I56" s="180"/>
      <c r="J56" s="358"/>
      <c r="K56" s="150"/>
      <c r="L56" s="180"/>
      <c r="M56" s="358"/>
      <c r="N56" s="150"/>
      <c r="O56" s="180"/>
      <c r="P56" s="358"/>
      <c r="Q56" s="150"/>
      <c r="R56" s="180"/>
      <c r="S56" s="150"/>
      <c r="T56" s="180"/>
      <c r="U56" s="358"/>
      <c r="V56" s="454">
        <v>136477.04999999999</v>
      </c>
      <c r="W56" s="180">
        <v>0</v>
      </c>
      <c r="X56" s="150">
        <v>0</v>
      </c>
      <c r="Y56" s="180">
        <v>0</v>
      </c>
      <c r="Z56" s="358">
        <v>0</v>
      </c>
      <c r="AA56" s="150">
        <v>0</v>
      </c>
      <c r="AB56" s="180">
        <v>0</v>
      </c>
      <c r="AC56" s="150">
        <v>0</v>
      </c>
      <c r="AD56" s="180">
        <v>0</v>
      </c>
      <c r="AE56" s="150">
        <v>0</v>
      </c>
      <c r="AF56" s="187">
        <v>0</v>
      </c>
      <c r="AG56" s="358">
        <v>0</v>
      </c>
      <c r="AH56" s="454" t="s">
        <v>16916</v>
      </c>
      <c r="AI56" s="180"/>
      <c r="AJ56" s="150" t="s">
        <v>16916</v>
      </c>
      <c r="AK56" s="187"/>
      <c r="AL56" s="188">
        <v>136477.04999999999</v>
      </c>
      <c r="AM56" s="487">
        <v>0</v>
      </c>
      <c r="AN56" s="215">
        <v>0</v>
      </c>
      <c r="AO56" s="392">
        <v>0</v>
      </c>
      <c r="AP56" s="188">
        <v>0</v>
      </c>
      <c r="AQ56" s="487">
        <v>0</v>
      </c>
      <c r="AR56" s="215">
        <v>0</v>
      </c>
      <c r="AS56" s="188">
        <v>136477.04999999999</v>
      </c>
      <c r="AT56" s="487">
        <v>0</v>
      </c>
      <c r="AU56" s="215">
        <v>0</v>
      </c>
      <c r="AV56" s="188" t="s">
        <v>16916</v>
      </c>
      <c r="AW56" s="187" t="s">
        <v>16916</v>
      </c>
    </row>
    <row r="57" spans="1:49" ht="12.75" x14ac:dyDescent="0.2">
      <c r="A57" s="455" t="s">
        <v>8237</v>
      </c>
      <c r="B57" s="455" t="s">
        <v>8266</v>
      </c>
      <c r="C57" s="455" t="s">
        <v>8213</v>
      </c>
      <c r="D57" s="455" t="s">
        <v>8213</v>
      </c>
      <c r="E57" s="455" t="s">
        <v>212</v>
      </c>
      <c r="F57" s="453" t="s">
        <v>43</v>
      </c>
      <c r="G57" s="453" t="s">
        <v>37</v>
      </c>
      <c r="H57" s="454">
        <v>0</v>
      </c>
      <c r="I57" s="180">
        <v>0</v>
      </c>
      <c r="J57" s="358">
        <v>0</v>
      </c>
      <c r="K57" s="150">
        <v>20424.93</v>
      </c>
      <c r="L57" s="180">
        <v>0</v>
      </c>
      <c r="M57" s="358">
        <v>0</v>
      </c>
      <c r="N57" s="150">
        <v>0</v>
      </c>
      <c r="O57" s="180">
        <v>0</v>
      </c>
      <c r="P57" s="358">
        <v>0</v>
      </c>
      <c r="Q57" s="150">
        <v>0</v>
      </c>
      <c r="R57" s="180">
        <v>0</v>
      </c>
      <c r="S57" s="150">
        <v>0</v>
      </c>
      <c r="T57" s="180">
        <v>0</v>
      </c>
      <c r="U57" s="358">
        <v>0</v>
      </c>
      <c r="V57" s="454">
        <v>20424.93</v>
      </c>
      <c r="W57" s="180">
        <v>20424.93</v>
      </c>
      <c r="X57" s="150">
        <v>0</v>
      </c>
      <c r="Y57" s="180">
        <v>0</v>
      </c>
      <c r="Z57" s="358">
        <v>0</v>
      </c>
      <c r="AA57" s="150">
        <v>0</v>
      </c>
      <c r="AB57" s="180">
        <v>0</v>
      </c>
      <c r="AC57" s="150">
        <v>0</v>
      </c>
      <c r="AD57" s="180">
        <v>0</v>
      </c>
      <c r="AE57" s="150">
        <v>0</v>
      </c>
      <c r="AF57" s="187">
        <v>0</v>
      </c>
      <c r="AG57" s="358">
        <v>0</v>
      </c>
      <c r="AH57" s="454" t="s">
        <v>16916</v>
      </c>
      <c r="AI57" s="180"/>
      <c r="AJ57" s="150" t="s">
        <v>16916</v>
      </c>
      <c r="AK57" s="187"/>
      <c r="AL57" s="188">
        <v>40849.86</v>
      </c>
      <c r="AM57" s="487">
        <v>20424.93</v>
      </c>
      <c r="AN57" s="215">
        <v>20424.93</v>
      </c>
      <c r="AO57" s="392">
        <v>0</v>
      </c>
      <c r="AP57" s="188">
        <v>0</v>
      </c>
      <c r="AQ57" s="487">
        <v>0</v>
      </c>
      <c r="AR57" s="215">
        <v>0</v>
      </c>
      <c r="AS57" s="188">
        <v>40849.86</v>
      </c>
      <c r="AT57" s="487">
        <v>20424.93</v>
      </c>
      <c r="AU57" s="215">
        <v>20424.93</v>
      </c>
      <c r="AV57" s="188" t="s">
        <v>16916</v>
      </c>
      <c r="AW57" s="187" t="s">
        <v>16916</v>
      </c>
    </row>
    <row r="58" spans="1:49" ht="12.75" x14ac:dyDescent="0.2">
      <c r="A58" s="455" t="s">
        <v>8237</v>
      </c>
      <c r="B58" s="455" t="s">
        <v>8267</v>
      </c>
      <c r="C58" s="455" t="s">
        <v>8213</v>
      </c>
      <c r="D58" s="455" t="s">
        <v>8213</v>
      </c>
      <c r="E58" s="455" t="s">
        <v>8200</v>
      </c>
      <c r="F58" s="453" t="s">
        <v>43</v>
      </c>
      <c r="G58" s="453" t="s">
        <v>37</v>
      </c>
      <c r="H58" s="454">
        <v>0</v>
      </c>
      <c r="I58" s="180">
        <v>0</v>
      </c>
      <c r="J58" s="358">
        <v>0</v>
      </c>
      <c r="K58" s="150">
        <v>33421.11</v>
      </c>
      <c r="L58" s="180">
        <v>33421.109999999993</v>
      </c>
      <c r="M58" s="358">
        <v>6127.3</v>
      </c>
      <c r="N58" s="150">
        <v>209403.11</v>
      </c>
      <c r="O58" s="180">
        <v>8206.69</v>
      </c>
      <c r="P58" s="358">
        <v>0</v>
      </c>
      <c r="Q58" s="150">
        <v>14917.37</v>
      </c>
      <c r="R58" s="180">
        <v>6192.2400000000016</v>
      </c>
      <c r="S58" s="150">
        <v>0</v>
      </c>
      <c r="T58" s="180">
        <v>0</v>
      </c>
      <c r="U58" s="358">
        <v>0</v>
      </c>
      <c r="V58" s="454">
        <v>107104.81</v>
      </c>
      <c r="W58" s="180">
        <v>0</v>
      </c>
      <c r="X58" s="150">
        <v>0</v>
      </c>
      <c r="Y58" s="180">
        <v>0</v>
      </c>
      <c r="Z58" s="358">
        <v>0</v>
      </c>
      <c r="AA58" s="150">
        <v>0</v>
      </c>
      <c r="AB58" s="180">
        <v>0</v>
      </c>
      <c r="AC58" s="150">
        <v>0</v>
      </c>
      <c r="AD58" s="180">
        <v>0</v>
      </c>
      <c r="AE58" s="150">
        <v>0</v>
      </c>
      <c r="AF58" s="187">
        <v>0</v>
      </c>
      <c r="AG58" s="358">
        <v>0</v>
      </c>
      <c r="AH58" s="454" t="s">
        <v>16916</v>
      </c>
      <c r="AI58" s="180"/>
      <c r="AJ58" s="150" t="s">
        <v>16916</v>
      </c>
      <c r="AK58" s="187"/>
      <c r="AL58" s="188">
        <v>364846.39999999997</v>
      </c>
      <c r="AM58" s="487">
        <v>257741.59</v>
      </c>
      <c r="AN58" s="215">
        <v>47820.039999999994</v>
      </c>
      <c r="AO58" s="392">
        <v>6127.3</v>
      </c>
      <c r="AP58" s="188">
        <v>0</v>
      </c>
      <c r="AQ58" s="487">
        <v>0</v>
      </c>
      <c r="AR58" s="215">
        <v>0</v>
      </c>
      <c r="AS58" s="188">
        <v>364846.39999999997</v>
      </c>
      <c r="AT58" s="487">
        <v>257741.59</v>
      </c>
      <c r="AU58" s="215">
        <v>47820.039999999994</v>
      </c>
      <c r="AV58" s="188" t="s">
        <v>16916</v>
      </c>
      <c r="AW58" s="187" t="s">
        <v>16916</v>
      </c>
    </row>
    <row r="59" spans="1:49" ht="12.75" x14ac:dyDescent="0.2">
      <c r="A59" s="456" t="s">
        <v>8237</v>
      </c>
      <c r="B59" s="456" t="s">
        <v>8264</v>
      </c>
      <c r="C59" s="456" t="s">
        <v>8213</v>
      </c>
      <c r="D59" s="456" t="s">
        <v>8213</v>
      </c>
      <c r="E59" s="456" t="s">
        <v>460</v>
      </c>
      <c r="F59" s="453" t="s">
        <v>43</v>
      </c>
      <c r="G59" s="453" t="s">
        <v>37</v>
      </c>
      <c r="H59" s="454">
        <v>89920.45</v>
      </c>
      <c r="I59" s="180">
        <v>0</v>
      </c>
      <c r="J59" s="358">
        <v>0</v>
      </c>
      <c r="K59" s="150">
        <v>48745.94</v>
      </c>
      <c r="L59" s="180">
        <v>48745.94</v>
      </c>
      <c r="M59" s="358">
        <v>0</v>
      </c>
      <c r="N59" s="150">
        <v>211335.04000000001</v>
      </c>
      <c r="O59" s="180">
        <v>12130.84</v>
      </c>
      <c r="P59" s="358">
        <v>0</v>
      </c>
      <c r="Q59" s="150">
        <v>14634.51</v>
      </c>
      <c r="R59" s="180">
        <v>5828.8799999999983</v>
      </c>
      <c r="S59" s="150">
        <v>453236.25</v>
      </c>
      <c r="T59" s="180">
        <v>453236.25</v>
      </c>
      <c r="U59" s="358">
        <v>0</v>
      </c>
      <c r="V59" s="454"/>
      <c r="W59" s="180"/>
      <c r="X59" s="150"/>
      <c r="Y59" s="180"/>
      <c r="Z59" s="358"/>
      <c r="AA59" s="150"/>
      <c r="AB59" s="180"/>
      <c r="AC59" s="150"/>
      <c r="AD59" s="180"/>
      <c r="AE59" s="150"/>
      <c r="AF59" s="187"/>
      <c r="AG59" s="358"/>
      <c r="AH59" s="454" t="s">
        <v>16916</v>
      </c>
      <c r="AI59" s="180"/>
      <c r="AJ59" s="150" t="s">
        <v>16916</v>
      </c>
      <c r="AK59" s="187"/>
      <c r="AL59" s="188">
        <v>817872.19000000006</v>
      </c>
      <c r="AM59" s="487">
        <v>727951.74</v>
      </c>
      <c r="AN59" s="215">
        <v>519941.91000000003</v>
      </c>
      <c r="AO59" s="392">
        <v>0</v>
      </c>
      <c r="AP59" s="188">
        <v>0</v>
      </c>
      <c r="AQ59" s="487">
        <v>0</v>
      </c>
      <c r="AR59" s="215">
        <v>0</v>
      </c>
      <c r="AS59" s="188">
        <v>817872.19000000006</v>
      </c>
      <c r="AT59" s="487">
        <v>727951.74</v>
      </c>
      <c r="AU59" s="215">
        <v>519941.91000000003</v>
      </c>
      <c r="AV59" s="188" t="s">
        <v>16916</v>
      </c>
      <c r="AW59" s="187" t="s">
        <v>16916</v>
      </c>
    </row>
    <row r="60" spans="1:49" ht="12.75" x14ac:dyDescent="0.2">
      <c r="A60" s="456" t="s">
        <v>8237</v>
      </c>
      <c r="B60" s="456" t="s">
        <v>8241</v>
      </c>
      <c r="C60" s="456" t="s">
        <v>8213</v>
      </c>
      <c r="D60" s="456" t="s">
        <v>8213</v>
      </c>
      <c r="E60" s="456" t="s">
        <v>8498</v>
      </c>
      <c r="F60" s="453" t="s">
        <v>43</v>
      </c>
      <c r="G60" s="453" t="s">
        <v>37</v>
      </c>
      <c r="H60" s="454"/>
      <c r="I60" s="180"/>
      <c r="J60" s="358"/>
      <c r="K60" s="150"/>
      <c r="L60" s="180"/>
      <c r="M60" s="358"/>
      <c r="N60" s="150"/>
      <c r="O60" s="180"/>
      <c r="P60" s="358"/>
      <c r="Q60" s="150"/>
      <c r="R60" s="180"/>
      <c r="S60" s="150"/>
      <c r="T60" s="180"/>
      <c r="U60" s="358"/>
      <c r="V60" s="454">
        <v>0</v>
      </c>
      <c r="W60" s="180">
        <v>0</v>
      </c>
      <c r="X60" s="150">
        <v>47898.27</v>
      </c>
      <c r="Y60" s="180">
        <v>0</v>
      </c>
      <c r="Z60" s="358">
        <v>0</v>
      </c>
      <c r="AA60" s="150">
        <v>0</v>
      </c>
      <c r="AB60" s="180">
        <v>0</v>
      </c>
      <c r="AC60" s="150">
        <v>0</v>
      </c>
      <c r="AD60" s="180">
        <v>0</v>
      </c>
      <c r="AE60" s="150">
        <v>0</v>
      </c>
      <c r="AF60" s="187">
        <v>0</v>
      </c>
      <c r="AG60" s="358">
        <v>0</v>
      </c>
      <c r="AH60" s="454" t="s">
        <v>16916</v>
      </c>
      <c r="AI60" s="180"/>
      <c r="AJ60" s="150" t="s">
        <v>16916</v>
      </c>
      <c r="AK60" s="187"/>
      <c r="AL60" s="188">
        <v>47898.27</v>
      </c>
      <c r="AM60" s="487">
        <v>0</v>
      </c>
      <c r="AN60" s="215">
        <v>0</v>
      </c>
      <c r="AO60" s="392">
        <v>0</v>
      </c>
      <c r="AP60" s="188">
        <v>0</v>
      </c>
      <c r="AQ60" s="487">
        <v>0</v>
      </c>
      <c r="AR60" s="215">
        <v>0</v>
      </c>
      <c r="AS60" s="188">
        <v>47898.27</v>
      </c>
      <c r="AT60" s="487">
        <v>0</v>
      </c>
      <c r="AU60" s="215">
        <v>0</v>
      </c>
      <c r="AV60" s="188" t="s">
        <v>16916</v>
      </c>
      <c r="AW60" s="187" t="s">
        <v>16916</v>
      </c>
    </row>
    <row r="61" spans="1:49" ht="12.75" x14ac:dyDescent="0.2">
      <c r="A61" s="456" t="s">
        <v>8237</v>
      </c>
      <c r="B61" s="456" t="s">
        <v>8268</v>
      </c>
      <c r="C61" s="456" t="s">
        <v>8213</v>
      </c>
      <c r="D61" s="456" t="s">
        <v>8213</v>
      </c>
      <c r="E61" s="456" t="s">
        <v>8204</v>
      </c>
      <c r="F61" s="453" t="s">
        <v>43</v>
      </c>
      <c r="G61" s="453" t="s">
        <v>37</v>
      </c>
      <c r="H61" s="454">
        <v>0</v>
      </c>
      <c r="I61" s="180">
        <v>0</v>
      </c>
      <c r="J61" s="358">
        <v>0</v>
      </c>
      <c r="K61" s="150">
        <v>9954.66</v>
      </c>
      <c r="L61" s="180">
        <v>9954.66</v>
      </c>
      <c r="M61" s="358">
        <v>1697.51</v>
      </c>
      <c r="N61" s="150">
        <v>71311.210000000006</v>
      </c>
      <c r="O61" s="180">
        <v>4991</v>
      </c>
      <c r="P61" s="358">
        <v>0</v>
      </c>
      <c r="Q61" s="150">
        <v>2971.3</v>
      </c>
      <c r="R61" s="180">
        <v>0</v>
      </c>
      <c r="S61" s="150">
        <v>0</v>
      </c>
      <c r="T61" s="180">
        <v>0</v>
      </c>
      <c r="U61" s="358">
        <v>0</v>
      </c>
      <c r="V61" s="454">
        <v>101281.47</v>
      </c>
      <c r="W61" s="180">
        <v>0</v>
      </c>
      <c r="X61" s="150">
        <v>0</v>
      </c>
      <c r="Y61" s="180">
        <v>0</v>
      </c>
      <c r="Z61" s="358">
        <v>0</v>
      </c>
      <c r="AA61" s="150">
        <v>0</v>
      </c>
      <c r="AB61" s="180">
        <v>0</v>
      </c>
      <c r="AC61" s="150">
        <v>0</v>
      </c>
      <c r="AD61" s="180">
        <v>0</v>
      </c>
      <c r="AE61" s="150">
        <v>0</v>
      </c>
      <c r="AF61" s="187">
        <v>0</v>
      </c>
      <c r="AG61" s="358">
        <v>0</v>
      </c>
      <c r="AH61" s="454" t="s">
        <v>16916</v>
      </c>
      <c r="AI61" s="180"/>
      <c r="AJ61" s="150" t="s">
        <v>16916</v>
      </c>
      <c r="AK61" s="187"/>
      <c r="AL61" s="188">
        <v>185518.64</v>
      </c>
      <c r="AM61" s="487">
        <v>84237.17</v>
      </c>
      <c r="AN61" s="215">
        <v>14945.66</v>
      </c>
      <c r="AO61" s="392">
        <v>1697.51</v>
      </c>
      <c r="AP61" s="188">
        <v>0</v>
      </c>
      <c r="AQ61" s="487">
        <v>0</v>
      </c>
      <c r="AR61" s="215">
        <v>0</v>
      </c>
      <c r="AS61" s="188">
        <v>185518.64</v>
      </c>
      <c r="AT61" s="487">
        <v>84237.17</v>
      </c>
      <c r="AU61" s="215">
        <v>14945.66</v>
      </c>
      <c r="AV61" s="188" t="s">
        <v>16916</v>
      </c>
      <c r="AW61" s="187" t="s">
        <v>16916</v>
      </c>
    </row>
    <row r="62" spans="1:49" ht="12.75" x14ac:dyDescent="0.2">
      <c r="A62" s="456" t="s">
        <v>8244</v>
      </c>
      <c r="B62" s="456" t="s">
        <v>8231</v>
      </c>
      <c r="C62" s="456" t="s">
        <v>8213</v>
      </c>
      <c r="D62" s="456" t="s">
        <v>8213</v>
      </c>
      <c r="E62" s="456" t="s">
        <v>2793</v>
      </c>
      <c r="F62" s="453" t="s">
        <v>101</v>
      </c>
      <c r="G62" s="453" t="s">
        <v>37</v>
      </c>
      <c r="H62" s="454">
        <v>0</v>
      </c>
      <c r="I62" s="180">
        <v>0</v>
      </c>
      <c r="J62" s="358">
        <v>0</v>
      </c>
      <c r="K62" s="150">
        <v>0</v>
      </c>
      <c r="L62" s="180">
        <v>0</v>
      </c>
      <c r="M62" s="358">
        <v>0</v>
      </c>
      <c r="N62" s="150">
        <v>169883.35</v>
      </c>
      <c r="O62" s="180">
        <v>0</v>
      </c>
      <c r="P62" s="358">
        <v>0</v>
      </c>
      <c r="Q62" s="150">
        <v>0</v>
      </c>
      <c r="R62" s="180">
        <v>0</v>
      </c>
      <c r="S62" s="150">
        <v>0</v>
      </c>
      <c r="T62" s="180">
        <v>0</v>
      </c>
      <c r="U62" s="358">
        <v>0</v>
      </c>
      <c r="V62" s="454">
        <v>701736.66</v>
      </c>
      <c r="W62" s="180">
        <v>0</v>
      </c>
      <c r="X62" s="150">
        <v>19407.330000000002</v>
      </c>
      <c r="Y62" s="180">
        <v>0</v>
      </c>
      <c r="Z62" s="358">
        <v>0</v>
      </c>
      <c r="AA62" s="150">
        <v>0</v>
      </c>
      <c r="AB62" s="180">
        <v>0</v>
      </c>
      <c r="AC62" s="150">
        <v>0</v>
      </c>
      <c r="AD62" s="180">
        <v>0</v>
      </c>
      <c r="AE62" s="150">
        <v>0</v>
      </c>
      <c r="AF62" s="187">
        <v>0</v>
      </c>
      <c r="AG62" s="358">
        <v>0</v>
      </c>
      <c r="AH62" s="454" t="s">
        <v>16916</v>
      </c>
      <c r="AI62" s="180"/>
      <c r="AJ62" s="150" t="s">
        <v>16916</v>
      </c>
      <c r="AK62" s="187"/>
      <c r="AL62" s="188">
        <v>891027.34</v>
      </c>
      <c r="AM62" s="487">
        <v>0</v>
      </c>
      <c r="AN62" s="215">
        <v>0</v>
      </c>
      <c r="AO62" s="392">
        <v>0</v>
      </c>
      <c r="AP62" s="188">
        <v>0</v>
      </c>
      <c r="AQ62" s="487">
        <v>0</v>
      </c>
      <c r="AR62" s="215">
        <v>0</v>
      </c>
      <c r="AS62" s="188">
        <v>891027.34</v>
      </c>
      <c r="AT62" s="487">
        <v>0</v>
      </c>
      <c r="AU62" s="215">
        <v>0</v>
      </c>
      <c r="AV62" s="188" t="s">
        <v>16916</v>
      </c>
      <c r="AW62" s="187" t="s">
        <v>16916</v>
      </c>
    </row>
    <row r="63" spans="1:49" ht="12.75" x14ac:dyDescent="0.2">
      <c r="A63" s="458" t="s">
        <v>8244</v>
      </c>
      <c r="B63" s="458" t="s">
        <v>8269</v>
      </c>
      <c r="C63" s="458" t="s">
        <v>8213</v>
      </c>
      <c r="D63" s="458" t="s">
        <v>8213</v>
      </c>
      <c r="E63" s="458" t="s">
        <v>8270</v>
      </c>
      <c r="F63" s="453" t="s">
        <v>101</v>
      </c>
      <c r="G63" s="453" t="s">
        <v>37</v>
      </c>
      <c r="H63" s="454">
        <v>0</v>
      </c>
      <c r="I63" s="180">
        <v>0</v>
      </c>
      <c r="J63" s="358">
        <v>0</v>
      </c>
      <c r="K63" s="150">
        <v>0</v>
      </c>
      <c r="L63" s="180">
        <v>0</v>
      </c>
      <c r="M63" s="358">
        <v>0</v>
      </c>
      <c r="N63" s="150">
        <v>257017.02</v>
      </c>
      <c r="O63" s="180">
        <v>0</v>
      </c>
      <c r="P63" s="358">
        <v>0</v>
      </c>
      <c r="Q63" s="150">
        <v>10709.04</v>
      </c>
      <c r="R63" s="180">
        <v>0</v>
      </c>
      <c r="S63" s="150">
        <v>0</v>
      </c>
      <c r="T63" s="180">
        <v>0</v>
      </c>
      <c r="U63" s="358">
        <v>0</v>
      </c>
      <c r="V63" s="454"/>
      <c r="W63" s="180"/>
      <c r="X63" s="150"/>
      <c r="Y63" s="180"/>
      <c r="Z63" s="358"/>
      <c r="AA63" s="150"/>
      <c r="AB63" s="180"/>
      <c r="AC63" s="150"/>
      <c r="AD63" s="180"/>
      <c r="AE63" s="150"/>
      <c r="AF63" s="187"/>
      <c r="AG63" s="358"/>
      <c r="AH63" s="454" t="s">
        <v>16916</v>
      </c>
      <c r="AI63" s="180"/>
      <c r="AJ63" s="150" t="s">
        <v>16916</v>
      </c>
      <c r="AK63" s="187"/>
      <c r="AL63" s="188">
        <v>267726.06</v>
      </c>
      <c r="AM63" s="487">
        <v>0</v>
      </c>
      <c r="AN63" s="215">
        <v>0</v>
      </c>
      <c r="AO63" s="392">
        <v>0</v>
      </c>
      <c r="AP63" s="188">
        <v>0</v>
      </c>
      <c r="AQ63" s="487">
        <v>0</v>
      </c>
      <c r="AR63" s="215">
        <v>0</v>
      </c>
      <c r="AS63" s="188">
        <v>267726.06</v>
      </c>
      <c r="AT63" s="487">
        <v>0</v>
      </c>
      <c r="AU63" s="215">
        <v>0</v>
      </c>
      <c r="AV63" s="188" t="s">
        <v>16916</v>
      </c>
      <c r="AW63" s="187" t="s">
        <v>16916</v>
      </c>
    </row>
    <row r="64" spans="1:49" ht="12.75" x14ac:dyDescent="0.2">
      <c r="A64" s="458" t="s">
        <v>8244</v>
      </c>
      <c r="B64" s="458" t="s">
        <v>8245</v>
      </c>
      <c r="C64" s="458" t="s">
        <v>8213</v>
      </c>
      <c r="D64" s="458" t="s">
        <v>8213</v>
      </c>
      <c r="E64" s="458" t="s">
        <v>222</v>
      </c>
      <c r="F64" s="453" t="s">
        <v>101</v>
      </c>
      <c r="G64" s="453" t="s">
        <v>37</v>
      </c>
      <c r="H64" s="454"/>
      <c r="I64" s="180"/>
      <c r="J64" s="358"/>
      <c r="K64" s="150"/>
      <c r="L64" s="180"/>
      <c r="M64" s="358"/>
      <c r="N64" s="150"/>
      <c r="O64" s="180"/>
      <c r="P64" s="358"/>
      <c r="Q64" s="150"/>
      <c r="R64" s="180"/>
      <c r="S64" s="150"/>
      <c r="T64" s="180"/>
      <c r="U64" s="358"/>
      <c r="V64" s="454">
        <v>204580.84</v>
      </c>
      <c r="W64" s="180">
        <v>0</v>
      </c>
      <c r="X64" s="150">
        <v>0</v>
      </c>
      <c r="Y64" s="180">
        <v>0</v>
      </c>
      <c r="Z64" s="358">
        <v>0</v>
      </c>
      <c r="AA64" s="150">
        <v>0</v>
      </c>
      <c r="AB64" s="180">
        <v>0</v>
      </c>
      <c r="AC64" s="150">
        <v>0</v>
      </c>
      <c r="AD64" s="180">
        <v>0</v>
      </c>
      <c r="AE64" s="150">
        <v>0</v>
      </c>
      <c r="AF64" s="187">
        <v>0</v>
      </c>
      <c r="AG64" s="358">
        <v>0</v>
      </c>
      <c r="AH64" s="454" t="s">
        <v>16916</v>
      </c>
      <c r="AI64" s="180"/>
      <c r="AJ64" s="150" t="s">
        <v>16916</v>
      </c>
      <c r="AK64" s="187"/>
      <c r="AL64" s="188">
        <v>204580.84</v>
      </c>
      <c r="AM64" s="487">
        <v>0</v>
      </c>
      <c r="AN64" s="215">
        <v>0</v>
      </c>
      <c r="AO64" s="392">
        <v>0</v>
      </c>
      <c r="AP64" s="188">
        <v>0</v>
      </c>
      <c r="AQ64" s="487">
        <v>0</v>
      </c>
      <c r="AR64" s="215">
        <v>0</v>
      </c>
      <c r="AS64" s="188">
        <v>204580.84</v>
      </c>
      <c r="AT64" s="487">
        <v>0</v>
      </c>
      <c r="AU64" s="215">
        <v>0</v>
      </c>
      <c r="AV64" s="188" t="s">
        <v>16916</v>
      </c>
      <c r="AW64" s="187" t="s">
        <v>16916</v>
      </c>
    </row>
    <row r="65" spans="1:49" ht="12.75" x14ac:dyDescent="0.2">
      <c r="A65" s="457" t="s">
        <v>8244</v>
      </c>
      <c r="B65" s="457" t="s">
        <v>8275</v>
      </c>
      <c r="C65" s="457" t="s">
        <v>8213</v>
      </c>
      <c r="D65" s="457" t="s">
        <v>8213</v>
      </c>
      <c r="E65" s="457" t="s">
        <v>8442</v>
      </c>
      <c r="F65" s="453" t="s">
        <v>101</v>
      </c>
      <c r="G65" s="453" t="s">
        <v>37</v>
      </c>
      <c r="H65" s="454"/>
      <c r="I65" s="180"/>
      <c r="J65" s="358"/>
      <c r="K65" s="150"/>
      <c r="L65" s="180"/>
      <c r="M65" s="358"/>
      <c r="N65" s="150"/>
      <c r="O65" s="180"/>
      <c r="P65" s="358"/>
      <c r="Q65" s="150"/>
      <c r="R65" s="180"/>
      <c r="S65" s="150"/>
      <c r="T65" s="180"/>
      <c r="U65" s="358"/>
      <c r="V65" s="454">
        <v>1909867.24</v>
      </c>
      <c r="W65" s="180">
        <v>1755652</v>
      </c>
      <c r="X65" s="150">
        <v>0</v>
      </c>
      <c r="Y65" s="180">
        <v>0</v>
      </c>
      <c r="Z65" s="358">
        <v>0</v>
      </c>
      <c r="AA65" s="150">
        <v>0</v>
      </c>
      <c r="AB65" s="180">
        <v>0</v>
      </c>
      <c r="AC65" s="150">
        <v>0</v>
      </c>
      <c r="AD65" s="180">
        <v>0</v>
      </c>
      <c r="AE65" s="150">
        <v>0</v>
      </c>
      <c r="AF65" s="187">
        <v>0</v>
      </c>
      <c r="AG65" s="358">
        <v>0</v>
      </c>
      <c r="AH65" s="454" t="s">
        <v>16916</v>
      </c>
      <c r="AI65" s="180"/>
      <c r="AJ65" s="150" t="s">
        <v>16916</v>
      </c>
      <c r="AK65" s="187"/>
      <c r="AL65" s="188">
        <v>1909867.24</v>
      </c>
      <c r="AM65" s="487">
        <v>1756024</v>
      </c>
      <c r="AN65" s="215">
        <v>1755652</v>
      </c>
      <c r="AO65" s="392">
        <v>0</v>
      </c>
      <c r="AP65" s="188">
        <v>0</v>
      </c>
      <c r="AQ65" s="487">
        <v>0</v>
      </c>
      <c r="AR65" s="215">
        <v>0</v>
      </c>
      <c r="AS65" s="188">
        <v>1909867.24</v>
      </c>
      <c r="AT65" s="487">
        <v>1756024</v>
      </c>
      <c r="AU65" s="215">
        <v>1755652</v>
      </c>
      <c r="AV65" s="188" t="s">
        <v>16916</v>
      </c>
      <c r="AW65" s="187" t="s">
        <v>16916</v>
      </c>
    </row>
    <row r="66" spans="1:49" ht="12.75" x14ac:dyDescent="0.2">
      <c r="A66" s="457" t="s">
        <v>8246</v>
      </c>
      <c r="B66" s="457" t="s">
        <v>8219</v>
      </c>
      <c r="C66" s="457" t="s">
        <v>8213</v>
      </c>
      <c r="D66" s="457" t="s">
        <v>8213</v>
      </c>
      <c r="E66" s="457" t="s">
        <v>3321</v>
      </c>
      <c r="F66" s="453" t="s">
        <v>41</v>
      </c>
      <c r="G66" s="453" t="s">
        <v>37</v>
      </c>
      <c r="H66" s="454"/>
      <c r="I66" s="180"/>
      <c r="J66" s="358"/>
      <c r="K66" s="150"/>
      <c r="L66" s="180"/>
      <c r="M66" s="358"/>
      <c r="N66" s="150"/>
      <c r="O66" s="180"/>
      <c r="P66" s="358"/>
      <c r="Q66" s="150"/>
      <c r="R66" s="180"/>
      <c r="S66" s="150"/>
      <c r="T66" s="180"/>
      <c r="U66" s="358"/>
      <c r="V66" s="454">
        <v>153032.95999999999</v>
      </c>
      <c r="W66" s="180">
        <v>153032.95999999999</v>
      </c>
      <c r="X66" s="150">
        <v>0</v>
      </c>
      <c r="Y66" s="180">
        <v>0</v>
      </c>
      <c r="Z66" s="358">
        <v>0</v>
      </c>
      <c r="AA66" s="150">
        <v>0</v>
      </c>
      <c r="AB66" s="180">
        <v>0</v>
      </c>
      <c r="AC66" s="150">
        <v>0</v>
      </c>
      <c r="AD66" s="180">
        <v>0</v>
      </c>
      <c r="AE66" s="150">
        <v>0</v>
      </c>
      <c r="AF66" s="187">
        <v>0</v>
      </c>
      <c r="AG66" s="358">
        <v>0</v>
      </c>
      <c r="AH66" s="454" t="s">
        <v>16916</v>
      </c>
      <c r="AI66" s="180"/>
      <c r="AJ66" s="150" t="s">
        <v>16916</v>
      </c>
      <c r="AK66" s="187"/>
      <c r="AL66" s="188">
        <v>153032.95999999999</v>
      </c>
      <c r="AM66" s="487">
        <v>153032.95999999999</v>
      </c>
      <c r="AN66" s="215">
        <v>153032.95999999999</v>
      </c>
      <c r="AO66" s="392">
        <v>0</v>
      </c>
      <c r="AP66" s="188">
        <v>0</v>
      </c>
      <c r="AQ66" s="487">
        <v>0</v>
      </c>
      <c r="AR66" s="215">
        <v>0</v>
      </c>
      <c r="AS66" s="188">
        <v>153032.95999999999</v>
      </c>
      <c r="AT66" s="487">
        <v>153032.95999999999</v>
      </c>
      <c r="AU66" s="215">
        <v>153032.95999999999</v>
      </c>
      <c r="AV66" s="188" t="s">
        <v>16916</v>
      </c>
      <c r="AW66" s="187" t="s">
        <v>16916</v>
      </c>
    </row>
    <row r="67" spans="1:49" ht="12.75" x14ac:dyDescent="0.2">
      <c r="A67" s="455" t="s">
        <v>8246</v>
      </c>
      <c r="B67" s="455" t="s">
        <v>8278</v>
      </c>
      <c r="C67" s="455" t="s">
        <v>8213</v>
      </c>
      <c r="D67" s="455" t="s">
        <v>8213</v>
      </c>
      <c r="E67" s="455" t="s">
        <v>17073</v>
      </c>
      <c r="F67" s="453" t="s">
        <v>41</v>
      </c>
      <c r="G67" s="453" t="s">
        <v>37</v>
      </c>
      <c r="H67" s="454">
        <v>0</v>
      </c>
      <c r="I67" s="180">
        <v>0</v>
      </c>
      <c r="J67" s="358">
        <v>0</v>
      </c>
      <c r="K67" s="150">
        <v>249477.62</v>
      </c>
      <c r="L67" s="180">
        <v>238291.49999999997</v>
      </c>
      <c r="M67" s="358">
        <v>0</v>
      </c>
      <c r="N67" s="150">
        <v>0</v>
      </c>
      <c r="O67" s="180">
        <v>0</v>
      </c>
      <c r="P67" s="358">
        <v>0</v>
      </c>
      <c r="Q67" s="150">
        <v>0</v>
      </c>
      <c r="R67" s="180">
        <v>0</v>
      </c>
      <c r="S67" s="150">
        <v>684747.03</v>
      </c>
      <c r="T67" s="180">
        <v>684747.03</v>
      </c>
      <c r="U67" s="358">
        <v>0</v>
      </c>
      <c r="V67" s="454"/>
      <c r="W67" s="180"/>
      <c r="X67" s="150"/>
      <c r="Y67" s="180"/>
      <c r="Z67" s="358"/>
      <c r="AA67" s="150"/>
      <c r="AB67" s="180"/>
      <c r="AC67" s="150"/>
      <c r="AD67" s="180"/>
      <c r="AE67" s="150"/>
      <c r="AF67" s="187"/>
      <c r="AG67" s="358"/>
      <c r="AH67" s="454" t="s">
        <v>16916</v>
      </c>
      <c r="AI67" s="180"/>
      <c r="AJ67" s="150" t="s">
        <v>16916</v>
      </c>
      <c r="AK67" s="187"/>
      <c r="AL67" s="188">
        <v>934224.65</v>
      </c>
      <c r="AM67" s="487">
        <v>934224.65</v>
      </c>
      <c r="AN67" s="215">
        <v>923038.53</v>
      </c>
      <c r="AO67" s="392">
        <v>0</v>
      </c>
      <c r="AP67" s="188">
        <v>0</v>
      </c>
      <c r="AQ67" s="487">
        <v>0</v>
      </c>
      <c r="AR67" s="215">
        <v>0</v>
      </c>
      <c r="AS67" s="188">
        <v>934224.65</v>
      </c>
      <c r="AT67" s="487">
        <v>934224.65</v>
      </c>
      <c r="AU67" s="215">
        <v>923038.53</v>
      </c>
      <c r="AV67" s="188" t="s">
        <v>16916</v>
      </c>
      <c r="AW67" s="187" t="s">
        <v>16916</v>
      </c>
    </row>
    <row r="68" spans="1:49" ht="12.75" x14ac:dyDescent="0.2">
      <c r="A68" s="455" t="s">
        <v>8246</v>
      </c>
      <c r="B68" s="455" t="s">
        <v>8238</v>
      </c>
      <c r="C68" s="455" t="s">
        <v>8213</v>
      </c>
      <c r="D68" s="455" t="s">
        <v>8213</v>
      </c>
      <c r="E68" s="455" t="s">
        <v>269</v>
      </c>
      <c r="F68" s="453" t="s">
        <v>41</v>
      </c>
      <c r="G68" s="453" t="s">
        <v>37</v>
      </c>
      <c r="H68" s="454"/>
      <c r="I68" s="180"/>
      <c r="J68" s="358"/>
      <c r="K68" s="150"/>
      <c r="L68" s="180"/>
      <c r="M68" s="358"/>
      <c r="N68" s="150"/>
      <c r="O68" s="180"/>
      <c r="P68" s="358"/>
      <c r="Q68" s="150"/>
      <c r="R68" s="180"/>
      <c r="S68" s="150"/>
      <c r="T68" s="180"/>
      <c r="U68" s="358"/>
      <c r="V68" s="454"/>
      <c r="W68" s="180"/>
      <c r="X68" s="150"/>
      <c r="Y68" s="180"/>
      <c r="Z68" s="358"/>
      <c r="AA68" s="150"/>
      <c r="AB68" s="180"/>
      <c r="AC68" s="150"/>
      <c r="AD68" s="180"/>
      <c r="AE68" s="150"/>
      <c r="AF68" s="187"/>
      <c r="AG68" s="358"/>
      <c r="AH68" s="454">
        <v>0</v>
      </c>
      <c r="AI68" s="180">
        <v>0</v>
      </c>
      <c r="AJ68" s="150">
        <v>528629.34</v>
      </c>
      <c r="AK68" s="187">
        <v>528629.34</v>
      </c>
      <c r="AL68" s="188">
        <v>0</v>
      </c>
      <c r="AM68" s="487">
        <v>0</v>
      </c>
      <c r="AN68" s="215">
        <v>0</v>
      </c>
      <c r="AO68" s="392">
        <v>0</v>
      </c>
      <c r="AP68" s="188">
        <v>528629.34</v>
      </c>
      <c r="AQ68" s="487">
        <v>528629.34</v>
      </c>
      <c r="AR68" s="215">
        <v>528629.34</v>
      </c>
      <c r="AS68" s="188">
        <v>528629.34</v>
      </c>
      <c r="AT68" s="487">
        <v>528629.34</v>
      </c>
      <c r="AU68" s="215">
        <v>528629.34</v>
      </c>
      <c r="AV68" s="188" t="s">
        <v>16916</v>
      </c>
      <c r="AW68" s="187" t="s">
        <v>16916</v>
      </c>
    </row>
    <row r="69" spans="1:49" s="461" customFormat="1" ht="12.75" x14ac:dyDescent="0.2">
      <c r="A69" s="456" t="s">
        <v>8246</v>
      </c>
      <c r="B69" s="456" t="s">
        <v>8249</v>
      </c>
      <c r="C69" s="456" t="s">
        <v>8213</v>
      </c>
      <c r="D69" s="456" t="s">
        <v>8213</v>
      </c>
      <c r="E69" s="456" t="s">
        <v>468</v>
      </c>
      <c r="F69" s="453" t="s">
        <v>41</v>
      </c>
      <c r="G69" s="453" t="s">
        <v>37</v>
      </c>
      <c r="H69" s="454">
        <v>38201.769999999997</v>
      </c>
      <c r="I69" s="180">
        <v>0</v>
      </c>
      <c r="J69" s="358">
        <v>0</v>
      </c>
      <c r="K69" s="150">
        <v>365494.84</v>
      </c>
      <c r="L69" s="180">
        <v>0</v>
      </c>
      <c r="M69" s="358">
        <v>0</v>
      </c>
      <c r="N69" s="150">
        <v>683679.18</v>
      </c>
      <c r="O69" s="180">
        <v>0</v>
      </c>
      <c r="P69" s="358">
        <v>0</v>
      </c>
      <c r="Q69" s="150">
        <v>48959.23</v>
      </c>
      <c r="R69" s="180">
        <v>0</v>
      </c>
      <c r="S69" s="150">
        <v>0</v>
      </c>
      <c r="T69" s="180">
        <v>0</v>
      </c>
      <c r="U69" s="358">
        <v>0</v>
      </c>
      <c r="V69" s="454"/>
      <c r="W69" s="180"/>
      <c r="X69" s="150"/>
      <c r="Y69" s="180"/>
      <c r="Z69" s="358"/>
      <c r="AA69" s="150"/>
      <c r="AB69" s="180"/>
      <c r="AC69" s="150"/>
      <c r="AD69" s="180"/>
      <c r="AE69" s="150"/>
      <c r="AF69" s="187"/>
      <c r="AG69" s="358"/>
      <c r="AH69" s="454" t="s">
        <v>16916</v>
      </c>
      <c r="AI69" s="180"/>
      <c r="AJ69" s="150" t="s">
        <v>16916</v>
      </c>
      <c r="AK69" s="187"/>
      <c r="AL69" s="188">
        <v>1136335.02</v>
      </c>
      <c r="AM69" s="487">
        <v>0</v>
      </c>
      <c r="AN69" s="215">
        <v>0</v>
      </c>
      <c r="AO69" s="392">
        <v>0</v>
      </c>
      <c r="AP69" s="188">
        <v>0</v>
      </c>
      <c r="AQ69" s="487">
        <v>0</v>
      </c>
      <c r="AR69" s="215">
        <v>0</v>
      </c>
      <c r="AS69" s="188">
        <v>1136335.02</v>
      </c>
      <c r="AT69" s="487">
        <v>0</v>
      </c>
      <c r="AU69" s="215">
        <v>0</v>
      </c>
      <c r="AV69" s="188" t="s">
        <v>16916</v>
      </c>
      <c r="AW69" s="187" t="s">
        <v>16916</v>
      </c>
    </row>
    <row r="70" spans="1:49" ht="12.75" x14ac:dyDescent="0.2">
      <c r="A70" s="456" t="s">
        <v>8246</v>
      </c>
      <c r="B70" s="456" t="s">
        <v>8266</v>
      </c>
      <c r="C70" s="456" t="s">
        <v>8213</v>
      </c>
      <c r="D70" s="456" t="s">
        <v>8213</v>
      </c>
      <c r="E70" s="456" t="s">
        <v>196</v>
      </c>
      <c r="F70" s="453" t="s">
        <v>41</v>
      </c>
      <c r="G70" s="453" t="s">
        <v>37</v>
      </c>
      <c r="H70" s="454">
        <v>1034805.64</v>
      </c>
      <c r="I70" s="180">
        <v>877117.62999999989</v>
      </c>
      <c r="J70" s="358">
        <v>109.71</v>
      </c>
      <c r="K70" s="150">
        <v>179201.23</v>
      </c>
      <c r="L70" s="180">
        <v>179201.23</v>
      </c>
      <c r="M70" s="358">
        <v>44989.760000000002</v>
      </c>
      <c r="N70" s="150">
        <v>3183535.6</v>
      </c>
      <c r="O70" s="180">
        <v>0</v>
      </c>
      <c r="P70" s="358">
        <v>0</v>
      </c>
      <c r="Q70" s="150">
        <v>0</v>
      </c>
      <c r="R70" s="180">
        <v>0</v>
      </c>
      <c r="S70" s="150">
        <v>0</v>
      </c>
      <c r="T70" s="180">
        <v>0</v>
      </c>
      <c r="U70" s="358">
        <v>0</v>
      </c>
      <c r="V70" s="454"/>
      <c r="W70" s="180"/>
      <c r="X70" s="150"/>
      <c r="Y70" s="180"/>
      <c r="Z70" s="358"/>
      <c r="AA70" s="150"/>
      <c r="AB70" s="180"/>
      <c r="AC70" s="150"/>
      <c r="AD70" s="180"/>
      <c r="AE70" s="150"/>
      <c r="AF70" s="187"/>
      <c r="AG70" s="358"/>
      <c r="AH70" s="454" t="s">
        <v>16916</v>
      </c>
      <c r="AI70" s="180"/>
      <c r="AJ70" s="150" t="s">
        <v>16916</v>
      </c>
      <c r="AK70" s="187"/>
      <c r="AL70" s="188">
        <v>4397542.4700000007</v>
      </c>
      <c r="AM70" s="487">
        <v>1214006.8700000001</v>
      </c>
      <c r="AN70" s="215">
        <v>1056318.8599999999</v>
      </c>
      <c r="AO70" s="392">
        <v>45099.47</v>
      </c>
      <c r="AP70" s="188">
        <v>0</v>
      </c>
      <c r="AQ70" s="487">
        <v>0</v>
      </c>
      <c r="AR70" s="215">
        <v>0</v>
      </c>
      <c r="AS70" s="188">
        <v>4397542.4700000007</v>
      </c>
      <c r="AT70" s="487">
        <v>1214006.8700000001</v>
      </c>
      <c r="AU70" s="215">
        <v>1056318.8599999999</v>
      </c>
      <c r="AV70" s="188" t="s">
        <v>16916</v>
      </c>
      <c r="AW70" s="187" t="s">
        <v>16916</v>
      </c>
    </row>
    <row r="71" spans="1:49" ht="12.75" x14ac:dyDescent="0.2">
      <c r="A71" s="459" t="s">
        <v>8246</v>
      </c>
      <c r="B71" s="459" t="s">
        <v>8250</v>
      </c>
      <c r="C71" s="459" t="s">
        <v>8213</v>
      </c>
      <c r="D71" s="459" t="s">
        <v>8213</v>
      </c>
      <c r="E71" s="459" t="s">
        <v>4476</v>
      </c>
      <c r="F71" s="453" t="s">
        <v>41</v>
      </c>
      <c r="G71" s="453" t="s">
        <v>37</v>
      </c>
      <c r="H71" s="454">
        <v>0</v>
      </c>
      <c r="I71" s="180">
        <v>0</v>
      </c>
      <c r="J71" s="358">
        <v>0</v>
      </c>
      <c r="K71" s="150">
        <v>306354.88</v>
      </c>
      <c r="L71" s="180">
        <v>296983.65000000008</v>
      </c>
      <c r="M71" s="358">
        <v>21868.32</v>
      </c>
      <c r="N71" s="150">
        <v>0</v>
      </c>
      <c r="O71" s="180">
        <v>0</v>
      </c>
      <c r="P71" s="358">
        <v>0</v>
      </c>
      <c r="Q71" s="150">
        <v>0</v>
      </c>
      <c r="R71" s="180">
        <v>0</v>
      </c>
      <c r="S71" s="150">
        <v>0</v>
      </c>
      <c r="T71" s="180">
        <v>0</v>
      </c>
      <c r="U71" s="358">
        <v>0</v>
      </c>
      <c r="V71" s="454">
        <v>996099.16999999993</v>
      </c>
      <c r="W71" s="180">
        <v>996099.16999999981</v>
      </c>
      <c r="X71" s="150">
        <v>0</v>
      </c>
      <c r="Y71" s="180">
        <v>0</v>
      </c>
      <c r="Z71" s="358">
        <v>0</v>
      </c>
      <c r="AA71" s="150">
        <v>0</v>
      </c>
      <c r="AB71" s="180">
        <v>0</v>
      </c>
      <c r="AC71" s="150">
        <v>0</v>
      </c>
      <c r="AD71" s="180">
        <v>0</v>
      </c>
      <c r="AE71" s="150">
        <v>2484949.0699999998</v>
      </c>
      <c r="AF71" s="187">
        <v>2484949.0700000003</v>
      </c>
      <c r="AG71" s="358">
        <v>0</v>
      </c>
      <c r="AH71" s="454" t="s">
        <v>16916</v>
      </c>
      <c r="AI71" s="180"/>
      <c r="AJ71" s="150" t="s">
        <v>16916</v>
      </c>
      <c r="AK71" s="187"/>
      <c r="AL71" s="188">
        <v>3787403.1199999996</v>
      </c>
      <c r="AM71" s="487">
        <v>3787403.12</v>
      </c>
      <c r="AN71" s="215">
        <v>3778031.89</v>
      </c>
      <c r="AO71" s="392">
        <v>21868.32</v>
      </c>
      <c r="AP71" s="188">
        <v>0</v>
      </c>
      <c r="AQ71" s="487">
        <v>0</v>
      </c>
      <c r="AR71" s="215">
        <v>0</v>
      </c>
      <c r="AS71" s="188">
        <v>3787403.1199999996</v>
      </c>
      <c r="AT71" s="487">
        <v>3787403.12</v>
      </c>
      <c r="AU71" s="215">
        <v>3778031.89</v>
      </c>
      <c r="AV71" s="188" t="s">
        <v>16916</v>
      </c>
      <c r="AW71" s="187" t="s">
        <v>16916</v>
      </c>
    </row>
    <row r="72" spans="1:49" ht="12.75" x14ac:dyDescent="0.2">
      <c r="A72" s="453" t="s">
        <v>8246</v>
      </c>
      <c r="B72" s="453" t="s">
        <v>8251</v>
      </c>
      <c r="C72" s="453" t="s">
        <v>8213</v>
      </c>
      <c r="D72" s="453" t="s">
        <v>8213</v>
      </c>
      <c r="E72" s="453" t="s">
        <v>8499</v>
      </c>
      <c r="F72" s="453" t="s">
        <v>41</v>
      </c>
      <c r="G72" s="453" t="s">
        <v>37</v>
      </c>
      <c r="H72" s="454"/>
      <c r="I72" s="180"/>
      <c r="J72" s="358"/>
      <c r="K72" s="150"/>
      <c r="L72" s="180"/>
      <c r="M72" s="358"/>
      <c r="N72" s="150"/>
      <c r="O72" s="180"/>
      <c r="P72" s="358"/>
      <c r="Q72" s="150"/>
      <c r="R72" s="180"/>
      <c r="S72" s="150"/>
      <c r="T72" s="180"/>
      <c r="U72" s="358"/>
      <c r="V72" s="454">
        <v>429378.16</v>
      </c>
      <c r="W72" s="180">
        <v>0</v>
      </c>
      <c r="X72" s="150">
        <v>10406.299999999999</v>
      </c>
      <c r="Y72" s="180">
        <v>0</v>
      </c>
      <c r="Z72" s="358">
        <v>0</v>
      </c>
      <c r="AA72" s="150">
        <v>773132.67</v>
      </c>
      <c r="AB72" s="180">
        <v>0</v>
      </c>
      <c r="AC72" s="150">
        <v>73318.539999999994</v>
      </c>
      <c r="AD72" s="180">
        <v>0</v>
      </c>
      <c r="AE72" s="150">
        <v>1351334.63</v>
      </c>
      <c r="AF72" s="187">
        <v>1351334.63</v>
      </c>
      <c r="AG72" s="358">
        <v>0</v>
      </c>
      <c r="AH72" s="454" t="s">
        <v>16916</v>
      </c>
      <c r="AI72" s="180"/>
      <c r="AJ72" s="150" t="s">
        <v>16916</v>
      </c>
      <c r="AK72" s="187"/>
      <c r="AL72" s="188">
        <v>2637570.2999999998</v>
      </c>
      <c r="AM72" s="487">
        <v>1780712.79</v>
      </c>
      <c r="AN72" s="215">
        <v>1351334.63</v>
      </c>
      <c r="AO72" s="392">
        <v>0</v>
      </c>
      <c r="AP72" s="188">
        <v>0</v>
      </c>
      <c r="AQ72" s="487">
        <v>0</v>
      </c>
      <c r="AR72" s="215">
        <v>0</v>
      </c>
      <c r="AS72" s="188">
        <v>2637570.2999999998</v>
      </c>
      <c r="AT72" s="487">
        <v>1780712.79</v>
      </c>
      <c r="AU72" s="215">
        <v>1351334.63</v>
      </c>
      <c r="AV72" s="188" t="s">
        <v>16916</v>
      </c>
      <c r="AW72" s="187" t="s">
        <v>16916</v>
      </c>
    </row>
    <row r="73" spans="1:49" ht="12.75" x14ac:dyDescent="0.2">
      <c r="A73" s="455" t="s">
        <v>8246</v>
      </c>
      <c r="B73" s="455" t="s">
        <v>8254</v>
      </c>
      <c r="C73" s="455" t="s">
        <v>8213</v>
      </c>
      <c r="D73" s="455" t="s">
        <v>8213</v>
      </c>
      <c r="E73" s="455" t="s">
        <v>17074</v>
      </c>
      <c r="F73" s="453" t="s">
        <v>41</v>
      </c>
      <c r="G73" s="453" t="s">
        <v>37</v>
      </c>
      <c r="H73" s="454"/>
      <c r="I73" s="180"/>
      <c r="J73" s="358"/>
      <c r="K73" s="150"/>
      <c r="L73" s="180"/>
      <c r="M73" s="358"/>
      <c r="N73" s="150"/>
      <c r="O73" s="180"/>
      <c r="P73" s="358"/>
      <c r="Q73" s="150"/>
      <c r="R73" s="180"/>
      <c r="S73" s="150"/>
      <c r="T73" s="180"/>
      <c r="U73" s="358"/>
      <c r="V73" s="454">
        <v>0</v>
      </c>
      <c r="W73" s="180">
        <v>0</v>
      </c>
      <c r="X73" s="150">
        <v>0</v>
      </c>
      <c r="Y73" s="180">
        <v>0</v>
      </c>
      <c r="Z73" s="358">
        <v>0</v>
      </c>
      <c r="AA73" s="150">
        <v>0</v>
      </c>
      <c r="AB73" s="180">
        <v>0</v>
      </c>
      <c r="AC73" s="150">
        <v>0</v>
      </c>
      <c r="AD73" s="180">
        <v>0</v>
      </c>
      <c r="AE73" s="150">
        <v>108354.16</v>
      </c>
      <c r="AF73" s="187">
        <v>108354.16</v>
      </c>
      <c r="AG73" s="358">
        <v>0</v>
      </c>
      <c r="AH73" s="454" t="s">
        <v>16916</v>
      </c>
      <c r="AI73" s="180"/>
      <c r="AJ73" s="150" t="s">
        <v>16916</v>
      </c>
      <c r="AK73" s="187"/>
      <c r="AL73" s="188">
        <v>108354.16</v>
      </c>
      <c r="AM73" s="487">
        <v>108354.16</v>
      </c>
      <c r="AN73" s="215">
        <v>108354.16</v>
      </c>
      <c r="AO73" s="392">
        <v>0</v>
      </c>
      <c r="AP73" s="188">
        <v>0</v>
      </c>
      <c r="AQ73" s="487">
        <v>0</v>
      </c>
      <c r="AR73" s="215">
        <v>0</v>
      </c>
      <c r="AS73" s="188">
        <v>108354.16</v>
      </c>
      <c r="AT73" s="487">
        <v>108354.16</v>
      </c>
      <c r="AU73" s="215">
        <v>108354.16</v>
      </c>
      <c r="AV73" s="188" t="s">
        <v>16916</v>
      </c>
      <c r="AW73" s="187" t="s">
        <v>16916</v>
      </c>
    </row>
    <row r="74" spans="1:49" ht="12.75" x14ac:dyDescent="0.2">
      <c r="A74" s="455" t="s">
        <v>8289</v>
      </c>
      <c r="B74" s="455" t="s">
        <v>8290</v>
      </c>
      <c r="C74" s="455" t="s">
        <v>8213</v>
      </c>
      <c r="D74" s="455" t="s">
        <v>8213</v>
      </c>
      <c r="E74" s="455" t="s">
        <v>2245</v>
      </c>
      <c r="F74" s="453" t="s">
        <v>52</v>
      </c>
      <c r="G74" s="453" t="s">
        <v>53</v>
      </c>
      <c r="H74" s="454"/>
      <c r="I74" s="180"/>
      <c r="J74" s="358"/>
      <c r="K74" s="150"/>
      <c r="L74" s="180"/>
      <c r="M74" s="358"/>
      <c r="N74" s="150"/>
      <c r="O74" s="180"/>
      <c r="P74" s="358"/>
      <c r="Q74" s="150"/>
      <c r="R74" s="180"/>
      <c r="S74" s="150"/>
      <c r="T74" s="180"/>
      <c r="U74" s="358"/>
      <c r="V74" s="454">
        <v>38032.67</v>
      </c>
      <c r="W74" s="180">
        <v>0</v>
      </c>
      <c r="X74" s="150">
        <v>1770.99</v>
      </c>
      <c r="Y74" s="180">
        <v>0</v>
      </c>
      <c r="Z74" s="358">
        <v>0</v>
      </c>
      <c r="AA74" s="150">
        <v>0</v>
      </c>
      <c r="AB74" s="180">
        <v>0</v>
      </c>
      <c r="AC74" s="150">
        <v>0</v>
      </c>
      <c r="AD74" s="180">
        <v>0</v>
      </c>
      <c r="AE74" s="150">
        <v>0</v>
      </c>
      <c r="AF74" s="187">
        <v>0</v>
      </c>
      <c r="AG74" s="358">
        <v>0</v>
      </c>
      <c r="AH74" s="454" t="s">
        <v>16916</v>
      </c>
      <c r="AI74" s="180"/>
      <c r="AJ74" s="150" t="s">
        <v>16916</v>
      </c>
      <c r="AK74" s="187"/>
      <c r="AL74" s="188">
        <v>39803.659999999996</v>
      </c>
      <c r="AM74" s="487">
        <v>0</v>
      </c>
      <c r="AN74" s="215">
        <v>0</v>
      </c>
      <c r="AO74" s="392">
        <v>0</v>
      </c>
      <c r="AP74" s="188">
        <v>0</v>
      </c>
      <c r="AQ74" s="487">
        <v>0</v>
      </c>
      <c r="AR74" s="215">
        <v>0</v>
      </c>
      <c r="AS74" s="188">
        <v>39803.659999999996</v>
      </c>
      <c r="AT74" s="487">
        <v>0</v>
      </c>
      <c r="AU74" s="215">
        <v>0</v>
      </c>
      <c r="AV74" s="188" t="s">
        <v>16916</v>
      </c>
      <c r="AW74" s="187" t="s">
        <v>16916</v>
      </c>
    </row>
    <row r="75" spans="1:49" ht="12.75" x14ac:dyDescent="0.2">
      <c r="A75" s="456" t="s">
        <v>8289</v>
      </c>
      <c r="B75" s="456" t="s">
        <v>8293</v>
      </c>
      <c r="C75" s="456" t="s">
        <v>8213</v>
      </c>
      <c r="D75" s="456" t="s">
        <v>8213</v>
      </c>
      <c r="E75" s="456" t="s">
        <v>271</v>
      </c>
      <c r="F75" s="453" t="s">
        <v>52</v>
      </c>
      <c r="G75" s="453" t="s">
        <v>53</v>
      </c>
      <c r="H75" s="454"/>
      <c r="I75" s="180"/>
      <c r="J75" s="358"/>
      <c r="K75" s="150"/>
      <c r="L75" s="180"/>
      <c r="M75" s="358"/>
      <c r="N75" s="150"/>
      <c r="O75" s="180"/>
      <c r="P75" s="358"/>
      <c r="Q75" s="150"/>
      <c r="R75" s="180"/>
      <c r="S75" s="150"/>
      <c r="T75" s="180"/>
      <c r="U75" s="358"/>
      <c r="V75" s="454"/>
      <c r="W75" s="180"/>
      <c r="X75" s="150"/>
      <c r="Y75" s="180"/>
      <c r="Z75" s="358"/>
      <c r="AA75" s="150"/>
      <c r="AB75" s="180"/>
      <c r="AC75" s="150"/>
      <c r="AD75" s="180"/>
      <c r="AE75" s="150"/>
      <c r="AF75" s="187"/>
      <c r="AG75" s="358"/>
      <c r="AH75" s="454">
        <v>0</v>
      </c>
      <c r="AI75" s="180">
        <v>0</v>
      </c>
      <c r="AJ75" s="150">
        <v>75000</v>
      </c>
      <c r="AK75" s="187">
        <v>0</v>
      </c>
      <c r="AL75" s="188">
        <v>0</v>
      </c>
      <c r="AM75" s="487">
        <v>0</v>
      </c>
      <c r="AN75" s="215">
        <v>0</v>
      </c>
      <c r="AO75" s="392">
        <v>0</v>
      </c>
      <c r="AP75" s="188">
        <v>75000</v>
      </c>
      <c r="AQ75" s="487">
        <v>0</v>
      </c>
      <c r="AR75" s="215">
        <v>0</v>
      </c>
      <c r="AS75" s="188">
        <v>75000</v>
      </c>
      <c r="AT75" s="487">
        <v>0</v>
      </c>
      <c r="AU75" s="215">
        <v>0</v>
      </c>
      <c r="AV75" s="188" t="s">
        <v>16916</v>
      </c>
      <c r="AW75" s="187" t="s">
        <v>16916</v>
      </c>
    </row>
    <row r="76" spans="1:49" ht="12.75" x14ac:dyDescent="0.2">
      <c r="A76" s="460" t="s">
        <v>8289</v>
      </c>
      <c r="B76" s="460" t="s">
        <v>8291</v>
      </c>
      <c r="C76" s="460" t="s">
        <v>8213</v>
      </c>
      <c r="D76" s="460" t="s">
        <v>8213</v>
      </c>
      <c r="E76" s="460" t="s">
        <v>2284</v>
      </c>
      <c r="F76" s="453" t="s">
        <v>52</v>
      </c>
      <c r="G76" s="453" t="s">
        <v>53</v>
      </c>
      <c r="H76" s="454"/>
      <c r="I76" s="180"/>
      <c r="J76" s="358"/>
      <c r="K76" s="150"/>
      <c r="L76" s="180"/>
      <c r="M76" s="358"/>
      <c r="N76" s="150"/>
      <c r="O76" s="180"/>
      <c r="P76" s="358"/>
      <c r="Q76" s="150"/>
      <c r="R76" s="180"/>
      <c r="S76" s="150"/>
      <c r="T76" s="180"/>
      <c r="U76" s="358"/>
      <c r="V76" s="454">
        <v>130753.53</v>
      </c>
      <c r="W76" s="180">
        <v>86381.099999999991</v>
      </c>
      <c r="X76" s="150">
        <v>293717.82</v>
      </c>
      <c r="Y76" s="180">
        <v>293717.81999999995</v>
      </c>
      <c r="Z76" s="358">
        <v>71869.41</v>
      </c>
      <c r="AA76" s="150">
        <v>0</v>
      </c>
      <c r="AB76" s="180">
        <v>0</v>
      </c>
      <c r="AC76" s="150">
        <v>29840.13</v>
      </c>
      <c r="AD76" s="180">
        <v>6417.24</v>
      </c>
      <c r="AE76" s="150">
        <v>0</v>
      </c>
      <c r="AF76" s="187">
        <v>0</v>
      </c>
      <c r="AG76" s="358">
        <v>0</v>
      </c>
      <c r="AH76" s="454" t="s">
        <v>16916</v>
      </c>
      <c r="AI76" s="180"/>
      <c r="AJ76" s="150" t="s">
        <v>16916</v>
      </c>
      <c r="AK76" s="187"/>
      <c r="AL76" s="188">
        <v>454311.48</v>
      </c>
      <c r="AM76" s="487">
        <v>409939.85</v>
      </c>
      <c r="AN76" s="215">
        <v>386516.15999999992</v>
      </c>
      <c r="AO76" s="392">
        <v>71869.41</v>
      </c>
      <c r="AP76" s="188">
        <v>0</v>
      </c>
      <c r="AQ76" s="487">
        <v>0</v>
      </c>
      <c r="AR76" s="215">
        <v>0</v>
      </c>
      <c r="AS76" s="188">
        <v>454311.48</v>
      </c>
      <c r="AT76" s="487">
        <v>409939.85</v>
      </c>
      <c r="AU76" s="215">
        <v>386516.15999999992</v>
      </c>
      <c r="AV76" s="188" t="s">
        <v>16916</v>
      </c>
      <c r="AW76" s="187" t="s">
        <v>16916</v>
      </c>
    </row>
    <row r="77" spans="1:49" ht="12.75" x14ac:dyDescent="0.2">
      <c r="A77" s="458" t="s">
        <v>8283</v>
      </c>
      <c r="B77" s="458" t="s">
        <v>8284</v>
      </c>
      <c r="C77" s="458" t="s">
        <v>8213</v>
      </c>
      <c r="D77" s="458" t="s">
        <v>8213</v>
      </c>
      <c r="E77" s="458" t="s">
        <v>8199</v>
      </c>
      <c r="F77" s="453" t="s">
        <v>273</v>
      </c>
      <c r="G77" s="453" t="s">
        <v>53</v>
      </c>
      <c r="H77" s="454">
        <v>0</v>
      </c>
      <c r="I77" s="180">
        <v>0</v>
      </c>
      <c r="J77" s="358">
        <v>0</v>
      </c>
      <c r="K77" s="150">
        <v>0</v>
      </c>
      <c r="L77" s="180">
        <v>0</v>
      </c>
      <c r="M77" s="358">
        <v>0</v>
      </c>
      <c r="N77" s="150">
        <v>21407.279999999999</v>
      </c>
      <c r="O77" s="180">
        <v>0</v>
      </c>
      <c r="P77" s="358">
        <v>0</v>
      </c>
      <c r="Q77" s="150">
        <v>0</v>
      </c>
      <c r="R77" s="180">
        <v>0</v>
      </c>
      <c r="S77" s="150">
        <v>0</v>
      </c>
      <c r="T77" s="180">
        <v>0</v>
      </c>
      <c r="U77" s="358">
        <v>0</v>
      </c>
      <c r="V77" s="454"/>
      <c r="W77" s="180"/>
      <c r="X77" s="150"/>
      <c r="Y77" s="180"/>
      <c r="Z77" s="358"/>
      <c r="AA77" s="150"/>
      <c r="AB77" s="180"/>
      <c r="AC77" s="150"/>
      <c r="AD77" s="180"/>
      <c r="AE77" s="150"/>
      <c r="AF77" s="187"/>
      <c r="AG77" s="358"/>
      <c r="AH77" s="454" t="s">
        <v>16916</v>
      </c>
      <c r="AI77" s="180"/>
      <c r="AJ77" s="150" t="s">
        <v>16916</v>
      </c>
      <c r="AK77" s="187"/>
      <c r="AL77" s="188">
        <v>21407.279999999999</v>
      </c>
      <c r="AM77" s="487">
        <v>0</v>
      </c>
      <c r="AN77" s="215">
        <v>0</v>
      </c>
      <c r="AO77" s="392">
        <v>0</v>
      </c>
      <c r="AP77" s="188">
        <v>0</v>
      </c>
      <c r="AQ77" s="487">
        <v>0</v>
      </c>
      <c r="AR77" s="215">
        <v>0</v>
      </c>
      <c r="AS77" s="188">
        <v>21407.279999999999</v>
      </c>
      <c r="AT77" s="487">
        <v>0</v>
      </c>
      <c r="AU77" s="215">
        <v>0</v>
      </c>
      <c r="AV77" s="188" t="s">
        <v>16916</v>
      </c>
      <c r="AW77" s="187" t="s">
        <v>16916</v>
      </c>
    </row>
    <row r="78" spans="1:49" ht="12.75" x14ac:dyDescent="0.2">
      <c r="A78" s="458" t="s">
        <v>8285</v>
      </c>
      <c r="B78" s="458" t="s">
        <v>8286</v>
      </c>
      <c r="C78" s="458" t="s">
        <v>8213</v>
      </c>
      <c r="D78" s="458" t="s">
        <v>8213</v>
      </c>
      <c r="E78" s="458" t="s">
        <v>4124</v>
      </c>
      <c r="F78" s="453" t="s">
        <v>110</v>
      </c>
      <c r="G78" s="453" t="s">
        <v>53</v>
      </c>
      <c r="H78" s="454">
        <v>0</v>
      </c>
      <c r="I78" s="180">
        <v>0</v>
      </c>
      <c r="J78" s="358">
        <v>0</v>
      </c>
      <c r="K78" s="150">
        <v>0</v>
      </c>
      <c r="L78" s="180">
        <v>0</v>
      </c>
      <c r="M78" s="358">
        <v>0</v>
      </c>
      <c r="N78" s="150">
        <v>23659.54</v>
      </c>
      <c r="O78" s="180">
        <v>0</v>
      </c>
      <c r="P78" s="358">
        <v>0</v>
      </c>
      <c r="Q78" s="150">
        <v>0</v>
      </c>
      <c r="R78" s="180">
        <v>0</v>
      </c>
      <c r="S78" s="150">
        <v>0</v>
      </c>
      <c r="T78" s="180">
        <v>0</v>
      </c>
      <c r="U78" s="358">
        <v>0</v>
      </c>
      <c r="V78" s="454"/>
      <c r="W78" s="180"/>
      <c r="X78" s="150"/>
      <c r="Y78" s="180"/>
      <c r="Z78" s="358"/>
      <c r="AA78" s="150"/>
      <c r="AB78" s="180"/>
      <c r="AC78" s="150"/>
      <c r="AD78" s="180"/>
      <c r="AE78" s="150"/>
      <c r="AF78" s="187"/>
      <c r="AG78" s="358"/>
      <c r="AH78" s="454" t="s">
        <v>16916</v>
      </c>
      <c r="AI78" s="180"/>
      <c r="AJ78" s="150" t="s">
        <v>16916</v>
      </c>
      <c r="AK78" s="187"/>
      <c r="AL78" s="188">
        <v>23659.54</v>
      </c>
      <c r="AM78" s="487">
        <v>0</v>
      </c>
      <c r="AN78" s="215">
        <v>0</v>
      </c>
      <c r="AO78" s="392">
        <v>0</v>
      </c>
      <c r="AP78" s="188">
        <v>0</v>
      </c>
      <c r="AQ78" s="487">
        <v>0</v>
      </c>
      <c r="AR78" s="215">
        <v>0</v>
      </c>
      <c r="AS78" s="188">
        <v>23659.54</v>
      </c>
      <c r="AT78" s="487">
        <v>0</v>
      </c>
      <c r="AU78" s="215">
        <v>0</v>
      </c>
      <c r="AV78" s="188" t="s">
        <v>16916</v>
      </c>
      <c r="AW78" s="187" t="s">
        <v>16916</v>
      </c>
    </row>
    <row r="79" spans="1:49" ht="12.75" x14ac:dyDescent="0.2">
      <c r="A79" s="459" t="s">
        <v>8285</v>
      </c>
      <c r="B79" s="459" t="s">
        <v>8287</v>
      </c>
      <c r="C79" s="459" t="s">
        <v>8213</v>
      </c>
      <c r="D79" s="459" t="s">
        <v>8213</v>
      </c>
      <c r="E79" s="459" t="s">
        <v>8288</v>
      </c>
      <c r="F79" s="453" t="s">
        <v>110</v>
      </c>
      <c r="G79" s="453" t="s">
        <v>53</v>
      </c>
      <c r="H79" s="454">
        <v>0</v>
      </c>
      <c r="I79" s="180">
        <v>0</v>
      </c>
      <c r="J79" s="358">
        <v>0</v>
      </c>
      <c r="K79" s="150">
        <v>7369.27</v>
      </c>
      <c r="L79" s="180">
        <v>7369.27</v>
      </c>
      <c r="M79" s="358">
        <v>0</v>
      </c>
      <c r="N79" s="150">
        <v>55295.1</v>
      </c>
      <c r="O79" s="180">
        <v>0</v>
      </c>
      <c r="P79" s="358">
        <v>0</v>
      </c>
      <c r="Q79" s="150">
        <v>3834.56</v>
      </c>
      <c r="R79" s="180">
        <v>1147.9499999999998</v>
      </c>
      <c r="S79" s="150">
        <v>0</v>
      </c>
      <c r="T79" s="180">
        <v>0</v>
      </c>
      <c r="U79" s="358">
        <v>0</v>
      </c>
      <c r="V79" s="454"/>
      <c r="W79" s="180"/>
      <c r="X79" s="150"/>
      <c r="Y79" s="180"/>
      <c r="Z79" s="358"/>
      <c r="AA79" s="150"/>
      <c r="AB79" s="180"/>
      <c r="AC79" s="150"/>
      <c r="AD79" s="180"/>
      <c r="AE79" s="150"/>
      <c r="AF79" s="187"/>
      <c r="AG79" s="358"/>
      <c r="AH79" s="454" t="s">
        <v>16916</v>
      </c>
      <c r="AI79" s="180"/>
      <c r="AJ79" s="150" t="s">
        <v>16916</v>
      </c>
      <c r="AK79" s="187"/>
      <c r="AL79" s="188">
        <v>66498.929999999993</v>
      </c>
      <c r="AM79" s="487">
        <v>66498.929999999993</v>
      </c>
      <c r="AN79" s="215">
        <v>8517.2200000000012</v>
      </c>
      <c r="AO79" s="392">
        <v>0</v>
      </c>
      <c r="AP79" s="188">
        <v>0</v>
      </c>
      <c r="AQ79" s="487">
        <v>0</v>
      </c>
      <c r="AR79" s="215">
        <v>0</v>
      </c>
      <c r="AS79" s="188">
        <v>66498.929999999993</v>
      </c>
      <c r="AT79" s="487">
        <v>66498.929999999993</v>
      </c>
      <c r="AU79" s="215">
        <v>8517.2200000000012</v>
      </c>
      <c r="AV79" s="188" t="s">
        <v>16916</v>
      </c>
      <c r="AW79" s="187" t="s">
        <v>16916</v>
      </c>
    </row>
    <row r="80" spans="1:49" ht="12.75" x14ac:dyDescent="0.2">
      <c r="A80" s="457" t="s">
        <v>8297</v>
      </c>
      <c r="B80" s="457" t="s">
        <v>8261</v>
      </c>
      <c r="C80" s="457" t="s">
        <v>8213</v>
      </c>
      <c r="D80" s="457" t="s">
        <v>8213</v>
      </c>
      <c r="E80" s="457" t="s">
        <v>17075</v>
      </c>
      <c r="F80" s="453" t="s">
        <v>55</v>
      </c>
      <c r="G80" s="453" t="s">
        <v>55</v>
      </c>
      <c r="H80" s="454"/>
      <c r="I80" s="180"/>
      <c r="J80" s="358"/>
      <c r="K80" s="150"/>
      <c r="L80" s="180"/>
      <c r="M80" s="358"/>
      <c r="N80" s="150"/>
      <c r="O80" s="180"/>
      <c r="P80" s="358"/>
      <c r="Q80" s="150"/>
      <c r="R80" s="180"/>
      <c r="S80" s="150"/>
      <c r="T80" s="180"/>
      <c r="U80" s="358"/>
      <c r="V80" s="454"/>
      <c r="W80" s="180"/>
      <c r="X80" s="150"/>
      <c r="Y80" s="180"/>
      <c r="Z80" s="358"/>
      <c r="AA80" s="150"/>
      <c r="AB80" s="180"/>
      <c r="AC80" s="150"/>
      <c r="AD80" s="180"/>
      <c r="AE80" s="150"/>
      <c r="AF80" s="187"/>
      <c r="AG80" s="358"/>
      <c r="AH80" s="454">
        <v>0</v>
      </c>
      <c r="AI80" s="180">
        <v>0</v>
      </c>
      <c r="AJ80" s="150">
        <v>250000</v>
      </c>
      <c r="AK80" s="187">
        <v>250000</v>
      </c>
      <c r="AL80" s="188">
        <v>0</v>
      </c>
      <c r="AM80" s="487">
        <v>0</v>
      </c>
      <c r="AN80" s="215">
        <v>0</v>
      </c>
      <c r="AO80" s="392">
        <v>0</v>
      </c>
      <c r="AP80" s="188">
        <v>250000</v>
      </c>
      <c r="AQ80" s="487">
        <v>250000</v>
      </c>
      <c r="AR80" s="215">
        <v>250000</v>
      </c>
      <c r="AS80" s="188">
        <v>250000</v>
      </c>
      <c r="AT80" s="487">
        <v>250000</v>
      </c>
      <c r="AU80" s="215">
        <v>250000</v>
      </c>
      <c r="AV80" s="188" t="s">
        <v>16916</v>
      </c>
      <c r="AW80" s="187" t="s">
        <v>16916</v>
      </c>
    </row>
    <row r="81" spans="1:49" ht="12.75" x14ac:dyDescent="0.2">
      <c r="A81" s="457" t="s">
        <v>8300</v>
      </c>
      <c r="B81" s="457" t="s">
        <v>8301</v>
      </c>
      <c r="C81" s="457" t="s">
        <v>8213</v>
      </c>
      <c r="D81" s="457" t="s">
        <v>8213</v>
      </c>
      <c r="E81" s="457" t="s">
        <v>197</v>
      </c>
      <c r="F81" s="453" t="s">
        <v>57</v>
      </c>
      <c r="G81" s="453" t="s">
        <v>57</v>
      </c>
      <c r="H81" s="454">
        <v>97076.46</v>
      </c>
      <c r="I81" s="180">
        <v>0</v>
      </c>
      <c r="J81" s="358">
        <v>0</v>
      </c>
      <c r="K81" s="150">
        <v>24936.880000000001</v>
      </c>
      <c r="L81" s="180">
        <v>0</v>
      </c>
      <c r="M81" s="358">
        <v>0</v>
      </c>
      <c r="N81" s="150">
        <v>238235.17</v>
      </c>
      <c r="O81" s="180">
        <v>0</v>
      </c>
      <c r="P81" s="358">
        <v>0</v>
      </c>
      <c r="Q81" s="150">
        <v>0</v>
      </c>
      <c r="R81" s="180">
        <v>0</v>
      </c>
      <c r="S81" s="150">
        <v>0</v>
      </c>
      <c r="T81" s="180">
        <v>0</v>
      </c>
      <c r="U81" s="358">
        <v>0</v>
      </c>
      <c r="V81" s="454"/>
      <c r="W81" s="180"/>
      <c r="X81" s="150"/>
      <c r="Y81" s="180"/>
      <c r="Z81" s="358"/>
      <c r="AA81" s="150"/>
      <c r="AB81" s="180"/>
      <c r="AC81" s="150"/>
      <c r="AD81" s="180"/>
      <c r="AE81" s="150"/>
      <c r="AF81" s="187"/>
      <c r="AG81" s="358"/>
      <c r="AH81" s="454" t="s">
        <v>16916</v>
      </c>
      <c r="AI81" s="180"/>
      <c r="AJ81" s="150" t="s">
        <v>16916</v>
      </c>
      <c r="AK81" s="187"/>
      <c r="AL81" s="188">
        <v>360248.51</v>
      </c>
      <c r="AM81" s="487">
        <v>0</v>
      </c>
      <c r="AN81" s="215">
        <v>0</v>
      </c>
      <c r="AO81" s="392">
        <v>0</v>
      </c>
      <c r="AP81" s="188">
        <v>0</v>
      </c>
      <c r="AQ81" s="487">
        <v>0</v>
      </c>
      <c r="AR81" s="215">
        <v>0</v>
      </c>
      <c r="AS81" s="188">
        <v>360248.51</v>
      </c>
      <c r="AT81" s="487">
        <v>0</v>
      </c>
      <c r="AU81" s="215">
        <v>0</v>
      </c>
      <c r="AV81" s="188" t="s">
        <v>16916</v>
      </c>
      <c r="AW81" s="187" t="s">
        <v>16916</v>
      </c>
    </row>
    <row r="82" spans="1:49" ht="12.75" x14ac:dyDescent="0.2">
      <c r="A82" s="455" t="s">
        <v>8308</v>
      </c>
      <c r="B82" s="455" t="s">
        <v>8314</v>
      </c>
      <c r="C82" s="455" t="s">
        <v>8213</v>
      </c>
      <c r="D82" s="455" t="s">
        <v>8213</v>
      </c>
      <c r="E82" s="455" t="s">
        <v>296</v>
      </c>
      <c r="F82" s="453" t="s">
        <v>70</v>
      </c>
      <c r="G82" s="453" t="s">
        <v>71</v>
      </c>
      <c r="H82" s="454"/>
      <c r="I82" s="180"/>
      <c r="J82" s="358"/>
      <c r="K82" s="150"/>
      <c r="L82" s="180"/>
      <c r="M82" s="358"/>
      <c r="N82" s="150"/>
      <c r="O82" s="180"/>
      <c r="P82" s="358"/>
      <c r="Q82" s="150"/>
      <c r="R82" s="180"/>
      <c r="S82" s="150"/>
      <c r="T82" s="180"/>
      <c r="U82" s="358"/>
      <c r="V82" s="454"/>
      <c r="W82" s="180"/>
      <c r="X82" s="150"/>
      <c r="Y82" s="180"/>
      <c r="Z82" s="358"/>
      <c r="AA82" s="150"/>
      <c r="AB82" s="180"/>
      <c r="AC82" s="150"/>
      <c r="AD82" s="180"/>
      <c r="AE82" s="150"/>
      <c r="AF82" s="187"/>
      <c r="AG82" s="358"/>
      <c r="AH82" s="454">
        <v>90400</v>
      </c>
      <c r="AI82" s="180">
        <v>90308.640000000014</v>
      </c>
      <c r="AJ82" s="150">
        <v>0</v>
      </c>
      <c r="AK82" s="187">
        <v>0</v>
      </c>
      <c r="AL82" s="188">
        <v>0</v>
      </c>
      <c r="AM82" s="487">
        <v>0</v>
      </c>
      <c r="AN82" s="215">
        <v>0</v>
      </c>
      <c r="AO82" s="392">
        <v>0</v>
      </c>
      <c r="AP82" s="188">
        <v>90400</v>
      </c>
      <c r="AQ82" s="487">
        <v>90316.59</v>
      </c>
      <c r="AR82" s="215">
        <v>90308.640000000014</v>
      </c>
      <c r="AS82" s="188">
        <v>90400</v>
      </c>
      <c r="AT82" s="487">
        <v>90316.59</v>
      </c>
      <c r="AU82" s="215">
        <v>90308.640000000014</v>
      </c>
      <c r="AV82" s="188" t="s">
        <v>16916</v>
      </c>
      <c r="AW82" s="187" t="s">
        <v>16916</v>
      </c>
    </row>
    <row r="83" spans="1:49" ht="12.75" x14ac:dyDescent="0.2">
      <c r="A83" s="457" t="s">
        <v>8308</v>
      </c>
      <c r="B83" s="457" t="s">
        <v>8456</v>
      </c>
      <c r="C83" s="457" t="s">
        <v>8213</v>
      </c>
      <c r="D83" s="457" t="s">
        <v>8213</v>
      </c>
      <c r="E83" s="457" t="s">
        <v>765</v>
      </c>
      <c r="F83" s="453" t="s">
        <v>70</v>
      </c>
      <c r="G83" s="453" t="s">
        <v>71</v>
      </c>
      <c r="H83" s="454"/>
      <c r="I83" s="180"/>
      <c r="J83" s="358"/>
      <c r="K83" s="150"/>
      <c r="L83" s="180"/>
      <c r="M83" s="358"/>
      <c r="N83" s="150"/>
      <c r="O83" s="180"/>
      <c r="P83" s="358"/>
      <c r="Q83" s="150"/>
      <c r="R83" s="180"/>
      <c r="S83" s="150"/>
      <c r="T83" s="180"/>
      <c r="U83" s="358"/>
      <c r="V83" s="454"/>
      <c r="W83" s="180"/>
      <c r="X83" s="150"/>
      <c r="Y83" s="180"/>
      <c r="Z83" s="358"/>
      <c r="AA83" s="150"/>
      <c r="AB83" s="180"/>
      <c r="AC83" s="150"/>
      <c r="AD83" s="180"/>
      <c r="AE83" s="150"/>
      <c r="AF83" s="187"/>
      <c r="AG83" s="358"/>
      <c r="AH83" s="454">
        <v>0</v>
      </c>
      <c r="AI83" s="180">
        <v>0</v>
      </c>
      <c r="AJ83" s="150">
        <v>475221.42</v>
      </c>
      <c r="AK83" s="187">
        <v>475221.42</v>
      </c>
      <c r="AL83" s="188">
        <v>0</v>
      </c>
      <c r="AM83" s="487">
        <v>0</v>
      </c>
      <c r="AN83" s="215">
        <v>0</v>
      </c>
      <c r="AO83" s="392">
        <v>0</v>
      </c>
      <c r="AP83" s="188">
        <v>475221.42</v>
      </c>
      <c r="AQ83" s="487">
        <v>475221.42</v>
      </c>
      <c r="AR83" s="215">
        <v>475221.42</v>
      </c>
      <c r="AS83" s="188">
        <v>475221.42</v>
      </c>
      <c r="AT83" s="487">
        <v>475221.42</v>
      </c>
      <c r="AU83" s="215">
        <v>475221.42</v>
      </c>
      <c r="AV83" s="188" t="s">
        <v>16916</v>
      </c>
      <c r="AW83" s="187" t="s">
        <v>16916</v>
      </c>
    </row>
    <row r="84" spans="1:49" ht="12.75" x14ac:dyDescent="0.2">
      <c r="A84" s="455" t="s">
        <v>8308</v>
      </c>
      <c r="B84" s="455" t="s">
        <v>8309</v>
      </c>
      <c r="C84" s="455" t="s">
        <v>8213</v>
      </c>
      <c r="D84" s="455" t="s">
        <v>8213</v>
      </c>
      <c r="E84" s="455" t="s">
        <v>200</v>
      </c>
      <c r="F84" s="453" t="s">
        <v>70</v>
      </c>
      <c r="G84" s="453" t="s">
        <v>71</v>
      </c>
      <c r="H84" s="454">
        <v>0</v>
      </c>
      <c r="I84" s="180">
        <v>0</v>
      </c>
      <c r="J84" s="358">
        <v>0</v>
      </c>
      <c r="K84" s="150">
        <v>0</v>
      </c>
      <c r="L84" s="180">
        <v>0</v>
      </c>
      <c r="M84" s="358">
        <v>0</v>
      </c>
      <c r="N84" s="150">
        <v>29825.84</v>
      </c>
      <c r="O84" s="180">
        <v>0</v>
      </c>
      <c r="P84" s="358">
        <v>0</v>
      </c>
      <c r="Q84" s="150">
        <v>0</v>
      </c>
      <c r="R84" s="180">
        <v>0</v>
      </c>
      <c r="S84" s="150">
        <v>0</v>
      </c>
      <c r="T84" s="180">
        <v>0</v>
      </c>
      <c r="U84" s="358">
        <v>0</v>
      </c>
      <c r="V84" s="454"/>
      <c r="W84" s="180"/>
      <c r="X84" s="150"/>
      <c r="Y84" s="180"/>
      <c r="Z84" s="358"/>
      <c r="AA84" s="150"/>
      <c r="AB84" s="180"/>
      <c r="AC84" s="150"/>
      <c r="AD84" s="180"/>
      <c r="AE84" s="150"/>
      <c r="AF84" s="187"/>
      <c r="AG84" s="358"/>
      <c r="AH84" s="454" t="s">
        <v>16916</v>
      </c>
      <c r="AI84" s="180"/>
      <c r="AJ84" s="150" t="s">
        <v>16916</v>
      </c>
      <c r="AK84" s="187"/>
      <c r="AL84" s="188">
        <v>29825.84</v>
      </c>
      <c r="AM84" s="487">
        <v>0</v>
      </c>
      <c r="AN84" s="215">
        <v>0</v>
      </c>
      <c r="AO84" s="392">
        <v>0</v>
      </c>
      <c r="AP84" s="188">
        <v>0</v>
      </c>
      <c r="AQ84" s="487">
        <v>0</v>
      </c>
      <c r="AR84" s="215">
        <v>0</v>
      </c>
      <c r="AS84" s="188">
        <v>29825.84</v>
      </c>
      <c r="AT84" s="487">
        <v>0</v>
      </c>
      <c r="AU84" s="215">
        <v>0</v>
      </c>
      <c r="AV84" s="188" t="s">
        <v>16916</v>
      </c>
      <c r="AW84" s="187" t="s">
        <v>16916</v>
      </c>
    </row>
    <row r="85" spans="1:49" ht="12.75" x14ac:dyDescent="0.2">
      <c r="A85" s="455" t="s">
        <v>8310</v>
      </c>
      <c r="B85" s="455" t="s">
        <v>8290</v>
      </c>
      <c r="C85" s="455" t="s">
        <v>8213</v>
      </c>
      <c r="D85" s="455" t="s">
        <v>8213</v>
      </c>
      <c r="E85" s="455" t="s">
        <v>8502</v>
      </c>
      <c r="F85" s="453" t="s">
        <v>138</v>
      </c>
      <c r="G85" s="453" t="s">
        <v>71</v>
      </c>
      <c r="H85" s="454"/>
      <c r="I85" s="180"/>
      <c r="J85" s="358"/>
      <c r="K85" s="150"/>
      <c r="L85" s="180"/>
      <c r="M85" s="358"/>
      <c r="N85" s="150"/>
      <c r="O85" s="180"/>
      <c r="P85" s="358"/>
      <c r="Q85" s="150"/>
      <c r="R85" s="180"/>
      <c r="S85" s="150"/>
      <c r="T85" s="180"/>
      <c r="U85" s="358"/>
      <c r="V85" s="454">
        <v>65589.34</v>
      </c>
      <c r="W85" s="180">
        <v>0</v>
      </c>
      <c r="X85" s="150">
        <v>65589.34</v>
      </c>
      <c r="Y85" s="180">
        <v>0</v>
      </c>
      <c r="Z85" s="358">
        <v>0</v>
      </c>
      <c r="AA85" s="150">
        <v>0</v>
      </c>
      <c r="AB85" s="180">
        <v>0</v>
      </c>
      <c r="AC85" s="150">
        <v>0</v>
      </c>
      <c r="AD85" s="180">
        <v>0</v>
      </c>
      <c r="AE85" s="150">
        <v>0</v>
      </c>
      <c r="AF85" s="187">
        <v>0</v>
      </c>
      <c r="AG85" s="358">
        <v>0</v>
      </c>
      <c r="AH85" s="454" t="s">
        <v>16916</v>
      </c>
      <c r="AI85" s="180"/>
      <c r="AJ85" s="150" t="s">
        <v>16916</v>
      </c>
      <c r="AK85" s="187"/>
      <c r="AL85" s="188">
        <v>131178.68</v>
      </c>
      <c r="AM85" s="487">
        <v>0</v>
      </c>
      <c r="AN85" s="215">
        <v>0</v>
      </c>
      <c r="AO85" s="392">
        <v>0</v>
      </c>
      <c r="AP85" s="188">
        <v>0</v>
      </c>
      <c r="AQ85" s="487">
        <v>0</v>
      </c>
      <c r="AR85" s="215">
        <v>0</v>
      </c>
      <c r="AS85" s="188">
        <v>131178.68</v>
      </c>
      <c r="AT85" s="487">
        <v>0</v>
      </c>
      <c r="AU85" s="215">
        <v>0</v>
      </c>
      <c r="AV85" s="188" t="s">
        <v>16916</v>
      </c>
      <c r="AW85" s="187" t="s">
        <v>16916</v>
      </c>
    </row>
    <row r="86" spans="1:49" ht="12.75" x14ac:dyDescent="0.2">
      <c r="A86" s="457" t="s">
        <v>8311</v>
      </c>
      <c r="B86" s="457" t="s">
        <v>8312</v>
      </c>
      <c r="C86" s="457" t="s">
        <v>8213</v>
      </c>
      <c r="D86" s="457" t="s">
        <v>8213</v>
      </c>
      <c r="E86" s="457" t="s">
        <v>8503</v>
      </c>
      <c r="F86" s="453" t="s">
        <v>141</v>
      </c>
      <c r="G86" s="453" t="s">
        <v>71</v>
      </c>
      <c r="H86" s="454"/>
      <c r="I86" s="180"/>
      <c r="J86" s="358"/>
      <c r="K86" s="150"/>
      <c r="L86" s="180"/>
      <c r="M86" s="358"/>
      <c r="N86" s="150"/>
      <c r="O86" s="180"/>
      <c r="P86" s="358"/>
      <c r="Q86" s="150"/>
      <c r="R86" s="180"/>
      <c r="S86" s="150"/>
      <c r="T86" s="180"/>
      <c r="U86" s="358"/>
      <c r="V86" s="454">
        <v>118753.59</v>
      </c>
      <c r="W86" s="180">
        <v>0</v>
      </c>
      <c r="X86" s="150">
        <v>5363.13</v>
      </c>
      <c r="Y86" s="180">
        <v>0</v>
      </c>
      <c r="Z86" s="358">
        <v>0</v>
      </c>
      <c r="AA86" s="150">
        <v>0</v>
      </c>
      <c r="AB86" s="180">
        <v>0</v>
      </c>
      <c r="AC86" s="150">
        <v>11071.18</v>
      </c>
      <c r="AD86" s="180">
        <v>0</v>
      </c>
      <c r="AE86" s="150">
        <v>0</v>
      </c>
      <c r="AF86" s="187">
        <v>0</v>
      </c>
      <c r="AG86" s="358">
        <v>0</v>
      </c>
      <c r="AH86" s="454" t="s">
        <v>16916</v>
      </c>
      <c r="AI86" s="180"/>
      <c r="AJ86" s="150" t="s">
        <v>16916</v>
      </c>
      <c r="AK86" s="187"/>
      <c r="AL86" s="188">
        <v>135187.9</v>
      </c>
      <c r="AM86" s="487">
        <v>0</v>
      </c>
      <c r="AN86" s="215">
        <v>0</v>
      </c>
      <c r="AO86" s="392">
        <v>0</v>
      </c>
      <c r="AP86" s="188">
        <v>0</v>
      </c>
      <c r="AQ86" s="487">
        <v>0</v>
      </c>
      <c r="AR86" s="215">
        <v>0</v>
      </c>
      <c r="AS86" s="188">
        <v>135187.9</v>
      </c>
      <c r="AT86" s="487">
        <v>0</v>
      </c>
      <c r="AU86" s="215">
        <v>0</v>
      </c>
      <c r="AV86" s="188" t="s">
        <v>16916</v>
      </c>
      <c r="AW86" s="187" t="s">
        <v>16916</v>
      </c>
    </row>
    <row r="87" spans="1:49" ht="12.75" x14ac:dyDescent="0.2">
      <c r="A87" s="457" t="s">
        <v>8313</v>
      </c>
      <c r="B87" s="457" t="s">
        <v>8238</v>
      </c>
      <c r="C87" s="457" t="s">
        <v>8213</v>
      </c>
      <c r="D87" s="457" t="s">
        <v>8213</v>
      </c>
      <c r="E87" s="457" t="s">
        <v>4269</v>
      </c>
      <c r="F87" s="453" t="s">
        <v>139</v>
      </c>
      <c r="G87" s="453" t="s">
        <v>71</v>
      </c>
      <c r="H87" s="454"/>
      <c r="I87" s="180"/>
      <c r="J87" s="358"/>
      <c r="K87" s="150"/>
      <c r="L87" s="180"/>
      <c r="M87" s="358"/>
      <c r="N87" s="150"/>
      <c r="O87" s="180"/>
      <c r="P87" s="358"/>
      <c r="Q87" s="150"/>
      <c r="R87" s="180"/>
      <c r="S87" s="150"/>
      <c r="T87" s="180"/>
      <c r="U87" s="358"/>
      <c r="V87" s="454">
        <v>41058.28</v>
      </c>
      <c r="W87" s="180">
        <v>0</v>
      </c>
      <c r="X87" s="150">
        <v>0</v>
      </c>
      <c r="Y87" s="180">
        <v>0</v>
      </c>
      <c r="Z87" s="358">
        <v>0</v>
      </c>
      <c r="AA87" s="150">
        <v>0</v>
      </c>
      <c r="AB87" s="180">
        <v>0</v>
      </c>
      <c r="AC87" s="150">
        <v>3701.07</v>
      </c>
      <c r="AD87" s="180">
        <v>0</v>
      </c>
      <c r="AE87" s="150">
        <v>0</v>
      </c>
      <c r="AF87" s="187">
        <v>0</v>
      </c>
      <c r="AG87" s="358">
        <v>0</v>
      </c>
      <c r="AH87" s="454" t="s">
        <v>16916</v>
      </c>
      <c r="AI87" s="180"/>
      <c r="AJ87" s="150" t="s">
        <v>16916</v>
      </c>
      <c r="AK87" s="187"/>
      <c r="AL87" s="188">
        <v>44759.35</v>
      </c>
      <c r="AM87" s="487">
        <v>0</v>
      </c>
      <c r="AN87" s="215">
        <v>0</v>
      </c>
      <c r="AO87" s="392">
        <v>0</v>
      </c>
      <c r="AP87" s="188">
        <v>0</v>
      </c>
      <c r="AQ87" s="487">
        <v>0</v>
      </c>
      <c r="AR87" s="215">
        <v>0</v>
      </c>
      <c r="AS87" s="188">
        <v>44759.35</v>
      </c>
      <c r="AT87" s="487">
        <v>0</v>
      </c>
      <c r="AU87" s="215">
        <v>0</v>
      </c>
      <c r="AV87" s="188" t="s">
        <v>16916</v>
      </c>
      <c r="AW87" s="187" t="s">
        <v>16916</v>
      </c>
    </row>
    <row r="88" spans="1:49" ht="12.75" x14ac:dyDescent="0.2">
      <c r="A88" s="457" t="s">
        <v>8313</v>
      </c>
      <c r="B88" s="457" t="s">
        <v>8878</v>
      </c>
      <c r="C88" s="457" t="s">
        <v>8213</v>
      </c>
      <c r="D88" s="457" t="s">
        <v>8213</v>
      </c>
      <c r="E88" s="457" t="s">
        <v>17076</v>
      </c>
      <c r="F88" s="453" t="s">
        <v>139</v>
      </c>
      <c r="G88" s="453" t="s">
        <v>71</v>
      </c>
      <c r="H88" s="454"/>
      <c r="I88" s="180"/>
      <c r="J88" s="358"/>
      <c r="K88" s="150"/>
      <c r="L88" s="180"/>
      <c r="M88" s="358"/>
      <c r="N88" s="150"/>
      <c r="O88" s="180"/>
      <c r="P88" s="358"/>
      <c r="Q88" s="150"/>
      <c r="R88" s="180"/>
      <c r="S88" s="150"/>
      <c r="T88" s="180"/>
      <c r="U88" s="358"/>
      <c r="V88" s="454">
        <v>0</v>
      </c>
      <c r="W88" s="180">
        <v>0</v>
      </c>
      <c r="X88" s="150">
        <v>0</v>
      </c>
      <c r="Y88" s="180">
        <v>0</v>
      </c>
      <c r="Z88" s="358">
        <v>0</v>
      </c>
      <c r="AA88" s="150">
        <v>0</v>
      </c>
      <c r="AB88" s="180">
        <v>0</v>
      </c>
      <c r="AC88" s="150">
        <v>0</v>
      </c>
      <c r="AD88" s="180">
        <v>0</v>
      </c>
      <c r="AE88" s="150">
        <v>22559.11</v>
      </c>
      <c r="AF88" s="187">
        <v>16121.61</v>
      </c>
      <c r="AG88" s="358">
        <v>0</v>
      </c>
      <c r="AH88" s="454" t="s">
        <v>16916</v>
      </c>
      <c r="AI88" s="180"/>
      <c r="AJ88" s="150" t="s">
        <v>16916</v>
      </c>
      <c r="AK88" s="187"/>
      <c r="AL88" s="188">
        <v>22559.11</v>
      </c>
      <c r="AM88" s="487">
        <v>22559.11</v>
      </c>
      <c r="AN88" s="215">
        <v>16121.61</v>
      </c>
      <c r="AO88" s="392">
        <v>0</v>
      </c>
      <c r="AP88" s="188">
        <v>0</v>
      </c>
      <c r="AQ88" s="487">
        <v>0</v>
      </c>
      <c r="AR88" s="215">
        <v>0</v>
      </c>
      <c r="AS88" s="188">
        <v>22559.11</v>
      </c>
      <c r="AT88" s="487">
        <v>22559.11</v>
      </c>
      <c r="AU88" s="215">
        <v>16121.61</v>
      </c>
      <c r="AV88" s="188" t="s">
        <v>16916</v>
      </c>
      <c r="AW88" s="187" t="s">
        <v>16916</v>
      </c>
    </row>
    <row r="89" spans="1:49" ht="12.75" x14ac:dyDescent="0.2">
      <c r="A89" s="148" t="s">
        <v>8319</v>
      </c>
      <c r="B89" s="148" t="s">
        <v>8379</v>
      </c>
      <c r="C89" s="148" t="s">
        <v>8213</v>
      </c>
      <c r="D89" s="148" t="s">
        <v>8213</v>
      </c>
      <c r="E89" s="462" t="s">
        <v>286</v>
      </c>
      <c r="F89" s="453" t="s">
        <v>136</v>
      </c>
      <c r="G89" s="453" t="s">
        <v>66</v>
      </c>
      <c r="H89" s="454"/>
      <c r="I89" s="180"/>
      <c r="J89" s="358"/>
      <c r="K89" s="150"/>
      <c r="L89" s="180"/>
      <c r="M89" s="358"/>
      <c r="N89" s="150"/>
      <c r="O89" s="180"/>
      <c r="P89" s="358"/>
      <c r="Q89" s="150"/>
      <c r="R89" s="180"/>
      <c r="S89" s="150"/>
      <c r="T89" s="180"/>
      <c r="U89" s="358"/>
      <c r="V89" s="454"/>
      <c r="W89" s="180"/>
      <c r="X89" s="150"/>
      <c r="Y89" s="180"/>
      <c r="Z89" s="358"/>
      <c r="AA89" s="150"/>
      <c r="AB89" s="180"/>
      <c r="AC89" s="150"/>
      <c r="AD89" s="180"/>
      <c r="AE89" s="150"/>
      <c r="AF89" s="187"/>
      <c r="AG89" s="358"/>
      <c r="AH89" s="454">
        <v>0</v>
      </c>
      <c r="AI89" s="180">
        <v>0</v>
      </c>
      <c r="AJ89" s="150">
        <v>2101205.9700000002</v>
      </c>
      <c r="AK89" s="187">
        <v>2045109.0499999998</v>
      </c>
      <c r="AL89" s="188">
        <v>0</v>
      </c>
      <c r="AM89" s="487">
        <v>0</v>
      </c>
      <c r="AN89" s="215">
        <v>0</v>
      </c>
      <c r="AO89" s="392">
        <v>0</v>
      </c>
      <c r="AP89" s="188">
        <v>2101205.9700000002</v>
      </c>
      <c r="AQ89" s="487">
        <v>2045109.05</v>
      </c>
      <c r="AR89" s="215">
        <v>2045109.0499999998</v>
      </c>
      <c r="AS89" s="188">
        <v>2101205.9700000002</v>
      </c>
      <c r="AT89" s="487">
        <v>2045109.05</v>
      </c>
      <c r="AU89" s="215">
        <v>2045109.0499999998</v>
      </c>
      <c r="AV89" s="188" t="s">
        <v>16916</v>
      </c>
      <c r="AW89" s="187" t="s">
        <v>16916</v>
      </c>
    </row>
    <row r="90" spans="1:49" ht="12.75" x14ac:dyDescent="0.2">
      <c r="A90" s="455" t="s">
        <v>8319</v>
      </c>
      <c r="B90" s="455" t="s">
        <v>8262</v>
      </c>
      <c r="C90" s="455" t="s">
        <v>8213</v>
      </c>
      <c r="D90" s="455" t="s">
        <v>8213</v>
      </c>
      <c r="E90" s="455" t="s">
        <v>503</v>
      </c>
      <c r="F90" s="453" t="s">
        <v>136</v>
      </c>
      <c r="G90" s="453" t="s">
        <v>66</v>
      </c>
      <c r="H90" s="454"/>
      <c r="I90" s="180"/>
      <c r="J90" s="358"/>
      <c r="K90" s="150"/>
      <c r="L90" s="180"/>
      <c r="M90" s="358"/>
      <c r="N90" s="150"/>
      <c r="O90" s="180"/>
      <c r="P90" s="358"/>
      <c r="Q90" s="150"/>
      <c r="R90" s="180"/>
      <c r="S90" s="150"/>
      <c r="T90" s="180"/>
      <c r="U90" s="358"/>
      <c r="V90" s="454">
        <v>88843.650000000009</v>
      </c>
      <c r="W90" s="180">
        <v>43310.92</v>
      </c>
      <c r="X90" s="150">
        <v>102150.13</v>
      </c>
      <c r="Y90" s="180">
        <v>102150.13</v>
      </c>
      <c r="Z90" s="358">
        <v>0</v>
      </c>
      <c r="AA90" s="150">
        <v>0</v>
      </c>
      <c r="AB90" s="180">
        <v>0</v>
      </c>
      <c r="AC90" s="150">
        <v>0</v>
      </c>
      <c r="AD90" s="180">
        <v>0</v>
      </c>
      <c r="AE90" s="150">
        <v>0</v>
      </c>
      <c r="AF90" s="187">
        <v>0</v>
      </c>
      <c r="AG90" s="358">
        <v>0</v>
      </c>
      <c r="AH90" s="454" t="s">
        <v>16916</v>
      </c>
      <c r="AI90" s="180"/>
      <c r="AJ90" s="150" t="s">
        <v>16916</v>
      </c>
      <c r="AK90" s="187"/>
      <c r="AL90" s="188">
        <v>190993.78000000003</v>
      </c>
      <c r="AM90" s="487">
        <v>145461.06</v>
      </c>
      <c r="AN90" s="215">
        <v>145461.04999999999</v>
      </c>
      <c r="AO90" s="392">
        <v>0</v>
      </c>
      <c r="AP90" s="188">
        <v>0</v>
      </c>
      <c r="AQ90" s="487">
        <v>0</v>
      </c>
      <c r="AR90" s="215">
        <v>0</v>
      </c>
      <c r="AS90" s="188">
        <v>190993.78000000003</v>
      </c>
      <c r="AT90" s="487">
        <v>145461.06</v>
      </c>
      <c r="AU90" s="215">
        <v>145461.04999999999</v>
      </c>
      <c r="AV90" s="188" t="s">
        <v>16916</v>
      </c>
      <c r="AW90" s="187" t="s">
        <v>16916</v>
      </c>
    </row>
    <row r="91" spans="1:49" ht="12.75" x14ac:dyDescent="0.2">
      <c r="A91" s="457" t="s">
        <v>8319</v>
      </c>
      <c r="B91" s="457" t="s">
        <v>8359</v>
      </c>
      <c r="C91" s="457" t="s">
        <v>8213</v>
      </c>
      <c r="D91" s="457" t="s">
        <v>8213</v>
      </c>
      <c r="E91" s="457" t="s">
        <v>514</v>
      </c>
      <c r="F91" s="453" t="s">
        <v>136</v>
      </c>
      <c r="G91" s="453" t="s">
        <v>66</v>
      </c>
      <c r="H91" s="454">
        <v>0</v>
      </c>
      <c r="I91" s="180">
        <v>0</v>
      </c>
      <c r="J91" s="358">
        <v>0</v>
      </c>
      <c r="K91" s="150">
        <v>8036.78</v>
      </c>
      <c r="L91" s="180">
        <v>0</v>
      </c>
      <c r="M91" s="358">
        <v>0</v>
      </c>
      <c r="N91" s="150">
        <v>0</v>
      </c>
      <c r="O91" s="180">
        <v>0</v>
      </c>
      <c r="P91" s="358">
        <v>0</v>
      </c>
      <c r="Q91" s="150">
        <v>0</v>
      </c>
      <c r="R91" s="180">
        <v>0</v>
      </c>
      <c r="S91" s="150">
        <v>0</v>
      </c>
      <c r="T91" s="180">
        <v>0</v>
      </c>
      <c r="U91" s="358">
        <v>0</v>
      </c>
      <c r="V91" s="454"/>
      <c r="W91" s="180"/>
      <c r="X91" s="150"/>
      <c r="Y91" s="180"/>
      <c r="Z91" s="358"/>
      <c r="AA91" s="150"/>
      <c r="AB91" s="180"/>
      <c r="AC91" s="150"/>
      <c r="AD91" s="180"/>
      <c r="AE91" s="150"/>
      <c r="AF91" s="187"/>
      <c r="AG91" s="358"/>
      <c r="AH91" s="454" t="s">
        <v>16916</v>
      </c>
      <c r="AI91" s="180"/>
      <c r="AJ91" s="150" t="s">
        <v>16916</v>
      </c>
      <c r="AK91" s="187"/>
      <c r="AL91" s="188">
        <v>8036.78</v>
      </c>
      <c r="AM91" s="487">
        <v>0</v>
      </c>
      <c r="AN91" s="215">
        <v>0</v>
      </c>
      <c r="AO91" s="392">
        <v>0</v>
      </c>
      <c r="AP91" s="188">
        <v>0</v>
      </c>
      <c r="AQ91" s="487">
        <v>0</v>
      </c>
      <c r="AR91" s="215">
        <v>0</v>
      </c>
      <c r="AS91" s="188">
        <v>8036.78</v>
      </c>
      <c r="AT91" s="487">
        <v>0</v>
      </c>
      <c r="AU91" s="215">
        <v>0</v>
      </c>
      <c r="AV91" s="188" t="s">
        <v>16916</v>
      </c>
      <c r="AW91" s="187" t="s">
        <v>16916</v>
      </c>
    </row>
    <row r="92" spans="1:49" ht="12.75" x14ac:dyDescent="0.2">
      <c r="A92" s="457" t="s">
        <v>8319</v>
      </c>
      <c r="B92" s="457" t="s">
        <v>8327</v>
      </c>
      <c r="C92" s="457" t="s">
        <v>8213</v>
      </c>
      <c r="D92" s="457" t="s">
        <v>8213</v>
      </c>
      <c r="E92" s="457" t="s">
        <v>4477</v>
      </c>
      <c r="F92" s="453" t="s">
        <v>136</v>
      </c>
      <c r="G92" s="453" t="s">
        <v>66</v>
      </c>
      <c r="H92" s="454"/>
      <c r="I92" s="180"/>
      <c r="J92" s="358"/>
      <c r="K92" s="150"/>
      <c r="L92" s="180"/>
      <c r="M92" s="358"/>
      <c r="N92" s="150"/>
      <c r="O92" s="180"/>
      <c r="P92" s="358"/>
      <c r="Q92" s="150"/>
      <c r="R92" s="180"/>
      <c r="S92" s="150"/>
      <c r="T92" s="180"/>
      <c r="U92" s="358"/>
      <c r="V92" s="454">
        <v>38511</v>
      </c>
      <c r="W92" s="180">
        <v>38511</v>
      </c>
      <c r="X92" s="150">
        <v>14335.75</v>
      </c>
      <c r="Y92" s="180">
        <v>14335.75</v>
      </c>
      <c r="Z92" s="358">
        <v>0</v>
      </c>
      <c r="AA92" s="150">
        <v>132179.41</v>
      </c>
      <c r="AB92" s="180">
        <v>926.59</v>
      </c>
      <c r="AC92" s="150">
        <v>9733.64</v>
      </c>
      <c r="AD92" s="180">
        <v>4226.1599999999989</v>
      </c>
      <c r="AE92" s="150">
        <v>0</v>
      </c>
      <c r="AF92" s="187">
        <v>0</v>
      </c>
      <c r="AG92" s="358">
        <v>0</v>
      </c>
      <c r="AH92" s="454" t="s">
        <v>16916</v>
      </c>
      <c r="AI92" s="180"/>
      <c r="AJ92" s="150" t="s">
        <v>16916</v>
      </c>
      <c r="AK92" s="187"/>
      <c r="AL92" s="188">
        <v>194759.8</v>
      </c>
      <c r="AM92" s="487">
        <v>194759.8</v>
      </c>
      <c r="AN92" s="215">
        <v>57999.499999999993</v>
      </c>
      <c r="AO92" s="392">
        <v>0</v>
      </c>
      <c r="AP92" s="188">
        <v>0</v>
      </c>
      <c r="AQ92" s="487">
        <v>0</v>
      </c>
      <c r="AR92" s="215">
        <v>0</v>
      </c>
      <c r="AS92" s="188">
        <v>194759.8</v>
      </c>
      <c r="AT92" s="487">
        <v>194759.8</v>
      </c>
      <c r="AU92" s="215">
        <v>57999.499999999993</v>
      </c>
      <c r="AV92" s="188" t="s">
        <v>16916</v>
      </c>
      <c r="AW92" s="187" t="s">
        <v>16916</v>
      </c>
    </row>
    <row r="93" spans="1:49" ht="12.75" x14ac:dyDescent="0.2">
      <c r="A93" s="458" t="s">
        <v>8319</v>
      </c>
      <c r="B93" s="458" t="s">
        <v>8250</v>
      </c>
      <c r="C93" s="458" t="s">
        <v>8213</v>
      </c>
      <c r="D93" s="458" t="s">
        <v>8213</v>
      </c>
      <c r="E93" s="458" t="s">
        <v>526</v>
      </c>
      <c r="F93" s="453" t="s">
        <v>136</v>
      </c>
      <c r="G93" s="453" t="s">
        <v>66</v>
      </c>
      <c r="H93" s="454"/>
      <c r="I93" s="180"/>
      <c r="J93" s="358"/>
      <c r="K93" s="150"/>
      <c r="L93" s="180"/>
      <c r="M93" s="358"/>
      <c r="N93" s="150"/>
      <c r="O93" s="180"/>
      <c r="P93" s="358"/>
      <c r="Q93" s="150"/>
      <c r="R93" s="180"/>
      <c r="S93" s="150"/>
      <c r="T93" s="180"/>
      <c r="U93" s="358"/>
      <c r="V93" s="454">
        <v>1505978.86</v>
      </c>
      <c r="W93" s="180">
        <v>1260663.67</v>
      </c>
      <c r="X93" s="150">
        <v>0</v>
      </c>
      <c r="Y93" s="180">
        <v>0</v>
      </c>
      <c r="Z93" s="358">
        <v>0</v>
      </c>
      <c r="AA93" s="150">
        <v>0</v>
      </c>
      <c r="AB93" s="180">
        <v>0</v>
      </c>
      <c r="AC93" s="150">
        <v>0</v>
      </c>
      <c r="AD93" s="180">
        <v>0</v>
      </c>
      <c r="AE93" s="150">
        <v>0</v>
      </c>
      <c r="AF93" s="187">
        <v>0</v>
      </c>
      <c r="AG93" s="358">
        <v>0</v>
      </c>
      <c r="AH93" s="454" t="s">
        <v>16916</v>
      </c>
      <c r="AI93" s="180"/>
      <c r="AJ93" s="150" t="s">
        <v>16916</v>
      </c>
      <c r="AK93" s="187"/>
      <c r="AL93" s="188">
        <v>1505978.86</v>
      </c>
      <c r="AM93" s="487">
        <v>1502697.62</v>
      </c>
      <c r="AN93" s="215">
        <v>1260663.67</v>
      </c>
      <c r="AO93" s="392">
        <v>0</v>
      </c>
      <c r="AP93" s="188">
        <v>0</v>
      </c>
      <c r="AQ93" s="487">
        <v>0</v>
      </c>
      <c r="AR93" s="215">
        <v>0</v>
      </c>
      <c r="AS93" s="188">
        <v>1505978.86</v>
      </c>
      <c r="AT93" s="487">
        <v>1502697.62</v>
      </c>
      <c r="AU93" s="215">
        <v>1260663.67</v>
      </c>
      <c r="AV93" s="188" t="s">
        <v>16916</v>
      </c>
      <c r="AW93" s="187" t="s">
        <v>16916</v>
      </c>
    </row>
    <row r="94" spans="1:49" ht="12.75" x14ac:dyDescent="0.2">
      <c r="A94" s="457" t="s">
        <v>8421</v>
      </c>
      <c r="B94" s="457" t="s">
        <v>8430</v>
      </c>
      <c r="C94" s="457" t="s">
        <v>8213</v>
      </c>
      <c r="D94" s="457" t="s">
        <v>8213</v>
      </c>
      <c r="E94" s="457" t="s">
        <v>17077</v>
      </c>
      <c r="F94" s="453" t="s">
        <v>65</v>
      </c>
      <c r="G94" s="453" t="s">
        <v>66</v>
      </c>
      <c r="H94" s="454"/>
      <c r="I94" s="180"/>
      <c r="J94" s="358"/>
      <c r="K94" s="150"/>
      <c r="L94" s="180"/>
      <c r="M94" s="358"/>
      <c r="N94" s="150"/>
      <c r="O94" s="180"/>
      <c r="P94" s="358"/>
      <c r="Q94" s="150"/>
      <c r="R94" s="180"/>
      <c r="S94" s="150"/>
      <c r="T94" s="180"/>
      <c r="U94" s="358"/>
      <c r="V94" s="454">
        <v>0</v>
      </c>
      <c r="W94" s="180">
        <v>0</v>
      </c>
      <c r="X94" s="150">
        <v>0</v>
      </c>
      <c r="Y94" s="180">
        <v>0</v>
      </c>
      <c r="Z94" s="358">
        <v>0</v>
      </c>
      <c r="AA94" s="150">
        <v>0</v>
      </c>
      <c r="AB94" s="180">
        <v>0</v>
      </c>
      <c r="AC94" s="150">
        <v>0</v>
      </c>
      <c r="AD94" s="180">
        <v>0</v>
      </c>
      <c r="AE94" s="150">
        <v>336829.64</v>
      </c>
      <c r="AF94" s="187">
        <v>0</v>
      </c>
      <c r="AG94" s="358">
        <v>0</v>
      </c>
      <c r="AH94" s="454" t="s">
        <v>16916</v>
      </c>
      <c r="AI94" s="180"/>
      <c r="AJ94" s="150" t="s">
        <v>16916</v>
      </c>
      <c r="AK94" s="187"/>
      <c r="AL94" s="188">
        <v>336829.64</v>
      </c>
      <c r="AM94" s="487">
        <v>0</v>
      </c>
      <c r="AN94" s="215">
        <v>0</v>
      </c>
      <c r="AO94" s="392">
        <v>0</v>
      </c>
      <c r="AP94" s="188">
        <v>0</v>
      </c>
      <c r="AQ94" s="487">
        <v>0</v>
      </c>
      <c r="AR94" s="215">
        <v>0</v>
      </c>
      <c r="AS94" s="188">
        <v>336829.64</v>
      </c>
      <c r="AT94" s="487">
        <v>0</v>
      </c>
      <c r="AU94" s="215">
        <v>0</v>
      </c>
      <c r="AV94" s="188" t="s">
        <v>16916</v>
      </c>
      <c r="AW94" s="187" t="s">
        <v>16916</v>
      </c>
    </row>
    <row r="95" spans="1:49" ht="12.75" x14ac:dyDescent="0.2">
      <c r="A95" s="458" t="s">
        <v>8421</v>
      </c>
      <c r="B95" s="458" t="s">
        <v>8382</v>
      </c>
      <c r="C95" s="458" t="s">
        <v>8213</v>
      </c>
      <c r="D95" s="458" t="s">
        <v>8213</v>
      </c>
      <c r="E95" s="458" t="s">
        <v>1464</v>
      </c>
      <c r="F95" s="453" t="s">
        <v>65</v>
      </c>
      <c r="G95" s="453" t="s">
        <v>66</v>
      </c>
      <c r="H95" s="454"/>
      <c r="I95" s="180"/>
      <c r="J95" s="358"/>
      <c r="K95" s="150"/>
      <c r="L95" s="180"/>
      <c r="M95" s="358"/>
      <c r="N95" s="150"/>
      <c r="O95" s="180"/>
      <c r="P95" s="358"/>
      <c r="Q95" s="150"/>
      <c r="R95" s="180"/>
      <c r="S95" s="150"/>
      <c r="T95" s="180"/>
      <c r="U95" s="358"/>
      <c r="V95" s="454">
        <v>1081371.3600000001</v>
      </c>
      <c r="W95" s="180">
        <v>469985.68000000011</v>
      </c>
      <c r="X95" s="150">
        <v>261535.32</v>
      </c>
      <c r="Y95" s="180">
        <v>261535.28</v>
      </c>
      <c r="Z95" s="358">
        <v>0</v>
      </c>
      <c r="AA95" s="150">
        <v>0</v>
      </c>
      <c r="AB95" s="180">
        <v>0</v>
      </c>
      <c r="AC95" s="150">
        <v>157996.57999999999</v>
      </c>
      <c r="AD95" s="180">
        <v>79207.200000000012</v>
      </c>
      <c r="AE95" s="150">
        <v>0</v>
      </c>
      <c r="AF95" s="187">
        <v>0</v>
      </c>
      <c r="AG95" s="358">
        <v>0</v>
      </c>
      <c r="AH95" s="454" t="s">
        <v>16916</v>
      </c>
      <c r="AI95" s="180"/>
      <c r="AJ95" s="150" t="s">
        <v>16916</v>
      </c>
      <c r="AK95" s="187"/>
      <c r="AL95" s="188">
        <v>1500903.2600000002</v>
      </c>
      <c r="AM95" s="487">
        <v>889517.58</v>
      </c>
      <c r="AN95" s="215">
        <v>810728.16000000015</v>
      </c>
      <c r="AO95" s="392">
        <v>0</v>
      </c>
      <c r="AP95" s="188">
        <v>0</v>
      </c>
      <c r="AQ95" s="487">
        <v>0</v>
      </c>
      <c r="AR95" s="215">
        <v>0</v>
      </c>
      <c r="AS95" s="188">
        <v>1500903.2600000002</v>
      </c>
      <c r="AT95" s="487">
        <v>889517.58</v>
      </c>
      <c r="AU95" s="215">
        <v>810728.16000000015</v>
      </c>
      <c r="AV95" s="188" t="s">
        <v>16916</v>
      </c>
      <c r="AW95" s="187" t="s">
        <v>16916</v>
      </c>
    </row>
    <row r="96" spans="1:49" ht="12.75" x14ac:dyDescent="0.2">
      <c r="A96" s="456" t="s">
        <v>8321</v>
      </c>
      <c r="B96" s="456" t="s">
        <v>8286</v>
      </c>
      <c r="C96" s="456" t="s">
        <v>8213</v>
      </c>
      <c r="D96" s="456" t="s">
        <v>8213</v>
      </c>
      <c r="E96" s="456" t="s">
        <v>134</v>
      </c>
      <c r="F96" s="453" t="s">
        <v>134</v>
      </c>
      <c r="G96" s="453" t="s">
        <v>66</v>
      </c>
      <c r="H96" s="454">
        <v>299618.45</v>
      </c>
      <c r="I96" s="180">
        <v>298987.63</v>
      </c>
      <c r="J96" s="358">
        <v>0</v>
      </c>
      <c r="K96" s="150">
        <v>2973898.53</v>
      </c>
      <c r="L96" s="180">
        <v>2263812.62</v>
      </c>
      <c r="M96" s="358">
        <v>0</v>
      </c>
      <c r="N96" s="150">
        <v>5868953.4000000004</v>
      </c>
      <c r="O96" s="180">
        <v>0</v>
      </c>
      <c r="P96" s="358">
        <v>0</v>
      </c>
      <c r="Q96" s="150">
        <v>561658.56000000006</v>
      </c>
      <c r="R96" s="180">
        <v>262581.65999999997</v>
      </c>
      <c r="S96" s="150">
        <v>0</v>
      </c>
      <c r="T96" s="180">
        <v>0</v>
      </c>
      <c r="U96" s="358">
        <v>0</v>
      </c>
      <c r="V96" s="454">
        <v>636388.11</v>
      </c>
      <c r="W96" s="180">
        <v>366564.07999999996</v>
      </c>
      <c r="X96" s="150">
        <v>0</v>
      </c>
      <c r="Y96" s="180">
        <v>0</v>
      </c>
      <c r="Z96" s="358">
        <v>0</v>
      </c>
      <c r="AA96" s="150">
        <v>0</v>
      </c>
      <c r="AB96" s="180">
        <v>0</v>
      </c>
      <c r="AC96" s="150">
        <v>0</v>
      </c>
      <c r="AD96" s="180">
        <v>0</v>
      </c>
      <c r="AE96" s="150">
        <v>0</v>
      </c>
      <c r="AF96" s="187">
        <v>0</v>
      </c>
      <c r="AG96" s="358">
        <v>0</v>
      </c>
      <c r="AH96" s="454" t="s">
        <v>16916</v>
      </c>
      <c r="AI96" s="180"/>
      <c r="AJ96" s="150" t="s">
        <v>16916</v>
      </c>
      <c r="AK96" s="187"/>
      <c r="AL96" s="188">
        <v>10340517.050000001</v>
      </c>
      <c r="AM96" s="487">
        <v>4263932.43</v>
      </c>
      <c r="AN96" s="215">
        <v>3191945.99</v>
      </c>
      <c r="AO96" s="392">
        <v>0</v>
      </c>
      <c r="AP96" s="188">
        <v>0</v>
      </c>
      <c r="AQ96" s="487">
        <v>0</v>
      </c>
      <c r="AR96" s="215">
        <v>0</v>
      </c>
      <c r="AS96" s="188">
        <v>10340517.050000001</v>
      </c>
      <c r="AT96" s="487">
        <v>4263932.43</v>
      </c>
      <c r="AU96" s="215">
        <v>3191945.99</v>
      </c>
      <c r="AV96" s="188" t="s">
        <v>16916</v>
      </c>
      <c r="AW96" s="187" t="s">
        <v>16916</v>
      </c>
    </row>
    <row r="97" spans="1:49" ht="12.75" x14ac:dyDescent="0.2">
      <c r="A97" s="456" t="s">
        <v>8321</v>
      </c>
      <c r="B97" s="456" t="s">
        <v>8325</v>
      </c>
      <c r="C97" s="456" t="s">
        <v>8213</v>
      </c>
      <c r="D97" s="456" t="s">
        <v>8213</v>
      </c>
      <c r="E97" s="456" t="s">
        <v>198</v>
      </c>
      <c r="F97" s="453" t="s">
        <v>134</v>
      </c>
      <c r="G97" s="453" t="s">
        <v>66</v>
      </c>
      <c r="H97" s="454">
        <v>0</v>
      </c>
      <c r="I97" s="180">
        <v>0</v>
      </c>
      <c r="J97" s="358">
        <v>0</v>
      </c>
      <c r="K97" s="150">
        <v>0</v>
      </c>
      <c r="L97" s="180">
        <v>0</v>
      </c>
      <c r="M97" s="358">
        <v>0</v>
      </c>
      <c r="N97" s="150">
        <v>162286.31</v>
      </c>
      <c r="O97" s="180">
        <v>0</v>
      </c>
      <c r="P97" s="358">
        <v>0</v>
      </c>
      <c r="Q97" s="150">
        <v>0</v>
      </c>
      <c r="R97" s="180">
        <v>0</v>
      </c>
      <c r="S97" s="150">
        <v>0</v>
      </c>
      <c r="T97" s="180">
        <v>0</v>
      </c>
      <c r="U97" s="358">
        <v>0</v>
      </c>
      <c r="V97" s="454">
        <v>139186.28</v>
      </c>
      <c r="W97" s="180">
        <v>139186.28</v>
      </c>
      <c r="X97" s="150">
        <v>64104.09</v>
      </c>
      <c r="Y97" s="180">
        <v>64103.99</v>
      </c>
      <c r="Z97" s="358">
        <v>15956.86</v>
      </c>
      <c r="AA97" s="150">
        <v>0</v>
      </c>
      <c r="AB97" s="180">
        <v>0</v>
      </c>
      <c r="AC97" s="150">
        <v>0</v>
      </c>
      <c r="AD97" s="180">
        <v>0</v>
      </c>
      <c r="AE97" s="150">
        <v>0</v>
      </c>
      <c r="AF97" s="187">
        <v>0</v>
      </c>
      <c r="AG97" s="358">
        <v>0</v>
      </c>
      <c r="AH97" s="454" t="s">
        <v>16916</v>
      </c>
      <c r="AI97" s="180"/>
      <c r="AJ97" s="150" t="s">
        <v>16916</v>
      </c>
      <c r="AK97" s="187"/>
      <c r="AL97" s="188">
        <v>365576.67999999993</v>
      </c>
      <c r="AM97" s="487">
        <v>365576.68</v>
      </c>
      <c r="AN97" s="215">
        <v>203290.27</v>
      </c>
      <c r="AO97" s="392">
        <v>15956.86</v>
      </c>
      <c r="AP97" s="188">
        <v>0</v>
      </c>
      <c r="AQ97" s="487">
        <v>0</v>
      </c>
      <c r="AR97" s="215">
        <v>0</v>
      </c>
      <c r="AS97" s="188">
        <v>365576.67999999993</v>
      </c>
      <c r="AT97" s="487">
        <v>365576.68</v>
      </c>
      <c r="AU97" s="215">
        <v>203290.27</v>
      </c>
      <c r="AV97" s="188" t="s">
        <v>16916</v>
      </c>
      <c r="AW97" s="187" t="s">
        <v>16916</v>
      </c>
    </row>
    <row r="98" spans="1:49" ht="12.75" x14ac:dyDescent="0.2">
      <c r="A98" s="456" t="s">
        <v>8322</v>
      </c>
      <c r="B98" s="456" t="s">
        <v>9122</v>
      </c>
      <c r="C98" s="456" t="s">
        <v>8213</v>
      </c>
      <c r="D98" s="456" t="s">
        <v>8213</v>
      </c>
      <c r="E98" s="456" t="s">
        <v>17091</v>
      </c>
      <c r="F98" s="453" t="s">
        <v>67</v>
      </c>
      <c r="G98" s="453" t="s">
        <v>66</v>
      </c>
      <c r="H98" s="454"/>
      <c r="I98" s="180"/>
      <c r="J98" s="358"/>
      <c r="K98" s="150"/>
      <c r="L98" s="180"/>
      <c r="M98" s="358"/>
      <c r="N98" s="150"/>
      <c r="O98" s="180"/>
      <c r="P98" s="358"/>
      <c r="Q98" s="150"/>
      <c r="R98" s="180"/>
      <c r="S98" s="150"/>
      <c r="T98" s="180"/>
      <c r="U98" s="358"/>
      <c r="V98" s="454"/>
      <c r="W98" s="180"/>
      <c r="X98" s="150"/>
      <c r="Y98" s="180"/>
      <c r="Z98" s="358"/>
      <c r="AA98" s="150"/>
      <c r="AB98" s="180"/>
      <c r="AC98" s="150"/>
      <c r="AD98" s="180"/>
      <c r="AE98" s="150"/>
      <c r="AF98" s="187"/>
      <c r="AG98" s="358"/>
      <c r="AH98" s="454">
        <v>0</v>
      </c>
      <c r="AI98" s="180">
        <v>0</v>
      </c>
      <c r="AJ98" s="150">
        <v>0</v>
      </c>
      <c r="AK98" s="187">
        <v>0</v>
      </c>
      <c r="AL98" s="188">
        <v>0</v>
      </c>
      <c r="AM98" s="487">
        <v>0</v>
      </c>
      <c r="AN98" s="215">
        <v>0</v>
      </c>
      <c r="AO98" s="392">
        <v>0</v>
      </c>
      <c r="AP98" s="188">
        <v>0</v>
      </c>
      <c r="AQ98" s="487">
        <v>0</v>
      </c>
      <c r="AR98" s="215">
        <v>0</v>
      </c>
      <c r="AS98" s="188">
        <v>0</v>
      </c>
      <c r="AT98" s="487">
        <v>0</v>
      </c>
      <c r="AU98" s="215">
        <v>0</v>
      </c>
      <c r="AV98" s="188">
        <v>18719.830000000002</v>
      </c>
      <c r="AW98" s="187">
        <v>18719.830000000002</v>
      </c>
    </row>
    <row r="99" spans="1:49" ht="12.75" x14ac:dyDescent="0.2">
      <c r="A99" s="459" t="s">
        <v>8322</v>
      </c>
      <c r="B99" s="459" t="s">
        <v>8323</v>
      </c>
      <c r="C99" s="459" t="s">
        <v>8213</v>
      </c>
      <c r="D99" s="459" t="s">
        <v>8213</v>
      </c>
      <c r="E99" s="459" t="s">
        <v>8324</v>
      </c>
      <c r="F99" s="453" t="s">
        <v>67</v>
      </c>
      <c r="G99" s="453" t="s">
        <v>66</v>
      </c>
      <c r="H99" s="454">
        <v>0</v>
      </c>
      <c r="I99" s="180">
        <v>0</v>
      </c>
      <c r="J99" s="358">
        <v>0</v>
      </c>
      <c r="K99" s="150">
        <v>0</v>
      </c>
      <c r="L99" s="180">
        <v>0</v>
      </c>
      <c r="M99" s="358">
        <v>0</v>
      </c>
      <c r="N99" s="150">
        <v>6327.11</v>
      </c>
      <c r="O99" s="180">
        <v>0</v>
      </c>
      <c r="P99" s="358">
        <v>0</v>
      </c>
      <c r="Q99" s="150">
        <v>0</v>
      </c>
      <c r="R99" s="180">
        <v>0</v>
      </c>
      <c r="S99" s="150">
        <v>0</v>
      </c>
      <c r="T99" s="180">
        <v>0</v>
      </c>
      <c r="U99" s="358">
        <v>0</v>
      </c>
      <c r="V99" s="454"/>
      <c r="W99" s="180"/>
      <c r="X99" s="150"/>
      <c r="Y99" s="180"/>
      <c r="Z99" s="358"/>
      <c r="AA99" s="150"/>
      <c r="AB99" s="180"/>
      <c r="AC99" s="150"/>
      <c r="AD99" s="180"/>
      <c r="AE99" s="150"/>
      <c r="AF99" s="187"/>
      <c r="AG99" s="358"/>
      <c r="AH99" s="454" t="s">
        <v>16916</v>
      </c>
      <c r="AI99" s="180"/>
      <c r="AJ99" s="150" t="s">
        <v>16916</v>
      </c>
      <c r="AK99" s="187"/>
      <c r="AL99" s="188">
        <v>6327.11</v>
      </c>
      <c r="AM99" s="487">
        <v>0</v>
      </c>
      <c r="AN99" s="215">
        <v>0</v>
      </c>
      <c r="AO99" s="392">
        <v>0</v>
      </c>
      <c r="AP99" s="188">
        <v>0</v>
      </c>
      <c r="AQ99" s="487">
        <v>0</v>
      </c>
      <c r="AR99" s="215">
        <v>0</v>
      </c>
      <c r="AS99" s="188">
        <v>6327.11</v>
      </c>
      <c r="AT99" s="487">
        <v>0</v>
      </c>
      <c r="AU99" s="215">
        <v>0</v>
      </c>
      <c r="AV99" s="188" t="s">
        <v>16916</v>
      </c>
      <c r="AW99" s="187" t="s">
        <v>16916</v>
      </c>
    </row>
    <row r="100" spans="1:49" ht="12.75" x14ac:dyDescent="0.2">
      <c r="A100" s="453" t="s">
        <v>8322</v>
      </c>
      <c r="B100" s="453" t="s">
        <v>8475</v>
      </c>
      <c r="C100" s="453" t="s">
        <v>8213</v>
      </c>
      <c r="D100" s="453" t="s">
        <v>8213</v>
      </c>
      <c r="E100" s="453" t="s">
        <v>2115</v>
      </c>
      <c r="F100" s="453" t="s">
        <v>67</v>
      </c>
      <c r="G100" s="453" t="s">
        <v>66</v>
      </c>
      <c r="H100" s="454"/>
      <c r="I100" s="180"/>
      <c r="J100" s="358"/>
      <c r="K100" s="150"/>
      <c r="L100" s="180"/>
      <c r="M100" s="358"/>
      <c r="N100" s="150"/>
      <c r="O100" s="180"/>
      <c r="P100" s="358"/>
      <c r="Q100" s="150"/>
      <c r="R100" s="180"/>
      <c r="S100" s="150"/>
      <c r="T100" s="180"/>
      <c r="U100" s="358"/>
      <c r="V100" s="454">
        <v>0</v>
      </c>
      <c r="W100" s="180">
        <v>0</v>
      </c>
      <c r="X100" s="150">
        <v>0</v>
      </c>
      <c r="Y100" s="180">
        <v>0</v>
      </c>
      <c r="Z100" s="358">
        <v>0</v>
      </c>
      <c r="AA100" s="150">
        <v>0</v>
      </c>
      <c r="AB100" s="180">
        <v>0</v>
      </c>
      <c r="AC100" s="150">
        <v>0</v>
      </c>
      <c r="AD100" s="180">
        <v>0</v>
      </c>
      <c r="AE100" s="150">
        <v>464054.77</v>
      </c>
      <c r="AF100" s="187">
        <v>359175.16</v>
      </c>
      <c r="AG100" s="358">
        <v>0</v>
      </c>
      <c r="AH100" s="454" t="s">
        <v>16916</v>
      </c>
      <c r="AI100" s="180"/>
      <c r="AJ100" s="150" t="s">
        <v>16916</v>
      </c>
      <c r="AK100" s="187"/>
      <c r="AL100" s="188">
        <v>464054.77</v>
      </c>
      <c r="AM100" s="487">
        <v>359175.16</v>
      </c>
      <c r="AN100" s="215">
        <v>359175.16</v>
      </c>
      <c r="AO100" s="392">
        <v>0</v>
      </c>
      <c r="AP100" s="188">
        <v>0</v>
      </c>
      <c r="AQ100" s="487">
        <v>0</v>
      </c>
      <c r="AR100" s="215">
        <v>0</v>
      </c>
      <c r="AS100" s="188">
        <v>464054.77</v>
      </c>
      <c r="AT100" s="487">
        <v>359175.16</v>
      </c>
      <c r="AU100" s="215">
        <v>359175.16</v>
      </c>
      <c r="AV100" s="188" t="s">
        <v>16916</v>
      </c>
      <c r="AW100" s="187" t="s">
        <v>16916</v>
      </c>
    </row>
    <row r="101" spans="1:49" s="461" customFormat="1" ht="12.75" x14ac:dyDescent="0.2">
      <c r="A101" s="456" t="s">
        <v>8326</v>
      </c>
      <c r="B101" s="456" t="s">
        <v>8301</v>
      </c>
      <c r="C101" s="456" t="s">
        <v>8213</v>
      </c>
      <c r="D101" s="456" t="s">
        <v>8213</v>
      </c>
      <c r="E101" s="456" t="s">
        <v>199</v>
      </c>
      <c r="F101" s="453" t="s">
        <v>69</v>
      </c>
      <c r="G101" s="453" t="s">
        <v>66</v>
      </c>
      <c r="H101" s="454">
        <v>440092.51</v>
      </c>
      <c r="I101" s="180">
        <v>440092.50999999995</v>
      </c>
      <c r="J101" s="358">
        <v>0</v>
      </c>
      <c r="K101" s="150">
        <v>166377.25</v>
      </c>
      <c r="L101" s="180">
        <v>166377.25</v>
      </c>
      <c r="M101" s="358">
        <v>40549.629999999997</v>
      </c>
      <c r="N101" s="150">
        <v>373998.49</v>
      </c>
      <c r="O101" s="180">
        <v>82717.969999999987</v>
      </c>
      <c r="P101" s="358">
        <v>35186.520000000004</v>
      </c>
      <c r="Q101" s="150">
        <v>35640.550000000003</v>
      </c>
      <c r="R101" s="180">
        <v>20057.28</v>
      </c>
      <c r="S101" s="150">
        <v>0</v>
      </c>
      <c r="T101" s="180">
        <v>0</v>
      </c>
      <c r="U101" s="358">
        <v>0</v>
      </c>
      <c r="V101" s="454"/>
      <c r="W101" s="180"/>
      <c r="X101" s="150"/>
      <c r="Y101" s="180"/>
      <c r="Z101" s="358"/>
      <c r="AA101" s="150"/>
      <c r="AB101" s="180"/>
      <c r="AC101" s="150"/>
      <c r="AD101" s="180"/>
      <c r="AE101" s="150"/>
      <c r="AF101" s="187"/>
      <c r="AG101" s="358"/>
      <c r="AH101" s="454" t="s">
        <v>16916</v>
      </c>
      <c r="AI101" s="180"/>
      <c r="AJ101" s="150" t="s">
        <v>16916</v>
      </c>
      <c r="AK101" s="187"/>
      <c r="AL101" s="188">
        <v>1016108.8</v>
      </c>
      <c r="AM101" s="487">
        <v>1016108.8</v>
      </c>
      <c r="AN101" s="215">
        <v>709245.01</v>
      </c>
      <c r="AO101" s="392">
        <v>75736.149999999994</v>
      </c>
      <c r="AP101" s="188">
        <v>0</v>
      </c>
      <c r="AQ101" s="487">
        <v>0</v>
      </c>
      <c r="AR101" s="215">
        <v>0</v>
      </c>
      <c r="AS101" s="188">
        <v>1016108.8</v>
      </c>
      <c r="AT101" s="487">
        <v>1016108.8</v>
      </c>
      <c r="AU101" s="215">
        <v>709245.01</v>
      </c>
      <c r="AV101" s="188" t="s">
        <v>16916</v>
      </c>
      <c r="AW101" s="187" t="s">
        <v>16916</v>
      </c>
    </row>
    <row r="102" spans="1:49" ht="12.75" x14ac:dyDescent="0.2">
      <c r="A102" s="460" t="s">
        <v>8326</v>
      </c>
      <c r="B102" s="460" t="s">
        <v>8328</v>
      </c>
      <c r="C102" s="460" t="s">
        <v>8213</v>
      </c>
      <c r="D102" s="460" t="s">
        <v>8213</v>
      </c>
      <c r="E102" s="460" t="s">
        <v>68</v>
      </c>
      <c r="F102" s="453" t="s">
        <v>69</v>
      </c>
      <c r="G102" s="453" t="s">
        <v>66</v>
      </c>
      <c r="H102" s="463"/>
      <c r="I102" s="180"/>
      <c r="J102" s="358"/>
      <c r="K102" s="150"/>
      <c r="L102" s="180"/>
      <c r="M102" s="358"/>
      <c r="N102" s="150"/>
      <c r="O102" s="180"/>
      <c r="P102" s="358"/>
      <c r="Q102" s="150"/>
      <c r="R102" s="180"/>
      <c r="S102" s="150"/>
      <c r="T102" s="180"/>
      <c r="U102" s="358"/>
      <c r="V102" s="454"/>
      <c r="W102" s="180"/>
      <c r="X102" s="150"/>
      <c r="Y102" s="180"/>
      <c r="Z102" s="358"/>
      <c r="AA102" s="150"/>
      <c r="AB102" s="180"/>
      <c r="AC102" s="150"/>
      <c r="AD102" s="180"/>
      <c r="AE102" s="150"/>
      <c r="AF102" s="187"/>
      <c r="AG102" s="358"/>
      <c r="AH102" s="454">
        <v>162744.04</v>
      </c>
      <c r="AI102" s="180">
        <v>0</v>
      </c>
      <c r="AJ102" s="150">
        <v>0</v>
      </c>
      <c r="AK102" s="187">
        <v>0</v>
      </c>
      <c r="AL102" s="188">
        <v>0</v>
      </c>
      <c r="AM102" s="487">
        <v>0</v>
      </c>
      <c r="AN102" s="215">
        <v>0</v>
      </c>
      <c r="AO102" s="392">
        <v>0</v>
      </c>
      <c r="AP102" s="188">
        <v>162744.04</v>
      </c>
      <c r="AQ102" s="487">
        <v>0</v>
      </c>
      <c r="AR102" s="215">
        <v>0</v>
      </c>
      <c r="AS102" s="188">
        <v>162744.04</v>
      </c>
      <c r="AT102" s="487">
        <v>0</v>
      </c>
      <c r="AU102" s="215">
        <v>0</v>
      </c>
      <c r="AV102" s="188" t="s">
        <v>16916</v>
      </c>
      <c r="AW102" s="187" t="s">
        <v>16916</v>
      </c>
    </row>
    <row r="103" spans="1:49" ht="12.75" x14ac:dyDescent="0.2">
      <c r="A103" s="459" t="s">
        <v>8326</v>
      </c>
      <c r="B103" s="459" t="s">
        <v>8335</v>
      </c>
      <c r="C103" s="459" t="s">
        <v>8213</v>
      </c>
      <c r="D103" s="459" t="s">
        <v>8213</v>
      </c>
      <c r="E103" s="459" t="s">
        <v>3700</v>
      </c>
      <c r="F103" s="453" t="s">
        <v>69</v>
      </c>
      <c r="G103" s="453" t="s">
        <v>66</v>
      </c>
      <c r="H103" s="454">
        <v>0</v>
      </c>
      <c r="I103" s="180">
        <v>0</v>
      </c>
      <c r="J103" s="358">
        <v>0</v>
      </c>
      <c r="K103" s="150">
        <v>1613792.15</v>
      </c>
      <c r="L103" s="180">
        <v>44895.9</v>
      </c>
      <c r="M103" s="358">
        <v>0</v>
      </c>
      <c r="N103" s="150">
        <v>0</v>
      </c>
      <c r="O103" s="180">
        <v>0</v>
      </c>
      <c r="P103" s="358">
        <v>0</v>
      </c>
      <c r="Q103" s="150">
        <v>0</v>
      </c>
      <c r="R103" s="180">
        <v>0</v>
      </c>
      <c r="S103" s="150">
        <v>0</v>
      </c>
      <c r="T103" s="180">
        <v>0</v>
      </c>
      <c r="U103" s="358">
        <v>0</v>
      </c>
      <c r="V103" s="454">
        <v>0</v>
      </c>
      <c r="W103" s="180">
        <v>0</v>
      </c>
      <c r="X103" s="150">
        <v>0</v>
      </c>
      <c r="Y103" s="180">
        <v>0</v>
      </c>
      <c r="Z103" s="358">
        <v>0</v>
      </c>
      <c r="AA103" s="150">
        <v>0</v>
      </c>
      <c r="AB103" s="180">
        <v>0</v>
      </c>
      <c r="AC103" s="150">
        <v>0</v>
      </c>
      <c r="AD103" s="180">
        <v>0</v>
      </c>
      <c r="AE103" s="150">
        <v>618318.57999999996</v>
      </c>
      <c r="AF103" s="187">
        <v>605647.43999999994</v>
      </c>
      <c r="AG103" s="358">
        <v>0</v>
      </c>
      <c r="AH103" s="454" t="s">
        <v>16916</v>
      </c>
      <c r="AI103" s="180"/>
      <c r="AJ103" s="150" t="s">
        <v>16916</v>
      </c>
      <c r="AK103" s="187"/>
      <c r="AL103" s="188">
        <v>2232110.73</v>
      </c>
      <c r="AM103" s="487">
        <v>2232110.73</v>
      </c>
      <c r="AN103" s="215">
        <v>650543.34</v>
      </c>
      <c r="AO103" s="392">
        <v>0</v>
      </c>
      <c r="AP103" s="188">
        <v>0</v>
      </c>
      <c r="AQ103" s="487">
        <v>0</v>
      </c>
      <c r="AR103" s="215">
        <v>0</v>
      </c>
      <c r="AS103" s="188">
        <v>2232110.73</v>
      </c>
      <c r="AT103" s="487">
        <v>2232110.73</v>
      </c>
      <c r="AU103" s="215">
        <v>650543.34</v>
      </c>
      <c r="AV103" s="188" t="s">
        <v>16916</v>
      </c>
      <c r="AW103" s="187" t="s">
        <v>16916</v>
      </c>
    </row>
    <row r="104" spans="1:49" ht="12.75" x14ac:dyDescent="0.2">
      <c r="A104" s="453" t="s">
        <v>8326</v>
      </c>
      <c r="B104" s="453" t="s">
        <v>8456</v>
      </c>
      <c r="C104" s="453" t="s">
        <v>8213</v>
      </c>
      <c r="D104" s="453" t="s">
        <v>8213</v>
      </c>
      <c r="E104" s="453" t="s">
        <v>17078</v>
      </c>
      <c r="F104" s="453" t="s">
        <v>69</v>
      </c>
      <c r="G104" s="453" t="s">
        <v>66</v>
      </c>
      <c r="H104" s="454"/>
      <c r="I104" s="180"/>
      <c r="J104" s="358"/>
      <c r="K104" s="150"/>
      <c r="L104" s="180"/>
      <c r="M104" s="358"/>
      <c r="N104" s="150"/>
      <c r="O104" s="180"/>
      <c r="P104" s="358"/>
      <c r="Q104" s="150"/>
      <c r="R104" s="180"/>
      <c r="S104" s="150"/>
      <c r="T104" s="180"/>
      <c r="U104" s="358"/>
      <c r="V104" s="454"/>
      <c r="W104" s="180"/>
      <c r="X104" s="150"/>
      <c r="Y104" s="180"/>
      <c r="Z104" s="358"/>
      <c r="AA104" s="150"/>
      <c r="AB104" s="180"/>
      <c r="AC104" s="150"/>
      <c r="AD104" s="180"/>
      <c r="AE104" s="150"/>
      <c r="AF104" s="187"/>
      <c r="AG104" s="358"/>
      <c r="AH104" s="454">
        <v>0</v>
      </c>
      <c r="AI104" s="180">
        <v>0</v>
      </c>
      <c r="AJ104" s="150">
        <v>3910823.72</v>
      </c>
      <c r="AK104" s="187">
        <v>3910823.72</v>
      </c>
      <c r="AL104" s="188">
        <v>0</v>
      </c>
      <c r="AM104" s="487">
        <v>0</v>
      </c>
      <c r="AN104" s="215">
        <v>0</v>
      </c>
      <c r="AO104" s="392">
        <v>0</v>
      </c>
      <c r="AP104" s="188">
        <v>3910823.72</v>
      </c>
      <c r="AQ104" s="487">
        <v>3910823.72</v>
      </c>
      <c r="AR104" s="215">
        <v>3910823.72</v>
      </c>
      <c r="AS104" s="188">
        <v>3910823.72</v>
      </c>
      <c r="AT104" s="487">
        <v>3910823.72</v>
      </c>
      <c r="AU104" s="215">
        <v>3910823.72</v>
      </c>
      <c r="AV104" s="188" t="s">
        <v>16916</v>
      </c>
      <c r="AW104" s="187" t="s">
        <v>16916</v>
      </c>
    </row>
    <row r="105" spans="1:49" ht="12.75" x14ac:dyDescent="0.2">
      <c r="A105" s="459" t="s">
        <v>8326</v>
      </c>
      <c r="B105" s="459" t="s">
        <v>8459</v>
      </c>
      <c r="C105" s="459" t="s">
        <v>8213</v>
      </c>
      <c r="D105" s="459" t="s">
        <v>8213</v>
      </c>
      <c r="E105" s="459" t="s">
        <v>3749</v>
      </c>
      <c r="F105" s="453" t="s">
        <v>69</v>
      </c>
      <c r="G105" s="453" t="s">
        <v>66</v>
      </c>
      <c r="H105" s="454"/>
      <c r="I105" s="180"/>
      <c r="J105" s="358"/>
      <c r="K105" s="150"/>
      <c r="L105" s="180"/>
      <c r="M105" s="358"/>
      <c r="N105" s="150"/>
      <c r="O105" s="180"/>
      <c r="P105" s="358"/>
      <c r="Q105" s="150"/>
      <c r="R105" s="180"/>
      <c r="S105" s="150"/>
      <c r="T105" s="180"/>
      <c r="U105" s="358"/>
      <c r="V105" s="454">
        <v>0</v>
      </c>
      <c r="W105" s="180">
        <v>0</v>
      </c>
      <c r="X105" s="150">
        <v>0</v>
      </c>
      <c r="Y105" s="180">
        <v>0</v>
      </c>
      <c r="Z105" s="358">
        <v>0</v>
      </c>
      <c r="AA105" s="150">
        <v>0</v>
      </c>
      <c r="AB105" s="180">
        <v>0</v>
      </c>
      <c r="AC105" s="150">
        <v>0</v>
      </c>
      <c r="AD105" s="180">
        <v>0</v>
      </c>
      <c r="AE105" s="150">
        <v>512932</v>
      </c>
      <c r="AF105" s="187">
        <v>191957.16</v>
      </c>
      <c r="AG105" s="358">
        <v>0</v>
      </c>
      <c r="AH105" s="454" t="s">
        <v>16916</v>
      </c>
      <c r="AI105" s="180"/>
      <c r="AJ105" s="150" t="s">
        <v>16916</v>
      </c>
      <c r="AK105" s="187"/>
      <c r="AL105" s="188">
        <v>512932</v>
      </c>
      <c r="AM105" s="487">
        <v>191957.16</v>
      </c>
      <c r="AN105" s="215">
        <v>191957.16</v>
      </c>
      <c r="AO105" s="392">
        <v>0</v>
      </c>
      <c r="AP105" s="188">
        <v>0</v>
      </c>
      <c r="AQ105" s="487">
        <v>0</v>
      </c>
      <c r="AR105" s="215">
        <v>0</v>
      </c>
      <c r="AS105" s="188">
        <v>512932</v>
      </c>
      <c r="AT105" s="487">
        <v>191957.16</v>
      </c>
      <c r="AU105" s="215">
        <v>191957.16</v>
      </c>
      <c r="AV105" s="188" t="s">
        <v>16916</v>
      </c>
      <c r="AW105" s="187" t="s">
        <v>16916</v>
      </c>
    </row>
    <row r="106" spans="1:49" ht="12.75" x14ac:dyDescent="0.2">
      <c r="A106" s="453" t="s">
        <v>8326</v>
      </c>
      <c r="B106" s="453" t="s">
        <v>9736</v>
      </c>
      <c r="C106" s="453" t="s">
        <v>8213</v>
      </c>
      <c r="D106" s="453" t="s">
        <v>8213</v>
      </c>
      <c r="E106" s="453" t="s">
        <v>3771</v>
      </c>
      <c r="F106" s="453" t="s">
        <v>69</v>
      </c>
      <c r="G106" s="453" t="s">
        <v>66</v>
      </c>
      <c r="H106" s="454">
        <v>0</v>
      </c>
      <c r="I106" s="180">
        <v>0</v>
      </c>
      <c r="J106" s="358">
        <v>0</v>
      </c>
      <c r="K106" s="150">
        <v>0</v>
      </c>
      <c r="L106" s="180">
        <v>0</v>
      </c>
      <c r="M106" s="358">
        <v>0</v>
      </c>
      <c r="N106" s="150">
        <v>0</v>
      </c>
      <c r="O106" s="180">
        <v>0</v>
      </c>
      <c r="P106" s="358">
        <v>0</v>
      </c>
      <c r="Q106" s="150">
        <v>55737.78</v>
      </c>
      <c r="R106" s="180">
        <v>28462.11</v>
      </c>
      <c r="S106" s="150">
        <v>527407.09</v>
      </c>
      <c r="T106" s="180">
        <v>249147.77000000002</v>
      </c>
      <c r="U106" s="358">
        <v>0</v>
      </c>
      <c r="V106" s="454"/>
      <c r="W106" s="180"/>
      <c r="X106" s="150"/>
      <c r="Y106" s="180"/>
      <c r="Z106" s="358"/>
      <c r="AA106" s="150"/>
      <c r="AB106" s="180"/>
      <c r="AC106" s="150"/>
      <c r="AD106" s="180"/>
      <c r="AE106" s="150"/>
      <c r="AF106" s="187"/>
      <c r="AG106" s="358"/>
      <c r="AH106" s="454" t="s">
        <v>16916</v>
      </c>
      <c r="AI106" s="180"/>
      <c r="AJ106" s="150" t="s">
        <v>16916</v>
      </c>
      <c r="AK106" s="187"/>
      <c r="AL106" s="188">
        <v>583144.87</v>
      </c>
      <c r="AM106" s="487">
        <v>583144.87</v>
      </c>
      <c r="AN106" s="215">
        <v>277609.88</v>
      </c>
      <c r="AO106" s="392">
        <v>0</v>
      </c>
      <c r="AP106" s="188">
        <v>0</v>
      </c>
      <c r="AQ106" s="487">
        <v>0</v>
      </c>
      <c r="AR106" s="215">
        <v>0</v>
      </c>
      <c r="AS106" s="188">
        <v>583144.87</v>
      </c>
      <c r="AT106" s="487">
        <v>583144.87</v>
      </c>
      <c r="AU106" s="215">
        <v>277609.88</v>
      </c>
      <c r="AV106" s="188" t="s">
        <v>16916</v>
      </c>
      <c r="AW106" s="187" t="s">
        <v>16916</v>
      </c>
    </row>
    <row r="107" spans="1:49" ht="12.75" x14ac:dyDescent="0.2">
      <c r="A107" s="455" t="s">
        <v>8334</v>
      </c>
      <c r="B107" s="455" t="s">
        <v>9226</v>
      </c>
      <c r="C107" s="455" t="s">
        <v>8213</v>
      </c>
      <c r="D107" s="455" t="s">
        <v>8213</v>
      </c>
      <c r="E107" s="455" t="s">
        <v>17079</v>
      </c>
      <c r="F107" s="453" t="s">
        <v>75</v>
      </c>
      <c r="G107" s="453" t="s">
        <v>76</v>
      </c>
      <c r="H107" s="454"/>
      <c r="I107" s="180"/>
      <c r="J107" s="358"/>
      <c r="K107" s="150"/>
      <c r="L107" s="180"/>
      <c r="M107" s="358"/>
      <c r="N107" s="150"/>
      <c r="O107" s="180"/>
      <c r="P107" s="358"/>
      <c r="Q107" s="150"/>
      <c r="R107" s="180"/>
      <c r="S107" s="150"/>
      <c r="T107" s="180"/>
      <c r="U107" s="358"/>
      <c r="V107" s="454"/>
      <c r="W107" s="180"/>
      <c r="X107" s="150"/>
      <c r="Y107" s="180"/>
      <c r="Z107" s="358"/>
      <c r="AA107" s="150"/>
      <c r="AB107" s="180"/>
      <c r="AC107" s="150"/>
      <c r="AD107" s="180"/>
      <c r="AE107" s="150"/>
      <c r="AF107" s="187"/>
      <c r="AG107" s="358"/>
      <c r="AH107" s="454">
        <v>0</v>
      </c>
      <c r="AI107" s="180">
        <v>0</v>
      </c>
      <c r="AJ107" s="150">
        <v>3997051.9</v>
      </c>
      <c r="AK107" s="187">
        <v>0</v>
      </c>
      <c r="AL107" s="188">
        <v>0</v>
      </c>
      <c r="AM107" s="487">
        <v>0</v>
      </c>
      <c r="AN107" s="215">
        <v>0</v>
      </c>
      <c r="AO107" s="392">
        <v>0</v>
      </c>
      <c r="AP107" s="188">
        <v>3997051.9</v>
      </c>
      <c r="AQ107" s="487">
        <v>0</v>
      </c>
      <c r="AR107" s="215">
        <v>0</v>
      </c>
      <c r="AS107" s="188">
        <v>3997051.9</v>
      </c>
      <c r="AT107" s="487">
        <v>0</v>
      </c>
      <c r="AU107" s="215">
        <v>0</v>
      </c>
      <c r="AV107" s="188" t="s">
        <v>16916</v>
      </c>
      <c r="AW107" s="187" t="s">
        <v>16916</v>
      </c>
    </row>
    <row r="108" spans="1:49" ht="12.75" x14ac:dyDescent="0.2">
      <c r="A108" s="457" t="s">
        <v>8334</v>
      </c>
      <c r="B108" s="457" t="s">
        <v>9313</v>
      </c>
      <c r="C108" s="457" t="s">
        <v>8213</v>
      </c>
      <c r="D108" s="457" t="s">
        <v>8213</v>
      </c>
      <c r="E108" s="457" t="s">
        <v>17080</v>
      </c>
      <c r="F108" s="453" t="s">
        <v>75</v>
      </c>
      <c r="G108" s="453" t="s">
        <v>76</v>
      </c>
      <c r="H108" s="454"/>
      <c r="I108" s="180"/>
      <c r="J108" s="358"/>
      <c r="K108" s="150"/>
      <c r="L108" s="180"/>
      <c r="M108" s="358"/>
      <c r="N108" s="150"/>
      <c r="O108" s="180"/>
      <c r="P108" s="358"/>
      <c r="Q108" s="150"/>
      <c r="R108" s="180"/>
      <c r="S108" s="150"/>
      <c r="T108" s="180"/>
      <c r="U108" s="358"/>
      <c r="V108" s="454"/>
      <c r="W108" s="180"/>
      <c r="X108" s="150"/>
      <c r="Y108" s="180"/>
      <c r="Z108" s="358"/>
      <c r="AA108" s="150"/>
      <c r="AB108" s="180"/>
      <c r="AC108" s="150"/>
      <c r="AD108" s="180"/>
      <c r="AE108" s="150"/>
      <c r="AF108" s="187"/>
      <c r="AG108" s="358"/>
      <c r="AH108" s="454">
        <v>0</v>
      </c>
      <c r="AI108" s="180">
        <v>0</v>
      </c>
      <c r="AJ108" s="150">
        <v>3860000</v>
      </c>
      <c r="AK108" s="187">
        <v>0</v>
      </c>
      <c r="AL108" s="188">
        <v>0</v>
      </c>
      <c r="AM108" s="487">
        <v>0</v>
      </c>
      <c r="AN108" s="215">
        <v>0</v>
      </c>
      <c r="AO108" s="392">
        <v>0</v>
      </c>
      <c r="AP108" s="188">
        <v>3860000</v>
      </c>
      <c r="AQ108" s="487">
        <v>0</v>
      </c>
      <c r="AR108" s="215">
        <v>0</v>
      </c>
      <c r="AS108" s="188">
        <v>3860000</v>
      </c>
      <c r="AT108" s="487">
        <v>0</v>
      </c>
      <c r="AU108" s="215">
        <v>0</v>
      </c>
      <c r="AV108" s="188" t="s">
        <v>16916</v>
      </c>
      <c r="AW108" s="187" t="s">
        <v>16916</v>
      </c>
    </row>
    <row r="109" spans="1:49" ht="12.75" x14ac:dyDescent="0.2">
      <c r="A109" s="453" t="s">
        <v>8331</v>
      </c>
      <c r="B109" s="453" t="s">
        <v>8254</v>
      </c>
      <c r="C109" s="453" t="s">
        <v>8213</v>
      </c>
      <c r="D109" s="453" t="s">
        <v>8213</v>
      </c>
      <c r="E109" s="453" t="s">
        <v>2503</v>
      </c>
      <c r="F109" s="453" t="s">
        <v>316</v>
      </c>
      <c r="G109" s="453" t="s">
        <v>76</v>
      </c>
      <c r="H109" s="454"/>
      <c r="I109" s="180"/>
      <c r="J109" s="358"/>
      <c r="K109" s="150"/>
      <c r="L109" s="180"/>
      <c r="M109" s="358"/>
      <c r="N109" s="150"/>
      <c r="O109" s="180"/>
      <c r="P109" s="358"/>
      <c r="Q109" s="150"/>
      <c r="R109" s="180"/>
      <c r="S109" s="150"/>
      <c r="T109" s="180"/>
      <c r="U109" s="358"/>
      <c r="V109" s="454"/>
      <c r="W109" s="180"/>
      <c r="X109" s="150"/>
      <c r="Y109" s="180"/>
      <c r="Z109" s="358"/>
      <c r="AA109" s="150"/>
      <c r="AB109" s="180"/>
      <c r="AC109" s="150"/>
      <c r="AD109" s="180"/>
      <c r="AE109" s="150"/>
      <c r="AF109" s="187"/>
      <c r="AG109" s="358"/>
      <c r="AH109" s="454">
        <v>0</v>
      </c>
      <c r="AI109" s="180">
        <v>0</v>
      </c>
      <c r="AJ109" s="150">
        <v>214670.89</v>
      </c>
      <c r="AK109" s="187">
        <v>185681.69999999998</v>
      </c>
      <c r="AL109" s="188">
        <v>0</v>
      </c>
      <c r="AM109" s="487">
        <v>0</v>
      </c>
      <c r="AN109" s="215">
        <v>0</v>
      </c>
      <c r="AO109" s="392">
        <v>0</v>
      </c>
      <c r="AP109" s="188">
        <v>214670.89</v>
      </c>
      <c r="AQ109" s="487">
        <v>214670.89</v>
      </c>
      <c r="AR109" s="215">
        <v>185681.69999999998</v>
      </c>
      <c r="AS109" s="188">
        <v>214670.89</v>
      </c>
      <c r="AT109" s="487">
        <v>214670.89</v>
      </c>
      <c r="AU109" s="215">
        <v>185681.69999999998</v>
      </c>
      <c r="AV109" s="188">
        <v>322469.61</v>
      </c>
      <c r="AW109" s="187">
        <v>322469.61</v>
      </c>
    </row>
    <row r="110" spans="1:49" ht="12.75" x14ac:dyDescent="0.2">
      <c r="A110" s="148" t="s">
        <v>8331</v>
      </c>
      <c r="B110" s="148" t="s">
        <v>8332</v>
      </c>
      <c r="C110" s="148" t="s">
        <v>8213</v>
      </c>
      <c r="D110" s="148" t="s">
        <v>8213</v>
      </c>
      <c r="E110" s="462" t="s">
        <v>2521</v>
      </c>
      <c r="F110" s="453" t="s">
        <v>316</v>
      </c>
      <c r="G110" s="453" t="s">
        <v>76</v>
      </c>
      <c r="H110" s="454"/>
      <c r="I110" s="180"/>
      <c r="J110" s="358"/>
      <c r="K110" s="150"/>
      <c r="L110" s="180"/>
      <c r="M110" s="358"/>
      <c r="N110" s="150"/>
      <c r="O110" s="180"/>
      <c r="P110" s="358"/>
      <c r="Q110" s="150"/>
      <c r="R110" s="180"/>
      <c r="S110" s="150"/>
      <c r="T110" s="180"/>
      <c r="U110" s="358"/>
      <c r="V110" s="454">
        <v>37590.6</v>
      </c>
      <c r="W110" s="180">
        <v>37218.15</v>
      </c>
      <c r="X110" s="150">
        <v>0</v>
      </c>
      <c r="Y110" s="180">
        <v>0</v>
      </c>
      <c r="Z110" s="358">
        <v>0</v>
      </c>
      <c r="AA110" s="150">
        <v>0</v>
      </c>
      <c r="AB110" s="180">
        <v>0</v>
      </c>
      <c r="AC110" s="150">
        <v>0</v>
      </c>
      <c r="AD110" s="180">
        <v>0</v>
      </c>
      <c r="AE110" s="150">
        <v>0</v>
      </c>
      <c r="AF110" s="187">
        <v>0</v>
      </c>
      <c r="AG110" s="358">
        <v>0</v>
      </c>
      <c r="AH110" s="454" t="s">
        <v>16916</v>
      </c>
      <c r="AI110" s="180"/>
      <c r="AJ110" s="150" t="s">
        <v>16916</v>
      </c>
      <c r="AK110" s="187"/>
      <c r="AL110" s="188">
        <v>37590.6</v>
      </c>
      <c r="AM110" s="487">
        <v>37218.15</v>
      </c>
      <c r="AN110" s="215">
        <v>37218.15</v>
      </c>
      <c r="AO110" s="392">
        <v>0</v>
      </c>
      <c r="AP110" s="188">
        <v>0</v>
      </c>
      <c r="AQ110" s="487">
        <v>0</v>
      </c>
      <c r="AR110" s="215">
        <v>0</v>
      </c>
      <c r="AS110" s="188">
        <v>37590.6</v>
      </c>
      <c r="AT110" s="487">
        <v>37218.15</v>
      </c>
      <c r="AU110" s="215">
        <v>37218.15</v>
      </c>
      <c r="AV110" s="188" t="s">
        <v>16916</v>
      </c>
      <c r="AW110" s="187" t="s">
        <v>16916</v>
      </c>
    </row>
    <row r="111" spans="1:49" s="461" customFormat="1" ht="12.75" x14ac:dyDescent="0.2">
      <c r="A111" s="457" t="s">
        <v>8331</v>
      </c>
      <c r="B111" s="457" t="s">
        <v>8333</v>
      </c>
      <c r="C111" s="457" t="s">
        <v>8213</v>
      </c>
      <c r="D111" s="457" t="s">
        <v>8213</v>
      </c>
      <c r="E111" s="457" t="s">
        <v>2566</v>
      </c>
      <c r="F111" s="453" t="s">
        <v>316</v>
      </c>
      <c r="G111" s="453" t="s">
        <v>76</v>
      </c>
      <c r="H111" s="454"/>
      <c r="I111" s="180"/>
      <c r="J111" s="358"/>
      <c r="K111" s="150"/>
      <c r="L111" s="180"/>
      <c r="M111" s="358"/>
      <c r="N111" s="150"/>
      <c r="O111" s="180"/>
      <c r="P111" s="358"/>
      <c r="Q111" s="150"/>
      <c r="R111" s="180"/>
      <c r="S111" s="150"/>
      <c r="T111" s="180"/>
      <c r="U111" s="358"/>
      <c r="V111" s="454">
        <v>0</v>
      </c>
      <c r="W111" s="180">
        <v>0</v>
      </c>
      <c r="X111" s="150">
        <v>81970.66</v>
      </c>
      <c r="Y111" s="180">
        <v>0</v>
      </c>
      <c r="Z111" s="358">
        <v>0</v>
      </c>
      <c r="AA111" s="150">
        <v>0</v>
      </c>
      <c r="AB111" s="180">
        <v>0</v>
      </c>
      <c r="AC111" s="150">
        <v>0</v>
      </c>
      <c r="AD111" s="180">
        <v>0</v>
      </c>
      <c r="AE111" s="150">
        <v>0</v>
      </c>
      <c r="AF111" s="187">
        <v>0</v>
      </c>
      <c r="AG111" s="358">
        <v>0</v>
      </c>
      <c r="AH111" s="454" t="s">
        <v>16916</v>
      </c>
      <c r="AI111" s="180"/>
      <c r="AJ111" s="150" t="s">
        <v>16916</v>
      </c>
      <c r="AK111" s="187"/>
      <c r="AL111" s="188">
        <v>81970.66</v>
      </c>
      <c r="AM111" s="487">
        <v>81970.66</v>
      </c>
      <c r="AN111" s="215">
        <v>0</v>
      </c>
      <c r="AO111" s="392">
        <v>0</v>
      </c>
      <c r="AP111" s="188">
        <v>0</v>
      </c>
      <c r="AQ111" s="487">
        <v>0</v>
      </c>
      <c r="AR111" s="215">
        <v>0</v>
      </c>
      <c r="AS111" s="188">
        <v>81970.66</v>
      </c>
      <c r="AT111" s="487">
        <v>81970.66</v>
      </c>
      <c r="AU111" s="215">
        <v>0</v>
      </c>
      <c r="AV111" s="188" t="s">
        <v>16916</v>
      </c>
      <c r="AW111" s="187" t="s">
        <v>16916</v>
      </c>
    </row>
    <row r="112" spans="1:49" ht="12.75" x14ac:dyDescent="0.2">
      <c r="A112" s="457" t="s">
        <v>8330</v>
      </c>
      <c r="B112" s="457" t="s">
        <v>8258</v>
      </c>
      <c r="C112" s="457" t="s">
        <v>8213</v>
      </c>
      <c r="D112" s="457" t="s">
        <v>8213</v>
      </c>
      <c r="E112" s="457" t="s">
        <v>8505</v>
      </c>
      <c r="F112" s="453" t="s">
        <v>83</v>
      </c>
      <c r="G112" s="453" t="s">
        <v>76</v>
      </c>
      <c r="H112" s="463"/>
      <c r="I112" s="180"/>
      <c r="J112" s="358"/>
      <c r="K112" s="150"/>
      <c r="L112" s="180"/>
      <c r="M112" s="358"/>
      <c r="N112" s="150"/>
      <c r="O112" s="180"/>
      <c r="P112" s="358"/>
      <c r="Q112" s="150"/>
      <c r="R112" s="180"/>
      <c r="S112" s="150"/>
      <c r="T112" s="180"/>
      <c r="U112" s="358"/>
      <c r="V112" s="454">
        <v>179531.55</v>
      </c>
      <c r="W112" s="180">
        <v>0</v>
      </c>
      <c r="X112" s="150">
        <v>0</v>
      </c>
      <c r="Y112" s="180">
        <v>0</v>
      </c>
      <c r="Z112" s="358">
        <v>0</v>
      </c>
      <c r="AA112" s="150">
        <v>0</v>
      </c>
      <c r="AB112" s="180">
        <v>0</v>
      </c>
      <c r="AC112" s="150">
        <v>0</v>
      </c>
      <c r="AD112" s="180">
        <v>0</v>
      </c>
      <c r="AE112" s="150">
        <v>0</v>
      </c>
      <c r="AF112" s="187">
        <v>0</v>
      </c>
      <c r="AG112" s="358">
        <v>0</v>
      </c>
      <c r="AH112" s="454" t="s">
        <v>16916</v>
      </c>
      <c r="AI112" s="180"/>
      <c r="AJ112" s="150" t="s">
        <v>16916</v>
      </c>
      <c r="AK112" s="187"/>
      <c r="AL112" s="188">
        <v>179531.55</v>
      </c>
      <c r="AM112" s="487">
        <v>0</v>
      </c>
      <c r="AN112" s="215">
        <v>0</v>
      </c>
      <c r="AO112" s="392">
        <v>0</v>
      </c>
      <c r="AP112" s="188">
        <v>0</v>
      </c>
      <c r="AQ112" s="487">
        <v>0</v>
      </c>
      <c r="AR112" s="215">
        <v>0</v>
      </c>
      <c r="AS112" s="188">
        <v>179531.55</v>
      </c>
      <c r="AT112" s="487">
        <v>0</v>
      </c>
      <c r="AU112" s="215">
        <v>0</v>
      </c>
      <c r="AV112" s="188" t="s">
        <v>16916</v>
      </c>
      <c r="AW112" s="187" t="s">
        <v>16916</v>
      </c>
    </row>
    <row r="113" spans="1:49" ht="12.75" x14ac:dyDescent="0.2">
      <c r="A113" s="453" t="s">
        <v>8344</v>
      </c>
      <c r="B113" s="453" t="s">
        <v>8345</v>
      </c>
      <c r="C113" s="453" t="s">
        <v>8213</v>
      </c>
      <c r="D113" s="453" t="s">
        <v>8213</v>
      </c>
      <c r="E113" s="453" t="s">
        <v>213</v>
      </c>
      <c r="F113" s="453" t="s">
        <v>155</v>
      </c>
      <c r="G113" s="453" t="s">
        <v>113</v>
      </c>
      <c r="H113" s="454"/>
      <c r="I113" s="180"/>
      <c r="J113" s="358"/>
      <c r="K113" s="150"/>
      <c r="L113" s="180"/>
      <c r="M113" s="358"/>
      <c r="N113" s="150"/>
      <c r="O113" s="180"/>
      <c r="P113" s="358"/>
      <c r="Q113" s="150"/>
      <c r="R113" s="180"/>
      <c r="S113" s="150"/>
      <c r="T113" s="180"/>
      <c r="U113" s="358"/>
      <c r="V113" s="454">
        <v>208896.96</v>
      </c>
      <c r="W113" s="180">
        <v>0</v>
      </c>
      <c r="X113" s="150">
        <v>0</v>
      </c>
      <c r="Y113" s="180">
        <v>0</v>
      </c>
      <c r="Z113" s="358">
        <v>0</v>
      </c>
      <c r="AA113" s="150">
        <v>0</v>
      </c>
      <c r="AB113" s="180">
        <v>0</v>
      </c>
      <c r="AC113" s="150">
        <v>0</v>
      </c>
      <c r="AD113" s="180">
        <v>0</v>
      </c>
      <c r="AE113" s="150">
        <v>0</v>
      </c>
      <c r="AF113" s="187">
        <v>0</v>
      </c>
      <c r="AG113" s="358">
        <v>0</v>
      </c>
      <c r="AH113" s="454" t="s">
        <v>16916</v>
      </c>
      <c r="AI113" s="180"/>
      <c r="AJ113" s="150" t="s">
        <v>16916</v>
      </c>
      <c r="AK113" s="187"/>
      <c r="AL113" s="188">
        <v>208896.96</v>
      </c>
      <c r="AM113" s="487">
        <v>0</v>
      </c>
      <c r="AN113" s="215">
        <v>0</v>
      </c>
      <c r="AO113" s="392">
        <v>0</v>
      </c>
      <c r="AP113" s="188">
        <v>0</v>
      </c>
      <c r="AQ113" s="487">
        <v>0</v>
      </c>
      <c r="AR113" s="215">
        <v>0</v>
      </c>
      <c r="AS113" s="188">
        <v>208896.96</v>
      </c>
      <c r="AT113" s="487">
        <v>0</v>
      </c>
      <c r="AU113" s="215">
        <v>0</v>
      </c>
      <c r="AV113" s="188" t="s">
        <v>16916</v>
      </c>
      <c r="AW113" s="187" t="s">
        <v>16916</v>
      </c>
    </row>
    <row r="114" spans="1:49" ht="12.75" x14ac:dyDescent="0.2">
      <c r="A114" s="458" t="s">
        <v>8344</v>
      </c>
      <c r="B114" s="458" t="s">
        <v>9118</v>
      </c>
      <c r="C114" s="458" t="s">
        <v>8213</v>
      </c>
      <c r="D114" s="458" t="s">
        <v>8213</v>
      </c>
      <c r="E114" s="458" t="s">
        <v>17092</v>
      </c>
      <c r="F114" s="453" t="s">
        <v>155</v>
      </c>
      <c r="G114" s="453" t="s">
        <v>113</v>
      </c>
      <c r="H114" s="454"/>
      <c r="I114" s="180"/>
      <c r="J114" s="358"/>
      <c r="K114" s="150"/>
      <c r="L114" s="180"/>
      <c r="M114" s="358"/>
      <c r="N114" s="150"/>
      <c r="O114" s="180"/>
      <c r="P114" s="358"/>
      <c r="Q114" s="150"/>
      <c r="R114" s="180"/>
      <c r="S114" s="150"/>
      <c r="T114" s="180"/>
      <c r="U114" s="358"/>
      <c r="V114" s="454"/>
      <c r="W114" s="180"/>
      <c r="X114" s="150"/>
      <c r="Y114" s="180"/>
      <c r="Z114" s="358"/>
      <c r="AA114" s="150"/>
      <c r="AB114" s="180"/>
      <c r="AC114" s="150"/>
      <c r="AD114" s="180"/>
      <c r="AE114" s="150"/>
      <c r="AF114" s="187"/>
      <c r="AG114" s="358"/>
      <c r="AH114" s="454">
        <v>0</v>
      </c>
      <c r="AI114" s="180">
        <v>0</v>
      </c>
      <c r="AJ114" s="150">
        <v>0</v>
      </c>
      <c r="AK114" s="187">
        <v>0</v>
      </c>
      <c r="AL114" s="188">
        <v>0</v>
      </c>
      <c r="AM114" s="487">
        <v>0</v>
      </c>
      <c r="AN114" s="215">
        <v>0</v>
      </c>
      <c r="AO114" s="392">
        <v>0</v>
      </c>
      <c r="AP114" s="188">
        <v>0</v>
      </c>
      <c r="AQ114" s="487">
        <v>0</v>
      </c>
      <c r="AR114" s="215">
        <v>0</v>
      </c>
      <c r="AS114" s="188">
        <v>0</v>
      </c>
      <c r="AT114" s="487">
        <v>0</v>
      </c>
      <c r="AU114" s="215">
        <v>0</v>
      </c>
      <c r="AV114" s="188">
        <v>719311.38000000012</v>
      </c>
      <c r="AW114" s="187">
        <v>719311.38</v>
      </c>
    </row>
    <row r="115" spans="1:49" ht="12.75" x14ac:dyDescent="0.2">
      <c r="A115" s="458" t="s">
        <v>8339</v>
      </c>
      <c r="B115" s="458" t="s">
        <v>8228</v>
      </c>
      <c r="C115" s="458" t="s">
        <v>8213</v>
      </c>
      <c r="D115" s="458" t="s">
        <v>8213</v>
      </c>
      <c r="E115" s="458" t="s">
        <v>8508</v>
      </c>
      <c r="F115" s="453" t="s">
        <v>112</v>
      </c>
      <c r="G115" s="453" t="s">
        <v>113</v>
      </c>
      <c r="H115" s="454"/>
      <c r="I115" s="180"/>
      <c r="J115" s="358"/>
      <c r="K115" s="150"/>
      <c r="L115" s="180"/>
      <c r="M115" s="358"/>
      <c r="N115" s="150"/>
      <c r="O115" s="180"/>
      <c r="P115" s="358"/>
      <c r="Q115" s="150"/>
      <c r="R115" s="180"/>
      <c r="S115" s="150"/>
      <c r="T115" s="180"/>
      <c r="U115" s="358"/>
      <c r="V115" s="454">
        <v>0</v>
      </c>
      <c r="W115" s="180">
        <v>0</v>
      </c>
      <c r="X115" s="150">
        <v>3737.96</v>
      </c>
      <c r="Y115" s="180">
        <v>0</v>
      </c>
      <c r="Z115" s="358">
        <v>0</v>
      </c>
      <c r="AA115" s="150">
        <v>0</v>
      </c>
      <c r="AB115" s="180">
        <v>0</v>
      </c>
      <c r="AC115" s="150">
        <v>20969.53</v>
      </c>
      <c r="AD115" s="180">
        <v>0</v>
      </c>
      <c r="AE115" s="150">
        <v>0</v>
      </c>
      <c r="AF115" s="187">
        <v>0</v>
      </c>
      <c r="AG115" s="358">
        <v>0</v>
      </c>
      <c r="AH115" s="454" t="s">
        <v>16916</v>
      </c>
      <c r="AI115" s="180"/>
      <c r="AJ115" s="150" t="s">
        <v>16916</v>
      </c>
      <c r="AK115" s="187"/>
      <c r="AL115" s="188">
        <v>24707.489999999998</v>
      </c>
      <c r="AM115" s="487">
        <v>0</v>
      </c>
      <c r="AN115" s="215">
        <v>0</v>
      </c>
      <c r="AO115" s="392">
        <v>0</v>
      </c>
      <c r="AP115" s="188">
        <v>0</v>
      </c>
      <c r="AQ115" s="487">
        <v>0</v>
      </c>
      <c r="AR115" s="215">
        <v>0</v>
      </c>
      <c r="AS115" s="188">
        <v>24707.489999999998</v>
      </c>
      <c r="AT115" s="487">
        <v>0</v>
      </c>
      <c r="AU115" s="215">
        <v>0</v>
      </c>
      <c r="AV115" s="188" t="s">
        <v>16916</v>
      </c>
      <c r="AW115" s="187" t="s">
        <v>16916</v>
      </c>
    </row>
    <row r="116" spans="1:49" ht="12.75" x14ac:dyDescent="0.2">
      <c r="A116" s="458" t="s">
        <v>8339</v>
      </c>
      <c r="B116" s="458" t="s">
        <v>8342</v>
      </c>
      <c r="C116" s="458" t="s">
        <v>8213</v>
      </c>
      <c r="D116" s="458" t="s">
        <v>8213</v>
      </c>
      <c r="E116" s="458" t="s">
        <v>1236</v>
      </c>
      <c r="F116" s="453" t="s">
        <v>112</v>
      </c>
      <c r="G116" s="453" t="s">
        <v>113</v>
      </c>
      <c r="H116" s="454">
        <v>45000</v>
      </c>
      <c r="I116" s="180">
        <v>45000</v>
      </c>
      <c r="J116" s="358">
        <v>0</v>
      </c>
      <c r="K116" s="150">
        <v>0</v>
      </c>
      <c r="L116" s="180">
        <v>0</v>
      </c>
      <c r="M116" s="358">
        <v>0</v>
      </c>
      <c r="N116" s="150">
        <v>237444.85</v>
      </c>
      <c r="O116" s="180">
        <v>202807.99000000005</v>
      </c>
      <c r="P116" s="358">
        <v>0</v>
      </c>
      <c r="Q116" s="150">
        <v>9893.5400000000009</v>
      </c>
      <c r="R116" s="180">
        <v>0</v>
      </c>
      <c r="S116" s="150">
        <v>0</v>
      </c>
      <c r="T116" s="180">
        <v>0</v>
      </c>
      <c r="U116" s="358">
        <v>0</v>
      </c>
      <c r="V116" s="454"/>
      <c r="W116" s="180"/>
      <c r="X116" s="150"/>
      <c r="Y116" s="180"/>
      <c r="Z116" s="358"/>
      <c r="AA116" s="150"/>
      <c r="AB116" s="180"/>
      <c r="AC116" s="150"/>
      <c r="AD116" s="180"/>
      <c r="AE116" s="150"/>
      <c r="AF116" s="187"/>
      <c r="AG116" s="358"/>
      <c r="AH116" s="454" t="s">
        <v>16916</v>
      </c>
      <c r="AI116" s="180"/>
      <c r="AJ116" s="150" t="s">
        <v>16916</v>
      </c>
      <c r="AK116" s="187"/>
      <c r="AL116" s="188">
        <v>292338.38999999996</v>
      </c>
      <c r="AM116" s="487">
        <v>292338.39</v>
      </c>
      <c r="AN116" s="215">
        <v>247807.99000000005</v>
      </c>
      <c r="AO116" s="392">
        <v>0</v>
      </c>
      <c r="AP116" s="188">
        <v>0</v>
      </c>
      <c r="AQ116" s="487">
        <v>0</v>
      </c>
      <c r="AR116" s="215">
        <v>0</v>
      </c>
      <c r="AS116" s="188">
        <v>292338.38999999996</v>
      </c>
      <c r="AT116" s="487">
        <v>292338.39</v>
      </c>
      <c r="AU116" s="215">
        <v>247807.99000000005</v>
      </c>
      <c r="AV116" s="188" t="s">
        <v>16916</v>
      </c>
      <c r="AW116" s="187" t="s">
        <v>16916</v>
      </c>
    </row>
    <row r="117" spans="1:49" ht="12.75" x14ac:dyDescent="0.2">
      <c r="A117" s="458" t="s">
        <v>8339</v>
      </c>
      <c r="B117" s="458" t="s">
        <v>8343</v>
      </c>
      <c r="C117" s="458" t="s">
        <v>8213</v>
      </c>
      <c r="D117" s="458" t="s">
        <v>8213</v>
      </c>
      <c r="E117" s="458" t="s">
        <v>203</v>
      </c>
      <c r="F117" s="453" t="s">
        <v>112</v>
      </c>
      <c r="G117" s="453" t="s">
        <v>113</v>
      </c>
      <c r="H117" s="454">
        <v>41218.14</v>
      </c>
      <c r="I117" s="180">
        <v>19540.68</v>
      </c>
      <c r="J117" s="358">
        <v>0</v>
      </c>
      <c r="K117" s="150">
        <v>4309.51</v>
      </c>
      <c r="L117" s="180">
        <v>4309.51</v>
      </c>
      <c r="M117" s="358">
        <v>0</v>
      </c>
      <c r="N117" s="150">
        <v>49324.93</v>
      </c>
      <c r="O117" s="180">
        <v>2160.66</v>
      </c>
      <c r="P117" s="358">
        <v>0</v>
      </c>
      <c r="Q117" s="150">
        <v>2876.97</v>
      </c>
      <c r="R117" s="180">
        <v>616.32000000000005</v>
      </c>
      <c r="S117" s="150">
        <v>0</v>
      </c>
      <c r="T117" s="180">
        <v>0</v>
      </c>
      <c r="U117" s="358">
        <v>0</v>
      </c>
      <c r="V117" s="454"/>
      <c r="W117" s="180"/>
      <c r="X117" s="150"/>
      <c r="Y117" s="180"/>
      <c r="Z117" s="358"/>
      <c r="AA117" s="150"/>
      <c r="AB117" s="180"/>
      <c r="AC117" s="150"/>
      <c r="AD117" s="180"/>
      <c r="AE117" s="150"/>
      <c r="AF117" s="187"/>
      <c r="AG117" s="358"/>
      <c r="AH117" s="454" t="s">
        <v>16916</v>
      </c>
      <c r="AI117" s="180"/>
      <c r="AJ117" s="150" t="s">
        <v>16916</v>
      </c>
      <c r="AK117" s="187"/>
      <c r="AL117" s="188">
        <v>97729.55</v>
      </c>
      <c r="AM117" s="487">
        <v>76052.09</v>
      </c>
      <c r="AN117" s="215">
        <v>26627.170000000002</v>
      </c>
      <c r="AO117" s="392">
        <v>0</v>
      </c>
      <c r="AP117" s="188">
        <v>0</v>
      </c>
      <c r="AQ117" s="487">
        <v>0</v>
      </c>
      <c r="AR117" s="215">
        <v>0</v>
      </c>
      <c r="AS117" s="188">
        <v>97729.55</v>
      </c>
      <c r="AT117" s="487">
        <v>76052.09</v>
      </c>
      <c r="AU117" s="215">
        <v>26627.170000000002</v>
      </c>
      <c r="AV117" s="188" t="s">
        <v>16916</v>
      </c>
      <c r="AW117" s="187" t="s">
        <v>16916</v>
      </c>
    </row>
    <row r="118" spans="1:49" ht="12.75" x14ac:dyDescent="0.2">
      <c r="A118" s="455" t="s">
        <v>8339</v>
      </c>
      <c r="B118" s="455" t="s">
        <v>8340</v>
      </c>
      <c r="C118" s="455" t="s">
        <v>8213</v>
      </c>
      <c r="D118" s="455" t="s">
        <v>8213</v>
      </c>
      <c r="E118" s="455" t="s">
        <v>8477</v>
      </c>
      <c r="F118" s="453" t="s">
        <v>112</v>
      </c>
      <c r="G118" s="453" t="s">
        <v>113</v>
      </c>
      <c r="H118" s="454"/>
      <c r="I118" s="180"/>
      <c r="J118" s="358"/>
      <c r="K118" s="150"/>
      <c r="L118" s="180"/>
      <c r="M118" s="358"/>
      <c r="N118" s="150"/>
      <c r="O118" s="180"/>
      <c r="P118" s="358"/>
      <c r="Q118" s="150"/>
      <c r="R118" s="180"/>
      <c r="S118" s="150"/>
      <c r="T118" s="180"/>
      <c r="U118" s="358"/>
      <c r="V118" s="454">
        <v>50931.839999999997</v>
      </c>
      <c r="W118" s="180">
        <v>50931.839999999997</v>
      </c>
      <c r="X118" s="150">
        <v>46265.16</v>
      </c>
      <c r="Y118" s="180">
        <v>46265.16</v>
      </c>
      <c r="Z118" s="358">
        <v>0</v>
      </c>
      <c r="AA118" s="150">
        <v>27785.16</v>
      </c>
      <c r="AB118" s="180">
        <v>16688.060000000001</v>
      </c>
      <c r="AC118" s="150">
        <v>2347.37</v>
      </c>
      <c r="AD118" s="180">
        <v>645.11999999999989</v>
      </c>
      <c r="AE118" s="150">
        <v>0</v>
      </c>
      <c r="AF118" s="187">
        <v>0</v>
      </c>
      <c r="AG118" s="358">
        <v>0</v>
      </c>
      <c r="AH118" s="454" t="s">
        <v>16916</v>
      </c>
      <c r="AI118" s="180"/>
      <c r="AJ118" s="150" t="s">
        <v>16916</v>
      </c>
      <c r="AK118" s="187"/>
      <c r="AL118" s="188">
        <v>127329.53</v>
      </c>
      <c r="AM118" s="487">
        <v>127329.53</v>
      </c>
      <c r="AN118" s="215">
        <v>114530.18</v>
      </c>
      <c r="AO118" s="392">
        <v>0</v>
      </c>
      <c r="AP118" s="188">
        <v>0</v>
      </c>
      <c r="AQ118" s="487">
        <v>0</v>
      </c>
      <c r="AR118" s="215">
        <v>0</v>
      </c>
      <c r="AS118" s="188">
        <v>127329.53</v>
      </c>
      <c r="AT118" s="487">
        <v>127329.53</v>
      </c>
      <c r="AU118" s="215">
        <v>114530.18</v>
      </c>
      <c r="AV118" s="188" t="s">
        <v>16916</v>
      </c>
      <c r="AW118" s="187" t="s">
        <v>16916</v>
      </c>
    </row>
    <row r="119" spans="1:49" ht="12.75" x14ac:dyDescent="0.2">
      <c r="A119" s="455" t="s">
        <v>8339</v>
      </c>
      <c r="B119" s="455" t="s">
        <v>8346</v>
      </c>
      <c r="C119" s="455" t="s">
        <v>8213</v>
      </c>
      <c r="D119" s="455" t="s">
        <v>8213</v>
      </c>
      <c r="E119" s="455" t="s">
        <v>1266</v>
      </c>
      <c r="F119" s="453" t="s">
        <v>112</v>
      </c>
      <c r="G119" s="453" t="s">
        <v>113</v>
      </c>
      <c r="H119" s="454"/>
      <c r="I119" s="180"/>
      <c r="J119" s="358"/>
      <c r="K119" s="150"/>
      <c r="L119" s="180"/>
      <c r="M119" s="358"/>
      <c r="N119" s="150"/>
      <c r="O119" s="180"/>
      <c r="P119" s="358"/>
      <c r="Q119" s="150"/>
      <c r="R119" s="180"/>
      <c r="S119" s="150"/>
      <c r="T119" s="180"/>
      <c r="U119" s="358"/>
      <c r="V119" s="454">
        <v>275885.37</v>
      </c>
      <c r="W119" s="180">
        <v>0</v>
      </c>
      <c r="X119" s="150">
        <v>163521.09</v>
      </c>
      <c r="Y119" s="180">
        <v>0</v>
      </c>
      <c r="Z119" s="358">
        <v>0</v>
      </c>
      <c r="AA119" s="150">
        <v>0</v>
      </c>
      <c r="AB119" s="180">
        <v>0</v>
      </c>
      <c r="AC119" s="150">
        <v>0</v>
      </c>
      <c r="AD119" s="180">
        <v>0</v>
      </c>
      <c r="AE119" s="150">
        <v>0</v>
      </c>
      <c r="AF119" s="187">
        <v>0</v>
      </c>
      <c r="AG119" s="358">
        <v>0</v>
      </c>
      <c r="AH119" s="454" t="s">
        <v>16916</v>
      </c>
      <c r="AI119" s="180"/>
      <c r="AJ119" s="150" t="s">
        <v>16916</v>
      </c>
      <c r="AK119" s="187"/>
      <c r="AL119" s="188">
        <v>439406.45999999996</v>
      </c>
      <c r="AM119" s="487">
        <v>0</v>
      </c>
      <c r="AN119" s="215">
        <v>0</v>
      </c>
      <c r="AO119" s="392">
        <v>0</v>
      </c>
      <c r="AP119" s="188">
        <v>0</v>
      </c>
      <c r="AQ119" s="487">
        <v>0</v>
      </c>
      <c r="AR119" s="215">
        <v>0</v>
      </c>
      <c r="AS119" s="188">
        <v>439406.45999999996</v>
      </c>
      <c r="AT119" s="487">
        <v>0</v>
      </c>
      <c r="AU119" s="215">
        <v>0</v>
      </c>
      <c r="AV119" s="188" t="s">
        <v>16916</v>
      </c>
      <c r="AW119" s="187" t="s">
        <v>16916</v>
      </c>
    </row>
    <row r="120" spans="1:49" ht="12.75" x14ac:dyDescent="0.2">
      <c r="A120" s="460" t="s">
        <v>8339</v>
      </c>
      <c r="B120" s="460" t="s">
        <v>8341</v>
      </c>
      <c r="C120" s="460" t="s">
        <v>8213</v>
      </c>
      <c r="D120" s="460" t="s">
        <v>8213</v>
      </c>
      <c r="E120" s="460" t="s">
        <v>8479</v>
      </c>
      <c r="F120" s="453" t="s">
        <v>112</v>
      </c>
      <c r="G120" s="453" t="s">
        <v>113</v>
      </c>
      <c r="H120" s="454"/>
      <c r="I120" s="180"/>
      <c r="J120" s="358"/>
      <c r="K120" s="150"/>
      <c r="L120" s="180"/>
      <c r="M120" s="358"/>
      <c r="N120" s="150"/>
      <c r="O120" s="180"/>
      <c r="P120" s="358"/>
      <c r="Q120" s="150"/>
      <c r="R120" s="180"/>
      <c r="S120" s="150"/>
      <c r="T120" s="180"/>
      <c r="U120" s="358"/>
      <c r="V120" s="454">
        <v>8926.08</v>
      </c>
      <c r="W120" s="180">
        <v>8926.08</v>
      </c>
      <c r="X120" s="150">
        <v>35249.339999999997</v>
      </c>
      <c r="Y120" s="180">
        <v>35249.339999999997</v>
      </c>
      <c r="Z120" s="358">
        <v>0</v>
      </c>
      <c r="AA120" s="150">
        <v>23813.98</v>
      </c>
      <c r="AB120" s="180">
        <v>14812.469999999998</v>
      </c>
      <c r="AC120" s="150">
        <v>1486.89</v>
      </c>
      <c r="AD120" s="180">
        <v>618.30000000000018</v>
      </c>
      <c r="AE120" s="150">
        <v>22539.3</v>
      </c>
      <c r="AF120" s="187">
        <v>22539.3</v>
      </c>
      <c r="AG120" s="358">
        <v>0</v>
      </c>
      <c r="AH120" s="454">
        <v>15000</v>
      </c>
      <c r="AI120" s="180">
        <v>14000</v>
      </c>
      <c r="AJ120" s="150">
        <v>0</v>
      </c>
      <c r="AK120" s="187">
        <v>0</v>
      </c>
      <c r="AL120" s="188">
        <v>92015.59</v>
      </c>
      <c r="AM120" s="487">
        <v>92015.59</v>
      </c>
      <c r="AN120" s="215">
        <v>82145.490000000005</v>
      </c>
      <c r="AO120" s="392">
        <v>0</v>
      </c>
      <c r="AP120" s="188">
        <v>15000</v>
      </c>
      <c r="AQ120" s="487">
        <v>14000</v>
      </c>
      <c r="AR120" s="215">
        <v>14000</v>
      </c>
      <c r="AS120" s="188">
        <v>107015.59</v>
      </c>
      <c r="AT120" s="487">
        <v>106015.59</v>
      </c>
      <c r="AU120" s="215">
        <v>96145.49</v>
      </c>
      <c r="AV120" s="188" t="s">
        <v>16916</v>
      </c>
      <c r="AW120" s="187" t="s">
        <v>16916</v>
      </c>
    </row>
    <row r="121" spans="1:49" ht="12.75" x14ac:dyDescent="0.2">
      <c r="A121" s="460" t="s">
        <v>8351</v>
      </c>
      <c r="B121" s="460" t="s">
        <v>8352</v>
      </c>
      <c r="C121" s="460" t="s">
        <v>8213</v>
      </c>
      <c r="D121" s="460" t="s">
        <v>8213</v>
      </c>
      <c r="E121" s="460" t="s">
        <v>204</v>
      </c>
      <c r="F121" s="453" t="s">
        <v>93</v>
      </c>
      <c r="G121" s="453" t="s">
        <v>92</v>
      </c>
      <c r="H121" s="454">
        <v>0</v>
      </c>
      <c r="I121" s="180">
        <v>0</v>
      </c>
      <c r="J121" s="358">
        <v>0</v>
      </c>
      <c r="K121" s="150">
        <v>0</v>
      </c>
      <c r="L121" s="180">
        <v>0</v>
      </c>
      <c r="M121" s="358">
        <v>0</v>
      </c>
      <c r="N121" s="150">
        <v>78699.02</v>
      </c>
      <c r="O121" s="180">
        <v>0</v>
      </c>
      <c r="P121" s="358">
        <v>0</v>
      </c>
      <c r="Q121" s="150">
        <v>0</v>
      </c>
      <c r="R121" s="180">
        <v>0</v>
      </c>
      <c r="S121" s="150">
        <v>0</v>
      </c>
      <c r="T121" s="180">
        <v>0</v>
      </c>
      <c r="U121" s="358">
        <v>0</v>
      </c>
      <c r="V121" s="454"/>
      <c r="W121" s="180"/>
      <c r="X121" s="150"/>
      <c r="Y121" s="180"/>
      <c r="Z121" s="358"/>
      <c r="AA121" s="150"/>
      <c r="AB121" s="180"/>
      <c r="AC121" s="150"/>
      <c r="AD121" s="180"/>
      <c r="AE121" s="150"/>
      <c r="AF121" s="187"/>
      <c r="AG121" s="358"/>
      <c r="AH121" s="454" t="s">
        <v>16916</v>
      </c>
      <c r="AI121" s="180"/>
      <c r="AJ121" s="150" t="s">
        <v>16916</v>
      </c>
      <c r="AK121" s="187"/>
      <c r="AL121" s="188">
        <v>78699.02</v>
      </c>
      <c r="AM121" s="487">
        <v>0</v>
      </c>
      <c r="AN121" s="215">
        <v>0</v>
      </c>
      <c r="AO121" s="392">
        <v>0</v>
      </c>
      <c r="AP121" s="188">
        <v>0</v>
      </c>
      <c r="AQ121" s="487">
        <v>0</v>
      </c>
      <c r="AR121" s="215">
        <v>0</v>
      </c>
      <c r="AS121" s="188">
        <v>78699.02</v>
      </c>
      <c r="AT121" s="487">
        <v>0</v>
      </c>
      <c r="AU121" s="215">
        <v>0</v>
      </c>
      <c r="AV121" s="188" t="s">
        <v>16916</v>
      </c>
      <c r="AW121" s="187" t="s">
        <v>16916</v>
      </c>
    </row>
    <row r="122" spans="1:49" ht="12.75" x14ac:dyDescent="0.2">
      <c r="A122" s="458" t="s">
        <v>8349</v>
      </c>
      <c r="B122" s="458" t="s">
        <v>8247</v>
      </c>
      <c r="C122" s="458" t="s">
        <v>8213</v>
      </c>
      <c r="D122" s="458" t="s">
        <v>8213</v>
      </c>
      <c r="E122" s="458" t="s">
        <v>17081</v>
      </c>
      <c r="F122" s="453" t="s">
        <v>91</v>
      </c>
      <c r="G122" s="453" t="s">
        <v>92</v>
      </c>
      <c r="H122" s="454">
        <v>0</v>
      </c>
      <c r="I122" s="180">
        <v>0</v>
      </c>
      <c r="J122" s="358">
        <v>0</v>
      </c>
      <c r="K122" s="150">
        <v>58266.65</v>
      </c>
      <c r="L122" s="180">
        <v>0</v>
      </c>
      <c r="M122" s="358">
        <v>0</v>
      </c>
      <c r="N122" s="150">
        <v>0</v>
      </c>
      <c r="O122" s="180">
        <v>0</v>
      </c>
      <c r="P122" s="358">
        <v>0</v>
      </c>
      <c r="Q122" s="150">
        <v>0</v>
      </c>
      <c r="R122" s="180">
        <v>0</v>
      </c>
      <c r="S122" s="150">
        <v>0</v>
      </c>
      <c r="T122" s="180">
        <v>0</v>
      </c>
      <c r="U122" s="358">
        <v>0</v>
      </c>
      <c r="V122" s="454"/>
      <c r="W122" s="180"/>
      <c r="X122" s="150"/>
      <c r="Y122" s="180"/>
      <c r="Z122" s="358"/>
      <c r="AA122" s="150"/>
      <c r="AB122" s="180"/>
      <c r="AC122" s="150"/>
      <c r="AD122" s="180"/>
      <c r="AE122" s="150"/>
      <c r="AF122" s="187"/>
      <c r="AG122" s="358"/>
      <c r="AH122" s="454" t="s">
        <v>16916</v>
      </c>
      <c r="AI122" s="180"/>
      <c r="AJ122" s="150" t="s">
        <v>16916</v>
      </c>
      <c r="AK122" s="187"/>
      <c r="AL122" s="188">
        <v>58266.65</v>
      </c>
      <c r="AM122" s="487">
        <v>0</v>
      </c>
      <c r="AN122" s="215">
        <v>0</v>
      </c>
      <c r="AO122" s="392">
        <v>0</v>
      </c>
      <c r="AP122" s="188">
        <v>0</v>
      </c>
      <c r="AQ122" s="487">
        <v>0</v>
      </c>
      <c r="AR122" s="215">
        <v>0</v>
      </c>
      <c r="AS122" s="188">
        <v>58266.65</v>
      </c>
      <c r="AT122" s="487">
        <v>0</v>
      </c>
      <c r="AU122" s="215">
        <v>0</v>
      </c>
      <c r="AV122" s="188" t="s">
        <v>16916</v>
      </c>
      <c r="AW122" s="187" t="s">
        <v>16916</v>
      </c>
    </row>
    <row r="123" spans="1:49" ht="12.75" x14ac:dyDescent="0.2">
      <c r="A123" s="459" t="s">
        <v>8358</v>
      </c>
      <c r="B123" s="459" t="s">
        <v>8231</v>
      </c>
      <c r="C123" s="459" t="s">
        <v>8213</v>
      </c>
      <c r="D123" s="459" t="s">
        <v>8213</v>
      </c>
      <c r="E123" s="459" t="s">
        <v>2671</v>
      </c>
      <c r="F123" s="453" t="s">
        <v>115</v>
      </c>
      <c r="G123" s="453" t="s">
        <v>115</v>
      </c>
      <c r="H123" s="454">
        <v>0</v>
      </c>
      <c r="I123" s="180">
        <v>0</v>
      </c>
      <c r="J123" s="358">
        <v>0</v>
      </c>
      <c r="K123" s="150">
        <v>534348.29</v>
      </c>
      <c r="L123" s="180">
        <v>0</v>
      </c>
      <c r="M123" s="358">
        <v>0</v>
      </c>
      <c r="N123" s="150">
        <v>0</v>
      </c>
      <c r="O123" s="180">
        <v>0</v>
      </c>
      <c r="P123" s="358">
        <v>0</v>
      </c>
      <c r="Q123" s="150">
        <v>0</v>
      </c>
      <c r="R123" s="180">
        <v>0</v>
      </c>
      <c r="S123" s="150">
        <v>0</v>
      </c>
      <c r="T123" s="180">
        <v>0</v>
      </c>
      <c r="U123" s="358">
        <v>0</v>
      </c>
      <c r="V123" s="454"/>
      <c r="W123" s="180"/>
      <c r="X123" s="150"/>
      <c r="Y123" s="180"/>
      <c r="Z123" s="358"/>
      <c r="AA123" s="150"/>
      <c r="AB123" s="180"/>
      <c r="AC123" s="150"/>
      <c r="AD123" s="180"/>
      <c r="AE123" s="150"/>
      <c r="AF123" s="187"/>
      <c r="AG123" s="358"/>
      <c r="AH123" s="454" t="s">
        <v>16916</v>
      </c>
      <c r="AI123" s="180"/>
      <c r="AJ123" s="150" t="s">
        <v>16916</v>
      </c>
      <c r="AK123" s="187"/>
      <c r="AL123" s="188">
        <v>534348.29</v>
      </c>
      <c r="AM123" s="487">
        <v>0</v>
      </c>
      <c r="AN123" s="215">
        <v>0</v>
      </c>
      <c r="AO123" s="392">
        <v>0</v>
      </c>
      <c r="AP123" s="188">
        <v>0</v>
      </c>
      <c r="AQ123" s="487">
        <v>0</v>
      </c>
      <c r="AR123" s="215">
        <v>0</v>
      </c>
      <c r="AS123" s="188">
        <v>534348.29</v>
      </c>
      <c r="AT123" s="487">
        <v>0</v>
      </c>
      <c r="AU123" s="215">
        <v>0</v>
      </c>
      <c r="AV123" s="188" t="s">
        <v>16916</v>
      </c>
      <c r="AW123" s="187" t="s">
        <v>16916</v>
      </c>
    </row>
    <row r="124" spans="1:49" ht="12.75" x14ac:dyDescent="0.2">
      <c r="A124" s="457" t="s">
        <v>8358</v>
      </c>
      <c r="B124" s="457" t="s">
        <v>8369</v>
      </c>
      <c r="C124" s="457" t="s">
        <v>8213</v>
      </c>
      <c r="D124" s="457" t="s">
        <v>8213</v>
      </c>
      <c r="E124" s="457" t="s">
        <v>8509</v>
      </c>
      <c r="F124" s="453" t="s">
        <v>115</v>
      </c>
      <c r="G124" s="453" t="s">
        <v>115</v>
      </c>
      <c r="H124" s="454"/>
      <c r="I124" s="180"/>
      <c r="J124" s="358"/>
      <c r="K124" s="150"/>
      <c r="L124" s="180"/>
      <c r="M124" s="358"/>
      <c r="N124" s="150"/>
      <c r="O124" s="180"/>
      <c r="P124" s="358"/>
      <c r="Q124" s="150"/>
      <c r="R124" s="180"/>
      <c r="S124" s="150"/>
      <c r="T124" s="180"/>
      <c r="U124" s="358"/>
      <c r="V124" s="454">
        <v>0</v>
      </c>
      <c r="W124" s="180">
        <v>0</v>
      </c>
      <c r="X124" s="150">
        <v>957756.72</v>
      </c>
      <c r="Y124" s="180">
        <v>0</v>
      </c>
      <c r="Z124" s="358">
        <v>0</v>
      </c>
      <c r="AA124" s="150">
        <v>0</v>
      </c>
      <c r="AB124" s="180">
        <v>0</v>
      </c>
      <c r="AC124" s="150">
        <v>0</v>
      </c>
      <c r="AD124" s="180">
        <v>0</v>
      </c>
      <c r="AE124" s="150">
        <v>0</v>
      </c>
      <c r="AF124" s="187">
        <v>0</v>
      </c>
      <c r="AG124" s="358">
        <v>0</v>
      </c>
      <c r="AH124" s="454" t="s">
        <v>16916</v>
      </c>
      <c r="AI124" s="180"/>
      <c r="AJ124" s="150" t="s">
        <v>16916</v>
      </c>
      <c r="AK124" s="187"/>
      <c r="AL124" s="188">
        <v>957756.72</v>
      </c>
      <c r="AM124" s="487">
        <v>0</v>
      </c>
      <c r="AN124" s="215">
        <v>0</v>
      </c>
      <c r="AO124" s="392">
        <v>0</v>
      </c>
      <c r="AP124" s="188">
        <v>0</v>
      </c>
      <c r="AQ124" s="487">
        <v>0</v>
      </c>
      <c r="AR124" s="215">
        <v>0</v>
      </c>
      <c r="AS124" s="188">
        <v>957756.72</v>
      </c>
      <c r="AT124" s="487">
        <v>0</v>
      </c>
      <c r="AU124" s="215">
        <v>0</v>
      </c>
      <c r="AV124" s="188" t="s">
        <v>16916</v>
      </c>
      <c r="AW124" s="187" t="s">
        <v>16916</v>
      </c>
    </row>
    <row r="125" spans="1:49" ht="12.75" x14ac:dyDescent="0.2">
      <c r="A125" s="148" t="s">
        <v>8358</v>
      </c>
      <c r="B125" s="148" t="s">
        <v>8370</v>
      </c>
      <c r="C125" s="148" t="s">
        <v>8213</v>
      </c>
      <c r="D125" s="148" t="s">
        <v>8213</v>
      </c>
      <c r="E125" s="462" t="s">
        <v>2678</v>
      </c>
      <c r="F125" s="453" t="s">
        <v>115</v>
      </c>
      <c r="G125" s="453" t="s">
        <v>115</v>
      </c>
      <c r="H125" s="454"/>
      <c r="I125" s="180"/>
      <c r="J125" s="358"/>
      <c r="K125" s="150"/>
      <c r="L125" s="180"/>
      <c r="M125" s="358"/>
      <c r="N125" s="150"/>
      <c r="O125" s="180"/>
      <c r="P125" s="358"/>
      <c r="Q125" s="150"/>
      <c r="R125" s="180"/>
      <c r="S125" s="150"/>
      <c r="T125" s="180"/>
      <c r="U125" s="358"/>
      <c r="V125" s="454">
        <v>40673.129999999997</v>
      </c>
      <c r="W125" s="180">
        <v>0</v>
      </c>
      <c r="X125" s="150">
        <v>66498.12</v>
      </c>
      <c r="Y125" s="180">
        <v>0</v>
      </c>
      <c r="Z125" s="358">
        <v>0</v>
      </c>
      <c r="AA125" s="150">
        <v>1000117.76</v>
      </c>
      <c r="AB125" s="180">
        <v>0</v>
      </c>
      <c r="AC125" s="150">
        <v>91651.81</v>
      </c>
      <c r="AD125" s="180">
        <v>0</v>
      </c>
      <c r="AE125" s="150">
        <v>4693706.22</v>
      </c>
      <c r="AF125" s="187">
        <v>3739391.36</v>
      </c>
      <c r="AG125" s="358">
        <v>0</v>
      </c>
      <c r="AH125" s="454" t="s">
        <v>16916</v>
      </c>
      <c r="AI125" s="180"/>
      <c r="AJ125" s="150" t="s">
        <v>16916</v>
      </c>
      <c r="AK125" s="187"/>
      <c r="AL125" s="188">
        <v>5892647.04</v>
      </c>
      <c r="AM125" s="487">
        <v>4693706.22</v>
      </c>
      <c r="AN125" s="215">
        <v>3739391.36</v>
      </c>
      <c r="AO125" s="392">
        <v>0</v>
      </c>
      <c r="AP125" s="188">
        <v>0</v>
      </c>
      <c r="AQ125" s="487">
        <v>0</v>
      </c>
      <c r="AR125" s="215">
        <v>0</v>
      </c>
      <c r="AS125" s="188">
        <v>5892647.04</v>
      </c>
      <c r="AT125" s="487">
        <v>4693706.22</v>
      </c>
      <c r="AU125" s="215">
        <v>3739391.36</v>
      </c>
      <c r="AV125" s="188" t="s">
        <v>16916</v>
      </c>
      <c r="AW125" s="187" t="s">
        <v>16916</v>
      </c>
    </row>
    <row r="126" spans="1:49" ht="12.75" x14ac:dyDescent="0.2">
      <c r="A126" s="453" t="s">
        <v>8358</v>
      </c>
      <c r="B126" s="453" t="s">
        <v>8582</v>
      </c>
      <c r="C126" s="453" t="s">
        <v>8213</v>
      </c>
      <c r="D126" s="453" t="s">
        <v>8213</v>
      </c>
      <c r="E126" s="453" t="s">
        <v>461</v>
      </c>
      <c r="F126" s="453" t="s">
        <v>115</v>
      </c>
      <c r="G126" s="453" t="s">
        <v>115</v>
      </c>
      <c r="H126" s="454">
        <v>0</v>
      </c>
      <c r="I126" s="180">
        <v>0</v>
      </c>
      <c r="J126" s="358">
        <v>0</v>
      </c>
      <c r="K126" s="150">
        <v>0</v>
      </c>
      <c r="L126" s="180">
        <v>0</v>
      </c>
      <c r="M126" s="358">
        <v>0</v>
      </c>
      <c r="N126" s="150">
        <v>284666.23999999999</v>
      </c>
      <c r="O126" s="180">
        <v>283933.63999999996</v>
      </c>
      <c r="P126" s="358">
        <v>0</v>
      </c>
      <c r="Q126" s="150">
        <v>21114.53</v>
      </c>
      <c r="R126" s="180">
        <v>9253.44</v>
      </c>
      <c r="S126" s="150">
        <v>1100853.01</v>
      </c>
      <c r="T126" s="180">
        <v>1092940.48</v>
      </c>
      <c r="U126" s="358">
        <v>0</v>
      </c>
      <c r="V126" s="454"/>
      <c r="W126" s="180"/>
      <c r="X126" s="150"/>
      <c r="Y126" s="180"/>
      <c r="Z126" s="358"/>
      <c r="AA126" s="150"/>
      <c r="AB126" s="180"/>
      <c r="AC126" s="150"/>
      <c r="AD126" s="180"/>
      <c r="AE126" s="150"/>
      <c r="AF126" s="187"/>
      <c r="AG126" s="358"/>
      <c r="AH126" s="454" t="s">
        <v>16916</v>
      </c>
      <c r="AI126" s="180"/>
      <c r="AJ126" s="150" t="s">
        <v>16916</v>
      </c>
      <c r="AK126" s="187"/>
      <c r="AL126" s="188">
        <v>1406633.78</v>
      </c>
      <c r="AM126" s="487">
        <v>1406633.78</v>
      </c>
      <c r="AN126" s="215">
        <v>1386127.56</v>
      </c>
      <c r="AO126" s="392">
        <v>0</v>
      </c>
      <c r="AP126" s="188">
        <v>0</v>
      </c>
      <c r="AQ126" s="487">
        <v>0</v>
      </c>
      <c r="AR126" s="215">
        <v>0</v>
      </c>
      <c r="AS126" s="188">
        <v>1406633.78</v>
      </c>
      <c r="AT126" s="487">
        <v>1406633.78</v>
      </c>
      <c r="AU126" s="215">
        <v>1386127.56</v>
      </c>
      <c r="AV126" s="188" t="s">
        <v>16916</v>
      </c>
      <c r="AW126" s="187" t="s">
        <v>16916</v>
      </c>
    </row>
    <row r="127" spans="1:49" ht="12.75" x14ac:dyDescent="0.2">
      <c r="A127" s="453" t="s">
        <v>8358</v>
      </c>
      <c r="B127" s="453" t="s">
        <v>8347</v>
      </c>
      <c r="C127" s="453" t="s">
        <v>8213</v>
      </c>
      <c r="D127" s="453" t="s">
        <v>8213</v>
      </c>
      <c r="E127" s="453" t="s">
        <v>2688</v>
      </c>
      <c r="F127" s="453" t="s">
        <v>115</v>
      </c>
      <c r="G127" s="453" t="s">
        <v>115</v>
      </c>
      <c r="H127" s="454">
        <v>85539.6</v>
      </c>
      <c r="I127" s="180">
        <v>81673.279999999999</v>
      </c>
      <c r="J127" s="358">
        <v>0</v>
      </c>
      <c r="K127" s="150">
        <v>0</v>
      </c>
      <c r="L127" s="180">
        <v>0</v>
      </c>
      <c r="M127" s="358">
        <v>0</v>
      </c>
      <c r="N127" s="150">
        <v>164100.32999999999</v>
      </c>
      <c r="O127" s="180">
        <v>0</v>
      </c>
      <c r="P127" s="358">
        <v>0</v>
      </c>
      <c r="Q127" s="150">
        <v>6837.51</v>
      </c>
      <c r="R127" s="180">
        <v>0</v>
      </c>
      <c r="S127" s="150">
        <v>0</v>
      </c>
      <c r="T127" s="180">
        <v>0</v>
      </c>
      <c r="U127" s="358">
        <v>0</v>
      </c>
      <c r="V127" s="454"/>
      <c r="W127" s="180"/>
      <c r="X127" s="150"/>
      <c r="Y127" s="180"/>
      <c r="Z127" s="358"/>
      <c r="AA127" s="150"/>
      <c r="AB127" s="180"/>
      <c r="AC127" s="150"/>
      <c r="AD127" s="180"/>
      <c r="AE127" s="150"/>
      <c r="AF127" s="187"/>
      <c r="AG127" s="358"/>
      <c r="AH127" s="454" t="s">
        <v>16916</v>
      </c>
      <c r="AI127" s="180"/>
      <c r="AJ127" s="150" t="s">
        <v>16916</v>
      </c>
      <c r="AK127" s="187"/>
      <c r="AL127" s="188">
        <v>256477.44</v>
      </c>
      <c r="AM127" s="487">
        <v>256477.44</v>
      </c>
      <c r="AN127" s="215">
        <v>81673.279999999999</v>
      </c>
      <c r="AO127" s="392">
        <v>0</v>
      </c>
      <c r="AP127" s="188">
        <v>0</v>
      </c>
      <c r="AQ127" s="487">
        <v>0</v>
      </c>
      <c r="AR127" s="215">
        <v>0</v>
      </c>
      <c r="AS127" s="188">
        <v>256477.44</v>
      </c>
      <c r="AT127" s="487">
        <v>256477.44</v>
      </c>
      <c r="AU127" s="215">
        <v>81673.279999999999</v>
      </c>
      <c r="AV127" s="188" t="s">
        <v>16916</v>
      </c>
      <c r="AW127" s="187" t="s">
        <v>16916</v>
      </c>
    </row>
    <row r="128" spans="1:49" ht="12.75" x14ac:dyDescent="0.2">
      <c r="A128" s="453" t="s">
        <v>8358</v>
      </c>
      <c r="B128" s="453" t="s">
        <v>8359</v>
      </c>
      <c r="C128" s="453" t="s">
        <v>8213</v>
      </c>
      <c r="D128" s="453" t="s">
        <v>8213</v>
      </c>
      <c r="E128" s="453" t="s">
        <v>17082</v>
      </c>
      <c r="F128" s="453" t="s">
        <v>115</v>
      </c>
      <c r="G128" s="453" t="s">
        <v>115</v>
      </c>
      <c r="H128" s="454"/>
      <c r="I128" s="180"/>
      <c r="J128" s="358"/>
      <c r="K128" s="150"/>
      <c r="L128" s="180"/>
      <c r="M128" s="358"/>
      <c r="N128" s="150"/>
      <c r="O128" s="180"/>
      <c r="P128" s="358"/>
      <c r="Q128" s="150"/>
      <c r="R128" s="180"/>
      <c r="S128" s="150"/>
      <c r="T128" s="180"/>
      <c r="U128" s="358"/>
      <c r="V128" s="454">
        <v>20538.599999999999</v>
      </c>
      <c r="W128" s="180">
        <v>0</v>
      </c>
      <c r="X128" s="150">
        <v>10768.44</v>
      </c>
      <c r="Y128" s="180">
        <v>10768.439999999999</v>
      </c>
      <c r="Z128" s="358">
        <v>2714.24</v>
      </c>
      <c r="AA128" s="150">
        <v>123008.54</v>
      </c>
      <c r="AB128" s="180">
        <v>0</v>
      </c>
      <c r="AC128" s="150">
        <v>9009.2800000000007</v>
      </c>
      <c r="AD128" s="180">
        <v>3883.9199999999996</v>
      </c>
      <c r="AE128" s="150">
        <v>0</v>
      </c>
      <c r="AF128" s="187">
        <v>0</v>
      </c>
      <c r="AG128" s="358">
        <v>0</v>
      </c>
      <c r="AH128" s="454" t="s">
        <v>16916</v>
      </c>
      <c r="AI128" s="180"/>
      <c r="AJ128" s="150" t="s">
        <v>16916</v>
      </c>
      <c r="AK128" s="187"/>
      <c r="AL128" s="188">
        <v>163324.85999999999</v>
      </c>
      <c r="AM128" s="487">
        <v>163324.85999999999</v>
      </c>
      <c r="AN128" s="215">
        <v>14652.359999999999</v>
      </c>
      <c r="AO128" s="392">
        <v>2714.24</v>
      </c>
      <c r="AP128" s="188">
        <v>0</v>
      </c>
      <c r="AQ128" s="487">
        <v>0</v>
      </c>
      <c r="AR128" s="215">
        <v>0</v>
      </c>
      <c r="AS128" s="188">
        <v>163324.85999999999</v>
      </c>
      <c r="AT128" s="487">
        <v>163324.85999999999</v>
      </c>
      <c r="AU128" s="215">
        <v>14652.359999999999</v>
      </c>
      <c r="AV128" s="188" t="s">
        <v>16916</v>
      </c>
      <c r="AW128" s="187" t="s">
        <v>16916</v>
      </c>
    </row>
    <row r="129" spans="1:49" ht="12.75" x14ac:dyDescent="0.2">
      <c r="A129" s="453" t="s">
        <v>8358</v>
      </c>
      <c r="B129" s="453" t="s">
        <v>8365</v>
      </c>
      <c r="C129" s="453" t="s">
        <v>8213</v>
      </c>
      <c r="D129" s="453" t="s">
        <v>8213</v>
      </c>
      <c r="E129" s="453" t="s">
        <v>4475</v>
      </c>
      <c r="F129" s="453" t="s">
        <v>115</v>
      </c>
      <c r="G129" s="453" t="s">
        <v>115</v>
      </c>
      <c r="H129" s="454">
        <v>0</v>
      </c>
      <c r="I129" s="180">
        <v>0</v>
      </c>
      <c r="J129" s="358">
        <v>0</v>
      </c>
      <c r="K129" s="150">
        <v>0</v>
      </c>
      <c r="L129" s="180">
        <v>0</v>
      </c>
      <c r="M129" s="358">
        <v>0</v>
      </c>
      <c r="N129" s="150">
        <v>419890.07</v>
      </c>
      <c r="O129" s="180">
        <v>0</v>
      </c>
      <c r="P129" s="358">
        <v>0</v>
      </c>
      <c r="Q129" s="150">
        <v>0</v>
      </c>
      <c r="R129" s="180">
        <v>0</v>
      </c>
      <c r="S129" s="150">
        <v>0</v>
      </c>
      <c r="T129" s="180">
        <v>0</v>
      </c>
      <c r="U129" s="358">
        <v>0</v>
      </c>
      <c r="V129" s="454">
        <v>0</v>
      </c>
      <c r="W129" s="180">
        <v>0</v>
      </c>
      <c r="X129" s="150">
        <v>0</v>
      </c>
      <c r="Y129" s="180">
        <v>0</v>
      </c>
      <c r="Z129" s="358">
        <v>0</v>
      </c>
      <c r="AA129" s="150">
        <v>0</v>
      </c>
      <c r="AB129" s="180">
        <v>0</v>
      </c>
      <c r="AC129" s="150">
        <v>0</v>
      </c>
      <c r="AD129" s="180">
        <v>0</v>
      </c>
      <c r="AE129" s="150">
        <v>839660.59</v>
      </c>
      <c r="AF129" s="187">
        <v>754523.5</v>
      </c>
      <c r="AG129" s="358">
        <v>0</v>
      </c>
      <c r="AH129" s="454" t="s">
        <v>16916</v>
      </c>
      <c r="AI129" s="180"/>
      <c r="AJ129" s="150" t="s">
        <v>16916</v>
      </c>
      <c r="AK129" s="187"/>
      <c r="AL129" s="188">
        <v>1259550.6599999999</v>
      </c>
      <c r="AM129" s="487">
        <v>839660.59</v>
      </c>
      <c r="AN129" s="215">
        <v>754523.5</v>
      </c>
      <c r="AO129" s="392">
        <v>0</v>
      </c>
      <c r="AP129" s="188">
        <v>0</v>
      </c>
      <c r="AQ129" s="487">
        <v>0</v>
      </c>
      <c r="AR129" s="215">
        <v>0</v>
      </c>
      <c r="AS129" s="188">
        <v>1259550.6599999999</v>
      </c>
      <c r="AT129" s="487">
        <v>839660.59</v>
      </c>
      <c r="AU129" s="215">
        <v>754523.5</v>
      </c>
      <c r="AV129" s="188" t="s">
        <v>16916</v>
      </c>
      <c r="AW129" s="187" t="s">
        <v>16916</v>
      </c>
    </row>
    <row r="130" spans="1:49" ht="12.75" x14ac:dyDescent="0.2">
      <c r="A130" s="453" t="s">
        <v>8358</v>
      </c>
      <c r="B130" s="453" t="s">
        <v>8254</v>
      </c>
      <c r="C130" s="453" t="s">
        <v>8213</v>
      </c>
      <c r="D130" s="453" t="s">
        <v>8213</v>
      </c>
      <c r="E130" s="453" t="s">
        <v>214</v>
      </c>
      <c r="F130" s="453" t="s">
        <v>115</v>
      </c>
      <c r="G130" s="453" t="s">
        <v>115</v>
      </c>
      <c r="H130" s="454">
        <v>4010680.35</v>
      </c>
      <c r="I130" s="180">
        <v>4010680.3499999996</v>
      </c>
      <c r="J130" s="358">
        <v>807.27</v>
      </c>
      <c r="K130" s="150">
        <v>0</v>
      </c>
      <c r="L130" s="180">
        <v>0</v>
      </c>
      <c r="M130" s="358">
        <v>0</v>
      </c>
      <c r="N130" s="150">
        <v>2807725.09</v>
      </c>
      <c r="O130" s="180">
        <v>0</v>
      </c>
      <c r="P130" s="358">
        <v>0</v>
      </c>
      <c r="Q130" s="150">
        <v>116988.55</v>
      </c>
      <c r="R130" s="180">
        <v>0</v>
      </c>
      <c r="S130" s="150">
        <v>7151261.2999999998</v>
      </c>
      <c r="T130" s="180">
        <v>7151261.2999999998</v>
      </c>
      <c r="U130" s="358">
        <v>0</v>
      </c>
      <c r="V130" s="454"/>
      <c r="W130" s="180"/>
      <c r="X130" s="150"/>
      <c r="Y130" s="180"/>
      <c r="Z130" s="358"/>
      <c r="AA130" s="150"/>
      <c r="AB130" s="180"/>
      <c r="AC130" s="150"/>
      <c r="AD130" s="180"/>
      <c r="AE130" s="150"/>
      <c r="AF130" s="187"/>
      <c r="AG130" s="358"/>
      <c r="AH130" s="454" t="s">
        <v>16916</v>
      </c>
      <c r="AI130" s="180"/>
      <c r="AJ130" s="150" t="s">
        <v>16916</v>
      </c>
      <c r="AK130" s="187"/>
      <c r="AL130" s="188">
        <v>14086655.289999999</v>
      </c>
      <c r="AM130" s="487">
        <v>14086655.289999999</v>
      </c>
      <c r="AN130" s="215">
        <v>11161941.649999999</v>
      </c>
      <c r="AO130" s="392">
        <v>807.27</v>
      </c>
      <c r="AP130" s="188">
        <v>0</v>
      </c>
      <c r="AQ130" s="487">
        <v>0</v>
      </c>
      <c r="AR130" s="215">
        <v>0</v>
      </c>
      <c r="AS130" s="188">
        <v>14086655.289999999</v>
      </c>
      <c r="AT130" s="487">
        <v>14086655.289999999</v>
      </c>
      <c r="AU130" s="215">
        <v>11161941.649999999</v>
      </c>
      <c r="AV130" s="188" t="s">
        <v>16916</v>
      </c>
      <c r="AW130" s="187" t="s">
        <v>16916</v>
      </c>
    </row>
    <row r="131" spans="1:49" s="461" customFormat="1" ht="12.75" x14ac:dyDescent="0.2">
      <c r="A131" s="453" t="s">
        <v>8358</v>
      </c>
      <c r="B131" s="453" t="s">
        <v>8366</v>
      </c>
      <c r="C131" s="453" t="s">
        <v>8213</v>
      </c>
      <c r="D131" s="453" t="s">
        <v>8213</v>
      </c>
      <c r="E131" s="453" t="s">
        <v>215</v>
      </c>
      <c r="F131" s="453" t="s">
        <v>115</v>
      </c>
      <c r="G131" s="453" t="s">
        <v>115</v>
      </c>
      <c r="H131" s="454">
        <v>0</v>
      </c>
      <c r="I131" s="180">
        <v>0</v>
      </c>
      <c r="J131" s="358">
        <v>0</v>
      </c>
      <c r="K131" s="150">
        <v>0</v>
      </c>
      <c r="L131" s="180">
        <v>0</v>
      </c>
      <c r="M131" s="358">
        <v>0</v>
      </c>
      <c r="N131" s="150">
        <v>11840759.76</v>
      </c>
      <c r="O131" s="180">
        <v>0</v>
      </c>
      <c r="P131" s="358">
        <v>0</v>
      </c>
      <c r="Q131" s="150">
        <v>1138744.67</v>
      </c>
      <c r="R131" s="180">
        <v>0</v>
      </c>
      <c r="S131" s="150">
        <v>0</v>
      </c>
      <c r="T131" s="180">
        <v>0</v>
      </c>
      <c r="U131" s="358">
        <v>0</v>
      </c>
      <c r="V131" s="454"/>
      <c r="W131" s="180"/>
      <c r="X131" s="150"/>
      <c r="Y131" s="180"/>
      <c r="Z131" s="358"/>
      <c r="AA131" s="150"/>
      <c r="AB131" s="180"/>
      <c r="AC131" s="150"/>
      <c r="AD131" s="180"/>
      <c r="AE131" s="150"/>
      <c r="AF131" s="187"/>
      <c r="AG131" s="358"/>
      <c r="AH131" s="454" t="s">
        <v>16916</v>
      </c>
      <c r="AI131" s="180"/>
      <c r="AJ131" s="150" t="s">
        <v>16916</v>
      </c>
      <c r="AK131" s="187"/>
      <c r="AL131" s="188">
        <v>12979504.43</v>
      </c>
      <c r="AM131" s="487">
        <v>0</v>
      </c>
      <c r="AN131" s="215">
        <v>0</v>
      </c>
      <c r="AO131" s="392">
        <v>0</v>
      </c>
      <c r="AP131" s="188">
        <v>0</v>
      </c>
      <c r="AQ131" s="487">
        <v>0</v>
      </c>
      <c r="AR131" s="215">
        <v>0</v>
      </c>
      <c r="AS131" s="188">
        <v>12979504.43</v>
      </c>
      <c r="AT131" s="487">
        <v>0</v>
      </c>
      <c r="AU131" s="215">
        <v>0</v>
      </c>
      <c r="AV131" s="188" t="s">
        <v>16916</v>
      </c>
      <c r="AW131" s="187" t="s">
        <v>16916</v>
      </c>
    </row>
    <row r="132" spans="1:49" ht="12.75" x14ac:dyDescent="0.2">
      <c r="A132" s="453" t="s">
        <v>8358</v>
      </c>
      <c r="B132" s="453" t="s">
        <v>8367</v>
      </c>
      <c r="C132" s="453" t="s">
        <v>8213</v>
      </c>
      <c r="D132" s="453" t="s">
        <v>8213</v>
      </c>
      <c r="E132" s="453" t="s">
        <v>8202</v>
      </c>
      <c r="F132" s="453" t="s">
        <v>115</v>
      </c>
      <c r="G132" s="453" t="s">
        <v>115</v>
      </c>
      <c r="H132" s="463">
        <v>142499.17000000001</v>
      </c>
      <c r="I132" s="180">
        <v>106874.37</v>
      </c>
      <c r="J132" s="358">
        <v>0</v>
      </c>
      <c r="K132" s="150">
        <v>0</v>
      </c>
      <c r="L132" s="180">
        <v>0</v>
      </c>
      <c r="M132" s="358">
        <v>0</v>
      </c>
      <c r="N132" s="150">
        <v>338836.99</v>
      </c>
      <c r="O132" s="180">
        <v>0</v>
      </c>
      <c r="P132" s="358">
        <v>0</v>
      </c>
      <c r="Q132" s="150">
        <v>0</v>
      </c>
      <c r="R132" s="180">
        <v>0</v>
      </c>
      <c r="S132" s="150">
        <v>0</v>
      </c>
      <c r="T132" s="180">
        <v>0</v>
      </c>
      <c r="U132" s="358">
        <v>0</v>
      </c>
      <c r="V132" s="454"/>
      <c r="W132" s="180"/>
      <c r="X132" s="150"/>
      <c r="Y132" s="180"/>
      <c r="Z132" s="358"/>
      <c r="AA132" s="150"/>
      <c r="AB132" s="180"/>
      <c r="AC132" s="150"/>
      <c r="AD132" s="180"/>
      <c r="AE132" s="150"/>
      <c r="AF132" s="187"/>
      <c r="AG132" s="358"/>
      <c r="AH132" s="454" t="s">
        <v>16916</v>
      </c>
      <c r="AI132" s="180"/>
      <c r="AJ132" s="150" t="s">
        <v>16916</v>
      </c>
      <c r="AK132" s="187"/>
      <c r="AL132" s="188">
        <v>481336.16000000003</v>
      </c>
      <c r="AM132" s="487">
        <v>142499.17000000001</v>
      </c>
      <c r="AN132" s="215">
        <v>106874.37</v>
      </c>
      <c r="AO132" s="392">
        <v>0</v>
      </c>
      <c r="AP132" s="188">
        <v>0</v>
      </c>
      <c r="AQ132" s="487">
        <v>0</v>
      </c>
      <c r="AR132" s="215">
        <v>0</v>
      </c>
      <c r="AS132" s="188">
        <v>481336.16000000003</v>
      </c>
      <c r="AT132" s="487">
        <v>142499.17000000001</v>
      </c>
      <c r="AU132" s="215">
        <v>106874.37</v>
      </c>
      <c r="AV132" s="188" t="s">
        <v>16916</v>
      </c>
      <c r="AW132" s="187" t="s">
        <v>16916</v>
      </c>
    </row>
    <row r="133" spans="1:49" ht="12.75" x14ac:dyDescent="0.2">
      <c r="A133" s="453" t="s">
        <v>8358</v>
      </c>
      <c r="B133" s="453" t="s">
        <v>9122</v>
      </c>
      <c r="C133" s="453" t="s">
        <v>8213</v>
      </c>
      <c r="D133" s="453" t="s">
        <v>8213</v>
      </c>
      <c r="E133" s="453" t="s">
        <v>17093</v>
      </c>
      <c r="F133" s="453" t="s">
        <v>115</v>
      </c>
      <c r="G133" s="453" t="s">
        <v>115</v>
      </c>
      <c r="H133" s="454"/>
      <c r="I133" s="180"/>
      <c r="J133" s="358"/>
      <c r="K133" s="150"/>
      <c r="L133" s="180"/>
      <c r="M133" s="358"/>
      <c r="N133" s="150"/>
      <c r="O133" s="180"/>
      <c r="P133" s="358"/>
      <c r="Q133" s="150"/>
      <c r="R133" s="180"/>
      <c r="S133" s="150"/>
      <c r="T133" s="180"/>
      <c r="U133" s="358"/>
      <c r="V133" s="454"/>
      <c r="W133" s="180"/>
      <c r="X133" s="150"/>
      <c r="Y133" s="180"/>
      <c r="Z133" s="358"/>
      <c r="AA133" s="150"/>
      <c r="AB133" s="180"/>
      <c r="AC133" s="150"/>
      <c r="AD133" s="180"/>
      <c r="AE133" s="150"/>
      <c r="AF133" s="187"/>
      <c r="AG133" s="358"/>
      <c r="AH133" s="454">
        <v>0</v>
      </c>
      <c r="AI133" s="180">
        <v>0</v>
      </c>
      <c r="AJ133" s="150">
        <v>0</v>
      </c>
      <c r="AK133" s="187">
        <v>0</v>
      </c>
      <c r="AL133" s="188">
        <v>0</v>
      </c>
      <c r="AM133" s="487">
        <v>0</v>
      </c>
      <c r="AN133" s="215">
        <v>0</v>
      </c>
      <c r="AO133" s="392">
        <v>0</v>
      </c>
      <c r="AP133" s="188">
        <v>0</v>
      </c>
      <c r="AQ133" s="487">
        <v>0</v>
      </c>
      <c r="AR133" s="215">
        <v>0</v>
      </c>
      <c r="AS133" s="188">
        <v>0</v>
      </c>
      <c r="AT133" s="487">
        <v>0</v>
      </c>
      <c r="AU133" s="215">
        <v>0</v>
      </c>
      <c r="AV133" s="188">
        <v>395285.55999999994</v>
      </c>
      <c r="AW133" s="187">
        <v>395285.56</v>
      </c>
    </row>
    <row r="134" spans="1:49" ht="12.75" x14ac:dyDescent="0.2">
      <c r="A134" s="455" t="s">
        <v>8358</v>
      </c>
      <c r="B134" s="455" t="s">
        <v>8361</v>
      </c>
      <c r="C134" s="455" t="s">
        <v>8213</v>
      </c>
      <c r="D134" s="455" t="s">
        <v>8213</v>
      </c>
      <c r="E134" s="455" t="s">
        <v>17083</v>
      </c>
      <c r="F134" s="453" t="s">
        <v>115</v>
      </c>
      <c r="G134" s="453" t="s">
        <v>115</v>
      </c>
      <c r="H134" s="454"/>
      <c r="I134" s="180"/>
      <c r="J134" s="358"/>
      <c r="K134" s="150"/>
      <c r="L134" s="180"/>
      <c r="M134" s="358"/>
      <c r="N134" s="150"/>
      <c r="O134" s="180"/>
      <c r="P134" s="358"/>
      <c r="Q134" s="150"/>
      <c r="R134" s="180"/>
      <c r="S134" s="150"/>
      <c r="T134" s="180"/>
      <c r="U134" s="358"/>
      <c r="V134" s="454">
        <v>1323082.3999999999</v>
      </c>
      <c r="W134" s="180">
        <v>0</v>
      </c>
      <c r="X134" s="150">
        <v>0</v>
      </c>
      <c r="Y134" s="180">
        <v>0</v>
      </c>
      <c r="Z134" s="358">
        <v>0</v>
      </c>
      <c r="AA134" s="150">
        <v>0</v>
      </c>
      <c r="AB134" s="180">
        <v>0</v>
      </c>
      <c r="AC134" s="150">
        <v>0</v>
      </c>
      <c r="AD134" s="180">
        <v>0</v>
      </c>
      <c r="AE134" s="150">
        <v>0</v>
      </c>
      <c r="AF134" s="187">
        <v>0</v>
      </c>
      <c r="AG134" s="358">
        <v>0</v>
      </c>
      <c r="AH134" s="454" t="s">
        <v>16916</v>
      </c>
      <c r="AI134" s="180"/>
      <c r="AJ134" s="150" t="s">
        <v>16916</v>
      </c>
      <c r="AK134" s="187"/>
      <c r="AL134" s="188">
        <v>1323082.3999999999</v>
      </c>
      <c r="AM134" s="487">
        <v>0</v>
      </c>
      <c r="AN134" s="215">
        <v>0</v>
      </c>
      <c r="AO134" s="392">
        <v>0</v>
      </c>
      <c r="AP134" s="188">
        <v>0</v>
      </c>
      <c r="AQ134" s="487">
        <v>0</v>
      </c>
      <c r="AR134" s="215">
        <v>0</v>
      </c>
      <c r="AS134" s="188">
        <v>1323082.3999999999</v>
      </c>
      <c r="AT134" s="487">
        <v>0</v>
      </c>
      <c r="AU134" s="215">
        <v>0</v>
      </c>
      <c r="AV134" s="188" t="s">
        <v>16916</v>
      </c>
      <c r="AW134" s="187" t="s">
        <v>16916</v>
      </c>
    </row>
    <row r="135" spans="1:49" ht="12.75" x14ac:dyDescent="0.2">
      <c r="A135" s="455" t="s">
        <v>8358</v>
      </c>
      <c r="B135" s="455" t="s">
        <v>8343</v>
      </c>
      <c r="C135" s="455" t="s">
        <v>8213</v>
      </c>
      <c r="D135" s="455" t="s">
        <v>8213</v>
      </c>
      <c r="E135" s="455" t="s">
        <v>4478</v>
      </c>
      <c r="F135" s="453" t="s">
        <v>115</v>
      </c>
      <c r="G135" s="453" t="s">
        <v>115</v>
      </c>
      <c r="H135" s="454">
        <v>450181.8</v>
      </c>
      <c r="I135" s="180">
        <v>0</v>
      </c>
      <c r="J135" s="358">
        <v>0</v>
      </c>
      <c r="K135" s="150">
        <v>0</v>
      </c>
      <c r="L135" s="180">
        <v>0</v>
      </c>
      <c r="M135" s="358">
        <v>0</v>
      </c>
      <c r="N135" s="150">
        <v>738091.11</v>
      </c>
      <c r="O135" s="180">
        <v>0</v>
      </c>
      <c r="P135" s="358">
        <v>0</v>
      </c>
      <c r="Q135" s="150">
        <v>0</v>
      </c>
      <c r="R135" s="180">
        <v>0</v>
      </c>
      <c r="S135" s="150">
        <v>0</v>
      </c>
      <c r="T135" s="180">
        <v>0</v>
      </c>
      <c r="U135" s="358">
        <v>0</v>
      </c>
      <c r="V135" s="454"/>
      <c r="W135" s="180"/>
      <c r="X135" s="150"/>
      <c r="Y135" s="180"/>
      <c r="Z135" s="358"/>
      <c r="AA135" s="150"/>
      <c r="AB135" s="180"/>
      <c r="AC135" s="150"/>
      <c r="AD135" s="180"/>
      <c r="AE135" s="150"/>
      <c r="AF135" s="187"/>
      <c r="AG135" s="358"/>
      <c r="AH135" s="454" t="s">
        <v>16916</v>
      </c>
      <c r="AI135" s="180"/>
      <c r="AJ135" s="150" t="s">
        <v>16916</v>
      </c>
      <c r="AK135" s="187"/>
      <c r="AL135" s="188">
        <v>1188272.9099999999</v>
      </c>
      <c r="AM135" s="487">
        <v>0</v>
      </c>
      <c r="AN135" s="215">
        <v>0</v>
      </c>
      <c r="AO135" s="392">
        <v>0</v>
      </c>
      <c r="AP135" s="188">
        <v>0</v>
      </c>
      <c r="AQ135" s="487">
        <v>0</v>
      </c>
      <c r="AR135" s="215">
        <v>0</v>
      </c>
      <c r="AS135" s="188">
        <v>1188272.9099999999</v>
      </c>
      <c r="AT135" s="487">
        <v>0</v>
      </c>
      <c r="AU135" s="215">
        <v>0</v>
      </c>
      <c r="AV135" s="188" t="s">
        <v>16916</v>
      </c>
      <c r="AW135" s="187" t="s">
        <v>16916</v>
      </c>
    </row>
    <row r="136" spans="1:49" ht="12.75" x14ac:dyDescent="0.2">
      <c r="A136" s="456" t="s">
        <v>8358</v>
      </c>
      <c r="B136" s="456" t="s">
        <v>8368</v>
      </c>
      <c r="C136" s="456" t="s">
        <v>8213</v>
      </c>
      <c r="D136" s="456" t="s">
        <v>8213</v>
      </c>
      <c r="E136" s="456" t="s">
        <v>8203</v>
      </c>
      <c r="F136" s="453" t="s">
        <v>115</v>
      </c>
      <c r="G136" s="453" t="s">
        <v>115</v>
      </c>
      <c r="H136" s="454">
        <v>206760.46000000002</v>
      </c>
      <c r="I136" s="180">
        <v>0</v>
      </c>
      <c r="J136" s="358">
        <v>0</v>
      </c>
      <c r="K136" s="150">
        <v>521706.99</v>
      </c>
      <c r="L136" s="180">
        <v>0</v>
      </c>
      <c r="M136" s="358">
        <v>0</v>
      </c>
      <c r="N136" s="150">
        <v>0</v>
      </c>
      <c r="O136" s="180">
        <v>0</v>
      </c>
      <c r="P136" s="358">
        <v>0</v>
      </c>
      <c r="Q136" s="150">
        <v>0</v>
      </c>
      <c r="R136" s="180">
        <v>0</v>
      </c>
      <c r="S136" s="150">
        <v>0</v>
      </c>
      <c r="T136" s="180">
        <v>0</v>
      </c>
      <c r="U136" s="358">
        <v>0</v>
      </c>
      <c r="V136" s="454"/>
      <c r="W136" s="180"/>
      <c r="X136" s="150"/>
      <c r="Y136" s="180"/>
      <c r="Z136" s="358"/>
      <c r="AA136" s="150"/>
      <c r="AB136" s="180"/>
      <c r="AC136" s="150"/>
      <c r="AD136" s="180"/>
      <c r="AE136" s="150"/>
      <c r="AF136" s="187"/>
      <c r="AG136" s="358"/>
      <c r="AH136" s="454" t="s">
        <v>16916</v>
      </c>
      <c r="AI136" s="180"/>
      <c r="AJ136" s="150" t="s">
        <v>16916</v>
      </c>
      <c r="AK136" s="187"/>
      <c r="AL136" s="188">
        <v>728467.45</v>
      </c>
      <c r="AM136" s="487">
        <v>0</v>
      </c>
      <c r="AN136" s="215">
        <v>0</v>
      </c>
      <c r="AO136" s="392">
        <v>0</v>
      </c>
      <c r="AP136" s="188">
        <v>0</v>
      </c>
      <c r="AQ136" s="487">
        <v>0</v>
      </c>
      <c r="AR136" s="215">
        <v>0</v>
      </c>
      <c r="AS136" s="188">
        <v>728467.45</v>
      </c>
      <c r="AT136" s="487">
        <v>0</v>
      </c>
      <c r="AU136" s="215">
        <v>0</v>
      </c>
      <c r="AV136" s="188" t="s">
        <v>16916</v>
      </c>
      <c r="AW136" s="187" t="s">
        <v>16916</v>
      </c>
    </row>
    <row r="137" spans="1:49" ht="12.75" x14ac:dyDescent="0.2">
      <c r="A137" s="456" t="s">
        <v>8358</v>
      </c>
      <c r="B137" s="456" t="s">
        <v>8363</v>
      </c>
      <c r="C137" s="456" t="s">
        <v>8213</v>
      </c>
      <c r="D137" s="456" t="s">
        <v>8213</v>
      </c>
      <c r="E137" s="456" t="s">
        <v>2765</v>
      </c>
      <c r="F137" s="453" t="s">
        <v>115</v>
      </c>
      <c r="G137" s="453" t="s">
        <v>115</v>
      </c>
      <c r="H137" s="454"/>
      <c r="I137" s="180"/>
      <c r="J137" s="358"/>
      <c r="K137" s="150"/>
      <c r="L137" s="180"/>
      <c r="M137" s="358"/>
      <c r="N137" s="150"/>
      <c r="O137" s="180"/>
      <c r="P137" s="358"/>
      <c r="Q137" s="150"/>
      <c r="R137" s="180"/>
      <c r="S137" s="150"/>
      <c r="T137" s="180"/>
      <c r="U137" s="358"/>
      <c r="V137" s="454">
        <v>44218.41</v>
      </c>
      <c r="W137" s="180">
        <v>0</v>
      </c>
      <c r="X137" s="150">
        <v>12807979.189999999</v>
      </c>
      <c r="Y137" s="180">
        <v>9619721.8200000022</v>
      </c>
      <c r="Z137" s="358">
        <v>0</v>
      </c>
      <c r="AA137" s="150">
        <v>0</v>
      </c>
      <c r="AB137" s="180">
        <v>0</v>
      </c>
      <c r="AC137" s="150">
        <v>0</v>
      </c>
      <c r="AD137" s="180">
        <v>0</v>
      </c>
      <c r="AE137" s="150">
        <v>0</v>
      </c>
      <c r="AF137" s="187">
        <v>0</v>
      </c>
      <c r="AG137" s="358">
        <v>0</v>
      </c>
      <c r="AH137" s="454" t="s">
        <v>16916</v>
      </c>
      <c r="AI137" s="180"/>
      <c r="AJ137" s="150" t="s">
        <v>16916</v>
      </c>
      <c r="AK137" s="187"/>
      <c r="AL137" s="188">
        <v>12852197.6</v>
      </c>
      <c r="AM137" s="487">
        <v>12807979.189999999</v>
      </c>
      <c r="AN137" s="215">
        <v>9619721.8200000022</v>
      </c>
      <c r="AO137" s="392">
        <v>0</v>
      </c>
      <c r="AP137" s="188">
        <v>0</v>
      </c>
      <c r="AQ137" s="487">
        <v>0</v>
      </c>
      <c r="AR137" s="215">
        <v>0</v>
      </c>
      <c r="AS137" s="188">
        <v>12852197.6</v>
      </c>
      <c r="AT137" s="487">
        <v>12807979.189999999</v>
      </c>
      <c r="AU137" s="215">
        <v>9619721.8200000022</v>
      </c>
      <c r="AV137" s="188" t="s">
        <v>16916</v>
      </c>
      <c r="AW137" s="187" t="s">
        <v>16916</v>
      </c>
    </row>
    <row r="138" spans="1:49" ht="12.75" x14ac:dyDescent="0.2">
      <c r="A138" s="456" t="s">
        <v>8358</v>
      </c>
      <c r="B138" s="456" t="s">
        <v>8371</v>
      </c>
      <c r="C138" s="456" t="s">
        <v>8213</v>
      </c>
      <c r="D138" s="456" t="s">
        <v>8213</v>
      </c>
      <c r="E138" s="456" t="s">
        <v>8485</v>
      </c>
      <c r="F138" s="453" t="s">
        <v>115</v>
      </c>
      <c r="G138" s="453" t="s">
        <v>115</v>
      </c>
      <c r="H138" s="454"/>
      <c r="I138" s="180"/>
      <c r="J138" s="358"/>
      <c r="K138" s="150"/>
      <c r="L138" s="180"/>
      <c r="M138" s="358"/>
      <c r="N138" s="150"/>
      <c r="O138" s="180"/>
      <c r="P138" s="358"/>
      <c r="Q138" s="150"/>
      <c r="R138" s="180"/>
      <c r="S138" s="150"/>
      <c r="T138" s="180"/>
      <c r="U138" s="358"/>
      <c r="V138" s="454">
        <v>353812.91</v>
      </c>
      <c r="W138" s="180">
        <v>0</v>
      </c>
      <c r="X138" s="150">
        <v>27845.57</v>
      </c>
      <c r="Y138" s="180">
        <v>0</v>
      </c>
      <c r="Z138" s="358">
        <v>0</v>
      </c>
      <c r="AA138" s="150">
        <v>120977.18</v>
      </c>
      <c r="AB138" s="180">
        <v>0</v>
      </c>
      <c r="AC138" s="150">
        <v>9229.41</v>
      </c>
      <c r="AD138" s="180">
        <v>0</v>
      </c>
      <c r="AE138" s="150">
        <v>0</v>
      </c>
      <c r="AF138" s="187">
        <v>0</v>
      </c>
      <c r="AG138" s="358">
        <v>0</v>
      </c>
      <c r="AH138" s="454" t="s">
        <v>16916</v>
      </c>
      <c r="AI138" s="180"/>
      <c r="AJ138" s="150" t="s">
        <v>16916</v>
      </c>
      <c r="AK138" s="187"/>
      <c r="AL138" s="188">
        <v>511865.06999999995</v>
      </c>
      <c r="AM138" s="487">
        <v>0</v>
      </c>
      <c r="AN138" s="215">
        <v>0</v>
      </c>
      <c r="AO138" s="392">
        <v>0</v>
      </c>
      <c r="AP138" s="188">
        <v>0</v>
      </c>
      <c r="AQ138" s="487">
        <v>0</v>
      </c>
      <c r="AR138" s="215">
        <v>0</v>
      </c>
      <c r="AS138" s="188">
        <v>511865.06999999995</v>
      </c>
      <c r="AT138" s="487">
        <v>0</v>
      </c>
      <c r="AU138" s="215">
        <v>0</v>
      </c>
      <c r="AV138" s="188" t="s">
        <v>16916</v>
      </c>
      <c r="AW138" s="187" t="s">
        <v>16916</v>
      </c>
    </row>
    <row r="139" spans="1:49" ht="12.75" x14ac:dyDescent="0.2">
      <c r="A139" s="460" t="s">
        <v>8377</v>
      </c>
      <c r="B139" s="460" t="s">
        <v>8379</v>
      </c>
      <c r="C139" s="460" t="s">
        <v>8213</v>
      </c>
      <c r="D139" s="460" t="s">
        <v>8213</v>
      </c>
      <c r="E139" s="460" t="s">
        <v>2872</v>
      </c>
      <c r="F139" s="453" t="s">
        <v>96</v>
      </c>
      <c r="G139" s="453" t="s">
        <v>96</v>
      </c>
      <c r="H139" s="454"/>
      <c r="I139" s="180"/>
      <c r="J139" s="358"/>
      <c r="K139" s="150"/>
      <c r="L139" s="180"/>
      <c r="M139" s="358"/>
      <c r="N139" s="150"/>
      <c r="O139" s="180"/>
      <c r="P139" s="358"/>
      <c r="Q139" s="150"/>
      <c r="R139" s="180"/>
      <c r="S139" s="150"/>
      <c r="T139" s="180"/>
      <c r="U139" s="358"/>
      <c r="V139" s="454">
        <v>0</v>
      </c>
      <c r="W139" s="180">
        <v>0</v>
      </c>
      <c r="X139" s="150">
        <v>2701248.41</v>
      </c>
      <c r="Y139" s="180">
        <v>2672450.2199999988</v>
      </c>
      <c r="Z139" s="358">
        <v>565978.71</v>
      </c>
      <c r="AA139" s="150">
        <v>0</v>
      </c>
      <c r="AB139" s="180">
        <v>0</v>
      </c>
      <c r="AC139" s="150">
        <v>0</v>
      </c>
      <c r="AD139" s="180">
        <v>0</v>
      </c>
      <c r="AE139" s="150">
        <v>0</v>
      </c>
      <c r="AF139" s="187">
        <v>0</v>
      </c>
      <c r="AG139" s="358">
        <v>0</v>
      </c>
      <c r="AH139" s="454" t="s">
        <v>16916</v>
      </c>
      <c r="AI139" s="180"/>
      <c r="AJ139" s="150" t="s">
        <v>16916</v>
      </c>
      <c r="AK139" s="187"/>
      <c r="AL139" s="188">
        <v>2701248.41</v>
      </c>
      <c r="AM139" s="487">
        <v>2701248.41</v>
      </c>
      <c r="AN139" s="215">
        <v>2672450.2199999988</v>
      </c>
      <c r="AO139" s="392">
        <v>565978.71</v>
      </c>
      <c r="AP139" s="188">
        <v>0</v>
      </c>
      <c r="AQ139" s="487">
        <v>0</v>
      </c>
      <c r="AR139" s="215">
        <v>0</v>
      </c>
      <c r="AS139" s="188">
        <v>2701248.41</v>
      </c>
      <c r="AT139" s="487">
        <v>2701248.41</v>
      </c>
      <c r="AU139" s="215">
        <v>2672450.2199999988</v>
      </c>
      <c r="AV139" s="188" t="s">
        <v>16916</v>
      </c>
      <c r="AW139" s="187" t="s">
        <v>16916</v>
      </c>
    </row>
    <row r="140" spans="1:49" ht="12.75" x14ac:dyDescent="0.2">
      <c r="A140" s="460" t="s">
        <v>8377</v>
      </c>
      <c r="B140" s="460" t="s">
        <v>8384</v>
      </c>
      <c r="C140" s="460" t="s">
        <v>8213</v>
      </c>
      <c r="D140" s="460" t="s">
        <v>8213</v>
      </c>
      <c r="E140" s="460" t="s">
        <v>8486</v>
      </c>
      <c r="F140" s="453" t="s">
        <v>96</v>
      </c>
      <c r="G140" s="453" t="s">
        <v>96</v>
      </c>
      <c r="H140" s="454"/>
      <c r="I140" s="180"/>
      <c r="J140" s="358"/>
      <c r="K140" s="150"/>
      <c r="L140" s="180"/>
      <c r="M140" s="358"/>
      <c r="N140" s="150"/>
      <c r="O140" s="180"/>
      <c r="P140" s="358"/>
      <c r="Q140" s="150"/>
      <c r="R140" s="180"/>
      <c r="S140" s="150"/>
      <c r="T140" s="180"/>
      <c r="U140" s="358"/>
      <c r="V140" s="454">
        <v>1460465.36</v>
      </c>
      <c r="W140" s="180">
        <v>1460465.3599999999</v>
      </c>
      <c r="X140" s="150">
        <v>0</v>
      </c>
      <c r="Y140" s="180">
        <v>0</v>
      </c>
      <c r="Z140" s="358">
        <v>0</v>
      </c>
      <c r="AA140" s="150">
        <v>0</v>
      </c>
      <c r="AB140" s="180">
        <v>0</v>
      </c>
      <c r="AC140" s="150">
        <v>0</v>
      </c>
      <c r="AD140" s="180">
        <v>0</v>
      </c>
      <c r="AE140" s="150">
        <v>0</v>
      </c>
      <c r="AF140" s="187">
        <v>0</v>
      </c>
      <c r="AG140" s="358">
        <v>0</v>
      </c>
      <c r="AH140" s="454" t="s">
        <v>16916</v>
      </c>
      <c r="AI140" s="180"/>
      <c r="AJ140" s="150" t="s">
        <v>16916</v>
      </c>
      <c r="AK140" s="187"/>
      <c r="AL140" s="188">
        <v>1460465.36</v>
      </c>
      <c r="AM140" s="487">
        <v>1460465.36</v>
      </c>
      <c r="AN140" s="215">
        <v>1460465.3599999999</v>
      </c>
      <c r="AO140" s="392">
        <v>0</v>
      </c>
      <c r="AP140" s="188">
        <v>0</v>
      </c>
      <c r="AQ140" s="487">
        <v>0</v>
      </c>
      <c r="AR140" s="215">
        <v>0</v>
      </c>
      <c r="AS140" s="188">
        <v>1460465.36</v>
      </c>
      <c r="AT140" s="487">
        <v>1460465.36</v>
      </c>
      <c r="AU140" s="215">
        <v>1460465.3599999999</v>
      </c>
      <c r="AV140" s="188" t="s">
        <v>16916</v>
      </c>
      <c r="AW140" s="187" t="s">
        <v>16916</v>
      </c>
    </row>
    <row r="141" spans="1:49" ht="12.75" x14ac:dyDescent="0.2">
      <c r="A141" s="458" t="s">
        <v>8377</v>
      </c>
      <c r="B141" s="458" t="s">
        <v>8381</v>
      </c>
      <c r="C141" s="458" t="s">
        <v>8213</v>
      </c>
      <c r="D141" s="458" t="s">
        <v>8213</v>
      </c>
      <c r="E141" s="458" t="s">
        <v>4474</v>
      </c>
      <c r="F141" s="453" t="s">
        <v>96</v>
      </c>
      <c r="G141" s="453" t="s">
        <v>96</v>
      </c>
      <c r="H141" s="454">
        <v>1846793.74</v>
      </c>
      <c r="I141" s="180">
        <v>1846773.53</v>
      </c>
      <c r="J141" s="358">
        <v>0</v>
      </c>
      <c r="K141" s="150">
        <v>163609.09</v>
      </c>
      <c r="L141" s="180">
        <v>163509.17000000004</v>
      </c>
      <c r="M141" s="358">
        <v>39732.19</v>
      </c>
      <c r="N141" s="150">
        <v>1109913.1100000001</v>
      </c>
      <c r="O141" s="180">
        <v>0</v>
      </c>
      <c r="P141" s="358">
        <v>0</v>
      </c>
      <c r="Q141" s="150">
        <v>46246.38</v>
      </c>
      <c r="R141" s="180">
        <v>0</v>
      </c>
      <c r="S141" s="150">
        <v>0</v>
      </c>
      <c r="T141" s="180">
        <v>0</v>
      </c>
      <c r="U141" s="358">
        <v>0</v>
      </c>
      <c r="V141" s="454"/>
      <c r="W141" s="180"/>
      <c r="X141" s="150"/>
      <c r="Y141" s="180"/>
      <c r="Z141" s="358"/>
      <c r="AA141" s="150"/>
      <c r="AB141" s="180"/>
      <c r="AC141" s="150"/>
      <c r="AD141" s="180"/>
      <c r="AE141" s="150"/>
      <c r="AF141" s="187"/>
      <c r="AG141" s="358"/>
      <c r="AH141" s="454" t="s">
        <v>16916</v>
      </c>
      <c r="AI141" s="180"/>
      <c r="AJ141" s="150" t="s">
        <v>16916</v>
      </c>
      <c r="AK141" s="187"/>
      <c r="AL141" s="188">
        <v>3166562.3200000003</v>
      </c>
      <c r="AM141" s="487">
        <v>2010402.83</v>
      </c>
      <c r="AN141" s="215">
        <v>2010282.7000000002</v>
      </c>
      <c r="AO141" s="392">
        <v>39732.19</v>
      </c>
      <c r="AP141" s="188">
        <v>0</v>
      </c>
      <c r="AQ141" s="487">
        <v>0</v>
      </c>
      <c r="AR141" s="215">
        <v>0</v>
      </c>
      <c r="AS141" s="188">
        <v>3166562.3200000003</v>
      </c>
      <c r="AT141" s="487">
        <v>2010402.83</v>
      </c>
      <c r="AU141" s="215">
        <v>2010282.7000000002</v>
      </c>
      <c r="AV141" s="188" t="s">
        <v>16916</v>
      </c>
      <c r="AW141" s="187" t="s">
        <v>16916</v>
      </c>
    </row>
    <row r="142" spans="1:49" ht="12.75" x14ac:dyDescent="0.2">
      <c r="A142" s="459" t="s">
        <v>8377</v>
      </c>
      <c r="B142" s="459" t="s">
        <v>8221</v>
      </c>
      <c r="C142" s="459" t="s">
        <v>8213</v>
      </c>
      <c r="D142" s="459" t="s">
        <v>8213</v>
      </c>
      <c r="E142" s="459" t="s">
        <v>8487</v>
      </c>
      <c r="F142" s="453" t="s">
        <v>96</v>
      </c>
      <c r="G142" s="453" t="s">
        <v>96</v>
      </c>
      <c r="H142" s="454"/>
      <c r="I142" s="180"/>
      <c r="J142" s="358"/>
      <c r="K142" s="150"/>
      <c r="L142" s="180"/>
      <c r="M142" s="358"/>
      <c r="N142" s="150"/>
      <c r="O142" s="180"/>
      <c r="P142" s="358"/>
      <c r="Q142" s="150"/>
      <c r="R142" s="180"/>
      <c r="S142" s="150"/>
      <c r="T142" s="180"/>
      <c r="U142" s="358"/>
      <c r="V142" s="454">
        <v>0</v>
      </c>
      <c r="W142" s="180">
        <v>0</v>
      </c>
      <c r="X142" s="150">
        <v>0</v>
      </c>
      <c r="Y142" s="180">
        <v>0</v>
      </c>
      <c r="Z142" s="358">
        <v>0</v>
      </c>
      <c r="AA142" s="150">
        <v>0</v>
      </c>
      <c r="AB142" s="180">
        <v>0</v>
      </c>
      <c r="AC142" s="150">
        <v>0</v>
      </c>
      <c r="AD142" s="180">
        <v>0</v>
      </c>
      <c r="AE142" s="150">
        <v>5743159.0099999998</v>
      </c>
      <c r="AF142" s="187">
        <v>3278355.75</v>
      </c>
      <c r="AG142" s="358">
        <v>0</v>
      </c>
      <c r="AH142" s="454" t="s">
        <v>16916</v>
      </c>
      <c r="AI142" s="180"/>
      <c r="AJ142" s="150" t="s">
        <v>16916</v>
      </c>
      <c r="AK142" s="187"/>
      <c r="AL142" s="188">
        <v>5743159.0099999998</v>
      </c>
      <c r="AM142" s="487">
        <v>3278355.75</v>
      </c>
      <c r="AN142" s="215">
        <v>3278355.75</v>
      </c>
      <c r="AO142" s="392">
        <v>0</v>
      </c>
      <c r="AP142" s="188">
        <v>0</v>
      </c>
      <c r="AQ142" s="487">
        <v>0</v>
      </c>
      <c r="AR142" s="215">
        <v>0</v>
      </c>
      <c r="AS142" s="188">
        <v>5743159.0099999998</v>
      </c>
      <c r="AT142" s="487">
        <v>3278355.75</v>
      </c>
      <c r="AU142" s="215">
        <v>3278355.75</v>
      </c>
      <c r="AV142" s="188" t="s">
        <v>16916</v>
      </c>
      <c r="AW142" s="187" t="s">
        <v>16916</v>
      </c>
    </row>
    <row r="143" spans="1:49" s="461" customFormat="1" ht="12.75" x14ac:dyDescent="0.2">
      <c r="A143" s="457" t="s">
        <v>8377</v>
      </c>
      <c r="B143" s="457" t="s">
        <v>8272</v>
      </c>
      <c r="C143" s="457" t="s">
        <v>8213</v>
      </c>
      <c r="D143" s="457" t="s">
        <v>8213</v>
      </c>
      <c r="E143" s="457" t="s">
        <v>462</v>
      </c>
      <c r="F143" s="453" t="s">
        <v>96</v>
      </c>
      <c r="G143" s="453" t="s">
        <v>96</v>
      </c>
      <c r="H143" s="454">
        <v>3177780.75</v>
      </c>
      <c r="I143" s="180">
        <v>200032.40000000002</v>
      </c>
      <c r="J143" s="358">
        <v>0</v>
      </c>
      <c r="K143" s="150">
        <v>923976.26</v>
      </c>
      <c r="L143" s="180">
        <v>912136.85</v>
      </c>
      <c r="M143" s="358">
        <v>33450.42</v>
      </c>
      <c r="N143" s="150">
        <v>771328.4</v>
      </c>
      <c r="O143" s="180">
        <v>353113.67000000004</v>
      </c>
      <c r="P143" s="358">
        <v>129113.85999999999</v>
      </c>
      <c r="Q143" s="150">
        <v>73059.820000000007</v>
      </c>
      <c r="R143" s="180">
        <v>40920.960000000014</v>
      </c>
      <c r="S143" s="150">
        <v>1950184.64</v>
      </c>
      <c r="T143" s="180">
        <v>770728.74999999988</v>
      </c>
      <c r="U143" s="358">
        <v>0</v>
      </c>
      <c r="V143" s="454"/>
      <c r="W143" s="180"/>
      <c r="X143" s="150"/>
      <c r="Y143" s="180"/>
      <c r="Z143" s="358"/>
      <c r="AA143" s="150"/>
      <c r="AB143" s="180"/>
      <c r="AC143" s="150"/>
      <c r="AD143" s="180"/>
      <c r="AE143" s="150"/>
      <c r="AF143" s="187"/>
      <c r="AG143" s="358"/>
      <c r="AH143" s="454" t="s">
        <v>16916</v>
      </c>
      <c r="AI143" s="180"/>
      <c r="AJ143" s="150" t="s">
        <v>16916</v>
      </c>
      <c r="AK143" s="187"/>
      <c r="AL143" s="188">
        <v>6896329.8700000001</v>
      </c>
      <c r="AM143" s="487">
        <v>4226280.57</v>
      </c>
      <c r="AN143" s="215">
        <v>2276932.63</v>
      </c>
      <c r="AO143" s="392">
        <v>162564.27999999997</v>
      </c>
      <c r="AP143" s="188">
        <v>0</v>
      </c>
      <c r="AQ143" s="487">
        <v>0</v>
      </c>
      <c r="AR143" s="215">
        <v>0</v>
      </c>
      <c r="AS143" s="188">
        <v>6896329.8700000001</v>
      </c>
      <c r="AT143" s="487">
        <v>4226280.57</v>
      </c>
      <c r="AU143" s="215">
        <v>2276932.63</v>
      </c>
      <c r="AV143" s="188" t="s">
        <v>16916</v>
      </c>
      <c r="AW143" s="187" t="s">
        <v>16916</v>
      </c>
    </row>
    <row r="144" spans="1:49" ht="12.75" x14ac:dyDescent="0.2">
      <c r="A144" s="457" t="s">
        <v>8377</v>
      </c>
      <c r="B144" s="457" t="s">
        <v>8382</v>
      </c>
      <c r="C144" s="457" t="s">
        <v>8213</v>
      </c>
      <c r="D144" s="457" t="s">
        <v>8213</v>
      </c>
      <c r="E144" s="457" t="s">
        <v>463</v>
      </c>
      <c r="F144" s="453" t="s">
        <v>96</v>
      </c>
      <c r="G144" s="453" t="s">
        <v>96</v>
      </c>
      <c r="H144" s="463">
        <v>286006.84000000003</v>
      </c>
      <c r="I144" s="180">
        <v>286006.33999999997</v>
      </c>
      <c r="J144" s="358">
        <v>0</v>
      </c>
      <c r="K144" s="150">
        <v>0</v>
      </c>
      <c r="L144" s="180">
        <v>0</v>
      </c>
      <c r="M144" s="358">
        <v>0</v>
      </c>
      <c r="N144" s="150">
        <v>0</v>
      </c>
      <c r="O144" s="180">
        <v>0</v>
      </c>
      <c r="P144" s="358">
        <v>0</v>
      </c>
      <c r="Q144" s="150">
        <v>0</v>
      </c>
      <c r="R144" s="180">
        <v>0</v>
      </c>
      <c r="S144" s="150">
        <v>0</v>
      </c>
      <c r="T144" s="180">
        <v>0</v>
      </c>
      <c r="U144" s="358">
        <v>0</v>
      </c>
      <c r="V144" s="454">
        <v>4719373.9700000007</v>
      </c>
      <c r="W144" s="180">
        <v>4712538.7400000012</v>
      </c>
      <c r="X144" s="150">
        <v>0</v>
      </c>
      <c r="Y144" s="180">
        <v>0</v>
      </c>
      <c r="Z144" s="358">
        <v>0</v>
      </c>
      <c r="AA144" s="150">
        <v>3445834.12</v>
      </c>
      <c r="AB144" s="180">
        <v>0</v>
      </c>
      <c r="AC144" s="150">
        <v>197061.5</v>
      </c>
      <c r="AD144" s="180">
        <v>53485.079999999987</v>
      </c>
      <c r="AE144" s="150">
        <v>0</v>
      </c>
      <c r="AF144" s="187">
        <v>0</v>
      </c>
      <c r="AG144" s="358">
        <v>0</v>
      </c>
      <c r="AH144" s="454" t="s">
        <v>16916</v>
      </c>
      <c r="AI144" s="180"/>
      <c r="AJ144" s="150" t="s">
        <v>16916</v>
      </c>
      <c r="AK144" s="187"/>
      <c r="AL144" s="188">
        <v>8648276.4299999997</v>
      </c>
      <c r="AM144" s="487">
        <v>8648275.9299999997</v>
      </c>
      <c r="AN144" s="215">
        <v>5052030.1600000011</v>
      </c>
      <c r="AO144" s="392">
        <v>0</v>
      </c>
      <c r="AP144" s="188">
        <v>0</v>
      </c>
      <c r="AQ144" s="487">
        <v>0</v>
      </c>
      <c r="AR144" s="215">
        <v>0</v>
      </c>
      <c r="AS144" s="188">
        <v>8648276.4299999997</v>
      </c>
      <c r="AT144" s="487">
        <v>8648275.9299999997</v>
      </c>
      <c r="AU144" s="215">
        <v>5052030.1600000011</v>
      </c>
      <c r="AV144" s="188" t="s">
        <v>16916</v>
      </c>
      <c r="AW144" s="187" t="s">
        <v>16916</v>
      </c>
    </row>
    <row r="145" spans="1:49" ht="12.75" x14ac:dyDescent="0.2">
      <c r="A145" s="457" t="s">
        <v>8377</v>
      </c>
      <c r="B145" s="457" t="s">
        <v>8260</v>
      </c>
      <c r="C145" s="457" t="s">
        <v>8213</v>
      </c>
      <c r="D145" s="457" t="s">
        <v>8213</v>
      </c>
      <c r="E145" s="457" t="s">
        <v>8383</v>
      </c>
      <c r="F145" s="453" t="s">
        <v>96</v>
      </c>
      <c r="G145" s="453" t="s">
        <v>96</v>
      </c>
      <c r="H145" s="454">
        <v>0</v>
      </c>
      <c r="I145" s="180">
        <v>0</v>
      </c>
      <c r="J145" s="358">
        <v>0</v>
      </c>
      <c r="K145" s="150">
        <v>0</v>
      </c>
      <c r="L145" s="180">
        <v>0</v>
      </c>
      <c r="M145" s="358">
        <v>0</v>
      </c>
      <c r="N145" s="150">
        <v>1883077.01</v>
      </c>
      <c r="O145" s="180">
        <v>0</v>
      </c>
      <c r="P145" s="358">
        <v>0</v>
      </c>
      <c r="Q145" s="150">
        <v>0</v>
      </c>
      <c r="R145" s="180">
        <v>0</v>
      </c>
      <c r="S145" s="150">
        <v>0</v>
      </c>
      <c r="T145" s="180">
        <v>0</v>
      </c>
      <c r="U145" s="358">
        <v>0</v>
      </c>
      <c r="V145" s="454">
        <v>964278.57</v>
      </c>
      <c r="W145" s="180">
        <v>0</v>
      </c>
      <c r="X145" s="150">
        <v>0</v>
      </c>
      <c r="Y145" s="180">
        <v>0</v>
      </c>
      <c r="Z145" s="358">
        <v>0</v>
      </c>
      <c r="AA145" s="150">
        <v>0</v>
      </c>
      <c r="AB145" s="180">
        <v>0</v>
      </c>
      <c r="AC145" s="150">
        <v>0</v>
      </c>
      <c r="AD145" s="180">
        <v>0</v>
      </c>
      <c r="AE145" s="150">
        <v>174788.46</v>
      </c>
      <c r="AF145" s="187">
        <v>125161.37</v>
      </c>
      <c r="AG145" s="358">
        <v>0</v>
      </c>
      <c r="AH145" s="454" t="s">
        <v>16916</v>
      </c>
      <c r="AI145" s="180"/>
      <c r="AJ145" s="150" t="s">
        <v>16916</v>
      </c>
      <c r="AK145" s="187"/>
      <c r="AL145" s="188">
        <v>3022144.04</v>
      </c>
      <c r="AM145" s="487">
        <v>125161.37</v>
      </c>
      <c r="AN145" s="215">
        <v>125161.37</v>
      </c>
      <c r="AO145" s="392">
        <v>0</v>
      </c>
      <c r="AP145" s="188">
        <v>0</v>
      </c>
      <c r="AQ145" s="487">
        <v>0</v>
      </c>
      <c r="AR145" s="215">
        <v>0</v>
      </c>
      <c r="AS145" s="188">
        <v>3022144.04</v>
      </c>
      <c r="AT145" s="487">
        <v>125161.37</v>
      </c>
      <c r="AU145" s="215">
        <v>125161.37</v>
      </c>
      <c r="AV145" s="188" t="s">
        <v>16916</v>
      </c>
      <c r="AW145" s="187" t="s">
        <v>16916</v>
      </c>
    </row>
    <row r="146" spans="1:49" ht="12.75" x14ac:dyDescent="0.2">
      <c r="A146" s="148" t="s">
        <v>8377</v>
      </c>
      <c r="B146" s="148" t="s">
        <v>8262</v>
      </c>
      <c r="C146" s="148" t="s">
        <v>8213</v>
      </c>
      <c r="D146" s="148" t="s">
        <v>8213</v>
      </c>
      <c r="E146" s="148" t="s">
        <v>8205</v>
      </c>
      <c r="F146" s="453" t="s">
        <v>96</v>
      </c>
      <c r="G146" s="453" t="s">
        <v>96</v>
      </c>
      <c r="H146" s="454">
        <v>0</v>
      </c>
      <c r="I146" s="180">
        <v>0</v>
      </c>
      <c r="J146" s="358">
        <v>0</v>
      </c>
      <c r="K146" s="150">
        <v>0</v>
      </c>
      <c r="L146" s="180">
        <v>0</v>
      </c>
      <c r="M146" s="358">
        <v>0</v>
      </c>
      <c r="N146" s="150">
        <v>218831.02</v>
      </c>
      <c r="O146" s="180">
        <v>201304.84</v>
      </c>
      <c r="P146" s="358">
        <v>0</v>
      </c>
      <c r="Q146" s="150">
        <v>9117.9599999999991</v>
      </c>
      <c r="R146" s="180">
        <v>0</v>
      </c>
      <c r="S146" s="150">
        <v>161452.68</v>
      </c>
      <c r="T146" s="180">
        <v>161452.68</v>
      </c>
      <c r="U146" s="358">
        <v>0</v>
      </c>
      <c r="V146" s="454"/>
      <c r="W146" s="180"/>
      <c r="X146" s="150"/>
      <c r="Y146" s="180"/>
      <c r="Z146" s="358"/>
      <c r="AA146" s="150"/>
      <c r="AB146" s="180"/>
      <c r="AC146" s="150"/>
      <c r="AD146" s="180"/>
      <c r="AE146" s="150"/>
      <c r="AF146" s="187"/>
      <c r="AG146" s="358"/>
      <c r="AH146" s="454" t="s">
        <v>16916</v>
      </c>
      <c r="AI146" s="180"/>
      <c r="AJ146" s="150" t="s">
        <v>16916</v>
      </c>
      <c r="AK146" s="187"/>
      <c r="AL146" s="188">
        <v>389401.66</v>
      </c>
      <c r="AM146" s="487">
        <v>389401.66</v>
      </c>
      <c r="AN146" s="215">
        <v>362757.52</v>
      </c>
      <c r="AO146" s="392">
        <v>0</v>
      </c>
      <c r="AP146" s="188">
        <v>0</v>
      </c>
      <c r="AQ146" s="487">
        <v>0</v>
      </c>
      <c r="AR146" s="215">
        <v>0</v>
      </c>
      <c r="AS146" s="188">
        <v>389401.66</v>
      </c>
      <c r="AT146" s="487">
        <v>389401.66</v>
      </c>
      <c r="AU146" s="215">
        <v>362757.52</v>
      </c>
      <c r="AV146" s="188" t="s">
        <v>16916</v>
      </c>
      <c r="AW146" s="187" t="s">
        <v>16916</v>
      </c>
    </row>
    <row r="147" spans="1:49" ht="12.75" x14ac:dyDescent="0.2">
      <c r="A147" s="453" t="s">
        <v>8387</v>
      </c>
      <c r="B147" s="453" t="s">
        <v>8399</v>
      </c>
      <c r="C147" s="453" t="s">
        <v>8213</v>
      </c>
      <c r="D147" s="453" t="s">
        <v>8213</v>
      </c>
      <c r="E147" s="453" t="s">
        <v>569</v>
      </c>
      <c r="F147" s="453" t="s">
        <v>85</v>
      </c>
      <c r="G147" s="453" t="s">
        <v>86</v>
      </c>
      <c r="H147" s="454"/>
      <c r="I147" s="180"/>
      <c r="J147" s="358"/>
      <c r="K147" s="150"/>
      <c r="L147" s="180"/>
      <c r="M147" s="358"/>
      <c r="N147" s="150"/>
      <c r="O147" s="180"/>
      <c r="P147" s="358"/>
      <c r="Q147" s="150"/>
      <c r="R147" s="180"/>
      <c r="S147" s="150"/>
      <c r="T147" s="180"/>
      <c r="U147" s="358"/>
      <c r="V147" s="454">
        <v>0</v>
      </c>
      <c r="W147" s="180">
        <v>0</v>
      </c>
      <c r="X147" s="150">
        <v>15584.95</v>
      </c>
      <c r="Y147" s="180">
        <v>0</v>
      </c>
      <c r="Z147" s="358">
        <v>0</v>
      </c>
      <c r="AA147" s="150">
        <v>0</v>
      </c>
      <c r="AB147" s="180">
        <v>0</v>
      </c>
      <c r="AC147" s="150">
        <v>0</v>
      </c>
      <c r="AD147" s="180">
        <v>0</v>
      </c>
      <c r="AE147" s="150">
        <v>0</v>
      </c>
      <c r="AF147" s="187">
        <v>0</v>
      </c>
      <c r="AG147" s="358">
        <v>0</v>
      </c>
      <c r="AH147" s="454" t="s">
        <v>16916</v>
      </c>
      <c r="AI147" s="180"/>
      <c r="AJ147" s="150" t="s">
        <v>16916</v>
      </c>
      <c r="AK147" s="187"/>
      <c r="AL147" s="188">
        <v>15584.95</v>
      </c>
      <c r="AM147" s="487">
        <v>0</v>
      </c>
      <c r="AN147" s="215">
        <v>0</v>
      </c>
      <c r="AO147" s="392">
        <v>0</v>
      </c>
      <c r="AP147" s="188">
        <v>0</v>
      </c>
      <c r="AQ147" s="487">
        <v>0</v>
      </c>
      <c r="AR147" s="215">
        <v>0</v>
      </c>
      <c r="AS147" s="188">
        <v>15584.95</v>
      </c>
      <c r="AT147" s="487">
        <v>0</v>
      </c>
      <c r="AU147" s="215">
        <v>0</v>
      </c>
      <c r="AV147" s="188" t="s">
        <v>16916</v>
      </c>
      <c r="AW147" s="187" t="s">
        <v>16916</v>
      </c>
    </row>
    <row r="148" spans="1:49" ht="12.75" x14ac:dyDescent="0.2">
      <c r="A148" s="453" t="s">
        <v>8387</v>
      </c>
      <c r="B148" s="453" t="s">
        <v>8263</v>
      </c>
      <c r="C148" s="453" t="s">
        <v>8213</v>
      </c>
      <c r="D148" s="453" t="s">
        <v>8213</v>
      </c>
      <c r="E148" s="453" t="s">
        <v>574</v>
      </c>
      <c r="F148" s="453" t="s">
        <v>85</v>
      </c>
      <c r="G148" s="453" t="s">
        <v>86</v>
      </c>
      <c r="H148" s="454"/>
      <c r="I148" s="180"/>
      <c r="J148" s="358"/>
      <c r="K148" s="150"/>
      <c r="L148" s="180"/>
      <c r="M148" s="358"/>
      <c r="N148" s="150"/>
      <c r="O148" s="180"/>
      <c r="P148" s="358"/>
      <c r="Q148" s="150"/>
      <c r="R148" s="180"/>
      <c r="S148" s="150"/>
      <c r="T148" s="180"/>
      <c r="U148" s="358"/>
      <c r="V148" s="454">
        <v>9873.130000000001</v>
      </c>
      <c r="W148" s="180">
        <v>9873.130000000001</v>
      </c>
      <c r="X148" s="150">
        <v>545420.81000000006</v>
      </c>
      <c r="Y148" s="180">
        <v>534606.96000000008</v>
      </c>
      <c r="Z148" s="358">
        <v>127952.91</v>
      </c>
      <c r="AA148" s="150">
        <v>0</v>
      </c>
      <c r="AB148" s="180">
        <v>0</v>
      </c>
      <c r="AC148" s="150">
        <v>0</v>
      </c>
      <c r="AD148" s="180">
        <v>0</v>
      </c>
      <c r="AE148" s="150">
        <v>0</v>
      </c>
      <c r="AF148" s="187">
        <v>0</v>
      </c>
      <c r="AG148" s="358">
        <v>0</v>
      </c>
      <c r="AH148" s="454" t="s">
        <v>16916</v>
      </c>
      <c r="AI148" s="180"/>
      <c r="AJ148" s="150" t="s">
        <v>16916</v>
      </c>
      <c r="AK148" s="187"/>
      <c r="AL148" s="188">
        <v>555293.94000000006</v>
      </c>
      <c r="AM148" s="487">
        <v>555293.93999999994</v>
      </c>
      <c r="AN148" s="215">
        <v>544480.09000000008</v>
      </c>
      <c r="AO148" s="392">
        <v>127952.91</v>
      </c>
      <c r="AP148" s="188">
        <v>0</v>
      </c>
      <c r="AQ148" s="487">
        <v>0</v>
      </c>
      <c r="AR148" s="215">
        <v>0</v>
      </c>
      <c r="AS148" s="188">
        <v>555293.94000000006</v>
      </c>
      <c r="AT148" s="487">
        <v>555293.93999999994</v>
      </c>
      <c r="AU148" s="215">
        <v>544480.09000000008</v>
      </c>
      <c r="AV148" s="188" t="s">
        <v>16916</v>
      </c>
      <c r="AW148" s="187" t="s">
        <v>16916</v>
      </c>
    </row>
    <row r="149" spans="1:49" ht="12.75" x14ac:dyDescent="0.2">
      <c r="A149" s="453" t="s">
        <v>8387</v>
      </c>
      <c r="B149" s="453" t="s">
        <v>8247</v>
      </c>
      <c r="C149" s="453" t="s">
        <v>8213</v>
      </c>
      <c r="D149" s="453" t="s">
        <v>8213</v>
      </c>
      <c r="E149" s="453" t="s">
        <v>584</v>
      </c>
      <c r="F149" s="453" t="s">
        <v>85</v>
      </c>
      <c r="G149" s="453" t="s">
        <v>86</v>
      </c>
      <c r="H149" s="454"/>
      <c r="I149" s="180"/>
      <c r="J149" s="358"/>
      <c r="K149" s="150"/>
      <c r="L149" s="180"/>
      <c r="M149" s="358"/>
      <c r="N149" s="150"/>
      <c r="O149" s="180"/>
      <c r="P149" s="358"/>
      <c r="Q149" s="150"/>
      <c r="R149" s="180"/>
      <c r="S149" s="150"/>
      <c r="T149" s="180"/>
      <c r="U149" s="358"/>
      <c r="V149" s="454">
        <v>113722.3</v>
      </c>
      <c r="W149" s="180">
        <v>113722.3</v>
      </c>
      <c r="X149" s="150">
        <v>0</v>
      </c>
      <c r="Y149" s="180">
        <v>0</v>
      </c>
      <c r="Z149" s="358">
        <v>0</v>
      </c>
      <c r="AA149" s="150">
        <v>0</v>
      </c>
      <c r="AB149" s="180">
        <v>0</v>
      </c>
      <c r="AC149" s="150">
        <v>0</v>
      </c>
      <c r="AD149" s="180">
        <v>0</v>
      </c>
      <c r="AE149" s="150">
        <v>0</v>
      </c>
      <c r="AF149" s="187">
        <v>0</v>
      </c>
      <c r="AG149" s="358">
        <v>0</v>
      </c>
      <c r="AH149" s="454" t="s">
        <v>16916</v>
      </c>
      <c r="AI149" s="180"/>
      <c r="AJ149" s="150" t="s">
        <v>16916</v>
      </c>
      <c r="AK149" s="187"/>
      <c r="AL149" s="188">
        <v>113722.3</v>
      </c>
      <c r="AM149" s="487">
        <v>113722.3</v>
      </c>
      <c r="AN149" s="215">
        <v>113722.3</v>
      </c>
      <c r="AO149" s="392">
        <v>0</v>
      </c>
      <c r="AP149" s="188">
        <v>0</v>
      </c>
      <c r="AQ149" s="487">
        <v>0</v>
      </c>
      <c r="AR149" s="215">
        <v>0</v>
      </c>
      <c r="AS149" s="188">
        <v>113722.3</v>
      </c>
      <c r="AT149" s="487">
        <v>113722.3</v>
      </c>
      <c r="AU149" s="215">
        <v>113722.3</v>
      </c>
      <c r="AV149" s="188" t="s">
        <v>16916</v>
      </c>
      <c r="AW149" s="187" t="s">
        <v>16916</v>
      </c>
    </row>
    <row r="150" spans="1:49" ht="12.75" x14ac:dyDescent="0.2">
      <c r="A150" s="455" t="s">
        <v>8387</v>
      </c>
      <c r="B150" s="455" t="s">
        <v>8274</v>
      </c>
      <c r="C150" s="455" t="s">
        <v>8213</v>
      </c>
      <c r="D150" s="455" t="s">
        <v>8213</v>
      </c>
      <c r="E150" s="455" t="s">
        <v>201</v>
      </c>
      <c r="F150" s="453" t="s">
        <v>85</v>
      </c>
      <c r="G150" s="453" t="s">
        <v>86</v>
      </c>
      <c r="H150" s="454">
        <v>0</v>
      </c>
      <c r="I150" s="180">
        <v>0</v>
      </c>
      <c r="J150" s="358">
        <v>0</v>
      </c>
      <c r="K150" s="150">
        <v>29936.9</v>
      </c>
      <c r="L150" s="180">
        <v>29936.9</v>
      </c>
      <c r="M150" s="358">
        <v>7545.74</v>
      </c>
      <c r="N150" s="150">
        <v>63111.89</v>
      </c>
      <c r="O150" s="180">
        <v>58004.429999999993</v>
      </c>
      <c r="P150" s="358">
        <v>10546.26</v>
      </c>
      <c r="Q150" s="150">
        <v>0</v>
      </c>
      <c r="R150" s="180">
        <v>0</v>
      </c>
      <c r="S150" s="150">
        <v>0</v>
      </c>
      <c r="T150" s="180">
        <v>0</v>
      </c>
      <c r="U150" s="358">
        <v>0</v>
      </c>
      <c r="V150" s="454"/>
      <c r="W150" s="180"/>
      <c r="X150" s="150"/>
      <c r="Y150" s="180"/>
      <c r="Z150" s="358"/>
      <c r="AA150" s="150"/>
      <c r="AB150" s="180"/>
      <c r="AC150" s="150"/>
      <c r="AD150" s="180"/>
      <c r="AE150" s="150"/>
      <c r="AF150" s="187"/>
      <c r="AG150" s="358"/>
      <c r="AH150" s="454" t="s">
        <v>16916</v>
      </c>
      <c r="AI150" s="180"/>
      <c r="AJ150" s="150" t="s">
        <v>16916</v>
      </c>
      <c r="AK150" s="187"/>
      <c r="AL150" s="188">
        <v>93048.790000000008</v>
      </c>
      <c r="AM150" s="487">
        <v>93048.79</v>
      </c>
      <c r="AN150" s="215">
        <v>87941.329999999987</v>
      </c>
      <c r="AO150" s="392">
        <v>18092</v>
      </c>
      <c r="AP150" s="188">
        <v>0</v>
      </c>
      <c r="AQ150" s="487">
        <v>0</v>
      </c>
      <c r="AR150" s="215">
        <v>0</v>
      </c>
      <c r="AS150" s="188">
        <v>93048.790000000008</v>
      </c>
      <c r="AT150" s="487">
        <v>93048.79</v>
      </c>
      <c r="AU150" s="215">
        <v>87941.329999999987</v>
      </c>
      <c r="AV150" s="188" t="s">
        <v>16916</v>
      </c>
      <c r="AW150" s="187" t="s">
        <v>16916</v>
      </c>
    </row>
    <row r="151" spans="1:49" ht="12.75" x14ac:dyDescent="0.2">
      <c r="A151" s="455" t="s">
        <v>8387</v>
      </c>
      <c r="B151" s="455" t="s">
        <v>8365</v>
      </c>
      <c r="C151" s="455" t="s">
        <v>8213</v>
      </c>
      <c r="D151" s="455" t="s">
        <v>8213</v>
      </c>
      <c r="E151" s="455" t="s">
        <v>17084</v>
      </c>
      <c r="F151" s="453" t="s">
        <v>85</v>
      </c>
      <c r="G151" s="453" t="s">
        <v>86</v>
      </c>
      <c r="H151" s="454"/>
      <c r="I151" s="180"/>
      <c r="J151" s="358"/>
      <c r="K151" s="150"/>
      <c r="L151" s="180"/>
      <c r="M151" s="358"/>
      <c r="N151" s="150"/>
      <c r="O151" s="180"/>
      <c r="P151" s="358"/>
      <c r="Q151" s="150"/>
      <c r="R151" s="180"/>
      <c r="S151" s="150"/>
      <c r="T151" s="180"/>
      <c r="U151" s="358"/>
      <c r="V151" s="454">
        <v>496670.64</v>
      </c>
      <c r="W151" s="180">
        <v>483562.7900000001</v>
      </c>
      <c r="X151" s="150">
        <v>72524.210000000006</v>
      </c>
      <c r="Y151" s="180">
        <v>72524.179999999978</v>
      </c>
      <c r="Z151" s="358">
        <v>18280.04</v>
      </c>
      <c r="AA151" s="150">
        <v>0</v>
      </c>
      <c r="AB151" s="180">
        <v>0</v>
      </c>
      <c r="AC151" s="150">
        <v>129429.53</v>
      </c>
      <c r="AD151" s="180">
        <v>74809.2</v>
      </c>
      <c r="AE151" s="150">
        <v>6000000</v>
      </c>
      <c r="AF151" s="187">
        <v>5491871.6100000003</v>
      </c>
      <c r="AG151" s="358">
        <v>0</v>
      </c>
      <c r="AH151" s="454" t="s">
        <v>16916</v>
      </c>
      <c r="AI151" s="180"/>
      <c r="AJ151" s="150" t="s">
        <v>16916</v>
      </c>
      <c r="AK151" s="187"/>
      <c r="AL151" s="188">
        <v>6698624.3799999999</v>
      </c>
      <c r="AM151" s="487">
        <v>6685532.6299999999</v>
      </c>
      <c r="AN151" s="215">
        <v>6122767.7800000003</v>
      </c>
      <c r="AO151" s="392">
        <v>18280.04</v>
      </c>
      <c r="AP151" s="188">
        <v>0</v>
      </c>
      <c r="AQ151" s="487">
        <v>0</v>
      </c>
      <c r="AR151" s="215">
        <v>0</v>
      </c>
      <c r="AS151" s="188">
        <v>6698624.3799999999</v>
      </c>
      <c r="AT151" s="487">
        <v>6685532.6299999999</v>
      </c>
      <c r="AU151" s="215">
        <v>6122767.7800000003</v>
      </c>
      <c r="AV151" s="188" t="s">
        <v>16916</v>
      </c>
      <c r="AW151" s="187" t="s">
        <v>16916</v>
      </c>
    </row>
    <row r="152" spans="1:49" ht="12.75" x14ac:dyDescent="0.2">
      <c r="A152" s="456" t="s">
        <v>8387</v>
      </c>
      <c r="B152" s="456" t="s">
        <v>8212</v>
      </c>
      <c r="C152" s="456" t="s">
        <v>8213</v>
      </c>
      <c r="D152" s="456" t="s">
        <v>8213</v>
      </c>
      <c r="E152" s="456" t="s">
        <v>610</v>
      </c>
      <c r="F152" s="453" t="s">
        <v>85</v>
      </c>
      <c r="G152" s="453" t="s">
        <v>86</v>
      </c>
      <c r="H152" s="454"/>
      <c r="I152" s="180"/>
      <c r="J152" s="358"/>
      <c r="K152" s="150"/>
      <c r="L152" s="180"/>
      <c r="M152" s="358"/>
      <c r="N152" s="150"/>
      <c r="O152" s="180"/>
      <c r="P152" s="358"/>
      <c r="Q152" s="150"/>
      <c r="R152" s="180"/>
      <c r="S152" s="150"/>
      <c r="T152" s="180"/>
      <c r="U152" s="358"/>
      <c r="V152" s="454">
        <v>488370.54</v>
      </c>
      <c r="W152" s="180">
        <v>0</v>
      </c>
      <c r="X152" s="150">
        <v>3012596.85</v>
      </c>
      <c r="Y152" s="180">
        <v>0</v>
      </c>
      <c r="Z152" s="358">
        <v>0</v>
      </c>
      <c r="AA152" s="150">
        <v>0</v>
      </c>
      <c r="AB152" s="180">
        <v>0</v>
      </c>
      <c r="AC152" s="150">
        <v>0</v>
      </c>
      <c r="AD152" s="180">
        <v>0</v>
      </c>
      <c r="AE152" s="150">
        <v>0</v>
      </c>
      <c r="AF152" s="187">
        <v>0</v>
      </c>
      <c r="AG152" s="358">
        <v>0</v>
      </c>
      <c r="AH152" s="454" t="s">
        <v>16916</v>
      </c>
      <c r="AI152" s="180"/>
      <c r="AJ152" s="150" t="s">
        <v>16916</v>
      </c>
      <c r="AK152" s="187"/>
      <c r="AL152" s="188">
        <v>3500967.39</v>
      </c>
      <c r="AM152" s="487">
        <v>3500389.44</v>
      </c>
      <c r="AN152" s="215">
        <v>0</v>
      </c>
      <c r="AO152" s="392">
        <v>0</v>
      </c>
      <c r="AP152" s="188">
        <v>0</v>
      </c>
      <c r="AQ152" s="487">
        <v>0</v>
      </c>
      <c r="AR152" s="215">
        <v>0</v>
      </c>
      <c r="AS152" s="188">
        <v>3500967.39</v>
      </c>
      <c r="AT152" s="487">
        <v>3500389.44</v>
      </c>
      <c r="AU152" s="215">
        <v>0</v>
      </c>
      <c r="AV152" s="188" t="s">
        <v>16916</v>
      </c>
      <c r="AW152" s="187" t="s">
        <v>16916</v>
      </c>
    </row>
    <row r="153" spans="1:49" ht="12.75" x14ac:dyDescent="0.2">
      <c r="A153" s="460" t="s">
        <v>8387</v>
      </c>
      <c r="B153" s="460" t="s">
        <v>8869</v>
      </c>
      <c r="C153" s="460" t="s">
        <v>8213</v>
      </c>
      <c r="D153" s="460" t="s">
        <v>8213</v>
      </c>
      <c r="E153" s="460" t="s">
        <v>638</v>
      </c>
      <c r="F153" s="453" t="s">
        <v>85</v>
      </c>
      <c r="G153" s="453" t="s">
        <v>86</v>
      </c>
      <c r="H153" s="454"/>
      <c r="I153" s="180"/>
      <c r="J153" s="358"/>
      <c r="K153" s="150"/>
      <c r="L153" s="180"/>
      <c r="M153" s="358"/>
      <c r="N153" s="150"/>
      <c r="O153" s="180"/>
      <c r="P153" s="358"/>
      <c r="Q153" s="150"/>
      <c r="R153" s="180"/>
      <c r="S153" s="150"/>
      <c r="T153" s="180"/>
      <c r="U153" s="358"/>
      <c r="V153" s="454"/>
      <c r="W153" s="180"/>
      <c r="X153" s="150"/>
      <c r="Y153" s="180"/>
      <c r="Z153" s="358"/>
      <c r="AA153" s="150"/>
      <c r="AB153" s="180"/>
      <c r="AC153" s="150"/>
      <c r="AD153" s="180"/>
      <c r="AE153" s="150"/>
      <c r="AF153" s="187"/>
      <c r="AG153" s="358"/>
      <c r="AH153" s="454">
        <v>0</v>
      </c>
      <c r="AI153" s="180">
        <v>0</v>
      </c>
      <c r="AJ153" s="150">
        <v>398621.42</v>
      </c>
      <c r="AK153" s="187">
        <v>398621.42</v>
      </c>
      <c r="AL153" s="188">
        <v>0</v>
      </c>
      <c r="AM153" s="487">
        <v>0</v>
      </c>
      <c r="AN153" s="215">
        <v>0</v>
      </c>
      <c r="AO153" s="392">
        <v>0</v>
      </c>
      <c r="AP153" s="188">
        <v>398621.42</v>
      </c>
      <c r="AQ153" s="487">
        <v>398621.42</v>
      </c>
      <c r="AR153" s="215">
        <v>398621.42</v>
      </c>
      <c r="AS153" s="188">
        <v>398621.42</v>
      </c>
      <c r="AT153" s="487">
        <v>398621.42</v>
      </c>
      <c r="AU153" s="215">
        <v>398621.42</v>
      </c>
      <c r="AV153" s="188" t="s">
        <v>16916</v>
      </c>
      <c r="AW153" s="187" t="s">
        <v>16916</v>
      </c>
    </row>
    <row r="154" spans="1:49" ht="12.75" x14ac:dyDescent="0.2">
      <c r="A154" s="459" t="s">
        <v>8398</v>
      </c>
      <c r="B154" s="459" t="s">
        <v>8258</v>
      </c>
      <c r="C154" s="459" t="s">
        <v>8213</v>
      </c>
      <c r="D154" s="459" t="s">
        <v>8213</v>
      </c>
      <c r="E154" s="459" t="s">
        <v>335</v>
      </c>
      <c r="F154" s="453" t="s">
        <v>147</v>
      </c>
      <c r="G154" s="453" t="s">
        <v>86</v>
      </c>
      <c r="H154" s="454"/>
      <c r="I154" s="180"/>
      <c r="J154" s="358"/>
      <c r="K154" s="150"/>
      <c r="L154" s="180"/>
      <c r="M154" s="358"/>
      <c r="N154" s="150"/>
      <c r="O154" s="180"/>
      <c r="P154" s="358"/>
      <c r="Q154" s="150"/>
      <c r="R154" s="180"/>
      <c r="S154" s="150"/>
      <c r="T154" s="180"/>
      <c r="U154" s="358"/>
      <c r="V154" s="454"/>
      <c r="W154" s="180"/>
      <c r="X154" s="150"/>
      <c r="Y154" s="180"/>
      <c r="Z154" s="358"/>
      <c r="AA154" s="150"/>
      <c r="AB154" s="180"/>
      <c r="AC154" s="150"/>
      <c r="AD154" s="180"/>
      <c r="AE154" s="150"/>
      <c r="AF154" s="187"/>
      <c r="AG154" s="358"/>
      <c r="AH154" s="454">
        <v>15150</v>
      </c>
      <c r="AI154" s="180">
        <v>0</v>
      </c>
      <c r="AJ154" s="150">
        <v>0</v>
      </c>
      <c r="AK154" s="187">
        <v>0</v>
      </c>
      <c r="AL154" s="188">
        <v>0</v>
      </c>
      <c r="AM154" s="487">
        <v>0</v>
      </c>
      <c r="AN154" s="215">
        <v>0</v>
      </c>
      <c r="AO154" s="392">
        <v>0</v>
      </c>
      <c r="AP154" s="188">
        <v>15150</v>
      </c>
      <c r="AQ154" s="487">
        <v>0</v>
      </c>
      <c r="AR154" s="215">
        <v>0</v>
      </c>
      <c r="AS154" s="188">
        <v>15150</v>
      </c>
      <c r="AT154" s="487">
        <v>0</v>
      </c>
      <c r="AU154" s="215">
        <v>0</v>
      </c>
      <c r="AV154" s="188" t="s">
        <v>16916</v>
      </c>
      <c r="AW154" s="187" t="s">
        <v>16916</v>
      </c>
    </row>
    <row r="155" spans="1:49" ht="12.75" x14ac:dyDescent="0.2">
      <c r="A155" s="457" t="s">
        <v>8398</v>
      </c>
      <c r="B155" s="457" t="s">
        <v>8251</v>
      </c>
      <c r="C155" s="457" t="s">
        <v>8213</v>
      </c>
      <c r="D155" s="457" t="s">
        <v>8213</v>
      </c>
      <c r="E155" s="457" t="s">
        <v>8198</v>
      </c>
      <c r="F155" s="453" t="s">
        <v>147</v>
      </c>
      <c r="G155" s="453" t="s">
        <v>86</v>
      </c>
      <c r="H155" s="454">
        <v>0</v>
      </c>
      <c r="I155" s="180">
        <v>0</v>
      </c>
      <c r="J155" s="358">
        <v>0</v>
      </c>
      <c r="K155" s="150">
        <v>0</v>
      </c>
      <c r="L155" s="180">
        <v>0</v>
      </c>
      <c r="M155" s="358">
        <v>0</v>
      </c>
      <c r="N155" s="150">
        <v>63672</v>
      </c>
      <c r="O155" s="180">
        <v>0</v>
      </c>
      <c r="P155" s="358">
        <v>0</v>
      </c>
      <c r="Q155" s="150">
        <v>0</v>
      </c>
      <c r="R155" s="180">
        <v>0</v>
      </c>
      <c r="S155" s="150">
        <v>0</v>
      </c>
      <c r="T155" s="180">
        <v>0</v>
      </c>
      <c r="U155" s="358">
        <v>0</v>
      </c>
      <c r="V155" s="454"/>
      <c r="W155" s="180"/>
      <c r="X155" s="150"/>
      <c r="Y155" s="180"/>
      <c r="Z155" s="358"/>
      <c r="AA155" s="150"/>
      <c r="AB155" s="180"/>
      <c r="AC155" s="150"/>
      <c r="AD155" s="180"/>
      <c r="AE155" s="150"/>
      <c r="AF155" s="187"/>
      <c r="AG155" s="358"/>
      <c r="AH155" s="454" t="s">
        <v>16916</v>
      </c>
      <c r="AI155" s="180"/>
      <c r="AJ155" s="150" t="s">
        <v>16916</v>
      </c>
      <c r="AK155" s="187"/>
      <c r="AL155" s="188">
        <v>63672</v>
      </c>
      <c r="AM155" s="487">
        <v>0</v>
      </c>
      <c r="AN155" s="215">
        <v>0</v>
      </c>
      <c r="AO155" s="392">
        <v>0</v>
      </c>
      <c r="AP155" s="188">
        <v>0</v>
      </c>
      <c r="AQ155" s="487">
        <v>0</v>
      </c>
      <c r="AR155" s="215">
        <v>0</v>
      </c>
      <c r="AS155" s="188">
        <v>63672</v>
      </c>
      <c r="AT155" s="487">
        <v>0</v>
      </c>
      <c r="AU155" s="215">
        <v>0</v>
      </c>
      <c r="AV155" s="188" t="s">
        <v>16916</v>
      </c>
      <c r="AW155" s="187" t="s">
        <v>16916</v>
      </c>
    </row>
    <row r="156" spans="1:49" ht="12.75" x14ac:dyDescent="0.2">
      <c r="A156" s="455" t="s">
        <v>8392</v>
      </c>
      <c r="B156" s="455" t="s">
        <v>8402</v>
      </c>
      <c r="C156" s="455" t="s">
        <v>8213</v>
      </c>
      <c r="D156" s="455" t="s">
        <v>8213</v>
      </c>
      <c r="E156" s="455" t="s">
        <v>202</v>
      </c>
      <c r="F156" s="453" t="s">
        <v>89</v>
      </c>
      <c r="G156" s="453" t="s">
        <v>86</v>
      </c>
      <c r="H156" s="454">
        <v>0</v>
      </c>
      <c r="I156" s="180">
        <v>0</v>
      </c>
      <c r="J156" s="358">
        <v>0</v>
      </c>
      <c r="K156" s="150">
        <v>0</v>
      </c>
      <c r="L156" s="180">
        <v>0</v>
      </c>
      <c r="M156" s="358">
        <v>0</v>
      </c>
      <c r="N156" s="150">
        <v>32244.66</v>
      </c>
      <c r="O156" s="180">
        <v>0</v>
      </c>
      <c r="P156" s="358">
        <v>0</v>
      </c>
      <c r="Q156" s="150">
        <v>0</v>
      </c>
      <c r="R156" s="180">
        <v>0</v>
      </c>
      <c r="S156" s="150">
        <v>0</v>
      </c>
      <c r="T156" s="180">
        <v>0</v>
      </c>
      <c r="U156" s="358">
        <v>0</v>
      </c>
      <c r="V156" s="454"/>
      <c r="W156" s="180"/>
      <c r="X156" s="150"/>
      <c r="Y156" s="180"/>
      <c r="Z156" s="358"/>
      <c r="AA156" s="150"/>
      <c r="AB156" s="180"/>
      <c r="AC156" s="150"/>
      <c r="AD156" s="180"/>
      <c r="AE156" s="150"/>
      <c r="AF156" s="187"/>
      <c r="AG156" s="358"/>
      <c r="AH156" s="454" t="s">
        <v>16916</v>
      </c>
      <c r="AI156" s="180"/>
      <c r="AJ156" s="150" t="s">
        <v>16916</v>
      </c>
      <c r="AK156" s="187"/>
      <c r="AL156" s="188">
        <v>32244.66</v>
      </c>
      <c r="AM156" s="487">
        <v>0</v>
      </c>
      <c r="AN156" s="215">
        <v>0</v>
      </c>
      <c r="AO156" s="392">
        <v>0</v>
      </c>
      <c r="AP156" s="188">
        <v>0</v>
      </c>
      <c r="AQ156" s="487">
        <v>0</v>
      </c>
      <c r="AR156" s="215">
        <v>0</v>
      </c>
      <c r="AS156" s="188">
        <v>32244.66</v>
      </c>
      <c r="AT156" s="487">
        <v>0</v>
      </c>
      <c r="AU156" s="215">
        <v>0</v>
      </c>
      <c r="AV156" s="188" t="s">
        <v>16916</v>
      </c>
      <c r="AW156" s="187" t="s">
        <v>16916</v>
      </c>
    </row>
    <row r="157" spans="1:49" ht="12.75" x14ac:dyDescent="0.2">
      <c r="A157" s="456" t="s">
        <v>8392</v>
      </c>
      <c r="B157" s="456" t="s">
        <v>8327</v>
      </c>
      <c r="C157" s="456" t="s">
        <v>8213</v>
      </c>
      <c r="D157" s="456" t="s">
        <v>8213</v>
      </c>
      <c r="E157" s="456" t="s">
        <v>8511</v>
      </c>
      <c r="F157" s="453" t="s">
        <v>89</v>
      </c>
      <c r="G157" s="453" t="s">
        <v>86</v>
      </c>
      <c r="H157" s="454"/>
      <c r="I157" s="180"/>
      <c r="J157" s="358"/>
      <c r="K157" s="150"/>
      <c r="L157" s="180"/>
      <c r="M157" s="358"/>
      <c r="N157" s="150"/>
      <c r="O157" s="180"/>
      <c r="P157" s="358"/>
      <c r="Q157" s="150"/>
      <c r="R157" s="180"/>
      <c r="S157" s="150"/>
      <c r="T157" s="180"/>
      <c r="U157" s="358"/>
      <c r="V157" s="454">
        <v>253412.38</v>
      </c>
      <c r="W157" s="180">
        <v>0</v>
      </c>
      <c r="X157" s="150">
        <v>254974.89</v>
      </c>
      <c r="Y157" s="180">
        <v>254974.89</v>
      </c>
      <c r="Z157" s="358">
        <v>63468.63</v>
      </c>
      <c r="AA157" s="150">
        <v>189781.15</v>
      </c>
      <c r="AB157" s="180">
        <v>0</v>
      </c>
      <c r="AC157" s="150">
        <v>15213.75</v>
      </c>
      <c r="AD157" s="180">
        <v>0</v>
      </c>
      <c r="AE157" s="150">
        <v>0</v>
      </c>
      <c r="AF157" s="187">
        <v>0</v>
      </c>
      <c r="AG157" s="358">
        <v>0</v>
      </c>
      <c r="AH157" s="454" t="s">
        <v>16916</v>
      </c>
      <c r="AI157" s="180"/>
      <c r="AJ157" s="150" t="s">
        <v>16916</v>
      </c>
      <c r="AK157" s="187"/>
      <c r="AL157" s="188">
        <v>713382.17</v>
      </c>
      <c r="AM157" s="487">
        <v>713382.17</v>
      </c>
      <c r="AN157" s="215">
        <v>254974.89</v>
      </c>
      <c r="AO157" s="392">
        <v>63468.63</v>
      </c>
      <c r="AP157" s="188">
        <v>0</v>
      </c>
      <c r="AQ157" s="487">
        <v>0</v>
      </c>
      <c r="AR157" s="215">
        <v>0</v>
      </c>
      <c r="AS157" s="188">
        <v>713382.17</v>
      </c>
      <c r="AT157" s="487">
        <v>713382.17</v>
      </c>
      <c r="AU157" s="215">
        <v>254974.89</v>
      </c>
      <c r="AV157" s="188" t="s">
        <v>16916</v>
      </c>
      <c r="AW157" s="187" t="s">
        <v>16916</v>
      </c>
    </row>
    <row r="158" spans="1:49" ht="12.75" x14ac:dyDescent="0.2">
      <c r="A158" s="456" t="s">
        <v>8392</v>
      </c>
      <c r="B158" s="456" t="s">
        <v>8821</v>
      </c>
      <c r="C158" s="456" t="s">
        <v>8213</v>
      </c>
      <c r="D158" s="456" t="s">
        <v>8213</v>
      </c>
      <c r="E158" s="456" t="s">
        <v>17085</v>
      </c>
      <c r="F158" s="453" t="s">
        <v>89</v>
      </c>
      <c r="G158" s="453" t="s">
        <v>86</v>
      </c>
      <c r="H158" s="454">
        <v>0</v>
      </c>
      <c r="I158" s="180">
        <v>0</v>
      </c>
      <c r="J158" s="358">
        <v>0</v>
      </c>
      <c r="K158" s="150">
        <v>194874.55</v>
      </c>
      <c r="L158" s="180">
        <v>146366.13</v>
      </c>
      <c r="M158" s="358">
        <v>0</v>
      </c>
      <c r="N158" s="150">
        <v>0</v>
      </c>
      <c r="O158" s="180">
        <v>0</v>
      </c>
      <c r="P158" s="358">
        <v>0</v>
      </c>
      <c r="Q158" s="150">
        <v>0</v>
      </c>
      <c r="R158" s="180">
        <v>0</v>
      </c>
      <c r="S158" s="150">
        <v>370000</v>
      </c>
      <c r="T158" s="180">
        <v>0</v>
      </c>
      <c r="U158" s="358">
        <v>0</v>
      </c>
      <c r="V158" s="454">
        <v>0</v>
      </c>
      <c r="W158" s="180">
        <v>0</v>
      </c>
      <c r="X158" s="150">
        <v>0</v>
      </c>
      <c r="Y158" s="180">
        <v>0</v>
      </c>
      <c r="Z158" s="358">
        <v>0</v>
      </c>
      <c r="AA158" s="150">
        <v>0</v>
      </c>
      <c r="AB158" s="180">
        <v>0</v>
      </c>
      <c r="AC158" s="150">
        <v>0</v>
      </c>
      <c r="AD158" s="180">
        <v>0</v>
      </c>
      <c r="AE158" s="150">
        <v>370000</v>
      </c>
      <c r="AF158" s="187">
        <v>369999.99</v>
      </c>
      <c r="AG158" s="358">
        <v>0</v>
      </c>
      <c r="AH158" s="454" t="s">
        <v>16916</v>
      </c>
      <c r="AI158" s="180"/>
      <c r="AJ158" s="150" t="s">
        <v>16916</v>
      </c>
      <c r="AK158" s="187"/>
      <c r="AL158" s="188">
        <v>934874.55</v>
      </c>
      <c r="AM158" s="487">
        <v>564874.55000000005</v>
      </c>
      <c r="AN158" s="215">
        <v>516366.12</v>
      </c>
      <c r="AO158" s="392">
        <v>0</v>
      </c>
      <c r="AP158" s="188">
        <v>0</v>
      </c>
      <c r="AQ158" s="487">
        <v>0</v>
      </c>
      <c r="AR158" s="215">
        <v>0</v>
      </c>
      <c r="AS158" s="188">
        <v>934874.55</v>
      </c>
      <c r="AT158" s="487">
        <v>564874.55000000005</v>
      </c>
      <c r="AU158" s="215">
        <v>516366.12</v>
      </c>
      <c r="AV158" s="188" t="s">
        <v>16916</v>
      </c>
      <c r="AW158" s="187" t="s">
        <v>16916</v>
      </c>
    </row>
    <row r="159" spans="1:49" ht="12.75" x14ac:dyDescent="0.2">
      <c r="A159" s="460" t="s">
        <v>8392</v>
      </c>
      <c r="B159" s="460" t="s">
        <v>8395</v>
      </c>
      <c r="C159" s="460" t="s">
        <v>8213</v>
      </c>
      <c r="D159" s="460" t="s">
        <v>8213</v>
      </c>
      <c r="E159" s="460" t="s">
        <v>453</v>
      </c>
      <c r="F159" s="453" t="s">
        <v>89</v>
      </c>
      <c r="G159" s="453" t="s">
        <v>86</v>
      </c>
      <c r="H159" s="454"/>
      <c r="I159" s="180"/>
      <c r="J159" s="358"/>
      <c r="K159" s="150"/>
      <c r="L159" s="180"/>
      <c r="M159" s="358"/>
      <c r="N159" s="150"/>
      <c r="O159" s="180"/>
      <c r="P159" s="358"/>
      <c r="Q159" s="150"/>
      <c r="R159" s="180"/>
      <c r="S159" s="150"/>
      <c r="T159" s="180"/>
      <c r="U159" s="358"/>
      <c r="V159" s="454">
        <v>11406035.07</v>
      </c>
      <c r="W159" s="180">
        <v>11316342.579999993</v>
      </c>
      <c r="X159" s="150">
        <v>926463.04</v>
      </c>
      <c r="Y159" s="180">
        <v>869891.63999999978</v>
      </c>
      <c r="Z159" s="358">
        <v>175054.07999999999</v>
      </c>
      <c r="AA159" s="150">
        <v>0</v>
      </c>
      <c r="AB159" s="180">
        <v>0</v>
      </c>
      <c r="AC159" s="150">
        <v>0</v>
      </c>
      <c r="AD159" s="180">
        <v>0</v>
      </c>
      <c r="AE159" s="150">
        <v>0</v>
      </c>
      <c r="AF159" s="187">
        <v>0</v>
      </c>
      <c r="AG159" s="358">
        <v>0</v>
      </c>
      <c r="AH159" s="454" t="s">
        <v>16916</v>
      </c>
      <c r="AI159" s="180"/>
      <c r="AJ159" s="150" t="s">
        <v>16916</v>
      </c>
      <c r="AK159" s="187"/>
      <c r="AL159" s="188">
        <v>12332498.109999999</v>
      </c>
      <c r="AM159" s="487">
        <v>12323784.970000001</v>
      </c>
      <c r="AN159" s="215">
        <v>12186234.219999993</v>
      </c>
      <c r="AO159" s="392">
        <v>175054.07999999999</v>
      </c>
      <c r="AP159" s="188">
        <v>0</v>
      </c>
      <c r="AQ159" s="487">
        <v>0</v>
      </c>
      <c r="AR159" s="215">
        <v>0</v>
      </c>
      <c r="AS159" s="188">
        <v>12332498.109999999</v>
      </c>
      <c r="AT159" s="487">
        <v>12323784.970000001</v>
      </c>
      <c r="AU159" s="215">
        <v>12186234.219999993</v>
      </c>
      <c r="AV159" s="188" t="s">
        <v>16916</v>
      </c>
      <c r="AW159" s="187" t="s">
        <v>16916</v>
      </c>
    </row>
    <row r="160" spans="1:49" ht="12.75" x14ac:dyDescent="0.2">
      <c r="A160" s="458" t="s">
        <v>8392</v>
      </c>
      <c r="B160" s="458" t="s">
        <v>8491</v>
      </c>
      <c r="C160" s="458" t="s">
        <v>8213</v>
      </c>
      <c r="D160" s="458" t="s">
        <v>8213</v>
      </c>
      <c r="E160" s="458" t="s">
        <v>3895</v>
      </c>
      <c r="F160" s="453" t="s">
        <v>89</v>
      </c>
      <c r="G160" s="453" t="s">
        <v>86</v>
      </c>
      <c r="H160" s="454"/>
      <c r="I160" s="180"/>
      <c r="J160" s="358"/>
      <c r="K160" s="150"/>
      <c r="L160" s="180"/>
      <c r="M160" s="358"/>
      <c r="N160" s="150"/>
      <c r="O160" s="180"/>
      <c r="P160" s="358"/>
      <c r="Q160" s="150"/>
      <c r="R160" s="180"/>
      <c r="S160" s="150"/>
      <c r="T160" s="180"/>
      <c r="U160" s="358"/>
      <c r="V160" s="454">
        <v>0</v>
      </c>
      <c r="W160" s="180">
        <v>0</v>
      </c>
      <c r="X160" s="150">
        <v>0</v>
      </c>
      <c r="Y160" s="180">
        <v>0</v>
      </c>
      <c r="Z160" s="358">
        <v>0</v>
      </c>
      <c r="AA160" s="150">
        <v>0</v>
      </c>
      <c r="AB160" s="180">
        <v>0</v>
      </c>
      <c r="AC160" s="150">
        <v>0</v>
      </c>
      <c r="AD160" s="180">
        <v>0</v>
      </c>
      <c r="AE160" s="150">
        <v>1047523.73</v>
      </c>
      <c r="AF160" s="187">
        <v>550160</v>
      </c>
      <c r="AG160" s="358">
        <v>0</v>
      </c>
      <c r="AH160" s="454" t="s">
        <v>16916</v>
      </c>
      <c r="AI160" s="180"/>
      <c r="AJ160" s="150" t="s">
        <v>16916</v>
      </c>
      <c r="AK160" s="187"/>
      <c r="AL160" s="188">
        <v>1047523.73</v>
      </c>
      <c r="AM160" s="487">
        <v>1047523.73</v>
      </c>
      <c r="AN160" s="215">
        <v>550160</v>
      </c>
      <c r="AO160" s="392">
        <v>0</v>
      </c>
      <c r="AP160" s="188">
        <v>0</v>
      </c>
      <c r="AQ160" s="487">
        <v>0</v>
      </c>
      <c r="AR160" s="215">
        <v>0</v>
      </c>
      <c r="AS160" s="188">
        <v>1047523.73</v>
      </c>
      <c r="AT160" s="487">
        <v>1047523.73</v>
      </c>
      <c r="AU160" s="215">
        <v>550160</v>
      </c>
      <c r="AV160" s="188" t="s">
        <v>16916</v>
      </c>
      <c r="AW160" s="187" t="s">
        <v>16916</v>
      </c>
    </row>
    <row r="161" spans="1:49" ht="12.75" x14ac:dyDescent="0.2">
      <c r="A161" s="458" t="s">
        <v>8392</v>
      </c>
      <c r="B161" s="458" t="s">
        <v>8401</v>
      </c>
      <c r="C161" s="458" t="s">
        <v>8213</v>
      </c>
      <c r="D161" s="458" t="s">
        <v>8213</v>
      </c>
      <c r="E161" s="458" t="s">
        <v>8513</v>
      </c>
      <c r="F161" s="453" t="s">
        <v>89</v>
      </c>
      <c r="G161" s="453" t="s">
        <v>86</v>
      </c>
      <c r="H161" s="454"/>
      <c r="I161" s="180"/>
      <c r="J161" s="358"/>
      <c r="K161" s="150"/>
      <c r="L161" s="180"/>
      <c r="M161" s="358"/>
      <c r="N161" s="150"/>
      <c r="O161" s="180"/>
      <c r="P161" s="358"/>
      <c r="Q161" s="150"/>
      <c r="R161" s="180"/>
      <c r="S161" s="150"/>
      <c r="T161" s="180"/>
      <c r="U161" s="358"/>
      <c r="V161" s="454">
        <v>88803.12</v>
      </c>
      <c r="W161" s="180">
        <v>0</v>
      </c>
      <c r="X161" s="150">
        <v>0</v>
      </c>
      <c r="Y161" s="180">
        <v>0</v>
      </c>
      <c r="Z161" s="358">
        <v>0</v>
      </c>
      <c r="AA161" s="150">
        <v>0</v>
      </c>
      <c r="AB161" s="180">
        <v>0</v>
      </c>
      <c r="AC161" s="150">
        <v>0</v>
      </c>
      <c r="AD161" s="180">
        <v>0</v>
      </c>
      <c r="AE161" s="150">
        <v>0</v>
      </c>
      <c r="AF161" s="187">
        <v>0</v>
      </c>
      <c r="AG161" s="358">
        <v>0</v>
      </c>
      <c r="AH161" s="454" t="s">
        <v>16916</v>
      </c>
      <c r="AI161" s="180"/>
      <c r="AJ161" s="150" t="s">
        <v>16916</v>
      </c>
      <c r="AK161" s="187"/>
      <c r="AL161" s="188">
        <v>88803.12</v>
      </c>
      <c r="AM161" s="487">
        <v>0</v>
      </c>
      <c r="AN161" s="215">
        <v>0</v>
      </c>
      <c r="AO161" s="392">
        <v>0</v>
      </c>
      <c r="AP161" s="188">
        <v>0</v>
      </c>
      <c r="AQ161" s="487">
        <v>0</v>
      </c>
      <c r="AR161" s="215">
        <v>0</v>
      </c>
      <c r="AS161" s="188">
        <v>88803.12</v>
      </c>
      <c r="AT161" s="487">
        <v>0</v>
      </c>
      <c r="AU161" s="215">
        <v>0</v>
      </c>
      <c r="AV161" s="188" t="s">
        <v>16916</v>
      </c>
      <c r="AW161" s="187" t="s">
        <v>16916</v>
      </c>
    </row>
    <row r="162" spans="1:49" ht="12.75" x14ac:dyDescent="0.2">
      <c r="A162" s="457" t="s">
        <v>8392</v>
      </c>
      <c r="B162" s="457" t="s">
        <v>8403</v>
      </c>
      <c r="C162" s="457" t="s">
        <v>8213</v>
      </c>
      <c r="D162" s="457" t="s">
        <v>8213</v>
      </c>
      <c r="E162" s="457" t="s">
        <v>3919</v>
      </c>
      <c r="F162" s="453" t="s">
        <v>89</v>
      </c>
      <c r="G162" s="453" t="s">
        <v>86</v>
      </c>
      <c r="H162" s="454"/>
      <c r="I162" s="180"/>
      <c r="J162" s="358"/>
      <c r="K162" s="150"/>
      <c r="L162" s="180"/>
      <c r="M162" s="358"/>
      <c r="N162" s="150"/>
      <c r="O162" s="180"/>
      <c r="P162" s="358"/>
      <c r="Q162" s="150"/>
      <c r="R162" s="180"/>
      <c r="S162" s="150"/>
      <c r="T162" s="180"/>
      <c r="U162" s="358"/>
      <c r="V162" s="454">
        <v>274808.08</v>
      </c>
      <c r="W162" s="180">
        <v>0</v>
      </c>
      <c r="X162" s="150">
        <v>575297.23</v>
      </c>
      <c r="Y162" s="180">
        <v>0</v>
      </c>
      <c r="Z162" s="358">
        <v>0</v>
      </c>
      <c r="AA162" s="150">
        <v>0</v>
      </c>
      <c r="AB162" s="180">
        <v>0</v>
      </c>
      <c r="AC162" s="150">
        <v>0</v>
      </c>
      <c r="AD162" s="180">
        <v>0</v>
      </c>
      <c r="AE162" s="150">
        <v>0</v>
      </c>
      <c r="AF162" s="187">
        <v>0</v>
      </c>
      <c r="AG162" s="358">
        <v>0</v>
      </c>
      <c r="AH162" s="454" t="s">
        <v>16916</v>
      </c>
      <c r="AI162" s="180"/>
      <c r="AJ162" s="150" t="s">
        <v>16916</v>
      </c>
      <c r="AK162" s="187"/>
      <c r="AL162" s="188">
        <v>850105.31</v>
      </c>
      <c r="AM162" s="487">
        <v>0</v>
      </c>
      <c r="AN162" s="215">
        <v>0</v>
      </c>
      <c r="AO162" s="392">
        <v>0</v>
      </c>
      <c r="AP162" s="188">
        <v>0</v>
      </c>
      <c r="AQ162" s="487">
        <v>0</v>
      </c>
      <c r="AR162" s="215">
        <v>0</v>
      </c>
      <c r="AS162" s="188">
        <v>850105.31</v>
      </c>
      <c r="AT162" s="487">
        <v>0</v>
      </c>
      <c r="AU162" s="215">
        <v>0</v>
      </c>
      <c r="AV162" s="188" t="s">
        <v>16916</v>
      </c>
      <c r="AW162" s="187" t="s">
        <v>16916</v>
      </c>
    </row>
    <row r="163" spans="1:49" ht="12.75" x14ac:dyDescent="0.2">
      <c r="A163" s="457" t="s">
        <v>8392</v>
      </c>
      <c r="B163" s="457" t="s">
        <v>9267</v>
      </c>
      <c r="C163" s="457" t="s">
        <v>8213</v>
      </c>
      <c r="D163" s="457" t="s">
        <v>8213</v>
      </c>
      <c r="E163" s="457" t="s">
        <v>17094</v>
      </c>
      <c r="F163" s="453" t="s">
        <v>89</v>
      </c>
      <c r="G163" s="453" t="s">
        <v>86</v>
      </c>
      <c r="H163" s="454"/>
      <c r="I163" s="180"/>
      <c r="J163" s="358"/>
      <c r="K163" s="150"/>
      <c r="L163" s="180"/>
      <c r="M163" s="358"/>
      <c r="N163" s="150"/>
      <c r="O163" s="180"/>
      <c r="P163" s="358"/>
      <c r="Q163" s="150"/>
      <c r="R163" s="180"/>
      <c r="S163" s="150"/>
      <c r="T163" s="180"/>
      <c r="U163" s="358"/>
      <c r="V163" s="454"/>
      <c r="W163" s="180"/>
      <c r="X163" s="150"/>
      <c r="Y163" s="180"/>
      <c r="Z163" s="358"/>
      <c r="AA163" s="150"/>
      <c r="AB163" s="180"/>
      <c r="AC163" s="150"/>
      <c r="AD163" s="180"/>
      <c r="AE163" s="150"/>
      <c r="AF163" s="187"/>
      <c r="AG163" s="358"/>
      <c r="AH163" s="454">
        <v>0</v>
      </c>
      <c r="AI163" s="180">
        <v>0</v>
      </c>
      <c r="AJ163" s="150">
        <v>0</v>
      </c>
      <c r="AK163" s="187">
        <v>0</v>
      </c>
      <c r="AL163" s="188">
        <v>0</v>
      </c>
      <c r="AM163" s="487">
        <v>0</v>
      </c>
      <c r="AN163" s="215">
        <v>0</v>
      </c>
      <c r="AO163" s="392">
        <v>0</v>
      </c>
      <c r="AP163" s="188">
        <v>0</v>
      </c>
      <c r="AQ163" s="487">
        <v>0</v>
      </c>
      <c r="AR163" s="215">
        <v>0</v>
      </c>
      <c r="AS163" s="188">
        <v>0</v>
      </c>
      <c r="AT163" s="487">
        <v>0</v>
      </c>
      <c r="AU163" s="215">
        <v>0</v>
      </c>
      <c r="AV163" s="188">
        <v>453465.59999999998</v>
      </c>
      <c r="AW163" s="187">
        <v>453465.59999999998</v>
      </c>
    </row>
    <row r="164" spans="1:49" ht="12.75" x14ac:dyDescent="0.2">
      <c r="A164" s="457" t="s">
        <v>8392</v>
      </c>
      <c r="B164" s="457" t="s">
        <v>9290</v>
      </c>
      <c r="C164" s="457" t="s">
        <v>8213</v>
      </c>
      <c r="D164" s="457" t="s">
        <v>8213</v>
      </c>
      <c r="E164" s="457" t="s">
        <v>17086</v>
      </c>
      <c r="F164" s="453" t="s">
        <v>89</v>
      </c>
      <c r="G164" s="453" t="s">
        <v>86</v>
      </c>
      <c r="H164" s="454"/>
      <c r="I164" s="180"/>
      <c r="J164" s="358"/>
      <c r="K164" s="150"/>
      <c r="L164" s="180"/>
      <c r="M164" s="358"/>
      <c r="N164" s="150"/>
      <c r="O164" s="180"/>
      <c r="P164" s="358"/>
      <c r="Q164" s="150"/>
      <c r="R164" s="180"/>
      <c r="S164" s="150"/>
      <c r="T164" s="180"/>
      <c r="U164" s="358"/>
      <c r="V164" s="454">
        <v>0</v>
      </c>
      <c r="W164" s="180">
        <v>0</v>
      </c>
      <c r="X164" s="150">
        <v>0</v>
      </c>
      <c r="Y164" s="180">
        <v>0</v>
      </c>
      <c r="Z164" s="358">
        <v>0</v>
      </c>
      <c r="AA164" s="150">
        <v>0</v>
      </c>
      <c r="AB164" s="180">
        <v>0</v>
      </c>
      <c r="AC164" s="150">
        <v>0</v>
      </c>
      <c r="AD164" s="180">
        <v>0</v>
      </c>
      <c r="AE164" s="150">
        <v>1666509.74</v>
      </c>
      <c r="AF164" s="187">
        <v>1666509.74</v>
      </c>
      <c r="AG164" s="358">
        <v>0</v>
      </c>
      <c r="AH164" s="454" t="s">
        <v>16916</v>
      </c>
      <c r="AI164" s="180"/>
      <c r="AJ164" s="150" t="s">
        <v>16916</v>
      </c>
      <c r="AK164" s="187"/>
      <c r="AL164" s="188">
        <v>1666509.74</v>
      </c>
      <c r="AM164" s="487">
        <v>1666509.74</v>
      </c>
      <c r="AN164" s="215">
        <v>1666509.74</v>
      </c>
      <c r="AO164" s="392">
        <v>0</v>
      </c>
      <c r="AP164" s="188">
        <v>0</v>
      </c>
      <c r="AQ164" s="487">
        <v>0</v>
      </c>
      <c r="AR164" s="215">
        <v>0</v>
      </c>
      <c r="AS164" s="188">
        <v>1666509.74</v>
      </c>
      <c r="AT164" s="487">
        <v>1666509.74</v>
      </c>
      <c r="AU164" s="215">
        <v>1666509.74</v>
      </c>
      <c r="AV164" s="188" t="s">
        <v>16916</v>
      </c>
      <c r="AW164" s="187" t="s">
        <v>16916</v>
      </c>
    </row>
    <row r="165" spans="1:49" ht="12.75" x14ac:dyDescent="0.2">
      <c r="F165" s="453"/>
      <c r="G165" s="453"/>
      <c r="H165" s="181">
        <f t="shared" ref="H165:AW165" si="0">SUM(H3:H164)</f>
        <v>31410835.940000005</v>
      </c>
      <c r="I165" s="181">
        <f t="shared" si="0"/>
        <v>24689811.990000002</v>
      </c>
      <c r="J165" s="181"/>
      <c r="K165" s="181">
        <f>SUM(K3:K164)</f>
        <v>23604397.959999993</v>
      </c>
      <c r="L165" s="181">
        <f t="shared" si="0"/>
        <v>17278875.569999997</v>
      </c>
      <c r="M165" s="181"/>
      <c r="N165" s="181">
        <f t="shared" si="0"/>
        <v>92670768.440000013</v>
      </c>
      <c r="O165" s="181">
        <f t="shared" si="0"/>
        <v>9109613.3800000008</v>
      </c>
      <c r="P165" s="181"/>
      <c r="Q165" s="181">
        <f t="shared" si="0"/>
        <v>5593920.7399999993</v>
      </c>
      <c r="R165" s="181">
        <f t="shared" si="0"/>
        <v>1995513.88</v>
      </c>
      <c r="S165" s="181">
        <f t="shared" si="0"/>
        <v>72830734.830000013</v>
      </c>
      <c r="T165" s="181">
        <f t="shared" si="0"/>
        <v>48980551.849999994</v>
      </c>
      <c r="U165" s="466">
        <f t="shared" si="0"/>
        <v>148484.85</v>
      </c>
      <c r="V165" s="181">
        <f t="shared" si="0"/>
        <v>43191586.339999996</v>
      </c>
      <c r="W165" s="181">
        <f t="shared" si="0"/>
        <v>34122384.469999991</v>
      </c>
      <c r="X165" s="181">
        <f t="shared" si="0"/>
        <v>37094261.199999996</v>
      </c>
      <c r="Y165" s="181">
        <f t="shared" si="0"/>
        <v>27129769.870000005</v>
      </c>
      <c r="Z165" s="181"/>
      <c r="AA165" s="181">
        <f t="shared" si="0"/>
        <v>12559747.060000001</v>
      </c>
      <c r="AB165" s="181">
        <f t="shared" si="0"/>
        <v>979868.26</v>
      </c>
      <c r="AC165" s="181">
        <f t="shared" si="0"/>
        <v>1412318.1099999999</v>
      </c>
      <c r="AD165" s="181">
        <f t="shared" si="0"/>
        <v>415044.66</v>
      </c>
      <c r="AE165" s="181">
        <f t="shared" si="0"/>
        <v>63257565.440000005</v>
      </c>
      <c r="AF165" s="181">
        <f t="shared" ref="AF165" si="1">SUM(AF3:AF164)</f>
        <v>55875289.949999988</v>
      </c>
      <c r="AG165" s="181">
        <f t="shared" si="0"/>
        <v>1752.09</v>
      </c>
      <c r="AH165" s="181">
        <f t="shared" si="0"/>
        <v>295207.39</v>
      </c>
      <c r="AI165" s="466">
        <f t="shared" si="0"/>
        <v>104308.64000000001</v>
      </c>
      <c r="AJ165" s="466">
        <f t="shared" si="0"/>
        <v>30661367.699999999</v>
      </c>
      <c r="AK165" s="467">
        <f t="shared" si="0"/>
        <v>16343379.150000002</v>
      </c>
      <c r="AL165" s="181">
        <f t="shared" si="0"/>
        <v>383626136.06000054</v>
      </c>
      <c r="AM165" s="181">
        <f t="shared" si="0"/>
        <v>322313887.10000032</v>
      </c>
      <c r="AN165" s="181">
        <f t="shared" si="0"/>
        <v>220576723.88000011</v>
      </c>
      <c r="AO165" s="181">
        <f t="shared" si="0"/>
        <v>5724389.9600000009</v>
      </c>
      <c r="AP165" s="181">
        <f t="shared" si="0"/>
        <v>30956575.09</v>
      </c>
      <c r="AQ165" s="181">
        <f t="shared" si="0"/>
        <v>16492928.210000003</v>
      </c>
      <c r="AR165" s="181">
        <f t="shared" si="0"/>
        <v>16447687.790000003</v>
      </c>
      <c r="AS165" s="181">
        <f t="shared" si="0"/>
        <v>414582711.15000045</v>
      </c>
      <c r="AT165" s="181">
        <f t="shared" si="0"/>
        <v>338806815.31000036</v>
      </c>
      <c r="AU165" s="181">
        <f t="shared" si="0"/>
        <v>237024411.67000008</v>
      </c>
      <c r="AV165" s="467">
        <f t="shared" si="0"/>
        <v>11551673.970000003</v>
      </c>
      <c r="AW165" s="467">
        <f t="shared" si="0"/>
        <v>11551673.970000001</v>
      </c>
    </row>
    <row r="166" spans="1:49" x14ac:dyDescent="0.25">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c r="AK166" s="150"/>
      <c r="AO166" s="150"/>
      <c r="AP166" s="150"/>
      <c r="AR166" s="26"/>
      <c r="AS166" s="26"/>
    </row>
    <row r="167" spans="1:49" x14ac:dyDescent="0.25">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row>
    <row r="168" spans="1:49" x14ac:dyDescent="0.25">
      <c r="AR168" s="26"/>
      <c r="AS168" s="26"/>
    </row>
    <row r="192" spans="44:45" s="468" customFormat="1" x14ac:dyDescent="0.25">
      <c r="AR192" s="498"/>
      <c r="AS192" s="498"/>
    </row>
  </sheetData>
  <autoFilter ref="A2:AW165" xr:uid="{00000000-0009-0000-0000-000012000000}">
    <filterColumn colId="0" showButton="0"/>
    <filterColumn colId="1" showButton="0"/>
    <filterColumn colId="2" showButton="0"/>
  </autoFilter>
  <mergeCells count="8">
    <mergeCell ref="AV1:AW1"/>
    <mergeCell ref="AS1:AU1"/>
    <mergeCell ref="A2:D2"/>
    <mergeCell ref="AH1:AK1"/>
    <mergeCell ref="AP1:AR1"/>
    <mergeCell ref="AL1:AO1"/>
    <mergeCell ref="H1:T1"/>
    <mergeCell ref="V1:AG1"/>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dimension ref="A1:AQ192"/>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style="148" bestFit="1" customWidth="1"/>
    <col min="2" max="2" width="4.42578125" style="148" bestFit="1" customWidth="1"/>
    <col min="3" max="4" width="2.85546875" style="148" bestFit="1" customWidth="1"/>
    <col min="5" max="5" width="36.85546875" style="148" bestFit="1" customWidth="1"/>
    <col min="6" max="6" width="11.42578125" style="148" bestFit="1" customWidth="1"/>
    <col min="7" max="7" width="20.5703125" style="148" bestFit="1" customWidth="1"/>
    <col min="8" max="8" width="21.42578125" style="148" bestFit="1" customWidth="1"/>
    <col min="9" max="9" width="17.140625" style="148" bestFit="1" customWidth="1"/>
    <col min="10" max="10" width="15.42578125" style="148" bestFit="1" customWidth="1"/>
    <col min="11" max="11" width="16.42578125" style="148" bestFit="1" customWidth="1"/>
    <col min="12" max="13" width="17.140625" style="148" bestFit="1" customWidth="1"/>
    <col min="14" max="14" width="16.7109375" style="148" bestFit="1" customWidth="1"/>
    <col min="15" max="15" width="15" style="148" bestFit="1" customWidth="1"/>
    <col min="16" max="16" width="17.140625" style="148" bestFit="1" customWidth="1"/>
    <col min="17" max="17" width="19.7109375" style="148" bestFit="1" customWidth="1"/>
    <col min="18" max="18" width="17.140625" style="148" bestFit="1" customWidth="1"/>
    <col min="19" max="19" width="16.42578125" style="148" bestFit="1" customWidth="1"/>
    <col min="20" max="20" width="17.140625" style="148" bestFit="1" customWidth="1"/>
    <col min="21" max="21" width="13" style="148" bestFit="1" customWidth="1"/>
    <col min="22" max="23" width="17.140625" style="148" bestFit="1" customWidth="1"/>
    <col min="24" max="24" width="17.140625" style="148" customWidth="1"/>
    <col min="25" max="25" width="23.5703125" style="148" bestFit="1" customWidth="1"/>
    <col min="26" max="26" width="26.28515625" style="148" bestFit="1" customWidth="1"/>
    <col min="27" max="27" width="16.7109375" style="148" bestFit="1" customWidth="1"/>
    <col min="28" max="28" width="17.140625" style="148" bestFit="1" customWidth="1"/>
    <col min="29" max="29" width="18.28515625" style="148" bestFit="1" customWidth="1"/>
    <col min="30" max="31" width="16.28515625" style="148" bestFit="1" customWidth="1"/>
    <col min="32" max="32" width="16.28515625" style="148" customWidth="1"/>
    <col min="33" max="33" width="18.28515625" style="148" bestFit="1" customWidth="1"/>
    <col min="34" max="34" width="21.5703125" style="148" bestFit="1" customWidth="1"/>
    <col min="35" max="35" width="16.7109375" style="148" bestFit="1" customWidth="1"/>
    <col min="36" max="36" width="17.140625" style="148" bestFit="1" customWidth="1"/>
    <col min="37" max="37" width="18.28515625" style="148" bestFit="1" customWidth="1"/>
    <col min="38" max="38" width="16.42578125" style="148" bestFit="1" customWidth="1"/>
    <col min="39" max="39" width="17.7109375" bestFit="1" customWidth="1"/>
    <col min="40" max="40" width="19.42578125" customWidth="1"/>
    <col min="41" max="41" width="21.5703125" style="148" bestFit="1" customWidth="1"/>
    <col min="42" max="42" width="17.7109375" style="148" bestFit="1" customWidth="1"/>
  </cols>
  <sheetData>
    <row r="1" spans="1:43" ht="56.25" customHeight="1" x14ac:dyDescent="0.25">
      <c r="H1" s="745" t="s">
        <v>189</v>
      </c>
      <c r="I1" s="746"/>
      <c r="J1" s="746"/>
      <c r="K1" s="746"/>
      <c r="L1" s="746"/>
      <c r="M1" s="746"/>
      <c r="N1" s="746"/>
      <c r="O1" s="746"/>
      <c r="P1" s="746"/>
      <c r="Q1" s="746"/>
      <c r="R1" s="747"/>
      <c r="S1" s="751" t="s">
        <v>117</v>
      </c>
      <c r="T1" s="752"/>
      <c r="U1" s="752"/>
      <c r="V1" s="752"/>
      <c r="W1" s="752"/>
      <c r="X1" s="752"/>
      <c r="Y1" s="752"/>
      <c r="Z1" s="752"/>
      <c r="AA1" s="752"/>
      <c r="AB1" s="752"/>
      <c r="AC1" s="753"/>
      <c r="AD1" s="742" t="s">
        <v>16921</v>
      </c>
      <c r="AE1" s="743"/>
      <c r="AF1" s="743"/>
      <c r="AG1" s="744"/>
      <c r="AH1" s="748" t="s">
        <v>16922</v>
      </c>
      <c r="AI1" s="749"/>
      <c r="AJ1" s="749"/>
      <c r="AK1" s="750"/>
      <c r="AL1" s="748" t="s">
        <v>16924</v>
      </c>
      <c r="AM1" s="749"/>
      <c r="AN1" s="750"/>
      <c r="AO1" s="748" t="s">
        <v>16929</v>
      </c>
      <c r="AP1" s="749"/>
      <c r="AQ1" s="750"/>
    </row>
    <row r="2" spans="1:43" ht="26.25" x14ac:dyDescent="0.25">
      <c r="A2" s="741" t="s">
        <v>8572</v>
      </c>
      <c r="B2" s="741"/>
      <c r="C2" s="741"/>
      <c r="D2" s="741"/>
      <c r="E2" s="478" t="s">
        <v>8425</v>
      </c>
      <c r="F2" s="478" t="s">
        <v>31</v>
      </c>
      <c r="G2" s="478" t="s">
        <v>16906</v>
      </c>
      <c r="H2" s="489" t="s">
        <v>8207</v>
      </c>
      <c r="I2" s="490" t="s">
        <v>17018</v>
      </c>
      <c r="J2" s="497" t="s">
        <v>16912</v>
      </c>
      <c r="K2" s="491" t="s">
        <v>386</v>
      </c>
      <c r="L2" s="490" t="s">
        <v>17018</v>
      </c>
      <c r="M2" s="491" t="s">
        <v>8208</v>
      </c>
      <c r="N2" s="490" t="s">
        <v>17018</v>
      </c>
      <c r="O2" s="491" t="s">
        <v>8209</v>
      </c>
      <c r="P2" s="490" t="s">
        <v>17018</v>
      </c>
      <c r="Q2" s="491" t="s">
        <v>34</v>
      </c>
      <c r="R2" s="492" t="s">
        <v>17018</v>
      </c>
      <c r="S2" s="493" t="s">
        <v>8207</v>
      </c>
      <c r="T2" s="490" t="s">
        <v>17018</v>
      </c>
      <c r="U2" s="497" t="s">
        <v>16912</v>
      </c>
      <c r="V2" s="494" t="s">
        <v>386</v>
      </c>
      <c r="W2" s="490" t="s">
        <v>17018</v>
      </c>
      <c r="X2" s="494" t="s">
        <v>8208</v>
      </c>
      <c r="Y2" s="490" t="s">
        <v>17018</v>
      </c>
      <c r="Z2" s="494" t="s">
        <v>8209</v>
      </c>
      <c r="AA2" s="490" t="s">
        <v>17018</v>
      </c>
      <c r="AB2" s="494" t="s">
        <v>34</v>
      </c>
      <c r="AC2" s="492" t="s">
        <v>17018</v>
      </c>
      <c r="AD2" s="495" t="s">
        <v>8210</v>
      </c>
      <c r="AE2" s="490" t="s">
        <v>17018</v>
      </c>
      <c r="AF2" s="496" t="s">
        <v>34</v>
      </c>
      <c r="AG2" s="492" t="s">
        <v>17018</v>
      </c>
      <c r="AH2" s="431" t="s">
        <v>384</v>
      </c>
      <c r="AI2" s="486" t="s">
        <v>17005</v>
      </c>
      <c r="AJ2" s="432" t="s">
        <v>185</v>
      </c>
      <c r="AK2" s="378" t="s">
        <v>16915</v>
      </c>
      <c r="AL2" s="431" t="s">
        <v>384</v>
      </c>
      <c r="AM2" s="486" t="s">
        <v>17005</v>
      </c>
      <c r="AN2" s="432" t="s">
        <v>185</v>
      </c>
      <c r="AO2" s="431" t="s">
        <v>384</v>
      </c>
      <c r="AP2" s="486" t="s">
        <v>17005</v>
      </c>
      <c r="AQ2" s="432" t="s">
        <v>185</v>
      </c>
    </row>
    <row r="3" spans="1:43" x14ac:dyDescent="0.25">
      <c r="A3" s="148" t="s">
        <v>8211</v>
      </c>
      <c r="B3" s="148" t="s">
        <v>8263</v>
      </c>
      <c r="C3" s="148" t="s">
        <v>8213</v>
      </c>
      <c r="D3" s="148" t="s">
        <v>8213</v>
      </c>
      <c r="E3" s="148" t="s">
        <v>680</v>
      </c>
      <c r="F3" s="453" t="s">
        <v>17055</v>
      </c>
      <c r="G3" s="453" t="s">
        <v>17023</v>
      </c>
      <c r="H3" s="150"/>
      <c r="I3" s="180"/>
      <c r="J3" s="358"/>
      <c r="K3" s="150"/>
      <c r="L3" s="180"/>
      <c r="M3" s="150"/>
      <c r="N3" s="180"/>
      <c r="O3" s="150"/>
      <c r="P3" s="180"/>
      <c r="Q3" s="150"/>
      <c r="R3" s="187"/>
      <c r="S3" s="150">
        <v>50789.19</v>
      </c>
      <c r="T3" s="180">
        <v>50721.999999999985</v>
      </c>
      <c r="U3" s="358">
        <v>0</v>
      </c>
      <c r="V3" s="150">
        <v>0</v>
      </c>
      <c r="W3" s="180">
        <v>0</v>
      </c>
      <c r="X3" s="150">
        <v>0</v>
      </c>
      <c r="Y3" s="180">
        <v>0</v>
      </c>
      <c r="Z3" s="150">
        <v>0</v>
      </c>
      <c r="AA3" s="180">
        <v>0</v>
      </c>
      <c r="AB3" s="150">
        <v>0</v>
      </c>
      <c r="AC3" s="187">
        <v>0</v>
      </c>
      <c r="AD3" s="150" t="s">
        <v>16916</v>
      </c>
      <c r="AE3" s="180">
        <v>0</v>
      </c>
      <c r="AF3" s="150" t="s">
        <v>16916</v>
      </c>
      <c r="AG3" s="187">
        <v>0</v>
      </c>
      <c r="AH3" s="188">
        <v>50789.19</v>
      </c>
      <c r="AI3" s="487">
        <v>50786.55</v>
      </c>
      <c r="AJ3" s="215">
        <v>50721.999999999985</v>
      </c>
      <c r="AK3" s="392">
        <v>0</v>
      </c>
      <c r="AL3" s="188">
        <v>0</v>
      </c>
      <c r="AM3" s="487">
        <v>0</v>
      </c>
      <c r="AN3" s="215">
        <v>0</v>
      </c>
      <c r="AO3" s="188">
        <v>50789.19</v>
      </c>
      <c r="AP3" s="487">
        <v>50786.55</v>
      </c>
      <c r="AQ3" s="215">
        <v>50721.999999999985</v>
      </c>
    </row>
    <row r="4" spans="1:43" x14ac:dyDescent="0.25">
      <c r="A4" s="148" t="s">
        <v>8211</v>
      </c>
      <c r="B4" s="148" t="s">
        <v>8240</v>
      </c>
      <c r="C4" s="148" t="s">
        <v>8213</v>
      </c>
      <c r="D4" s="148" t="s">
        <v>8213</v>
      </c>
      <c r="E4" s="148" t="s">
        <v>17066</v>
      </c>
      <c r="F4" s="453" t="s">
        <v>17055</v>
      </c>
      <c r="G4" s="453" t="s">
        <v>17023</v>
      </c>
      <c r="H4" s="150"/>
      <c r="I4" s="180"/>
      <c r="J4" s="358"/>
      <c r="K4" s="150"/>
      <c r="L4" s="180"/>
      <c r="M4" s="150"/>
      <c r="N4" s="180"/>
      <c r="O4" s="150"/>
      <c r="P4" s="180"/>
      <c r="Q4" s="150"/>
      <c r="R4" s="187"/>
      <c r="S4" s="150">
        <v>41798.06</v>
      </c>
      <c r="T4" s="180">
        <v>41798.06</v>
      </c>
      <c r="U4" s="358">
        <v>0</v>
      </c>
      <c r="V4" s="150">
        <v>0</v>
      </c>
      <c r="W4" s="180">
        <v>0</v>
      </c>
      <c r="X4" s="150">
        <v>0</v>
      </c>
      <c r="Y4" s="180">
        <v>0</v>
      </c>
      <c r="Z4" s="150">
        <v>0</v>
      </c>
      <c r="AA4" s="180">
        <v>0</v>
      </c>
      <c r="AB4" s="150">
        <v>0</v>
      </c>
      <c r="AC4" s="187">
        <v>0</v>
      </c>
      <c r="AD4" s="150" t="s">
        <v>16916</v>
      </c>
      <c r="AE4" s="180">
        <v>0</v>
      </c>
      <c r="AF4" s="150" t="s">
        <v>16916</v>
      </c>
      <c r="AG4" s="187">
        <v>0</v>
      </c>
      <c r="AH4" s="188">
        <v>41798.06</v>
      </c>
      <c r="AI4" s="487">
        <v>41798.06</v>
      </c>
      <c r="AJ4" s="215">
        <v>41798.06</v>
      </c>
      <c r="AK4" s="392">
        <v>0</v>
      </c>
      <c r="AL4" s="188">
        <v>0</v>
      </c>
      <c r="AM4" s="487">
        <v>0</v>
      </c>
      <c r="AN4" s="215">
        <v>0</v>
      </c>
      <c r="AO4" s="188">
        <v>41798.06</v>
      </c>
      <c r="AP4" s="487">
        <v>41798.06</v>
      </c>
      <c r="AQ4" s="215">
        <v>41798.06</v>
      </c>
    </row>
    <row r="5" spans="1:43" x14ac:dyDescent="0.25">
      <c r="A5" s="148" t="s">
        <v>8211</v>
      </c>
      <c r="B5" s="148" t="s">
        <v>8274</v>
      </c>
      <c r="C5" s="148" t="s">
        <v>8213</v>
      </c>
      <c r="D5" s="148" t="s">
        <v>8213</v>
      </c>
      <c r="E5" s="148" t="s">
        <v>695</v>
      </c>
      <c r="F5" s="453" t="s">
        <v>17055</v>
      </c>
      <c r="G5" s="453" t="s">
        <v>17023</v>
      </c>
      <c r="H5" s="150">
        <v>0</v>
      </c>
      <c r="I5" s="180">
        <v>0</v>
      </c>
      <c r="J5" s="358">
        <v>0</v>
      </c>
      <c r="K5" s="150">
        <v>0</v>
      </c>
      <c r="L5" s="180">
        <v>0</v>
      </c>
      <c r="M5" s="150">
        <v>0</v>
      </c>
      <c r="N5" s="180">
        <v>0</v>
      </c>
      <c r="O5" s="150">
        <v>0</v>
      </c>
      <c r="P5" s="180">
        <v>0</v>
      </c>
      <c r="Q5" s="150">
        <v>624060.74</v>
      </c>
      <c r="R5" s="187">
        <v>624060.74</v>
      </c>
      <c r="S5" s="150">
        <v>481339.14</v>
      </c>
      <c r="T5" s="180">
        <v>481339.1399999999</v>
      </c>
      <c r="U5" s="358">
        <v>0</v>
      </c>
      <c r="V5" s="150">
        <v>0</v>
      </c>
      <c r="W5" s="180">
        <v>0</v>
      </c>
      <c r="X5" s="150">
        <v>0</v>
      </c>
      <c r="Y5" s="180">
        <v>0</v>
      </c>
      <c r="Z5" s="150">
        <v>46662.64</v>
      </c>
      <c r="AA5" s="180">
        <v>46662.640000000021</v>
      </c>
      <c r="AB5" s="150">
        <v>0</v>
      </c>
      <c r="AC5" s="187">
        <v>0</v>
      </c>
      <c r="AD5" s="150" t="s">
        <v>16916</v>
      </c>
      <c r="AE5" s="180">
        <v>0</v>
      </c>
      <c r="AF5" s="150" t="s">
        <v>16916</v>
      </c>
      <c r="AG5" s="187">
        <v>0</v>
      </c>
      <c r="AH5" s="188">
        <v>1152062.5199999998</v>
      </c>
      <c r="AI5" s="487">
        <v>1152062.52</v>
      </c>
      <c r="AJ5" s="215">
        <v>1152062.52</v>
      </c>
      <c r="AK5" s="392">
        <v>0</v>
      </c>
      <c r="AL5" s="188">
        <v>0</v>
      </c>
      <c r="AM5" s="487">
        <v>0</v>
      </c>
      <c r="AN5" s="215">
        <v>0</v>
      </c>
      <c r="AO5" s="188">
        <v>1152062.5199999998</v>
      </c>
      <c r="AP5" s="487">
        <v>1152062.52</v>
      </c>
      <c r="AQ5" s="215">
        <v>1152062.52</v>
      </c>
    </row>
    <row r="6" spans="1:43" x14ac:dyDescent="0.25">
      <c r="A6" s="148" t="s">
        <v>8211</v>
      </c>
      <c r="B6" s="148" t="s">
        <v>8251</v>
      </c>
      <c r="C6" s="148" t="s">
        <v>8213</v>
      </c>
      <c r="D6" s="148" t="s">
        <v>8213</v>
      </c>
      <c r="E6" s="148" t="s">
        <v>702</v>
      </c>
      <c r="F6" s="453" t="s">
        <v>17055</v>
      </c>
      <c r="G6" s="453" t="s">
        <v>17023</v>
      </c>
      <c r="H6" s="150"/>
      <c r="I6" s="180"/>
      <c r="J6" s="358"/>
      <c r="K6" s="150"/>
      <c r="L6" s="180"/>
      <c r="M6" s="150"/>
      <c r="N6" s="180"/>
      <c r="O6" s="150"/>
      <c r="P6" s="180"/>
      <c r="Q6" s="150"/>
      <c r="R6" s="187"/>
      <c r="S6" s="150">
        <v>38113.81</v>
      </c>
      <c r="T6" s="180">
        <v>35170.130000000005</v>
      </c>
      <c r="U6" s="358">
        <v>0</v>
      </c>
      <c r="V6" s="150">
        <v>0</v>
      </c>
      <c r="W6" s="180">
        <v>0</v>
      </c>
      <c r="X6" s="150">
        <v>0</v>
      </c>
      <c r="Y6" s="180">
        <v>0</v>
      </c>
      <c r="Z6" s="150">
        <v>0</v>
      </c>
      <c r="AA6" s="180">
        <v>0</v>
      </c>
      <c r="AB6" s="150">
        <v>0</v>
      </c>
      <c r="AC6" s="187">
        <v>0</v>
      </c>
      <c r="AD6" s="150" t="s">
        <v>16916</v>
      </c>
      <c r="AE6" s="180">
        <v>0</v>
      </c>
      <c r="AF6" s="150" t="s">
        <v>16916</v>
      </c>
      <c r="AG6" s="187">
        <v>0</v>
      </c>
      <c r="AH6" s="188">
        <v>38113.81</v>
      </c>
      <c r="AI6" s="487">
        <v>35170.129999999997</v>
      </c>
      <c r="AJ6" s="215">
        <v>35170.130000000005</v>
      </c>
      <c r="AK6" s="392">
        <v>0</v>
      </c>
      <c r="AL6" s="188">
        <v>0</v>
      </c>
      <c r="AM6" s="487">
        <v>0</v>
      </c>
      <c r="AN6" s="215">
        <v>0</v>
      </c>
      <c r="AO6" s="188">
        <v>38113.81</v>
      </c>
      <c r="AP6" s="487">
        <v>35170.129999999997</v>
      </c>
      <c r="AQ6" s="215">
        <v>35170.130000000005</v>
      </c>
    </row>
    <row r="7" spans="1:43" x14ac:dyDescent="0.25">
      <c r="A7" s="148" t="s">
        <v>8211</v>
      </c>
      <c r="B7" s="148" t="s">
        <v>8212</v>
      </c>
      <c r="C7" s="148" t="s">
        <v>8213</v>
      </c>
      <c r="D7" s="148" t="s">
        <v>8213</v>
      </c>
      <c r="E7" s="148" t="s">
        <v>190</v>
      </c>
      <c r="F7" s="453" t="s">
        <v>17055</v>
      </c>
      <c r="G7" s="453" t="s">
        <v>17023</v>
      </c>
      <c r="H7" s="150">
        <v>87144.56</v>
      </c>
      <c r="I7" s="180">
        <v>87144.56</v>
      </c>
      <c r="J7" s="358">
        <v>0</v>
      </c>
      <c r="K7" s="150">
        <v>0</v>
      </c>
      <c r="L7" s="180">
        <v>0</v>
      </c>
      <c r="M7" s="150">
        <v>0</v>
      </c>
      <c r="N7" s="180">
        <v>0</v>
      </c>
      <c r="O7" s="150">
        <v>33273.68</v>
      </c>
      <c r="P7" s="180">
        <v>33273.680000000008</v>
      </c>
      <c r="Q7" s="150">
        <v>185000</v>
      </c>
      <c r="R7" s="187">
        <v>185000</v>
      </c>
      <c r="S7" s="150">
        <v>147185</v>
      </c>
      <c r="T7" s="180">
        <v>147185</v>
      </c>
      <c r="U7" s="358">
        <v>0</v>
      </c>
      <c r="V7" s="150">
        <v>0</v>
      </c>
      <c r="W7" s="180">
        <v>0</v>
      </c>
      <c r="X7" s="150">
        <v>0</v>
      </c>
      <c r="Y7" s="180">
        <v>0</v>
      </c>
      <c r="Z7" s="150">
        <v>0</v>
      </c>
      <c r="AA7" s="180">
        <v>0</v>
      </c>
      <c r="AB7" s="150">
        <v>0</v>
      </c>
      <c r="AC7" s="187">
        <v>0</v>
      </c>
      <c r="AD7" s="150" t="s">
        <v>16916</v>
      </c>
      <c r="AE7" s="180">
        <v>0</v>
      </c>
      <c r="AF7" s="150" t="s">
        <v>16916</v>
      </c>
      <c r="AG7" s="187">
        <v>0</v>
      </c>
      <c r="AH7" s="188">
        <v>452603.24</v>
      </c>
      <c r="AI7" s="487">
        <v>452603.24</v>
      </c>
      <c r="AJ7" s="215">
        <v>452603.24</v>
      </c>
      <c r="AK7" s="392">
        <v>0</v>
      </c>
      <c r="AL7" s="188">
        <v>0</v>
      </c>
      <c r="AM7" s="487">
        <v>0</v>
      </c>
      <c r="AN7" s="215">
        <v>0</v>
      </c>
      <c r="AO7" s="188">
        <v>452603.24</v>
      </c>
      <c r="AP7" s="487">
        <v>452603.24</v>
      </c>
      <c r="AQ7" s="215">
        <v>452603.24</v>
      </c>
    </row>
    <row r="8" spans="1:43" x14ac:dyDescent="0.25">
      <c r="A8" s="148" t="s">
        <v>8211</v>
      </c>
      <c r="B8" s="148" t="s">
        <v>8214</v>
      </c>
      <c r="C8" s="148" t="s">
        <v>8213</v>
      </c>
      <c r="D8" s="148" t="s">
        <v>8213</v>
      </c>
      <c r="E8" s="148" t="s">
        <v>398</v>
      </c>
      <c r="F8" s="453" t="s">
        <v>17055</v>
      </c>
      <c r="G8" s="453" t="s">
        <v>17023</v>
      </c>
      <c r="H8" s="150"/>
      <c r="I8" s="180"/>
      <c r="J8" s="358"/>
      <c r="K8" s="150"/>
      <c r="L8" s="180"/>
      <c r="M8" s="150"/>
      <c r="N8" s="180"/>
      <c r="O8" s="150"/>
      <c r="P8" s="180"/>
      <c r="Q8" s="150"/>
      <c r="R8" s="187"/>
      <c r="S8" s="150"/>
      <c r="T8" s="180"/>
      <c r="U8" s="358"/>
      <c r="V8" s="150"/>
      <c r="W8" s="180"/>
      <c r="X8" s="150"/>
      <c r="Y8" s="180"/>
      <c r="Z8" s="150"/>
      <c r="AA8" s="180"/>
      <c r="AB8" s="150"/>
      <c r="AC8" s="187"/>
      <c r="AD8" s="150" t="s">
        <v>16916</v>
      </c>
      <c r="AE8" s="180">
        <v>0</v>
      </c>
      <c r="AF8" s="150" t="s">
        <v>16916</v>
      </c>
      <c r="AG8" s="187">
        <v>0</v>
      </c>
      <c r="AH8" s="188">
        <v>0</v>
      </c>
      <c r="AI8" s="487">
        <v>0</v>
      </c>
      <c r="AJ8" s="215">
        <v>0</v>
      </c>
      <c r="AK8" s="392">
        <v>0</v>
      </c>
      <c r="AL8" s="188">
        <v>0</v>
      </c>
      <c r="AM8" s="487">
        <v>0</v>
      </c>
      <c r="AN8" s="215">
        <v>0</v>
      </c>
      <c r="AO8" s="188">
        <v>0</v>
      </c>
      <c r="AP8" s="487">
        <v>0</v>
      </c>
      <c r="AQ8" s="215">
        <v>0</v>
      </c>
    </row>
    <row r="9" spans="1:43" x14ac:dyDescent="0.25">
      <c r="A9" s="148" t="s">
        <v>8216</v>
      </c>
      <c r="B9" s="148" t="s">
        <v>8450</v>
      </c>
      <c r="C9" s="148" t="s">
        <v>8213</v>
      </c>
      <c r="D9" s="148" t="s">
        <v>8213</v>
      </c>
      <c r="E9" s="148" t="s">
        <v>17067</v>
      </c>
      <c r="F9" s="453" t="s">
        <v>17025</v>
      </c>
      <c r="G9" s="453" t="s">
        <v>17023</v>
      </c>
      <c r="H9" s="150"/>
      <c r="I9" s="180"/>
      <c r="J9" s="358"/>
      <c r="K9" s="150"/>
      <c r="L9" s="180"/>
      <c r="M9" s="150"/>
      <c r="N9" s="180"/>
      <c r="O9" s="150"/>
      <c r="P9" s="180"/>
      <c r="Q9" s="150"/>
      <c r="R9" s="187"/>
      <c r="S9" s="150">
        <v>148001.44</v>
      </c>
      <c r="T9" s="180">
        <v>148001.44</v>
      </c>
      <c r="U9" s="358">
        <v>0</v>
      </c>
      <c r="V9" s="150">
        <v>0</v>
      </c>
      <c r="W9" s="180">
        <v>0</v>
      </c>
      <c r="X9" s="150">
        <v>0</v>
      </c>
      <c r="Y9" s="180">
        <v>0</v>
      </c>
      <c r="Z9" s="150">
        <v>20451.689999999999</v>
      </c>
      <c r="AA9" s="180">
        <v>0</v>
      </c>
      <c r="AB9" s="150">
        <v>0</v>
      </c>
      <c r="AC9" s="187">
        <v>0</v>
      </c>
      <c r="AD9" s="150" t="s">
        <v>16916</v>
      </c>
      <c r="AE9" s="180">
        <v>0</v>
      </c>
      <c r="AF9" s="150" t="s">
        <v>16916</v>
      </c>
      <c r="AG9" s="187">
        <v>0</v>
      </c>
      <c r="AH9" s="188">
        <v>168453.13</v>
      </c>
      <c r="AI9" s="487">
        <v>168453.13</v>
      </c>
      <c r="AJ9" s="215">
        <v>148001.44</v>
      </c>
      <c r="AK9" s="392">
        <v>0</v>
      </c>
      <c r="AL9" s="188">
        <v>0</v>
      </c>
      <c r="AM9" s="487">
        <v>0</v>
      </c>
      <c r="AN9" s="215">
        <v>0</v>
      </c>
      <c r="AO9" s="188">
        <v>168453.13</v>
      </c>
      <c r="AP9" s="487">
        <v>168453.13</v>
      </c>
      <c r="AQ9" s="215">
        <v>148001.44</v>
      </c>
    </row>
    <row r="10" spans="1:43" x14ac:dyDescent="0.25">
      <c r="A10" s="148" t="s">
        <v>8216</v>
      </c>
      <c r="B10" s="148" t="s">
        <v>8256</v>
      </c>
      <c r="C10" s="148" t="s">
        <v>8213</v>
      </c>
      <c r="D10" s="148" t="s">
        <v>8213</v>
      </c>
      <c r="E10" s="148" t="s">
        <v>405</v>
      </c>
      <c r="F10" s="453" t="s">
        <v>17025</v>
      </c>
      <c r="G10" s="453" t="s">
        <v>17023</v>
      </c>
      <c r="H10" s="150">
        <v>78473.119999999995</v>
      </c>
      <c r="I10" s="180">
        <v>0</v>
      </c>
      <c r="J10" s="358">
        <v>0</v>
      </c>
      <c r="K10" s="150">
        <v>0</v>
      </c>
      <c r="L10" s="180">
        <v>0</v>
      </c>
      <c r="M10" s="150">
        <v>0</v>
      </c>
      <c r="N10" s="180">
        <v>0</v>
      </c>
      <c r="O10" s="150">
        <v>0</v>
      </c>
      <c r="P10" s="180">
        <v>0</v>
      </c>
      <c r="Q10" s="150">
        <v>0</v>
      </c>
      <c r="R10" s="187">
        <v>0</v>
      </c>
      <c r="S10" s="150">
        <v>3152890.19</v>
      </c>
      <c r="T10" s="180">
        <v>3136187.73</v>
      </c>
      <c r="U10" s="358">
        <v>0</v>
      </c>
      <c r="V10" s="150">
        <v>0</v>
      </c>
      <c r="W10" s="180">
        <v>0</v>
      </c>
      <c r="X10" s="150">
        <v>0</v>
      </c>
      <c r="Y10" s="180">
        <v>0</v>
      </c>
      <c r="Z10" s="150">
        <v>0</v>
      </c>
      <c r="AA10" s="180">
        <v>0</v>
      </c>
      <c r="AB10" s="150">
        <v>8371342.25</v>
      </c>
      <c r="AC10" s="187">
        <v>3419587.8499999992</v>
      </c>
      <c r="AD10" s="150" t="s">
        <v>16916</v>
      </c>
      <c r="AE10" s="180">
        <v>0</v>
      </c>
      <c r="AF10" s="150" t="s">
        <v>16916</v>
      </c>
      <c r="AG10" s="187">
        <v>0</v>
      </c>
      <c r="AH10" s="188">
        <v>11602705.560000001</v>
      </c>
      <c r="AI10" s="487">
        <v>11524232.439999999</v>
      </c>
      <c r="AJ10" s="215">
        <v>6555775.5799999991</v>
      </c>
      <c r="AK10" s="392">
        <v>0</v>
      </c>
      <c r="AL10" s="188">
        <v>0</v>
      </c>
      <c r="AM10" s="487">
        <v>0</v>
      </c>
      <c r="AN10" s="215">
        <v>0</v>
      </c>
      <c r="AO10" s="188">
        <v>11602705.560000001</v>
      </c>
      <c r="AP10" s="487">
        <v>11524232.439999999</v>
      </c>
      <c r="AQ10" s="215">
        <v>6555775.5799999991</v>
      </c>
    </row>
    <row r="11" spans="1:43" x14ac:dyDescent="0.25">
      <c r="A11" s="148" t="s">
        <v>8216</v>
      </c>
      <c r="B11" s="148" t="s">
        <v>8271</v>
      </c>
      <c r="C11" s="148" t="s">
        <v>8213</v>
      </c>
      <c r="D11" s="148" t="s">
        <v>8213</v>
      </c>
      <c r="E11" s="148" t="s">
        <v>1290</v>
      </c>
      <c r="F11" s="453" t="s">
        <v>17025</v>
      </c>
      <c r="G11" s="453" t="s">
        <v>17023</v>
      </c>
      <c r="H11" s="150"/>
      <c r="I11" s="180"/>
      <c r="J11" s="358"/>
      <c r="K11" s="150"/>
      <c r="L11" s="180"/>
      <c r="M11" s="150"/>
      <c r="N11" s="180"/>
      <c r="O11" s="150"/>
      <c r="P11" s="180"/>
      <c r="Q11" s="150"/>
      <c r="R11" s="187"/>
      <c r="S11" s="150">
        <v>457963.28</v>
      </c>
      <c r="T11" s="180">
        <v>0</v>
      </c>
      <c r="U11" s="358">
        <v>0</v>
      </c>
      <c r="V11" s="150">
        <v>0</v>
      </c>
      <c r="W11" s="180">
        <v>0</v>
      </c>
      <c r="X11" s="150">
        <v>0</v>
      </c>
      <c r="Y11" s="180">
        <v>0</v>
      </c>
      <c r="Z11" s="150">
        <v>66542.67</v>
      </c>
      <c r="AA11" s="180">
        <v>0</v>
      </c>
      <c r="AB11" s="150">
        <v>0</v>
      </c>
      <c r="AC11" s="187">
        <v>0</v>
      </c>
      <c r="AD11" s="150" t="s">
        <v>16916</v>
      </c>
      <c r="AE11" s="180">
        <v>0</v>
      </c>
      <c r="AF11" s="150" t="s">
        <v>16916</v>
      </c>
      <c r="AG11" s="187">
        <v>0</v>
      </c>
      <c r="AH11" s="188">
        <v>524505.95000000007</v>
      </c>
      <c r="AI11" s="487">
        <v>0</v>
      </c>
      <c r="AJ11" s="215">
        <v>0</v>
      </c>
      <c r="AK11" s="392">
        <v>0</v>
      </c>
      <c r="AL11" s="188">
        <v>0</v>
      </c>
      <c r="AM11" s="487">
        <v>0</v>
      </c>
      <c r="AN11" s="215">
        <v>0</v>
      </c>
      <c r="AO11" s="188">
        <v>524505.95000000007</v>
      </c>
      <c r="AP11" s="487">
        <v>0</v>
      </c>
      <c r="AQ11" s="215">
        <v>0</v>
      </c>
    </row>
    <row r="12" spans="1:43" x14ac:dyDescent="0.25">
      <c r="A12" s="148" t="s">
        <v>8216</v>
      </c>
      <c r="B12" s="148" t="s">
        <v>8217</v>
      </c>
      <c r="C12" s="148" t="s">
        <v>8213</v>
      </c>
      <c r="D12" s="148" t="s">
        <v>8213</v>
      </c>
      <c r="E12" s="148" t="s">
        <v>8496</v>
      </c>
      <c r="F12" s="453" t="s">
        <v>17025</v>
      </c>
      <c r="G12" s="453" t="s">
        <v>17023</v>
      </c>
      <c r="H12" s="150"/>
      <c r="I12" s="180"/>
      <c r="J12" s="358"/>
      <c r="K12" s="150"/>
      <c r="L12" s="180"/>
      <c r="M12" s="150"/>
      <c r="N12" s="180"/>
      <c r="O12" s="150"/>
      <c r="P12" s="180"/>
      <c r="Q12" s="150"/>
      <c r="R12" s="187"/>
      <c r="S12" s="150">
        <v>344520.84</v>
      </c>
      <c r="T12" s="180">
        <v>344520.83999999997</v>
      </c>
      <c r="U12" s="358">
        <v>0</v>
      </c>
      <c r="V12" s="150">
        <v>0</v>
      </c>
      <c r="W12" s="180">
        <v>0</v>
      </c>
      <c r="X12" s="150">
        <v>0</v>
      </c>
      <c r="Y12" s="180">
        <v>0</v>
      </c>
      <c r="Z12" s="150">
        <v>149005.70000000001</v>
      </c>
      <c r="AA12" s="180">
        <v>0</v>
      </c>
      <c r="AB12" s="150">
        <v>0</v>
      </c>
      <c r="AC12" s="187">
        <v>0</v>
      </c>
      <c r="AD12" s="150" t="s">
        <v>16916</v>
      </c>
      <c r="AE12" s="180">
        <v>0</v>
      </c>
      <c r="AF12" s="150" t="s">
        <v>16916</v>
      </c>
      <c r="AG12" s="187">
        <v>0</v>
      </c>
      <c r="AH12" s="188">
        <v>493526.54000000004</v>
      </c>
      <c r="AI12" s="487">
        <v>493526.54</v>
      </c>
      <c r="AJ12" s="215">
        <v>344520.83999999997</v>
      </c>
      <c r="AK12" s="392">
        <v>0</v>
      </c>
      <c r="AL12" s="188">
        <v>0</v>
      </c>
      <c r="AM12" s="487">
        <v>0</v>
      </c>
      <c r="AN12" s="215">
        <v>0</v>
      </c>
      <c r="AO12" s="188">
        <v>493526.54000000004</v>
      </c>
      <c r="AP12" s="487">
        <v>493526.54</v>
      </c>
      <c r="AQ12" s="215">
        <v>344520.83999999997</v>
      </c>
    </row>
    <row r="13" spans="1:43" x14ac:dyDescent="0.25">
      <c r="A13" s="148" t="s">
        <v>8216</v>
      </c>
      <c r="B13" s="148" t="s">
        <v>8257</v>
      </c>
      <c r="C13" s="148" t="s">
        <v>8213</v>
      </c>
      <c r="D13" s="148" t="s">
        <v>8213</v>
      </c>
      <c r="E13" s="148" t="s">
        <v>1292</v>
      </c>
      <c r="F13" s="453" t="s">
        <v>17025</v>
      </c>
      <c r="G13" s="453" t="s">
        <v>17023</v>
      </c>
      <c r="H13" s="150">
        <v>0</v>
      </c>
      <c r="I13" s="180">
        <v>0</v>
      </c>
      <c r="J13" s="358">
        <v>0</v>
      </c>
      <c r="K13" s="150">
        <v>0</v>
      </c>
      <c r="L13" s="180">
        <v>0</v>
      </c>
      <c r="M13" s="150">
        <v>2383515.4900000002</v>
      </c>
      <c r="N13" s="180">
        <v>0</v>
      </c>
      <c r="O13" s="150">
        <v>0</v>
      </c>
      <c r="P13" s="180">
        <v>0</v>
      </c>
      <c r="Q13" s="150">
        <v>0</v>
      </c>
      <c r="R13" s="187">
        <v>0</v>
      </c>
      <c r="S13" s="150">
        <v>0</v>
      </c>
      <c r="T13" s="180">
        <v>0</v>
      </c>
      <c r="U13" s="358">
        <v>0</v>
      </c>
      <c r="V13" s="150">
        <v>0</v>
      </c>
      <c r="W13" s="180">
        <v>0</v>
      </c>
      <c r="X13" s="150">
        <v>0</v>
      </c>
      <c r="Y13" s="180">
        <v>0</v>
      </c>
      <c r="Z13" s="150">
        <v>0</v>
      </c>
      <c r="AA13" s="180">
        <v>0</v>
      </c>
      <c r="AB13" s="150">
        <v>3695478.85</v>
      </c>
      <c r="AC13" s="187">
        <v>3695478.8499999996</v>
      </c>
      <c r="AD13" s="150" t="s">
        <v>16916</v>
      </c>
      <c r="AE13" s="180">
        <v>0</v>
      </c>
      <c r="AF13" s="150" t="s">
        <v>16916</v>
      </c>
      <c r="AG13" s="187">
        <v>0</v>
      </c>
      <c r="AH13" s="188">
        <v>6078994.3399999999</v>
      </c>
      <c r="AI13" s="487">
        <v>3695478.85</v>
      </c>
      <c r="AJ13" s="215">
        <v>3695478.8499999996</v>
      </c>
      <c r="AK13" s="392">
        <v>0</v>
      </c>
      <c r="AL13" s="188">
        <v>0</v>
      </c>
      <c r="AM13" s="487">
        <v>0</v>
      </c>
      <c r="AN13" s="215">
        <v>0</v>
      </c>
      <c r="AO13" s="188">
        <v>6078994.3399999999</v>
      </c>
      <c r="AP13" s="487">
        <v>3695478.85</v>
      </c>
      <c r="AQ13" s="215">
        <v>3695478.8499999996</v>
      </c>
    </row>
    <row r="14" spans="1:43" x14ac:dyDescent="0.25">
      <c r="A14" s="148" t="s">
        <v>8216</v>
      </c>
      <c r="B14" s="148" t="s">
        <v>8218</v>
      </c>
      <c r="C14" s="148" t="s">
        <v>8213</v>
      </c>
      <c r="D14" s="148" t="s">
        <v>8213</v>
      </c>
      <c r="E14" s="148" t="s">
        <v>208</v>
      </c>
      <c r="F14" s="453" t="s">
        <v>17025</v>
      </c>
      <c r="G14" s="453" t="s">
        <v>17023</v>
      </c>
      <c r="H14" s="150">
        <v>1753072.01</v>
      </c>
      <c r="I14" s="180">
        <v>1696566.6</v>
      </c>
      <c r="J14" s="358">
        <v>0</v>
      </c>
      <c r="K14" s="150">
        <v>0</v>
      </c>
      <c r="L14" s="180">
        <v>0</v>
      </c>
      <c r="M14" s="150">
        <v>2673940.35</v>
      </c>
      <c r="N14" s="180">
        <v>2673940.3199999989</v>
      </c>
      <c r="O14" s="150">
        <v>38236.68</v>
      </c>
      <c r="P14" s="180">
        <v>38236.68</v>
      </c>
      <c r="Q14" s="150">
        <v>17850499.489999998</v>
      </c>
      <c r="R14" s="187">
        <v>14646679.66</v>
      </c>
      <c r="S14" s="150"/>
      <c r="T14" s="180"/>
      <c r="U14" s="358"/>
      <c r="V14" s="150"/>
      <c r="W14" s="180"/>
      <c r="X14" s="150"/>
      <c r="Y14" s="180"/>
      <c r="Z14" s="150"/>
      <c r="AA14" s="180"/>
      <c r="AB14" s="150"/>
      <c r="AC14" s="187"/>
      <c r="AD14" s="150" t="s">
        <v>16916</v>
      </c>
      <c r="AE14" s="180">
        <v>0</v>
      </c>
      <c r="AF14" s="150" t="s">
        <v>16916</v>
      </c>
      <c r="AG14" s="187">
        <v>0</v>
      </c>
      <c r="AH14" s="188">
        <v>22315748.529999997</v>
      </c>
      <c r="AI14" s="487">
        <v>22315748.530000001</v>
      </c>
      <c r="AJ14" s="215">
        <v>19055423.259999998</v>
      </c>
      <c r="AK14" s="392">
        <v>0</v>
      </c>
      <c r="AL14" s="188">
        <v>0</v>
      </c>
      <c r="AM14" s="487">
        <v>0</v>
      </c>
      <c r="AN14" s="215">
        <v>0</v>
      </c>
      <c r="AO14" s="188">
        <v>22315748.529999997</v>
      </c>
      <c r="AP14" s="487">
        <v>22315748.530000001</v>
      </c>
      <c r="AQ14" s="215">
        <v>19055423.259999998</v>
      </c>
    </row>
    <row r="15" spans="1:43" x14ac:dyDescent="0.25">
      <c r="A15" s="148" t="s">
        <v>8216</v>
      </c>
      <c r="B15" s="148" t="s">
        <v>8258</v>
      </c>
      <c r="C15" s="148" t="s">
        <v>8213</v>
      </c>
      <c r="D15" s="148" t="s">
        <v>8213</v>
      </c>
      <c r="E15" s="148" t="s">
        <v>1299</v>
      </c>
      <c r="F15" s="453" t="s">
        <v>17025</v>
      </c>
      <c r="G15" s="453" t="s">
        <v>17023</v>
      </c>
      <c r="H15" s="150"/>
      <c r="I15" s="180"/>
      <c r="J15" s="358"/>
      <c r="K15" s="150"/>
      <c r="L15" s="180"/>
      <c r="M15" s="150"/>
      <c r="N15" s="180"/>
      <c r="O15" s="150"/>
      <c r="P15" s="180"/>
      <c r="Q15" s="150"/>
      <c r="R15" s="187"/>
      <c r="S15" s="150"/>
      <c r="T15" s="180"/>
      <c r="U15" s="358"/>
      <c r="V15" s="150"/>
      <c r="W15" s="180"/>
      <c r="X15" s="150"/>
      <c r="Y15" s="180"/>
      <c r="Z15" s="150"/>
      <c r="AA15" s="180"/>
      <c r="AB15" s="150"/>
      <c r="AC15" s="187"/>
      <c r="AD15" s="150" t="s">
        <v>16916</v>
      </c>
      <c r="AE15" s="180">
        <v>0</v>
      </c>
      <c r="AF15" s="150" t="s">
        <v>16916</v>
      </c>
      <c r="AG15" s="187">
        <v>0</v>
      </c>
      <c r="AH15" s="188">
        <v>0</v>
      </c>
      <c r="AI15" s="487">
        <v>0</v>
      </c>
      <c r="AJ15" s="215">
        <v>0</v>
      </c>
      <c r="AK15" s="392">
        <v>0</v>
      </c>
      <c r="AL15" s="188">
        <v>0</v>
      </c>
      <c r="AM15" s="487">
        <v>0</v>
      </c>
      <c r="AN15" s="215">
        <v>0</v>
      </c>
      <c r="AO15" s="188">
        <v>0</v>
      </c>
      <c r="AP15" s="487">
        <v>0</v>
      </c>
      <c r="AQ15" s="215">
        <v>0</v>
      </c>
    </row>
    <row r="16" spans="1:43" x14ac:dyDescent="0.25">
      <c r="A16" s="148" t="s">
        <v>8216</v>
      </c>
      <c r="B16" s="148" t="s">
        <v>8227</v>
      </c>
      <c r="C16" s="148" t="s">
        <v>8213</v>
      </c>
      <c r="D16" s="148" t="s">
        <v>8213</v>
      </c>
      <c r="E16" s="148" t="s">
        <v>1300</v>
      </c>
      <c r="F16" s="453" t="s">
        <v>17025</v>
      </c>
      <c r="G16" s="453" t="s">
        <v>17023</v>
      </c>
      <c r="H16" s="150"/>
      <c r="I16" s="180"/>
      <c r="J16" s="358"/>
      <c r="K16" s="150"/>
      <c r="L16" s="180"/>
      <c r="M16" s="150"/>
      <c r="N16" s="180"/>
      <c r="O16" s="150"/>
      <c r="P16" s="180"/>
      <c r="Q16" s="150"/>
      <c r="R16" s="187"/>
      <c r="S16" s="150">
        <v>52631.73</v>
      </c>
      <c r="T16" s="180">
        <v>0</v>
      </c>
      <c r="U16" s="358">
        <v>0</v>
      </c>
      <c r="V16" s="150">
        <v>0</v>
      </c>
      <c r="W16" s="180">
        <v>0</v>
      </c>
      <c r="X16" s="150">
        <v>0</v>
      </c>
      <c r="Y16" s="180">
        <v>0</v>
      </c>
      <c r="Z16" s="150">
        <v>0</v>
      </c>
      <c r="AA16" s="180">
        <v>0</v>
      </c>
      <c r="AB16" s="150">
        <v>0</v>
      </c>
      <c r="AC16" s="187">
        <v>0</v>
      </c>
      <c r="AD16" s="150" t="s">
        <v>16916</v>
      </c>
      <c r="AE16" s="180">
        <v>0</v>
      </c>
      <c r="AF16" s="150" t="s">
        <v>16916</v>
      </c>
      <c r="AG16" s="187">
        <v>0</v>
      </c>
      <c r="AH16" s="188">
        <v>52631.73</v>
      </c>
      <c r="AI16" s="487">
        <v>0</v>
      </c>
      <c r="AJ16" s="215">
        <v>0</v>
      </c>
      <c r="AK16" s="392">
        <v>0</v>
      </c>
      <c r="AL16" s="188">
        <v>0</v>
      </c>
      <c r="AM16" s="487">
        <v>0</v>
      </c>
      <c r="AN16" s="215">
        <v>0</v>
      </c>
      <c r="AO16" s="188">
        <v>52631.73</v>
      </c>
      <c r="AP16" s="487">
        <v>0</v>
      </c>
      <c r="AQ16" s="215">
        <v>0</v>
      </c>
    </row>
    <row r="17" spans="1:43" x14ac:dyDescent="0.25">
      <c r="A17" s="148" t="s">
        <v>8216</v>
      </c>
      <c r="B17" s="148" t="s">
        <v>8259</v>
      </c>
      <c r="C17" s="148" t="s">
        <v>8213</v>
      </c>
      <c r="D17" s="148" t="s">
        <v>8213</v>
      </c>
      <c r="E17" s="148" t="s">
        <v>191</v>
      </c>
      <c r="F17" s="453" t="s">
        <v>17025</v>
      </c>
      <c r="G17" s="453" t="s">
        <v>17023</v>
      </c>
      <c r="H17" s="150">
        <v>11266373.880000001</v>
      </c>
      <c r="I17" s="180">
        <v>11229443.49</v>
      </c>
      <c r="J17" s="358">
        <v>0</v>
      </c>
      <c r="K17" s="150">
        <v>0</v>
      </c>
      <c r="L17" s="180">
        <v>0</v>
      </c>
      <c r="M17" s="150">
        <v>0</v>
      </c>
      <c r="N17" s="180">
        <v>0</v>
      </c>
      <c r="O17" s="150">
        <v>745027.14</v>
      </c>
      <c r="P17" s="180">
        <v>693436.98</v>
      </c>
      <c r="Q17" s="150">
        <v>31371403.75</v>
      </c>
      <c r="R17" s="187">
        <v>28056852.860000003</v>
      </c>
      <c r="S17" s="150"/>
      <c r="T17" s="180"/>
      <c r="U17" s="358"/>
      <c r="V17" s="150"/>
      <c r="W17" s="180"/>
      <c r="X17" s="150"/>
      <c r="Y17" s="180"/>
      <c r="Z17" s="150"/>
      <c r="AA17" s="180"/>
      <c r="AB17" s="150"/>
      <c r="AC17" s="187"/>
      <c r="AD17" s="150" t="s">
        <v>16916</v>
      </c>
      <c r="AE17" s="180">
        <v>0</v>
      </c>
      <c r="AF17" s="150" t="s">
        <v>16916</v>
      </c>
      <c r="AG17" s="187">
        <v>0</v>
      </c>
      <c r="AH17" s="188">
        <v>43382804.770000003</v>
      </c>
      <c r="AI17" s="487">
        <v>43372769.590000004</v>
      </c>
      <c r="AJ17" s="215">
        <v>39979733.330000006</v>
      </c>
      <c r="AK17" s="392">
        <v>0</v>
      </c>
      <c r="AL17" s="188">
        <v>0</v>
      </c>
      <c r="AM17" s="487">
        <v>0</v>
      </c>
      <c r="AN17" s="215">
        <v>0</v>
      </c>
      <c r="AO17" s="188">
        <v>43382804.770000003</v>
      </c>
      <c r="AP17" s="487">
        <v>43372769.590000004</v>
      </c>
      <c r="AQ17" s="215">
        <v>39979733.330000006</v>
      </c>
    </row>
    <row r="18" spans="1:43" x14ac:dyDescent="0.25">
      <c r="A18" s="148" t="s">
        <v>8216</v>
      </c>
      <c r="B18" s="148" t="s">
        <v>8223</v>
      </c>
      <c r="C18" s="148" t="s">
        <v>8213</v>
      </c>
      <c r="D18" s="148" t="s">
        <v>8213</v>
      </c>
      <c r="E18" s="148" t="s">
        <v>192</v>
      </c>
      <c r="F18" s="453" t="s">
        <v>17025</v>
      </c>
      <c r="G18" s="453" t="s">
        <v>17023</v>
      </c>
      <c r="H18" s="150">
        <v>1396388.22</v>
      </c>
      <c r="I18" s="180">
        <v>0</v>
      </c>
      <c r="J18" s="358">
        <v>0</v>
      </c>
      <c r="K18" s="150">
        <v>0</v>
      </c>
      <c r="L18" s="180">
        <v>0</v>
      </c>
      <c r="M18" s="150">
        <v>0</v>
      </c>
      <c r="N18" s="180">
        <v>0</v>
      </c>
      <c r="O18" s="150">
        <v>0</v>
      </c>
      <c r="P18" s="180">
        <v>0</v>
      </c>
      <c r="Q18" s="150">
        <v>0</v>
      </c>
      <c r="R18" s="187">
        <v>0</v>
      </c>
      <c r="S18" s="150"/>
      <c r="T18" s="180"/>
      <c r="U18" s="358"/>
      <c r="V18" s="150"/>
      <c r="W18" s="180"/>
      <c r="X18" s="150"/>
      <c r="Y18" s="180"/>
      <c r="Z18" s="150"/>
      <c r="AA18" s="180"/>
      <c r="AB18" s="150"/>
      <c r="AC18" s="187"/>
      <c r="AD18" s="150" t="s">
        <v>16916</v>
      </c>
      <c r="AE18" s="180">
        <v>0</v>
      </c>
      <c r="AF18" s="150" t="s">
        <v>16916</v>
      </c>
      <c r="AG18" s="187">
        <v>0</v>
      </c>
      <c r="AH18" s="188">
        <v>1396388.22</v>
      </c>
      <c r="AI18" s="487">
        <v>0</v>
      </c>
      <c r="AJ18" s="215">
        <v>0</v>
      </c>
      <c r="AK18" s="392">
        <v>0</v>
      </c>
      <c r="AL18" s="188">
        <v>0</v>
      </c>
      <c r="AM18" s="487">
        <v>0</v>
      </c>
      <c r="AN18" s="215">
        <v>0</v>
      </c>
      <c r="AO18" s="188">
        <v>1396388.22</v>
      </c>
      <c r="AP18" s="487">
        <v>0</v>
      </c>
      <c r="AQ18" s="215">
        <v>0</v>
      </c>
    </row>
    <row r="19" spans="1:43" x14ac:dyDescent="0.25">
      <c r="A19" s="148" t="s">
        <v>8216</v>
      </c>
      <c r="B19" s="148" t="s">
        <v>8370</v>
      </c>
      <c r="C19" s="148" t="s">
        <v>8213</v>
      </c>
      <c r="D19" s="148" t="s">
        <v>8213</v>
      </c>
      <c r="E19" s="148" t="s">
        <v>193</v>
      </c>
      <c r="F19" s="453" t="s">
        <v>17025</v>
      </c>
      <c r="G19" s="453" t="s">
        <v>17023</v>
      </c>
      <c r="H19" s="150">
        <v>281111.15999999997</v>
      </c>
      <c r="I19" s="180">
        <v>0</v>
      </c>
      <c r="J19" s="358">
        <v>0</v>
      </c>
      <c r="K19" s="150">
        <v>116.48</v>
      </c>
      <c r="L19" s="180">
        <v>0</v>
      </c>
      <c r="M19" s="150">
        <v>0</v>
      </c>
      <c r="N19" s="180">
        <v>0</v>
      </c>
      <c r="O19" s="150">
        <v>22878.81</v>
      </c>
      <c r="P19" s="180">
        <v>0</v>
      </c>
      <c r="Q19" s="150">
        <v>0</v>
      </c>
      <c r="R19" s="187">
        <v>0</v>
      </c>
      <c r="S19" s="150">
        <v>281111.15999999997</v>
      </c>
      <c r="T19" s="180">
        <v>0</v>
      </c>
      <c r="U19" s="358">
        <v>0</v>
      </c>
      <c r="V19" s="150">
        <v>0</v>
      </c>
      <c r="W19" s="180">
        <v>0</v>
      </c>
      <c r="X19" s="150">
        <v>0</v>
      </c>
      <c r="Y19" s="180">
        <v>0</v>
      </c>
      <c r="Z19" s="150">
        <v>0</v>
      </c>
      <c r="AA19" s="180">
        <v>0</v>
      </c>
      <c r="AB19" s="150">
        <v>0</v>
      </c>
      <c r="AC19" s="187">
        <v>0</v>
      </c>
      <c r="AD19" s="150" t="s">
        <v>16916</v>
      </c>
      <c r="AE19" s="180">
        <v>0</v>
      </c>
      <c r="AF19" s="150" t="s">
        <v>16916</v>
      </c>
      <c r="AG19" s="187">
        <v>0</v>
      </c>
      <c r="AH19" s="188">
        <v>585217.60999999987</v>
      </c>
      <c r="AI19" s="487">
        <v>0</v>
      </c>
      <c r="AJ19" s="215">
        <v>0</v>
      </c>
      <c r="AK19" s="392">
        <v>0</v>
      </c>
      <c r="AL19" s="188">
        <v>0</v>
      </c>
      <c r="AM19" s="487">
        <v>0</v>
      </c>
      <c r="AN19" s="215">
        <v>0</v>
      </c>
      <c r="AO19" s="188">
        <v>585217.60999999987</v>
      </c>
      <c r="AP19" s="487">
        <v>0</v>
      </c>
      <c r="AQ19" s="215">
        <v>0</v>
      </c>
    </row>
    <row r="20" spans="1:43" x14ac:dyDescent="0.25">
      <c r="A20" s="148" t="s">
        <v>8216</v>
      </c>
      <c r="B20" s="148" t="s">
        <v>8272</v>
      </c>
      <c r="C20" s="148" t="s">
        <v>8213</v>
      </c>
      <c r="D20" s="148" t="s">
        <v>8213</v>
      </c>
      <c r="E20" s="148" t="s">
        <v>457</v>
      </c>
      <c r="F20" s="453" t="s">
        <v>17025</v>
      </c>
      <c r="G20" s="453" t="s">
        <v>17023</v>
      </c>
      <c r="H20" s="150"/>
      <c r="I20" s="180"/>
      <c r="J20" s="358"/>
      <c r="K20" s="150"/>
      <c r="L20" s="180"/>
      <c r="M20" s="150"/>
      <c r="N20" s="180"/>
      <c r="O20" s="150"/>
      <c r="P20" s="180"/>
      <c r="Q20" s="150"/>
      <c r="R20" s="187"/>
      <c r="S20" s="150">
        <v>725276.28</v>
      </c>
      <c r="T20" s="180">
        <v>0</v>
      </c>
      <c r="U20" s="358">
        <v>0</v>
      </c>
      <c r="V20" s="150">
        <v>0</v>
      </c>
      <c r="W20" s="180">
        <v>0</v>
      </c>
      <c r="X20" s="150">
        <v>0</v>
      </c>
      <c r="Y20" s="180">
        <v>0</v>
      </c>
      <c r="Z20" s="150">
        <v>249281.36</v>
      </c>
      <c r="AA20" s="180">
        <v>0</v>
      </c>
      <c r="AB20" s="150">
        <v>0</v>
      </c>
      <c r="AC20" s="187">
        <v>0</v>
      </c>
      <c r="AD20" s="150" t="s">
        <v>16916</v>
      </c>
      <c r="AE20" s="180">
        <v>0</v>
      </c>
      <c r="AF20" s="150" t="s">
        <v>16916</v>
      </c>
      <c r="AG20" s="187">
        <v>0</v>
      </c>
      <c r="AH20" s="188">
        <v>974557.64</v>
      </c>
      <c r="AI20" s="487">
        <v>0</v>
      </c>
      <c r="AJ20" s="215">
        <v>0</v>
      </c>
      <c r="AK20" s="392">
        <v>0</v>
      </c>
      <c r="AL20" s="188">
        <v>0</v>
      </c>
      <c r="AM20" s="487">
        <v>0</v>
      </c>
      <c r="AN20" s="215">
        <v>0</v>
      </c>
      <c r="AO20" s="188">
        <v>974557.64</v>
      </c>
      <c r="AP20" s="487">
        <v>0</v>
      </c>
      <c r="AQ20" s="215">
        <v>0</v>
      </c>
    </row>
    <row r="21" spans="1:43" x14ac:dyDescent="0.25">
      <c r="A21" s="148" t="s">
        <v>8216</v>
      </c>
      <c r="B21" s="148" t="s">
        <v>8224</v>
      </c>
      <c r="C21" s="148" t="s">
        <v>8213</v>
      </c>
      <c r="D21" s="148" t="s">
        <v>8213</v>
      </c>
      <c r="E21" s="148" t="s">
        <v>1310</v>
      </c>
      <c r="F21" s="453" t="s">
        <v>17025</v>
      </c>
      <c r="G21" s="453" t="s">
        <v>17023</v>
      </c>
      <c r="H21" s="150"/>
      <c r="I21" s="180"/>
      <c r="J21" s="358"/>
      <c r="K21" s="150"/>
      <c r="L21" s="180"/>
      <c r="M21" s="150"/>
      <c r="N21" s="180"/>
      <c r="O21" s="150"/>
      <c r="P21" s="180"/>
      <c r="Q21" s="150"/>
      <c r="R21" s="187"/>
      <c r="S21" s="150">
        <v>175081.04</v>
      </c>
      <c r="T21" s="180">
        <v>175081.04</v>
      </c>
      <c r="U21" s="358">
        <v>0</v>
      </c>
      <c r="V21" s="150">
        <v>0</v>
      </c>
      <c r="W21" s="180">
        <v>0</v>
      </c>
      <c r="X21" s="150">
        <v>0</v>
      </c>
      <c r="Y21" s="180">
        <v>0</v>
      </c>
      <c r="Z21" s="150">
        <v>64219.54</v>
      </c>
      <c r="AA21" s="180">
        <v>59171.86</v>
      </c>
      <c r="AB21" s="150">
        <v>0</v>
      </c>
      <c r="AC21" s="187">
        <v>0</v>
      </c>
      <c r="AD21" s="150" t="s">
        <v>16916</v>
      </c>
      <c r="AE21" s="180">
        <v>0</v>
      </c>
      <c r="AF21" s="150" t="s">
        <v>16916</v>
      </c>
      <c r="AG21" s="187">
        <v>0</v>
      </c>
      <c r="AH21" s="188">
        <v>239300.58000000002</v>
      </c>
      <c r="AI21" s="487">
        <v>239300.58</v>
      </c>
      <c r="AJ21" s="215">
        <v>234252.90000000002</v>
      </c>
      <c r="AK21" s="392">
        <v>0</v>
      </c>
      <c r="AL21" s="188">
        <v>0</v>
      </c>
      <c r="AM21" s="487">
        <v>0</v>
      </c>
      <c r="AN21" s="215">
        <v>0</v>
      </c>
      <c r="AO21" s="188">
        <v>239300.58000000002</v>
      </c>
      <c r="AP21" s="487">
        <v>239300.58</v>
      </c>
      <c r="AQ21" s="215">
        <v>234252.90000000002</v>
      </c>
    </row>
    <row r="22" spans="1:43" x14ac:dyDescent="0.25">
      <c r="A22" s="148" t="s">
        <v>8216</v>
      </c>
      <c r="B22" s="148" t="s">
        <v>8497</v>
      </c>
      <c r="C22" s="148" t="s">
        <v>8213</v>
      </c>
      <c r="D22" s="148" t="s">
        <v>8213</v>
      </c>
      <c r="E22" s="148" t="s">
        <v>1311</v>
      </c>
      <c r="F22" s="453" t="s">
        <v>17025</v>
      </c>
      <c r="G22" s="453" t="s">
        <v>17023</v>
      </c>
      <c r="H22" s="150"/>
      <c r="I22" s="180"/>
      <c r="J22" s="358"/>
      <c r="K22" s="150"/>
      <c r="L22" s="180"/>
      <c r="M22" s="150"/>
      <c r="N22" s="180"/>
      <c r="O22" s="150"/>
      <c r="P22" s="180"/>
      <c r="Q22" s="150"/>
      <c r="R22" s="187"/>
      <c r="S22" s="150">
        <v>0</v>
      </c>
      <c r="T22" s="180">
        <v>0</v>
      </c>
      <c r="U22" s="358">
        <v>0</v>
      </c>
      <c r="V22" s="150">
        <v>0</v>
      </c>
      <c r="W22" s="180">
        <v>0</v>
      </c>
      <c r="X22" s="150">
        <v>0</v>
      </c>
      <c r="Y22" s="180">
        <v>0</v>
      </c>
      <c r="Z22" s="150">
        <v>0</v>
      </c>
      <c r="AA22" s="180">
        <v>0</v>
      </c>
      <c r="AB22" s="150">
        <v>1892808.28</v>
      </c>
      <c r="AC22" s="187">
        <v>1892808.28</v>
      </c>
      <c r="AD22" s="150" t="s">
        <v>16916</v>
      </c>
      <c r="AE22" s="180">
        <v>0</v>
      </c>
      <c r="AF22" s="150" t="s">
        <v>16916</v>
      </c>
      <c r="AG22" s="187">
        <v>0</v>
      </c>
      <c r="AH22" s="188">
        <v>1892808.28</v>
      </c>
      <c r="AI22" s="487">
        <v>1892808.28</v>
      </c>
      <c r="AJ22" s="215">
        <v>1892808.28</v>
      </c>
      <c r="AK22" s="392">
        <v>0</v>
      </c>
      <c r="AL22" s="188">
        <v>0</v>
      </c>
      <c r="AM22" s="487">
        <v>0</v>
      </c>
      <c r="AN22" s="215">
        <v>0</v>
      </c>
      <c r="AO22" s="188">
        <v>1892808.28</v>
      </c>
      <c r="AP22" s="487">
        <v>1892808.28</v>
      </c>
      <c r="AQ22" s="215">
        <v>1892808.28</v>
      </c>
    </row>
    <row r="23" spans="1:43" x14ac:dyDescent="0.25">
      <c r="A23" s="148" t="s">
        <v>8216</v>
      </c>
      <c r="B23" s="148" t="s">
        <v>8273</v>
      </c>
      <c r="C23" s="148" t="s">
        <v>8213</v>
      </c>
      <c r="D23" s="148" t="s">
        <v>8213</v>
      </c>
      <c r="E23" s="148" t="s">
        <v>251</v>
      </c>
      <c r="F23" s="453" t="s">
        <v>17025</v>
      </c>
      <c r="G23" s="453" t="s">
        <v>17023</v>
      </c>
      <c r="H23" s="150"/>
      <c r="I23" s="180"/>
      <c r="J23" s="358"/>
      <c r="K23" s="150"/>
      <c r="L23" s="180"/>
      <c r="M23" s="150"/>
      <c r="N23" s="180"/>
      <c r="O23" s="150"/>
      <c r="P23" s="180"/>
      <c r="Q23" s="150"/>
      <c r="R23" s="187"/>
      <c r="S23" s="150"/>
      <c r="T23" s="180"/>
      <c r="U23" s="358"/>
      <c r="V23" s="150"/>
      <c r="W23" s="180"/>
      <c r="X23" s="150"/>
      <c r="Y23" s="180"/>
      <c r="Z23" s="150"/>
      <c r="AA23" s="180"/>
      <c r="AB23" s="150"/>
      <c r="AC23" s="187"/>
      <c r="AD23" s="150">
        <v>0</v>
      </c>
      <c r="AE23" s="180">
        <v>0</v>
      </c>
      <c r="AF23" s="150">
        <v>3982706.33</v>
      </c>
      <c r="AG23" s="187">
        <v>3982706.33</v>
      </c>
      <c r="AH23" s="188">
        <v>0</v>
      </c>
      <c r="AI23" s="487">
        <v>0</v>
      </c>
      <c r="AJ23" s="215">
        <v>0</v>
      </c>
      <c r="AK23" s="392">
        <v>0</v>
      </c>
      <c r="AL23" s="188">
        <v>3982706.33</v>
      </c>
      <c r="AM23" s="487">
        <v>3982706.33</v>
      </c>
      <c r="AN23" s="215">
        <v>3982706.33</v>
      </c>
      <c r="AO23" s="188">
        <v>3982706.33</v>
      </c>
      <c r="AP23" s="487">
        <v>3982706.33</v>
      </c>
      <c r="AQ23" s="215">
        <v>3982706.33</v>
      </c>
    </row>
    <row r="24" spans="1:43" x14ac:dyDescent="0.25">
      <c r="A24" s="148" t="s">
        <v>8216</v>
      </c>
      <c r="B24" s="148" t="s">
        <v>8347</v>
      </c>
      <c r="C24" s="148" t="s">
        <v>8213</v>
      </c>
      <c r="D24" s="148" t="s">
        <v>8213</v>
      </c>
      <c r="E24" s="148" t="s">
        <v>458</v>
      </c>
      <c r="F24" s="453" t="s">
        <v>17025</v>
      </c>
      <c r="G24" s="453" t="s">
        <v>17023</v>
      </c>
      <c r="H24" s="150">
        <v>113962</v>
      </c>
      <c r="I24" s="180">
        <v>113962</v>
      </c>
      <c r="J24" s="358">
        <v>0</v>
      </c>
      <c r="K24" s="150">
        <v>0</v>
      </c>
      <c r="L24" s="180">
        <v>0</v>
      </c>
      <c r="M24" s="150">
        <v>0</v>
      </c>
      <c r="N24" s="180">
        <v>0</v>
      </c>
      <c r="O24" s="150">
        <v>0</v>
      </c>
      <c r="P24" s="180">
        <v>0</v>
      </c>
      <c r="Q24" s="150">
        <v>711930.01</v>
      </c>
      <c r="R24" s="187">
        <v>711930.01</v>
      </c>
      <c r="S24" s="150"/>
      <c r="T24" s="180"/>
      <c r="U24" s="358"/>
      <c r="V24" s="150"/>
      <c r="W24" s="180"/>
      <c r="X24" s="150"/>
      <c r="Y24" s="180"/>
      <c r="Z24" s="150"/>
      <c r="AA24" s="180"/>
      <c r="AB24" s="150"/>
      <c r="AC24" s="187"/>
      <c r="AD24" s="150" t="s">
        <v>16916</v>
      </c>
      <c r="AE24" s="180">
        <v>0</v>
      </c>
      <c r="AF24" s="150" t="s">
        <v>16916</v>
      </c>
      <c r="AG24" s="187">
        <v>0</v>
      </c>
      <c r="AH24" s="188">
        <v>825892.01</v>
      </c>
      <c r="AI24" s="487">
        <v>825892.01</v>
      </c>
      <c r="AJ24" s="215">
        <v>825892.01</v>
      </c>
      <c r="AK24" s="392">
        <v>0</v>
      </c>
      <c r="AL24" s="188">
        <v>0</v>
      </c>
      <c r="AM24" s="487">
        <v>0</v>
      </c>
      <c r="AN24" s="215">
        <v>0</v>
      </c>
      <c r="AO24" s="188">
        <v>825892.01</v>
      </c>
      <c r="AP24" s="487">
        <v>825892.01</v>
      </c>
      <c r="AQ24" s="215">
        <v>825892.01</v>
      </c>
    </row>
    <row r="25" spans="1:43" x14ac:dyDescent="0.25">
      <c r="A25" s="148" t="s">
        <v>8216</v>
      </c>
      <c r="B25" s="148" t="s">
        <v>8260</v>
      </c>
      <c r="C25" s="148" t="s">
        <v>8213</v>
      </c>
      <c r="D25" s="148" t="s">
        <v>8213</v>
      </c>
      <c r="E25" s="148" t="s">
        <v>209</v>
      </c>
      <c r="F25" s="453" t="s">
        <v>17025</v>
      </c>
      <c r="G25" s="453" t="s">
        <v>17023</v>
      </c>
      <c r="H25" s="150"/>
      <c r="I25" s="180"/>
      <c r="J25" s="358"/>
      <c r="K25" s="150"/>
      <c r="L25" s="180"/>
      <c r="M25" s="150"/>
      <c r="N25" s="180"/>
      <c r="O25" s="150"/>
      <c r="P25" s="180"/>
      <c r="Q25" s="150"/>
      <c r="R25" s="187"/>
      <c r="S25" s="150"/>
      <c r="T25" s="180"/>
      <c r="U25" s="358"/>
      <c r="V25" s="150"/>
      <c r="W25" s="180"/>
      <c r="X25" s="150"/>
      <c r="Y25" s="180"/>
      <c r="Z25" s="150"/>
      <c r="AA25" s="180"/>
      <c r="AB25" s="150"/>
      <c r="AC25" s="187"/>
      <c r="AD25" s="150" t="s">
        <v>16916</v>
      </c>
      <c r="AE25" s="180">
        <v>0</v>
      </c>
      <c r="AF25" s="150" t="s">
        <v>16916</v>
      </c>
      <c r="AG25" s="187">
        <v>0</v>
      </c>
      <c r="AH25" s="188">
        <v>0</v>
      </c>
      <c r="AI25" s="487">
        <v>0</v>
      </c>
      <c r="AJ25" s="215">
        <v>0</v>
      </c>
      <c r="AK25" s="392">
        <v>0</v>
      </c>
      <c r="AL25" s="188">
        <v>0</v>
      </c>
      <c r="AM25" s="487">
        <v>0</v>
      </c>
      <c r="AN25" s="215">
        <v>0</v>
      </c>
      <c r="AO25" s="188">
        <v>0</v>
      </c>
      <c r="AP25" s="487">
        <v>0</v>
      </c>
      <c r="AQ25" s="215">
        <v>0</v>
      </c>
    </row>
    <row r="26" spans="1:43" x14ac:dyDescent="0.25">
      <c r="A26" s="148" t="s">
        <v>8216</v>
      </c>
      <c r="B26" s="148" t="s">
        <v>8276</v>
      </c>
      <c r="C26" s="148" t="s">
        <v>8213</v>
      </c>
      <c r="D26" s="148" t="s">
        <v>8213</v>
      </c>
      <c r="E26" s="148" t="s">
        <v>1320</v>
      </c>
      <c r="F26" s="453" t="s">
        <v>17025</v>
      </c>
      <c r="G26" s="453" t="s">
        <v>17023</v>
      </c>
      <c r="H26" s="150"/>
      <c r="I26" s="180"/>
      <c r="J26" s="358"/>
      <c r="K26" s="150"/>
      <c r="L26" s="180"/>
      <c r="M26" s="150"/>
      <c r="N26" s="180"/>
      <c r="O26" s="150"/>
      <c r="P26" s="180"/>
      <c r="Q26" s="150"/>
      <c r="R26" s="187"/>
      <c r="S26" s="150">
        <v>321043.65999999997</v>
      </c>
      <c r="T26" s="180">
        <v>320506.79999999993</v>
      </c>
      <c r="U26" s="358">
        <v>0</v>
      </c>
      <c r="V26" s="150">
        <v>0</v>
      </c>
      <c r="W26" s="180">
        <v>0</v>
      </c>
      <c r="X26" s="150">
        <v>0</v>
      </c>
      <c r="Y26" s="180">
        <v>0</v>
      </c>
      <c r="Z26" s="150">
        <v>0</v>
      </c>
      <c r="AA26" s="180">
        <v>0</v>
      </c>
      <c r="AB26" s="150">
        <v>0</v>
      </c>
      <c r="AC26" s="187">
        <v>0</v>
      </c>
      <c r="AD26" s="150" t="s">
        <v>16916</v>
      </c>
      <c r="AE26" s="180">
        <v>0</v>
      </c>
      <c r="AF26" s="150" t="s">
        <v>16916</v>
      </c>
      <c r="AG26" s="187">
        <v>0</v>
      </c>
      <c r="AH26" s="188">
        <v>321043.65999999997</v>
      </c>
      <c r="AI26" s="487">
        <v>320506.8</v>
      </c>
      <c r="AJ26" s="215">
        <v>320506.79999999993</v>
      </c>
      <c r="AK26" s="392">
        <v>0</v>
      </c>
      <c r="AL26" s="188">
        <v>0</v>
      </c>
      <c r="AM26" s="487">
        <v>0</v>
      </c>
      <c r="AN26" s="215">
        <v>0</v>
      </c>
      <c r="AO26" s="188">
        <v>321043.65999999997</v>
      </c>
      <c r="AP26" s="487">
        <v>320506.8</v>
      </c>
      <c r="AQ26" s="215">
        <v>320506.79999999993</v>
      </c>
    </row>
    <row r="27" spans="1:43" x14ac:dyDescent="0.25">
      <c r="A27" s="148" t="s">
        <v>8226</v>
      </c>
      <c r="B27" s="148" t="s">
        <v>8227</v>
      </c>
      <c r="C27" s="148" t="s">
        <v>8213</v>
      </c>
      <c r="D27" s="148" t="s">
        <v>8213</v>
      </c>
      <c r="E27" s="148" t="s">
        <v>4472</v>
      </c>
      <c r="F27" s="453" t="s">
        <v>17022</v>
      </c>
      <c r="G27" s="453" t="s">
        <v>17023</v>
      </c>
      <c r="H27" s="150"/>
      <c r="I27" s="180"/>
      <c r="J27" s="358"/>
      <c r="K27" s="150"/>
      <c r="L27" s="180"/>
      <c r="M27" s="150"/>
      <c r="N27" s="180"/>
      <c r="O27" s="150"/>
      <c r="P27" s="180"/>
      <c r="Q27" s="150"/>
      <c r="R27" s="187"/>
      <c r="S27" s="150"/>
      <c r="T27" s="180"/>
      <c r="U27" s="358"/>
      <c r="V27" s="150"/>
      <c r="W27" s="180"/>
      <c r="X27" s="150"/>
      <c r="Y27" s="180"/>
      <c r="Z27" s="150"/>
      <c r="AA27" s="180"/>
      <c r="AB27" s="150"/>
      <c r="AC27" s="187"/>
      <c r="AD27" s="150" t="s">
        <v>16916</v>
      </c>
      <c r="AE27" s="180">
        <v>0</v>
      </c>
      <c r="AF27" s="150" t="s">
        <v>16916</v>
      </c>
      <c r="AG27" s="187">
        <v>0</v>
      </c>
      <c r="AH27" s="188">
        <v>0</v>
      </c>
      <c r="AI27" s="487">
        <v>0</v>
      </c>
      <c r="AJ27" s="215">
        <v>0</v>
      </c>
      <c r="AK27" s="392">
        <v>0</v>
      </c>
      <c r="AL27" s="188">
        <v>0</v>
      </c>
      <c r="AM27" s="487">
        <v>0</v>
      </c>
      <c r="AN27" s="215">
        <v>0</v>
      </c>
      <c r="AO27" s="188">
        <v>0</v>
      </c>
      <c r="AP27" s="487">
        <v>0</v>
      </c>
      <c r="AQ27" s="215">
        <v>0</v>
      </c>
    </row>
    <row r="28" spans="1:43" x14ac:dyDescent="0.25">
      <c r="A28" s="148" t="s">
        <v>8226</v>
      </c>
      <c r="B28" s="148" t="s">
        <v>8228</v>
      </c>
      <c r="C28" s="148" t="s">
        <v>8213</v>
      </c>
      <c r="D28" s="148" t="s">
        <v>8213</v>
      </c>
      <c r="E28" s="148" t="s">
        <v>194</v>
      </c>
      <c r="F28" s="453" t="s">
        <v>17022</v>
      </c>
      <c r="G28" s="453" t="s">
        <v>17023</v>
      </c>
      <c r="H28" s="150">
        <v>0</v>
      </c>
      <c r="I28" s="180">
        <v>0</v>
      </c>
      <c r="J28" s="358">
        <v>0</v>
      </c>
      <c r="K28" s="150">
        <v>0</v>
      </c>
      <c r="L28" s="180">
        <v>0</v>
      </c>
      <c r="M28" s="150">
        <v>0</v>
      </c>
      <c r="N28" s="180">
        <v>0</v>
      </c>
      <c r="O28" s="150">
        <v>3935.76</v>
      </c>
      <c r="P28" s="180">
        <v>0</v>
      </c>
      <c r="Q28" s="150">
        <v>275177</v>
      </c>
      <c r="R28" s="187">
        <v>96580.59</v>
      </c>
      <c r="S28" s="150"/>
      <c r="T28" s="180"/>
      <c r="U28" s="358"/>
      <c r="V28" s="150"/>
      <c r="W28" s="180"/>
      <c r="X28" s="150"/>
      <c r="Y28" s="180"/>
      <c r="Z28" s="150"/>
      <c r="AA28" s="180"/>
      <c r="AB28" s="150"/>
      <c r="AC28" s="187"/>
      <c r="AD28" s="150" t="s">
        <v>16916</v>
      </c>
      <c r="AE28" s="180">
        <v>0</v>
      </c>
      <c r="AF28" s="150" t="s">
        <v>16916</v>
      </c>
      <c r="AG28" s="187">
        <v>0</v>
      </c>
      <c r="AH28" s="188">
        <v>279112.76</v>
      </c>
      <c r="AI28" s="487">
        <v>279112.76</v>
      </c>
      <c r="AJ28" s="215">
        <v>96580.59</v>
      </c>
      <c r="AK28" s="392">
        <v>0</v>
      </c>
      <c r="AL28" s="188">
        <v>0</v>
      </c>
      <c r="AM28" s="487">
        <v>0</v>
      </c>
      <c r="AN28" s="215">
        <v>0</v>
      </c>
      <c r="AO28" s="188">
        <v>279112.76</v>
      </c>
      <c r="AP28" s="487">
        <v>279112.76</v>
      </c>
      <c r="AQ28" s="215">
        <v>96580.59</v>
      </c>
    </row>
    <row r="29" spans="1:43" x14ac:dyDescent="0.25">
      <c r="A29" s="148" t="s">
        <v>8226</v>
      </c>
      <c r="B29" s="148" t="s">
        <v>8547</v>
      </c>
      <c r="C29" s="148" t="s">
        <v>8213</v>
      </c>
      <c r="D29" s="148" t="s">
        <v>8213</v>
      </c>
      <c r="E29" s="148" t="s">
        <v>17069</v>
      </c>
      <c r="F29" s="453" t="s">
        <v>17022</v>
      </c>
      <c r="G29" s="453" t="s">
        <v>17023</v>
      </c>
      <c r="H29" s="150"/>
      <c r="I29" s="180"/>
      <c r="J29" s="358"/>
      <c r="K29" s="150"/>
      <c r="L29" s="180"/>
      <c r="M29" s="150"/>
      <c r="N29" s="180"/>
      <c r="O29" s="150"/>
      <c r="P29" s="180"/>
      <c r="Q29" s="150"/>
      <c r="R29" s="187"/>
      <c r="S29" s="150">
        <v>139144.20000000001</v>
      </c>
      <c r="T29" s="180">
        <v>139119.84000000003</v>
      </c>
      <c r="U29" s="358">
        <v>0</v>
      </c>
      <c r="V29" s="150">
        <v>0</v>
      </c>
      <c r="W29" s="180">
        <v>0</v>
      </c>
      <c r="X29" s="150">
        <v>0</v>
      </c>
      <c r="Y29" s="180">
        <v>0</v>
      </c>
      <c r="Z29" s="150">
        <v>0</v>
      </c>
      <c r="AA29" s="180">
        <v>0</v>
      </c>
      <c r="AB29" s="150">
        <v>0</v>
      </c>
      <c r="AC29" s="187">
        <v>0</v>
      </c>
      <c r="AD29" s="150" t="s">
        <v>16916</v>
      </c>
      <c r="AE29" s="180">
        <v>0</v>
      </c>
      <c r="AF29" s="150" t="s">
        <v>16916</v>
      </c>
      <c r="AG29" s="187">
        <v>0</v>
      </c>
      <c r="AH29" s="188">
        <v>139144.20000000001</v>
      </c>
      <c r="AI29" s="487">
        <v>139120.84</v>
      </c>
      <c r="AJ29" s="215">
        <v>139119.84000000003</v>
      </c>
      <c r="AK29" s="392">
        <v>0</v>
      </c>
      <c r="AL29" s="188">
        <v>0</v>
      </c>
      <c r="AM29" s="487">
        <v>0</v>
      </c>
      <c r="AN29" s="215">
        <v>0</v>
      </c>
      <c r="AO29" s="188">
        <v>139144.20000000001</v>
      </c>
      <c r="AP29" s="487">
        <v>139120.84</v>
      </c>
      <c r="AQ29" s="215">
        <v>139119.84000000003</v>
      </c>
    </row>
    <row r="30" spans="1:43" x14ac:dyDescent="0.25">
      <c r="A30" s="148" t="s">
        <v>8226</v>
      </c>
      <c r="B30" s="148" t="s">
        <v>8585</v>
      </c>
      <c r="C30" s="148" t="s">
        <v>8213</v>
      </c>
      <c r="D30" s="148" t="s">
        <v>8213</v>
      </c>
      <c r="E30" s="148" t="s">
        <v>1983</v>
      </c>
      <c r="F30" s="453" t="s">
        <v>17022</v>
      </c>
      <c r="G30" s="453" t="s">
        <v>17023</v>
      </c>
      <c r="H30" s="150"/>
      <c r="I30" s="180"/>
      <c r="J30" s="358"/>
      <c r="K30" s="150"/>
      <c r="L30" s="180"/>
      <c r="M30" s="150"/>
      <c r="N30" s="180"/>
      <c r="O30" s="150"/>
      <c r="P30" s="180"/>
      <c r="Q30" s="150"/>
      <c r="R30" s="187"/>
      <c r="S30" s="150">
        <v>0</v>
      </c>
      <c r="T30" s="180">
        <v>0</v>
      </c>
      <c r="U30" s="358">
        <v>0</v>
      </c>
      <c r="V30" s="150">
        <v>0</v>
      </c>
      <c r="W30" s="180">
        <v>0</v>
      </c>
      <c r="X30" s="150">
        <v>0</v>
      </c>
      <c r="Y30" s="180">
        <v>0</v>
      </c>
      <c r="Z30" s="150">
        <v>0</v>
      </c>
      <c r="AA30" s="180">
        <v>0</v>
      </c>
      <c r="AB30" s="150">
        <v>5129504.1500000004</v>
      </c>
      <c r="AC30" s="187">
        <v>4218112.1800000006</v>
      </c>
      <c r="AD30" s="150" t="s">
        <v>16916</v>
      </c>
      <c r="AE30" s="180">
        <v>0</v>
      </c>
      <c r="AF30" s="150" t="s">
        <v>16916</v>
      </c>
      <c r="AG30" s="187">
        <v>0</v>
      </c>
      <c r="AH30" s="188">
        <v>5129504.1500000004</v>
      </c>
      <c r="AI30" s="487">
        <v>5129504.1500000004</v>
      </c>
      <c r="AJ30" s="215">
        <v>4218112.1800000006</v>
      </c>
      <c r="AK30" s="392">
        <v>0</v>
      </c>
      <c r="AL30" s="188">
        <v>0</v>
      </c>
      <c r="AM30" s="487">
        <v>0</v>
      </c>
      <c r="AN30" s="215">
        <v>0</v>
      </c>
      <c r="AO30" s="188">
        <v>5129504.1500000004</v>
      </c>
      <c r="AP30" s="487">
        <v>5129504.1500000004</v>
      </c>
      <c r="AQ30" s="215">
        <v>4218112.1800000006</v>
      </c>
    </row>
    <row r="31" spans="1:43" x14ac:dyDescent="0.25">
      <c r="A31" s="148" t="s">
        <v>8226</v>
      </c>
      <c r="B31" s="148" t="s">
        <v>8491</v>
      </c>
      <c r="C31" s="148" t="s">
        <v>8213</v>
      </c>
      <c r="D31" s="148" t="s">
        <v>8213</v>
      </c>
      <c r="E31" s="148" t="s">
        <v>1987</v>
      </c>
      <c r="F31" s="453" t="s">
        <v>17022</v>
      </c>
      <c r="G31" s="453" t="s">
        <v>17023</v>
      </c>
      <c r="H31" s="150"/>
      <c r="I31" s="180"/>
      <c r="J31" s="358"/>
      <c r="K31" s="150"/>
      <c r="L31" s="180"/>
      <c r="M31" s="150"/>
      <c r="N31" s="180"/>
      <c r="O31" s="150"/>
      <c r="P31" s="180"/>
      <c r="Q31" s="150"/>
      <c r="R31" s="187"/>
      <c r="S31" s="150">
        <v>0</v>
      </c>
      <c r="T31" s="180">
        <v>0</v>
      </c>
      <c r="U31" s="358">
        <v>0</v>
      </c>
      <c r="V31" s="150">
        <v>0</v>
      </c>
      <c r="W31" s="180">
        <v>0</v>
      </c>
      <c r="X31" s="150">
        <v>0</v>
      </c>
      <c r="Y31" s="180">
        <v>0</v>
      </c>
      <c r="Z31" s="150">
        <v>0</v>
      </c>
      <c r="AA31" s="180">
        <v>0</v>
      </c>
      <c r="AB31" s="150">
        <v>5252368.59</v>
      </c>
      <c r="AC31" s="187">
        <v>5252368.59</v>
      </c>
      <c r="AD31" s="150" t="s">
        <v>16916</v>
      </c>
      <c r="AE31" s="180">
        <v>0</v>
      </c>
      <c r="AF31" s="150" t="s">
        <v>16916</v>
      </c>
      <c r="AG31" s="187">
        <v>0</v>
      </c>
      <c r="AH31" s="188">
        <v>5252368.59</v>
      </c>
      <c r="AI31" s="487">
        <v>5252368.59</v>
      </c>
      <c r="AJ31" s="215">
        <v>5252368.59</v>
      </c>
      <c r="AK31" s="392">
        <v>0</v>
      </c>
      <c r="AL31" s="188">
        <v>0</v>
      </c>
      <c r="AM31" s="487">
        <v>0</v>
      </c>
      <c r="AN31" s="215">
        <v>0</v>
      </c>
      <c r="AO31" s="188">
        <v>5252368.59</v>
      </c>
      <c r="AP31" s="487">
        <v>5252368.59</v>
      </c>
      <c r="AQ31" s="215">
        <v>5252368.59</v>
      </c>
    </row>
    <row r="32" spans="1:43" x14ac:dyDescent="0.25">
      <c r="A32" s="148" t="s">
        <v>8226</v>
      </c>
      <c r="B32" s="148" t="s">
        <v>8343</v>
      </c>
      <c r="C32" s="148" t="s">
        <v>8213</v>
      </c>
      <c r="D32" s="148" t="s">
        <v>8213</v>
      </c>
      <c r="E32" s="148" t="s">
        <v>17070</v>
      </c>
      <c r="F32" s="453" t="s">
        <v>17022</v>
      </c>
      <c r="G32" s="453" t="s">
        <v>17023</v>
      </c>
      <c r="H32" s="150">
        <v>0</v>
      </c>
      <c r="I32" s="180">
        <v>0</v>
      </c>
      <c r="J32" s="358">
        <v>0</v>
      </c>
      <c r="K32" s="150">
        <v>0</v>
      </c>
      <c r="L32" s="180">
        <v>0</v>
      </c>
      <c r="M32" s="150">
        <v>669096.99</v>
      </c>
      <c r="N32" s="180">
        <v>0</v>
      </c>
      <c r="O32" s="150">
        <v>0</v>
      </c>
      <c r="P32" s="180">
        <v>0</v>
      </c>
      <c r="Q32" s="150">
        <v>0</v>
      </c>
      <c r="R32" s="187">
        <v>0</v>
      </c>
      <c r="S32" s="150"/>
      <c r="T32" s="180"/>
      <c r="U32" s="358"/>
      <c r="V32" s="150"/>
      <c r="W32" s="180"/>
      <c r="X32" s="150"/>
      <c r="Y32" s="180"/>
      <c r="Z32" s="150"/>
      <c r="AA32" s="180"/>
      <c r="AB32" s="150"/>
      <c r="AC32" s="187"/>
      <c r="AD32" s="150" t="s">
        <v>16916</v>
      </c>
      <c r="AE32" s="180">
        <v>0</v>
      </c>
      <c r="AF32" s="150" t="s">
        <v>16916</v>
      </c>
      <c r="AG32" s="187">
        <v>0</v>
      </c>
      <c r="AH32" s="188">
        <v>669096.99</v>
      </c>
      <c r="AI32" s="487">
        <v>0</v>
      </c>
      <c r="AJ32" s="215">
        <v>0</v>
      </c>
      <c r="AK32" s="392">
        <v>0</v>
      </c>
      <c r="AL32" s="188">
        <v>0</v>
      </c>
      <c r="AM32" s="487">
        <v>0</v>
      </c>
      <c r="AN32" s="215">
        <v>0</v>
      </c>
      <c r="AO32" s="188">
        <v>669096.99</v>
      </c>
      <c r="AP32" s="487">
        <v>0</v>
      </c>
      <c r="AQ32" s="215">
        <v>0</v>
      </c>
    </row>
    <row r="33" spans="1:43" x14ac:dyDescent="0.25">
      <c r="A33" s="148" t="s">
        <v>8226</v>
      </c>
      <c r="B33" s="148" t="s">
        <v>9141</v>
      </c>
      <c r="C33" s="148" t="s">
        <v>8213</v>
      </c>
      <c r="D33" s="148" t="s">
        <v>8213</v>
      </c>
      <c r="E33" s="148" t="s">
        <v>2004</v>
      </c>
      <c r="F33" s="453" t="s">
        <v>17022</v>
      </c>
      <c r="G33" s="453" t="s">
        <v>17023</v>
      </c>
      <c r="H33" s="150"/>
      <c r="I33" s="180"/>
      <c r="J33" s="358"/>
      <c r="K33" s="150"/>
      <c r="L33" s="180"/>
      <c r="M33" s="150"/>
      <c r="N33" s="180"/>
      <c r="O33" s="150"/>
      <c r="P33" s="180"/>
      <c r="Q33" s="150"/>
      <c r="R33" s="187"/>
      <c r="S33" s="150">
        <v>0</v>
      </c>
      <c r="T33" s="180">
        <v>0</v>
      </c>
      <c r="U33" s="358">
        <v>0</v>
      </c>
      <c r="V33" s="150">
        <v>0</v>
      </c>
      <c r="W33" s="180">
        <v>0</v>
      </c>
      <c r="X33" s="150">
        <v>0</v>
      </c>
      <c r="Y33" s="180">
        <v>0</v>
      </c>
      <c r="Z33" s="150">
        <v>0</v>
      </c>
      <c r="AA33" s="180">
        <v>0</v>
      </c>
      <c r="AB33" s="150">
        <v>92000</v>
      </c>
      <c r="AC33" s="187">
        <v>0</v>
      </c>
      <c r="AD33" s="150" t="s">
        <v>16916</v>
      </c>
      <c r="AE33" s="180">
        <v>0</v>
      </c>
      <c r="AF33" s="150" t="s">
        <v>16916</v>
      </c>
      <c r="AG33" s="187">
        <v>0</v>
      </c>
      <c r="AH33" s="188">
        <v>92000</v>
      </c>
      <c r="AI33" s="487">
        <v>0</v>
      </c>
      <c r="AJ33" s="215">
        <v>0</v>
      </c>
      <c r="AK33" s="392">
        <v>0</v>
      </c>
      <c r="AL33" s="188">
        <v>0</v>
      </c>
      <c r="AM33" s="487">
        <v>0</v>
      </c>
      <c r="AN33" s="215">
        <v>0</v>
      </c>
      <c r="AO33" s="188">
        <v>92000</v>
      </c>
      <c r="AP33" s="487">
        <v>0</v>
      </c>
      <c r="AQ33" s="215">
        <v>0</v>
      </c>
    </row>
    <row r="34" spans="1:43" x14ac:dyDescent="0.25">
      <c r="A34" s="148" t="s">
        <v>8226</v>
      </c>
      <c r="B34" s="148" t="s">
        <v>9149</v>
      </c>
      <c r="C34" s="148" t="s">
        <v>8213</v>
      </c>
      <c r="D34" s="148" t="s">
        <v>8213</v>
      </c>
      <c r="E34" s="148" t="s">
        <v>2007</v>
      </c>
      <c r="F34" s="453" t="s">
        <v>17022</v>
      </c>
      <c r="G34" s="453" t="s">
        <v>17023</v>
      </c>
      <c r="H34" s="150"/>
      <c r="I34" s="180"/>
      <c r="J34" s="358"/>
      <c r="K34" s="150"/>
      <c r="L34" s="180"/>
      <c r="M34" s="150"/>
      <c r="N34" s="180"/>
      <c r="O34" s="150"/>
      <c r="P34" s="180"/>
      <c r="Q34" s="150"/>
      <c r="R34" s="187"/>
      <c r="S34" s="150">
        <v>0</v>
      </c>
      <c r="T34" s="180">
        <v>0</v>
      </c>
      <c r="U34" s="358">
        <v>0</v>
      </c>
      <c r="V34" s="150">
        <v>0</v>
      </c>
      <c r="W34" s="180">
        <v>0</v>
      </c>
      <c r="X34" s="150">
        <v>0</v>
      </c>
      <c r="Y34" s="180">
        <v>0</v>
      </c>
      <c r="Z34" s="150">
        <v>0</v>
      </c>
      <c r="AA34" s="180">
        <v>0</v>
      </c>
      <c r="AB34" s="150">
        <v>848322.91</v>
      </c>
      <c r="AC34" s="187">
        <v>848126.41999999993</v>
      </c>
      <c r="AD34" s="150" t="s">
        <v>16916</v>
      </c>
      <c r="AE34" s="180">
        <v>0</v>
      </c>
      <c r="AF34" s="150" t="s">
        <v>16916</v>
      </c>
      <c r="AG34" s="187">
        <v>0</v>
      </c>
      <c r="AH34" s="188">
        <v>848322.91</v>
      </c>
      <c r="AI34" s="487">
        <v>848322.91</v>
      </c>
      <c r="AJ34" s="215">
        <v>848126.41999999993</v>
      </c>
      <c r="AK34" s="392">
        <v>0</v>
      </c>
      <c r="AL34" s="188">
        <v>0</v>
      </c>
      <c r="AM34" s="487">
        <v>0</v>
      </c>
      <c r="AN34" s="215">
        <v>0</v>
      </c>
      <c r="AO34" s="188">
        <v>848322.91</v>
      </c>
      <c r="AP34" s="487">
        <v>848322.91</v>
      </c>
      <c r="AQ34" s="215">
        <v>848126.41999999993</v>
      </c>
    </row>
    <row r="35" spans="1:43" x14ac:dyDescent="0.25">
      <c r="A35" s="148" t="s">
        <v>8226</v>
      </c>
      <c r="B35" s="148" t="s">
        <v>9153</v>
      </c>
      <c r="C35" s="148" t="s">
        <v>8213</v>
      </c>
      <c r="D35" s="148" t="s">
        <v>8213</v>
      </c>
      <c r="E35" s="148" t="s">
        <v>2009</v>
      </c>
      <c r="F35" s="453" t="s">
        <v>17022</v>
      </c>
      <c r="G35" s="453" t="s">
        <v>17023</v>
      </c>
      <c r="H35" s="150">
        <v>0</v>
      </c>
      <c r="I35" s="180">
        <v>0</v>
      </c>
      <c r="J35" s="358">
        <v>0</v>
      </c>
      <c r="K35" s="150">
        <v>0</v>
      </c>
      <c r="L35" s="180">
        <v>0</v>
      </c>
      <c r="M35" s="150">
        <v>33757.07</v>
      </c>
      <c r="N35" s="180">
        <v>0</v>
      </c>
      <c r="O35" s="150">
        <v>0</v>
      </c>
      <c r="P35" s="180">
        <v>0</v>
      </c>
      <c r="Q35" s="150">
        <v>0</v>
      </c>
      <c r="R35" s="187">
        <v>0</v>
      </c>
      <c r="S35" s="150"/>
      <c r="T35" s="180"/>
      <c r="U35" s="358"/>
      <c r="V35" s="150"/>
      <c r="W35" s="180"/>
      <c r="X35" s="150"/>
      <c r="Y35" s="180"/>
      <c r="Z35" s="150"/>
      <c r="AA35" s="180"/>
      <c r="AB35" s="150"/>
      <c r="AC35" s="187"/>
      <c r="AD35" s="150" t="s">
        <v>16916</v>
      </c>
      <c r="AE35" s="180">
        <v>0</v>
      </c>
      <c r="AF35" s="150" t="s">
        <v>16916</v>
      </c>
      <c r="AG35" s="187">
        <v>0</v>
      </c>
      <c r="AH35" s="188">
        <v>33757.07</v>
      </c>
      <c r="AI35" s="487">
        <v>0</v>
      </c>
      <c r="AJ35" s="215">
        <v>0</v>
      </c>
      <c r="AK35" s="392">
        <v>0</v>
      </c>
      <c r="AL35" s="188">
        <v>0</v>
      </c>
      <c r="AM35" s="487">
        <v>0</v>
      </c>
      <c r="AN35" s="215">
        <v>0</v>
      </c>
      <c r="AO35" s="188">
        <v>33757.07</v>
      </c>
      <c r="AP35" s="487">
        <v>0</v>
      </c>
      <c r="AQ35" s="215">
        <v>0</v>
      </c>
    </row>
    <row r="36" spans="1:43" x14ac:dyDescent="0.25">
      <c r="A36" s="148" t="s">
        <v>8229</v>
      </c>
      <c r="B36" s="148" t="s">
        <v>8271</v>
      </c>
      <c r="C36" s="148" t="s">
        <v>8213</v>
      </c>
      <c r="D36" s="148" t="s">
        <v>8213</v>
      </c>
      <c r="E36" s="148" t="s">
        <v>2165</v>
      </c>
      <c r="F36" s="453" t="s">
        <v>17024</v>
      </c>
      <c r="G36" s="453" t="s">
        <v>17023</v>
      </c>
      <c r="H36" s="150"/>
      <c r="I36" s="180"/>
      <c r="J36" s="358"/>
      <c r="K36" s="150"/>
      <c r="L36" s="180"/>
      <c r="M36" s="150"/>
      <c r="N36" s="180"/>
      <c r="O36" s="150"/>
      <c r="P36" s="180"/>
      <c r="Q36" s="150"/>
      <c r="R36" s="187"/>
      <c r="S36" s="150">
        <v>549100.43000000005</v>
      </c>
      <c r="T36" s="180">
        <v>549100.42999999993</v>
      </c>
      <c r="U36" s="358">
        <v>0</v>
      </c>
      <c r="V36" s="150">
        <v>0</v>
      </c>
      <c r="W36" s="180">
        <v>0</v>
      </c>
      <c r="X36" s="150">
        <v>0</v>
      </c>
      <c r="Y36" s="180">
        <v>0</v>
      </c>
      <c r="Z36" s="150">
        <v>0</v>
      </c>
      <c r="AA36" s="180">
        <v>0</v>
      </c>
      <c r="AB36" s="150">
        <v>0</v>
      </c>
      <c r="AC36" s="187">
        <v>0</v>
      </c>
      <c r="AD36" s="150" t="s">
        <v>16916</v>
      </c>
      <c r="AE36" s="180">
        <v>0</v>
      </c>
      <c r="AF36" s="150" t="s">
        <v>16916</v>
      </c>
      <c r="AG36" s="187">
        <v>0</v>
      </c>
      <c r="AH36" s="188">
        <v>549100.43000000005</v>
      </c>
      <c r="AI36" s="487">
        <v>549100.43000000005</v>
      </c>
      <c r="AJ36" s="215">
        <v>549100.42999999993</v>
      </c>
      <c r="AK36" s="392">
        <v>0</v>
      </c>
      <c r="AL36" s="188">
        <v>0</v>
      </c>
      <c r="AM36" s="487">
        <v>0</v>
      </c>
      <c r="AN36" s="215">
        <v>0</v>
      </c>
      <c r="AO36" s="188">
        <v>549100.43000000005</v>
      </c>
      <c r="AP36" s="487">
        <v>549100.43000000005</v>
      </c>
      <c r="AQ36" s="215">
        <v>549100.42999999993</v>
      </c>
    </row>
    <row r="37" spans="1:43" x14ac:dyDescent="0.25">
      <c r="A37" s="148" t="s">
        <v>8229</v>
      </c>
      <c r="B37" s="148" t="s">
        <v>8219</v>
      </c>
      <c r="C37" s="148" t="s">
        <v>8213</v>
      </c>
      <c r="D37" s="148" t="s">
        <v>8213</v>
      </c>
      <c r="E37" s="148" t="s">
        <v>219</v>
      </c>
      <c r="F37" s="453" t="s">
        <v>17024</v>
      </c>
      <c r="G37" s="453" t="s">
        <v>17023</v>
      </c>
      <c r="H37" s="150">
        <v>92683.04</v>
      </c>
      <c r="I37" s="180">
        <v>0</v>
      </c>
      <c r="J37" s="358">
        <v>0</v>
      </c>
      <c r="K37" s="150">
        <v>0</v>
      </c>
      <c r="L37" s="180">
        <v>0</v>
      </c>
      <c r="M37" s="150">
        <v>0</v>
      </c>
      <c r="N37" s="180">
        <v>0</v>
      </c>
      <c r="O37" s="150">
        <v>67495.08</v>
      </c>
      <c r="P37" s="180">
        <v>0</v>
      </c>
      <c r="Q37" s="150">
        <v>0</v>
      </c>
      <c r="R37" s="187">
        <v>0</v>
      </c>
      <c r="S37" s="150"/>
      <c r="T37" s="180"/>
      <c r="U37" s="358"/>
      <c r="V37" s="150"/>
      <c r="W37" s="180"/>
      <c r="X37" s="150"/>
      <c r="Y37" s="180"/>
      <c r="Z37" s="150"/>
      <c r="AA37" s="180"/>
      <c r="AB37" s="150"/>
      <c r="AC37" s="187"/>
      <c r="AD37" s="150" t="s">
        <v>16916</v>
      </c>
      <c r="AE37" s="180">
        <v>0</v>
      </c>
      <c r="AF37" s="150" t="s">
        <v>16916</v>
      </c>
      <c r="AG37" s="187">
        <v>0</v>
      </c>
      <c r="AH37" s="188">
        <v>160178.12</v>
      </c>
      <c r="AI37" s="487">
        <v>0</v>
      </c>
      <c r="AJ37" s="215">
        <v>0</v>
      </c>
      <c r="AK37" s="392">
        <v>0</v>
      </c>
      <c r="AL37" s="188">
        <v>0</v>
      </c>
      <c r="AM37" s="487">
        <v>0</v>
      </c>
      <c r="AN37" s="215">
        <v>0</v>
      </c>
      <c r="AO37" s="188">
        <v>160178.12</v>
      </c>
      <c r="AP37" s="487">
        <v>0</v>
      </c>
      <c r="AQ37" s="215">
        <v>0</v>
      </c>
    </row>
    <row r="38" spans="1:43" x14ac:dyDescent="0.25">
      <c r="A38" s="148" t="s">
        <v>8229</v>
      </c>
      <c r="B38" s="148" t="s">
        <v>8231</v>
      </c>
      <c r="C38" s="148" t="s">
        <v>8213</v>
      </c>
      <c r="D38" s="148" t="s">
        <v>8213</v>
      </c>
      <c r="E38" s="148" t="s">
        <v>17102</v>
      </c>
      <c r="F38" s="453" t="s">
        <v>17024</v>
      </c>
      <c r="G38" s="453" t="s">
        <v>17023</v>
      </c>
      <c r="H38" s="150">
        <v>0</v>
      </c>
      <c r="I38" s="180">
        <v>0</v>
      </c>
      <c r="J38" s="358">
        <v>0</v>
      </c>
      <c r="K38" s="150">
        <v>0</v>
      </c>
      <c r="L38" s="180">
        <v>0</v>
      </c>
      <c r="M38" s="150">
        <v>0</v>
      </c>
      <c r="N38" s="180">
        <v>0</v>
      </c>
      <c r="O38" s="150">
        <v>0</v>
      </c>
      <c r="P38" s="180">
        <v>0</v>
      </c>
      <c r="Q38" s="150">
        <v>3493018.8</v>
      </c>
      <c r="R38" s="187">
        <v>3469792.5900000012</v>
      </c>
      <c r="S38" s="150"/>
      <c r="T38" s="180"/>
      <c r="U38" s="358"/>
      <c r="V38" s="150"/>
      <c r="W38" s="180"/>
      <c r="X38" s="150"/>
      <c r="Y38" s="180"/>
      <c r="Z38" s="150"/>
      <c r="AA38" s="180"/>
      <c r="AB38" s="150"/>
      <c r="AC38" s="187"/>
      <c r="AD38" s="150" t="s">
        <v>16916</v>
      </c>
      <c r="AE38" s="180">
        <v>0</v>
      </c>
      <c r="AF38" s="150" t="s">
        <v>16916</v>
      </c>
      <c r="AG38" s="187">
        <v>0</v>
      </c>
      <c r="AH38" s="188">
        <v>3493018.8</v>
      </c>
      <c r="AI38" s="487">
        <v>3493018.8</v>
      </c>
      <c r="AJ38" s="215">
        <v>3469792.5900000012</v>
      </c>
      <c r="AK38" s="392">
        <v>0</v>
      </c>
      <c r="AL38" s="188">
        <v>0</v>
      </c>
      <c r="AM38" s="487">
        <v>0</v>
      </c>
      <c r="AN38" s="215">
        <v>0</v>
      </c>
      <c r="AO38" s="188">
        <v>3493018.8</v>
      </c>
      <c r="AP38" s="487">
        <v>3493018.8</v>
      </c>
      <c r="AQ38" s="215">
        <v>3469792.5900000012</v>
      </c>
    </row>
    <row r="39" spans="1:43" x14ac:dyDescent="0.25">
      <c r="A39" s="148" t="s">
        <v>8229</v>
      </c>
      <c r="B39" s="148" t="s">
        <v>8227</v>
      </c>
      <c r="C39" s="148" t="s">
        <v>8213</v>
      </c>
      <c r="D39" s="148" t="s">
        <v>8213</v>
      </c>
      <c r="E39" s="148" t="s">
        <v>2176</v>
      </c>
      <c r="F39" s="453" t="s">
        <v>17024</v>
      </c>
      <c r="G39" s="453" t="s">
        <v>17023</v>
      </c>
      <c r="H39" s="150"/>
      <c r="I39" s="180"/>
      <c r="J39" s="358"/>
      <c r="K39" s="150"/>
      <c r="L39" s="180"/>
      <c r="M39" s="150"/>
      <c r="N39" s="180"/>
      <c r="O39" s="150"/>
      <c r="P39" s="180"/>
      <c r="Q39" s="150"/>
      <c r="R39" s="187"/>
      <c r="S39" s="150">
        <v>39877.89</v>
      </c>
      <c r="T39" s="180">
        <v>0</v>
      </c>
      <c r="U39" s="358">
        <v>0</v>
      </c>
      <c r="V39" s="150">
        <v>0</v>
      </c>
      <c r="W39" s="180">
        <v>0</v>
      </c>
      <c r="X39" s="150">
        <v>0</v>
      </c>
      <c r="Y39" s="180">
        <v>0</v>
      </c>
      <c r="Z39" s="150">
        <v>0</v>
      </c>
      <c r="AA39" s="180">
        <v>0</v>
      </c>
      <c r="AB39" s="150">
        <v>0</v>
      </c>
      <c r="AC39" s="187">
        <v>0</v>
      </c>
      <c r="AD39" s="150" t="s">
        <v>16916</v>
      </c>
      <c r="AE39" s="180">
        <v>0</v>
      </c>
      <c r="AF39" s="150" t="s">
        <v>16916</v>
      </c>
      <c r="AG39" s="187">
        <v>0</v>
      </c>
      <c r="AH39" s="188">
        <v>39877.89</v>
      </c>
      <c r="AI39" s="487">
        <v>0</v>
      </c>
      <c r="AJ39" s="215">
        <v>0</v>
      </c>
      <c r="AK39" s="392">
        <v>0</v>
      </c>
      <c r="AL39" s="188">
        <v>0</v>
      </c>
      <c r="AM39" s="487">
        <v>0</v>
      </c>
      <c r="AN39" s="215">
        <v>0</v>
      </c>
      <c r="AO39" s="188">
        <v>39877.89</v>
      </c>
      <c r="AP39" s="487">
        <v>0</v>
      </c>
      <c r="AQ39" s="215">
        <v>0</v>
      </c>
    </row>
    <row r="40" spans="1:43" x14ac:dyDescent="0.25">
      <c r="A40" s="148" t="s">
        <v>8229</v>
      </c>
      <c r="B40" s="148" t="s">
        <v>8221</v>
      </c>
      <c r="C40" s="148" t="s">
        <v>8213</v>
      </c>
      <c r="D40" s="148" t="s">
        <v>8213</v>
      </c>
      <c r="E40" s="148" t="s">
        <v>2180</v>
      </c>
      <c r="F40" s="453" t="s">
        <v>17024</v>
      </c>
      <c r="G40" s="453" t="s">
        <v>17023</v>
      </c>
      <c r="H40" s="150"/>
      <c r="I40" s="180"/>
      <c r="J40" s="358"/>
      <c r="K40" s="150"/>
      <c r="L40" s="180"/>
      <c r="M40" s="150"/>
      <c r="N40" s="180"/>
      <c r="O40" s="150"/>
      <c r="P40" s="180"/>
      <c r="Q40" s="150"/>
      <c r="R40" s="187"/>
      <c r="S40" s="150">
        <v>290914.24</v>
      </c>
      <c r="T40" s="180">
        <v>289922.71999999997</v>
      </c>
      <c r="U40" s="358">
        <v>0</v>
      </c>
      <c r="V40" s="150">
        <v>0</v>
      </c>
      <c r="W40" s="180">
        <v>0</v>
      </c>
      <c r="X40" s="150">
        <v>0</v>
      </c>
      <c r="Y40" s="180">
        <v>0</v>
      </c>
      <c r="Z40" s="150">
        <v>0</v>
      </c>
      <c r="AA40" s="180">
        <v>0</v>
      </c>
      <c r="AB40" s="150">
        <v>0</v>
      </c>
      <c r="AC40" s="187">
        <v>0</v>
      </c>
      <c r="AD40" s="150" t="s">
        <v>16916</v>
      </c>
      <c r="AE40" s="180">
        <v>0</v>
      </c>
      <c r="AF40" s="150" t="s">
        <v>16916</v>
      </c>
      <c r="AG40" s="187">
        <v>0</v>
      </c>
      <c r="AH40" s="188">
        <v>290914.24</v>
      </c>
      <c r="AI40" s="487">
        <v>289922.71999999997</v>
      </c>
      <c r="AJ40" s="215">
        <v>289922.71999999997</v>
      </c>
      <c r="AK40" s="392">
        <v>0</v>
      </c>
      <c r="AL40" s="188">
        <v>0</v>
      </c>
      <c r="AM40" s="487">
        <v>0</v>
      </c>
      <c r="AN40" s="215">
        <v>0</v>
      </c>
      <c r="AO40" s="188">
        <v>290914.24</v>
      </c>
      <c r="AP40" s="487">
        <v>289922.71999999997</v>
      </c>
      <c r="AQ40" s="215">
        <v>289922.71999999997</v>
      </c>
    </row>
    <row r="41" spans="1:43" x14ac:dyDescent="0.25">
      <c r="A41" s="148" t="s">
        <v>8229</v>
      </c>
      <c r="B41" s="148" t="s">
        <v>8261</v>
      </c>
      <c r="C41" s="148" t="s">
        <v>8213</v>
      </c>
      <c r="D41" s="148" t="s">
        <v>8213</v>
      </c>
      <c r="E41" s="148" t="s">
        <v>2183</v>
      </c>
      <c r="F41" s="453" t="s">
        <v>17024</v>
      </c>
      <c r="G41" s="453" t="s">
        <v>17023</v>
      </c>
      <c r="H41" s="150">
        <v>0</v>
      </c>
      <c r="I41" s="180">
        <v>0</v>
      </c>
      <c r="J41" s="358">
        <v>0</v>
      </c>
      <c r="K41" s="150">
        <v>0</v>
      </c>
      <c r="L41" s="180">
        <v>0</v>
      </c>
      <c r="M41" s="150">
        <v>0</v>
      </c>
      <c r="N41" s="180">
        <v>0</v>
      </c>
      <c r="O41" s="150">
        <v>23402.57</v>
      </c>
      <c r="P41" s="180">
        <v>20073.289999999994</v>
      </c>
      <c r="Q41" s="150">
        <v>0</v>
      </c>
      <c r="R41" s="187">
        <v>0</v>
      </c>
      <c r="S41" s="150"/>
      <c r="T41" s="180"/>
      <c r="U41" s="358"/>
      <c r="V41" s="150"/>
      <c r="W41" s="180"/>
      <c r="X41" s="150"/>
      <c r="Y41" s="180"/>
      <c r="Z41" s="150"/>
      <c r="AA41" s="180"/>
      <c r="AB41" s="150"/>
      <c r="AC41" s="187"/>
      <c r="AD41" s="150" t="s">
        <v>16916</v>
      </c>
      <c r="AE41" s="180">
        <v>0</v>
      </c>
      <c r="AF41" s="150" t="s">
        <v>16916</v>
      </c>
      <c r="AG41" s="187">
        <v>0</v>
      </c>
      <c r="AH41" s="188">
        <v>23402.57</v>
      </c>
      <c r="AI41" s="487">
        <v>23402.57</v>
      </c>
      <c r="AJ41" s="215">
        <v>20073.289999999994</v>
      </c>
      <c r="AK41" s="392">
        <v>0</v>
      </c>
      <c r="AL41" s="188">
        <v>0</v>
      </c>
      <c r="AM41" s="487">
        <v>0</v>
      </c>
      <c r="AN41" s="215">
        <v>0</v>
      </c>
      <c r="AO41" s="188">
        <v>23402.57</v>
      </c>
      <c r="AP41" s="487">
        <v>23402.57</v>
      </c>
      <c r="AQ41" s="215">
        <v>20073.289999999994</v>
      </c>
    </row>
    <row r="42" spans="1:43" x14ac:dyDescent="0.25">
      <c r="A42" s="148" t="s">
        <v>8229</v>
      </c>
      <c r="B42" s="148" t="s">
        <v>8273</v>
      </c>
      <c r="C42" s="148" t="s">
        <v>8213</v>
      </c>
      <c r="D42" s="148" t="s">
        <v>8213</v>
      </c>
      <c r="E42" s="148" t="s">
        <v>8437</v>
      </c>
      <c r="F42" s="453" t="s">
        <v>17024</v>
      </c>
      <c r="G42" s="453" t="s">
        <v>17023</v>
      </c>
      <c r="H42" s="150"/>
      <c r="I42" s="180"/>
      <c r="J42" s="358"/>
      <c r="K42" s="150"/>
      <c r="L42" s="180"/>
      <c r="M42" s="150"/>
      <c r="N42" s="180"/>
      <c r="O42" s="150"/>
      <c r="P42" s="180"/>
      <c r="Q42" s="150"/>
      <c r="R42" s="187"/>
      <c r="S42" s="150">
        <v>91574.12</v>
      </c>
      <c r="T42" s="180">
        <v>0</v>
      </c>
      <c r="U42" s="358">
        <v>0</v>
      </c>
      <c r="V42" s="150">
        <v>0</v>
      </c>
      <c r="W42" s="180">
        <v>0</v>
      </c>
      <c r="X42" s="150">
        <v>0</v>
      </c>
      <c r="Y42" s="180">
        <v>0</v>
      </c>
      <c r="Z42" s="150">
        <v>0</v>
      </c>
      <c r="AA42" s="180">
        <v>0</v>
      </c>
      <c r="AB42" s="150">
        <v>0</v>
      </c>
      <c r="AC42" s="187">
        <v>0</v>
      </c>
      <c r="AD42" s="150" t="s">
        <v>16916</v>
      </c>
      <c r="AE42" s="180">
        <v>0</v>
      </c>
      <c r="AF42" s="150" t="s">
        <v>16916</v>
      </c>
      <c r="AG42" s="187">
        <v>0</v>
      </c>
      <c r="AH42" s="188">
        <v>91574.12</v>
      </c>
      <c r="AI42" s="487">
        <v>0</v>
      </c>
      <c r="AJ42" s="215">
        <v>0</v>
      </c>
      <c r="AK42" s="392">
        <v>0</v>
      </c>
      <c r="AL42" s="188">
        <v>0</v>
      </c>
      <c r="AM42" s="487">
        <v>0</v>
      </c>
      <c r="AN42" s="215">
        <v>0</v>
      </c>
      <c r="AO42" s="188">
        <v>91574.12</v>
      </c>
      <c r="AP42" s="487">
        <v>0</v>
      </c>
      <c r="AQ42" s="215">
        <v>0</v>
      </c>
    </row>
    <row r="43" spans="1:43" x14ac:dyDescent="0.25">
      <c r="A43" s="148" t="s">
        <v>8229</v>
      </c>
      <c r="B43" s="148" t="s">
        <v>8262</v>
      </c>
      <c r="C43" s="148" t="s">
        <v>8213</v>
      </c>
      <c r="D43" s="148" t="s">
        <v>8213</v>
      </c>
      <c r="E43" s="148" t="s">
        <v>459</v>
      </c>
      <c r="F43" s="453" t="s">
        <v>17024</v>
      </c>
      <c r="G43" s="453" t="s">
        <v>17023</v>
      </c>
      <c r="H43" s="150">
        <v>794798.76</v>
      </c>
      <c r="I43" s="180">
        <v>780832.42999999993</v>
      </c>
      <c r="J43" s="358">
        <v>0</v>
      </c>
      <c r="K43" s="150">
        <v>0</v>
      </c>
      <c r="L43" s="180">
        <v>0</v>
      </c>
      <c r="M43" s="150">
        <v>0</v>
      </c>
      <c r="N43" s="180">
        <v>0</v>
      </c>
      <c r="O43" s="150">
        <v>0</v>
      </c>
      <c r="P43" s="180">
        <v>0</v>
      </c>
      <c r="Q43" s="150">
        <v>0</v>
      </c>
      <c r="R43" s="187">
        <v>0</v>
      </c>
      <c r="S43" s="150"/>
      <c r="T43" s="180"/>
      <c r="U43" s="358"/>
      <c r="V43" s="150"/>
      <c r="W43" s="180"/>
      <c r="X43" s="150"/>
      <c r="Y43" s="180"/>
      <c r="Z43" s="150"/>
      <c r="AA43" s="180"/>
      <c r="AB43" s="150"/>
      <c r="AC43" s="187"/>
      <c r="AD43" s="150" t="s">
        <v>16916</v>
      </c>
      <c r="AE43" s="180">
        <v>0</v>
      </c>
      <c r="AF43" s="150" t="s">
        <v>16916</v>
      </c>
      <c r="AG43" s="187">
        <v>0</v>
      </c>
      <c r="AH43" s="188">
        <v>794798.76</v>
      </c>
      <c r="AI43" s="487">
        <v>780832.43</v>
      </c>
      <c r="AJ43" s="215">
        <v>780832.42999999993</v>
      </c>
      <c r="AK43" s="392">
        <v>0</v>
      </c>
      <c r="AL43" s="188">
        <v>0</v>
      </c>
      <c r="AM43" s="487">
        <v>0</v>
      </c>
      <c r="AN43" s="215">
        <v>0</v>
      </c>
      <c r="AO43" s="188">
        <v>794798.76</v>
      </c>
      <c r="AP43" s="487">
        <v>780832.43</v>
      </c>
      <c r="AQ43" s="215">
        <v>780832.42999999993</v>
      </c>
    </row>
    <row r="44" spans="1:43" x14ac:dyDescent="0.25">
      <c r="A44" s="148" t="s">
        <v>8229</v>
      </c>
      <c r="B44" s="148" t="s">
        <v>8263</v>
      </c>
      <c r="C44" s="148" t="s">
        <v>8213</v>
      </c>
      <c r="D44" s="148" t="s">
        <v>8213</v>
      </c>
      <c r="E44" s="148" t="s">
        <v>2198</v>
      </c>
      <c r="F44" s="453" t="s">
        <v>17024</v>
      </c>
      <c r="G44" s="453" t="s">
        <v>17023</v>
      </c>
      <c r="H44" s="150"/>
      <c r="I44" s="180"/>
      <c r="J44" s="358"/>
      <c r="K44" s="150"/>
      <c r="L44" s="180"/>
      <c r="M44" s="150"/>
      <c r="N44" s="180"/>
      <c r="O44" s="150"/>
      <c r="P44" s="180"/>
      <c r="Q44" s="150"/>
      <c r="R44" s="187"/>
      <c r="S44" s="150"/>
      <c r="T44" s="180"/>
      <c r="U44" s="358"/>
      <c r="V44" s="150"/>
      <c r="W44" s="180"/>
      <c r="X44" s="150"/>
      <c r="Y44" s="180"/>
      <c r="Z44" s="150"/>
      <c r="AA44" s="180"/>
      <c r="AB44" s="150"/>
      <c r="AC44" s="187"/>
      <c r="AD44" s="150" t="s">
        <v>16916</v>
      </c>
      <c r="AE44" s="180">
        <v>0</v>
      </c>
      <c r="AF44" s="150" t="s">
        <v>16916</v>
      </c>
      <c r="AG44" s="187">
        <v>0</v>
      </c>
      <c r="AH44" s="188">
        <v>0</v>
      </c>
      <c r="AI44" s="487">
        <v>0</v>
      </c>
      <c r="AJ44" s="215">
        <v>0</v>
      </c>
      <c r="AK44" s="392">
        <v>0</v>
      </c>
      <c r="AL44" s="188">
        <v>0</v>
      </c>
      <c r="AM44" s="487">
        <v>0</v>
      </c>
      <c r="AN44" s="215">
        <v>0</v>
      </c>
      <c r="AO44" s="188">
        <v>0</v>
      </c>
      <c r="AP44" s="487">
        <v>0</v>
      </c>
      <c r="AQ44" s="215">
        <v>0</v>
      </c>
    </row>
    <row r="45" spans="1:43" x14ac:dyDescent="0.25">
      <c r="A45" s="148" t="s">
        <v>8229</v>
      </c>
      <c r="B45" s="148" t="s">
        <v>8269</v>
      </c>
      <c r="C45" s="148" t="s">
        <v>8213</v>
      </c>
      <c r="D45" s="148" t="s">
        <v>8213</v>
      </c>
      <c r="E45" s="148" t="s">
        <v>17103</v>
      </c>
      <c r="F45" s="453" t="s">
        <v>17024</v>
      </c>
      <c r="G45" s="453" t="s">
        <v>17023</v>
      </c>
      <c r="H45" s="150"/>
      <c r="I45" s="180"/>
      <c r="J45" s="358"/>
      <c r="K45" s="150"/>
      <c r="L45" s="180"/>
      <c r="M45" s="150"/>
      <c r="N45" s="180"/>
      <c r="O45" s="150"/>
      <c r="P45" s="180"/>
      <c r="Q45" s="150"/>
      <c r="R45" s="187"/>
      <c r="S45" s="150">
        <v>16979.57</v>
      </c>
      <c r="T45" s="180">
        <v>0</v>
      </c>
      <c r="U45" s="358">
        <v>0</v>
      </c>
      <c r="V45" s="150">
        <v>73710.83</v>
      </c>
      <c r="W45" s="180">
        <v>0</v>
      </c>
      <c r="X45" s="150">
        <v>310234.64</v>
      </c>
      <c r="Y45" s="180">
        <v>0</v>
      </c>
      <c r="Z45" s="150">
        <v>0</v>
      </c>
      <c r="AA45" s="180">
        <v>0</v>
      </c>
      <c r="AB45" s="150">
        <v>391528.89</v>
      </c>
      <c r="AC45" s="187">
        <v>0</v>
      </c>
      <c r="AD45" s="150" t="s">
        <v>16916</v>
      </c>
      <c r="AE45" s="180">
        <v>0</v>
      </c>
      <c r="AF45" s="150" t="s">
        <v>16916</v>
      </c>
      <c r="AG45" s="187">
        <v>0</v>
      </c>
      <c r="AH45" s="188">
        <v>792453.93</v>
      </c>
      <c r="AI45" s="487">
        <v>792453.93</v>
      </c>
      <c r="AJ45" s="215">
        <v>0</v>
      </c>
      <c r="AK45" s="392">
        <v>0</v>
      </c>
      <c r="AL45" s="188">
        <v>0</v>
      </c>
      <c r="AM45" s="487">
        <v>0</v>
      </c>
      <c r="AN45" s="215">
        <v>0</v>
      </c>
      <c r="AO45" s="188">
        <v>792453.93</v>
      </c>
      <c r="AP45" s="487">
        <v>792453.93</v>
      </c>
      <c r="AQ45" s="215">
        <v>0</v>
      </c>
    </row>
    <row r="46" spans="1:43" x14ac:dyDescent="0.25">
      <c r="A46" s="148" t="s">
        <v>8229</v>
      </c>
      <c r="B46" s="148" t="s">
        <v>8278</v>
      </c>
      <c r="C46" s="148" t="s">
        <v>8213</v>
      </c>
      <c r="D46" s="148" t="s">
        <v>8213</v>
      </c>
      <c r="E46" s="148" t="s">
        <v>2205</v>
      </c>
      <c r="F46" s="453" t="s">
        <v>17024</v>
      </c>
      <c r="G46" s="453" t="s">
        <v>17023</v>
      </c>
      <c r="H46" s="150"/>
      <c r="I46" s="180"/>
      <c r="J46" s="358"/>
      <c r="K46" s="150"/>
      <c r="L46" s="180"/>
      <c r="M46" s="150"/>
      <c r="N46" s="180"/>
      <c r="O46" s="150"/>
      <c r="P46" s="180"/>
      <c r="Q46" s="150"/>
      <c r="R46" s="187"/>
      <c r="S46" s="150"/>
      <c r="T46" s="180"/>
      <c r="U46" s="358"/>
      <c r="V46" s="150"/>
      <c r="W46" s="180"/>
      <c r="X46" s="150"/>
      <c r="Y46" s="180"/>
      <c r="Z46" s="150"/>
      <c r="AA46" s="180"/>
      <c r="AB46" s="150"/>
      <c r="AC46" s="187"/>
      <c r="AD46" s="150" t="s">
        <v>16916</v>
      </c>
      <c r="AE46" s="180">
        <v>0</v>
      </c>
      <c r="AF46" s="150" t="s">
        <v>16916</v>
      </c>
      <c r="AG46" s="187">
        <v>0</v>
      </c>
      <c r="AH46" s="188">
        <v>0</v>
      </c>
      <c r="AI46" s="487">
        <v>0</v>
      </c>
      <c r="AJ46" s="215">
        <v>0</v>
      </c>
      <c r="AK46" s="392">
        <v>0</v>
      </c>
      <c r="AL46" s="188">
        <v>0</v>
      </c>
      <c r="AM46" s="487">
        <v>0</v>
      </c>
      <c r="AN46" s="215">
        <v>0</v>
      </c>
      <c r="AO46" s="188">
        <v>0</v>
      </c>
      <c r="AP46" s="487">
        <v>0</v>
      </c>
      <c r="AQ46" s="215">
        <v>0</v>
      </c>
    </row>
    <row r="47" spans="1:43" x14ac:dyDescent="0.25">
      <c r="A47" s="148" t="s">
        <v>8229</v>
      </c>
      <c r="B47" s="148" t="s">
        <v>8531</v>
      </c>
      <c r="C47" s="148" t="s">
        <v>8213</v>
      </c>
      <c r="D47" s="148" t="s">
        <v>8213</v>
      </c>
      <c r="E47" s="148" t="s">
        <v>2206</v>
      </c>
      <c r="F47" s="453" t="s">
        <v>17024</v>
      </c>
      <c r="G47" s="453" t="s">
        <v>17023</v>
      </c>
      <c r="H47" s="150"/>
      <c r="I47" s="180"/>
      <c r="J47" s="358"/>
      <c r="K47" s="150"/>
      <c r="L47" s="180"/>
      <c r="M47" s="150"/>
      <c r="N47" s="180"/>
      <c r="O47" s="150"/>
      <c r="P47" s="180"/>
      <c r="Q47" s="150"/>
      <c r="R47" s="187"/>
      <c r="S47" s="150"/>
      <c r="T47" s="180"/>
      <c r="U47" s="358"/>
      <c r="V47" s="150"/>
      <c r="W47" s="180"/>
      <c r="X47" s="150"/>
      <c r="Y47" s="180"/>
      <c r="Z47" s="150"/>
      <c r="AA47" s="180"/>
      <c r="AB47" s="150"/>
      <c r="AC47" s="187"/>
      <c r="AD47" s="150" t="s">
        <v>16916</v>
      </c>
      <c r="AE47" s="180">
        <v>0</v>
      </c>
      <c r="AF47" s="150" t="s">
        <v>16916</v>
      </c>
      <c r="AG47" s="187">
        <v>0</v>
      </c>
      <c r="AH47" s="188">
        <v>0</v>
      </c>
      <c r="AI47" s="487">
        <v>0</v>
      </c>
      <c r="AJ47" s="215">
        <v>0</v>
      </c>
      <c r="AK47" s="392">
        <v>0</v>
      </c>
      <c r="AL47" s="188">
        <v>0</v>
      </c>
      <c r="AM47" s="487">
        <v>0</v>
      </c>
      <c r="AN47" s="215">
        <v>0</v>
      </c>
      <c r="AO47" s="188">
        <v>0</v>
      </c>
      <c r="AP47" s="487">
        <v>0</v>
      </c>
      <c r="AQ47" s="215">
        <v>0</v>
      </c>
    </row>
    <row r="48" spans="1:43" x14ac:dyDescent="0.25">
      <c r="A48" s="148" t="s">
        <v>8229</v>
      </c>
      <c r="B48" s="148" t="s">
        <v>8233</v>
      </c>
      <c r="C48" s="148" t="s">
        <v>8213</v>
      </c>
      <c r="D48" s="148" t="s">
        <v>8213</v>
      </c>
      <c r="E48" s="148" t="s">
        <v>17071</v>
      </c>
      <c r="F48" s="453" t="s">
        <v>17024</v>
      </c>
      <c r="G48" s="453" t="s">
        <v>17023</v>
      </c>
      <c r="H48" s="150"/>
      <c r="I48" s="180"/>
      <c r="J48" s="358"/>
      <c r="K48" s="150"/>
      <c r="L48" s="180"/>
      <c r="M48" s="150"/>
      <c r="N48" s="180"/>
      <c r="O48" s="150"/>
      <c r="P48" s="180"/>
      <c r="Q48" s="150"/>
      <c r="R48" s="187"/>
      <c r="S48" s="150">
        <v>214966.28</v>
      </c>
      <c r="T48" s="180">
        <v>0</v>
      </c>
      <c r="U48" s="358">
        <v>0</v>
      </c>
      <c r="V48" s="150">
        <v>0</v>
      </c>
      <c r="W48" s="180">
        <v>0</v>
      </c>
      <c r="X48" s="150">
        <v>0</v>
      </c>
      <c r="Y48" s="180">
        <v>0</v>
      </c>
      <c r="Z48" s="150">
        <v>0</v>
      </c>
      <c r="AA48" s="180">
        <v>0</v>
      </c>
      <c r="AB48" s="150">
        <v>0</v>
      </c>
      <c r="AC48" s="187">
        <v>0</v>
      </c>
      <c r="AD48" s="150" t="s">
        <v>16916</v>
      </c>
      <c r="AE48" s="180">
        <v>0</v>
      </c>
      <c r="AF48" s="150" t="s">
        <v>16916</v>
      </c>
      <c r="AG48" s="187">
        <v>0</v>
      </c>
      <c r="AH48" s="188">
        <v>214966.28</v>
      </c>
      <c r="AI48" s="487">
        <v>0</v>
      </c>
      <c r="AJ48" s="215">
        <v>0</v>
      </c>
      <c r="AK48" s="392">
        <v>0</v>
      </c>
      <c r="AL48" s="188">
        <v>0</v>
      </c>
      <c r="AM48" s="487">
        <v>0</v>
      </c>
      <c r="AN48" s="215">
        <v>0</v>
      </c>
      <c r="AO48" s="188">
        <v>214966.28</v>
      </c>
      <c r="AP48" s="487">
        <v>0</v>
      </c>
      <c r="AQ48" s="215">
        <v>0</v>
      </c>
    </row>
    <row r="49" spans="1:43" x14ac:dyDescent="0.25">
      <c r="A49" s="148" t="s">
        <v>8229</v>
      </c>
      <c r="B49" s="148" t="s">
        <v>8235</v>
      </c>
      <c r="C49" s="148" t="s">
        <v>8213</v>
      </c>
      <c r="D49" s="148" t="s">
        <v>8213</v>
      </c>
      <c r="E49" s="148" t="s">
        <v>220</v>
      </c>
      <c r="F49" s="453" t="s">
        <v>17024</v>
      </c>
      <c r="G49" s="453" t="s">
        <v>17023</v>
      </c>
      <c r="H49" s="150"/>
      <c r="I49" s="180"/>
      <c r="J49" s="358"/>
      <c r="K49" s="150"/>
      <c r="L49" s="180"/>
      <c r="M49" s="150"/>
      <c r="N49" s="180"/>
      <c r="O49" s="150"/>
      <c r="P49" s="180"/>
      <c r="Q49" s="150"/>
      <c r="R49" s="187"/>
      <c r="S49" s="150"/>
      <c r="T49" s="180"/>
      <c r="U49" s="358"/>
      <c r="V49" s="150"/>
      <c r="W49" s="180"/>
      <c r="X49" s="150"/>
      <c r="Y49" s="180"/>
      <c r="Z49" s="150"/>
      <c r="AA49" s="180"/>
      <c r="AB49" s="150"/>
      <c r="AC49" s="187"/>
      <c r="AD49" s="150" t="s">
        <v>16916</v>
      </c>
      <c r="AE49" s="180">
        <v>0</v>
      </c>
      <c r="AF49" s="150" t="s">
        <v>16916</v>
      </c>
      <c r="AG49" s="187">
        <v>0</v>
      </c>
      <c r="AH49" s="188">
        <v>0</v>
      </c>
      <c r="AI49" s="487">
        <v>0</v>
      </c>
      <c r="AJ49" s="215">
        <v>0</v>
      </c>
      <c r="AK49" s="392">
        <v>0</v>
      </c>
      <c r="AL49" s="188">
        <v>0</v>
      </c>
      <c r="AM49" s="487">
        <v>0</v>
      </c>
      <c r="AN49" s="215">
        <v>0</v>
      </c>
      <c r="AO49" s="188">
        <v>0</v>
      </c>
      <c r="AP49" s="487">
        <v>0</v>
      </c>
      <c r="AQ49" s="215">
        <v>0</v>
      </c>
    </row>
    <row r="50" spans="1:43" x14ac:dyDescent="0.25">
      <c r="A50" s="148" t="s">
        <v>8229</v>
      </c>
      <c r="B50" s="148" t="s">
        <v>8264</v>
      </c>
      <c r="C50" s="148" t="s">
        <v>8213</v>
      </c>
      <c r="D50" s="148" t="s">
        <v>8213</v>
      </c>
      <c r="E50" s="148" t="s">
        <v>4420</v>
      </c>
      <c r="F50" s="453" t="s">
        <v>17024</v>
      </c>
      <c r="G50" s="453" t="s">
        <v>17023</v>
      </c>
      <c r="H50" s="150">
        <v>0</v>
      </c>
      <c r="I50" s="180">
        <v>0</v>
      </c>
      <c r="J50" s="358">
        <v>0</v>
      </c>
      <c r="K50" s="150">
        <v>0</v>
      </c>
      <c r="L50" s="180">
        <v>0</v>
      </c>
      <c r="M50" s="150">
        <v>0</v>
      </c>
      <c r="N50" s="180">
        <v>0</v>
      </c>
      <c r="O50" s="150">
        <v>104631.16</v>
      </c>
      <c r="P50" s="180">
        <v>104631.15999999996</v>
      </c>
      <c r="Q50" s="150">
        <v>0</v>
      </c>
      <c r="R50" s="187">
        <v>0</v>
      </c>
      <c r="S50" s="150">
        <v>1851718.34</v>
      </c>
      <c r="T50" s="180">
        <v>1851628.9799999984</v>
      </c>
      <c r="U50" s="358">
        <v>0</v>
      </c>
      <c r="V50" s="150">
        <v>0</v>
      </c>
      <c r="W50" s="180">
        <v>0</v>
      </c>
      <c r="X50" s="150">
        <v>0</v>
      </c>
      <c r="Y50" s="180">
        <v>0</v>
      </c>
      <c r="Z50" s="150">
        <v>0</v>
      </c>
      <c r="AA50" s="180">
        <v>0</v>
      </c>
      <c r="AB50" s="150">
        <v>545880.02</v>
      </c>
      <c r="AC50" s="187">
        <v>545880.02</v>
      </c>
      <c r="AD50" s="150" t="s">
        <v>16916</v>
      </c>
      <c r="AE50" s="180">
        <v>0</v>
      </c>
      <c r="AF50" s="150" t="s">
        <v>16916</v>
      </c>
      <c r="AG50" s="187">
        <v>0</v>
      </c>
      <c r="AH50" s="188">
        <v>2502229.52</v>
      </c>
      <c r="AI50" s="487">
        <v>2502229.52</v>
      </c>
      <c r="AJ50" s="215">
        <v>2502140.1599999983</v>
      </c>
      <c r="AK50" s="392">
        <v>0</v>
      </c>
      <c r="AL50" s="188">
        <v>0</v>
      </c>
      <c r="AM50" s="487">
        <v>0</v>
      </c>
      <c r="AN50" s="215">
        <v>0</v>
      </c>
      <c r="AO50" s="188">
        <v>2502229.52</v>
      </c>
      <c r="AP50" s="487">
        <v>2502229.52</v>
      </c>
      <c r="AQ50" s="215">
        <v>2502140.1599999983</v>
      </c>
    </row>
    <row r="51" spans="1:43" x14ac:dyDescent="0.25">
      <c r="A51" s="148" t="s">
        <v>8237</v>
      </c>
      <c r="B51" s="148" t="s">
        <v>8265</v>
      </c>
      <c r="C51" s="148" t="s">
        <v>8213</v>
      </c>
      <c r="D51" s="148" t="s">
        <v>8213</v>
      </c>
      <c r="E51" s="148" t="s">
        <v>210</v>
      </c>
      <c r="F51" s="453" t="s">
        <v>16901</v>
      </c>
      <c r="G51" s="453" t="s">
        <v>17023</v>
      </c>
      <c r="H51" s="150">
        <v>0</v>
      </c>
      <c r="I51" s="180">
        <v>0</v>
      </c>
      <c r="J51" s="358">
        <v>0</v>
      </c>
      <c r="K51" s="150">
        <v>0</v>
      </c>
      <c r="L51" s="180">
        <v>0</v>
      </c>
      <c r="M51" s="150">
        <v>0</v>
      </c>
      <c r="N51" s="180">
        <v>0</v>
      </c>
      <c r="O51" s="150">
        <v>8073.79</v>
      </c>
      <c r="P51" s="180">
        <v>8073.79</v>
      </c>
      <c r="Q51" s="150">
        <v>0</v>
      </c>
      <c r="R51" s="187">
        <v>0</v>
      </c>
      <c r="S51" s="150"/>
      <c r="T51" s="180"/>
      <c r="U51" s="358"/>
      <c r="V51" s="150"/>
      <c r="W51" s="180"/>
      <c r="X51" s="150"/>
      <c r="Y51" s="180"/>
      <c r="Z51" s="150"/>
      <c r="AA51" s="180"/>
      <c r="AB51" s="150"/>
      <c r="AC51" s="187"/>
      <c r="AD51" s="150" t="s">
        <v>16916</v>
      </c>
      <c r="AE51" s="180">
        <v>0</v>
      </c>
      <c r="AF51" s="150" t="s">
        <v>16916</v>
      </c>
      <c r="AG51" s="187">
        <v>0</v>
      </c>
      <c r="AH51" s="188">
        <v>8073.79</v>
      </c>
      <c r="AI51" s="487">
        <v>8073.79</v>
      </c>
      <c r="AJ51" s="215">
        <v>8073.79</v>
      </c>
      <c r="AK51" s="392">
        <v>0</v>
      </c>
      <c r="AL51" s="188">
        <v>0</v>
      </c>
      <c r="AM51" s="487">
        <v>0</v>
      </c>
      <c r="AN51" s="215">
        <v>0</v>
      </c>
      <c r="AO51" s="188">
        <v>8073.79</v>
      </c>
      <c r="AP51" s="487">
        <v>8073.79</v>
      </c>
      <c r="AQ51" s="215">
        <v>8073.79</v>
      </c>
    </row>
    <row r="52" spans="1:43" x14ac:dyDescent="0.25">
      <c r="A52" s="148" t="s">
        <v>8237</v>
      </c>
      <c r="B52" s="148" t="s">
        <v>8385</v>
      </c>
      <c r="C52" s="148" t="s">
        <v>8213</v>
      </c>
      <c r="D52" s="148" t="s">
        <v>8213</v>
      </c>
      <c r="E52" s="148" t="s">
        <v>2316</v>
      </c>
      <c r="F52" s="453" t="s">
        <v>16901</v>
      </c>
      <c r="G52" s="453" t="s">
        <v>17023</v>
      </c>
      <c r="H52" s="150"/>
      <c r="I52" s="180"/>
      <c r="J52" s="358"/>
      <c r="K52" s="150"/>
      <c r="L52" s="180"/>
      <c r="M52" s="150"/>
      <c r="N52" s="180"/>
      <c r="O52" s="150"/>
      <c r="P52" s="180"/>
      <c r="Q52" s="150"/>
      <c r="R52" s="187"/>
      <c r="S52" s="150">
        <v>0</v>
      </c>
      <c r="T52" s="180">
        <v>0</v>
      </c>
      <c r="U52" s="358">
        <v>0</v>
      </c>
      <c r="V52" s="150">
        <v>0</v>
      </c>
      <c r="W52" s="180">
        <v>0</v>
      </c>
      <c r="X52" s="150">
        <v>0</v>
      </c>
      <c r="Y52" s="180">
        <v>0</v>
      </c>
      <c r="Z52" s="150">
        <v>0</v>
      </c>
      <c r="AA52" s="180">
        <v>0</v>
      </c>
      <c r="AB52" s="150">
        <v>1678216.66</v>
      </c>
      <c r="AC52" s="187">
        <v>1678216.66</v>
      </c>
      <c r="AD52" s="150" t="s">
        <v>16916</v>
      </c>
      <c r="AE52" s="180">
        <v>0</v>
      </c>
      <c r="AF52" s="150" t="s">
        <v>16916</v>
      </c>
      <c r="AG52" s="187">
        <v>0</v>
      </c>
      <c r="AH52" s="188">
        <v>1678216.66</v>
      </c>
      <c r="AI52" s="487">
        <v>1678216.66</v>
      </c>
      <c r="AJ52" s="215">
        <v>1678216.66</v>
      </c>
      <c r="AK52" s="392">
        <v>0</v>
      </c>
      <c r="AL52" s="188">
        <v>0</v>
      </c>
      <c r="AM52" s="487">
        <v>0</v>
      </c>
      <c r="AN52" s="215">
        <v>0</v>
      </c>
      <c r="AO52" s="188">
        <v>1678216.66</v>
      </c>
      <c r="AP52" s="487">
        <v>1678216.66</v>
      </c>
      <c r="AQ52" s="215">
        <v>1678216.66</v>
      </c>
    </row>
    <row r="53" spans="1:43" x14ac:dyDescent="0.25">
      <c r="A53" s="148" t="s">
        <v>8237</v>
      </c>
      <c r="B53" s="148" t="s">
        <v>8272</v>
      </c>
      <c r="C53" s="148" t="s">
        <v>8213</v>
      </c>
      <c r="D53" s="148" t="s">
        <v>8213</v>
      </c>
      <c r="E53" s="148" t="s">
        <v>195</v>
      </c>
      <c r="F53" s="453" t="s">
        <v>16901</v>
      </c>
      <c r="G53" s="453" t="s">
        <v>17023</v>
      </c>
      <c r="H53" s="150"/>
      <c r="I53" s="180"/>
      <c r="J53" s="358"/>
      <c r="K53" s="150"/>
      <c r="L53" s="180"/>
      <c r="M53" s="150"/>
      <c r="N53" s="180"/>
      <c r="O53" s="150"/>
      <c r="P53" s="180"/>
      <c r="Q53" s="150"/>
      <c r="R53" s="187"/>
      <c r="S53" s="150">
        <v>298048.59999999998</v>
      </c>
      <c r="T53" s="180">
        <v>83817.42</v>
      </c>
      <c r="U53" s="358">
        <v>0</v>
      </c>
      <c r="V53" s="150">
        <v>0</v>
      </c>
      <c r="W53" s="180">
        <v>0</v>
      </c>
      <c r="X53" s="150">
        <v>0</v>
      </c>
      <c r="Y53" s="180">
        <v>0</v>
      </c>
      <c r="Z53" s="150">
        <v>0</v>
      </c>
      <c r="AA53" s="180">
        <v>0</v>
      </c>
      <c r="AB53" s="150">
        <v>0</v>
      </c>
      <c r="AC53" s="187">
        <v>0</v>
      </c>
      <c r="AD53" s="150" t="s">
        <v>16916</v>
      </c>
      <c r="AE53" s="180">
        <v>0</v>
      </c>
      <c r="AF53" s="150" t="s">
        <v>16916</v>
      </c>
      <c r="AG53" s="187">
        <v>0</v>
      </c>
      <c r="AH53" s="188">
        <v>298048.59999999998</v>
      </c>
      <c r="AI53" s="487">
        <v>298048.59999999998</v>
      </c>
      <c r="AJ53" s="215">
        <v>83817.42</v>
      </c>
      <c r="AK53" s="392">
        <v>0</v>
      </c>
      <c r="AL53" s="188">
        <v>0</v>
      </c>
      <c r="AM53" s="487">
        <v>0</v>
      </c>
      <c r="AN53" s="215">
        <v>0</v>
      </c>
      <c r="AO53" s="188">
        <v>298048.59999999998</v>
      </c>
      <c r="AP53" s="487">
        <v>298048.59999999998</v>
      </c>
      <c r="AQ53" s="215">
        <v>83817.42</v>
      </c>
    </row>
    <row r="54" spans="1:43" x14ac:dyDescent="0.25">
      <c r="A54" s="148" t="s">
        <v>8237</v>
      </c>
      <c r="B54" s="148" t="s">
        <v>8480</v>
      </c>
      <c r="C54" s="148" t="s">
        <v>8213</v>
      </c>
      <c r="D54" s="148" t="s">
        <v>8213</v>
      </c>
      <c r="E54" s="148" t="s">
        <v>2334</v>
      </c>
      <c r="F54" s="453" t="s">
        <v>16901</v>
      </c>
      <c r="G54" s="453" t="s">
        <v>17023</v>
      </c>
      <c r="H54" s="150"/>
      <c r="I54" s="180"/>
      <c r="J54" s="358"/>
      <c r="K54" s="150"/>
      <c r="L54" s="180"/>
      <c r="M54" s="150"/>
      <c r="N54" s="180"/>
      <c r="O54" s="150"/>
      <c r="P54" s="180"/>
      <c r="Q54" s="150"/>
      <c r="R54" s="187"/>
      <c r="S54" s="150">
        <v>17961.919999999998</v>
      </c>
      <c r="T54" s="180">
        <v>0</v>
      </c>
      <c r="U54" s="358">
        <v>0</v>
      </c>
      <c r="V54" s="150">
        <v>0</v>
      </c>
      <c r="W54" s="180">
        <v>0</v>
      </c>
      <c r="X54" s="150">
        <v>0</v>
      </c>
      <c r="Y54" s="180">
        <v>0</v>
      </c>
      <c r="Z54" s="150">
        <v>0</v>
      </c>
      <c r="AA54" s="180">
        <v>0</v>
      </c>
      <c r="AB54" s="150">
        <v>0</v>
      </c>
      <c r="AC54" s="187">
        <v>0</v>
      </c>
      <c r="AD54" s="150" t="s">
        <v>16916</v>
      </c>
      <c r="AE54" s="180">
        <v>0</v>
      </c>
      <c r="AF54" s="150" t="s">
        <v>16916</v>
      </c>
      <c r="AG54" s="187">
        <v>0</v>
      </c>
      <c r="AH54" s="188">
        <v>17961.919999999998</v>
      </c>
      <c r="AI54" s="487">
        <v>0</v>
      </c>
      <c r="AJ54" s="215">
        <v>0</v>
      </c>
      <c r="AK54" s="392">
        <v>0</v>
      </c>
      <c r="AL54" s="188">
        <v>0</v>
      </c>
      <c r="AM54" s="487">
        <v>0</v>
      </c>
      <c r="AN54" s="215">
        <v>0</v>
      </c>
      <c r="AO54" s="188">
        <v>17961.919999999998</v>
      </c>
      <c r="AP54" s="487">
        <v>0</v>
      </c>
      <c r="AQ54" s="215">
        <v>0</v>
      </c>
    </row>
    <row r="55" spans="1:43" x14ac:dyDescent="0.25">
      <c r="A55" s="148" t="s">
        <v>8237</v>
      </c>
      <c r="B55" s="148" t="s">
        <v>8228</v>
      </c>
      <c r="C55" s="148" t="s">
        <v>8213</v>
      </c>
      <c r="D55" s="148" t="s">
        <v>8213</v>
      </c>
      <c r="E55" s="148" t="s">
        <v>43</v>
      </c>
      <c r="F55" s="453" t="s">
        <v>16901</v>
      </c>
      <c r="G55" s="453" t="s">
        <v>17023</v>
      </c>
      <c r="H55" s="150">
        <v>2346439.61</v>
      </c>
      <c r="I55" s="180">
        <v>2322175.98</v>
      </c>
      <c r="J55" s="358">
        <v>0</v>
      </c>
      <c r="K55" s="150">
        <v>0</v>
      </c>
      <c r="L55" s="180">
        <v>0</v>
      </c>
      <c r="M55" s="150">
        <v>0</v>
      </c>
      <c r="N55" s="180">
        <v>0</v>
      </c>
      <c r="O55" s="150">
        <v>1070013.8500000001</v>
      </c>
      <c r="P55" s="180">
        <v>1070013.8499999996</v>
      </c>
      <c r="Q55" s="150">
        <v>26077125.600000001</v>
      </c>
      <c r="R55" s="187">
        <v>24831344.57</v>
      </c>
      <c r="S55" s="150">
        <v>1749672.6</v>
      </c>
      <c r="T55" s="180">
        <v>1745654.9499999997</v>
      </c>
      <c r="U55" s="358">
        <v>0</v>
      </c>
      <c r="V55" s="150">
        <v>0</v>
      </c>
      <c r="W55" s="180">
        <v>0</v>
      </c>
      <c r="X55" s="150">
        <v>0</v>
      </c>
      <c r="Y55" s="180">
        <v>0</v>
      </c>
      <c r="Z55" s="150">
        <v>0</v>
      </c>
      <c r="AA55" s="180">
        <v>0</v>
      </c>
      <c r="AB55" s="150">
        <v>0</v>
      </c>
      <c r="AC55" s="187">
        <v>0</v>
      </c>
      <c r="AD55" s="150" t="s">
        <v>16916</v>
      </c>
      <c r="AE55" s="180">
        <v>0</v>
      </c>
      <c r="AF55" s="150" t="s">
        <v>16916</v>
      </c>
      <c r="AG55" s="187">
        <v>0</v>
      </c>
      <c r="AH55" s="188">
        <v>31243251.660000004</v>
      </c>
      <c r="AI55" s="487">
        <v>31230311.029999997</v>
      </c>
      <c r="AJ55" s="215">
        <v>29969189.349999998</v>
      </c>
      <c r="AK55" s="392">
        <v>0</v>
      </c>
      <c r="AL55" s="188">
        <v>0</v>
      </c>
      <c r="AM55" s="487">
        <v>0</v>
      </c>
      <c r="AN55" s="215">
        <v>0</v>
      </c>
      <c r="AO55" s="188">
        <v>31243251.660000004</v>
      </c>
      <c r="AP55" s="487">
        <v>31230311.029999997</v>
      </c>
      <c r="AQ55" s="215">
        <v>29969189.349999998</v>
      </c>
    </row>
    <row r="56" spans="1:43" x14ac:dyDescent="0.25">
      <c r="A56" s="148" t="s">
        <v>8237</v>
      </c>
      <c r="B56" s="148" t="s">
        <v>8249</v>
      </c>
      <c r="C56" s="148" t="s">
        <v>8213</v>
      </c>
      <c r="D56" s="148" t="s">
        <v>8213</v>
      </c>
      <c r="E56" s="148" t="s">
        <v>2346</v>
      </c>
      <c r="F56" s="453" t="s">
        <v>16901</v>
      </c>
      <c r="G56" s="453" t="s">
        <v>17023</v>
      </c>
      <c r="H56" s="150"/>
      <c r="I56" s="180"/>
      <c r="J56" s="358"/>
      <c r="K56" s="150"/>
      <c r="L56" s="180"/>
      <c r="M56" s="150"/>
      <c r="N56" s="180"/>
      <c r="O56" s="150"/>
      <c r="P56" s="180"/>
      <c r="Q56" s="150"/>
      <c r="R56" s="187"/>
      <c r="S56" s="150">
        <v>136477.04999999999</v>
      </c>
      <c r="T56" s="180">
        <v>0</v>
      </c>
      <c r="U56" s="358">
        <v>0</v>
      </c>
      <c r="V56" s="150">
        <v>0</v>
      </c>
      <c r="W56" s="180">
        <v>0</v>
      </c>
      <c r="X56" s="150">
        <v>0</v>
      </c>
      <c r="Y56" s="180">
        <v>0</v>
      </c>
      <c r="Z56" s="150">
        <v>0</v>
      </c>
      <c r="AA56" s="180">
        <v>0</v>
      </c>
      <c r="AB56" s="150">
        <v>0</v>
      </c>
      <c r="AC56" s="187">
        <v>0</v>
      </c>
      <c r="AD56" s="150" t="s">
        <v>16916</v>
      </c>
      <c r="AE56" s="180">
        <v>0</v>
      </c>
      <c r="AF56" s="150" t="s">
        <v>16916</v>
      </c>
      <c r="AG56" s="187">
        <v>0</v>
      </c>
      <c r="AH56" s="188">
        <v>136477.04999999999</v>
      </c>
      <c r="AI56" s="487">
        <v>0</v>
      </c>
      <c r="AJ56" s="215">
        <v>0</v>
      </c>
      <c r="AK56" s="392">
        <v>0</v>
      </c>
      <c r="AL56" s="188">
        <v>0</v>
      </c>
      <c r="AM56" s="487">
        <v>0</v>
      </c>
      <c r="AN56" s="215">
        <v>0</v>
      </c>
      <c r="AO56" s="188">
        <v>136477.04999999999</v>
      </c>
      <c r="AP56" s="487">
        <v>0</v>
      </c>
      <c r="AQ56" s="215">
        <v>0</v>
      </c>
    </row>
    <row r="57" spans="1:43" x14ac:dyDescent="0.25">
      <c r="A57" s="148" t="s">
        <v>8237</v>
      </c>
      <c r="B57" s="148" t="s">
        <v>8266</v>
      </c>
      <c r="C57" s="148" t="s">
        <v>8213</v>
      </c>
      <c r="D57" s="148" t="s">
        <v>8213</v>
      </c>
      <c r="E57" s="148" t="s">
        <v>212</v>
      </c>
      <c r="F57" s="453" t="s">
        <v>16901</v>
      </c>
      <c r="G57" s="453" t="s">
        <v>17023</v>
      </c>
      <c r="H57" s="150"/>
      <c r="I57" s="180"/>
      <c r="J57" s="358"/>
      <c r="K57" s="150"/>
      <c r="L57" s="180"/>
      <c r="M57" s="150"/>
      <c r="N57" s="180"/>
      <c r="O57" s="150"/>
      <c r="P57" s="180"/>
      <c r="Q57" s="150"/>
      <c r="R57" s="187"/>
      <c r="S57" s="150">
        <v>148317.51999999999</v>
      </c>
      <c r="T57" s="180">
        <v>8126.24</v>
      </c>
      <c r="U57" s="358">
        <v>0</v>
      </c>
      <c r="V57" s="150">
        <v>0</v>
      </c>
      <c r="W57" s="180">
        <v>0</v>
      </c>
      <c r="X57" s="150">
        <v>0</v>
      </c>
      <c r="Y57" s="180">
        <v>0</v>
      </c>
      <c r="Z57" s="150">
        <v>0</v>
      </c>
      <c r="AA57" s="180">
        <v>0</v>
      </c>
      <c r="AB57" s="150">
        <v>0</v>
      </c>
      <c r="AC57" s="187">
        <v>0</v>
      </c>
      <c r="AD57" s="150" t="s">
        <v>16916</v>
      </c>
      <c r="AE57" s="180">
        <v>0</v>
      </c>
      <c r="AF57" s="150" t="s">
        <v>16916</v>
      </c>
      <c r="AG57" s="187">
        <v>0</v>
      </c>
      <c r="AH57" s="188">
        <v>148317.51999999999</v>
      </c>
      <c r="AI57" s="487">
        <v>148317.51999999999</v>
      </c>
      <c r="AJ57" s="215">
        <v>8126.24</v>
      </c>
      <c r="AK57" s="392">
        <v>0</v>
      </c>
      <c r="AL57" s="188">
        <v>0</v>
      </c>
      <c r="AM57" s="487">
        <v>0</v>
      </c>
      <c r="AN57" s="215">
        <v>0</v>
      </c>
      <c r="AO57" s="188">
        <v>148317.51999999999</v>
      </c>
      <c r="AP57" s="487">
        <v>148317.51999999999</v>
      </c>
      <c r="AQ57" s="215">
        <v>8126.24</v>
      </c>
    </row>
    <row r="58" spans="1:43" x14ac:dyDescent="0.25">
      <c r="A58" s="148" t="s">
        <v>8237</v>
      </c>
      <c r="B58" s="148" t="s">
        <v>8267</v>
      </c>
      <c r="C58" s="148" t="s">
        <v>8213</v>
      </c>
      <c r="D58" s="148" t="s">
        <v>8213</v>
      </c>
      <c r="E58" s="148" t="s">
        <v>8200</v>
      </c>
      <c r="F58" s="453" t="s">
        <v>16901</v>
      </c>
      <c r="G58" s="453" t="s">
        <v>17023</v>
      </c>
      <c r="H58" s="150">
        <v>0</v>
      </c>
      <c r="I58" s="180">
        <v>0</v>
      </c>
      <c r="J58" s="358">
        <v>0</v>
      </c>
      <c r="K58" s="150">
        <v>0</v>
      </c>
      <c r="L58" s="180">
        <v>0</v>
      </c>
      <c r="M58" s="150">
        <v>0</v>
      </c>
      <c r="N58" s="180">
        <v>0</v>
      </c>
      <c r="O58" s="150">
        <v>6192.24</v>
      </c>
      <c r="P58" s="180">
        <v>6192.2400000000016</v>
      </c>
      <c r="Q58" s="150">
        <v>0</v>
      </c>
      <c r="R58" s="187">
        <v>0</v>
      </c>
      <c r="S58" s="150"/>
      <c r="T58" s="180"/>
      <c r="U58" s="358"/>
      <c r="V58" s="150"/>
      <c r="W58" s="180"/>
      <c r="X58" s="150"/>
      <c r="Y58" s="180"/>
      <c r="Z58" s="150"/>
      <c r="AA58" s="180"/>
      <c r="AB58" s="150"/>
      <c r="AC58" s="187"/>
      <c r="AD58" s="150" t="s">
        <v>16916</v>
      </c>
      <c r="AE58" s="180">
        <v>0</v>
      </c>
      <c r="AF58" s="150" t="s">
        <v>16916</v>
      </c>
      <c r="AG58" s="187">
        <v>0</v>
      </c>
      <c r="AH58" s="188">
        <v>6192.24</v>
      </c>
      <c r="AI58" s="487">
        <v>6192.24</v>
      </c>
      <c r="AJ58" s="215">
        <v>6192.2400000000016</v>
      </c>
      <c r="AK58" s="392">
        <v>0</v>
      </c>
      <c r="AL58" s="188">
        <v>0</v>
      </c>
      <c r="AM58" s="487">
        <v>0</v>
      </c>
      <c r="AN58" s="215">
        <v>0</v>
      </c>
      <c r="AO58" s="188">
        <v>6192.24</v>
      </c>
      <c r="AP58" s="487">
        <v>6192.24</v>
      </c>
      <c r="AQ58" s="215">
        <v>6192.2400000000016</v>
      </c>
    </row>
    <row r="59" spans="1:43" x14ac:dyDescent="0.25">
      <c r="A59" s="148" t="s">
        <v>8237</v>
      </c>
      <c r="B59" s="148" t="s">
        <v>8264</v>
      </c>
      <c r="C59" s="148" t="s">
        <v>8213</v>
      </c>
      <c r="D59" s="148" t="s">
        <v>8213</v>
      </c>
      <c r="E59" s="148" t="s">
        <v>460</v>
      </c>
      <c r="F59" s="453" t="s">
        <v>16901</v>
      </c>
      <c r="G59" s="453" t="s">
        <v>17023</v>
      </c>
      <c r="H59" s="150">
        <v>0</v>
      </c>
      <c r="I59" s="180">
        <v>0</v>
      </c>
      <c r="J59" s="358">
        <v>0</v>
      </c>
      <c r="K59" s="150">
        <v>0</v>
      </c>
      <c r="L59" s="180">
        <v>0</v>
      </c>
      <c r="M59" s="150">
        <v>0</v>
      </c>
      <c r="N59" s="180">
        <v>0</v>
      </c>
      <c r="O59" s="150">
        <v>12153.47</v>
      </c>
      <c r="P59" s="180">
        <v>12153.469999999998</v>
      </c>
      <c r="Q59" s="150">
        <v>150000</v>
      </c>
      <c r="R59" s="187">
        <v>150000</v>
      </c>
      <c r="S59" s="150"/>
      <c r="T59" s="180"/>
      <c r="U59" s="358"/>
      <c r="V59" s="150"/>
      <c r="W59" s="180"/>
      <c r="X59" s="150"/>
      <c r="Y59" s="180"/>
      <c r="Z59" s="150"/>
      <c r="AA59" s="180"/>
      <c r="AB59" s="150"/>
      <c r="AC59" s="187"/>
      <c r="AD59" s="150" t="s">
        <v>16916</v>
      </c>
      <c r="AE59" s="180">
        <v>0</v>
      </c>
      <c r="AF59" s="150" t="s">
        <v>16916</v>
      </c>
      <c r="AG59" s="187">
        <v>0</v>
      </c>
      <c r="AH59" s="188">
        <v>162153.47</v>
      </c>
      <c r="AI59" s="487">
        <v>162153.47</v>
      </c>
      <c r="AJ59" s="215">
        <v>162153.47</v>
      </c>
      <c r="AK59" s="392">
        <v>0</v>
      </c>
      <c r="AL59" s="188">
        <v>0</v>
      </c>
      <c r="AM59" s="487">
        <v>0</v>
      </c>
      <c r="AN59" s="215">
        <v>0</v>
      </c>
      <c r="AO59" s="188">
        <v>162153.47</v>
      </c>
      <c r="AP59" s="487">
        <v>162153.47</v>
      </c>
      <c r="AQ59" s="215">
        <v>162153.47</v>
      </c>
    </row>
    <row r="60" spans="1:43" x14ac:dyDescent="0.25">
      <c r="A60" s="148" t="s">
        <v>8237</v>
      </c>
      <c r="B60" s="148" t="s">
        <v>8241</v>
      </c>
      <c r="C60" s="148" t="s">
        <v>8213</v>
      </c>
      <c r="D60" s="148" t="s">
        <v>8213</v>
      </c>
      <c r="E60" s="148" t="s">
        <v>8498</v>
      </c>
      <c r="F60" s="453" t="s">
        <v>16901</v>
      </c>
      <c r="G60" s="453" t="s">
        <v>17023</v>
      </c>
      <c r="H60" s="150"/>
      <c r="I60" s="180"/>
      <c r="J60" s="358"/>
      <c r="K60" s="150"/>
      <c r="L60" s="180"/>
      <c r="M60" s="150"/>
      <c r="N60" s="180"/>
      <c r="O60" s="150"/>
      <c r="P60" s="180"/>
      <c r="Q60" s="150"/>
      <c r="R60" s="187"/>
      <c r="S60" s="150">
        <v>0</v>
      </c>
      <c r="T60" s="180">
        <v>0</v>
      </c>
      <c r="U60" s="358">
        <v>0</v>
      </c>
      <c r="V60" s="150">
        <v>1745.87</v>
      </c>
      <c r="W60" s="180">
        <v>0</v>
      </c>
      <c r="X60" s="150">
        <v>0</v>
      </c>
      <c r="Y60" s="180">
        <v>0</v>
      </c>
      <c r="Z60" s="150">
        <v>0</v>
      </c>
      <c r="AA60" s="180">
        <v>0</v>
      </c>
      <c r="AB60" s="150">
        <v>0</v>
      </c>
      <c r="AC60" s="187">
        <v>0</v>
      </c>
      <c r="AD60" s="150" t="s">
        <v>16916</v>
      </c>
      <c r="AE60" s="180">
        <v>0</v>
      </c>
      <c r="AF60" s="150" t="s">
        <v>16916</v>
      </c>
      <c r="AG60" s="187">
        <v>0</v>
      </c>
      <c r="AH60" s="188">
        <v>1745.87</v>
      </c>
      <c r="AI60" s="487">
        <v>0</v>
      </c>
      <c r="AJ60" s="215">
        <v>0</v>
      </c>
      <c r="AK60" s="392">
        <v>0</v>
      </c>
      <c r="AL60" s="188">
        <v>0</v>
      </c>
      <c r="AM60" s="487">
        <v>0</v>
      </c>
      <c r="AN60" s="215">
        <v>0</v>
      </c>
      <c r="AO60" s="188">
        <v>1745.87</v>
      </c>
      <c r="AP60" s="487">
        <v>0</v>
      </c>
      <c r="AQ60" s="215">
        <v>0</v>
      </c>
    </row>
    <row r="61" spans="1:43" x14ac:dyDescent="0.25">
      <c r="A61" s="148" t="s">
        <v>8237</v>
      </c>
      <c r="B61" s="148" t="s">
        <v>8268</v>
      </c>
      <c r="C61" s="148" t="s">
        <v>8213</v>
      </c>
      <c r="D61" s="148" t="s">
        <v>8213</v>
      </c>
      <c r="E61" s="148" t="s">
        <v>8204</v>
      </c>
      <c r="F61" s="453" t="s">
        <v>16901</v>
      </c>
      <c r="G61" s="453" t="s">
        <v>17023</v>
      </c>
      <c r="H61" s="150">
        <v>0</v>
      </c>
      <c r="I61" s="180">
        <v>0</v>
      </c>
      <c r="J61" s="358">
        <v>0</v>
      </c>
      <c r="K61" s="150">
        <v>0</v>
      </c>
      <c r="L61" s="180">
        <v>0</v>
      </c>
      <c r="M61" s="150">
        <v>0</v>
      </c>
      <c r="N61" s="180">
        <v>0</v>
      </c>
      <c r="O61" s="150">
        <v>3792.63</v>
      </c>
      <c r="P61" s="180">
        <v>3792.6299999999997</v>
      </c>
      <c r="Q61" s="150">
        <v>0</v>
      </c>
      <c r="R61" s="187">
        <v>0</v>
      </c>
      <c r="S61" s="150"/>
      <c r="T61" s="180"/>
      <c r="U61" s="358"/>
      <c r="V61" s="150"/>
      <c r="W61" s="180"/>
      <c r="X61" s="150"/>
      <c r="Y61" s="180"/>
      <c r="Z61" s="150"/>
      <c r="AA61" s="180"/>
      <c r="AB61" s="150"/>
      <c r="AC61" s="187"/>
      <c r="AD61" s="150" t="s">
        <v>16916</v>
      </c>
      <c r="AE61" s="180">
        <v>0</v>
      </c>
      <c r="AF61" s="150" t="s">
        <v>16916</v>
      </c>
      <c r="AG61" s="187">
        <v>0</v>
      </c>
      <c r="AH61" s="188">
        <v>3792.63</v>
      </c>
      <c r="AI61" s="487">
        <v>3792.63</v>
      </c>
      <c r="AJ61" s="215">
        <v>3792.6299999999997</v>
      </c>
      <c r="AK61" s="392">
        <v>0</v>
      </c>
      <c r="AL61" s="188">
        <v>0</v>
      </c>
      <c r="AM61" s="487">
        <v>0</v>
      </c>
      <c r="AN61" s="215">
        <v>0</v>
      </c>
      <c r="AO61" s="188">
        <v>3792.63</v>
      </c>
      <c r="AP61" s="487">
        <v>3792.63</v>
      </c>
      <c r="AQ61" s="215">
        <v>3792.6299999999997</v>
      </c>
    </row>
    <row r="62" spans="1:43" x14ac:dyDescent="0.25">
      <c r="A62" s="148" t="s">
        <v>8237</v>
      </c>
      <c r="B62" s="148" t="s">
        <v>8827</v>
      </c>
      <c r="C62" s="148" t="s">
        <v>8213</v>
      </c>
      <c r="D62" s="148" t="s">
        <v>8213</v>
      </c>
      <c r="E62" s="148" t="s">
        <v>265</v>
      </c>
      <c r="F62" s="453" t="s">
        <v>16901</v>
      </c>
      <c r="G62" s="453" t="s">
        <v>17023</v>
      </c>
      <c r="H62" s="150"/>
      <c r="I62" s="180"/>
      <c r="J62" s="358"/>
      <c r="K62" s="150"/>
      <c r="L62" s="180"/>
      <c r="M62" s="150"/>
      <c r="N62" s="180"/>
      <c r="O62" s="150"/>
      <c r="P62" s="180"/>
      <c r="Q62" s="150"/>
      <c r="R62" s="187"/>
      <c r="S62" s="150">
        <v>0</v>
      </c>
      <c r="T62" s="180">
        <v>0</v>
      </c>
      <c r="U62" s="358">
        <v>0</v>
      </c>
      <c r="V62" s="150">
        <v>0</v>
      </c>
      <c r="W62" s="180">
        <v>0</v>
      </c>
      <c r="X62" s="150">
        <v>0</v>
      </c>
      <c r="Y62" s="180">
        <v>0</v>
      </c>
      <c r="Z62" s="150">
        <v>0</v>
      </c>
      <c r="AA62" s="180">
        <v>0</v>
      </c>
      <c r="AB62" s="150">
        <v>62427.42</v>
      </c>
      <c r="AC62" s="187">
        <v>0</v>
      </c>
      <c r="AD62" s="150" t="s">
        <v>16916</v>
      </c>
      <c r="AE62" s="180">
        <v>0</v>
      </c>
      <c r="AF62" s="150" t="s">
        <v>16916</v>
      </c>
      <c r="AG62" s="187">
        <v>0</v>
      </c>
      <c r="AH62" s="188">
        <v>62427.42</v>
      </c>
      <c r="AI62" s="487">
        <v>62427.42</v>
      </c>
      <c r="AJ62" s="215">
        <v>0</v>
      </c>
      <c r="AK62" s="392">
        <v>0</v>
      </c>
      <c r="AL62" s="188">
        <v>0</v>
      </c>
      <c r="AM62" s="487">
        <v>0</v>
      </c>
      <c r="AN62" s="215">
        <v>0</v>
      </c>
      <c r="AO62" s="188">
        <v>62427.42</v>
      </c>
      <c r="AP62" s="487">
        <v>62427.42</v>
      </c>
      <c r="AQ62" s="215">
        <v>0</v>
      </c>
    </row>
    <row r="63" spans="1:43" x14ac:dyDescent="0.25">
      <c r="A63" s="148" t="s">
        <v>8244</v>
      </c>
      <c r="B63" s="148" t="s">
        <v>8231</v>
      </c>
      <c r="C63" s="148" t="s">
        <v>8213</v>
      </c>
      <c r="D63" s="148" t="s">
        <v>8213</v>
      </c>
      <c r="E63" s="148" t="s">
        <v>2793</v>
      </c>
      <c r="F63" s="453" t="s">
        <v>17026</v>
      </c>
      <c r="G63" s="453" t="s">
        <v>17023</v>
      </c>
      <c r="H63" s="150"/>
      <c r="I63" s="180"/>
      <c r="J63" s="358"/>
      <c r="K63" s="150"/>
      <c r="L63" s="180"/>
      <c r="M63" s="150"/>
      <c r="N63" s="180"/>
      <c r="O63" s="150"/>
      <c r="P63" s="180"/>
      <c r="Q63" s="150"/>
      <c r="R63" s="187"/>
      <c r="S63" s="150">
        <v>692128.46</v>
      </c>
      <c r="T63" s="180">
        <v>0</v>
      </c>
      <c r="U63" s="358">
        <v>0</v>
      </c>
      <c r="V63" s="150">
        <v>0</v>
      </c>
      <c r="W63" s="180">
        <v>0</v>
      </c>
      <c r="X63" s="150">
        <v>0</v>
      </c>
      <c r="Y63" s="180">
        <v>0</v>
      </c>
      <c r="Z63" s="150">
        <v>0</v>
      </c>
      <c r="AA63" s="180">
        <v>0</v>
      </c>
      <c r="AB63" s="150">
        <v>0</v>
      </c>
      <c r="AC63" s="187">
        <v>0</v>
      </c>
      <c r="AD63" s="150" t="s">
        <v>16916</v>
      </c>
      <c r="AE63" s="180">
        <v>0</v>
      </c>
      <c r="AF63" s="150" t="s">
        <v>16916</v>
      </c>
      <c r="AG63" s="187">
        <v>0</v>
      </c>
      <c r="AH63" s="188">
        <v>692128.46</v>
      </c>
      <c r="AI63" s="487">
        <v>0</v>
      </c>
      <c r="AJ63" s="215">
        <v>0</v>
      </c>
      <c r="AK63" s="392">
        <v>0</v>
      </c>
      <c r="AL63" s="188">
        <v>0</v>
      </c>
      <c r="AM63" s="487">
        <v>0</v>
      </c>
      <c r="AN63" s="215">
        <v>0</v>
      </c>
      <c r="AO63" s="188">
        <v>692128.46</v>
      </c>
      <c r="AP63" s="487">
        <v>0</v>
      </c>
      <c r="AQ63" s="215">
        <v>0</v>
      </c>
    </row>
    <row r="64" spans="1:43" x14ac:dyDescent="0.25">
      <c r="A64" s="148" t="s">
        <v>8244</v>
      </c>
      <c r="B64" s="148" t="s">
        <v>8269</v>
      </c>
      <c r="C64" s="148" t="s">
        <v>8213</v>
      </c>
      <c r="D64" s="148" t="s">
        <v>8213</v>
      </c>
      <c r="E64" s="148" t="s">
        <v>8270</v>
      </c>
      <c r="F64" s="453" t="s">
        <v>17026</v>
      </c>
      <c r="G64" s="453" t="s">
        <v>17023</v>
      </c>
      <c r="H64" s="150">
        <v>0</v>
      </c>
      <c r="I64" s="180">
        <v>0</v>
      </c>
      <c r="J64" s="358">
        <v>0</v>
      </c>
      <c r="K64" s="150">
        <v>0</v>
      </c>
      <c r="L64" s="180">
        <v>0</v>
      </c>
      <c r="M64" s="150">
        <v>0</v>
      </c>
      <c r="N64" s="180">
        <v>0</v>
      </c>
      <c r="O64" s="150">
        <v>6638.87</v>
      </c>
      <c r="P64" s="180">
        <v>0</v>
      </c>
      <c r="Q64" s="150">
        <v>0</v>
      </c>
      <c r="R64" s="187">
        <v>0</v>
      </c>
      <c r="S64" s="150"/>
      <c r="T64" s="180"/>
      <c r="U64" s="358"/>
      <c r="V64" s="150"/>
      <c r="W64" s="180"/>
      <c r="X64" s="150"/>
      <c r="Y64" s="180"/>
      <c r="Z64" s="150"/>
      <c r="AA64" s="180"/>
      <c r="AB64" s="150"/>
      <c r="AC64" s="187"/>
      <c r="AD64" s="150" t="s">
        <v>16916</v>
      </c>
      <c r="AE64" s="180">
        <v>0</v>
      </c>
      <c r="AF64" s="150" t="s">
        <v>16916</v>
      </c>
      <c r="AG64" s="187">
        <v>0</v>
      </c>
      <c r="AH64" s="188">
        <v>6638.87</v>
      </c>
      <c r="AI64" s="487">
        <v>0</v>
      </c>
      <c r="AJ64" s="215">
        <v>0</v>
      </c>
      <c r="AK64" s="392">
        <v>0</v>
      </c>
      <c r="AL64" s="188">
        <v>0</v>
      </c>
      <c r="AM64" s="487">
        <v>0</v>
      </c>
      <c r="AN64" s="215">
        <v>0</v>
      </c>
      <c r="AO64" s="188">
        <v>6638.87</v>
      </c>
      <c r="AP64" s="487">
        <v>0</v>
      </c>
      <c r="AQ64" s="215">
        <v>0</v>
      </c>
    </row>
    <row r="65" spans="1:43" x14ac:dyDescent="0.25">
      <c r="A65" s="148" t="s">
        <v>8244</v>
      </c>
      <c r="B65" s="148" t="s">
        <v>8245</v>
      </c>
      <c r="C65" s="148" t="s">
        <v>8213</v>
      </c>
      <c r="D65" s="148" t="s">
        <v>8213</v>
      </c>
      <c r="E65" s="148" t="s">
        <v>222</v>
      </c>
      <c r="F65" s="453" t="s">
        <v>17026</v>
      </c>
      <c r="G65" s="453" t="s">
        <v>17023</v>
      </c>
      <c r="H65" s="150"/>
      <c r="I65" s="180"/>
      <c r="J65" s="358"/>
      <c r="K65" s="150"/>
      <c r="L65" s="180"/>
      <c r="M65" s="150"/>
      <c r="N65" s="180"/>
      <c r="O65" s="150"/>
      <c r="P65" s="180"/>
      <c r="Q65" s="150"/>
      <c r="R65" s="187"/>
      <c r="S65" s="150">
        <v>195531.89</v>
      </c>
      <c r="T65" s="180">
        <v>195531.89</v>
      </c>
      <c r="U65" s="358">
        <v>0</v>
      </c>
      <c r="V65" s="150">
        <v>0</v>
      </c>
      <c r="W65" s="180">
        <v>0</v>
      </c>
      <c r="X65" s="150">
        <v>0</v>
      </c>
      <c r="Y65" s="180">
        <v>0</v>
      </c>
      <c r="Z65" s="150">
        <v>0</v>
      </c>
      <c r="AA65" s="180">
        <v>0</v>
      </c>
      <c r="AB65" s="150">
        <v>0</v>
      </c>
      <c r="AC65" s="187">
        <v>0</v>
      </c>
      <c r="AD65" s="150" t="s">
        <v>16916</v>
      </c>
      <c r="AE65" s="180">
        <v>0</v>
      </c>
      <c r="AF65" s="150" t="s">
        <v>16916</v>
      </c>
      <c r="AG65" s="187">
        <v>0</v>
      </c>
      <c r="AH65" s="188">
        <v>195531.89</v>
      </c>
      <c r="AI65" s="487">
        <v>195531.89</v>
      </c>
      <c r="AJ65" s="215">
        <v>195531.89</v>
      </c>
      <c r="AK65" s="392">
        <v>0</v>
      </c>
      <c r="AL65" s="188">
        <v>0</v>
      </c>
      <c r="AM65" s="487">
        <v>0</v>
      </c>
      <c r="AN65" s="215">
        <v>0</v>
      </c>
      <c r="AO65" s="188">
        <v>195531.89</v>
      </c>
      <c r="AP65" s="487">
        <v>195531.89</v>
      </c>
      <c r="AQ65" s="215">
        <v>195531.89</v>
      </c>
    </row>
    <row r="66" spans="1:43" x14ac:dyDescent="0.25">
      <c r="A66" s="148" t="s">
        <v>8244</v>
      </c>
      <c r="B66" s="148" t="s">
        <v>8275</v>
      </c>
      <c r="C66" s="148" t="s">
        <v>8213</v>
      </c>
      <c r="D66" s="148" t="s">
        <v>8213</v>
      </c>
      <c r="E66" s="148" t="s">
        <v>8442</v>
      </c>
      <c r="F66" s="453" t="s">
        <v>17026</v>
      </c>
      <c r="G66" s="453" t="s">
        <v>17023</v>
      </c>
      <c r="H66" s="150"/>
      <c r="I66" s="180"/>
      <c r="J66" s="358"/>
      <c r="K66" s="150"/>
      <c r="L66" s="180"/>
      <c r="M66" s="150"/>
      <c r="N66" s="180"/>
      <c r="O66" s="150"/>
      <c r="P66" s="180"/>
      <c r="Q66" s="150"/>
      <c r="R66" s="187"/>
      <c r="S66" s="150">
        <v>1883139.53</v>
      </c>
      <c r="T66" s="180">
        <v>1744163.26</v>
      </c>
      <c r="U66" s="358">
        <v>0</v>
      </c>
      <c r="V66" s="150">
        <v>0</v>
      </c>
      <c r="W66" s="180">
        <v>0</v>
      </c>
      <c r="X66" s="150">
        <v>0</v>
      </c>
      <c r="Y66" s="180">
        <v>0</v>
      </c>
      <c r="Z66" s="150">
        <v>0</v>
      </c>
      <c r="AA66" s="180">
        <v>0</v>
      </c>
      <c r="AB66" s="150">
        <v>0</v>
      </c>
      <c r="AC66" s="187">
        <v>0</v>
      </c>
      <c r="AD66" s="150" t="s">
        <v>16916</v>
      </c>
      <c r="AE66" s="180">
        <v>0</v>
      </c>
      <c r="AF66" s="150" t="s">
        <v>16916</v>
      </c>
      <c r="AG66" s="187">
        <v>0</v>
      </c>
      <c r="AH66" s="188">
        <v>1883139.53</v>
      </c>
      <c r="AI66" s="487">
        <v>1744325.39</v>
      </c>
      <c r="AJ66" s="215">
        <v>1744163.26</v>
      </c>
      <c r="AK66" s="392">
        <v>0</v>
      </c>
      <c r="AL66" s="188">
        <v>0</v>
      </c>
      <c r="AM66" s="487">
        <v>0</v>
      </c>
      <c r="AN66" s="215">
        <v>0</v>
      </c>
      <c r="AO66" s="188">
        <v>1883139.53</v>
      </c>
      <c r="AP66" s="487">
        <v>1744325.39</v>
      </c>
      <c r="AQ66" s="215">
        <v>1744163.26</v>
      </c>
    </row>
    <row r="67" spans="1:43" x14ac:dyDescent="0.25">
      <c r="A67" s="148" t="s">
        <v>8246</v>
      </c>
      <c r="B67" s="148" t="s">
        <v>8219</v>
      </c>
      <c r="C67" s="148" t="s">
        <v>8213</v>
      </c>
      <c r="D67" s="148" t="s">
        <v>8213</v>
      </c>
      <c r="E67" s="148" t="s">
        <v>3321</v>
      </c>
      <c r="F67" s="453" t="s">
        <v>17027</v>
      </c>
      <c r="G67" s="453" t="s">
        <v>17023</v>
      </c>
      <c r="H67" s="150"/>
      <c r="I67" s="180"/>
      <c r="J67" s="358"/>
      <c r="K67" s="150"/>
      <c r="L67" s="180"/>
      <c r="M67" s="150"/>
      <c r="N67" s="180"/>
      <c r="O67" s="150"/>
      <c r="P67" s="180"/>
      <c r="Q67" s="150"/>
      <c r="R67" s="187"/>
      <c r="S67" s="150">
        <v>153032.95999999999</v>
      </c>
      <c r="T67" s="180">
        <v>152977.64000000001</v>
      </c>
      <c r="U67" s="358">
        <v>67.28</v>
      </c>
      <c r="V67" s="150">
        <v>0</v>
      </c>
      <c r="W67" s="180">
        <v>0</v>
      </c>
      <c r="X67" s="150">
        <v>0</v>
      </c>
      <c r="Y67" s="180">
        <v>0</v>
      </c>
      <c r="Z67" s="150">
        <v>0</v>
      </c>
      <c r="AA67" s="180">
        <v>0</v>
      </c>
      <c r="AB67" s="150">
        <v>0</v>
      </c>
      <c r="AC67" s="187">
        <v>0</v>
      </c>
      <c r="AD67" s="150" t="s">
        <v>16916</v>
      </c>
      <c r="AE67" s="180">
        <v>0</v>
      </c>
      <c r="AF67" s="150" t="s">
        <v>16916</v>
      </c>
      <c r="AG67" s="187">
        <v>0</v>
      </c>
      <c r="AH67" s="188">
        <v>153032.95999999999</v>
      </c>
      <c r="AI67" s="487">
        <v>152977.64000000001</v>
      </c>
      <c r="AJ67" s="215">
        <v>152977.64000000001</v>
      </c>
      <c r="AK67" s="392">
        <v>67.28</v>
      </c>
      <c r="AL67" s="188">
        <v>0</v>
      </c>
      <c r="AM67" s="487">
        <v>0</v>
      </c>
      <c r="AN67" s="215">
        <v>0</v>
      </c>
      <c r="AO67" s="188">
        <v>153032.95999999999</v>
      </c>
      <c r="AP67" s="487">
        <v>152977.64000000001</v>
      </c>
      <c r="AQ67" s="215">
        <v>152977.64000000001</v>
      </c>
    </row>
    <row r="68" spans="1:43" x14ac:dyDescent="0.25">
      <c r="A68" s="148" t="s">
        <v>8246</v>
      </c>
      <c r="B68" s="148" t="s">
        <v>8278</v>
      </c>
      <c r="C68" s="148" t="s">
        <v>8213</v>
      </c>
      <c r="D68" s="148" t="s">
        <v>8213</v>
      </c>
      <c r="E68" s="148" t="s">
        <v>17073</v>
      </c>
      <c r="F68" s="453" t="s">
        <v>17027</v>
      </c>
      <c r="G68" s="453" t="s">
        <v>17023</v>
      </c>
      <c r="H68" s="150">
        <v>0</v>
      </c>
      <c r="I68" s="180">
        <v>0</v>
      </c>
      <c r="J68" s="358">
        <v>0</v>
      </c>
      <c r="K68" s="150">
        <v>18747.23</v>
      </c>
      <c r="L68" s="180">
        <v>18747.23</v>
      </c>
      <c r="M68" s="150">
        <v>0</v>
      </c>
      <c r="N68" s="180">
        <v>0</v>
      </c>
      <c r="O68" s="150">
        <v>0</v>
      </c>
      <c r="P68" s="180">
        <v>0</v>
      </c>
      <c r="Q68" s="150">
        <v>412686.45</v>
      </c>
      <c r="R68" s="187">
        <v>406890.31999999995</v>
      </c>
      <c r="S68" s="150"/>
      <c r="T68" s="180"/>
      <c r="U68" s="358"/>
      <c r="V68" s="150"/>
      <c r="W68" s="180"/>
      <c r="X68" s="150"/>
      <c r="Y68" s="180"/>
      <c r="Z68" s="150"/>
      <c r="AA68" s="180"/>
      <c r="AB68" s="150"/>
      <c r="AC68" s="187"/>
      <c r="AD68" s="150" t="s">
        <v>16916</v>
      </c>
      <c r="AE68" s="180">
        <v>0</v>
      </c>
      <c r="AF68" s="150" t="s">
        <v>16916</v>
      </c>
      <c r="AG68" s="187">
        <v>0</v>
      </c>
      <c r="AH68" s="188">
        <v>431433.68</v>
      </c>
      <c r="AI68" s="487">
        <v>431433.68</v>
      </c>
      <c r="AJ68" s="215">
        <v>425637.54999999993</v>
      </c>
      <c r="AK68" s="392">
        <v>0</v>
      </c>
      <c r="AL68" s="188">
        <v>0</v>
      </c>
      <c r="AM68" s="487">
        <v>0</v>
      </c>
      <c r="AN68" s="215">
        <v>0</v>
      </c>
      <c r="AO68" s="188">
        <v>431433.68</v>
      </c>
      <c r="AP68" s="487">
        <v>431433.68</v>
      </c>
      <c r="AQ68" s="215">
        <v>425637.54999999993</v>
      </c>
    </row>
    <row r="69" spans="1:43" x14ac:dyDescent="0.25">
      <c r="A69" s="148" t="s">
        <v>8246</v>
      </c>
      <c r="B69" s="148" t="s">
        <v>8249</v>
      </c>
      <c r="C69" s="148" t="s">
        <v>8213</v>
      </c>
      <c r="D69" s="148" t="s">
        <v>8213</v>
      </c>
      <c r="E69" s="148" t="s">
        <v>468</v>
      </c>
      <c r="F69" s="453" t="s">
        <v>17027</v>
      </c>
      <c r="G69" s="453" t="s">
        <v>17023</v>
      </c>
      <c r="H69" s="150">
        <v>0</v>
      </c>
      <c r="I69" s="180">
        <v>0</v>
      </c>
      <c r="J69" s="358">
        <v>0</v>
      </c>
      <c r="K69" s="150">
        <v>0</v>
      </c>
      <c r="L69" s="180">
        <v>0</v>
      </c>
      <c r="M69" s="150">
        <v>0</v>
      </c>
      <c r="N69" s="180">
        <v>0</v>
      </c>
      <c r="O69" s="150">
        <v>20472.599999999999</v>
      </c>
      <c r="P69" s="180">
        <v>0</v>
      </c>
      <c r="Q69" s="150">
        <v>0</v>
      </c>
      <c r="R69" s="187">
        <v>0</v>
      </c>
      <c r="S69" s="150"/>
      <c r="T69" s="180"/>
      <c r="U69" s="358"/>
      <c r="V69" s="150"/>
      <c r="W69" s="180"/>
      <c r="X69" s="150"/>
      <c r="Y69" s="180"/>
      <c r="Z69" s="150"/>
      <c r="AA69" s="180"/>
      <c r="AB69" s="150"/>
      <c r="AC69" s="187"/>
      <c r="AD69" s="150" t="s">
        <v>16916</v>
      </c>
      <c r="AE69" s="180">
        <v>0</v>
      </c>
      <c r="AF69" s="150" t="s">
        <v>16916</v>
      </c>
      <c r="AG69" s="187">
        <v>0</v>
      </c>
      <c r="AH69" s="188">
        <v>20472.599999999999</v>
      </c>
      <c r="AI69" s="487">
        <v>0</v>
      </c>
      <c r="AJ69" s="215">
        <v>0</v>
      </c>
      <c r="AK69" s="392">
        <v>0</v>
      </c>
      <c r="AL69" s="188">
        <v>0</v>
      </c>
      <c r="AM69" s="487">
        <v>0</v>
      </c>
      <c r="AN69" s="215">
        <v>0</v>
      </c>
      <c r="AO69" s="188">
        <v>20472.599999999999</v>
      </c>
      <c r="AP69" s="487">
        <v>0</v>
      </c>
      <c r="AQ69" s="215">
        <v>0</v>
      </c>
    </row>
    <row r="70" spans="1:43" x14ac:dyDescent="0.25">
      <c r="A70" s="148" t="s">
        <v>8246</v>
      </c>
      <c r="B70" s="148" t="s">
        <v>8266</v>
      </c>
      <c r="C70" s="148" t="s">
        <v>8213</v>
      </c>
      <c r="D70" s="148" t="s">
        <v>8213</v>
      </c>
      <c r="E70" s="148" t="s">
        <v>196</v>
      </c>
      <c r="F70" s="453" t="s">
        <v>17027</v>
      </c>
      <c r="G70" s="453" t="s">
        <v>17023</v>
      </c>
      <c r="H70" s="150">
        <v>1022977.4</v>
      </c>
      <c r="I70" s="180">
        <v>461485.22</v>
      </c>
      <c r="J70" s="358">
        <v>0</v>
      </c>
      <c r="K70" s="150">
        <v>0</v>
      </c>
      <c r="L70" s="180">
        <v>0</v>
      </c>
      <c r="M70" s="150">
        <v>3288044.28</v>
      </c>
      <c r="N70" s="180">
        <v>0</v>
      </c>
      <c r="O70" s="150">
        <v>0</v>
      </c>
      <c r="P70" s="180">
        <v>0</v>
      </c>
      <c r="Q70" s="150">
        <v>0</v>
      </c>
      <c r="R70" s="187">
        <v>0</v>
      </c>
      <c r="S70" s="150"/>
      <c r="T70" s="180"/>
      <c r="U70" s="358"/>
      <c r="V70" s="150"/>
      <c r="W70" s="180"/>
      <c r="X70" s="150"/>
      <c r="Y70" s="180"/>
      <c r="Z70" s="150"/>
      <c r="AA70" s="180"/>
      <c r="AB70" s="150"/>
      <c r="AC70" s="187"/>
      <c r="AD70" s="150" t="s">
        <v>16916</v>
      </c>
      <c r="AE70" s="180">
        <v>0</v>
      </c>
      <c r="AF70" s="150" t="s">
        <v>16916</v>
      </c>
      <c r="AG70" s="187">
        <v>0</v>
      </c>
      <c r="AH70" s="188">
        <v>4311021.68</v>
      </c>
      <c r="AI70" s="487">
        <v>462221.86</v>
      </c>
      <c r="AJ70" s="215">
        <v>461485.22</v>
      </c>
      <c r="AK70" s="392">
        <v>0</v>
      </c>
      <c r="AL70" s="188">
        <v>0</v>
      </c>
      <c r="AM70" s="487">
        <v>0</v>
      </c>
      <c r="AN70" s="215">
        <v>0</v>
      </c>
      <c r="AO70" s="188">
        <v>4311021.68</v>
      </c>
      <c r="AP70" s="487">
        <v>462221.86</v>
      </c>
      <c r="AQ70" s="215">
        <v>461485.22</v>
      </c>
    </row>
    <row r="71" spans="1:43" x14ac:dyDescent="0.25">
      <c r="A71" s="148" t="s">
        <v>8246</v>
      </c>
      <c r="B71" s="148" t="s">
        <v>8250</v>
      </c>
      <c r="C71" s="148" t="s">
        <v>8213</v>
      </c>
      <c r="D71" s="148" t="s">
        <v>8213</v>
      </c>
      <c r="E71" s="148" t="s">
        <v>4476</v>
      </c>
      <c r="F71" s="453" t="s">
        <v>17027</v>
      </c>
      <c r="G71" s="453" t="s">
        <v>17023</v>
      </c>
      <c r="H71" s="150"/>
      <c r="I71" s="180"/>
      <c r="J71" s="358"/>
      <c r="K71" s="150"/>
      <c r="L71" s="180"/>
      <c r="M71" s="150"/>
      <c r="N71" s="180"/>
      <c r="O71" s="150"/>
      <c r="P71" s="180"/>
      <c r="Q71" s="150"/>
      <c r="R71" s="187"/>
      <c r="S71" s="150">
        <v>992917.66999999993</v>
      </c>
      <c r="T71" s="180">
        <v>983685.36</v>
      </c>
      <c r="U71" s="358">
        <v>0</v>
      </c>
      <c r="V71" s="150">
        <v>0</v>
      </c>
      <c r="W71" s="180">
        <v>0</v>
      </c>
      <c r="X71" s="150">
        <v>0</v>
      </c>
      <c r="Y71" s="180">
        <v>0</v>
      </c>
      <c r="Z71" s="150">
        <v>0</v>
      </c>
      <c r="AA71" s="180">
        <v>0</v>
      </c>
      <c r="AB71" s="150">
        <v>0</v>
      </c>
      <c r="AC71" s="187">
        <v>0</v>
      </c>
      <c r="AD71" s="150" t="s">
        <v>16916</v>
      </c>
      <c r="AE71" s="180">
        <v>0</v>
      </c>
      <c r="AF71" s="150" t="s">
        <v>16916</v>
      </c>
      <c r="AG71" s="187">
        <v>0</v>
      </c>
      <c r="AH71" s="188">
        <v>992917.66999999993</v>
      </c>
      <c r="AI71" s="487">
        <v>983685.36</v>
      </c>
      <c r="AJ71" s="215">
        <v>983685.36</v>
      </c>
      <c r="AK71" s="392">
        <v>0</v>
      </c>
      <c r="AL71" s="188">
        <v>0</v>
      </c>
      <c r="AM71" s="487">
        <v>0</v>
      </c>
      <c r="AN71" s="215">
        <v>0</v>
      </c>
      <c r="AO71" s="188">
        <v>992917.66999999993</v>
      </c>
      <c r="AP71" s="487">
        <v>983685.36</v>
      </c>
      <c r="AQ71" s="215">
        <v>983685.36</v>
      </c>
    </row>
    <row r="72" spans="1:43" x14ac:dyDescent="0.25">
      <c r="A72" s="148" t="s">
        <v>8246</v>
      </c>
      <c r="B72" s="148" t="s">
        <v>8251</v>
      </c>
      <c r="C72" s="148" t="s">
        <v>8213</v>
      </c>
      <c r="D72" s="148" t="s">
        <v>8213</v>
      </c>
      <c r="E72" s="148" t="s">
        <v>8499</v>
      </c>
      <c r="F72" s="453" t="s">
        <v>17027</v>
      </c>
      <c r="G72" s="453" t="s">
        <v>17023</v>
      </c>
      <c r="H72" s="150"/>
      <c r="I72" s="180"/>
      <c r="J72" s="358"/>
      <c r="K72" s="150"/>
      <c r="L72" s="180"/>
      <c r="M72" s="150"/>
      <c r="N72" s="180"/>
      <c r="O72" s="150"/>
      <c r="P72" s="180"/>
      <c r="Q72" s="150"/>
      <c r="R72" s="187"/>
      <c r="S72" s="150">
        <v>429378.16</v>
      </c>
      <c r="T72" s="180">
        <v>0</v>
      </c>
      <c r="U72" s="358">
        <v>0</v>
      </c>
      <c r="V72" s="150">
        <v>0</v>
      </c>
      <c r="W72" s="180">
        <v>0</v>
      </c>
      <c r="X72" s="150">
        <v>0</v>
      </c>
      <c r="Y72" s="180">
        <v>0</v>
      </c>
      <c r="Z72" s="150">
        <v>41104.68</v>
      </c>
      <c r="AA72" s="180">
        <v>0</v>
      </c>
      <c r="AB72" s="150">
        <v>0</v>
      </c>
      <c r="AC72" s="187">
        <v>0</v>
      </c>
      <c r="AD72" s="150" t="s">
        <v>16916</v>
      </c>
      <c r="AE72" s="180">
        <v>0</v>
      </c>
      <c r="AF72" s="150" t="s">
        <v>16916</v>
      </c>
      <c r="AG72" s="187">
        <v>0</v>
      </c>
      <c r="AH72" s="188">
        <v>470482.83999999997</v>
      </c>
      <c r="AI72" s="487">
        <v>470021.2</v>
      </c>
      <c r="AJ72" s="215">
        <v>0</v>
      </c>
      <c r="AK72" s="392">
        <v>0</v>
      </c>
      <c r="AL72" s="188">
        <v>0</v>
      </c>
      <c r="AM72" s="487">
        <v>0</v>
      </c>
      <c r="AN72" s="215">
        <v>0</v>
      </c>
      <c r="AO72" s="188">
        <v>470482.83999999997</v>
      </c>
      <c r="AP72" s="487">
        <v>470021.2</v>
      </c>
      <c r="AQ72" s="215">
        <v>0</v>
      </c>
    </row>
    <row r="73" spans="1:43" x14ac:dyDescent="0.25">
      <c r="A73" s="148" t="s">
        <v>8289</v>
      </c>
      <c r="B73" s="148" t="s">
        <v>8290</v>
      </c>
      <c r="C73" s="148" t="s">
        <v>8213</v>
      </c>
      <c r="D73" s="148" t="s">
        <v>8213</v>
      </c>
      <c r="E73" s="148" t="s">
        <v>2245</v>
      </c>
      <c r="F73" s="453" t="s">
        <v>17028</v>
      </c>
      <c r="G73" s="453" t="s">
        <v>17029</v>
      </c>
      <c r="H73" s="150"/>
      <c r="I73" s="180"/>
      <c r="J73" s="358"/>
      <c r="K73" s="150"/>
      <c r="L73" s="180"/>
      <c r="M73" s="150"/>
      <c r="N73" s="180"/>
      <c r="O73" s="150"/>
      <c r="P73" s="180"/>
      <c r="Q73" s="150"/>
      <c r="R73" s="187"/>
      <c r="S73" s="150">
        <v>37833.379999999997</v>
      </c>
      <c r="T73" s="180">
        <v>0</v>
      </c>
      <c r="U73" s="358">
        <v>0</v>
      </c>
      <c r="V73" s="150">
        <v>1775.85</v>
      </c>
      <c r="W73" s="180">
        <v>0</v>
      </c>
      <c r="X73" s="150">
        <v>0</v>
      </c>
      <c r="Y73" s="180">
        <v>0</v>
      </c>
      <c r="Z73" s="150">
        <v>0</v>
      </c>
      <c r="AA73" s="180">
        <v>0</v>
      </c>
      <c r="AB73" s="150">
        <v>0</v>
      </c>
      <c r="AC73" s="187">
        <v>0</v>
      </c>
      <c r="AD73" s="150" t="s">
        <v>16916</v>
      </c>
      <c r="AE73" s="180">
        <v>0</v>
      </c>
      <c r="AF73" s="150" t="s">
        <v>16916</v>
      </c>
      <c r="AG73" s="187">
        <v>0</v>
      </c>
      <c r="AH73" s="188">
        <v>39609.229999999996</v>
      </c>
      <c r="AI73" s="487">
        <v>0</v>
      </c>
      <c r="AJ73" s="215">
        <v>0</v>
      </c>
      <c r="AK73" s="392">
        <v>0</v>
      </c>
      <c r="AL73" s="188">
        <v>0</v>
      </c>
      <c r="AM73" s="487">
        <v>0</v>
      </c>
      <c r="AN73" s="215">
        <v>0</v>
      </c>
      <c r="AO73" s="188">
        <v>39609.229999999996</v>
      </c>
      <c r="AP73" s="487">
        <v>0</v>
      </c>
      <c r="AQ73" s="215">
        <v>0</v>
      </c>
    </row>
    <row r="74" spans="1:43" x14ac:dyDescent="0.25">
      <c r="A74" s="148" t="s">
        <v>8289</v>
      </c>
      <c r="B74" s="148" t="s">
        <v>8291</v>
      </c>
      <c r="C74" s="148" t="s">
        <v>8213</v>
      </c>
      <c r="D74" s="148" t="s">
        <v>8213</v>
      </c>
      <c r="E74" s="148" t="s">
        <v>2284</v>
      </c>
      <c r="F74" s="453" t="s">
        <v>17028</v>
      </c>
      <c r="G74" s="453" t="s">
        <v>17029</v>
      </c>
      <c r="H74" s="150"/>
      <c r="I74" s="180"/>
      <c r="J74" s="358"/>
      <c r="K74" s="150"/>
      <c r="L74" s="180"/>
      <c r="M74" s="150"/>
      <c r="N74" s="180"/>
      <c r="O74" s="150"/>
      <c r="P74" s="180"/>
      <c r="Q74" s="150"/>
      <c r="R74" s="187"/>
      <c r="S74" s="150">
        <v>56786.75</v>
      </c>
      <c r="T74" s="180">
        <v>55694.31</v>
      </c>
      <c r="U74" s="358">
        <v>0</v>
      </c>
      <c r="V74" s="150">
        <v>0</v>
      </c>
      <c r="W74" s="180">
        <v>0</v>
      </c>
      <c r="X74" s="150">
        <v>0</v>
      </c>
      <c r="Y74" s="180">
        <v>0</v>
      </c>
      <c r="Z74" s="150">
        <v>30834.65</v>
      </c>
      <c r="AA74" s="180">
        <v>0</v>
      </c>
      <c r="AB74" s="150">
        <v>0</v>
      </c>
      <c r="AC74" s="187">
        <v>0</v>
      </c>
      <c r="AD74" s="150" t="s">
        <v>16916</v>
      </c>
      <c r="AE74" s="180">
        <v>0</v>
      </c>
      <c r="AF74" s="150" t="s">
        <v>16916</v>
      </c>
      <c r="AG74" s="187">
        <v>0</v>
      </c>
      <c r="AH74" s="188">
        <v>87621.4</v>
      </c>
      <c r="AI74" s="487">
        <v>86528.960000000006</v>
      </c>
      <c r="AJ74" s="215">
        <v>55694.31</v>
      </c>
      <c r="AK74" s="392">
        <v>0</v>
      </c>
      <c r="AL74" s="188">
        <v>0</v>
      </c>
      <c r="AM74" s="487">
        <v>0</v>
      </c>
      <c r="AN74" s="215">
        <v>0</v>
      </c>
      <c r="AO74" s="188">
        <v>87621.4</v>
      </c>
      <c r="AP74" s="487">
        <v>86528.960000000006</v>
      </c>
      <c r="AQ74" s="215">
        <v>55694.31</v>
      </c>
    </row>
    <row r="75" spans="1:43" x14ac:dyDescent="0.25">
      <c r="A75" s="148" t="s">
        <v>8283</v>
      </c>
      <c r="B75" s="148" t="s">
        <v>8284</v>
      </c>
      <c r="C75" s="148" t="s">
        <v>8213</v>
      </c>
      <c r="D75" s="148" t="s">
        <v>8213</v>
      </c>
      <c r="E75" s="148" t="s">
        <v>8199</v>
      </c>
      <c r="F75" s="453" t="s">
        <v>17030</v>
      </c>
      <c r="G75" s="453" t="s">
        <v>17029</v>
      </c>
      <c r="H75" s="150">
        <v>0</v>
      </c>
      <c r="I75" s="180">
        <v>0</v>
      </c>
      <c r="J75" s="358">
        <v>0</v>
      </c>
      <c r="K75" s="150">
        <v>0</v>
      </c>
      <c r="L75" s="180">
        <v>0</v>
      </c>
      <c r="M75" s="150">
        <v>22220.69</v>
      </c>
      <c r="N75" s="180">
        <v>0</v>
      </c>
      <c r="O75" s="150">
        <v>0</v>
      </c>
      <c r="P75" s="180">
        <v>0</v>
      </c>
      <c r="Q75" s="150">
        <v>0</v>
      </c>
      <c r="R75" s="187">
        <v>0</v>
      </c>
      <c r="S75" s="150"/>
      <c r="T75" s="180"/>
      <c r="U75" s="358"/>
      <c r="V75" s="150"/>
      <c r="W75" s="180"/>
      <c r="X75" s="150"/>
      <c r="Y75" s="180"/>
      <c r="Z75" s="150"/>
      <c r="AA75" s="180"/>
      <c r="AB75" s="150"/>
      <c r="AC75" s="187"/>
      <c r="AD75" s="150" t="s">
        <v>16916</v>
      </c>
      <c r="AE75" s="180">
        <v>0</v>
      </c>
      <c r="AF75" s="150" t="s">
        <v>16916</v>
      </c>
      <c r="AG75" s="187">
        <v>0</v>
      </c>
      <c r="AH75" s="188">
        <v>22220.69</v>
      </c>
      <c r="AI75" s="487">
        <v>0</v>
      </c>
      <c r="AJ75" s="215">
        <v>0</v>
      </c>
      <c r="AK75" s="392">
        <v>0</v>
      </c>
      <c r="AL75" s="188">
        <v>0</v>
      </c>
      <c r="AM75" s="487">
        <v>0</v>
      </c>
      <c r="AN75" s="215">
        <v>0</v>
      </c>
      <c r="AO75" s="188">
        <v>22220.69</v>
      </c>
      <c r="AP75" s="487">
        <v>0</v>
      </c>
      <c r="AQ75" s="215">
        <v>0</v>
      </c>
    </row>
    <row r="76" spans="1:43" x14ac:dyDescent="0.25">
      <c r="A76" s="148" t="s">
        <v>8285</v>
      </c>
      <c r="B76" s="148" t="s">
        <v>8286</v>
      </c>
      <c r="C76" s="148" t="s">
        <v>8213</v>
      </c>
      <c r="D76" s="148" t="s">
        <v>8213</v>
      </c>
      <c r="E76" s="148" t="s">
        <v>4124</v>
      </c>
      <c r="F76" s="453" t="s">
        <v>17031</v>
      </c>
      <c r="G76" s="453" t="s">
        <v>17029</v>
      </c>
      <c r="H76" s="150">
        <v>0</v>
      </c>
      <c r="I76" s="180">
        <v>0</v>
      </c>
      <c r="J76" s="358">
        <v>0</v>
      </c>
      <c r="K76" s="150">
        <v>0</v>
      </c>
      <c r="L76" s="180">
        <v>0</v>
      </c>
      <c r="M76" s="150">
        <v>23681.07</v>
      </c>
      <c r="N76" s="180">
        <v>0</v>
      </c>
      <c r="O76" s="150">
        <v>0</v>
      </c>
      <c r="P76" s="180">
        <v>0</v>
      </c>
      <c r="Q76" s="150">
        <v>0</v>
      </c>
      <c r="R76" s="187">
        <v>0</v>
      </c>
      <c r="S76" s="150"/>
      <c r="T76" s="180"/>
      <c r="U76" s="358"/>
      <c r="V76" s="150"/>
      <c r="W76" s="180"/>
      <c r="X76" s="150"/>
      <c r="Y76" s="180"/>
      <c r="Z76" s="150"/>
      <c r="AA76" s="180"/>
      <c r="AB76" s="150"/>
      <c r="AC76" s="187"/>
      <c r="AD76" s="150" t="s">
        <v>16916</v>
      </c>
      <c r="AE76" s="180">
        <v>0</v>
      </c>
      <c r="AF76" s="150" t="s">
        <v>16916</v>
      </c>
      <c r="AG76" s="187">
        <v>0</v>
      </c>
      <c r="AH76" s="188">
        <v>23681.07</v>
      </c>
      <c r="AI76" s="487">
        <v>0</v>
      </c>
      <c r="AJ76" s="215">
        <v>0</v>
      </c>
      <c r="AK76" s="392">
        <v>0</v>
      </c>
      <c r="AL76" s="188">
        <v>0</v>
      </c>
      <c r="AM76" s="487">
        <v>0</v>
      </c>
      <c r="AN76" s="215">
        <v>0</v>
      </c>
      <c r="AO76" s="188">
        <v>23681.07</v>
      </c>
      <c r="AP76" s="487">
        <v>0</v>
      </c>
      <c r="AQ76" s="215">
        <v>0</v>
      </c>
    </row>
    <row r="77" spans="1:43" x14ac:dyDescent="0.25">
      <c r="A77" s="148" t="s">
        <v>8285</v>
      </c>
      <c r="B77" s="148" t="s">
        <v>8287</v>
      </c>
      <c r="C77" s="148" t="s">
        <v>8213</v>
      </c>
      <c r="D77" s="148" t="s">
        <v>8213</v>
      </c>
      <c r="E77" s="148" t="s">
        <v>8288</v>
      </c>
      <c r="F77" s="453" t="s">
        <v>17031</v>
      </c>
      <c r="G77" s="453" t="s">
        <v>17029</v>
      </c>
      <c r="H77" s="150">
        <v>0</v>
      </c>
      <c r="I77" s="180">
        <v>0</v>
      </c>
      <c r="J77" s="358">
        <v>0</v>
      </c>
      <c r="K77" s="150">
        <v>7122.88</v>
      </c>
      <c r="L77" s="180">
        <v>0</v>
      </c>
      <c r="M77" s="150">
        <v>57438.32</v>
      </c>
      <c r="N77" s="180">
        <v>0</v>
      </c>
      <c r="O77" s="150">
        <v>1530.6</v>
      </c>
      <c r="P77" s="180">
        <v>0</v>
      </c>
      <c r="Q77" s="150">
        <v>0</v>
      </c>
      <c r="R77" s="187">
        <v>0</v>
      </c>
      <c r="S77" s="150"/>
      <c r="T77" s="180"/>
      <c r="U77" s="358"/>
      <c r="V77" s="150"/>
      <c r="W77" s="180"/>
      <c r="X77" s="150"/>
      <c r="Y77" s="180"/>
      <c r="Z77" s="150"/>
      <c r="AA77" s="180"/>
      <c r="AB77" s="150"/>
      <c r="AC77" s="187"/>
      <c r="AD77" s="150" t="s">
        <v>16916</v>
      </c>
      <c r="AE77" s="180">
        <v>0</v>
      </c>
      <c r="AF77" s="150" t="s">
        <v>16916</v>
      </c>
      <c r="AG77" s="187">
        <v>0</v>
      </c>
      <c r="AH77" s="188">
        <v>66091.8</v>
      </c>
      <c r="AI77" s="487">
        <v>66091.8</v>
      </c>
      <c r="AJ77" s="215">
        <v>0</v>
      </c>
      <c r="AK77" s="392">
        <v>0</v>
      </c>
      <c r="AL77" s="188">
        <v>0</v>
      </c>
      <c r="AM77" s="487">
        <v>0</v>
      </c>
      <c r="AN77" s="215">
        <v>0</v>
      </c>
      <c r="AO77" s="188">
        <v>66091.8</v>
      </c>
      <c r="AP77" s="487">
        <v>66091.8</v>
      </c>
      <c r="AQ77" s="215">
        <v>0</v>
      </c>
    </row>
    <row r="78" spans="1:43" x14ac:dyDescent="0.25">
      <c r="A78" s="148" t="s">
        <v>8285</v>
      </c>
      <c r="B78" s="148" t="s">
        <v>8295</v>
      </c>
      <c r="C78" s="148" t="s">
        <v>8213</v>
      </c>
      <c r="D78" s="148" t="s">
        <v>8213</v>
      </c>
      <c r="E78" s="148" t="s">
        <v>110</v>
      </c>
      <c r="F78" s="453" t="s">
        <v>17031</v>
      </c>
      <c r="G78" s="453" t="s">
        <v>17029</v>
      </c>
      <c r="H78" s="150"/>
      <c r="I78" s="180"/>
      <c r="J78" s="358"/>
      <c r="K78" s="150"/>
      <c r="L78" s="180"/>
      <c r="M78" s="150"/>
      <c r="N78" s="180"/>
      <c r="O78" s="150"/>
      <c r="P78" s="180"/>
      <c r="Q78" s="150"/>
      <c r="R78" s="187"/>
      <c r="S78" s="150"/>
      <c r="T78" s="180"/>
      <c r="U78" s="358"/>
      <c r="V78" s="150"/>
      <c r="W78" s="180"/>
      <c r="X78" s="150"/>
      <c r="Y78" s="180"/>
      <c r="Z78" s="150"/>
      <c r="AA78" s="180"/>
      <c r="AB78" s="150"/>
      <c r="AC78" s="187"/>
      <c r="AD78" s="150">
        <v>0</v>
      </c>
      <c r="AE78" s="180">
        <v>0</v>
      </c>
      <c r="AF78" s="150">
        <v>36862693.689999998</v>
      </c>
      <c r="AG78" s="187">
        <v>25451876.390000001</v>
      </c>
      <c r="AH78" s="188">
        <v>0</v>
      </c>
      <c r="AI78" s="487">
        <v>0</v>
      </c>
      <c r="AJ78" s="215">
        <v>0</v>
      </c>
      <c r="AK78" s="392">
        <v>0</v>
      </c>
      <c r="AL78" s="188">
        <v>36862693.689999998</v>
      </c>
      <c r="AM78" s="487">
        <v>36862693.689999998</v>
      </c>
      <c r="AN78" s="215">
        <v>25451876.390000001</v>
      </c>
      <c r="AO78" s="188">
        <v>36862693.689999998</v>
      </c>
      <c r="AP78" s="487">
        <v>36862693.689999998</v>
      </c>
      <c r="AQ78" s="215">
        <v>25451876.390000001</v>
      </c>
    </row>
    <row r="79" spans="1:43" x14ac:dyDescent="0.25">
      <c r="A79" s="148" t="s">
        <v>8300</v>
      </c>
      <c r="B79" s="148" t="s">
        <v>8301</v>
      </c>
      <c r="C79" s="148" t="s">
        <v>8213</v>
      </c>
      <c r="D79" s="148" t="s">
        <v>8213</v>
      </c>
      <c r="E79" s="148" t="s">
        <v>197</v>
      </c>
      <c r="F79" s="453" t="s">
        <v>17032</v>
      </c>
      <c r="G79" s="453" t="s">
        <v>17033</v>
      </c>
      <c r="H79" s="150">
        <v>96945.48</v>
      </c>
      <c r="I79" s="180">
        <v>0</v>
      </c>
      <c r="J79" s="358">
        <v>0</v>
      </c>
      <c r="K79" s="150">
        <v>0</v>
      </c>
      <c r="L79" s="180">
        <v>0</v>
      </c>
      <c r="M79" s="150">
        <v>0</v>
      </c>
      <c r="N79" s="180">
        <v>0</v>
      </c>
      <c r="O79" s="150">
        <v>0</v>
      </c>
      <c r="P79" s="180">
        <v>0</v>
      </c>
      <c r="Q79" s="150">
        <v>0</v>
      </c>
      <c r="R79" s="187">
        <v>0</v>
      </c>
      <c r="S79" s="150"/>
      <c r="T79" s="180"/>
      <c r="U79" s="358"/>
      <c r="V79" s="150"/>
      <c r="W79" s="180"/>
      <c r="X79" s="150"/>
      <c r="Y79" s="180"/>
      <c r="Z79" s="150"/>
      <c r="AA79" s="180"/>
      <c r="AB79" s="150"/>
      <c r="AC79" s="187"/>
      <c r="AD79" s="150" t="s">
        <v>16916</v>
      </c>
      <c r="AE79" s="180">
        <v>0</v>
      </c>
      <c r="AF79" s="150" t="s">
        <v>16916</v>
      </c>
      <c r="AG79" s="187">
        <v>0</v>
      </c>
      <c r="AH79" s="188">
        <v>96945.48</v>
      </c>
      <c r="AI79" s="487">
        <v>0</v>
      </c>
      <c r="AJ79" s="215">
        <v>0</v>
      </c>
      <c r="AK79" s="392">
        <v>0</v>
      </c>
      <c r="AL79" s="188">
        <v>0</v>
      </c>
      <c r="AM79" s="487">
        <v>0</v>
      </c>
      <c r="AN79" s="215">
        <v>0</v>
      </c>
      <c r="AO79" s="188">
        <v>96945.48</v>
      </c>
      <c r="AP79" s="487">
        <v>0</v>
      </c>
      <c r="AQ79" s="215">
        <v>0</v>
      </c>
    </row>
    <row r="80" spans="1:43" x14ac:dyDescent="0.25">
      <c r="A80" s="148" t="s">
        <v>8449</v>
      </c>
      <c r="B80" s="148" t="s">
        <v>8271</v>
      </c>
      <c r="C80" s="148" t="s">
        <v>8213</v>
      </c>
      <c r="D80" s="148" t="s">
        <v>8213</v>
      </c>
      <c r="E80" s="148" t="s">
        <v>3222</v>
      </c>
      <c r="F80" s="453" t="s">
        <v>21</v>
      </c>
      <c r="G80" s="453" t="s">
        <v>21</v>
      </c>
      <c r="H80" s="150"/>
      <c r="I80" s="180"/>
      <c r="J80" s="358"/>
      <c r="K80" s="150"/>
      <c r="L80" s="180"/>
      <c r="M80" s="150"/>
      <c r="N80" s="180"/>
      <c r="O80" s="150"/>
      <c r="P80" s="180"/>
      <c r="Q80" s="150"/>
      <c r="R80" s="187"/>
      <c r="S80" s="150"/>
      <c r="T80" s="180"/>
      <c r="U80" s="358"/>
      <c r="V80" s="150"/>
      <c r="W80" s="180"/>
      <c r="X80" s="150"/>
      <c r="Y80" s="180"/>
      <c r="Z80" s="150"/>
      <c r="AA80" s="180"/>
      <c r="AB80" s="150"/>
      <c r="AC80" s="187"/>
      <c r="AD80" s="150">
        <v>0</v>
      </c>
      <c r="AE80" s="180">
        <v>0</v>
      </c>
      <c r="AF80" s="150">
        <v>669038.36</v>
      </c>
      <c r="AG80" s="187">
        <v>653418.53</v>
      </c>
      <c r="AH80" s="188">
        <v>0</v>
      </c>
      <c r="AI80" s="487">
        <v>0</v>
      </c>
      <c r="AJ80" s="215">
        <v>0</v>
      </c>
      <c r="AK80" s="392">
        <v>0</v>
      </c>
      <c r="AL80" s="188">
        <v>669038.36</v>
      </c>
      <c r="AM80" s="487">
        <v>669038.36</v>
      </c>
      <c r="AN80" s="215">
        <v>653418.53</v>
      </c>
      <c r="AO80" s="188">
        <v>669038.36</v>
      </c>
      <c r="AP80" s="487">
        <v>669038.36</v>
      </c>
      <c r="AQ80" s="215">
        <v>653418.53</v>
      </c>
    </row>
    <row r="81" spans="1:43" x14ac:dyDescent="0.25">
      <c r="A81" s="148" t="s">
        <v>8308</v>
      </c>
      <c r="B81" s="148" t="s">
        <v>8309</v>
      </c>
      <c r="C81" s="148" t="s">
        <v>8213</v>
      </c>
      <c r="D81" s="148" t="s">
        <v>8213</v>
      </c>
      <c r="E81" s="148" t="s">
        <v>200</v>
      </c>
      <c r="F81" s="453" t="s">
        <v>17035</v>
      </c>
      <c r="G81" s="453" t="s">
        <v>17036</v>
      </c>
      <c r="H81" s="150"/>
      <c r="I81" s="180"/>
      <c r="J81" s="358"/>
      <c r="K81" s="150"/>
      <c r="L81" s="180"/>
      <c r="M81" s="150"/>
      <c r="N81" s="180"/>
      <c r="O81" s="150"/>
      <c r="P81" s="180"/>
      <c r="Q81" s="150"/>
      <c r="R81" s="187"/>
      <c r="S81" s="150"/>
      <c r="T81" s="180"/>
      <c r="U81" s="358"/>
      <c r="V81" s="150"/>
      <c r="W81" s="180"/>
      <c r="X81" s="150"/>
      <c r="Y81" s="180"/>
      <c r="Z81" s="150"/>
      <c r="AA81" s="180"/>
      <c r="AB81" s="150"/>
      <c r="AC81" s="187"/>
      <c r="AD81" s="150" t="s">
        <v>16916</v>
      </c>
      <c r="AE81" s="180">
        <v>0</v>
      </c>
      <c r="AF81" s="150" t="s">
        <v>16916</v>
      </c>
      <c r="AG81" s="187">
        <v>0</v>
      </c>
      <c r="AH81" s="188">
        <v>0</v>
      </c>
      <c r="AI81" s="487">
        <v>0</v>
      </c>
      <c r="AJ81" s="215">
        <v>0</v>
      </c>
      <c r="AK81" s="392">
        <v>0</v>
      </c>
      <c r="AL81" s="188">
        <v>0</v>
      </c>
      <c r="AM81" s="487">
        <v>0</v>
      </c>
      <c r="AN81" s="215">
        <v>0</v>
      </c>
      <c r="AO81" s="188">
        <v>0</v>
      </c>
      <c r="AP81" s="487">
        <v>0</v>
      </c>
      <c r="AQ81" s="215">
        <v>0</v>
      </c>
    </row>
    <row r="82" spans="1:43" x14ac:dyDescent="0.25">
      <c r="A82" s="148" t="s">
        <v>8310</v>
      </c>
      <c r="B82" s="148" t="s">
        <v>8290</v>
      </c>
      <c r="C82" s="148" t="s">
        <v>8213</v>
      </c>
      <c r="D82" s="148" t="s">
        <v>8213</v>
      </c>
      <c r="E82" s="148" t="s">
        <v>8502</v>
      </c>
      <c r="F82" s="453" t="s">
        <v>17038</v>
      </c>
      <c r="G82" s="453" t="s">
        <v>17036</v>
      </c>
      <c r="H82" s="150"/>
      <c r="I82" s="180"/>
      <c r="J82" s="358"/>
      <c r="K82" s="150"/>
      <c r="L82" s="180"/>
      <c r="M82" s="150"/>
      <c r="N82" s="180"/>
      <c r="O82" s="150"/>
      <c r="P82" s="180"/>
      <c r="Q82" s="150"/>
      <c r="R82" s="187"/>
      <c r="S82" s="150">
        <v>64773.21</v>
      </c>
      <c r="T82" s="180">
        <v>0</v>
      </c>
      <c r="U82" s="358">
        <v>0</v>
      </c>
      <c r="V82" s="150">
        <v>0</v>
      </c>
      <c r="W82" s="180">
        <v>0</v>
      </c>
      <c r="X82" s="150">
        <v>0</v>
      </c>
      <c r="Y82" s="180">
        <v>0</v>
      </c>
      <c r="Z82" s="150">
        <v>0</v>
      </c>
      <c r="AA82" s="180">
        <v>0</v>
      </c>
      <c r="AB82" s="150">
        <v>0</v>
      </c>
      <c r="AC82" s="187">
        <v>0</v>
      </c>
      <c r="AD82" s="150" t="s">
        <v>16916</v>
      </c>
      <c r="AE82" s="180">
        <v>0</v>
      </c>
      <c r="AF82" s="150" t="s">
        <v>16916</v>
      </c>
      <c r="AG82" s="187">
        <v>0</v>
      </c>
      <c r="AH82" s="188">
        <v>64773.21</v>
      </c>
      <c r="AI82" s="487">
        <v>0</v>
      </c>
      <c r="AJ82" s="215">
        <v>0</v>
      </c>
      <c r="AK82" s="392">
        <v>0</v>
      </c>
      <c r="AL82" s="188">
        <v>0</v>
      </c>
      <c r="AM82" s="487">
        <v>0</v>
      </c>
      <c r="AN82" s="215">
        <v>0</v>
      </c>
      <c r="AO82" s="188">
        <v>64773.21</v>
      </c>
      <c r="AP82" s="487">
        <v>0</v>
      </c>
      <c r="AQ82" s="215">
        <v>0</v>
      </c>
    </row>
    <row r="83" spans="1:43" x14ac:dyDescent="0.25">
      <c r="A83" s="148" t="s">
        <v>8311</v>
      </c>
      <c r="B83" s="148" t="s">
        <v>8312</v>
      </c>
      <c r="C83" s="148" t="s">
        <v>8213</v>
      </c>
      <c r="D83" s="148" t="s">
        <v>8213</v>
      </c>
      <c r="E83" s="148" t="s">
        <v>8503</v>
      </c>
      <c r="F83" s="453" t="s">
        <v>17039</v>
      </c>
      <c r="G83" s="453" t="s">
        <v>17036</v>
      </c>
      <c r="H83" s="150"/>
      <c r="I83" s="180"/>
      <c r="J83" s="358"/>
      <c r="K83" s="150"/>
      <c r="L83" s="180"/>
      <c r="M83" s="150"/>
      <c r="N83" s="180"/>
      <c r="O83" s="150"/>
      <c r="P83" s="180"/>
      <c r="Q83" s="150"/>
      <c r="R83" s="187"/>
      <c r="S83" s="150">
        <v>114914.31</v>
      </c>
      <c r="T83" s="180">
        <v>0</v>
      </c>
      <c r="U83" s="358">
        <v>0</v>
      </c>
      <c r="V83" s="150">
        <v>3550.26</v>
      </c>
      <c r="W83" s="180">
        <v>0</v>
      </c>
      <c r="X83" s="150">
        <v>0</v>
      </c>
      <c r="Y83" s="180">
        <v>0</v>
      </c>
      <c r="Z83" s="150">
        <v>5586.59</v>
      </c>
      <c r="AA83" s="180">
        <v>0</v>
      </c>
      <c r="AB83" s="150">
        <v>0</v>
      </c>
      <c r="AC83" s="187">
        <v>0</v>
      </c>
      <c r="AD83" s="150" t="s">
        <v>16916</v>
      </c>
      <c r="AE83" s="180">
        <v>0</v>
      </c>
      <c r="AF83" s="150" t="s">
        <v>16916</v>
      </c>
      <c r="AG83" s="187">
        <v>0</v>
      </c>
      <c r="AH83" s="188">
        <v>124051.15999999999</v>
      </c>
      <c r="AI83" s="487">
        <v>0</v>
      </c>
      <c r="AJ83" s="215">
        <v>0</v>
      </c>
      <c r="AK83" s="392">
        <v>0</v>
      </c>
      <c r="AL83" s="188">
        <v>0</v>
      </c>
      <c r="AM83" s="487">
        <v>0</v>
      </c>
      <c r="AN83" s="215">
        <v>0</v>
      </c>
      <c r="AO83" s="188">
        <v>124051.15999999999</v>
      </c>
      <c r="AP83" s="487">
        <v>0</v>
      </c>
      <c r="AQ83" s="215">
        <v>0</v>
      </c>
    </row>
    <row r="84" spans="1:43" x14ac:dyDescent="0.25">
      <c r="A84" s="148" t="s">
        <v>8455</v>
      </c>
      <c r="B84" s="148" t="s">
        <v>9153</v>
      </c>
      <c r="C84" s="148" t="s">
        <v>8213</v>
      </c>
      <c r="D84" s="148" t="s">
        <v>8213</v>
      </c>
      <c r="E84" s="148" t="s">
        <v>3132</v>
      </c>
      <c r="F84" s="453" t="s">
        <v>17040</v>
      </c>
      <c r="G84" s="453" t="s">
        <v>17036</v>
      </c>
      <c r="H84" s="150">
        <v>0</v>
      </c>
      <c r="I84" s="180">
        <v>0</v>
      </c>
      <c r="J84" s="358">
        <v>0</v>
      </c>
      <c r="K84" s="150">
        <v>42.27</v>
      </c>
      <c r="L84" s="180">
        <v>42.27</v>
      </c>
      <c r="M84" s="150">
        <v>0</v>
      </c>
      <c r="N84" s="180">
        <v>0</v>
      </c>
      <c r="O84" s="150">
        <v>0</v>
      </c>
      <c r="P84" s="180">
        <v>0</v>
      </c>
      <c r="Q84" s="150">
        <v>27192.69</v>
      </c>
      <c r="R84" s="187">
        <v>27192.69</v>
      </c>
      <c r="S84" s="150"/>
      <c r="T84" s="180"/>
      <c r="U84" s="358"/>
      <c r="V84" s="150"/>
      <c r="W84" s="180"/>
      <c r="X84" s="150"/>
      <c r="Y84" s="180"/>
      <c r="Z84" s="150"/>
      <c r="AA84" s="180"/>
      <c r="AB84" s="150"/>
      <c r="AC84" s="187"/>
      <c r="AD84" s="150" t="s">
        <v>16916</v>
      </c>
      <c r="AE84" s="180">
        <v>0</v>
      </c>
      <c r="AF84" s="150" t="s">
        <v>16916</v>
      </c>
      <c r="AG84" s="187">
        <v>0</v>
      </c>
      <c r="AH84" s="188">
        <v>27234.959999999999</v>
      </c>
      <c r="AI84" s="487">
        <v>27234.959999999999</v>
      </c>
      <c r="AJ84" s="215">
        <v>27234.959999999999</v>
      </c>
      <c r="AK84" s="392">
        <v>0</v>
      </c>
      <c r="AL84" s="188">
        <v>0</v>
      </c>
      <c r="AM84" s="487">
        <v>0</v>
      </c>
      <c r="AN84" s="215">
        <v>0</v>
      </c>
      <c r="AO84" s="188">
        <v>27234.959999999999</v>
      </c>
      <c r="AP84" s="487">
        <v>27234.959999999999</v>
      </c>
      <c r="AQ84" s="215">
        <v>27234.959999999999</v>
      </c>
    </row>
    <row r="85" spans="1:43" x14ac:dyDescent="0.25">
      <c r="A85" s="148" t="s">
        <v>8458</v>
      </c>
      <c r="B85" s="148" t="s">
        <v>8541</v>
      </c>
      <c r="C85" s="148" t="s">
        <v>8213</v>
      </c>
      <c r="D85" s="148" t="s">
        <v>8213</v>
      </c>
      <c r="E85" s="148" t="s">
        <v>238</v>
      </c>
      <c r="F85" s="453" t="s">
        <v>17041</v>
      </c>
      <c r="G85" s="453" t="s">
        <v>17036</v>
      </c>
      <c r="H85" s="150"/>
      <c r="I85" s="180"/>
      <c r="J85" s="358"/>
      <c r="K85" s="150"/>
      <c r="L85" s="180"/>
      <c r="M85" s="150"/>
      <c r="N85" s="180"/>
      <c r="O85" s="150"/>
      <c r="P85" s="180"/>
      <c r="Q85" s="150"/>
      <c r="R85" s="187"/>
      <c r="S85" s="150"/>
      <c r="T85" s="180"/>
      <c r="U85" s="358"/>
      <c r="V85" s="150"/>
      <c r="W85" s="180"/>
      <c r="X85" s="150"/>
      <c r="Y85" s="180"/>
      <c r="Z85" s="150"/>
      <c r="AA85" s="180"/>
      <c r="AB85" s="150"/>
      <c r="AC85" s="187"/>
      <c r="AD85" s="150">
        <v>0</v>
      </c>
      <c r="AE85" s="180">
        <v>0</v>
      </c>
      <c r="AF85" s="150">
        <v>1163124.18</v>
      </c>
      <c r="AG85" s="187">
        <v>1163124.18</v>
      </c>
      <c r="AH85" s="188">
        <v>0</v>
      </c>
      <c r="AI85" s="487">
        <v>0</v>
      </c>
      <c r="AJ85" s="215">
        <v>0</v>
      </c>
      <c r="AK85" s="392">
        <v>0</v>
      </c>
      <c r="AL85" s="188">
        <v>1163124.18</v>
      </c>
      <c r="AM85" s="487">
        <v>1163124.18</v>
      </c>
      <c r="AN85" s="215">
        <v>1163124.18</v>
      </c>
      <c r="AO85" s="188">
        <v>1163124.18</v>
      </c>
      <c r="AP85" s="487">
        <v>1163124.18</v>
      </c>
      <c r="AQ85" s="215">
        <v>1163124.18</v>
      </c>
    </row>
    <row r="86" spans="1:43" x14ac:dyDescent="0.25">
      <c r="A86" s="148" t="s">
        <v>8313</v>
      </c>
      <c r="B86" s="148" t="s">
        <v>8238</v>
      </c>
      <c r="C86" s="148" t="s">
        <v>8213</v>
      </c>
      <c r="D86" s="148" t="s">
        <v>8213</v>
      </c>
      <c r="E86" s="148" t="s">
        <v>4269</v>
      </c>
      <c r="F86" s="453" t="s">
        <v>17042</v>
      </c>
      <c r="G86" s="453" t="s">
        <v>17036</v>
      </c>
      <c r="H86" s="150"/>
      <c r="I86" s="180"/>
      <c r="J86" s="358"/>
      <c r="K86" s="150"/>
      <c r="L86" s="180"/>
      <c r="M86" s="150"/>
      <c r="N86" s="180"/>
      <c r="O86" s="150"/>
      <c r="P86" s="180"/>
      <c r="Q86" s="150"/>
      <c r="R86" s="187"/>
      <c r="S86" s="150">
        <v>114798.36</v>
      </c>
      <c r="T86" s="180">
        <v>0</v>
      </c>
      <c r="U86" s="358">
        <v>0</v>
      </c>
      <c r="V86" s="150">
        <v>0</v>
      </c>
      <c r="W86" s="180">
        <v>0</v>
      </c>
      <c r="X86" s="150">
        <v>0</v>
      </c>
      <c r="Y86" s="180">
        <v>0</v>
      </c>
      <c r="Z86" s="150">
        <v>0</v>
      </c>
      <c r="AA86" s="180">
        <v>0</v>
      </c>
      <c r="AB86" s="150">
        <v>0</v>
      </c>
      <c r="AC86" s="187">
        <v>0</v>
      </c>
      <c r="AD86" s="150" t="s">
        <v>16916</v>
      </c>
      <c r="AE86" s="180">
        <v>0</v>
      </c>
      <c r="AF86" s="150" t="s">
        <v>16916</v>
      </c>
      <c r="AG86" s="187">
        <v>0</v>
      </c>
      <c r="AH86" s="188">
        <v>114798.36</v>
      </c>
      <c r="AI86" s="487">
        <v>0</v>
      </c>
      <c r="AJ86" s="215">
        <v>0</v>
      </c>
      <c r="AK86" s="392">
        <v>0</v>
      </c>
      <c r="AL86" s="188">
        <v>0</v>
      </c>
      <c r="AM86" s="487">
        <v>0</v>
      </c>
      <c r="AN86" s="215">
        <v>0</v>
      </c>
      <c r="AO86" s="188">
        <v>114798.36</v>
      </c>
      <c r="AP86" s="487">
        <v>0</v>
      </c>
      <c r="AQ86" s="215">
        <v>0</v>
      </c>
    </row>
    <row r="87" spans="1:43" x14ac:dyDescent="0.25">
      <c r="A87" s="148" t="s">
        <v>8319</v>
      </c>
      <c r="B87" s="148" t="s">
        <v>8262</v>
      </c>
      <c r="C87" s="148" t="s">
        <v>8213</v>
      </c>
      <c r="D87" s="148" t="s">
        <v>8213</v>
      </c>
      <c r="E87" s="148" t="s">
        <v>503</v>
      </c>
      <c r="F87" s="453" t="s">
        <v>17043</v>
      </c>
      <c r="G87" s="453" t="s">
        <v>17044</v>
      </c>
      <c r="H87" s="150"/>
      <c r="I87" s="180"/>
      <c r="J87" s="358"/>
      <c r="K87" s="150"/>
      <c r="L87" s="180"/>
      <c r="M87" s="150"/>
      <c r="N87" s="180"/>
      <c r="O87" s="150"/>
      <c r="P87" s="180"/>
      <c r="Q87" s="150"/>
      <c r="R87" s="187"/>
      <c r="S87" s="150">
        <v>51812.06</v>
      </c>
      <c r="T87" s="180">
        <v>51131.199999999997</v>
      </c>
      <c r="U87" s="358">
        <v>0</v>
      </c>
      <c r="V87" s="150">
        <v>0</v>
      </c>
      <c r="W87" s="180">
        <v>0</v>
      </c>
      <c r="X87" s="150">
        <v>0</v>
      </c>
      <c r="Y87" s="180">
        <v>0</v>
      </c>
      <c r="Z87" s="150">
        <v>0</v>
      </c>
      <c r="AA87" s="180">
        <v>0</v>
      </c>
      <c r="AB87" s="150">
        <v>0</v>
      </c>
      <c r="AC87" s="187">
        <v>0</v>
      </c>
      <c r="AD87" s="150" t="s">
        <v>16916</v>
      </c>
      <c r="AE87" s="180">
        <v>0</v>
      </c>
      <c r="AF87" s="150" t="s">
        <v>16916</v>
      </c>
      <c r="AG87" s="187">
        <v>0</v>
      </c>
      <c r="AH87" s="188">
        <v>51812.06</v>
      </c>
      <c r="AI87" s="487">
        <v>51131.199999999997</v>
      </c>
      <c r="AJ87" s="215">
        <v>51131.199999999997</v>
      </c>
      <c r="AK87" s="392">
        <v>0</v>
      </c>
      <c r="AL87" s="188">
        <v>0</v>
      </c>
      <c r="AM87" s="487">
        <v>0</v>
      </c>
      <c r="AN87" s="215">
        <v>0</v>
      </c>
      <c r="AO87" s="188">
        <v>51812.06</v>
      </c>
      <c r="AP87" s="487">
        <v>51131.199999999997</v>
      </c>
      <c r="AQ87" s="215">
        <v>51131.199999999997</v>
      </c>
    </row>
    <row r="88" spans="1:43" x14ac:dyDescent="0.25">
      <c r="A88" s="148" t="s">
        <v>8319</v>
      </c>
      <c r="B88" s="148" t="s">
        <v>8359</v>
      </c>
      <c r="C88" s="148" t="s">
        <v>8213</v>
      </c>
      <c r="D88" s="148" t="s">
        <v>8213</v>
      </c>
      <c r="E88" s="148" t="s">
        <v>514</v>
      </c>
      <c r="F88" s="453" t="s">
        <v>17043</v>
      </c>
      <c r="G88" s="453" t="s">
        <v>17044</v>
      </c>
      <c r="H88" s="150"/>
      <c r="I88" s="180"/>
      <c r="J88" s="358"/>
      <c r="K88" s="150"/>
      <c r="L88" s="180"/>
      <c r="M88" s="150"/>
      <c r="N88" s="180"/>
      <c r="O88" s="150"/>
      <c r="P88" s="180"/>
      <c r="Q88" s="150"/>
      <c r="R88" s="187"/>
      <c r="S88" s="150"/>
      <c r="T88" s="180"/>
      <c r="U88" s="358"/>
      <c r="V88" s="150"/>
      <c r="W88" s="180"/>
      <c r="X88" s="150"/>
      <c r="Y88" s="180"/>
      <c r="Z88" s="150"/>
      <c r="AA88" s="180"/>
      <c r="AB88" s="150"/>
      <c r="AC88" s="187"/>
      <c r="AD88" s="150" t="s">
        <v>16916</v>
      </c>
      <c r="AE88" s="180">
        <v>0</v>
      </c>
      <c r="AF88" s="150" t="s">
        <v>16916</v>
      </c>
      <c r="AG88" s="187">
        <v>0</v>
      </c>
      <c r="AH88" s="188">
        <v>0</v>
      </c>
      <c r="AI88" s="487">
        <v>0</v>
      </c>
      <c r="AJ88" s="215">
        <v>0</v>
      </c>
      <c r="AK88" s="392">
        <v>0</v>
      </c>
      <c r="AL88" s="188">
        <v>0</v>
      </c>
      <c r="AM88" s="487">
        <v>0</v>
      </c>
      <c r="AN88" s="215">
        <v>0</v>
      </c>
      <c r="AO88" s="188">
        <v>0</v>
      </c>
      <c r="AP88" s="487">
        <v>0</v>
      </c>
      <c r="AQ88" s="215">
        <v>0</v>
      </c>
    </row>
    <row r="89" spans="1:43" x14ac:dyDescent="0.25">
      <c r="A89" s="148" t="s">
        <v>8319</v>
      </c>
      <c r="B89" s="148" t="s">
        <v>8327</v>
      </c>
      <c r="C89" s="148" t="s">
        <v>8213</v>
      </c>
      <c r="D89" s="148" t="s">
        <v>8213</v>
      </c>
      <c r="E89" s="148" t="s">
        <v>4477</v>
      </c>
      <c r="F89" s="453" t="s">
        <v>17043</v>
      </c>
      <c r="G89" s="453" t="s">
        <v>17044</v>
      </c>
      <c r="H89" s="150"/>
      <c r="I89" s="180"/>
      <c r="J89" s="358"/>
      <c r="K89" s="150"/>
      <c r="L89" s="180"/>
      <c r="M89" s="150"/>
      <c r="N89" s="180"/>
      <c r="O89" s="150"/>
      <c r="P89" s="180"/>
      <c r="Q89" s="150"/>
      <c r="R89" s="187"/>
      <c r="S89" s="150">
        <v>38511</v>
      </c>
      <c r="T89" s="180">
        <v>0</v>
      </c>
      <c r="U89" s="358">
        <v>0</v>
      </c>
      <c r="V89" s="150">
        <v>0</v>
      </c>
      <c r="W89" s="180">
        <v>0</v>
      </c>
      <c r="X89" s="150">
        <v>0</v>
      </c>
      <c r="Y89" s="180">
        <v>0</v>
      </c>
      <c r="Z89" s="150">
        <v>11042.06</v>
      </c>
      <c r="AA89" s="180">
        <v>0</v>
      </c>
      <c r="AB89" s="150">
        <v>0</v>
      </c>
      <c r="AC89" s="187">
        <v>0</v>
      </c>
      <c r="AD89" s="150" t="s">
        <v>16916</v>
      </c>
      <c r="AE89" s="180">
        <v>0</v>
      </c>
      <c r="AF89" s="150" t="s">
        <v>16916</v>
      </c>
      <c r="AG89" s="187">
        <v>0</v>
      </c>
      <c r="AH89" s="188">
        <v>49553.06</v>
      </c>
      <c r="AI89" s="487">
        <v>0</v>
      </c>
      <c r="AJ89" s="215">
        <v>0</v>
      </c>
      <c r="AK89" s="392">
        <v>0</v>
      </c>
      <c r="AL89" s="188">
        <v>0</v>
      </c>
      <c r="AM89" s="487">
        <v>0</v>
      </c>
      <c r="AN89" s="215">
        <v>0</v>
      </c>
      <c r="AO89" s="188">
        <v>49553.06</v>
      </c>
      <c r="AP89" s="487">
        <v>0</v>
      </c>
      <c r="AQ89" s="215">
        <v>0</v>
      </c>
    </row>
    <row r="90" spans="1:43" x14ac:dyDescent="0.25">
      <c r="A90" s="148" t="s">
        <v>8319</v>
      </c>
      <c r="B90" s="148" t="s">
        <v>8250</v>
      </c>
      <c r="C90" s="148" t="s">
        <v>8213</v>
      </c>
      <c r="D90" s="148" t="s">
        <v>8213</v>
      </c>
      <c r="E90" s="148" t="s">
        <v>526</v>
      </c>
      <c r="F90" s="453" t="s">
        <v>17043</v>
      </c>
      <c r="G90" s="453" t="s">
        <v>17044</v>
      </c>
      <c r="H90" s="150"/>
      <c r="I90" s="180"/>
      <c r="J90" s="358"/>
      <c r="K90" s="150"/>
      <c r="L90" s="180"/>
      <c r="M90" s="150"/>
      <c r="N90" s="180"/>
      <c r="O90" s="150"/>
      <c r="P90" s="180"/>
      <c r="Q90" s="150"/>
      <c r="R90" s="187"/>
      <c r="S90" s="150">
        <v>1500593.4200000002</v>
      </c>
      <c r="T90" s="180">
        <v>1252298.4600000002</v>
      </c>
      <c r="U90" s="358">
        <v>0</v>
      </c>
      <c r="V90" s="150">
        <v>0</v>
      </c>
      <c r="W90" s="180">
        <v>0</v>
      </c>
      <c r="X90" s="150">
        <v>0</v>
      </c>
      <c r="Y90" s="180">
        <v>0</v>
      </c>
      <c r="Z90" s="150">
        <v>0</v>
      </c>
      <c r="AA90" s="180">
        <v>0</v>
      </c>
      <c r="AB90" s="150">
        <v>0</v>
      </c>
      <c r="AC90" s="187">
        <v>0</v>
      </c>
      <c r="AD90" s="150" t="s">
        <v>16916</v>
      </c>
      <c r="AE90" s="180">
        <v>0</v>
      </c>
      <c r="AF90" s="150" t="s">
        <v>16916</v>
      </c>
      <c r="AG90" s="187">
        <v>0</v>
      </c>
      <c r="AH90" s="188">
        <v>1500593.4200000002</v>
      </c>
      <c r="AI90" s="487">
        <v>1413434.63</v>
      </c>
      <c r="AJ90" s="215">
        <v>1252298.4600000002</v>
      </c>
      <c r="AK90" s="392">
        <v>0</v>
      </c>
      <c r="AL90" s="188">
        <v>0</v>
      </c>
      <c r="AM90" s="487">
        <v>0</v>
      </c>
      <c r="AN90" s="215">
        <v>0</v>
      </c>
      <c r="AO90" s="188">
        <v>1500593.4200000002</v>
      </c>
      <c r="AP90" s="487">
        <v>1413434.63</v>
      </c>
      <c r="AQ90" s="215">
        <v>1252298.4600000002</v>
      </c>
    </row>
    <row r="91" spans="1:43" x14ac:dyDescent="0.25">
      <c r="A91" s="148" t="s">
        <v>8319</v>
      </c>
      <c r="B91" s="148" t="s">
        <v>8441</v>
      </c>
      <c r="C91" s="148" t="s">
        <v>8213</v>
      </c>
      <c r="D91" s="148" t="s">
        <v>8213</v>
      </c>
      <c r="E91" s="148" t="s">
        <v>455</v>
      </c>
      <c r="F91" s="453" t="s">
        <v>17043</v>
      </c>
      <c r="G91" s="453" t="s">
        <v>17044</v>
      </c>
      <c r="H91" s="150">
        <v>1112623.6399999999</v>
      </c>
      <c r="I91" s="180">
        <v>1097327.9100000001</v>
      </c>
      <c r="J91" s="358">
        <v>0</v>
      </c>
      <c r="K91" s="150">
        <v>72329.23</v>
      </c>
      <c r="L91" s="180">
        <v>72329.23</v>
      </c>
      <c r="M91" s="150">
        <v>0</v>
      </c>
      <c r="N91" s="180">
        <v>0</v>
      </c>
      <c r="O91" s="150">
        <v>343884.96</v>
      </c>
      <c r="P91" s="180">
        <v>343884.96000000014</v>
      </c>
      <c r="Q91" s="150">
        <v>0</v>
      </c>
      <c r="R91" s="187">
        <v>0</v>
      </c>
      <c r="S91" s="150"/>
      <c r="T91" s="180"/>
      <c r="U91" s="358"/>
      <c r="V91" s="150"/>
      <c r="W91" s="180"/>
      <c r="X91" s="150"/>
      <c r="Y91" s="180"/>
      <c r="Z91" s="150"/>
      <c r="AA91" s="180"/>
      <c r="AB91" s="150"/>
      <c r="AC91" s="187"/>
      <c r="AD91" s="150" t="s">
        <v>16916</v>
      </c>
      <c r="AE91" s="180">
        <v>0</v>
      </c>
      <c r="AF91" s="150" t="s">
        <v>16916</v>
      </c>
      <c r="AG91" s="187">
        <v>0</v>
      </c>
      <c r="AH91" s="188">
        <v>1528837.8299999998</v>
      </c>
      <c r="AI91" s="487">
        <v>1516394.46</v>
      </c>
      <c r="AJ91" s="215">
        <v>1513542.1000000003</v>
      </c>
      <c r="AK91" s="392">
        <v>0</v>
      </c>
      <c r="AL91" s="188">
        <v>0</v>
      </c>
      <c r="AM91" s="487">
        <v>0</v>
      </c>
      <c r="AN91" s="215">
        <v>0</v>
      </c>
      <c r="AO91" s="188">
        <v>1528837.8299999998</v>
      </c>
      <c r="AP91" s="487">
        <v>1516394.46</v>
      </c>
      <c r="AQ91" s="215">
        <v>1513542.1000000003</v>
      </c>
    </row>
    <row r="92" spans="1:43" x14ac:dyDescent="0.25">
      <c r="A92" s="148" t="s">
        <v>8421</v>
      </c>
      <c r="B92" s="148" t="s">
        <v>8382</v>
      </c>
      <c r="C92" s="148" t="s">
        <v>8213</v>
      </c>
      <c r="D92" s="148" t="s">
        <v>8213</v>
      </c>
      <c r="E92" s="148" t="s">
        <v>1464</v>
      </c>
      <c r="F92" s="453" t="s">
        <v>17056</v>
      </c>
      <c r="G92" s="453" t="s">
        <v>17044</v>
      </c>
      <c r="H92" s="150"/>
      <c r="I92" s="180"/>
      <c r="J92" s="358"/>
      <c r="K92" s="150"/>
      <c r="L92" s="180"/>
      <c r="M92" s="150"/>
      <c r="N92" s="180"/>
      <c r="O92" s="150"/>
      <c r="P92" s="180"/>
      <c r="Q92" s="150"/>
      <c r="R92" s="187"/>
      <c r="S92" s="150">
        <v>342657.75</v>
      </c>
      <c r="T92" s="180">
        <v>334325.01000000007</v>
      </c>
      <c r="U92" s="358">
        <v>0</v>
      </c>
      <c r="V92" s="150">
        <v>258271.21</v>
      </c>
      <c r="W92" s="180">
        <v>258271.18</v>
      </c>
      <c r="X92" s="150">
        <v>0</v>
      </c>
      <c r="Y92" s="180">
        <v>0</v>
      </c>
      <c r="Z92" s="150">
        <v>137776.54999999999</v>
      </c>
      <c r="AA92" s="180">
        <v>137776.55000000005</v>
      </c>
      <c r="AB92" s="150">
        <v>0</v>
      </c>
      <c r="AC92" s="187">
        <v>0</v>
      </c>
      <c r="AD92" s="150" t="s">
        <v>16916</v>
      </c>
      <c r="AE92" s="180">
        <v>0</v>
      </c>
      <c r="AF92" s="150" t="s">
        <v>16916</v>
      </c>
      <c r="AG92" s="187">
        <v>0</v>
      </c>
      <c r="AH92" s="188">
        <v>738705.51</v>
      </c>
      <c r="AI92" s="487">
        <v>738705.51</v>
      </c>
      <c r="AJ92" s="215">
        <v>730372.74000000011</v>
      </c>
      <c r="AK92" s="392">
        <v>0</v>
      </c>
      <c r="AL92" s="188">
        <v>0</v>
      </c>
      <c r="AM92" s="487">
        <v>0</v>
      </c>
      <c r="AN92" s="215">
        <v>0</v>
      </c>
      <c r="AO92" s="188">
        <v>738705.51</v>
      </c>
      <c r="AP92" s="487">
        <v>738705.51</v>
      </c>
      <c r="AQ92" s="215">
        <v>730372.74000000011</v>
      </c>
    </row>
    <row r="93" spans="1:43" x14ac:dyDescent="0.25">
      <c r="A93" s="148" t="s">
        <v>8421</v>
      </c>
      <c r="B93" s="148" t="s">
        <v>8214</v>
      </c>
      <c r="C93" s="148" t="s">
        <v>8213</v>
      </c>
      <c r="D93" s="148" t="s">
        <v>8213</v>
      </c>
      <c r="E93" s="148" t="s">
        <v>1517</v>
      </c>
      <c r="F93" s="453" t="s">
        <v>17056</v>
      </c>
      <c r="G93" s="453" t="s">
        <v>17044</v>
      </c>
      <c r="H93" s="150"/>
      <c r="I93" s="180"/>
      <c r="J93" s="358"/>
      <c r="K93" s="150"/>
      <c r="L93" s="180"/>
      <c r="M93" s="150"/>
      <c r="N93" s="180"/>
      <c r="O93" s="150"/>
      <c r="P93" s="180"/>
      <c r="Q93" s="150"/>
      <c r="R93" s="187"/>
      <c r="S93" s="150">
        <v>55759.32</v>
      </c>
      <c r="T93" s="180">
        <v>0</v>
      </c>
      <c r="U93" s="358">
        <v>0</v>
      </c>
      <c r="V93" s="150">
        <v>0</v>
      </c>
      <c r="W93" s="180">
        <v>0</v>
      </c>
      <c r="X93" s="150">
        <v>0</v>
      </c>
      <c r="Y93" s="180">
        <v>0</v>
      </c>
      <c r="Z93" s="150">
        <v>0</v>
      </c>
      <c r="AA93" s="180">
        <v>0</v>
      </c>
      <c r="AB93" s="150">
        <v>0</v>
      </c>
      <c r="AC93" s="187">
        <v>0</v>
      </c>
      <c r="AD93" s="150" t="s">
        <v>16916</v>
      </c>
      <c r="AE93" s="180">
        <v>0</v>
      </c>
      <c r="AF93" s="150" t="s">
        <v>16916</v>
      </c>
      <c r="AG93" s="187">
        <v>0</v>
      </c>
      <c r="AH93" s="188">
        <v>55759.32</v>
      </c>
      <c r="AI93" s="487">
        <v>55759.32</v>
      </c>
      <c r="AJ93" s="215">
        <v>0</v>
      </c>
      <c r="AK93" s="392">
        <v>0</v>
      </c>
      <c r="AL93" s="188">
        <v>0</v>
      </c>
      <c r="AM93" s="487">
        <v>0</v>
      </c>
      <c r="AN93" s="215">
        <v>0</v>
      </c>
      <c r="AO93" s="188">
        <v>55759.32</v>
      </c>
      <c r="AP93" s="487">
        <v>55759.32</v>
      </c>
      <c r="AQ93" s="215">
        <v>0</v>
      </c>
    </row>
    <row r="94" spans="1:43" x14ac:dyDescent="0.25">
      <c r="A94" s="148" t="s">
        <v>8321</v>
      </c>
      <c r="B94" s="148" t="s">
        <v>8286</v>
      </c>
      <c r="C94" s="148" t="s">
        <v>8213</v>
      </c>
      <c r="D94" s="148" t="s">
        <v>8213</v>
      </c>
      <c r="E94" s="148" t="s">
        <v>134</v>
      </c>
      <c r="F94" s="453" t="s">
        <v>16902</v>
      </c>
      <c r="G94" s="453" t="s">
        <v>17044</v>
      </c>
      <c r="H94" s="150">
        <v>299618.45</v>
      </c>
      <c r="I94" s="180">
        <v>0</v>
      </c>
      <c r="J94" s="358">
        <v>0</v>
      </c>
      <c r="K94" s="150">
        <v>0</v>
      </c>
      <c r="L94" s="180">
        <v>0</v>
      </c>
      <c r="M94" s="150">
        <v>0</v>
      </c>
      <c r="N94" s="180">
        <v>0</v>
      </c>
      <c r="O94" s="150">
        <v>389295.39</v>
      </c>
      <c r="P94" s="180">
        <v>0</v>
      </c>
      <c r="Q94" s="150">
        <v>0</v>
      </c>
      <c r="R94" s="187">
        <v>0</v>
      </c>
      <c r="S94" s="150">
        <v>633715.5</v>
      </c>
      <c r="T94" s="180">
        <v>0</v>
      </c>
      <c r="U94" s="358">
        <v>0</v>
      </c>
      <c r="V94" s="150">
        <v>0</v>
      </c>
      <c r="W94" s="180">
        <v>0</v>
      </c>
      <c r="X94" s="150">
        <v>0</v>
      </c>
      <c r="Y94" s="180">
        <v>0</v>
      </c>
      <c r="Z94" s="150">
        <v>0</v>
      </c>
      <c r="AA94" s="180">
        <v>0</v>
      </c>
      <c r="AB94" s="150">
        <v>0</v>
      </c>
      <c r="AC94" s="187">
        <v>0</v>
      </c>
      <c r="AD94" s="150" t="s">
        <v>16916</v>
      </c>
      <c r="AE94" s="180">
        <v>0</v>
      </c>
      <c r="AF94" s="150" t="s">
        <v>16916</v>
      </c>
      <c r="AG94" s="187">
        <v>0</v>
      </c>
      <c r="AH94" s="188">
        <v>1322629.3400000001</v>
      </c>
      <c r="AI94" s="487">
        <v>0</v>
      </c>
      <c r="AJ94" s="215">
        <v>0</v>
      </c>
      <c r="AK94" s="392">
        <v>0</v>
      </c>
      <c r="AL94" s="188">
        <v>0</v>
      </c>
      <c r="AM94" s="487">
        <v>0</v>
      </c>
      <c r="AN94" s="215">
        <v>0</v>
      </c>
      <c r="AO94" s="188">
        <v>1322629.3400000001</v>
      </c>
      <c r="AP94" s="487">
        <v>0</v>
      </c>
      <c r="AQ94" s="215">
        <v>0</v>
      </c>
    </row>
    <row r="95" spans="1:43" x14ac:dyDescent="0.25">
      <c r="A95" s="148" t="s">
        <v>8321</v>
      </c>
      <c r="B95" s="148" t="s">
        <v>8325</v>
      </c>
      <c r="C95" s="148" t="s">
        <v>8213</v>
      </c>
      <c r="D95" s="148" t="s">
        <v>8213</v>
      </c>
      <c r="E95" s="148" t="s">
        <v>198</v>
      </c>
      <c r="F95" s="453" t="s">
        <v>16902</v>
      </c>
      <c r="G95" s="453" t="s">
        <v>17044</v>
      </c>
      <c r="H95" s="150"/>
      <c r="I95" s="180"/>
      <c r="J95" s="358"/>
      <c r="K95" s="150"/>
      <c r="L95" s="180"/>
      <c r="M95" s="150"/>
      <c r="N95" s="180"/>
      <c r="O95" s="150"/>
      <c r="P95" s="180"/>
      <c r="Q95" s="150"/>
      <c r="R95" s="187"/>
      <c r="S95" s="150">
        <v>139186.28</v>
      </c>
      <c r="T95" s="180">
        <v>139186.28</v>
      </c>
      <c r="U95" s="358">
        <v>0</v>
      </c>
      <c r="V95" s="150">
        <v>0</v>
      </c>
      <c r="W95" s="180">
        <v>0</v>
      </c>
      <c r="X95" s="150">
        <v>0</v>
      </c>
      <c r="Y95" s="180">
        <v>0</v>
      </c>
      <c r="Z95" s="150">
        <v>0</v>
      </c>
      <c r="AA95" s="180">
        <v>0</v>
      </c>
      <c r="AB95" s="150">
        <v>0</v>
      </c>
      <c r="AC95" s="187">
        <v>0</v>
      </c>
      <c r="AD95" s="150" t="s">
        <v>16916</v>
      </c>
      <c r="AE95" s="180">
        <v>0</v>
      </c>
      <c r="AF95" s="150" t="s">
        <v>16916</v>
      </c>
      <c r="AG95" s="187">
        <v>0</v>
      </c>
      <c r="AH95" s="188">
        <v>139186.28</v>
      </c>
      <c r="AI95" s="487">
        <v>139186.28</v>
      </c>
      <c r="AJ95" s="215">
        <v>139186.28</v>
      </c>
      <c r="AK95" s="392">
        <v>0</v>
      </c>
      <c r="AL95" s="188">
        <v>0</v>
      </c>
      <c r="AM95" s="487">
        <v>0</v>
      </c>
      <c r="AN95" s="215">
        <v>0</v>
      </c>
      <c r="AO95" s="188">
        <v>139186.28</v>
      </c>
      <c r="AP95" s="487">
        <v>139186.28</v>
      </c>
      <c r="AQ95" s="215">
        <v>139186.28</v>
      </c>
    </row>
    <row r="96" spans="1:43" ht="26.25" x14ac:dyDescent="0.25">
      <c r="A96" s="148" t="s">
        <v>8322</v>
      </c>
      <c r="B96" s="148" t="s">
        <v>8323</v>
      </c>
      <c r="C96" s="148" t="s">
        <v>8213</v>
      </c>
      <c r="D96" s="148" t="s">
        <v>8213</v>
      </c>
      <c r="E96" s="148" t="s">
        <v>8324</v>
      </c>
      <c r="F96" s="453" t="s">
        <v>17045</v>
      </c>
      <c r="G96" s="453" t="s">
        <v>17044</v>
      </c>
      <c r="H96" s="150">
        <v>0</v>
      </c>
      <c r="I96" s="180">
        <v>0</v>
      </c>
      <c r="J96" s="358">
        <v>0</v>
      </c>
      <c r="K96" s="150">
        <v>0</v>
      </c>
      <c r="L96" s="180">
        <v>0</v>
      </c>
      <c r="M96" s="150">
        <v>6328.18</v>
      </c>
      <c r="N96" s="180">
        <v>0</v>
      </c>
      <c r="O96" s="150">
        <v>0</v>
      </c>
      <c r="P96" s="180">
        <v>0</v>
      </c>
      <c r="Q96" s="150">
        <v>0</v>
      </c>
      <c r="R96" s="187">
        <v>0</v>
      </c>
      <c r="S96" s="150"/>
      <c r="T96" s="180"/>
      <c r="U96" s="358"/>
      <c r="V96" s="150"/>
      <c r="W96" s="180"/>
      <c r="X96" s="150"/>
      <c r="Y96" s="180"/>
      <c r="Z96" s="150"/>
      <c r="AA96" s="180"/>
      <c r="AB96" s="150"/>
      <c r="AC96" s="187"/>
      <c r="AD96" s="150" t="s">
        <v>16916</v>
      </c>
      <c r="AE96" s="180">
        <v>0</v>
      </c>
      <c r="AF96" s="150" t="s">
        <v>16916</v>
      </c>
      <c r="AG96" s="187">
        <v>0</v>
      </c>
      <c r="AH96" s="188">
        <v>6328.18</v>
      </c>
      <c r="AI96" s="487">
        <v>0</v>
      </c>
      <c r="AJ96" s="215">
        <v>0</v>
      </c>
      <c r="AK96" s="392">
        <v>0</v>
      </c>
      <c r="AL96" s="188">
        <v>0</v>
      </c>
      <c r="AM96" s="487">
        <v>0</v>
      </c>
      <c r="AN96" s="215">
        <v>0</v>
      </c>
      <c r="AO96" s="188">
        <v>6328.18</v>
      </c>
      <c r="AP96" s="487">
        <v>0</v>
      </c>
      <c r="AQ96" s="215">
        <v>0</v>
      </c>
    </row>
    <row r="97" spans="1:43" x14ac:dyDescent="0.25">
      <c r="A97" s="148" t="s">
        <v>8326</v>
      </c>
      <c r="B97" s="148" t="s">
        <v>8301</v>
      </c>
      <c r="C97" s="148" t="s">
        <v>8213</v>
      </c>
      <c r="D97" s="148" t="s">
        <v>8213</v>
      </c>
      <c r="E97" s="148" t="s">
        <v>199</v>
      </c>
      <c r="F97" s="453" t="s">
        <v>17046</v>
      </c>
      <c r="G97" s="453" t="s">
        <v>17044</v>
      </c>
      <c r="H97" s="150">
        <v>438708.38</v>
      </c>
      <c r="I97" s="180">
        <v>436237.4</v>
      </c>
      <c r="J97" s="358">
        <v>0</v>
      </c>
      <c r="K97" s="150">
        <v>0</v>
      </c>
      <c r="L97" s="180">
        <v>0</v>
      </c>
      <c r="M97" s="150">
        <v>0</v>
      </c>
      <c r="N97" s="180">
        <v>0</v>
      </c>
      <c r="O97" s="150">
        <v>20057.28</v>
      </c>
      <c r="P97" s="180">
        <v>20057.28</v>
      </c>
      <c r="Q97" s="150">
        <v>0</v>
      </c>
      <c r="R97" s="187">
        <v>0</v>
      </c>
      <c r="S97" s="150">
        <v>377288.15</v>
      </c>
      <c r="T97" s="180">
        <v>0</v>
      </c>
      <c r="U97" s="358">
        <v>0</v>
      </c>
      <c r="V97" s="150">
        <v>0</v>
      </c>
      <c r="W97" s="180">
        <v>0</v>
      </c>
      <c r="X97" s="150">
        <v>0</v>
      </c>
      <c r="Y97" s="180">
        <v>0</v>
      </c>
      <c r="Z97" s="150">
        <v>0</v>
      </c>
      <c r="AA97" s="180">
        <v>0</v>
      </c>
      <c r="AB97" s="150">
        <v>516641.23</v>
      </c>
      <c r="AC97" s="187">
        <v>516641.23</v>
      </c>
      <c r="AD97" s="150" t="s">
        <v>16916</v>
      </c>
      <c r="AE97" s="180">
        <v>0</v>
      </c>
      <c r="AF97" s="150" t="s">
        <v>16916</v>
      </c>
      <c r="AG97" s="187">
        <v>0</v>
      </c>
      <c r="AH97" s="188">
        <v>1352695.04</v>
      </c>
      <c r="AI97" s="487">
        <v>972935.91999999993</v>
      </c>
      <c r="AJ97" s="215">
        <v>972935.91</v>
      </c>
      <c r="AK97" s="392">
        <v>0</v>
      </c>
      <c r="AL97" s="188">
        <v>0</v>
      </c>
      <c r="AM97" s="487">
        <v>0</v>
      </c>
      <c r="AN97" s="215">
        <v>0</v>
      </c>
      <c r="AO97" s="188">
        <v>1352695.04</v>
      </c>
      <c r="AP97" s="487">
        <v>972935.91999999993</v>
      </c>
      <c r="AQ97" s="215">
        <v>972935.91</v>
      </c>
    </row>
    <row r="98" spans="1:43" x14ac:dyDescent="0.25">
      <c r="A98" s="148" t="s">
        <v>8326</v>
      </c>
      <c r="B98" s="148" t="s">
        <v>8250</v>
      </c>
      <c r="C98" s="148" t="s">
        <v>8213</v>
      </c>
      <c r="D98" s="148" t="s">
        <v>8213</v>
      </c>
      <c r="E98" s="148" t="s">
        <v>294</v>
      </c>
      <c r="F98" s="453" t="s">
        <v>17046</v>
      </c>
      <c r="G98" s="453" t="s">
        <v>17044</v>
      </c>
      <c r="H98" s="150"/>
      <c r="I98" s="180"/>
      <c r="J98" s="358"/>
      <c r="K98" s="150"/>
      <c r="L98" s="180"/>
      <c r="M98" s="150"/>
      <c r="N98" s="180"/>
      <c r="O98" s="150"/>
      <c r="P98" s="180"/>
      <c r="Q98" s="150"/>
      <c r="R98" s="187"/>
      <c r="S98" s="150"/>
      <c r="T98" s="180"/>
      <c r="U98" s="358"/>
      <c r="V98" s="150"/>
      <c r="W98" s="180"/>
      <c r="X98" s="150"/>
      <c r="Y98" s="180"/>
      <c r="Z98" s="150"/>
      <c r="AA98" s="180"/>
      <c r="AB98" s="150"/>
      <c r="AC98" s="187"/>
      <c r="AD98" s="150">
        <v>0</v>
      </c>
      <c r="AE98" s="180">
        <v>0</v>
      </c>
      <c r="AF98" s="150">
        <v>410197.88</v>
      </c>
      <c r="AG98" s="187">
        <v>0</v>
      </c>
      <c r="AH98" s="188">
        <v>0</v>
      </c>
      <c r="AI98" s="487">
        <v>0</v>
      </c>
      <c r="AJ98" s="215">
        <v>0</v>
      </c>
      <c r="AK98" s="392">
        <v>0</v>
      </c>
      <c r="AL98" s="188">
        <v>410197.88</v>
      </c>
      <c r="AM98" s="487">
        <v>328158.31</v>
      </c>
      <c r="AN98" s="215">
        <v>0</v>
      </c>
      <c r="AO98" s="188">
        <v>410197.88</v>
      </c>
      <c r="AP98" s="487">
        <v>328158.31</v>
      </c>
      <c r="AQ98" s="215">
        <v>0</v>
      </c>
    </row>
    <row r="99" spans="1:43" x14ac:dyDescent="0.25">
      <c r="A99" s="148" t="s">
        <v>8326</v>
      </c>
      <c r="B99" s="148" t="s">
        <v>8720</v>
      </c>
      <c r="C99" s="148" t="s">
        <v>8213</v>
      </c>
      <c r="D99" s="148" t="s">
        <v>8213</v>
      </c>
      <c r="E99" s="148" t="s">
        <v>3662</v>
      </c>
      <c r="F99" s="453" t="s">
        <v>17046</v>
      </c>
      <c r="G99" s="453" t="s">
        <v>17044</v>
      </c>
      <c r="H99" s="150"/>
      <c r="I99" s="180"/>
      <c r="J99" s="358"/>
      <c r="K99" s="150"/>
      <c r="L99" s="180"/>
      <c r="M99" s="150"/>
      <c r="N99" s="180"/>
      <c r="O99" s="150"/>
      <c r="P99" s="180"/>
      <c r="Q99" s="150"/>
      <c r="R99" s="187"/>
      <c r="S99" s="150"/>
      <c r="T99" s="180"/>
      <c r="U99" s="358"/>
      <c r="V99" s="150"/>
      <c r="W99" s="180"/>
      <c r="X99" s="150"/>
      <c r="Y99" s="180"/>
      <c r="Z99" s="150"/>
      <c r="AA99" s="180"/>
      <c r="AB99" s="150"/>
      <c r="AC99" s="187"/>
      <c r="AD99" s="150">
        <v>0</v>
      </c>
      <c r="AE99" s="180">
        <v>0</v>
      </c>
      <c r="AF99" s="150">
        <v>199845.31</v>
      </c>
      <c r="AG99" s="187">
        <v>199845.31</v>
      </c>
      <c r="AH99" s="188">
        <v>0</v>
      </c>
      <c r="AI99" s="487">
        <v>0</v>
      </c>
      <c r="AJ99" s="215">
        <v>0</v>
      </c>
      <c r="AK99" s="392">
        <v>0</v>
      </c>
      <c r="AL99" s="188">
        <v>199845.31</v>
      </c>
      <c r="AM99" s="487">
        <v>199845.31</v>
      </c>
      <c r="AN99" s="215">
        <v>199845.31</v>
      </c>
      <c r="AO99" s="188">
        <v>199845.31</v>
      </c>
      <c r="AP99" s="487">
        <v>199845.31</v>
      </c>
      <c r="AQ99" s="215">
        <v>199845.31</v>
      </c>
    </row>
    <row r="100" spans="1:43" x14ac:dyDescent="0.25">
      <c r="A100" s="148" t="s">
        <v>8326</v>
      </c>
      <c r="B100" s="148" t="s">
        <v>8335</v>
      </c>
      <c r="C100" s="148" t="s">
        <v>8213</v>
      </c>
      <c r="D100" s="148" t="s">
        <v>8213</v>
      </c>
      <c r="E100" s="148" t="s">
        <v>3700</v>
      </c>
      <c r="F100" s="453" t="s">
        <v>17046</v>
      </c>
      <c r="G100" s="453" t="s">
        <v>17044</v>
      </c>
      <c r="H100" s="150"/>
      <c r="I100" s="180"/>
      <c r="J100" s="358"/>
      <c r="K100" s="150"/>
      <c r="L100" s="180"/>
      <c r="M100" s="150"/>
      <c r="N100" s="180"/>
      <c r="O100" s="150"/>
      <c r="P100" s="180"/>
      <c r="Q100" s="150"/>
      <c r="R100" s="187"/>
      <c r="S100" s="150"/>
      <c r="T100" s="180"/>
      <c r="U100" s="358"/>
      <c r="V100" s="150"/>
      <c r="W100" s="180"/>
      <c r="X100" s="150"/>
      <c r="Y100" s="180"/>
      <c r="Z100" s="150"/>
      <c r="AA100" s="180"/>
      <c r="AB100" s="150"/>
      <c r="AC100" s="187"/>
      <c r="AD100" s="150" t="s">
        <v>16916</v>
      </c>
      <c r="AE100" s="180">
        <v>0</v>
      </c>
      <c r="AF100" s="150" t="s">
        <v>16916</v>
      </c>
      <c r="AG100" s="187">
        <v>0</v>
      </c>
      <c r="AH100" s="188">
        <v>0</v>
      </c>
      <c r="AI100" s="487">
        <v>0</v>
      </c>
      <c r="AJ100" s="215">
        <v>0</v>
      </c>
      <c r="AK100" s="392">
        <v>0</v>
      </c>
      <c r="AL100" s="188">
        <v>0</v>
      </c>
      <c r="AM100" s="487">
        <v>0</v>
      </c>
      <c r="AN100" s="215">
        <v>0</v>
      </c>
      <c r="AO100" s="188">
        <v>0</v>
      </c>
      <c r="AP100" s="487">
        <v>0</v>
      </c>
      <c r="AQ100" s="215">
        <v>0</v>
      </c>
    </row>
    <row r="101" spans="1:43" x14ac:dyDescent="0.25">
      <c r="A101" s="148" t="s">
        <v>8326</v>
      </c>
      <c r="B101" s="148" t="s">
        <v>8459</v>
      </c>
      <c r="C101" s="148" t="s">
        <v>8213</v>
      </c>
      <c r="D101" s="148" t="s">
        <v>8213</v>
      </c>
      <c r="E101" s="148" t="s">
        <v>3749</v>
      </c>
      <c r="F101" s="453" t="s">
        <v>17046</v>
      </c>
      <c r="G101" s="453" t="s">
        <v>17044</v>
      </c>
      <c r="H101" s="150"/>
      <c r="I101" s="180"/>
      <c r="J101" s="358"/>
      <c r="K101" s="150"/>
      <c r="L101" s="180"/>
      <c r="M101" s="150"/>
      <c r="N101" s="180"/>
      <c r="O101" s="150"/>
      <c r="P101" s="180"/>
      <c r="Q101" s="150"/>
      <c r="R101" s="187"/>
      <c r="S101" s="150">
        <v>0</v>
      </c>
      <c r="T101" s="180">
        <v>0</v>
      </c>
      <c r="U101" s="358">
        <v>0</v>
      </c>
      <c r="V101" s="150">
        <v>0</v>
      </c>
      <c r="W101" s="180">
        <v>0</v>
      </c>
      <c r="X101" s="150">
        <v>0</v>
      </c>
      <c r="Y101" s="180">
        <v>0</v>
      </c>
      <c r="Z101" s="150">
        <v>0</v>
      </c>
      <c r="AA101" s="180">
        <v>0</v>
      </c>
      <c r="AB101" s="150">
        <v>1854125.3</v>
      </c>
      <c r="AC101" s="187">
        <v>1854125.3</v>
      </c>
      <c r="AD101" s="150" t="s">
        <v>16916</v>
      </c>
      <c r="AE101" s="180">
        <v>0</v>
      </c>
      <c r="AF101" s="150" t="s">
        <v>16916</v>
      </c>
      <c r="AG101" s="187">
        <v>0</v>
      </c>
      <c r="AH101" s="188">
        <v>1854125.3</v>
      </c>
      <c r="AI101" s="487">
        <v>1854125.3</v>
      </c>
      <c r="AJ101" s="215">
        <v>1854125.3</v>
      </c>
      <c r="AK101" s="392">
        <v>0</v>
      </c>
      <c r="AL101" s="188">
        <v>0</v>
      </c>
      <c r="AM101" s="487">
        <v>0</v>
      </c>
      <c r="AN101" s="215">
        <v>0</v>
      </c>
      <c r="AO101" s="188">
        <v>1854125.3</v>
      </c>
      <c r="AP101" s="487">
        <v>1854125.3</v>
      </c>
      <c r="AQ101" s="215">
        <v>1854125.3</v>
      </c>
    </row>
    <row r="102" spans="1:43" x14ac:dyDescent="0.25">
      <c r="A102" s="148" t="s">
        <v>8326</v>
      </c>
      <c r="B102" s="148" t="s">
        <v>9736</v>
      </c>
      <c r="C102" s="148" t="s">
        <v>8213</v>
      </c>
      <c r="D102" s="148" t="s">
        <v>8213</v>
      </c>
      <c r="E102" s="148" t="s">
        <v>3771</v>
      </c>
      <c r="F102" s="453" t="s">
        <v>17046</v>
      </c>
      <c r="G102" s="453" t="s">
        <v>17044</v>
      </c>
      <c r="H102" s="150">
        <v>0</v>
      </c>
      <c r="I102" s="180">
        <v>0</v>
      </c>
      <c r="J102" s="358">
        <v>0</v>
      </c>
      <c r="K102" s="150">
        <v>0</v>
      </c>
      <c r="L102" s="180">
        <v>0</v>
      </c>
      <c r="M102" s="150">
        <v>0</v>
      </c>
      <c r="N102" s="180">
        <v>0</v>
      </c>
      <c r="O102" s="150">
        <v>102554.44</v>
      </c>
      <c r="P102" s="180">
        <v>102554.43999999999</v>
      </c>
      <c r="Q102" s="150">
        <v>276019.65000000002</v>
      </c>
      <c r="R102" s="187">
        <v>0</v>
      </c>
      <c r="S102" s="150"/>
      <c r="T102" s="180"/>
      <c r="U102" s="358"/>
      <c r="V102" s="150"/>
      <c r="W102" s="180"/>
      <c r="X102" s="150"/>
      <c r="Y102" s="180"/>
      <c r="Z102" s="150"/>
      <c r="AA102" s="180"/>
      <c r="AB102" s="150"/>
      <c r="AC102" s="187"/>
      <c r="AD102" s="150" t="s">
        <v>16916</v>
      </c>
      <c r="AE102" s="180">
        <v>0</v>
      </c>
      <c r="AF102" s="150" t="s">
        <v>16916</v>
      </c>
      <c r="AG102" s="187">
        <v>0</v>
      </c>
      <c r="AH102" s="188">
        <v>378574.09</v>
      </c>
      <c r="AI102" s="487">
        <v>378574.09</v>
      </c>
      <c r="AJ102" s="215">
        <v>102554.43999999999</v>
      </c>
      <c r="AK102" s="392">
        <v>0</v>
      </c>
      <c r="AL102" s="188">
        <v>0</v>
      </c>
      <c r="AM102" s="487">
        <v>0</v>
      </c>
      <c r="AN102" s="215">
        <v>0</v>
      </c>
      <c r="AO102" s="188">
        <v>378574.09</v>
      </c>
      <c r="AP102" s="487">
        <v>378574.09</v>
      </c>
      <c r="AQ102" s="215">
        <v>102554.43999999999</v>
      </c>
    </row>
    <row r="103" spans="1:43" x14ac:dyDescent="0.25">
      <c r="A103" s="148" t="s">
        <v>8334</v>
      </c>
      <c r="B103" s="148" t="s">
        <v>9226</v>
      </c>
      <c r="C103" s="148" t="s">
        <v>8213</v>
      </c>
      <c r="D103" s="148" t="s">
        <v>8213</v>
      </c>
      <c r="E103" s="148" t="s">
        <v>17079</v>
      </c>
      <c r="F103" s="453" t="s">
        <v>17047</v>
      </c>
      <c r="G103" s="453" t="s">
        <v>14</v>
      </c>
      <c r="H103" s="150"/>
      <c r="I103" s="180"/>
      <c r="J103" s="358"/>
      <c r="K103" s="150"/>
      <c r="L103" s="180"/>
      <c r="M103" s="150"/>
      <c r="N103" s="180"/>
      <c r="O103" s="150"/>
      <c r="P103" s="180"/>
      <c r="Q103" s="150"/>
      <c r="R103" s="187"/>
      <c r="S103" s="150"/>
      <c r="T103" s="180"/>
      <c r="U103" s="358"/>
      <c r="V103" s="150"/>
      <c r="W103" s="180"/>
      <c r="X103" s="150"/>
      <c r="Y103" s="180"/>
      <c r="Z103" s="150"/>
      <c r="AA103" s="180"/>
      <c r="AB103" s="150"/>
      <c r="AC103" s="187"/>
      <c r="AD103" s="150">
        <v>0</v>
      </c>
      <c r="AE103" s="180">
        <v>0</v>
      </c>
      <c r="AF103" s="150">
        <v>3997051.9</v>
      </c>
      <c r="AG103" s="187">
        <v>0</v>
      </c>
      <c r="AH103" s="188">
        <v>0</v>
      </c>
      <c r="AI103" s="487">
        <v>0</v>
      </c>
      <c r="AJ103" s="215">
        <v>0</v>
      </c>
      <c r="AK103" s="392">
        <v>0</v>
      </c>
      <c r="AL103" s="188">
        <v>3997051.9</v>
      </c>
      <c r="AM103" s="487">
        <v>0</v>
      </c>
      <c r="AN103" s="215">
        <v>0</v>
      </c>
      <c r="AO103" s="188">
        <v>3997051.9</v>
      </c>
      <c r="AP103" s="487">
        <v>0</v>
      </c>
      <c r="AQ103" s="215">
        <v>0</v>
      </c>
    </row>
    <row r="104" spans="1:43" x14ac:dyDescent="0.25">
      <c r="A104" s="148" t="s">
        <v>8331</v>
      </c>
      <c r="B104" s="148" t="s">
        <v>8332</v>
      </c>
      <c r="C104" s="148" t="s">
        <v>8213</v>
      </c>
      <c r="D104" s="148" t="s">
        <v>8213</v>
      </c>
      <c r="E104" s="148" t="s">
        <v>2521</v>
      </c>
      <c r="F104" s="453" t="s">
        <v>17058</v>
      </c>
      <c r="G104" s="453" t="s">
        <v>14</v>
      </c>
      <c r="H104" s="150"/>
      <c r="I104" s="180"/>
      <c r="J104" s="358"/>
      <c r="K104" s="150"/>
      <c r="L104" s="180"/>
      <c r="M104" s="150"/>
      <c r="N104" s="180"/>
      <c r="O104" s="150"/>
      <c r="P104" s="180"/>
      <c r="Q104" s="150"/>
      <c r="R104" s="187"/>
      <c r="S104" s="150">
        <v>36868.959999999999</v>
      </c>
      <c r="T104" s="180">
        <v>36589</v>
      </c>
      <c r="U104" s="358">
        <v>0</v>
      </c>
      <c r="V104" s="150">
        <v>0</v>
      </c>
      <c r="W104" s="180">
        <v>0</v>
      </c>
      <c r="X104" s="150">
        <v>0</v>
      </c>
      <c r="Y104" s="180">
        <v>0</v>
      </c>
      <c r="Z104" s="150">
        <v>0</v>
      </c>
      <c r="AA104" s="180">
        <v>0</v>
      </c>
      <c r="AB104" s="150">
        <v>0</v>
      </c>
      <c r="AC104" s="187">
        <v>0</v>
      </c>
      <c r="AD104" s="150" t="s">
        <v>16916</v>
      </c>
      <c r="AE104" s="180">
        <v>0</v>
      </c>
      <c r="AF104" s="150" t="s">
        <v>16916</v>
      </c>
      <c r="AG104" s="187">
        <v>0</v>
      </c>
      <c r="AH104" s="188">
        <v>36868.959999999999</v>
      </c>
      <c r="AI104" s="487">
        <v>36589</v>
      </c>
      <c r="AJ104" s="215">
        <v>36589</v>
      </c>
      <c r="AK104" s="392">
        <v>0</v>
      </c>
      <c r="AL104" s="188">
        <v>0</v>
      </c>
      <c r="AM104" s="487">
        <v>0</v>
      </c>
      <c r="AN104" s="215">
        <v>0</v>
      </c>
      <c r="AO104" s="188">
        <v>36868.959999999999</v>
      </c>
      <c r="AP104" s="487">
        <v>36589</v>
      </c>
      <c r="AQ104" s="215">
        <v>36589</v>
      </c>
    </row>
    <row r="105" spans="1:43" x14ac:dyDescent="0.25">
      <c r="A105" s="148" t="s">
        <v>8331</v>
      </c>
      <c r="B105" s="148" t="s">
        <v>8333</v>
      </c>
      <c r="C105" s="148" t="s">
        <v>8213</v>
      </c>
      <c r="D105" s="148" t="s">
        <v>8213</v>
      </c>
      <c r="E105" s="148" t="s">
        <v>2566</v>
      </c>
      <c r="F105" s="453" t="s">
        <v>17058</v>
      </c>
      <c r="G105" s="453" t="s">
        <v>14</v>
      </c>
      <c r="H105" s="150"/>
      <c r="I105" s="180"/>
      <c r="J105" s="358"/>
      <c r="K105" s="150"/>
      <c r="L105" s="180"/>
      <c r="M105" s="150"/>
      <c r="N105" s="180"/>
      <c r="O105" s="150"/>
      <c r="P105" s="180"/>
      <c r="Q105" s="150"/>
      <c r="R105" s="187"/>
      <c r="S105" s="150"/>
      <c r="T105" s="180"/>
      <c r="U105" s="358"/>
      <c r="V105" s="150"/>
      <c r="W105" s="180"/>
      <c r="X105" s="150"/>
      <c r="Y105" s="180"/>
      <c r="Z105" s="150"/>
      <c r="AA105" s="180"/>
      <c r="AB105" s="150"/>
      <c r="AC105" s="187"/>
      <c r="AD105" s="150" t="s">
        <v>16916</v>
      </c>
      <c r="AE105" s="180">
        <v>0</v>
      </c>
      <c r="AF105" s="150" t="s">
        <v>16916</v>
      </c>
      <c r="AG105" s="187">
        <v>0</v>
      </c>
      <c r="AH105" s="188">
        <v>0</v>
      </c>
      <c r="AI105" s="487">
        <v>0</v>
      </c>
      <c r="AJ105" s="215">
        <v>0</v>
      </c>
      <c r="AK105" s="392">
        <v>0</v>
      </c>
      <c r="AL105" s="188">
        <v>0</v>
      </c>
      <c r="AM105" s="487">
        <v>0</v>
      </c>
      <c r="AN105" s="215">
        <v>0</v>
      </c>
      <c r="AO105" s="188">
        <v>0</v>
      </c>
      <c r="AP105" s="487">
        <v>0</v>
      </c>
      <c r="AQ105" s="215">
        <v>0</v>
      </c>
    </row>
    <row r="106" spans="1:43" x14ac:dyDescent="0.25">
      <c r="A106" s="148" t="s">
        <v>8330</v>
      </c>
      <c r="B106" s="148" t="s">
        <v>8258</v>
      </c>
      <c r="C106" s="148" t="s">
        <v>8213</v>
      </c>
      <c r="D106" s="148" t="s">
        <v>8213</v>
      </c>
      <c r="E106" s="148" t="s">
        <v>8505</v>
      </c>
      <c r="F106" s="453" t="s">
        <v>17048</v>
      </c>
      <c r="G106" s="453" t="s">
        <v>14</v>
      </c>
      <c r="H106" s="150"/>
      <c r="I106" s="180"/>
      <c r="J106" s="358"/>
      <c r="K106" s="150"/>
      <c r="L106" s="180"/>
      <c r="M106" s="150"/>
      <c r="N106" s="180"/>
      <c r="O106" s="150"/>
      <c r="P106" s="180"/>
      <c r="Q106" s="150"/>
      <c r="R106" s="187"/>
      <c r="S106" s="150">
        <v>171684.79</v>
      </c>
      <c r="T106" s="180">
        <v>0</v>
      </c>
      <c r="U106" s="358">
        <v>0</v>
      </c>
      <c r="V106" s="150">
        <v>0</v>
      </c>
      <c r="W106" s="180">
        <v>0</v>
      </c>
      <c r="X106" s="150">
        <v>0</v>
      </c>
      <c r="Y106" s="180">
        <v>0</v>
      </c>
      <c r="Z106" s="150">
        <v>0</v>
      </c>
      <c r="AA106" s="180">
        <v>0</v>
      </c>
      <c r="AB106" s="150">
        <v>0</v>
      </c>
      <c r="AC106" s="187">
        <v>0</v>
      </c>
      <c r="AD106" s="150" t="s">
        <v>16916</v>
      </c>
      <c r="AE106" s="180">
        <v>0</v>
      </c>
      <c r="AF106" s="150" t="s">
        <v>16916</v>
      </c>
      <c r="AG106" s="187">
        <v>0</v>
      </c>
      <c r="AH106" s="188">
        <v>171684.79</v>
      </c>
      <c r="AI106" s="487">
        <v>0</v>
      </c>
      <c r="AJ106" s="215">
        <v>0</v>
      </c>
      <c r="AK106" s="392">
        <v>0</v>
      </c>
      <c r="AL106" s="188">
        <v>0</v>
      </c>
      <c r="AM106" s="487">
        <v>0</v>
      </c>
      <c r="AN106" s="215">
        <v>0</v>
      </c>
      <c r="AO106" s="188">
        <v>171684.79</v>
      </c>
      <c r="AP106" s="487">
        <v>0</v>
      </c>
      <c r="AQ106" s="215">
        <v>0</v>
      </c>
    </row>
    <row r="107" spans="1:43" x14ac:dyDescent="0.25">
      <c r="A107" s="148" t="s">
        <v>8330</v>
      </c>
      <c r="B107" s="148" t="s">
        <v>8312</v>
      </c>
      <c r="C107" s="148" t="s">
        <v>8213</v>
      </c>
      <c r="D107" s="148" t="s">
        <v>8213</v>
      </c>
      <c r="E107" s="148" t="s">
        <v>449</v>
      </c>
      <c r="F107" s="453" t="s">
        <v>17048</v>
      </c>
      <c r="G107" s="453" t="s">
        <v>14</v>
      </c>
      <c r="H107" s="150"/>
      <c r="I107" s="180"/>
      <c r="J107" s="358"/>
      <c r="K107" s="150"/>
      <c r="L107" s="180"/>
      <c r="M107" s="150"/>
      <c r="N107" s="180"/>
      <c r="O107" s="150"/>
      <c r="P107" s="180"/>
      <c r="Q107" s="150"/>
      <c r="R107" s="187"/>
      <c r="S107" s="150"/>
      <c r="T107" s="180"/>
      <c r="U107" s="358"/>
      <c r="V107" s="150"/>
      <c r="W107" s="180"/>
      <c r="X107" s="150"/>
      <c r="Y107" s="180"/>
      <c r="Z107" s="150"/>
      <c r="AA107" s="180"/>
      <c r="AB107" s="150"/>
      <c r="AC107" s="187"/>
      <c r="AD107" s="150">
        <v>2021805</v>
      </c>
      <c r="AE107" s="180">
        <v>2021805</v>
      </c>
      <c r="AF107" s="150">
        <v>0</v>
      </c>
      <c r="AG107" s="187">
        <v>0</v>
      </c>
      <c r="AH107" s="188">
        <v>0</v>
      </c>
      <c r="AI107" s="487">
        <v>0</v>
      </c>
      <c r="AJ107" s="215">
        <v>0</v>
      </c>
      <c r="AK107" s="392">
        <v>0</v>
      </c>
      <c r="AL107" s="188">
        <v>2021805</v>
      </c>
      <c r="AM107" s="487">
        <v>2021805</v>
      </c>
      <c r="AN107" s="215">
        <v>2021805</v>
      </c>
      <c r="AO107" s="188">
        <v>2021805</v>
      </c>
      <c r="AP107" s="487">
        <v>2021805</v>
      </c>
      <c r="AQ107" s="215">
        <v>2021805</v>
      </c>
    </row>
    <row r="108" spans="1:43" x14ac:dyDescent="0.25">
      <c r="A108" s="148" t="s">
        <v>8344</v>
      </c>
      <c r="B108" s="148" t="s">
        <v>8345</v>
      </c>
      <c r="C108" s="148" t="s">
        <v>8213</v>
      </c>
      <c r="D108" s="148" t="s">
        <v>8213</v>
      </c>
      <c r="E108" s="148" t="s">
        <v>213</v>
      </c>
      <c r="F108" s="453" t="s">
        <v>17049</v>
      </c>
      <c r="G108" s="453" t="s">
        <v>16</v>
      </c>
      <c r="H108" s="150"/>
      <c r="I108" s="180"/>
      <c r="J108" s="358"/>
      <c r="K108" s="150"/>
      <c r="L108" s="180"/>
      <c r="M108" s="150"/>
      <c r="N108" s="180"/>
      <c r="O108" s="150"/>
      <c r="P108" s="180"/>
      <c r="Q108" s="150"/>
      <c r="R108" s="187"/>
      <c r="S108" s="150">
        <v>212896.96</v>
      </c>
      <c r="T108" s="180">
        <v>0</v>
      </c>
      <c r="U108" s="358">
        <v>0</v>
      </c>
      <c r="V108" s="150">
        <v>0</v>
      </c>
      <c r="W108" s="180">
        <v>0</v>
      </c>
      <c r="X108" s="150">
        <v>0</v>
      </c>
      <c r="Y108" s="180">
        <v>0</v>
      </c>
      <c r="Z108" s="150">
        <v>0</v>
      </c>
      <c r="AA108" s="180">
        <v>0</v>
      </c>
      <c r="AB108" s="150">
        <v>0</v>
      </c>
      <c r="AC108" s="187">
        <v>0</v>
      </c>
      <c r="AD108" s="150" t="s">
        <v>16916</v>
      </c>
      <c r="AE108" s="180">
        <v>0</v>
      </c>
      <c r="AF108" s="150" t="s">
        <v>16916</v>
      </c>
      <c r="AG108" s="187">
        <v>0</v>
      </c>
      <c r="AH108" s="188">
        <v>212896.96</v>
      </c>
      <c r="AI108" s="487">
        <v>0</v>
      </c>
      <c r="AJ108" s="215">
        <v>0</v>
      </c>
      <c r="AK108" s="392">
        <v>0</v>
      </c>
      <c r="AL108" s="188">
        <v>0</v>
      </c>
      <c r="AM108" s="487">
        <v>0</v>
      </c>
      <c r="AN108" s="215">
        <v>0</v>
      </c>
      <c r="AO108" s="188">
        <v>212896.96</v>
      </c>
      <c r="AP108" s="487">
        <v>0</v>
      </c>
      <c r="AQ108" s="215">
        <v>0</v>
      </c>
    </row>
    <row r="109" spans="1:43" x14ac:dyDescent="0.25">
      <c r="A109" s="148" t="s">
        <v>8339</v>
      </c>
      <c r="B109" s="148" t="s">
        <v>8228</v>
      </c>
      <c r="C109" s="148" t="s">
        <v>8213</v>
      </c>
      <c r="D109" s="148" t="s">
        <v>8213</v>
      </c>
      <c r="E109" s="148" t="s">
        <v>8508</v>
      </c>
      <c r="F109" s="453" t="s">
        <v>17050</v>
      </c>
      <c r="G109" s="453" t="s">
        <v>16</v>
      </c>
      <c r="H109" s="150"/>
      <c r="I109" s="180"/>
      <c r="J109" s="358"/>
      <c r="K109" s="150"/>
      <c r="L109" s="180"/>
      <c r="M109" s="150"/>
      <c r="N109" s="180"/>
      <c r="O109" s="150"/>
      <c r="P109" s="180"/>
      <c r="Q109" s="150"/>
      <c r="R109" s="187"/>
      <c r="S109" s="150">
        <v>0</v>
      </c>
      <c r="T109" s="180">
        <v>0</v>
      </c>
      <c r="U109" s="358">
        <v>0</v>
      </c>
      <c r="V109" s="150">
        <v>0</v>
      </c>
      <c r="W109" s="180">
        <v>0</v>
      </c>
      <c r="X109" s="150">
        <v>0</v>
      </c>
      <c r="Y109" s="180">
        <v>0</v>
      </c>
      <c r="Z109" s="150">
        <v>18537.8</v>
      </c>
      <c r="AA109" s="180">
        <v>0</v>
      </c>
      <c r="AB109" s="150">
        <v>0</v>
      </c>
      <c r="AC109" s="187">
        <v>0</v>
      </c>
      <c r="AD109" s="150" t="s">
        <v>16916</v>
      </c>
      <c r="AE109" s="180">
        <v>0</v>
      </c>
      <c r="AF109" s="150" t="s">
        <v>16916</v>
      </c>
      <c r="AG109" s="187">
        <v>0</v>
      </c>
      <c r="AH109" s="188">
        <v>18537.8</v>
      </c>
      <c r="AI109" s="487">
        <v>0</v>
      </c>
      <c r="AJ109" s="215">
        <v>0</v>
      </c>
      <c r="AK109" s="392">
        <v>0</v>
      </c>
      <c r="AL109" s="188">
        <v>0</v>
      </c>
      <c r="AM109" s="487">
        <v>0</v>
      </c>
      <c r="AN109" s="215">
        <v>0</v>
      </c>
      <c r="AO109" s="188">
        <v>18537.8</v>
      </c>
      <c r="AP109" s="487">
        <v>0</v>
      </c>
      <c r="AQ109" s="215">
        <v>0</v>
      </c>
    </row>
    <row r="110" spans="1:43" x14ac:dyDescent="0.25">
      <c r="A110" s="148" t="s">
        <v>8339</v>
      </c>
      <c r="B110" s="148" t="s">
        <v>8342</v>
      </c>
      <c r="C110" s="148" t="s">
        <v>8213</v>
      </c>
      <c r="D110" s="148" t="s">
        <v>8213</v>
      </c>
      <c r="E110" s="148" t="s">
        <v>1236</v>
      </c>
      <c r="F110" s="453" t="s">
        <v>17050</v>
      </c>
      <c r="G110" s="453" t="s">
        <v>16</v>
      </c>
      <c r="H110" s="150">
        <v>45000</v>
      </c>
      <c r="I110" s="180">
        <v>45000</v>
      </c>
      <c r="J110" s="358">
        <v>0</v>
      </c>
      <c r="K110" s="150">
        <v>0</v>
      </c>
      <c r="L110" s="180">
        <v>0</v>
      </c>
      <c r="M110" s="150">
        <v>238613.02</v>
      </c>
      <c r="N110" s="180">
        <v>0</v>
      </c>
      <c r="O110" s="150">
        <v>6748.56</v>
      </c>
      <c r="P110" s="180">
        <v>0</v>
      </c>
      <c r="Q110" s="150">
        <v>0</v>
      </c>
      <c r="R110" s="187">
        <v>0</v>
      </c>
      <c r="S110" s="150"/>
      <c r="T110" s="180"/>
      <c r="U110" s="358"/>
      <c r="V110" s="150"/>
      <c r="W110" s="180"/>
      <c r="X110" s="150"/>
      <c r="Y110" s="180"/>
      <c r="Z110" s="150"/>
      <c r="AA110" s="180"/>
      <c r="AB110" s="150"/>
      <c r="AC110" s="187"/>
      <c r="AD110" s="150" t="s">
        <v>16916</v>
      </c>
      <c r="AE110" s="180">
        <v>0</v>
      </c>
      <c r="AF110" s="150" t="s">
        <v>16916</v>
      </c>
      <c r="AG110" s="187">
        <v>0</v>
      </c>
      <c r="AH110" s="188">
        <v>290361.58</v>
      </c>
      <c r="AI110" s="487">
        <v>45000</v>
      </c>
      <c r="AJ110" s="215">
        <v>45000</v>
      </c>
      <c r="AK110" s="392">
        <v>0</v>
      </c>
      <c r="AL110" s="188">
        <v>0</v>
      </c>
      <c r="AM110" s="487">
        <v>0</v>
      </c>
      <c r="AN110" s="215">
        <v>0</v>
      </c>
      <c r="AO110" s="188">
        <v>290361.58</v>
      </c>
      <c r="AP110" s="487">
        <v>45000</v>
      </c>
      <c r="AQ110" s="215">
        <v>45000</v>
      </c>
    </row>
    <row r="111" spans="1:43" x14ac:dyDescent="0.25">
      <c r="A111" s="148" t="s">
        <v>8339</v>
      </c>
      <c r="B111" s="148" t="s">
        <v>8343</v>
      </c>
      <c r="C111" s="148" t="s">
        <v>8213</v>
      </c>
      <c r="D111" s="148" t="s">
        <v>8213</v>
      </c>
      <c r="E111" s="148" t="s">
        <v>203</v>
      </c>
      <c r="F111" s="453" t="s">
        <v>17050</v>
      </c>
      <c r="G111" s="453" t="s">
        <v>16</v>
      </c>
      <c r="H111" s="150">
        <v>19624.21</v>
      </c>
      <c r="I111" s="180">
        <v>19624.21</v>
      </c>
      <c r="J111" s="358">
        <v>0</v>
      </c>
      <c r="K111" s="150">
        <v>0</v>
      </c>
      <c r="L111" s="180">
        <v>0</v>
      </c>
      <c r="M111" s="150">
        <v>0</v>
      </c>
      <c r="N111" s="180">
        <v>0</v>
      </c>
      <c r="O111" s="150">
        <v>9221.94</v>
      </c>
      <c r="P111" s="180">
        <v>9221.9399999999987</v>
      </c>
      <c r="Q111" s="150">
        <v>0</v>
      </c>
      <c r="R111" s="187">
        <v>0</v>
      </c>
      <c r="S111" s="150"/>
      <c r="T111" s="180"/>
      <c r="U111" s="358"/>
      <c r="V111" s="150"/>
      <c r="W111" s="180"/>
      <c r="X111" s="150"/>
      <c r="Y111" s="180"/>
      <c r="Z111" s="150"/>
      <c r="AA111" s="180"/>
      <c r="AB111" s="150"/>
      <c r="AC111" s="187"/>
      <c r="AD111" s="150" t="s">
        <v>16916</v>
      </c>
      <c r="AE111" s="180">
        <v>0</v>
      </c>
      <c r="AF111" s="150" t="s">
        <v>16916</v>
      </c>
      <c r="AG111" s="187">
        <v>0</v>
      </c>
      <c r="AH111" s="188">
        <v>28846.15</v>
      </c>
      <c r="AI111" s="487">
        <v>28846.15</v>
      </c>
      <c r="AJ111" s="215">
        <v>28846.149999999998</v>
      </c>
      <c r="AK111" s="392">
        <v>0</v>
      </c>
      <c r="AL111" s="188">
        <v>0</v>
      </c>
      <c r="AM111" s="487">
        <v>0</v>
      </c>
      <c r="AN111" s="215">
        <v>0</v>
      </c>
      <c r="AO111" s="188">
        <v>28846.15</v>
      </c>
      <c r="AP111" s="487">
        <v>28846.15</v>
      </c>
      <c r="AQ111" s="215">
        <v>28846.149999999998</v>
      </c>
    </row>
    <row r="112" spans="1:43" x14ac:dyDescent="0.25">
      <c r="A112" s="148" t="s">
        <v>8339</v>
      </c>
      <c r="B112" s="148" t="s">
        <v>8340</v>
      </c>
      <c r="C112" s="148" t="s">
        <v>8213</v>
      </c>
      <c r="D112" s="148" t="s">
        <v>8213</v>
      </c>
      <c r="E112" s="148" t="s">
        <v>8477</v>
      </c>
      <c r="F112" s="453" t="s">
        <v>17050</v>
      </c>
      <c r="G112" s="453" t="s">
        <v>16</v>
      </c>
      <c r="H112" s="150"/>
      <c r="I112" s="180"/>
      <c r="J112" s="358"/>
      <c r="K112" s="150"/>
      <c r="L112" s="180"/>
      <c r="M112" s="150"/>
      <c r="N112" s="180"/>
      <c r="O112" s="150"/>
      <c r="P112" s="180"/>
      <c r="Q112" s="150"/>
      <c r="R112" s="187"/>
      <c r="S112" s="150">
        <v>50931.839999999997</v>
      </c>
      <c r="T112" s="180">
        <v>50931.840000000004</v>
      </c>
      <c r="U112" s="358">
        <v>0</v>
      </c>
      <c r="V112" s="150">
        <v>0</v>
      </c>
      <c r="W112" s="180">
        <v>0</v>
      </c>
      <c r="X112" s="150">
        <v>0</v>
      </c>
      <c r="Y112" s="180">
        <v>0</v>
      </c>
      <c r="Z112" s="150">
        <v>5736.56</v>
      </c>
      <c r="AA112" s="180">
        <v>5736.5599999999986</v>
      </c>
      <c r="AB112" s="150">
        <v>0</v>
      </c>
      <c r="AC112" s="187">
        <v>0</v>
      </c>
      <c r="AD112" s="150" t="s">
        <v>16916</v>
      </c>
      <c r="AE112" s="180">
        <v>0</v>
      </c>
      <c r="AF112" s="150" t="s">
        <v>16916</v>
      </c>
      <c r="AG112" s="187">
        <v>0</v>
      </c>
      <c r="AH112" s="188">
        <v>56668.399999999994</v>
      </c>
      <c r="AI112" s="487">
        <v>56668.4</v>
      </c>
      <c r="AJ112" s="215">
        <v>56668.4</v>
      </c>
      <c r="AK112" s="392">
        <v>0</v>
      </c>
      <c r="AL112" s="188">
        <v>0</v>
      </c>
      <c r="AM112" s="487">
        <v>0</v>
      </c>
      <c r="AN112" s="215">
        <v>0</v>
      </c>
      <c r="AO112" s="188">
        <v>56668.399999999994</v>
      </c>
      <c r="AP112" s="487">
        <v>56668.4</v>
      </c>
      <c r="AQ112" s="215">
        <v>56668.4</v>
      </c>
    </row>
    <row r="113" spans="1:43" x14ac:dyDescent="0.25">
      <c r="A113" s="148" t="s">
        <v>8339</v>
      </c>
      <c r="B113" s="148" t="s">
        <v>8346</v>
      </c>
      <c r="C113" s="148" t="s">
        <v>8213</v>
      </c>
      <c r="D113" s="148" t="s">
        <v>8213</v>
      </c>
      <c r="E113" s="148" t="s">
        <v>1266</v>
      </c>
      <c r="F113" s="453" t="s">
        <v>17050</v>
      </c>
      <c r="G113" s="453" t="s">
        <v>16</v>
      </c>
      <c r="H113" s="150"/>
      <c r="I113" s="180"/>
      <c r="J113" s="358"/>
      <c r="K113" s="150"/>
      <c r="L113" s="180"/>
      <c r="M113" s="150"/>
      <c r="N113" s="180"/>
      <c r="O113" s="150"/>
      <c r="P113" s="180"/>
      <c r="Q113" s="150"/>
      <c r="R113" s="187"/>
      <c r="S113" s="150">
        <v>216971.4</v>
      </c>
      <c r="T113" s="180">
        <v>0</v>
      </c>
      <c r="U113" s="358">
        <v>0</v>
      </c>
      <c r="V113" s="150">
        <v>5468.54</v>
      </c>
      <c r="W113" s="180">
        <v>0</v>
      </c>
      <c r="X113" s="150">
        <v>0</v>
      </c>
      <c r="Y113" s="180">
        <v>0</v>
      </c>
      <c r="Z113" s="150">
        <v>0</v>
      </c>
      <c r="AA113" s="180">
        <v>0</v>
      </c>
      <c r="AB113" s="150">
        <v>0</v>
      </c>
      <c r="AC113" s="187">
        <v>0</v>
      </c>
      <c r="AD113" s="150" t="s">
        <v>16916</v>
      </c>
      <c r="AE113" s="180">
        <v>0</v>
      </c>
      <c r="AF113" s="150" t="s">
        <v>16916</v>
      </c>
      <c r="AG113" s="187">
        <v>0</v>
      </c>
      <c r="AH113" s="188">
        <v>222439.94</v>
      </c>
      <c r="AI113" s="487">
        <v>0</v>
      </c>
      <c r="AJ113" s="215">
        <v>0</v>
      </c>
      <c r="AK113" s="392">
        <v>0</v>
      </c>
      <c r="AL113" s="188">
        <v>0</v>
      </c>
      <c r="AM113" s="487">
        <v>0</v>
      </c>
      <c r="AN113" s="215">
        <v>0</v>
      </c>
      <c r="AO113" s="188">
        <v>222439.94</v>
      </c>
      <c r="AP113" s="487">
        <v>0</v>
      </c>
      <c r="AQ113" s="215">
        <v>0</v>
      </c>
    </row>
    <row r="114" spans="1:43" x14ac:dyDescent="0.25">
      <c r="A114" s="148" t="s">
        <v>8339</v>
      </c>
      <c r="B114" s="148" t="s">
        <v>8341</v>
      </c>
      <c r="C114" s="148" t="s">
        <v>8213</v>
      </c>
      <c r="D114" s="148" t="s">
        <v>8213</v>
      </c>
      <c r="E114" s="148" t="s">
        <v>8479</v>
      </c>
      <c r="F114" s="453" t="s">
        <v>17050</v>
      </c>
      <c r="G114" s="453" t="s">
        <v>16</v>
      </c>
      <c r="H114" s="150"/>
      <c r="I114" s="180"/>
      <c r="J114" s="358"/>
      <c r="K114" s="150"/>
      <c r="L114" s="180"/>
      <c r="M114" s="150"/>
      <c r="N114" s="180"/>
      <c r="O114" s="150"/>
      <c r="P114" s="180"/>
      <c r="Q114" s="150"/>
      <c r="R114" s="187"/>
      <c r="S114" s="150">
        <v>8926.08</v>
      </c>
      <c r="T114" s="180">
        <v>8926.08</v>
      </c>
      <c r="U114" s="358">
        <v>0</v>
      </c>
      <c r="V114" s="150">
        <v>0</v>
      </c>
      <c r="W114" s="180">
        <v>0</v>
      </c>
      <c r="X114" s="150">
        <v>0</v>
      </c>
      <c r="Y114" s="180">
        <v>0</v>
      </c>
      <c r="Z114" s="150">
        <v>3746.69</v>
      </c>
      <c r="AA114" s="180">
        <v>3746.6899999999996</v>
      </c>
      <c r="AB114" s="150">
        <v>0</v>
      </c>
      <c r="AC114" s="187">
        <v>0</v>
      </c>
      <c r="AD114" s="150" t="s">
        <v>16916</v>
      </c>
      <c r="AE114" s="180">
        <v>0</v>
      </c>
      <c r="AF114" s="150" t="s">
        <v>16916</v>
      </c>
      <c r="AG114" s="187">
        <v>0</v>
      </c>
      <c r="AH114" s="188">
        <v>12672.77</v>
      </c>
      <c r="AI114" s="487">
        <v>12672.77</v>
      </c>
      <c r="AJ114" s="215">
        <v>12672.77</v>
      </c>
      <c r="AK114" s="392">
        <v>0</v>
      </c>
      <c r="AL114" s="188">
        <v>0</v>
      </c>
      <c r="AM114" s="487">
        <v>0</v>
      </c>
      <c r="AN114" s="215">
        <v>0</v>
      </c>
      <c r="AO114" s="188">
        <v>12672.77</v>
      </c>
      <c r="AP114" s="487">
        <v>12672.77</v>
      </c>
      <c r="AQ114" s="215">
        <v>12672.77</v>
      </c>
    </row>
    <row r="115" spans="1:43" x14ac:dyDescent="0.25">
      <c r="A115" s="148" t="s">
        <v>8353</v>
      </c>
      <c r="B115" s="148" t="s">
        <v>8480</v>
      </c>
      <c r="C115" s="148" t="s">
        <v>8213</v>
      </c>
      <c r="D115" s="148" t="s">
        <v>8213</v>
      </c>
      <c r="E115" s="148" t="s">
        <v>345</v>
      </c>
      <c r="F115" s="453" t="s">
        <v>17059</v>
      </c>
      <c r="G115" s="453" t="s">
        <v>17</v>
      </c>
      <c r="H115" s="150"/>
      <c r="I115" s="180"/>
      <c r="J115" s="358"/>
      <c r="K115" s="150"/>
      <c r="L115" s="180"/>
      <c r="M115" s="150"/>
      <c r="N115" s="180"/>
      <c r="O115" s="150"/>
      <c r="P115" s="180"/>
      <c r="Q115" s="150"/>
      <c r="R115" s="187"/>
      <c r="S115" s="150">
        <v>0</v>
      </c>
      <c r="T115" s="180">
        <v>0</v>
      </c>
      <c r="U115" s="358">
        <v>0</v>
      </c>
      <c r="V115" s="150">
        <v>0</v>
      </c>
      <c r="W115" s="180">
        <v>0</v>
      </c>
      <c r="X115" s="150">
        <v>0</v>
      </c>
      <c r="Y115" s="180">
        <v>0</v>
      </c>
      <c r="Z115" s="150">
        <v>0</v>
      </c>
      <c r="AA115" s="180">
        <v>0</v>
      </c>
      <c r="AB115" s="150">
        <v>6947579.3399999999</v>
      </c>
      <c r="AC115" s="187">
        <v>6912280.670000013</v>
      </c>
      <c r="AD115" s="150" t="s">
        <v>16916</v>
      </c>
      <c r="AE115" s="180">
        <v>0</v>
      </c>
      <c r="AF115" s="150" t="s">
        <v>16916</v>
      </c>
      <c r="AG115" s="187">
        <v>0</v>
      </c>
      <c r="AH115" s="188">
        <v>6947579.3399999999</v>
      </c>
      <c r="AI115" s="487">
        <v>6947579.3399999999</v>
      </c>
      <c r="AJ115" s="215">
        <v>6912280.670000013</v>
      </c>
      <c r="AK115" s="392">
        <v>0</v>
      </c>
      <c r="AL115" s="188">
        <v>0</v>
      </c>
      <c r="AM115" s="487">
        <v>0</v>
      </c>
      <c r="AN115" s="215">
        <v>0</v>
      </c>
      <c r="AO115" s="188">
        <v>6947579.3399999999</v>
      </c>
      <c r="AP115" s="487">
        <v>6947579.3399999999</v>
      </c>
      <c r="AQ115" s="215">
        <v>6912280.670000013</v>
      </c>
    </row>
    <row r="116" spans="1:43" x14ac:dyDescent="0.25">
      <c r="A116" s="148" t="s">
        <v>8351</v>
      </c>
      <c r="B116" s="148" t="s">
        <v>8352</v>
      </c>
      <c r="C116" s="148" t="s">
        <v>8213</v>
      </c>
      <c r="D116" s="148" t="s">
        <v>8213</v>
      </c>
      <c r="E116" s="148" t="s">
        <v>204</v>
      </c>
      <c r="F116" s="453" t="s">
        <v>17051</v>
      </c>
      <c r="G116" s="453" t="s">
        <v>17</v>
      </c>
      <c r="H116" s="150">
        <v>0</v>
      </c>
      <c r="I116" s="180">
        <v>0</v>
      </c>
      <c r="J116" s="358">
        <v>0</v>
      </c>
      <c r="K116" s="150">
        <v>0</v>
      </c>
      <c r="L116" s="180">
        <v>0</v>
      </c>
      <c r="M116" s="150">
        <v>80786.11</v>
      </c>
      <c r="N116" s="180">
        <v>20196.490000000002</v>
      </c>
      <c r="O116" s="150">
        <v>0</v>
      </c>
      <c r="P116" s="180">
        <v>0</v>
      </c>
      <c r="Q116" s="150">
        <v>0</v>
      </c>
      <c r="R116" s="187">
        <v>0</v>
      </c>
      <c r="S116" s="150">
        <v>0</v>
      </c>
      <c r="T116" s="180">
        <v>0</v>
      </c>
      <c r="U116" s="358">
        <v>0</v>
      </c>
      <c r="V116" s="150">
        <v>0</v>
      </c>
      <c r="W116" s="180">
        <v>0</v>
      </c>
      <c r="X116" s="150">
        <v>0</v>
      </c>
      <c r="Y116" s="180">
        <v>0</v>
      </c>
      <c r="Z116" s="150">
        <v>0</v>
      </c>
      <c r="AA116" s="180">
        <v>0</v>
      </c>
      <c r="AB116" s="150">
        <v>242262.12</v>
      </c>
      <c r="AC116" s="187">
        <v>242262.12</v>
      </c>
      <c r="AD116" s="150" t="s">
        <v>16916</v>
      </c>
      <c r="AE116" s="180">
        <v>0</v>
      </c>
      <c r="AF116" s="150" t="s">
        <v>16916</v>
      </c>
      <c r="AG116" s="187">
        <v>0</v>
      </c>
      <c r="AH116" s="188">
        <v>323048.23</v>
      </c>
      <c r="AI116" s="487">
        <v>323048.23</v>
      </c>
      <c r="AJ116" s="215">
        <v>262458.61</v>
      </c>
      <c r="AK116" s="392">
        <v>0</v>
      </c>
      <c r="AL116" s="188">
        <v>0</v>
      </c>
      <c r="AM116" s="487">
        <v>0</v>
      </c>
      <c r="AN116" s="215">
        <v>0</v>
      </c>
      <c r="AO116" s="188">
        <v>323048.23</v>
      </c>
      <c r="AP116" s="487">
        <v>323048.23</v>
      </c>
      <c r="AQ116" s="215">
        <v>262458.61</v>
      </c>
    </row>
    <row r="117" spans="1:43" x14ac:dyDescent="0.25">
      <c r="A117" s="148" t="s">
        <v>8349</v>
      </c>
      <c r="B117" s="148" t="s">
        <v>8247</v>
      </c>
      <c r="C117" s="148" t="s">
        <v>8213</v>
      </c>
      <c r="D117" s="148" t="s">
        <v>8213</v>
      </c>
      <c r="E117" s="148" t="s">
        <v>17081</v>
      </c>
      <c r="F117" s="453" t="s">
        <v>17061</v>
      </c>
      <c r="G117" s="453" t="s">
        <v>17</v>
      </c>
      <c r="H117" s="150"/>
      <c r="I117" s="180"/>
      <c r="J117" s="358"/>
      <c r="K117" s="150"/>
      <c r="L117" s="180"/>
      <c r="M117" s="150"/>
      <c r="N117" s="180"/>
      <c r="O117" s="150"/>
      <c r="P117" s="180"/>
      <c r="Q117" s="150"/>
      <c r="R117" s="187"/>
      <c r="S117" s="150"/>
      <c r="T117" s="180"/>
      <c r="U117" s="358"/>
      <c r="V117" s="150"/>
      <c r="W117" s="180"/>
      <c r="X117" s="150"/>
      <c r="Y117" s="180"/>
      <c r="Z117" s="150"/>
      <c r="AA117" s="180"/>
      <c r="AB117" s="150"/>
      <c r="AC117" s="187"/>
      <c r="AD117" s="150" t="s">
        <v>16916</v>
      </c>
      <c r="AE117" s="180">
        <v>0</v>
      </c>
      <c r="AF117" s="150" t="s">
        <v>16916</v>
      </c>
      <c r="AG117" s="187">
        <v>0</v>
      </c>
      <c r="AH117" s="188">
        <v>0</v>
      </c>
      <c r="AI117" s="487">
        <v>0</v>
      </c>
      <c r="AJ117" s="215">
        <v>0</v>
      </c>
      <c r="AK117" s="392">
        <v>0</v>
      </c>
      <c r="AL117" s="188">
        <v>0</v>
      </c>
      <c r="AM117" s="487">
        <v>0</v>
      </c>
      <c r="AN117" s="215">
        <v>0</v>
      </c>
      <c r="AO117" s="188">
        <v>0</v>
      </c>
      <c r="AP117" s="487">
        <v>0</v>
      </c>
      <c r="AQ117" s="215">
        <v>0</v>
      </c>
    </row>
    <row r="118" spans="1:43" x14ac:dyDescent="0.25">
      <c r="A118" s="148" t="s">
        <v>8358</v>
      </c>
      <c r="B118" s="148" t="s">
        <v>8271</v>
      </c>
      <c r="C118" s="148" t="s">
        <v>8213</v>
      </c>
      <c r="D118" s="148" t="s">
        <v>8213</v>
      </c>
      <c r="E118" s="148" t="s">
        <v>17104</v>
      </c>
      <c r="F118" s="453" t="s">
        <v>22</v>
      </c>
      <c r="G118" s="453" t="s">
        <v>22</v>
      </c>
      <c r="H118" s="150"/>
      <c r="I118" s="180"/>
      <c r="J118" s="358"/>
      <c r="K118" s="150"/>
      <c r="L118" s="180"/>
      <c r="M118" s="150"/>
      <c r="N118" s="180"/>
      <c r="O118" s="150"/>
      <c r="P118" s="180"/>
      <c r="Q118" s="150"/>
      <c r="R118" s="187"/>
      <c r="S118" s="150"/>
      <c r="T118" s="180"/>
      <c r="U118" s="358"/>
      <c r="V118" s="150"/>
      <c r="W118" s="180"/>
      <c r="X118" s="150"/>
      <c r="Y118" s="180"/>
      <c r="Z118" s="150"/>
      <c r="AA118" s="180"/>
      <c r="AB118" s="150"/>
      <c r="AC118" s="187"/>
      <c r="AD118" s="150">
        <v>0</v>
      </c>
      <c r="AE118" s="180">
        <v>0</v>
      </c>
      <c r="AF118" s="150">
        <v>3662480.72</v>
      </c>
      <c r="AG118" s="187">
        <v>3362480.72</v>
      </c>
      <c r="AH118" s="188">
        <v>0</v>
      </c>
      <c r="AI118" s="487">
        <v>0</v>
      </c>
      <c r="AJ118" s="215">
        <v>0</v>
      </c>
      <c r="AK118" s="392">
        <v>0</v>
      </c>
      <c r="AL118" s="188">
        <v>3662480.72</v>
      </c>
      <c r="AM118" s="487">
        <v>3662480.72</v>
      </c>
      <c r="AN118" s="215">
        <v>3362480.72</v>
      </c>
      <c r="AO118" s="188">
        <v>3662480.72</v>
      </c>
      <c r="AP118" s="487">
        <v>3662480.72</v>
      </c>
      <c r="AQ118" s="215">
        <v>3362480.72</v>
      </c>
    </row>
    <row r="119" spans="1:43" x14ac:dyDescent="0.25">
      <c r="A119" s="148" t="s">
        <v>8358</v>
      </c>
      <c r="B119" s="148" t="s">
        <v>8231</v>
      </c>
      <c r="C119" s="148" t="s">
        <v>8213</v>
      </c>
      <c r="D119" s="148" t="s">
        <v>8213</v>
      </c>
      <c r="E119" s="148" t="s">
        <v>2671</v>
      </c>
      <c r="F119" s="453" t="s">
        <v>22</v>
      </c>
      <c r="G119" s="453" t="s">
        <v>22</v>
      </c>
      <c r="H119" s="150"/>
      <c r="I119" s="180"/>
      <c r="J119" s="358"/>
      <c r="K119" s="150"/>
      <c r="L119" s="180"/>
      <c r="M119" s="150"/>
      <c r="N119" s="180"/>
      <c r="O119" s="150"/>
      <c r="P119" s="180"/>
      <c r="Q119" s="150"/>
      <c r="R119" s="187"/>
      <c r="S119" s="150">
        <v>0</v>
      </c>
      <c r="T119" s="180">
        <v>0</v>
      </c>
      <c r="U119" s="358">
        <v>0</v>
      </c>
      <c r="V119" s="150">
        <v>0</v>
      </c>
      <c r="W119" s="180">
        <v>0</v>
      </c>
      <c r="X119" s="150">
        <v>0</v>
      </c>
      <c r="Y119" s="180">
        <v>0</v>
      </c>
      <c r="Z119" s="150">
        <v>0</v>
      </c>
      <c r="AA119" s="180">
        <v>0</v>
      </c>
      <c r="AB119" s="150">
        <v>6887026.3899999997</v>
      </c>
      <c r="AC119" s="187">
        <v>6881689.5199999986</v>
      </c>
      <c r="AD119" s="150" t="s">
        <v>16916</v>
      </c>
      <c r="AE119" s="180">
        <v>0</v>
      </c>
      <c r="AF119" s="150" t="s">
        <v>16916</v>
      </c>
      <c r="AG119" s="187">
        <v>0</v>
      </c>
      <c r="AH119" s="188">
        <v>6887026.3899999997</v>
      </c>
      <c r="AI119" s="487">
        <v>6887026.3899999997</v>
      </c>
      <c r="AJ119" s="215">
        <v>6881689.5199999986</v>
      </c>
      <c r="AK119" s="392">
        <v>0</v>
      </c>
      <c r="AL119" s="188">
        <v>0</v>
      </c>
      <c r="AM119" s="487">
        <v>0</v>
      </c>
      <c r="AN119" s="215">
        <v>0</v>
      </c>
      <c r="AO119" s="188">
        <v>6887026.3899999997</v>
      </c>
      <c r="AP119" s="487">
        <v>6887026.3899999997</v>
      </c>
      <c r="AQ119" s="215">
        <v>6881689.5199999986</v>
      </c>
    </row>
    <row r="120" spans="1:43" x14ac:dyDescent="0.25">
      <c r="A120" s="148" t="s">
        <v>8358</v>
      </c>
      <c r="B120" s="148" t="s">
        <v>8369</v>
      </c>
      <c r="C120" s="148" t="s">
        <v>8213</v>
      </c>
      <c r="D120" s="148" t="s">
        <v>8213</v>
      </c>
      <c r="E120" s="148" t="s">
        <v>8509</v>
      </c>
      <c r="F120" s="453" t="s">
        <v>22</v>
      </c>
      <c r="G120" s="453" t="s">
        <v>22</v>
      </c>
      <c r="H120" s="150"/>
      <c r="I120" s="180"/>
      <c r="J120" s="358"/>
      <c r="K120" s="150"/>
      <c r="L120" s="180"/>
      <c r="M120" s="150"/>
      <c r="N120" s="180"/>
      <c r="O120" s="150"/>
      <c r="P120" s="180"/>
      <c r="Q120" s="150"/>
      <c r="R120" s="187"/>
      <c r="S120" s="150"/>
      <c r="T120" s="180"/>
      <c r="U120" s="358"/>
      <c r="V120" s="150"/>
      <c r="W120" s="180"/>
      <c r="X120" s="150"/>
      <c r="Y120" s="180"/>
      <c r="Z120" s="150"/>
      <c r="AA120" s="180"/>
      <c r="AB120" s="150"/>
      <c r="AC120" s="187"/>
      <c r="AD120" s="150" t="s">
        <v>16916</v>
      </c>
      <c r="AE120" s="180">
        <v>0</v>
      </c>
      <c r="AF120" s="150" t="s">
        <v>16916</v>
      </c>
      <c r="AG120" s="187">
        <v>0</v>
      </c>
      <c r="AH120" s="188">
        <v>0</v>
      </c>
      <c r="AI120" s="487">
        <v>0</v>
      </c>
      <c r="AJ120" s="215">
        <v>0</v>
      </c>
      <c r="AK120" s="392">
        <v>0</v>
      </c>
      <c r="AL120" s="188">
        <v>0</v>
      </c>
      <c r="AM120" s="487">
        <v>0</v>
      </c>
      <c r="AN120" s="215">
        <v>0</v>
      </c>
      <c r="AO120" s="188">
        <v>0</v>
      </c>
      <c r="AP120" s="487">
        <v>0</v>
      </c>
      <c r="AQ120" s="215">
        <v>0</v>
      </c>
    </row>
    <row r="121" spans="1:43" x14ac:dyDescent="0.25">
      <c r="A121" s="148" t="s">
        <v>8358</v>
      </c>
      <c r="B121" s="148" t="s">
        <v>8370</v>
      </c>
      <c r="C121" s="148" t="s">
        <v>8213</v>
      </c>
      <c r="D121" s="148" t="s">
        <v>8213</v>
      </c>
      <c r="E121" s="148" t="s">
        <v>2678</v>
      </c>
      <c r="F121" s="453" t="s">
        <v>22</v>
      </c>
      <c r="G121" s="453" t="s">
        <v>22</v>
      </c>
      <c r="H121" s="150"/>
      <c r="I121" s="180"/>
      <c r="J121" s="358"/>
      <c r="K121" s="150"/>
      <c r="L121" s="180"/>
      <c r="M121" s="150"/>
      <c r="N121" s="180"/>
      <c r="O121" s="150"/>
      <c r="P121" s="180"/>
      <c r="Q121" s="150"/>
      <c r="R121" s="187"/>
      <c r="S121" s="150">
        <v>39091.54</v>
      </c>
      <c r="T121" s="180">
        <v>0</v>
      </c>
      <c r="U121" s="358">
        <v>0</v>
      </c>
      <c r="V121" s="150">
        <v>0</v>
      </c>
      <c r="W121" s="180">
        <v>0</v>
      </c>
      <c r="X121" s="150">
        <v>0</v>
      </c>
      <c r="Y121" s="180">
        <v>0</v>
      </c>
      <c r="Z121" s="150">
        <v>94192.9</v>
      </c>
      <c r="AA121" s="180">
        <v>12495.060000000001</v>
      </c>
      <c r="AB121" s="150">
        <v>4821732.37</v>
      </c>
      <c r="AC121" s="187">
        <v>3007343.3899999997</v>
      </c>
      <c r="AD121" s="150" t="s">
        <v>16916</v>
      </c>
      <c r="AE121" s="180">
        <v>0</v>
      </c>
      <c r="AF121" s="150" t="s">
        <v>16916</v>
      </c>
      <c r="AG121" s="187">
        <v>0</v>
      </c>
      <c r="AH121" s="188">
        <v>4955016.8100000005</v>
      </c>
      <c r="AI121" s="487">
        <v>4915925.2699999996</v>
      </c>
      <c r="AJ121" s="215">
        <v>3019838.4499999997</v>
      </c>
      <c r="AK121" s="392">
        <v>0</v>
      </c>
      <c r="AL121" s="188">
        <v>0</v>
      </c>
      <c r="AM121" s="487">
        <v>0</v>
      </c>
      <c r="AN121" s="215">
        <v>0</v>
      </c>
      <c r="AO121" s="188">
        <v>4955016.8100000005</v>
      </c>
      <c r="AP121" s="487">
        <v>4915925.2699999996</v>
      </c>
      <c r="AQ121" s="215">
        <v>3019838.4499999997</v>
      </c>
    </row>
    <row r="122" spans="1:43" x14ac:dyDescent="0.25">
      <c r="A122" s="148" t="s">
        <v>8358</v>
      </c>
      <c r="B122" s="148" t="s">
        <v>8582</v>
      </c>
      <c r="C122" s="148" t="s">
        <v>8213</v>
      </c>
      <c r="D122" s="148" t="s">
        <v>8213</v>
      </c>
      <c r="E122" s="148" t="s">
        <v>461</v>
      </c>
      <c r="F122" s="453" t="s">
        <v>22</v>
      </c>
      <c r="G122" s="453" t="s">
        <v>22</v>
      </c>
      <c r="H122" s="150">
        <v>0</v>
      </c>
      <c r="I122" s="180">
        <v>0</v>
      </c>
      <c r="J122" s="358">
        <v>0</v>
      </c>
      <c r="K122" s="150">
        <v>0</v>
      </c>
      <c r="L122" s="180">
        <v>0</v>
      </c>
      <c r="M122" s="150">
        <v>0</v>
      </c>
      <c r="N122" s="180">
        <v>0</v>
      </c>
      <c r="O122" s="150">
        <v>9253.44</v>
      </c>
      <c r="P122" s="180">
        <v>6940.08</v>
      </c>
      <c r="Q122" s="150">
        <v>738156.74</v>
      </c>
      <c r="R122" s="187">
        <v>693097.98</v>
      </c>
      <c r="S122" s="150"/>
      <c r="T122" s="180"/>
      <c r="U122" s="358"/>
      <c r="V122" s="150"/>
      <c r="W122" s="180"/>
      <c r="X122" s="150"/>
      <c r="Y122" s="180"/>
      <c r="Z122" s="150"/>
      <c r="AA122" s="180"/>
      <c r="AB122" s="150"/>
      <c r="AC122" s="187"/>
      <c r="AD122" s="150" t="s">
        <v>16916</v>
      </c>
      <c r="AE122" s="180">
        <v>0</v>
      </c>
      <c r="AF122" s="150" t="s">
        <v>16916</v>
      </c>
      <c r="AG122" s="187">
        <v>0</v>
      </c>
      <c r="AH122" s="188">
        <v>747410.17999999993</v>
      </c>
      <c r="AI122" s="487">
        <v>747410.18</v>
      </c>
      <c r="AJ122" s="215">
        <v>700038.05999999994</v>
      </c>
      <c r="AK122" s="392">
        <v>0</v>
      </c>
      <c r="AL122" s="188">
        <v>0</v>
      </c>
      <c r="AM122" s="487">
        <v>0</v>
      </c>
      <c r="AN122" s="215">
        <v>0</v>
      </c>
      <c r="AO122" s="188">
        <v>747410.17999999993</v>
      </c>
      <c r="AP122" s="487">
        <v>747410.18</v>
      </c>
      <c r="AQ122" s="215">
        <v>700038.05999999994</v>
      </c>
    </row>
    <row r="123" spans="1:43" x14ac:dyDescent="0.25">
      <c r="A123" s="148" t="s">
        <v>8358</v>
      </c>
      <c r="B123" s="148" t="s">
        <v>8347</v>
      </c>
      <c r="C123" s="148" t="s">
        <v>8213</v>
      </c>
      <c r="D123" s="148" t="s">
        <v>8213</v>
      </c>
      <c r="E123" s="148" t="s">
        <v>2688</v>
      </c>
      <c r="F123" s="453" t="s">
        <v>22</v>
      </c>
      <c r="G123" s="453" t="s">
        <v>22</v>
      </c>
      <c r="H123" s="150">
        <v>119510.76999999999</v>
      </c>
      <c r="I123" s="180">
        <v>118956.27</v>
      </c>
      <c r="J123" s="358">
        <v>0</v>
      </c>
      <c r="K123" s="150">
        <v>0</v>
      </c>
      <c r="L123" s="180">
        <v>0</v>
      </c>
      <c r="M123" s="150">
        <v>0</v>
      </c>
      <c r="N123" s="180">
        <v>0</v>
      </c>
      <c r="O123" s="150">
        <v>4407.66</v>
      </c>
      <c r="P123" s="180">
        <v>4407.66</v>
      </c>
      <c r="Q123" s="150">
        <v>0</v>
      </c>
      <c r="R123" s="187">
        <v>0</v>
      </c>
      <c r="S123" s="150"/>
      <c r="T123" s="180"/>
      <c r="U123" s="358"/>
      <c r="V123" s="150"/>
      <c r="W123" s="180"/>
      <c r="X123" s="150"/>
      <c r="Y123" s="180"/>
      <c r="Z123" s="150"/>
      <c r="AA123" s="180"/>
      <c r="AB123" s="150"/>
      <c r="AC123" s="187"/>
      <c r="AD123" s="150" t="s">
        <v>16916</v>
      </c>
      <c r="AE123" s="180">
        <v>0</v>
      </c>
      <c r="AF123" s="150" t="s">
        <v>16916</v>
      </c>
      <c r="AG123" s="187">
        <v>0</v>
      </c>
      <c r="AH123" s="188">
        <v>123918.43</v>
      </c>
      <c r="AI123" s="487">
        <v>123918.43</v>
      </c>
      <c r="AJ123" s="215">
        <v>123363.93000000001</v>
      </c>
      <c r="AK123" s="392">
        <v>0</v>
      </c>
      <c r="AL123" s="188">
        <v>0</v>
      </c>
      <c r="AM123" s="487">
        <v>0</v>
      </c>
      <c r="AN123" s="215">
        <v>0</v>
      </c>
      <c r="AO123" s="188">
        <v>123918.43</v>
      </c>
      <c r="AP123" s="487">
        <v>123918.43</v>
      </c>
      <c r="AQ123" s="215">
        <v>123363.93000000001</v>
      </c>
    </row>
    <row r="124" spans="1:43" x14ac:dyDescent="0.25">
      <c r="A124" s="148" t="s">
        <v>8358</v>
      </c>
      <c r="B124" s="148" t="s">
        <v>8359</v>
      </c>
      <c r="C124" s="148" t="s">
        <v>8213</v>
      </c>
      <c r="D124" s="148" t="s">
        <v>8213</v>
      </c>
      <c r="E124" s="148" t="s">
        <v>17082</v>
      </c>
      <c r="F124" s="453" t="s">
        <v>22</v>
      </c>
      <c r="G124" s="453" t="s">
        <v>22</v>
      </c>
      <c r="H124" s="150"/>
      <c r="I124" s="180"/>
      <c r="J124" s="358"/>
      <c r="K124" s="150"/>
      <c r="L124" s="180"/>
      <c r="M124" s="150"/>
      <c r="N124" s="180"/>
      <c r="O124" s="150"/>
      <c r="P124" s="180"/>
      <c r="Q124" s="150"/>
      <c r="R124" s="187"/>
      <c r="S124" s="150">
        <v>0</v>
      </c>
      <c r="T124" s="180">
        <v>0</v>
      </c>
      <c r="U124" s="358">
        <v>0</v>
      </c>
      <c r="V124" s="150">
        <v>0</v>
      </c>
      <c r="W124" s="180">
        <v>0</v>
      </c>
      <c r="X124" s="150">
        <v>0</v>
      </c>
      <c r="Y124" s="180">
        <v>0</v>
      </c>
      <c r="Z124" s="150">
        <v>5548.98</v>
      </c>
      <c r="AA124" s="180">
        <v>5548.9799999999987</v>
      </c>
      <c r="AB124" s="150">
        <v>0</v>
      </c>
      <c r="AC124" s="187">
        <v>0</v>
      </c>
      <c r="AD124" s="150" t="s">
        <v>16916</v>
      </c>
      <c r="AE124" s="180">
        <v>0</v>
      </c>
      <c r="AF124" s="150" t="s">
        <v>16916</v>
      </c>
      <c r="AG124" s="187">
        <v>0</v>
      </c>
      <c r="AH124" s="188">
        <v>5548.98</v>
      </c>
      <c r="AI124" s="487">
        <v>5548.98</v>
      </c>
      <c r="AJ124" s="215">
        <v>5548.9799999999987</v>
      </c>
      <c r="AK124" s="392">
        <v>0</v>
      </c>
      <c r="AL124" s="188">
        <v>0</v>
      </c>
      <c r="AM124" s="487">
        <v>0</v>
      </c>
      <c r="AN124" s="215">
        <v>0</v>
      </c>
      <c r="AO124" s="188">
        <v>5548.98</v>
      </c>
      <c r="AP124" s="487">
        <v>5548.98</v>
      </c>
      <c r="AQ124" s="215">
        <v>5548.9799999999987</v>
      </c>
    </row>
    <row r="125" spans="1:43" x14ac:dyDescent="0.25">
      <c r="A125" s="148" t="s">
        <v>8358</v>
      </c>
      <c r="B125" s="148" t="s">
        <v>8365</v>
      </c>
      <c r="C125" s="148" t="s">
        <v>8213</v>
      </c>
      <c r="D125" s="148" t="s">
        <v>8213</v>
      </c>
      <c r="E125" s="148" t="s">
        <v>4475</v>
      </c>
      <c r="F125" s="453" t="s">
        <v>22</v>
      </c>
      <c r="G125" s="453" t="s">
        <v>22</v>
      </c>
      <c r="H125" s="150"/>
      <c r="I125" s="180"/>
      <c r="J125" s="358"/>
      <c r="K125" s="150"/>
      <c r="L125" s="180"/>
      <c r="M125" s="150"/>
      <c r="N125" s="180"/>
      <c r="O125" s="150"/>
      <c r="P125" s="180"/>
      <c r="Q125" s="150"/>
      <c r="R125" s="187"/>
      <c r="S125" s="150">
        <v>0</v>
      </c>
      <c r="T125" s="180">
        <v>0</v>
      </c>
      <c r="U125" s="358">
        <v>0</v>
      </c>
      <c r="V125" s="150">
        <v>0</v>
      </c>
      <c r="W125" s="180">
        <v>0</v>
      </c>
      <c r="X125" s="150">
        <v>0</v>
      </c>
      <c r="Y125" s="180">
        <v>0</v>
      </c>
      <c r="Z125" s="150">
        <v>0</v>
      </c>
      <c r="AA125" s="180">
        <v>0</v>
      </c>
      <c r="AB125" s="150">
        <v>958660.24</v>
      </c>
      <c r="AC125" s="187">
        <v>283380.64999999997</v>
      </c>
      <c r="AD125" s="150" t="s">
        <v>16916</v>
      </c>
      <c r="AE125" s="180">
        <v>0</v>
      </c>
      <c r="AF125" s="150" t="s">
        <v>16916</v>
      </c>
      <c r="AG125" s="187">
        <v>0</v>
      </c>
      <c r="AH125" s="188">
        <v>958660.24</v>
      </c>
      <c r="AI125" s="487">
        <v>958660.24</v>
      </c>
      <c r="AJ125" s="215">
        <v>283380.64999999997</v>
      </c>
      <c r="AK125" s="392">
        <v>0</v>
      </c>
      <c r="AL125" s="188">
        <v>0</v>
      </c>
      <c r="AM125" s="487">
        <v>0</v>
      </c>
      <c r="AN125" s="215">
        <v>0</v>
      </c>
      <c r="AO125" s="188">
        <v>958660.24</v>
      </c>
      <c r="AP125" s="487">
        <v>958660.24</v>
      </c>
      <c r="AQ125" s="215">
        <v>283380.64999999997</v>
      </c>
    </row>
    <row r="126" spans="1:43" x14ac:dyDescent="0.25">
      <c r="A126" s="148" t="s">
        <v>8358</v>
      </c>
      <c r="B126" s="148" t="s">
        <v>8254</v>
      </c>
      <c r="C126" s="148" t="s">
        <v>8213</v>
      </c>
      <c r="D126" s="148" t="s">
        <v>8213</v>
      </c>
      <c r="E126" s="148" t="s">
        <v>214</v>
      </c>
      <c r="F126" s="453" t="s">
        <v>22</v>
      </c>
      <c r="G126" s="453" t="s">
        <v>22</v>
      </c>
      <c r="H126" s="150">
        <v>3993364.04</v>
      </c>
      <c r="I126" s="180">
        <v>3990759.3899999992</v>
      </c>
      <c r="J126" s="358">
        <v>2030.37</v>
      </c>
      <c r="K126" s="150">
        <v>0</v>
      </c>
      <c r="L126" s="180">
        <v>0</v>
      </c>
      <c r="M126" s="150">
        <v>0</v>
      </c>
      <c r="N126" s="180">
        <v>0</v>
      </c>
      <c r="O126" s="150">
        <v>0</v>
      </c>
      <c r="P126" s="180">
        <v>0</v>
      </c>
      <c r="Q126" s="150">
        <v>200324.62</v>
      </c>
      <c r="R126" s="187">
        <v>200324.62</v>
      </c>
      <c r="S126" s="150"/>
      <c r="T126" s="180"/>
      <c r="U126" s="358"/>
      <c r="V126" s="150"/>
      <c r="W126" s="180"/>
      <c r="X126" s="150"/>
      <c r="Y126" s="180"/>
      <c r="Z126" s="150"/>
      <c r="AA126" s="180"/>
      <c r="AB126" s="150"/>
      <c r="AC126" s="187"/>
      <c r="AD126" s="150" t="s">
        <v>16916</v>
      </c>
      <c r="AE126" s="180">
        <v>0</v>
      </c>
      <c r="AF126" s="150" t="s">
        <v>16916</v>
      </c>
      <c r="AG126" s="187">
        <v>0</v>
      </c>
      <c r="AH126" s="188">
        <v>4193688.66</v>
      </c>
      <c r="AI126" s="487">
        <v>4193688.66</v>
      </c>
      <c r="AJ126" s="215">
        <v>4191084.0099999993</v>
      </c>
      <c r="AK126" s="392">
        <v>2030.37</v>
      </c>
      <c r="AL126" s="188">
        <v>0</v>
      </c>
      <c r="AM126" s="487">
        <v>0</v>
      </c>
      <c r="AN126" s="215">
        <v>0</v>
      </c>
      <c r="AO126" s="188">
        <v>4193688.66</v>
      </c>
      <c r="AP126" s="487">
        <v>4193688.66</v>
      </c>
      <c r="AQ126" s="215">
        <v>4191084.0099999993</v>
      </c>
    </row>
    <row r="127" spans="1:43" x14ac:dyDescent="0.25">
      <c r="A127" s="148" t="s">
        <v>8358</v>
      </c>
      <c r="B127" s="148" t="s">
        <v>8366</v>
      </c>
      <c r="C127" s="148" t="s">
        <v>8213</v>
      </c>
      <c r="D127" s="148" t="s">
        <v>8213</v>
      </c>
      <c r="E127" s="148" t="s">
        <v>215</v>
      </c>
      <c r="F127" s="453" t="s">
        <v>22</v>
      </c>
      <c r="G127" s="453" t="s">
        <v>22</v>
      </c>
      <c r="H127" s="150">
        <v>0</v>
      </c>
      <c r="I127" s="180">
        <v>0</v>
      </c>
      <c r="J127" s="358">
        <v>0</v>
      </c>
      <c r="K127" s="150">
        <v>0</v>
      </c>
      <c r="L127" s="180">
        <v>0</v>
      </c>
      <c r="M127" s="150">
        <v>12453034.640000001</v>
      </c>
      <c r="N127" s="180">
        <v>12334141.439999998</v>
      </c>
      <c r="O127" s="150">
        <v>831898.54</v>
      </c>
      <c r="P127" s="180">
        <v>831898.5399999998</v>
      </c>
      <c r="Q127" s="150">
        <v>13083379.189999999</v>
      </c>
      <c r="R127" s="187">
        <v>12216758.729999999</v>
      </c>
      <c r="S127" s="150"/>
      <c r="T127" s="180"/>
      <c r="U127" s="358"/>
      <c r="V127" s="150"/>
      <c r="W127" s="180"/>
      <c r="X127" s="150"/>
      <c r="Y127" s="180"/>
      <c r="Z127" s="150"/>
      <c r="AA127" s="180"/>
      <c r="AB127" s="150"/>
      <c r="AC127" s="187"/>
      <c r="AD127" s="150" t="s">
        <v>16916</v>
      </c>
      <c r="AE127" s="180">
        <v>0</v>
      </c>
      <c r="AF127" s="150" t="s">
        <v>16916</v>
      </c>
      <c r="AG127" s="187">
        <v>0</v>
      </c>
      <c r="AH127" s="188">
        <v>26368312.369999997</v>
      </c>
      <c r="AI127" s="487">
        <v>26368312.370000001</v>
      </c>
      <c r="AJ127" s="215">
        <v>25382798.709999993</v>
      </c>
      <c r="AK127" s="392">
        <v>0</v>
      </c>
      <c r="AL127" s="188">
        <v>0</v>
      </c>
      <c r="AM127" s="487">
        <v>0</v>
      </c>
      <c r="AN127" s="215">
        <v>0</v>
      </c>
      <c r="AO127" s="188">
        <v>26368312.369999997</v>
      </c>
      <c r="AP127" s="487">
        <v>26368312.370000001</v>
      </c>
      <c r="AQ127" s="215">
        <v>25382798.709999993</v>
      </c>
    </row>
    <row r="128" spans="1:43" x14ac:dyDescent="0.25">
      <c r="A128" s="148" t="s">
        <v>8358</v>
      </c>
      <c r="B128" s="148" t="s">
        <v>8367</v>
      </c>
      <c r="C128" s="148" t="s">
        <v>8213</v>
      </c>
      <c r="D128" s="148" t="s">
        <v>8213</v>
      </c>
      <c r="E128" s="148" t="s">
        <v>8202</v>
      </c>
      <c r="F128" s="453" t="s">
        <v>22</v>
      </c>
      <c r="G128" s="453" t="s">
        <v>22</v>
      </c>
      <c r="H128" s="150">
        <v>142499.17000000001</v>
      </c>
      <c r="I128" s="180">
        <v>142499.16999999998</v>
      </c>
      <c r="J128" s="358">
        <v>0</v>
      </c>
      <c r="K128" s="150">
        <v>0</v>
      </c>
      <c r="L128" s="180">
        <v>0</v>
      </c>
      <c r="M128" s="150">
        <v>0</v>
      </c>
      <c r="N128" s="180">
        <v>0</v>
      </c>
      <c r="O128" s="150">
        <v>0</v>
      </c>
      <c r="P128" s="180">
        <v>0</v>
      </c>
      <c r="Q128" s="150">
        <v>0</v>
      </c>
      <c r="R128" s="187">
        <v>0</v>
      </c>
      <c r="S128" s="150"/>
      <c r="T128" s="180"/>
      <c r="U128" s="358"/>
      <c r="V128" s="150"/>
      <c r="W128" s="180"/>
      <c r="X128" s="150"/>
      <c r="Y128" s="180"/>
      <c r="Z128" s="150"/>
      <c r="AA128" s="180"/>
      <c r="AB128" s="150"/>
      <c r="AC128" s="187"/>
      <c r="AD128" s="150" t="s">
        <v>16916</v>
      </c>
      <c r="AE128" s="180">
        <v>0</v>
      </c>
      <c r="AF128" s="150" t="s">
        <v>16916</v>
      </c>
      <c r="AG128" s="187">
        <v>0</v>
      </c>
      <c r="AH128" s="188">
        <v>142499.17000000001</v>
      </c>
      <c r="AI128" s="487">
        <v>142499.17000000001</v>
      </c>
      <c r="AJ128" s="215">
        <v>142499.16999999998</v>
      </c>
      <c r="AK128" s="392">
        <v>0</v>
      </c>
      <c r="AL128" s="188">
        <v>0</v>
      </c>
      <c r="AM128" s="487">
        <v>0</v>
      </c>
      <c r="AN128" s="215">
        <v>0</v>
      </c>
      <c r="AO128" s="188">
        <v>142499.17000000001</v>
      </c>
      <c r="AP128" s="487">
        <v>142499.17000000001</v>
      </c>
      <c r="AQ128" s="215">
        <v>142499.16999999998</v>
      </c>
    </row>
    <row r="129" spans="1:43" x14ac:dyDescent="0.25">
      <c r="A129" s="148" t="s">
        <v>8358</v>
      </c>
      <c r="B129" s="148" t="s">
        <v>8361</v>
      </c>
      <c r="C129" s="148" t="s">
        <v>8213</v>
      </c>
      <c r="D129" s="148" t="s">
        <v>8213</v>
      </c>
      <c r="E129" s="148" t="s">
        <v>17083</v>
      </c>
      <c r="F129" s="453" t="s">
        <v>22</v>
      </c>
      <c r="G129" s="453" t="s">
        <v>22</v>
      </c>
      <c r="H129" s="150"/>
      <c r="I129" s="180"/>
      <c r="J129" s="358"/>
      <c r="K129" s="150"/>
      <c r="L129" s="180"/>
      <c r="M129" s="150"/>
      <c r="N129" s="180"/>
      <c r="O129" s="150"/>
      <c r="P129" s="180"/>
      <c r="Q129" s="150"/>
      <c r="R129" s="187"/>
      <c r="S129" s="150">
        <v>1323082.3999999999</v>
      </c>
      <c r="T129" s="180">
        <v>0</v>
      </c>
      <c r="U129" s="358">
        <v>0</v>
      </c>
      <c r="V129" s="150">
        <v>0</v>
      </c>
      <c r="W129" s="180">
        <v>0</v>
      </c>
      <c r="X129" s="150">
        <v>0</v>
      </c>
      <c r="Y129" s="180">
        <v>0</v>
      </c>
      <c r="Z129" s="150">
        <v>0</v>
      </c>
      <c r="AA129" s="180">
        <v>0</v>
      </c>
      <c r="AB129" s="150">
        <v>0</v>
      </c>
      <c r="AC129" s="187">
        <v>0</v>
      </c>
      <c r="AD129" s="150" t="s">
        <v>16916</v>
      </c>
      <c r="AE129" s="180">
        <v>0</v>
      </c>
      <c r="AF129" s="150" t="s">
        <v>16916</v>
      </c>
      <c r="AG129" s="187">
        <v>0</v>
      </c>
      <c r="AH129" s="188">
        <v>1323082.3999999999</v>
      </c>
      <c r="AI129" s="487">
        <v>0</v>
      </c>
      <c r="AJ129" s="215">
        <v>0</v>
      </c>
      <c r="AK129" s="392">
        <v>0</v>
      </c>
      <c r="AL129" s="188">
        <v>0</v>
      </c>
      <c r="AM129" s="487">
        <v>0</v>
      </c>
      <c r="AN129" s="215">
        <v>0</v>
      </c>
      <c r="AO129" s="188">
        <v>1323082.3999999999</v>
      </c>
      <c r="AP129" s="487">
        <v>0</v>
      </c>
      <c r="AQ129" s="215">
        <v>0</v>
      </c>
    </row>
    <row r="130" spans="1:43" x14ac:dyDescent="0.25">
      <c r="A130" s="148" t="s">
        <v>8358</v>
      </c>
      <c r="B130" s="148" t="s">
        <v>8343</v>
      </c>
      <c r="C130" s="148" t="s">
        <v>8213</v>
      </c>
      <c r="D130" s="148" t="s">
        <v>8213</v>
      </c>
      <c r="E130" s="148" t="s">
        <v>4478</v>
      </c>
      <c r="F130" s="453" t="s">
        <v>22</v>
      </c>
      <c r="G130" s="453" t="s">
        <v>22</v>
      </c>
      <c r="H130" s="150">
        <v>450181.8</v>
      </c>
      <c r="I130" s="180">
        <v>0</v>
      </c>
      <c r="J130" s="358">
        <v>0</v>
      </c>
      <c r="K130" s="150">
        <v>0</v>
      </c>
      <c r="L130" s="180">
        <v>0</v>
      </c>
      <c r="M130" s="150">
        <v>0</v>
      </c>
      <c r="N130" s="180">
        <v>0</v>
      </c>
      <c r="O130" s="150">
        <v>0</v>
      </c>
      <c r="P130" s="180">
        <v>0</v>
      </c>
      <c r="Q130" s="150">
        <v>0</v>
      </c>
      <c r="R130" s="187">
        <v>0</v>
      </c>
      <c r="S130" s="150"/>
      <c r="T130" s="180"/>
      <c r="U130" s="358"/>
      <c r="V130" s="150"/>
      <c r="W130" s="180"/>
      <c r="X130" s="150"/>
      <c r="Y130" s="180"/>
      <c r="Z130" s="150"/>
      <c r="AA130" s="180"/>
      <c r="AB130" s="150"/>
      <c r="AC130" s="187"/>
      <c r="AD130" s="150" t="s">
        <v>16916</v>
      </c>
      <c r="AE130" s="180">
        <v>0</v>
      </c>
      <c r="AF130" s="150" t="s">
        <v>16916</v>
      </c>
      <c r="AG130" s="187">
        <v>0</v>
      </c>
      <c r="AH130" s="188">
        <v>450181.8</v>
      </c>
      <c r="AI130" s="487">
        <v>0</v>
      </c>
      <c r="AJ130" s="215">
        <v>0</v>
      </c>
      <c r="AK130" s="392">
        <v>0</v>
      </c>
      <c r="AL130" s="188">
        <v>0</v>
      </c>
      <c r="AM130" s="487">
        <v>0</v>
      </c>
      <c r="AN130" s="215">
        <v>0</v>
      </c>
      <c r="AO130" s="188">
        <v>450181.8</v>
      </c>
      <c r="AP130" s="487">
        <v>0</v>
      </c>
      <c r="AQ130" s="215">
        <v>0</v>
      </c>
    </row>
    <row r="131" spans="1:43" x14ac:dyDescent="0.25">
      <c r="A131" s="148" t="s">
        <v>8358</v>
      </c>
      <c r="B131" s="148" t="s">
        <v>8368</v>
      </c>
      <c r="C131" s="148" t="s">
        <v>8213</v>
      </c>
      <c r="D131" s="148" t="s">
        <v>8213</v>
      </c>
      <c r="E131" s="148" t="s">
        <v>8203</v>
      </c>
      <c r="F131" s="453" t="s">
        <v>22</v>
      </c>
      <c r="G131" s="453" t="s">
        <v>22</v>
      </c>
      <c r="H131" s="150">
        <v>205326.88</v>
      </c>
      <c r="I131" s="180">
        <v>0</v>
      </c>
      <c r="J131" s="358">
        <v>0</v>
      </c>
      <c r="K131" s="150">
        <v>0</v>
      </c>
      <c r="L131" s="180">
        <v>0</v>
      </c>
      <c r="M131" s="150">
        <v>0</v>
      </c>
      <c r="N131" s="180">
        <v>0</v>
      </c>
      <c r="O131" s="150">
        <v>0</v>
      </c>
      <c r="P131" s="180">
        <v>0</v>
      </c>
      <c r="Q131" s="150">
        <v>0</v>
      </c>
      <c r="R131" s="187">
        <v>0</v>
      </c>
      <c r="S131" s="150"/>
      <c r="T131" s="180"/>
      <c r="U131" s="358"/>
      <c r="V131" s="150"/>
      <c r="W131" s="180"/>
      <c r="X131" s="150"/>
      <c r="Y131" s="180"/>
      <c r="Z131" s="150"/>
      <c r="AA131" s="180"/>
      <c r="AB131" s="150"/>
      <c r="AC131" s="187"/>
      <c r="AD131" s="150" t="s">
        <v>16916</v>
      </c>
      <c r="AE131" s="180">
        <v>0</v>
      </c>
      <c r="AF131" s="150" t="s">
        <v>16916</v>
      </c>
      <c r="AG131" s="187">
        <v>0</v>
      </c>
      <c r="AH131" s="188">
        <v>205326.88</v>
      </c>
      <c r="AI131" s="487">
        <v>0</v>
      </c>
      <c r="AJ131" s="215">
        <v>0</v>
      </c>
      <c r="AK131" s="392">
        <v>0</v>
      </c>
      <c r="AL131" s="188">
        <v>0</v>
      </c>
      <c r="AM131" s="487">
        <v>0</v>
      </c>
      <c r="AN131" s="215">
        <v>0</v>
      </c>
      <c r="AO131" s="188">
        <v>205326.88</v>
      </c>
      <c r="AP131" s="487">
        <v>0</v>
      </c>
      <c r="AQ131" s="215">
        <v>0</v>
      </c>
    </row>
    <row r="132" spans="1:43" x14ac:dyDescent="0.25">
      <c r="A132" s="148" t="s">
        <v>8358</v>
      </c>
      <c r="B132" s="148" t="s">
        <v>8363</v>
      </c>
      <c r="C132" s="148" t="s">
        <v>8213</v>
      </c>
      <c r="D132" s="148" t="s">
        <v>8213</v>
      </c>
      <c r="E132" s="148" t="s">
        <v>2765</v>
      </c>
      <c r="F132" s="453" t="s">
        <v>22</v>
      </c>
      <c r="G132" s="453" t="s">
        <v>22</v>
      </c>
      <c r="H132" s="150"/>
      <c r="I132" s="180"/>
      <c r="J132" s="358"/>
      <c r="K132" s="150"/>
      <c r="L132" s="180"/>
      <c r="M132" s="150"/>
      <c r="N132" s="180"/>
      <c r="O132" s="150"/>
      <c r="P132" s="180"/>
      <c r="Q132" s="150"/>
      <c r="R132" s="187"/>
      <c r="S132" s="150"/>
      <c r="T132" s="180"/>
      <c r="U132" s="358"/>
      <c r="V132" s="150"/>
      <c r="W132" s="180"/>
      <c r="X132" s="150"/>
      <c r="Y132" s="180"/>
      <c r="Z132" s="150"/>
      <c r="AA132" s="180"/>
      <c r="AB132" s="150"/>
      <c r="AC132" s="187"/>
      <c r="AD132" s="150" t="s">
        <v>16916</v>
      </c>
      <c r="AE132" s="180">
        <v>0</v>
      </c>
      <c r="AF132" s="150" t="s">
        <v>16916</v>
      </c>
      <c r="AG132" s="187">
        <v>0</v>
      </c>
      <c r="AH132" s="188">
        <v>0</v>
      </c>
      <c r="AI132" s="487">
        <v>0</v>
      </c>
      <c r="AJ132" s="215">
        <v>0</v>
      </c>
      <c r="AK132" s="392">
        <v>0</v>
      </c>
      <c r="AL132" s="188">
        <v>0</v>
      </c>
      <c r="AM132" s="487">
        <v>0</v>
      </c>
      <c r="AN132" s="215">
        <v>0</v>
      </c>
      <c r="AO132" s="188">
        <v>0</v>
      </c>
      <c r="AP132" s="487">
        <v>0</v>
      </c>
      <c r="AQ132" s="215">
        <v>0</v>
      </c>
    </row>
    <row r="133" spans="1:43" x14ac:dyDescent="0.25">
      <c r="A133" s="148" t="s">
        <v>8358</v>
      </c>
      <c r="B133" s="148" t="s">
        <v>9153</v>
      </c>
      <c r="C133" s="148" t="s">
        <v>8213</v>
      </c>
      <c r="D133" s="148" t="s">
        <v>8213</v>
      </c>
      <c r="E133" s="148" t="s">
        <v>2770</v>
      </c>
      <c r="F133" s="453" t="s">
        <v>22</v>
      </c>
      <c r="G133" s="453" t="s">
        <v>22</v>
      </c>
      <c r="H133" s="150"/>
      <c r="I133" s="180"/>
      <c r="J133" s="358"/>
      <c r="K133" s="150"/>
      <c r="L133" s="180"/>
      <c r="M133" s="150"/>
      <c r="N133" s="180"/>
      <c r="O133" s="150"/>
      <c r="P133" s="180"/>
      <c r="Q133" s="150"/>
      <c r="R133" s="187"/>
      <c r="S133" s="150">
        <v>0</v>
      </c>
      <c r="T133" s="180">
        <v>0</v>
      </c>
      <c r="U133" s="358">
        <v>0</v>
      </c>
      <c r="V133" s="150">
        <v>0</v>
      </c>
      <c r="W133" s="180">
        <v>0</v>
      </c>
      <c r="X133" s="150">
        <v>0</v>
      </c>
      <c r="Y133" s="180">
        <v>0</v>
      </c>
      <c r="Z133" s="150">
        <v>0</v>
      </c>
      <c r="AA133" s="180">
        <v>0</v>
      </c>
      <c r="AB133" s="150">
        <v>3140160.92</v>
      </c>
      <c r="AC133" s="187">
        <v>3090841.7799999993</v>
      </c>
      <c r="AD133" s="150" t="s">
        <v>16916</v>
      </c>
      <c r="AE133" s="180">
        <v>0</v>
      </c>
      <c r="AF133" s="150" t="s">
        <v>16916</v>
      </c>
      <c r="AG133" s="187">
        <v>0</v>
      </c>
      <c r="AH133" s="188">
        <v>3140160.92</v>
      </c>
      <c r="AI133" s="487">
        <v>3140160.92</v>
      </c>
      <c r="AJ133" s="215">
        <v>3090841.7799999993</v>
      </c>
      <c r="AK133" s="392">
        <v>0</v>
      </c>
      <c r="AL133" s="188">
        <v>0</v>
      </c>
      <c r="AM133" s="487">
        <v>0</v>
      </c>
      <c r="AN133" s="215">
        <v>0</v>
      </c>
      <c r="AO133" s="188">
        <v>3140160.92</v>
      </c>
      <c r="AP133" s="487">
        <v>3140160.92</v>
      </c>
      <c r="AQ133" s="215">
        <v>3090841.7799999993</v>
      </c>
    </row>
    <row r="134" spans="1:43" x14ac:dyDescent="0.25">
      <c r="A134" s="148" t="s">
        <v>8358</v>
      </c>
      <c r="B134" s="148" t="s">
        <v>8371</v>
      </c>
      <c r="C134" s="148" t="s">
        <v>8213</v>
      </c>
      <c r="D134" s="148" t="s">
        <v>8213</v>
      </c>
      <c r="E134" s="148" t="s">
        <v>8485</v>
      </c>
      <c r="F134" s="453" t="s">
        <v>22</v>
      </c>
      <c r="G134" s="453" t="s">
        <v>22</v>
      </c>
      <c r="H134" s="150"/>
      <c r="I134" s="180"/>
      <c r="J134" s="358"/>
      <c r="K134" s="150"/>
      <c r="L134" s="180"/>
      <c r="M134" s="150"/>
      <c r="N134" s="180"/>
      <c r="O134" s="150"/>
      <c r="P134" s="180"/>
      <c r="Q134" s="150"/>
      <c r="R134" s="187"/>
      <c r="S134" s="150">
        <v>351531.64</v>
      </c>
      <c r="T134" s="180">
        <v>0</v>
      </c>
      <c r="U134" s="358">
        <v>0</v>
      </c>
      <c r="V134" s="150">
        <v>0</v>
      </c>
      <c r="W134" s="180">
        <v>0</v>
      </c>
      <c r="X134" s="150">
        <v>0</v>
      </c>
      <c r="Y134" s="180">
        <v>0</v>
      </c>
      <c r="Z134" s="150">
        <v>4188.3599999999997</v>
      </c>
      <c r="AA134" s="180">
        <v>0</v>
      </c>
      <c r="AB134" s="150">
        <v>0</v>
      </c>
      <c r="AC134" s="187">
        <v>0</v>
      </c>
      <c r="AD134" s="150" t="s">
        <v>16916</v>
      </c>
      <c r="AE134" s="180">
        <v>0</v>
      </c>
      <c r="AF134" s="150" t="s">
        <v>16916</v>
      </c>
      <c r="AG134" s="187">
        <v>0</v>
      </c>
      <c r="AH134" s="188">
        <v>355720</v>
      </c>
      <c r="AI134" s="487">
        <v>0</v>
      </c>
      <c r="AJ134" s="215">
        <v>0</v>
      </c>
      <c r="AK134" s="392">
        <v>0</v>
      </c>
      <c r="AL134" s="188">
        <v>0</v>
      </c>
      <c r="AM134" s="487">
        <v>0</v>
      </c>
      <c r="AN134" s="215">
        <v>0</v>
      </c>
      <c r="AO134" s="188">
        <v>355720</v>
      </c>
      <c r="AP134" s="487">
        <v>0</v>
      </c>
      <c r="AQ134" s="215">
        <v>0</v>
      </c>
    </row>
    <row r="135" spans="1:43" x14ac:dyDescent="0.25">
      <c r="A135" s="148" t="s">
        <v>8377</v>
      </c>
      <c r="B135" s="148" t="s">
        <v>8379</v>
      </c>
      <c r="C135" s="148" t="s">
        <v>8213</v>
      </c>
      <c r="D135" s="148" t="s">
        <v>8213</v>
      </c>
      <c r="E135" s="148" t="s">
        <v>2872</v>
      </c>
      <c r="F135" s="453" t="s">
        <v>23</v>
      </c>
      <c r="G135" s="453" t="s">
        <v>23</v>
      </c>
      <c r="H135" s="150"/>
      <c r="I135" s="180"/>
      <c r="J135" s="358"/>
      <c r="K135" s="150"/>
      <c r="L135" s="180"/>
      <c r="M135" s="150"/>
      <c r="N135" s="180"/>
      <c r="O135" s="150"/>
      <c r="P135" s="180"/>
      <c r="Q135" s="150"/>
      <c r="R135" s="187"/>
      <c r="S135" s="150"/>
      <c r="T135" s="180"/>
      <c r="U135" s="358"/>
      <c r="V135" s="150"/>
      <c r="W135" s="180"/>
      <c r="X135" s="150"/>
      <c r="Y135" s="180"/>
      <c r="Z135" s="150"/>
      <c r="AA135" s="180"/>
      <c r="AB135" s="150"/>
      <c r="AC135" s="187"/>
      <c r="AD135" s="150" t="s">
        <v>16916</v>
      </c>
      <c r="AE135" s="180">
        <v>0</v>
      </c>
      <c r="AF135" s="150" t="s">
        <v>16916</v>
      </c>
      <c r="AG135" s="187">
        <v>0</v>
      </c>
      <c r="AH135" s="188">
        <v>0</v>
      </c>
      <c r="AI135" s="487">
        <v>0</v>
      </c>
      <c r="AJ135" s="215">
        <v>0</v>
      </c>
      <c r="AK135" s="392">
        <v>0</v>
      </c>
      <c r="AL135" s="188">
        <v>0</v>
      </c>
      <c r="AM135" s="487">
        <v>0</v>
      </c>
      <c r="AN135" s="215">
        <v>0</v>
      </c>
      <c r="AO135" s="188">
        <v>0</v>
      </c>
      <c r="AP135" s="487">
        <v>0</v>
      </c>
      <c r="AQ135" s="215">
        <v>0</v>
      </c>
    </row>
    <row r="136" spans="1:43" x14ac:dyDescent="0.25">
      <c r="A136" s="148" t="s">
        <v>8377</v>
      </c>
      <c r="B136" s="148" t="s">
        <v>8384</v>
      </c>
      <c r="C136" s="148" t="s">
        <v>8213</v>
      </c>
      <c r="D136" s="148" t="s">
        <v>8213</v>
      </c>
      <c r="E136" s="148" t="s">
        <v>8486</v>
      </c>
      <c r="F136" s="453" t="s">
        <v>23</v>
      </c>
      <c r="G136" s="453" t="s">
        <v>23</v>
      </c>
      <c r="H136" s="150"/>
      <c r="I136" s="180"/>
      <c r="J136" s="358"/>
      <c r="K136" s="150"/>
      <c r="L136" s="180"/>
      <c r="M136" s="150"/>
      <c r="N136" s="180"/>
      <c r="O136" s="150"/>
      <c r="P136" s="180"/>
      <c r="Q136" s="150"/>
      <c r="R136" s="187"/>
      <c r="S136" s="150">
        <v>1323810.6499999999</v>
      </c>
      <c r="T136" s="180">
        <v>1322027.3900000001</v>
      </c>
      <c r="U136" s="358">
        <v>0</v>
      </c>
      <c r="V136" s="150">
        <v>0</v>
      </c>
      <c r="W136" s="180">
        <v>0</v>
      </c>
      <c r="X136" s="150">
        <v>0</v>
      </c>
      <c r="Y136" s="180">
        <v>0</v>
      </c>
      <c r="Z136" s="150">
        <v>0</v>
      </c>
      <c r="AA136" s="180">
        <v>0</v>
      </c>
      <c r="AB136" s="150">
        <v>0</v>
      </c>
      <c r="AC136" s="187">
        <v>0</v>
      </c>
      <c r="AD136" s="150" t="s">
        <v>16916</v>
      </c>
      <c r="AE136" s="180">
        <v>0</v>
      </c>
      <c r="AF136" s="150" t="s">
        <v>16916</v>
      </c>
      <c r="AG136" s="187">
        <v>0</v>
      </c>
      <c r="AH136" s="188">
        <v>1323810.6499999999</v>
      </c>
      <c r="AI136" s="487">
        <v>1322027.3899999999</v>
      </c>
      <c r="AJ136" s="215">
        <v>1322027.3900000001</v>
      </c>
      <c r="AK136" s="392">
        <v>0</v>
      </c>
      <c r="AL136" s="188">
        <v>0</v>
      </c>
      <c r="AM136" s="487">
        <v>0</v>
      </c>
      <c r="AN136" s="215">
        <v>0</v>
      </c>
      <c r="AO136" s="188">
        <v>1323810.6499999999</v>
      </c>
      <c r="AP136" s="487">
        <v>1322027.3899999999</v>
      </c>
      <c r="AQ136" s="215">
        <v>1322027.3900000001</v>
      </c>
    </row>
    <row r="137" spans="1:43" x14ac:dyDescent="0.25">
      <c r="A137" s="148" t="s">
        <v>8377</v>
      </c>
      <c r="B137" s="148" t="s">
        <v>8381</v>
      </c>
      <c r="C137" s="148" t="s">
        <v>8213</v>
      </c>
      <c r="D137" s="148" t="s">
        <v>8213</v>
      </c>
      <c r="E137" s="148" t="s">
        <v>4474</v>
      </c>
      <c r="F137" s="453" t="s">
        <v>23</v>
      </c>
      <c r="G137" s="453" t="s">
        <v>23</v>
      </c>
      <c r="H137" s="150">
        <v>991108.78</v>
      </c>
      <c r="I137" s="180">
        <v>991108.78</v>
      </c>
      <c r="J137" s="358">
        <v>546.76</v>
      </c>
      <c r="K137" s="150">
        <v>0</v>
      </c>
      <c r="L137" s="180">
        <v>0</v>
      </c>
      <c r="M137" s="150">
        <v>0</v>
      </c>
      <c r="N137" s="180">
        <v>0</v>
      </c>
      <c r="O137" s="150">
        <v>0</v>
      </c>
      <c r="P137" s="180">
        <v>0</v>
      </c>
      <c r="Q137" s="150">
        <v>0</v>
      </c>
      <c r="R137" s="187">
        <v>0</v>
      </c>
      <c r="S137" s="150"/>
      <c r="T137" s="180"/>
      <c r="U137" s="358"/>
      <c r="V137" s="150"/>
      <c r="W137" s="180"/>
      <c r="X137" s="150"/>
      <c r="Y137" s="180"/>
      <c r="Z137" s="150"/>
      <c r="AA137" s="180"/>
      <c r="AB137" s="150"/>
      <c r="AC137" s="187"/>
      <c r="AD137" s="150" t="s">
        <v>16916</v>
      </c>
      <c r="AE137" s="180">
        <v>0</v>
      </c>
      <c r="AF137" s="150" t="s">
        <v>16916</v>
      </c>
      <c r="AG137" s="187">
        <v>0</v>
      </c>
      <c r="AH137" s="188">
        <v>991108.78</v>
      </c>
      <c r="AI137" s="487">
        <v>991108.78</v>
      </c>
      <c r="AJ137" s="215">
        <v>991108.78</v>
      </c>
      <c r="AK137" s="392">
        <v>546.76</v>
      </c>
      <c r="AL137" s="188">
        <v>0</v>
      </c>
      <c r="AM137" s="487">
        <v>0</v>
      </c>
      <c r="AN137" s="215">
        <v>0</v>
      </c>
      <c r="AO137" s="188">
        <v>991108.78</v>
      </c>
      <c r="AP137" s="487">
        <v>991108.78</v>
      </c>
      <c r="AQ137" s="215">
        <v>991108.78</v>
      </c>
    </row>
    <row r="138" spans="1:43" x14ac:dyDescent="0.25">
      <c r="A138" s="148" t="s">
        <v>8377</v>
      </c>
      <c r="B138" s="148" t="s">
        <v>8272</v>
      </c>
      <c r="C138" s="148" t="s">
        <v>8213</v>
      </c>
      <c r="D138" s="148" t="s">
        <v>8213</v>
      </c>
      <c r="E138" s="148" t="s">
        <v>462</v>
      </c>
      <c r="F138" s="453" t="s">
        <v>23</v>
      </c>
      <c r="G138" s="453" t="s">
        <v>23</v>
      </c>
      <c r="H138" s="150">
        <v>912118.6</v>
      </c>
      <c r="I138" s="180">
        <v>194961.41999999998</v>
      </c>
      <c r="J138" s="358">
        <v>0</v>
      </c>
      <c r="K138" s="150">
        <v>0</v>
      </c>
      <c r="L138" s="180">
        <v>0</v>
      </c>
      <c r="M138" s="150">
        <v>0</v>
      </c>
      <c r="N138" s="180">
        <v>0</v>
      </c>
      <c r="O138" s="150">
        <v>72633.320000000007</v>
      </c>
      <c r="P138" s="180">
        <v>72633.320000000022</v>
      </c>
      <c r="Q138" s="150">
        <v>346445.98</v>
      </c>
      <c r="R138" s="187">
        <v>322079.51</v>
      </c>
      <c r="S138" s="150"/>
      <c r="T138" s="180"/>
      <c r="U138" s="358"/>
      <c r="V138" s="150"/>
      <c r="W138" s="180"/>
      <c r="X138" s="150"/>
      <c r="Y138" s="180"/>
      <c r="Z138" s="150"/>
      <c r="AA138" s="180"/>
      <c r="AB138" s="150"/>
      <c r="AC138" s="187"/>
      <c r="AD138" s="150" t="s">
        <v>16916</v>
      </c>
      <c r="AE138" s="180">
        <v>0</v>
      </c>
      <c r="AF138" s="150" t="s">
        <v>16916</v>
      </c>
      <c r="AG138" s="187">
        <v>0</v>
      </c>
      <c r="AH138" s="188">
        <v>1331197.8999999999</v>
      </c>
      <c r="AI138" s="487">
        <v>614123.97</v>
      </c>
      <c r="AJ138" s="215">
        <v>589674.25</v>
      </c>
      <c r="AK138" s="392">
        <v>0</v>
      </c>
      <c r="AL138" s="188">
        <v>0</v>
      </c>
      <c r="AM138" s="487">
        <v>0</v>
      </c>
      <c r="AN138" s="215">
        <v>0</v>
      </c>
      <c r="AO138" s="188">
        <v>1331197.8999999999</v>
      </c>
      <c r="AP138" s="487">
        <v>614123.97</v>
      </c>
      <c r="AQ138" s="215">
        <v>589674.25</v>
      </c>
    </row>
    <row r="139" spans="1:43" x14ac:dyDescent="0.25">
      <c r="A139" s="148" t="s">
        <v>8377</v>
      </c>
      <c r="B139" s="148" t="s">
        <v>8382</v>
      </c>
      <c r="C139" s="148" t="s">
        <v>8213</v>
      </c>
      <c r="D139" s="148" t="s">
        <v>8213</v>
      </c>
      <c r="E139" s="148" t="s">
        <v>463</v>
      </c>
      <c r="F139" s="453" t="s">
        <v>23</v>
      </c>
      <c r="G139" s="453" t="s">
        <v>23</v>
      </c>
      <c r="H139" s="150">
        <v>286228.36</v>
      </c>
      <c r="I139" s="180">
        <v>282737.49</v>
      </c>
      <c r="J139" s="358">
        <v>0</v>
      </c>
      <c r="K139" s="150">
        <v>0</v>
      </c>
      <c r="L139" s="180">
        <v>0</v>
      </c>
      <c r="M139" s="150">
        <v>0</v>
      </c>
      <c r="N139" s="180">
        <v>0</v>
      </c>
      <c r="O139" s="150">
        <v>0</v>
      </c>
      <c r="P139" s="180">
        <v>0</v>
      </c>
      <c r="Q139" s="150">
        <v>12430206.140000001</v>
      </c>
      <c r="R139" s="187">
        <v>9181239.6799999997</v>
      </c>
      <c r="S139" s="150">
        <v>3659367.18</v>
      </c>
      <c r="T139" s="180">
        <v>3627216.8000000003</v>
      </c>
      <c r="U139" s="358">
        <v>0</v>
      </c>
      <c r="V139" s="150">
        <v>0</v>
      </c>
      <c r="W139" s="180">
        <v>0</v>
      </c>
      <c r="X139" s="150">
        <v>0</v>
      </c>
      <c r="Y139" s="180">
        <v>0</v>
      </c>
      <c r="Z139" s="150">
        <v>53485.08</v>
      </c>
      <c r="AA139" s="180">
        <v>53485.079999999987</v>
      </c>
      <c r="AB139" s="150">
        <v>0</v>
      </c>
      <c r="AC139" s="187">
        <v>0</v>
      </c>
      <c r="AD139" s="150" t="s">
        <v>16916</v>
      </c>
      <c r="AE139" s="180">
        <v>0</v>
      </c>
      <c r="AF139" s="150" t="s">
        <v>16916</v>
      </c>
      <c r="AG139" s="187">
        <v>0</v>
      </c>
      <c r="AH139" s="188">
        <v>16429286.76</v>
      </c>
      <c r="AI139" s="487">
        <v>16393739.890000001</v>
      </c>
      <c r="AJ139" s="215">
        <v>13144679.050000001</v>
      </c>
      <c r="AK139" s="392">
        <v>0</v>
      </c>
      <c r="AL139" s="188">
        <v>0</v>
      </c>
      <c r="AM139" s="487">
        <v>0</v>
      </c>
      <c r="AN139" s="215">
        <v>0</v>
      </c>
      <c r="AO139" s="188">
        <v>16429286.76</v>
      </c>
      <c r="AP139" s="487">
        <v>16393739.890000001</v>
      </c>
      <c r="AQ139" s="215">
        <v>13144679.050000001</v>
      </c>
    </row>
    <row r="140" spans="1:43" x14ac:dyDescent="0.25">
      <c r="A140" s="148" t="s">
        <v>8377</v>
      </c>
      <c r="B140" s="148" t="s">
        <v>8260</v>
      </c>
      <c r="C140" s="148" t="s">
        <v>8213</v>
      </c>
      <c r="D140" s="148" t="s">
        <v>8213</v>
      </c>
      <c r="E140" s="148" t="s">
        <v>8383</v>
      </c>
      <c r="F140" s="453" t="s">
        <v>23</v>
      </c>
      <c r="G140" s="453" t="s">
        <v>23</v>
      </c>
      <c r="H140" s="150">
        <v>0</v>
      </c>
      <c r="I140" s="180">
        <v>0</v>
      </c>
      <c r="J140" s="358">
        <v>0</v>
      </c>
      <c r="K140" s="150">
        <v>0</v>
      </c>
      <c r="L140" s="180">
        <v>0</v>
      </c>
      <c r="M140" s="150">
        <v>1970860.21</v>
      </c>
      <c r="N140" s="180">
        <v>0</v>
      </c>
      <c r="O140" s="150">
        <v>0</v>
      </c>
      <c r="P140" s="180">
        <v>0</v>
      </c>
      <c r="Q140" s="150">
        <v>0</v>
      </c>
      <c r="R140" s="187">
        <v>0</v>
      </c>
      <c r="S140" s="150">
        <v>1021396.57</v>
      </c>
      <c r="T140" s="180">
        <v>0</v>
      </c>
      <c r="U140" s="358">
        <v>0</v>
      </c>
      <c r="V140" s="150">
        <v>0</v>
      </c>
      <c r="W140" s="180">
        <v>0</v>
      </c>
      <c r="X140" s="150">
        <v>0</v>
      </c>
      <c r="Y140" s="180">
        <v>0</v>
      </c>
      <c r="Z140" s="150">
        <v>0</v>
      </c>
      <c r="AA140" s="180">
        <v>0</v>
      </c>
      <c r="AB140" s="150">
        <v>0</v>
      </c>
      <c r="AC140" s="187">
        <v>0</v>
      </c>
      <c r="AD140" s="150" t="s">
        <v>16916</v>
      </c>
      <c r="AE140" s="180">
        <v>0</v>
      </c>
      <c r="AF140" s="150" t="s">
        <v>16916</v>
      </c>
      <c r="AG140" s="187">
        <v>0</v>
      </c>
      <c r="AH140" s="188">
        <v>2992256.78</v>
      </c>
      <c r="AI140" s="487">
        <v>0</v>
      </c>
      <c r="AJ140" s="215">
        <v>0</v>
      </c>
      <c r="AK140" s="392">
        <v>0</v>
      </c>
      <c r="AL140" s="188">
        <v>0</v>
      </c>
      <c r="AM140" s="487">
        <v>0</v>
      </c>
      <c r="AN140" s="215">
        <v>0</v>
      </c>
      <c r="AO140" s="188">
        <v>2992256.78</v>
      </c>
      <c r="AP140" s="487">
        <v>0</v>
      </c>
      <c r="AQ140" s="215">
        <v>0</v>
      </c>
    </row>
    <row r="141" spans="1:43" x14ac:dyDescent="0.25">
      <c r="A141" s="148" t="s">
        <v>8377</v>
      </c>
      <c r="B141" s="148" t="s">
        <v>8262</v>
      </c>
      <c r="C141" s="148" t="s">
        <v>8213</v>
      </c>
      <c r="D141" s="148" t="s">
        <v>8213</v>
      </c>
      <c r="E141" s="148" t="s">
        <v>8205</v>
      </c>
      <c r="F141" s="453" t="s">
        <v>23</v>
      </c>
      <c r="G141" s="453" t="s">
        <v>23</v>
      </c>
      <c r="H141" s="150">
        <v>0</v>
      </c>
      <c r="I141" s="180">
        <v>0</v>
      </c>
      <c r="J141" s="358">
        <v>0</v>
      </c>
      <c r="K141" s="150">
        <v>0</v>
      </c>
      <c r="L141" s="180">
        <v>0</v>
      </c>
      <c r="M141" s="150">
        <v>238378.86</v>
      </c>
      <c r="N141" s="180">
        <v>238378.86000000002</v>
      </c>
      <c r="O141" s="150">
        <v>0</v>
      </c>
      <c r="P141" s="180">
        <v>0</v>
      </c>
      <c r="Q141" s="150">
        <v>672582.55</v>
      </c>
      <c r="R141" s="187">
        <v>672582.55</v>
      </c>
      <c r="S141" s="150"/>
      <c r="T141" s="180"/>
      <c r="U141" s="358"/>
      <c r="V141" s="150"/>
      <c r="W141" s="180"/>
      <c r="X141" s="150"/>
      <c r="Y141" s="180"/>
      <c r="Z141" s="150"/>
      <c r="AA141" s="180"/>
      <c r="AB141" s="150"/>
      <c r="AC141" s="187"/>
      <c r="AD141" s="150" t="s">
        <v>16916</v>
      </c>
      <c r="AE141" s="180">
        <v>0</v>
      </c>
      <c r="AF141" s="150" t="s">
        <v>16916</v>
      </c>
      <c r="AG141" s="187">
        <v>0</v>
      </c>
      <c r="AH141" s="188">
        <v>910961.41</v>
      </c>
      <c r="AI141" s="487">
        <v>910961.41</v>
      </c>
      <c r="AJ141" s="215">
        <v>910961.41</v>
      </c>
      <c r="AK141" s="392">
        <v>0</v>
      </c>
      <c r="AL141" s="188">
        <v>0</v>
      </c>
      <c r="AM141" s="487">
        <v>0</v>
      </c>
      <c r="AN141" s="215">
        <v>0</v>
      </c>
      <c r="AO141" s="188">
        <v>910961.41</v>
      </c>
      <c r="AP141" s="487">
        <v>910961.41</v>
      </c>
      <c r="AQ141" s="215">
        <v>910961.41</v>
      </c>
    </row>
    <row r="142" spans="1:43" x14ac:dyDescent="0.25">
      <c r="A142" s="148" t="s">
        <v>8387</v>
      </c>
      <c r="B142" s="148" t="s">
        <v>8379</v>
      </c>
      <c r="C142" s="148" t="s">
        <v>8213</v>
      </c>
      <c r="D142" s="148" t="s">
        <v>8213</v>
      </c>
      <c r="E142" s="148" t="s">
        <v>84</v>
      </c>
      <c r="F142" s="453" t="s">
        <v>17052</v>
      </c>
      <c r="G142" s="453" t="s">
        <v>17053</v>
      </c>
      <c r="H142" s="150"/>
      <c r="I142" s="180"/>
      <c r="J142" s="358"/>
      <c r="K142" s="150"/>
      <c r="L142" s="180"/>
      <c r="M142" s="150"/>
      <c r="N142" s="180"/>
      <c r="O142" s="150"/>
      <c r="P142" s="180"/>
      <c r="Q142" s="150"/>
      <c r="R142" s="187"/>
      <c r="S142" s="150"/>
      <c r="T142" s="180"/>
      <c r="U142" s="358"/>
      <c r="V142" s="150"/>
      <c r="W142" s="180"/>
      <c r="X142" s="150"/>
      <c r="Y142" s="180"/>
      <c r="Z142" s="150"/>
      <c r="AA142" s="180"/>
      <c r="AB142" s="150"/>
      <c r="AC142" s="187"/>
      <c r="AD142" s="150">
        <v>0</v>
      </c>
      <c r="AE142" s="180">
        <v>0</v>
      </c>
      <c r="AF142" s="150">
        <v>3532004.44</v>
      </c>
      <c r="AG142" s="187">
        <v>1046541.4199999999</v>
      </c>
      <c r="AH142" s="188">
        <v>0</v>
      </c>
      <c r="AI142" s="487">
        <v>0</v>
      </c>
      <c r="AJ142" s="215">
        <v>0</v>
      </c>
      <c r="AK142" s="392">
        <v>0</v>
      </c>
      <c r="AL142" s="188">
        <v>3532004.44</v>
      </c>
      <c r="AM142" s="487">
        <v>1046541.42</v>
      </c>
      <c r="AN142" s="215">
        <v>1046541.4199999999</v>
      </c>
      <c r="AO142" s="188">
        <v>3532004.44</v>
      </c>
      <c r="AP142" s="487">
        <v>1046541.42</v>
      </c>
      <c r="AQ142" s="215">
        <v>1046541.4199999999</v>
      </c>
    </row>
    <row r="143" spans="1:43" x14ac:dyDescent="0.25">
      <c r="A143" s="148" t="s">
        <v>8387</v>
      </c>
      <c r="B143" s="148" t="s">
        <v>8399</v>
      </c>
      <c r="C143" s="148" t="s">
        <v>8213</v>
      </c>
      <c r="D143" s="148" t="s">
        <v>8213</v>
      </c>
      <c r="E143" s="148" t="s">
        <v>569</v>
      </c>
      <c r="F143" s="453" t="s">
        <v>17052</v>
      </c>
      <c r="G143" s="453" t="s">
        <v>17053</v>
      </c>
      <c r="H143" s="150"/>
      <c r="I143" s="180"/>
      <c r="J143" s="358"/>
      <c r="K143" s="150"/>
      <c r="L143" s="180"/>
      <c r="M143" s="150"/>
      <c r="N143" s="180"/>
      <c r="O143" s="150"/>
      <c r="P143" s="180"/>
      <c r="Q143" s="150"/>
      <c r="R143" s="187"/>
      <c r="S143" s="150"/>
      <c r="T143" s="180"/>
      <c r="U143" s="358"/>
      <c r="V143" s="150"/>
      <c r="W143" s="180"/>
      <c r="X143" s="150"/>
      <c r="Y143" s="180"/>
      <c r="Z143" s="150"/>
      <c r="AA143" s="180"/>
      <c r="AB143" s="150"/>
      <c r="AC143" s="187"/>
      <c r="AD143" s="150" t="s">
        <v>16916</v>
      </c>
      <c r="AE143" s="180">
        <v>0</v>
      </c>
      <c r="AF143" s="150" t="s">
        <v>16916</v>
      </c>
      <c r="AG143" s="187">
        <v>0</v>
      </c>
      <c r="AH143" s="188">
        <v>0</v>
      </c>
      <c r="AI143" s="487">
        <v>0</v>
      </c>
      <c r="AJ143" s="215">
        <v>0</v>
      </c>
      <c r="AK143" s="392">
        <v>0</v>
      </c>
      <c r="AL143" s="188">
        <v>0</v>
      </c>
      <c r="AM143" s="487">
        <v>0</v>
      </c>
      <c r="AN143" s="215">
        <v>0</v>
      </c>
      <c r="AO143" s="188">
        <v>0</v>
      </c>
      <c r="AP143" s="487">
        <v>0</v>
      </c>
      <c r="AQ143" s="215">
        <v>0</v>
      </c>
    </row>
    <row r="144" spans="1:43" x14ac:dyDescent="0.25">
      <c r="A144" s="148" t="s">
        <v>8387</v>
      </c>
      <c r="B144" s="148" t="s">
        <v>8263</v>
      </c>
      <c r="C144" s="148" t="s">
        <v>8213</v>
      </c>
      <c r="D144" s="148" t="s">
        <v>8213</v>
      </c>
      <c r="E144" s="148" t="s">
        <v>574</v>
      </c>
      <c r="F144" s="453" t="s">
        <v>17052</v>
      </c>
      <c r="G144" s="453" t="s">
        <v>17053</v>
      </c>
      <c r="H144" s="150"/>
      <c r="I144" s="180"/>
      <c r="J144" s="358"/>
      <c r="K144" s="150"/>
      <c r="L144" s="180"/>
      <c r="M144" s="150"/>
      <c r="N144" s="180"/>
      <c r="O144" s="150"/>
      <c r="P144" s="180"/>
      <c r="Q144" s="150"/>
      <c r="R144" s="187"/>
      <c r="S144" s="150">
        <v>287702.25</v>
      </c>
      <c r="T144" s="180">
        <v>286016.57999999996</v>
      </c>
      <c r="U144" s="358">
        <v>0</v>
      </c>
      <c r="V144" s="150">
        <v>0</v>
      </c>
      <c r="W144" s="180">
        <v>0</v>
      </c>
      <c r="X144" s="150">
        <v>0</v>
      </c>
      <c r="Y144" s="180">
        <v>0</v>
      </c>
      <c r="Z144" s="150">
        <v>0</v>
      </c>
      <c r="AA144" s="180">
        <v>0</v>
      </c>
      <c r="AB144" s="150">
        <v>1030000</v>
      </c>
      <c r="AC144" s="187">
        <v>1030000</v>
      </c>
      <c r="AD144" s="150" t="s">
        <v>16916</v>
      </c>
      <c r="AE144" s="180">
        <v>0</v>
      </c>
      <c r="AF144" s="150" t="s">
        <v>16916</v>
      </c>
      <c r="AG144" s="187">
        <v>0</v>
      </c>
      <c r="AH144" s="188">
        <v>1317702.25</v>
      </c>
      <c r="AI144" s="487">
        <v>1317702.25</v>
      </c>
      <c r="AJ144" s="215">
        <v>1316016.58</v>
      </c>
      <c r="AK144" s="392">
        <v>0</v>
      </c>
      <c r="AL144" s="188">
        <v>0</v>
      </c>
      <c r="AM144" s="487">
        <v>0</v>
      </c>
      <c r="AN144" s="215">
        <v>0</v>
      </c>
      <c r="AO144" s="188">
        <v>1317702.25</v>
      </c>
      <c r="AP144" s="487">
        <v>1317702.25</v>
      </c>
      <c r="AQ144" s="215">
        <v>1316016.58</v>
      </c>
    </row>
    <row r="145" spans="1:43" x14ac:dyDescent="0.25">
      <c r="A145" s="148" t="s">
        <v>8387</v>
      </c>
      <c r="B145" s="148" t="s">
        <v>8247</v>
      </c>
      <c r="C145" s="148" t="s">
        <v>8213</v>
      </c>
      <c r="D145" s="148" t="s">
        <v>8213</v>
      </c>
      <c r="E145" s="148" t="s">
        <v>584</v>
      </c>
      <c r="F145" s="453" t="s">
        <v>17052</v>
      </c>
      <c r="G145" s="453" t="s">
        <v>17053</v>
      </c>
      <c r="H145" s="150"/>
      <c r="I145" s="180"/>
      <c r="J145" s="358"/>
      <c r="K145" s="150"/>
      <c r="L145" s="180"/>
      <c r="M145" s="150"/>
      <c r="N145" s="180"/>
      <c r="O145" s="150"/>
      <c r="P145" s="180"/>
      <c r="Q145" s="150"/>
      <c r="R145" s="187"/>
      <c r="S145" s="150">
        <v>112909.56</v>
      </c>
      <c r="T145" s="180">
        <v>112909.55999999998</v>
      </c>
      <c r="U145" s="358">
        <v>134.89000000000001</v>
      </c>
      <c r="V145" s="150">
        <v>0</v>
      </c>
      <c r="W145" s="180">
        <v>0</v>
      </c>
      <c r="X145" s="150">
        <v>0</v>
      </c>
      <c r="Y145" s="180">
        <v>0</v>
      </c>
      <c r="Z145" s="150">
        <v>0</v>
      </c>
      <c r="AA145" s="180">
        <v>0</v>
      </c>
      <c r="AB145" s="150">
        <v>0</v>
      </c>
      <c r="AC145" s="187">
        <v>0</v>
      </c>
      <c r="AD145" s="150" t="s">
        <v>16916</v>
      </c>
      <c r="AE145" s="180">
        <v>0</v>
      </c>
      <c r="AF145" s="150" t="s">
        <v>16916</v>
      </c>
      <c r="AG145" s="187">
        <v>0</v>
      </c>
      <c r="AH145" s="188">
        <v>112909.56</v>
      </c>
      <c r="AI145" s="487">
        <v>112909.56</v>
      </c>
      <c r="AJ145" s="215">
        <v>112909.55999999998</v>
      </c>
      <c r="AK145" s="392">
        <v>134.89000000000001</v>
      </c>
      <c r="AL145" s="188">
        <v>0</v>
      </c>
      <c r="AM145" s="487">
        <v>0</v>
      </c>
      <c r="AN145" s="215">
        <v>0</v>
      </c>
      <c r="AO145" s="188">
        <v>112909.56</v>
      </c>
      <c r="AP145" s="487">
        <v>112909.56</v>
      </c>
      <c r="AQ145" s="215">
        <v>112909.55999999998</v>
      </c>
    </row>
    <row r="146" spans="1:43" x14ac:dyDescent="0.25">
      <c r="A146" s="148" t="s">
        <v>8387</v>
      </c>
      <c r="B146" s="148" t="s">
        <v>8274</v>
      </c>
      <c r="C146" s="148" t="s">
        <v>8213</v>
      </c>
      <c r="D146" s="148" t="s">
        <v>8213</v>
      </c>
      <c r="E146" s="148" t="s">
        <v>201</v>
      </c>
      <c r="F146" s="453" t="s">
        <v>17052</v>
      </c>
      <c r="G146" s="453" t="s">
        <v>17053</v>
      </c>
      <c r="H146" s="150">
        <v>0</v>
      </c>
      <c r="I146" s="180">
        <v>0</v>
      </c>
      <c r="J146" s="358">
        <v>0</v>
      </c>
      <c r="K146" s="150">
        <v>0</v>
      </c>
      <c r="L146" s="180">
        <v>0</v>
      </c>
      <c r="M146" s="150">
        <v>0</v>
      </c>
      <c r="N146" s="180">
        <v>0</v>
      </c>
      <c r="O146" s="150">
        <v>0</v>
      </c>
      <c r="P146" s="180">
        <v>0</v>
      </c>
      <c r="Q146" s="150">
        <v>200000</v>
      </c>
      <c r="R146" s="187">
        <v>181995.87</v>
      </c>
      <c r="S146" s="150"/>
      <c r="T146" s="180"/>
      <c r="U146" s="358"/>
      <c r="V146" s="150"/>
      <c r="W146" s="180"/>
      <c r="X146" s="150"/>
      <c r="Y146" s="180"/>
      <c r="Z146" s="150"/>
      <c r="AA146" s="180"/>
      <c r="AB146" s="150"/>
      <c r="AC146" s="187"/>
      <c r="AD146" s="150" t="s">
        <v>16916</v>
      </c>
      <c r="AE146" s="180">
        <v>0</v>
      </c>
      <c r="AF146" s="150" t="s">
        <v>16916</v>
      </c>
      <c r="AG146" s="187">
        <v>0</v>
      </c>
      <c r="AH146" s="188">
        <v>200000</v>
      </c>
      <c r="AI146" s="487">
        <v>200000</v>
      </c>
      <c r="AJ146" s="215">
        <v>181995.87</v>
      </c>
      <c r="AK146" s="392">
        <v>0</v>
      </c>
      <c r="AL146" s="188">
        <v>0</v>
      </c>
      <c r="AM146" s="487">
        <v>0</v>
      </c>
      <c r="AN146" s="215">
        <v>0</v>
      </c>
      <c r="AO146" s="188">
        <v>200000</v>
      </c>
      <c r="AP146" s="487">
        <v>200000</v>
      </c>
      <c r="AQ146" s="215">
        <v>181995.87</v>
      </c>
    </row>
    <row r="147" spans="1:43" x14ac:dyDescent="0.25">
      <c r="A147" s="148" t="s">
        <v>8387</v>
      </c>
      <c r="B147" s="148" t="s">
        <v>8249</v>
      </c>
      <c r="C147" s="148" t="s">
        <v>8213</v>
      </c>
      <c r="D147" s="148" t="s">
        <v>8213</v>
      </c>
      <c r="E147" s="148" t="s">
        <v>586</v>
      </c>
      <c r="F147" s="453" t="s">
        <v>17052</v>
      </c>
      <c r="G147" s="453" t="s">
        <v>17053</v>
      </c>
      <c r="H147" s="150"/>
      <c r="I147" s="180"/>
      <c r="J147" s="358"/>
      <c r="K147" s="150"/>
      <c r="L147" s="180"/>
      <c r="M147" s="150"/>
      <c r="N147" s="180"/>
      <c r="O147" s="150"/>
      <c r="P147" s="180"/>
      <c r="Q147" s="150"/>
      <c r="R147" s="187"/>
      <c r="S147" s="150"/>
      <c r="T147" s="180"/>
      <c r="U147" s="358"/>
      <c r="V147" s="150"/>
      <c r="W147" s="180"/>
      <c r="X147" s="150"/>
      <c r="Y147" s="180"/>
      <c r="Z147" s="150"/>
      <c r="AA147" s="180"/>
      <c r="AB147" s="150"/>
      <c r="AC147" s="187"/>
      <c r="AD147" s="150">
        <v>0</v>
      </c>
      <c r="AE147" s="180">
        <v>0</v>
      </c>
      <c r="AF147" s="150">
        <v>1795000</v>
      </c>
      <c r="AG147" s="187">
        <v>1795000</v>
      </c>
      <c r="AH147" s="188">
        <v>0</v>
      </c>
      <c r="AI147" s="487">
        <v>0</v>
      </c>
      <c r="AJ147" s="215">
        <v>0</v>
      </c>
      <c r="AK147" s="392">
        <v>0</v>
      </c>
      <c r="AL147" s="188">
        <v>1795000</v>
      </c>
      <c r="AM147" s="487">
        <v>1795000</v>
      </c>
      <c r="AN147" s="215">
        <v>1795000</v>
      </c>
      <c r="AO147" s="188">
        <v>1795000</v>
      </c>
      <c r="AP147" s="487">
        <v>1795000</v>
      </c>
      <c r="AQ147" s="215">
        <v>1795000</v>
      </c>
    </row>
    <row r="148" spans="1:43" x14ac:dyDescent="0.25">
      <c r="A148" s="148" t="s">
        <v>8387</v>
      </c>
      <c r="B148" s="148" t="s">
        <v>8441</v>
      </c>
      <c r="C148" s="148" t="s">
        <v>8213</v>
      </c>
      <c r="D148" s="148" t="s">
        <v>8213</v>
      </c>
      <c r="E148" s="148" t="s">
        <v>17105</v>
      </c>
      <c r="F148" s="453" t="s">
        <v>17052</v>
      </c>
      <c r="G148" s="453" t="s">
        <v>17053</v>
      </c>
      <c r="H148" s="150"/>
      <c r="I148" s="180"/>
      <c r="J148" s="358"/>
      <c r="K148" s="150"/>
      <c r="L148" s="180"/>
      <c r="M148" s="150"/>
      <c r="N148" s="180"/>
      <c r="O148" s="150"/>
      <c r="P148" s="180"/>
      <c r="Q148" s="150"/>
      <c r="R148" s="187"/>
      <c r="S148" s="150"/>
      <c r="T148" s="180"/>
      <c r="U148" s="358"/>
      <c r="V148" s="150"/>
      <c r="W148" s="180"/>
      <c r="X148" s="150"/>
      <c r="Y148" s="180"/>
      <c r="Z148" s="150"/>
      <c r="AA148" s="180"/>
      <c r="AB148" s="150"/>
      <c r="AC148" s="187"/>
      <c r="AD148" s="150">
        <v>83619.240000000005</v>
      </c>
      <c r="AE148" s="180">
        <v>0</v>
      </c>
      <c r="AF148" s="150">
        <v>83619.240000000005</v>
      </c>
      <c r="AG148" s="187">
        <v>83619.240000000005</v>
      </c>
      <c r="AH148" s="188">
        <v>0</v>
      </c>
      <c r="AI148" s="487">
        <v>0</v>
      </c>
      <c r="AJ148" s="215">
        <v>0</v>
      </c>
      <c r="AK148" s="392">
        <v>0</v>
      </c>
      <c r="AL148" s="188">
        <v>167238.48000000001</v>
      </c>
      <c r="AM148" s="487">
        <v>83619.240000000005</v>
      </c>
      <c r="AN148" s="215">
        <v>83619.240000000005</v>
      </c>
      <c r="AO148" s="188">
        <v>167238.48000000001</v>
      </c>
      <c r="AP148" s="487">
        <v>83619.240000000005</v>
      </c>
      <c r="AQ148" s="215">
        <v>83619.240000000005</v>
      </c>
    </row>
    <row r="149" spans="1:43" x14ac:dyDescent="0.25">
      <c r="A149" s="148" t="s">
        <v>8387</v>
      </c>
      <c r="B149" s="148" t="s">
        <v>8241</v>
      </c>
      <c r="C149" s="148" t="s">
        <v>8213</v>
      </c>
      <c r="D149" s="148" t="s">
        <v>8213</v>
      </c>
      <c r="E149" s="148" t="s">
        <v>329</v>
      </c>
      <c r="F149" s="453" t="s">
        <v>17052</v>
      </c>
      <c r="G149" s="453" t="s">
        <v>17053</v>
      </c>
      <c r="H149" s="150"/>
      <c r="I149" s="180"/>
      <c r="J149" s="358"/>
      <c r="K149" s="150"/>
      <c r="L149" s="180"/>
      <c r="M149" s="150"/>
      <c r="N149" s="180"/>
      <c r="O149" s="150"/>
      <c r="P149" s="180"/>
      <c r="Q149" s="150"/>
      <c r="R149" s="187"/>
      <c r="S149" s="150">
        <v>34070.97</v>
      </c>
      <c r="T149" s="180">
        <v>0</v>
      </c>
      <c r="U149" s="358">
        <v>0</v>
      </c>
      <c r="V149" s="150">
        <v>0</v>
      </c>
      <c r="W149" s="180">
        <v>0</v>
      </c>
      <c r="X149" s="150">
        <v>0</v>
      </c>
      <c r="Y149" s="180">
        <v>0</v>
      </c>
      <c r="Z149" s="150">
        <v>0</v>
      </c>
      <c r="AA149" s="180">
        <v>0</v>
      </c>
      <c r="AB149" s="150">
        <v>0</v>
      </c>
      <c r="AC149" s="187">
        <v>0</v>
      </c>
      <c r="AD149" s="150" t="s">
        <v>16916</v>
      </c>
      <c r="AE149" s="180">
        <v>0</v>
      </c>
      <c r="AF149" s="150" t="s">
        <v>16916</v>
      </c>
      <c r="AG149" s="187">
        <v>0</v>
      </c>
      <c r="AH149" s="188">
        <v>34070.97</v>
      </c>
      <c r="AI149" s="487">
        <v>0</v>
      </c>
      <c r="AJ149" s="215">
        <v>0</v>
      </c>
      <c r="AK149" s="392">
        <v>0</v>
      </c>
      <c r="AL149" s="188">
        <v>0</v>
      </c>
      <c r="AM149" s="487">
        <v>0</v>
      </c>
      <c r="AN149" s="215">
        <v>0</v>
      </c>
      <c r="AO149" s="188">
        <v>34070.97</v>
      </c>
      <c r="AP149" s="487">
        <v>0</v>
      </c>
      <c r="AQ149" s="215">
        <v>0</v>
      </c>
    </row>
    <row r="150" spans="1:43" x14ac:dyDescent="0.25">
      <c r="A150" s="148" t="s">
        <v>8387</v>
      </c>
      <c r="B150" s="148" t="s">
        <v>8365</v>
      </c>
      <c r="C150" s="148" t="s">
        <v>8213</v>
      </c>
      <c r="D150" s="148" t="s">
        <v>8213</v>
      </c>
      <c r="E150" s="148" t="s">
        <v>17084</v>
      </c>
      <c r="F150" s="453" t="s">
        <v>17052</v>
      </c>
      <c r="G150" s="453" t="s">
        <v>17053</v>
      </c>
      <c r="H150" s="150"/>
      <c r="I150" s="180"/>
      <c r="J150" s="358"/>
      <c r="K150" s="150"/>
      <c r="L150" s="180"/>
      <c r="M150" s="150"/>
      <c r="N150" s="180"/>
      <c r="O150" s="150"/>
      <c r="P150" s="180"/>
      <c r="Q150" s="150"/>
      <c r="R150" s="187"/>
      <c r="S150" s="150">
        <v>498036.83</v>
      </c>
      <c r="T150" s="180">
        <v>0</v>
      </c>
      <c r="U150" s="358">
        <v>0</v>
      </c>
      <c r="V150" s="150">
        <v>0</v>
      </c>
      <c r="W150" s="180">
        <v>0</v>
      </c>
      <c r="X150" s="150">
        <v>0</v>
      </c>
      <c r="Y150" s="180">
        <v>0</v>
      </c>
      <c r="Z150" s="150">
        <v>176540.39</v>
      </c>
      <c r="AA150" s="180">
        <v>74687.91</v>
      </c>
      <c r="AB150" s="150">
        <v>0</v>
      </c>
      <c r="AC150" s="187">
        <v>0</v>
      </c>
      <c r="AD150" s="150" t="s">
        <v>16916</v>
      </c>
      <c r="AE150" s="180">
        <v>0</v>
      </c>
      <c r="AF150" s="150" t="s">
        <v>16916</v>
      </c>
      <c r="AG150" s="187">
        <v>0</v>
      </c>
      <c r="AH150" s="188">
        <v>674577.22</v>
      </c>
      <c r="AI150" s="487">
        <v>674577.22</v>
      </c>
      <c r="AJ150" s="215">
        <v>74687.91</v>
      </c>
      <c r="AK150" s="392">
        <v>0</v>
      </c>
      <c r="AL150" s="188">
        <v>0</v>
      </c>
      <c r="AM150" s="487">
        <v>0</v>
      </c>
      <c r="AN150" s="215">
        <v>0</v>
      </c>
      <c r="AO150" s="188">
        <v>674577.22</v>
      </c>
      <c r="AP150" s="487">
        <v>674577.22</v>
      </c>
      <c r="AQ150" s="215">
        <v>74687.91</v>
      </c>
    </row>
    <row r="151" spans="1:43" x14ac:dyDescent="0.25">
      <c r="A151" s="148" t="s">
        <v>8387</v>
      </c>
      <c r="B151" s="148" t="s">
        <v>8212</v>
      </c>
      <c r="C151" s="148" t="s">
        <v>8213</v>
      </c>
      <c r="D151" s="148" t="s">
        <v>8213</v>
      </c>
      <c r="E151" s="148" t="s">
        <v>610</v>
      </c>
      <c r="F151" s="453" t="s">
        <v>17052</v>
      </c>
      <c r="G151" s="453" t="s">
        <v>17053</v>
      </c>
      <c r="H151" s="150"/>
      <c r="I151" s="180"/>
      <c r="J151" s="358"/>
      <c r="K151" s="150"/>
      <c r="L151" s="180"/>
      <c r="M151" s="150"/>
      <c r="N151" s="180"/>
      <c r="O151" s="150"/>
      <c r="P151" s="180"/>
      <c r="Q151" s="150"/>
      <c r="R151" s="187"/>
      <c r="S151" s="150">
        <v>410451.23</v>
      </c>
      <c r="T151" s="180">
        <v>0</v>
      </c>
      <c r="U151" s="358">
        <v>0</v>
      </c>
      <c r="V151" s="150">
        <v>0</v>
      </c>
      <c r="W151" s="180">
        <v>0</v>
      </c>
      <c r="X151" s="150">
        <v>0</v>
      </c>
      <c r="Y151" s="180">
        <v>0</v>
      </c>
      <c r="Z151" s="150">
        <v>0</v>
      </c>
      <c r="AA151" s="180">
        <v>0</v>
      </c>
      <c r="AB151" s="150">
        <v>0</v>
      </c>
      <c r="AC151" s="187">
        <v>0</v>
      </c>
      <c r="AD151" s="150" t="s">
        <v>16916</v>
      </c>
      <c r="AE151" s="180">
        <v>0</v>
      </c>
      <c r="AF151" s="150" t="s">
        <v>16916</v>
      </c>
      <c r="AG151" s="187">
        <v>0</v>
      </c>
      <c r="AH151" s="188">
        <v>410451.23</v>
      </c>
      <c r="AI151" s="487">
        <v>177689.98</v>
      </c>
      <c r="AJ151" s="215">
        <v>0</v>
      </c>
      <c r="AK151" s="392">
        <v>0</v>
      </c>
      <c r="AL151" s="188">
        <v>0</v>
      </c>
      <c r="AM151" s="487">
        <v>0</v>
      </c>
      <c r="AN151" s="215">
        <v>0</v>
      </c>
      <c r="AO151" s="188">
        <v>410451.23</v>
      </c>
      <c r="AP151" s="487">
        <v>177689.98</v>
      </c>
      <c r="AQ151" s="215">
        <v>0</v>
      </c>
    </row>
    <row r="152" spans="1:43" x14ac:dyDescent="0.25">
      <c r="A152" s="148" t="s">
        <v>8398</v>
      </c>
      <c r="B152" s="148" t="s">
        <v>8258</v>
      </c>
      <c r="C152" s="148" t="s">
        <v>8213</v>
      </c>
      <c r="D152" s="148" t="s">
        <v>8213</v>
      </c>
      <c r="E152" s="148" t="s">
        <v>335</v>
      </c>
      <c r="F152" s="453" t="s">
        <v>17062</v>
      </c>
      <c r="G152" s="453" t="s">
        <v>17053</v>
      </c>
      <c r="H152" s="150"/>
      <c r="I152" s="180"/>
      <c r="J152" s="358"/>
      <c r="K152" s="150"/>
      <c r="L152" s="180"/>
      <c r="M152" s="150"/>
      <c r="N152" s="180"/>
      <c r="O152" s="150"/>
      <c r="P152" s="180"/>
      <c r="Q152" s="150"/>
      <c r="R152" s="187"/>
      <c r="S152" s="150"/>
      <c r="T152" s="180"/>
      <c r="U152" s="358"/>
      <c r="V152" s="150"/>
      <c r="W152" s="180"/>
      <c r="X152" s="150"/>
      <c r="Y152" s="180"/>
      <c r="Z152" s="150"/>
      <c r="AA152" s="180"/>
      <c r="AB152" s="150"/>
      <c r="AC152" s="187"/>
      <c r="AD152" s="150">
        <v>18000</v>
      </c>
      <c r="AE152" s="180">
        <v>18000</v>
      </c>
      <c r="AF152" s="150">
        <v>0</v>
      </c>
      <c r="AG152" s="187">
        <v>0</v>
      </c>
      <c r="AH152" s="188">
        <v>0</v>
      </c>
      <c r="AI152" s="487">
        <v>0</v>
      </c>
      <c r="AJ152" s="215">
        <v>0</v>
      </c>
      <c r="AK152" s="392">
        <v>0</v>
      </c>
      <c r="AL152" s="188">
        <v>18000</v>
      </c>
      <c r="AM152" s="487">
        <v>18000</v>
      </c>
      <c r="AN152" s="215">
        <v>18000</v>
      </c>
      <c r="AO152" s="188">
        <v>18000</v>
      </c>
      <c r="AP152" s="487">
        <v>18000</v>
      </c>
      <c r="AQ152" s="215">
        <v>18000</v>
      </c>
    </row>
    <row r="153" spans="1:43" x14ac:dyDescent="0.25">
      <c r="A153" s="148" t="s">
        <v>8398</v>
      </c>
      <c r="B153" s="148" t="s">
        <v>8251</v>
      </c>
      <c r="C153" s="148" t="s">
        <v>8213</v>
      </c>
      <c r="D153" s="148" t="s">
        <v>8213</v>
      </c>
      <c r="E153" s="148" t="s">
        <v>8198</v>
      </c>
      <c r="F153" s="453" t="s">
        <v>17062</v>
      </c>
      <c r="G153" s="453" t="s">
        <v>17053</v>
      </c>
      <c r="H153" s="150"/>
      <c r="I153" s="180"/>
      <c r="J153" s="358"/>
      <c r="K153" s="150"/>
      <c r="L153" s="180"/>
      <c r="M153" s="150"/>
      <c r="N153" s="180"/>
      <c r="O153" s="150"/>
      <c r="P153" s="180"/>
      <c r="Q153" s="150"/>
      <c r="R153" s="187"/>
      <c r="S153" s="150"/>
      <c r="T153" s="180"/>
      <c r="U153" s="358"/>
      <c r="V153" s="150"/>
      <c r="W153" s="180"/>
      <c r="X153" s="150"/>
      <c r="Y153" s="180"/>
      <c r="Z153" s="150"/>
      <c r="AA153" s="180"/>
      <c r="AB153" s="150"/>
      <c r="AC153" s="187"/>
      <c r="AD153" s="150" t="s">
        <v>16916</v>
      </c>
      <c r="AE153" s="180">
        <v>0</v>
      </c>
      <c r="AF153" s="150" t="s">
        <v>16916</v>
      </c>
      <c r="AG153" s="187">
        <v>0</v>
      </c>
      <c r="AH153" s="188">
        <v>0</v>
      </c>
      <c r="AI153" s="487">
        <v>0</v>
      </c>
      <c r="AJ153" s="215">
        <v>0</v>
      </c>
      <c r="AK153" s="392">
        <v>0</v>
      </c>
      <c r="AL153" s="188">
        <v>0</v>
      </c>
      <c r="AM153" s="487">
        <v>0</v>
      </c>
      <c r="AN153" s="215">
        <v>0</v>
      </c>
      <c r="AO153" s="188">
        <v>0</v>
      </c>
      <c r="AP153" s="487">
        <v>0</v>
      </c>
      <c r="AQ153" s="215">
        <v>0</v>
      </c>
    </row>
    <row r="154" spans="1:43" x14ac:dyDescent="0.25">
      <c r="A154" s="148" t="s">
        <v>8398</v>
      </c>
      <c r="B154" s="148" t="s">
        <v>8441</v>
      </c>
      <c r="C154" s="148" t="s">
        <v>8213</v>
      </c>
      <c r="D154" s="148" t="s">
        <v>8213</v>
      </c>
      <c r="E154" s="148" t="s">
        <v>1382</v>
      </c>
      <c r="F154" s="453" t="s">
        <v>17062</v>
      </c>
      <c r="G154" s="453" t="s">
        <v>17053</v>
      </c>
      <c r="H154" s="150">
        <v>0</v>
      </c>
      <c r="I154" s="180">
        <v>0</v>
      </c>
      <c r="J154" s="358">
        <v>0</v>
      </c>
      <c r="K154" s="150">
        <v>0</v>
      </c>
      <c r="L154" s="180">
        <v>0</v>
      </c>
      <c r="M154" s="150">
        <v>0</v>
      </c>
      <c r="N154" s="180">
        <v>0</v>
      </c>
      <c r="O154" s="150">
        <v>0</v>
      </c>
      <c r="P154" s="180">
        <v>0</v>
      </c>
      <c r="Q154" s="150">
        <v>1363280.8</v>
      </c>
      <c r="R154" s="187">
        <v>842977.0699999996</v>
      </c>
      <c r="S154" s="150"/>
      <c r="T154" s="180"/>
      <c r="U154" s="358"/>
      <c r="V154" s="150"/>
      <c r="W154" s="180"/>
      <c r="X154" s="150"/>
      <c r="Y154" s="180"/>
      <c r="Z154" s="150"/>
      <c r="AA154" s="180"/>
      <c r="AB154" s="150"/>
      <c r="AC154" s="187"/>
      <c r="AD154" s="150" t="s">
        <v>16916</v>
      </c>
      <c r="AE154" s="180">
        <v>0</v>
      </c>
      <c r="AF154" s="150" t="s">
        <v>16916</v>
      </c>
      <c r="AG154" s="187">
        <v>0</v>
      </c>
      <c r="AH154" s="188">
        <v>1363280.8</v>
      </c>
      <c r="AI154" s="487">
        <v>1363280.8</v>
      </c>
      <c r="AJ154" s="215">
        <v>842977.0699999996</v>
      </c>
      <c r="AK154" s="392">
        <v>0</v>
      </c>
      <c r="AL154" s="188">
        <v>0</v>
      </c>
      <c r="AM154" s="487">
        <v>0</v>
      </c>
      <c r="AN154" s="215">
        <v>0</v>
      </c>
      <c r="AO154" s="188">
        <v>1363280.8</v>
      </c>
      <c r="AP154" s="487">
        <v>1363280.8</v>
      </c>
      <c r="AQ154" s="215">
        <v>842977.0699999996</v>
      </c>
    </row>
    <row r="155" spans="1:43" x14ac:dyDescent="0.25">
      <c r="A155" s="148" t="s">
        <v>8398</v>
      </c>
      <c r="B155" s="148" t="s">
        <v>8393</v>
      </c>
      <c r="C155" s="148" t="s">
        <v>8213</v>
      </c>
      <c r="D155" s="148" t="s">
        <v>8213</v>
      </c>
      <c r="E155" s="148" t="s">
        <v>337</v>
      </c>
      <c r="F155" s="453" t="s">
        <v>17062</v>
      </c>
      <c r="G155" s="453" t="s">
        <v>17053</v>
      </c>
      <c r="H155" s="150"/>
      <c r="I155" s="180"/>
      <c r="J155" s="358"/>
      <c r="K155" s="150"/>
      <c r="L155" s="180"/>
      <c r="M155" s="150"/>
      <c r="N155" s="180"/>
      <c r="O155" s="150"/>
      <c r="P155" s="180"/>
      <c r="Q155" s="150"/>
      <c r="R155" s="187"/>
      <c r="S155" s="150"/>
      <c r="T155" s="180"/>
      <c r="U155" s="358"/>
      <c r="V155" s="150"/>
      <c r="W155" s="180"/>
      <c r="X155" s="150"/>
      <c r="Y155" s="180"/>
      <c r="Z155" s="150"/>
      <c r="AA155" s="180"/>
      <c r="AB155" s="150"/>
      <c r="AC155" s="187"/>
      <c r="AD155" s="150">
        <v>0</v>
      </c>
      <c r="AE155" s="180">
        <v>0</v>
      </c>
      <c r="AF155" s="150">
        <v>763546.7</v>
      </c>
      <c r="AG155" s="187">
        <v>763546.7</v>
      </c>
      <c r="AH155" s="188">
        <v>0</v>
      </c>
      <c r="AI155" s="487">
        <v>0</v>
      </c>
      <c r="AJ155" s="215">
        <v>0</v>
      </c>
      <c r="AK155" s="392">
        <v>0</v>
      </c>
      <c r="AL155" s="188">
        <v>763546.7</v>
      </c>
      <c r="AM155" s="487">
        <v>763546.7</v>
      </c>
      <c r="AN155" s="215">
        <v>763546.7</v>
      </c>
      <c r="AO155" s="188">
        <v>763546.7</v>
      </c>
      <c r="AP155" s="487">
        <v>763546.7</v>
      </c>
      <c r="AQ155" s="215">
        <v>763546.7</v>
      </c>
    </row>
    <row r="156" spans="1:43" x14ac:dyDescent="0.25">
      <c r="A156" s="148" t="s">
        <v>8398</v>
      </c>
      <c r="B156" s="148" t="s">
        <v>8467</v>
      </c>
      <c r="C156" s="148" t="s">
        <v>8213</v>
      </c>
      <c r="D156" s="148" t="s">
        <v>8213</v>
      </c>
      <c r="E156" s="148" t="s">
        <v>338</v>
      </c>
      <c r="F156" s="453" t="s">
        <v>17062</v>
      </c>
      <c r="G156" s="453" t="s">
        <v>17053</v>
      </c>
      <c r="H156" s="150"/>
      <c r="I156" s="180"/>
      <c r="J156" s="358"/>
      <c r="K156" s="150"/>
      <c r="L156" s="180"/>
      <c r="M156" s="150"/>
      <c r="N156" s="180"/>
      <c r="O156" s="150"/>
      <c r="P156" s="180"/>
      <c r="Q156" s="150"/>
      <c r="R156" s="187"/>
      <c r="S156" s="150"/>
      <c r="T156" s="180"/>
      <c r="U156" s="358"/>
      <c r="V156" s="150"/>
      <c r="W156" s="180"/>
      <c r="X156" s="150"/>
      <c r="Y156" s="180"/>
      <c r="Z156" s="150"/>
      <c r="AA156" s="180"/>
      <c r="AB156" s="150"/>
      <c r="AC156" s="187"/>
      <c r="AD156" s="150">
        <v>0</v>
      </c>
      <c r="AE156" s="180">
        <v>0</v>
      </c>
      <c r="AF156" s="150">
        <v>507526.21</v>
      </c>
      <c r="AG156" s="187">
        <v>507526.2</v>
      </c>
      <c r="AH156" s="188">
        <v>0</v>
      </c>
      <c r="AI156" s="487">
        <v>0</v>
      </c>
      <c r="AJ156" s="215">
        <v>0</v>
      </c>
      <c r="AK156" s="392">
        <v>0</v>
      </c>
      <c r="AL156" s="188">
        <v>507526.21</v>
      </c>
      <c r="AM156" s="487">
        <v>507526.21</v>
      </c>
      <c r="AN156" s="215">
        <v>507526.2</v>
      </c>
      <c r="AO156" s="188">
        <v>507526.21</v>
      </c>
      <c r="AP156" s="487">
        <v>507526.21</v>
      </c>
      <c r="AQ156" s="215">
        <v>507526.2</v>
      </c>
    </row>
    <row r="157" spans="1:43" x14ac:dyDescent="0.25">
      <c r="A157" s="148" t="s">
        <v>8392</v>
      </c>
      <c r="B157" s="148" t="s">
        <v>8402</v>
      </c>
      <c r="C157" s="148" t="s">
        <v>8213</v>
      </c>
      <c r="D157" s="148" t="s">
        <v>8213</v>
      </c>
      <c r="E157" s="148" t="s">
        <v>202</v>
      </c>
      <c r="F157" s="453" t="s">
        <v>17054</v>
      </c>
      <c r="G157" s="453" t="s">
        <v>17053</v>
      </c>
      <c r="H157" s="150">
        <v>0</v>
      </c>
      <c r="I157" s="180">
        <v>0</v>
      </c>
      <c r="J157" s="358">
        <v>0</v>
      </c>
      <c r="K157" s="150">
        <v>0</v>
      </c>
      <c r="L157" s="180">
        <v>0</v>
      </c>
      <c r="M157" s="150">
        <v>32335.83</v>
      </c>
      <c r="N157" s="180">
        <v>0</v>
      </c>
      <c r="O157" s="150">
        <v>0</v>
      </c>
      <c r="P157" s="180">
        <v>0</v>
      </c>
      <c r="Q157" s="150">
        <v>0</v>
      </c>
      <c r="R157" s="187">
        <v>0</v>
      </c>
      <c r="S157" s="150"/>
      <c r="T157" s="180"/>
      <c r="U157" s="358"/>
      <c r="V157" s="150"/>
      <c r="W157" s="180"/>
      <c r="X157" s="150"/>
      <c r="Y157" s="180"/>
      <c r="Z157" s="150"/>
      <c r="AA157" s="180"/>
      <c r="AB157" s="150"/>
      <c r="AC157" s="187"/>
      <c r="AD157" s="150" t="s">
        <v>16916</v>
      </c>
      <c r="AE157" s="180">
        <v>0</v>
      </c>
      <c r="AF157" s="150" t="s">
        <v>16916</v>
      </c>
      <c r="AG157" s="187">
        <v>0</v>
      </c>
      <c r="AH157" s="188">
        <v>32335.83</v>
      </c>
      <c r="AI157" s="487">
        <v>0</v>
      </c>
      <c r="AJ157" s="215">
        <v>0</v>
      </c>
      <c r="AK157" s="392">
        <v>0</v>
      </c>
      <c r="AL157" s="188">
        <v>0</v>
      </c>
      <c r="AM157" s="487">
        <v>0</v>
      </c>
      <c r="AN157" s="215">
        <v>0</v>
      </c>
      <c r="AO157" s="188">
        <v>32335.83</v>
      </c>
      <c r="AP157" s="487">
        <v>0</v>
      </c>
      <c r="AQ157" s="215">
        <v>0</v>
      </c>
    </row>
    <row r="158" spans="1:43" x14ac:dyDescent="0.25">
      <c r="A158" s="148" t="s">
        <v>8392</v>
      </c>
      <c r="B158" s="148" t="s">
        <v>8278</v>
      </c>
      <c r="C158" s="148" t="s">
        <v>8213</v>
      </c>
      <c r="D158" s="148" t="s">
        <v>8213</v>
      </c>
      <c r="E158" s="148" t="s">
        <v>3825</v>
      </c>
      <c r="F158" s="453" t="s">
        <v>17054</v>
      </c>
      <c r="G158" s="453" t="s">
        <v>17053</v>
      </c>
      <c r="H158" s="150"/>
      <c r="I158" s="180"/>
      <c r="J158" s="358"/>
      <c r="K158" s="150"/>
      <c r="L158" s="180"/>
      <c r="M158" s="150"/>
      <c r="N158" s="180"/>
      <c r="O158" s="150"/>
      <c r="P158" s="180"/>
      <c r="Q158" s="150"/>
      <c r="R158" s="187"/>
      <c r="S158" s="150"/>
      <c r="T158" s="180"/>
      <c r="U158" s="358"/>
      <c r="V158" s="150"/>
      <c r="W158" s="180"/>
      <c r="X158" s="150"/>
      <c r="Y158" s="180"/>
      <c r="Z158" s="150"/>
      <c r="AA158" s="180"/>
      <c r="AB158" s="150"/>
      <c r="AC158" s="187"/>
      <c r="AD158" s="150">
        <v>0</v>
      </c>
      <c r="AE158" s="180">
        <v>0</v>
      </c>
      <c r="AF158" s="150">
        <v>3982330.15</v>
      </c>
      <c r="AG158" s="187">
        <v>351184.5</v>
      </c>
      <c r="AH158" s="188">
        <v>0</v>
      </c>
      <c r="AI158" s="487">
        <v>0</v>
      </c>
      <c r="AJ158" s="215">
        <v>0</v>
      </c>
      <c r="AK158" s="392">
        <v>0</v>
      </c>
      <c r="AL158" s="188">
        <v>3982330.15</v>
      </c>
      <c r="AM158" s="487">
        <v>351184.5</v>
      </c>
      <c r="AN158" s="215">
        <v>351184.5</v>
      </c>
      <c r="AO158" s="188">
        <v>3982330.15</v>
      </c>
      <c r="AP158" s="487">
        <v>351184.5</v>
      </c>
      <c r="AQ158" s="215">
        <v>351184.5</v>
      </c>
    </row>
    <row r="159" spans="1:43" x14ac:dyDescent="0.25">
      <c r="A159" s="148" t="s">
        <v>8392</v>
      </c>
      <c r="B159" s="148" t="s">
        <v>8327</v>
      </c>
      <c r="C159" s="148" t="s">
        <v>8213</v>
      </c>
      <c r="D159" s="148" t="s">
        <v>8213</v>
      </c>
      <c r="E159" s="148" t="s">
        <v>8511</v>
      </c>
      <c r="F159" s="453" t="s">
        <v>17054</v>
      </c>
      <c r="G159" s="453" t="s">
        <v>17053</v>
      </c>
      <c r="H159" s="150"/>
      <c r="I159" s="180"/>
      <c r="J159" s="358"/>
      <c r="K159" s="150"/>
      <c r="L159" s="180"/>
      <c r="M159" s="150"/>
      <c r="N159" s="180"/>
      <c r="O159" s="150"/>
      <c r="P159" s="180"/>
      <c r="Q159" s="150"/>
      <c r="R159" s="187"/>
      <c r="S159" s="150">
        <v>250168.51</v>
      </c>
      <c r="T159" s="180">
        <v>0</v>
      </c>
      <c r="U159" s="358">
        <v>0</v>
      </c>
      <c r="V159" s="150">
        <v>0</v>
      </c>
      <c r="W159" s="180">
        <v>0</v>
      </c>
      <c r="X159" s="150">
        <v>0</v>
      </c>
      <c r="Y159" s="180">
        <v>0</v>
      </c>
      <c r="Z159" s="150">
        <v>7306.2</v>
      </c>
      <c r="AA159" s="180">
        <v>0</v>
      </c>
      <c r="AB159" s="150">
        <v>0</v>
      </c>
      <c r="AC159" s="187">
        <v>0</v>
      </c>
      <c r="AD159" s="150" t="s">
        <v>16916</v>
      </c>
      <c r="AE159" s="180">
        <v>0</v>
      </c>
      <c r="AF159" s="150" t="s">
        <v>16916</v>
      </c>
      <c r="AG159" s="187">
        <v>0</v>
      </c>
      <c r="AH159" s="188">
        <v>257474.71000000002</v>
      </c>
      <c r="AI159" s="487">
        <v>0</v>
      </c>
      <c r="AJ159" s="215">
        <v>0</v>
      </c>
      <c r="AK159" s="392">
        <v>0</v>
      </c>
      <c r="AL159" s="188">
        <v>0</v>
      </c>
      <c r="AM159" s="487">
        <v>0</v>
      </c>
      <c r="AN159" s="215">
        <v>0</v>
      </c>
      <c r="AO159" s="188">
        <v>257474.71000000002</v>
      </c>
      <c r="AP159" s="487">
        <v>0</v>
      </c>
      <c r="AQ159" s="215">
        <v>0</v>
      </c>
    </row>
    <row r="160" spans="1:43" x14ac:dyDescent="0.25">
      <c r="A160" s="148" t="s">
        <v>8392</v>
      </c>
      <c r="B160" s="148" t="s">
        <v>8250</v>
      </c>
      <c r="C160" s="148" t="s">
        <v>8213</v>
      </c>
      <c r="D160" s="148" t="s">
        <v>8213</v>
      </c>
      <c r="E160" s="148" t="s">
        <v>17106</v>
      </c>
      <c r="F160" s="453" t="s">
        <v>17054</v>
      </c>
      <c r="G160" s="453" t="s">
        <v>17053</v>
      </c>
      <c r="H160" s="150"/>
      <c r="I160" s="180"/>
      <c r="J160" s="358"/>
      <c r="K160" s="150"/>
      <c r="L160" s="180"/>
      <c r="M160" s="150"/>
      <c r="N160" s="180"/>
      <c r="O160" s="150"/>
      <c r="P160" s="180"/>
      <c r="Q160" s="150"/>
      <c r="R160" s="187"/>
      <c r="S160" s="150">
        <v>0</v>
      </c>
      <c r="T160" s="180">
        <v>0</v>
      </c>
      <c r="U160" s="358">
        <v>0</v>
      </c>
      <c r="V160" s="150">
        <v>0</v>
      </c>
      <c r="W160" s="180">
        <v>0</v>
      </c>
      <c r="X160" s="150">
        <v>0</v>
      </c>
      <c r="Y160" s="180">
        <v>0</v>
      </c>
      <c r="Z160" s="150">
        <v>0</v>
      </c>
      <c r="AA160" s="180">
        <v>0</v>
      </c>
      <c r="AB160" s="150">
        <v>107834.67</v>
      </c>
      <c r="AC160" s="187">
        <v>107834.67</v>
      </c>
      <c r="AD160" s="150" t="s">
        <v>16916</v>
      </c>
      <c r="AE160" s="180">
        <v>0</v>
      </c>
      <c r="AF160" s="150" t="s">
        <v>16916</v>
      </c>
      <c r="AG160" s="187">
        <v>0</v>
      </c>
      <c r="AH160" s="188">
        <v>107834.67</v>
      </c>
      <c r="AI160" s="487">
        <v>107834.67</v>
      </c>
      <c r="AJ160" s="215">
        <v>107834.67</v>
      </c>
      <c r="AK160" s="392">
        <v>0</v>
      </c>
      <c r="AL160" s="188">
        <v>0</v>
      </c>
      <c r="AM160" s="487">
        <v>0</v>
      </c>
      <c r="AN160" s="215">
        <v>0</v>
      </c>
      <c r="AO160" s="188">
        <v>107834.67</v>
      </c>
      <c r="AP160" s="487">
        <v>107834.67</v>
      </c>
      <c r="AQ160" s="215">
        <v>107834.67</v>
      </c>
    </row>
    <row r="161" spans="1:43" x14ac:dyDescent="0.25">
      <c r="A161" s="148" t="s">
        <v>8392</v>
      </c>
      <c r="B161" s="148" t="s">
        <v>8821</v>
      </c>
      <c r="C161" s="148" t="s">
        <v>8213</v>
      </c>
      <c r="D161" s="148" t="s">
        <v>8213</v>
      </c>
      <c r="E161" s="148" t="s">
        <v>17085</v>
      </c>
      <c r="F161" s="453" t="s">
        <v>17054</v>
      </c>
      <c r="G161" s="453" t="s">
        <v>17053</v>
      </c>
      <c r="H161" s="150">
        <v>0</v>
      </c>
      <c r="I161" s="180">
        <v>0</v>
      </c>
      <c r="J161" s="358">
        <v>0</v>
      </c>
      <c r="K161" s="150">
        <v>192442.4</v>
      </c>
      <c r="L161" s="180">
        <v>144552.95000000001</v>
      </c>
      <c r="M161" s="150">
        <v>0</v>
      </c>
      <c r="N161" s="180">
        <v>0</v>
      </c>
      <c r="O161" s="150">
        <v>0</v>
      </c>
      <c r="P161" s="180">
        <v>0</v>
      </c>
      <c r="Q161" s="150">
        <v>0</v>
      </c>
      <c r="R161" s="187">
        <v>0</v>
      </c>
      <c r="S161" s="150"/>
      <c r="T161" s="180"/>
      <c r="U161" s="358"/>
      <c r="V161" s="150"/>
      <c r="W161" s="180"/>
      <c r="X161" s="150"/>
      <c r="Y161" s="180"/>
      <c r="Z161" s="150"/>
      <c r="AA161" s="180"/>
      <c r="AB161" s="150"/>
      <c r="AC161" s="187"/>
      <c r="AD161" s="150" t="s">
        <v>16916</v>
      </c>
      <c r="AE161" s="180">
        <v>0</v>
      </c>
      <c r="AF161" s="150" t="s">
        <v>16916</v>
      </c>
      <c r="AG161" s="187">
        <v>0</v>
      </c>
      <c r="AH161" s="188">
        <v>192442.4</v>
      </c>
      <c r="AI161" s="487">
        <v>192442.4</v>
      </c>
      <c r="AJ161" s="215">
        <v>144552.95000000001</v>
      </c>
      <c r="AK161" s="392">
        <v>0</v>
      </c>
      <c r="AL161" s="188">
        <v>0</v>
      </c>
      <c r="AM161" s="487">
        <v>0</v>
      </c>
      <c r="AN161" s="215">
        <v>0</v>
      </c>
      <c r="AO161" s="188">
        <v>192442.4</v>
      </c>
      <c r="AP161" s="487">
        <v>192442.4</v>
      </c>
      <c r="AQ161" s="215">
        <v>144552.95000000001</v>
      </c>
    </row>
    <row r="162" spans="1:43" x14ac:dyDescent="0.25">
      <c r="A162" s="148" t="s">
        <v>8392</v>
      </c>
      <c r="B162" s="148" t="s">
        <v>8395</v>
      </c>
      <c r="C162" s="148" t="s">
        <v>8213</v>
      </c>
      <c r="D162" s="148" t="s">
        <v>8213</v>
      </c>
      <c r="E162" s="148" t="s">
        <v>453</v>
      </c>
      <c r="F162" s="453" t="s">
        <v>17054</v>
      </c>
      <c r="G162" s="453" t="s">
        <v>17053</v>
      </c>
      <c r="H162" s="150"/>
      <c r="I162" s="180"/>
      <c r="J162" s="358"/>
      <c r="K162" s="150"/>
      <c r="L162" s="180"/>
      <c r="M162" s="150"/>
      <c r="N162" s="180"/>
      <c r="O162" s="150"/>
      <c r="P162" s="180"/>
      <c r="Q162" s="150"/>
      <c r="R162" s="187"/>
      <c r="S162" s="150">
        <v>11340206.51</v>
      </c>
      <c r="T162" s="180">
        <v>10123760.92</v>
      </c>
      <c r="U162" s="358">
        <v>108823.56999999998</v>
      </c>
      <c r="V162" s="150">
        <v>0</v>
      </c>
      <c r="W162" s="180">
        <v>0</v>
      </c>
      <c r="X162" s="150">
        <v>0</v>
      </c>
      <c r="Y162" s="180">
        <v>0</v>
      </c>
      <c r="Z162" s="150">
        <v>0</v>
      </c>
      <c r="AA162" s="180">
        <v>0</v>
      </c>
      <c r="AB162" s="150">
        <v>0</v>
      </c>
      <c r="AC162" s="187">
        <v>0</v>
      </c>
      <c r="AD162" s="150" t="s">
        <v>16916</v>
      </c>
      <c r="AE162" s="180">
        <v>0</v>
      </c>
      <c r="AF162" s="150" t="s">
        <v>16916</v>
      </c>
      <c r="AG162" s="187">
        <v>0</v>
      </c>
      <c r="AH162" s="188">
        <v>11340206.51</v>
      </c>
      <c r="AI162" s="487">
        <v>10142925.6</v>
      </c>
      <c r="AJ162" s="215">
        <v>10123760.92</v>
      </c>
      <c r="AK162" s="392">
        <v>108823.56999999998</v>
      </c>
      <c r="AL162" s="188">
        <v>0</v>
      </c>
      <c r="AM162" s="487">
        <v>0</v>
      </c>
      <c r="AN162" s="215">
        <v>0</v>
      </c>
      <c r="AO162" s="188">
        <v>11340206.51</v>
      </c>
      <c r="AP162" s="487">
        <v>10142925.6</v>
      </c>
      <c r="AQ162" s="215">
        <v>10123760.92</v>
      </c>
    </row>
    <row r="163" spans="1:43" x14ac:dyDescent="0.25">
      <c r="A163" s="148" t="s">
        <v>8392</v>
      </c>
      <c r="B163" s="148" t="s">
        <v>8401</v>
      </c>
      <c r="C163" s="148" t="s">
        <v>8213</v>
      </c>
      <c r="D163" s="148" t="s">
        <v>8213</v>
      </c>
      <c r="E163" s="148" t="s">
        <v>8513</v>
      </c>
      <c r="F163" s="453" t="s">
        <v>17054</v>
      </c>
      <c r="G163" s="453" t="s">
        <v>17053</v>
      </c>
      <c r="H163" s="150"/>
      <c r="I163" s="180"/>
      <c r="J163" s="358"/>
      <c r="K163" s="150"/>
      <c r="L163" s="180"/>
      <c r="M163" s="150"/>
      <c r="N163" s="180"/>
      <c r="O163" s="150"/>
      <c r="P163" s="180"/>
      <c r="Q163" s="150"/>
      <c r="R163" s="187"/>
      <c r="S163" s="150">
        <v>88803.12</v>
      </c>
      <c r="T163" s="180">
        <v>0</v>
      </c>
      <c r="U163" s="358">
        <v>0</v>
      </c>
      <c r="V163" s="150">
        <v>0</v>
      </c>
      <c r="W163" s="180">
        <v>0</v>
      </c>
      <c r="X163" s="150">
        <v>0</v>
      </c>
      <c r="Y163" s="180">
        <v>0</v>
      </c>
      <c r="Z163" s="150">
        <v>0</v>
      </c>
      <c r="AA163" s="180">
        <v>0</v>
      </c>
      <c r="AB163" s="150">
        <v>1495762.09</v>
      </c>
      <c r="AC163" s="187">
        <v>1367473.31</v>
      </c>
      <c r="AD163" s="150" t="s">
        <v>16916</v>
      </c>
      <c r="AE163" s="180">
        <v>0</v>
      </c>
      <c r="AF163" s="150" t="s">
        <v>16916</v>
      </c>
      <c r="AG163" s="187">
        <v>0</v>
      </c>
      <c r="AH163" s="188">
        <v>1584565.21</v>
      </c>
      <c r="AI163" s="487">
        <v>1584565.21</v>
      </c>
      <c r="AJ163" s="215">
        <v>1367473.31</v>
      </c>
      <c r="AK163" s="392">
        <v>0</v>
      </c>
      <c r="AL163" s="188">
        <v>0</v>
      </c>
      <c r="AM163" s="487">
        <v>0</v>
      </c>
      <c r="AN163" s="215">
        <v>0</v>
      </c>
      <c r="AO163" s="188">
        <v>1584565.21</v>
      </c>
      <c r="AP163" s="487">
        <v>1584565.21</v>
      </c>
      <c r="AQ163" s="215">
        <v>1367473.31</v>
      </c>
    </row>
    <row r="164" spans="1:43" x14ac:dyDescent="0.25">
      <c r="A164" s="148" t="s">
        <v>8392</v>
      </c>
      <c r="B164" s="148" t="s">
        <v>8403</v>
      </c>
      <c r="C164" s="148" t="s">
        <v>8213</v>
      </c>
      <c r="D164" s="148" t="s">
        <v>8213</v>
      </c>
      <c r="E164" s="148" t="s">
        <v>3919</v>
      </c>
      <c r="F164" s="453" t="s">
        <v>17054</v>
      </c>
      <c r="G164" s="453" t="s">
        <v>17053</v>
      </c>
      <c r="H164" s="150"/>
      <c r="I164" s="180"/>
      <c r="J164" s="358"/>
      <c r="K164" s="150"/>
      <c r="L164" s="180"/>
      <c r="M164" s="150"/>
      <c r="N164" s="180"/>
      <c r="O164" s="150"/>
      <c r="P164" s="180"/>
      <c r="Q164" s="150"/>
      <c r="R164" s="187"/>
      <c r="S164" s="150">
        <v>273758.8</v>
      </c>
      <c r="T164" s="180">
        <v>0</v>
      </c>
      <c r="U164" s="358">
        <v>0</v>
      </c>
      <c r="V164" s="150">
        <v>0</v>
      </c>
      <c r="W164" s="180">
        <v>0</v>
      </c>
      <c r="X164" s="150">
        <v>0</v>
      </c>
      <c r="Y164" s="180">
        <v>0</v>
      </c>
      <c r="Z164" s="150">
        <v>0</v>
      </c>
      <c r="AA164" s="180">
        <v>0</v>
      </c>
      <c r="AB164" s="150">
        <v>0</v>
      </c>
      <c r="AC164" s="187">
        <v>0</v>
      </c>
      <c r="AD164" s="150" t="s">
        <v>16916</v>
      </c>
      <c r="AE164" s="180">
        <v>0</v>
      </c>
      <c r="AF164" s="150" t="s">
        <v>16916</v>
      </c>
      <c r="AG164" s="187">
        <v>0</v>
      </c>
      <c r="AH164" s="188">
        <v>273758.8</v>
      </c>
      <c r="AI164" s="487">
        <v>0</v>
      </c>
      <c r="AJ164" s="215">
        <v>0</v>
      </c>
      <c r="AK164" s="392">
        <v>0</v>
      </c>
      <c r="AL164" s="188">
        <v>0</v>
      </c>
      <c r="AM164" s="487">
        <v>0</v>
      </c>
      <c r="AN164" s="215">
        <v>0</v>
      </c>
      <c r="AO164" s="188">
        <v>273758.8</v>
      </c>
      <c r="AP164" s="487">
        <v>0</v>
      </c>
      <c r="AQ164" s="215">
        <v>0</v>
      </c>
    </row>
    <row r="165" spans="1:43" x14ac:dyDescent="0.25">
      <c r="A165" s="148" t="s">
        <v>8392</v>
      </c>
      <c r="B165" s="148" t="s">
        <v>9201</v>
      </c>
      <c r="C165" s="148" t="s">
        <v>8213</v>
      </c>
      <c r="D165" s="148" t="s">
        <v>8213</v>
      </c>
      <c r="E165" s="148" t="s">
        <v>17107</v>
      </c>
      <c r="F165" s="453" t="s">
        <v>17054</v>
      </c>
      <c r="G165" s="453" t="s">
        <v>17053</v>
      </c>
      <c r="H165" s="150"/>
      <c r="I165" s="180"/>
      <c r="J165" s="358"/>
      <c r="K165" s="150"/>
      <c r="L165" s="180"/>
      <c r="M165" s="150"/>
      <c r="N165" s="180"/>
      <c r="O165" s="150"/>
      <c r="P165" s="180"/>
      <c r="Q165" s="150"/>
      <c r="R165" s="187"/>
      <c r="S165" s="150"/>
      <c r="T165" s="180"/>
      <c r="U165" s="358"/>
      <c r="V165" s="150"/>
      <c r="W165" s="180"/>
      <c r="X165" s="150"/>
      <c r="Y165" s="180"/>
      <c r="Z165" s="150"/>
      <c r="AA165" s="180"/>
      <c r="AB165" s="150"/>
      <c r="AC165" s="187"/>
      <c r="AD165" s="150">
        <v>0</v>
      </c>
      <c r="AE165" s="180">
        <v>0</v>
      </c>
      <c r="AF165" s="150">
        <v>3306870.48</v>
      </c>
      <c r="AG165" s="187">
        <v>2596211.29</v>
      </c>
      <c r="AH165" s="188">
        <v>0</v>
      </c>
      <c r="AI165" s="487">
        <v>0</v>
      </c>
      <c r="AJ165" s="215">
        <v>0</v>
      </c>
      <c r="AK165" s="392">
        <v>0</v>
      </c>
      <c r="AL165" s="188">
        <v>3306870.48</v>
      </c>
      <c r="AM165" s="487">
        <v>2596211.29</v>
      </c>
      <c r="AN165" s="215">
        <v>2596211.29</v>
      </c>
      <c r="AO165" s="188">
        <v>3306870.48</v>
      </c>
      <c r="AP165" s="487">
        <v>2596211.29</v>
      </c>
      <c r="AQ165" s="215">
        <v>2596211.29</v>
      </c>
    </row>
    <row r="166" spans="1:43" x14ac:dyDescent="0.25">
      <c r="A166" s="148" t="s">
        <v>8392</v>
      </c>
      <c r="B166" s="148" t="s">
        <v>8493</v>
      </c>
      <c r="C166" s="148" t="s">
        <v>8213</v>
      </c>
      <c r="D166" s="148" t="s">
        <v>8213</v>
      </c>
      <c r="E166" s="148" t="s">
        <v>246</v>
      </c>
      <c r="F166" s="453" t="s">
        <v>17054</v>
      </c>
      <c r="G166" s="453" t="s">
        <v>17053</v>
      </c>
      <c r="H166" s="150"/>
      <c r="I166" s="180"/>
      <c r="J166" s="358"/>
      <c r="K166" s="150"/>
      <c r="L166" s="180"/>
      <c r="M166" s="150"/>
      <c r="N166" s="180"/>
      <c r="O166" s="150"/>
      <c r="P166" s="180"/>
      <c r="Q166" s="150"/>
      <c r="R166" s="187"/>
      <c r="S166" s="150">
        <v>0</v>
      </c>
      <c r="T166" s="180">
        <v>0</v>
      </c>
      <c r="U166" s="358">
        <v>0</v>
      </c>
      <c r="V166" s="150">
        <v>0</v>
      </c>
      <c r="W166" s="180">
        <v>0</v>
      </c>
      <c r="X166" s="150">
        <v>0</v>
      </c>
      <c r="Y166" s="180">
        <v>0</v>
      </c>
      <c r="Z166" s="150">
        <v>0</v>
      </c>
      <c r="AA166" s="180">
        <v>0</v>
      </c>
      <c r="AB166" s="150">
        <v>8000000</v>
      </c>
      <c r="AC166" s="187">
        <v>8000000</v>
      </c>
      <c r="AD166" s="150" t="s">
        <v>16916</v>
      </c>
      <c r="AE166" s="180">
        <v>0</v>
      </c>
      <c r="AF166" s="150" t="s">
        <v>16916</v>
      </c>
      <c r="AG166" s="187">
        <v>0</v>
      </c>
      <c r="AH166" s="188">
        <v>8000000</v>
      </c>
      <c r="AI166" s="487">
        <v>8000000</v>
      </c>
      <c r="AJ166" s="215">
        <v>8000000</v>
      </c>
      <c r="AK166" s="392">
        <v>0</v>
      </c>
      <c r="AL166" s="188">
        <v>0</v>
      </c>
      <c r="AM166" s="487">
        <v>0</v>
      </c>
      <c r="AN166" s="215">
        <v>0</v>
      </c>
      <c r="AO166" s="188">
        <v>8000000</v>
      </c>
      <c r="AP166" s="487">
        <v>8000000</v>
      </c>
      <c r="AQ166" s="215">
        <v>8000000</v>
      </c>
    </row>
    <row r="167" spans="1:43" x14ac:dyDescent="0.25">
      <c r="F167" s="453"/>
      <c r="G167" s="453"/>
      <c r="H167" s="181">
        <f>SUM(H3:H166)</f>
        <v>28346282.32</v>
      </c>
      <c r="I167" s="181">
        <f>SUM(I3:I164)</f>
        <v>24010822.320000004</v>
      </c>
      <c r="J167" s="181">
        <f>SUM(J3:J164)</f>
        <v>2577.13</v>
      </c>
      <c r="K167" s="181">
        <f>SUM(K3:K166)</f>
        <v>290800.49</v>
      </c>
      <c r="L167" s="181">
        <f>SUM(L3:L164)</f>
        <v>235671.67999999999</v>
      </c>
      <c r="M167" s="181">
        <f>SUM(M3:M166)</f>
        <v>24172031.109999999</v>
      </c>
      <c r="N167" s="181">
        <f>SUM(N3:N164)</f>
        <v>15266657.109999996</v>
      </c>
      <c r="O167" s="181">
        <f>SUM(O3:O166)</f>
        <v>3957704.4600000004</v>
      </c>
      <c r="P167" s="181">
        <f>SUM(P3:P164)</f>
        <v>3381475.9899999988</v>
      </c>
      <c r="Q167" s="181">
        <f>SUM(Q3:Q166)</f>
        <v>110488490.19999999</v>
      </c>
      <c r="R167" s="181">
        <f>SUM(R3:R164)</f>
        <v>97517380.040000007</v>
      </c>
      <c r="S167" s="181">
        <f>SUM(S3:S166)</f>
        <v>41549923.529999994</v>
      </c>
      <c r="T167" s="181">
        <f>SUM(T3:T164)</f>
        <v>30025254.339999996</v>
      </c>
      <c r="U167" s="181">
        <f>SUM(U3:U164)</f>
        <v>109025.73999999998</v>
      </c>
      <c r="V167" s="181">
        <f>SUM(V3:V166)</f>
        <v>344522.56</v>
      </c>
      <c r="W167" s="181">
        <f>SUM(W3:W164)</f>
        <v>258271.18</v>
      </c>
      <c r="X167" s="181">
        <f>SUM(X3:X166)</f>
        <v>310234.64</v>
      </c>
      <c r="Y167" s="181">
        <f t="shared" ref="Y167:AQ167" si="0">SUM(Y3:Y166)</f>
        <v>0</v>
      </c>
      <c r="Z167" s="181">
        <f t="shared" si="0"/>
        <v>1191791.0900000001</v>
      </c>
      <c r="AA167" s="181">
        <f t="shared" si="0"/>
        <v>399311.33000000007</v>
      </c>
      <c r="AB167" s="181">
        <f t="shared" si="0"/>
        <v>63961662.690000005</v>
      </c>
      <c r="AC167" s="181">
        <f t="shared" si="0"/>
        <v>54844451.490000017</v>
      </c>
      <c r="AD167" s="181">
        <f t="shared" si="0"/>
        <v>2123424.2400000002</v>
      </c>
      <c r="AE167" s="181">
        <f t="shared" si="0"/>
        <v>2039805</v>
      </c>
      <c r="AF167" s="181">
        <f t="shared" si="0"/>
        <v>64918035.589999996</v>
      </c>
      <c r="AG167" s="181">
        <f t="shared" si="0"/>
        <v>41957080.81000001</v>
      </c>
      <c r="AH167" s="181">
        <f t="shared" si="0"/>
        <v>274613443.09000015</v>
      </c>
      <c r="AI167" s="181">
        <f t="shared" si="0"/>
        <v>251037803.34</v>
      </c>
      <c r="AJ167" s="181">
        <f t="shared" si="0"/>
        <v>225939295.48000002</v>
      </c>
      <c r="AK167" s="181">
        <f t="shared" si="0"/>
        <v>111602.86999999998</v>
      </c>
      <c r="AL167" s="181">
        <f t="shared" si="0"/>
        <v>67041459.829999991</v>
      </c>
      <c r="AM167" s="181">
        <f t="shared" si="0"/>
        <v>56051481.260000005</v>
      </c>
      <c r="AN167" s="181">
        <f t="shared" si="0"/>
        <v>43996885.81000001</v>
      </c>
      <c r="AO167" s="181">
        <f t="shared" si="0"/>
        <v>341654902.92000008</v>
      </c>
      <c r="AP167" s="181">
        <f t="shared" si="0"/>
        <v>307089284.60000014</v>
      </c>
      <c r="AQ167" s="181">
        <f t="shared" si="0"/>
        <v>269936181.29000002</v>
      </c>
    </row>
    <row r="168" spans="1:43" x14ac:dyDescent="0.25">
      <c r="J168" s="150"/>
      <c r="AM168" s="26"/>
      <c r="AN168" s="26"/>
    </row>
    <row r="169" spans="1:43" x14ac:dyDescent="0.25">
      <c r="J169" s="150"/>
    </row>
    <row r="192" spans="1:42" x14ac:dyDescent="0.25">
      <c r="A192" s="468"/>
      <c r="B192" s="468"/>
      <c r="C192" s="468"/>
      <c r="D192" s="468"/>
      <c r="E192" s="468"/>
      <c r="F192" s="468"/>
      <c r="G192" s="468"/>
      <c r="H192" s="468"/>
      <c r="I192" s="468"/>
      <c r="J192" s="468"/>
      <c r="K192" s="468"/>
      <c r="L192" s="468"/>
      <c r="M192" s="468"/>
      <c r="N192" s="468"/>
      <c r="O192" s="468"/>
      <c r="P192" s="468"/>
      <c r="Q192" s="468"/>
      <c r="R192" s="468"/>
      <c r="S192" s="468"/>
      <c r="T192" s="468"/>
      <c r="U192" s="468"/>
      <c r="V192" s="468"/>
      <c r="W192" s="468"/>
      <c r="X192" s="468"/>
      <c r="Y192" s="468"/>
      <c r="Z192" s="468"/>
      <c r="AA192" s="468"/>
      <c r="AB192" s="468"/>
      <c r="AC192" s="468"/>
      <c r="AD192" s="468"/>
      <c r="AE192" s="468"/>
      <c r="AF192" s="468"/>
      <c r="AG192" s="468"/>
      <c r="AH192" s="468"/>
      <c r="AI192" s="468"/>
      <c r="AJ192" s="468"/>
      <c r="AK192" s="468"/>
      <c r="AL192" s="468"/>
      <c r="AM192" s="498"/>
      <c r="AN192" s="498"/>
      <c r="AO192" s="468"/>
      <c r="AP192" s="468"/>
    </row>
  </sheetData>
  <autoFilter ref="A2:AP167" xr:uid="{00000000-0009-0000-0000-000013000000}">
    <filterColumn colId="0" showButton="0"/>
    <filterColumn colId="1" showButton="0"/>
    <filterColumn colId="2" showButton="0"/>
  </autoFilter>
  <mergeCells count="7">
    <mergeCell ref="A2:D2"/>
    <mergeCell ref="AO1:AQ1"/>
    <mergeCell ref="AL1:AN1"/>
    <mergeCell ref="AD1:AG1"/>
    <mergeCell ref="H1:R1"/>
    <mergeCell ref="S1:AC1"/>
    <mergeCell ref="AH1:AK1"/>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
  <dimension ref="A1:BC188"/>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36.85546875" bestFit="1" customWidth="1"/>
    <col min="6" max="6" width="11.42578125" bestFit="1" customWidth="1"/>
    <col min="7" max="7" width="20.5703125" bestFit="1" customWidth="1"/>
    <col min="8" max="8" width="23.140625" bestFit="1" customWidth="1"/>
    <col min="9" max="10" width="14.5703125" customWidth="1"/>
    <col min="11" max="11" width="16.7109375" customWidth="1"/>
    <col min="12" max="12" width="17.140625" customWidth="1"/>
    <col min="13" max="13" width="17.7109375" bestFit="1" customWidth="1"/>
    <col min="14" max="14" width="14.140625" customWidth="1"/>
    <col min="15" max="15" width="17.140625" bestFit="1" customWidth="1"/>
    <col min="16" max="16" width="12.28515625" customWidth="1"/>
    <col min="17" max="17" width="19.140625" bestFit="1" customWidth="1"/>
    <col min="18" max="18" width="23.5703125" bestFit="1" customWidth="1"/>
    <col min="19" max="19" width="21.7109375" customWidth="1"/>
    <col min="20" max="20" width="23.7109375" customWidth="1"/>
    <col min="21" max="21" width="22.28515625" customWidth="1"/>
    <col min="22" max="22" width="20.7109375" customWidth="1"/>
    <col min="23" max="23" width="22.28515625" customWidth="1"/>
    <col min="24" max="24" width="19.28515625" bestFit="1" customWidth="1"/>
    <col min="25" max="25" width="23.85546875" bestFit="1" customWidth="1"/>
    <col min="26" max="26" width="19.28515625" customWidth="1"/>
    <col min="27" max="27" width="23.5703125" bestFit="1" customWidth="1"/>
    <col min="28" max="29" width="23.85546875" bestFit="1" customWidth="1"/>
    <col min="30" max="30" width="19.7109375" bestFit="1" customWidth="1"/>
    <col min="31" max="31" width="23.85546875" bestFit="1" customWidth="1"/>
    <col min="32" max="32" width="16.85546875" bestFit="1" customWidth="1"/>
    <col min="33" max="33" width="33" bestFit="1" customWidth="1"/>
    <col min="34" max="35" width="24.85546875" customWidth="1"/>
    <col min="36" max="36" width="16.5703125" customWidth="1"/>
    <col min="37" max="38" width="19.28515625" customWidth="1"/>
    <col min="39" max="39" width="16.5703125" customWidth="1"/>
    <col min="40" max="40" width="19.28515625" customWidth="1"/>
    <col min="41" max="41" width="19.140625" customWidth="1"/>
    <col min="42" max="42" width="16.85546875" customWidth="1"/>
    <col min="43" max="43" width="18.140625" bestFit="1" customWidth="1"/>
    <col min="44" max="44" width="21" customWidth="1"/>
    <col min="45" max="45" width="19.5703125" bestFit="1" customWidth="1"/>
    <col min="46" max="46" width="21.5703125" bestFit="1" customWidth="1"/>
    <col min="47" max="48" width="21.5703125" customWidth="1"/>
    <col min="49" max="49" width="18.140625" bestFit="1" customWidth="1"/>
    <col min="50" max="50" width="17.5703125" customWidth="1"/>
    <col min="51" max="51" width="18.85546875" customWidth="1"/>
    <col min="52" max="52" width="19.5703125" bestFit="1" customWidth="1"/>
    <col min="53" max="53" width="20.140625" bestFit="1" customWidth="1"/>
    <col min="54" max="55" width="19.85546875" customWidth="1"/>
  </cols>
  <sheetData>
    <row r="1" spans="1:55" ht="56.25" customHeight="1" x14ac:dyDescent="0.25">
      <c r="A1" s="148"/>
      <c r="B1" s="148"/>
      <c r="C1" s="148"/>
      <c r="D1" s="148"/>
      <c r="E1" s="148"/>
      <c r="F1" s="148"/>
      <c r="G1" s="148"/>
      <c r="H1" s="745" t="s">
        <v>189</v>
      </c>
      <c r="I1" s="746"/>
      <c r="J1" s="746"/>
      <c r="K1" s="746"/>
      <c r="L1" s="746"/>
      <c r="M1" s="746"/>
      <c r="N1" s="746"/>
      <c r="O1" s="746"/>
      <c r="P1" s="746"/>
      <c r="Q1" s="746"/>
      <c r="R1" s="746"/>
      <c r="S1" s="746"/>
      <c r="T1" s="746"/>
      <c r="U1" s="746"/>
      <c r="V1" s="746"/>
      <c r="W1" s="747"/>
      <c r="X1" s="751" t="s">
        <v>117</v>
      </c>
      <c r="Y1" s="752"/>
      <c r="Z1" s="752"/>
      <c r="AA1" s="752"/>
      <c r="AB1" s="752"/>
      <c r="AC1" s="752"/>
      <c r="AD1" s="752"/>
      <c r="AE1" s="752"/>
      <c r="AF1" s="752"/>
      <c r="AG1" s="752"/>
      <c r="AH1" s="752"/>
      <c r="AI1" s="752"/>
      <c r="AJ1" s="752"/>
      <c r="AK1" s="752"/>
      <c r="AL1" s="752"/>
      <c r="AM1" s="752"/>
      <c r="AN1" s="753"/>
      <c r="AO1" s="759" t="s">
        <v>16921</v>
      </c>
      <c r="AP1" s="760"/>
      <c r="AQ1" s="760"/>
      <c r="AR1" s="761"/>
      <c r="AS1" s="754" t="s">
        <v>16922</v>
      </c>
      <c r="AT1" s="755"/>
      <c r="AU1" s="755"/>
      <c r="AV1" s="756"/>
      <c r="AW1" s="754" t="s">
        <v>16924</v>
      </c>
      <c r="AX1" s="755"/>
      <c r="AY1" s="756"/>
      <c r="AZ1" s="757" t="s">
        <v>16929</v>
      </c>
      <c r="BA1" s="758"/>
      <c r="BB1" s="758"/>
      <c r="BC1" s="758"/>
    </row>
    <row r="2" spans="1:55" ht="39" x14ac:dyDescent="0.25">
      <c r="A2" s="741" t="s">
        <v>8572</v>
      </c>
      <c r="B2" s="741"/>
      <c r="C2" s="741"/>
      <c r="D2" s="741"/>
      <c r="E2" s="478" t="s">
        <v>8425</v>
      </c>
      <c r="F2" s="478" t="s">
        <v>31</v>
      </c>
      <c r="G2" s="478" t="s">
        <v>16906</v>
      </c>
      <c r="H2" s="570" t="s">
        <v>8207</v>
      </c>
      <c r="I2" s="568" t="s">
        <v>17219</v>
      </c>
      <c r="J2" s="574" t="s">
        <v>16912</v>
      </c>
      <c r="K2" s="571" t="s">
        <v>386</v>
      </c>
      <c r="L2" s="568" t="s">
        <v>17219</v>
      </c>
      <c r="M2" s="571" t="s">
        <v>8208</v>
      </c>
      <c r="N2" s="568" t="s">
        <v>17219</v>
      </c>
      <c r="O2" s="571" t="s">
        <v>8209</v>
      </c>
      <c r="P2" s="568" t="s">
        <v>17219</v>
      </c>
      <c r="Q2" s="571" t="s">
        <v>34</v>
      </c>
      <c r="R2" s="568" t="s">
        <v>17219</v>
      </c>
      <c r="S2" s="596" t="s">
        <v>8524</v>
      </c>
      <c r="T2" s="567" t="s">
        <v>8525</v>
      </c>
      <c r="U2" s="567" t="s">
        <v>8526</v>
      </c>
      <c r="V2" s="568" t="s">
        <v>17133</v>
      </c>
      <c r="W2" s="574" t="s">
        <v>16912</v>
      </c>
      <c r="X2" s="572" t="s">
        <v>8207</v>
      </c>
      <c r="Y2" s="568" t="s">
        <v>17219</v>
      </c>
      <c r="Z2" s="574" t="s">
        <v>16912</v>
      </c>
      <c r="AA2" s="573" t="s">
        <v>386</v>
      </c>
      <c r="AB2" s="568" t="s">
        <v>17219</v>
      </c>
      <c r="AC2" s="573" t="s">
        <v>8208</v>
      </c>
      <c r="AD2" s="568" t="s">
        <v>17219</v>
      </c>
      <c r="AE2" s="573" t="s">
        <v>8209</v>
      </c>
      <c r="AF2" s="568" t="s">
        <v>17219</v>
      </c>
      <c r="AG2" s="573" t="s">
        <v>34</v>
      </c>
      <c r="AH2" s="568" t="s">
        <v>17219</v>
      </c>
      <c r="AI2" s="574" t="s">
        <v>16912</v>
      </c>
      <c r="AJ2" s="567" t="s">
        <v>8524</v>
      </c>
      <c r="AK2" s="567" t="s">
        <v>8525</v>
      </c>
      <c r="AL2" s="567" t="s">
        <v>8526</v>
      </c>
      <c r="AM2" s="568" t="s">
        <v>17133</v>
      </c>
      <c r="AN2" s="574" t="s">
        <v>16912</v>
      </c>
      <c r="AO2" s="575" t="s">
        <v>8210</v>
      </c>
      <c r="AP2" s="568" t="s">
        <v>17219</v>
      </c>
      <c r="AQ2" s="576" t="s">
        <v>34</v>
      </c>
      <c r="AR2" s="569" t="s">
        <v>17219</v>
      </c>
      <c r="AS2" s="431" t="s">
        <v>384</v>
      </c>
      <c r="AT2" s="577" t="s">
        <v>17005</v>
      </c>
      <c r="AU2" s="432" t="s">
        <v>185</v>
      </c>
      <c r="AV2" s="578" t="s">
        <v>16917</v>
      </c>
      <c r="AW2" s="431" t="s">
        <v>384</v>
      </c>
      <c r="AX2" s="577" t="s">
        <v>17005</v>
      </c>
      <c r="AY2" s="432" t="s">
        <v>185</v>
      </c>
      <c r="AZ2" s="431" t="s">
        <v>384</v>
      </c>
      <c r="BA2" s="577" t="s">
        <v>17005</v>
      </c>
      <c r="BB2" s="432" t="s">
        <v>185</v>
      </c>
      <c r="BC2" s="578" t="s">
        <v>16917</v>
      </c>
    </row>
    <row r="3" spans="1:55" x14ac:dyDescent="0.25">
      <c r="A3" s="148" t="s">
        <v>8211</v>
      </c>
      <c r="B3" s="148" t="s">
        <v>8399</v>
      </c>
      <c r="C3" s="148" t="s">
        <v>8213</v>
      </c>
      <c r="D3" s="148" t="s">
        <v>8213</v>
      </c>
      <c r="E3" s="148" t="s">
        <v>17113</v>
      </c>
      <c r="F3" s="453" t="s">
        <v>17055</v>
      </c>
      <c r="G3" s="453" t="s">
        <v>17023</v>
      </c>
      <c r="H3" s="579">
        <v>0</v>
      </c>
      <c r="I3" s="580">
        <v>0</v>
      </c>
      <c r="J3" s="587">
        <v>0</v>
      </c>
      <c r="K3" s="26">
        <v>0</v>
      </c>
      <c r="L3" s="580">
        <v>0</v>
      </c>
      <c r="M3" s="26">
        <v>0</v>
      </c>
      <c r="N3" s="580">
        <v>0</v>
      </c>
      <c r="O3" s="26">
        <v>0</v>
      </c>
      <c r="P3" s="580">
        <v>0</v>
      </c>
      <c r="Q3" s="26">
        <v>0</v>
      </c>
      <c r="R3" s="580">
        <v>0</v>
      </c>
      <c r="S3" s="26" t="s">
        <v>16916</v>
      </c>
      <c r="T3" s="26" t="s">
        <v>16916</v>
      </c>
      <c r="U3" s="26" t="s">
        <v>16916</v>
      </c>
      <c r="V3" s="580">
        <v>0</v>
      </c>
      <c r="W3" s="587">
        <v>0</v>
      </c>
      <c r="X3" s="579">
        <v>0</v>
      </c>
      <c r="Y3" s="580">
        <v>0</v>
      </c>
      <c r="Z3" s="582">
        <v>0</v>
      </c>
      <c r="AA3" s="26">
        <v>0</v>
      </c>
      <c r="AB3" s="597">
        <v>0</v>
      </c>
      <c r="AC3" s="26">
        <v>0</v>
      </c>
      <c r="AD3" s="597">
        <v>0</v>
      </c>
      <c r="AE3" s="26">
        <v>0</v>
      </c>
      <c r="AF3" s="597">
        <v>0</v>
      </c>
      <c r="AG3" s="26">
        <v>12596012.560000001</v>
      </c>
      <c r="AH3" s="580">
        <v>12596012.560000001</v>
      </c>
      <c r="AI3" s="582">
        <v>0</v>
      </c>
      <c r="AJ3" s="26" t="s">
        <v>16916</v>
      </c>
      <c r="AK3" s="26" t="s">
        <v>16916</v>
      </c>
      <c r="AL3" s="26" t="s">
        <v>16916</v>
      </c>
      <c r="AM3" s="580">
        <v>0</v>
      </c>
      <c r="AN3" s="587">
        <v>0</v>
      </c>
      <c r="AO3" s="579" t="s">
        <v>16916</v>
      </c>
      <c r="AP3" s="597">
        <v>0</v>
      </c>
      <c r="AQ3" s="26" t="s">
        <v>16916</v>
      </c>
      <c r="AR3" s="581">
        <v>0</v>
      </c>
      <c r="AS3" s="583">
        <v>12596012.560000001</v>
      </c>
      <c r="AT3" s="584">
        <v>12596012.560000001</v>
      </c>
      <c r="AU3" s="585">
        <v>12596012.560000001</v>
      </c>
      <c r="AV3" s="586">
        <v>0</v>
      </c>
      <c r="AW3" s="583">
        <v>0</v>
      </c>
      <c r="AX3" s="584">
        <v>0</v>
      </c>
      <c r="AY3" s="585">
        <v>0</v>
      </c>
      <c r="AZ3" s="583">
        <v>12596012.560000001</v>
      </c>
      <c r="BA3" s="583">
        <v>12596012.560000001</v>
      </c>
      <c r="BB3" s="585">
        <v>12596012.560000001</v>
      </c>
      <c r="BC3" s="586">
        <v>0</v>
      </c>
    </row>
    <row r="4" spans="1:55" x14ac:dyDescent="0.25">
      <c r="A4" s="148" t="s">
        <v>8211</v>
      </c>
      <c r="B4" s="148" t="s">
        <v>8263</v>
      </c>
      <c r="C4" s="148" t="s">
        <v>8213</v>
      </c>
      <c r="D4" s="148" t="s">
        <v>8213</v>
      </c>
      <c r="E4" s="148" t="s">
        <v>680</v>
      </c>
      <c r="F4" s="453" t="s">
        <v>17055</v>
      </c>
      <c r="G4" s="453" t="s">
        <v>17023</v>
      </c>
      <c r="H4" s="579">
        <v>0</v>
      </c>
      <c r="I4" s="580">
        <v>0</v>
      </c>
      <c r="J4" s="587">
        <v>0</v>
      </c>
      <c r="K4" s="26">
        <v>0</v>
      </c>
      <c r="L4" s="580">
        <v>0</v>
      </c>
      <c r="M4" s="26">
        <v>0</v>
      </c>
      <c r="N4" s="580">
        <v>0</v>
      </c>
      <c r="O4" s="26">
        <v>0</v>
      </c>
      <c r="P4" s="580">
        <v>0</v>
      </c>
      <c r="Q4" s="26">
        <v>0</v>
      </c>
      <c r="R4" s="580">
        <v>0</v>
      </c>
      <c r="S4" s="26" t="s">
        <v>16916</v>
      </c>
      <c r="T4" s="26" t="s">
        <v>16916</v>
      </c>
      <c r="U4" s="26" t="s">
        <v>16916</v>
      </c>
      <c r="V4" s="580">
        <v>0</v>
      </c>
      <c r="W4" s="587">
        <v>0</v>
      </c>
      <c r="X4" s="579">
        <v>50639.65</v>
      </c>
      <c r="Y4" s="580">
        <v>50581.84</v>
      </c>
      <c r="Z4" s="587">
        <v>0</v>
      </c>
      <c r="AA4" s="26">
        <v>0</v>
      </c>
      <c r="AB4" s="580">
        <v>0</v>
      </c>
      <c r="AC4" s="26">
        <v>0</v>
      </c>
      <c r="AD4" s="580">
        <v>0</v>
      </c>
      <c r="AE4" s="26">
        <v>0</v>
      </c>
      <c r="AF4" s="580">
        <v>0</v>
      </c>
      <c r="AG4" s="26">
        <v>0</v>
      </c>
      <c r="AH4" s="580">
        <v>0</v>
      </c>
      <c r="AI4" s="587">
        <v>0</v>
      </c>
      <c r="AJ4" s="26">
        <v>0</v>
      </c>
      <c r="AK4" s="26">
        <v>95222.98</v>
      </c>
      <c r="AL4" s="26">
        <v>0</v>
      </c>
      <c r="AM4" s="580">
        <v>95222.98</v>
      </c>
      <c r="AN4" s="587">
        <v>0</v>
      </c>
      <c r="AO4" s="579" t="s">
        <v>16916</v>
      </c>
      <c r="AP4" s="580">
        <v>0</v>
      </c>
      <c r="AQ4" s="26" t="s">
        <v>16916</v>
      </c>
      <c r="AR4" s="581">
        <v>0</v>
      </c>
      <c r="AS4" s="583">
        <v>145862.63</v>
      </c>
      <c r="AT4" s="584">
        <v>145862.63</v>
      </c>
      <c r="AU4" s="585">
        <v>145804.82</v>
      </c>
      <c r="AV4" s="586">
        <v>0</v>
      </c>
      <c r="AW4" s="583">
        <v>0</v>
      </c>
      <c r="AX4" s="584">
        <v>0</v>
      </c>
      <c r="AY4" s="585">
        <v>0</v>
      </c>
      <c r="AZ4" s="583">
        <v>145862.63</v>
      </c>
      <c r="BA4" s="583">
        <v>145862.63</v>
      </c>
      <c r="BB4" s="585">
        <v>145804.82</v>
      </c>
      <c r="BC4" s="586">
        <v>0</v>
      </c>
    </row>
    <row r="5" spans="1:55" x14ac:dyDescent="0.25">
      <c r="A5" s="148" t="s">
        <v>8211</v>
      </c>
      <c r="B5" s="148" t="s">
        <v>8402</v>
      </c>
      <c r="C5" s="148" t="s">
        <v>8213</v>
      </c>
      <c r="D5" s="148" t="s">
        <v>8213</v>
      </c>
      <c r="E5" s="148" t="s">
        <v>684</v>
      </c>
      <c r="F5" s="453" t="s">
        <v>17055</v>
      </c>
      <c r="G5" s="453" t="s">
        <v>17023</v>
      </c>
      <c r="H5" s="579">
        <v>191573.43</v>
      </c>
      <c r="I5" s="580">
        <v>191573.43</v>
      </c>
      <c r="J5" s="587">
        <v>0</v>
      </c>
      <c r="K5" s="26">
        <v>0</v>
      </c>
      <c r="L5" s="580">
        <v>0</v>
      </c>
      <c r="M5" s="26">
        <v>0</v>
      </c>
      <c r="N5" s="580">
        <v>0</v>
      </c>
      <c r="O5" s="26">
        <v>0</v>
      </c>
      <c r="P5" s="580">
        <v>0</v>
      </c>
      <c r="Q5" s="26">
        <v>0</v>
      </c>
      <c r="R5" s="580">
        <v>0</v>
      </c>
      <c r="S5" s="26" t="s">
        <v>16916</v>
      </c>
      <c r="T5" s="26" t="s">
        <v>16916</v>
      </c>
      <c r="U5" s="26" t="s">
        <v>16916</v>
      </c>
      <c r="V5" s="580">
        <v>0</v>
      </c>
      <c r="W5" s="587">
        <v>0</v>
      </c>
      <c r="X5" s="579">
        <v>0</v>
      </c>
      <c r="Y5" s="580">
        <v>0</v>
      </c>
      <c r="Z5" s="587">
        <v>0</v>
      </c>
      <c r="AA5" s="26">
        <v>0</v>
      </c>
      <c r="AB5" s="580">
        <v>0</v>
      </c>
      <c r="AC5" s="26">
        <v>0</v>
      </c>
      <c r="AD5" s="580">
        <v>0</v>
      </c>
      <c r="AE5" s="26">
        <v>0</v>
      </c>
      <c r="AF5" s="580">
        <v>0</v>
      </c>
      <c r="AG5" s="26">
        <v>0</v>
      </c>
      <c r="AH5" s="580">
        <v>0</v>
      </c>
      <c r="AI5" s="587">
        <v>0</v>
      </c>
      <c r="AJ5" s="26" t="s">
        <v>16916</v>
      </c>
      <c r="AK5" s="26" t="s">
        <v>16916</v>
      </c>
      <c r="AL5" s="26" t="s">
        <v>16916</v>
      </c>
      <c r="AM5" s="580">
        <v>0</v>
      </c>
      <c r="AN5" s="587">
        <v>0</v>
      </c>
      <c r="AO5" s="579" t="s">
        <v>16916</v>
      </c>
      <c r="AP5" s="580">
        <v>0</v>
      </c>
      <c r="AQ5" s="26" t="s">
        <v>16916</v>
      </c>
      <c r="AR5" s="581">
        <v>0</v>
      </c>
      <c r="AS5" s="583">
        <v>191573.43</v>
      </c>
      <c r="AT5" s="584">
        <v>191573.43</v>
      </c>
      <c r="AU5" s="585">
        <v>191573.43</v>
      </c>
      <c r="AV5" s="586">
        <v>0</v>
      </c>
      <c r="AW5" s="583">
        <v>0</v>
      </c>
      <c r="AX5" s="584">
        <v>0</v>
      </c>
      <c r="AY5" s="585">
        <v>0</v>
      </c>
      <c r="AZ5" s="583">
        <v>191573.43</v>
      </c>
      <c r="BA5" s="583">
        <v>191573.43</v>
      </c>
      <c r="BB5" s="585">
        <v>191573.43</v>
      </c>
      <c r="BC5" s="586">
        <v>0</v>
      </c>
    </row>
    <row r="6" spans="1:55" x14ac:dyDescent="0.25">
      <c r="A6" s="148" t="s">
        <v>8211</v>
      </c>
      <c r="B6" s="148" t="s">
        <v>8240</v>
      </c>
      <c r="C6" s="148" t="s">
        <v>8213</v>
      </c>
      <c r="D6" s="148" t="s">
        <v>8213</v>
      </c>
      <c r="E6" s="148" t="s">
        <v>17066</v>
      </c>
      <c r="F6" s="453" t="s">
        <v>17055</v>
      </c>
      <c r="G6" s="453" t="s">
        <v>17023</v>
      </c>
      <c r="H6" s="579">
        <v>0</v>
      </c>
      <c r="I6" s="580">
        <v>0</v>
      </c>
      <c r="J6" s="587">
        <v>0</v>
      </c>
      <c r="K6" s="26">
        <v>0</v>
      </c>
      <c r="L6" s="580">
        <v>0</v>
      </c>
      <c r="M6" s="26">
        <v>0</v>
      </c>
      <c r="N6" s="580">
        <v>0</v>
      </c>
      <c r="O6" s="26">
        <v>0</v>
      </c>
      <c r="P6" s="580">
        <v>0</v>
      </c>
      <c r="Q6" s="26">
        <v>0</v>
      </c>
      <c r="R6" s="580">
        <v>0</v>
      </c>
      <c r="S6" s="26" t="s">
        <v>16916</v>
      </c>
      <c r="T6" s="26" t="s">
        <v>16916</v>
      </c>
      <c r="U6" s="26" t="s">
        <v>16916</v>
      </c>
      <c r="V6" s="580">
        <v>0</v>
      </c>
      <c r="W6" s="587">
        <v>0</v>
      </c>
      <c r="X6" s="579">
        <v>41562.03</v>
      </c>
      <c r="Y6" s="580">
        <v>30743.649999999994</v>
      </c>
      <c r="Z6" s="587">
        <v>0</v>
      </c>
      <c r="AA6" s="26">
        <v>0</v>
      </c>
      <c r="AB6" s="580">
        <v>0</v>
      </c>
      <c r="AC6" s="26">
        <v>0</v>
      </c>
      <c r="AD6" s="580">
        <v>0</v>
      </c>
      <c r="AE6" s="26">
        <v>0</v>
      </c>
      <c r="AF6" s="580">
        <v>0</v>
      </c>
      <c r="AG6" s="26">
        <v>0</v>
      </c>
      <c r="AH6" s="580">
        <v>0</v>
      </c>
      <c r="AI6" s="587">
        <v>0</v>
      </c>
      <c r="AJ6" s="26" t="s">
        <v>16916</v>
      </c>
      <c r="AK6" s="26" t="s">
        <v>16916</v>
      </c>
      <c r="AL6" s="26" t="s">
        <v>16916</v>
      </c>
      <c r="AM6" s="580">
        <v>0</v>
      </c>
      <c r="AN6" s="587">
        <v>0</v>
      </c>
      <c r="AO6" s="579" t="s">
        <v>16916</v>
      </c>
      <c r="AP6" s="580">
        <v>0</v>
      </c>
      <c r="AQ6" s="26" t="s">
        <v>16916</v>
      </c>
      <c r="AR6" s="581">
        <v>0</v>
      </c>
      <c r="AS6" s="583">
        <v>41562.03</v>
      </c>
      <c r="AT6" s="584">
        <v>40962.03</v>
      </c>
      <c r="AU6" s="585">
        <v>30743.649999999994</v>
      </c>
      <c r="AV6" s="586">
        <v>0</v>
      </c>
      <c r="AW6" s="583">
        <v>0</v>
      </c>
      <c r="AX6" s="584">
        <v>0</v>
      </c>
      <c r="AY6" s="585">
        <v>0</v>
      </c>
      <c r="AZ6" s="583">
        <v>41562.03</v>
      </c>
      <c r="BA6" s="583">
        <v>40962.03</v>
      </c>
      <c r="BB6" s="585">
        <v>30743.649999999994</v>
      </c>
      <c r="BC6" s="586">
        <v>0</v>
      </c>
    </row>
    <row r="7" spans="1:55" x14ac:dyDescent="0.25">
      <c r="A7" s="148" t="s">
        <v>8211</v>
      </c>
      <c r="B7" s="148" t="s">
        <v>8247</v>
      </c>
      <c r="C7" s="148" t="s">
        <v>8213</v>
      </c>
      <c r="D7" s="148" t="s">
        <v>8213</v>
      </c>
      <c r="E7" s="148" t="s">
        <v>17114</v>
      </c>
      <c r="F7" s="453" t="s">
        <v>17055</v>
      </c>
      <c r="G7" s="453" t="s">
        <v>17023</v>
      </c>
      <c r="H7" s="579">
        <v>0</v>
      </c>
      <c r="I7" s="580">
        <v>0</v>
      </c>
      <c r="J7" s="587">
        <v>0</v>
      </c>
      <c r="K7" s="26">
        <v>0</v>
      </c>
      <c r="L7" s="580">
        <v>0</v>
      </c>
      <c r="M7" s="26">
        <v>0</v>
      </c>
      <c r="N7" s="580">
        <v>0</v>
      </c>
      <c r="O7" s="26">
        <v>0</v>
      </c>
      <c r="P7" s="580">
        <v>0</v>
      </c>
      <c r="Q7" s="26">
        <v>0</v>
      </c>
      <c r="R7" s="580">
        <v>0</v>
      </c>
      <c r="S7" s="26" t="s">
        <v>16916</v>
      </c>
      <c r="T7" s="26" t="s">
        <v>16916</v>
      </c>
      <c r="U7" s="26" t="s">
        <v>16916</v>
      </c>
      <c r="V7" s="580">
        <v>0</v>
      </c>
      <c r="W7" s="587">
        <v>0</v>
      </c>
      <c r="X7" s="579">
        <v>0</v>
      </c>
      <c r="Y7" s="580">
        <v>0</v>
      </c>
      <c r="Z7" s="587">
        <v>0</v>
      </c>
      <c r="AA7" s="26">
        <v>0</v>
      </c>
      <c r="AB7" s="580">
        <v>0</v>
      </c>
      <c r="AC7" s="26">
        <v>0</v>
      </c>
      <c r="AD7" s="580">
        <v>0</v>
      </c>
      <c r="AE7" s="26">
        <v>0</v>
      </c>
      <c r="AF7" s="580">
        <v>0</v>
      </c>
      <c r="AG7" s="26">
        <v>267104.38</v>
      </c>
      <c r="AH7" s="580">
        <v>267104.38</v>
      </c>
      <c r="AI7" s="587">
        <v>0</v>
      </c>
      <c r="AJ7" s="26" t="s">
        <v>16916</v>
      </c>
      <c r="AK7" s="26" t="s">
        <v>16916</v>
      </c>
      <c r="AL7" s="26" t="s">
        <v>16916</v>
      </c>
      <c r="AM7" s="580">
        <v>0</v>
      </c>
      <c r="AN7" s="587">
        <v>0</v>
      </c>
      <c r="AO7" s="579" t="s">
        <v>16916</v>
      </c>
      <c r="AP7" s="580">
        <v>0</v>
      </c>
      <c r="AQ7" s="26" t="s">
        <v>16916</v>
      </c>
      <c r="AR7" s="581">
        <v>0</v>
      </c>
      <c r="AS7" s="583">
        <v>267104.38</v>
      </c>
      <c r="AT7" s="584">
        <v>267104.38</v>
      </c>
      <c r="AU7" s="585">
        <v>267104.38</v>
      </c>
      <c r="AV7" s="586">
        <v>0</v>
      </c>
      <c r="AW7" s="583">
        <v>0</v>
      </c>
      <c r="AX7" s="584">
        <v>0</v>
      </c>
      <c r="AY7" s="585">
        <v>0</v>
      </c>
      <c r="AZ7" s="583">
        <v>267104.38</v>
      </c>
      <c r="BA7" s="583">
        <v>267104.38</v>
      </c>
      <c r="BB7" s="585">
        <v>267104.38</v>
      </c>
      <c r="BC7" s="586">
        <v>0</v>
      </c>
    </row>
    <row r="8" spans="1:55" x14ac:dyDescent="0.25">
      <c r="A8" s="148" t="s">
        <v>8211</v>
      </c>
      <c r="B8" s="148" t="s">
        <v>8274</v>
      </c>
      <c r="C8" s="148" t="s">
        <v>8213</v>
      </c>
      <c r="D8" s="148" t="s">
        <v>8213</v>
      </c>
      <c r="E8" s="148" t="s">
        <v>695</v>
      </c>
      <c r="F8" s="453" t="s">
        <v>17055</v>
      </c>
      <c r="G8" s="453" t="s">
        <v>17023</v>
      </c>
      <c r="H8" s="579">
        <v>0</v>
      </c>
      <c r="I8" s="580">
        <v>0</v>
      </c>
      <c r="J8" s="587">
        <v>0</v>
      </c>
      <c r="K8" s="26">
        <v>0</v>
      </c>
      <c r="L8" s="580">
        <v>0</v>
      </c>
      <c r="M8" s="26">
        <v>0</v>
      </c>
      <c r="N8" s="580">
        <v>0</v>
      </c>
      <c r="O8" s="26">
        <v>0</v>
      </c>
      <c r="P8" s="580">
        <v>0</v>
      </c>
      <c r="Q8" s="26">
        <v>0</v>
      </c>
      <c r="R8" s="580">
        <v>0</v>
      </c>
      <c r="S8" s="26" t="s">
        <v>16916</v>
      </c>
      <c r="T8" s="26" t="s">
        <v>16916</v>
      </c>
      <c r="U8" s="26" t="s">
        <v>16916</v>
      </c>
      <c r="V8" s="580">
        <v>0</v>
      </c>
      <c r="W8" s="587">
        <v>0</v>
      </c>
      <c r="X8" s="579">
        <v>467516.19</v>
      </c>
      <c r="Y8" s="580">
        <v>467516.18999999994</v>
      </c>
      <c r="Z8" s="587">
        <v>0</v>
      </c>
      <c r="AA8" s="26">
        <v>0</v>
      </c>
      <c r="AB8" s="580">
        <v>0</v>
      </c>
      <c r="AC8" s="26">
        <v>0</v>
      </c>
      <c r="AD8" s="580">
        <v>0</v>
      </c>
      <c r="AE8" s="26">
        <v>27549.67</v>
      </c>
      <c r="AF8" s="580">
        <v>27549.669999999995</v>
      </c>
      <c r="AG8" s="26">
        <v>0</v>
      </c>
      <c r="AH8" s="580">
        <v>0</v>
      </c>
      <c r="AI8" s="587">
        <v>0</v>
      </c>
      <c r="AJ8" s="26" t="s">
        <v>16916</v>
      </c>
      <c r="AK8" s="26" t="s">
        <v>16916</v>
      </c>
      <c r="AL8" s="26" t="s">
        <v>16916</v>
      </c>
      <c r="AM8" s="580">
        <v>0</v>
      </c>
      <c r="AN8" s="587">
        <v>0</v>
      </c>
      <c r="AO8" s="579" t="s">
        <v>16916</v>
      </c>
      <c r="AP8" s="580">
        <v>0</v>
      </c>
      <c r="AQ8" s="26" t="s">
        <v>16916</v>
      </c>
      <c r="AR8" s="581">
        <v>0</v>
      </c>
      <c r="AS8" s="583">
        <v>495065.86</v>
      </c>
      <c r="AT8" s="584">
        <v>495065.86</v>
      </c>
      <c r="AU8" s="585">
        <v>495065.85999999993</v>
      </c>
      <c r="AV8" s="586">
        <v>0</v>
      </c>
      <c r="AW8" s="583">
        <v>0</v>
      </c>
      <c r="AX8" s="584">
        <v>0</v>
      </c>
      <c r="AY8" s="585">
        <v>0</v>
      </c>
      <c r="AZ8" s="583">
        <v>495065.86</v>
      </c>
      <c r="BA8" s="583">
        <v>495065.86</v>
      </c>
      <c r="BB8" s="585">
        <v>495065.85999999993</v>
      </c>
      <c r="BC8" s="586">
        <v>0</v>
      </c>
    </row>
    <row r="9" spans="1:55" x14ac:dyDescent="0.25">
      <c r="A9" s="148" t="s">
        <v>8211</v>
      </c>
      <c r="B9" s="148" t="s">
        <v>8251</v>
      </c>
      <c r="C9" s="148" t="s">
        <v>8213</v>
      </c>
      <c r="D9" s="148" t="s">
        <v>8213</v>
      </c>
      <c r="E9" s="148" t="s">
        <v>702</v>
      </c>
      <c r="F9" s="453" t="s">
        <v>17055</v>
      </c>
      <c r="G9" s="453" t="s">
        <v>17023</v>
      </c>
      <c r="H9" s="579">
        <v>0</v>
      </c>
      <c r="I9" s="580">
        <v>0</v>
      </c>
      <c r="J9" s="587">
        <v>0</v>
      </c>
      <c r="K9" s="26">
        <v>0</v>
      </c>
      <c r="L9" s="580">
        <v>0</v>
      </c>
      <c r="M9" s="26">
        <v>0</v>
      </c>
      <c r="N9" s="580">
        <v>0</v>
      </c>
      <c r="O9" s="26">
        <v>0</v>
      </c>
      <c r="P9" s="580">
        <v>0</v>
      </c>
      <c r="Q9" s="26">
        <v>0</v>
      </c>
      <c r="R9" s="580">
        <v>0</v>
      </c>
      <c r="S9" s="26" t="s">
        <v>16916</v>
      </c>
      <c r="T9" s="26" t="s">
        <v>16916</v>
      </c>
      <c r="U9" s="26" t="s">
        <v>16916</v>
      </c>
      <c r="V9" s="580">
        <v>0</v>
      </c>
      <c r="W9" s="587">
        <v>0</v>
      </c>
      <c r="X9" s="579">
        <v>34968.629999999997</v>
      </c>
      <c r="Y9" s="580">
        <v>34968.629999999997</v>
      </c>
      <c r="Z9" s="587">
        <v>0</v>
      </c>
      <c r="AA9" s="26">
        <v>0</v>
      </c>
      <c r="AB9" s="580">
        <v>0</v>
      </c>
      <c r="AC9" s="26">
        <v>0</v>
      </c>
      <c r="AD9" s="580">
        <v>0</v>
      </c>
      <c r="AE9" s="26">
        <v>0</v>
      </c>
      <c r="AF9" s="580">
        <v>0</v>
      </c>
      <c r="AG9" s="26">
        <v>0</v>
      </c>
      <c r="AH9" s="580">
        <v>0</v>
      </c>
      <c r="AI9" s="587">
        <v>0</v>
      </c>
      <c r="AJ9" s="26" t="s">
        <v>16916</v>
      </c>
      <c r="AK9" s="26" t="s">
        <v>16916</v>
      </c>
      <c r="AL9" s="26" t="s">
        <v>16916</v>
      </c>
      <c r="AM9" s="580">
        <v>0</v>
      </c>
      <c r="AN9" s="587">
        <v>0</v>
      </c>
      <c r="AO9" s="579" t="s">
        <v>16916</v>
      </c>
      <c r="AP9" s="580">
        <v>0</v>
      </c>
      <c r="AQ9" s="26" t="s">
        <v>16916</v>
      </c>
      <c r="AR9" s="581">
        <v>0</v>
      </c>
      <c r="AS9" s="583">
        <v>34968.629999999997</v>
      </c>
      <c r="AT9" s="584">
        <v>34968.629999999997</v>
      </c>
      <c r="AU9" s="585">
        <v>34968.629999999997</v>
      </c>
      <c r="AV9" s="586">
        <v>0</v>
      </c>
      <c r="AW9" s="583">
        <v>0</v>
      </c>
      <c r="AX9" s="584">
        <v>0</v>
      </c>
      <c r="AY9" s="585">
        <v>0</v>
      </c>
      <c r="AZ9" s="583">
        <v>34968.629999999997</v>
      </c>
      <c r="BA9" s="583">
        <v>34968.629999999997</v>
      </c>
      <c r="BB9" s="585">
        <v>34968.629999999997</v>
      </c>
      <c r="BC9" s="586">
        <v>0</v>
      </c>
    </row>
    <row r="10" spans="1:55" x14ac:dyDescent="0.25">
      <c r="A10" s="148" t="s">
        <v>8211</v>
      </c>
      <c r="B10" s="148" t="s">
        <v>8212</v>
      </c>
      <c r="C10" s="148" t="s">
        <v>8213</v>
      </c>
      <c r="D10" s="148" t="s">
        <v>8213</v>
      </c>
      <c r="E10" s="148" t="s">
        <v>190</v>
      </c>
      <c r="F10" s="453" t="s">
        <v>17055</v>
      </c>
      <c r="G10" s="453" t="s">
        <v>17023</v>
      </c>
      <c r="H10" s="579">
        <v>87144.56</v>
      </c>
      <c r="I10" s="580">
        <v>87144.56</v>
      </c>
      <c r="J10" s="587">
        <v>0</v>
      </c>
      <c r="K10" s="26">
        <v>0</v>
      </c>
      <c r="L10" s="580">
        <v>0</v>
      </c>
      <c r="M10" s="26">
        <v>0</v>
      </c>
      <c r="N10" s="580">
        <v>0</v>
      </c>
      <c r="O10" s="26">
        <v>18916.57</v>
      </c>
      <c r="P10" s="580">
        <v>18916.570000000003</v>
      </c>
      <c r="Q10" s="26">
        <v>0</v>
      </c>
      <c r="R10" s="580">
        <v>0</v>
      </c>
      <c r="S10" s="26" t="s">
        <v>16916</v>
      </c>
      <c r="T10" s="26" t="s">
        <v>16916</v>
      </c>
      <c r="U10" s="26" t="s">
        <v>16916</v>
      </c>
      <c r="V10" s="580">
        <v>0</v>
      </c>
      <c r="W10" s="587">
        <v>0</v>
      </c>
      <c r="X10" s="579">
        <v>146311.35999999999</v>
      </c>
      <c r="Y10" s="580">
        <v>146311.36000000002</v>
      </c>
      <c r="Z10" s="587">
        <v>0</v>
      </c>
      <c r="AA10" s="26">
        <v>0</v>
      </c>
      <c r="AB10" s="580">
        <v>0</v>
      </c>
      <c r="AC10" s="26">
        <v>0</v>
      </c>
      <c r="AD10" s="580">
        <v>0</v>
      </c>
      <c r="AE10" s="26">
        <v>0</v>
      </c>
      <c r="AF10" s="580">
        <v>0</v>
      </c>
      <c r="AG10" s="26">
        <v>0</v>
      </c>
      <c r="AH10" s="580">
        <v>0</v>
      </c>
      <c r="AI10" s="587">
        <v>0</v>
      </c>
      <c r="AJ10" s="26" t="s">
        <v>16916</v>
      </c>
      <c r="AK10" s="26" t="s">
        <v>16916</v>
      </c>
      <c r="AL10" s="26" t="s">
        <v>16916</v>
      </c>
      <c r="AM10" s="580">
        <v>0</v>
      </c>
      <c r="AN10" s="587">
        <v>0</v>
      </c>
      <c r="AO10" s="579" t="s">
        <v>16916</v>
      </c>
      <c r="AP10" s="580">
        <v>0</v>
      </c>
      <c r="AQ10" s="26" t="s">
        <v>16916</v>
      </c>
      <c r="AR10" s="581">
        <v>0</v>
      </c>
      <c r="AS10" s="583">
        <v>252372.49</v>
      </c>
      <c r="AT10" s="584">
        <v>252372.49</v>
      </c>
      <c r="AU10" s="585">
        <v>252372.49000000002</v>
      </c>
      <c r="AV10" s="586">
        <v>0</v>
      </c>
      <c r="AW10" s="583">
        <v>0</v>
      </c>
      <c r="AX10" s="584">
        <v>0</v>
      </c>
      <c r="AY10" s="585">
        <v>0</v>
      </c>
      <c r="AZ10" s="583">
        <v>252372.49</v>
      </c>
      <c r="BA10" s="583">
        <v>252372.49</v>
      </c>
      <c r="BB10" s="585">
        <v>252372.49000000002</v>
      </c>
      <c r="BC10" s="586">
        <v>0</v>
      </c>
    </row>
    <row r="11" spans="1:55" x14ac:dyDescent="0.25">
      <c r="A11" s="148" t="s">
        <v>8211</v>
      </c>
      <c r="B11" s="148" t="s">
        <v>8836</v>
      </c>
      <c r="C11" s="148" t="s">
        <v>8213</v>
      </c>
      <c r="D11" s="148" t="s">
        <v>8213</v>
      </c>
      <c r="E11" s="148" t="s">
        <v>725</v>
      </c>
      <c r="F11" s="453" t="s">
        <v>17055</v>
      </c>
      <c r="G11" s="453" t="s">
        <v>17023</v>
      </c>
      <c r="H11" s="579">
        <v>0</v>
      </c>
      <c r="I11" s="580">
        <v>0</v>
      </c>
      <c r="J11" s="587">
        <v>0</v>
      </c>
      <c r="K11" s="26">
        <v>0</v>
      </c>
      <c r="L11" s="580">
        <v>0</v>
      </c>
      <c r="M11" s="26">
        <v>0</v>
      </c>
      <c r="N11" s="580">
        <v>0</v>
      </c>
      <c r="O11" s="26">
        <v>0</v>
      </c>
      <c r="P11" s="580">
        <v>0</v>
      </c>
      <c r="Q11" s="26">
        <v>0</v>
      </c>
      <c r="R11" s="580">
        <v>0</v>
      </c>
      <c r="S11" s="26" t="s">
        <v>16916</v>
      </c>
      <c r="T11" s="26" t="s">
        <v>16916</v>
      </c>
      <c r="U11" s="26" t="s">
        <v>16916</v>
      </c>
      <c r="V11" s="580">
        <v>0</v>
      </c>
      <c r="W11" s="587">
        <v>0</v>
      </c>
      <c r="X11" s="579">
        <v>0</v>
      </c>
      <c r="Y11" s="580">
        <v>0</v>
      </c>
      <c r="Z11" s="587">
        <v>0</v>
      </c>
      <c r="AA11" s="26">
        <v>0</v>
      </c>
      <c r="AB11" s="580">
        <v>0</v>
      </c>
      <c r="AC11" s="26">
        <v>0</v>
      </c>
      <c r="AD11" s="580">
        <v>0</v>
      </c>
      <c r="AE11" s="26">
        <v>0</v>
      </c>
      <c r="AF11" s="580">
        <v>0</v>
      </c>
      <c r="AG11" s="26">
        <v>0</v>
      </c>
      <c r="AH11" s="580">
        <v>0</v>
      </c>
      <c r="AI11" s="587">
        <v>0</v>
      </c>
      <c r="AJ11" s="26" t="s">
        <v>16916</v>
      </c>
      <c r="AK11" s="26" t="s">
        <v>16916</v>
      </c>
      <c r="AL11" s="26" t="s">
        <v>16916</v>
      </c>
      <c r="AM11" s="580">
        <v>0</v>
      </c>
      <c r="AN11" s="587">
        <v>0</v>
      </c>
      <c r="AO11" s="579">
        <v>0</v>
      </c>
      <c r="AP11" s="580">
        <v>0</v>
      </c>
      <c r="AQ11" s="26">
        <v>649292.61</v>
      </c>
      <c r="AR11" s="581">
        <v>0</v>
      </c>
      <c r="AS11" s="583">
        <v>0</v>
      </c>
      <c r="AT11" s="584">
        <v>0</v>
      </c>
      <c r="AU11" s="585">
        <v>0</v>
      </c>
      <c r="AV11" s="586">
        <v>0</v>
      </c>
      <c r="AW11" s="583">
        <v>649292.61</v>
      </c>
      <c r="AX11" s="584">
        <v>649292.61</v>
      </c>
      <c r="AY11" s="585">
        <v>0</v>
      </c>
      <c r="AZ11" s="583">
        <v>649292.61</v>
      </c>
      <c r="BA11" s="583">
        <v>649292.61</v>
      </c>
      <c r="BB11" s="585">
        <v>0</v>
      </c>
      <c r="BC11" s="586">
        <v>0</v>
      </c>
    </row>
    <row r="12" spans="1:55" x14ac:dyDescent="0.25">
      <c r="A12" s="148" t="s">
        <v>8216</v>
      </c>
      <c r="B12" s="148" t="s">
        <v>8450</v>
      </c>
      <c r="C12" s="148" t="s">
        <v>8213</v>
      </c>
      <c r="D12" s="148" t="s">
        <v>8213</v>
      </c>
      <c r="E12" s="148" t="s">
        <v>17067</v>
      </c>
      <c r="F12" s="453" t="s">
        <v>17025</v>
      </c>
      <c r="G12" s="453" t="s">
        <v>17023</v>
      </c>
      <c r="H12" s="579">
        <v>0</v>
      </c>
      <c r="I12" s="580">
        <v>0</v>
      </c>
      <c r="J12" s="587">
        <v>0</v>
      </c>
      <c r="K12" s="26">
        <v>0</v>
      </c>
      <c r="L12" s="580">
        <v>0</v>
      </c>
      <c r="M12" s="26">
        <v>0</v>
      </c>
      <c r="N12" s="580">
        <v>0</v>
      </c>
      <c r="O12" s="26">
        <v>0</v>
      </c>
      <c r="P12" s="580">
        <v>0</v>
      </c>
      <c r="Q12" s="26">
        <v>0</v>
      </c>
      <c r="R12" s="580">
        <v>0</v>
      </c>
      <c r="S12" s="26" t="s">
        <v>16916</v>
      </c>
      <c r="T12" s="26" t="s">
        <v>16916</v>
      </c>
      <c r="U12" s="26" t="s">
        <v>16916</v>
      </c>
      <c r="V12" s="580">
        <v>0</v>
      </c>
      <c r="W12" s="587">
        <v>0</v>
      </c>
      <c r="X12" s="579">
        <v>148001.44</v>
      </c>
      <c r="Y12" s="580">
        <v>74000.72</v>
      </c>
      <c r="Z12" s="587">
        <v>0</v>
      </c>
      <c r="AA12" s="26">
        <v>0</v>
      </c>
      <c r="AB12" s="580">
        <v>0</v>
      </c>
      <c r="AC12" s="26">
        <v>0</v>
      </c>
      <c r="AD12" s="580">
        <v>0</v>
      </c>
      <c r="AE12" s="26">
        <v>0</v>
      </c>
      <c r="AF12" s="580">
        <v>0</v>
      </c>
      <c r="AG12" s="26">
        <v>647332.78</v>
      </c>
      <c r="AH12" s="580">
        <v>647332.78</v>
      </c>
      <c r="AI12" s="587">
        <v>0</v>
      </c>
      <c r="AJ12" s="26" t="s">
        <v>16916</v>
      </c>
      <c r="AK12" s="26" t="s">
        <v>16916</v>
      </c>
      <c r="AL12" s="26" t="s">
        <v>16916</v>
      </c>
      <c r="AM12" s="580">
        <v>0</v>
      </c>
      <c r="AN12" s="587">
        <v>0</v>
      </c>
      <c r="AO12" s="579" t="s">
        <v>16916</v>
      </c>
      <c r="AP12" s="580">
        <v>0</v>
      </c>
      <c r="AQ12" s="26" t="s">
        <v>16916</v>
      </c>
      <c r="AR12" s="581">
        <v>0</v>
      </c>
      <c r="AS12" s="583">
        <v>795334.22</v>
      </c>
      <c r="AT12" s="584">
        <v>795334.22</v>
      </c>
      <c r="AU12" s="585">
        <v>721333.5</v>
      </c>
      <c r="AV12" s="586">
        <v>0</v>
      </c>
      <c r="AW12" s="583">
        <v>0</v>
      </c>
      <c r="AX12" s="584">
        <v>0</v>
      </c>
      <c r="AY12" s="585">
        <v>0</v>
      </c>
      <c r="AZ12" s="583">
        <v>795334.22</v>
      </c>
      <c r="BA12" s="583">
        <v>795334.22</v>
      </c>
      <c r="BB12" s="585">
        <v>721333.5</v>
      </c>
      <c r="BC12" s="586">
        <v>0</v>
      </c>
    </row>
    <row r="13" spans="1:55" x14ac:dyDescent="0.25">
      <c r="A13" s="148" t="s">
        <v>8216</v>
      </c>
      <c r="B13" s="148" t="s">
        <v>8256</v>
      </c>
      <c r="C13" s="148" t="s">
        <v>8213</v>
      </c>
      <c r="D13" s="148" t="s">
        <v>8213</v>
      </c>
      <c r="E13" s="148" t="s">
        <v>405</v>
      </c>
      <c r="F13" s="453" t="s">
        <v>17025</v>
      </c>
      <c r="G13" s="453" t="s">
        <v>17023</v>
      </c>
      <c r="H13" s="579">
        <v>0</v>
      </c>
      <c r="I13" s="580">
        <v>0</v>
      </c>
      <c r="J13" s="587">
        <v>0</v>
      </c>
      <c r="K13" s="26">
        <v>0</v>
      </c>
      <c r="L13" s="580">
        <v>0</v>
      </c>
      <c r="M13" s="26">
        <v>0</v>
      </c>
      <c r="N13" s="580">
        <v>0</v>
      </c>
      <c r="O13" s="26">
        <v>0</v>
      </c>
      <c r="P13" s="580">
        <v>0</v>
      </c>
      <c r="Q13" s="26">
        <v>0</v>
      </c>
      <c r="R13" s="580">
        <v>0</v>
      </c>
      <c r="S13" s="26" t="s">
        <v>16916</v>
      </c>
      <c r="T13" s="26" t="s">
        <v>16916</v>
      </c>
      <c r="U13" s="26" t="s">
        <v>16916</v>
      </c>
      <c r="V13" s="580">
        <v>0</v>
      </c>
      <c r="W13" s="587">
        <v>0</v>
      </c>
      <c r="X13" s="579">
        <v>3143442.76</v>
      </c>
      <c r="Y13" s="580">
        <v>3111019.0100000002</v>
      </c>
      <c r="Z13" s="587">
        <v>0</v>
      </c>
      <c r="AA13" s="26">
        <v>0</v>
      </c>
      <c r="AB13" s="580">
        <v>0</v>
      </c>
      <c r="AC13" s="26">
        <v>0</v>
      </c>
      <c r="AD13" s="580">
        <v>0</v>
      </c>
      <c r="AE13" s="26">
        <v>0</v>
      </c>
      <c r="AF13" s="580">
        <v>0</v>
      </c>
      <c r="AG13" s="26">
        <v>4951753.8</v>
      </c>
      <c r="AH13" s="580">
        <v>2576844.83</v>
      </c>
      <c r="AI13" s="587">
        <v>0</v>
      </c>
      <c r="AJ13" s="26" t="s">
        <v>16916</v>
      </c>
      <c r="AK13" s="26" t="s">
        <v>16916</v>
      </c>
      <c r="AL13" s="26" t="s">
        <v>16916</v>
      </c>
      <c r="AM13" s="580">
        <v>0</v>
      </c>
      <c r="AN13" s="587">
        <v>0</v>
      </c>
      <c r="AO13" s="579" t="s">
        <v>16916</v>
      </c>
      <c r="AP13" s="580">
        <v>0</v>
      </c>
      <c r="AQ13" s="26" t="s">
        <v>16916</v>
      </c>
      <c r="AR13" s="581">
        <v>0</v>
      </c>
      <c r="AS13" s="583">
        <v>8095196.5599999996</v>
      </c>
      <c r="AT13" s="584">
        <v>8095196.5599999996</v>
      </c>
      <c r="AU13" s="585">
        <v>5687863.8399999999</v>
      </c>
      <c r="AV13" s="586">
        <v>0</v>
      </c>
      <c r="AW13" s="583">
        <v>0</v>
      </c>
      <c r="AX13" s="584">
        <v>0</v>
      </c>
      <c r="AY13" s="585">
        <v>0</v>
      </c>
      <c r="AZ13" s="583">
        <v>8095196.5599999996</v>
      </c>
      <c r="BA13" s="583">
        <v>8095196.5599999996</v>
      </c>
      <c r="BB13" s="585">
        <v>5687863.8399999999</v>
      </c>
      <c r="BC13" s="586">
        <v>0</v>
      </c>
    </row>
    <row r="14" spans="1:55" x14ac:dyDescent="0.25">
      <c r="A14" s="148" t="s">
        <v>8216</v>
      </c>
      <c r="B14" s="148" t="s">
        <v>8271</v>
      </c>
      <c r="C14" s="148" t="s">
        <v>8213</v>
      </c>
      <c r="D14" s="148" t="s">
        <v>8213</v>
      </c>
      <c r="E14" s="148" t="s">
        <v>1290</v>
      </c>
      <c r="F14" s="453" t="s">
        <v>17025</v>
      </c>
      <c r="G14" s="453" t="s">
        <v>17023</v>
      </c>
      <c r="H14" s="579">
        <v>0</v>
      </c>
      <c r="I14" s="580">
        <v>0</v>
      </c>
      <c r="J14" s="587">
        <v>0</v>
      </c>
      <c r="K14" s="26">
        <v>0</v>
      </c>
      <c r="L14" s="580">
        <v>0</v>
      </c>
      <c r="M14" s="26">
        <v>0</v>
      </c>
      <c r="N14" s="580">
        <v>0</v>
      </c>
      <c r="O14" s="26">
        <v>0</v>
      </c>
      <c r="P14" s="580">
        <v>0</v>
      </c>
      <c r="Q14" s="26">
        <v>0</v>
      </c>
      <c r="R14" s="580">
        <v>0</v>
      </c>
      <c r="S14" s="26" t="s">
        <v>16916</v>
      </c>
      <c r="T14" s="26" t="s">
        <v>16916</v>
      </c>
      <c r="U14" s="26" t="s">
        <v>16916</v>
      </c>
      <c r="V14" s="580">
        <v>0</v>
      </c>
      <c r="W14" s="587">
        <v>0</v>
      </c>
      <c r="X14" s="579">
        <v>457963.28</v>
      </c>
      <c r="Y14" s="580">
        <v>0</v>
      </c>
      <c r="Z14" s="587">
        <v>0</v>
      </c>
      <c r="AA14" s="26">
        <v>0</v>
      </c>
      <c r="AB14" s="580">
        <v>0</v>
      </c>
      <c r="AC14" s="26">
        <v>0</v>
      </c>
      <c r="AD14" s="580">
        <v>0</v>
      </c>
      <c r="AE14" s="26">
        <v>31312.51</v>
      </c>
      <c r="AF14" s="580">
        <v>0</v>
      </c>
      <c r="AG14" s="26">
        <v>0</v>
      </c>
      <c r="AH14" s="580">
        <v>0</v>
      </c>
      <c r="AI14" s="587">
        <v>0</v>
      </c>
      <c r="AJ14" s="26" t="s">
        <v>16916</v>
      </c>
      <c r="AK14" s="26" t="s">
        <v>16916</v>
      </c>
      <c r="AL14" s="26" t="s">
        <v>16916</v>
      </c>
      <c r="AM14" s="580">
        <v>0</v>
      </c>
      <c r="AN14" s="587">
        <v>0</v>
      </c>
      <c r="AO14" s="579" t="s">
        <v>16916</v>
      </c>
      <c r="AP14" s="580">
        <v>0</v>
      </c>
      <c r="AQ14" s="26" t="s">
        <v>16916</v>
      </c>
      <c r="AR14" s="581">
        <v>0</v>
      </c>
      <c r="AS14" s="583">
        <v>489275.79000000004</v>
      </c>
      <c r="AT14" s="584">
        <v>0</v>
      </c>
      <c r="AU14" s="585">
        <v>0</v>
      </c>
      <c r="AV14" s="586">
        <v>0</v>
      </c>
      <c r="AW14" s="583">
        <v>0</v>
      </c>
      <c r="AX14" s="584">
        <v>0</v>
      </c>
      <c r="AY14" s="585">
        <v>0</v>
      </c>
      <c r="AZ14" s="583">
        <v>489275.79000000004</v>
      </c>
      <c r="BA14" s="583">
        <v>0</v>
      </c>
      <c r="BB14" s="585">
        <v>0</v>
      </c>
      <c r="BC14" s="586">
        <v>0</v>
      </c>
    </row>
    <row r="15" spans="1:55" x14ac:dyDescent="0.25">
      <c r="A15" s="148" t="s">
        <v>8216</v>
      </c>
      <c r="B15" s="148" t="s">
        <v>8217</v>
      </c>
      <c r="C15" s="148" t="s">
        <v>8213</v>
      </c>
      <c r="D15" s="148" t="s">
        <v>8213</v>
      </c>
      <c r="E15" s="148" t="s">
        <v>8496</v>
      </c>
      <c r="F15" s="453" t="s">
        <v>17025</v>
      </c>
      <c r="G15" s="453" t="s">
        <v>17023</v>
      </c>
      <c r="H15" s="579">
        <v>0</v>
      </c>
      <c r="I15" s="580">
        <v>0</v>
      </c>
      <c r="J15" s="587">
        <v>0</v>
      </c>
      <c r="K15" s="26">
        <v>0</v>
      </c>
      <c r="L15" s="580">
        <v>0</v>
      </c>
      <c r="M15" s="26">
        <v>0</v>
      </c>
      <c r="N15" s="580">
        <v>0</v>
      </c>
      <c r="O15" s="26">
        <v>0</v>
      </c>
      <c r="P15" s="580">
        <v>0</v>
      </c>
      <c r="Q15" s="26">
        <v>0</v>
      </c>
      <c r="R15" s="580">
        <v>0</v>
      </c>
      <c r="S15" s="26" t="s">
        <v>16916</v>
      </c>
      <c r="T15" s="26" t="s">
        <v>16916</v>
      </c>
      <c r="U15" s="26" t="s">
        <v>16916</v>
      </c>
      <c r="V15" s="580">
        <v>0</v>
      </c>
      <c r="W15" s="587">
        <v>0</v>
      </c>
      <c r="X15" s="579">
        <v>342374.13</v>
      </c>
      <c r="Y15" s="580">
        <v>342374.13</v>
      </c>
      <c r="Z15" s="587">
        <v>0</v>
      </c>
      <c r="AA15" s="26">
        <v>0</v>
      </c>
      <c r="AB15" s="580">
        <v>0</v>
      </c>
      <c r="AC15" s="26">
        <v>0</v>
      </c>
      <c r="AD15" s="580">
        <v>0</v>
      </c>
      <c r="AE15" s="26">
        <v>0</v>
      </c>
      <c r="AF15" s="580">
        <v>0</v>
      </c>
      <c r="AG15" s="26">
        <v>9953393.8000000007</v>
      </c>
      <c r="AH15" s="580">
        <v>9563361.540000001</v>
      </c>
      <c r="AI15" s="587">
        <v>31054.76</v>
      </c>
      <c r="AJ15" s="26">
        <v>0</v>
      </c>
      <c r="AK15" s="26">
        <v>3373375.58</v>
      </c>
      <c r="AL15" s="26">
        <v>0</v>
      </c>
      <c r="AM15" s="580">
        <v>3373375.58</v>
      </c>
      <c r="AN15" s="587">
        <v>0</v>
      </c>
      <c r="AO15" s="579" t="s">
        <v>16916</v>
      </c>
      <c r="AP15" s="580">
        <v>0</v>
      </c>
      <c r="AQ15" s="26" t="s">
        <v>16916</v>
      </c>
      <c r="AR15" s="581">
        <v>0</v>
      </c>
      <c r="AS15" s="583">
        <v>13669143.510000002</v>
      </c>
      <c r="AT15" s="584">
        <v>13669143.51</v>
      </c>
      <c r="AU15" s="585">
        <v>13279111.250000002</v>
      </c>
      <c r="AV15" s="586">
        <v>31054.76</v>
      </c>
      <c r="AW15" s="583">
        <v>0</v>
      </c>
      <c r="AX15" s="584">
        <v>0</v>
      </c>
      <c r="AY15" s="585">
        <v>0</v>
      </c>
      <c r="AZ15" s="583">
        <v>13669143.510000002</v>
      </c>
      <c r="BA15" s="583">
        <v>13669143.51</v>
      </c>
      <c r="BB15" s="585">
        <v>13279111.250000002</v>
      </c>
      <c r="BC15" s="586">
        <v>31054.76</v>
      </c>
    </row>
    <row r="16" spans="1:55" x14ac:dyDescent="0.25">
      <c r="A16" s="148" t="s">
        <v>8216</v>
      </c>
      <c r="B16" s="148" t="s">
        <v>8257</v>
      </c>
      <c r="C16" s="148" t="s">
        <v>8213</v>
      </c>
      <c r="D16" s="148" t="s">
        <v>8213</v>
      </c>
      <c r="E16" s="148" t="s">
        <v>1292</v>
      </c>
      <c r="F16" s="453" t="s">
        <v>17025</v>
      </c>
      <c r="G16" s="453" t="s">
        <v>17023</v>
      </c>
      <c r="H16" s="579">
        <v>0</v>
      </c>
      <c r="I16" s="580">
        <v>0</v>
      </c>
      <c r="J16" s="587">
        <v>0</v>
      </c>
      <c r="K16" s="26">
        <v>0</v>
      </c>
      <c r="L16" s="580">
        <v>0</v>
      </c>
      <c r="M16" s="26">
        <v>2435802.06</v>
      </c>
      <c r="N16" s="580">
        <v>0</v>
      </c>
      <c r="O16" s="26">
        <v>0</v>
      </c>
      <c r="P16" s="580">
        <v>0</v>
      </c>
      <c r="Q16" s="26">
        <v>0</v>
      </c>
      <c r="R16" s="580">
        <v>0</v>
      </c>
      <c r="S16" s="26" t="s">
        <v>16916</v>
      </c>
      <c r="T16" s="26" t="s">
        <v>16916</v>
      </c>
      <c r="U16" s="26" t="s">
        <v>16916</v>
      </c>
      <c r="V16" s="580">
        <v>0</v>
      </c>
      <c r="W16" s="587">
        <v>0</v>
      </c>
      <c r="X16" s="579">
        <v>0</v>
      </c>
      <c r="Y16" s="580">
        <v>0</v>
      </c>
      <c r="Z16" s="587">
        <v>0</v>
      </c>
      <c r="AA16" s="26">
        <v>0</v>
      </c>
      <c r="AB16" s="580">
        <v>0</v>
      </c>
      <c r="AC16" s="26">
        <v>0</v>
      </c>
      <c r="AD16" s="580">
        <v>0</v>
      </c>
      <c r="AE16" s="26">
        <v>0</v>
      </c>
      <c r="AF16" s="580">
        <v>0</v>
      </c>
      <c r="AG16" s="26">
        <v>0</v>
      </c>
      <c r="AH16" s="580">
        <v>0</v>
      </c>
      <c r="AI16" s="587">
        <v>0</v>
      </c>
      <c r="AJ16" s="26">
        <v>5458763.5099999998</v>
      </c>
      <c r="AK16" s="26">
        <v>58329953.700000003</v>
      </c>
      <c r="AL16" s="26">
        <v>666253.11</v>
      </c>
      <c r="AM16" s="580">
        <v>64454970.32</v>
      </c>
      <c r="AN16" s="587">
        <v>2659.5</v>
      </c>
      <c r="AO16" s="579" t="s">
        <v>16916</v>
      </c>
      <c r="AP16" s="580">
        <v>0</v>
      </c>
      <c r="AQ16" s="26" t="s">
        <v>16916</v>
      </c>
      <c r="AR16" s="581">
        <v>0</v>
      </c>
      <c r="AS16" s="583">
        <v>66890772.380000003</v>
      </c>
      <c r="AT16" s="584">
        <v>64454970.32</v>
      </c>
      <c r="AU16" s="585">
        <v>64454970.32</v>
      </c>
      <c r="AV16" s="586">
        <v>2659.5</v>
      </c>
      <c r="AW16" s="583">
        <v>0</v>
      </c>
      <c r="AX16" s="584">
        <v>0</v>
      </c>
      <c r="AY16" s="585">
        <v>0</v>
      </c>
      <c r="AZ16" s="583">
        <v>66890772.380000003</v>
      </c>
      <c r="BA16" s="583">
        <v>64454970.32</v>
      </c>
      <c r="BB16" s="585">
        <v>64454970.32</v>
      </c>
      <c r="BC16" s="586">
        <v>2659.5</v>
      </c>
    </row>
    <row r="17" spans="1:55" x14ac:dyDescent="0.25">
      <c r="A17" s="148" t="s">
        <v>8216</v>
      </c>
      <c r="B17" s="148" t="s">
        <v>8218</v>
      </c>
      <c r="C17" s="148" t="s">
        <v>8213</v>
      </c>
      <c r="D17" s="148" t="s">
        <v>8213</v>
      </c>
      <c r="E17" s="148" t="s">
        <v>208</v>
      </c>
      <c r="F17" s="453" t="s">
        <v>17025</v>
      </c>
      <c r="G17" s="453" t="s">
        <v>17023</v>
      </c>
      <c r="H17" s="579">
        <v>1750955.48</v>
      </c>
      <c r="I17" s="580">
        <v>1682263.37</v>
      </c>
      <c r="J17" s="587">
        <v>0</v>
      </c>
      <c r="K17" s="26">
        <v>0</v>
      </c>
      <c r="L17" s="580">
        <v>0</v>
      </c>
      <c r="M17" s="26">
        <v>2802327.78</v>
      </c>
      <c r="N17" s="580">
        <v>2802327.7800000003</v>
      </c>
      <c r="O17" s="26">
        <v>38236.68</v>
      </c>
      <c r="P17" s="580">
        <v>38236.68</v>
      </c>
      <c r="Q17" s="26">
        <v>18270947.469999999</v>
      </c>
      <c r="R17" s="580">
        <v>8194553.8399999999</v>
      </c>
      <c r="S17" s="26">
        <v>0</v>
      </c>
      <c r="T17" s="26">
        <v>5466638.7300000004</v>
      </c>
      <c r="U17" s="26">
        <v>0</v>
      </c>
      <c r="V17" s="580">
        <v>5200329.43</v>
      </c>
      <c r="W17" s="587">
        <v>0</v>
      </c>
      <c r="X17" s="579">
        <v>0</v>
      </c>
      <c r="Y17" s="580">
        <v>0</v>
      </c>
      <c r="Z17" s="587">
        <v>0</v>
      </c>
      <c r="AA17" s="26">
        <v>0</v>
      </c>
      <c r="AB17" s="580">
        <v>0</v>
      </c>
      <c r="AC17" s="26">
        <v>0</v>
      </c>
      <c r="AD17" s="580">
        <v>0</v>
      </c>
      <c r="AE17" s="26">
        <v>0</v>
      </c>
      <c r="AF17" s="580">
        <v>0</v>
      </c>
      <c r="AG17" s="26">
        <v>0</v>
      </c>
      <c r="AH17" s="580">
        <v>0</v>
      </c>
      <c r="AI17" s="587">
        <v>0</v>
      </c>
      <c r="AJ17" s="26" t="s">
        <v>16916</v>
      </c>
      <c r="AK17" s="26" t="s">
        <v>16916</v>
      </c>
      <c r="AL17" s="26" t="s">
        <v>16916</v>
      </c>
      <c r="AM17" s="580">
        <v>0</v>
      </c>
      <c r="AN17" s="587">
        <v>0</v>
      </c>
      <c r="AO17" s="579" t="s">
        <v>16916</v>
      </c>
      <c r="AP17" s="580">
        <v>0</v>
      </c>
      <c r="AQ17" s="26" t="s">
        <v>16916</v>
      </c>
      <c r="AR17" s="581">
        <v>0</v>
      </c>
      <c r="AS17" s="583">
        <v>28329106.139999997</v>
      </c>
      <c r="AT17" s="584">
        <v>28062796.84</v>
      </c>
      <c r="AU17" s="585">
        <v>17917711.100000001</v>
      </c>
      <c r="AV17" s="586">
        <v>0</v>
      </c>
      <c r="AW17" s="583">
        <v>0</v>
      </c>
      <c r="AX17" s="584">
        <v>0</v>
      </c>
      <c r="AY17" s="585">
        <v>0</v>
      </c>
      <c r="AZ17" s="583">
        <v>28329106.139999997</v>
      </c>
      <c r="BA17" s="583">
        <v>28062796.84</v>
      </c>
      <c r="BB17" s="585">
        <v>17917711.100000001</v>
      </c>
      <c r="BC17" s="586">
        <v>0</v>
      </c>
    </row>
    <row r="18" spans="1:55" x14ac:dyDescent="0.25">
      <c r="A18" s="148" t="s">
        <v>8216</v>
      </c>
      <c r="B18" s="148" t="s">
        <v>8258</v>
      </c>
      <c r="C18" s="148" t="s">
        <v>8213</v>
      </c>
      <c r="D18" s="148" t="s">
        <v>8213</v>
      </c>
      <c r="E18" s="148" t="s">
        <v>1299</v>
      </c>
      <c r="F18" s="453" t="s">
        <v>17025</v>
      </c>
      <c r="G18" s="453" t="s">
        <v>17023</v>
      </c>
      <c r="H18" s="579">
        <v>0</v>
      </c>
      <c r="I18" s="580">
        <v>0</v>
      </c>
      <c r="J18" s="587">
        <v>0</v>
      </c>
      <c r="K18" s="26">
        <v>0</v>
      </c>
      <c r="L18" s="580">
        <v>0</v>
      </c>
      <c r="M18" s="26">
        <v>0</v>
      </c>
      <c r="N18" s="580">
        <v>0</v>
      </c>
      <c r="O18" s="26">
        <v>0</v>
      </c>
      <c r="P18" s="580">
        <v>0</v>
      </c>
      <c r="Q18" s="26">
        <v>0</v>
      </c>
      <c r="R18" s="580">
        <v>0</v>
      </c>
      <c r="S18" s="26" t="s">
        <v>16916</v>
      </c>
      <c r="T18" s="26" t="s">
        <v>16916</v>
      </c>
      <c r="U18" s="26" t="s">
        <v>16916</v>
      </c>
      <c r="V18" s="580">
        <v>0</v>
      </c>
      <c r="W18" s="587">
        <v>0</v>
      </c>
      <c r="X18" s="579">
        <v>0</v>
      </c>
      <c r="Y18" s="580">
        <v>0</v>
      </c>
      <c r="Z18" s="587">
        <v>0</v>
      </c>
      <c r="AA18" s="26">
        <v>0</v>
      </c>
      <c r="AB18" s="580">
        <v>0</v>
      </c>
      <c r="AC18" s="26">
        <v>0</v>
      </c>
      <c r="AD18" s="580">
        <v>0</v>
      </c>
      <c r="AE18" s="26">
        <v>0</v>
      </c>
      <c r="AF18" s="580">
        <v>0</v>
      </c>
      <c r="AG18" s="26">
        <v>0</v>
      </c>
      <c r="AH18" s="580">
        <v>0</v>
      </c>
      <c r="AI18" s="587">
        <v>0</v>
      </c>
      <c r="AJ18" s="26">
        <v>0</v>
      </c>
      <c r="AK18" s="26">
        <v>27587970.359999999</v>
      </c>
      <c r="AL18" s="26">
        <v>0</v>
      </c>
      <c r="AM18" s="580">
        <v>26627163.800000001</v>
      </c>
      <c r="AN18" s="587">
        <v>0</v>
      </c>
      <c r="AO18" s="579" t="s">
        <v>16916</v>
      </c>
      <c r="AP18" s="580">
        <v>0</v>
      </c>
      <c r="AQ18" s="26" t="s">
        <v>16916</v>
      </c>
      <c r="AR18" s="581">
        <v>0</v>
      </c>
      <c r="AS18" s="583">
        <v>27587970.359999999</v>
      </c>
      <c r="AT18" s="584">
        <v>26627163.800000001</v>
      </c>
      <c r="AU18" s="585">
        <v>26627163.800000001</v>
      </c>
      <c r="AV18" s="586">
        <v>0</v>
      </c>
      <c r="AW18" s="583">
        <v>0</v>
      </c>
      <c r="AX18" s="584">
        <v>0</v>
      </c>
      <c r="AY18" s="585">
        <v>0</v>
      </c>
      <c r="AZ18" s="583">
        <v>27587970.359999999</v>
      </c>
      <c r="BA18" s="583">
        <v>26627163.800000001</v>
      </c>
      <c r="BB18" s="585">
        <v>26627163.800000001</v>
      </c>
      <c r="BC18" s="586">
        <v>0</v>
      </c>
    </row>
    <row r="19" spans="1:55" x14ac:dyDescent="0.25">
      <c r="A19" s="148" t="s">
        <v>8216</v>
      </c>
      <c r="B19" s="148" t="s">
        <v>8227</v>
      </c>
      <c r="C19" s="148" t="s">
        <v>8213</v>
      </c>
      <c r="D19" s="148" t="s">
        <v>8213</v>
      </c>
      <c r="E19" s="148" t="s">
        <v>1300</v>
      </c>
      <c r="F19" s="453" t="s">
        <v>17025</v>
      </c>
      <c r="G19" s="453" t="s">
        <v>17023</v>
      </c>
      <c r="H19" s="579">
        <v>0</v>
      </c>
      <c r="I19" s="580">
        <v>0</v>
      </c>
      <c r="J19" s="587">
        <v>0</v>
      </c>
      <c r="K19" s="26">
        <v>0</v>
      </c>
      <c r="L19" s="580">
        <v>0</v>
      </c>
      <c r="M19" s="26">
        <v>0</v>
      </c>
      <c r="N19" s="580">
        <v>0</v>
      </c>
      <c r="O19" s="26">
        <v>0</v>
      </c>
      <c r="P19" s="580">
        <v>0</v>
      </c>
      <c r="Q19" s="26">
        <v>0</v>
      </c>
      <c r="R19" s="580">
        <v>0</v>
      </c>
      <c r="S19" s="26" t="s">
        <v>16916</v>
      </c>
      <c r="T19" s="26" t="s">
        <v>16916</v>
      </c>
      <c r="U19" s="26" t="s">
        <v>16916</v>
      </c>
      <c r="V19" s="580">
        <v>0</v>
      </c>
      <c r="W19" s="587">
        <v>0</v>
      </c>
      <c r="X19" s="579">
        <v>0</v>
      </c>
      <c r="Y19" s="580">
        <v>0</v>
      </c>
      <c r="Z19" s="587">
        <v>0</v>
      </c>
      <c r="AA19" s="26">
        <v>0</v>
      </c>
      <c r="AB19" s="580">
        <v>0</v>
      </c>
      <c r="AC19" s="26">
        <v>0</v>
      </c>
      <c r="AD19" s="580">
        <v>0</v>
      </c>
      <c r="AE19" s="26">
        <v>0</v>
      </c>
      <c r="AF19" s="580">
        <v>0</v>
      </c>
      <c r="AG19" s="26">
        <v>0</v>
      </c>
      <c r="AH19" s="580">
        <v>0</v>
      </c>
      <c r="AI19" s="587">
        <v>0</v>
      </c>
      <c r="AJ19" s="26">
        <v>79239.31</v>
      </c>
      <c r="AK19" s="26">
        <v>123072.72</v>
      </c>
      <c r="AL19" s="26">
        <v>0</v>
      </c>
      <c r="AM19" s="580">
        <v>202312.03</v>
      </c>
      <c r="AN19" s="587">
        <v>39945.050000000003</v>
      </c>
      <c r="AO19" s="579" t="s">
        <v>16916</v>
      </c>
      <c r="AP19" s="580">
        <v>0</v>
      </c>
      <c r="AQ19" s="26" t="s">
        <v>16916</v>
      </c>
      <c r="AR19" s="581">
        <v>0</v>
      </c>
      <c r="AS19" s="583">
        <v>202312.03</v>
      </c>
      <c r="AT19" s="584">
        <v>202312.03</v>
      </c>
      <c r="AU19" s="585">
        <v>202312.03</v>
      </c>
      <c r="AV19" s="586">
        <v>39945.050000000003</v>
      </c>
      <c r="AW19" s="583">
        <v>0</v>
      </c>
      <c r="AX19" s="584">
        <v>0</v>
      </c>
      <c r="AY19" s="585">
        <v>0</v>
      </c>
      <c r="AZ19" s="583">
        <v>202312.03</v>
      </c>
      <c r="BA19" s="583">
        <v>202312.03</v>
      </c>
      <c r="BB19" s="585">
        <v>202312.03</v>
      </c>
      <c r="BC19" s="586">
        <v>39945.050000000003</v>
      </c>
    </row>
    <row r="20" spans="1:55" x14ac:dyDescent="0.25">
      <c r="A20" s="148" t="s">
        <v>8216</v>
      </c>
      <c r="B20" s="148" t="s">
        <v>8259</v>
      </c>
      <c r="C20" s="148" t="s">
        <v>8213</v>
      </c>
      <c r="D20" s="148" t="s">
        <v>8213</v>
      </c>
      <c r="E20" s="148" t="s">
        <v>191</v>
      </c>
      <c r="F20" s="453" t="s">
        <v>17025</v>
      </c>
      <c r="G20" s="453" t="s">
        <v>17023</v>
      </c>
      <c r="H20" s="579">
        <v>9624816.3399999999</v>
      </c>
      <c r="I20" s="580">
        <v>9539719.2499999925</v>
      </c>
      <c r="J20" s="587">
        <v>0</v>
      </c>
      <c r="K20" s="26">
        <v>0</v>
      </c>
      <c r="L20" s="580">
        <v>0</v>
      </c>
      <c r="M20" s="26">
        <v>0</v>
      </c>
      <c r="N20" s="580">
        <v>0</v>
      </c>
      <c r="O20" s="26">
        <v>564102.12</v>
      </c>
      <c r="P20" s="580">
        <v>512511.96000000014</v>
      </c>
      <c r="Q20" s="26">
        <v>29423752.879999999</v>
      </c>
      <c r="R20" s="580">
        <v>28709717.440000001</v>
      </c>
      <c r="S20" s="26">
        <v>18436961.68</v>
      </c>
      <c r="T20" s="26">
        <v>75817817.599999994</v>
      </c>
      <c r="U20" s="26">
        <v>0</v>
      </c>
      <c r="V20" s="580">
        <v>94254779.280000001</v>
      </c>
      <c r="W20" s="587">
        <v>0</v>
      </c>
      <c r="X20" s="579">
        <v>0</v>
      </c>
      <c r="Y20" s="580">
        <v>0</v>
      </c>
      <c r="Z20" s="587">
        <v>0</v>
      </c>
      <c r="AA20" s="26">
        <v>0</v>
      </c>
      <c r="AB20" s="580">
        <v>0</v>
      </c>
      <c r="AC20" s="26">
        <v>0</v>
      </c>
      <c r="AD20" s="580">
        <v>0</v>
      </c>
      <c r="AE20" s="26">
        <v>0</v>
      </c>
      <c r="AF20" s="580">
        <v>0</v>
      </c>
      <c r="AG20" s="26">
        <v>0</v>
      </c>
      <c r="AH20" s="580">
        <v>0</v>
      </c>
      <c r="AI20" s="587">
        <v>0</v>
      </c>
      <c r="AJ20" s="26" t="s">
        <v>16916</v>
      </c>
      <c r="AK20" s="26" t="s">
        <v>16916</v>
      </c>
      <c r="AL20" s="26" t="s">
        <v>16916</v>
      </c>
      <c r="AM20" s="580">
        <v>0</v>
      </c>
      <c r="AN20" s="587">
        <v>0</v>
      </c>
      <c r="AO20" s="579" t="s">
        <v>16916</v>
      </c>
      <c r="AP20" s="580">
        <v>0</v>
      </c>
      <c r="AQ20" s="26" t="s">
        <v>16916</v>
      </c>
      <c r="AR20" s="581">
        <v>0</v>
      </c>
      <c r="AS20" s="583">
        <v>133867450.61999999</v>
      </c>
      <c r="AT20" s="584">
        <v>133867450.62</v>
      </c>
      <c r="AU20" s="585">
        <v>133016727.92999999</v>
      </c>
      <c r="AV20" s="586">
        <v>0</v>
      </c>
      <c r="AW20" s="583">
        <v>0</v>
      </c>
      <c r="AX20" s="584">
        <v>0</v>
      </c>
      <c r="AY20" s="585">
        <v>0</v>
      </c>
      <c r="AZ20" s="583">
        <v>133867450.61999999</v>
      </c>
      <c r="BA20" s="583">
        <v>133867450.62</v>
      </c>
      <c r="BB20" s="585">
        <v>133016727.92999999</v>
      </c>
      <c r="BC20" s="586">
        <v>0</v>
      </c>
    </row>
    <row r="21" spans="1:55" x14ac:dyDescent="0.25">
      <c r="A21" s="148" t="s">
        <v>8216</v>
      </c>
      <c r="B21" s="148" t="s">
        <v>8223</v>
      </c>
      <c r="C21" s="148" t="s">
        <v>8213</v>
      </c>
      <c r="D21" s="148" t="s">
        <v>8213</v>
      </c>
      <c r="E21" s="148" t="s">
        <v>192</v>
      </c>
      <c r="F21" s="453" t="s">
        <v>17025</v>
      </c>
      <c r="G21" s="453" t="s">
        <v>17023</v>
      </c>
      <c r="H21" s="579">
        <v>219644.18</v>
      </c>
      <c r="I21" s="580">
        <v>0</v>
      </c>
      <c r="J21" s="587">
        <v>0</v>
      </c>
      <c r="K21" s="26">
        <v>0</v>
      </c>
      <c r="L21" s="580">
        <v>0</v>
      </c>
      <c r="M21" s="26">
        <v>0</v>
      </c>
      <c r="N21" s="580">
        <v>0</v>
      </c>
      <c r="O21" s="26">
        <v>0</v>
      </c>
      <c r="P21" s="580">
        <v>0</v>
      </c>
      <c r="Q21" s="26">
        <v>0</v>
      </c>
      <c r="R21" s="580">
        <v>0</v>
      </c>
      <c r="S21" s="26" t="s">
        <v>16916</v>
      </c>
      <c r="T21" s="26" t="s">
        <v>16916</v>
      </c>
      <c r="U21" s="26" t="s">
        <v>16916</v>
      </c>
      <c r="V21" s="580">
        <v>0</v>
      </c>
      <c r="W21" s="587">
        <v>0</v>
      </c>
      <c r="X21" s="579">
        <v>0</v>
      </c>
      <c r="Y21" s="580">
        <v>0</v>
      </c>
      <c r="Z21" s="587">
        <v>0</v>
      </c>
      <c r="AA21" s="26">
        <v>0</v>
      </c>
      <c r="AB21" s="580">
        <v>0</v>
      </c>
      <c r="AC21" s="26">
        <v>0</v>
      </c>
      <c r="AD21" s="580">
        <v>0</v>
      </c>
      <c r="AE21" s="26">
        <v>0</v>
      </c>
      <c r="AF21" s="580">
        <v>0</v>
      </c>
      <c r="AG21" s="26">
        <v>0</v>
      </c>
      <c r="AH21" s="580">
        <v>0</v>
      </c>
      <c r="AI21" s="587">
        <v>0</v>
      </c>
      <c r="AJ21" s="26" t="s">
        <v>16916</v>
      </c>
      <c r="AK21" s="26" t="s">
        <v>16916</v>
      </c>
      <c r="AL21" s="26" t="s">
        <v>16916</v>
      </c>
      <c r="AM21" s="580">
        <v>0</v>
      </c>
      <c r="AN21" s="587">
        <v>0</v>
      </c>
      <c r="AO21" s="579" t="s">
        <v>16916</v>
      </c>
      <c r="AP21" s="580">
        <v>0</v>
      </c>
      <c r="AQ21" s="26" t="s">
        <v>16916</v>
      </c>
      <c r="AR21" s="581">
        <v>0</v>
      </c>
      <c r="AS21" s="583">
        <v>219644.18</v>
      </c>
      <c r="AT21" s="584">
        <v>0</v>
      </c>
      <c r="AU21" s="585">
        <v>0</v>
      </c>
      <c r="AV21" s="586">
        <v>0</v>
      </c>
      <c r="AW21" s="583">
        <v>0</v>
      </c>
      <c r="AX21" s="584">
        <v>0</v>
      </c>
      <c r="AY21" s="585">
        <v>0</v>
      </c>
      <c r="AZ21" s="583">
        <v>219644.18</v>
      </c>
      <c r="BA21" s="583">
        <v>0</v>
      </c>
      <c r="BB21" s="585">
        <v>0</v>
      </c>
      <c r="BC21" s="586">
        <v>0</v>
      </c>
    </row>
    <row r="22" spans="1:55" x14ac:dyDescent="0.25">
      <c r="A22" s="148" t="s">
        <v>8216</v>
      </c>
      <c r="B22" s="148" t="s">
        <v>8370</v>
      </c>
      <c r="C22" s="148" t="s">
        <v>8213</v>
      </c>
      <c r="D22" s="148" t="s">
        <v>8213</v>
      </c>
      <c r="E22" s="148" t="s">
        <v>193</v>
      </c>
      <c r="F22" s="453" t="s">
        <v>17025</v>
      </c>
      <c r="G22" s="453" t="s">
        <v>17023</v>
      </c>
      <c r="H22" s="579">
        <v>0</v>
      </c>
      <c r="I22" s="580">
        <v>0</v>
      </c>
      <c r="J22" s="587">
        <v>0</v>
      </c>
      <c r="K22" s="26">
        <v>174.01</v>
      </c>
      <c r="L22" s="580">
        <v>0</v>
      </c>
      <c r="M22" s="26">
        <v>596158.56000000006</v>
      </c>
      <c r="N22" s="580">
        <v>0</v>
      </c>
      <c r="O22" s="26">
        <v>7908.72</v>
      </c>
      <c r="P22" s="580">
        <v>0</v>
      </c>
      <c r="Q22" s="26">
        <v>0</v>
      </c>
      <c r="R22" s="580">
        <v>0</v>
      </c>
      <c r="S22" s="26" t="s">
        <v>16916</v>
      </c>
      <c r="T22" s="26" t="s">
        <v>16916</v>
      </c>
      <c r="U22" s="26" t="s">
        <v>16916</v>
      </c>
      <c r="V22" s="580">
        <v>0</v>
      </c>
      <c r="W22" s="587">
        <v>0</v>
      </c>
      <c r="X22" s="579">
        <v>0</v>
      </c>
      <c r="Y22" s="580">
        <v>0</v>
      </c>
      <c r="Z22" s="587">
        <v>0</v>
      </c>
      <c r="AA22" s="26">
        <v>0</v>
      </c>
      <c r="AB22" s="580">
        <v>0</v>
      </c>
      <c r="AC22" s="26">
        <v>0</v>
      </c>
      <c r="AD22" s="580">
        <v>0</v>
      </c>
      <c r="AE22" s="26">
        <v>0</v>
      </c>
      <c r="AF22" s="580">
        <v>0</v>
      </c>
      <c r="AG22" s="26">
        <v>0</v>
      </c>
      <c r="AH22" s="580">
        <v>0</v>
      </c>
      <c r="AI22" s="587">
        <v>0</v>
      </c>
      <c r="AJ22" s="26" t="s">
        <v>16916</v>
      </c>
      <c r="AK22" s="26" t="s">
        <v>16916</v>
      </c>
      <c r="AL22" s="26" t="s">
        <v>16916</v>
      </c>
      <c r="AM22" s="580">
        <v>0</v>
      </c>
      <c r="AN22" s="587">
        <v>0</v>
      </c>
      <c r="AO22" s="579" t="s">
        <v>16916</v>
      </c>
      <c r="AP22" s="580">
        <v>0</v>
      </c>
      <c r="AQ22" s="26" t="s">
        <v>16916</v>
      </c>
      <c r="AR22" s="581">
        <v>0</v>
      </c>
      <c r="AS22" s="583">
        <v>604241.29</v>
      </c>
      <c r="AT22" s="584">
        <v>0</v>
      </c>
      <c r="AU22" s="585">
        <v>0</v>
      </c>
      <c r="AV22" s="586">
        <v>0</v>
      </c>
      <c r="AW22" s="583">
        <v>0</v>
      </c>
      <c r="AX22" s="584">
        <v>0</v>
      </c>
      <c r="AY22" s="585">
        <v>0</v>
      </c>
      <c r="AZ22" s="583">
        <v>604241.29</v>
      </c>
      <c r="BA22" s="583">
        <v>0</v>
      </c>
      <c r="BB22" s="585">
        <v>0</v>
      </c>
      <c r="BC22" s="586">
        <v>0</v>
      </c>
    </row>
    <row r="23" spans="1:55" x14ac:dyDescent="0.25">
      <c r="A23" s="148" t="s">
        <v>8216</v>
      </c>
      <c r="B23" s="148" t="s">
        <v>8272</v>
      </c>
      <c r="C23" s="148" t="s">
        <v>8213</v>
      </c>
      <c r="D23" s="148" t="s">
        <v>8213</v>
      </c>
      <c r="E23" s="148" t="s">
        <v>457</v>
      </c>
      <c r="F23" s="453" t="s">
        <v>17025</v>
      </c>
      <c r="G23" s="453" t="s">
        <v>17023</v>
      </c>
      <c r="H23" s="579">
        <v>0</v>
      </c>
      <c r="I23" s="580">
        <v>0</v>
      </c>
      <c r="J23" s="587">
        <v>0</v>
      </c>
      <c r="K23" s="26">
        <v>0</v>
      </c>
      <c r="L23" s="580">
        <v>0</v>
      </c>
      <c r="M23" s="26">
        <v>0</v>
      </c>
      <c r="N23" s="580">
        <v>0</v>
      </c>
      <c r="O23" s="26">
        <v>0</v>
      </c>
      <c r="P23" s="580">
        <v>0</v>
      </c>
      <c r="Q23" s="26">
        <v>0</v>
      </c>
      <c r="R23" s="580">
        <v>0</v>
      </c>
      <c r="S23" s="26">
        <v>2361318.9300000002</v>
      </c>
      <c r="T23" s="26">
        <v>8873677.9100000001</v>
      </c>
      <c r="U23" s="26">
        <v>0</v>
      </c>
      <c r="V23" s="580">
        <v>11234996.84</v>
      </c>
      <c r="W23" s="587">
        <v>912785.74</v>
      </c>
      <c r="X23" s="579">
        <v>725276.28</v>
      </c>
      <c r="Y23" s="580">
        <v>0</v>
      </c>
      <c r="Z23" s="587">
        <v>0</v>
      </c>
      <c r="AA23" s="26">
        <v>0</v>
      </c>
      <c r="AB23" s="580">
        <v>0</v>
      </c>
      <c r="AC23" s="26">
        <v>0</v>
      </c>
      <c r="AD23" s="580">
        <v>0</v>
      </c>
      <c r="AE23" s="26">
        <v>164202.85999999999</v>
      </c>
      <c r="AF23" s="580">
        <v>0</v>
      </c>
      <c r="AG23" s="26">
        <v>0</v>
      </c>
      <c r="AH23" s="580">
        <v>0</v>
      </c>
      <c r="AI23" s="587">
        <v>0</v>
      </c>
      <c r="AJ23" s="26" t="s">
        <v>16916</v>
      </c>
      <c r="AK23" s="26" t="s">
        <v>16916</v>
      </c>
      <c r="AL23" s="26" t="s">
        <v>16916</v>
      </c>
      <c r="AM23" s="580">
        <v>0</v>
      </c>
      <c r="AN23" s="587">
        <v>0</v>
      </c>
      <c r="AO23" s="579" t="s">
        <v>16916</v>
      </c>
      <c r="AP23" s="580">
        <v>0</v>
      </c>
      <c r="AQ23" s="26" t="s">
        <v>16916</v>
      </c>
      <c r="AR23" s="581">
        <v>0</v>
      </c>
      <c r="AS23" s="583">
        <v>12124475.98</v>
      </c>
      <c r="AT23" s="584">
        <v>11234996.84</v>
      </c>
      <c r="AU23" s="585">
        <v>11234996.84</v>
      </c>
      <c r="AV23" s="586">
        <v>912785.74</v>
      </c>
      <c r="AW23" s="583">
        <v>0</v>
      </c>
      <c r="AX23" s="584">
        <v>0</v>
      </c>
      <c r="AY23" s="585">
        <v>0</v>
      </c>
      <c r="AZ23" s="583">
        <v>12124475.98</v>
      </c>
      <c r="BA23" s="583">
        <v>11234996.84</v>
      </c>
      <c r="BB23" s="585">
        <v>11234996.84</v>
      </c>
      <c r="BC23" s="586">
        <v>912785.74</v>
      </c>
    </row>
    <row r="24" spans="1:55" x14ac:dyDescent="0.25">
      <c r="A24" s="148" t="s">
        <v>8216</v>
      </c>
      <c r="B24" s="148" t="s">
        <v>8224</v>
      </c>
      <c r="C24" s="148" t="s">
        <v>8213</v>
      </c>
      <c r="D24" s="148" t="s">
        <v>8213</v>
      </c>
      <c r="E24" s="148" t="s">
        <v>1310</v>
      </c>
      <c r="F24" s="453" t="s">
        <v>17025</v>
      </c>
      <c r="G24" s="453" t="s">
        <v>17023</v>
      </c>
      <c r="H24" s="579">
        <v>0</v>
      </c>
      <c r="I24" s="580">
        <v>0</v>
      </c>
      <c r="J24" s="587">
        <v>0</v>
      </c>
      <c r="K24" s="26">
        <v>0</v>
      </c>
      <c r="L24" s="580">
        <v>0</v>
      </c>
      <c r="M24" s="26">
        <v>0</v>
      </c>
      <c r="N24" s="580">
        <v>0</v>
      </c>
      <c r="O24" s="26">
        <v>0</v>
      </c>
      <c r="P24" s="580">
        <v>0</v>
      </c>
      <c r="Q24" s="26">
        <v>0</v>
      </c>
      <c r="R24" s="580">
        <v>0</v>
      </c>
      <c r="S24" s="26" t="s">
        <v>16916</v>
      </c>
      <c r="T24" s="26" t="s">
        <v>16916</v>
      </c>
      <c r="U24" s="26" t="s">
        <v>16916</v>
      </c>
      <c r="V24" s="580">
        <v>0</v>
      </c>
      <c r="W24" s="587">
        <v>0</v>
      </c>
      <c r="X24" s="579">
        <v>173942.67</v>
      </c>
      <c r="Y24" s="580">
        <v>172966.22</v>
      </c>
      <c r="Z24" s="587">
        <v>0</v>
      </c>
      <c r="AA24" s="26">
        <v>0</v>
      </c>
      <c r="AB24" s="580">
        <v>0</v>
      </c>
      <c r="AC24" s="26">
        <v>0</v>
      </c>
      <c r="AD24" s="580">
        <v>0</v>
      </c>
      <c r="AE24" s="26">
        <v>0</v>
      </c>
      <c r="AF24" s="580">
        <v>0</v>
      </c>
      <c r="AG24" s="26">
        <v>0</v>
      </c>
      <c r="AH24" s="580">
        <v>0</v>
      </c>
      <c r="AI24" s="587">
        <v>0</v>
      </c>
      <c r="AJ24" s="26">
        <v>0</v>
      </c>
      <c r="AK24" s="26">
        <v>1519949.04</v>
      </c>
      <c r="AL24" s="26">
        <v>0</v>
      </c>
      <c r="AM24" s="580">
        <v>1519949.04</v>
      </c>
      <c r="AN24" s="587">
        <v>0</v>
      </c>
      <c r="AO24" s="579" t="s">
        <v>16916</v>
      </c>
      <c r="AP24" s="580">
        <v>0</v>
      </c>
      <c r="AQ24" s="26" t="s">
        <v>16916</v>
      </c>
      <c r="AR24" s="581">
        <v>0</v>
      </c>
      <c r="AS24" s="583">
        <v>1693891.71</v>
      </c>
      <c r="AT24" s="584">
        <v>1692915.26</v>
      </c>
      <c r="AU24" s="585">
        <v>1692915.26</v>
      </c>
      <c r="AV24" s="586">
        <v>0</v>
      </c>
      <c r="AW24" s="583">
        <v>0</v>
      </c>
      <c r="AX24" s="584">
        <v>0</v>
      </c>
      <c r="AY24" s="585">
        <v>0</v>
      </c>
      <c r="AZ24" s="583">
        <v>1693891.71</v>
      </c>
      <c r="BA24" s="583">
        <v>1692915.26</v>
      </c>
      <c r="BB24" s="585">
        <v>1692915.26</v>
      </c>
      <c r="BC24" s="586">
        <v>0</v>
      </c>
    </row>
    <row r="25" spans="1:55" x14ac:dyDescent="0.25">
      <c r="A25" s="148" t="s">
        <v>8216</v>
      </c>
      <c r="B25" s="148" t="s">
        <v>8347</v>
      </c>
      <c r="C25" s="148" t="s">
        <v>8213</v>
      </c>
      <c r="D25" s="148" t="s">
        <v>8213</v>
      </c>
      <c r="E25" s="148" t="s">
        <v>458</v>
      </c>
      <c r="F25" s="453" t="s">
        <v>17025</v>
      </c>
      <c r="G25" s="453" t="s">
        <v>17023</v>
      </c>
      <c r="H25" s="579">
        <v>113962</v>
      </c>
      <c r="I25" s="580">
        <v>113962</v>
      </c>
      <c r="J25" s="587">
        <v>0</v>
      </c>
      <c r="K25" s="26">
        <v>0</v>
      </c>
      <c r="L25" s="580">
        <v>0</v>
      </c>
      <c r="M25" s="26">
        <v>0</v>
      </c>
      <c r="N25" s="580">
        <v>0</v>
      </c>
      <c r="O25" s="26">
        <v>0</v>
      </c>
      <c r="P25" s="580">
        <v>0</v>
      </c>
      <c r="Q25" s="26">
        <v>0</v>
      </c>
      <c r="R25" s="580">
        <v>0</v>
      </c>
      <c r="S25" s="26">
        <v>0</v>
      </c>
      <c r="T25" s="26">
        <v>174451.12</v>
      </c>
      <c r="U25" s="26">
        <v>0</v>
      </c>
      <c r="V25" s="580">
        <v>121021.2</v>
      </c>
      <c r="W25" s="587">
        <v>0</v>
      </c>
      <c r="X25" s="579">
        <v>0</v>
      </c>
      <c r="Y25" s="580">
        <v>0</v>
      </c>
      <c r="Z25" s="587">
        <v>0</v>
      </c>
      <c r="AA25" s="26">
        <v>0</v>
      </c>
      <c r="AB25" s="580">
        <v>0</v>
      </c>
      <c r="AC25" s="26">
        <v>0</v>
      </c>
      <c r="AD25" s="580">
        <v>0</v>
      </c>
      <c r="AE25" s="26">
        <v>0</v>
      </c>
      <c r="AF25" s="580">
        <v>0</v>
      </c>
      <c r="AG25" s="26">
        <v>0</v>
      </c>
      <c r="AH25" s="580">
        <v>0</v>
      </c>
      <c r="AI25" s="587">
        <v>0</v>
      </c>
      <c r="AJ25" s="26" t="s">
        <v>16916</v>
      </c>
      <c r="AK25" s="26" t="s">
        <v>16916</v>
      </c>
      <c r="AL25" s="26" t="s">
        <v>16916</v>
      </c>
      <c r="AM25" s="580">
        <v>0</v>
      </c>
      <c r="AN25" s="587">
        <v>0</v>
      </c>
      <c r="AO25" s="579" t="s">
        <v>16916</v>
      </c>
      <c r="AP25" s="580">
        <v>0</v>
      </c>
      <c r="AQ25" s="26" t="s">
        <v>16916</v>
      </c>
      <c r="AR25" s="581">
        <v>0</v>
      </c>
      <c r="AS25" s="583">
        <v>288413.12</v>
      </c>
      <c r="AT25" s="584">
        <v>234983.2</v>
      </c>
      <c r="AU25" s="585">
        <v>234983.2</v>
      </c>
      <c r="AV25" s="586">
        <v>0</v>
      </c>
      <c r="AW25" s="583">
        <v>0</v>
      </c>
      <c r="AX25" s="584">
        <v>0</v>
      </c>
      <c r="AY25" s="585">
        <v>0</v>
      </c>
      <c r="AZ25" s="583">
        <v>288413.12</v>
      </c>
      <c r="BA25" s="583">
        <v>234983.2</v>
      </c>
      <c r="BB25" s="585">
        <v>234983.2</v>
      </c>
      <c r="BC25" s="586">
        <v>0</v>
      </c>
    </row>
    <row r="26" spans="1:55" x14ac:dyDescent="0.25">
      <c r="A26" s="148" t="s">
        <v>8216</v>
      </c>
      <c r="B26" s="148" t="s">
        <v>8276</v>
      </c>
      <c r="C26" s="148" t="s">
        <v>8213</v>
      </c>
      <c r="D26" s="148" t="s">
        <v>8213</v>
      </c>
      <c r="E26" s="148" t="s">
        <v>1320</v>
      </c>
      <c r="F26" s="453" t="s">
        <v>17025</v>
      </c>
      <c r="G26" s="453" t="s">
        <v>17023</v>
      </c>
      <c r="H26" s="579">
        <v>0</v>
      </c>
      <c r="I26" s="580">
        <v>0</v>
      </c>
      <c r="J26" s="587">
        <v>0</v>
      </c>
      <c r="K26" s="26">
        <v>0</v>
      </c>
      <c r="L26" s="580">
        <v>0</v>
      </c>
      <c r="M26" s="26">
        <v>0</v>
      </c>
      <c r="N26" s="580">
        <v>0</v>
      </c>
      <c r="O26" s="26">
        <v>0</v>
      </c>
      <c r="P26" s="580">
        <v>0</v>
      </c>
      <c r="Q26" s="26">
        <v>0</v>
      </c>
      <c r="R26" s="580">
        <v>0</v>
      </c>
      <c r="S26" s="26" t="s">
        <v>16916</v>
      </c>
      <c r="T26" s="26" t="s">
        <v>16916</v>
      </c>
      <c r="U26" s="26" t="s">
        <v>16916</v>
      </c>
      <c r="V26" s="580">
        <v>0</v>
      </c>
      <c r="W26" s="587">
        <v>0</v>
      </c>
      <c r="X26" s="579">
        <v>204821.37</v>
      </c>
      <c r="Y26" s="580">
        <v>204202.53</v>
      </c>
      <c r="Z26" s="587">
        <v>0</v>
      </c>
      <c r="AA26" s="26">
        <v>0</v>
      </c>
      <c r="AB26" s="580">
        <v>0</v>
      </c>
      <c r="AC26" s="26">
        <v>0</v>
      </c>
      <c r="AD26" s="580">
        <v>0</v>
      </c>
      <c r="AE26" s="26">
        <v>0</v>
      </c>
      <c r="AF26" s="580">
        <v>0</v>
      </c>
      <c r="AG26" s="26">
        <v>0</v>
      </c>
      <c r="AH26" s="580">
        <v>0</v>
      </c>
      <c r="AI26" s="587">
        <v>0</v>
      </c>
      <c r="AJ26" s="26" t="s">
        <v>16916</v>
      </c>
      <c r="AK26" s="26" t="s">
        <v>16916</v>
      </c>
      <c r="AL26" s="26" t="s">
        <v>16916</v>
      </c>
      <c r="AM26" s="580">
        <v>0</v>
      </c>
      <c r="AN26" s="587">
        <v>0</v>
      </c>
      <c r="AO26" s="579" t="s">
        <v>16916</v>
      </c>
      <c r="AP26" s="580">
        <v>0</v>
      </c>
      <c r="AQ26" s="26" t="s">
        <v>16916</v>
      </c>
      <c r="AR26" s="581">
        <v>0</v>
      </c>
      <c r="AS26" s="583">
        <v>204821.37</v>
      </c>
      <c r="AT26" s="584">
        <v>204202.56</v>
      </c>
      <c r="AU26" s="585">
        <v>204202.53</v>
      </c>
      <c r="AV26" s="586">
        <v>0</v>
      </c>
      <c r="AW26" s="583">
        <v>0</v>
      </c>
      <c r="AX26" s="584">
        <v>0</v>
      </c>
      <c r="AY26" s="585">
        <v>0</v>
      </c>
      <c r="AZ26" s="583">
        <v>204821.37</v>
      </c>
      <c r="BA26" s="583">
        <v>204202.56</v>
      </c>
      <c r="BB26" s="585">
        <v>204202.53</v>
      </c>
      <c r="BC26" s="586">
        <v>0</v>
      </c>
    </row>
    <row r="27" spans="1:55" x14ac:dyDescent="0.25">
      <c r="A27" s="148" t="s">
        <v>8226</v>
      </c>
      <c r="B27" s="148" t="s">
        <v>8217</v>
      </c>
      <c r="C27" s="148" t="s">
        <v>8213</v>
      </c>
      <c r="D27" s="148" t="s">
        <v>8213</v>
      </c>
      <c r="E27" s="148" t="s">
        <v>1909</v>
      </c>
      <c r="F27" s="453" t="s">
        <v>17022</v>
      </c>
      <c r="G27" s="453" t="s">
        <v>17023</v>
      </c>
      <c r="H27" s="579">
        <v>0</v>
      </c>
      <c r="I27" s="580">
        <v>0</v>
      </c>
      <c r="J27" s="587">
        <v>0</v>
      </c>
      <c r="K27" s="26">
        <v>0</v>
      </c>
      <c r="L27" s="580">
        <v>0</v>
      </c>
      <c r="M27" s="26">
        <v>0</v>
      </c>
      <c r="N27" s="580">
        <v>0</v>
      </c>
      <c r="O27" s="26">
        <v>0</v>
      </c>
      <c r="P27" s="580">
        <v>0</v>
      </c>
      <c r="Q27" s="26">
        <v>0</v>
      </c>
      <c r="R27" s="580">
        <v>0</v>
      </c>
      <c r="S27" s="26" t="s">
        <v>16916</v>
      </c>
      <c r="T27" s="26" t="s">
        <v>16916</v>
      </c>
      <c r="U27" s="26" t="s">
        <v>16916</v>
      </c>
      <c r="V27" s="580">
        <v>0</v>
      </c>
      <c r="W27" s="587">
        <v>0</v>
      </c>
      <c r="X27" s="579">
        <v>0</v>
      </c>
      <c r="Y27" s="580">
        <v>0</v>
      </c>
      <c r="Z27" s="587">
        <v>0</v>
      </c>
      <c r="AA27" s="26">
        <v>0</v>
      </c>
      <c r="AB27" s="580">
        <v>0</v>
      </c>
      <c r="AC27" s="26">
        <v>0</v>
      </c>
      <c r="AD27" s="580">
        <v>0</v>
      </c>
      <c r="AE27" s="26">
        <v>0</v>
      </c>
      <c r="AF27" s="580">
        <v>0</v>
      </c>
      <c r="AG27" s="26">
        <v>954678.2</v>
      </c>
      <c r="AH27" s="580">
        <v>954678.2</v>
      </c>
      <c r="AI27" s="587">
        <v>0</v>
      </c>
      <c r="AJ27" s="26">
        <v>960382.84</v>
      </c>
      <c r="AK27" s="26">
        <v>2566604.4700000002</v>
      </c>
      <c r="AL27" s="26">
        <v>0</v>
      </c>
      <c r="AM27" s="580">
        <v>3526987.31</v>
      </c>
      <c r="AN27" s="587">
        <v>0</v>
      </c>
      <c r="AO27" s="579" t="s">
        <v>16916</v>
      </c>
      <c r="AP27" s="580">
        <v>0</v>
      </c>
      <c r="AQ27" s="26" t="s">
        <v>16916</v>
      </c>
      <c r="AR27" s="581">
        <v>0</v>
      </c>
      <c r="AS27" s="583">
        <v>4481665.51</v>
      </c>
      <c r="AT27" s="584">
        <v>4481665.51</v>
      </c>
      <c r="AU27" s="585">
        <v>4481665.51</v>
      </c>
      <c r="AV27" s="586">
        <v>0</v>
      </c>
      <c r="AW27" s="583">
        <v>0</v>
      </c>
      <c r="AX27" s="584">
        <v>0</v>
      </c>
      <c r="AY27" s="585">
        <v>0</v>
      </c>
      <c r="AZ27" s="583">
        <v>4481665.51</v>
      </c>
      <c r="BA27" s="583">
        <v>4481665.51</v>
      </c>
      <c r="BB27" s="585">
        <v>4481665.51</v>
      </c>
      <c r="BC27" s="586">
        <v>0</v>
      </c>
    </row>
    <row r="28" spans="1:55" x14ac:dyDescent="0.25">
      <c r="A28" s="148" t="s">
        <v>8226</v>
      </c>
      <c r="B28" s="148" t="s">
        <v>8228</v>
      </c>
      <c r="C28" s="148" t="s">
        <v>8213</v>
      </c>
      <c r="D28" s="148" t="s">
        <v>8213</v>
      </c>
      <c r="E28" s="148" t="s">
        <v>194</v>
      </c>
      <c r="F28" s="453" t="s">
        <v>17022</v>
      </c>
      <c r="G28" s="453" t="s">
        <v>17023</v>
      </c>
      <c r="H28" s="579">
        <v>0</v>
      </c>
      <c r="I28" s="580">
        <v>0</v>
      </c>
      <c r="J28" s="587">
        <v>0</v>
      </c>
      <c r="K28" s="26">
        <v>0</v>
      </c>
      <c r="L28" s="580">
        <v>0</v>
      </c>
      <c r="M28" s="26">
        <v>0</v>
      </c>
      <c r="N28" s="580">
        <v>0</v>
      </c>
      <c r="O28" s="26">
        <v>7040.41</v>
      </c>
      <c r="P28" s="580">
        <v>0</v>
      </c>
      <c r="Q28" s="26">
        <v>204545.74</v>
      </c>
      <c r="R28" s="580">
        <v>0</v>
      </c>
      <c r="S28" s="26" t="s">
        <v>16916</v>
      </c>
      <c r="T28" s="26" t="s">
        <v>16916</v>
      </c>
      <c r="U28" s="26" t="s">
        <v>16916</v>
      </c>
      <c r="V28" s="580">
        <v>0</v>
      </c>
      <c r="W28" s="587">
        <v>0</v>
      </c>
      <c r="X28" s="579">
        <v>0</v>
      </c>
      <c r="Y28" s="580">
        <v>0</v>
      </c>
      <c r="Z28" s="587">
        <v>0</v>
      </c>
      <c r="AA28" s="26">
        <v>0</v>
      </c>
      <c r="AB28" s="580">
        <v>0</v>
      </c>
      <c r="AC28" s="26">
        <v>0</v>
      </c>
      <c r="AD28" s="580">
        <v>0</v>
      </c>
      <c r="AE28" s="26">
        <v>0</v>
      </c>
      <c r="AF28" s="580">
        <v>0</v>
      </c>
      <c r="AG28" s="26">
        <v>0</v>
      </c>
      <c r="AH28" s="580">
        <v>0</v>
      </c>
      <c r="AI28" s="587">
        <v>0</v>
      </c>
      <c r="AJ28" s="26" t="s">
        <v>16916</v>
      </c>
      <c r="AK28" s="26" t="s">
        <v>16916</v>
      </c>
      <c r="AL28" s="26" t="s">
        <v>16916</v>
      </c>
      <c r="AM28" s="580">
        <v>0</v>
      </c>
      <c r="AN28" s="587">
        <v>0</v>
      </c>
      <c r="AO28" s="579" t="s">
        <v>16916</v>
      </c>
      <c r="AP28" s="580">
        <v>0</v>
      </c>
      <c r="AQ28" s="26" t="s">
        <v>16916</v>
      </c>
      <c r="AR28" s="581">
        <v>0</v>
      </c>
      <c r="AS28" s="583">
        <v>211586.15</v>
      </c>
      <c r="AT28" s="584">
        <v>211586.15</v>
      </c>
      <c r="AU28" s="585">
        <v>0</v>
      </c>
      <c r="AV28" s="586">
        <v>0</v>
      </c>
      <c r="AW28" s="583">
        <v>0</v>
      </c>
      <c r="AX28" s="584">
        <v>0</v>
      </c>
      <c r="AY28" s="585">
        <v>0</v>
      </c>
      <c r="AZ28" s="583">
        <v>211586.15</v>
      </c>
      <c r="BA28" s="583">
        <v>211586.15</v>
      </c>
      <c r="BB28" s="585">
        <v>0</v>
      </c>
      <c r="BC28" s="586">
        <v>0</v>
      </c>
    </row>
    <row r="29" spans="1:55" x14ac:dyDescent="0.25">
      <c r="A29" s="148" t="s">
        <v>8226</v>
      </c>
      <c r="B29" s="148" t="s">
        <v>8490</v>
      </c>
      <c r="C29" s="148" t="s">
        <v>8213</v>
      </c>
      <c r="D29" s="148" t="s">
        <v>8213</v>
      </c>
      <c r="E29" s="148" t="s">
        <v>1972</v>
      </c>
      <c r="F29" s="453" t="s">
        <v>17022</v>
      </c>
      <c r="G29" s="453" t="s">
        <v>17023</v>
      </c>
      <c r="H29" s="579">
        <v>0</v>
      </c>
      <c r="I29" s="580">
        <v>0</v>
      </c>
      <c r="J29" s="587">
        <v>0</v>
      </c>
      <c r="K29" s="26">
        <v>0</v>
      </c>
      <c r="L29" s="580">
        <v>0</v>
      </c>
      <c r="M29" s="26">
        <v>0</v>
      </c>
      <c r="N29" s="580">
        <v>0</v>
      </c>
      <c r="O29" s="26">
        <v>0</v>
      </c>
      <c r="P29" s="580">
        <v>0</v>
      </c>
      <c r="Q29" s="26">
        <v>0</v>
      </c>
      <c r="R29" s="580">
        <v>0</v>
      </c>
      <c r="S29" s="26" t="s">
        <v>16916</v>
      </c>
      <c r="T29" s="26" t="s">
        <v>16916</v>
      </c>
      <c r="U29" s="26" t="s">
        <v>16916</v>
      </c>
      <c r="V29" s="580">
        <v>0</v>
      </c>
      <c r="W29" s="587">
        <v>0</v>
      </c>
      <c r="X29" s="579">
        <v>0</v>
      </c>
      <c r="Y29" s="580">
        <v>0</v>
      </c>
      <c r="Z29" s="587">
        <v>0</v>
      </c>
      <c r="AA29" s="26">
        <v>0</v>
      </c>
      <c r="AB29" s="580">
        <v>0</v>
      </c>
      <c r="AC29" s="26">
        <v>0</v>
      </c>
      <c r="AD29" s="580">
        <v>0</v>
      </c>
      <c r="AE29" s="26">
        <v>0</v>
      </c>
      <c r="AF29" s="580">
        <v>0</v>
      </c>
      <c r="AG29" s="26">
        <v>242021.84</v>
      </c>
      <c r="AH29" s="580">
        <v>242021.84</v>
      </c>
      <c r="AI29" s="587">
        <v>0</v>
      </c>
      <c r="AJ29" s="26" t="s">
        <v>16916</v>
      </c>
      <c r="AK29" s="26" t="s">
        <v>16916</v>
      </c>
      <c r="AL29" s="26" t="s">
        <v>16916</v>
      </c>
      <c r="AM29" s="580">
        <v>0</v>
      </c>
      <c r="AN29" s="587">
        <v>0</v>
      </c>
      <c r="AO29" s="579" t="s">
        <v>16916</v>
      </c>
      <c r="AP29" s="580">
        <v>0</v>
      </c>
      <c r="AQ29" s="26" t="s">
        <v>16916</v>
      </c>
      <c r="AR29" s="581">
        <v>0</v>
      </c>
      <c r="AS29" s="583">
        <v>242021.84</v>
      </c>
      <c r="AT29" s="584">
        <v>242021.84</v>
      </c>
      <c r="AU29" s="585">
        <v>242021.84</v>
      </c>
      <c r="AV29" s="586">
        <v>0</v>
      </c>
      <c r="AW29" s="583">
        <v>0</v>
      </c>
      <c r="AX29" s="584">
        <v>0</v>
      </c>
      <c r="AY29" s="585">
        <v>0</v>
      </c>
      <c r="AZ29" s="583">
        <v>242021.84</v>
      </c>
      <c r="BA29" s="583">
        <v>242021.84</v>
      </c>
      <c r="BB29" s="585">
        <v>242021.84</v>
      </c>
      <c r="BC29" s="586">
        <v>0</v>
      </c>
    </row>
    <row r="30" spans="1:55" x14ac:dyDescent="0.25">
      <c r="A30" s="148" t="s">
        <v>8226</v>
      </c>
      <c r="B30" s="148" t="s">
        <v>8547</v>
      </c>
      <c r="C30" s="148" t="s">
        <v>8213</v>
      </c>
      <c r="D30" s="148" t="s">
        <v>8213</v>
      </c>
      <c r="E30" s="148" t="s">
        <v>17069</v>
      </c>
      <c r="F30" s="453" t="s">
        <v>17022</v>
      </c>
      <c r="G30" s="453" t="s">
        <v>17023</v>
      </c>
      <c r="H30" s="579">
        <v>0</v>
      </c>
      <c r="I30" s="580">
        <v>0</v>
      </c>
      <c r="J30" s="587">
        <v>0</v>
      </c>
      <c r="K30" s="26">
        <v>0</v>
      </c>
      <c r="L30" s="580">
        <v>0</v>
      </c>
      <c r="M30" s="26">
        <v>0</v>
      </c>
      <c r="N30" s="580">
        <v>0</v>
      </c>
      <c r="O30" s="26">
        <v>0</v>
      </c>
      <c r="P30" s="580">
        <v>0</v>
      </c>
      <c r="Q30" s="26">
        <v>0</v>
      </c>
      <c r="R30" s="580">
        <v>0</v>
      </c>
      <c r="S30" s="26" t="s">
        <v>16916</v>
      </c>
      <c r="T30" s="26" t="s">
        <v>16916</v>
      </c>
      <c r="U30" s="26" t="s">
        <v>16916</v>
      </c>
      <c r="V30" s="580">
        <v>0</v>
      </c>
      <c r="W30" s="587">
        <v>0</v>
      </c>
      <c r="X30" s="579">
        <v>139144.20000000001</v>
      </c>
      <c r="Y30" s="580">
        <v>139074.80000000002</v>
      </c>
      <c r="Z30" s="587">
        <v>0</v>
      </c>
      <c r="AA30" s="26">
        <v>0</v>
      </c>
      <c r="AB30" s="580">
        <v>0</v>
      </c>
      <c r="AC30" s="26">
        <v>0</v>
      </c>
      <c r="AD30" s="580">
        <v>0</v>
      </c>
      <c r="AE30" s="26">
        <v>0</v>
      </c>
      <c r="AF30" s="580">
        <v>0</v>
      </c>
      <c r="AG30" s="26">
        <v>0</v>
      </c>
      <c r="AH30" s="580">
        <v>0</v>
      </c>
      <c r="AI30" s="587">
        <v>0</v>
      </c>
      <c r="AJ30" s="26" t="s">
        <v>16916</v>
      </c>
      <c r="AK30" s="26" t="s">
        <v>16916</v>
      </c>
      <c r="AL30" s="26" t="s">
        <v>16916</v>
      </c>
      <c r="AM30" s="580">
        <v>0</v>
      </c>
      <c r="AN30" s="587">
        <v>0</v>
      </c>
      <c r="AO30" s="579" t="s">
        <v>16916</v>
      </c>
      <c r="AP30" s="580">
        <v>0</v>
      </c>
      <c r="AQ30" s="26" t="s">
        <v>16916</v>
      </c>
      <c r="AR30" s="581">
        <v>0</v>
      </c>
      <c r="AS30" s="583">
        <v>139144.20000000001</v>
      </c>
      <c r="AT30" s="584">
        <v>139074.79999999999</v>
      </c>
      <c r="AU30" s="585">
        <v>139074.80000000002</v>
      </c>
      <c r="AV30" s="586">
        <v>0</v>
      </c>
      <c r="AW30" s="583">
        <v>0</v>
      </c>
      <c r="AX30" s="584">
        <v>0</v>
      </c>
      <c r="AY30" s="585">
        <v>0</v>
      </c>
      <c r="AZ30" s="583">
        <v>139144.20000000001</v>
      </c>
      <c r="BA30" s="583">
        <v>139074.79999999999</v>
      </c>
      <c r="BB30" s="585">
        <v>139074.80000000002</v>
      </c>
      <c r="BC30" s="586">
        <v>0</v>
      </c>
    </row>
    <row r="31" spans="1:55" x14ac:dyDescent="0.25">
      <c r="A31" s="148" t="s">
        <v>8226</v>
      </c>
      <c r="B31" s="148" t="s">
        <v>8585</v>
      </c>
      <c r="C31" s="148" t="s">
        <v>8213</v>
      </c>
      <c r="D31" s="148" t="s">
        <v>8213</v>
      </c>
      <c r="E31" s="148" t="s">
        <v>1983</v>
      </c>
      <c r="F31" s="453" t="s">
        <v>17022</v>
      </c>
      <c r="G31" s="453" t="s">
        <v>17023</v>
      </c>
      <c r="H31" s="579">
        <v>0</v>
      </c>
      <c r="I31" s="580">
        <v>0</v>
      </c>
      <c r="J31" s="587">
        <v>0</v>
      </c>
      <c r="K31" s="26">
        <v>0</v>
      </c>
      <c r="L31" s="580">
        <v>0</v>
      </c>
      <c r="M31" s="26">
        <v>0</v>
      </c>
      <c r="N31" s="580">
        <v>0</v>
      </c>
      <c r="O31" s="26">
        <v>0</v>
      </c>
      <c r="P31" s="580">
        <v>0</v>
      </c>
      <c r="Q31" s="26">
        <v>0</v>
      </c>
      <c r="R31" s="580">
        <v>0</v>
      </c>
      <c r="S31" s="26" t="s">
        <v>16916</v>
      </c>
      <c r="T31" s="26" t="s">
        <v>16916</v>
      </c>
      <c r="U31" s="26" t="s">
        <v>16916</v>
      </c>
      <c r="V31" s="580">
        <v>0</v>
      </c>
      <c r="W31" s="587">
        <v>0</v>
      </c>
      <c r="X31" s="579">
        <v>0</v>
      </c>
      <c r="Y31" s="580">
        <v>0</v>
      </c>
      <c r="Z31" s="587">
        <v>0</v>
      </c>
      <c r="AA31" s="26">
        <v>0</v>
      </c>
      <c r="AB31" s="580">
        <v>0</v>
      </c>
      <c r="AC31" s="26">
        <v>0</v>
      </c>
      <c r="AD31" s="580">
        <v>0</v>
      </c>
      <c r="AE31" s="26">
        <v>0</v>
      </c>
      <c r="AF31" s="580">
        <v>0</v>
      </c>
      <c r="AG31" s="26">
        <v>7218118.6299999999</v>
      </c>
      <c r="AH31" s="580">
        <v>7218118.6299999999</v>
      </c>
      <c r="AI31" s="587">
        <v>0</v>
      </c>
      <c r="AJ31" s="26" t="s">
        <v>16916</v>
      </c>
      <c r="AK31" s="26" t="s">
        <v>16916</v>
      </c>
      <c r="AL31" s="26" t="s">
        <v>16916</v>
      </c>
      <c r="AM31" s="580">
        <v>0</v>
      </c>
      <c r="AN31" s="587">
        <v>0</v>
      </c>
      <c r="AO31" s="579" t="s">
        <v>16916</v>
      </c>
      <c r="AP31" s="580">
        <v>0</v>
      </c>
      <c r="AQ31" s="26" t="s">
        <v>16916</v>
      </c>
      <c r="AR31" s="581">
        <v>0</v>
      </c>
      <c r="AS31" s="583">
        <v>7218118.6299999999</v>
      </c>
      <c r="AT31" s="584">
        <v>7218118.6299999999</v>
      </c>
      <c r="AU31" s="585">
        <v>7218118.6299999999</v>
      </c>
      <c r="AV31" s="586">
        <v>0</v>
      </c>
      <c r="AW31" s="583">
        <v>0</v>
      </c>
      <c r="AX31" s="584">
        <v>0</v>
      </c>
      <c r="AY31" s="585">
        <v>0</v>
      </c>
      <c r="AZ31" s="583">
        <v>7218118.6299999999</v>
      </c>
      <c r="BA31" s="583">
        <v>7218118.6299999999</v>
      </c>
      <c r="BB31" s="585">
        <v>7218118.6299999999</v>
      </c>
      <c r="BC31" s="586">
        <v>0</v>
      </c>
    </row>
    <row r="32" spans="1:55" x14ac:dyDescent="0.25">
      <c r="A32" s="148" t="s">
        <v>8226</v>
      </c>
      <c r="B32" s="148" t="s">
        <v>8343</v>
      </c>
      <c r="C32" s="148" t="s">
        <v>8213</v>
      </c>
      <c r="D32" s="148" t="s">
        <v>8213</v>
      </c>
      <c r="E32" s="148" t="s">
        <v>17070</v>
      </c>
      <c r="F32" s="453" t="s">
        <v>17022</v>
      </c>
      <c r="G32" s="453" t="s">
        <v>17023</v>
      </c>
      <c r="H32" s="579">
        <v>0</v>
      </c>
      <c r="I32" s="580">
        <v>0</v>
      </c>
      <c r="J32" s="587">
        <v>0</v>
      </c>
      <c r="K32" s="26">
        <v>0</v>
      </c>
      <c r="L32" s="580">
        <v>0</v>
      </c>
      <c r="M32" s="26">
        <v>687363.42</v>
      </c>
      <c r="N32" s="580">
        <v>0</v>
      </c>
      <c r="O32" s="26">
        <v>0</v>
      </c>
      <c r="P32" s="580">
        <v>0</v>
      </c>
      <c r="Q32" s="26">
        <v>0</v>
      </c>
      <c r="R32" s="580">
        <v>0</v>
      </c>
      <c r="S32" s="26" t="s">
        <v>16916</v>
      </c>
      <c r="T32" s="26" t="s">
        <v>16916</v>
      </c>
      <c r="U32" s="26" t="s">
        <v>16916</v>
      </c>
      <c r="V32" s="580">
        <v>0</v>
      </c>
      <c r="W32" s="587">
        <v>0</v>
      </c>
      <c r="X32" s="579">
        <v>0</v>
      </c>
      <c r="Y32" s="580">
        <v>0</v>
      </c>
      <c r="Z32" s="587">
        <v>0</v>
      </c>
      <c r="AA32" s="26">
        <v>0</v>
      </c>
      <c r="AB32" s="580">
        <v>0</v>
      </c>
      <c r="AC32" s="26">
        <v>0</v>
      </c>
      <c r="AD32" s="580">
        <v>0</v>
      </c>
      <c r="AE32" s="26">
        <v>0</v>
      </c>
      <c r="AF32" s="580">
        <v>0</v>
      </c>
      <c r="AG32" s="26">
        <v>0</v>
      </c>
      <c r="AH32" s="580">
        <v>0</v>
      </c>
      <c r="AI32" s="587">
        <v>0</v>
      </c>
      <c r="AJ32" s="26">
        <v>0</v>
      </c>
      <c r="AK32" s="26">
        <v>1882207.09</v>
      </c>
      <c r="AL32" s="26">
        <v>0</v>
      </c>
      <c r="AM32" s="580">
        <v>1882207.09</v>
      </c>
      <c r="AN32" s="587">
        <v>0</v>
      </c>
      <c r="AO32" s="579" t="s">
        <v>16916</v>
      </c>
      <c r="AP32" s="580">
        <v>0</v>
      </c>
      <c r="AQ32" s="26" t="s">
        <v>16916</v>
      </c>
      <c r="AR32" s="581">
        <v>0</v>
      </c>
      <c r="AS32" s="583">
        <v>2569570.5100000002</v>
      </c>
      <c r="AT32" s="584">
        <v>1882207.09</v>
      </c>
      <c r="AU32" s="585">
        <v>1882207.09</v>
      </c>
      <c r="AV32" s="586">
        <v>0</v>
      </c>
      <c r="AW32" s="583">
        <v>0</v>
      </c>
      <c r="AX32" s="584">
        <v>0</v>
      </c>
      <c r="AY32" s="585">
        <v>0</v>
      </c>
      <c r="AZ32" s="583">
        <v>2569570.5100000002</v>
      </c>
      <c r="BA32" s="583">
        <v>1882207.09</v>
      </c>
      <c r="BB32" s="585">
        <v>1882207.09</v>
      </c>
      <c r="BC32" s="586">
        <v>0</v>
      </c>
    </row>
    <row r="33" spans="1:55" x14ac:dyDescent="0.25">
      <c r="A33" s="148" t="s">
        <v>8226</v>
      </c>
      <c r="B33" s="148" t="s">
        <v>9149</v>
      </c>
      <c r="C33" s="148" t="s">
        <v>8213</v>
      </c>
      <c r="D33" s="148" t="s">
        <v>8213</v>
      </c>
      <c r="E33" s="148" t="s">
        <v>2007</v>
      </c>
      <c r="F33" s="453" t="s">
        <v>17022</v>
      </c>
      <c r="G33" s="453" t="s">
        <v>17023</v>
      </c>
      <c r="H33" s="579">
        <v>0</v>
      </c>
      <c r="I33" s="580">
        <v>0</v>
      </c>
      <c r="J33" s="587">
        <v>0</v>
      </c>
      <c r="K33" s="26">
        <v>0</v>
      </c>
      <c r="L33" s="580">
        <v>0</v>
      </c>
      <c r="M33" s="26">
        <v>0</v>
      </c>
      <c r="N33" s="580">
        <v>0</v>
      </c>
      <c r="O33" s="26">
        <v>0</v>
      </c>
      <c r="P33" s="580">
        <v>0</v>
      </c>
      <c r="Q33" s="26">
        <v>0</v>
      </c>
      <c r="R33" s="580">
        <v>0</v>
      </c>
      <c r="S33" s="26" t="s">
        <v>16916</v>
      </c>
      <c r="T33" s="26" t="s">
        <v>16916</v>
      </c>
      <c r="U33" s="26" t="s">
        <v>16916</v>
      </c>
      <c r="V33" s="580">
        <v>0</v>
      </c>
      <c r="W33" s="587">
        <v>0</v>
      </c>
      <c r="X33" s="579">
        <v>0</v>
      </c>
      <c r="Y33" s="580">
        <v>0</v>
      </c>
      <c r="Z33" s="587">
        <v>0</v>
      </c>
      <c r="AA33" s="26">
        <v>0</v>
      </c>
      <c r="AB33" s="580">
        <v>0</v>
      </c>
      <c r="AC33" s="26">
        <v>0</v>
      </c>
      <c r="AD33" s="580">
        <v>0</v>
      </c>
      <c r="AE33" s="26">
        <v>0</v>
      </c>
      <c r="AF33" s="580">
        <v>0</v>
      </c>
      <c r="AG33" s="26">
        <v>206770.91</v>
      </c>
      <c r="AH33" s="580">
        <v>206770.91</v>
      </c>
      <c r="AI33" s="587">
        <v>0</v>
      </c>
      <c r="AJ33" s="26" t="s">
        <v>16916</v>
      </c>
      <c r="AK33" s="26" t="s">
        <v>16916</v>
      </c>
      <c r="AL33" s="26" t="s">
        <v>16916</v>
      </c>
      <c r="AM33" s="580">
        <v>0</v>
      </c>
      <c r="AN33" s="587">
        <v>0</v>
      </c>
      <c r="AO33" s="579" t="s">
        <v>16916</v>
      </c>
      <c r="AP33" s="580">
        <v>0</v>
      </c>
      <c r="AQ33" s="26" t="s">
        <v>16916</v>
      </c>
      <c r="AR33" s="581">
        <v>0</v>
      </c>
      <c r="AS33" s="583">
        <v>206770.91</v>
      </c>
      <c r="AT33" s="584">
        <v>206770.91</v>
      </c>
      <c r="AU33" s="585">
        <v>206770.91</v>
      </c>
      <c r="AV33" s="586">
        <v>0</v>
      </c>
      <c r="AW33" s="583">
        <v>0</v>
      </c>
      <c r="AX33" s="584">
        <v>0</v>
      </c>
      <c r="AY33" s="585">
        <v>0</v>
      </c>
      <c r="AZ33" s="583">
        <v>206770.91</v>
      </c>
      <c r="BA33" s="583">
        <v>206770.91</v>
      </c>
      <c r="BB33" s="585">
        <v>206770.91</v>
      </c>
      <c r="BC33" s="586">
        <v>0</v>
      </c>
    </row>
    <row r="34" spans="1:55" x14ac:dyDescent="0.25">
      <c r="A34" s="148" t="s">
        <v>8226</v>
      </c>
      <c r="B34" s="148" t="s">
        <v>9153</v>
      </c>
      <c r="C34" s="148" t="s">
        <v>8213</v>
      </c>
      <c r="D34" s="148" t="s">
        <v>8213</v>
      </c>
      <c r="E34" s="148" t="s">
        <v>2009</v>
      </c>
      <c r="F34" s="453" t="s">
        <v>17022</v>
      </c>
      <c r="G34" s="453" t="s">
        <v>17023</v>
      </c>
      <c r="H34" s="579">
        <v>0</v>
      </c>
      <c r="I34" s="580">
        <v>0</v>
      </c>
      <c r="J34" s="587">
        <v>0</v>
      </c>
      <c r="K34" s="26">
        <v>0</v>
      </c>
      <c r="L34" s="580">
        <v>0</v>
      </c>
      <c r="M34" s="26">
        <v>34232.339999999997</v>
      </c>
      <c r="N34" s="580">
        <v>0</v>
      </c>
      <c r="O34" s="26">
        <v>0</v>
      </c>
      <c r="P34" s="580">
        <v>0</v>
      </c>
      <c r="Q34" s="26">
        <v>0</v>
      </c>
      <c r="R34" s="580">
        <v>0</v>
      </c>
      <c r="S34" s="26" t="s">
        <v>16916</v>
      </c>
      <c r="T34" s="26" t="s">
        <v>16916</v>
      </c>
      <c r="U34" s="26" t="s">
        <v>16916</v>
      </c>
      <c r="V34" s="580">
        <v>0</v>
      </c>
      <c r="W34" s="587">
        <v>0</v>
      </c>
      <c r="X34" s="579">
        <v>0</v>
      </c>
      <c r="Y34" s="580">
        <v>0</v>
      </c>
      <c r="Z34" s="587">
        <v>0</v>
      </c>
      <c r="AA34" s="26">
        <v>0</v>
      </c>
      <c r="AB34" s="580">
        <v>0</v>
      </c>
      <c r="AC34" s="26">
        <v>0</v>
      </c>
      <c r="AD34" s="580">
        <v>0</v>
      </c>
      <c r="AE34" s="26">
        <v>0</v>
      </c>
      <c r="AF34" s="580">
        <v>0</v>
      </c>
      <c r="AG34" s="26">
        <v>0</v>
      </c>
      <c r="AH34" s="580">
        <v>0</v>
      </c>
      <c r="AI34" s="587">
        <v>0</v>
      </c>
      <c r="AJ34" s="26">
        <v>170350.82</v>
      </c>
      <c r="AK34" s="26">
        <v>787819.21</v>
      </c>
      <c r="AL34" s="26">
        <v>0</v>
      </c>
      <c r="AM34" s="580">
        <v>958170.03</v>
      </c>
      <c r="AN34" s="587">
        <v>0</v>
      </c>
      <c r="AO34" s="579" t="s">
        <v>16916</v>
      </c>
      <c r="AP34" s="580">
        <v>0</v>
      </c>
      <c r="AQ34" s="26" t="s">
        <v>16916</v>
      </c>
      <c r="AR34" s="581">
        <v>0</v>
      </c>
      <c r="AS34" s="583">
        <v>992402.37</v>
      </c>
      <c r="AT34" s="584">
        <v>958170.03</v>
      </c>
      <c r="AU34" s="585">
        <v>958170.03</v>
      </c>
      <c r="AV34" s="586">
        <v>0</v>
      </c>
      <c r="AW34" s="583">
        <v>0</v>
      </c>
      <c r="AX34" s="584">
        <v>0</v>
      </c>
      <c r="AY34" s="585">
        <v>0</v>
      </c>
      <c r="AZ34" s="583">
        <v>992402.37</v>
      </c>
      <c r="BA34" s="583">
        <v>958170.03</v>
      </c>
      <c r="BB34" s="585">
        <v>958170.03</v>
      </c>
      <c r="BC34" s="586">
        <v>0</v>
      </c>
    </row>
    <row r="35" spans="1:55" x14ac:dyDescent="0.25">
      <c r="A35" s="148" t="s">
        <v>8229</v>
      </c>
      <c r="B35" s="148" t="s">
        <v>8271</v>
      </c>
      <c r="C35" s="148" t="s">
        <v>8213</v>
      </c>
      <c r="D35" s="148" t="s">
        <v>8213</v>
      </c>
      <c r="E35" s="148" t="s">
        <v>2165</v>
      </c>
      <c r="F35" s="453" t="s">
        <v>17024</v>
      </c>
      <c r="G35" s="453" t="s">
        <v>17023</v>
      </c>
      <c r="H35" s="579">
        <v>0</v>
      </c>
      <c r="I35" s="580">
        <v>0</v>
      </c>
      <c r="J35" s="587">
        <v>0</v>
      </c>
      <c r="K35" s="26">
        <v>0</v>
      </c>
      <c r="L35" s="580">
        <v>0</v>
      </c>
      <c r="M35" s="26">
        <v>0</v>
      </c>
      <c r="N35" s="580">
        <v>0</v>
      </c>
      <c r="O35" s="26">
        <v>0</v>
      </c>
      <c r="P35" s="580">
        <v>0</v>
      </c>
      <c r="Q35" s="26">
        <v>0</v>
      </c>
      <c r="R35" s="580">
        <v>0</v>
      </c>
      <c r="S35" s="26" t="s">
        <v>16916</v>
      </c>
      <c r="T35" s="26" t="s">
        <v>16916</v>
      </c>
      <c r="U35" s="26" t="s">
        <v>16916</v>
      </c>
      <c r="V35" s="580">
        <v>0</v>
      </c>
      <c r="W35" s="587">
        <v>0</v>
      </c>
      <c r="X35" s="579">
        <v>544605.28</v>
      </c>
      <c r="Y35" s="580">
        <v>544605.28</v>
      </c>
      <c r="Z35" s="587">
        <v>0</v>
      </c>
      <c r="AA35" s="26">
        <v>0</v>
      </c>
      <c r="AB35" s="580">
        <v>0</v>
      </c>
      <c r="AC35" s="26">
        <v>0</v>
      </c>
      <c r="AD35" s="580">
        <v>0</v>
      </c>
      <c r="AE35" s="26">
        <v>0</v>
      </c>
      <c r="AF35" s="580">
        <v>0</v>
      </c>
      <c r="AG35" s="26">
        <v>0</v>
      </c>
      <c r="AH35" s="580">
        <v>0</v>
      </c>
      <c r="AI35" s="587">
        <v>0</v>
      </c>
      <c r="AJ35" s="26" t="s">
        <v>16916</v>
      </c>
      <c r="AK35" s="26" t="s">
        <v>16916</v>
      </c>
      <c r="AL35" s="26" t="s">
        <v>16916</v>
      </c>
      <c r="AM35" s="580">
        <v>0</v>
      </c>
      <c r="AN35" s="587">
        <v>0</v>
      </c>
      <c r="AO35" s="579" t="s">
        <v>16916</v>
      </c>
      <c r="AP35" s="580">
        <v>0</v>
      </c>
      <c r="AQ35" s="26" t="s">
        <v>16916</v>
      </c>
      <c r="AR35" s="581">
        <v>0</v>
      </c>
      <c r="AS35" s="583">
        <v>544605.28</v>
      </c>
      <c r="AT35" s="584">
        <v>544605.28</v>
      </c>
      <c r="AU35" s="585">
        <v>544605.28</v>
      </c>
      <c r="AV35" s="586">
        <v>0</v>
      </c>
      <c r="AW35" s="583">
        <v>0</v>
      </c>
      <c r="AX35" s="584">
        <v>0</v>
      </c>
      <c r="AY35" s="585">
        <v>0</v>
      </c>
      <c r="AZ35" s="583">
        <v>544605.28</v>
      </c>
      <c r="BA35" s="583">
        <v>544605.28</v>
      </c>
      <c r="BB35" s="585">
        <v>544605.28</v>
      </c>
      <c r="BC35" s="586">
        <v>0</v>
      </c>
    </row>
    <row r="36" spans="1:55" x14ac:dyDescent="0.25">
      <c r="A36" s="148" t="s">
        <v>8229</v>
      </c>
      <c r="B36" s="148" t="s">
        <v>8218</v>
      </c>
      <c r="C36" s="148" t="s">
        <v>8213</v>
      </c>
      <c r="D36" s="148" t="s">
        <v>8213</v>
      </c>
      <c r="E36" s="148" t="s">
        <v>2167</v>
      </c>
      <c r="F36" s="453" t="s">
        <v>17024</v>
      </c>
      <c r="G36" s="453" t="s">
        <v>17023</v>
      </c>
      <c r="H36" s="579">
        <v>0</v>
      </c>
      <c r="I36" s="580">
        <v>0</v>
      </c>
      <c r="J36" s="587">
        <v>0</v>
      </c>
      <c r="K36" s="26">
        <v>0</v>
      </c>
      <c r="L36" s="580">
        <v>0</v>
      </c>
      <c r="M36" s="26">
        <v>0</v>
      </c>
      <c r="N36" s="580">
        <v>0</v>
      </c>
      <c r="O36" s="26">
        <v>0</v>
      </c>
      <c r="P36" s="580">
        <v>0</v>
      </c>
      <c r="Q36" s="26">
        <v>0</v>
      </c>
      <c r="R36" s="580">
        <v>0</v>
      </c>
      <c r="S36" s="26" t="s">
        <v>16916</v>
      </c>
      <c r="T36" s="26" t="s">
        <v>16916</v>
      </c>
      <c r="U36" s="26" t="s">
        <v>16916</v>
      </c>
      <c r="V36" s="580">
        <v>0</v>
      </c>
      <c r="W36" s="587">
        <v>0</v>
      </c>
      <c r="X36" s="579">
        <v>554410.16</v>
      </c>
      <c r="Y36" s="580">
        <v>554410.16</v>
      </c>
      <c r="Z36" s="587">
        <v>0</v>
      </c>
      <c r="AA36" s="26">
        <v>554410.15</v>
      </c>
      <c r="AB36" s="580">
        <v>0</v>
      </c>
      <c r="AC36" s="26">
        <v>0</v>
      </c>
      <c r="AD36" s="580">
        <v>0</v>
      </c>
      <c r="AE36" s="26">
        <v>0</v>
      </c>
      <c r="AF36" s="580">
        <v>0</v>
      </c>
      <c r="AG36" s="26">
        <v>0</v>
      </c>
      <c r="AH36" s="580">
        <v>0</v>
      </c>
      <c r="AI36" s="587">
        <v>0</v>
      </c>
      <c r="AJ36" s="26" t="s">
        <v>16916</v>
      </c>
      <c r="AK36" s="26" t="s">
        <v>16916</v>
      </c>
      <c r="AL36" s="26" t="s">
        <v>16916</v>
      </c>
      <c r="AM36" s="580">
        <v>0</v>
      </c>
      <c r="AN36" s="587">
        <v>0</v>
      </c>
      <c r="AO36" s="579" t="s">
        <v>16916</v>
      </c>
      <c r="AP36" s="580">
        <v>0</v>
      </c>
      <c r="AQ36" s="26" t="s">
        <v>16916</v>
      </c>
      <c r="AR36" s="581">
        <v>0</v>
      </c>
      <c r="AS36" s="583">
        <v>1108820.31</v>
      </c>
      <c r="AT36" s="584">
        <v>554410.16</v>
      </c>
      <c r="AU36" s="585">
        <v>554410.16</v>
      </c>
      <c r="AV36" s="586">
        <v>0</v>
      </c>
      <c r="AW36" s="583">
        <v>0</v>
      </c>
      <c r="AX36" s="584">
        <v>0</v>
      </c>
      <c r="AY36" s="585">
        <v>0</v>
      </c>
      <c r="AZ36" s="583">
        <v>1108820.31</v>
      </c>
      <c r="BA36" s="583">
        <v>554410.16</v>
      </c>
      <c r="BB36" s="585">
        <v>554410.16</v>
      </c>
      <c r="BC36" s="586">
        <v>0</v>
      </c>
    </row>
    <row r="37" spans="1:55" x14ac:dyDescent="0.25">
      <c r="A37" s="148" t="s">
        <v>8229</v>
      </c>
      <c r="B37" s="148" t="s">
        <v>8219</v>
      </c>
      <c r="C37" s="148" t="s">
        <v>8213</v>
      </c>
      <c r="D37" s="148" t="s">
        <v>8213</v>
      </c>
      <c r="E37" s="148" t="s">
        <v>219</v>
      </c>
      <c r="F37" s="453" t="s">
        <v>17024</v>
      </c>
      <c r="G37" s="453" t="s">
        <v>17023</v>
      </c>
      <c r="H37" s="579">
        <v>0</v>
      </c>
      <c r="I37" s="580">
        <v>0</v>
      </c>
      <c r="J37" s="587">
        <v>0</v>
      </c>
      <c r="K37" s="26">
        <v>0</v>
      </c>
      <c r="L37" s="580">
        <v>0</v>
      </c>
      <c r="M37" s="26">
        <v>0</v>
      </c>
      <c r="N37" s="580">
        <v>0</v>
      </c>
      <c r="O37" s="26">
        <v>67494.66</v>
      </c>
      <c r="P37" s="580">
        <v>0</v>
      </c>
      <c r="Q37" s="26">
        <v>0</v>
      </c>
      <c r="R37" s="580">
        <v>0</v>
      </c>
      <c r="S37" s="26" t="s">
        <v>16916</v>
      </c>
      <c r="T37" s="26" t="s">
        <v>16916</v>
      </c>
      <c r="U37" s="26" t="s">
        <v>16916</v>
      </c>
      <c r="V37" s="580">
        <v>0</v>
      </c>
      <c r="W37" s="587">
        <v>0</v>
      </c>
      <c r="X37" s="579">
        <v>0</v>
      </c>
      <c r="Y37" s="580">
        <v>0</v>
      </c>
      <c r="Z37" s="587">
        <v>0</v>
      </c>
      <c r="AA37" s="26">
        <v>0</v>
      </c>
      <c r="AB37" s="580">
        <v>0</v>
      </c>
      <c r="AC37" s="26">
        <v>0</v>
      </c>
      <c r="AD37" s="580">
        <v>0</v>
      </c>
      <c r="AE37" s="26">
        <v>0</v>
      </c>
      <c r="AF37" s="580">
        <v>0</v>
      </c>
      <c r="AG37" s="26">
        <v>0</v>
      </c>
      <c r="AH37" s="580">
        <v>0</v>
      </c>
      <c r="AI37" s="587">
        <v>0</v>
      </c>
      <c r="AJ37" s="26" t="s">
        <v>16916</v>
      </c>
      <c r="AK37" s="26" t="s">
        <v>16916</v>
      </c>
      <c r="AL37" s="26" t="s">
        <v>16916</v>
      </c>
      <c r="AM37" s="580">
        <v>0</v>
      </c>
      <c r="AN37" s="587">
        <v>0</v>
      </c>
      <c r="AO37" s="579" t="s">
        <v>16916</v>
      </c>
      <c r="AP37" s="580">
        <v>0</v>
      </c>
      <c r="AQ37" s="26" t="s">
        <v>16916</v>
      </c>
      <c r="AR37" s="581">
        <v>0</v>
      </c>
      <c r="AS37" s="583">
        <v>67494.66</v>
      </c>
      <c r="AT37" s="584">
        <v>0</v>
      </c>
      <c r="AU37" s="585">
        <v>0</v>
      </c>
      <c r="AV37" s="586">
        <v>0</v>
      </c>
      <c r="AW37" s="583">
        <v>0</v>
      </c>
      <c r="AX37" s="584">
        <v>0</v>
      </c>
      <c r="AY37" s="585">
        <v>0</v>
      </c>
      <c r="AZ37" s="583">
        <v>67494.66</v>
      </c>
      <c r="BA37" s="583">
        <v>0</v>
      </c>
      <c r="BB37" s="585">
        <v>0</v>
      </c>
      <c r="BC37" s="586">
        <v>0</v>
      </c>
    </row>
    <row r="38" spans="1:55" x14ac:dyDescent="0.25">
      <c r="A38" s="148" t="s">
        <v>8229</v>
      </c>
      <c r="B38" s="148" t="s">
        <v>8231</v>
      </c>
      <c r="C38" s="148" t="s">
        <v>8213</v>
      </c>
      <c r="D38" s="148" t="s">
        <v>8213</v>
      </c>
      <c r="E38" s="148" t="s">
        <v>17102</v>
      </c>
      <c r="F38" s="453" t="s">
        <v>17024</v>
      </c>
      <c r="G38" s="453" t="s">
        <v>17023</v>
      </c>
      <c r="H38" s="579">
        <v>0</v>
      </c>
      <c r="I38" s="580">
        <v>0</v>
      </c>
      <c r="J38" s="587">
        <v>0</v>
      </c>
      <c r="K38" s="26">
        <v>0</v>
      </c>
      <c r="L38" s="580">
        <v>0</v>
      </c>
      <c r="M38" s="26">
        <v>0</v>
      </c>
      <c r="N38" s="580">
        <v>0</v>
      </c>
      <c r="O38" s="26">
        <v>0</v>
      </c>
      <c r="P38" s="580">
        <v>0</v>
      </c>
      <c r="Q38" s="26">
        <v>0</v>
      </c>
      <c r="R38" s="580">
        <v>0</v>
      </c>
      <c r="S38" s="26">
        <v>343484.01</v>
      </c>
      <c r="T38" s="26">
        <v>1720340.66</v>
      </c>
      <c r="U38" s="26">
        <v>0</v>
      </c>
      <c r="V38" s="580">
        <v>2063824.67</v>
      </c>
      <c r="W38" s="587">
        <v>203672.53999999998</v>
      </c>
      <c r="X38" s="579">
        <v>0</v>
      </c>
      <c r="Y38" s="580">
        <v>0</v>
      </c>
      <c r="Z38" s="587">
        <v>0</v>
      </c>
      <c r="AA38" s="26">
        <v>0</v>
      </c>
      <c r="AB38" s="580">
        <v>0</v>
      </c>
      <c r="AC38" s="26">
        <v>0</v>
      </c>
      <c r="AD38" s="580">
        <v>0</v>
      </c>
      <c r="AE38" s="26">
        <v>0</v>
      </c>
      <c r="AF38" s="580">
        <v>0</v>
      </c>
      <c r="AG38" s="26">
        <v>0</v>
      </c>
      <c r="AH38" s="580">
        <v>0</v>
      </c>
      <c r="AI38" s="587">
        <v>0</v>
      </c>
      <c r="AJ38" s="26" t="s">
        <v>16916</v>
      </c>
      <c r="AK38" s="26" t="s">
        <v>16916</v>
      </c>
      <c r="AL38" s="26" t="s">
        <v>16916</v>
      </c>
      <c r="AM38" s="580">
        <v>0</v>
      </c>
      <c r="AN38" s="587">
        <v>0</v>
      </c>
      <c r="AO38" s="579" t="s">
        <v>16916</v>
      </c>
      <c r="AP38" s="580">
        <v>0</v>
      </c>
      <c r="AQ38" s="26" t="s">
        <v>16916</v>
      </c>
      <c r="AR38" s="581">
        <v>0</v>
      </c>
      <c r="AS38" s="583">
        <v>2063824.67</v>
      </c>
      <c r="AT38" s="584">
        <v>2063824.67</v>
      </c>
      <c r="AU38" s="585">
        <v>2063824.67</v>
      </c>
      <c r="AV38" s="586">
        <v>203672.53999999998</v>
      </c>
      <c r="AW38" s="583">
        <v>0</v>
      </c>
      <c r="AX38" s="584">
        <v>0</v>
      </c>
      <c r="AY38" s="585">
        <v>0</v>
      </c>
      <c r="AZ38" s="583">
        <v>2063824.67</v>
      </c>
      <c r="BA38" s="583">
        <v>2063824.67</v>
      </c>
      <c r="BB38" s="585">
        <v>2063824.67</v>
      </c>
      <c r="BC38" s="586">
        <v>203672.53999999998</v>
      </c>
    </row>
    <row r="39" spans="1:55" x14ac:dyDescent="0.25">
      <c r="A39" s="148" t="s">
        <v>8229</v>
      </c>
      <c r="B39" s="148" t="s">
        <v>8227</v>
      </c>
      <c r="C39" s="148" t="s">
        <v>8213</v>
      </c>
      <c r="D39" s="148" t="s">
        <v>8213</v>
      </c>
      <c r="E39" s="148" t="s">
        <v>2176</v>
      </c>
      <c r="F39" s="453" t="s">
        <v>17024</v>
      </c>
      <c r="G39" s="453" t="s">
        <v>17023</v>
      </c>
      <c r="H39" s="579">
        <v>0</v>
      </c>
      <c r="I39" s="580">
        <v>0</v>
      </c>
      <c r="J39" s="587">
        <v>0</v>
      </c>
      <c r="K39" s="26">
        <v>0</v>
      </c>
      <c r="L39" s="580">
        <v>0</v>
      </c>
      <c r="M39" s="26">
        <v>0</v>
      </c>
      <c r="N39" s="580">
        <v>0</v>
      </c>
      <c r="O39" s="26">
        <v>0</v>
      </c>
      <c r="P39" s="580">
        <v>0</v>
      </c>
      <c r="Q39" s="26">
        <v>0</v>
      </c>
      <c r="R39" s="580">
        <v>0</v>
      </c>
      <c r="S39" s="26" t="s">
        <v>16916</v>
      </c>
      <c r="T39" s="26" t="s">
        <v>16916</v>
      </c>
      <c r="U39" s="26" t="s">
        <v>16916</v>
      </c>
      <c r="V39" s="580">
        <v>0</v>
      </c>
      <c r="W39" s="587">
        <v>0</v>
      </c>
      <c r="X39" s="579">
        <v>39666.39</v>
      </c>
      <c r="Y39" s="580">
        <v>0</v>
      </c>
      <c r="Z39" s="587">
        <v>0</v>
      </c>
      <c r="AA39" s="26">
        <v>0</v>
      </c>
      <c r="AB39" s="580">
        <v>0</v>
      </c>
      <c r="AC39" s="26">
        <v>0</v>
      </c>
      <c r="AD39" s="580">
        <v>0</v>
      </c>
      <c r="AE39" s="26">
        <v>0</v>
      </c>
      <c r="AF39" s="580">
        <v>0</v>
      </c>
      <c r="AG39" s="26">
        <v>0</v>
      </c>
      <c r="AH39" s="580">
        <v>0</v>
      </c>
      <c r="AI39" s="587">
        <v>0</v>
      </c>
      <c r="AJ39" s="26" t="s">
        <v>16916</v>
      </c>
      <c r="AK39" s="26" t="s">
        <v>16916</v>
      </c>
      <c r="AL39" s="26" t="s">
        <v>16916</v>
      </c>
      <c r="AM39" s="580">
        <v>0</v>
      </c>
      <c r="AN39" s="587">
        <v>0</v>
      </c>
      <c r="AO39" s="579" t="s">
        <v>16916</v>
      </c>
      <c r="AP39" s="580">
        <v>0</v>
      </c>
      <c r="AQ39" s="26" t="s">
        <v>16916</v>
      </c>
      <c r="AR39" s="581">
        <v>0</v>
      </c>
      <c r="AS39" s="583">
        <v>39666.39</v>
      </c>
      <c r="AT39" s="584">
        <v>0</v>
      </c>
      <c r="AU39" s="585">
        <v>0</v>
      </c>
      <c r="AV39" s="586">
        <v>0</v>
      </c>
      <c r="AW39" s="583">
        <v>0</v>
      </c>
      <c r="AX39" s="584">
        <v>0</v>
      </c>
      <c r="AY39" s="585">
        <v>0</v>
      </c>
      <c r="AZ39" s="583">
        <v>39666.39</v>
      </c>
      <c r="BA39" s="583">
        <v>0</v>
      </c>
      <c r="BB39" s="585">
        <v>0</v>
      </c>
      <c r="BC39" s="586">
        <v>0</v>
      </c>
    </row>
    <row r="40" spans="1:55" x14ac:dyDescent="0.25">
      <c r="A40" s="148" t="s">
        <v>8229</v>
      </c>
      <c r="B40" s="148" t="s">
        <v>8221</v>
      </c>
      <c r="C40" s="148" t="s">
        <v>8213</v>
      </c>
      <c r="D40" s="148" t="s">
        <v>8213</v>
      </c>
      <c r="E40" s="148" t="s">
        <v>2180</v>
      </c>
      <c r="F40" s="453" t="s">
        <v>17024</v>
      </c>
      <c r="G40" s="453" t="s">
        <v>17023</v>
      </c>
      <c r="H40" s="579">
        <v>0</v>
      </c>
      <c r="I40" s="580">
        <v>0</v>
      </c>
      <c r="J40" s="587">
        <v>0</v>
      </c>
      <c r="K40" s="26">
        <v>0</v>
      </c>
      <c r="L40" s="580">
        <v>0</v>
      </c>
      <c r="M40" s="26">
        <v>0</v>
      </c>
      <c r="N40" s="580">
        <v>0</v>
      </c>
      <c r="O40" s="26">
        <v>0</v>
      </c>
      <c r="P40" s="580">
        <v>0</v>
      </c>
      <c r="Q40" s="26">
        <v>0</v>
      </c>
      <c r="R40" s="580">
        <v>0</v>
      </c>
      <c r="S40" s="26" t="s">
        <v>16916</v>
      </c>
      <c r="T40" s="26" t="s">
        <v>16916</v>
      </c>
      <c r="U40" s="26" t="s">
        <v>16916</v>
      </c>
      <c r="V40" s="580">
        <v>0</v>
      </c>
      <c r="W40" s="587">
        <v>0</v>
      </c>
      <c r="X40" s="579">
        <v>289922.71999999997</v>
      </c>
      <c r="Y40" s="580">
        <v>289922.71999999997</v>
      </c>
      <c r="Z40" s="587">
        <v>0</v>
      </c>
      <c r="AA40" s="26">
        <v>0</v>
      </c>
      <c r="AB40" s="580">
        <v>0</v>
      </c>
      <c r="AC40" s="26">
        <v>0</v>
      </c>
      <c r="AD40" s="580">
        <v>0</v>
      </c>
      <c r="AE40" s="26">
        <v>0</v>
      </c>
      <c r="AF40" s="580">
        <v>0</v>
      </c>
      <c r="AG40" s="26">
        <v>0</v>
      </c>
      <c r="AH40" s="580">
        <v>0</v>
      </c>
      <c r="AI40" s="587">
        <v>0</v>
      </c>
      <c r="AJ40" s="26" t="s">
        <v>16916</v>
      </c>
      <c r="AK40" s="26" t="s">
        <v>16916</v>
      </c>
      <c r="AL40" s="26" t="s">
        <v>16916</v>
      </c>
      <c r="AM40" s="580">
        <v>0</v>
      </c>
      <c r="AN40" s="587">
        <v>0</v>
      </c>
      <c r="AO40" s="579" t="s">
        <v>16916</v>
      </c>
      <c r="AP40" s="580">
        <v>0</v>
      </c>
      <c r="AQ40" s="26" t="s">
        <v>16916</v>
      </c>
      <c r="AR40" s="581">
        <v>0</v>
      </c>
      <c r="AS40" s="583">
        <v>289922.71999999997</v>
      </c>
      <c r="AT40" s="584">
        <v>289922.71999999997</v>
      </c>
      <c r="AU40" s="585">
        <v>289922.71999999997</v>
      </c>
      <c r="AV40" s="586">
        <v>0</v>
      </c>
      <c r="AW40" s="583">
        <v>0</v>
      </c>
      <c r="AX40" s="584">
        <v>0</v>
      </c>
      <c r="AY40" s="585">
        <v>0</v>
      </c>
      <c r="AZ40" s="583">
        <v>289922.71999999997</v>
      </c>
      <c r="BA40" s="583">
        <v>289922.71999999997</v>
      </c>
      <c r="BB40" s="585">
        <v>289922.71999999997</v>
      </c>
      <c r="BC40" s="586">
        <v>0</v>
      </c>
    </row>
    <row r="41" spans="1:55" x14ac:dyDescent="0.25">
      <c r="A41" s="148" t="s">
        <v>8229</v>
      </c>
      <c r="B41" s="148" t="s">
        <v>8261</v>
      </c>
      <c r="C41" s="148" t="s">
        <v>8213</v>
      </c>
      <c r="D41" s="148" t="s">
        <v>8213</v>
      </c>
      <c r="E41" s="148" t="s">
        <v>2183</v>
      </c>
      <c r="F41" s="453" t="s">
        <v>17024</v>
      </c>
      <c r="G41" s="453" t="s">
        <v>17023</v>
      </c>
      <c r="H41" s="579">
        <v>0</v>
      </c>
      <c r="I41" s="580">
        <v>0</v>
      </c>
      <c r="J41" s="587">
        <v>0</v>
      </c>
      <c r="K41" s="26">
        <v>0</v>
      </c>
      <c r="L41" s="580">
        <v>0</v>
      </c>
      <c r="M41" s="26">
        <v>0</v>
      </c>
      <c r="N41" s="580">
        <v>0</v>
      </c>
      <c r="O41" s="26">
        <v>13317.06</v>
      </c>
      <c r="P41" s="580">
        <v>0</v>
      </c>
      <c r="Q41" s="26">
        <v>0</v>
      </c>
      <c r="R41" s="580">
        <v>0</v>
      </c>
      <c r="S41" s="26" t="s">
        <v>16916</v>
      </c>
      <c r="T41" s="26" t="s">
        <v>16916</v>
      </c>
      <c r="U41" s="26" t="s">
        <v>16916</v>
      </c>
      <c r="V41" s="580">
        <v>0</v>
      </c>
      <c r="W41" s="587">
        <v>0</v>
      </c>
      <c r="X41" s="579">
        <v>0</v>
      </c>
      <c r="Y41" s="580">
        <v>0</v>
      </c>
      <c r="Z41" s="587">
        <v>0</v>
      </c>
      <c r="AA41" s="26">
        <v>0</v>
      </c>
      <c r="AB41" s="580">
        <v>0</v>
      </c>
      <c r="AC41" s="26">
        <v>0</v>
      </c>
      <c r="AD41" s="580">
        <v>0</v>
      </c>
      <c r="AE41" s="26">
        <v>0</v>
      </c>
      <c r="AF41" s="580">
        <v>0</v>
      </c>
      <c r="AG41" s="26">
        <v>0</v>
      </c>
      <c r="AH41" s="580">
        <v>0</v>
      </c>
      <c r="AI41" s="587">
        <v>0</v>
      </c>
      <c r="AJ41" s="26" t="s">
        <v>16916</v>
      </c>
      <c r="AK41" s="26" t="s">
        <v>16916</v>
      </c>
      <c r="AL41" s="26" t="s">
        <v>16916</v>
      </c>
      <c r="AM41" s="580">
        <v>0</v>
      </c>
      <c r="AN41" s="587">
        <v>0</v>
      </c>
      <c r="AO41" s="579" t="s">
        <v>16916</v>
      </c>
      <c r="AP41" s="580">
        <v>0</v>
      </c>
      <c r="AQ41" s="26" t="s">
        <v>16916</v>
      </c>
      <c r="AR41" s="581">
        <v>0</v>
      </c>
      <c r="AS41" s="583">
        <v>13317.06</v>
      </c>
      <c r="AT41" s="584">
        <v>0</v>
      </c>
      <c r="AU41" s="585">
        <v>0</v>
      </c>
      <c r="AV41" s="586">
        <v>0</v>
      </c>
      <c r="AW41" s="583">
        <v>0</v>
      </c>
      <c r="AX41" s="584">
        <v>0</v>
      </c>
      <c r="AY41" s="585">
        <v>0</v>
      </c>
      <c r="AZ41" s="583">
        <v>13317.06</v>
      </c>
      <c r="BA41" s="583">
        <v>0</v>
      </c>
      <c r="BB41" s="585">
        <v>0</v>
      </c>
      <c r="BC41" s="586">
        <v>0</v>
      </c>
    </row>
    <row r="42" spans="1:55" x14ac:dyDescent="0.25">
      <c r="A42" s="148" t="s">
        <v>8229</v>
      </c>
      <c r="B42" s="148" t="s">
        <v>8273</v>
      </c>
      <c r="C42" s="148" t="s">
        <v>8213</v>
      </c>
      <c r="D42" s="148" t="s">
        <v>8213</v>
      </c>
      <c r="E42" s="148" t="s">
        <v>8437</v>
      </c>
      <c r="F42" s="453" t="s">
        <v>17024</v>
      </c>
      <c r="G42" s="453" t="s">
        <v>17023</v>
      </c>
      <c r="H42" s="579">
        <v>0</v>
      </c>
      <c r="I42" s="580">
        <v>0</v>
      </c>
      <c r="J42" s="587">
        <v>0</v>
      </c>
      <c r="K42" s="26">
        <v>0</v>
      </c>
      <c r="L42" s="580">
        <v>0</v>
      </c>
      <c r="M42" s="26">
        <v>0</v>
      </c>
      <c r="N42" s="580">
        <v>0</v>
      </c>
      <c r="O42" s="26">
        <v>0</v>
      </c>
      <c r="P42" s="580">
        <v>0</v>
      </c>
      <c r="Q42" s="26">
        <v>0</v>
      </c>
      <c r="R42" s="580">
        <v>0</v>
      </c>
      <c r="S42" s="26" t="s">
        <v>16916</v>
      </c>
      <c r="T42" s="26" t="s">
        <v>16916</v>
      </c>
      <c r="U42" s="26" t="s">
        <v>16916</v>
      </c>
      <c r="V42" s="580">
        <v>0</v>
      </c>
      <c r="W42" s="587">
        <v>0</v>
      </c>
      <c r="X42" s="579">
        <v>117052.88</v>
      </c>
      <c r="Y42" s="580">
        <v>0</v>
      </c>
      <c r="Z42" s="587">
        <v>0</v>
      </c>
      <c r="AA42" s="26">
        <v>0</v>
      </c>
      <c r="AB42" s="580">
        <v>0</v>
      </c>
      <c r="AC42" s="26">
        <v>0</v>
      </c>
      <c r="AD42" s="580">
        <v>0</v>
      </c>
      <c r="AE42" s="26">
        <v>0</v>
      </c>
      <c r="AF42" s="580">
        <v>0</v>
      </c>
      <c r="AG42" s="26">
        <v>0</v>
      </c>
      <c r="AH42" s="580">
        <v>0</v>
      </c>
      <c r="AI42" s="587">
        <v>0</v>
      </c>
      <c r="AJ42" s="26" t="s">
        <v>16916</v>
      </c>
      <c r="AK42" s="26" t="s">
        <v>16916</v>
      </c>
      <c r="AL42" s="26" t="s">
        <v>16916</v>
      </c>
      <c r="AM42" s="580">
        <v>0</v>
      </c>
      <c r="AN42" s="587">
        <v>0</v>
      </c>
      <c r="AO42" s="579" t="s">
        <v>16916</v>
      </c>
      <c r="AP42" s="580">
        <v>0</v>
      </c>
      <c r="AQ42" s="26" t="s">
        <v>16916</v>
      </c>
      <c r="AR42" s="581">
        <v>0</v>
      </c>
      <c r="AS42" s="583">
        <v>117052.88</v>
      </c>
      <c r="AT42" s="584">
        <v>0</v>
      </c>
      <c r="AU42" s="585">
        <v>0</v>
      </c>
      <c r="AV42" s="586">
        <v>0</v>
      </c>
      <c r="AW42" s="583">
        <v>0</v>
      </c>
      <c r="AX42" s="584">
        <v>0</v>
      </c>
      <c r="AY42" s="585">
        <v>0</v>
      </c>
      <c r="AZ42" s="583">
        <v>117052.88</v>
      </c>
      <c r="BA42" s="583">
        <v>0</v>
      </c>
      <c r="BB42" s="585">
        <v>0</v>
      </c>
      <c r="BC42" s="586">
        <v>0</v>
      </c>
    </row>
    <row r="43" spans="1:55" x14ac:dyDescent="0.25">
      <c r="A43" s="148" t="s">
        <v>8229</v>
      </c>
      <c r="B43" s="148" t="s">
        <v>8262</v>
      </c>
      <c r="C43" s="148" t="s">
        <v>8213</v>
      </c>
      <c r="D43" s="148" t="s">
        <v>8213</v>
      </c>
      <c r="E43" s="148" t="s">
        <v>459</v>
      </c>
      <c r="F43" s="453" t="s">
        <v>17024</v>
      </c>
      <c r="G43" s="453" t="s">
        <v>17023</v>
      </c>
      <c r="H43" s="579">
        <v>783485.98</v>
      </c>
      <c r="I43" s="580">
        <v>778146.8899999999</v>
      </c>
      <c r="J43" s="587">
        <v>0</v>
      </c>
      <c r="K43" s="26">
        <v>0</v>
      </c>
      <c r="L43" s="580">
        <v>0</v>
      </c>
      <c r="M43" s="26">
        <v>0</v>
      </c>
      <c r="N43" s="580">
        <v>0</v>
      </c>
      <c r="O43" s="26">
        <v>0</v>
      </c>
      <c r="P43" s="580">
        <v>0</v>
      </c>
      <c r="Q43" s="26">
        <v>0</v>
      </c>
      <c r="R43" s="580">
        <v>0</v>
      </c>
      <c r="S43" s="26" t="s">
        <v>16916</v>
      </c>
      <c r="T43" s="26" t="s">
        <v>16916</v>
      </c>
      <c r="U43" s="26" t="s">
        <v>16916</v>
      </c>
      <c r="V43" s="580">
        <v>0</v>
      </c>
      <c r="W43" s="587">
        <v>0</v>
      </c>
      <c r="X43" s="579">
        <v>0</v>
      </c>
      <c r="Y43" s="580">
        <v>0</v>
      </c>
      <c r="Z43" s="587">
        <v>0</v>
      </c>
      <c r="AA43" s="26">
        <v>0</v>
      </c>
      <c r="AB43" s="580">
        <v>0</v>
      </c>
      <c r="AC43" s="26">
        <v>0</v>
      </c>
      <c r="AD43" s="580">
        <v>0</v>
      </c>
      <c r="AE43" s="26">
        <v>0</v>
      </c>
      <c r="AF43" s="580">
        <v>0</v>
      </c>
      <c r="AG43" s="26">
        <v>0</v>
      </c>
      <c r="AH43" s="580">
        <v>0</v>
      </c>
      <c r="AI43" s="587">
        <v>0</v>
      </c>
      <c r="AJ43" s="26" t="s">
        <v>16916</v>
      </c>
      <c r="AK43" s="26" t="s">
        <v>16916</v>
      </c>
      <c r="AL43" s="26" t="s">
        <v>16916</v>
      </c>
      <c r="AM43" s="580">
        <v>0</v>
      </c>
      <c r="AN43" s="587">
        <v>0</v>
      </c>
      <c r="AO43" s="579" t="s">
        <v>16916</v>
      </c>
      <c r="AP43" s="580">
        <v>0</v>
      </c>
      <c r="AQ43" s="26" t="s">
        <v>16916</v>
      </c>
      <c r="AR43" s="581">
        <v>0</v>
      </c>
      <c r="AS43" s="583">
        <v>783485.98</v>
      </c>
      <c r="AT43" s="584">
        <v>778146.89</v>
      </c>
      <c r="AU43" s="585">
        <v>778146.8899999999</v>
      </c>
      <c r="AV43" s="586">
        <v>0</v>
      </c>
      <c r="AW43" s="583">
        <v>0</v>
      </c>
      <c r="AX43" s="584">
        <v>0</v>
      </c>
      <c r="AY43" s="585">
        <v>0</v>
      </c>
      <c r="AZ43" s="583">
        <v>783485.98</v>
      </c>
      <c r="BA43" s="583">
        <v>778146.89</v>
      </c>
      <c r="BB43" s="585">
        <v>778146.8899999999</v>
      </c>
      <c r="BC43" s="586">
        <v>0</v>
      </c>
    </row>
    <row r="44" spans="1:55" x14ac:dyDescent="0.25">
      <c r="A44" s="148" t="s">
        <v>8229</v>
      </c>
      <c r="B44" s="148" t="s">
        <v>8269</v>
      </c>
      <c r="C44" s="148" t="s">
        <v>8213</v>
      </c>
      <c r="D44" s="148" t="s">
        <v>8213</v>
      </c>
      <c r="E44" s="148" t="s">
        <v>17103</v>
      </c>
      <c r="F44" s="453" t="s">
        <v>17024</v>
      </c>
      <c r="G44" s="453" t="s">
        <v>17023</v>
      </c>
      <c r="H44" s="579">
        <v>0</v>
      </c>
      <c r="I44" s="580">
        <v>0</v>
      </c>
      <c r="J44" s="587">
        <v>0</v>
      </c>
      <c r="K44" s="26">
        <v>0</v>
      </c>
      <c r="L44" s="580">
        <v>0</v>
      </c>
      <c r="M44" s="26">
        <v>0</v>
      </c>
      <c r="N44" s="580">
        <v>0</v>
      </c>
      <c r="O44" s="26">
        <v>0</v>
      </c>
      <c r="P44" s="580">
        <v>0</v>
      </c>
      <c r="Q44" s="26">
        <v>0</v>
      </c>
      <c r="R44" s="580">
        <v>0</v>
      </c>
      <c r="S44" s="26" t="s">
        <v>16916</v>
      </c>
      <c r="T44" s="26" t="s">
        <v>16916</v>
      </c>
      <c r="U44" s="26" t="s">
        <v>16916</v>
      </c>
      <c r="V44" s="580">
        <v>0</v>
      </c>
      <c r="W44" s="587">
        <v>0</v>
      </c>
      <c r="X44" s="579">
        <v>16488.46</v>
      </c>
      <c r="Y44" s="580">
        <v>16488.46</v>
      </c>
      <c r="Z44" s="587">
        <v>0</v>
      </c>
      <c r="AA44" s="26">
        <v>72761.22</v>
      </c>
      <c r="AB44" s="580">
        <v>72761.22</v>
      </c>
      <c r="AC44" s="26">
        <v>298622.64</v>
      </c>
      <c r="AD44" s="580">
        <v>51085.57</v>
      </c>
      <c r="AE44" s="26">
        <v>0</v>
      </c>
      <c r="AF44" s="580">
        <v>0</v>
      </c>
      <c r="AG44" s="26">
        <v>0</v>
      </c>
      <c r="AH44" s="580">
        <v>0</v>
      </c>
      <c r="AI44" s="587">
        <v>0</v>
      </c>
      <c r="AJ44" s="26">
        <v>0</v>
      </c>
      <c r="AK44" s="26">
        <v>375556.4</v>
      </c>
      <c r="AL44" s="26">
        <v>0</v>
      </c>
      <c r="AM44" s="580">
        <v>375556.4</v>
      </c>
      <c r="AN44" s="587">
        <v>0</v>
      </c>
      <c r="AO44" s="579" t="s">
        <v>16916</v>
      </c>
      <c r="AP44" s="580">
        <v>0</v>
      </c>
      <c r="AQ44" s="26" t="s">
        <v>16916</v>
      </c>
      <c r="AR44" s="581">
        <v>0</v>
      </c>
      <c r="AS44" s="583">
        <v>763428.72</v>
      </c>
      <c r="AT44" s="584">
        <v>763428.72</v>
      </c>
      <c r="AU44" s="585">
        <v>515891.65</v>
      </c>
      <c r="AV44" s="586">
        <v>0</v>
      </c>
      <c r="AW44" s="583">
        <v>0</v>
      </c>
      <c r="AX44" s="584">
        <v>0</v>
      </c>
      <c r="AY44" s="585">
        <v>0</v>
      </c>
      <c r="AZ44" s="583">
        <v>763428.72</v>
      </c>
      <c r="BA44" s="583">
        <v>763428.72</v>
      </c>
      <c r="BB44" s="585">
        <v>515891.65</v>
      </c>
      <c r="BC44" s="586">
        <v>0</v>
      </c>
    </row>
    <row r="45" spans="1:55" x14ac:dyDescent="0.25">
      <c r="A45" s="148" t="s">
        <v>8229</v>
      </c>
      <c r="B45" s="148" t="s">
        <v>8531</v>
      </c>
      <c r="C45" s="148" t="s">
        <v>8213</v>
      </c>
      <c r="D45" s="148" t="s">
        <v>8213</v>
      </c>
      <c r="E45" s="148" t="s">
        <v>2206</v>
      </c>
      <c r="F45" s="453" t="s">
        <v>17024</v>
      </c>
      <c r="G45" s="453" t="s">
        <v>17023</v>
      </c>
      <c r="H45" s="579">
        <v>0</v>
      </c>
      <c r="I45" s="580">
        <v>0</v>
      </c>
      <c r="J45" s="587">
        <v>0</v>
      </c>
      <c r="K45" s="26">
        <v>0</v>
      </c>
      <c r="L45" s="580">
        <v>0</v>
      </c>
      <c r="M45" s="26">
        <v>0</v>
      </c>
      <c r="N45" s="580">
        <v>0</v>
      </c>
      <c r="O45" s="26">
        <v>0</v>
      </c>
      <c r="P45" s="580">
        <v>0</v>
      </c>
      <c r="Q45" s="26">
        <v>0</v>
      </c>
      <c r="R45" s="580">
        <v>0</v>
      </c>
      <c r="S45" s="26" t="s">
        <v>16916</v>
      </c>
      <c r="T45" s="26" t="s">
        <v>16916</v>
      </c>
      <c r="U45" s="26" t="s">
        <v>16916</v>
      </c>
      <c r="V45" s="580">
        <v>0</v>
      </c>
      <c r="W45" s="587">
        <v>0</v>
      </c>
      <c r="X45" s="579">
        <v>0</v>
      </c>
      <c r="Y45" s="580">
        <v>0</v>
      </c>
      <c r="Z45" s="587">
        <v>0</v>
      </c>
      <c r="AA45" s="26">
        <v>0</v>
      </c>
      <c r="AB45" s="580">
        <v>0</v>
      </c>
      <c r="AC45" s="26">
        <v>0</v>
      </c>
      <c r="AD45" s="580">
        <v>0</v>
      </c>
      <c r="AE45" s="26">
        <v>0</v>
      </c>
      <c r="AF45" s="580">
        <v>0</v>
      </c>
      <c r="AG45" s="26">
        <v>0</v>
      </c>
      <c r="AH45" s="580">
        <v>0</v>
      </c>
      <c r="AI45" s="587">
        <v>0</v>
      </c>
      <c r="AJ45" s="26">
        <v>266686.13</v>
      </c>
      <c r="AK45" s="26">
        <v>1050219.3500000001</v>
      </c>
      <c r="AL45" s="26">
        <v>0</v>
      </c>
      <c r="AM45" s="580">
        <v>1316905.48</v>
      </c>
      <c r="AN45" s="587">
        <v>0</v>
      </c>
      <c r="AO45" s="579" t="s">
        <v>16916</v>
      </c>
      <c r="AP45" s="580">
        <v>0</v>
      </c>
      <c r="AQ45" s="26" t="s">
        <v>16916</v>
      </c>
      <c r="AR45" s="581">
        <v>0</v>
      </c>
      <c r="AS45" s="583">
        <v>1316905.48</v>
      </c>
      <c r="AT45" s="584">
        <v>1316905.48</v>
      </c>
      <c r="AU45" s="585">
        <v>1316905.48</v>
      </c>
      <c r="AV45" s="586">
        <v>0</v>
      </c>
      <c r="AW45" s="583">
        <v>0</v>
      </c>
      <c r="AX45" s="584">
        <v>0</v>
      </c>
      <c r="AY45" s="585">
        <v>0</v>
      </c>
      <c r="AZ45" s="583">
        <v>1316905.48</v>
      </c>
      <c r="BA45" s="583">
        <v>1316905.48</v>
      </c>
      <c r="BB45" s="585">
        <v>1316905.48</v>
      </c>
      <c r="BC45" s="586">
        <v>0</v>
      </c>
    </row>
    <row r="46" spans="1:55" x14ac:dyDescent="0.25">
      <c r="A46" s="148" t="s">
        <v>8229</v>
      </c>
      <c r="B46" s="148" t="s">
        <v>8233</v>
      </c>
      <c r="C46" s="148" t="s">
        <v>8213</v>
      </c>
      <c r="D46" s="148" t="s">
        <v>8213</v>
      </c>
      <c r="E46" s="148" t="s">
        <v>17071</v>
      </c>
      <c r="F46" s="453" t="s">
        <v>17024</v>
      </c>
      <c r="G46" s="453" t="s">
        <v>17023</v>
      </c>
      <c r="H46" s="579">
        <v>0</v>
      </c>
      <c r="I46" s="580">
        <v>0</v>
      </c>
      <c r="J46" s="587">
        <v>0</v>
      </c>
      <c r="K46" s="26">
        <v>0</v>
      </c>
      <c r="L46" s="580">
        <v>0</v>
      </c>
      <c r="M46" s="26">
        <v>0</v>
      </c>
      <c r="N46" s="580">
        <v>0</v>
      </c>
      <c r="O46" s="26">
        <v>0</v>
      </c>
      <c r="P46" s="580">
        <v>0</v>
      </c>
      <c r="Q46" s="26">
        <v>0</v>
      </c>
      <c r="R46" s="580">
        <v>0</v>
      </c>
      <c r="S46" s="26" t="s">
        <v>16916</v>
      </c>
      <c r="T46" s="26" t="s">
        <v>16916</v>
      </c>
      <c r="U46" s="26" t="s">
        <v>16916</v>
      </c>
      <c r="V46" s="580">
        <v>0</v>
      </c>
      <c r="W46" s="587">
        <v>0</v>
      </c>
      <c r="X46" s="579">
        <v>214966.28</v>
      </c>
      <c r="Y46" s="580">
        <v>213411.58999999994</v>
      </c>
      <c r="Z46" s="587">
        <v>0</v>
      </c>
      <c r="AA46" s="26">
        <v>0</v>
      </c>
      <c r="AB46" s="580">
        <v>0</v>
      </c>
      <c r="AC46" s="26">
        <v>0</v>
      </c>
      <c r="AD46" s="580">
        <v>0</v>
      </c>
      <c r="AE46" s="26">
        <v>0</v>
      </c>
      <c r="AF46" s="580">
        <v>0</v>
      </c>
      <c r="AG46" s="26">
        <v>0</v>
      </c>
      <c r="AH46" s="580">
        <v>0</v>
      </c>
      <c r="AI46" s="587">
        <v>0</v>
      </c>
      <c r="AJ46" s="26" t="s">
        <v>16916</v>
      </c>
      <c r="AK46" s="26" t="s">
        <v>16916</v>
      </c>
      <c r="AL46" s="26" t="s">
        <v>16916</v>
      </c>
      <c r="AM46" s="580">
        <v>0</v>
      </c>
      <c r="AN46" s="587">
        <v>0</v>
      </c>
      <c r="AO46" s="579" t="s">
        <v>16916</v>
      </c>
      <c r="AP46" s="580">
        <v>0</v>
      </c>
      <c r="AQ46" s="26" t="s">
        <v>16916</v>
      </c>
      <c r="AR46" s="581">
        <v>0</v>
      </c>
      <c r="AS46" s="583">
        <v>214966.28</v>
      </c>
      <c r="AT46" s="584">
        <v>213556.87</v>
      </c>
      <c r="AU46" s="585">
        <v>213411.58999999994</v>
      </c>
      <c r="AV46" s="586">
        <v>0</v>
      </c>
      <c r="AW46" s="583">
        <v>0</v>
      </c>
      <c r="AX46" s="584">
        <v>0</v>
      </c>
      <c r="AY46" s="585">
        <v>0</v>
      </c>
      <c r="AZ46" s="583">
        <v>214966.28</v>
      </c>
      <c r="BA46" s="583">
        <v>213556.87</v>
      </c>
      <c r="BB46" s="585">
        <v>213411.58999999994</v>
      </c>
      <c r="BC46" s="586">
        <v>0</v>
      </c>
    </row>
    <row r="47" spans="1:55" x14ac:dyDescent="0.25">
      <c r="A47" s="148" t="s">
        <v>8229</v>
      </c>
      <c r="B47" s="148" t="s">
        <v>8264</v>
      </c>
      <c r="C47" s="148" t="s">
        <v>8213</v>
      </c>
      <c r="D47" s="148" t="s">
        <v>8213</v>
      </c>
      <c r="E47" s="148" t="s">
        <v>4420</v>
      </c>
      <c r="F47" s="453" t="s">
        <v>17024</v>
      </c>
      <c r="G47" s="453" t="s">
        <v>17023</v>
      </c>
      <c r="H47" s="579">
        <v>0</v>
      </c>
      <c r="I47" s="580">
        <v>0</v>
      </c>
      <c r="J47" s="587">
        <v>0</v>
      </c>
      <c r="K47" s="26">
        <v>0</v>
      </c>
      <c r="L47" s="580">
        <v>0</v>
      </c>
      <c r="M47" s="26">
        <v>0</v>
      </c>
      <c r="N47" s="580">
        <v>0</v>
      </c>
      <c r="O47" s="26">
        <v>44237.43</v>
      </c>
      <c r="P47" s="580">
        <v>44237.430000000015</v>
      </c>
      <c r="Q47" s="26">
        <v>0</v>
      </c>
      <c r="R47" s="580">
        <v>0</v>
      </c>
      <c r="S47" s="26">
        <v>300827</v>
      </c>
      <c r="T47" s="26">
        <v>2232741.2000000002</v>
      </c>
      <c r="U47" s="26">
        <v>0</v>
      </c>
      <c r="V47" s="580">
        <v>2533568.2000000002</v>
      </c>
      <c r="W47" s="587">
        <v>0</v>
      </c>
      <c r="X47" s="579">
        <v>1851718.34</v>
      </c>
      <c r="Y47" s="580">
        <v>1851717.4300000002</v>
      </c>
      <c r="Z47" s="587">
        <v>0</v>
      </c>
      <c r="AA47" s="26">
        <v>0</v>
      </c>
      <c r="AB47" s="580">
        <v>0</v>
      </c>
      <c r="AC47" s="26">
        <v>0</v>
      </c>
      <c r="AD47" s="580">
        <v>0</v>
      </c>
      <c r="AE47" s="26">
        <v>0</v>
      </c>
      <c r="AF47" s="580">
        <v>0</v>
      </c>
      <c r="AG47" s="26">
        <v>238370.27</v>
      </c>
      <c r="AH47" s="580">
        <v>238370.27</v>
      </c>
      <c r="AI47" s="587">
        <v>0</v>
      </c>
      <c r="AJ47" s="26" t="s">
        <v>16916</v>
      </c>
      <c r="AK47" s="26" t="s">
        <v>16916</v>
      </c>
      <c r="AL47" s="26" t="s">
        <v>16916</v>
      </c>
      <c r="AM47" s="580">
        <v>0</v>
      </c>
      <c r="AN47" s="587">
        <v>0</v>
      </c>
      <c r="AO47" s="579" t="s">
        <v>16916</v>
      </c>
      <c r="AP47" s="580">
        <v>0</v>
      </c>
      <c r="AQ47" s="26" t="s">
        <v>16916</v>
      </c>
      <c r="AR47" s="581">
        <v>0</v>
      </c>
      <c r="AS47" s="583">
        <v>4667894.24</v>
      </c>
      <c r="AT47" s="584">
        <v>4667894.24</v>
      </c>
      <c r="AU47" s="585">
        <v>4667893.33</v>
      </c>
      <c r="AV47" s="586">
        <v>0</v>
      </c>
      <c r="AW47" s="583">
        <v>0</v>
      </c>
      <c r="AX47" s="584">
        <v>0</v>
      </c>
      <c r="AY47" s="585">
        <v>0</v>
      </c>
      <c r="AZ47" s="583">
        <v>4667894.24</v>
      </c>
      <c r="BA47" s="583">
        <v>4667894.24</v>
      </c>
      <c r="BB47" s="585">
        <v>4667893.33</v>
      </c>
      <c r="BC47" s="586">
        <v>0</v>
      </c>
    </row>
    <row r="48" spans="1:55" x14ac:dyDescent="0.25">
      <c r="A48" s="148" t="s">
        <v>8237</v>
      </c>
      <c r="B48" s="148" t="s">
        <v>8265</v>
      </c>
      <c r="C48" s="148" t="s">
        <v>8213</v>
      </c>
      <c r="D48" s="148" t="s">
        <v>8213</v>
      </c>
      <c r="E48" s="148" t="s">
        <v>210</v>
      </c>
      <c r="F48" s="453" t="s">
        <v>16901</v>
      </c>
      <c r="G48" s="453" t="s">
        <v>17023</v>
      </c>
      <c r="H48" s="579">
        <v>0</v>
      </c>
      <c r="I48" s="580">
        <v>0</v>
      </c>
      <c r="J48" s="587">
        <v>0</v>
      </c>
      <c r="K48" s="26">
        <v>0</v>
      </c>
      <c r="L48" s="580">
        <v>0</v>
      </c>
      <c r="M48" s="26">
        <v>0</v>
      </c>
      <c r="N48" s="580">
        <v>0</v>
      </c>
      <c r="O48" s="26">
        <v>0</v>
      </c>
      <c r="P48" s="580">
        <v>0</v>
      </c>
      <c r="Q48" s="26">
        <v>0</v>
      </c>
      <c r="R48" s="580">
        <v>0</v>
      </c>
      <c r="S48" s="26" t="s">
        <v>16916</v>
      </c>
      <c r="T48" s="26" t="s">
        <v>16916</v>
      </c>
      <c r="U48" s="26" t="s">
        <v>16916</v>
      </c>
      <c r="V48" s="580">
        <v>0</v>
      </c>
      <c r="W48" s="587">
        <v>0</v>
      </c>
      <c r="X48" s="579">
        <v>0</v>
      </c>
      <c r="Y48" s="580">
        <v>0</v>
      </c>
      <c r="Z48" s="587">
        <v>0</v>
      </c>
      <c r="AA48" s="26">
        <v>0</v>
      </c>
      <c r="AB48" s="580">
        <v>0</v>
      </c>
      <c r="AC48" s="26">
        <v>0</v>
      </c>
      <c r="AD48" s="580">
        <v>0</v>
      </c>
      <c r="AE48" s="26">
        <v>0</v>
      </c>
      <c r="AF48" s="580">
        <v>0</v>
      </c>
      <c r="AG48" s="26">
        <v>92559.85</v>
      </c>
      <c r="AH48" s="580">
        <v>92559.85</v>
      </c>
      <c r="AI48" s="587">
        <v>0</v>
      </c>
      <c r="AJ48" s="26">
        <v>0</v>
      </c>
      <c r="AK48" s="26">
        <v>309372.82</v>
      </c>
      <c r="AL48" s="26">
        <v>0</v>
      </c>
      <c r="AM48" s="580">
        <v>309372.82</v>
      </c>
      <c r="AN48" s="587">
        <v>0</v>
      </c>
      <c r="AO48" s="579" t="s">
        <v>16916</v>
      </c>
      <c r="AP48" s="580">
        <v>0</v>
      </c>
      <c r="AQ48" s="26" t="s">
        <v>16916</v>
      </c>
      <c r="AR48" s="581">
        <v>0</v>
      </c>
      <c r="AS48" s="583">
        <v>401932.67000000004</v>
      </c>
      <c r="AT48" s="584">
        <v>401932.67000000004</v>
      </c>
      <c r="AU48" s="585">
        <v>401932.67000000004</v>
      </c>
      <c r="AV48" s="586">
        <v>0</v>
      </c>
      <c r="AW48" s="583">
        <v>0</v>
      </c>
      <c r="AX48" s="584">
        <v>0</v>
      </c>
      <c r="AY48" s="585">
        <v>0</v>
      </c>
      <c r="AZ48" s="583">
        <v>401932.67000000004</v>
      </c>
      <c r="BA48" s="583">
        <v>401932.67000000004</v>
      </c>
      <c r="BB48" s="585">
        <v>401932.67000000004</v>
      </c>
      <c r="BC48" s="586">
        <v>0</v>
      </c>
    </row>
    <row r="49" spans="1:55" x14ac:dyDescent="0.25">
      <c r="A49" s="148" t="s">
        <v>8237</v>
      </c>
      <c r="B49" s="148" t="s">
        <v>8385</v>
      </c>
      <c r="C49" s="148" t="s">
        <v>8213</v>
      </c>
      <c r="D49" s="148" t="s">
        <v>8213</v>
      </c>
      <c r="E49" s="148" t="s">
        <v>2316</v>
      </c>
      <c r="F49" s="453" t="s">
        <v>16901</v>
      </c>
      <c r="G49" s="453" t="s">
        <v>17023</v>
      </c>
      <c r="H49" s="579">
        <v>0</v>
      </c>
      <c r="I49" s="580">
        <v>0</v>
      </c>
      <c r="J49" s="587">
        <v>0</v>
      </c>
      <c r="K49" s="26">
        <v>0</v>
      </c>
      <c r="L49" s="580">
        <v>0</v>
      </c>
      <c r="M49" s="26">
        <v>0</v>
      </c>
      <c r="N49" s="580">
        <v>0</v>
      </c>
      <c r="O49" s="26">
        <v>0</v>
      </c>
      <c r="P49" s="580">
        <v>0</v>
      </c>
      <c r="Q49" s="26">
        <v>0</v>
      </c>
      <c r="R49" s="580">
        <v>0</v>
      </c>
      <c r="S49" s="26" t="s">
        <v>16916</v>
      </c>
      <c r="T49" s="26" t="s">
        <v>16916</v>
      </c>
      <c r="U49" s="26" t="s">
        <v>16916</v>
      </c>
      <c r="V49" s="580">
        <v>0</v>
      </c>
      <c r="W49" s="587">
        <v>0</v>
      </c>
      <c r="X49" s="579">
        <v>0</v>
      </c>
      <c r="Y49" s="580">
        <v>0</v>
      </c>
      <c r="Z49" s="587">
        <v>0</v>
      </c>
      <c r="AA49" s="26">
        <v>0</v>
      </c>
      <c r="AB49" s="580">
        <v>0</v>
      </c>
      <c r="AC49" s="26">
        <v>0</v>
      </c>
      <c r="AD49" s="580">
        <v>0</v>
      </c>
      <c r="AE49" s="26">
        <v>0</v>
      </c>
      <c r="AF49" s="580">
        <v>0</v>
      </c>
      <c r="AG49" s="26">
        <v>0</v>
      </c>
      <c r="AH49" s="580">
        <v>0</v>
      </c>
      <c r="AI49" s="587">
        <v>0</v>
      </c>
      <c r="AJ49" s="26">
        <v>0</v>
      </c>
      <c r="AK49" s="26">
        <v>1368698.68</v>
      </c>
      <c r="AL49" s="26">
        <v>0</v>
      </c>
      <c r="AM49" s="580">
        <v>1097619.43</v>
      </c>
      <c r="AN49" s="587">
        <v>0</v>
      </c>
      <c r="AO49" s="579" t="s">
        <v>16916</v>
      </c>
      <c r="AP49" s="580">
        <v>0</v>
      </c>
      <c r="AQ49" s="26" t="s">
        <v>16916</v>
      </c>
      <c r="AR49" s="581">
        <v>0</v>
      </c>
      <c r="AS49" s="583">
        <v>1368698.68</v>
      </c>
      <c r="AT49" s="584">
        <v>1097619.43</v>
      </c>
      <c r="AU49" s="585">
        <v>1097619.43</v>
      </c>
      <c r="AV49" s="586">
        <v>0</v>
      </c>
      <c r="AW49" s="583">
        <v>0</v>
      </c>
      <c r="AX49" s="584">
        <v>0</v>
      </c>
      <c r="AY49" s="585">
        <v>0</v>
      </c>
      <c r="AZ49" s="583">
        <v>1368698.68</v>
      </c>
      <c r="BA49" s="583">
        <v>1097619.43</v>
      </c>
      <c r="BB49" s="585">
        <v>1097619.43</v>
      </c>
      <c r="BC49" s="586">
        <v>0</v>
      </c>
    </row>
    <row r="50" spans="1:55" x14ac:dyDescent="0.25">
      <c r="A50" s="148" t="s">
        <v>8237</v>
      </c>
      <c r="B50" s="148" t="s">
        <v>8272</v>
      </c>
      <c r="C50" s="148" t="s">
        <v>8213</v>
      </c>
      <c r="D50" s="148" t="s">
        <v>8213</v>
      </c>
      <c r="E50" s="148" t="s">
        <v>195</v>
      </c>
      <c r="F50" s="453" t="s">
        <v>16901</v>
      </c>
      <c r="G50" s="453" t="s">
        <v>17023</v>
      </c>
      <c r="H50" s="579">
        <v>0</v>
      </c>
      <c r="I50" s="580">
        <v>0</v>
      </c>
      <c r="J50" s="587">
        <v>0</v>
      </c>
      <c r="K50" s="26">
        <v>0</v>
      </c>
      <c r="L50" s="580">
        <v>0</v>
      </c>
      <c r="M50" s="26">
        <v>0</v>
      </c>
      <c r="N50" s="580">
        <v>0</v>
      </c>
      <c r="O50" s="26">
        <v>0</v>
      </c>
      <c r="P50" s="580">
        <v>0</v>
      </c>
      <c r="Q50" s="26">
        <v>0</v>
      </c>
      <c r="R50" s="580">
        <v>0</v>
      </c>
      <c r="S50" s="26" t="s">
        <v>16916</v>
      </c>
      <c r="T50" s="26" t="s">
        <v>16916</v>
      </c>
      <c r="U50" s="26" t="s">
        <v>16916</v>
      </c>
      <c r="V50" s="580">
        <v>0</v>
      </c>
      <c r="W50" s="587">
        <v>0</v>
      </c>
      <c r="X50" s="579">
        <v>194029.32</v>
      </c>
      <c r="Y50" s="580">
        <v>0</v>
      </c>
      <c r="Z50" s="587">
        <v>0</v>
      </c>
      <c r="AA50" s="26">
        <v>0</v>
      </c>
      <c r="AB50" s="580">
        <v>0</v>
      </c>
      <c r="AC50" s="26">
        <v>0</v>
      </c>
      <c r="AD50" s="580">
        <v>0</v>
      </c>
      <c r="AE50" s="26">
        <v>0</v>
      </c>
      <c r="AF50" s="580">
        <v>0</v>
      </c>
      <c r="AG50" s="26">
        <v>0</v>
      </c>
      <c r="AH50" s="580">
        <v>0</v>
      </c>
      <c r="AI50" s="587">
        <v>0</v>
      </c>
      <c r="AJ50" s="26" t="s">
        <v>16916</v>
      </c>
      <c r="AK50" s="26" t="s">
        <v>16916</v>
      </c>
      <c r="AL50" s="26" t="s">
        <v>16916</v>
      </c>
      <c r="AM50" s="580">
        <v>0</v>
      </c>
      <c r="AN50" s="587">
        <v>0</v>
      </c>
      <c r="AO50" s="579" t="s">
        <v>16916</v>
      </c>
      <c r="AP50" s="580">
        <v>0</v>
      </c>
      <c r="AQ50" s="26" t="s">
        <v>16916</v>
      </c>
      <c r="AR50" s="581">
        <v>0</v>
      </c>
      <c r="AS50" s="583">
        <v>194029.32</v>
      </c>
      <c r="AT50" s="584">
        <v>0</v>
      </c>
      <c r="AU50" s="585">
        <v>0</v>
      </c>
      <c r="AV50" s="586">
        <v>0</v>
      </c>
      <c r="AW50" s="583">
        <v>0</v>
      </c>
      <c r="AX50" s="584">
        <v>0</v>
      </c>
      <c r="AY50" s="585">
        <v>0</v>
      </c>
      <c r="AZ50" s="583">
        <v>194029.32</v>
      </c>
      <c r="BA50" s="583">
        <v>0</v>
      </c>
      <c r="BB50" s="585">
        <v>0</v>
      </c>
      <c r="BC50" s="586">
        <v>0</v>
      </c>
    </row>
    <row r="51" spans="1:55" x14ac:dyDescent="0.25">
      <c r="A51" s="148" t="s">
        <v>8237</v>
      </c>
      <c r="B51" s="148" t="s">
        <v>8480</v>
      </c>
      <c r="C51" s="148" t="s">
        <v>8213</v>
      </c>
      <c r="D51" s="148" t="s">
        <v>8213</v>
      </c>
      <c r="E51" s="148" t="s">
        <v>2334</v>
      </c>
      <c r="F51" s="453" t="s">
        <v>16901</v>
      </c>
      <c r="G51" s="453" t="s">
        <v>17023</v>
      </c>
      <c r="H51" s="579">
        <v>0</v>
      </c>
      <c r="I51" s="580">
        <v>0</v>
      </c>
      <c r="J51" s="587">
        <v>0</v>
      </c>
      <c r="K51" s="26">
        <v>0</v>
      </c>
      <c r="L51" s="580">
        <v>0</v>
      </c>
      <c r="M51" s="26">
        <v>0</v>
      </c>
      <c r="N51" s="580">
        <v>0</v>
      </c>
      <c r="O51" s="26">
        <v>0</v>
      </c>
      <c r="P51" s="580">
        <v>0</v>
      </c>
      <c r="Q51" s="26">
        <v>0</v>
      </c>
      <c r="R51" s="580">
        <v>0</v>
      </c>
      <c r="S51" s="26" t="s">
        <v>16916</v>
      </c>
      <c r="T51" s="26" t="s">
        <v>16916</v>
      </c>
      <c r="U51" s="26" t="s">
        <v>16916</v>
      </c>
      <c r="V51" s="580">
        <v>0</v>
      </c>
      <c r="W51" s="587">
        <v>0</v>
      </c>
      <c r="X51" s="579">
        <v>17961.919999999998</v>
      </c>
      <c r="Y51" s="580">
        <v>0</v>
      </c>
      <c r="Z51" s="587">
        <v>0</v>
      </c>
      <c r="AA51" s="26">
        <v>0</v>
      </c>
      <c r="AB51" s="580">
        <v>0</v>
      </c>
      <c r="AC51" s="26">
        <v>0</v>
      </c>
      <c r="AD51" s="580">
        <v>0</v>
      </c>
      <c r="AE51" s="26">
        <v>0</v>
      </c>
      <c r="AF51" s="580">
        <v>0</v>
      </c>
      <c r="AG51" s="26">
        <v>0</v>
      </c>
      <c r="AH51" s="580">
        <v>0</v>
      </c>
      <c r="AI51" s="587">
        <v>0</v>
      </c>
      <c r="AJ51" s="26" t="s">
        <v>16916</v>
      </c>
      <c r="AK51" s="26" t="s">
        <v>16916</v>
      </c>
      <c r="AL51" s="26" t="s">
        <v>16916</v>
      </c>
      <c r="AM51" s="580">
        <v>0</v>
      </c>
      <c r="AN51" s="587">
        <v>0</v>
      </c>
      <c r="AO51" s="579" t="s">
        <v>16916</v>
      </c>
      <c r="AP51" s="580">
        <v>0</v>
      </c>
      <c r="AQ51" s="26" t="s">
        <v>16916</v>
      </c>
      <c r="AR51" s="581">
        <v>0</v>
      </c>
      <c r="AS51" s="583">
        <v>17961.919999999998</v>
      </c>
      <c r="AT51" s="584">
        <v>0</v>
      </c>
      <c r="AU51" s="585">
        <v>0</v>
      </c>
      <c r="AV51" s="586">
        <v>0</v>
      </c>
      <c r="AW51" s="583">
        <v>0</v>
      </c>
      <c r="AX51" s="584">
        <v>0</v>
      </c>
      <c r="AY51" s="585">
        <v>0</v>
      </c>
      <c r="AZ51" s="583">
        <v>17961.919999999998</v>
      </c>
      <c r="BA51" s="583">
        <v>0</v>
      </c>
      <c r="BB51" s="585">
        <v>0</v>
      </c>
      <c r="BC51" s="586">
        <v>0</v>
      </c>
    </row>
    <row r="52" spans="1:55" x14ac:dyDescent="0.25">
      <c r="A52" s="148" t="s">
        <v>8237</v>
      </c>
      <c r="B52" s="148" t="s">
        <v>8228</v>
      </c>
      <c r="C52" s="148" t="s">
        <v>8213</v>
      </c>
      <c r="D52" s="148" t="s">
        <v>8213</v>
      </c>
      <c r="E52" s="148" t="s">
        <v>43</v>
      </c>
      <c r="F52" s="453" t="s">
        <v>16901</v>
      </c>
      <c r="G52" s="453" t="s">
        <v>17023</v>
      </c>
      <c r="H52" s="579">
        <v>3533394.92</v>
      </c>
      <c r="I52" s="580">
        <v>1641477.2500000002</v>
      </c>
      <c r="J52" s="587">
        <v>0</v>
      </c>
      <c r="K52" s="26">
        <v>0</v>
      </c>
      <c r="L52" s="580">
        <v>0</v>
      </c>
      <c r="M52" s="26">
        <v>0</v>
      </c>
      <c r="N52" s="580">
        <v>0</v>
      </c>
      <c r="O52" s="26">
        <v>968286.9</v>
      </c>
      <c r="P52" s="580">
        <v>968286.89999999991</v>
      </c>
      <c r="Q52" s="26">
        <v>17218292.93</v>
      </c>
      <c r="R52" s="580">
        <v>16635644.289999999</v>
      </c>
      <c r="S52" s="26">
        <v>879153.3</v>
      </c>
      <c r="T52" s="26">
        <v>4634643.3499999996</v>
      </c>
      <c r="U52" s="26">
        <v>0</v>
      </c>
      <c r="V52" s="580">
        <v>5513796.6499999994</v>
      </c>
      <c r="W52" s="587">
        <v>0</v>
      </c>
      <c r="X52" s="579">
        <v>1737053.69</v>
      </c>
      <c r="Y52" s="580">
        <v>1724263.4899999995</v>
      </c>
      <c r="Z52" s="587">
        <v>0</v>
      </c>
      <c r="AA52" s="26">
        <v>0</v>
      </c>
      <c r="AB52" s="580">
        <v>0</v>
      </c>
      <c r="AC52" s="26">
        <v>0</v>
      </c>
      <c r="AD52" s="580">
        <v>0</v>
      </c>
      <c r="AE52" s="26">
        <v>0</v>
      </c>
      <c r="AF52" s="580">
        <v>0</v>
      </c>
      <c r="AG52" s="26">
        <v>0</v>
      </c>
      <c r="AH52" s="580">
        <v>0</v>
      </c>
      <c r="AI52" s="587">
        <v>0</v>
      </c>
      <c r="AJ52" s="26" t="s">
        <v>16916</v>
      </c>
      <c r="AK52" s="26" t="s">
        <v>16916</v>
      </c>
      <c r="AL52" s="26" t="s">
        <v>16916</v>
      </c>
      <c r="AM52" s="580">
        <v>0</v>
      </c>
      <c r="AN52" s="587">
        <v>0</v>
      </c>
      <c r="AO52" s="579" t="s">
        <v>16916</v>
      </c>
      <c r="AP52" s="580">
        <v>0</v>
      </c>
      <c r="AQ52" s="26" t="s">
        <v>16916</v>
      </c>
      <c r="AR52" s="581">
        <v>0</v>
      </c>
      <c r="AS52" s="583">
        <v>28970825.090000004</v>
      </c>
      <c r="AT52" s="584">
        <v>27070070.920000002</v>
      </c>
      <c r="AU52" s="585">
        <v>26483468.579999994</v>
      </c>
      <c r="AV52" s="586">
        <v>0</v>
      </c>
      <c r="AW52" s="583">
        <v>0</v>
      </c>
      <c r="AX52" s="584">
        <v>0</v>
      </c>
      <c r="AY52" s="585">
        <v>0</v>
      </c>
      <c r="AZ52" s="583">
        <v>28970825.090000004</v>
      </c>
      <c r="BA52" s="583">
        <v>27070070.920000002</v>
      </c>
      <c r="BB52" s="585">
        <v>26483468.579999994</v>
      </c>
      <c r="BC52" s="586">
        <v>0</v>
      </c>
    </row>
    <row r="53" spans="1:55" x14ac:dyDescent="0.25">
      <c r="A53" s="148" t="s">
        <v>8237</v>
      </c>
      <c r="B53" s="148" t="s">
        <v>8249</v>
      </c>
      <c r="C53" s="148" t="s">
        <v>8213</v>
      </c>
      <c r="D53" s="148" t="s">
        <v>8213</v>
      </c>
      <c r="E53" s="148" t="s">
        <v>2346</v>
      </c>
      <c r="F53" s="453" t="s">
        <v>16901</v>
      </c>
      <c r="G53" s="453" t="s">
        <v>17023</v>
      </c>
      <c r="H53" s="579">
        <v>0</v>
      </c>
      <c r="I53" s="580">
        <v>0</v>
      </c>
      <c r="J53" s="587">
        <v>0</v>
      </c>
      <c r="K53" s="26">
        <v>0</v>
      </c>
      <c r="L53" s="580">
        <v>0</v>
      </c>
      <c r="M53" s="26">
        <v>0</v>
      </c>
      <c r="N53" s="580">
        <v>0</v>
      </c>
      <c r="O53" s="26">
        <v>0</v>
      </c>
      <c r="P53" s="580">
        <v>0</v>
      </c>
      <c r="Q53" s="26">
        <v>0</v>
      </c>
      <c r="R53" s="580">
        <v>0</v>
      </c>
      <c r="S53" s="26" t="s">
        <v>16916</v>
      </c>
      <c r="T53" s="26" t="s">
        <v>16916</v>
      </c>
      <c r="U53" s="26" t="s">
        <v>16916</v>
      </c>
      <c r="V53" s="580">
        <v>0</v>
      </c>
      <c r="W53" s="587">
        <v>0</v>
      </c>
      <c r="X53" s="579">
        <v>136477.04999999999</v>
      </c>
      <c r="Y53" s="580">
        <v>0</v>
      </c>
      <c r="Z53" s="587">
        <v>0</v>
      </c>
      <c r="AA53" s="26">
        <v>0</v>
      </c>
      <c r="AB53" s="580">
        <v>0</v>
      </c>
      <c r="AC53" s="26">
        <v>0</v>
      </c>
      <c r="AD53" s="580">
        <v>0</v>
      </c>
      <c r="AE53" s="26">
        <v>0</v>
      </c>
      <c r="AF53" s="580">
        <v>0</v>
      </c>
      <c r="AG53" s="26">
        <v>0</v>
      </c>
      <c r="AH53" s="580">
        <v>0</v>
      </c>
      <c r="AI53" s="587">
        <v>0</v>
      </c>
      <c r="AJ53" s="26">
        <v>0</v>
      </c>
      <c r="AK53" s="26">
        <v>551692.64</v>
      </c>
      <c r="AL53" s="26">
        <v>0</v>
      </c>
      <c r="AM53" s="580">
        <v>551692.64</v>
      </c>
      <c r="AN53" s="587">
        <v>54454.49</v>
      </c>
      <c r="AO53" s="579" t="s">
        <v>16916</v>
      </c>
      <c r="AP53" s="580">
        <v>0</v>
      </c>
      <c r="AQ53" s="26" t="s">
        <v>16916</v>
      </c>
      <c r="AR53" s="581">
        <v>0</v>
      </c>
      <c r="AS53" s="583">
        <v>688169.69</v>
      </c>
      <c r="AT53" s="584">
        <v>688169.69</v>
      </c>
      <c r="AU53" s="585">
        <v>551692.64</v>
      </c>
      <c r="AV53" s="586">
        <v>54454.49</v>
      </c>
      <c r="AW53" s="583">
        <v>0</v>
      </c>
      <c r="AX53" s="584">
        <v>0</v>
      </c>
      <c r="AY53" s="585">
        <v>0</v>
      </c>
      <c r="AZ53" s="583">
        <v>688169.69</v>
      </c>
      <c r="BA53" s="583">
        <v>688169.69</v>
      </c>
      <c r="BB53" s="585">
        <v>551692.64</v>
      </c>
      <c r="BC53" s="586">
        <v>54454.49</v>
      </c>
    </row>
    <row r="54" spans="1:55" x14ac:dyDescent="0.25">
      <c r="A54" s="148" t="s">
        <v>8237</v>
      </c>
      <c r="B54" s="148" t="s">
        <v>8266</v>
      </c>
      <c r="C54" s="148" t="s">
        <v>8213</v>
      </c>
      <c r="D54" s="148" t="s">
        <v>8213</v>
      </c>
      <c r="E54" s="148" t="s">
        <v>212</v>
      </c>
      <c r="F54" s="453" t="s">
        <v>16901</v>
      </c>
      <c r="G54" s="453" t="s">
        <v>17023</v>
      </c>
      <c r="H54" s="579">
        <v>0</v>
      </c>
      <c r="I54" s="580">
        <v>0</v>
      </c>
      <c r="J54" s="587">
        <v>0</v>
      </c>
      <c r="K54" s="26">
        <v>0</v>
      </c>
      <c r="L54" s="580">
        <v>0</v>
      </c>
      <c r="M54" s="26">
        <v>0</v>
      </c>
      <c r="N54" s="580">
        <v>0</v>
      </c>
      <c r="O54" s="26">
        <v>0</v>
      </c>
      <c r="P54" s="580">
        <v>0</v>
      </c>
      <c r="Q54" s="26">
        <v>0</v>
      </c>
      <c r="R54" s="580">
        <v>0</v>
      </c>
      <c r="S54" s="26" t="s">
        <v>16916</v>
      </c>
      <c r="T54" s="26" t="s">
        <v>16916</v>
      </c>
      <c r="U54" s="26" t="s">
        <v>16916</v>
      </c>
      <c r="V54" s="580">
        <v>0</v>
      </c>
      <c r="W54" s="587">
        <v>0</v>
      </c>
      <c r="X54" s="579">
        <v>273542.78000000003</v>
      </c>
      <c r="Y54" s="580">
        <v>0</v>
      </c>
      <c r="Z54" s="587">
        <v>0</v>
      </c>
      <c r="AA54" s="26">
        <v>0</v>
      </c>
      <c r="AB54" s="580">
        <v>0</v>
      </c>
      <c r="AC54" s="26">
        <v>0</v>
      </c>
      <c r="AD54" s="580">
        <v>0</v>
      </c>
      <c r="AE54" s="26">
        <v>0</v>
      </c>
      <c r="AF54" s="580">
        <v>0</v>
      </c>
      <c r="AG54" s="26">
        <v>0</v>
      </c>
      <c r="AH54" s="580">
        <v>0</v>
      </c>
      <c r="AI54" s="587">
        <v>0</v>
      </c>
      <c r="AJ54" s="26" t="s">
        <v>16916</v>
      </c>
      <c r="AK54" s="26" t="s">
        <v>16916</v>
      </c>
      <c r="AL54" s="26" t="s">
        <v>16916</v>
      </c>
      <c r="AM54" s="580">
        <v>0</v>
      </c>
      <c r="AN54" s="587">
        <v>0</v>
      </c>
      <c r="AO54" s="579" t="s">
        <v>16916</v>
      </c>
      <c r="AP54" s="580">
        <v>0</v>
      </c>
      <c r="AQ54" s="26" t="s">
        <v>16916</v>
      </c>
      <c r="AR54" s="581">
        <v>0</v>
      </c>
      <c r="AS54" s="583">
        <v>273542.78000000003</v>
      </c>
      <c r="AT54" s="584">
        <v>273542.78000000003</v>
      </c>
      <c r="AU54" s="585">
        <v>0</v>
      </c>
      <c r="AV54" s="586">
        <v>0</v>
      </c>
      <c r="AW54" s="583">
        <v>0</v>
      </c>
      <c r="AX54" s="584">
        <v>0</v>
      </c>
      <c r="AY54" s="585">
        <v>0</v>
      </c>
      <c r="AZ54" s="583">
        <v>273542.78000000003</v>
      </c>
      <c r="BA54" s="583">
        <v>273542.78000000003</v>
      </c>
      <c r="BB54" s="585">
        <v>0</v>
      </c>
      <c r="BC54" s="586">
        <v>0</v>
      </c>
    </row>
    <row r="55" spans="1:55" x14ac:dyDescent="0.25">
      <c r="A55" s="148" t="s">
        <v>8237</v>
      </c>
      <c r="B55" s="148" t="s">
        <v>8267</v>
      </c>
      <c r="C55" s="148" t="s">
        <v>8213</v>
      </c>
      <c r="D55" s="148" t="s">
        <v>8213</v>
      </c>
      <c r="E55" s="148" t="s">
        <v>8200</v>
      </c>
      <c r="F55" s="453" t="s">
        <v>16901</v>
      </c>
      <c r="G55" s="453" t="s">
        <v>17023</v>
      </c>
      <c r="H55" s="579">
        <v>0</v>
      </c>
      <c r="I55" s="580">
        <v>0</v>
      </c>
      <c r="J55" s="587">
        <v>0</v>
      </c>
      <c r="K55" s="26">
        <v>0</v>
      </c>
      <c r="L55" s="580">
        <v>0</v>
      </c>
      <c r="M55" s="26">
        <v>0</v>
      </c>
      <c r="N55" s="580">
        <v>0</v>
      </c>
      <c r="O55" s="26">
        <v>6192.21</v>
      </c>
      <c r="P55" s="580">
        <v>0</v>
      </c>
      <c r="Q55" s="26">
        <v>0</v>
      </c>
      <c r="R55" s="580">
        <v>0</v>
      </c>
      <c r="S55" s="26" t="s">
        <v>16916</v>
      </c>
      <c r="T55" s="26" t="s">
        <v>16916</v>
      </c>
      <c r="U55" s="26" t="s">
        <v>16916</v>
      </c>
      <c r="V55" s="580">
        <v>0</v>
      </c>
      <c r="W55" s="587">
        <v>0</v>
      </c>
      <c r="X55" s="579">
        <v>0</v>
      </c>
      <c r="Y55" s="580">
        <v>0</v>
      </c>
      <c r="Z55" s="587">
        <v>0</v>
      </c>
      <c r="AA55" s="26">
        <v>0</v>
      </c>
      <c r="AB55" s="580">
        <v>0</v>
      </c>
      <c r="AC55" s="26">
        <v>0</v>
      </c>
      <c r="AD55" s="580">
        <v>0</v>
      </c>
      <c r="AE55" s="26">
        <v>0</v>
      </c>
      <c r="AF55" s="580">
        <v>0</v>
      </c>
      <c r="AG55" s="26">
        <v>0</v>
      </c>
      <c r="AH55" s="580">
        <v>0</v>
      </c>
      <c r="AI55" s="587">
        <v>0</v>
      </c>
      <c r="AJ55" s="26" t="s">
        <v>16916</v>
      </c>
      <c r="AK55" s="26" t="s">
        <v>16916</v>
      </c>
      <c r="AL55" s="26" t="s">
        <v>16916</v>
      </c>
      <c r="AM55" s="580">
        <v>0</v>
      </c>
      <c r="AN55" s="587">
        <v>0</v>
      </c>
      <c r="AO55" s="579" t="s">
        <v>16916</v>
      </c>
      <c r="AP55" s="580">
        <v>0</v>
      </c>
      <c r="AQ55" s="26" t="s">
        <v>16916</v>
      </c>
      <c r="AR55" s="581">
        <v>0</v>
      </c>
      <c r="AS55" s="583">
        <v>6192.21</v>
      </c>
      <c r="AT55" s="584">
        <v>0</v>
      </c>
      <c r="AU55" s="585">
        <v>0</v>
      </c>
      <c r="AV55" s="586">
        <v>0</v>
      </c>
      <c r="AW55" s="583">
        <v>0</v>
      </c>
      <c r="AX55" s="584">
        <v>0</v>
      </c>
      <c r="AY55" s="585">
        <v>0</v>
      </c>
      <c r="AZ55" s="583">
        <v>6192.21</v>
      </c>
      <c r="BA55" s="583">
        <v>0</v>
      </c>
      <c r="BB55" s="585">
        <v>0</v>
      </c>
      <c r="BC55" s="586">
        <v>0</v>
      </c>
    </row>
    <row r="56" spans="1:55" x14ac:dyDescent="0.25">
      <c r="A56" s="148" t="s">
        <v>8237</v>
      </c>
      <c r="B56" s="148" t="s">
        <v>8264</v>
      </c>
      <c r="C56" s="148" t="s">
        <v>8213</v>
      </c>
      <c r="D56" s="148" t="s">
        <v>8213</v>
      </c>
      <c r="E56" s="148" t="s">
        <v>460</v>
      </c>
      <c r="F56" s="453" t="s">
        <v>16901</v>
      </c>
      <c r="G56" s="453" t="s">
        <v>17023</v>
      </c>
      <c r="H56" s="579">
        <v>0</v>
      </c>
      <c r="I56" s="580">
        <v>0</v>
      </c>
      <c r="J56" s="587">
        <v>0</v>
      </c>
      <c r="K56" s="26">
        <v>0</v>
      </c>
      <c r="L56" s="580">
        <v>0</v>
      </c>
      <c r="M56" s="26">
        <v>0</v>
      </c>
      <c r="N56" s="580">
        <v>0</v>
      </c>
      <c r="O56" s="26">
        <v>5828.96</v>
      </c>
      <c r="P56" s="580">
        <v>0</v>
      </c>
      <c r="Q56" s="26">
        <v>156895.71</v>
      </c>
      <c r="R56" s="580">
        <v>156895.71</v>
      </c>
      <c r="S56" s="26">
        <v>0</v>
      </c>
      <c r="T56" s="26">
        <v>1134145.5</v>
      </c>
      <c r="U56" s="26">
        <v>0</v>
      </c>
      <c r="V56" s="580">
        <v>1134145.5</v>
      </c>
      <c r="W56" s="587">
        <v>0</v>
      </c>
      <c r="X56" s="579">
        <v>0</v>
      </c>
      <c r="Y56" s="580">
        <v>0</v>
      </c>
      <c r="Z56" s="587">
        <v>0</v>
      </c>
      <c r="AA56" s="26">
        <v>0</v>
      </c>
      <c r="AB56" s="580">
        <v>0</v>
      </c>
      <c r="AC56" s="26">
        <v>0</v>
      </c>
      <c r="AD56" s="580">
        <v>0</v>
      </c>
      <c r="AE56" s="26">
        <v>0</v>
      </c>
      <c r="AF56" s="580">
        <v>0</v>
      </c>
      <c r="AG56" s="26">
        <v>0</v>
      </c>
      <c r="AH56" s="580">
        <v>0</v>
      </c>
      <c r="AI56" s="587">
        <v>0</v>
      </c>
      <c r="AJ56" s="26" t="s">
        <v>16916</v>
      </c>
      <c r="AK56" s="26" t="s">
        <v>16916</v>
      </c>
      <c r="AL56" s="26" t="s">
        <v>16916</v>
      </c>
      <c r="AM56" s="580">
        <v>0</v>
      </c>
      <c r="AN56" s="587">
        <v>0</v>
      </c>
      <c r="AO56" s="579" t="s">
        <v>16916</v>
      </c>
      <c r="AP56" s="580">
        <v>0</v>
      </c>
      <c r="AQ56" s="26" t="s">
        <v>16916</v>
      </c>
      <c r="AR56" s="581">
        <v>0</v>
      </c>
      <c r="AS56" s="583">
        <v>1296870.17</v>
      </c>
      <c r="AT56" s="584">
        <v>1291041.21</v>
      </c>
      <c r="AU56" s="585">
        <v>1291041.21</v>
      </c>
      <c r="AV56" s="586">
        <v>0</v>
      </c>
      <c r="AW56" s="583">
        <v>0</v>
      </c>
      <c r="AX56" s="584">
        <v>0</v>
      </c>
      <c r="AY56" s="585">
        <v>0</v>
      </c>
      <c r="AZ56" s="583">
        <v>1296870.17</v>
      </c>
      <c r="BA56" s="583">
        <v>1291041.21</v>
      </c>
      <c r="BB56" s="585">
        <v>1291041.21</v>
      </c>
      <c r="BC56" s="586">
        <v>0</v>
      </c>
    </row>
    <row r="57" spans="1:55" x14ac:dyDescent="0.25">
      <c r="A57" s="148" t="s">
        <v>8237</v>
      </c>
      <c r="B57" s="148" t="s">
        <v>8241</v>
      </c>
      <c r="C57" s="148" t="s">
        <v>8213</v>
      </c>
      <c r="D57" s="148" t="s">
        <v>8213</v>
      </c>
      <c r="E57" s="148" t="s">
        <v>8498</v>
      </c>
      <c r="F57" s="453" t="s">
        <v>16901</v>
      </c>
      <c r="G57" s="453" t="s">
        <v>17023</v>
      </c>
      <c r="H57" s="579">
        <v>0</v>
      </c>
      <c r="I57" s="580">
        <v>0</v>
      </c>
      <c r="J57" s="587">
        <v>0</v>
      </c>
      <c r="K57" s="26">
        <v>0</v>
      </c>
      <c r="L57" s="580">
        <v>0</v>
      </c>
      <c r="M57" s="26">
        <v>0</v>
      </c>
      <c r="N57" s="580">
        <v>0</v>
      </c>
      <c r="O57" s="26">
        <v>0</v>
      </c>
      <c r="P57" s="580">
        <v>0</v>
      </c>
      <c r="Q57" s="26">
        <v>0</v>
      </c>
      <c r="R57" s="580">
        <v>0</v>
      </c>
      <c r="S57" s="26" t="s">
        <v>16916</v>
      </c>
      <c r="T57" s="26" t="s">
        <v>16916</v>
      </c>
      <c r="U57" s="26" t="s">
        <v>16916</v>
      </c>
      <c r="V57" s="580">
        <v>0</v>
      </c>
      <c r="W57" s="587">
        <v>0</v>
      </c>
      <c r="X57" s="579">
        <v>0</v>
      </c>
      <c r="Y57" s="580">
        <v>0</v>
      </c>
      <c r="Z57" s="587">
        <v>0</v>
      </c>
      <c r="AA57" s="26">
        <v>2608.12</v>
      </c>
      <c r="AB57" s="580">
        <v>0</v>
      </c>
      <c r="AC57" s="26">
        <v>0</v>
      </c>
      <c r="AD57" s="580">
        <v>0</v>
      </c>
      <c r="AE57" s="26">
        <v>0</v>
      </c>
      <c r="AF57" s="580">
        <v>0</v>
      </c>
      <c r="AG57" s="26">
        <v>0</v>
      </c>
      <c r="AH57" s="580">
        <v>0</v>
      </c>
      <c r="AI57" s="587">
        <v>0</v>
      </c>
      <c r="AJ57" s="26" t="s">
        <v>16916</v>
      </c>
      <c r="AK57" s="26" t="s">
        <v>16916</v>
      </c>
      <c r="AL57" s="26" t="s">
        <v>16916</v>
      </c>
      <c r="AM57" s="580">
        <v>0</v>
      </c>
      <c r="AN57" s="587">
        <v>0</v>
      </c>
      <c r="AO57" s="579" t="s">
        <v>16916</v>
      </c>
      <c r="AP57" s="580">
        <v>0</v>
      </c>
      <c r="AQ57" s="26" t="s">
        <v>16916</v>
      </c>
      <c r="AR57" s="581">
        <v>0</v>
      </c>
      <c r="AS57" s="583">
        <v>2608.12</v>
      </c>
      <c r="AT57" s="584">
        <v>0</v>
      </c>
      <c r="AU57" s="585">
        <v>0</v>
      </c>
      <c r="AV57" s="586">
        <v>0</v>
      </c>
      <c r="AW57" s="583">
        <v>0</v>
      </c>
      <c r="AX57" s="584">
        <v>0</v>
      </c>
      <c r="AY57" s="585">
        <v>0</v>
      </c>
      <c r="AZ57" s="583">
        <v>2608.12</v>
      </c>
      <c r="BA57" s="583">
        <v>0</v>
      </c>
      <c r="BB57" s="585">
        <v>0</v>
      </c>
      <c r="BC57" s="586">
        <v>0</v>
      </c>
    </row>
    <row r="58" spans="1:55" x14ac:dyDescent="0.25">
      <c r="A58" s="148" t="s">
        <v>8237</v>
      </c>
      <c r="B58" s="148" t="s">
        <v>8268</v>
      </c>
      <c r="C58" s="148" t="s">
        <v>8213</v>
      </c>
      <c r="D58" s="148" t="s">
        <v>8213</v>
      </c>
      <c r="E58" s="148" t="s">
        <v>8204</v>
      </c>
      <c r="F58" s="453" t="s">
        <v>16901</v>
      </c>
      <c r="G58" s="453" t="s">
        <v>17023</v>
      </c>
      <c r="H58" s="579">
        <v>0</v>
      </c>
      <c r="I58" s="580">
        <v>0</v>
      </c>
      <c r="J58" s="587">
        <v>0</v>
      </c>
      <c r="K58" s="26">
        <v>0</v>
      </c>
      <c r="L58" s="580">
        <v>0</v>
      </c>
      <c r="M58" s="26">
        <v>0</v>
      </c>
      <c r="N58" s="580">
        <v>0</v>
      </c>
      <c r="O58" s="26">
        <v>0</v>
      </c>
      <c r="P58" s="580">
        <v>0</v>
      </c>
      <c r="Q58" s="26">
        <v>0</v>
      </c>
      <c r="R58" s="580">
        <v>0</v>
      </c>
      <c r="S58" s="26" t="s">
        <v>16916</v>
      </c>
      <c r="T58" s="26" t="s">
        <v>16916</v>
      </c>
      <c r="U58" s="26" t="s">
        <v>16916</v>
      </c>
      <c r="V58" s="580">
        <v>0</v>
      </c>
      <c r="W58" s="587">
        <v>0</v>
      </c>
      <c r="X58" s="579">
        <v>0</v>
      </c>
      <c r="Y58" s="580">
        <v>0</v>
      </c>
      <c r="Z58" s="587">
        <v>0</v>
      </c>
      <c r="AA58" s="26">
        <v>0</v>
      </c>
      <c r="AB58" s="580">
        <v>0</v>
      </c>
      <c r="AC58" s="26">
        <v>0</v>
      </c>
      <c r="AD58" s="580">
        <v>0</v>
      </c>
      <c r="AE58" s="26">
        <v>0</v>
      </c>
      <c r="AF58" s="580">
        <v>0</v>
      </c>
      <c r="AG58" s="26">
        <v>0</v>
      </c>
      <c r="AH58" s="580">
        <v>0</v>
      </c>
      <c r="AI58" s="587">
        <v>0</v>
      </c>
      <c r="AJ58" s="26" t="s">
        <v>16916</v>
      </c>
      <c r="AK58" s="26" t="s">
        <v>16916</v>
      </c>
      <c r="AL58" s="26" t="s">
        <v>16916</v>
      </c>
      <c r="AM58" s="580">
        <v>0</v>
      </c>
      <c r="AN58" s="587">
        <v>0</v>
      </c>
      <c r="AO58" s="579" t="s">
        <v>16916</v>
      </c>
      <c r="AP58" s="580">
        <v>0</v>
      </c>
      <c r="AQ58" s="26" t="s">
        <v>16916</v>
      </c>
      <c r="AR58" s="581">
        <v>0</v>
      </c>
      <c r="AS58" s="583">
        <v>0</v>
      </c>
      <c r="AT58" s="584">
        <v>0</v>
      </c>
      <c r="AU58" s="585">
        <v>0</v>
      </c>
      <c r="AV58" s="586">
        <v>0</v>
      </c>
      <c r="AW58" s="583">
        <v>0</v>
      </c>
      <c r="AX58" s="584">
        <v>0</v>
      </c>
      <c r="AY58" s="585">
        <v>0</v>
      </c>
      <c r="AZ58" s="583">
        <v>0</v>
      </c>
      <c r="BA58" s="583">
        <v>0</v>
      </c>
      <c r="BB58" s="585">
        <v>0</v>
      </c>
      <c r="BC58" s="586">
        <v>0</v>
      </c>
    </row>
    <row r="59" spans="1:55" x14ac:dyDescent="0.25">
      <c r="A59" s="148" t="s">
        <v>8237</v>
      </c>
      <c r="B59" s="148" t="s">
        <v>8242</v>
      </c>
      <c r="C59" s="148" t="s">
        <v>8213</v>
      </c>
      <c r="D59" s="148" t="s">
        <v>8213</v>
      </c>
      <c r="E59" s="148" t="s">
        <v>17127</v>
      </c>
      <c r="F59" s="453" t="s">
        <v>16901</v>
      </c>
      <c r="G59" s="453" t="s">
        <v>17023</v>
      </c>
      <c r="H59" s="579">
        <v>0</v>
      </c>
      <c r="I59" s="580">
        <v>0</v>
      </c>
      <c r="J59" s="587">
        <v>0</v>
      </c>
      <c r="K59" s="26">
        <v>0</v>
      </c>
      <c r="L59" s="580">
        <v>0</v>
      </c>
      <c r="M59" s="26">
        <v>0</v>
      </c>
      <c r="N59" s="580">
        <v>0</v>
      </c>
      <c r="O59" s="26">
        <v>0</v>
      </c>
      <c r="P59" s="580">
        <v>0</v>
      </c>
      <c r="Q59" s="26">
        <v>0</v>
      </c>
      <c r="R59" s="580">
        <v>0</v>
      </c>
      <c r="S59" s="26" t="s">
        <v>16916</v>
      </c>
      <c r="T59" s="26" t="s">
        <v>16916</v>
      </c>
      <c r="U59" s="26" t="s">
        <v>16916</v>
      </c>
      <c r="V59" s="580">
        <v>0</v>
      </c>
      <c r="W59" s="587">
        <v>0</v>
      </c>
      <c r="X59" s="579">
        <v>0</v>
      </c>
      <c r="Y59" s="580">
        <v>0</v>
      </c>
      <c r="Z59" s="587">
        <v>0</v>
      </c>
      <c r="AA59" s="26">
        <v>0</v>
      </c>
      <c r="AB59" s="580">
        <v>0</v>
      </c>
      <c r="AC59" s="26">
        <v>0</v>
      </c>
      <c r="AD59" s="580">
        <v>0</v>
      </c>
      <c r="AE59" s="26">
        <v>0</v>
      </c>
      <c r="AF59" s="580">
        <v>0</v>
      </c>
      <c r="AG59" s="26">
        <v>0</v>
      </c>
      <c r="AH59" s="580">
        <v>0</v>
      </c>
      <c r="AI59" s="587">
        <v>0</v>
      </c>
      <c r="AJ59" s="26">
        <v>0</v>
      </c>
      <c r="AK59" s="26">
        <v>1729350.95</v>
      </c>
      <c r="AL59" s="26">
        <v>0</v>
      </c>
      <c r="AM59" s="580">
        <v>0</v>
      </c>
      <c r="AN59" s="587">
        <v>0</v>
      </c>
      <c r="AO59" s="579" t="s">
        <v>16916</v>
      </c>
      <c r="AP59" s="580">
        <v>0</v>
      </c>
      <c r="AQ59" s="26" t="s">
        <v>16916</v>
      </c>
      <c r="AR59" s="581">
        <v>0</v>
      </c>
      <c r="AS59" s="583">
        <v>1729350.95</v>
      </c>
      <c r="AT59" s="584">
        <v>0</v>
      </c>
      <c r="AU59" s="585">
        <v>0</v>
      </c>
      <c r="AV59" s="586">
        <v>0</v>
      </c>
      <c r="AW59" s="583">
        <v>0</v>
      </c>
      <c r="AX59" s="584">
        <v>0</v>
      </c>
      <c r="AY59" s="585">
        <v>0</v>
      </c>
      <c r="AZ59" s="583">
        <v>1729350.95</v>
      </c>
      <c r="BA59" s="583">
        <v>0</v>
      </c>
      <c r="BB59" s="585">
        <v>0</v>
      </c>
      <c r="BC59" s="586">
        <v>0</v>
      </c>
    </row>
    <row r="60" spans="1:55" x14ac:dyDescent="0.25">
      <c r="A60" s="148" t="s">
        <v>8244</v>
      </c>
      <c r="B60" s="148" t="s">
        <v>8231</v>
      </c>
      <c r="C60" s="148" t="s">
        <v>8213</v>
      </c>
      <c r="D60" s="148" t="s">
        <v>8213</v>
      </c>
      <c r="E60" s="148" t="s">
        <v>2793</v>
      </c>
      <c r="F60" s="453" t="s">
        <v>17026</v>
      </c>
      <c r="G60" s="453" t="s">
        <v>17023</v>
      </c>
      <c r="H60" s="579">
        <v>0</v>
      </c>
      <c r="I60" s="580">
        <v>0</v>
      </c>
      <c r="J60" s="587">
        <v>0</v>
      </c>
      <c r="K60" s="26">
        <v>0</v>
      </c>
      <c r="L60" s="580">
        <v>0</v>
      </c>
      <c r="M60" s="26">
        <v>0</v>
      </c>
      <c r="N60" s="580">
        <v>0</v>
      </c>
      <c r="O60" s="26">
        <v>0</v>
      </c>
      <c r="P60" s="580">
        <v>0</v>
      </c>
      <c r="Q60" s="26">
        <v>0</v>
      </c>
      <c r="R60" s="580">
        <v>0</v>
      </c>
      <c r="S60" s="26" t="s">
        <v>16916</v>
      </c>
      <c r="T60" s="26" t="s">
        <v>16916</v>
      </c>
      <c r="U60" s="26" t="s">
        <v>16916</v>
      </c>
      <c r="V60" s="580">
        <v>0</v>
      </c>
      <c r="W60" s="587">
        <v>0</v>
      </c>
      <c r="X60" s="579">
        <v>682334.24</v>
      </c>
      <c r="Y60" s="580">
        <v>0</v>
      </c>
      <c r="Z60" s="587">
        <v>0</v>
      </c>
      <c r="AA60" s="26">
        <v>0</v>
      </c>
      <c r="AB60" s="580">
        <v>0</v>
      </c>
      <c r="AC60" s="26">
        <v>0</v>
      </c>
      <c r="AD60" s="580">
        <v>0</v>
      </c>
      <c r="AE60" s="26">
        <v>0</v>
      </c>
      <c r="AF60" s="580">
        <v>0</v>
      </c>
      <c r="AG60" s="26">
        <v>0</v>
      </c>
      <c r="AH60" s="580">
        <v>0</v>
      </c>
      <c r="AI60" s="587">
        <v>0</v>
      </c>
      <c r="AJ60" s="26" t="s">
        <v>16916</v>
      </c>
      <c r="AK60" s="26" t="s">
        <v>16916</v>
      </c>
      <c r="AL60" s="26" t="s">
        <v>16916</v>
      </c>
      <c r="AM60" s="580">
        <v>0</v>
      </c>
      <c r="AN60" s="587">
        <v>0</v>
      </c>
      <c r="AO60" s="579" t="s">
        <v>16916</v>
      </c>
      <c r="AP60" s="580">
        <v>0</v>
      </c>
      <c r="AQ60" s="26" t="s">
        <v>16916</v>
      </c>
      <c r="AR60" s="581">
        <v>0</v>
      </c>
      <c r="AS60" s="583">
        <v>682334.24</v>
      </c>
      <c r="AT60" s="584">
        <v>0</v>
      </c>
      <c r="AU60" s="585">
        <v>0</v>
      </c>
      <c r="AV60" s="586">
        <v>0</v>
      </c>
      <c r="AW60" s="583">
        <v>0</v>
      </c>
      <c r="AX60" s="584">
        <v>0</v>
      </c>
      <c r="AY60" s="585">
        <v>0</v>
      </c>
      <c r="AZ60" s="583">
        <v>682334.24</v>
      </c>
      <c r="BA60" s="583">
        <v>0</v>
      </c>
      <c r="BB60" s="585">
        <v>0</v>
      </c>
      <c r="BC60" s="586">
        <v>0</v>
      </c>
    </row>
    <row r="61" spans="1:55" x14ac:dyDescent="0.25">
      <c r="A61" s="148" t="s">
        <v>8244</v>
      </c>
      <c r="B61" s="148" t="s">
        <v>8269</v>
      </c>
      <c r="C61" s="148" t="s">
        <v>8213</v>
      </c>
      <c r="D61" s="148" t="s">
        <v>8213</v>
      </c>
      <c r="E61" s="148" t="s">
        <v>8270</v>
      </c>
      <c r="F61" s="453" t="s">
        <v>17026</v>
      </c>
      <c r="G61" s="453" t="s">
        <v>17023</v>
      </c>
      <c r="H61" s="579">
        <v>0</v>
      </c>
      <c r="I61" s="580">
        <v>0</v>
      </c>
      <c r="J61" s="587">
        <v>0</v>
      </c>
      <c r="K61" s="26">
        <v>0</v>
      </c>
      <c r="L61" s="580">
        <v>0</v>
      </c>
      <c r="M61" s="26">
        <v>0</v>
      </c>
      <c r="N61" s="580">
        <v>0</v>
      </c>
      <c r="O61" s="26">
        <v>0</v>
      </c>
      <c r="P61" s="580">
        <v>0</v>
      </c>
      <c r="Q61" s="26">
        <v>0</v>
      </c>
      <c r="R61" s="580">
        <v>0</v>
      </c>
      <c r="S61" s="26" t="s">
        <v>16916</v>
      </c>
      <c r="T61" s="26" t="s">
        <v>16916</v>
      </c>
      <c r="U61" s="26" t="s">
        <v>16916</v>
      </c>
      <c r="V61" s="580">
        <v>0</v>
      </c>
      <c r="W61" s="587">
        <v>0</v>
      </c>
      <c r="X61" s="579">
        <v>0</v>
      </c>
      <c r="Y61" s="580">
        <v>0</v>
      </c>
      <c r="Z61" s="587">
        <v>0</v>
      </c>
      <c r="AA61" s="26">
        <v>0</v>
      </c>
      <c r="AB61" s="580">
        <v>0</v>
      </c>
      <c r="AC61" s="26">
        <v>0</v>
      </c>
      <c r="AD61" s="580">
        <v>0</v>
      </c>
      <c r="AE61" s="26">
        <v>0</v>
      </c>
      <c r="AF61" s="580">
        <v>0</v>
      </c>
      <c r="AG61" s="26">
        <v>0</v>
      </c>
      <c r="AH61" s="580">
        <v>0</v>
      </c>
      <c r="AI61" s="587">
        <v>0</v>
      </c>
      <c r="AJ61" s="26" t="s">
        <v>16916</v>
      </c>
      <c r="AK61" s="26" t="s">
        <v>16916</v>
      </c>
      <c r="AL61" s="26" t="s">
        <v>16916</v>
      </c>
      <c r="AM61" s="580">
        <v>0</v>
      </c>
      <c r="AN61" s="587">
        <v>0</v>
      </c>
      <c r="AO61" s="579" t="s">
        <v>16916</v>
      </c>
      <c r="AP61" s="580">
        <v>0</v>
      </c>
      <c r="AQ61" s="26" t="s">
        <v>16916</v>
      </c>
      <c r="AR61" s="581">
        <v>0</v>
      </c>
      <c r="AS61" s="583">
        <v>0</v>
      </c>
      <c r="AT61" s="584">
        <v>0</v>
      </c>
      <c r="AU61" s="585">
        <v>0</v>
      </c>
      <c r="AV61" s="586">
        <v>0</v>
      </c>
      <c r="AW61" s="583">
        <v>0</v>
      </c>
      <c r="AX61" s="584">
        <v>0</v>
      </c>
      <c r="AY61" s="585">
        <v>0</v>
      </c>
      <c r="AZ61" s="583">
        <v>0</v>
      </c>
      <c r="BA61" s="583">
        <v>0</v>
      </c>
      <c r="BB61" s="585">
        <v>0</v>
      </c>
      <c r="BC61" s="586">
        <v>0</v>
      </c>
    </row>
    <row r="62" spans="1:55" x14ac:dyDescent="0.25">
      <c r="A62" s="148" t="s">
        <v>8244</v>
      </c>
      <c r="B62" s="148" t="s">
        <v>8245</v>
      </c>
      <c r="C62" s="148" t="s">
        <v>8213</v>
      </c>
      <c r="D62" s="148" t="s">
        <v>8213</v>
      </c>
      <c r="E62" s="148" t="s">
        <v>222</v>
      </c>
      <c r="F62" s="453" t="s">
        <v>17026</v>
      </c>
      <c r="G62" s="453" t="s">
        <v>17023</v>
      </c>
      <c r="H62" s="579">
        <v>0</v>
      </c>
      <c r="I62" s="580">
        <v>0</v>
      </c>
      <c r="J62" s="587">
        <v>0</v>
      </c>
      <c r="K62" s="26">
        <v>0</v>
      </c>
      <c r="L62" s="580">
        <v>0</v>
      </c>
      <c r="M62" s="26">
        <v>0</v>
      </c>
      <c r="N62" s="580">
        <v>0</v>
      </c>
      <c r="O62" s="26">
        <v>0</v>
      </c>
      <c r="P62" s="580">
        <v>0</v>
      </c>
      <c r="Q62" s="26">
        <v>0</v>
      </c>
      <c r="R62" s="580">
        <v>0</v>
      </c>
      <c r="S62" s="26" t="s">
        <v>16916</v>
      </c>
      <c r="T62" s="26" t="s">
        <v>16916</v>
      </c>
      <c r="U62" s="26" t="s">
        <v>16916</v>
      </c>
      <c r="V62" s="580">
        <v>0</v>
      </c>
      <c r="W62" s="587">
        <v>0</v>
      </c>
      <c r="X62" s="579">
        <v>186677.14</v>
      </c>
      <c r="Y62" s="580">
        <v>186677.14</v>
      </c>
      <c r="Z62" s="587">
        <v>0</v>
      </c>
      <c r="AA62" s="26">
        <v>0</v>
      </c>
      <c r="AB62" s="580">
        <v>0</v>
      </c>
      <c r="AC62" s="26">
        <v>0</v>
      </c>
      <c r="AD62" s="580">
        <v>0</v>
      </c>
      <c r="AE62" s="26">
        <v>0</v>
      </c>
      <c r="AF62" s="580">
        <v>0</v>
      </c>
      <c r="AG62" s="26">
        <v>0</v>
      </c>
      <c r="AH62" s="580">
        <v>0</v>
      </c>
      <c r="AI62" s="587">
        <v>0</v>
      </c>
      <c r="AJ62" s="26" t="s">
        <v>16916</v>
      </c>
      <c r="AK62" s="26" t="s">
        <v>16916</v>
      </c>
      <c r="AL62" s="26" t="s">
        <v>16916</v>
      </c>
      <c r="AM62" s="580">
        <v>0</v>
      </c>
      <c r="AN62" s="587">
        <v>0</v>
      </c>
      <c r="AO62" s="579" t="s">
        <v>16916</v>
      </c>
      <c r="AP62" s="580">
        <v>0</v>
      </c>
      <c r="AQ62" s="26" t="s">
        <v>16916</v>
      </c>
      <c r="AR62" s="581">
        <v>0</v>
      </c>
      <c r="AS62" s="583">
        <v>186677.14</v>
      </c>
      <c r="AT62" s="584">
        <v>186677.14</v>
      </c>
      <c r="AU62" s="585">
        <v>186677.14</v>
      </c>
      <c r="AV62" s="586">
        <v>0</v>
      </c>
      <c r="AW62" s="583">
        <v>0</v>
      </c>
      <c r="AX62" s="584">
        <v>0</v>
      </c>
      <c r="AY62" s="585">
        <v>0</v>
      </c>
      <c r="AZ62" s="583">
        <v>186677.14</v>
      </c>
      <c r="BA62" s="583">
        <v>186677.14</v>
      </c>
      <c r="BB62" s="585">
        <v>186677.14</v>
      </c>
      <c r="BC62" s="586">
        <v>0</v>
      </c>
    </row>
    <row r="63" spans="1:55" x14ac:dyDescent="0.25">
      <c r="A63" s="148" t="s">
        <v>8244</v>
      </c>
      <c r="B63" s="148" t="s">
        <v>8345</v>
      </c>
      <c r="C63" s="148" t="s">
        <v>8213</v>
      </c>
      <c r="D63" s="148" t="s">
        <v>8213</v>
      </c>
      <c r="E63" s="148" t="s">
        <v>2835</v>
      </c>
      <c r="F63" s="453" t="s">
        <v>17026</v>
      </c>
      <c r="G63" s="453" t="s">
        <v>17023</v>
      </c>
      <c r="H63" s="579">
        <v>0</v>
      </c>
      <c r="I63" s="580">
        <v>0</v>
      </c>
      <c r="J63" s="587">
        <v>0</v>
      </c>
      <c r="K63" s="26">
        <v>0</v>
      </c>
      <c r="L63" s="580">
        <v>0</v>
      </c>
      <c r="M63" s="26">
        <v>0</v>
      </c>
      <c r="N63" s="580">
        <v>0</v>
      </c>
      <c r="O63" s="26">
        <v>0</v>
      </c>
      <c r="P63" s="580">
        <v>0</v>
      </c>
      <c r="Q63" s="26">
        <v>0</v>
      </c>
      <c r="R63" s="580">
        <v>0</v>
      </c>
      <c r="S63" s="26" t="s">
        <v>16916</v>
      </c>
      <c r="T63" s="26" t="s">
        <v>16916</v>
      </c>
      <c r="U63" s="26" t="s">
        <v>16916</v>
      </c>
      <c r="V63" s="580">
        <v>0</v>
      </c>
      <c r="W63" s="587">
        <v>0</v>
      </c>
      <c r="X63" s="579">
        <v>0</v>
      </c>
      <c r="Y63" s="580">
        <v>0</v>
      </c>
      <c r="Z63" s="587">
        <v>0</v>
      </c>
      <c r="AA63" s="26">
        <v>0</v>
      </c>
      <c r="AB63" s="580">
        <v>0</v>
      </c>
      <c r="AC63" s="26">
        <v>0</v>
      </c>
      <c r="AD63" s="580">
        <v>0</v>
      </c>
      <c r="AE63" s="26">
        <v>0</v>
      </c>
      <c r="AF63" s="580">
        <v>0</v>
      </c>
      <c r="AG63" s="26">
        <v>0</v>
      </c>
      <c r="AH63" s="580">
        <v>0</v>
      </c>
      <c r="AI63" s="587">
        <v>0</v>
      </c>
      <c r="AJ63" s="26">
        <v>0</v>
      </c>
      <c r="AK63" s="26">
        <v>18726365.02</v>
      </c>
      <c r="AL63" s="26">
        <v>0</v>
      </c>
      <c r="AM63" s="580">
        <v>17550647.43</v>
      </c>
      <c r="AN63" s="587">
        <v>0</v>
      </c>
      <c r="AO63" s="579" t="s">
        <v>16916</v>
      </c>
      <c r="AP63" s="580">
        <v>0</v>
      </c>
      <c r="AQ63" s="26" t="s">
        <v>16916</v>
      </c>
      <c r="AR63" s="581">
        <v>0</v>
      </c>
      <c r="AS63" s="583">
        <v>18726365.02</v>
      </c>
      <c r="AT63" s="584">
        <v>17550647.43</v>
      </c>
      <c r="AU63" s="585">
        <v>17550647.43</v>
      </c>
      <c r="AV63" s="586">
        <v>0</v>
      </c>
      <c r="AW63" s="583">
        <v>0</v>
      </c>
      <c r="AX63" s="584">
        <v>0</v>
      </c>
      <c r="AY63" s="585">
        <v>0</v>
      </c>
      <c r="AZ63" s="583">
        <v>18726365.02</v>
      </c>
      <c r="BA63" s="583">
        <v>17550647.43</v>
      </c>
      <c r="BB63" s="585">
        <v>17550647.43</v>
      </c>
      <c r="BC63" s="586">
        <v>0</v>
      </c>
    </row>
    <row r="64" spans="1:55" x14ac:dyDescent="0.25">
      <c r="A64" s="148" t="s">
        <v>8244</v>
      </c>
      <c r="B64" s="148" t="s">
        <v>8275</v>
      </c>
      <c r="C64" s="148" t="s">
        <v>8213</v>
      </c>
      <c r="D64" s="148" t="s">
        <v>8213</v>
      </c>
      <c r="E64" s="148" t="s">
        <v>8442</v>
      </c>
      <c r="F64" s="453" t="s">
        <v>17026</v>
      </c>
      <c r="G64" s="453" t="s">
        <v>17023</v>
      </c>
      <c r="H64" s="579">
        <v>0</v>
      </c>
      <c r="I64" s="580">
        <v>0</v>
      </c>
      <c r="J64" s="587">
        <v>0</v>
      </c>
      <c r="K64" s="26">
        <v>0</v>
      </c>
      <c r="L64" s="580">
        <v>0</v>
      </c>
      <c r="M64" s="26">
        <v>0</v>
      </c>
      <c r="N64" s="580">
        <v>0</v>
      </c>
      <c r="O64" s="26">
        <v>0</v>
      </c>
      <c r="P64" s="580">
        <v>0</v>
      </c>
      <c r="Q64" s="26">
        <v>0</v>
      </c>
      <c r="R64" s="580">
        <v>0</v>
      </c>
      <c r="S64" s="26" t="s">
        <v>16916</v>
      </c>
      <c r="T64" s="26" t="s">
        <v>16916</v>
      </c>
      <c r="U64" s="26" t="s">
        <v>16916</v>
      </c>
      <c r="V64" s="580">
        <v>0</v>
      </c>
      <c r="W64" s="587">
        <v>0</v>
      </c>
      <c r="X64" s="579">
        <v>1747774.79</v>
      </c>
      <c r="Y64" s="580">
        <v>1626697</v>
      </c>
      <c r="Z64" s="587">
        <v>0</v>
      </c>
      <c r="AA64" s="26">
        <v>0</v>
      </c>
      <c r="AB64" s="580">
        <v>0</v>
      </c>
      <c r="AC64" s="26">
        <v>0</v>
      </c>
      <c r="AD64" s="580">
        <v>0</v>
      </c>
      <c r="AE64" s="26">
        <v>0</v>
      </c>
      <c r="AF64" s="580">
        <v>0</v>
      </c>
      <c r="AG64" s="26">
        <v>0</v>
      </c>
      <c r="AH64" s="580">
        <v>0</v>
      </c>
      <c r="AI64" s="587">
        <v>0</v>
      </c>
      <c r="AJ64" s="26" t="s">
        <v>16916</v>
      </c>
      <c r="AK64" s="26" t="s">
        <v>16916</v>
      </c>
      <c r="AL64" s="26" t="s">
        <v>16916</v>
      </c>
      <c r="AM64" s="580">
        <v>0</v>
      </c>
      <c r="AN64" s="587">
        <v>0</v>
      </c>
      <c r="AO64" s="579">
        <v>912991.08</v>
      </c>
      <c r="AP64" s="580">
        <v>912991.08000000007</v>
      </c>
      <c r="AQ64" s="26">
        <v>0</v>
      </c>
      <c r="AR64" s="581">
        <v>0</v>
      </c>
      <c r="AS64" s="583">
        <v>1747774.79</v>
      </c>
      <c r="AT64" s="584">
        <v>1626697</v>
      </c>
      <c r="AU64" s="585">
        <v>1626697</v>
      </c>
      <c r="AV64" s="586">
        <v>0</v>
      </c>
      <c r="AW64" s="583">
        <v>912991.08</v>
      </c>
      <c r="AX64" s="584">
        <v>912991.08</v>
      </c>
      <c r="AY64" s="585">
        <v>912991.08000000007</v>
      </c>
      <c r="AZ64" s="583">
        <v>2660765.87</v>
      </c>
      <c r="BA64" s="583">
        <v>2539688.08</v>
      </c>
      <c r="BB64" s="585">
        <v>2539688.08</v>
      </c>
      <c r="BC64" s="586">
        <v>0</v>
      </c>
    </row>
    <row r="65" spans="1:55" x14ac:dyDescent="0.25">
      <c r="A65" s="148" t="s">
        <v>8244</v>
      </c>
      <c r="B65" s="148" t="s">
        <v>8276</v>
      </c>
      <c r="C65" s="148" t="s">
        <v>8213</v>
      </c>
      <c r="D65" s="148" t="s">
        <v>8213</v>
      </c>
      <c r="E65" s="148" t="s">
        <v>2862</v>
      </c>
      <c r="F65" s="453" t="s">
        <v>17026</v>
      </c>
      <c r="G65" s="453" t="s">
        <v>17023</v>
      </c>
      <c r="H65" s="579">
        <v>0</v>
      </c>
      <c r="I65" s="580">
        <v>0</v>
      </c>
      <c r="J65" s="587">
        <v>0</v>
      </c>
      <c r="K65" s="26">
        <v>0</v>
      </c>
      <c r="L65" s="580">
        <v>0</v>
      </c>
      <c r="M65" s="26">
        <v>0</v>
      </c>
      <c r="N65" s="580">
        <v>0</v>
      </c>
      <c r="O65" s="26">
        <v>0</v>
      </c>
      <c r="P65" s="580">
        <v>0</v>
      </c>
      <c r="Q65" s="26">
        <v>0</v>
      </c>
      <c r="R65" s="580">
        <v>0</v>
      </c>
      <c r="S65" s="26" t="s">
        <v>16916</v>
      </c>
      <c r="T65" s="26" t="s">
        <v>16916</v>
      </c>
      <c r="U65" s="26" t="s">
        <v>16916</v>
      </c>
      <c r="V65" s="580">
        <v>0</v>
      </c>
      <c r="W65" s="587">
        <v>0</v>
      </c>
      <c r="X65" s="579">
        <v>6843292.2599999998</v>
      </c>
      <c r="Y65" s="580">
        <v>6350929.1499999985</v>
      </c>
      <c r="Z65" s="587">
        <v>824.88</v>
      </c>
      <c r="AA65" s="26">
        <v>33929.08</v>
      </c>
      <c r="AB65" s="580">
        <v>33929.08</v>
      </c>
      <c r="AC65" s="26">
        <v>8127794.0999999996</v>
      </c>
      <c r="AD65" s="580">
        <v>0</v>
      </c>
      <c r="AE65" s="26">
        <v>486034.15</v>
      </c>
      <c r="AF65" s="580">
        <v>486034.14999999991</v>
      </c>
      <c r="AG65" s="26">
        <v>0</v>
      </c>
      <c r="AH65" s="580">
        <v>0</v>
      </c>
      <c r="AI65" s="587">
        <v>0</v>
      </c>
      <c r="AJ65" s="26">
        <v>0</v>
      </c>
      <c r="AK65" s="26">
        <v>26918492.390000001</v>
      </c>
      <c r="AL65" s="26">
        <v>0</v>
      </c>
      <c r="AM65" s="580">
        <v>26918492.390000001</v>
      </c>
      <c r="AN65" s="587">
        <v>1854856.83</v>
      </c>
      <c r="AO65" s="579" t="s">
        <v>16916</v>
      </c>
      <c r="AP65" s="580">
        <v>0</v>
      </c>
      <c r="AQ65" s="26" t="s">
        <v>16916</v>
      </c>
      <c r="AR65" s="581">
        <v>0</v>
      </c>
      <c r="AS65" s="583">
        <v>42409541.980000004</v>
      </c>
      <c r="AT65" s="584">
        <v>41953848.170000002</v>
      </c>
      <c r="AU65" s="585">
        <v>33789384.769999996</v>
      </c>
      <c r="AV65" s="586">
        <v>1855681.71</v>
      </c>
      <c r="AW65" s="583">
        <v>0</v>
      </c>
      <c r="AX65" s="584">
        <v>0</v>
      </c>
      <c r="AY65" s="585">
        <v>0</v>
      </c>
      <c r="AZ65" s="583">
        <v>42409541.980000004</v>
      </c>
      <c r="BA65" s="583">
        <v>41953848.170000002</v>
      </c>
      <c r="BB65" s="585">
        <v>33789384.769999996</v>
      </c>
      <c r="BC65" s="586">
        <v>1855681.71</v>
      </c>
    </row>
    <row r="66" spans="1:55" x14ac:dyDescent="0.25">
      <c r="A66" s="148" t="s">
        <v>8246</v>
      </c>
      <c r="B66" s="148" t="s">
        <v>8219</v>
      </c>
      <c r="C66" s="148" t="s">
        <v>8213</v>
      </c>
      <c r="D66" s="148" t="s">
        <v>8213</v>
      </c>
      <c r="E66" s="148" t="s">
        <v>3321</v>
      </c>
      <c r="F66" s="453" t="s">
        <v>17027</v>
      </c>
      <c r="G66" s="453" t="s">
        <v>17023</v>
      </c>
      <c r="H66" s="579">
        <v>0</v>
      </c>
      <c r="I66" s="580">
        <v>0</v>
      </c>
      <c r="J66" s="587">
        <v>0</v>
      </c>
      <c r="K66" s="26">
        <v>0</v>
      </c>
      <c r="L66" s="580">
        <v>0</v>
      </c>
      <c r="M66" s="26">
        <v>0</v>
      </c>
      <c r="N66" s="580">
        <v>0</v>
      </c>
      <c r="O66" s="26">
        <v>0</v>
      </c>
      <c r="P66" s="580">
        <v>0</v>
      </c>
      <c r="Q66" s="26">
        <v>0</v>
      </c>
      <c r="R66" s="580">
        <v>0</v>
      </c>
      <c r="S66" s="26" t="s">
        <v>16916</v>
      </c>
      <c r="T66" s="26" t="s">
        <v>16916</v>
      </c>
      <c r="U66" s="26" t="s">
        <v>16916</v>
      </c>
      <c r="V66" s="580">
        <v>0</v>
      </c>
      <c r="W66" s="587">
        <v>0</v>
      </c>
      <c r="X66" s="579">
        <v>152977.64000000001</v>
      </c>
      <c r="Y66" s="580">
        <v>152265.32</v>
      </c>
      <c r="Z66" s="587">
        <v>0</v>
      </c>
      <c r="AA66" s="26">
        <v>0</v>
      </c>
      <c r="AB66" s="580">
        <v>0</v>
      </c>
      <c r="AC66" s="26">
        <v>0</v>
      </c>
      <c r="AD66" s="580">
        <v>0</v>
      </c>
      <c r="AE66" s="26">
        <v>0</v>
      </c>
      <c r="AF66" s="580">
        <v>0</v>
      </c>
      <c r="AG66" s="26">
        <v>45556.67</v>
      </c>
      <c r="AH66" s="580">
        <v>24533.27</v>
      </c>
      <c r="AI66" s="587">
        <v>0</v>
      </c>
      <c r="AJ66" s="26">
        <v>102290.34</v>
      </c>
      <c r="AK66" s="26">
        <v>296592.67</v>
      </c>
      <c r="AL66" s="26">
        <v>0</v>
      </c>
      <c r="AM66" s="580">
        <v>340625.17</v>
      </c>
      <c r="AN66" s="587">
        <v>0</v>
      </c>
      <c r="AO66" s="579" t="s">
        <v>16916</v>
      </c>
      <c r="AP66" s="580">
        <v>0</v>
      </c>
      <c r="AQ66" s="26" t="s">
        <v>16916</v>
      </c>
      <c r="AR66" s="581">
        <v>0</v>
      </c>
      <c r="AS66" s="583">
        <v>597417.32000000007</v>
      </c>
      <c r="AT66" s="584">
        <v>517423.76</v>
      </c>
      <c r="AU66" s="585">
        <v>517423.76</v>
      </c>
      <c r="AV66" s="586">
        <v>0</v>
      </c>
      <c r="AW66" s="583">
        <v>0</v>
      </c>
      <c r="AX66" s="584">
        <v>0</v>
      </c>
      <c r="AY66" s="585">
        <v>0</v>
      </c>
      <c r="AZ66" s="583">
        <v>597417.32000000007</v>
      </c>
      <c r="BA66" s="583">
        <v>517423.76</v>
      </c>
      <c r="BB66" s="585">
        <v>517423.76</v>
      </c>
      <c r="BC66" s="586">
        <v>0</v>
      </c>
    </row>
    <row r="67" spans="1:55" x14ac:dyDescent="0.25">
      <c r="A67" s="148" t="s">
        <v>8246</v>
      </c>
      <c r="B67" s="148" t="s">
        <v>8265</v>
      </c>
      <c r="C67" s="148" t="s">
        <v>8213</v>
      </c>
      <c r="D67" s="148" t="s">
        <v>8213</v>
      </c>
      <c r="E67" s="148" t="s">
        <v>466</v>
      </c>
      <c r="F67" s="453" t="s">
        <v>17027</v>
      </c>
      <c r="G67" s="453" t="s">
        <v>17023</v>
      </c>
      <c r="H67" s="579">
        <v>0</v>
      </c>
      <c r="I67" s="580">
        <v>0</v>
      </c>
      <c r="J67" s="587">
        <v>0</v>
      </c>
      <c r="K67" s="26">
        <v>0</v>
      </c>
      <c r="L67" s="580">
        <v>0</v>
      </c>
      <c r="M67" s="26">
        <v>0</v>
      </c>
      <c r="N67" s="580">
        <v>0</v>
      </c>
      <c r="O67" s="26">
        <v>0</v>
      </c>
      <c r="P67" s="580">
        <v>0</v>
      </c>
      <c r="Q67" s="26">
        <v>0</v>
      </c>
      <c r="R67" s="580">
        <v>0</v>
      </c>
      <c r="S67" s="26">
        <v>1752894.81</v>
      </c>
      <c r="T67" s="26">
        <v>2720282.69</v>
      </c>
      <c r="U67" s="26">
        <v>0</v>
      </c>
      <c r="V67" s="580">
        <v>2553235.92</v>
      </c>
      <c r="W67" s="587">
        <v>0</v>
      </c>
      <c r="X67" s="579">
        <v>0</v>
      </c>
      <c r="Y67" s="580">
        <v>0</v>
      </c>
      <c r="Z67" s="587">
        <v>0</v>
      </c>
      <c r="AA67" s="26">
        <v>0</v>
      </c>
      <c r="AB67" s="580">
        <v>0</v>
      </c>
      <c r="AC67" s="26">
        <v>0</v>
      </c>
      <c r="AD67" s="580">
        <v>0</v>
      </c>
      <c r="AE67" s="26">
        <v>0</v>
      </c>
      <c r="AF67" s="580">
        <v>0</v>
      </c>
      <c r="AG67" s="26">
        <v>0</v>
      </c>
      <c r="AH67" s="580">
        <v>0</v>
      </c>
      <c r="AI67" s="587">
        <v>0</v>
      </c>
      <c r="AJ67" s="26" t="s">
        <v>16916</v>
      </c>
      <c r="AK67" s="26" t="s">
        <v>16916</v>
      </c>
      <c r="AL67" s="26" t="s">
        <v>16916</v>
      </c>
      <c r="AM67" s="580">
        <v>0</v>
      </c>
      <c r="AN67" s="587">
        <v>0</v>
      </c>
      <c r="AO67" s="579" t="s">
        <v>16916</v>
      </c>
      <c r="AP67" s="580">
        <v>0</v>
      </c>
      <c r="AQ67" s="26" t="s">
        <v>16916</v>
      </c>
      <c r="AR67" s="581">
        <v>0</v>
      </c>
      <c r="AS67" s="583">
        <v>4473177.5</v>
      </c>
      <c r="AT67" s="584">
        <v>2553235.92</v>
      </c>
      <c r="AU67" s="585">
        <v>2553235.92</v>
      </c>
      <c r="AV67" s="586">
        <v>0</v>
      </c>
      <c r="AW67" s="583">
        <v>0</v>
      </c>
      <c r="AX67" s="584">
        <v>0</v>
      </c>
      <c r="AY67" s="585">
        <v>0</v>
      </c>
      <c r="AZ67" s="583">
        <v>4473177.5</v>
      </c>
      <c r="BA67" s="583">
        <v>2553235.92</v>
      </c>
      <c r="BB67" s="585">
        <v>2553235.92</v>
      </c>
      <c r="BC67" s="586">
        <v>0</v>
      </c>
    </row>
    <row r="68" spans="1:55" x14ac:dyDescent="0.25">
      <c r="A68" s="148" t="s">
        <v>8246</v>
      </c>
      <c r="B68" s="148" t="s">
        <v>8261</v>
      </c>
      <c r="C68" s="148" t="s">
        <v>8213</v>
      </c>
      <c r="D68" s="148" t="s">
        <v>8213</v>
      </c>
      <c r="E68" s="148" t="s">
        <v>467</v>
      </c>
      <c r="F68" s="453" t="s">
        <v>17027</v>
      </c>
      <c r="G68" s="453" t="s">
        <v>17023</v>
      </c>
      <c r="H68" s="579">
        <v>0</v>
      </c>
      <c r="I68" s="580">
        <v>0</v>
      </c>
      <c r="J68" s="587">
        <v>0</v>
      </c>
      <c r="K68" s="26">
        <v>0</v>
      </c>
      <c r="L68" s="580">
        <v>0</v>
      </c>
      <c r="M68" s="26">
        <v>0</v>
      </c>
      <c r="N68" s="580">
        <v>0</v>
      </c>
      <c r="O68" s="26">
        <v>0</v>
      </c>
      <c r="P68" s="580">
        <v>0</v>
      </c>
      <c r="Q68" s="26">
        <v>0</v>
      </c>
      <c r="R68" s="580">
        <v>0</v>
      </c>
      <c r="S68" s="26">
        <v>11904.99</v>
      </c>
      <c r="T68" s="26">
        <v>5879484.4400000004</v>
      </c>
      <c r="U68" s="26">
        <v>0</v>
      </c>
      <c r="V68" s="580">
        <v>5891389.4300000006</v>
      </c>
      <c r="W68" s="587">
        <v>0</v>
      </c>
      <c r="X68" s="579">
        <v>0</v>
      </c>
      <c r="Y68" s="580">
        <v>0</v>
      </c>
      <c r="Z68" s="587">
        <v>0</v>
      </c>
      <c r="AA68" s="26">
        <v>0</v>
      </c>
      <c r="AB68" s="580">
        <v>0</v>
      </c>
      <c r="AC68" s="26">
        <v>0</v>
      </c>
      <c r="AD68" s="580">
        <v>0</v>
      </c>
      <c r="AE68" s="26">
        <v>0</v>
      </c>
      <c r="AF68" s="580">
        <v>0</v>
      </c>
      <c r="AG68" s="26">
        <v>0</v>
      </c>
      <c r="AH68" s="580">
        <v>0</v>
      </c>
      <c r="AI68" s="587">
        <v>0</v>
      </c>
      <c r="AJ68" s="26" t="s">
        <v>16916</v>
      </c>
      <c r="AK68" s="26" t="s">
        <v>16916</v>
      </c>
      <c r="AL68" s="26" t="s">
        <v>16916</v>
      </c>
      <c r="AM68" s="580">
        <v>0</v>
      </c>
      <c r="AN68" s="587">
        <v>0</v>
      </c>
      <c r="AO68" s="579" t="s">
        <v>16916</v>
      </c>
      <c r="AP68" s="580">
        <v>0</v>
      </c>
      <c r="AQ68" s="26" t="s">
        <v>16916</v>
      </c>
      <c r="AR68" s="581">
        <v>0</v>
      </c>
      <c r="AS68" s="583">
        <v>5891389.4300000006</v>
      </c>
      <c r="AT68" s="584">
        <v>5891389.4299999997</v>
      </c>
      <c r="AU68" s="585">
        <v>5891389.4300000006</v>
      </c>
      <c r="AV68" s="586">
        <v>0</v>
      </c>
      <c r="AW68" s="583">
        <v>0</v>
      </c>
      <c r="AX68" s="584">
        <v>0</v>
      </c>
      <c r="AY68" s="585">
        <v>0</v>
      </c>
      <c r="AZ68" s="583">
        <v>5891389.4300000006</v>
      </c>
      <c r="BA68" s="583">
        <v>5891389.4299999997</v>
      </c>
      <c r="BB68" s="585">
        <v>5891389.4300000006</v>
      </c>
      <c r="BC68" s="586">
        <v>0</v>
      </c>
    </row>
    <row r="69" spans="1:55" x14ac:dyDescent="0.25">
      <c r="A69" s="148" t="s">
        <v>8246</v>
      </c>
      <c r="B69" s="148" t="s">
        <v>8382</v>
      </c>
      <c r="C69" s="148" t="s">
        <v>8213</v>
      </c>
      <c r="D69" s="148" t="s">
        <v>8213</v>
      </c>
      <c r="E69" s="148" t="s">
        <v>17115</v>
      </c>
      <c r="F69" s="453" t="s">
        <v>17027</v>
      </c>
      <c r="G69" s="453" t="s">
        <v>17023</v>
      </c>
      <c r="H69" s="579">
        <v>0</v>
      </c>
      <c r="I69" s="580">
        <v>0</v>
      </c>
      <c r="J69" s="587">
        <v>0</v>
      </c>
      <c r="K69" s="26">
        <v>0</v>
      </c>
      <c r="L69" s="580">
        <v>0</v>
      </c>
      <c r="M69" s="26">
        <v>0</v>
      </c>
      <c r="N69" s="580">
        <v>0</v>
      </c>
      <c r="O69" s="26">
        <v>0</v>
      </c>
      <c r="P69" s="580">
        <v>0</v>
      </c>
      <c r="Q69" s="26">
        <v>0</v>
      </c>
      <c r="R69" s="580">
        <v>0</v>
      </c>
      <c r="S69" s="26" t="s">
        <v>16916</v>
      </c>
      <c r="T69" s="26" t="s">
        <v>16916</v>
      </c>
      <c r="U69" s="26" t="s">
        <v>16916</v>
      </c>
      <c r="V69" s="580">
        <v>0</v>
      </c>
      <c r="W69" s="587">
        <v>0</v>
      </c>
      <c r="X69" s="579">
        <v>957320.75</v>
      </c>
      <c r="Y69" s="580">
        <v>0</v>
      </c>
      <c r="Z69" s="587">
        <v>0</v>
      </c>
      <c r="AA69" s="26">
        <v>0</v>
      </c>
      <c r="AB69" s="580">
        <v>0</v>
      </c>
      <c r="AC69" s="26">
        <v>0</v>
      </c>
      <c r="AD69" s="580">
        <v>0</v>
      </c>
      <c r="AE69" s="26">
        <v>0</v>
      </c>
      <c r="AF69" s="580">
        <v>0</v>
      </c>
      <c r="AG69" s="26">
        <v>1036239.83</v>
      </c>
      <c r="AH69" s="580">
        <v>1036239.83</v>
      </c>
      <c r="AI69" s="587">
        <v>0</v>
      </c>
      <c r="AJ69" s="26" t="s">
        <v>16916</v>
      </c>
      <c r="AK69" s="26" t="s">
        <v>16916</v>
      </c>
      <c r="AL69" s="26" t="s">
        <v>16916</v>
      </c>
      <c r="AM69" s="580">
        <v>0</v>
      </c>
      <c r="AN69" s="587">
        <v>0</v>
      </c>
      <c r="AO69" s="579" t="s">
        <v>16916</v>
      </c>
      <c r="AP69" s="580">
        <v>0</v>
      </c>
      <c r="AQ69" s="26" t="s">
        <v>16916</v>
      </c>
      <c r="AR69" s="581">
        <v>0</v>
      </c>
      <c r="AS69" s="583">
        <v>1993560.58</v>
      </c>
      <c r="AT69" s="584">
        <v>1036239.83</v>
      </c>
      <c r="AU69" s="585">
        <v>1036239.83</v>
      </c>
      <c r="AV69" s="586">
        <v>0</v>
      </c>
      <c r="AW69" s="583">
        <v>0</v>
      </c>
      <c r="AX69" s="584">
        <v>0</v>
      </c>
      <c r="AY69" s="585">
        <v>0</v>
      </c>
      <c r="AZ69" s="583">
        <v>1993560.58</v>
      </c>
      <c r="BA69" s="583">
        <v>1036239.83</v>
      </c>
      <c r="BB69" s="585">
        <v>1036239.83</v>
      </c>
      <c r="BC69" s="586">
        <v>0</v>
      </c>
    </row>
    <row r="70" spans="1:55" x14ac:dyDescent="0.25">
      <c r="A70" s="148" t="s">
        <v>8246</v>
      </c>
      <c r="B70" s="148" t="s">
        <v>8278</v>
      </c>
      <c r="C70" s="148" t="s">
        <v>8213</v>
      </c>
      <c r="D70" s="148" t="s">
        <v>8213</v>
      </c>
      <c r="E70" s="148" t="s">
        <v>17073</v>
      </c>
      <c r="F70" s="453" t="s">
        <v>17027</v>
      </c>
      <c r="G70" s="453" t="s">
        <v>17023</v>
      </c>
      <c r="H70" s="579">
        <v>0</v>
      </c>
      <c r="I70" s="580">
        <v>0</v>
      </c>
      <c r="J70" s="587">
        <v>0</v>
      </c>
      <c r="K70" s="26">
        <v>28006.07</v>
      </c>
      <c r="L70" s="580">
        <v>0</v>
      </c>
      <c r="M70" s="26">
        <v>0</v>
      </c>
      <c r="N70" s="580">
        <v>0</v>
      </c>
      <c r="O70" s="26">
        <v>0</v>
      </c>
      <c r="P70" s="580">
        <v>0</v>
      </c>
      <c r="Q70" s="26">
        <v>0</v>
      </c>
      <c r="R70" s="580">
        <v>0</v>
      </c>
      <c r="S70" s="26">
        <v>979899.36</v>
      </c>
      <c r="T70" s="26">
        <v>15970022.880000001</v>
      </c>
      <c r="U70" s="26">
        <v>75018.44</v>
      </c>
      <c r="V70" s="580">
        <v>17024940.680000003</v>
      </c>
      <c r="W70" s="587">
        <v>104.53</v>
      </c>
      <c r="X70" s="579">
        <v>0</v>
      </c>
      <c r="Y70" s="580">
        <v>0</v>
      </c>
      <c r="Z70" s="587">
        <v>0</v>
      </c>
      <c r="AA70" s="26">
        <v>0</v>
      </c>
      <c r="AB70" s="580">
        <v>0</v>
      </c>
      <c r="AC70" s="26">
        <v>0</v>
      </c>
      <c r="AD70" s="580">
        <v>0</v>
      </c>
      <c r="AE70" s="26">
        <v>0</v>
      </c>
      <c r="AF70" s="580">
        <v>0</v>
      </c>
      <c r="AG70" s="26">
        <v>0</v>
      </c>
      <c r="AH70" s="580">
        <v>0</v>
      </c>
      <c r="AI70" s="587">
        <v>0</v>
      </c>
      <c r="AJ70" s="26" t="s">
        <v>16916</v>
      </c>
      <c r="AK70" s="26" t="s">
        <v>16916</v>
      </c>
      <c r="AL70" s="26" t="s">
        <v>16916</v>
      </c>
      <c r="AM70" s="580">
        <v>0</v>
      </c>
      <c r="AN70" s="587">
        <v>0</v>
      </c>
      <c r="AO70" s="579" t="s">
        <v>16916</v>
      </c>
      <c r="AP70" s="580">
        <v>0</v>
      </c>
      <c r="AQ70" s="26" t="s">
        <v>16916</v>
      </c>
      <c r="AR70" s="581">
        <v>0</v>
      </c>
      <c r="AS70" s="583">
        <v>17052946.750000004</v>
      </c>
      <c r="AT70" s="584">
        <v>17052946.75</v>
      </c>
      <c r="AU70" s="585">
        <v>17024940.680000003</v>
      </c>
      <c r="AV70" s="586">
        <v>104.53</v>
      </c>
      <c r="AW70" s="583">
        <v>0</v>
      </c>
      <c r="AX70" s="584">
        <v>0</v>
      </c>
      <c r="AY70" s="585">
        <v>0</v>
      </c>
      <c r="AZ70" s="583">
        <v>17052946.750000004</v>
      </c>
      <c r="BA70" s="583">
        <v>17052946.75</v>
      </c>
      <c r="BB70" s="585">
        <v>17024940.680000003</v>
      </c>
      <c r="BC70" s="586">
        <v>104.53</v>
      </c>
    </row>
    <row r="71" spans="1:55" x14ac:dyDescent="0.25">
      <c r="A71" s="148" t="s">
        <v>8246</v>
      </c>
      <c r="B71" s="148" t="s">
        <v>8249</v>
      </c>
      <c r="C71" s="148" t="s">
        <v>8213</v>
      </c>
      <c r="D71" s="148" t="s">
        <v>8213</v>
      </c>
      <c r="E71" s="148" t="s">
        <v>468</v>
      </c>
      <c r="F71" s="453" t="s">
        <v>17027</v>
      </c>
      <c r="G71" s="453" t="s">
        <v>17023</v>
      </c>
      <c r="H71" s="579">
        <v>0</v>
      </c>
      <c r="I71" s="580">
        <v>0</v>
      </c>
      <c r="J71" s="587">
        <v>0</v>
      </c>
      <c r="K71" s="26">
        <v>0</v>
      </c>
      <c r="L71" s="580">
        <v>0</v>
      </c>
      <c r="M71" s="26">
        <v>0</v>
      </c>
      <c r="N71" s="580">
        <v>0</v>
      </c>
      <c r="O71" s="26">
        <v>20472.599999999999</v>
      </c>
      <c r="P71" s="580">
        <v>0</v>
      </c>
      <c r="Q71" s="26">
        <v>0</v>
      </c>
      <c r="R71" s="580">
        <v>0</v>
      </c>
      <c r="S71" s="26" t="s">
        <v>16916</v>
      </c>
      <c r="T71" s="26" t="s">
        <v>16916</v>
      </c>
      <c r="U71" s="26" t="s">
        <v>16916</v>
      </c>
      <c r="V71" s="580">
        <v>0</v>
      </c>
      <c r="W71" s="587">
        <v>0</v>
      </c>
      <c r="X71" s="579">
        <v>0</v>
      </c>
      <c r="Y71" s="580">
        <v>0</v>
      </c>
      <c r="Z71" s="587">
        <v>0</v>
      </c>
      <c r="AA71" s="26">
        <v>0</v>
      </c>
      <c r="AB71" s="580">
        <v>0</v>
      </c>
      <c r="AC71" s="26">
        <v>0</v>
      </c>
      <c r="AD71" s="580">
        <v>0</v>
      </c>
      <c r="AE71" s="26">
        <v>0</v>
      </c>
      <c r="AF71" s="580">
        <v>0</v>
      </c>
      <c r="AG71" s="26">
        <v>0</v>
      </c>
      <c r="AH71" s="580">
        <v>0</v>
      </c>
      <c r="AI71" s="587">
        <v>0</v>
      </c>
      <c r="AJ71" s="26" t="s">
        <v>16916</v>
      </c>
      <c r="AK71" s="26" t="s">
        <v>16916</v>
      </c>
      <c r="AL71" s="26" t="s">
        <v>16916</v>
      </c>
      <c r="AM71" s="580">
        <v>0</v>
      </c>
      <c r="AN71" s="587">
        <v>0</v>
      </c>
      <c r="AO71" s="579" t="s">
        <v>16916</v>
      </c>
      <c r="AP71" s="580">
        <v>0</v>
      </c>
      <c r="AQ71" s="26" t="s">
        <v>16916</v>
      </c>
      <c r="AR71" s="581">
        <v>0</v>
      </c>
      <c r="AS71" s="583">
        <v>20472.599999999999</v>
      </c>
      <c r="AT71" s="584">
        <v>0</v>
      </c>
      <c r="AU71" s="585">
        <v>0</v>
      </c>
      <c r="AV71" s="586">
        <v>0</v>
      </c>
      <c r="AW71" s="583">
        <v>0</v>
      </c>
      <c r="AX71" s="584">
        <v>0</v>
      </c>
      <c r="AY71" s="585">
        <v>0</v>
      </c>
      <c r="AZ71" s="583">
        <v>20472.599999999999</v>
      </c>
      <c r="BA71" s="583">
        <v>0</v>
      </c>
      <c r="BB71" s="585">
        <v>0</v>
      </c>
      <c r="BC71" s="586">
        <v>0</v>
      </c>
    </row>
    <row r="72" spans="1:55" x14ac:dyDescent="0.25">
      <c r="A72" s="148" t="s">
        <v>8246</v>
      </c>
      <c r="B72" s="148" t="s">
        <v>8266</v>
      </c>
      <c r="C72" s="148" t="s">
        <v>8213</v>
      </c>
      <c r="D72" s="148" t="s">
        <v>8213</v>
      </c>
      <c r="E72" s="148" t="s">
        <v>196</v>
      </c>
      <c r="F72" s="453" t="s">
        <v>17027</v>
      </c>
      <c r="G72" s="453" t="s">
        <v>17023</v>
      </c>
      <c r="H72" s="579">
        <v>460573.06</v>
      </c>
      <c r="I72" s="580">
        <v>460573.06</v>
      </c>
      <c r="J72" s="587">
        <v>14493.44</v>
      </c>
      <c r="K72" s="26">
        <v>0</v>
      </c>
      <c r="L72" s="580">
        <v>0</v>
      </c>
      <c r="M72" s="26">
        <v>0</v>
      </c>
      <c r="N72" s="580">
        <v>0</v>
      </c>
      <c r="O72" s="26">
        <v>0</v>
      </c>
      <c r="P72" s="580">
        <v>0</v>
      </c>
      <c r="Q72" s="26">
        <v>0</v>
      </c>
      <c r="R72" s="580">
        <v>0</v>
      </c>
      <c r="S72" s="26" t="s">
        <v>16916</v>
      </c>
      <c r="T72" s="26" t="s">
        <v>16916</v>
      </c>
      <c r="U72" s="26" t="s">
        <v>16916</v>
      </c>
      <c r="V72" s="580">
        <v>0</v>
      </c>
      <c r="W72" s="587">
        <v>0</v>
      </c>
      <c r="X72" s="579">
        <v>0</v>
      </c>
      <c r="Y72" s="580">
        <v>0</v>
      </c>
      <c r="Z72" s="587">
        <v>0</v>
      </c>
      <c r="AA72" s="26">
        <v>0</v>
      </c>
      <c r="AB72" s="580">
        <v>0</v>
      </c>
      <c r="AC72" s="26">
        <v>0</v>
      </c>
      <c r="AD72" s="580">
        <v>0</v>
      </c>
      <c r="AE72" s="26">
        <v>0</v>
      </c>
      <c r="AF72" s="580">
        <v>0</v>
      </c>
      <c r="AG72" s="26">
        <v>0</v>
      </c>
      <c r="AH72" s="580">
        <v>0</v>
      </c>
      <c r="AI72" s="587">
        <v>0</v>
      </c>
      <c r="AJ72" s="26" t="s">
        <v>16916</v>
      </c>
      <c r="AK72" s="26" t="s">
        <v>16916</v>
      </c>
      <c r="AL72" s="26" t="s">
        <v>16916</v>
      </c>
      <c r="AM72" s="580">
        <v>0</v>
      </c>
      <c r="AN72" s="587">
        <v>0</v>
      </c>
      <c r="AO72" s="579" t="s">
        <v>16916</v>
      </c>
      <c r="AP72" s="580">
        <v>0</v>
      </c>
      <c r="AQ72" s="26" t="s">
        <v>16916</v>
      </c>
      <c r="AR72" s="581">
        <v>0</v>
      </c>
      <c r="AS72" s="583">
        <v>460573.06</v>
      </c>
      <c r="AT72" s="584">
        <v>460573.06</v>
      </c>
      <c r="AU72" s="585">
        <v>460573.06</v>
      </c>
      <c r="AV72" s="586">
        <v>14493.44</v>
      </c>
      <c r="AW72" s="583">
        <v>0</v>
      </c>
      <c r="AX72" s="584">
        <v>0</v>
      </c>
      <c r="AY72" s="585">
        <v>0</v>
      </c>
      <c r="AZ72" s="583">
        <v>460573.06</v>
      </c>
      <c r="BA72" s="583">
        <v>460573.06</v>
      </c>
      <c r="BB72" s="585">
        <v>460573.06</v>
      </c>
      <c r="BC72" s="586">
        <v>14493.44</v>
      </c>
    </row>
    <row r="73" spans="1:55" x14ac:dyDescent="0.25">
      <c r="A73" s="148" t="s">
        <v>8246</v>
      </c>
      <c r="B73" s="148" t="s">
        <v>8250</v>
      </c>
      <c r="C73" s="148" t="s">
        <v>8213</v>
      </c>
      <c r="D73" s="148" t="s">
        <v>8213</v>
      </c>
      <c r="E73" s="148" t="s">
        <v>4476</v>
      </c>
      <c r="F73" s="453" t="s">
        <v>17027</v>
      </c>
      <c r="G73" s="453" t="s">
        <v>17023</v>
      </c>
      <c r="H73" s="579">
        <v>0</v>
      </c>
      <c r="I73" s="580">
        <v>0</v>
      </c>
      <c r="J73" s="587">
        <v>0</v>
      </c>
      <c r="K73" s="26">
        <v>0</v>
      </c>
      <c r="L73" s="580">
        <v>0</v>
      </c>
      <c r="M73" s="26">
        <v>0</v>
      </c>
      <c r="N73" s="580">
        <v>0</v>
      </c>
      <c r="O73" s="26">
        <v>0</v>
      </c>
      <c r="P73" s="580">
        <v>0</v>
      </c>
      <c r="Q73" s="26">
        <v>0</v>
      </c>
      <c r="R73" s="580">
        <v>0</v>
      </c>
      <c r="S73" s="26" t="s">
        <v>16916</v>
      </c>
      <c r="T73" s="26" t="s">
        <v>16916</v>
      </c>
      <c r="U73" s="26" t="s">
        <v>16916</v>
      </c>
      <c r="V73" s="580">
        <v>0</v>
      </c>
      <c r="W73" s="587">
        <v>0</v>
      </c>
      <c r="X73" s="579">
        <v>646362.56000000006</v>
      </c>
      <c r="Y73" s="580">
        <v>643783.41</v>
      </c>
      <c r="Z73" s="587">
        <v>0</v>
      </c>
      <c r="AA73" s="26">
        <v>0</v>
      </c>
      <c r="AB73" s="580">
        <v>0</v>
      </c>
      <c r="AC73" s="26">
        <v>0</v>
      </c>
      <c r="AD73" s="580">
        <v>0</v>
      </c>
      <c r="AE73" s="26">
        <v>0</v>
      </c>
      <c r="AF73" s="580">
        <v>0</v>
      </c>
      <c r="AG73" s="26">
        <v>0</v>
      </c>
      <c r="AH73" s="580">
        <v>0</v>
      </c>
      <c r="AI73" s="587">
        <v>0</v>
      </c>
      <c r="AJ73" s="26" t="s">
        <v>16916</v>
      </c>
      <c r="AK73" s="26" t="s">
        <v>16916</v>
      </c>
      <c r="AL73" s="26" t="s">
        <v>16916</v>
      </c>
      <c r="AM73" s="580">
        <v>0</v>
      </c>
      <c r="AN73" s="587">
        <v>0</v>
      </c>
      <c r="AO73" s="579" t="s">
        <v>16916</v>
      </c>
      <c r="AP73" s="580">
        <v>0</v>
      </c>
      <c r="AQ73" s="26" t="s">
        <v>16916</v>
      </c>
      <c r="AR73" s="581">
        <v>0</v>
      </c>
      <c r="AS73" s="583">
        <v>646362.56000000006</v>
      </c>
      <c r="AT73" s="584">
        <v>643783.41</v>
      </c>
      <c r="AU73" s="585">
        <v>643783.41</v>
      </c>
      <c r="AV73" s="586">
        <v>0</v>
      </c>
      <c r="AW73" s="583">
        <v>0</v>
      </c>
      <c r="AX73" s="584">
        <v>0</v>
      </c>
      <c r="AY73" s="585">
        <v>0</v>
      </c>
      <c r="AZ73" s="583">
        <v>646362.56000000006</v>
      </c>
      <c r="BA73" s="583">
        <v>643783.41</v>
      </c>
      <c r="BB73" s="585">
        <v>643783.41</v>
      </c>
      <c r="BC73" s="586">
        <v>0</v>
      </c>
    </row>
    <row r="74" spans="1:55" x14ac:dyDescent="0.25">
      <c r="A74" s="148" t="s">
        <v>8246</v>
      </c>
      <c r="B74" s="148" t="s">
        <v>8251</v>
      </c>
      <c r="C74" s="148" t="s">
        <v>8213</v>
      </c>
      <c r="D74" s="148" t="s">
        <v>8213</v>
      </c>
      <c r="E74" s="148" t="s">
        <v>8499</v>
      </c>
      <c r="F74" s="453" t="s">
        <v>17027</v>
      </c>
      <c r="G74" s="453" t="s">
        <v>17023</v>
      </c>
      <c r="H74" s="579">
        <v>0</v>
      </c>
      <c r="I74" s="580">
        <v>0</v>
      </c>
      <c r="J74" s="587">
        <v>0</v>
      </c>
      <c r="K74" s="26">
        <v>0</v>
      </c>
      <c r="L74" s="580">
        <v>0</v>
      </c>
      <c r="M74" s="26">
        <v>0</v>
      </c>
      <c r="N74" s="580">
        <v>0</v>
      </c>
      <c r="O74" s="26">
        <v>0</v>
      </c>
      <c r="P74" s="580">
        <v>0</v>
      </c>
      <c r="Q74" s="26">
        <v>0</v>
      </c>
      <c r="R74" s="580">
        <v>0</v>
      </c>
      <c r="S74" s="26" t="s">
        <v>16916</v>
      </c>
      <c r="T74" s="26" t="s">
        <v>16916</v>
      </c>
      <c r="U74" s="26" t="s">
        <v>16916</v>
      </c>
      <c r="V74" s="580">
        <v>0</v>
      </c>
      <c r="W74" s="587">
        <v>0</v>
      </c>
      <c r="X74" s="579">
        <v>428929.74</v>
      </c>
      <c r="Y74" s="580">
        <v>0</v>
      </c>
      <c r="Z74" s="587">
        <v>0</v>
      </c>
      <c r="AA74" s="26">
        <v>0</v>
      </c>
      <c r="AB74" s="580">
        <v>0</v>
      </c>
      <c r="AC74" s="26">
        <v>0</v>
      </c>
      <c r="AD74" s="580">
        <v>0</v>
      </c>
      <c r="AE74" s="26">
        <v>41104.33</v>
      </c>
      <c r="AF74" s="580">
        <v>0</v>
      </c>
      <c r="AG74" s="26">
        <v>0</v>
      </c>
      <c r="AH74" s="580">
        <v>0</v>
      </c>
      <c r="AI74" s="587">
        <v>0</v>
      </c>
      <c r="AJ74" s="26" t="s">
        <v>16916</v>
      </c>
      <c r="AK74" s="26" t="s">
        <v>16916</v>
      </c>
      <c r="AL74" s="26" t="s">
        <v>16916</v>
      </c>
      <c r="AM74" s="580">
        <v>0</v>
      </c>
      <c r="AN74" s="587">
        <v>0</v>
      </c>
      <c r="AO74" s="579" t="s">
        <v>16916</v>
      </c>
      <c r="AP74" s="580">
        <v>0</v>
      </c>
      <c r="AQ74" s="26" t="s">
        <v>16916</v>
      </c>
      <c r="AR74" s="581">
        <v>0</v>
      </c>
      <c r="AS74" s="583">
        <v>470034.07</v>
      </c>
      <c r="AT74" s="584">
        <v>0</v>
      </c>
      <c r="AU74" s="585">
        <v>0</v>
      </c>
      <c r="AV74" s="586">
        <v>0</v>
      </c>
      <c r="AW74" s="583">
        <v>0</v>
      </c>
      <c r="AX74" s="584">
        <v>0</v>
      </c>
      <c r="AY74" s="585">
        <v>0</v>
      </c>
      <c r="AZ74" s="583">
        <v>470034.07</v>
      </c>
      <c r="BA74" s="583">
        <v>0</v>
      </c>
      <c r="BB74" s="585">
        <v>0</v>
      </c>
      <c r="BC74" s="586">
        <v>0</v>
      </c>
    </row>
    <row r="75" spans="1:55" x14ac:dyDescent="0.25">
      <c r="A75" s="148" t="s">
        <v>8246</v>
      </c>
      <c r="B75" s="148" t="s">
        <v>8365</v>
      </c>
      <c r="C75" s="148" t="s">
        <v>8213</v>
      </c>
      <c r="D75" s="148" t="s">
        <v>8213</v>
      </c>
      <c r="E75" s="148" t="s">
        <v>3390</v>
      </c>
      <c r="F75" s="453" t="s">
        <v>17027</v>
      </c>
      <c r="G75" s="453" t="s">
        <v>17023</v>
      </c>
      <c r="H75" s="579">
        <v>0</v>
      </c>
      <c r="I75" s="580">
        <v>0</v>
      </c>
      <c r="J75" s="587">
        <v>0</v>
      </c>
      <c r="K75" s="26">
        <v>0</v>
      </c>
      <c r="L75" s="580">
        <v>0</v>
      </c>
      <c r="M75" s="26">
        <v>0</v>
      </c>
      <c r="N75" s="580">
        <v>0</v>
      </c>
      <c r="O75" s="26">
        <v>0</v>
      </c>
      <c r="P75" s="580">
        <v>0</v>
      </c>
      <c r="Q75" s="26">
        <v>0</v>
      </c>
      <c r="R75" s="580">
        <v>0</v>
      </c>
      <c r="S75" s="26" t="s">
        <v>16916</v>
      </c>
      <c r="T75" s="26" t="s">
        <v>16916</v>
      </c>
      <c r="U75" s="26" t="s">
        <v>16916</v>
      </c>
      <c r="V75" s="580">
        <v>0</v>
      </c>
      <c r="W75" s="587">
        <v>0</v>
      </c>
      <c r="X75" s="579">
        <v>0</v>
      </c>
      <c r="Y75" s="580">
        <v>0</v>
      </c>
      <c r="Z75" s="587">
        <v>0</v>
      </c>
      <c r="AA75" s="26">
        <v>0</v>
      </c>
      <c r="AB75" s="580">
        <v>0</v>
      </c>
      <c r="AC75" s="26">
        <v>0</v>
      </c>
      <c r="AD75" s="580">
        <v>0</v>
      </c>
      <c r="AE75" s="26">
        <v>0</v>
      </c>
      <c r="AF75" s="580">
        <v>0</v>
      </c>
      <c r="AG75" s="26">
        <v>0</v>
      </c>
      <c r="AH75" s="580">
        <v>0</v>
      </c>
      <c r="AI75" s="587">
        <v>0</v>
      </c>
      <c r="AJ75" s="26">
        <v>0</v>
      </c>
      <c r="AK75" s="26">
        <v>706013.86</v>
      </c>
      <c r="AL75" s="26">
        <v>0</v>
      </c>
      <c r="AM75" s="580">
        <v>706013.86</v>
      </c>
      <c r="AN75" s="587">
        <v>0</v>
      </c>
      <c r="AO75" s="579" t="s">
        <v>16916</v>
      </c>
      <c r="AP75" s="580">
        <v>0</v>
      </c>
      <c r="AQ75" s="26" t="s">
        <v>16916</v>
      </c>
      <c r="AR75" s="581">
        <v>0</v>
      </c>
      <c r="AS75" s="583">
        <v>706013.86</v>
      </c>
      <c r="AT75" s="584">
        <v>706013.86</v>
      </c>
      <c r="AU75" s="585">
        <v>706013.86</v>
      </c>
      <c r="AV75" s="586">
        <v>0</v>
      </c>
      <c r="AW75" s="583">
        <v>0</v>
      </c>
      <c r="AX75" s="584">
        <v>0</v>
      </c>
      <c r="AY75" s="585">
        <v>0</v>
      </c>
      <c r="AZ75" s="583">
        <v>706013.86</v>
      </c>
      <c r="BA75" s="583">
        <v>706013.86</v>
      </c>
      <c r="BB75" s="585">
        <v>706013.86</v>
      </c>
      <c r="BC75" s="586">
        <v>0</v>
      </c>
    </row>
    <row r="76" spans="1:55" x14ac:dyDescent="0.25">
      <c r="A76" s="148" t="s">
        <v>8246</v>
      </c>
      <c r="B76" s="148" t="s">
        <v>8252</v>
      </c>
      <c r="C76" s="148" t="s">
        <v>8213</v>
      </c>
      <c r="D76" s="148" t="s">
        <v>8213</v>
      </c>
      <c r="E76" s="148" t="s">
        <v>50</v>
      </c>
      <c r="F76" s="453" t="s">
        <v>17027</v>
      </c>
      <c r="G76" s="453" t="s">
        <v>17023</v>
      </c>
      <c r="H76" s="579">
        <v>0</v>
      </c>
      <c r="I76" s="580">
        <v>0</v>
      </c>
      <c r="J76" s="587">
        <v>0</v>
      </c>
      <c r="K76" s="26">
        <v>0</v>
      </c>
      <c r="L76" s="580">
        <v>0</v>
      </c>
      <c r="M76" s="26">
        <v>0</v>
      </c>
      <c r="N76" s="580">
        <v>0</v>
      </c>
      <c r="O76" s="26">
        <v>0</v>
      </c>
      <c r="P76" s="580">
        <v>0</v>
      </c>
      <c r="Q76" s="26">
        <v>0</v>
      </c>
      <c r="R76" s="580">
        <v>0</v>
      </c>
      <c r="S76" s="26" t="s">
        <v>16916</v>
      </c>
      <c r="T76" s="26" t="s">
        <v>16916</v>
      </c>
      <c r="U76" s="26" t="s">
        <v>16916</v>
      </c>
      <c r="V76" s="580">
        <v>0</v>
      </c>
      <c r="W76" s="587">
        <v>0</v>
      </c>
      <c r="X76" s="579">
        <v>0</v>
      </c>
      <c r="Y76" s="580">
        <v>0</v>
      </c>
      <c r="Z76" s="587">
        <v>0</v>
      </c>
      <c r="AA76" s="26">
        <v>0</v>
      </c>
      <c r="AB76" s="580">
        <v>0</v>
      </c>
      <c r="AC76" s="26">
        <v>0</v>
      </c>
      <c r="AD76" s="580">
        <v>0</v>
      </c>
      <c r="AE76" s="26">
        <v>0</v>
      </c>
      <c r="AF76" s="580">
        <v>0</v>
      </c>
      <c r="AG76" s="26">
        <v>570000</v>
      </c>
      <c r="AH76" s="580">
        <v>509405.14</v>
      </c>
      <c r="AI76" s="587">
        <v>0</v>
      </c>
      <c r="AJ76" s="26" t="s">
        <v>16916</v>
      </c>
      <c r="AK76" s="26" t="s">
        <v>16916</v>
      </c>
      <c r="AL76" s="26" t="s">
        <v>16916</v>
      </c>
      <c r="AM76" s="580">
        <v>0</v>
      </c>
      <c r="AN76" s="587">
        <v>0</v>
      </c>
      <c r="AO76" s="579" t="s">
        <v>16916</v>
      </c>
      <c r="AP76" s="580">
        <v>0</v>
      </c>
      <c r="AQ76" s="26" t="s">
        <v>16916</v>
      </c>
      <c r="AR76" s="581">
        <v>0</v>
      </c>
      <c r="AS76" s="583">
        <v>570000</v>
      </c>
      <c r="AT76" s="584">
        <v>570000</v>
      </c>
      <c r="AU76" s="585">
        <v>509405.14</v>
      </c>
      <c r="AV76" s="586">
        <v>0</v>
      </c>
      <c r="AW76" s="583">
        <v>0</v>
      </c>
      <c r="AX76" s="584">
        <v>0</v>
      </c>
      <c r="AY76" s="585">
        <v>0</v>
      </c>
      <c r="AZ76" s="583">
        <v>570000</v>
      </c>
      <c r="BA76" s="583">
        <v>570000</v>
      </c>
      <c r="BB76" s="585">
        <v>509405.14</v>
      </c>
      <c r="BC76" s="586">
        <v>0</v>
      </c>
    </row>
    <row r="77" spans="1:55" x14ac:dyDescent="0.25">
      <c r="A77" s="148" t="s">
        <v>8289</v>
      </c>
      <c r="B77" s="148" t="s">
        <v>8290</v>
      </c>
      <c r="C77" s="148" t="s">
        <v>8213</v>
      </c>
      <c r="D77" s="148" t="s">
        <v>8213</v>
      </c>
      <c r="E77" s="148" t="s">
        <v>2245</v>
      </c>
      <c r="F77" s="453" t="s">
        <v>17028</v>
      </c>
      <c r="G77" s="453" t="s">
        <v>17029</v>
      </c>
      <c r="H77" s="579">
        <v>0</v>
      </c>
      <c r="I77" s="580">
        <v>0</v>
      </c>
      <c r="J77" s="587">
        <v>0</v>
      </c>
      <c r="K77" s="26">
        <v>0</v>
      </c>
      <c r="L77" s="580">
        <v>0</v>
      </c>
      <c r="M77" s="26">
        <v>0</v>
      </c>
      <c r="N77" s="580">
        <v>0</v>
      </c>
      <c r="O77" s="26">
        <v>0</v>
      </c>
      <c r="P77" s="580">
        <v>0</v>
      </c>
      <c r="Q77" s="26">
        <v>0</v>
      </c>
      <c r="R77" s="580">
        <v>0</v>
      </c>
      <c r="S77" s="26" t="s">
        <v>16916</v>
      </c>
      <c r="T77" s="26" t="s">
        <v>16916</v>
      </c>
      <c r="U77" s="26" t="s">
        <v>16916</v>
      </c>
      <c r="V77" s="580">
        <v>0</v>
      </c>
      <c r="W77" s="587">
        <v>0</v>
      </c>
      <c r="X77" s="579">
        <v>37370.559999999998</v>
      </c>
      <c r="Y77" s="580">
        <v>0</v>
      </c>
      <c r="Z77" s="587">
        <v>0</v>
      </c>
      <c r="AA77" s="26">
        <v>23828.2</v>
      </c>
      <c r="AB77" s="580">
        <v>0</v>
      </c>
      <c r="AC77" s="26">
        <v>0</v>
      </c>
      <c r="AD77" s="580">
        <v>0</v>
      </c>
      <c r="AE77" s="26">
        <v>0</v>
      </c>
      <c r="AF77" s="580">
        <v>0</v>
      </c>
      <c r="AG77" s="26">
        <v>0</v>
      </c>
      <c r="AH77" s="580">
        <v>0</v>
      </c>
      <c r="AI77" s="587">
        <v>0</v>
      </c>
      <c r="AJ77" s="26" t="s">
        <v>16916</v>
      </c>
      <c r="AK77" s="26" t="s">
        <v>16916</v>
      </c>
      <c r="AL77" s="26" t="s">
        <v>16916</v>
      </c>
      <c r="AM77" s="580">
        <v>0</v>
      </c>
      <c r="AN77" s="587">
        <v>0</v>
      </c>
      <c r="AO77" s="579" t="s">
        <v>16916</v>
      </c>
      <c r="AP77" s="580">
        <v>0</v>
      </c>
      <c r="AQ77" s="26" t="s">
        <v>16916</v>
      </c>
      <c r="AR77" s="581">
        <v>0</v>
      </c>
      <c r="AS77" s="583">
        <v>61198.759999999995</v>
      </c>
      <c r="AT77" s="584">
        <v>0</v>
      </c>
      <c r="AU77" s="585">
        <v>0</v>
      </c>
      <c r="AV77" s="586">
        <v>0</v>
      </c>
      <c r="AW77" s="583">
        <v>0</v>
      </c>
      <c r="AX77" s="584">
        <v>0</v>
      </c>
      <c r="AY77" s="585">
        <v>0</v>
      </c>
      <c r="AZ77" s="583">
        <v>61198.759999999995</v>
      </c>
      <c r="BA77" s="583">
        <v>0</v>
      </c>
      <c r="BB77" s="585">
        <v>0</v>
      </c>
      <c r="BC77" s="586">
        <v>0</v>
      </c>
    </row>
    <row r="78" spans="1:55" x14ac:dyDescent="0.25">
      <c r="A78" s="148" t="s">
        <v>8289</v>
      </c>
      <c r="B78" s="148" t="s">
        <v>8293</v>
      </c>
      <c r="C78" s="148" t="s">
        <v>8213</v>
      </c>
      <c r="D78" s="148" t="s">
        <v>8213</v>
      </c>
      <c r="E78" s="148" t="s">
        <v>271</v>
      </c>
      <c r="F78" s="453" t="s">
        <v>17028</v>
      </c>
      <c r="G78" s="453" t="s">
        <v>17029</v>
      </c>
      <c r="H78" s="579">
        <v>0</v>
      </c>
      <c r="I78" s="580">
        <v>0</v>
      </c>
      <c r="J78" s="587">
        <v>0</v>
      </c>
      <c r="K78" s="26">
        <v>0</v>
      </c>
      <c r="L78" s="580">
        <v>0</v>
      </c>
      <c r="M78" s="26">
        <v>0</v>
      </c>
      <c r="N78" s="580">
        <v>0</v>
      </c>
      <c r="O78" s="26">
        <v>0</v>
      </c>
      <c r="P78" s="580">
        <v>0</v>
      </c>
      <c r="Q78" s="26">
        <v>0</v>
      </c>
      <c r="R78" s="580">
        <v>0</v>
      </c>
      <c r="S78" s="26" t="s">
        <v>16916</v>
      </c>
      <c r="T78" s="26" t="s">
        <v>16916</v>
      </c>
      <c r="U78" s="26" t="s">
        <v>16916</v>
      </c>
      <c r="V78" s="580">
        <v>0</v>
      </c>
      <c r="W78" s="587">
        <v>0</v>
      </c>
      <c r="X78" s="579">
        <v>0</v>
      </c>
      <c r="Y78" s="580">
        <v>0</v>
      </c>
      <c r="Z78" s="587">
        <v>0</v>
      </c>
      <c r="AA78" s="26">
        <v>0</v>
      </c>
      <c r="AB78" s="580">
        <v>0</v>
      </c>
      <c r="AC78" s="26">
        <v>0</v>
      </c>
      <c r="AD78" s="580">
        <v>0</v>
      </c>
      <c r="AE78" s="26">
        <v>0</v>
      </c>
      <c r="AF78" s="580">
        <v>0</v>
      </c>
      <c r="AG78" s="26">
        <v>0</v>
      </c>
      <c r="AH78" s="580">
        <v>0</v>
      </c>
      <c r="AI78" s="587">
        <v>0</v>
      </c>
      <c r="AJ78" s="26" t="s">
        <v>16916</v>
      </c>
      <c r="AK78" s="26" t="s">
        <v>16916</v>
      </c>
      <c r="AL78" s="26" t="s">
        <v>16916</v>
      </c>
      <c r="AM78" s="580">
        <v>0</v>
      </c>
      <c r="AN78" s="587">
        <v>0</v>
      </c>
      <c r="AO78" s="579">
        <v>0</v>
      </c>
      <c r="AP78" s="580">
        <v>0</v>
      </c>
      <c r="AQ78" s="26">
        <v>216695.97</v>
      </c>
      <c r="AR78" s="581">
        <v>0</v>
      </c>
      <c r="AS78" s="583">
        <v>0</v>
      </c>
      <c r="AT78" s="584">
        <v>0</v>
      </c>
      <c r="AU78" s="585">
        <v>0</v>
      </c>
      <c r="AV78" s="586">
        <v>0</v>
      </c>
      <c r="AW78" s="583">
        <v>216695.97</v>
      </c>
      <c r="AX78" s="584">
        <v>216695.97</v>
      </c>
      <c r="AY78" s="585">
        <v>0</v>
      </c>
      <c r="AZ78" s="583">
        <v>216695.97</v>
      </c>
      <c r="BA78" s="583">
        <v>216695.97</v>
      </c>
      <c r="BB78" s="585">
        <v>0</v>
      </c>
      <c r="BC78" s="586">
        <v>0</v>
      </c>
    </row>
    <row r="79" spans="1:55" x14ac:dyDescent="0.25">
      <c r="A79" s="148" t="s">
        <v>8289</v>
      </c>
      <c r="B79" s="148" t="s">
        <v>8291</v>
      </c>
      <c r="C79" s="148" t="s">
        <v>8213</v>
      </c>
      <c r="D79" s="148" t="s">
        <v>8213</v>
      </c>
      <c r="E79" s="148" t="s">
        <v>2284</v>
      </c>
      <c r="F79" s="453" t="s">
        <v>17028</v>
      </c>
      <c r="G79" s="453" t="s">
        <v>17029</v>
      </c>
      <c r="H79" s="579">
        <v>0</v>
      </c>
      <c r="I79" s="580">
        <v>0</v>
      </c>
      <c r="J79" s="587">
        <v>0</v>
      </c>
      <c r="K79" s="26">
        <v>0</v>
      </c>
      <c r="L79" s="580">
        <v>0</v>
      </c>
      <c r="M79" s="26">
        <v>0</v>
      </c>
      <c r="N79" s="580">
        <v>0</v>
      </c>
      <c r="O79" s="26">
        <v>0</v>
      </c>
      <c r="P79" s="580">
        <v>0</v>
      </c>
      <c r="Q79" s="26">
        <v>0</v>
      </c>
      <c r="R79" s="580">
        <v>0</v>
      </c>
      <c r="S79" s="26" t="s">
        <v>16916</v>
      </c>
      <c r="T79" s="26" t="s">
        <v>16916</v>
      </c>
      <c r="U79" s="26" t="s">
        <v>16916</v>
      </c>
      <c r="V79" s="580">
        <v>0</v>
      </c>
      <c r="W79" s="587">
        <v>0</v>
      </c>
      <c r="X79" s="579">
        <v>55756.12</v>
      </c>
      <c r="Y79" s="580">
        <v>0</v>
      </c>
      <c r="Z79" s="587">
        <v>0</v>
      </c>
      <c r="AA79" s="26">
        <v>0</v>
      </c>
      <c r="AB79" s="580">
        <v>0</v>
      </c>
      <c r="AC79" s="26">
        <v>0</v>
      </c>
      <c r="AD79" s="580">
        <v>0</v>
      </c>
      <c r="AE79" s="26">
        <v>12834.6</v>
      </c>
      <c r="AF79" s="580">
        <v>0</v>
      </c>
      <c r="AG79" s="26">
        <v>0</v>
      </c>
      <c r="AH79" s="580">
        <v>0</v>
      </c>
      <c r="AI79" s="587">
        <v>0</v>
      </c>
      <c r="AJ79" s="26" t="s">
        <v>16916</v>
      </c>
      <c r="AK79" s="26" t="s">
        <v>16916</v>
      </c>
      <c r="AL79" s="26" t="s">
        <v>16916</v>
      </c>
      <c r="AM79" s="580">
        <v>0</v>
      </c>
      <c r="AN79" s="587">
        <v>0</v>
      </c>
      <c r="AO79" s="579" t="s">
        <v>16916</v>
      </c>
      <c r="AP79" s="580">
        <v>0</v>
      </c>
      <c r="AQ79" s="26" t="s">
        <v>16916</v>
      </c>
      <c r="AR79" s="581">
        <v>0</v>
      </c>
      <c r="AS79" s="583">
        <v>68590.720000000001</v>
      </c>
      <c r="AT79" s="584">
        <v>0</v>
      </c>
      <c r="AU79" s="585">
        <v>0</v>
      </c>
      <c r="AV79" s="586">
        <v>0</v>
      </c>
      <c r="AW79" s="583">
        <v>0</v>
      </c>
      <c r="AX79" s="584">
        <v>0</v>
      </c>
      <c r="AY79" s="585">
        <v>0</v>
      </c>
      <c r="AZ79" s="583">
        <v>68590.720000000001</v>
      </c>
      <c r="BA79" s="583">
        <v>0</v>
      </c>
      <c r="BB79" s="585">
        <v>0</v>
      </c>
      <c r="BC79" s="586">
        <v>0</v>
      </c>
    </row>
    <row r="80" spans="1:55" x14ac:dyDescent="0.25">
      <c r="A80" s="148" t="s">
        <v>8283</v>
      </c>
      <c r="B80" s="148" t="s">
        <v>8284</v>
      </c>
      <c r="C80" s="148" t="s">
        <v>8213</v>
      </c>
      <c r="D80" s="148" t="s">
        <v>8213</v>
      </c>
      <c r="E80" s="148" t="s">
        <v>8199</v>
      </c>
      <c r="F80" s="453" t="s">
        <v>17030</v>
      </c>
      <c r="G80" s="453" t="s">
        <v>17029</v>
      </c>
      <c r="H80" s="579">
        <v>0</v>
      </c>
      <c r="I80" s="580">
        <v>0</v>
      </c>
      <c r="J80" s="587">
        <v>0</v>
      </c>
      <c r="K80" s="26">
        <v>0</v>
      </c>
      <c r="L80" s="580">
        <v>0</v>
      </c>
      <c r="M80" s="26">
        <v>23824.560000000001</v>
      </c>
      <c r="N80" s="580">
        <v>0</v>
      </c>
      <c r="O80" s="26">
        <v>0</v>
      </c>
      <c r="P80" s="580">
        <v>0</v>
      </c>
      <c r="Q80" s="26">
        <v>0</v>
      </c>
      <c r="R80" s="580">
        <v>0</v>
      </c>
      <c r="S80" s="26" t="s">
        <v>16916</v>
      </c>
      <c r="T80" s="26" t="s">
        <v>16916</v>
      </c>
      <c r="U80" s="26" t="s">
        <v>16916</v>
      </c>
      <c r="V80" s="580">
        <v>0</v>
      </c>
      <c r="W80" s="587">
        <v>0</v>
      </c>
      <c r="X80" s="579">
        <v>0</v>
      </c>
      <c r="Y80" s="580">
        <v>0</v>
      </c>
      <c r="Z80" s="587">
        <v>0</v>
      </c>
      <c r="AA80" s="26">
        <v>0</v>
      </c>
      <c r="AB80" s="580">
        <v>0</v>
      </c>
      <c r="AC80" s="26">
        <v>0</v>
      </c>
      <c r="AD80" s="580">
        <v>0</v>
      </c>
      <c r="AE80" s="26">
        <v>0</v>
      </c>
      <c r="AF80" s="580">
        <v>0</v>
      </c>
      <c r="AG80" s="26">
        <v>0</v>
      </c>
      <c r="AH80" s="580">
        <v>0</v>
      </c>
      <c r="AI80" s="587">
        <v>0</v>
      </c>
      <c r="AJ80" s="26" t="s">
        <v>16916</v>
      </c>
      <c r="AK80" s="26" t="s">
        <v>16916</v>
      </c>
      <c r="AL80" s="26" t="s">
        <v>16916</v>
      </c>
      <c r="AM80" s="580">
        <v>0</v>
      </c>
      <c r="AN80" s="587">
        <v>0</v>
      </c>
      <c r="AO80" s="579" t="s">
        <v>16916</v>
      </c>
      <c r="AP80" s="580">
        <v>0</v>
      </c>
      <c r="AQ80" s="26" t="s">
        <v>16916</v>
      </c>
      <c r="AR80" s="581">
        <v>0</v>
      </c>
      <c r="AS80" s="583">
        <v>23824.560000000001</v>
      </c>
      <c r="AT80" s="584">
        <v>0</v>
      </c>
      <c r="AU80" s="585">
        <v>0</v>
      </c>
      <c r="AV80" s="586">
        <v>0</v>
      </c>
      <c r="AW80" s="583">
        <v>0</v>
      </c>
      <c r="AX80" s="584">
        <v>0</v>
      </c>
      <c r="AY80" s="585">
        <v>0</v>
      </c>
      <c r="AZ80" s="583">
        <v>23824.560000000001</v>
      </c>
      <c r="BA80" s="583">
        <v>0</v>
      </c>
      <c r="BB80" s="585">
        <v>0</v>
      </c>
      <c r="BC80" s="586">
        <v>0</v>
      </c>
    </row>
    <row r="81" spans="1:55" x14ac:dyDescent="0.25">
      <c r="A81" s="148" t="s">
        <v>8285</v>
      </c>
      <c r="B81" s="148" t="s">
        <v>8286</v>
      </c>
      <c r="C81" s="148" t="s">
        <v>8213</v>
      </c>
      <c r="D81" s="148" t="s">
        <v>8213</v>
      </c>
      <c r="E81" s="148" t="s">
        <v>4124</v>
      </c>
      <c r="F81" s="453" t="s">
        <v>17031</v>
      </c>
      <c r="G81" s="453" t="s">
        <v>17029</v>
      </c>
      <c r="H81" s="579">
        <v>0</v>
      </c>
      <c r="I81" s="580">
        <v>0</v>
      </c>
      <c r="J81" s="587">
        <v>0</v>
      </c>
      <c r="K81" s="26">
        <v>0</v>
      </c>
      <c r="L81" s="580">
        <v>0</v>
      </c>
      <c r="M81" s="26">
        <v>23697.599999999999</v>
      </c>
      <c r="N81" s="580">
        <v>0</v>
      </c>
      <c r="O81" s="26">
        <v>0</v>
      </c>
      <c r="P81" s="580">
        <v>0</v>
      </c>
      <c r="Q81" s="26">
        <v>0</v>
      </c>
      <c r="R81" s="580">
        <v>0</v>
      </c>
      <c r="S81" s="26" t="s">
        <v>16916</v>
      </c>
      <c r="T81" s="26" t="s">
        <v>16916</v>
      </c>
      <c r="U81" s="26" t="s">
        <v>16916</v>
      </c>
      <c r="V81" s="580">
        <v>0</v>
      </c>
      <c r="W81" s="587">
        <v>0</v>
      </c>
      <c r="X81" s="579">
        <v>0</v>
      </c>
      <c r="Y81" s="580">
        <v>0</v>
      </c>
      <c r="Z81" s="587">
        <v>0</v>
      </c>
      <c r="AA81" s="26">
        <v>0</v>
      </c>
      <c r="AB81" s="580">
        <v>0</v>
      </c>
      <c r="AC81" s="26">
        <v>0</v>
      </c>
      <c r="AD81" s="580">
        <v>0</v>
      </c>
      <c r="AE81" s="26">
        <v>0</v>
      </c>
      <c r="AF81" s="580">
        <v>0</v>
      </c>
      <c r="AG81" s="26">
        <v>0</v>
      </c>
      <c r="AH81" s="580">
        <v>0</v>
      </c>
      <c r="AI81" s="587">
        <v>0</v>
      </c>
      <c r="AJ81" s="26" t="s">
        <v>16916</v>
      </c>
      <c r="AK81" s="26" t="s">
        <v>16916</v>
      </c>
      <c r="AL81" s="26" t="s">
        <v>16916</v>
      </c>
      <c r="AM81" s="580">
        <v>0</v>
      </c>
      <c r="AN81" s="587">
        <v>0</v>
      </c>
      <c r="AO81" s="579" t="s">
        <v>16916</v>
      </c>
      <c r="AP81" s="580">
        <v>0</v>
      </c>
      <c r="AQ81" s="26" t="s">
        <v>16916</v>
      </c>
      <c r="AR81" s="581">
        <v>0</v>
      </c>
      <c r="AS81" s="583">
        <v>23697.599999999999</v>
      </c>
      <c r="AT81" s="584">
        <v>0</v>
      </c>
      <c r="AU81" s="585">
        <v>0</v>
      </c>
      <c r="AV81" s="586">
        <v>0</v>
      </c>
      <c r="AW81" s="583">
        <v>0</v>
      </c>
      <c r="AX81" s="584">
        <v>0</v>
      </c>
      <c r="AY81" s="585">
        <v>0</v>
      </c>
      <c r="AZ81" s="583">
        <v>23697.599999999999</v>
      </c>
      <c r="BA81" s="583">
        <v>0</v>
      </c>
      <c r="BB81" s="585">
        <v>0</v>
      </c>
      <c r="BC81" s="586">
        <v>0</v>
      </c>
    </row>
    <row r="82" spans="1:55" x14ac:dyDescent="0.25">
      <c r="A82" s="148" t="s">
        <v>8285</v>
      </c>
      <c r="B82" s="148" t="s">
        <v>8287</v>
      </c>
      <c r="C82" s="148" t="s">
        <v>8213</v>
      </c>
      <c r="D82" s="148" t="s">
        <v>8213</v>
      </c>
      <c r="E82" s="148" t="s">
        <v>8288</v>
      </c>
      <c r="F82" s="453" t="s">
        <v>17031</v>
      </c>
      <c r="G82" s="453" t="s">
        <v>17029</v>
      </c>
      <c r="H82" s="579">
        <v>0</v>
      </c>
      <c r="I82" s="580">
        <v>0</v>
      </c>
      <c r="J82" s="587">
        <v>0</v>
      </c>
      <c r="K82" s="26">
        <v>95574.79</v>
      </c>
      <c r="L82" s="580">
        <v>0</v>
      </c>
      <c r="M82" s="26">
        <v>57677.34</v>
      </c>
      <c r="N82" s="580">
        <v>0</v>
      </c>
      <c r="O82" s="26">
        <v>1531.28</v>
      </c>
      <c r="P82" s="580">
        <v>0</v>
      </c>
      <c r="Q82" s="26">
        <v>0</v>
      </c>
      <c r="R82" s="580">
        <v>0</v>
      </c>
      <c r="S82" s="26" t="s">
        <v>16916</v>
      </c>
      <c r="T82" s="26" t="s">
        <v>16916</v>
      </c>
      <c r="U82" s="26" t="s">
        <v>16916</v>
      </c>
      <c r="V82" s="580">
        <v>0</v>
      </c>
      <c r="W82" s="587">
        <v>0</v>
      </c>
      <c r="X82" s="579">
        <v>0</v>
      </c>
      <c r="Y82" s="580">
        <v>0</v>
      </c>
      <c r="Z82" s="587">
        <v>0</v>
      </c>
      <c r="AA82" s="26">
        <v>0</v>
      </c>
      <c r="AB82" s="580">
        <v>0</v>
      </c>
      <c r="AC82" s="26">
        <v>0</v>
      </c>
      <c r="AD82" s="580">
        <v>0</v>
      </c>
      <c r="AE82" s="26">
        <v>0</v>
      </c>
      <c r="AF82" s="580">
        <v>0</v>
      </c>
      <c r="AG82" s="26">
        <v>0</v>
      </c>
      <c r="AH82" s="580">
        <v>0</v>
      </c>
      <c r="AI82" s="587">
        <v>0</v>
      </c>
      <c r="AJ82" s="26" t="s">
        <v>16916</v>
      </c>
      <c r="AK82" s="26" t="s">
        <v>16916</v>
      </c>
      <c r="AL82" s="26" t="s">
        <v>16916</v>
      </c>
      <c r="AM82" s="580">
        <v>0</v>
      </c>
      <c r="AN82" s="587">
        <v>0</v>
      </c>
      <c r="AO82" s="579" t="s">
        <v>16916</v>
      </c>
      <c r="AP82" s="580">
        <v>0</v>
      </c>
      <c r="AQ82" s="26" t="s">
        <v>16916</v>
      </c>
      <c r="AR82" s="581">
        <v>0</v>
      </c>
      <c r="AS82" s="583">
        <v>154783.41</v>
      </c>
      <c r="AT82" s="584">
        <v>154783.41</v>
      </c>
      <c r="AU82" s="585">
        <v>0</v>
      </c>
      <c r="AV82" s="586">
        <v>0</v>
      </c>
      <c r="AW82" s="583">
        <v>0</v>
      </c>
      <c r="AX82" s="584">
        <v>0</v>
      </c>
      <c r="AY82" s="585">
        <v>0</v>
      </c>
      <c r="AZ82" s="583">
        <v>154783.41</v>
      </c>
      <c r="BA82" s="583">
        <v>154783.41</v>
      </c>
      <c r="BB82" s="585">
        <v>0</v>
      </c>
      <c r="BC82" s="586">
        <v>0</v>
      </c>
    </row>
    <row r="83" spans="1:55" x14ac:dyDescent="0.25">
      <c r="A83" s="148" t="s">
        <v>8285</v>
      </c>
      <c r="B83" s="148" t="s">
        <v>8295</v>
      </c>
      <c r="C83" s="148" t="s">
        <v>8213</v>
      </c>
      <c r="D83" s="148" t="s">
        <v>8213</v>
      </c>
      <c r="E83" s="148" t="s">
        <v>110</v>
      </c>
      <c r="F83" s="453" t="s">
        <v>17031</v>
      </c>
      <c r="G83" s="453" t="s">
        <v>17029</v>
      </c>
      <c r="H83" s="579">
        <v>0</v>
      </c>
      <c r="I83" s="580">
        <v>0</v>
      </c>
      <c r="J83" s="587">
        <v>0</v>
      </c>
      <c r="K83" s="26">
        <v>0</v>
      </c>
      <c r="L83" s="580">
        <v>0</v>
      </c>
      <c r="M83" s="26">
        <v>0</v>
      </c>
      <c r="N83" s="580">
        <v>0</v>
      </c>
      <c r="O83" s="26">
        <v>0</v>
      </c>
      <c r="P83" s="580">
        <v>0</v>
      </c>
      <c r="Q83" s="26">
        <v>0</v>
      </c>
      <c r="R83" s="580">
        <v>0</v>
      </c>
      <c r="S83" s="26" t="s">
        <v>16916</v>
      </c>
      <c r="T83" s="26" t="s">
        <v>16916</v>
      </c>
      <c r="U83" s="26" t="s">
        <v>16916</v>
      </c>
      <c r="V83" s="580">
        <v>0</v>
      </c>
      <c r="W83" s="587">
        <v>0</v>
      </c>
      <c r="X83" s="579">
        <v>0</v>
      </c>
      <c r="Y83" s="580">
        <v>0</v>
      </c>
      <c r="Z83" s="587">
        <v>0</v>
      </c>
      <c r="AA83" s="26">
        <v>0</v>
      </c>
      <c r="AB83" s="580">
        <v>0</v>
      </c>
      <c r="AC83" s="26">
        <v>0</v>
      </c>
      <c r="AD83" s="580">
        <v>0</v>
      </c>
      <c r="AE83" s="26">
        <v>0</v>
      </c>
      <c r="AF83" s="580">
        <v>0</v>
      </c>
      <c r="AG83" s="26">
        <v>0</v>
      </c>
      <c r="AH83" s="580">
        <v>0</v>
      </c>
      <c r="AI83" s="587">
        <v>0</v>
      </c>
      <c r="AJ83" s="26" t="s">
        <v>16916</v>
      </c>
      <c r="AK83" s="26" t="s">
        <v>16916</v>
      </c>
      <c r="AL83" s="26" t="s">
        <v>16916</v>
      </c>
      <c r="AM83" s="580">
        <v>0</v>
      </c>
      <c r="AN83" s="587">
        <v>0</v>
      </c>
      <c r="AO83" s="579">
        <v>0</v>
      </c>
      <c r="AP83" s="580">
        <v>0</v>
      </c>
      <c r="AQ83" s="26">
        <v>7389155.6699999999</v>
      </c>
      <c r="AR83" s="581">
        <v>2843243.28</v>
      </c>
      <c r="AS83" s="583">
        <v>0</v>
      </c>
      <c r="AT83" s="584">
        <v>0</v>
      </c>
      <c r="AU83" s="585">
        <v>0</v>
      </c>
      <c r="AV83" s="586">
        <v>0</v>
      </c>
      <c r="AW83" s="583">
        <v>7389155.6699999999</v>
      </c>
      <c r="AX83" s="584">
        <v>7389155.6699999999</v>
      </c>
      <c r="AY83" s="585">
        <v>2843243.28</v>
      </c>
      <c r="AZ83" s="583">
        <v>7389155.6699999999</v>
      </c>
      <c r="BA83" s="583">
        <v>7389155.6699999999</v>
      </c>
      <c r="BB83" s="585">
        <v>2843243.28</v>
      </c>
      <c r="BC83" s="586">
        <v>0</v>
      </c>
    </row>
    <row r="84" spans="1:55" x14ac:dyDescent="0.25">
      <c r="A84" s="148" t="s">
        <v>8300</v>
      </c>
      <c r="B84" s="148" t="s">
        <v>8301</v>
      </c>
      <c r="C84" s="148" t="s">
        <v>8213</v>
      </c>
      <c r="D84" s="148" t="s">
        <v>8213</v>
      </c>
      <c r="E84" s="148" t="s">
        <v>197</v>
      </c>
      <c r="F84" s="453" t="s">
        <v>17032</v>
      </c>
      <c r="G84" s="453" t="s">
        <v>17033</v>
      </c>
      <c r="H84" s="579">
        <v>96818.43</v>
      </c>
      <c r="I84" s="580">
        <v>0</v>
      </c>
      <c r="J84" s="587">
        <v>0</v>
      </c>
      <c r="K84" s="26">
        <v>0</v>
      </c>
      <c r="L84" s="580">
        <v>0</v>
      </c>
      <c r="M84" s="26">
        <v>0</v>
      </c>
      <c r="N84" s="580">
        <v>0</v>
      </c>
      <c r="O84" s="26">
        <v>0</v>
      </c>
      <c r="P84" s="580">
        <v>0</v>
      </c>
      <c r="Q84" s="26">
        <v>0</v>
      </c>
      <c r="R84" s="580">
        <v>0</v>
      </c>
      <c r="S84" s="26" t="s">
        <v>16916</v>
      </c>
      <c r="T84" s="26" t="s">
        <v>16916</v>
      </c>
      <c r="U84" s="26" t="s">
        <v>16916</v>
      </c>
      <c r="V84" s="580">
        <v>0</v>
      </c>
      <c r="W84" s="587">
        <v>0</v>
      </c>
      <c r="X84" s="579">
        <v>0</v>
      </c>
      <c r="Y84" s="580">
        <v>0</v>
      </c>
      <c r="Z84" s="587">
        <v>0</v>
      </c>
      <c r="AA84" s="26">
        <v>0</v>
      </c>
      <c r="AB84" s="580">
        <v>0</v>
      </c>
      <c r="AC84" s="26">
        <v>0</v>
      </c>
      <c r="AD84" s="580">
        <v>0</v>
      </c>
      <c r="AE84" s="26">
        <v>0</v>
      </c>
      <c r="AF84" s="580">
        <v>0</v>
      </c>
      <c r="AG84" s="26">
        <v>0</v>
      </c>
      <c r="AH84" s="580">
        <v>0</v>
      </c>
      <c r="AI84" s="587">
        <v>0</v>
      </c>
      <c r="AJ84" s="26" t="s">
        <v>16916</v>
      </c>
      <c r="AK84" s="26" t="s">
        <v>16916</v>
      </c>
      <c r="AL84" s="26" t="s">
        <v>16916</v>
      </c>
      <c r="AM84" s="580">
        <v>0</v>
      </c>
      <c r="AN84" s="587">
        <v>0</v>
      </c>
      <c r="AO84" s="579" t="s">
        <v>16916</v>
      </c>
      <c r="AP84" s="580">
        <v>0</v>
      </c>
      <c r="AQ84" s="26" t="s">
        <v>16916</v>
      </c>
      <c r="AR84" s="581">
        <v>0</v>
      </c>
      <c r="AS84" s="583">
        <v>96818.43</v>
      </c>
      <c r="AT84" s="584">
        <v>0</v>
      </c>
      <c r="AU84" s="585">
        <v>0</v>
      </c>
      <c r="AV84" s="586">
        <v>0</v>
      </c>
      <c r="AW84" s="583">
        <v>0</v>
      </c>
      <c r="AX84" s="584">
        <v>0</v>
      </c>
      <c r="AY84" s="585">
        <v>0</v>
      </c>
      <c r="AZ84" s="583">
        <v>96818.43</v>
      </c>
      <c r="BA84" s="583">
        <v>0</v>
      </c>
      <c r="BB84" s="585">
        <v>0</v>
      </c>
      <c r="BC84" s="586">
        <v>0</v>
      </c>
    </row>
    <row r="85" spans="1:55" x14ac:dyDescent="0.25">
      <c r="A85" s="148" t="s">
        <v>8300</v>
      </c>
      <c r="B85" s="148" t="s">
        <v>8304</v>
      </c>
      <c r="C85" s="148" t="s">
        <v>8213</v>
      </c>
      <c r="D85" s="148" t="s">
        <v>8213</v>
      </c>
      <c r="E85" s="148" t="s">
        <v>8448</v>
      </c>
      <c r="F85" s="453" t="s">
        <v>17032</v>
      </c>
      <c r="G85" s="453" t="s">
        <v>17033</v>
      </c>
      <c r="H85" s="579">
        <v>0</v>
      </c>
      <c r="I85" s="580">
        <v>0</v>
      </c>
      <c r="J85" s="587">
        <v>0</v>
      </c>
      <c r="K85" s="26">
        <v>0</v>
      </c>
      <c r="L85" s="580">
        <v>0</v>
      </c>
      <c r="M85" s="26">
        <v>0</v>
      </c>
      <c r="N85" s="580">
        <v>0</v>
      </c>
      <c r="O85" s="26">
        <v>0</v>
      </c>
      <c r="P85" s="580">
        <v>0</v>
      </c>
      <c r="Q85" s="26">
        <v>0</v>
      </c>
      <c r="R85" s="580">
        <v>0</v>
      </c>
      <c r="S85" s="26" t="s">
        <v>16916</v>
      </c>
      <c r="T85" s="26" t="s">
        <v>16916</v>
      </c>
      <c r="U85" s="26" t="s">
        <v>16916</v>
      </c>
      <c r="V85" s="580">
        <v>0</v>
      </c>
      <c r="W85" s="587">
        <v>0</v>
      </c>
      <c r="X85" s="579">
        <v>0</v>
      </c>
      <c r="Y85" s="580">
        <v>0</v>
      </c>
      <c r="Z85" s="587">
        <v>0</v>
      </c>
      <c r="AA85" s="26">
        <v>0</v>
      </c>
      <c r="AB85" s="580">
        <v>0</v>
      </c>
      <c r="AC85" s="26">
        <v>0</v>
      </c>
      <c r="AD85" s="580">
        <v>0</v>
      </c>
      <c r="AE85" s="26">
        <v>0</v>
      </c>
      <c r="AF85" s="580">
        <v>0</v>
      </c>
      <c r="AG85" s="26">
        <v>0</v>
      </c>
      <c r="AH85" s="580">
        <v>0</v>
      </c>
      <c r="AI85" s="587">
        <v>0</v>
      </c>
      <c r="AJ85" s="26" t="s">
        <v>16916</v>
      </c>
      <c r="AK85" s="26" t="s">
        <v>16916</v>
      </c>
      <c r="AL85" s="26" t="s">
        <v>16916</v>
      </c>
      <c r="AM85" s="580">
        <v>0</v>
      </c>
      <c r="AN85" s="587">
        <v>0</v>
      </c>
      <c r="AO85" s="579">
        <v>0</v>
      </c>
      <c r="AP85" s="580">
        <v>0</v>
      </c>
      <c r="AQ85" s="26">
        <v>7287348.8499999996</v>
      </c>
      <c r="AR85" s="581">
        <v>7267164.209999999</v>
      </c>
      <c r="AS85" s="583">
        <v>0</v>
      </c>
      <c r="AT85" s="584">
        <v>0</v>
      </c>
      <c r="AU85" s="585">
        <v>0</v>
      </c>
      <c r="AV85" s="586">
        <v>0</v>
      </c>
      <c r="AW85" s="583">
        <v>7287348.8499999996</v>
      </c>
      <c r="AX85" s="584">
        <v>7287348.8499999996</v>
      </c>
      <c r="AY85" s="585">
        <v>7267164.209999999</v>
      </c>
      <c r="AZ85" s="583">
        <v>7287348.8499999996</v>
      </c>
      <c r="BA85" s="583">
        <v>7287348.8499999996</v>
      </c>
      <c r="BB85" s="585">
        <v>7267164.209999999</v>
      </c>
      <c r="BC85" s="586">
        <v>0</v>
      </c>
    </row>
    <row r="86" spans="1:55" x14ac:dyDescent="0.25">
      <c r="A86" s="148" t="s">
        <v>8308</v>
      </c>
      <c r="B86" s="148" t="s">
        <v>8473</v>
      </c>
      <c r="C86" s="148" t="s">
        <v>8213</v>
      </c>
      <c r="D86" s="148" t="s">
        <v>8213</v>
      </c>
      <c r="E86" s="148" t="s">
        <v>17116</v>
      </c>
      <c r="F86" s="453" t="s">
        <v>17035</v>
      </c>
      <c r="G86" s="453" t="s">
        <v>17036</v>
      </c>
      <c r="H86" s="579">
        <v>0</v>
      </c>
      <c r="I86" s="580">
        <v>0</v>
      </c>
      <c r="J86" s="587">
        <v>0</v>
      </c>
      <c r="K86" s="26">
        <v>0</v>
      </c>
      <c r="L86" s="580">
        <v>0</v>
      </c>
      <c r="M86" s="26">
        <v>0</v>
      </c>
      <c r="N86" s="580">
        <v>0</v>
      </c>
      <c r="O86" s="26">
        <v>0</v>
      </c>
      <c r="P86" s="580">
        <v>0</v>
      </c>
      <c r="Q86" s="26">
        <v>0</v>
      </c>
      <c r="R86" s="580">
        <v>0</v>
      </c>
      <c r="S86" s="26" t="s">
        <v>16916</v>
      </c>
      <c r="T86" s="26" t="s">
        <v>16916</v>
      </c>
      <c r="U86" s="26" t="s">
        <v>16916</v>
      </c>
      <c r="V86" s="580">
        <v>0</v>
      </c>
      <c r="W86" s="587">
        <v>0</v>
      </c>
      <c r="X86" s="579">
        <v>0</v>
      </c>
      <c r="Y86" s="580">
        <v>0</v>
      </c>
      <c r="Z86" s="587">
        <v>0</v>
      </c>
      <c r="AA86" s="26">
        <v>0</v>
      </c>
      <c r="AB86" s="580">
        <v>0</v>
      </c>
      <c r="AC86" s="26">
        <v>0</v>
      </c>
      <c r="AD86" s="580">
        <v>0</v>
      </c>
      <c r="AE86" s="26">
        <v>0</v>
      </c>
      <c r="AF86" s="580">
        <v>0</v>
      </c>
      <c r="AG86" s="26">
        <v>469387.77</v>
      </c>
      <c r="AH86" s="580">
        <v>469387.77</v>
      </c>
      <c r="AI86" s="587">
        <v>0</v>
      </c>
      <c r="AJ86" s="26" t="s">
        <v>16916</v>
      </c>
      <c r="AK86" s="26" t="s">
        <v>16916</v>
      </c>
      <c r="AL86" s="26" t="s">
        <v>16916</v>
      </c>
      <c r="AM86" s="580">
        <v>0</v>
      </c>
      <c r="AN86" s="587">
        <v>0</v>
      </c>
      <c r="AO86" s="579" t="s">
        <v>16916</v>
      </c>
      <c r="AP86" s="580">
        <v>0</v>
      </c>
      <c r="AQ86" s="26" t="s">
        <v>16916</v>
      </c>
      <c r="AR86" s="581">
        <v>0</v>
      </c>
      <c r="AS86" s="583">
        <v>469387.77</v>
      </c>
      <c r="AT86" s="584">
        <v>469387.77</v>
      </c>
      <c r="AU86" s="585">
        <v>469387.77</v>
      </c>
      <c r="AV86" s="586">
        <v>0</v>
      </c>
      <c r="AW86" s="583">
        <v>0</v>
      </c>
      <c r="AX86" s="584">
        <v>0</v>
      </c>
      <c r="AY86" s="585">
        <v>0</v>
      </c>
      <c r="AZ86" s="583">
        <v>469387.77</v>
      </c>
      <c r="BA86" s="583">
        <v>469387.77</v>
      </c>
      <c r="BB86" s="585">
        <v>469387.77</v>
      </c>
      <c r="BC86" s="586">
        <v>0</v>
      </c>
    </row>
    <row r="87" spans="1:55" x14ac:dyDescent="0.25">
      <c r="A87" s="148" t="s">
        <v>8310</v>
      </c>
      <c r="B87" s="148" t="s">
        <v>8290</v>
      </c>
      <c r="C87" s="148" t="s">
        <v>8213</v>
      </c>
      <c r="D87" s="148" t="s">
        <v>8213</v>
      </c>
      <c r="E87" s="148" t="s">
        <v>8502</v>
      </c>
      <c r="F87" s="453" t="s">
        <v>17038</v>
      </c>
      <c r="G87" s="453" t="s">
        <v>17036</v>
      </c>
      <c r="H87" s="579">
        <v>0</v>
      </c>
      <c r="I87" s="580">
        <v>0</v>
      </c>
      <c r="J87" s="587">
        <v>0</v>
      </c>
      <c r="K87" s="26">
        <v>0</v>
      </c>
      <c r="L87" s="580">
        <v>0</v>
      </c>
      <c r="M87" s="26">
        <v>0</v>
      </c>
      <c r="N87" s="580">
        <v>0</v>
      </c>
      <c r="O87" s="26">
        <v>0</v>
      </c>
      <c r="P87" s="580">
        <v>0</v>
      </c>
      <c r="Q87" s="26">
        <v>0</v>
      </c>
      <c r="R87" s="580">
        <v>0</v>
      </c>
      <c r="S87" s="26" t="s">
        <v>16916</v>
      </c>
      <c r="T87" s="26" t="s">
        <v>16916</v>
      </c>
      <c r="U87" s="26" t="s">
        <v>16916</v>
      </c>
      <c r="V87" s="580">
        <v>0</v>
      </c>
      <c r="W87" s="587">
        <v>0</v>
      </c>
      <c r="X87" s="579">
        <v>63941.31</v>
      </c>
      <c r="Y87" s="580">
        <v>0</v>
      </c>
      <c r="Z87" s="587">
        <v>0</v>
      </c>
      <c r="AA87" s="26">
        <v>0</v>
      </c>
      <c r="AB87" s="580">
        <v>0</v>
      </c>
      <c r="AC87" s="26">
        <v>0</v>
      </c>
      <c r="AD87" s="580">
        <v>0</v>
      </c>
      <c r="AE87" s="26">
        <v>0</v>
      </c>
      <c r="AF87" s="580">
        <v>0</v>
      </c>
      <c r="AG87" s="26">
        <v>0</v>
      </c>
      <c r="AH87" s="580">
        <v>0</v>
      </c>
      <c r="AI87" s="587">
        <v>0</v>
      </c>
      <c r="AJ87" s="26" t="s">
        <v>16916</v>
      </c>
      <c r="AK87" s="26" t="s">
        <v>16916</v>
      </c>
      <c r="AL87" s="26" t="s">
        <v>16916</v>
      </c>
      <c r="AM87" s="580">
        <v>0</v>
      </c>
      <c r="AN87" s="587">
        <v>0</v>
      </c>
      <c r="AO87" s="579" t="s">
        <v>16916</v>
      </c>
      <c r="AP87" s="580">
        <v>0</v>
      </c>
      <c r="AQ87" s="26" t="s">
        <v>16916</v>
      </c>
      <c r="AR87" s="581">
        <v>0</v>
      </c>
      <c r="AS87" s="583">
        <v>63941.31</v>
      </c>
      <c r="AT87" s="584">
        <v>0</v>
      </c>
      <c r="AU87" s="585">
        <v>0</v>
      </c>
      <c r="AV87" s="586">
        <v>0</v>
      </c>
      <c r="AW87" s="583">
        <v>0</v>
      </c>
      <c r="AX87" s="584">
        <v>0</v>
      </c>
      <c r="AY87" s="585">
        <v>0</v>
      </c>
      <c r="AZ87" s="583">
        <v>63941.31</v>
      </c>
      <c r="BA87" s="583">
        <v>0</v>
      </c>
      <c r="BB87" s="585">
        <v>0</v>
      </c>
      <c r="BC87" s="586">
        <v>0</v>
      </c>
    </row>
    <row r="88" spans="1:55" x14ac:dyDescent="0.25">
      <c r="A88" s="148" t="s">
        <v>8311</v>
      </c>
      <c r="B88" s="148" t="s">
        <v>8312</v>
      </c>
      <c r="C88" s="148" t="s">
        <v>8213</v>
      </c>
      <c r="D88" s="148" t="s">
        <v>8213</v>
      </c>
      <c r="E88" s="148" t="s">
        <v>8503</v>
      </c>
      <c r="F88" s="453" t="s">
        <v>17039</v>
      </c>
      <c r="G88" s="453" t="s">
        <v>17036</v>
      </c>
      <c r="H88" s="579">
        <v>0</v>
      </c>
      <c r="I88" s="580">
        <v>0</v>
      </c>
      <c r="J88" s="587">
        <v>0</v>
      </c>
      <c r="K88" s="26">
        <v>0</v>
      </c>
      <c r="L88" s="580">
        <v>0</v>
      </c>
      <c r="M88" s="26">
        <v>0</v>
      </c>
      <c r="N88" s="580">
        <v>0</v>
      </c>
      <c r="O88" s="26">
        <v>0</v>
      </c>
      <c r="P88" s="580">
        <v>0</v>
      </c>
      <c r="Q88" s="26">
        <v>0</v>
      </c>
      <c r="R88" s="580">
        <v>0</v>
      </c>
      <c r="S88" s="26" t="s">
        <v>16916</v>
      </c>
      <c r="T88" s="26" t="s">
        <v>16916</v>
      </c>
      <c r="U88" s="26" t="s">
        <v>16916</v>
      </c>
      <c r="V88" s="580">
        <v>0</v>
      </c>
      <c r="W88" s="587">
        <v>0</v>
      </c>
      <c r="X88" s="579">
        <v>42453.36</v>
      </c>
      <c r="Y88" s="580">
        <v>0</v>
      </c>
      <c r="Z88" s="587">
        <v>0</v>
      </c>
      <c r="AA88" s="26">
        <v>5303.65</v>
      </c>
      <c r="AB88" s="580">
        <v>0</v>
      </c>
      <c r="AC88" s="26">
        <v>0</v>
      </c>
      <c r="AD88" s="580">
        <v>0</v>
      </c>
      <c r="AE88" s="26">
        <v>3678.15</v>
      </c>
      <c r="AF88" s="580">
        <v>0</v>
      </c>
      <c r="AG88" s="26">
        <v>0</v>
      </c>
      <c r="AH88" s="580">
        <v>0</v>
      </c>
      <c r="AI88" s="587">
        <v>0</v>
      </c>
      <c r="AJ88" s="26" t="s">
        <v>16916</v>
      </c>
      <c r="AK88" s="26" t="s">
        <v>16916</v>
      </c>
      <c r="AL88" s="26" t="s">
        <v>16916</v>
      </c>
      <c r="AM88" s="580">
        <v>0</v>
      </c>
      <c r="AN88" s="587">
        <v>0</v>
      </c>
      <c r="AO88" s="579" t="s">
        <v>16916</v>
      </c>
      <c r="AP88" s="580">
        <v>0</v>
      </c>
      <c r="AQ88" s="26" t="s">
        <v>16916</v>
      </c>
      <c r="AR88" s="581">
        <v>0</v>
      </c>
      <c r="AS88" s="583">
        <v>51435.16</v>
      </c>
      <c r="AT88" s="584">
        <v>0</v>
      </c>
      <c r="AU88" s="585">
        <v>0</v>
      </c>
      <c r="AV88" s="586">
        <v>0</v>
      </c>
      <c r="AW88" s="583">
        <v>0</v>
      </c>
      <c r="AX88" s="584">
        <v>0</v>
      </c>
      <c r="AY88" s="585">
        <v>0</v>
      </c>
      <c r="AZ88" s="583">
        <v>51435.16</v>
      </c>
      <c r="BA88" s="583">
        <v>0</v>
      </c>
      <c r="BB88" s="585">
        <v>0</v>
      </c>
      <c r="BC88" s="586">
        <v>0</v>
      </c>
    </row>
    <row r="89" spans="1:55" x14ac:dyDescent="0.25">
      <c r="A89" s="148" t="s">
        <v>8455</v>
      </c>
      <c r="B89" s="148" t="s">
        <v>9153</v>
      </c>
      <c r="C89" s="148" t="s">
        <v>8213</v>
      </c>
      <c r="D89" s="148" t="s">
        <v>8213</v>
      </c>
      <c r="E89" s="148" t="s">
        <v>3132</v>
      </c>
      <c r="F89" s="453" t="s">
        <v>17040</v>
      </c>
      <c r="G89" s="453" t="s">
        <v>17036</v>
      </c>
      <c r="H89" s="579">
        <v>0</v>
      </c>
      <c r="I89" s="580">
        <v>0</v>
      </c>
      <c r="J89" s="587">
        <v>0</v>
      </c>
      <c r="K89" s="26">
        <v>63.14</v>
      </c>
      <c r="L89" s="580">
        <v>0</v>
      </c>
      <c r="M89" s="26">
        <v>0</v>
      </c>
      <c r="N89" s="580">
        <v>0</v>
      </c>
      <c r="O89" s="26">
        <v>0</v>
      </c>
      <c r="P89" s="580">
        <v>0</v>
      </c>
      <c r="Q89" s="26">
        <v>0</v>
      </c>
      <c r="R89" s="580">
        <v>0</v>
      </c>
      <c r="S89" s="26" t="s">
        <v>16916</v>
      </c>
      <c r="T89" s="26" t="s">
        <v>16916</v>
      </c>
      <c r="U89" s="26" t="s">
        <v>16916</v>
      </c>
      <c r="V89" s="580">
        <v>0</v>
      </c>
      <c r="W89" s="587">
        <v>0</v>
      </c>
      <c r="X89" s="579">
        <v>0</v>
      </c>
      <c r="Y89" s="580">
        <v>0</v>
      </c>
      <c r="Z89" s="587">
        <v>0</v>
      </c>
      <c r="AA89" s="26">
        <v>0</v>
      </c>
      <c r="AB89" s="580">
        <v>0</v>
      </c>
      <c r="AC89" s="26">
        <v>0</v>
      </c>
      <c r="AD89" s="580">
        <v>0</v>
      </c>
      <c r="AE89" s="26">
        <v>0</v>
      </c>
      <c r="AF89" s="580">
        <v>0</v>
      </c>
      <c r="AG89" s="26">
        <v>0</v>
      </c>
      <c r="AH89" s="580">
        <v>0</v>
      </c>
      <c r="AI89" s="587">
        <v>0</v>
      </c>
      <c r="AJ89" s="26" t="s">
        <v>16916</v>
      </c>
      <c r="AK89" s="26" t="s">
        <v>16916</v>
      </c>
      <c r="AL89" s="26" t="s">
        <v>16916</v>
      </c>
      <c r="AM89" s="580">
        <v>0</v>
      </c>
      <c r="AN89" s="587">
        <v>0</v>
      </c>
      <c r="AO89" s="579" t="s">
        <v>16916</v>
      </c>
      <c r="AP89" s="580">
        <v>0</v>
      </c>
      <c r="AQ89" s="26" t="s">
        <v>16916</v>
      </c>
      <c r="AR89" s="581">
        <v>0</v>
      </c>
      <c r="AS89" s="583">
        <v>63.14</v>
      </c>
      <c r="AT89" s="584">
        <v>0</v>
      </c>
      <c r="AU89" s="585">
        <v>0</v>
      </c>
      <c r="AV89" s="586">
        <v>0</v>
      </c>
      <c r="AW89" s="583">
        <v>0</v>
      </c>
      <c r="AX89" s="584">
        <v>0</v>
      </c>
      <c r="AY89" s="585">
        <v>0</v>
      </c>
      <c r="AZ89" s="583">
        <v>63.14</v>
      </c>
      <c r="BA89" s="583">
        <v>0</v>
      </c>
      <c r="BB89" s="585">
        <v>0</v>
      </c>
      <c r="BC89" s="586">
        <v>0</v>
      </c>
    </row>
    <row r="90" spans="1:55" x14ac:dyDescent="0.25">
      <c r="A90" s="148" t="s">
        <v>8313</v>
      </c>
      <c r="B90" s="148" t="s">
        <v>8238</v>
      </c>
      <c r="C90" s="148" t="s">
        <v>8213</v>
      </c>
      <c r="D90" s="148" t="s">
        <v>8213</v>
      </c>
      <c r="E90" s="148" t="s">
        <v>4269</v>
      </c>
      <c r="F90" s="453" t="s">
        <v>17042</v>
      </c>
      <c r="G90" s="453" t="s">
        <v>17036</v>
      </c>
      <c r="H90" s="579">
        <v>0</v>
      </c>
      <c r="I90" s="580">
        <v>0</v>
      </c>
      <c r="J90" s="587">
        <v>0</v>
      </c>
      <c r="K90" s="26">
        <v>0</v>
      </c>
      <c r="L90" s="580">
        <v>0</v>
      </c>
      <c r="M90" s="26">
        <v>0</v>
      </c>
      <c r="N90" s="580">
        <v>0</v>
      </c>
      <c r="O90" s="26">
        <v>0</v>
      </c>
      <c r="P90" s="580">
        <v>0</v>
      </c>
      <c r="Q90" s="26">
        <v>0</v>
      </c>
      <c r="R90" s="580">
        <v>0</v>
      </c>
      <c r="S90" s="26" t="s">
        <v>16916</v>
      </c>
      <c r="T90" s="26" t="s">
        <v>16916</v>
      </c>
      <c r="U90" s="26" t="s">
        <v>16916</v>
      </c>
      <c r="V90" s="580">
        <v>0</v>
      </c>
      <c r="W90" s="587">
        <v>0</v>
      </c>
      <c r="X90" s="579">
        <v>94012.2</v>
      </c>
      <c r="Y90" s="580">
        <v>0</v>
      </c>
      <c r="Z90" s="587">
        <v>0</v>
      </c>
      <c r="AA90" s="26">
        <v>0</v>
      </c>
      <c r="AB90" s="580">
        <v>0</v>
      </c>
      <c r="AC90" s="26">
        <v>0</v>
      </c>
      <c r="AD90" s="580">
        <v>0</v>
      </c>
      <c r="AE90" s="26">
        <v>0</v>
      </c>
      <c r="AF90" s="580">
        <v>0</v>
      </c>
      <c r="AG90" s="26">
        <v>0</v>
      </c>
      <c r="AH90" s="580">
        <v>0</v>
      </c>
      <c r="AI90" s="587">
        <v>0</v>
      </c>
      <c r="AJ90" s="26" t="s">
        <v>16916</v>
      </c>
      <c r="AK90" s="26" t="s">
        <v>16916</v>
      </c>
      <c r="AL90" s="26" t="s">
        <v>16916</v>
      </c>
      <c r="AM90" s="580">
        <v>0</v>
      </c>
      <c r="AN90" s="587">
        <v>0</v>
      </c>
      <c r="AO90" s="579" t="s">
        <v>16916</v>
      </c>
      <c r="AP90" s="580">
        <v>0</v>
      </c>
      <c r="AQ90" s="26" t="s">
        <v>16916</v>
      </c>
      <c r="AR90" s="581">
        <v>0</v>
      </c>
      <c r="AS90" s="583">
        <v>94012.2</v>
      </c>
      <c r="AT90" s="584">
        <v>0</v>
      </c>
      <c r="AU90" s="585">
        <v>0</v>
      </c>
      <c r="AV90" s="586">
        <v>0</v>
      </c>
      <c r="AW90" s="583">
        <v>0</v>
      </c>
      <c r="AX90" s="584">
        <v>0</v>
      </c>
      <c r="AY90" s="585">
        <v>0</v>
      </c>
      <c r="AZ90" s="583">
        <v>94012.2</v>
      </c>
      <c r="BA90" s="583">
        <v>0</v>
      </c>
      <c r="BB90" s="585">
        <v>0</v>
      </c>
      <c r="BC90" s="586">
        <v>0</v>
      </c>
    </row>
    <row r="91" spans="1:55" x14ac:dyDescent="0.25">
      <c r="A91" s="148" t="s">
        <v>8319</v>
      </c>
      <c r="B91" s="148" t="s">
        <v>8262</v>
      </c>
      <c r="C91" s="148" t="s">
        <v>8213</v>
      </c>
      <c r="D91" s="148" t="s">
        <v>8213</v>
      </c>
      <c r="E91" s="148" t="s">
        <v>503</v>
      </c>
      <c r="F91" s="453" t="s">
        <v>17043</v>
      </c>
      <c r="G91" s="453" t="s">
        <v>17044</v>
      </c>
      <c r="H91" s="579">
        <v>0</v>
      </c>
      <c r="I91" s="580">
        <v>0</v>
      </c>
      <c r="J91" s="587">
        <v>0</v>
      </c>
      <c r="K91" s="26">
        <v>0</v>
      </c>
      <c r="L91" s="580">
        <v>0</v>
      </c>
      <c r="M91" s="26">
        <v>0</v>
      </c>
      <c r="N91" s="580">
        <v>0</v>
      </c>
      <c r="O91" s="26">
        <v>0</v>
      </c>
      <c r="P91" s="580">
        <v>0</v>
      </c>
      <c r="Q91" s="26">
        <v>0</v>
      </c>
      <c r="R91" s="580">
        <v>0</v>
      </c>
      <c r="S91" s="26" t="s">
        <v>16916</v>
      </c>
      <c r="T91" s="26" t="s">
        <v>16916</v>
      </c>
      <c r="U91" s="26" t="s">
        <v>16916</v>
      </c>
      <c r="V91" s="580">
        <v>0</v>
      </c>
      <c r="W91" s="587">
        <v>0</v>
      </c>
      <c r="X91" s="579">
        <v>51123.839999999997</v>
      </c>
      <c r="Y91" s="580">
        <v>51123.840000000004</v>
      </c>
      <c r="Z91" s="587">
        <v>0</v>
      </c>
      <c r="AA91" s="26">
        <v>0</v>
      </c>
      <c r="AB91" s="580">
        <v>0</v>
      </c>
      <c r="AC91" s="26">
        <v>0</v>
      </c>
      <c r="AD91" s="580">
        <v>0</v>
      </c>
      <c r="AE91" s="26">
        <v>0</v>
      </c>
      <c r="AF91" s="580">
        <v>0</v>
      </c>
      <c r="AG91" s="26">
        <v>0</v>
      </c>
      <c r="AH91" s="580">
        <v>0</v>
      </c>
      <c r="AI91" s="587">
        <v>0</v>
      </c>
      <c r="AJ91" s="26" t="s">
        <v>16916</v>
      </c>
      <c r="AK91" s="26" t="s">
        <v>16916</v>
      </c>
      <c r="AL91" s="26" t="s">
        <v>16916</v>
      </c>
      <c r="AM91" s="580">
        <v>0</v>
      </c>
      <c r="AN91" s="587">
        <v>0</v>
      </c>
      <c r="AO91" s="579" t="s">
        <v>16916</v>
      </c>
      <c r="AP91" s="580">
        <v>0</v>
      </c>
      <c r="AQ91" s="26" t="s">
        <v>16916</v>
      </c>
      <c r="AR91" s="581">
        <v>0</v>
      </c>
      <c r="AS91" s="583">
        <v>51123.839999999997</v>
      </c>
      <c r="AT91" s="584">
        <v>51123.839999999997</v>
      </c>
      <c r="AU91" s="585">
        <v>51123.840000000004</v>
      </c>
      <c r="AV91" s="586">
        <v>0</v>
      </c>
      <c r="AW91" s="583">
        <v>0</v>
      </c>
      <c r="AX91" s="584">
        <v>0</v>
      </c>
      <c r="AY91" s="585">
        <v>0</v>
      </c>
      <c r="AZ91" s="583">
        <v>51123.839999999997</v>
      </c>
      <c r="BA91" s="583">
        <v>51123.839999999997</v>
      </c>
      <c r="BB91" s="585">
        <v>51123.840000000004</v>
      </c>
      <c r="BC91" s="586">
        <v>0</v>
      </c>
    </row>
    <row r="92" spans="1:55" x14ac:dyDescent="0.25">
      <c r="A92" s="148" t="s">
        <v>8319</v>
      </c>
      <c r="B92" s="148" t="s">
        <v>8327</v>
      </c>
      <c r="C92" s="148" t="s">
        <v>8213</v>
      </c>
      <c r="D92" s="148" t="s">
        <v>8213</v>
      </c>
      <c r="E92" s="148" t="s">
        <v>4477</v>
      </c>
      <c r="F92" s="453" t="s">
        <v>17043</v>
      </c>
      <c r="G92" s="453" t="s">
        <v>17044</v>
      </c>
      <c r="H92" s="579">
        <v>0</v>
      </c>
      <c r="I92" s="580">
        <v>0</v>
      </c>
      <c r="J92" s="587">
        <v>0</v>
      </c>
      <c r="K92" s="26">
        <v>0</v>
      </c>
      <c r="L92" s="580">
        <v>0</v>
      </c>
      <c r="M92" s="26">
        <v>0</v>
      </c>
      <c r="N92" s="580">
        <v>0</v>
      </c>
      <c r="O92" s="26">
        <v>0</v>
      </c>
      <c r="P92" s="580">
        <v>0</v>
      </c>
      <c r="Q92" s="26">
        <v>0</v>
      </c>
      <c r="R92" s="580">
        <v>0</v>
      </c>
      <c r="S92" s="26" t="s">
        <v>16916</v>
      </c>
      <c r="T92" s="26" t="s">
        <v>16916</v>
      </c>
      <c r="U92" s="26" t="s">
        <v>16916</v>
      </c>
      <c r="V92" s="580">
        <v>0</v>
      </c>
      <c r="W92" s="587">
        <v>0</v>
      </c>
      <c r="X92" s="579">
        <v>38511</v>
      </c>
      <c r="Y92" s="580">
        <v>0</v>
      </c>
      <c r="Z92" s="587">
        <v>0</v>
      </c>
      <c r="AA92" s="26">
        <v>0</v>
      </c>
      <c r="AB92" s="580">
        <v>0</v>
      </c>
      <c r="AC92" s="26">
        <v>0</v>
      </c>
      <c r="AD92" s="580">
        <v>0</v>
      </c>
      <c r="AE92" s="26">
        <v>4226.87</v>
      </c>
      <c r="AF92" s="580">
        <v>0</v>
      </c>
      <c r="AG92" s="26">
        <v>0</v>
      </c>
      <c r="AH92" s="580">
        <v>0</v>
      </c>
      <c r="AI92" s="587">
        <v>0</v>
      </c>
      <c r="AJ92" s="26" t="s">
        <v>16916</v>
      </c>
      <c r="AK92" s="26" t="s">
        <v>16916</v>
      </c>
      <c r="AL92" s="26" t="s">
        <v>16916</v>
      </c>
      <c r="AM92" s="580">
        <v>0</v>
      </c>
      <c r="AN92" s="587">
        <v>0</v>
      </c>
      <c r="AO92" s="579" t="s">
        <v>16916</v>
      </c>
      <c r="AP92" s="580">
        <v>0</v>
      </c>
      <c r="AQ92" s="26" t="s">
        <v>16916</v>
      </c>
      <c r="AR92" s="581">
        <v>0</v>
      </c>
      <c r="AS92" s="583">
        <v>42737.87</v>
      </c>
      <c r="AT92" s="584">
        <v>0</v>
      </c>
      <c r="AU92" s="585">
        <v>0</v>
      </c>
      <c r="AV92" s="586">
        <v>0</v>
      </c>
      <c r="AW92" s="583">
        <v>0</v>
      </c>
      <c r="AX92" s="584">
        <v>0</v>
      </c>
      <c r="AY92" s="585">
        <v>0</v>
      </c>
      <c r="AZ92" s="583">
        <v>42737.87</v>
      </c>
      <c r="BA92" s="583">
        <v>0</v>
      </c>
      <c r="BB92" s="585">
        <v>0</v>
      </c>
      <c r="BC92" s="586">
        <v>0</v>
      </c>
    </row>
    <row r="93" spans="1:55" x14ac:dyDescent="0.25">
      <c r="A93" s="148" t="s">
        <v>8319</v>
      </c>
      <c r="B93" s="148" t="s">
        <v>8250</v>
      </c>
      <c r="C93" s="148" t="s">
        <v>8213</v>
      </c>
      <c r="D93" s="148" t="s">
        <v>8213</v>
      </c>
      <c r="E93" s="148" t="s">
        <v>526</v>
      </c>
      <c r="F93" s="453" t="s">
        <v>17043</v>
      </c>
      <c r="G93" s="453" t="s">
        <v>17044</v>
      </c>
      <c r="H93" s="579">
        <v>0</v>
      </c>
      <c r="I93" s="580">
        <v>0</v>
      </c>
      <c r="J93" s="587">
        <v>0</v>
      </c>
      <c r="K93" s="26">
        <v>0</v>
      </c>
      <c r="L93" s="580">
        <v>0</v>
      </c>
      <c r="M93" s="26">
        <v>0</v>
      </c>
      <c r="N93" s="580">
        <v>0</v>
      </c>
      <c r="O93" s="26">
        <v>0</v>
      </c>
      <c r="P93" s="580">
        <v>0</v>
      </c>
      <c r="Q93" s="26">
        <v>0</v>
      </c>
      <c r="R93" s="580">
        <v>0</v>
      </c>
      <c r="S93" s="26" t="s">
        <v>16916</v>
      </c>
      <c r="T93" s="26" t="s">
        <v>16916</v>
      </c>
      <c r="U93" s="26" t="s">
        <v>16916</v>
      </c>
      <c r="V93" s="580">
        <v>0</v>
      </c>
      <c r="W93" s="587">
        <v>0</v>
      </c>
      <c r="X93" s="579">
        <v>1408079.22</v>
      </c>
      <c r="Y93" s="580">
        <v>1243382.6799999997</v>
      </c>
      <c r="Z93" s="587">
        <v>0</v>
      </c>
      <c r="AA93" s="26">
        <v>0</v>
      </c>
      <c r="AB93" s="580">
        <v>0</v>
      </c>
      <c r="AC93" s="26">
        <v>0</v>
      </c>
      <c r="AD93" s="580">
        <v>0</v>
      </c>
      <c r="AE93" s="26">
        <v>0</v>
      </c>
      <c r="AF93" s="580">
        <v>0</v>
      </c>
      <c r="AG93" s="26">
        <v>0</v>
      </c>
      <c r="AH93" s="580">
        <v>0</v>
      </c>
      <c r="AI93" s="587">
        <v>0</v>
      </c>
      <c r="AJ93" s="26" t="s">
        <v>16916</v>
      </c>
      <c r="AK93" s="26" t="s">
        <v>16916</v>
      </c>
      <c r="AL93" s="26" t="s">
        <v>16916</v>
      </c>
      <c r="AM93" s="580">
        <v>0</v>
      </c>
      <c r="AN93" s="587">
        <v>0</v>
      </c>
      <c r="AO93" s="579" t="s">
        <v>16916</v>
      </c>
      <c r="AP93" s="580">
        <v>0</v>
      </c>
      <c r="AQ93" s="26" t="s">
        <v>16916</v>
      </c>
      <c r="AR93" s="581">
        <v>0</v>
      </c>
      <c r="AS93" s="583">
        <v>1408079.22</v>
      </c>
      <c r="AT93" s="584">
        <v>1408079.22</v>
      </c>
      <c r="AU93" s="585">
        <v>1243382.6799999997</v>
      </c>
      <c r="AV93" s="586">
        <v>0</v>
      </c>
      <c r="AW93" s="583">
        <v>0</v>
      </c>
      <c r="AX93" s="584">
        <v>0</v>
      </c>
      <c r="AY93" s="585">
        <v>0</v>
      </c>
      <c r="AZ93" s="583">
        <v>1408079.22</v>
      </c>
      <c r="BA93" s="583">
        <v>1408079.22</v>
      </c>
      <c r="BB93" s="585">
        <v>1243382.6799999997</v>
      </c>
      <c r="BC93" s="586">
        <v>0</v>
      </c>
    </row>
    <row r="94" spans="1:55" x14ac:dyDescent="0.25">
      <c r="A94" s="148" t="s">
        <v>8319</v>
      </c>
      <c r="B94" s="148" t="s">
        <v>8441</v>
      </c>
      <c r="C94" s="148" t="s">
        <v>8213</v>
      </c>
      <c r="D94" s="148" t="s">
        <v>8213</v>
      </c>
      <c r="E94" s="148" t="s">
        <v>455</v>
      </c>
      <c r="F94" s="453" t="s">
        <v>17043</v>
      </c>
      <c r="G94" s="453" t="s">
        <v>17044</v>
      </c>
      <c r="H94" s="579">
        <v>692246.11</v>
      </c>
      <c r="I94" s="580">
        <v>620339.12999999989</v>
      </c>
      <c r="J94" s="587">
        <v>0</v>
      </c>
      <c r="K94" s="26">
        <v>108051.01</v>
      </c>
      <c r="L94" s="580">
        <v>108051.01</v>
      </c>
      <c r="M94" s="26">
        <v>2829473.64</v>
      </c>
      <c r="N94" s="580">
        <v>0</v>
      </c>
      <c r="O94" s="26">
        <v>121976.11</v>
      </c>
      <c r="P94" s="580">
        <v>91482.159999999989</v>
      </c>
      <c r="Q94" s="26">
        <v>0</v>
      </c>
      <c r="R94" s="580">
        <v>0</v>
      </c>
      <c r="S94" s="26" t="s">
        <v>16916</v>
      </c>
      <c r="T94" s="26" t="s">
        <v>16916</v>
      </c>
      <c r="U94" s="26" t="s">
        <v>16916</v>
      </c>
      <c r="V94" s="580">
        <v>0</v>
      </c>
      <c r="W94" s="587">
        <v>0</v>
      </c>
      <c r="X94" s="579">
        <v>0</v>
      </c>
      <c r="Y94" s="580">
        <v>0</v>
      </c>
      <c r="Z94" s="587">
        <v>0</v>
      </c>
      <c r="AA94" s="26">
        <v>0</v>
      </c>
      <c r="AB94" s="580">
        <v>0</v>
      </c>
      <c r="AC94" s="26">
        <v>0</v>
      </c>
      <c r="AD94" s="580">
        <v>0</v>
      </c>
      <c r="AE94" s="26">
        <v>0</v>
      </c>
      <c r="AF94" s="580">
        <v>0</v>
      </c>
      <c r="AG94" s="26">
        <v>0</v>
      </c>
      <c r="AH94" s="580">
        <v>0</v>
      </c>
      <c r="AI94" s="587">
        <v>0</v>
      </c>
      <c r="AJ94" s="26" t="s">
        <v>16916</v>
      </c>
      <c r="AK94" s="26" t="s">
        <v>16916</v>
      </c>
      <c r="AL94" s="26" t="s">
        <v>16916</v>
      </c>
      <c r="AM94" s="580">
        <v>0</v>
      </c>
      <c r="AN94" s="587">
        <v>0</v>
      </c>
      <c r="AO94" s="579" t="s">
        <v>16916</v>
      </c>
      <c r="AP94" s="580">
        <v>0</v>
      </c>
      <c r="AQ94" s="26" t="s">
        <v>16916</v>
      </c>
      <c r="AR94" s="581">
        <v>0</v>
      </c>
      <c r="AS94" s="583">
        <v>3751746.87</v>
      </c>
      <c r="AT94" s="584">
        <v>3751746.87</v>
      </c>
      <c r="AU94" s="585">
        <v>819872.29999999993</v>
      </c>
      <c r="AV94" s="586">
        <v>0</v>
      </c>
      <c r="AW94" s="583">
        <v>0</v>
      </c>
      <c r="AX94" s="584">
        <v>0</v>
      </c>
      <c r="AY94" s="585">
        <v>0</v>
      </c>
      <c r="AZ94" s="583">
        <v>3751746.87</v>
      </c>
      <c r="BA94" s="583">
        <v>3751746.87</v>
      </c>
      <c r="BB94" s="585">
        <v>819872.29999999993</v>
      </c>
      <c r="BC94" s="586">
        <v>0</v>
      </c>
    </row>
    <row r="95" spans="1:55" x14ac:dyDescent="0.25">
      <c r="A95" s="148" t="s">
        <v>8421</v>
      </c>
      <c r="B95" s="148" t="s">
        <v>8382</v>
      </c>
      <c r="C95" s="148" t="s">
        <v>8213</v>
      </c>
      <c r="D95" s="148" t="s">
        <v>8213</v>
      </c>
      <c r="E95" s="148" t="s">
        <v>1464</v>
      </c>
      <c r="F95" s="453" t="s">
        <v>17056</v>
      </c>
      <c r="G95" s="453" t="s">
        <v>17044</v>
      </c>
      <c r="H95" s="579">
        <v>0</v>
      </c>
      <c r="I95" s="580">
        <v>0</v>
      </c>
      <c r="J95" s="587">
        <v>0</v>
      </c>
      <c r="K95" s="26">
        <v>0</v>
      </c>
      <c r="L95" s="580">
        <v>0</v>
      </c>
      <c r="M95" s="26">
        <v>0</v>
      </c>
      <c r="N95" s="580">
        <v>0</v>
      </c>
      <c r="O95" s="26">
        <v>0</v>
      </c>
      <c r="P95" s="580">
        <v>0</v>
      </c>
      <c r="Q95" s="26">
        <v>0</v>
      </c>
      <c r="R95" s="580">
        <v>0</v>
      </c>
      <c r="S95" s="26" t="s">
        <v>16916</v>
      </c>
      <c r="T95" s="26" t="s">
        <v>16916</v>
      </c>
      <c r="U95" s="26" t="s">
        <v>16916</v>
      </c>
      <c r="V95" s="580">
        <v>0</v>
      </c>
      <c r="W95" s="587">
        <v>0</v>
      </c>
      <c r="X95" s="579">
        <v>257090.1</v>
      </c>
      <c r="Y95" s="580">
        <v>257090.09999999998</v>
      </c>
      <c r="Z95" s="587">
        <v>0</v>
      </c>
      <c r="AA95" s="26">
        <v>254943.88</v>
      </c>
      <c r="AB95" s="580">
        <v>254943.86</v>
      </c>
      <c r="AC95" s="26">
        <v>0</v>
      </c>
      <c r="AD95" s="580">
        <v>0</v>
      </c>
      <c r="AE95" s="26">
        <v>79206.53</v>
      </c>
      <c r="AF95" s="580">
        <v>79206.53</v>
      </c>
      <c r="AG95" s="26">
        <v>0</v>
      </c>
      <c r="AH95" s="580">
        <v>0</v>
      </c>
      <c r="AI95" s="587">
        <v>0</v>
      </c>
      <c r="AJ95" s="26" t="s">
        <v>16916</v>
      </c>
      <c r="AK95" s="26" t="s">
        <v>16916</v>
      </c>
      <c r="AL95" s="26" t="s">
        <v>16916</v>
      </c>
      <c r="AM95" s="580">
        <v>0</v>
      </c>
      <c r="AN95" s="587">
        <v>0</v>
      </c>
      <c r="AO95" s="579" t="s">
        <v>16916</v>
      </c>
      <c r="AP95" s="580">
        <v>0</v>
      </c>
      <c r="AQ95" s="26" t="s">
        <v>16916</v>
      </c>
      <c r="AR95" s="581">
        <v>0</v>
      </c>
      <c r="AS95" s="583">
        <v>591240.51</v>
      </c>
      <c r="AT95" s="584">
        <v>591240.51</v>
      </c>
      <c r="AU95" s="585">
        <v>591240.49</v>
      </c>
      <c r="AV95" s="586">
        <v>0</v>
      </c>
      <c r="AW95" s="583">
        <v>0</v>
      </c>
      <c r="AX95" s="584">
        <v>0</v>
      </c>
      <c r="AY95" s="585">
        <v>0</v>
      </c>
      <c r="AZ95" s="583">
        <v>591240.51</v>
      </c>
      <c r="BA95" s="583">
        <v>591240.51</v>
      </c>
      <c r="BB95" s="585">
        <v>591240.49</v>
      </c>
      <c r="BC95" s="586">
        <v>0</v>
      </c>
    </row>
    <row r="96" spans="1:55" x14ac:dyDescent="0.25">
      <c r="A96" s="148" t="s">
        <v>8421</v>
      </c>
      <c r="B96" s="148" t="s">
        <v>8214</v>
      </c>
      <c r="C96" s="148" t="s">
        <v>8213</v>
      </c>
      <c r="D96" s="148" t="s">
        <v>8213</v>
      </c>
      <c r="E96" s="148" t="s">
        <v>1517</v>
      </c>
      <c r="F96" s="453" t="s">
        <v>17056</v>
      </c>
      <c r="G96" s="453" t="s">
        <v>17044</v>
      </c>
      <c r="H96" s="579">
        <v>0</v>
      </c>
      <c r="I96" s="580">
        <v>0</v>
      </c>
      <c r="J96" s="587">
        <v>0</v>
      </c>
      <c r="K96" s="26">
        <v>0</v>
      </c>
      <c r="L96" s="580">
        <v>0</v>
      </c>
      <c r="M96" s="26">
        <v>0</v>
      </c>
      <c r="N96" s="580">
        <v>0</v>
      </c>
      <c r="O96" s="26">
        <v>0</v>
      </c>
      <c r="P96" s="580">
        <v>0</v>
      </c>
      <c r="Q96" s="26">
        <v>0</v>
      </c>
      <c r="R96" s="580">
        <v>0</v>
      </c>
      <c r="S96" s="26" t="s">
        <v>16916</v>
      </c>
      <c r="T96" s="26" t="s">
        <v>16916</v>
      </c>
      <c r="U96" s="26" t="s">
        <v>16916</v>
      </c>
      <c r="V96" s="580">
        <v>0</v>
      </c>
      <c r="W96" s="587">
        <v>0</v>
      </c>
      <c r="X96" s="579">
        <v>110419.35</v>
      </c>
      <c r="Y96" s="580">
        <v>0</v>
      </c>
      <c r="Z96" s="587">
        <v>0</v>
      </c>
      <c r="AA96" s="26">
        <v>110931.35</v>
      </c>
      <c r="AB96" s="580">
        <v>105412.25</v>
      </c>
      <c r="AC96" s="26">
        <v>0</v>
      </c>
      <c r="AD96" s="580">
        <v>0</v>
      </c>
      <c r="AE96" s="26">
        <v>0</v>
      </c>
      <c r="AF96" s="580">
        <v>0</v>
      </c>
      <c r="AG96" s="26">
        <v>0</v>
      </c>
      <c r="AH96" s="580">
        <v>0</v>
      </c>
      <c r="AI96" s="587">
        <v>0</v>
      </c>
      <c r="AJ96" s="26" t="s">
        <v>16916</v>
      </c>
      <c r="AK96" s="26" t="s">
        <v>16916</v>
      </c>
      <c r="AL96" s="26" t="s">
        <v>16916</v>
      </c>
      <c r="AM96" s="580">
        <v>0</v>
      </c>
      <c r="AN96" s="587">
        <v>0</v>
      </c>
      <c r="AO96" s="579" t="s">
        <v>16916</v>
      </c>
      <c r="AP96" s="580">
        <v>0</v>
      </c>
      <c r="AQ96" s="26" t="s">
        <v>16916</v>
      </c>
      <c r="AR96" s="581">
        <v>0</v>
      </c>
      <c r="AS96" s="583">
        <v>221350.7</v>
      </c>
      <c r="AT96" s="584">
        <v>221350.7</v>
      </c>
      <c r="AU96" s="585">
        <v>105412.25</v>
      </c>
      <c r="AV96" s="586">
        <v>0</v>
      </c>
      <c r="AW96" s="583">
        <v>0</v>
      </c>
      <c r="AX96" s="584">
        <v>0</v>
      </c>
      <c r="AY96" s="585">
        <v>0</v>
      </c>
      <c r="AZ96" s="583">
        <v>221350.7</v>
      </c>
      <c r="BA96" s="583">
        <v>221350.7</v>
      </c>
      <c r="BB96" s="585">
        <v>105412.25</v>
      </c>
      <c r="BC96" s="586">
        <v>0</v>
      </c>
    </row>
    <row r="97" spans="1:55" x14ac:dyDescent="0.25">
      <c r="A97" s="148" t="s">
        <v>8321</v>
      </c>
      <c r="B97" s="148" t="s">
        <v>8286</v>
      </c>
      <c r="C97" s="148" t="s">
        <v>8213</v>
      </c>
      <c r="D97" s="148" t="s">
        <v>8213</v>
      </c>
      <c r="E97" s="148" t="s">
        <v>134</v>
      </c>
      <c r="F97" s="453" t="s">
        <v>16902</v>
      </c>
      <c r="G97" s="453" t="s">
        <v>17044</v>
      </c>
      <c r="H97" s="579">
        <v>298987.63</v>
      </c>
      <c r="I97" s="580">
        <v>0</v>
      </c>
      <c r="J97" s="587">
        <v>0</v>
      </c>
      <c r="K97" s="26">
        <v>0</v>
      </c>
      <c r="L97" s="580">
        <v>0</v>
      </c>
      <c r="M97" s="26">
        <v>0</v>
      </c>
      <c r="N97" s="580">
        <v>0</v>
      </c>
      <c r="O97" s="26">
        <v>350109.36</v>
      </c>
      <c r="P97" s="580">
        <v>0</v>
      </c>
      <c r="Q97" s="26">
        <v>0</v>
      </c>
      <c r="R97" s="580">
        <v>0</v>
      </c>
      <c r="S97" s="26" t="s">
        <v>16916</v>
      </c>
      <c r="T97" s="26" t="s">
        <v>16916</v>
      </c>
      <c r="U97" s="26" t="s">
        <v>16916</v>
      </c>
      <c r="V97" s="580">
        <v>0</v>
      </c>
      <c r="W97" s="587">
        <v>0</v>
      </c>
      <c r="X97" s="579">
        <v>504233.19</v>
      </c>
      <c r="Y97" s="580">
        <v>0</v>
      </c>
      <c r="Z97" s="587">
        <v>0</v>
      </c>
      <c r="AA97" s="26">
        <v>0</v>
      </c>
      <c r="AB97" s="580">
        <v>0</v>
      </c>
      <c r="AC97" s="26">
        <v>0</v>
      </c>
      <c r="AD97" s="580">
        <v>0</v>
      </c>
      <c r="AE97" s="26">
        <v>0</v>
      </c>
      <c r="AF97" s="580">
        <v>0</v>
      </c>
      <c r="AG97" s="26">
        <v>0</v>
      </c>
      <c r="AH97" s="580">
        <v>0</v>
      </c>
      <c r="AI97" s="587">
        <v>0</v>
      </c>
      <c r="AJ97" s="26" t="s">
        <v>16916</v>
      </c>
      <c r="AK97" s="26" t="s">
        <v>16916</v>
      </c>
      <c r="AL97" s="26" t="s">
        <v>16916</v>
      </c>
      <c r="AM97" s="580">
        <v>0</v>
      </c>
      <c r="AN97" s="587">
        <v>0</v>
      </c>
      <c r="AO97" s="579" t="s">
        <v>16916</v>
      </c>
      <c r="AP97" s="580">
        <v>0</v>
      </c>
      <c r="AQ97" s="26" t="s">
        <v>16916</v>
      </c>
      <c r="AR97" s="581">
        <v>0</v>
      </c>
      <c r="AS97" s="583">
        <v>1153330.18</v>
      </c>
      <c r="AT97" s="584">
        <v>0</v>
      </c>
      <c r="AU97" s="585">
        <v>0</v>
      </c>
      <c r="AV97" s="586">
        <v>0</v>
      </c>
      <c r="AW97" s="583">
        <v>0</v>
      </c>
      <c r="AX97" s="584">
        <v>0</v>
      </c>
      <c r="AY97" s="585">
        <v>0</v>
      </c>
      <c r="AZ97" s="583">
        <v>1153330.18</v>
      </c>
      <c r="BA97" s="583">
        <v>0</v>
      </c>
      <c r="BB97" s="585">
        <v>0</v>
      </c>
      <c r="BC97" s="586">
        <v>0</v>
      </c>
    </row>
    <row r="98" spans="1:55" x14ac:dyDescent="0.25">
      <c r="A98" s="148" t="s">
        <v>8321</v>
      </c>
      <c r="B98" s="148" t="s">
        <v>8325</v>
      </c>
      <c r="C98" s="148" t="s">
        <v>8213</v>
      </c>
      <c r="D98" s="148" t="s">
        <v>8213</v>
      </c>
      <c r="E98" s="148" t="s">
        <v>198</v>
      </c>
      <c r="F98" s="453" t="s">
        <v>16902</v>
      </c>
      <c r="G98" s="453" t="s">
        <v>17044</v>
      </c>
      <c r="H98" s="579">
        <v>0</v>
      </c>
      <c r="I98" s="580">
        <v>0</v>
      </c>
      <c r="J98" s="587">
        <v>0</v>
      </c>
      <c r="K98" s="26">
        <v>0</v>
      </c>
      <c r="L98" s="580">
        <v>0</v>
      </c>
      <c r="M98" s="26">
        <v>0</v>
      </c>
      <c r="N98" s="580">
        <v>0</v>
      </c>
      <c r="O98" s="26">
        <v>0</v>
      </c>
      <c r="P98" s="580">
        <v>0</v>
      </c>
      <c r="Q98" s="26">
        <v>0</v>
      </c>
      <c r="R98" s="580">
        <v>0</v>
      </c>
      <c r="S98" s="26" t="s">
        <v>16916</v>
      </c>
      <c r="T98" s="26" t="s">
        <v>16916</v>
      </c>
      <c r="U98" s="26" t="s">
        <v>16916</v>
      </c>
      <c r="V98" s="580">
        <v>0</v>
      </c>
      <c r="W98" s="587">
        <v>0</v>
      </c>
      <c r="X98" s="579">
        <v>139186.28</v>
      </c>
      <c r="Y98" s="580">
        <v>139186.28</v>
      </c>
      <c r="Z98" s="587">
        <v>0</v>
      </c>
      <c r="AA98" s="26">
        <v>0</v>
      </c>
      <c r="AB98" s="580">
        <v>0</v>
      </c>
      <c r="AC98" s="26">
        <v>0</v>
      </c>
      <c r="AD98" s="580">
        <v>0</v>
      </c>
      <c r="AE98" s="26">
        <v>0</v>
      </c>
      <c r="AF98" s="580">
        <v>0</v>
      </c>
      <c r="AG98" s="26">
        <v>0</v>
      </c>
      <c r="AH98" s="580">
        <v>0</v>
      </c>
      <c r="AI98" s="587">
        <v>0</v>
      </c>
      <c r="AJ98" s="26" t="s">
        <v>16916</v>
      </c>
      <c r="AK98" s="26" t="s">
        <v>16916</v>
      </c>
      <c r="AL98" s="26" t="s">
        <v>16916</v>
      </c>
      <c r="AM98" s="580">
        <v>0</v>
      </c>
      <c r="AN98" s="587">
        <v>0</v>
      </c>
      <c r="AO98" s="579" t="s">
        <v>16916</v>
      </c>
      <c r="AP98" s="580">
        <v>0</v>
      </c>
      <c r="AQ98" s="26" t="s">
        <v>16916</v>
      </c>
      <c r="AR98" s="581">
        <v>0</v>
      </c>
      <c r="AS98" s="583">
        <v>139186.28</v>
      </c>
      <c r="AT98" s="584">
        <v>139186.28</v>
      </c>
      <c r="AU98" s="585">
        <v>139186.28</v>
      </c>
      <c r="AV98" s="586">
        <v>0</v>
      </c>
      <c r="AW98" s="583">
        <v>0</v>
      </c>
      <c r="AX98" s="584">
        <v>0</v>
      </c>
      <c r="AY98" s="585">
        <v>0</v>
      </c>
      <c r="AZ98" s="583">
        <v>139186.28</v>
      </c>
      <c r="BA98" s="583">
        <v>139186.28</v>
      </c>
      <c r="BB98" s="585">
        <v>139186.28</v>
      </c>
      <c r="BC98" s="586">
        <v>0</v>
      </c>
    </row>
    <row r="99" spans="1:55" ht="26.25" x14ac:dyDescent="0.25">
      <c r="A99" s="148" t="s">
        <v>8322</v>
      </c>
      <c r="B99" s="148" t="s">
        <v>8323</v>
      </c>
      <c r="C99" s="148" t="s">
        <v>8213</v>
      </c>
      <c r="D99" s="148" t="s">
        <v>8213</v>
      </c>
      <c r="E99" s="148" t="s">
        <v>8324</v>
      </c>
      <c r="F99" s="453" t="s">
        <v>17045</v>
      </c>
      <c r="G99" s="453" t="s">
        <v>17044</v>
      </c>
      <c r="H99" s="579">
        <v>0</v>
      </c>
      <c r="I99" s="580">
        <v>0</v>
      </c>
      <c r="J99" s="587">
        <v>0</v>
      </c>
      <c r="K99" s="26">
        <v>0</v>
      </c>
      <c r="L99" s="580">
        <v>0</v>
      </c>
      <c r="M99" s="26">
        <v>6328.98</v>
      </c>
      <c r="N99" s="580">
        <v>0</v>
      </c>
      <c r="O99" s="26">
        <v>0</v>
      </c>
      <c r="P99" s="580">
        <v>0</v>
      </c>
      <c r="Q99" s="26">
        <v>0</v>
      </c>
      <c r="R99" s="580">
        <v>0</v>
      </c>
      <c r="S99" s="26" t="s">
        <v>16916</v>
      </c>
      <c r="T99" s="26" t="s">
        <v>16916</v>
      </c>
      <c r="U99" s="26" t="s">
        <v>16916</v>
      </c>
      <c r="V99" s="580">
        <v>0</v>
      </c>
      <c r="W99" s="587">
        <v>0</v>
      </c>
      <c r="X99" s="579">
        <v>0</v>
      </c>
      <c r="Y99" s="580">
        <v>0</v>
      </c>
      <c r="Z99" s="587">
        <v>0</v>
      </c>
      <c r="AA99" s="26">
        <v>0</v>
      </c>
      <c r="AB99" s="580">
        <v>0</v>
      </c>
      <c r="AC99" s="26">
        <v>0</v>
      </c>
      <c r="AD99" s="580">
        <v>0</v>
      </c>
      <c r="AE99" s="26">
        <v>0</v>
      </c>
      <c r="AF99" s="580">
        <v>0</v>
      </c>
      <c r="AG99" s="26">
        <v>0</v>
      </c>
      <c r="AH99" s="580">
        <v>0</v>
      </c>
      <c r="AI99" s="587">
        <v>0</v>
      </c>
      <c r="AJ99" s="26" t="s">
        <v>16916</v>
      </c>
      <c r="AK99" s="26" t="s">
        <v>16916</v>
      </c>
      <c r="AL99" s="26" t="s">
        <v>16916</v>
      </c>
      <c r="AM99" s="580">
        <v>0</v>
      </c>
      <c r="AN99" s="587">
        <v>0</v>
      </c>
      <c r="AO99" s="579" t="s">
        <v>16916</v>
      </c>
      <c r="AP99" s="580">
        <v>0</v>
      </c>
      <c r="AQ99" s="26" t="s">
        <v>16916</v>
      </c>
      <c r="AR99" s="581">
        <v>0</v>
      </c>
      <c r="AS99" s="583">
        <v>6328.98</v>
      </c>
      <c r="AT99" s="584">
        <v>0</v>
      </c>
      <c r="AU99" s="585">
        <v>0</v>
      </c>
      <c r="AV99" s="586">
        <v>0</v>
      </c>
      <c r="AW99" s="583">
        <v>0</v>
      </c>
      <c r="AX99" s="584">
        <v>0</v>
      </c>
      <c r="AY99" s="585">
        <v>0</v>
      </c>
      <c r="AZ99" s="583">
        <v>6328.98</v>
      </c>
      <c r="BA99" s="583">
        <v>0</v>
      </c>
      <c r="BB99" s="585">
        <v>0</v>
      </c>
      <c r="BC99" s="586">
        <v>0</v>
      </c>
    </row>
    <row r="100" spans="1:55" x14ac:dyDescent="0.25">
      <c r="A100" s="148" t="s">
        <v>8326</v>
      </c>
      <c r="B100" s="148" t="s">
        <v>8301</v>
      </c>
      <c r="C100" s="148" t="s">
        <v>8213</v>
      </c>
      <c r="D100" s="148" t="s">
        <v>8213</v>
      </c>
      <c r="E100" s="148" t="s">
        <v>199</v>
      </c>
      <c r="F100" s="453" t="s">
        <v>17046</v>
      </c>
      <c r="G100" s="453" t="s">
        <v>17044</v>
      </c>
      <c r="H100" s="579">
        <v>437283.85</v>
      </c>
      <c r="I100" s="580">
        <v>0</v>
      </c>
      <c r="J100" s="587">
        <v>0</v>
      </c>
      <c r="K100" s="26">
        <v>0</v>
      </c>
      <c r="L100" s="580">
        <v>0</v>
      </c>
      <c r="M100" s="26">
        <v>0</v>
      </c>
      <c r="N100" s="580">
        <v>0</v>
      </c>
      <c r="O100" s="26">
        <v>20057.62</v>
      </c>
      <c r="P100" s="580">
        <v>0</v>
      </c>
      <c r="Q100" s="26">
        <v>0</v>
      </c>
      <c r="R100" s="580">
        <v>0</v>
      </c>
      <c r="S100" s="26" t="s">
        <v>16916</v>
      </c>
      <c r="T100" s="26" t="s">
        <v>16916</v>
      </c>
      <c r="U100" s="26" t="s">
        <v>16916</v>
      </c>
      <c r="V100" s="580">
        <v>0</v>
      </c>
      <c r="W100" s="587">
        <v>0</v>
      </c>
      <c r="X100" s="579">
        <v>0</v>
      </c>
      <c r="Y100" s="580">
        <v>0</v>
      </c>
      <c r="Z100" s="587">
        <v>0</v>
      </c>
      <c r="AA100" s="26">
        <v>0</v>
      </c>
      <c r="AB100" s="580">
        <v>0</v>
      </c>
      <c r="AC100" s="26">
        <v>0</v>
      </c>
      <c r="AD100" s="580">
        <v>0</v>
      </c>
      <c r="AE100" s="26">
        <v>0</v>
      </c>
      <c r="AF100" s="580">
        <v>0</v>
      </c>
      <c r="AG100" s="26">
        <v>0</v>
      </c>
      <c r="AH100" s="580">
        <v>0</v>
      </c>
      <c r="AI100" s="587">
        <v>0</v>
      </c>
      <c r="AJ100" s="26" t="s">
        <v>16916</v>
      </c>
      <c r="AK100" s="26" t="s">
        <v>16916</v>
      </c>
      <c r="AL100" s="26" t="s">
        <v>16916</v>
      </c>
      <c r="AM100" s="580">
        <v>0</v>
      </c>
      <c r="AN100" s="587">
        <v>0</v>
      </c>
      <c r="AO100" s="579" t="s">
        <v>16916</v>
      </c>
      <c r="AP100" s="580">
        <v>0</v>
      </c>
      <c r="AQ100" s="26" t="s">
        <v>16916</v>
      </c>
      <c r="AR100" s="581">
        <v>0</v>
      </c>
      <c r="AS100" s="583">
        <v>457341.47</v>
      </c>
      <c r="AT100" s="584">
        <v>0</v>
      </c>
      <c r="AU100" s="585">
        <v>0</v>
      </c>
      <c r="AV100" s="586">
        <v>0</v>
      </c>
      <c r="AW100" s="583">
        <v>0</v>
      </c>
      <c r="AX100" s="584">
        <v>0</v>
      </c>
      <c r="AY100" s="585">
        <v>0</v>
      </c>
      <c r="AZ100" s="583">
        <v>457341.47</v>
      </c>
      <c r="BA100" s="583">
        <v>0</v>
      </c>
      <c r="BB100" s="585">
        <v>0</v>
      </c>
      <c r="BC100" s="586">
        <v>0</v>
      </c>
    </row>
    <row r="101" spans="1:55" x14ac:dyDescent="0.25">
      <c r="A101" s="148" t="s">
        <v>8326</v>
      </c>
      <c r="B101" s="148" t="s">
        <v>8335</v>
      </c>
      <c r="C101" s="148" t="s">
        <v>8213</v>
      </c>
      <c r="D101" s="148" t="s">
        <v>8213</v>
      </c>
      <c r="E101" s="148" t="s">
        <v>3700</v>
      </c>
      <c r="F101" s="453" t="s">
        <v>17046</v>
      </c>
      <c r="G101" s="453" t="s">
        <v>17044</v>
      </c>
      <c r="H101" s="579">
        <v>0</v>
      </c>
      <c r="I101" s="580">
        <v>0</v>
      </c>
      <c r="J101" s="587">
        <v>0</v>
      </c>
      <c r="K101" s="26">
        <v>0</v>
      </c>
      <c r="L101" s="580">
        <v>0</v>
      </c>
      <c r="M101" s="26">
        <v>0</v>
      </c>
      <c r="N101" s="580">
        <v>0</v>
      </c>
      <c r="O101" s="26">
        <v>0</v>
      </c>
      <c r="P101" s="580">
        <v>0</v>
      </c>
      <c r="Q101" s="26">
        <v>0</v>
      </c>
      <c r="R101" s="580">
        <v>0</v>
      </c>
      <c r="S101" s="26" t="s">
        <v>16916</v>
      </c>
      <c r="T101" s="26" t="s">
        <v>16916</v>
      </c>
      <c r="U101" s="26" t="s">
        <v>16916</v>
      </c>
      <c r="V101" s="580">
        <v>0</v>
      </c>
      <c r="W101" s="587">
        <v>0</v>
      </c>
      <c r="X101" s="579">
        <v>0</v>
      </c>
      <c r="Y101" s="580">
        <v>0</v>
      </c>
      <c r="Z101" s="587">
        <v>0</v>
      </c>
      <c r="AA101" s="26">
        <v>0</v>
      </c>
      <c r="AB101" s="580">
        <v>0</v>
      </c>
      <c r="AC101" s="26">
        <v>0</v>
      </c>
      <c r="AD101" s="580">
        <v>0</v>
      </c>
      <c r="AE101" s="26">
        <v>0</v>
      </c>
      <c r="AF101" s="580">
        <v>0</v>
      </c>
      <c r="AG101" s="26">
        <v>394486.84</v>
      </c>
      <c r="AH101" s="580">
        <v>394486.84</v>
      </c>
      <c r="AI101" s="587">
        <v>0</v>
      </c>
      <c r="AJ101" s="26" t="s">
        <v>16916</v>
      </c>
      <c r="AK101" s="26" t="s">
        <v>16916</v>
      </c>
      <c r="AL101" s="26" t="s">
        <v>16916</v>
      </c>
      <c r="AM101" s="580">
        <v>0</v>
      </c>
      <c r="AN101" s="587">
        <v>0</v>
      </c>
      <c r="AO101" s="579" t="s">
        <v>16916</v>
      </c>
      <c r="AP101" s="580">
        <v>0</v>
      </c>
      <c r="AQ101" s="26" t="s">
        <v>16916</v>
      </c>
      <c r="AR101" s="581">
        <v>0</v>
      </c>
      <c r="AS101" s="583">
        <v>394486.84</v>
      </c>
      <c r="AT101" s="584">
        <v>394486.84</v>
      </c>
      <c r="AU101" s="585">
        <v>394486.84</v>
      </c>
      <c r="AV101" s="586">
        <v>0</v>
      </c>
      <c r="AW101" s="583">
        <v>0</v>
      </c>
      <c r="AX101" s="584">
        <v>0</v>
      </c>
      <c r="AY101" s="585">
        <v>0</v>
      </c>
      <c r="AZ101" s="583">
        <v>394486.84</v>
      </c>
      <c r="BA101" s="583">
        <v>394486.84</v>
      </c>
      <c r="BB101" s="585">
        <v>394486.84</v>
      </c>
      <c r="BC101" s="586">
        <v>0</v>
      </c>
    </row>
    <row r="102" spans="1:55" x14ac:dyDescent="0.25">
      <c r="A102" s="148" t="s">
        <v>8326</v>
      </c>
      <c r="B102" s="148" t="s">
        <v>8484</v>
      </c>
      <c r="C102" s="148" t="s">
        <v>8213</v>
      </c>
      <c r="D102" s="148" t="s">
        <v>8213</v>
      </c>
      <c r="E102" s="148" t="s">
        <v>3718</v>
      </c>
      <c r="F102" s="453" t="s">
        <v>17046</v>
      </c>
      <c r="G102" s="453" t="s">
        <v>17044</v>
      </c>
      <c r="H102" s="579">
        <v>0</v>
      </c>
      <c r="I102" s="580">
        <v>0</v>
      </c>
      <c r="J102" s="587">
        <v>0</v>
      </c>
      <c r="K102" s="26">
        <v>0</v>
      </c>
      <c r="L102" s="580">
        <v>0</v>
      </c>
      <c r="M102" s="26">
        <v>0</v>
      </c>
      <c r="N102" s="580">
        <v>0</v>
      </c>
      <c r="O102" s="26">
        <v>0</v>
      </c>
      <c r="P102" s="580">
        <v>0</v>
      </c>
      <c r="Q102" s="26">
        <v>0</v>
      </c>
      <c r="R102" s="580">
        <v>0</v>
      </c>
      <c r="S102" s="26" t="s">
        <v>16916</v>
      </c>
      <c r="T102" s="26" t="s">
        <v>16916</v>
      </c>
      <c r="U102" s="26" t="s">
        <v>16916</v>
      </c>
      <c r="V102" s="580">
        <v>0</v>
      </c>
      <c r="W102" s="587">
        <v>0</v>
      </c>
      <c r="X102" s="579">
        <v>0</v>
      </c>
      <c r="Y102" s="580">
        <v>0</v>
      </c>
      <c r="Z102" s="587">
        <v>0</v>
      </c>
      <c r="AA102" s="26">
        <v>0</v>
      </c>
      <c r="AB102" s="580">
        <v>0</v>
      </c>
      <c r="AC102" s="26">
        <v>0</v>
      </c>
      <c r="AD102" s="580">
        <v>0</v>
      </c>
      <c r="AE102" s="26">
        <v>0</v>
      </c>
      <c r="AF102" s="580">
        <v>0</v>
      </c>
      <c r="AG102" s="26">
        <v>0</v>
      </c>
      <c r="AH102" s="580">
        <v>0</v>
      </c>
      <c r="AI102" s="587">
        <v>0</v>
      </c>
      <c r="AJ102" s="26">
        <v>290890.44</v>
      </c>
      <c r="AK102" s="26">
        <v>0</v>
      </c>
      <c r="AL102" s="26">
        <v>0</v>
      </c>
      <c r="AM102" s="580">
        <v>273761.93</v>
      </c>
      <c r="AN102" s="587">
        <v>0</v>
      </c>
      <c r="AO102" s="579" t="s">
        <v>16916</v>
      </c>
      <c r="AP102" s="580">
        <v>0</v>
      </c>
      <c r="AQ102" s="26" t="s">
        <v>16916</v>
      </c>
      <c r="AR102" s="581">
        <v>0</v>
      </c>
      <c r="AS102" s="583">
        <v>290890.44</v>
      </c>
      <c r="AT102" s="584">
        <v>273761.93</v>
      </c>
      <c r="AU102" s="585">
        <v>273761.93</v>
      </c>
      <c r="AV102" s="586">
        <v>0</v>
      </c>
      <c r="AW102" s="583">
        <v>0</v>
      </c>
      <c r="AX102" s="584">
        <v>0</v>
      </c>
      <c r="AY102" s="585">
        <v>0</v>
      </c>
      <c r="AZ102" s="583">
        <v>290890.44</v>
      </c>
      <c r="BA102" s="583">
        <v>273761.93</v>
      </c>
      <c r="BB102" s="585">
        <v>273761.93</v>
      </c>
      <c r="BC102" s="586">
        <v>0</v>
      </c>
    </row>
    <row r="103" spans="1:55" x14ac:dyDescent="0.25">
      <c r="A103" s="148" t="s">
        <v>8326</v>
      </c>
      <c r="B103" s="148" t="s">
        <v>9736</v>
      </c>
      <c r="C103" s="148" t="s">
        <v>8213</v>
      </c>
      <c r="D103" s="148" t="s">
        <v>8213</v>
      </c>
      <c r="E103" s="148" t="s">
        <v>3771</v>
      </c>
      <c r="F103" s="453" t="s">
        <v>17046</v>
      </c>
      <c r="G103" s="453" t="s">
        <v>17044</v>
      </c>
      <c r="H103" s="579">
        <v>0</v>
      </c>
      <c r="I103" s="580">
        <v>0</v>
      </c>
      <c r="J103" s="587">
        <v>0</v>
      </c>
      <c r="K103" s="26">
        <v>0</v>
      </c>
      <c r="L103" s="580">
        <v>0</v>
      </c>
      <c r="M103" s="26">
        <v>0</v>
      </c>
      <c r="N103" s="580">
        <v>0</v>
      </c>
      <c r="O103" s="26">
        <v>13154.27</v>
      </c>
      <c r="P103" s="580">
        <v>0</v>
      </c>
      <c r="Q103" s="26">
        <v>276019.65000000002</v>
      </c>
      <c r="R103" s="580">
        <v>64263.96</v>
      </c>
      <c r="S103" s="26" t="s">
        <v>16916</v>
      </c>
      <c r="T103" s="26" t="s">
        <v>16916</v>
      </c>
      <c r="U103" s="26" t="s">
        <v>16916</v>
      </c>
      <c r="V103" s="580">
        <v>0</v>
      </c>
      <c r="W103" s="587">
        <v>0</v>
      </c>
      <c r="X103" s="579">
        <v>0</v>
      </c>
      <c r="Y103" s="580">
        <v>0</v>
      </c>
      <c r="Z103" s="587">
        <v>0</v>
      </c>
      <c r="AA103" s="26">
        <v>0</v>
      </c>
      <c r="AB103" s="580">
        <v>0</v>
      </c>
      <c r="AC103" s="26">
        <v>0</v>
      </c>
      <c r="AD103" s="580">
        <v>0</v>
      </c>
      <c r="AE103" s="26">
        <v>0</v>
      </c>
      <c r="AF103" s="580">
        <v>0</v>
      </c>
      <c r="AG103" s="26">
        <v>0</v>
      </c>
      <c r="AH103" s="580">
        <v>0</v>
      </c>
      <c r="AI103" s="587">
        <v>0</v>
      </c>
      <c r="AJ103" s="26" t="s">
        <v>16916</v>
      </c>
      <c r="AK103" s="26" t="s">
        <v>16916</v>
      </c>
      <c r="AL103" s="26" t="s">
        <v>16916</v>
      </c>
      <c r="AM103" s="580">
        <v>0</v>
      </c>
      <c r="AN103" s="587">
        <v>0</v>
      </c>
      <c r="AO103" s="579" t="s">
        <v>16916</v>
      </c>
      <c r="AP103" s="580">
        <v>0</v>
      </c>
      <c r="AQ103" s="26" t="s">
        <v>16916</v>
      </c>
      <c r="AR103" s="581">
        <v>0</v>
      </c>
      <c r="AS103" s="583">
        <v>289173.92000000004</v>
      </c>
      <c r="AT103" s="584">
        <v>289173.92</v>
      </c>
      <c r="AU103" s="585">
        <v>64263.96</v>
      </c>
      <c r="AV103" s="586">
        <v>0</v>
      </c>
      <c r="AW103" s="583">
        <v>0</v>
      </c>
      <c r="AX103" s="584">
        <v>0</v>
      </c>
      <c r="AY103" s="585">
        <v>0</v>
      </c>
      <c r="AZ103" s="583">
        <v>289173.92000000004</v>
      </c>
      <c r="BA103" s="583">
        <v>289173.92</v>
      </c>
      <c r="BB103" s="585">
        <v>64263.96</v>
      </c>
      <c r="BC103" s="586">
        <v>0</v>
      </c>
    </row>
    <row r="104" spans="1:55" x14ac:dyDescent="0.25">
      <c r="A104" s="148" t="s">
        <v>8334</v>
      </c>
      <c r="B104" s="148" t="s">
        <v>8413</v>
      </c>
      <c r="C104" s="148" t="s">
        <v>8213</v>
      </c>
      <c r="D104" s="148" t="s">
        <v>8213</v>
      </c>
      <c r="E104" s="148" t="s">
        <v>1083</v>
      </c>
      <c r="F104" s="453" t="s">
        <v>17047</v>
      </c>
      <c r="G104" s="453" t="s">
        <v>14</v>
      </c>
      <c r="H104" s="579">
        <v>0</v>
      </c>
      <c r="I104" s="580">
        <v>0</v>
      </c>
      <c r="J104" s="587">
        <v>0</v>
      </c>
      <c r="K104" s="26">
        <v>0</v>
      </c>
      <c r="L104" s="580">
        <v>0</v>
      </c>
      <c r="M104" s="26">
        <v>0</v>
      </c>
      <c r="N104" s="580">
        <v>0</v>
      </c>
      <c r="O104" s="26">
        <v>0</v>
      </c>
      <c r="P104" s="580">
        <v>0</v>
      </c>
      <c r="Q104" s="26">
        <v>0</v>
      </c>
      <c r="R104" s="580">
        <v>0</v>
      </c>
      <c r="S104" s="26" t="s">
        <v>16916</v>
      </c>
      <c r="T104" s="26" t="s">
        <v>16916</v>
      </c>
      <c r="U104" s="26" t="s">
        <v>16916</v>
      </c>
      <c r="V104" s="580">
        <v>0</v>
      </c>
      <c r="W104" s="587">
        <v>0</v>
      </c>
      <c r="X104" s="579">
        <v>0</v>
      </c>
      <c r="Y104" s="580">
        <v>0</v>
      </c>
      <c r="Z104" s="587">
        <v>0</v>
      </c>
      <c r="AA104" s="26">
        <v>0</v>
      </c>
      <c r="AB104" s="580">
        <v>0</v>
      </c>
      <c r="AC104" s="26">
        <v>0</v>
      </c>
      <c r="AD104" s="580">
        <v>0</v>
      </c>
      <c r="AE104" s="26">
        <v>0</v>
      </c>
      <c r="AF104" s="580">
        <v>0</v>
      </c>
      <c r="AG104" s="26">
        <v>4635335.75</v>
      </c>
      <c r="AH104" s="580">
        <v>4635335.75</v>
      </c>
      <c r="AI104" s="587">
        <v>0</v>
      </c>
      <c r="AJ104" s="26" t="s">
        <v>16916</v>
      </c>
      <c r="AK104" s="26" t="s">
        <v>16916</v>
      </c>
      <c r="AL104" s="26" t="s">
        <v>16916</v>
      </c>
      <c r="AM104" s="580">
        <v>0</v>
      </c>
      <c r="AN104" s="587">
        <v>0</v>
      </c>
      <c r="AO104" s="579" t="s">
        <v>16916</v>
      </c>
      <c r="AP104" s="580">
        <v>0</v>
      </c>
      <c r="AQ104" s="26" t="s">
        <v>16916</v>
      </c>
      <c r="AR104" s="581">
        <v>0</v>
      </c>
      <c r="AS104" s="583">
        <v>4635335.75</v>
      </c>
      <c r="AT104" s="584">
        <v>4635335.75</v>
      </c>
      <c r="AU104" s="585">
        <v>4635335.75</v>
      </c>
      <c r="AV104" s="586">
        <v>0</v>
      </c>
      <c r="AW104" s="583">
        <v>0</v>
      </c>
      <c r="AX104" s="584">
        <v>0</v>
      </c>
      <c r="AY104" s="585">
        <v>0</v>
      </c>
      <c r="AZ104" s="583">
        <v>4635335.75</v>
      </c>
      <c r="BA104" s="583">
        <v>4635335.75</v>
      </c>
      <c r="BB104" s="585">
        <v>4635335.75</v>
      </c>
      <c r="BC104" s="586">
        <v>0</v>
      </c>
    </row>
    <row r="105" spans="1:55" x14ac:dyDescent="0.25">
      <c r="A105" s="148" t="s">
        <v>8331</v>
      </c>
      <c r="B105" s="148" t="s">
        <v>8332</v>
      </c>
      <c r="C105" s="148" t="s">
        <v>8213</v>
      </c>
      <c r="D105" s="148" t="s">
        <v>8213</v>
      </c>
      <c r="E105" s="148" t="s">
        <v>2521</v>
      </c>
      <c r="F105" s="453" t="s">
        <v>17058</v>
      </c>
      <c r="G105" s="453" t="s">
        <v>14</v>
      </c>
      <c r="H105" s="579">
        <v>0</v>
      </c>
      <c r="I105" s="580">
        <v>0</v>
      </c>
      <c r="J105" s="587">
        <v>0</v>
      </c>
      <c r="K105" s="26">
        <v>0</v>
      </c>
      <c r="L105" s="580">
        <v>0</v>
      </c>
      <c r="M105" s="26">
        <v>0</v>
      </c>
      <c r="N105" s="580">
        <v>0</v>
      </c>
      <c r="O105" s="26">
        <v>0</v>
      </c>
      <c r="P105" s="580">
        <v>0</v>
      </c>
      <c r="Q105" s="26">
        <v>0</v>
      </c>
      <c r="R105" s="580">
        <v>0</v>
      </c>
      <c r="S105" s="26" t="s">
        <v>16916</v>
      </c>
      <c r="T105" s="26" t="s">
        <v>16916</v>
      </c>
      <c r="U105" s="26" t="s">
        <v>16916</v>
      </c>
      <c r="V105" s="580">
        <v>0</v>
      </c>
      <c r="W105" s="587">
        <v>0</v>
      </c>
      <c r="X105" s="579">
        <v>35989.730000000003</v>
      </c>
      <c r="Y105" s="580">
        <v>35989.729999999996</v>
      </c>
      <c r="Z105" s="587">
        <v>0</v>
      </c>
      <c r="AA105" s="26">
        <v>0</v>
      </c>
      <c r="AB105" s="580">
        <v>0</v>
      </c>
      <c r="AC105" s="26">
        <v>0</v>
      </c>
      <c r="AD105" s="580">
        <v>0</v>
      </c>
      <c r="AE105" s="26">
        <v>0</v>
      </c>
      <c r="AF105" s="580">
        <v>0</v>
      </c>
      <c r="AG105" s="26">
        <v>0</v>
      </c>
      <c r="AH105" s="580">
        <v>0</v>
      </c>
      <c r="AI105" s="587">
        <v>0</v>
      </c>
      <c r="AJ105" s="26" t="s">
        <v>16916</v>
      </c>
      <c r="AK105" s="26" t="s">
        <v>16916</v>
      </c>
      <c r="AL105" s="26" t="s">
        <v>16916</v>
      </c>
      <c r="AM105" s="580">
        <v>0</v>
      </c>
      <c r="AN105" s="587">
        <v>0</v>
      </c>
      <c r="AO105" s="579" t="s">
        <v>16916</v>
      </c>
      <c r="AP105" s="580">
        <v>0</v>
      </c>
      <c r="AQ105" s="26" t="s">
        <v>16916</v>
      </c>
      <c r="AR105" s="581">
        <v>0</v>
      </c>
      <c r="AS105" s="583">
        <v>35989.730000000003</v>
      </c>
      <c r="AT105" s="584">
        <v>35989.730000000003</v>
      </c>
      <c r="AU105" s="585">
        <v>35989.729999999996</v>
      </c>
      <c r="AV105" s="586">
        <v>0</v>
      </c>
      <c r="AW105" s="583">
        <v>0</v>
      </c>
      <c r="AX105" s="584">
        <v>0</v>
      </c>
      <c r="AY105" s="585">
        <v>0</v>
      </c>
      <c r="AZ105" s="583">
        <v>35989.730000000003</v>
      </c>
      <c r="BA105" s="583">
        <v>35989.730000000003</v>
      </c>
      <c r="BB105" s="585">
        <v>35989.729999999996</v>
      </c>
      <c r="BC105" s="586">
        <v>0</v>
      </c>
    </row>
    <row r="106" spans="1:55" x14ac:dyDescent="0.25">
      <c r="A106" s="148" t="s">
        <v>8331</v>
      </c>
      <c r="B106" s="148" t="s">
        <v>9201</v>
      </c>
      <c r="C106" s="148" t="s">
        <v>8213</v>
      </c>
      <c r="D106" s="148" t="s">
        <v>8213</v>
      </c>
      <c r="E106" s="148" t="s">
        <v>17117</v>
      </c>
      <c r="F106" s="453" t="s">
        <v>17058</v>
      </c>
      <c r="G106" s="453" t="s">
        <v>14</v>
      </c>
      <c r="H106" s="579">
        <v>0</v>
      </c>
      <c r="I106" s="580">
        <v>0</v>
      </c>
      <c r="J106" s="587">
        <v>0</v>
      </c>
      <c r="K106" s="26">
        <v>0</v>
      </c>
      <c r="L106" s="580">
        <v>0</v>
      </c>
      <c r="M106" s="26">
        <v>0</v>
      </c>
      <c r="N106" s="580">
        <v>0</v>
      </c>
      <c r="O106" s="26">
        <v>0</v>
      </c>
      <c r="P106" s="580">
        <v>0</v>
      </c>
      <c r="Q106" s="26">
        <v>0</v>
      </c>
      <c r="R106" s="580">
        <v>0</v>
      </c>
      <c r="S106" s="26" t="s">
        <v>16916</v>
      </c>
      <c r="T106" s="26" t="s">
        <v>16916</v>
      </c>
      <c r="U106" s="26" t="s">
        <v>16916</v>
      </c>
      <c r="V106" s="580">
        <v>0</v>
      </c>
      <c r="W106" s="587">
        <v>0</v>
      </c>
      <c r="X106" s="579">
        <v>0</v>
      </c>
      <c r="Y106" s="580">
        <v>0</v>
      </c>
      <c r="Z106" s="587">
        <v>0</v>
      </c>
      <c r="AA106" s="26">
        <v>0</v>
      </c>
      <c r="AB106" s="580">
        <v>0</v>
      </c>
      <c r="AC106" s="26">
        <v>0</v>
      </c>
      <c r="AD106" s="580">
        <v>0</v>
      </c>
      <c r="AE106" s="26">
        <v>0</v>
      </c>
      <c r="AF106" s="580">
        <v>0</v>
      </c>
      <c r="AG106" s="26">
        <v>413392.01</v>
      </c>
      <c r="AH106" s="580">
        <v>0</v>
      </c>
      <c r="AI106" s="587">
        <v>0</v>
      </c>
      <c r="AJ106" s="26" t="s">
        <v>16916</v>
      </c>
      <c r="AK106" s="26" t="s">
        <v>16916</v>
      </c>
      <c r="AL106" s="26" t="s">
        <v>16916</v>
      </c>
      <c r="AM106" s="580">
        <v>0</v>
      </c>
      <c r="AN106" s="587">
        <v>0</v>
      </c>
      <c r="AO106" s="579" t="s">
        <v>16916</v>
      </c>
      <c r="AP106" s="580">
        <v>0</v>
      </c>
      <c r="AQ106" s="26" t="s">
        <v>16916</v>
      </c>
      <c r="AR106" s="581">
        <v>0</v>
      </c>
      <c r="AS106" s="583">
        <v>413392.01</v>
      </c>
      <c r="AT106" s="584">
        <v>0</v>
      </c>
      <c r="AU106" s="585">
        <v>0</v>
      </c>
      <c r="AV106" s="586">
        <v>0</v>
      </c>
      <c r="AW106" s="583">
        <v>0</v>
      </c>
      <c r="AX106" s="584">
        <v>0</v>
      </c>
      <c r="AY106" s="585">
        <v>0</v>
      </c>
      <c r="AZ106" s="583">
        <v>413392.01</v>
      </c>
      <c r="BA106" s="583">
        <v>0</v>
      </c>
      <c r="BB106" s="585">
        <v>0</v>
      </c>
      <c r="BC106" s="586">
        <v>0</v>
      </c>
    </row>
    <row r="107" spans="1:55" x14ac:dyDescent="0.25">
      <c r="A107" s="148" t="s">
        <v>8330</v>
      </c>
      <c r="B107" s="148" t="s">
        <v>8258</v>
      </c>
      <c r="C107" s="148" t="s">
        <v>8213</v>
      </c>
      <c r="D107" s="148" t="s">
        <v>8213</v>
      </c>
      <c r="E107" s="148" t="s">
        <v>8505</v>
      </c>
      <c r="F107" s="453" t="s">
        <v>17048</v>
      </c>
      <c r="G107" s="453" t="s">
        <v>14</v>
      </c>
      <c r="H107" s="579">
        <v>0</v>
      </c>
      <c r="I107" s="580">
        <v>0</v>
      </c>
      <c r="J107" s="587">
        <v>0</v>
      </c>
      <c r="K107" s="26">
        <v>0</v>
      </c>
      <c r="L107" s="580">
        <v>0</v>
      </c>
      <c r="M107" s="26">
        <v>0</v>
      </c>
      <c r="N107" s="580">
        <v>0</v>
      </c>
      <c r="O107" s="26">
        <v>0</v>
      </c>
      <c r="P107" s="580">
        <v>0</v>
      </c>
      <c r="Q107" s="26">
        <v>0</v>
      </c>
      <c r="R107" s="580">
        <v>0</v>
      </c>
      <c r="S107" s="26" t="s">
        <v>16916</v>
      </c>
      <c r="T107" s="26" t="s">
        <v>16916</v>
      </c>
      <c r="U107" s="26" t="s">
        <v>16916</v>
      </c>
      <c r="V107" s="580">
        <v>0</v>
      </c>
      <c r="W107" s="587">
        <v>0</v>
      </c>
      <c r="X107" s="579">
        <v>163838.01999999999</v>
      </c>
      <c r="Y107" s="580">
        <v>0</v>
      </c>
      <c r="Z107" s="587">
        <v>0</v>
      </c>
      <c r="AA107" s="26">
        <v>0</v>
      </c>
      <c r="AB107" s="580">
        <v>0</v>
      </c>
      <c r="AC107" s="26">
        <v>0</v>
      </c>
      <c r="AD107" s="580">
        <v>0</v>
      </c>
      <c r="AE107" s="26">
        <v>0</v>
      </c>
      <c r="AF107" s="580">
        <v>0</v>
      </c>
      <c r="AG107" s="26">
        <v>0</v>
      </c>
      <c r="AH107" s="580">
        <v>0</v>
      </c>
      <c r="AI107" s="587">
        <v>0</v>
      </c>
      <c r="AJ107" s="26" t="s">
        <v>16916</v>
      </c>
      <c r="AK107" s="26" t="s">
        <v>16916</v>
      </c>
      <c r="AL107" s="26" t="s">
        <v>16916</v>
      </c>
      <c r="AM107" s="580">
        <v>0</v>
      </c>
      <c r="AN107" s="587">
        <v>0</v>
      </c>
      <c r="AO107" s="579" t="s">
        <v>16916</v>
      </c>
      <c r="AP107" s="580">
        <v>0</v>
      </c>
      <c r="AQ107" s="26" t="s">
        <v>16916</v>
      </c>
      <c r="AR107" s="581">
        <v>0</v>
      </c>
      <c r="AS107" s="583">
        <v>163838.01999999999</v>
      </c>
      <c r="AT107" s="584">
        <v>0</v>
      </c>
      <c r="AU107" s="585">
        <v>0</v>
      </c>
      <c r="AV107" s="586">
        <v>0</v>
      </c>
      <c r="AW107" s="583">
        <v>0</v>
      </c>
      <c r="AX107" s="584">
        <v>0</v>
      </c>
      <c r="AY107" s="585">
        <v>0</v>
      </c>
      <c r="AZ107" s="583">
        <v>163838.01999999999</v>
      </c>
      <c r="BA107" s="583">
        <v>0</v>
      </c>
      <c r="BB107" s="585">
        <v>0</v>
      </c>
      <c r="BC107" s="586">
        <v>0</v>
      </c>
    </row>
    <row r="108" spans="1:55" x14ac:dyDescent="0.25">
      <c r="A108" s="148" t="s">
        <v>8330</v>
      </c>
      <c r="B108" s="148" t="s">
        <v>8465</v>
      </c>
      <c r="C108" s="148" t="s">
        <v>8213</v>
      </c>
      <c r="D108" s="148" t="s">
        <v>8213</v>
      </c>
      <c r="E108" s="148" t="s">
        <v>323</v>
      </c>
      <c r="F108" s="453" t="s">
        <v>17048</v>
      </c>
      <c r="G108" s="453" t="s">
        <v>14</v>
      </c>
      <c r="H108" s="579">
        <v>0</v>
      </c>
      <c r="I108" s="580">
        <v>0</v>
      </c>
      <c r="J108" s="587">
        <v>0</v>
      </c>
      <c r="K108" s="26">
        <v>0</v>
      </c>
      <c r="L108" s="580">
        <v>0</v>
      </c>
      <c r="M108" s="26">
        <v>0</v>
      </c>
      <c r="N108" s="580">
        <v>0</v>
      </c>
      <c r="O108" s="26">
        <v>0</v>
      </c>
      <c r="P108" s="580">
        <v>0</v>
      </c>
      <c r="Q108" s="26">
        <v>0</v>
      </c>
      <c r="R108" s="580">
        <v>0</v>
      </c>
      <c r="S108" s="26" t="s">
        <v>16916</v>
      </c>
      <c r="T108" s="26" t="s">
        <v>16916</v>
      </c>
      <c r="U108" s="26" t="s">
        <v>16916</v>
      </c>
      <c r="V108" s="580">
        <v>0</v>
      </c>
      <c r="W108" s="587">
        <v>0</v>
      </c>
      <c r="X108" s="579">
        <v>0</v>
      </c>
      <c r="Y108" s="580">
        <v>0</v>
      </c>
      <c r="Z108" s="587">
        <v>0</v>
      </c>
      <c r="AA108" s="26">
        <v>0</v>
      </c>
      <c r="AB108" s="580">
        <v>0</v>
      </c>
      <c r="AC108" s="26">
        <v>0</v>
      </c>
      <c r="AD108" s="580">
        <v>0</v>
      </c>
      <c r="AE108" s="26">
        <v>0</v>
      </c>
      <c r="AF108" s="580">
        <v>0</v>
      </c>
      <c r="AG108" s="26">
        <v>782093.02</v>
      </c>
      <c r="AH108" s="580">
        <v>0</v>
      </c>
      <c r="AI108" s="587">
        <v>0</v>
      </c>
      <c r="AJ108" s="26" t="s">
        <v>16916</v>
      </c>
      <c r="AK108" s="26" t="s">
        <v>16916</v>
      </c>
      <c r="AL108" s="26" t="s">
        <v>16916</v>
      </c>
      <c r="AM108" s="580">
        <v>0</v>
      </c>
      <c r="AN108" s="587">
        <v>0</v>
      </c>
      <c r="AO108" s="579" t="s">
        <v>16916</v>
      </c>
      <c r="AP108" s="580">
        <v>0</v>
      </c>
      <c r="AQ108" s="26" t="s">
        <v>16916</v>
      </c>
      <c r="AR108" s="581">
        <v>0</v>
      </c>
      <c r="AS108" s="583">
        <v>782093.02</v>
      </c>
      <c r="AT108" s="584">
        <v>0</v>
      </c>
      <c r="AU108" s="585">
        <v>0</v>
      </c>
      <c r="AV108" s="586">
        <v>0</v>
      </c>
      <c r="AW108" s="583">
        <v>0</v>
      </c>
      <c r="AX108" s="584">
        <v>0</v>
      </c>
      <c r="AY108" s="585">
        <v>0</v>
      </c>
      <c r="AZ108" s="583">
        <v>782093.02</v>
      </c>
      <c r="BA108" s="583">
        <v>0</v>
      </c>
      <c r="BB108" s="585">
        <v>0</v>
      </c>
      <c r="BC108" s="586">
        <v>0</v>
      </c>
    </row>
    <row r="109" spans="1:55" x14ac:dyDescent="0.25">
      <c r="A109" s="148" t="s">
        <v>8330</v>
      </c>
      <c r="B109" s="148" t="s">
        <v>8335</v>
      </c>
      <c r="C109" s="148" t="s">
        <v>8213</v>
      </c>
      <c r="D109" s="148" t="s">
        <v>8213</v>
      </c>
      <c r="E109" s="148" t="s">
        <v>3484</v>
      </c>
      <c r="F109" s="453" t="s">
        <v>17048</v>
      </c>
      <c r="G109" s="453" t="s">
        <v>14</v>
      </c>
      <c r="H109" s="579">
        <v>0</v>
      </c>
      <c r="I109" s="580">
        <v>0</v>
      </c>
      <c r="J109" s="587">
        <v>0</v>
      </c>
      <c r="K109" s="26">
        <v>0</v>
      </c>
      <c r="L109" s="580">
        <v>0</v>
      </c>
      <c r="M109" s="26">
        <v>0</v>
      </c>
      <c r="N109" s="580">
        <v>0</v>
      </c>
      <c r="O109" s="26">
        <v>0</v>
      </c>
      <c r="P109" s="580">
        <v>0</v>
      </c>
      <c r="Q109" s="26">
        <v>0</v>
      </c>
      <c r="R109" s="580">
        <v>0</v>
      </c>
      <c r="S109" s="26" t="s">
        <v>16916</v>
      </c>
      <c r="T109" s="26" t="s">
        <v>16916</v>
      </c>
      <c r="U109" s="26" t="s">
        <v>16916</v>
      </c>
      <c r="V109" s="580">
        <v>0</v>
      </c>
      <c r="W109" s="587">
        <v>0</v>
      </c>
      <c r="X109" s="579">
        <v>55231.4</v>
      </c>
      <c r="Y109" s="580">
        <v>0</v>
      </c>
      <c r="Z109" s="587">
        <v>0</v>
      </c>
      <c r="AA109" s="26">
        <v>0</v>
      </c>
      <c r="AB109" s="580">
        <v>0</v>
      </c>
      <c r="AC109" s="26">
        <v>0</v>
      </c>
      <c r="AD109" s="580">
        <v>0</v>
      </c>
      <c r="AE109" s="26">
        <v>0</v>
      </c>
      <c r="AF109" s="580">
        <v>0</v>
      </c>
      <c r="AG109" s="26">
        <v>0</v>
      </c>
      <c r="AH109" s="580">
        <v>0</v>
      </c>
      <c r="AI109" s="587">
        <v>0</v>
      </c>
      <c r="AJ109" s="26" t="s">
        <v>16916</v>
      </c>
      <c r="AK109" s="26" t="s">
        <v>16916</v>
      </c>
      <c r="AL109" s="26" t="s">
        <v>16916</v>
      </c>
      <c r="AM109" s="580">
        <v>0</v>
      </c>
      <c r="AN109" s="587">
        <v>0</v>
      </c>
      <c r="AO109" s="579" t="s">
        <v>16916</v>
      </c>
      <c r="AP109" s="580">
        <v>0</v>
      </c>
      <c r="AQ109" s="26" t="s">
        <v>16916</v>
      </c>
      <c r="AR109" s="581">
        <v>0</v>
      </c>
      <c r="AS109" s="583">
        <v>55231.4</v>
      </c>
      <c r="AT109" s="584">
        <v>0</v>
      </c>
      <c r="AU109" s="585">
        <v>0</v>
      </c>
      <c r="AV109" s="586">
        <v>0</v>
      </c>
      <c r="AW109" s="583">
        <v>0</v>
      </c>
      <c r="AX109" s="584">
        <v>0</v>
      </c>
      <c r="AY109" s="585">
        <v>0</v>
      </c>
      <c r="AZ109" s="583">
        <v>55231.4</v>
      </c>
      <c r="BA109" s="583">
        <v>0</v>
      </c>
      <c r="BB109" s="585">
        <v>0</v>
      </c>
      <c r="BC109" s="586">
        <v>0</v>
      </c>
    </row>
    <row r="110" spans="1:55" x14ac:dyDescent="0.25">
      <c r="A110" s="148" t="s">
        <v>8330</v>
      </c>
      <c r="B110" s="148" t="s">
        <v>8312</v>
      </c>
      <c r="C110" s="148" t="s">
        <v>8213</v>
      </c>
      <c r="D110" s="148" t="s">
        <v>8213</v>
      </c>
      <c r="E110" s="148" t="s">
        <v>449</v>
      </c>
      <c r="F110" s="453" t="s">
        <v>17048</v>
      </c>
      <c r="G110" s="453" t="s">
        <v>14</v>
      </c>
      <c r="H110" s="579">
        <v>0</v>
      </c>
      <c r="I110" s="580">
        <v>0</v>
      </c>
      <c r="J110" s="587">
        <v>0</v>
      </c>
      <c r="K110" s="26">
        <v>0</v>
      </c>
      <c r="L110" s="580">
        <v>0</v>
      </c>
      <c r="M110" s="26">
        <v>0</v>
      </c>
      <c r="N110" s="580">
        <v>0</v>
      </c>
      <c r="O110" s="26">
        <v>0</v>
      </c>
      <c r="P110" s="580">
        <v>0</v>
      </c>
      <c r="Q110" s="26">
        <v>0</v>
      </c>
      <c r="R110" s="580">
        <v>0</v>
      </c>
      <c r="S110" s="26" t="s">
        <v>16916</v>
      </c>
      <c r="T110" s="26" t="s">
        <v>16916</v>
      </c>
      <c r="U110" s="26" t="s">
        <v>16916</v>
      </c>
      <c r="V110" s="580">
        <v>0</v>
      </c>
      <c r="W110" s="587">
        <v>0</v>
      </c>
      <c r="X110" s="579">
        <v>0</v>
      </c>
      <c r="Y110" s="580">
        <v>0</v>
      </c>
      <c r="Z110" s="587">
        <v>0</v>
      </c>
      <c r="AA110" s="26">
        <v>0</v>
      </c>
      <c r="AB110" s="580">
        <v>0</v>
      </c>
      <c r="AC110" s="26">
        <v>0</v>
      </c>
      <c r="AD110" s="580">
        <v>0</v>
      </c>
      <c r="AE110" s="26">
        <v>0</v>
      </c>
      <c r="AF110" s="580">
        <v>0</v>
      </c>
      <c r="AG110" s="26">
        <v>0</v>
      </c>
      <c r="AH110" s="580">
        <v>0</v>
      </c>
      <c r="AI110" s="587">
        <v>0</v>
      </c>
      <c r="AJ110" s="26" t="s">
        <v>16916</v>
      </c>
      <c r="AK110" s="26" t="s">
        <v>16916</v>
      </c>
      <c r="AL110" s="26" t="s">
        <v>16916</v>
      </c>
      <c r="AM110" s="580">
        <v>0</v>
      </c>
      <c r="AN110" s="587">
        <v>0</v>
      </c>
      <c r="AO110" s="579">
        <v>6313201</v>
      </c>
      <c r="AP110" s="580">
        <v>6313200.7200000007</v>
      </c>
      <c r="AQ110" s="26">
        <v>0</v>
      </c>
      <c r="AR110" s="581">
        <v>0</v>
      </c>
      <c r="AS110" s="583">
        <v>0</v>
      </c>
      <c r="AT110" s="584">
        <v>0</v>
      </c>
      <c r="AU110" s="585">
        <v>0</v>
      </c>
      <c r="AV110" s="586">
        <v>0</v>
      </c>
      <c r="AW110" s="583">
        <v>6313201</v>
      </c>
      <c r="AX110" s="584">
        <v>6313200.7199999997</v>
      </c>
      <c r="AY110" s="585">
        <v>6313200.7200000007</v>
      </c>
      <c r="AZ110" s="583">
        <v>6313201</v>
      </c>
      <c r="BA110" s="583">
        <v>6313200.7199999997</v>
      </c>
      <c r="BB110" s="585">
        <v>6313200.7200000007</v>
      </c>
      <c r="BC110" s="586">
        <v>0</v>
      </c>
    </row>
    <row r="111" spans="1:55" x14ac:dyDescent="0.25">
      <c r="A111" s="148" t="s">
        <v>8344</v>
      </c>
      <c r="B111" s="148" t="s">
        <v>8217</v>
      </c>
      <c r="C111" s="148" t="s">
        <v>8213</v>
      </c>
      <c r="D111" s="148" t="s">
        <v>8213</v>
      </c>
      <c r="E111" s="148" t="s">
        <v>812</v>
      </c>
      <c r="F111" s="453" t="s">
        <v>17049</v>
      </c>
      <c r="G111" s="453" t="s">
        <v>16</v>
      </c>
      <c r="H111" s="579">
        <v>0</v>
      </c>
      <c r="I111" s="580">
        <v>0</v>
      </c>
      <c r="J111" s="587">
        <v>0</v>
      </c>
      <c r="K111" s="26">
        <v>0</v>
      </c>
      <c r="L111" s="580">
        <v>0</v>
      </c>
      <c r="M111" s="26">
        <v>0</v>
      </c>
      <c r="N111" s="580">
        <v>0</v>
      </c>
      <c r="O111" s="26">
        <v>0</v>
      </c>
      <c r="P111" s="580">
        <v>0</v>
      </c>
      <c r="Q111" s="26">
        <v>0</v>
      </c>
      <c r="R111" s="580">
        <v>0</v>
      </c>
      <c r="S111" s="26" t="s">
        <v>16916</v>
      </c>
      <c r="T111" s="26" t="s">
        <v>16916</v>
      </c>
      <c r="U111" s="26" t="s">
        <v>16916</v>
      </c>
      <c r="V111" s="580">
        <v>0</v>
      </c>
      <c r="W111" s="587">
        <v>0</v>
      </c>
      <c r="X111" s="579">
        <v>0</v>
      </c>
      <c r="Y111" s="580">
        <v>0</v>
      </c>
      <c r="Z111" s="587">
        <v>0</v>
      </c>
      <c r="AA111" s="26">
        <v>0</v>
      </c>
      <c r="AB111" s="580">
        <v>0</v>
      </c>
      <c r="AC111" s="26">
        <v>0</v>
      </c>
      <c r="AD111" s="580">
        <v>0</v>
      </c>
      <c r="AE111" s="26">
        <v>0</v>
      </c>
      <c r="AF111" s="580">
        <v>0</v>
      </c>
      <c r="AG111" s="26">
        <v>0</v>
      </c>
      <c r="AH111" s="580">
        <v>0</v>
      </c>
      <c r="AI111" s="587">
        <v>0</v>
      </c>
      <c r="AJ111" s="26">
        <v>32284.6</v>
      </c>
      <c r="AK111" s="26">
        <v>1191782.3500000001</v>
      </c>
      <c r="AL111" s="26">
        <v>0</v>
      </c>
      <c r="AM111" s="580">
        <v>1224066.9500000002</v>
      </c>
      <c r="AN111" s="587">
        <v>0</v>
      </c>
      <c r="AO111" s="579" t="s">
        <v>16916</v>
      </c>
      <c r="AP111" s="580">
        <v>0</v>
      </c>
      <c r="AQ111" s="26" t="s">
        <v>16916</v>
      </c>
      <c r="AR111" s="581">
        <v>0</v>
      </c>
      <c r="AS111" s="583">
        <v>1224066.9500000002</v>
      </c>
      <c r="AT111" s="584">
        <v>1224066.95</v>
      </c>
      <c r="AU111" s="585">
        <v>1224066.9500000002</v>
      </c>
      <c r="AV111" s="586">
        <v>0</v>
      </c>
      <c r="AW111" s="583">
        <v>0</v>
      </c>
      <c r="AX111" s="584">
        <v>0</v>
      </c>
      <c r="AY111" s="585">
        <v>0</v>
      </c>
      <c r="AZ111" s="583">
        <v>1224066.9500000002</v>
      </c>
      <c r="BA111" s="583">
        <v>1224066.95</v>
      </c>
      <c r="BB111" s="585">
        <v>1224066.9500000002</v>
      </c>
      <c r="BC111" s="586">
        <v>0</v>
      </c>
    </row>
    <row r="112" spans="1:55" x14ac:dyDescent="0.25">
      <c r="A112" s="148" t="s">
        <v>8344</v>
      </c>
      <c r="B112" s="148" t="s">
        <v>8345</v>
      </c>
      <c r="C112" s="148" t="s">
        <v>8213</v>
      </c>
      <c r="D112" s="148" t="s">
        <v>8213</v>
      </c>
      <c r="E112" s="148" t="s">
        <v>213</v>
      </c>
      <c r="F112" s="453" t="s">
        <v>17049</v>
      </c>
      <c r="G112" s="453" t="s">
        <v>16</v>
      </c>
      <c r="H112" s="579">
        <v>0</v>
      </c>
      <c r="I112" s="580">
        <v>0</v>
      </c>
      <c r="J112" s="587">
        <v>0</v>
      </c>
      <c r="K112" s="26">
        <v>0</v>
      </c>
      <c r="L112" s="580">
        <v>0</v>
      </c>
      <c r="M112" s="26">
        <v>0</v>
      </c>
      <c r="N112" s="580">
        <v>0</v>
      </c>
      <c r="O112" s="26">
        <v>0</v>
      </c>
      <c r="P112" s="580">
        <v>0</v>
      </c>
      <c r="Q112" s="26">
        <v>0</v>
      </c>
      <c r="R112" s="580">
        <v>0</v>
      </c>
      <c r="S112" s="26" t="s">
        <v>16916</v>
      </c>
      <c r="T112" s="26" t="s">
        <v>16916</v>
      </c>
      <c r="U112" s="26" t="s">
        <v>16916</v>
      </c>
      <c r="V112" s="580">
        <v>0</v>
      </c>
      <c r="W112" s="587">
        <v>0</v>
      </c>
      <c r="X112" s="579">
        <v>216896.96</v>
      </c>
      <c r="Y112" s="580">
        <v>0</v>
      </c>
      <c r="Z112" s="587">
        <v>0</v>
      </c>
      <c r="AA112" s="26">
        <v>0</v>
      </c>
      <c r="AB112" s="580">
        <v>0</v>
      </c>
      <c r="AC112" s="26">
        <v>0</v>
      </c>
      <c r="AD112" s="580">
        <v>0</v>
      </c>
      <c r="AE112" s="26">
        <v>0</v>
      </c>
      <c r="AF112" s="580">
        <v>0</v>
      </c>
      <c r="AG112" s="26">
        <v>0</v>
      </c>
      <c r="AH112" s="580">
        <v>0</v>
      </c>
      <c r="AI112" s="587">
        <v>0</v>
      </c>
      <c r="AJ112" s="26" t="s">
        <v>16916</v>
      </c>
      <c r="AK112" s="26" t="s">
        <v>16916</v>
      </c>
      <c r="AL112" s="26" t="s">
        <v>16916</v>
      </c>
      <c r="AM112" s="580">
        <v>0</v>
      </c>
      <c r="AN112" s="587">
        <v>0</v>
      </c>
      <c r="AO112" s="579" t="s">
        <v>16916</v>
      </c>
      <c r="AP112" s="580">
        <v>0</v>
      </c>
      <c r="AQ112" s="26" t="s">
        <v>16916</v>
      </c>
      <c r="AR112" s="581">
        <v>0</v>
      </c>
      <c r="AS112" s="583">
        <v>216896.96</v>
      </c>
      <c r="AT112" s="584">
        <v>0</v>
      </c>
      <c r="AU112" s="585">
        <v>0</v>
      </c>
      <c r="AV112" s="586">
        <v>0</v>
      </c>
      <c r="AW112" s="583">
        <v>0</v>
      </c>
      <c r="AX112" s="584">
        <v>0</v>
      </c>
      <c r="AY112" s="585">
        <v>0</v>
      </c>
      <c r="AZ112" s="583">
        <v>216896.96</v>
      </c>
      <c r="BA112" s="583">
        <v>0</v>
      </c>
      <c r="BB112" s="585">
        <v>0</v>
      </c>
      <c r="BC112" s="586">
        <v>0</v>
      </c>
    </row>
    <row r="113" spans="1:55" x14ac:dyDescent="0.25">
      <c r="A113" s="148" t="s">
        <v>8339</v>
      </c>
      <c r="B113" s="148" t="s">
        <v>8228</v>
      </c>
      <c r="C113" s="148" t="s">
        <v>8213</v>
      </c>
      <c r="D113" s="148" t="s">
        <v>8213</v>
      </c>
      <c r="E113" s="148" t="s">
        <v>8508</v>
      </c>
      <c r="F113" s="453" t="s">
        <v>17050</v>
      </c>
      <c r="G113" s="453" t="s">
        <v>16</v>
      </c>
      <c r="H113" s="579">
        <v>0</v>
      </c>
      <c r="I113" s="580">
        <v>0</v>
      </c>
      <c r="J113" s="587">
        <v>0</v>
      </c>
      <c r="K113" s="26">
        <v>0</v>
      </c>
      <c r="L113" s="580">
        <v>0</v>
      </c>
      <c r="M113" s="26">
        <v>0</v>
      </c>
      <c r="N113" s="580">
        <v>0</v>
      </c>
      <c r="O113" s="26">
        <v>0</v>
      </c>
      <c r="P113" s="580">
        <v>0</v>
      </c>
      <c r="Q113" s="26">
        <v>0</v>
      </c>
      <c r="R113" s="580">
        <v>0</v>
      </c>
      <c r="S113" s="26" t="s">
        <v>16916</v>
      </c>
      <c r="T113" s="26" t="s">
        <v>16916</v>
      </c>
      <c r="U113" s="26" t="s">
        <v>16916</v>
      </c>
      <c r="V113" s="580">
        <v>0</v>
      </c>
      <c r="W113" s="587">
        <v>0</v>
      </c>
      <c r="X113" s="579">
        <v>0</v>
      </c>
      <c r="Y113" s="580">
        <v>0</v>
      </c>
      <c r="Z113" s="587">
        <v>0</v>
      </c>
      <c r="AA113" s="26">
        <v>0</v>
      </c>
      <c r="AB113" s="580">
        <v>0</v>
      </c>
      <c r="AC113" s="26">
        <v>0</v>
      </c>
      <c r="AD113" s="580">
        <v>0</v>
      </c>
      <c r="AE113" s="26">
        <v>6400.32</v>
      </c>
      <c r="AF113" s="580">
        <v>0</v>
      </c>
      <c r="AG113" s="26">
        <v>0</v>
      </c>
      <c r="AH113" s="580">
        <v>0</v>
      </c>
      <c r="AI113" s="587">
        <v>0</v>
      </c>
      <c r="AJ113" s="26" t="s">
        <v>16916</v>
      </c>
      <c r="AK113" s="26" t="s">
        <v>16916</v>
      </c>
      <c r="AL113" s="26" t="s">
        <v>16916</v>
      </c>
      <c r="AM113" s="580">
        <v>0</v>
      </c>
      <c r="AN113" s="587">
        <v>0</v>
      </c>
      <c r="AO113" s="579" t="s">
        <v>16916</v>
      </c>
      <c r="AP113" s="580">
        <v>0</v>
      </c>
      <c r="AQ113" s="26" t="s">
        <v>16916</v>
      </c>
      <c r="AR113" s="581">
        <v>0</v>
      </c>
      <c r="AS113" s="583">
        <v>6400.32</v>
      </c>
      <c r="AT113" s="584">
        <v>0</v>
      </c>
      <c r="AU113" s="585">
        <v>0</v>
      </c>
      <c r="AV113" s="586">
        <v>0</v>
      </c>
      <c r="AW113" s="583">
        <v>0</v>
      </c>
      <c r="AX113" s="584">
        <v>0</v>
      </c>
      <c r="AY113" s="585">
        <v>0</v>
      </c>
      <c r="AZ113" s="583">
        <v>6400.32</v>
      </c>
      <c r="BA113" s="583">
        <v>0</v>
      </c>
      <c r="BB113" s="585">
        <v>0</v>
      </c>
      <c r="BC113" s="586">
        <v>0</v>
      </c>
    </row>
    <row r="114" spans="1:55" x14ac:dyDescent="0.25">
      <c r="A114" s="148" t="s">
        <v>8339</v>
      </c>
      <c r="B114" s="148" t="s">
        <v>8372</v>
      </c>
      <c r="C114" s="148" t="s">
        <v>8213</v>
      </c>
      <c r="D114" s="148" t="s">
        <v>8213</v>
      </c>
      <c r="E114" s="148" t="s">
        <v>1227</v>
      </c>
      <c r="F114" s="453" t="s">
        <v>17050</v>
      </c>
      <c r="G114" s="453" t="s">
        <v>16</v>
      </c>
      <c r="H114" s="579">
        <v>0</v>
      </c>
      <c r="I114" s="580">
        <v>0</v>
      </c>
      <c r="J114" s="587">
        <v>0</v>
      </c>
      <c r="K114" s="26">
        <v>0</v>
      </c>
      <c r="L114" s="580">
        <v>0</v>
      </c>
      <c r="M114" s="26">
        <v>0</v>
      </c>
      <c r="N114" s="580">
        <v>0</v>
      </c>
      <c r="O114" s="26">
        <v>0</v>
      </c>
      <c r="P114" s="580">
        <v>0</v>
      </c>
      <c r="Q114" s="26">
        <v>0</v>
      </c>
      <c r="R114" s="580">
        <v>0</v>
      </c>
      <c r="S114" s="26" t="s">
        <v>16916</v>
      </c>
      <c r="T114" s="26" t="s">
        <v>16916</v>
      </c>
      <c r="U114" s="26" t="s">
        <v>16916</v>
      </c>
      <c r="V114" s="580">
        <v>0</v>
      </c>
      <c r="W114" s="587">
        <v>0</v>
      </c>
      <c r="X114" s="579">
        <v>0</v>
      </c>
      <c r="Y114" s="580">
        <v>0</v>
      </c>
      <c r="Z114" s="587">
        <v>0</v>
      </c>
      <c r="AA114" s="26">
        <v>0</v>
      </c>
      <c r="AB114" s="580">
        <v>0</v>
      </c>
      <c r="AC114" s="26">
        <v>0</v>
      </c>
      <c r="AD114" s="580">
        <v>0</v>
      </c>
      <c r="AE114" s="26">
        <v>0</v>
      </c>
      <c r="AF114" s="580">
        <v>0</v>
      </c>
      <c r="AG114" s="26">
        <v>0</v>
      </c>
      <c r="AH114" s="580">
        <v>0</v>
      </c>
      <c r="AI114" s="587">
        <v>0</v>
      </c>
      <c r="AJ114" s="26">
        <v>29126.26</v>
      </c>
      <c r="AK114" s="26">
        <v>551755.5</v>
      </c>
      <c r="AL114" s="26">
        <v>0</v>
      </c>
      <c r="AM114" s="580">
        <v>580881.76</v>
      </c>
      <c r="AN114" s="587">
        <v>0</v>
      </c>
      <c r="AO114" s="579" t="s">
        <v>16916</v>
      </c>
      <c r="AP114" s="580">
        <v>0</v>
      </c>
      <c r="AQ114" s="26" t="s">
        <v>16916</v>
      </c>
      <c r="AR114" s="581">
        <v>0</v>
      </c>
      <c r="AS114" s="583">
        <v>580881.76</v>
      </c>
      <c r="AT114" s="584">
        <v>580881.76</v>
      </c>
      <c r="AU114" s="585">
        <v>580881.76</v>
      </c>
      <c r="AV114" s="586">
        <v>0</v>
      </c>
      <c r="AW114" s="583">
        <v>0</v>
      </c>
      <c r="AX114" s="584">
        <v>0</v>
      </c>
      <c r="AY114" s="585">
        <v>0</v>
      </c>
      <c r="AZ114" s="583">
        <v>580881.76</v>
      </c>
      <c r="BA114" s="583">
        <v>580881.76</v>
      </c>
      <c r="BB114" s="585">
        <v>580881.76</v>
      </c>
      <c r="BC114" s="586">
        <v>0</v>
      </c>
    </row>
    <row r="115" spans="1:55" x14ac:dyDescent="0.25">
      <c r="A115" s="148" t="s">
        <v>8339</v>
      </c>
      <c r="B115" s="148" t="s">
        <v>8342</v>
      </c>
      <c r="C115" s="148" t="s">
        <v>8213</v>
      </c>
      <c r="D115" s="148" t="s">
        <v>8213</v>
      </c>
      <c r="E115" s="148" t="s">
        <v>1236</v>
      </c>
      <c r="F115" s="453" t="s">
        <v>17050</v>
      </c>
      <c r="G115" s="453" t="s">
        <v>16</v>
      </c>
      <c r="H115" s="579">
        <v>45000</v>
      </c>
      <c r="I115" s="580">
        <v>45000</v>
      </c>
      <c r="J115" s="587">
        <v>0</v>
      </c>
      <c r="K115" s="26">
        <v>0</v>
      </c>
      <c r="L115" s="580">
        <v>0</v>
      </c>
      <c r="M115" s="26">
        <v>236175.35999999999</v>
      </c>
      <c r="N115" s="580">
        <v>0</v>
      </c>
      <c r="O115" s="26">
        <v>0</v>
      </c>
      <c r="P115" s="580">
        <v>0</v>
      </c>
      <c r="Q115" s="26">
        <v>0</v>
      </c>
      <c r="R115" s="580">
        <v>0</v>
      </c>
      <c r="S115" s="26" t="s">
        <v>16916</v>
      </c>
      <c r="T115" s="26" t="s">
        <v>16916</v>
      </c>
      <c r="U115" s="26" t="s">
        <v>16916</v>
      </c>
      <c r="V115" s="580">
        <v>0</v>
      </c>
      <c r="W115" s="587">
        <v>0</v>
      </c>
      <c r="X115" s="579">
        <v>0</v>
      </c>
      <c r="Y115" s="580">
        <v>0</v>
      </c>
      <c r="Z115" s="587">
        <v>0</v>
      </c>
      <c r="AA115" s="26">
        <v>0</v>
      </c>
      <c r="AB115" s="580">
        <v>0</v>
      </c>
      <c r="AC115" s="26">
        <v>0</v>
      </c>
      <c r="AD115" s="580">
        <v>0</v>
      </c>
      <c r="AE115" s="26">
        <v>0</v>
      </c>
      <c r="AF115" s="580">
        <v>0</v>
      </c>
      <c r="AG115" s="26">
        <v>0</v>
      </c>
      <c r="AH115" s="580">
        <v>0</v>
      </c>
      <c r="AI115" s="587">
        <v>0</v>
      </c>
      <c r="AJ115" s="26" t="s">
        <v>16916</v>
      </c>
      <c r="AK115" s="26" t="s">
        <v>16916</v>
      </c>
      <c r="AL115" s="26" t="s">
        <v>16916</v>
      </c>
      <c r="AM115" s="580">
        <v>0</v>
      </c>
      <c r="AN115" s="587">
        <v>0</v>
      </c>
      <c r="AO115" s="579" t="s">
        <v>16916</v>
      </c>
      <c r="AP115" s="580">
        <v>0</v>
      </c>
      <c r="AQ115" s="26" t="s">
        <v>16916</v>
      </c>
      <c r="AR115" s="581">
        <v>0</v>
      </c>
      <c r="AS115" s="583">
        <v>281175.36</v>
      </c>
      <c r="AT115" s="584">
        <v>281175.36</v>
      </c>
      <c r="AU115" s="585">
        <v>45000</v>
      </c>
      <c r="AV115" s="586">
        <v>0</v>
      </c>
      <c r="AW115" s="583">
        <v>0</v>
      </c>
      <c r="AX115" s="584">
        <v>0</v>
      </c>
      <c r="AY115" s="585">
        <v>0</v>
      </c>
      <c r="AZ115" s="583">
        <v>281175.36</v>
      </c>
      <c r="BA115" s="583">
        <v>281175.36</v>
      </c>
      <c r="BB115" s="585">
        <v>45000</v>
      </c>
      <c r="BC115" s="586">
        <v>0</v>
      </c>
    </row>
    <row r="116" spans="1:55" x14ac:dyDescent="0.25">
      <c r="A116" s="148" t="s">
        <v>8339</v>
      </c>
      <c r="B116" s="148" t="s">
        <v>8343</v>
      </c>
      <c r="C116" s="148" t="s">
        <v>8213</v>
      </c>
      <c r="D116" s="148" t="s">
        <v>8213</v>
      </c>
      <c r="E116" s="148" t="s">
        <v>203</v>
      </c>
      <c r="F116" s="453" t="s">
        <v>17050</v>
      </c>
      <c r="G116" s="453" t="s">
        <v>16</v>
      </c>
      <c r="H116" s="579">
        <v>12078.87</v>
      </c>
      <c r="I116" s="580">
        <v>12078.87</v>
      </c>
      <c r="J116" s="587">
        <v>0</v>
      </c>
      <c r="K116" s="26">
        <v>0</v>
      </c>
      <c r="L116" s="580">
        <v>0</v>
      </c>
      <c r="M116" s="26">
        <v>0</v>
      </c>
      <c r="N116" s="580">
        <v>0</v>
      </c>
      <c r="O116" s="26">
        <v>4545.68</v>
      </c>
      <c r="P116" s="580">
        <v>4545.6799999999976</v>
      </c>
      <c r="Q116" s="26">
        <v>0</v>
      </c>
      <c r="R116" s="580">
        <v>0</v>
      </c>
      <c r="S116" s="26">
        <v>0</v>
      </c>
      <c r="T116" s="26">
        <v>1066418.42</v>
      </c>
      <c r="U116" s="26">
        <v>0</v>
      </c>
      <c r="V116" s="580">
        <v>1066418.42</v>
      </c>
      <c r="W116" s="587">
        <v>0</v>
      </c>
      <c r="X116" s="579">
        <v>0</v>
      </c>
      <c r="Y116" s="580">
        <v>0</v>
      </c>
      <c r="Z116" s="587">
        <v>0</v>
      </c>
      <c r="AA116" s="26">
        <v>0</v>
      </c>
      <c r="AB116" s="580">
        <v>0</v>
      </c>
      <c r="AC116" s="26">
        <v>0</v>
      </c>
      <c r="AD116" s="580">
        <v>0</v>
      </c>
      <c r="AE116" s="26">
        <v>0</v>
      </c>
      <c r="AF116" s="580">
        <v>0</v>
      </c>
      <c r="AG116" s="26">
        <v>0</v>
      </c>
      <c r="AH116" s="580">
        <v>0</v>
      </c>
      <c r="AI116" s="587">
        <v>0</v>
      </c>
      <c r="AJ116" s="26" t="s">
        <v>16916</v>
      </c>
      <c r="AK116" s="26" t="s">
        <v>16916</v>
      </c>
      <c r="AL116" s="26" t="s">
        <v>16916</v>
      </c>
      <c r="AM116" s="580">
        <v>0</v>
      </c>
      <c r="AN116" s="587">
        <v>0</v>
      </c>
      <c r="AO116" s="579" t="s">
        <v>16916</v>
      </c>
      <c r="AP116" s="580">
        <v>0</v>
      </c>
      <c r="AQ116" s="26" t="s">
        <v>16916</v>
      </c>
      <c r="AR116" s="581">
        <v>0</v>
      </c>
      <c r="AS116" s="583">
        <v>1083042.97</v>
      </c>
      <c r="AT116" s="584">
        <v>1083042.97</v>
      </c>
      <c r="AU116" s="585">
        <v>1083042.97</v>
      </c>
      <c r="AV116" s="586">
        <v>0</v>
      </c>
      <c r="AW116" s="583">
        <v>0</v>
      </c>
      <c r="AX116" s="584">
        <v>0</v>
      </c>
      <c r="AY116" s="585">
        <v>0</v>
      </c>
      <c r="AZ116" s="583">
        <v>1083042.97</v>
      </c>
      <c r="BA116" s="583">
        <v>1083042.97</v>
      </c>
      <c r="BB116" s="585">
        <v>1083042.97</v>
      </c>
      <c r="BC116" s="586">
        <v>0</v>
      </c>
    </row>
    <row r="117" spans="1:55" x14ac:dyDescent="0.25">
      <c r="A117" s="148" t="s">
        <v>8339</v>
      </c>
      <c r="B117" s="148" t="s">
        <v>8340</v>
      </c>
      <c r="C117" s="148" t="s">
        <v>8213</v>
      </c>
      <c r="D117" s="148" t="s">
        <v>8213</v>
      </c>
      <c r="E117" s="148" t="s">
        <v>8477</v>
      </c>
      <c r="F117" s="453" t="s">
        <v>17050</v>
      </c>
      <c r="G117" s="453" t="s">
        <v>16</v>
      </c>
      <c r="H117" s="579">
        <v>0</v>
      </c>
      <c r="I117" s="580">
        <v>0</v>
      </c>
      <c r="J117" s="587">
        <v>0</v>
      </c>
      <c r="K117" s="26">
        <v>0</v>
      </c>
      <c r="L117" s="580">
        <v>0</v>
      </c>
      <c r="M117" s="26">
        <v>0</v>
      </c>
      <c r="N117" s="580">
        <v>0</v>
      </c>
      <c r="O117" s="26">
        <v>0</v>
      </c>
      <c r="P117" s="580">
        <v>0</v>
      </c>
      <c r="Q117" s="26">
        <v>0</v>
      </c>
      <c r="R117" s="580">
        <v>0</v>
      </c>
      <c r="S117" s="26" t="s">
        <v>16916</v>
      </c>
      <c r="T117" s="26" t="s">
        <v>16916</v>
      </c>
      <c r="U117" s="26" t="s">
        <v>16916</v>
      </c>
      <c r="V117" s="580">
        <v>0</v>
      </c>
      <c r="W117" s="587">
        <v>0</v>
      </c>
      <c r="X117" s="579">
        <v>50931.839999999997</v>
      </c>
      <c r="Y117" s="580">
        <v>50931.840000000004</v>
      </c>
      <c r="Z117" s="587">
        <v>0</v>
      </c>
      <c r="AA117" s="26">
        <v>0</v>
      </c>
      <c r="AB117" s="580">
        <v>0</v>
      </c>
      <c r="AC117" s="26">
        <v>0</v>
      </c>
      <c r="AD117" s="580">
        <v>0</v>
      </c>
      <c r="AE117" s="26">
        <v>4503.74</v>
      </c>
      <c r="AF117" s="580">
        <v>4503.7399999999989</v>
      </c>
      <c r="AG117" s="26">
        <v>0</v>
      </c>
      <c r="AH117" s="580">
        <v>0</v>
      </c>
      <c r="AI117" s="587">
        <v>0</v>
      </c>
      <c r="AJ117" s="26">
        <v>4578.7700000000004</v>
      </c>
      <c r="AK117" s="26">
        <v>43964.49</v>
      </c>
      <c r="AL117" s="26">
        <v>0</v>
      </c>
      <c r="AM117" s="580">
        <v>48543.259999999995</v>
      </c>
      <c r="AN117" s="587">
        <v>0</v>
      </c>
      <c r="AO117" s="579" t="s">
        <v>16916</v>
      </c>
      <c r="AP117" s="580">
        <v>0</v>
      </c>
      <c r="AQ117" s="26" t="s">
        <v>16916</v>
      </c>
      <c r="AR117" s="581">
        <v>0</v>
      </c>
      <c r="AS117" s="583">
        <v>103978.84</v>
      </c>
      <c r="AT117" s="584">
        <v>103978.84</v>
      </c>
      <c r="AU117" s="585">
        <v>103978.84</v>
      </c>
      <c r="AV117" s="586">
        <v>0</v>
      </c>
      <c r="AW117" s="583">
        <v>0</v>
      </c>
      <c r="AX117" s="584">
        <v>0</v>
      </c>
      <c r="AY117" s="585">
        <v>0</v>
      </c>
      <c r="AZ117" s="583">
        <v>103978.84</v>
      </c>
      <c r="BA117" s="583">
        <v>103978.84</v>
      </c>
      <c r="BB117" s="585">
        <v>103978.84</v>
      </c>
      <c r="BC117" s="586">
        <v>0</v>
      </c>
    </row>
    <row r="118" spans="1:55" x14ac:dyDescent="0.25">
      <c r="A118" s="148" t="s">
        <v>8339</v>
      </c>
      <c r="B118" s="148" t="s">
        <v>8346</v>
      </c>
      <c r="C118" s="148" t="s">
        <v>8213</v>
      </c>
      <c r="D118" s="148" t="s">
        <v>8213</v>
      </c>
      <c r="E118" s="148" t="s">
        <v>1266</v>
      </c>
      <c r="F118" s="453" t="s">
        <v>17050</v>
      </c>
      <c r="G118" s="453" t="s">
        <v>16</v>
      </c>
      <c r="H118" s="579">
        <v>0</v>
      </c>
      <c r="I118" s="580">
        <v>0</v>
      </c>
      <c r="J118" s="587">
        <v>0</v>
      </c>
      <c r="K118" s="26">
        <v>0</v>
      </c>
      <c r="L118" s="580">
        <v>0</v>
      </c>
      <c r="M118" s="26">
        <v>0</v>
      </c>
      <c r="N118" s="580">
        <v>0</v>
      </c>
      <c r="O118" s="26">
        <v>0</v>
      </c>
      <c r="P118" s="580">
        <v>0</v>
      </c>
      <c r="Q118" s="26">
        <v>0</v>
      </c>
      <c r="R118" s="580">
        <v>0</v>
      </c>
      <c r="S118" s="26" t="s">
        <v>16916</v>
      </c>
      <c r="T118" s="26" t="s">
        <v>16916</v>
      </c>
      <c r="U118" s="26" t="s">
        <v>16916</v>
      </c>
      <c r="V118" s="580">
        <v>0</v>
      </c>
      <c r="W118" s="587">
        <v>0</v>
      </c>
      <c r="X118" s="579">
        <v>210347.94</v>
      </c>
      <c r="Y118" s="580">
        <v>0</v>
      </c>
      <c r="Z118" s="587">
        <v>0</v>
      </c>
      <c r="AA118" s="26">
        <v>8169.33</v>
      </c>
      <c r="AB118" s="580">
        <v>0</v>
      </c>
      <c r="AC118" s="26">
        <v>0</v>
      </c>
      <c r="AD118" s="580">
        <v>0</v>
      </c>
      <c r="AE118" s="26">
        <v>0</v>
      </c>
      <c r="AF118" s="580">
        <v>0</v>
      </c>
      <c r="AG118" s="26">
        <v>0</v>
      </c>
      <c r="AH118" s="580">
        <v>0</v>
      </c>
      <c r="AI118" s="587">
        <v>0</v>
      </c>
      <c r="AJ118" s="26" t="s">
        <v>16916</v>
      </c>
      <c r="AK118" s="26" t="s">
        <v>16916</v>
      </c>
      <c r="AL118" s="26" t="s">
        <v>16916</v>
      </c>
      <c r="AM118" s="580">
        <v>0</v>
      </c>
      <c r="AN118" s="587">
        <v>0</v>
      </c>
      <c r="AO118" s="579" t="s">
        <v>16916</v>
      </c>
      <c r="AP118" s="580">
        <v>0</v>
      </c>
      <c r="AQ118" s="26" t="s">
        <v>16916</v>
      </c>
      <c r="AR118" s="581">
        <v>0</v>
      </c>
      <c r="AS118" s="583">
        <v>218517.27</v>
      </c>
      <c r="AT118" s="584">
        <v>0</v>
      </c>
      <c r="AU118" s="585">
        <v>0</v>
      </c>
      <c r="AV118" s="586">
        <v>0</v>
      </c>
      <c r="AW118" s="583">
        <v>0</v>
      </c>
      <c r="AX118" s="584">
        <v>0</v>
      </c>
      <c r="AY118" s="585">
        <v>0</v>
      </c>
      <c r="AZ118" s="583">
        <v>218517.27</v>
      </c>
      <c r="BA118" s="583">
        <v>0</v>
      </c>
      <c r="BB118" s="585">
        <v>0</v>
      </c>
      <c r="BC118" s="586">
        <v>0</v>
      </c>
    </row>
    <row r="119" spans="1:55" x14ac:dyDescent="0.25">
      <c r="A119" s="148" t="s">
        <v>8339</v>
      </c>
      <c r="B119" s="148" t="s">
        <v>8341</v>
      </c>
      <c r="C119" s="148" t="s">
        <v>8213</v>
      </c>
      <c r="D119" s="148" t="s">
        <v>8213</v>
      </c>
      <c r="E119" s="148" t="s">
        <v>8479</v>
      </c>
      <c r="F119" s="453" t="s">
        <v>17050</v>
      </c>
      <c r="G119" s="453" t="s">
        <v>16</v>
      </c>
      <c r="H119" s="579">
        <v>0</v>
      </c>
      <c r="I119" s="580">
        <v>0</v>
      </c>
      <c r="J119" s="587">
        <v>0</v>
      </c>
      <c r="K119" s="26">
        <v>0</v>
      </c>
      <c r="L119" s="580">
        <v>0</v>
      </c>
      <c r="M119" s="26">
        <v>0</v>
      </c>
      <c r="N119" s="580">
        <v>0</v>
      </c>
      <c r="O119" s="26">
        <v>0</v>
      </c>
      <c r="P119" s="580">
        <v>0</v>
      </c>
      <c r="Q119" s="26">
        <v>0</v>
      </c>
      <c r="R119" s="580">
        <v>0</v>
      </c>
      <c r="S119" s="26" t="s">
        <v>16916</v>
      </c>
      <c r="T119" s="26" t="s">
        <v>16916</v>
      </c>
      <c r="U119" s="26" t="s">
        <v>16916</v>
      </c>
      <c r="V119" s="580">
        <v>0</v>
      </c>
      <c r="W119" s="587">
        <v>0</v>
      </c>
      <c r="X119" s="579">
        <v>124093.28</v>
      </c>
      <c r="Y119" s="580">
        <v>124093.28</v>
      </c>
      <c r="Z119" s="587">
        <v>0</v>
      </c>
      <c r="AA119" s="26">
        <v>0</v>
      </c>
      <c r="AB119" s="580">
        <v>0</v>
      </c>
      <c r="AC119" s="26">
        <v>0</v>
      </c>
      <c r="AD119" s="580">
        <v>0</v>
      </c>
      <c r="AE119" s="26">
        <v>1159.82</v>
      </c>
      <c r="AF119" s="580">
        <v>1159.8200000000002</v>
      </c>
      <c r="AG119" s="26">
        <v>0</v>
      </c>
      <c r="AH119" s="580">
        <v>0</v>
      </c>
      <c r="AI119" s="587">
        <v>0</v>
      </c>
      <c r="AJ119" s="26" t="s">
        <v>16916</v>
      </c>
      <c r="AK119" s="26" t="s">
        <v>16916</v>
      </c>
      <c r="AL119" s="26" t="s">
        <v>16916</v>
      </c>
      <c r="AM119" s="580">
        <v>0</v>
      </c>
      <c r="AN119" s="587">
        <v>0</v>
      </c>
      <c r="AO119" s="579" t="s">
        <v>16916</v>
      </c>
      <c r="AP119" s="580">
        <v>0</v>
      </c>
      <c r="AQ119" s="26" t="s">
        <v>16916</v>
      </c>
      <c r="AR119" s="581">
        <v>0</v>
      </c>
      <c r="AS119" s="583">
        <v>125253.1</v>
      </c>
      <c r="AT119" s="584">
        <v>125253.1</v>
      </c>
      <c r="AU119" s="585">
        <v>125253.1</v>
      </c>
      <c r="AV119" s="586">
        <v>0</v>
      </c>
      <c r="AW119" s="583">
        <v>0</v>
      </c>
      <c r="AX119" s="584">
        <v>0</v>
      </c>
      <c r="AY119" s="585">
        <v>0</v>
      </c>
      <c r="AZ119" s="583">
        <v>125253.1</v>
      </c>
      <c r="BA119" s="583">
        <v>125253.1</v>
      </c>
      <c r="BB119" s="585">
        <v>125253.1</v>
      </c>
      <c r="BC119" s="586">
        <v>0</v>
      </c>
    </row>
    <row r="120" spans="1:55" x14ac:dyDescent="0.25">
      <c r="A120" s="148" t="s">
        <v>8351</v>
      </c>
      <c r="B120" s="148" t="s">
        <v>8352</v>
      </c>
      <c r="C120" s="148" t="s">
        <v>8213</v>
      </c>
      <c r="D120" s="148" t="s">
        <v>8213</v>
      </c>
      <c r="E120" s="148" t="s">
        <v>204</v>
      </c>
      <c r="F120" s="453" t="s">
        <v>17051</v>
      </c>
      <c r="G120" s="453" t="s">
        <v>17</v>
      </c>
      <c r="H120" s="579">
        <v>0</v>
      </c>
      <c r="I120" s="580">
        <v>0</v>
      </c>
      <c r="J120" s="587">
        <v>0</v>
      </c>
      <c r="K120" s="26">
        <v>0</v>
      </c>
      <c r="L120" s="580">
        <v>0</v>
      </c>
      <c r="M120" s="26">
        <v>74508.600000000006</v>
      </c>
      <c r="N120" s="580">
        <v>55881.450000000012</v>
      </c>
      <c r="O120" s="26">
        <v>0</v>
      </c>
      <c r="P120" s="580">
        <v>0</v>
      </c>
      <c r="Q120" s="26">
        <v>0</v>
      </c>
      <c r="R120" s="580">
        <v>0</v>
      </c>
      <c r="S120" s="26" t="s">
        <v>16916</v>
      </c>
      <c r="T120" s="26" t="s">
        <v>16916</v>
      </c>
      <c r="U120" s="26" t="s">
        <v>16916</v>
      </c>
      <c r="V120" s="580">
        <v>0</v>
      </c>
      <c r="W120" s="587">
        <v>0</v>
      </c>
      <c r="X120" s="579">
        <v>0</v>
      </c>
      <c r="Y120" s="580">
        <v>0</v>
      </c>
      <c r="Z120" s="587">
        <v>0</v>
      </c>
      <c r="AA120" s="26">
        <v>0</v>
      </c>
      <c r="AB120" s="580">
        <v>0</v>
      </c>
      <c r="AC120" s="26">
        <v>0</v>
      </c>
      <c r="AD120" s="580">
        <v>0</v>
      </c>
      <c r="AE120" s="26">
        <v>0</v>
      </c>
      <c r="AF120" s="580">
        <v>0</v>
      </c>
      <c r="AG120" s="26">
        <v>0</v>
      </c>
      <c r="AH120" s="580">
        <v>0</v>
      </c>
      <c r="AI120" s="587">
        <v>0</v>
      </c>
      <c r="AJ120" s="26" t="s">
        <v>16916</v>
      </c>
      <c r="AK120" s="26" t="s">
        <v>16916</v>
      </c>
      <c r="AL120" s="26" t="s">
        <v>16916</v>
      </c>
      <c r="AM120" s="580">
        <v>0</v>
      </c>
      <c r="AN120" s="587">
        <v>0</v>
      </c>
      <c r="AO120" s="579" t="s">
        <v>16916</v>
      </c>
      <c r="AP120" s="580">
        <v>0</v>
      </c>
      <c r="AQ120" s="26" t="s">
        <v>16916</v>
      </c>
      <c r="AR120" s="581">
        <v>0</v>
      </c>
      <c r="AS120" s="583">
        <v>74508.600000000006</v>
      </c>
      <c r="AT120" s="584">
        <v>74508.600000000006</v>
      </c>
      <c r="AU120" s="585">
        <v>55881.450000000012</v>
      </c>
      <c r="AV120" s="586">
        <v>0</v>
      </c>
      <c r="AW120" s="583">
        <v>0</v>
      </c>
      <c r="AX120" s="584">
        <v>0</v>
      </c>
      <c r="AY120" s="585">
        <v>0</v>
      </c>
      <c r="AZ120" s="583">
        <v>74508.600000000006</v>
      </c>
      <c r="BA120" s="583">
        <v>74508.600000000006</v>
      </c>
      <c r="BB120" s="585">
        <v>55881.450000000012</v>
      </c>
      <c r="BC120" s="586">
        <v>0</v>
      </c>
    </row>
    <row r="121" spans="1:55" x14ac:dyDescent="0.25">
      <c r="A121" s="148" t="s">
        <v>8349</v>
      </c>
      <c r="B121" s="148" t="s">
        <v>8370</v>
      </c>
      <c r="C121" s="148" t="s">
        <v>8213</v>
      </c>
      <c r="D121" s="148" t="s">
        <v>8213</v>
      </c>
      <c r="E121" s="148" t="s">
        <v>17118</v>
      </c>
      <c r="F121" s="453" t="s">
        <v>17061</v>
      </c>
      <c r="G121" s="453" t="s">
        <v>17</v>
      </c>
      <c r="H121" s="579">
        <v>0</v>
      </c>
      <c r="I121" s="580">
        <v>0</v>
      </c>
      <c r="J121" s="587">
        <v>0</v>
      </c>
      <c r="K121" s="26">
        <v>0</v>
      </c>
      <c r="L121" s="580">
        <v>0</v>
      </c>
      <c r="M121" s="26">
        <v>0</v>
      </c>
      <c r="N121" s="580">
        <v>0</v>
      </c>
      <c r="O121" s="26">
        <v>0</v>
      </c>
      <c r="P121" s="580">
        <v>0</v>
      </c>
      <c r="Q121" s="26">
        <v>0</v>
      </c>
      <c r="R121" s="580">
        <v>0</v>
      </c>
      <c r="S121" s="26" t="s">
        <v>16916</v>
      </c>
      <c r="T121" s="26" t="s">
        <v>16916</v>
      </c>
      <c r="U121" s="26" t="s">
        <v>16916</v>
      </c>
      <c r="V121" s="580">
        <v>0</v>
      </c>
      <c r="W121" s="587">
        <v>0</v>
      </c>
      <c r="X121" s="579">
        <v>0</v>
      </c>
      <c r="Y121" s="580">
        <v>0</v>
      </c>
      <c r="Z121" s="587">
        <v>0</v>
      </c>
      <c r="AA121" s="26">
        <v>0</v>
      </c>
      <c r="AB121" s="580">
        <v>0</v>
      </c>
      <c r="AC121" s="26">
        <v>0</v>
      </c>
      <c r="AD121" s="580">
        <v>0</v>
      </c>
      <c r="AE121" s="26">
        <v>0</v>
      </c>
      <c r="AF121" s="580">
        <v>0</v>
      </c>
      <c r="AG121" s="26">
        <v>2352339.96</v>
      </c>
      <c r="AH121" s="580">
        <v>2352339.96</v>
      </c>
      <c r="AI121" s="587">
        <v>0</v>
      </c>
      <c r="AJ121" s="26" t="s">
        <v>16916</v>
      </c>
      <c r="AK121" s="26" t="s">
        <v>16916</v>
      </c>
      <c r="AL121" s="26" t="s">
        <v>16916</v>
      </c>
      <c r="AM121" s="580">
        <v>0</v>
      </c>
      <c r="AN121" s="587">
        <v>0</v>
      </c>
      <c r="AO121" s="579" t="s">
        <v>16916</v>
      </c>
      <c r="AP121" s="580">
        <v>0</v>
      </c>
      <c r="AQ121" s="26" t="s">
        <v>16916</v>
      </c>
      <c r="AR121" s="581">
        <v>0</v>
      </c>
      <c r="AS121" s="583">
        <v>2352339.96</v>
      </c>
      <c r="AT121" s="584">
        <v>2352339.96</v>
      </c>
      <c r="AU121" s="585">
        <v>2352339.96</v>
      </c>
      <c r="AV121" s="586">
        <v>0</v>
      </c>
      <c r="AW121" s="583">
        <v>0</v>
      </c>
      <c r="AX121" s="584">
        <v>0</v>
      </c>
      <c r="AY121" s="585">
        <v>0</v>
      </c>
      <c r="AZ121" s="583">
        <v>2352339.96</v>
      </c>
      <c r="BA121" s="583">
        <v>2352339.96</v>
      </c>
      <c r="BB121" s="585">
        <v>2352339.96</v>
      </c>
      <c r="BC121" s="586">
        <v>0</v>
      </c>
    </row>
    <row r="122" spans="1:55" x14ac:dyDescent="0.25">
      <c r="A122" s="148" t="s">
        <v>8358</v>
      </c>
      <c r="B122" s="148" t="s">
        <v>8379</v>
      </c>
      <c r="C122" s="148" t="s">
        <v>8213</v>
      </c>
      <c r="D122" s="148" t="s">
        <v>8213</v>
      </c>
      <c r="E122" s="148" t="s">
        <v>2668</v>
      </c>
      <c r="F122" s="453" t="s">
        <v>22</v>
      </c>
      <c r="G122" s="453" t="s">
        <v>22</v>
      </c>
      <c r="H122" s="579">
        <v>0</v>
      </c>
      <c r="I122" s="580">
        <v>0</v>
      </c>
      <c r="J122" s="587">
        <v>0</v>
      </c>
      <c r="K122" s="26">
        <v>0</v>
      </c>
      <c r="L122" s="580">
        <v>0</v>
      </c>
      <c r="M122" s="26">
        <v>0</v>
      </c>
      <c r="N122" s="580">
        <v>0</v>
      </c>
      <c r="O122" s="26">
        <v>0</v>
      </c>
      <c r="P122" s="580">
        <v>0</v>
      </c>
      <c r="Q122" s="26">
        <v>0</v>
      </c>
      <c r="R122" s="580">
        <v>0</v>
      </c>
      <c r="S122" s="26" t="s">
        <v>16916</v>
      </c>
      <c r="T122" s="26" t="s">
        <v>16916</v>
      </c>
      <c r="U122" s="26" t="s">
        <v>16916</v>
      </c>
      <c r="V122" s="580">
        <v>0</v>
      </c>
      <c r="W122" s="587">
        <v>0</v>
      </c>
      <c r="X122" s="579">
        <v>0</v>
      </c>
      <c r="Y122" s="580">
        <v>0</v>
      </c>
      <c r="Z122" s="587">
        <v>0</v>
      </c>
      <c r="AA122" s="26">
        <v>0</v>
      </c>
      <c r="AB122" s="580">
        <v>0</v>
      </c>
      <c r="AC122" s="26">
        <v>0</v>
      </c>
      <c r="AD122" s="580">
        <v>0</v>
      </c>
      <c r="AE122" s="26">
        <v>0</v>
      </c>
      <c r="AF122" s="580">
        <v>0</v>
      </c>
      <c r="AG122" s="26">
        <v>5399571.2199999997</v>
      </c>
      <c r="AH122" s="580">
        <v>4797329.0200000005</v>
      </c>
      <c r="AI122" s="587">
        <v>0</v>
      </c>
      <c r="AJ122" s="26" t="s">
        <v>16916</v>
      </c>
      <c r="AK122" s="26" t="s">
        <v>16916</v>
      </c>
      <c r="AL122" s="26" t="s">
        <v>16916</v>
      </c>
      <c r="AM122" s="580">
        <v>0</v>
      </c>
      <c r="AN122" s="587">
        <v>0</v>
      </c>
      <c r="AO122" s="579" t="s">
        <v>16916</v>
      </c>
      <c r="AP122" s="580">
        <v>0</v>
      </c>
      <c r="AQ122" s="26" t="s">
        <v>16916</v>
      </c>
      <c r="AR122" s="581">
        <v>0</v>
      </c>
      <c r="AS122" s="583">
        <v>5399571.2199999997</v>
      </c>
      <c r="AT122" s="584">
        <v>5399571.2199999997</v>
      </c>
      <c r="AU122" s="585">
        <v>4797329.0200000005</v>
      </c>
      <c r="AV122" s="586">
        <v>0</v>
      </c>
      <c r="AW122" s="583">
        <v>0</v>
      </c>
      <c r="AX122" s="584">
        <v>0</v>
      </c>
      <c r="AY122" s="585">
        <v>0</v>
      </c>
      <c r="AZ122" s="583">
        <v>5399571.2199999997</v>
      </c>
      <c r="BA122" s="583">
        <v>5399571.2199999997</v>
      </c>
      <c r="BB122" s="585">
        <v>4797329.0200000005</v>
      </c>
      <c r="BC122" s="586">
        <v>0</v>
      </c>
    </row>
    <row r="123" spans="1:55" x14ac:dyDescent="0.25">
      <c r="A123" s="148" t="s">
        <v>8358</v>
      </c>
      <c r="B123" s="148" t="s">
        <v>8231</v>
      </c>
      <c r="C123" s="148" t="s">
        <v>8213</v>
      </c>
      <c r="D123" s="148" t="s">
        <v>8213</v>
      </c>
      <c r="E123" s="148" t="s">
        <v>2671</v>
      </c>
      <c r="F123" s="453" t="s">
        <v>22</v>
      </c>
      <c r="G123" s="453" t="s">
        <v>22</v>
      </c>
      <c r="H123" s="579">
        <v>0</v>
      </c>
      <c r="I123" s="580">
        <v>0</v>
      </c>
      <c r="J123" s="587">
        <v>0</v>
      </c>
      <c r="K123" s="26">
        <v>0</v>
      </c>
      <c r="L123" s="580">
        <v>0</v>
      </c>
      <c r="M123" s="26">
        <v>0</v>
      </c>
      <c r="N123" s="580">
        <v>0</v>
      </c>
      <c r="O123" s="26">
        <v>0</v>
      </c>
      <c r="P123" s="580">
        <v>0</v>
      </c>
      <c r="Q123" s="26">
        <v>0</v>
      </c>
      <c r="R123" s="580">
        <v>0</v>
      </c>
      <c r="S123" s="26" t="s">
        <v>16916</v>
      </c>
      <c r="T123" s="26" t="s">
        <v>16916</v>
      </c>
      <c r="U123" s="26" t="s">
        <v>16916</v>
      </c>
      <c r="V123" s="580">
        <v>0</v>
      </c>
      <c r="W123" s="587">
        <v>0</v>
      </c>
      <c r="X123" s="579">
        <v>0</v>
      </c>
      <c r="Y123" s="580">
        <v>0</v>
      </c>
      <c r="Z123" s="587">
        <v>0</v>
      </c>
      <c r="AA123" s="26">
        <v>0</v>
      </c>
      <c r="AB123" s="580">
        <v>0</v>
      </c>
      <c r="AC123" s="26">
        <v>0</v>
      </c>
      <c r="AD123" s="580">
        <v>0</v>
      </c>
      <c r="AE123" s="26">
        <v>0</v>
      </c>
      <c r="AF123" s="580">
        <v>0</v>
      </c>
      <c r="AG123" s="26">
        <v>0</v>
      </c>
      <c r="AH123" s="580">
        <v>0</v>
      </c>
      <c r="AI123" s="587">
        <v>0</v>
      </c>
      <c r="AJ123" s="26">
        <v>0</v>
      </c>
      <c r="AK123" s="26">
        <v>3580422.59</v>
      </c>
      <c r="AL123" s="26">
        <v>0</v>
      </c>
      <c r="AM123" s="580">
        <v>3054584.53</v>
      </c>
      <c r="AN123" s="587">
        <v>0</v>
      </c>
      <c r="AO123" s="579" t="s">
        <v>16916</v>
      </c>
      <c r="AP123" s="580">
        <v>0</v>
      </c>
      <c r="AQ123" s="26" t="s">
        <v>16916</v>
      </c>
      <c r="AR123" s="581">
        <v>0</v>
      </c>
      <c r="AS123" s="583">
        <v>3580422.59</v>
      </c>
      <c r="AT123" s="584">
        <v>3580422.59</v>
      </c>
      <c r="AU123" s="585">
        <v>3054584.53</v>
      </c>
      <c r="AV123" s="586">
        <v>0</v>
      </c>
      <c r="AW123" s="583">
        <v>0</v>
      </c>
      <c r="AX123" s="584">
        <v>0</v>
      </c>
      <c r="AY123" s="585">
        <v>0</v>
      </c>
      <c r="AZ123" s="583">
        <v>3580422.59</v>
      </c>
      <c r="BA123" s="583">
        <v>3580422.59</v>
      </c>
      <c r="BB123" s="585">
        <v>3054584.53</v>
      </c>
      <c r="BC123" s="586">
        <v>0</v>
      </c>
    </row>
    <row r="124" spans="1:55" x14ac:dyDescent="0.25">
      <c r="A124" s="148" t="s">
        <v>8358</v>
      </c>
      <c r="B124" s="148" t="s">
        <v>8370</v>
      </c>
      <c r="C124" s="148" t="s">
        <v>8213</v>
      </c>
      <c r="D124" s="148" t="s">
        <v>8213</v>
      </c>
      <c r="E124" s="148" t="s">
        <v>2678</v>
      </c>
      <c r="F124" s="453" t="s">
        <v>22</v>
      </c>
      <c r="G124" s="453" t="s">
        <v>22</v>
      </c>
      <c r="H124" s="579">
        <v>0</v>
      </c>
      <c r="I124" s="580">
        <v>0</v>
      </c>
      <c r="J124" s="587">
        <v>0</v>
      </c>
      <c r="K124" s="26">
        <v>0</v>
      </c>
      <c r="L124" s="580">
        <v>0</v>
      </c>
      <c r="M124" s="26">
        <v>0</v>
      </c>
      <c r="N124" s="580">
        <v>0</v>
      </c>
      <c r="O124" s="26">
        <v>0</v>
      </c>
      <c r="P124" s="580">
        <v>0</v>
      </c>
      <c r="Q124" s="26">
        <v>0</v>
      </c>
      <c r="R124" s="580">
        <v>0</v>
      </c>
      <c r="S124" s="26" t="s">
        <v>16916</v>
      </c>
      <c r="T124" s="26" t="s">
        <v>16916</v>
      </c>
      <c r="U124" s="26" t="s">
        <v>16916</v>
      </c>
      <c r="V124" s="580">
        <v>0</v>
      </c>
      <c r="W124" s="587">
        <v>0</v>
      </c>
      <c r="X124" s="579">
        <v>37500.730000000003</v>
      </c>
      <c r="Y124" s="580">
        <v>0</v>
      </c>
      <c r="Z124" s="587">
        <v>0</v>
      </c>
      <c r="AA124" s="26">
        <v>0</v>
      </c>
      <c r="AB124" s="580">
        <v>0</v>
      </c>
      <c r="AC124" s="26">
        <v>0</v>
      </c>
      <c r="AD124" s="580">
        <v>0</v>
      </c>
      <c r="AE124" s="26">
        <v>49980.61</v>
      </c>
      <c r="AF124" s="580">
        <v>0</v>
      </c>
      <c r="AG124" s="26">
        <v>0</v>
      </c>
      <c r="AH124" s="580">
        <v>0</v>
      </c>
      <c r="AI124" s="587">
        <v>0</v>
      </c>
      <c r="AJ124" s="26" t="s">
        <v>16916</v>
      </c>
      <c r="AK124" s="26" t="s">
        <v>16916</v>
      </c>
      <c r="AL124" s="26" t="s">
        <v>16916</v>
      </c>
      <c r="AM124" s="580">
        <v>0</v>
      </c>
      <c r="AN124" s="587">
        <v>0</v>
      </c>
      <c r="AO124" s="579" t="s">
        <v>16916</v>
      </c>
      <c r="AP124" s="580">
        <v>0</v>
      </c>
      <c r="AQ124" s="26" t="s">
        <v>16916</v>
      </c>
      <c r="AR124" s="581">
        <v>0</v>
      </c>
      <c r="AS124" s="583">
        <v>87481.34</v>
      </c>
      <c r="AT124" s="584">
        <v>0</v>
      </c>
      <c r="AU124" s="585">
        <v>0</v>
      </c>
      <c r="AV124" s="586">
        <v>0</v>
      </c>
      <c r="AW124" s="583">
        <v>0</v>
      </c>
      <c r="AX124" s="584">
        <v>0</v>
      </c>
      <c r="AY124" s="585">
        <v>0</v>
      </c>
      <c r="AZ124" s="583">
        <v>87481.34</v>
      </c>
      <c r="BA124" s="583">
        <v>0</v>
      </c>
      <c r="BB124" s="585">
        <v>0</v>
      </c>
      <c r="BC124" s="586">
        <v>0</v>
      </c>
    </row>
    <row r="125" spans="1:55" x14ac:dyDescent="0.25">
      <c r="A125" s="148" t="s">
        <v>8358</v>
      </c>
      <c r="B125" s="148" t="s">
        <v>8582</v>
      </c>
      <c r="C125" s="148" t="s">
        <v>8213</v>
      </c>
      <c r="D125" s="148" t="s">
        <v>8213</v>
      </c>
      <c r="E125" s="148" t="s">
        <v>461</v>
      </c>
      <c r="F125" s="453" t="s">
        <v>22</v>
      </c>
      <c r="G125" s="453" t="s">
        <v>22</v>
      </c>
      <c r="H125" s="579">
        <v>0</v>
      </c>
      <c r="I125" s="580">
        <v>0</v>
      </c>
      <c r="J125" s="587">
        <v>0</v>
      </c>
      <c r="K125" s="26">
        <v>0</v>
      </c>
      <c r="L125" s="580">
        <v>0</v>
      </c>
      <c r="M125" s="26">
        <v>312867.36</v>
      </c>
      <c r="N125" s="580">
        <v>0</v>
      </c>
      <c r="O125" s="26">
        <v>9253.44</v>
      </c>
      <c r="P125" s="580">
        <v>0</v>
      </c>
      <c r="Q125" s="26">
        <v>0</v>
      </c>
      <c r="R125" s="580">
        <v>0</v>
      </c>
      <c r="S125" s="26" t="s">
        <v>16916</v>
      </c>
      <c r="T125" s="26" t="s">
        <v>16916</v>
      </c>
      <c r="U125" s="26" t="s">
        <v>16916</v>
      </c>
      <c r="V125" s="580">
        <v>0</v>
      </c>
      <c r="W125" s="587">
        <v>0</v>
      </c>
      <c r="X125" s="579">
        <v>0</v>
      </c>
      <c r="Y125" s="580">
        <v>0</v>
      </c>
      <c r="Z125" s="587">
        <v>0</v>
      </c>
      <c r="AA125" s="26">
        <v>0</v>
      </c>
      <c r="AB125" s="580">
        <v>0</v>
      </c>
      <c r="AC125" s="26">
        <v>0</v>
      </c>
      <c r="AD125" s="580">
        <v>0</v>
      </c>
      <c r="AE125" s="26">
        <v>0</v>
      </c>
      <c r="AF125" s="580">
        <v>0</v>
      </c>
      <c r="AG125" s="26">
        <v>0</v>
      </c>
      <c r="AH125" s="580">
        <v>0</v>
      </c>
      <c r="AI125" s="587">
        <v>0</v>
      </c>
      <c r="AJ125" s="26" t="s">
        <v>16916</v>
      </c>
      <c r="AK125" s="26" t="s">
        <v>16916</v>
      </c>
      <c r="AL125" s="26" t="s">
        <v>16916</v>
      </c>
      <c r="AM125" s="580">
        <v>0</v>
      </c>
      <c r="AN125" s="587">
        <v>0</v>
      </c>
      <c r="AO125" s="579" t="s">
        <v>16916</v>
      </c>
      <c r="AP125" s="580">
        <v>0</v>
      </c>
      <c r="AQ125" s="26" t="s">
        <v>16916</v>
      </c>
      <c r="AR125" s="581">
        <v>0</v>
      </c>
      <c r="AS125" s="583">
        <v>322120.8</v>
      </c>
      <c r="AT125" s="584">
        <v>0</v>
      </c>
      <c r="AU125" s="585">
        <v>0</v>
      </c>
      <c r="AV125" s="586">
        <v>0</v>
      </c>
      <c r="AW125" s="583">
        <v>0</v>
      </c>
      <c r="AX125" s="584">
        <v>0</v>
      </c>
      <c r="AY125" s="585">
        <v>0</v>
      </c>
      <c r="AZ125" s="583">
        <v>322120.8</v>
      </c>
      <c r="BA125" s="583">
        <v>0</v>
      </c>
      <c r="BB125" s="585">
        <v>0</v>
      </c>
      <c r="BC125" s="586">
        <v>0</v>
      </c>
    </row>
    <row r="126" spans="1:55" x14ac:dyDescent="0.25">
      <c r="A126" s="148" t="s">
        <v>8358</v>
      </c>
      <c r="B126" s="148" t="s">
        <v>8347</v>
      </c>
      <c r="C126" s="148" t="s">
        <v>8213</v>
      </c>
      <c r="D126" s="148" t="s">
        <v>8213</v>
      </c>
      <c r="E126" s="148" t="s">
        <v>2688</v>
      </c>
      <c r="F126" s="453" t="s">
        <v>22</v>
      </c>
      <c r="G126" s="453" t="s">
        <v>22</v>
      </c>
      <c r="H126" s="579">
        <v>126119.12</v>
      </c>
      <c r="I126" s="580">
        <v>64243.58</v>
      </c>
      <c r="J126" s="587">
        <v>0</v>
      </c>
      <c r="K126" s="26">
        <v>0</v>
      </c>
      <c r="L126" s="580">
        <v>0</v>
      </c>
      <c r="M126" s="26">
        <v>0</v>
      </c>
      <c r="N126" s="580">
        <v>0</v>
      </c>
      <c r="O126" s="26">
        <v>0</v>
      </c>
      <c r="P126" s="580">
        <v>0</v>
      </c>
      <c r="Q126" s="26">
        <v>0</v>
      </c>
      <c r="R126" s="580">
        <v>0</v>
      </c>
      <c r="S126" s="26" t="s">
        <v>16916</v>
      </c>
      <c r="T126" s="26" t="s">
        <v>16916</v>
      </c>
      <c r="U126" s="26" t="s">
        <v>16916</v>
      </c>
      <c r="V126" s="580">
        <v>0</v>
      </c>
      <c r="W126" s="587">
        <v>0</v>
      </c>
      <c r="X126" s="579">
        <v>0</v>
      </c>
      <c r="Y126" s="580">
        <v>0</v>
      </c>
      <c r="Z126" s="587">
        <v>0</v>
      </c>
      <c r="AA126" s="26">
        <v>0</v>
      </c>
      <c r="AB126" s="580">
        <v>0</v>
      </c>
      <c r="AC126" s="26">
        <v>0</v>
      </c>
      <c r="AD126" s="580">
        <v>0</v>
      </c>
      <c r="AE126" s="26">
        <v>0</v>
      </c>
      <c r="AF126" s="580">
        <v>0</v>
      </c>
      <c r="AG126" s="26">
        <v>0</v>
      </c>
      <c r="AH126" s="580">
        <v>0</v>
      </c>
      <c r="AI126" s="587">
        <v>0</v>
      </c>
      <c r="AJ126" s="26" t="s">
        <v>16916</v>
      </c>
      <c r="AK126" s="26" t="s">
        <v>16916</v>
      </c>
      <c r="AL126" s="26" t="s">
        <v>16916</v>
      </c>
      <c r="AM126" s="580">
        <v>0</v>
      </c>
      <c r="AN126" s="587">
        <v>0</v>
      </c>
      <c r="AO126" s="579" t="s">
        <v>16916</v>
      </c>
      <c r="AP126" s="580">
        <v>0</v>
      </c>
      <c r="AQ126" s="26" t="s">
        <v>16916</v>
      </c>
      <c r="AR126" s="581">
        <v>0</v>
      </c>
      <c r="AS126" s="583">
        <v>126119.12</v>
      </c>
      <c r="AT126" s="584">
        <v>126119.12</v>
      </c>
      <c r="AU126" s="585">
        <v>64243.58</v>
      </c>
      <c r="AV126" s="586">
        <v>0</v>
      </c>
      <c r="AW126" s="583">
        <v>0</v>
      </c>
      <c r="AX126" s="584">
        <v>0</v>
      </c>
      <c r="AY126" s="585">
        <v>0</v>
      </c>
      <c r="AZ126" s="583">
        <v>126119.12</v>
      </c>
      <c r="BA126" s="583">
        <v>126119.12</v>
      </c>
      <c r="BB126" s="585">
        <v>64243.58</v>
      </c>
      <c r="BC126" s="586">
        <v>0</v>
      </c>
    </row>
    <row r="127" spans="1:55" x14ac:dyDescent="0.25">
      <c r="A127" s="148" t="s">
        <v>8358</v>
      </c>
      <c r="B127" s="148" t="s">
        <v>8359</v>
      </c>
      <c r="C127" s="148" t="s">
        <v>8213</v>
      </c>
      <c r="D127" s="148" t="s">
        <v>8213</v>
      </c>
      <c r="E127" s="148" t="s">
        <v>17082</v>
      </c>
      <c r="F127" s="453" t="s">
        <v>22</v>
      </c>
      <c r="G127" s="453" t="s">
        <v>22</v>
      </c>
      <c r="H127" s="579">
        <v>0</v>
      </c>
      <c r="I127" s="580">
        <v>0</v>
      </c>
      <c r="J127" s="587">
        <v>0</v>
      </c>
      <c r="K127" s="26">
        <v>0</v>
      </c>
      <c r="L127" s="580">
        <v>0</v>
      </c>
      <c r="M127" s="26">
        <v>0</v>
      </c>
      <c r="N127" s="580">
        <v>0</v>
      </c>
      <c r="O127" s="26">
        <v>0</v>
      </c>
      <c r="P127" s="580">
        <v>0</v>
      </c>
      <c r="Q127" s="26">
        <v>0</v>
      </c>
      <c r="R127" s="580">
        <v>0</v>
      </c>
      <c r="S127" s="26" t="s">
        <v>16916</v>
      </c>
      <c r="T127" s="26" t="s">
        <v>16916</v>
      </c>
      <c r="U127" s="26" t="s">
        <v>16916</v>
      </c>
      <c r="V127" s="580">
        <v>0</v>
      </c>
      <c r="W127" s="587">
        <v>0</v>
      </c>
      <c r="X127" s="579">
        <v>0</v>
      </c>
      <c r="Y127" s="580">
        <v>0</v>
      </c>
      <c r="Z127" s="587">
        <v>0</v>
      </c>
      <c r="AA127" s="26">
        <v>0</v>
      </c>
      <c r="AB127" s="580">
        <v>0</v>
      </c>
      <c r="AC127" s="26">
        <v>0</v>
      </c>
      <c r="AD127" s="580">
        <v>0</v>
      </c>
      <c r="AE127" s="26">
        <v>3883.56</v>
      </c>
      <c r="AF127" s="580">
        <v>1941.6000000000001</v>
      </c>
      <c r="AG127" s="26">
        <v>0</v>
      </c>
      <c r="AH127" s="580">
        <v>0</v>
      </c>
      <c r="AI127" s="587">
        <v>0</v>
      </c>
      <c r="AJ127" s="26" t="s">
        <v>16916</v>
      </c>
      <c r="AK127" s="26" t="s">
        <v>16916</v>
      </c>
      <c r="AL127" s="26" t="s">
        <v>16916</v>
      </c>
      <c r="AM127" s="580">
        <v>0</v>
      </c>
      <c r="AN127" s="587">
        <v>0</v>
      </c>
      <c r="AO127" s="579" t="s">
        <v>16916</v>
      </c>
      <c r="AP127" s="580">
        <v>0</v>
      </c>
      <c r="AQ127" s="26" t="s">
        <v>16916</v>
      </c>
      <c r="AR127" s="581">
        <v>0</v>
      </c>
      <c r="AS127" s="583">
        <v>3883.56</v>
      </c>
      <c r="AT127" s="584">
        <v>3883.56</v>
      </c>
      <c r="AU127" s="585">
        <v>1941.6000000000001</v>
      </c>
      <c r="AV127" s="586">
        <v>0</v>
      </c>
      <c r="AW127" s="583">
        <v>0</v>
      </c>
      <c r="AX127" s="584">
        <v>0</v>
      </c>
      <c r="AY127" s="585">
        <v>0</v>
      </c>
      <c r="AZ127" s="583">
        <v>3883.56</v>
      </c>
      <c r="BA127" s="583">
        <v>3883.56</v>
      </c>
      <c r="BB127" s="585">
        <v>1941.6000000000001</v>
      </c>
      <c r="BC127" s="586">
        <v>0</v>
      </c>
    </row>
    <row r="128" spans="1:55" x14ac:dyDescent="0.25">
      <c r="A128" s="148" t="s">
        <v>8358</v>
      </c>
      <c r="B128" s="148" t="s">
        <v>8365</v>
      </c>
      <c r="C128" s="148" t="s">
        <v>8213</v>
      </c>
      <c r="D128" s="148" t="s">
        <v>8213</v>
      </c>
      <c r="E128" s="148" t="s">
        <v>4475</v>
      </c>
      <c r="F128" s="453" t="s">
        <v>22</v>
      </c>
      <c r="G128" s="453" t="s">
        <v>22</v>
      </c>
      <c r="H128" s="579">
        <v>0</v>
      </c>
      <c r="I128" s="580">
        <v>0</v>
      </c>
      <c r="J128" s="587">
        <v>0</v>
      </c>
      <c r="K128" s="26">
        <v>0</v>
      </c>
      <c r="L128" s="580">
        <v>0</v>
      </c>
      <c r="M128" s="26">
        <v>0</v>
      </c>
      <c r="N128" s="580">
        <v>0</v>
      </c>
      <c r="O128" s="26">
        <v>0</v>
      </c>
      <c r="P128" s="580">
        <v>0</v>
      </c>
      <c r="Q128" s="26">
        <v>0</v>
      </c>
      <c r="R128" s="580">
        <v>0</v>
      </c>
      <c r="S128" s="26" t="s">
        <v>16916</v>
      </c>
      <c r="T128" s="26" t="s">
        <v>16916</v>
      </c>
      <c r="U128" s="26" t="s">
        <v>16916</v>
      </c>
      <c r="V128" s="580">
        <v>0</v>
      </c>
      <c r="W128" s="587">
        <v>0</v>
      </c>
      <c r="X128" s="579">
        <v>0</v>
      </c>
      <c r="Y128" s="580">
        <v>0</v>
      </c>
      <c r="Z128" s="587">
        <v>0</v>
      </c>
      <c r="AA128" s="26">
        <v>0</v>
      </c>
      <c r="AB128" s="580">
        <v>0</v>
      </c>
      <c r="AC128" s="26">
        <v>0</v>
      </c>
      <c r="AD128" s="580">
        <v>0</v>
      </c>
      <c r="AE128" s="26">
        <v>0</v>
      </c>
      <c r="AF128" s="580">
        <v>0</v>
      </c>
      <c r="AG128" s="26">
        <v>1903737.03</v>
      </c>
      <c r="AH128" s="580">
        <v>90949.1</v>
      </c>
      <c r="AI128" s="587">
        <v>0</v>
      </c>
      <c r="AJ128" s="26" t="s">
        <v>16916</v>
      </c>
      <c r="AK128" s="26" t="s">
        <v>16916</v>
      </c>
      <c r="AL128" s="26" t="s">
        <v>16916</v>
      </c>
      <c r="AM128" s="580">
        <v>0</v>
      </c>
      <c r="AN128" s="587">
        <v>0</v>
      </c>
      <c r="AO128" s="579" t="s">
        <v>16916</v>
      </c>
      <c r="AP128" s="580">
        <v>0</v>
      </c>
      <c r="AQ128" s="26" t="s">
        <v>16916</v>
      </c>
      <c r="AR128" s="581">
        <v>0</v>
      </c>
      <c r="AS128" s="583">
        <v>1903737.03</v>
      </c>
      <c r="AT128" s="584">
        <v>1903737.03</v>
      </c>
      <c r="AU128" s="585">
        <v>90949.1</v>
      </c>
      <c r="AV128" s="586">
        <v>0</v>
      </c>
      <c r="AW128" s="583">
        <v>0</v>
      </c>
      <c r="AX128" s="584">
        <v>0</v>
      </c>
      <c r="AY128" s="585">
        <v>0</v>
      </c>
      <c r="AZ128" s="583">
        <v>1903737.03</v>
      </c>
      <c r="BA128" s="583">
        <v>1903737.03</v>
      </c>
      <c r="BB128" s="585">
        <v>90949.1</v>
      </c>
      <c r="BC128" s="586">
        <v>0</v>
      </c>
    </row>
    <row r="129" spans="1:55" x14ac:dyDescent="0.25">
      <c r="A129" s="148" t="s">
        <v>8358</v>
      </c>
      <c r="B129" s="148" t="s">
        <v>8254</v>
      </c>
      <c r="C129" s="148" t="s">
        <v>8213</v>
      </c>
      <c r="D129" s="148" t="s">
        <v>8213</v>
      </c>
      <c r="E129" s="148" t="s">
        <v>214</v>
      </c>
      <c r="F129" s="453" t="s">
        <v>22</v>
      </c>
      <c r="G129" s="453" t="s">
        <v>22</v>
      </c>
      <c r="H129" s="579">
        <v>3975702</v>
      </c>
      <c r="I129" s="580">
        <v>3964264.9299999992</v>
      </c>
      <c r="J129" s="587">
        <v>54.72</v>
      </c>
      <c r="K129" s="26">
        <v>0</v>
      </c>
      <c r="L129" s="580">
        <v>0</v>
      </c>
      <c r="M129" s="26">
        <v>0</v>
      </c>
      <c r="N129" s="580">
        <v>0</v>
      </c>
      <c r="O129" s="26">
        <v>0</v>
      </c>
      <c r="P129" s="580">
        <v>0</v>
      </c>
      <c r="Q129" s="26">
        <v>0</v>
      </c>
      <c r="R129" s="580">
        <v>0</v>
      </c>
      <c r="S129" s="26" t="s">
        <v>16916</v>
      </c>
      <c r="T129" s="26" t="s">
        <v>16916</v>
      </c>
      <c r="U129" s="26" t="s">
        <v>16916</v>
      </c>
      <c r="V129" s="580">
        <v>0</v>
      </c>
      <c r="W129" s="587">
        <v>0</v>
      </c>
      <c r="X129" s="579">
        <v>0</v>
      </c>
      <c r="Y129" s="580">
        <v>0</v>
      </c>
      <c r="Z129" s="587">
        <v>0</v>
      </c>
      <c r="AA129" s="26">
        <v>0</v>
      </c>
      <c r="AB129" s="580">
        <v>0</v>
      </c>
      <c r="AC129" s="26">
        <v>0</v>
      </c>
      <c r="AD129" s="580">
        <v>0</v>
      </c>
      <c r="AE129" s="26">
        <v>0</v>
      </c>
      <c r="AF129" s="580">
        <v>0</v>
      </c>
      <c r="AG129" s="26">
        <v>0</v>
      </c>
      <c r="AH129" s="580">
        <v>0</v>
      </c>
      <c r="AI129" s="587">
        <v>0</v>
      </c>
      <c r="AJ129" s="26" t="s">
        <v>16916</v>
      </c>
      <c r="AK129" s="26" t="s">
        <v>16916</v>
      </c>
      <c r="AL129" s="26" t="s">
        <v>16916</v>
      </c>
      <c r="AM129" s="580">
        <v>0</v>
      </c>
      <c r="AN129" s="587">
        <v>0</v>
      </c>
      <c r="AO129" s="579" t="s">
        <v>16916</v>
      </c>
      <c r="AP129" s="580">
        <v>0</v>
      </c>
      <c r="AQ129" s="26" t="s">
        <v>16916</v>
      </c>
      <c r="AR129" s="581">
        <v>0</v>
      </c>
      <c r="AS129" s="583">
        <v>3975702</v>
      </c>
      <c r="AT129" s="584">
        <v>3975702</v>
      </c>
      <c r="AU129" s="585">
        <v>3964264.9299999992</v>
      </c>
      <c r="AV129" s="586">
        <v>54.72</v>
      </c>
      <c r="AW129" s="583">
        <v>0</v>
      </c>
      <c r="AX129" s="584">
        <v>0</v>
      </c>
      <c r="AY129" s="585">
        <v>0</v>
      </c>
      <c r="AZ129" s="583">
        <v>3975702</v>
      </c>
      <c r="BA129" s="583">
        <v>3975702</v>
      </c>
      <c r="BB129" s="585">
        <v>3964264.9299999992</v>
      </c>
      <c r="BC129" s="586">
        <v>54.72</v>
      </c>
    </row>
    <row r="130" spans="1:55" x14ac:dyDescent="0.25">
      <c r="A130" s="148" t="s">
        <v>8358</v>
      </c>
      <c r="B130" s="148" t="s">
        <v>8366</v>
      </c>
      <c r="C130" s="148" t="s">
        <v>8213</v>
      </c>
      <c r="D130" s="148" t="s">
        <v>8213</v>
      </c>
      <c r="E130" s="148" t="s">
        <v>215</v>
      </c>
      <c r="F130" s="453" t="s">
        <v>22</v>
      </c>
      <c r="G130" s="453" t="s">
        <v>22</v>
      </c>
      <c r="H130" s="579">
        <v>0</v>
      </c>
      <c r="I130" s="580">
        <v>0</v>
      </c>
      <c r="J130" s="587">
        <v>0</v>
      </c>
      <c r="K130" s="26">
        <v>0</v>
      </c>
      <c r="L130" s="580">
        <v>0</v>
      </c>
      <c r="M130" s="26">
        <v>12807408.48</v>
      </c>
      <c r="N130" s="580">
        <v>0</v>
      </c>
      <c r="O130" s="26">
        <v>752979.88</v>
      </c>
      <c r="P130" s="580">
        <v>0</v>
      </c>
      <c r="Q130" s="26">
        <v>0</v>
      </c>
      <c r="R130" s="580">
        <v>0</v>
      </c>
      <c r="S130" s="26" t="s">
        <v>16916</v>
      </c>
      <c r="T130" s="26" t="s">
        <v>16916</v>
      </c>
      <c r="U130" s="26" t="s">
        <v>16916</v>
      </c>
      <c r="V130" s="580">
        <v>0</v>
      </c>
      <c r="W130" s="587">
        <v>0</v>
      </c>
      <c r="X130" s="579">
        <v>0</v>
      </c>
      <c r="Y130" s="580">
        <v>0</v>
      </c>
      <c r="Z130" s="587">
        <v>0</v>
      </c>
      <c r="AA130" s="26">
        <v>0</v>
      </c>
      <c r="AB130" s="580">
        <v>0</v>
      </c>
      <c r="AC130" s="26">
        <v>0</v>
      </c>
      <c r="AD130" s="580">
        <v>0</v>
      </c>
      <c r="AE130" s="26">
        <v>0</v>
      </c>
      <c r="AF130" s="580">
        <v>0</v>
      </c>
      <c r="AG130" s="26">
        <v>0</v>
      </c>
      <c r="AH130" s="580">
        <v>0</v>
      </c>
      <c r="AI130" s="587">
        <v>0</v>
      </c>
      <c r="AJ130" s="26" t="s">
        <v>16916</v>
      </c>
      <c r="AK130" s="26" t="s">
        <v>16916</v>
      </c>
      <c r="AL130" s="26" t="s">
        <v>16916</v>
      </c>
      <c r="AM130" s="580">
        <v>0</v>
      </c>
      <c r="AN130" s="587">
        <v>0</v>
      </c>
      <c r="AO130" s="579" t="s">
        <v>16916</v>
      </c>
      <c r="AP130" s="580">
        <v>0</v>
      </c>
      <c r="AQ130" s="26" t="s">
        <v>16916</v>
      </c>
      <c r="AR130" s="581">
        <v>0</v>
      </c>
      <c r="AS130" s="583">
        <v>13560388.360000001</v>
      </c>
      <c r="AT130" s="584">
        <v>0</v>
      </c>
      <c r="AU130" s="585">
        <v>0</v>
      </c>
      <c r="AV130" s="586">
        <v>0</v>
      </c>
      <c r="AW130" s="583">
        <v>0</v>
      </c>
      <c r="AX130" s="584">
        <v>0</v>
      </c>
      <c r="AY130" s="585">
        <v>0</v>
      </c>
      <c r="AZ130" s="583">
        <v>13560388.360000001</v>
      </c>
      <c r="BA130" s="583">
        <v>0</v>
      </c>
      <c r="BB130" s="585">
        <v>0</v>
      </c>
      <c r="BC130" s="586">
        <v>0</v>
      </c>
    </row>
    <row r="131" spans="1:55" x14ac:dyDescent="0.25">
      <c r="A131" s="148" t="s">
        <v>8358</v>
      </c>
      <c r="B131" s="148" t="s">
        <v>8583</v>
      </c>
      <c r="C131" s="148" t="s">
        <v>8213</v>
      </c>
      <c r="D131" s="148" t="s">
        <v>8213</v>
      </c>
      <c r="E131" s="148" t="s">
        <v>17119</v>
      </c>
      <c r="F131" s="453" t="s">
        <v>22</v>
      </c>
      <c r="G131" s="453" t="s">
        <v>22</v>
      </c>
      <c r="H131" s="579">
        <v>0</v>
      </c>
      <c r="I131" s="580">
        <v>0</v>
      </c>
      <c r="J131" s="587">
        <v>0</v>
      </c>
      <c r="K131" s="26">
        <v>0</v>
      </c>
      <c r="L131" s="580">
        <v>0</v>
      </c>
      <c r="M131" s="26">
        <v>0</v>
      </c>
      <c r="N131" s="580">
        <v>0</v>
      </c>
      <c r="O131" s="26">
        <v>0</v>
      </c>
      <c r="P131" s="580">
        <v>0</v>
      </c>
      <c r="Q131" s="26">
        <v>0</v>
      </c>
      <c r="R131" s="580">
        <v>0</v>
      </c>
      <c r="S131" s="26" t="s">
        <v>16916</v>
      </c>
      <c r="T131" s="26" t="s">
        <v>16916</v>
      </c>
      <c r="U131" s="26" t="s">
        <v>16916</v>
      </c>
      <c r="V131" s="580">
        <v>0</v>
      </c>
      <c r="W131" s="587">
        <v>0</v>
      </c>
      <c r="X131" s="579">
        <v>0</v>
      </c>
      <c r="Y131" s="580">
        <v>0</v>
      </c>
      <c r="Z131" s="587">
        <v>0</v>
      </c>
      <c r="AA131" s="26">
        <v>0</v>
      </c>
      <c r="AB131" s="580">
        <v>0</v>
      </c>
      <c r="AC131" s="26">
        <v>0</v>
      </c>
      <c r="AD131" s="580">
        <v>0</v>
      </c>
      <c r="AE131" s="26">
        <v>0</v>
      </c>
      <c r="AF131" s="580">
        <v>0</v>
      </c>
      <c r="AG131" s="26">
        <v>12615565.970000001</v>
      </c>
      <c r="AH131" s="580">
        <v>12615565.969999997</v>
      </c>
      <c r="AI131" s="587">
        <v>0</v>
      </c>
      <c r="AJ131" s="26" t="s">
        <v>16916</v>
      </c>
      <c r="AK131" s="26" t="s">
        <v>16916</v>
      </c>
      <c r="AL131" s="26" t="s">
        <v>16916</v>
      </c>
      <c r="AM131" s="580">
        <v>0</v>
      </c>
      <c r="AN131" s="587">
        <v>0</v>
      </c>
      <c r="AO131" s="579" t="s">
        <v>16916</v>
      </c>
      <c r="AP131" s="580">
        <v>0</v>
      </c>
      <c r="AQ131" s="26" t="s">
        <v>16916</v>
      </c>
      <c r="AR131" s="581">
        <v>0</v>
      </c>
      <c r="AS131" s="583">
        <v>12615565.970000001</v>
      </c>
      <c r="AT131" s="584">
        <v>12615565.970000001</v>
      </c>
      <c r="AU131" s="585">
        <v>12615565.969999997</v>
      </c>
      <c r="AV131" s="586">
        <v>0</v>
      </c>
      <c r="AW131" s="583">
        <v>0</v>
      </c>
      <c r="AX131" s="584">
        <v>0</v>
      </c>
      <c r="AY131" s="585">
        <v>0</v>
      </c>
      <c r="AZ131" s="583">
        <v>12615565.970000001</v>
      </c>
      <c r="BA131" s="583">
        <v>12615565.970000001</v>
      </c>
      <c r="BB131" s="585">
        <v>12615565.969999997</v>
      </c>
      <c r="BC131" s="586">
        <v>0</v>
      </c>
    </row>
    <row r="132" spans="1:55" x14ac:dyDescent="0.25">
      <c r="A132" s="148" t="s">
        <v>8358</v>
      </c>
      <c r="B132" s="148" t="s">
        <v>8367</v>
      </c>
      <c r="C132" s="148" t="s">
        <v>8213</v>
      </c>
      <c r="D132" s="148" t="s">
        <v>8213</v>
      </c>
      <c r="E132" s="148" t="s">
        <v>8202</v>
      </c>
      <c r="F132" s="453" t="s">
        <v>22</v>
      </c>
      <c r="G132" s="453" t="s">
        <v>22</v>
      </c>
      <c r="H132" s="579">
        <v>142499.17000000001</v>
      </c>
      <c r="I132" s="580">
        <v>142499.17000000001</v>
      </c>
      <c r="J132" s="587">
        <v>0</v>
      </c>
      <c r="K132" s="26">
        <v>0</v>
      </c>
      <c r="L132" s="580">
        <v>0</v>
      </c>
      <c r="M132" s="26">
        <v>0</v>
      </c>
      <c r="N132" s="580">
        <v>0</v>
      </c>
      <c r="O132" s="26">
        <v>0</v>
      </c>
      <c r="P132" s="580">
        <v>0</v>
      </c>
      <c r="Q132" s="26">
        <v>688313.14</v>
      </c>
      <c r="R132" s="580">
        <v>688313.14</v>
      </c>
      <c r="S132" s="26" t="s">
        <v>16916</v>
      </c>
      <c r="T132" s="26" t="s">
        <v>16916</v>
      </c>
      <c r="U132" s="26" t="s">
        <v>16916</v>
      </c>
      <c r="V132" s="580">
        <v>0</v>
      </c>
      <c r="W132" s="587">
        <v>0</v>
      </c>
      <c r="X132" s="579">
        <v>0</v>
      </c>
      <c r="Y132" s="580">
        <v>0</v>
      </c>
      <c r="Z132" s="587">
        <v>0</v>
      </c>
      <c r="AA132" s="26">
        <v>0</v>
      </c>
      <c r="AB132" s="580">
        <v>0</v>
      </c>
      <c r="AC132" s="26">
        <v>0</v>
      </c>
      <c r="AD132" s="580">
        <v>0</v>
      </c>
      <c r="AE132" s="26">
        <v>0</v>
      </c>
      <c r="AF132" s="580">
        <v>0</v>
      </c>
      <c r="AG132" s="26">
        <v>0</v>
      </c>
      <c r="AH132" s="580">
        <v>0</v>
      </c>
      <c r="AI132" s="587">
        <v>0</v>
      </c>
      <c r="AJ132" s="26" t="s">
        <v>16916</v>
      </c>
      <c r="AK132" s="26" t="s">
        <v>16916</v>
      </c>
      <c r="AL132" s="26" t="s">
        <v>16916</v>
      </c>
      <c r="AM132" s="580">
        <v>0</v>
      </c>
      <c r="AN132" s="587">
        <v>0</v>
      </c>
      <c r="AO132" s="579" t="s">
        <v>16916</v>
      </c>
      <c r="AP132" s="580">
        <v>0</v>
      </c>
      <c r="AQ132" s="26" t="s">
        <v>16916</v>
      </c>
      <c r="AR132" s="581">
        <v>0</v>
      </c>
      <c r="AS132" s="583">
        <v>830812.31</v>
      </c>
      <c r="AT132" s="584">
        <v>830812.31</v>
      </c>
      <c r="AU132" s="585">
        <v>830812.31</v>
      </c>
      <c r="AV132" s="586">
        <v>0</v>
      </c>
      <c r="AW132" s="583">
        <v>0</v>
      </c>
      <c r="AX132" s="584">
        <v>0</v>
      </c>
      <c r="AY132" s="585">
        <v>0</v>
      </c>
      <c r="AZ132" s="583">
        <v>830812.31</v>
      </c>
      <c r="BA132" s="583">
        <v>830812.31</v>
      </c>
      <c r="BB132" s="585">
        <v>830812.31</v>
      </c>
      <c r="BC132" s="586">
        <v>0</v>
      </c>
    </row>
    <row r="133" spans="1:55" x14ac:dyDescent="0.25">
      <c r="A133" s="148" t="s">
        <v>8358</v>
      </c>
      <c r="B133" s="148" t="s">
        <v>8361</v>
      </c>
      <c r="C133" s="148" t="s">
        <v>8213</v>
      </c>
      <c r="D133" s="148" t="s">
        <v>8213</v>
      </c>
      <c r="E133" s="148" t="s">
        <v>17083</v>
      </c>
      <c r="F133" s="453" t="s">
        <v>22</v>
      </c>
      <c r="G133" s="453" t="s">
        <v>22</v>
      </c>
      <c r="H133" s="579">
        <v>0</v>
      </c>
      <c r="I133" s="580">
        <v>0</v>
      </c>
      <c r="J133" s="587">
        <v>0</v>
      </c>
      <c r="K133" s="26">
        <v>0</v>
      </c>
      <c r="L133" s="580">
        <v>0</v>
      </c>
      <c r="M133" s="26">
        <v>0</v>
      </c>
      <c r="N133" s="580">
        <v>0</v>
      </c>
      <c r="O133" s="26">
        <v>0</v>
      </c>
      <c r="P133" s="580">
        <v>0</v>
      </c>
      <c r="Q133" s="26">
        <v>0</v>
      </c>
      <c r="R133" s="580">
        <v>0</v>
      </c>
      <c r="S133" s="26" t="s">
        <v>16916</v>
      </c>
      <c r="T133" s="26" t="s">
        <v>16916</v>
      </c>
      <c r="U133" s="26" t="s">
        <v>16916</v>
      </c>
      <c r="V133" s="580">
        <v>0</v>
      </c>
      <c r="W133" s="587">
        <v>0</v>
      </c>
      <c r="X133" s="579">
        <v>1323082.3999999999</v>
      </c>
      <c r="Y133" s="580">
        <v>0</v>
      </c>
      <c r="Z133" s="587">
        <v>0</v>
      </c>
      <c r="AA133" s="26">
        <v>0</v>
      </c>
      <c r="AB133" s="580">
        <v>0</v>
      </c>
      <c r="AC133" s="26">
        <v>0</v>
      </c>
      <c r="AD133" s="580">
        <v>0</v>
      </c>
      <c r="AE133" s="26">
        <v>0</v>
      </c>
      <c r="AF133" s="580">
        <v>0</v>
      </c>
      <c r="AG133" s="26">
        <v>0</v>
      </c>
      <c r="AH133" s="580">
        <v>0</v>
      </c>
      <c r="AI133" s="587">
        <v>0</v>
      </c>
      <c r="AJ133" s="26" t="s">
        <v>16916</v>
      </c>
      <c r="AK133" s="26" t="s">
        <v>16916</v>
      </c>
      <c r="AL133" s="26" t="s">
        <v>16916</v>
      </c>
      <c r="AM133" s="580">
        <v>0</v>
      </c>
      <c r="AN133" s="587">
        <v>0</v>
      </c>
      <c r="AO133" s="579" t="s">
        <v>16916</v>
      </c>
      <c r="AP133" s="580">
        <v>0</v>
      </c>
      <c r="AQ133" s="26" t="s">
        <v>16916</v>
      </c>
      <c r="AR133" s="581">
        <v>0</v>
      </c>
      <c r="AS133" s="583">
        <v>1323082.3999999999</v>
      </c>
      <c r="AT133" s="584">
        <v>0</v>
      </c>
      <c r="AU133" s="585">
        <v>0</v>
      </c>
      <c r="AV133" s="586">
        <v>0</v>
      </c>
      <c r="AW133" s="583">
        <v>0</v>
      </c>
      <c r="AX133" s="584">
        <v>0</v>
      </c>
      <c r="AY133" s="585">
        <v>0</v>
      </c>
      <c r="AZ133" s="583">
        <v>1323082.3999999999</v>
      </c>
      <c r="BA133" s="583">
        <v>0</v>
      </c>
      <c r="BB133" s="585">
        <v>0</v>
      </c>
      <c r="BC133" s="586">
        <v>0</v>
      </c>
    </row>
    <row r="134" spans="1:55" x14ac:dyDescent="0.25">
      <c r="A134" s="148" t="s">
        <v>8358</v>
      </c>
      <c r="B134" s="148" t="s">
        <v>8343</v>
      </c>
      <c r="C134" s="148" t="s">
        <v>8213</v>
      </c>
      <c r="D134" s="148" t="s">
        <v>8213</v>
      </c>
      <c r="E134" s="148" t="s">
        <v>4478</v>
      </c>
      <c r="F134" s="453" t="s">
        <v>22</v>
      </c>
      <c r="G134" s="453" t="s">
        <v>22</v>
      </c>
      <c r="H134" s="579">
        <v>344603.92</v>
      </c>
      <c r="I134" s="580">
        <v>0</v>
      </c>
      <c r="J134" s="587">
        <v>0</v>
      </c>
      <c r="K134" s="26">
        <v>0</v>
      </c>
      <c r="L134" s="580">
        <v>0</v>
      </c>
      <c r="M134" s="26">
        <v>0</v>
      </c>
      <c r="N134" s="580">
        <v>0</v>
      </c>
      <c r="O134" s="26">
        <v>0</v>
      </c>
      <c r="P134" s="580">
        <v>0</v>
      </c>
      <c r="Q134" s="26">
        <v>0</v>
      </c>
      <c r="R134" s="580">
        <v>0</v>
      </c>
      <c r="S134" s="26" t="s">
        <v>16916</v>
      </c>
      <c r="T134" s="26" t="s">
        <v>16916</v>
      </c>
      <c r="U134" s="26" t="s">
        <v>16916</v>
      </c>
      <c r="V134" s="580">
        <v>0</v>
      </c>
      <c r="W134" s="587">
        <v>0</v>
      </c>
      <c r="X134" s="579">
        <v>0</v>
      </c>
      <c r="Y134" s="580">
        <v>0</v>
      </c>
      <c r="Z134" s="587">
        <v>0</v>
      </c>
      <c r="AA134" s="26">
        <v>0</v>
      </c>
      <c r="AB134" s="580">
        <v>0</v>
      </c>
      <c r="AC134" s="26">
        <v>0</v>
      </c>
      <c r="AD134" s="580">
        <v>0</v>
      </c>
      <c r="AE134" s="26">
        <v>0</v>
      </c>
      <c r="AF134" s="580">
        <v>0</v>
      </c>
      <c r="AG134" s="26">
        <v>0</v>
      </c>
      <c r="AH134" s="580">
        <v>0</v>
      </c>
      <c r="AI134" s="587">
        <v>0</v>
      </c>
      <c r="AJ134" s="26" t="s">
        <v>16916</v>
      </c>
      <c r="AK134" s="26" t="s">
        <v>16916</v>
      </c>
      <c r="AL134" s="26" t="s">
        <v>16916</v>
      </c>
      <c r="AM134" s="580">
        <v>0</v>
      </c>
      <c r="AN134" s="587">
        <v>0</v>
      </c>
      <c r="AO134" s="579" t="s">
        <v>16916</v>
      </c>
      <c r="AP134" s="580">
        <v>0</v>
      </c>
      <c r="AQ134" s="26" t="s">
        <v>16916</v>
      </c>
      <c r="AR134" s="581">
        <v>0</v>
      </c>
      <c r="AS134" s="583">
        <v>344603.92</v>
      </c>
      <c r="AT134" s="584">
        <v>0</v>
      </c>
      <c r="AU134" s="585">
        <v>0</v>
      </c>
      <c r="AV134" s="586">
        <v>0</v>
      </c>
      <c r="AW134" s="583">
        <v>0</v>
      </c>
      <c r="AX134" s="584">
        <v>0</v>
      </c>
      <c r="AY134" s="585">
        <v>0</v>
      </c>
      <c r="AZ134" s="583">
        <v>344603.92</v>
      </c>
      <c r="BA134" s="583">
        <v>0</v>
      </c>
      <c r="BB134" s="585">
        <v>0</v>
      </c>
      <c r="BC134" s="586">
        <v>0</v>
      </c>
    </row>
    <row r="135" spans="1:55" x14ac:dyDescent="0.25">
      <c r="A135" s="148" t="s">
        <v>8358</v>
      </c>
      <c r="B135" s="148" t="s">
        <v>8368</v>
      </c>
      <c r="C135" s="148" t="s">
        <v>8213</v>
      </c>
      <c r="D135" s="148" t="s">
        <v>8213</v>
      </c>
      <c r="E135" s="148" t="s">
        <v>8203</v>
      </c>
      <c r="F135" s="453" t="s">
        <v>22</v>
      </c>
      <c r="G135" s="453" t="s">
        <v>22</v>
      </c>
      <c r="H135" s="579">
        <v>203856.52000000002</v>
      </c>
      <c r="I135" s="580">
        <v>0</v>
      </c>
      <c r="J135" s="587">
        <v>0</v>
      </c>
      <c r="K135" s="26">
        <v>0</v>
      </c>
      <c r="L135" s="580">
        <v>0</v>
      </c>
      <c r="M135" s="26">
        <v>0</v>
      </c>
      <c r="N135" s="580">
        <v>0</v>
      </c>
      <c r="O135" s="26">
        <v>0</v>
      </c>
      <c r="P135" s="580">
        <v>0</v>
      </c>
      <c r="Q135" s="26">
        <v>0</v>
      </c>
      <c r="R135" s="580">
        <v>0</v>
      </c>
      <c r="S135" s="26" t="s">
        <v>16916</v>
      </c>
      <c r="T135" s="26" t="s">
        <v>16916</v>
      </c>
      <c r="U135" s="26" t="s">
        <v>16916</v>
      </c>
      <c r="V135" s="580">
        <v>0</v>
      </c>
      <c r="W135" s="587">
        <v>0</v>
      </c>
      <c r="X135" s="579">
        <v>0</v>
      </c>
      <c r="Y135" s="580">
        <v>0</v>
      </c>
      <c r="Z135" s="587">
        <v>0</v>
      </c>
      <c r="AA135" s="26">
        <v>0</v>
      </c>
      <c r="AB135" s="580">
        <v>0</v>
      </c>
      <c r="AC135" s="26">
        <v>0</v>
      </c>
      <c r="AD135" s="580">
        <v>0</v>
      </c>
      <c r="AE135" s="26">
        <v>0</v>
      </c>
      <c r="AF135" s="580">
        <v>0</v>
      </c>
      <c r="AG135" s="26">
        <v>0</v>
      </c>
      <c r="AH135" s="580">
        <v>0</v>
      </c>
      <c r="AI135" s="587">
        <v>0</v>
      </c>
      <c r="AJ135" s="26" t="s">
        <v>16916</v>
      </c>
      <c r="AK135" s="26" t="s">
        <v>16916</v>
      </c>
      <c r="AL135" s="26" t="s">
        <v>16916</v>
      </c>
      <c r="AM135" s="580">
        <v>0</v>
      </c>
      <c r="AN135" s="587">
        <v>0</v>
      </c>
      <c r="AO135" s="579" t="s">
        <v>16916</v>
      </c>
      <c r="AP135" s="580">
        <v>0</v>
      </c>
      <c r="AQ135" s="26" t="s">
        <v>16916</v>
      </c>
      <c r="AR135" s="581">
        <v>0</v>
      </c>
      <c r="AS135" s="583">
        <v>203856.52000000002</v>
      </c>
      <c r="AT135" s="584">
        <v>0</v>
      </c>
      <c r="AU135" s="585">
        <v>0</v>
      </c>
      <c r="AV135" s="586">
        <v>0</v>
      </c>
      <c r="AW135" s="583">
        <v>0</v>
      </c>
      <c r="AX135" s="584">
        <v>0</v>
      </c>
      <c r="AY135" s="585">
        <v>0</v>
      </c>
      <c r="AZ135" s="583">
        <v>203856.52000000002</v>
      </c>
      <c r="BA135" s="583">
        <v>0</v>
      </c>
      <c r="BB135" s="585">
        <v>0</v>
      </c>
      <c r="BC135" s="586">
        <v>0</v>
      </c>
    </row>
    <row r="136" spans="1:55" x14ac:dyDescent="0.25">
      <c r="A136" s="148" t="s">
        <v>8358</v>
      </c>
      <c r="B136" s="148" t="s">
        <v>9153</v>
      </c>
      <c r="C136" s="148" t="s">
        <v>8213</v>
      </c>
      <c r="D136" s="148" t="s">
        <v>8213</v>
      </c>
      <c r="E136" s="148" t="s">
        <v>2770</v>
      </c>
      <c r="F136" s="453" t="s">
        <v>22</v>
      </c>
      <c r="G136" s="453" t="s">
        <v>22</v>
      </c>
      <c r="H136" s="579">
        <v>0</v>
      </c>
      <c r="I136" s="580">
        <v>0</v>
      </c>
      <c r="J136" s="587">
        <v>0</v>
      </c>
      <c r="K136" s="26">
        <v>0</v>
      </c>
      <c r="L136" s="580">
        <v>0</v>
      </c>
      <c r="M136" s="26">
        <v>0</v>
      </c>
      <c r="N136" s="580">
        <v>0</v>
      </c>
      <c r="O136" s="26">
        <v>0</v>
      </c>
      <c r="P136" s="580">
        <v>0</v>
      </c>
      <c r="Q136" s="26">
        <v>0</v>
      </c>
      <c r="R136" s="580">
        <v>0</v>
      </c>
      <c r="S136" s="26" t="s">
        <v>16916</v>
      </c>
      <c r="T136" s="26" t="s">
        <v>16916</v>
      </c>
      <c r="U136" s="26" t="s">
        <v>16916</v>
      </c>
      <c r="V136" s="580">
        <v>0</v>
      </c>
      <c r="W136" s="587">
        <v>0</v>
      </c>
      <c r="X136" s="579">
        <v>0</v>
      </c>
      <c r="Y136" s="580">
        <v>0</v>
      </c>
      <c r="Z136" s="587">
        <v>0</v>
      </c>
      <c r="AA136" s="26">
        <v>0</v>
      </c>
      <c r="AB136" s="580">
        <v>0</v>
      </c>
      <c r="AC136" s="26">
        <v>0</v>
      </c>
      <c r="AD136" s="580">
        <v>0</v>
      </c>
      <c r="AE136" s="26">
        <v>0</v>
      </c>
      <c r="AF136" s="580">
        <v>0</v>
      </c>
      <c r="AG136" s="26">
        <v>700695.63</v>
      </c>
      <c r="AH136" s="580">
        <v>649110.72</v>
      </c>
      <c r="AI136" s="587">
        <v>0</v>
      </c>
      <c r="AJ136" s="26" t="s">
        <v>16916</v>
      </c>
      <c r="AK136" s="26" t="s">
        <v>16916</v>
      </c>
      <c r="AL136" s="26" t="s">
        <v>16916</v>
      </c>
      <c r="AM136" s="580">
        <v>0</v>
      </c>
      <c r="AN136" s="587">
        <v>0</v>
      </c>
      <c r="AO136" s="579" t="s">
        <v>16916</v>
      </c>
      <c r="AP136" s="580">
        <v>0</v>
      </c>
      <c r="AQ136" s="26" t="s">
        <v>16916</v>
      </c>
      <c r="AR136" s="581">
        <v>0</v>
      </c>
      <c r="AS136" s="583">
        <v>700695.63</v>
      </c>
      <c r="AT136" s="584">
        <v>700695.63</v>
      </c>
      <c r="AU136" s="585">
        <v>649110.72</v>
      </c>
      <c r="AV136" s="586">
        <v>0</v>
      </c>
      <c r="AW136" s="583">
        <v>0</v>
      </c>
      <c r="AX136" s="584">
        <v>0</v>
      </c>
      <c r="AY136" s="585">
        <v>0</v>
      </c>
      <c r="AZ136" s="583">
        <v>700695.63</v>
      </c>
      <c r="BA136" s="583">
        <v>700695.63</v>
      </c>
      <c r="BB136" s="585">
        <v>649110.72</v>
      </c>
      <c r="BC136" s="586">
        <v>0</v>
      </c>
    </row>
    <row r="137" spans="1:55" x14ac:dyDescent="0.25">
      <c r="A137" s="148" t="s">
        <v>8358</v>
      </c>
      <c r="B137" s="148" t="s">
        <v>8371</v>
      </c>
      <c r="C137" s="148" t="s">
        <v>8213</v>
      </c>
      <c r="D137" s="148" t="s">
        <v>8213</v>
      </c>
      <c r="E137" s="148" t="s">
        <v>8485</v>
      </c>
      <c r="F137" s="453" t="s">
        <v>22</v>
      </c>
      <c r="G137" s="453" t="s">
        <v>22</v>
      </c>
      <c r="H137" s="579">
        <v>0</v>
      </c>
      <c r="I137" s="580">
        <v>0</v>
      </c>
      <c r="J137" s="587">
        <v>0</v>
      </c>
      <c r="K137" s="26">
        <v>0</v>
      </c>
      <c r="L137" s="580">
        <v>0</v>
      </c>
      <c r="M137" s="26">
        <v>0</v>
      </c>
      <c r="N137" s="580">
        <v>0</v>
      </c>
      <c r="O137" s="26">
        <v>0</v>
      </c>
      <c r="P137" s="580">
        <v>0</v>
      </c>
      <c r="Q137" s="26">
        <v>0</v>
      </c>
      <c r="R137" s="580">
        <v>0</v>
      </c>
      <c r="S137" s="26" t="s">
        <v>16916</v>
      </c>
      <c r="T137" s="26" t="s">
        <v>16916</v>
      </c>
      <c r="U137" s="26" t="s">
        <v>16916</v>
      </c>
      <c r="V137" s="580">
        <v>0</v>
      </c>
      <c r="W137" s="587">
        <v>0</v>
      </c>
      <c r="X137" s="579">
        <v>351259.15</v>
      </c>
      <c r="Y137" s="580">
        <v>0</v>
      </c>
      <c r="Z137" s="587">
        <v>0</v>
      </c>
      <c r="AA137" s="26">
        <v>0</v>
      </c>
      <c r="AB137" s="580">
        <v>0</v>
      </c>
      <c r="AC137" s="26">
        <v>0</v>
      </c>
      <c r="AD137" s="580">
        <v>0</v>
      </c>
      <c r="AE137" s="26">
        <v>22974.93</v>
      </c>
      <c r="AF137" s="580">
        <v>0</v>
      </c>
      <c r="AG137" s="26">
        <v>0</v>
      </c>
      <c r="AH137" s="580">
        <v>0</v>
      </c>
      <c r="AI137" s="587">
        <v>0</v>
      </c>
      <c r="AJ137" s="26" t="s">
        <v>16916</v>
      </c>
      <c r="AK137" s="26" t="s">
        <v>16916</v>
      </c>
      <c r="AL137" s="26" t="s">
        <v>16916</v>
      </c>
      <c r="AM137" s="580">
        <v>0</v>
      </c>
      <c r="AN137" s="587">
        <v>0</v>
      </c>
      <c r="AO137" s="579" t="s">
        <v>16916</v>
      </c>
      <c r="AP137" s="580">
        <v>0</v>
      </c>
      <c r="AQ137" s="26" t="s">
        <v>16916</v>
      </c>
      <c r="AR137" s="581">
        <v>0</v>
      </c>
      <c r="AS137" s="583">
        <v>374234.08</v>
      </c>
      <c r="AT137" s="584">
        <v>0</v>
      </c>
      <c r="AU137" s="585">
        <v>0</v>
      </c>
      <c r="AV137" s="586">
        <v>0</v>
      </c>
      <c r="AW137" s="583">
        <v>0</v>
      </c>
      <c r="AX137" s="584">
        <v>0</v>
      </c>
      <c r="AY137" s="585">
        <v>0</v>
      </c>
      <c r="AZ137" s="583">
        <v>374234.08</v>
      </c>
      <c r="BA137" s="583">
        <v>0</v>
      </c>
      <c r="BB137" s="585">
        <v>0</v>
      </c>
      <c r="BC137" s="586">
        <v>0</v>
      </c>
    </row>
    <row r="138" spans="1:55" x14ac:dyDescent="0.25">
      <c r="A138" s="148" t="s">
        <v>8377</v>
      </c>
      <c r="B138" s="148" t="s">
        <v>8257</v>
      </c>
      <c r="C138" s="148" t="s">
        <v>8213</v>
      </c>
      <c r="D138" s="148" t="s">
        <v>8213</v>
      </c>
      <c r="E138" s="148" t="s">
        <v>2871</v>
      </c>
      <c r="F138" s="453" t="s">
        <v>23</v>
      </c>
      <c r="G138" s="453" t="s">
        <v>23</v>
      </c>
      <c r="H138" s="579">
        <v>0</v>
      </c>
      <c r="I138" s="580">
        <v>0</v>
      </c>
      <c r="J138" s="587">
        <v>0</v>
      </c>
      <c r="K138" s="26">
        <v>0</v>
      </c>
      <c r="L138" s="580">
        <v>0</v>
      </c>
      <c r="M138" s="26">
        <v>0</v>
      </c>
      <c r="N138" s="580">
        <v>0</v>
      </c>
      <c r="O138" s="26">
        <v>0</v>
      </c>
      <c r="P138" s="580">
        <v>0</v>
      </c>
      <c r="Q138" s="26">
        <v>0</v>
      </c>
      <c r="R138" s="580">
        <v>0</v>
      </c>
      <c r="S138" s="26" t="s">
        <v>16916</v>
      </c>
      <c r="T138" s="26" t="s">
        <v>16916</v>
      </c>
      <c r="U138" s="26" t="s">
        <v>16916</v>
      </c>
      <c r="V138" s="580">
        <v>0</v>
      </c>
      <c r="W138" s="587">
        <v>0</v>
      </c>
      <c r="X138" s="579">
        <v>0</v>
      </c>
      <c r="Y138" s="580">
        <v>0</v>
      </c>
      <c r="Z138" s="587">
        <v>0</v>
      </c>
      <c r="AA138" s="26">
        <v>0</v>
      </c>
      <c r="AB138" s="580">
        <v>0</v>
      </c>
      <c r="AC138" s="26">
        <v>0</v>
      </c>
      <c r="AD138" s="580">
        <v>0</v>
      </c>
      <c r="AE138" s="26">
        <v>0</v>
      </c>
      <c r="AF138" s="580">
        <v>0</v>
      </c>
      <c r="AG138" s="26">
        <v>0</v>
      </c>
      <c r="AH138" s="580">
        <v>0</v>
      </c>
      <c r="AI138" s="587">
        <v>0</v>
      </c>
      <c r="AJ138" s="26" t="s">
        <v>16916</v>
      </c>
      <c r="AK138" s="26" t="s">
        <v>16916</v>
      </c>
      <c r="AL138" s="26" t="s">
        <v>16916</v>
      </c>
      <c r="AM138" s="580">
        <v>0</v>
      </c>
      <c r="AN138" s="587">
        <v>0</v>
      </c>
      <c r="AO138" s="579">
        <v>0</v>
      </c>
      <c r="AP138" s="580">
        <v>0</v>
      </c>
      <c r="AQ138" s="26">
        <v>4025127.18</v>
      </c>
      <c r="AR138" s="581">
        <v>2124007.31</v>
      </c>
      <c r="AS138" s="583">
        <v>0</v>
      </c>
      <c r="AT138" s="584">
        <v>0</v>
      </c>
      <c r="AU138" s="585">
        <v>0</v>
      </c>
      <c r="AV138" s="586">
        <v>0</v>
      </c>
      <c r="AW138" s="583">
        <v>4025127.18</v>
      </c>
      <c r="AX138" s="584">
        <v>4025127.18</v>
      </c>
      <c r="AY138" s="585">
        <v>2124007.31</v>
      </c>
      <c r="AZ138" s="583">
        <v>4025127.18</v>
      </c>
      <c r="BA138" s="583">
        <v>4025127.18</v>
      </c>
      <c r="BB138" s="585">
        <v>2124007.31</v>
      </c>
      <c r="BC138" s="586">
        <v>0</v>
      </c>
    </row>
    <row r="139" spans="1:55" x14ac:dyDescent="0.25">
      <c r="A139" s="148" t="s">
        <v>8377</v>
      </c>
      <c r="B139" s="148" t="s">
        <v>8369</v>
      </c>
      <c r="C139" s="148" t="s">
        <v>8213</v>
      </c>
      <c r="D139" s="148" t="s">
        <v>8213</v>
      </c>
      <c r="E139" s="148" t="s">
        <v>4473</v>
      </c>
      <c r="F139" s="453" t="s">
        <v>23</v>
      </c>
      <c r="G139" s="453" t="s">
        <v>23</v>
      </c>
      <c r="H139" s="579">
        <v>0</v>
      </c>
      <c r="I139" s="580">
        <v>0</v>
      </c>
      <c r="J139" s="587">
        <v>0</v>
      </c>
      <c r="K139" s="26">
        <v>0</v>
      </c>
      <c r="L139" s="580">
        <v>0</v>
      </c>
      <c r="M139" s="26">
        <v>0</v>
      </c>
      <c r="N139" s="580">
        <v>0</v>
      </c>
      <c r="O139" s="26">
        <v>0</v>
      </c>
      <c r="P139" s="580">
        <v>0</v>
      </c>
      <c r="Q139" s="26">
        <v>0</v>
      </c>
      <c r="R139" s="580">
        <v>0</v>
      </c>
      <c r="S139" s="26" t="s">
        <v>16916</v>
      </c>
      <c r="T139" s="26" t="s">
        <v>16916</v>
      </c>
      <c r="U139" s="26" t="s">
        <v>16916</v>
      </c>
      <c r="V139" s="580">
        <v>0</v>
      </c>
      <c r="W139" s="587">
        <v>0</v>
      </c>
      <c r="X139" s="579">
        <v>0</v>
      </c>
      <c r="Y139" s="580">
        <v>0</v>
      </c>
      <c r="Z139" s="587">
        <v>0</v>
      </c>
      <c r="AA139" s="26">
        <v>0</v>
      </c>
      <c r="AB139" s="580">
        <v>0</v>
      </c>
      <c r="AC139" s="26">
        <v>0</v>
      </c>
      <c r="AD139" s="580">
        <v>0</v>
      </c>
      <c r="AE139" s="26">
        <v>0</v>
      </c>
      <c r="AF139" s="580">
        <v>0</v>
      </c>
      <c r="AG139" s="26">
        <v>405789.99</v>
      </c>
      <c r="AH139" s="580">
        <v>365005.63</v>
      </c>
      <c r="AI139" s="587">
        <v>0</v>
      </c>
      <c r="AJ139" s="26" t="s">
        <v>16916</v>
      </c>
      <c r="AK139" s="26" t="s">
        <v>16916</v>
      </c>
      <c r="AL139" s="26" t="s">
        <v>16916</v>
      </c>
      <c r="AM139" s="580">
        <v>0</v>
      </c>
      <c r="AN139" s="587">
        <v>0</v>
      </c>
      <c r="AO139" s="579" t="s">
        <v>16916</v>
      </c>
      <c r="AP139" s="580">
        <v>0</v>
      </c>
      <c r="AQ139" s="26" t="s">
        <v>16916</v>
      </c>
      <c r="AR139" s="581">
        <v>0</v>
      </c>
      <c r="AS139" s="583">
        <v>405789.99</v>
      </c>
      <c r="AT139" s="584">
        <v>405789.99</v>
      </c>
      <c r="AU139" s="585">
        <v>365005.63</v>
      </c>
      <c r="AV139" s="586">
        <v>0</v>
      </c>
      <c r="AW139" s="583">
        <v>0</v>
      </c>
      <c r="AX139" s="584">
        <v>0</v>
      </c>
      <c r="AY139" s="585">
        <v>0</v>
      </c>
      <c r="AZ139" s="583">
        <v>405789.99</v>
      </c>
      <c r="BA139" s="583">
        <v>405789.99</v>
      </c>
      <c r="BB139" s="585">
        <v>365005.63</v>
      </c>
      <c r="BC139" s="586">
        <v>0</v>
      </c>
    </row>
    <row r="140" spans="1:55" x14ac:dyDescent="0.25">
      <c r="A140" s="148" t="s">
        <v>8377</v>
      </c>
      <c r="B140" s="148" t="s">
        <v>8384</v>
      </c>
      <c r="C140" s="148" t="s">
        <v>8213</v>
      </c>
      <c r="D140" s="148" t="s">
        <v>8213</v>
      </c>
      <c r="E140" s="148" t="s">
        <v>8486</v>
      </c>
      <c r="F140" s="453" t="s">
        <v>23</v>
      </c>
      <c r="G140" s="453" t="s">
        <v>23</v>
      </c>
      <c r="H140" s="579">
        <v>0</v>
      </c>
      <c r="I140" s="580">
        <v>0</v>
      </c>
      <c r="J140" s="587">
        <v>0</v>
      </c>
      <c r="K140" s="26">
        <v>0</v>
      </c>
      <c r="L140" s="580">
        <v>0</v>
      </c>
      <c r="M140" s="26">
        <v>0</v>
      </c>
      <c r="N140" s="580">
        <v>0</v>
      </c>
      <c r="O140" s="26">
        <v>0</v>
      </c>
      <c r="P140" s="580">
        <v>0</v>
      </c>
      <c r="Q140" s="26">
        <v>0</v>
      </c>
      <c r="R140" s="580">
        <v>0</v>
      </c>
      <c r="S140" s="26" t="s">
        <v>16916</v>
      </c>
      <c r="T140" s="26" t="s">
        <v>16916</v>
      </c>
      <c r="U140" s="26" t="s">
        <v>16916</v>
      </c>
      <c r="V140" s="580">
        <v>0</v>
      </c>
      <c r="W140" s="587">
        <v>0</v>
      </c>
      <c r="X140" s="579">
        <v>1150790.48</v>
      </c>
      <c r="Y140" s="580">
        <v>1150790.48</v>
      </c>
      <c r="Z140" s="587">
        <v>0</v>
      </c>
      <c r="AA140" s="26">
        <v>0</v>
      </c>
      <c r="AB140" s="580">
        <v>0</v>
      </c>
      <c r="AC140" s="26">
        <v>0</v>
      </c>
      <c r="AD140" s="580">
        <v>0</v>
      </c>
      <c r="AE140" s="26">
        <v>0</v>
      </c>
      <c r="AF140" s="580">
        <v>0</v>
      </c>
      <c r="AG140" s="26">
        <v>0</v>
      </c>
      <c r="AH140" s="580">
        <v>0</v>
      </c>
      <c r="AI140" s="587">
        <v>0</v>
      </c>
      <c r="AJ140" s="26" t="s">
        <v>16916</v>
      </c>
      <c r="AK140" s="26" t="s">
        <v>16916</v>
      </c>
      <c r="AL140" s="26" t="s">
        <v>16916</v>
      </c>
      <c r="AM140" s="580">
        <v>0</v>
      </c>
      <c r="AN140" s="587">
        <v>0</v>
      </c>
      <c r="AO140" s="579" t="s">
        <v>16916</v>
      </c>
      <c r="AP140" s="580">
        <v>0</v>
      </c>
      <c r="AQ140" s="26" t="s">
        <v>16916</v>
      </c>
      <c r="AR140" s="581">
        <v>0</v>
      </c>
      <c r="AS140" s="583">
        <v>1150790.48</v>
      </c>
      <c r="AT140" s="584">
        <v>1150790.48</v>
      </c>
      <c r="AU140" s="585">
        <v>1150790.48</v>
      </c>
      <c r="AV140" s="586">
        <v>0</v>
      </c>
      <c r="AW140" s="583">
        <v>0</v>
      </c>
      <c r="AX140" s="584">
        <v>0</v>
      </c>
      <c r="AY140" s="585">
        <v>0</v>
      </c>
      <c r="AZ140" s="583">
        <v>1150790.48</v>
      </c>
      <c r="BA140" s="583">
        <v>1150790.48</v>
      </c>
      <c r="BB140" s="585">
        <v>1150790.48</v>
      </c>
      <c r="BC140" s="586">
        <v>0</v>
      </c>
    </row>
    <row r="141" spans="1:55" x14ac:dyDescent="0.25">
      <c r="A141" s="148" t="s">
        <v>8377</v>
      </c>
      <c r="B141" s="148" t="s">
        <v>8381</v>
      </c>
      <c r="C141" s="148" t="s">
        <v>8213</v>
      </c>
      <c r="D141" s="148" t="s">
        <v>8213</v>
      </c>
      <c r="E141" s="148" t="s">
        <v>4474</v>
      </c>
      <c r="F141" s="453" t="s">
        <v>23</v>
      </c>
      <c r="G141" s="453" t="s">
        <v>23</v>
      </c>
      <c r="H141" s="579">
        <v>665104.44999999995</v>
      </c>
      <c r="I141" s="580">
        <v>519278.53</v>
      </c>
      <c r="J141" s="587">
        <v>0</v>
      </c>
      <c r="K141" s="26">
        <v>0</v>
      </c>
      <c r="L141" s="580">
        <v>0</v>
      </c>
      <c r="M141" s="26">
        <v>0</v>
      </c>
      <c r="N141" s="580">
        <v>0</v>
      </c>
      <c r="O141" s="26">
        <v>0</v>
      </c>
      <c r="P141" s="580">
        <v>0</v>
      </c>
      <c r="Q141" s="26">
        <v>0</v>
      </c>
      <c r="R141" s="580">
        <v>0</v>
      </c>
      <c r="S141" s="26" t="s">
        <v>16916</v>
      </c>
      <c r="T141" s="26" t="s">
        <v>16916</v>
      </c>
      <c r="U141" s="26" t="s">
        <v>16916</v>
      </c>
      <c r="V141" s="580">
        <v>0</v>
      </c>
      <c r="W141" s="587">
        <v>0</v>
      </c>
      <c r="X141" s="579">
        <v>0</v>
      </c>
      <c r="Y141" s="580">
        <v>0</v>
      </c>
      <c r="Z141" s="587">
        <v>0</v>
      </c>
      <c r="AA141" s="26">
        <v>0</v>
      </c>
      <c r="AB141" s="580">
        <v>0</v>
      </c>
      <c r="AC141" s="26">
        <v>0</v>
      </c>
      <c r="AD141" s="580">
        <v>0</v>
      </c>
      <c r="AE141" s="26">
        <v>0</v>
      </c>
      <c r="AF141" s="580">
        <v>0</v>
      </c>
      <c r="AG141" s="26">
        <v>3697112</v>
      </c>
      <c r="AH141" s="580">
        <v>3697112</v>
      </c>
      <c r="AI141" s="587">
        <v>0</v>
      </c>
      <c r="AJ141" s="26">
        <v>0</v>
      </c>
      <c r="AK141" s="26">
        <v>249705.39</v>
      </c>
      <c r="AL141" s="26">
        <v>0</v>
      </c>
      <c r="AM141" s="580">
        <v>0</v>
      </c>
      <c r="AN141" s="587">
        <v>0</v>
      </c>
      <c r="AO141" s="579" t="s">
        <v>16916</v>
      </c>
      <c r="AP141" s="580">
        <v>0</v>
      </c>
      <c r="AQ141" s="26" t="s">
        <v>16916</v>
      </c>
      <c r="AR141" s="581">
        <v>0</v>
      </c>
      <c r="AS141" s="583">
        <v>4611921.84</v>
      </c>
      <c r="AT141" s="584">
        <v>4361677.51</v>
      </c>
      <c r="AU141" s="585">
        <v>4216390.53</v>
      </c>
      <c r="AV141" s="586">
        <v>0</v>
      </c>
      <c r="AW141" s="583">
        <v>0</v>
      </c>
      <c r="AX141" s="584">
        <v>0</v>
      </c>
      <c r="AY141" s="585">
        <v>0</v>
      </c>
      <c r="AZ141" s="583">
        <v>4611921.84</v>
      </c>
      <c r="BA141" s="583">
        <v>4361677.51</v>
      </c>
      <c r="BB141" s="585">
        <v>4216390.53</v>
      </c>
      <c r="BC141" s="586">
        <v>0</v>
      </c>
    </row>
    <row r="142" spans="1:55" x14ac:dyDescent="0.25">
      <c r="A142" s="148" t="s">
        <v>8377</v>
      </c>
      <c r="B142" s="148" t="s">
        <v>8272</v>
      </c>
      <c r="C142" s="148" t="s">
        <v>8213</v>
      </c>
      <c r="D142" s="148" t="s">
        <v>8213</v>
      </c>
      <c r="E142" s="148" t="s">
        <v>462</v>
      </c>
      <c r="F142" s="453" t="s">
        <v>23</v>
      </c>
      <c r="G142" s="453" t="s">
        <v>23</v>
      </c>
      <c r="H142" s="579">
        <v>2197694.89</v>
      </c>
      <c r="I142" s="580">
        <v>2062484.2800000007</v>
      </c>
      <c r="J142" s="587">
        <v>0</v>
      </c>
      <c r="K142" s="26">
        <v>0</v>
      </c>
      <c r="L142" s="580">
        <v>0</v>
      </c>
      <c r="M142" s="26">
        <v>0</v>
      </c>
      <c r="N142" s="580">
        <v>0</v>
      </c>
      <c r="O142" s="26">
        <v>40921.14</v>
      </c>
      <c r="P142" s="580">
        <v>30690.900000000009</v>
      </c>
      <c r="Q142" s="26">
        <v>665814.06000000006</v>
      </c>
      <c r="R142" s="580">
        <v>647814.06000000006</v>
      </c>
      <c r="S142" s="26" t="s">
        <v>16916</v>
      </c>
      <c r="T142" s="26" t="s">
        <v>16916</v>
      </c>
      <c r="U142" s="26" t="s">
        <v>16916</v>
      </c>
      <c r="V142" s="580">
        <v>0</v>
      </c>
      <c r="W142" s="587">
        <v>0</v>
      </c>
      <c r="X142" s="579">
        <v>0</v>
      </c>
      <c r="Y142" s="580">
        <v>0</v>
      </c>
      <c r="Z142" s="587">
        <v>0</v>
      </c>
      <c r="AA142" s="26">
        <v>0</v>
      </c>
      <c r="AB142" s="580">
        <v>0</v>
      </c>
      <c r="AC142" s="26">
        <v>0</v>
      </c>
      <c r="AD142" s="580">
        <v>0</v>
      </c>
      <c r="AE142" s="26">
        <v>0</v>
      </c>
      <c r="AF142" s="580">
        <v>0</v>
      </c>
      <c r="AG142" s="26">
        <v>0</v>
      </c>
      <c r="AH142" s="580">
        <v>0</v>
      </c>
      <c r="AI142" s="587">
        <v>0</v>
      </c>
      <c r="AJ142" s="26" t="s">
        <v>16916</v>
      </c>
      <c r="AK142" s="26" t="s">
        <v>16916</v>
      </c>
      <c r="AL142" s="26" t="s">
        <v>16916</v>
      </c>
      <c r="AM142" s="580">
        <v>0</v>
      </c>
      <c r="AN142" s="587">
        <v>0</v>
      </c>
      <c r="AO142" s="579" t="s">
        <v>16916</v>
      </c>
      <c r="AP142" s="580">
        <v>0</v>
      </c>
      <c r="AQ142" s="26" t="s">
        <v>16916</v>
      </c>
      <c r="AR142" s="581">
        <v>0</v>
      </c>
      <c r="AS142" s="583">
        <v>2904430.0900000003</v>
      </c>
      <c r="AT142" s="584">
        <v>2799012.85</v>
      </c>
      <c r="AU142" s="585">
        <v>2740989.2400000007</v>
      </c>
      <c r="AV142" s="586">
        <v>0</v>
      </c>
      <c r="AW142" s="583">
        <v>0</v>
      </c>
      <c r="AX142" s="584">
        <v>0</v>
      </c>
      <c r="AY142" s="585">
        <v>0</v>
      </c>
      <c r="AZ142" s="583">
        <v>2904430.0900000003</v>
      </c>
      <c r="BA142" s="583">
        <v>2799012.85</v>
      </c>
      <c r="BB142" s="585">
        <v>2740989.2400000007</v>
      </c>
      <c r="BC142" s="586">
        <v>0</v>
      </c>
    </row>
    <row r="143" spans="1:55" x14ac:dyDescent="0.25">
      <c r="A143" s="148" t="s">
        <v>8377</v>
      </c>
      <c r="B143" s="148" t="s">
        <v>8347</v>
      </c>
      <c r="C143" s="148" t="s">
        <v>8213</v>
      </c>
      <c r="D143" s="148" t="s">
        <v>8213</v>
      </c>
      <c r="E143" s="148" t="s">
        <v>2895</v>
      </c>
      <c r="F143" s="453" t="s">
        <v>23</v>
      </c>
      <c r="G143" s="453" t="s">
        <v>23</v>
      </c>
      <c r="H143" s="579">
        <v>0</v>
      </c>
      <c r="I143" s="580">
        <v>0</v>
      </c>
      <c r="J143" s="587">
        <v>0</v>
      </c>
      <c r="K143" s="26">
        <v>0</v>
      </c>
      <c r="L143" s="580">
        <v>0</v>
      </c>
      <c r="M143" s="26">
        <v>0</v>
      </c>
      <c r="N143" s="580">
        <v>0</v>
      </c>
      <c r="O143" s="26">
        <v>0</v>
      </c>
      <c r="P143" s="580">
        <v>0</v>
      </c>
      <c r="Q143" s="26">
        <v>0</v>
      </c>
      <c r="R143" s="580">
        <v>0</v>
      </c>
      <c r="S143" s="26" t="s">
        <v>16916</v>
      </c>
      <c r="T143" s="26" t="s">
        <v>16916</v>
      </c>
      <c r="U143" s="26" t="s">
        <v>16916</v>
      </c>
      <c r="V143" s="580">
        <v>0</v>
      </c>
      <c r="W143" s="587">
        <v>0</v>
      </c>
      <c r="X143" s="579">
        <v>0</v>
      </c>
      <c r="Y143" s="580">
        <v>0</v>
      </c>
      <c r="Z143" s="587">
        <v>0</v>
      </c>
      <c r="AA143" s="26">
        <v>0</v>
      </c>
      <c r="AB143" s="580">
        <v>0</v>
      </c>
      <c r="AC143" s="26">
        <v>0</v>
      </c>
      <c r="AD143" s="580">
        <v>0</v>
      </c>
      <c r="AE143" s="26">
        <v>0</v>
      </c>
      <c r="AF143" s="580">
        <v>0</v>
      </c>
      <c r="AG143" s="26">
        <v>0</v>
      </c>
      <c r="AH143" s="580">
        <v>0</v>
      </c>
      <c r="AI143" s="587">
        <v>0</v>
      </c>
      <c r="AJ143" s="26" t="s">
        <v>16916</v>
      </c>
      <c r="AK143" s="26" t="s">
        <v>16916</v>
      </c>
      <c r="AL143" s="26" t="s">
        <v>16916</v>
      </c>
      <c r="AM143" s="580">
        <v>0</v>
      </c>
      <c r="AN143" s="587">
        <v>0</v>
      </c>
      <c r="AO143" s="579">
        <v>0</v>
      </c>
      <c r="AP143" s="580">
        <v>0</v>
      </c>
      <c r="AQ143" s="26">
        <v>3830176.55</v>
      </c>
      <c r="AR143" s="581">
        <v>2562421.7399999998</v>
      </c>
      <c r="AS143" s="583">
        <v>0</v>
      </c>
      <c r="AT143" s="584">
        <v>0</v>
      </c>
      <c r="AU143" s="585">
        <v>0</v>
      </c>
      <c r="AV143" s="586">
        <v>0</v>
      </c>
      <c r="AW143" s="583">
        <v>3830176.55</v>
      </c>
      <c r="AX143" s="584">
        <v>2562421.7400000002</v>
      </c>
      <c r="AY143" s="585">
        <v>2562421.7399999998</v>
      </c>
      <c r="AZ143" s="583">
        <v>3830176.55</v>
      </c>
      <c r="BA143" s="583">
        <v>2562421.7400000002</v>
      </c>
      <c r="BB143" s="585">
        <v>2562421.7399999998</v>
      </c>
      <c r="BC143" s="586">
        <v>0</v>
      </c>
    </row>
    <row r="144" spans="1:55" x14ac:dyDescent="0.25">
      <c r="A144" s="148" t="s">
        <v>8377</v>
      </c>
      <c r="B144" s="148" t="s">
        <v>8382</v>
      </c>
      <c r="C144" s="148" t="s">
        <v>8213</v>
      </c>
      <c r="D144" s="148" t="s">
        <v>8213</v>
      </c>
      <c r="E144" s="148" t="s">
        <v>463</v>
      </c>
      <c r="F144" s="453" t="s">
        <v>23</v>
      </c>
      <c r="G144" s="453" t="s">
        <v>23</v>
      </c>
      <c r="H144" s="579">
        <v>211621.2</v>
      </c>
      <c r="I144" s="580">
        <v>211241.65000000002</v>
      </c>
      <c r="J144" s="587">
        <v>0</v>
      </c>
      <c r="K144" s="26">
        <v>0</v>
      </c>
      <c r="L144" s="580">
        <v>0</v>
      </c>
      <c r="M144" s="26">
        <v>0</v>
      </c>
      <c r="N144" s="580">
        <v>0</v>
      </c>
      <c r="O144" s="26">
        <v>0</v>
      </c>
      <c r="P144" s="580">
        <v>0</v>
      </c>
      <c r="Q144" s="26">
        <v>2336213.64</v>
      </c>
      <c r="R144" s="580">
        <v>2036755.6700000002</v>
      </c>
      <c r="S144" s="26" t="s">
        <v>16916</v>
      </c>
      <c r="T144" s="26" t="s">
        <v>16916</v>
      </c>
      <c r="U144" s="26" t="s">
        <v>16916</v>
      </c>
      <c r="V144" s="580">
        <v>0</v>
      </c>
      <c r="W144" s="587">
        <v>0</v>
      </c>
      <c r="X144" s="579">
        <v>3620733.64</v>
      </c>
      <c r="Y144" s="580">
        <v>3603762.91</v>
      </c>
      <c r="Z144" s="587">
        <v>877.28999999999985</v>
      </c>
      <c r="AA144" s="26">
        <v>0</v>
      </c>
      <c r="AB144" s="580">
        <v>0</v>
      </c>
      <c r="AC144" s="26">
        <v>0</v>
      </c>
      <c r="AD144" s="580">
        <v>0</v>
      </c>
      <c r="AE144" s="26">
        <v>53485.08</v>
      </c>
      <c r="AF144" s="580">
        <v>53485.079999999987</v>
      </c>
      <c r="AG144" s="26">
        <v>0</v>
      </c>
      <c r="AH144" s="580">
        <v>0</v>
      </c>
      <c r="AI144" s="587">
        <v>0</v>
      </c>
      <c r="AJ144" s="26" t="s">
        <v>16916</v>
      </c>
      <c r="AK144" s="26" t="s">
        <v>16916</v>
      </c>
      <c r="AL144" s="26" t="s">
        <v>16916</v>
      </c>
      <c r="AM144" s="580">
        <v>0</v>
      </c>
      <c r="AN144" s="587">
        <v>0</v>
      </c>
      <c r="AO144" s="579" t="s">
        <v>16916</v>
      </c>
      <c r="AP144" s="580">
        <v>0</v>
      </c>
      <c r="AQ144" s="26" t="s">
        <v>16916</v>
      </c>
      <c r="AR144" s="581">
        <v>0</v>
      </c>
      <c r="AS144" s="583">
        <v>6222053.5600000005</v>
      </c>
      <c r="AT144" s="584">
        <v>6204703.2800000003</v>
      </c>
      <c r="AU144" s="585">
        <v>5905245.3100000005</v>
      </c>
      <c r="AV144" s="586">
        <v>877.28999999999985</v>
      </c>
      <c r="AW144" s="583">
        <v>0</v>
      </c>
      <c r="AX144" s="584">
        <v>0</v>
      </c>
      <c r="AY144" s="585">
        <v>0</v>
      </c>
      <c r="AZ144" s="583">
        <v>6222053.5600000005</v>
      </c>
      <c r="BA144" s="583">
        <v>6204703.2800000003</v>
      </c>
      <c r="BB144" s="585">
        <v>5905245.3100000005</v>
      </c>
      <c r="BC144" s="586">
        <v>877.28999999999985</v>
      </c>
    </row>
    <row r="145" spans="1:55" x14ac:dyDescent="0.25">
      <c r="A145" s="148" t="s">
        <v>8377</v>
      </c>
      <c r="B145" s="148" t="s">
        <v>8260</v>
      </c>
      <c r="C145" s="148" t="s">
        <v>8213</v>
      </c>
      <c r="D145" s="148" t="s">
        <v>8213</v>
      </c>
      <c r="E145" s="148" t="s">
        <v>8383</v>
      </c>
      <c r="F145" s="453" t="s">
        <v>23</v>
      </c>
      <c r="G145" s="453" t="s">
        <v>23</v>
      </c>
      <c r="H145" s="579">
        <v>0</v>
      </c>
      <c r="I145" s="580">
        <v>0</v>
      </c>
      <c r="J145" s="587">
        <v>0</v>
      </c>
      <c r="K145" s="26">
        <v>0</v>
      </c>
      <c r="L145" s="580">
        <v>0</v>
      </c>
      <c r="M145" s="26">
        <v>2256327.2400000002</v>
      </c>
      <c r="N145" s="580">
        <v>0</v>
      </c>
      <c r="O145" s="26">
        <v>0</v>
      </c>
      <c r="P145" s="580">
        <v>0</v>
      </c>
      <c r="Q145" s="26">
        <v>0</v>
      </c>
      <c r="R145" s="580">
        <v>0</v>
      </c>
      <c r="S145" s="26" t="s">
        <v>16916</v>
      </c>
      <c r="T145" s="26" t="s">
        <v>16916</v>
      </c>
      <c r="U145" s="26" t="s">
        <v>16916</v>
      </c>
      <c r="V145" s="580">
        <v>0</v>
      </c>
      <c r="W145" s="587">
        <v>0</v>
      </c>
      <c r="X145" s="579">
        <v>1096091.57</v>
      </c>
      <c r="Y145" s="580">
        <v>0</v>
      </c>
      <c r="Z145" s="587">
        <v>0</v>
      </c>
      <c r="AA145" s="26">
        <v>0</v>
      </c>
      <c r="AB145" s="580">
        <v>0</v>
      </c>
      <c r="AC145" s="26">
        <v>0</v>
      </c>
      <c r="AD145" s="580">
        <v>0</v>
      </c>
      <c r="AE145" s="26">
        <v>0</v>
      </c>
      <c r="AF145" s="580">
        <v>0</v>
      </c>
      <c r="AG145" s="26">
        <v>115003.62</v>
      </c>
      <c r="AH145" s="580">
        <v>115003.62</v>
      </c>
      <c r="AI145" s="587">
        <v>0</v>
      </c>
      <c r="AJ145" s="26" t="s">
        <v>16916</v>
      </c>
      <c r="AK145" s="26" t="s">
        <v>16916</v>
      </c>
      <c r="AL145" s="26" t="s">
        <v>16916</v>
      </c>
      <c r="AM145" s="580">
        <v>0</v>
      </c>
      <c r="AN145" s="587">
        <v>0</v>
      </c>
      <c r="AO145" s="579" t="s">
        <v>16916</v>
      </c>
      <c r="AP145" s="580">
        <v>0</v>
      </c>
      <c r="AQ145" s="26" t="s">
        <v>16916</v>
      </c>
      <c r="AR145" s="581">
        <v>0</v>
      </c>
      <c r="AS145" s="583">
        <v>3467422.4300000006</v>
      </c>
      <c r="AT145" s="584">
        <v>115003.62</v>
      </c>
      <c r="AU145" s="585">
        <v>115003.62</v>
      </c>
      <c r="AV145" s="586">
        <v>0</v>
      </c>
      <c r="AW145" s="583">
        <v>0</v>
      </c>
      <c r="AX145" s="584">
        <v>0</v>
      </c>
      <c r="AY145" s="585">
        <v>0</v>
      </c>
      <c r="AZ145" s="583">
        <v>3467422.4300000006</v>
      </c>
      <c r="BA145" s="583">
        <v>115003.62</v>
      </c>
      <c r="BB145" s="585">
        <v>115003.62</v>
      </c>
      <c r="BC145" s="586">
        <v>0</v>
      </c>
    </row>
    <row r="146" spans="1:55" x14ac:dyDescent="0.25">
      <c r="A146" s="148" t="s">
        <v>8377</v>
      </c>
      <c r="B146" s="148" t="s">
        <v>8262</v>
      </c>
      <c r="C146" s="148" t="s">
        <v>8213</v>
      </c>
      <c r="D146" s="148" t="s">
        <v>8213</v>
      </c>
      <c r="E146" s="148" t="s">
        <v>8205</v>
      </c>
      <c r="F146" s="453" t="s">
        <v>23</v>
      </c>
      <c r="G146" s="453" t="s">
        <v>23</v>
      </c>
      <c r="H146" s="579">
        <v>0</v>
      </c>
      <c r="I146" s="580">
        <v>0</v>
      </c>
      <c r="J146" s="587">
        <v>0</v>
      </c>
      <c r="K146" s="26">
        <v>0</v>
      </c>
      <c r="L146" s="580">
        <v>0</v>
      </c>
      <c r="M146" s="26">
        <v>276720.59999999998</v>
      </c>
      <c r="N146" s="580">
        <v>276489.99999999994</v>
      </c>
      <c r="O146" s="26">
        <v>0</v>
      </c>
      <c r="P146" s="580">
        <v>0</v>
      </c>
      <c r="Q146" s="26">
        <v>0</v>
      </c>
      <c r="R146" s="580">
        <v>0</v>
      </c>
      <c r="S146" s="26">
        <v>0</v>
      </c>
      <c r="T146" s="26">
        <v>210987.49</v>
      </c>
      <c r="U146" s="26">
        <v>0</v>
      </c>
      <c r="V146" s="580">
        <v>210987.49</v>
      </c>
      <c r="W146" s="587">
        <v>0</v>
      </c>
      <c r="X146" s="579">
        <v>0</v>
      </c>
      <c r="Y146" s="580">
        <v>0</v>
      </c>
      <c r="Z146" s="587">
        <v>0</v>
      </c>
      <c r="AA146" s="26">
        <v>0</v>
      </c>
      <c r="AB146" s="580">
        <v>0</v>
      </c>
      <c r="AC146" s="26">
        <v>0</v>
      </c>
      <c r="AD146" s="580">
        <v>0</v>
      </c>
      <c r="AE146" s="26">
        <v>0</v>
      </c>
      <c r="AF146" s="580">
        <v>0</v>
      </c>
      <c r="AG146" s="26">
        <v>0</v>
      </c>
      <c r="AH146" s="580">
        <v>0</v>
      </c>
      <c r="AI146" s="587">
        <v>0</v>
      </c>
      <c r="AJ146" s="26" t="s">
        <v>16916</v>
      </c>
      <c r="AK146" s="26" t="s">
        <v>16916</v>
      </c>
      <c r="AL146" s="26" t="s">
        <v>16916</v>
      </c>
      <c r="AM146" s="580">
        <v>0</v>
      </c>
      <c r="AN146" s="587">
        <v>0</v>
      </c>
      <c r="AO146" s="579" t="s">
        <v>16916</v>
      </c>
      <c r="AP146" s="580">
        <v>0</v>
      </c>
      <c r="AQ146" s="26" t="s">
        <v>16916</v>
      </c>
      <c r="AR146" s="581">
        <v>0</v>
      </c>
      <c r="AS146" s="583">
        <v>487708.08999999997</v>
      </c>
      <c r="AT146" s="584">
        <v>487708.08999999997</v>
      </c>
      <c r="AU146" s="585">
        <v>487477.48999999993</v>
      </c>
      <c r="AV146" s="586">
        <v>0</v>
      </c>
      <c r="AW146" s="583">
        <v>0</v>
      </c>
      <c r="AX146" s="584">
        <v>0</v>
      </c>
      <c r="AY146" s="585">
        <v>0</v>
      </c>
      <c r="AZ146" s="583">
        <v>487708.08999999997</v>
      </c>
      <c r="BA146" s="583">
        <v>487708.08999999997</v>
      </c>
      <c r="BB146" s="585">
        <v>487477.48999999993</v>
      </c>
      <c r="BC146" s="586">
        <v>0</v>
      </c>
    </row>
    <row r="147" spans="1:55" x14ac:dyDescent="0.25">
      <c r="A147" s="148" t="s">
        <v>8387</v>
      </c>
      <c r="B147" s="148" t="s">
        <v>8263</v>
      </c>
      <c r="C147" s="148" t="s">
        <v>8213</v>
      </c>
      <c r="D147" s="148" t="s">
        <v>8213</v>
      </c>
      <c r="E147" s="148" t="s">
        <v>574</v>
      </c>
      <c r="F147" s="453" t="s">
        <v>17052</v>
      </c>
      <c r="G147" s="453" t="s">
        <v>17053</v>
      </c>
      <c r="H147" s="579">
        <v>0</v>
      </c>
      <c r="I147" s="580">
        <v>0</v>
      </c>
      <c r="J147" s="587">
        <v>0</v>
      </c>
      <c r="K147" s="26">
        <v>0</v>
      </c>
      <c r="L147" s="580">
        <v>0</v>
      </c>
      <c r="M147" s="26">
        <v>0</v>
      </c>
      <c r="N147" s="580">
        <v>0</v>
      </c>
      <c r="O147" s="26">
        <v>0</v>
      </c>
      <c r="P147" s="580">
        <v>0</v>
      </c>
      <c r="Q147" s="26">
        <v>0</v>
      </c>
      <c r="R147" s="580">
        <v>0</v>
      </c>
      <c r="S147" s="26" t="s">
        <v>16916</v>
      </c>
      <c r="T147" s="26" t="s">
        <v>16916</v>
      </c>
      <c r="U147" s="26" t="s">
        <v>16916</v>
      </c>
      <c r="V147" s="580">
        <v>0</v>
      </c>
      <c r="W147" s="587">
        <v>0</v>
      </c>
      <c r="X147" s="579">
        <v>430343.02</v>
      </c>
      <c r="Y147" s="580">
        <v>421321.07</v>
      </c>
      <c r="Z147" s="587">
        <v>0</v>
      </c>
      <c r="AA147" s="26">
        <v>0</v>
      </c>
      <c r="AB147" s="580">
        <v>0</v>
      </c>
      <c r="AC147" s="26">
        <v>0</v>
      </c>
      <c r="AD147" s="580">
        <v>0</v>
      </c>
      <c r="AE147" s="26">
        <v>0</v>
      </c>
      <c r="AF147" s="580">
        <v>0</v>
      </c>
      <c r="AG147" s="26">
        <v>0</v>
      </c>
      <c r="AH147" s="580">
        <v>0</v>
      </c>
      <c r="AI147" s="587">
        <v>0</v>
      </c>
      <c r="AJ147" s="26" t="s">
        <v>16916</v>
      </c>
      <c r="AK147" s="26" t="s">
        <v>16916</v>
      </c>
      <c r="AL147" s="26" t="s">
        <v>16916</v>
      </c>
      <c r="AM147" s="580">
        <v>0</v>
      </c>
      <c r="AN147" s="587">
        <v>0</v>
      </c>
      <c r="AO147" s="579" t="s">
        <v>16916</v>
      </c>
      <c r="AP147" s="580">
        <v>0</v>
      </c>
      <c r="AQ147" s="26" t="s">
        <v>16916</v>
      </c>
      <c r="AR147" s="581">
        <v>0</v>
      </c>
      <c r="AS147" s="583">
        <v>430343.02</v>
      </c>
      <c r="AT147" s="584">
        <v>421321.07</v>
      </c>
      <c r="AU147" s="585">
        <v>421321.07</v>
      </c>
      <c r="AV147" s="586">
        <v>0</v>
      </c>
      <c r="AW147" s="583">
        <v>0</v>
      </c>
      <c r="AX147" s="584">
        <v>0</v>
      </c>
      <c r="AY147" s="585">
        <v>0</v>
      </c>
      <c r="AZ147" s="583">
        <v>430343.02</v>
      </c>
      <c r="BA147" s="583">
        <v>421321.07</v>
      </c>
      <c r="BB147" s="585">
        <v>421321.07</v>
      </c>
      <c r="BC147" s="586">
        <v>0</v>
      </c>
    </row>
    <row r="148" spans="1:55" x14ac:dyDescent="0.25">
      <c r="A148" s="148" t="s">
        <v>8387</v>
      </c>
      <c r="B148" s="148" t="s">
        <v>8247</v>
      </c>
      <c r="C148" s="148" t="s">
        <v>8213</v>
      </c>
      <c r="D148" s="148" t="s">
        <v>8213</v>
      </c>
      <c r="E148" s="148" t="s">
        <v>584</v>
      </c>
      <c r="F148" s="453" t="s">
        <v>17052</v>
      </c>
      <c r="G148" s="453" t="s">
        <v>17053</v>
      </c>
      <c r="H148" s="579">
        <v>0</v>
      </c>
      <c r="I148" s="580">
        <v>0</v>
      </c>
      <c r="J148" s="587">
        <v>0</v>
      </c>
      <c r="K148" s="26">
        <v>0</v>
      </c>
      <c r="L148" s="580">
        <v>0</v>
      </c>
      <c r="M148" s="26">
        <v>0</v>
      </c>
      <c r="N148" s="580">
        <v>0</v>
      </c>
      <c r="O148" s="26">
        <v>0</v>
      </c>
      <c r="P148" s="580">
        <v>0</v>
      </c>
      <c r="Q148" s="26">
        <v>0</v>
      </c>
      <c r="R148" s="580">
        <v>0</v>
      </c>
      <c r="S148" s="26" t="s">
        <v>16916</v>
      </c>
      <c r="T148" s="26" t="s">
        <v>16916</v>
      </c>
      <c r="U148" s="26" t="s">
        <v>16916</v>
      </c>
      <c r="V148" s="580">
        <v>0</v>
      </c>
      <c r="W148" s="587">
        <v>0</v>
      </c>
      <c r="X148" s="579">
        <v>112096.81</v>
      </c>
      <c r="Y148" s="580">
        <v>83946.87</v>
      </c>
      <c r="Z148" s="587">
        <v>11.14</v>
      </c>
      <c r="AA148" s="26">
        <v>0</v>
      </c>
      <c r="AB148" s="580">
        <v>0</v>
      </c>
      <c r="AC148" s="26">
        <v>0</v>
      </c>
      <c r="AD148" s="580">
        <v>0</v>
      </c>
      <c r="AE148" s="26">
        <v>0</v>
      </c>
      <c r="AF148" s="580">
        <v>0</v>
      </c>
      <c r="AG148" s="26">
        <v>0</v>
      </c>
      <c r="AH148" s="580">
        <v>0</v>
      </c>
      <c r="AI148" s="587">
        <v>0</v>
      </c>
      <c r="AJ148" s="26" t="s">
        <v>16916</v>
      </c>
      <c r="AK148" s="26" t="s">
        <v>16916</v>
      </c>
      <c r="AL148" s="26" t="s">
        <v>16916</v>
      </c>
      <c r="AM148" s="580">
        <v>0</v>
      </c>
      <c r="AN148" s="587">
        <v>0</v>
      </c>
      <c r="AO148" s="579" t="s">
        <v>16916</v>
      </c>
      <c r="AP148" s="580">
        <v>0</v>
      </c>
      <c r="AQ148" s="26" t="s">
        <v>16916</v>
      </c>
      <c r="AR148" s="581">
        <v>0</v>
      </c>
      <c r="AS148" s="583">
        <v>112096.81</v>
      </c>
      <c r="AT148" s="584">
        <v>111857.67</v>
      </c>
      <c r="AU148" s="585">
        <v>83946.87</v>
      </c>
      <c r="AV148" s="586">
        <v>11.14</v>
      </c>
      <c r="AW148" s="583">
        <v>0</v>
      </c>
      <c r="AX148" s="584">
        <v>0</v>
      </c>
      <c r="AY148" s="585">
        <v>0</v>
      </c>
      <c r="AZ148" s="583">
        <v>112096.81</v>
      </c>
      <c r="BA148" s="583">
        <v>111857.67</v>
      </c>
      <c r="BB148" s="585">
        <v>83946.87</v>
      </c>
      <c r="BC148" s="586">
        <v>11.14</v>
      </c>
    </row>
    <row r="149" spans="1:55" x14ac:dyDescent="0.25">
      <c r="A149" s="148" t="s">
        <v>8387</v>
      </c>
      <c r="B149" s="148" t="s">
        <v>8489</v>
      </c>
      <c r="C149" s="148" t="s">
        <v>8213</v>
      </c>
      <c r="D149" s="148" t="s">
        <v>8213</v>
      </c>
      <c r="E149" s="148" t="s">
        <v>326</v>
      </c>
      <c r="F149" s="453" t="s">
        <v>17052</v>
      </c>
      <c r="G149" s="453" t="s">
        <v>17053</v>
      </c>
      <c r="H149" s="579">
        <v>0</v>
      </c>
      <c r="I149" s="580">
        <v>0</v>
      </c>
      <c r="J149" s="587">
        <v>0</v>
      </c>
      <c r="K149" s="26">
        <v>0</v>
      </c>
      <c r="L149" s="580">
        <v>0</v>
      </c>
      <c r="M149" s="26">
        <v>0</v>
      </c>
      <c r="N149" s="580">
        <v>0</v>
      </c>
      <c r="O149" s="26">
        <v>0</v>
      </c>
      <c r="P149" s="580">
        <v>0</v>
      </c>
      <c r="Q149" s="26">
        <v>0</v>
      </c>
      <c r="R149" s="580">
        <v>0</v>
      </c>
      <c r="S149" s="26" t="s">
        <v>16916</v>
      </c>
      <c r="T149" s="26" t="s">
        <v>16916</v>
      </c>
      <c r="U149" s="26" t="s">
        <v>16916</v>
      </c>
      <c r="V149" s="580">
        <v>0</v>
      </c>
      <c r="W149" s="587">
        <v>0</v>
      </c>
      <c r="X149" s="579">
        <v>0</v>
      </c>
      <c r="Y149" s="580">
        <v>0</v>
      </c>
      <c r="Z149" s="587">
        <v>0</v>
      </c>
      <c r="AA149" s="26">
        <v>0</v>
      </c>
      <c r="AB149" s="580">
        <v>0</v>
      </c>
      <c r="AC149" s="26">
        <v>0</v>
      </c>
      <c r="AD149" s="580">
        <v>0</v>
      </c>
      <c r="AE149" s="26">
        <v>0</v>
      </c>
      <c r="AF149" s="580">
        <v>0</v>
      </c>
      <c r="AG149" s="26">
        <v>0</v>
      </c>
      <c r="AH149" s="580">
        <v>0</v>
      </c>
      <c r="AI149" s="587">
        <v>0</v>
      </c>
      <c r="AJ149" s="26" t="s">
        <v>16916</v>
      </c>
      <c r="AK149" s="26" t="s">
        <v>16916</v>
      </c>
      <c r="AL149" s="26" t="s">
        <v>16916</v>
      </c>
      <c r="AM149" s="580">
        <v>0</v>
      </c>
      <c r="AN149" s="587">
        <v>0</v>
      </c>
      <c r="AO149" s="579">
        <v>0</v>
      </c>
      <c r="AP149" s="580">
        <v>0</v>
      </c>
      <c r="AQ149" s="26">
        <v>3474408.74</v>
      </c>
      <c r="AR149" s="581">
        <v>3474408.74</v>
      </c>
      <c r="AS149" s="583">
        <v>0</v>
      </c>
      <c r="AT149" s="584">
        <v>0</v>
      </c>
      <c r="AU149" s="585">
        <v>0</v>
      </c>
      <c r="AV149" s="586">
        <v>0</v>
      </c>
      <c r="AW149" s="583">
        <v>3474408.74</v>
      </c>
      <c r="AX149" s="584">
        <v>3474408.74</v>
      </c>
      <c r="AY149" s="585">
        <v>3474408.74</v>
      </c>
      <c r="AZ149" s="583">
        <v>3474408.74</v>
      </c>
      <c r="BA149" s="583">
        <v>3474408.74</v>
      </c>
      <c r="BB149" s="585">
        <v>3474408.74</v>
      </c>
      <c r="BC149" s="586">
        <v>0</v>
      </c>
    </row>
    <row r="150" spans="1:55" x14ac:dyDescent="0.25">
      <c r="A150" s="148" t="s">
        <v>8387</v>
      </c>
      <c r="B150" s="148" t="s">
        <v>8365</v>
      </c>
      <c r="C150" s="148" t="s">
        <v>8213</v>
      </c>
      <c r="D150" s="148" t="s">
        <v>8213</v>
      </c>
      <c r="E150" s="148" t="s">
        <v>17084</v>
      </c>
      <c r="F150" s="453" t="s">
        <v>17052</v>
      </c>
      <c r="G150" s="453" t="s">
        <v>17053</v>
      </c>
      <c r="H150" s="579">
        <v>0</v>
      </c>
      <c r="I150" s="580">
        <v>0</v>
      </c>
      <c r="J150" s="587">
        <v>0</v>
      </c>
      <c r="K150" s="26">
        <v>0</v>
      </c>
      <c r="L150" s="580">
        <v>0</v>
      </c>
      <c r="M150" s="26">
        <v>0</v>
      </c>
      <c r="N150" s="580">
        <v>0</v>
      </c>
      <c r="O150" s="26">
        <v>0</v>
      </c>
      <c r="P150" s="580">
        <v>0</v>
      </c>
      <c r="Q150" s="26">
        <v>0</v>
      </c>
      <c r="R150" s="580">
        <v>0</v>
      </c>
      <c r="S150" s="26" t="s">
        <v>16916</v>
      </c>
      <c r="T150" s="26" t="s">
        <v>16916</v>
      </c>
      <c r="U150" s="26" t="s">
        <v>16916</v>
      </c>
      <c r="V150" s="580">
        <v>0</v>
      </c>
      <c r="W150" s="587">
        <v>0</v>
      </c>
      <c r="X150" s="579">
        <v>498036.81</v>
      </c>
      <c r="Y150" s="580">
        <v>482764.12000000005</v>
      </c>
      <c r="Z150" s="587">
        <v>0</v>
      </c>
      <c r="AA150" s="26">
        <v>0</v>
      </c>
      <c r="AB150" s="580">
        <v>0</v>
      </c>
      <c r="AC150" s="26">
        <v>0</v>
      </c>
      <c r="AD150" s="580">
        <v>0</v>
      </c>
      <c r="AE150" s="26">
        <v>74809.850000000006</v>
      </c>
      <c r="AF150" s="580">
        <v>74809.849999999991</v>
      </c>
      <c r="AG150" s="26">
        <v>0</v>
      </c>
      <c r="AH150" s="580">
        <v>0</v>
      </c>
      <c r="AI150" s="587">
        <v>0</v>
      </c>
      <c r="AJ150" s="26" t="s">
        <v>16916</v>
      </c>
      <c r="AK150" s="26" t="s">
        <v>16916</v>
      </c>
      <c r="AL150" s="26" t="s">
        <v>16916</v>
      </c>
      <c r="AM150" s="580">
        <v>0</v>
      </c>
      <c r="AN150" s="587">
        <v>0</v>
      </c>
      <c r="AO150" s="579" t="s">
        <v>16916</v>
      </c>
      <c r="AP150" s="580">
        <v>0</v>
      </c>
      <c r="AQ150" s="26" t="s">
        <v>16916</v>
      </c>
      <c r="AR150" s="581">
        <v>0</v>
      </c>
      <c r="AS150" s="583">
        <v>572846.66</v>
      </c>
      <c r="AT150" s="584">
        <v>572846.66</v>
      </c>
      <c r="AU150" s="585">
        <v>557573.97000000009</v>
      </c>
      <c r="AV150" s="586">
        <v>0</v>
      </c>
      <c r="AW150" s="583">
        <v>0</v>
      </c>
      <c r="AX150" s="584">
        <v>0</v>
      </c>
      <c r="AY150" s="585">
        <v>0</v>
      </c>
      <c r="AZ150" s="583">
        <v>572846.66</v>
      </c>
      <c r="BA150" s="583">
        <v>572846.66</v>
      </c>
      <c r="BB150" s="585">
        <v>557573.97000000009</v>
      </c>
      <c r="BC150" s="586">
        <v>0</v>
      </c>
    </row>
    <row r="151" spans="1:55" x14ac:dyDescent="0.25">
      <c r="A151" s="148" t="s">
        <v>8387</v>
      </c>
      <c r="B151" s="148" t="s">
        <v>8212</v>
      </c>
      <c r="C151" s="148" t="s">
        <v>8213</v>
      </c>
      <c r="D151" s="148" t="s">
        <v>8213</v>
      </c>
      <c r="E151" s="148" t="s">
        <v>610</v>
      </c>
      <c r="F151" s="453" t="s">
        <v>17052</v>
      </c>
      <c r="G151" s="453" t="s">
        <v>17053</v>
      </c>
      <c r="H151" s="579">
        <v>0</v>
      </c>
      <c r="I151" s="580">
        <v>0</v>
      </c>
      <c r="J151" s="587">
        <v>0</v>
      </c>
      <c r="K151" s="26">
        <v>0</v>
      </c>
      <c r="L151" s="580">
        <v>0</v>
      </c>
      <c r="M151" s="26">
        <v>0</v>
      </c>
      <c r="N151" s="580">
        <v>0</v>
      </c>
      <c r="O151" s="26">
        <v>0</v>
      </c>
      <c r="P151" s="580">
        <v>0</v>
      </c>
      <c r="Q151" s="26">
        <v>0</v>
      </c>
      <c r="R151" s="580">
        <v>0</v>
      </c>
      <c r="S151" s="26" t="s">
        <v>16916</v>
      </c>
      <c r="T151" s="26" t="s">
        <v>16916</v>
      </c>
      <c r="U151" s="26" t="s">
        <v>16916</v>
      </c>
      <c r="V151" s="580">
        <v>0</v>
      </c>
      <c r="W151" s="587">
        <v>0</v>
      </c>
      <c r="X151" s="579">
        <v>177500.96</v>
      </c>
      <c r="Y151" s="580">
        <v>0</v>
      </c>
      <c r="Z151" s="587">
        <v>0</v>
      </c>
      <c r="AA151" s="26">
        <v>0</v>
      </c>
      <c r="AB151" s="580">
        <v>0</v>
      </c>
      <c r="AC151" s="26">
        <v>0</v>
      </c>
      <c r="AD151" s="580">
        <v>0</v>
      </c>
      <c r="AE151" s="26">
        <v>0</v>
      </c>
      <c r="AF151" s="580">
        <v>0</v>
      </c>
      <c r="AG151" s="26">
        <v>0</v>
      </c>
      <c r="AH151" s="580">
        <v>0</v>
      </c>
      <c r="AI151" s="587">
        <v>0</v>
      </c>
      <c r="AJ151" s="26" t="s">
        <v>16916</v>
      </c>
      <c r="AK151" s="26" t="s">
        <v>16916</v>
      </c>
      <c r="AL151" s="26" t="s">
        <v>16916</v>
      </c>
      <c r="AM151" s="580">
        <v>0</v>
      </c>
      <c r="AN151" s="587">
        <v>0</v>
      </c>
      <c r="AO151" s="579" t="s">
        <v>16916</v>
      </c>
      <c r="AP151" s="580">
        <v>0</v>
      </c>
      <c r="AQ151" s="26" t="s">
        <v>16916</v>
      </c>
      <c r="AR151" s="581">
        <v>0</v>
      </c>
      <c r="AS151" s="583">
        <v>177500.96</v>
      </c>
      <c r="AT151" s="584">
        <v>0</v>
      </c>
      <c r="AU151" s="585">
        <v>0</v>
      </c>
      <c r="AV151" s="586">
        <v>0</v>
      </c>
      <c r="AW151" s="583">
        <v>0</v>
      </c>
      <c r="AX151" s="584">
        <v>0</v>
      </c>
      <c r="AY151" s="585">
        <v>0</v>
      </c>
      <c r="AZ151" s="583">
        <v>177500.96</v>
      </c>
      <c r="BA151" s="583">
        <v>0</v>
      </c>
      <c r="BB151" s="585">
        <v>0</v>
      </c>
      <c r="BC151" s="586">
        <v>0</v>
      </c>
    </row>
    <row r="152" spans="1:55" x14ac:dyDescent="0.25">
      <c r="A152" s="148" t="s">
        <v>8387</v>
      </c>
      <c r="B152" s="148" t="s">
        <v>8847</v>
      </c>
      <c r="C152" s="148" t="s">
        <v>8213</v>
      </c>
      <c r="D152" s="148" t="s">
        <v>8213</v>
      </c>
      <c r="E152" s="148" t="s">
        <v>17120</v>
      </c>
      <c r="F152" s="453" t="s">
        <v>17052</v>
      </c>
      <c r="G152" s="453" t="s">
        <v>17053</v>
      </c>
      <c r="H152" s="579">
        <v>0</v>
      </c>
      <c r="I152" s="580">
        <v>0</v>
      </c>
      <c r="J152" s="587">
        <v>0</v>
      </c>
      <c r="K152" s="26">
        <v>0</v>
      </c>
      <c r="L152" s="580">
        <v>0</v>
      </c>
      <c r="M152" s="26">
        <v>0</v>
      </c>
      <c r="N152" s="580">
        <v>0</v>
      </c>
      <c r="O152" s="26">
        <v>0</v>
      </c>
      <c r="P152" s="580">
        <v>0</v>
      </c>
      <c r="Q152" s="26">
        <v>0</v>
      </c>
      <c r="R152" s="580">
        <v>0</v>
      </c>
      <c r="S152" s="26" t="s">
        <v>16916</v>
      </c>
      <c r="T152" s="26" t="s">
        <v>16916</v>
      </c>
      <c r="U152" s="26" t="s">
        <v>16916</v>
      </c>
      <c r="V152" s="580">
        <v>0</v>
      </c>
      <c r="W152" s="587">
        <v>0</v>
      </c>
      <c r="X152" s="579">
        <v>0</v>
      </c>
      <c r="Y152" s="580">
        <v>0</v>
      </c>
      <c r="Z152" s="587">
        <v>0</v>
      </c>
      <c r="AA152" s="26">
        <v>0</v>
      </c>
      <c r="AB152" s="580">
        <v>0</v>
      </c>
      <c r="AC152" s="26">
        <v>0</v>
      </c>
      <c r="AD152" s="580">
        <v>0</v>
      </c>
      <c r="AE152" s="26">
        <v>0</v>
      </c>
      <c r="AF152" s="580">
        <v>0</v>
      </c>
      <c r="AG152" s="26">
        <v>0</v>
      </c>
      <c r="AH152" s="580">
        <v>0</v>
      </c>
      <c r="AI152" s="587">
        <v>0</v>
      </c>
      <c r="AJ152" s="26" t="s">
        <v>16916</v>
      </c>
      <c r="AK152" s="26" t="s">
        <v>16916</v>
      </c>
      <c r="AL152" s="26" t="s">
        <v>16916</v>
      </c>
      <c r="AM152" s="580">
        <v>0</v>
      </c>
      <c r="AN152" s="587">
        <v>0</v>
      </c>
      <c r="AO152" s="579">
        <v>0</v>
      </c>
      <c r="AP152" s="580">
        <v>0</v>
      </c>
      <c r="AQ152" s="26">
        <v>723722.14</v>
      </c>
      <c r="AR152" s="581">
        <v>520480.80000000005</v>
      </c>
      <c r="AS152" s="583">
        <v>0</v>
      </c>
      <c r="AT152" s="584">
        <v>0</v>
      </c>
      <c r="AU152" s="585">
        <v>0</v>
      </c>
      <c r="AV152" s="586">
        <v>0</v>
      </c>
      <c r="AW152" s="583">
        <v>723722.14</v>
      </c>
      <c r="AX152" s="584">
        <v>723722.14</v>
      </c>
      <c r="AY152" s="585">
        <v>520480.80000000005</v>
      </c>
      <c r="AZ152" s="583">
        <v>723722.14</v>
      </c>
      <c r="BA152" s="583">
        <v>723722.14</v>
      </c>
      <c r="BB152" s="585">
        <v>520480.80000000005</v>
      </c>
      <c r="BC152" s="586">
        <v>0</v>
      </c>
    </row>
    <row r="153" spans="1:55" x14ac:dyDescent="0.25">
      <c r="A153" s="148" t="s">
        <v>8392</v>
      </c>
      <c r="B153" s="148" t="s">
        <v>8221</v>
      </c>
      <c r="C153" s="148" t="s">
        <v>8213</v>
      </c>
      <c r="D153" s="148" t="s">
        <v>8213</v>
      </c>
      <c r="E153" s="148" t="s">
        <v>3796</v>
      </c>
      <c r="F153" s="453" t="s">
        <v>17054</v>
      </c>
      <c r="G153" s="453" t="s">
        <v>17053</v>
      </c>
      <c r="H153" s="579">
        <v>0</v>
      </c>
      <c r="I153" s="580">
        <v>0</v>
      </c>
      <c r="J153" s="587">
        <v>0</v>
      </c>
      <c r="K153" s="26">
        <v>0</v>
      </c>
      <c r="L153" s="580">
        <v>0</v>
      </c>
      <c r="M153" s="26">
        <v>0</v>
      </c>
      <c r="N153" s="580">
        <v>0</v>
      </c>
      <c r="O153" s="26">
        <v>0</v>
      </c>
      <c r="P153" s="580">
        <v>0</v>
      </c>
      <c r="Q153" s="26">
        <v>0</v>
      </c>
      <c r="R153" s="580">
        <v>0</v>
      </c>
      <c r="S153" s="26" t="s">
        <v>16916</v>
      </c>
      <c r="T153" s="26" t="s">
        <v>16916</v>
      </c>
      <c r="U153" s="26" t="s">
        <v>16916</v>
      </c>
      <c r="V153" s="580">
        <v>0</v>
      </c>
      <c r="W153" s="587">
        <v>0</v>
      </c>
      <c r="X153" s="579">
        <v>0</v>
      </c>
      <c r="Y153" s="580">
        <v>0</v>
      </c>
      <c r="Z153" s="587">
        <v>0</v>
      </c>
      <c r="AA153" s="26">
        <v>0</v>
      </c>
      <c r="AB153" s="580">
        <v>0</v>
      </c>
      <c r="AC153" s="26">
        <v>0</v>
      </c>
      <c r="AD153" s="580">
        <v>0</v>
      </c>
      <c r="AE153" s="26">
        <v>0</v>
      </c>
      <c r="AF153" s="580">
        <v>0</v>
      </c>
      <c r="AG153" s="26">
        <v>0</v>
      </c>
      <c r="AH153" s="580">
        <v>0</v>
      </c>
      <c r="AI153" s="587">
        <v>0</v>
      </c>
      <c r="AJ153" s="26" t="s">
        <v>16916</v>
      </c>
      <c r="AK153" s="26" t="s">
        <v>16916</v>
      </c>
      <c r="AL153" s="26" t="s">
        <v>16916</v>
      </c>
      <c r="AM153" s="580">
        <v>0</v>
      </c>
      <c r="AN153" s="587">
        <v>0</v>
      </c>
      <c r="AO153" s="579">
        <v>0</v>
      </c>
      <c r="AP153" s="580">
        <v>0</v>
      </c>
      <c r="AQ153" s="26">
        <v>1529644.26</v>
      </c>
      <c r="AR153" s="581">
        <v>1465528.83</v>
      </c>
      <c r="AS153" s="583">
        <v>0</v>
      </c>
      <c r="AT153" s="584">
        <v>0</v>
      </c>
      <c r="AU153" s="585">
        <v>0</v>
      </c>
      <c r="AV153" s="586">
        <v>0</v>
      </c>
      <c r="AW153" s="583">
        <v>1529644.26</v>
      </c>
      <c r="AX153" s="584">
        <v>1529644.26</v>
      </c>
      <c r="AY153" s="585">
        <v>1465528.83</v>
      </c>
      <c r="AZ153" s="583">
        <v>1529644.26</v>
      </c>
      <c r="BA153" s="583">
        <v>1529644.26</v>
      </c>
      <c r="BB153" s="585">
        <v>1465528.83</v>
      </c>
      <c r="BC153" s="586">
        <v>0</v>
      </c>
    </row>
    <row r="154" spans="1:55" x14ac:dyDescent="0.25">
      <c r="A154" s="148" t="s">
        <v>8392</v>
      </c>
      <c r="B154" s="148" t="s">
        <v>8402</v>
      </c>
      <c r="C154" s="148" t="s">
        <v>8213</v>
      </c>
      <c r="D154" s="148" t="s">
        <v>8213</v>
      </c>
      <c r="E154" s="148" t="s">
        <v>202</v>
      </c>
      <c r="F154" s="453" t="s">
        <v>17054</v>
      </c>
      <c r="G154" s="453" t="s">
        <v>17053</v>
      </c>
      <c r="H154" s="579">
        <v>0</v>
      </c>
      <c r="I154" s="580">
        <v>0</v>
      </c>
      <c r="J154" s="587">
        <v>0</v>
      </c>
      <c r="K154" s="26">
        <v>0</v>
      </c>
      <c r="L154" s="580">
        <v>0</v>
      </c>
      <c r="M154" s="26">
        <v>32620.14</v>
      </c>
      <c r="N154" s="580">
        <v>0</v>
      </c>
      <c r="O154" s="26">
        <v>0</v>
      </c>
      <c r="P154" s="580">
        <v>0</v>
      </c>
      <c r="Q154" s="26">
        <v>0</v>
      </c>
      <c r="R154" s="580">
        <v>0</v>
      </c>
      <c r="S154" s="26" t="s">
        <v>16916</v>
      </c>
      <c r="T154" s="26" t="s">
        <v>16916</v>
      </c>
      <c r="U154" s="26" t="s">
        <v>16916</v>
      </c>
      <c r="V154" s="580">
        <v>0</v>
      </c>
      <c r="W154" s="587">
        <v>0</v>
      </c>
      <c r="X154" s="579">
        <v>0</v>
      </c>
      <c r="Y154" s="580">
        <v>0</v>
      </c>
      <c r="Z154" s="587">
        <v>0</v>
      </c>
      <c r="AA154" s="26">
        <v>0</v>
      </c>
      <c r="AB154" s="580">
        <v>0</v>
      </c>
      <c r="AC154" s="26">
        <v>0</v>
      </c>
      <c r="AD154" s="580">
        <v>0</v>
      </c>
      <c r="AE154" s="26">
        <v>0</v>
      </c>
      <c r="AF154" s="580">
        <v>0</v>
      </c>
      <c r="AG154" s="26">
        <v>0</v>
      </c>
      <c r="AH154" s="580">
        <v>0</v>
      </c>
      <c r="AI154" s="587">
        <v>0</v>
      </c>
      <c r="AJ154" s="26" t="s">
        <v>16916</v>
      </c>
      <c r="AK154" s="26" t="s">
        <v>16916</v>
      </c>
      <c r="AL154" s="26" t="s">
        <v>16916</v>
      </c>
      <c r="AM154" s="580">
        <v>0</v>
      </c>
      <c r="AN154" s="587">
        <v>0</v>
      </c>
      <c r="AO154" s="579" t="s">
        <v>16916</v>
      </c>
      <c r="AP154" s="580">
        <v>0</v>
      </c>
      <c r="AQ154" s="26" t="s">
        <v>16916</v>
      </c>
      <c r="AR154" s="581">
        <v>0</v>
      </c>
      <c r="AS154" s="583">
        <v>32620.14</v>
      </c>
      <c r="AT154" s="584">
        <v>0</v>
      </c>
      <c r="AU154" s="585">
        <v>0</v>
      </c>
      <c r="AV154" s="586">
        <v>0</v>
      </c>
      <c r="AW154" s="583">
        <v>0</v>
      </c>
      <c r="AX154" s="584">
        <v>0</v>
      </c>
      <c r="AY154" s="585">
        <v>0</v>
      </c>
      <c r="AZ154" s="583">
        <v>32620.14</v>
      </c>
      <c r="BA154" s="583">
        <v>0</v>
      </c>
      <c r="BB154" s="585">
        <v>0</v>
      </c>
      <c r="BC154" s="586">
        <v>0</v>
      </c>
    </row>
    <row r="155" spans="1:55" x14ac:dyDescent="0.25">
      <c r="A155" s="148" t="s">
        <v>8392</v>
      </c>
      <c r="B155" s="148" t="s">
        <v>8327</v>
      </c>
      <c r="C155" s="148" t="s">
        <v>8213</v>
      </c>
      <c r="D155" s="148" t="s">
        <v>8213</v>
      </c>
      <c r="E155" s="148" t="s">
        <v>8511</v>
      </c>
      <c r="F155" s="453" t="s">
        <v>17054</v>
      </c>
      <c r="G155" s="453" t="s">
        <v>17053</v>
      </c>
      <c r="H155" s="579">
        <v>0</v>
      </c>
      <c r="I155" s="580">
        <v>0</v>
      </c>
      <c r="J155" s="587">
        <v>0</v>
      </c>
      <c r="K155" s="26">
        <v>0</v>
      </c>
      <c r="L155" s="580">
        <v>0</v>
      </c>
      <c r="M155" s="26">
        <v>0</v>
      </c>
      <c r="N155" s="580">
        <v>0</v>
      </c>
      <c r="O155" s="26">
        <v>0</v>
      </c>
      <c r="P155" s="580">
        <v>0</v>
      </c>
      <c r="Q155" s="26">
        <v>0</v>
      </c>
      <c r="R155" s="580">
        <v>0</v>
      </c>
      <c r="S155" s="26" t="s">
        <v>16916</v>
      </c>
      <c r="T155" s="26" t="s">
        <v>16916</v>
      </c>
      <c r="U155" s="26" t="s">
        <v>16916</v>
      </c>
      <c r="V155" s="580">
        <v>0</v>
      </c>
      <c r="W155" s="587">
        <v>0</v>
      </c>
      <c r="X155" s="579">
        <v>15945.49</v>
      </c>
      <c r="Y155" s="580">
        <v>0</v>
      </c>
      <c r="Z155" s="587">
        <v>0</v>
      </c>
      <c r="AA155" s="26">
        <v>0</v>
      </c>
      <c r="AB155" s="580">
        <v>0</v>
      </c>
      <c r="AC155" s="26">
        <v>0</v>
      </c>
      <c r="AD155" s="580">
        <v>0</v>
      </c>
      <c r="AE155" s="26">
        <v>7305.9</v>
      </c>
      <c r="AF155" s="580">
        <v>0</v>
      </c>
      <c r="AG155" s="26">
        <v>0</v>
      </c>
      <c r="AH155" s="580">
        <v>0</v>
      </c>
      <c r="AI155" s="587">
        <v>0</v>
      </c>
      <c r="AJ155" s="26" t="s">
        <v>16916</v>
      </c>
      <c r="AK155" s="26" t="s">
        <v>16916</v>
      </c>
      <c r="AL155" s="26" t="s">
        <v>16916</v>
      </c>
      <c r="AM155" s="580">
        <v>0</v>
      </c>
      <c r="AN155" s="587">
        <v>0</v>
      </c>
      <c r="AO155" s="579" t="s">
        <v>16916</v>
      </c>
      <c r="AP155" s="580">
        <v>0</v>
      </c>
      <c r="AQ155" s="26" t="s">
        <v>16916</v>
      </c>
      <c r="AR155" s="581">
        <v>0</v>
      </c>
      <c r="AS155" s="583">
        <v>23251.39</v>
      </c>
      <c r="AT155" s="584">
        <v>0</v>
      </c>
      <c r="AU155" s="585">
        <v>0</v>
      </c>
      <c r="AV155" s="586">
        <v>0</v>
      </c>
      <c r="AW155" s="583">
        <v>0</v>
      </c>
      <c r="AX155" s="584">
        <v>0</v>
      </c>
      <c r="AY155" s="585">
        <v>0</v>
      </c>
      <c r="AZ155" s="583">
        <v>23251.39</v>
      </c>
      <c r="BA155" s="583">
        <v>0</v>
      </c>
      <c r="BB155" s="585">
        <v>0</v>
      </c>
      <c r="BC155" s="586">
        <v>0</v>
      </c>
    </row>
    <row r="156" spans="1:55" x14ac:dyDescent="0.25">
      <c r="A156" s="148" t="s">
        <v>8392</v>
      </c>
      <c r="B156" s="148" t="s">
        <v>8821</v>
      </c>
      <c r="C156" s="148" t="s">
        <v>8213</v>
      </c>
      <c r="D156" s="148" t="s">
        <v>8213</v>
      </c>
      <c r="E156" s="148" t="s">
        <v>17085</v>
      </c>
      <c r="F156" s="453" t="s">
        <v>17054</v>
      </c>
      <c r="G156" s="453" t="s">
        <v>17053</v>
      </c>
      <c r="H156" s="579">
        <v>0</v>
      </c>
      <c r="I156" s="580">
        <v>0</v>
      </c>
      <c r="J156" s="587">
        <v>0</v>
      </c>
      <c r="K156" s="26">
        <v>189963.16</v>
      </c>
      <c r="L156" s="580">
        <v>189949.66</v>
      </c>
      <c r="M156" s="26">
        <v>0</v>
      </c>
      <c r="N156" s="580">
        <v>0</v>
      </c>
      <c r="O156" s="26">
        <v>0</v>
      </c>
      <c r="P156" s="580">
        <v>0</v>
      </c>
      <c r="Q156" s="26">
        <v>0</v>
      </c>
      <c r="R156" s="580">
        <v>0</v>
      </c>
      <c r="S156" s="26" t="s">
        <v>16916</v>
      </c>
      <c r="T156" s="26" t="s">
        <v>16916</v>
      </c>
      <c r="U156" s="26" t="s">
        <v>16916</v>
      </c>
      <c r="V156" s="580">
        <v>0</v>
      </c>
      <c r="W156" s="587">
        <v>0</v>
      </c>
      <c r="X156" s="579">
        <v>0</v>
      </c>
      <c r="Y156" s="580">
        <v>0</v>
      </c>
      <c r="Z156" s="587">
        <v>0</v>
      </c>
      <c r="AA156" s="26">
        <v>0</v>
      </c>
      <c r="AB156" s="580">
        <v>0</v>
      </c>
      <c r="AC156" s="26">
        <v>0</v>
      </c>
      <c r="AD156" s="580">
        <v>0</v>
      </c>
      <c r="AE156" s="26">
        <v>0</v>
      </c>
      <c r="AF156" s="580">
        <v>0</v>
      </c>
      <c r="AG156" s="26">
        <v>0</v>
      </c>
      <c r="AH156" s="580">
        <v>0</v>
      </c>
      <c r="AI156" s="587">
        <v>0</v>
      </c>
      <c r="AJ156" s="26" t="s">
        <v>16916</v>
      </c>
      <c r="AK156" s="26" t="s">
        <v>16916</v>
      </c>
      <c r="AL156" s="26" t="s">
        <v>16916</v>
      </c>
      <c r="AM156" s="580">
        <v>0</v>
      </c>
      <c r="AN156" s="587">
        <v>0</v>
      </c>
      <c r="AO156" s="579" t="s">
        <v>16916</v>
      </c>
      <c r="AP156" s="580">
        <v>0</v>
      </c>
      <c r="AQ156" s="26" t="s">
        <v>16916</v>
      </c>
      <c r="AR156" s="581">
        <v>0</v>
      </c>
      <c r="AS156" s="583">
        <v>189963.16</v>
      </c>
      <c r="AT156" s="584">
        <v>189963.16</v>
      </c>
      <c r="AU156" s="585">
        <v>189949.66</v>
      </c>
      <c r="AV156" s="586">
        <v>0</v>
      </c>
      <c r="AW156" s="583">
        <v>0</v>
      </c>
      <c r="AX156" s="584">
        <v>0</v>
      </c>
      <c r="AY156" s="585">
        <v>0</v>
      </c>
      <c r="AZ156" s="583">
        <v>189963.16</v>
      </c>
      <c r="BA156" s="583">
        <v>189963.16</v>
      </c>
      <c r="BB156" s="585">
        <v>189949.66</v>
      </c>
      <c r="BC156" s="586">
        <v>0</v>
      </c>
    </row>
    <row r="157" spans="1:55" x14ac:dyDescent="0.25">
      <c r="A157" s="148" t="s">
        <v>8392</v>
      </c>
      <c r="B157" s="148" t="s">
        <v>8490</v>
      </c>
      <c r="C157" s="148" t="s">
        <v>8213</v>
      </c>
      <c r="D157" s="148" t="s">
        <v>8213</v>
      </c>
      <c r="E157" s="148" t="s">
        <v>3870</v>
      </c>
      <c r="F157" s="453" t="s">
        <v>17054</v>
      </c>
      <c r="G157" s="453" t="s">
        <v>17053</v>
      </c>
      <c r="H157" s="579">
        <v>0</v>
      </c>
      <c r="I157" s="580">
        <v>0</v>
      </c>
      <c r="J157" s="587">
        <v>0</v>
      </c>
      <c r="K157" s="26">
        <v>0</v>
      </c>
      <c r="L157" s="580">
        <v>0</v>
      </c>
      <c r="M157" s="26">
        <v>0</v>
      </c>
      <c r="N157" s="580">
        <v>0</v>
      </c>
      <c r="O157" s="26">
        <v>0</v>
      </c>
      <c r="P157" s="580">
        <v>0</v>
      </c>
      <c r="Q157" s="26">
        <v>0</v>
      </c>
      <c r="R157" s="580">
        <v>0</v>
      </c>
      <c r="S157" s="26" t="s">
        <v>16916</v>
      </c>
      <c r="T157" s="26" t="s">
        <v>16916</v>
      </c>
      <c r="U157" s="26" t="s">
        <v>16916</v>
      </c>
      <c r="V157" s="580">
        <v>0</v>
      </c>
      <c r="W157" s="587">
        <v>0</v>
      </c>
      <c r="X157" s="579">
        <v>0</v>
      </c>
      <c r="Y157" s="580">
        <v>0</v>
      </c>
      <c r="Z157" s="587">
        <v>0</v>
      </c>
      <c r="AA157" s="26">
        <v>0</v>
      </c>
      <c r="AB157" s="580">
        <v>0</v>
      </c>
      <c r="AC157" s="26">
        <v>0</v>
      </c>
      <c r="AD157" s="580">
        <v>0</v>
      </c>
      <c r="AE157" s="26">
        <v>0</v>
      </c>
      <c r="AF157" s="580">
        <v>0</v>
      </c>
      <c r="AG157" s="26">
        <v>0</v>
      </c>
      <c r="AH157" s="580">
        <v>0</v>
      </c>
      <c r="AI157" s="587">
        <v>0</v>
      </c>
      <c r="AJ157" s="26" t="s">
        <v>16916</v>
      </c>
      <c r="AK157" s="26" t="s">
        <v>16916</v>
      </c>
      <c r="AL157" s="26" t="s">
        <v>16916</v>
      </c>
      <c r="AM157" s="580">
        <v>0</v>
      </c>
      <c r="AN157" s="587">
        <v>0</v>
      </c>
      <c r="AO157" s="579">
        <v>0</v>
      </c>
      <c r="AP157" s="580">
        <v>0</v>
      </c>
      <c r="AQ157" s="26">
        <v>5432411</v>
      </c>
      <c r="AR157" s="581">
        <v>3621323.11</v>
      </c>
      <c r="AS157" s="583">
        <v>0</v>
      </c>
      <c r="AT157" s="584">
        <v>0</v>
      </c>
      <c r="AU157" s="585">
        <v>0</v>
      </c>
      <c r="AV157" s="586">
        <v>0</v>
      </c>
      <c r="AW157" s="583">
        <v>5432411</v>
      </c>
      <c r="AX157" s="584">
        <v>5432411</v>
      </c>
      <c r="AY157" s="585">
        <v>3621323.11</v>
      </c>
      <c r="AZ157" s="583">
        <v>5432411</v>
      </c>
      <c r="BA157" s="583">
        <v>5432411</v>
      </c>
      <c r="BB157" s="585">
        <v>3621323.11</v>
      </c>
      <c r="BC157" s="586">
        <v>0</v>
      </c>
    </row>
    <row r="158" spans="1:55" x14ac:dyDescent="0.25">
      <c r="A158" s="148" t="s">
        <v>8392</v>
      </c>
      <c r="B158" s="148" t="s">
        <v>8395</v>
      </c>
      <c r="C158" s="148" t="s">
        <v>8213</v>
      </c>
      <c r="D158" s="148" t="s">
        <v>8213</v>
      </c>
      <c r="E158" s="148" t="s">
        <v>453</v>
      </c>
      <c r="F158" s="453" t="s">
        <v>17054</v>
      </c>
      <c r="G158" s="453" t="s">
        <v>17053</v>
      </c>
      <c r="H158" s="579">
        <v>0</v>
      </c>
      <c r="I158" s="580">
        <v>0</v>
      </c>
      <c r="J158" s="587">
        <v>0</v>
      </c>
      <c r="K158" s="26">
        <v>0</v>
      </c>
      <c r="L158" s="580">
        <v>0</v>
      </c>
      <c r="M158" s="26">
        <v>0</v>
      </c>
      <c r="N158" s="580">
        <v>0</v>
      </c>
      <c r="O158" s="26">
        <v>0</v>
      </c>
      <c r="P158" s="580">
        <v>0</v>
      </c>
      <c r="Q158" s="26">
        <v>0</v>
      </c>
      <c r="R158" s="580">
        <v>0</v>
      </c>
      <c r="S158" s="26" t="s">
        <v>16916</v>
      </c>
      <c r="T158" s="26" t="s">
        <v>16916</v>
      </c>
      <c r="U158" s="26" t="s">
        <v>16916</v>
      </c>
      <c r="V158" s="580">
        <v>0</v>
      </c>
      <c r="W158" s="587">
        <v>0</v>
      </c>
      <c r="X158" s="579">
        <v>10099448.33</v>
      </c>
      <c r="Y158" s="580">
        <v>9943255.3800000027</v>
      </c>
      <c r="Z158" s="587">
        <v>41483.679999999993</v>
      </c>
      <c r="AA158" s="26">
        <v>0</v>
      </c>
      <c r="AB158" s="580">
        <v>0</v>
      </c>
      <c r="AC158" s="26">
        <v>0</v>
      </c>
      <c r="AD158" s="580">
        <v>0</v>
      </c>
      <c r="AE158" s="26">
        <v>0</v>
      </c>
      <c r="AF158" s="580">
        <v>0</v>
      </c>
      <c r="AG158" s="26">
        <v>0</v>
      </c>
      <c r="AH158" s="580">
        <v>0</v>
      </c>
      <c r="AI158" s="587">
        <v>0</v>
      </c>
      <c r="AJ158" s="26" t="s">
        <v>16916</v>
      </c>
      <c r="AK158" s="26" t="s">
        <v>16916</v>
      </c>
      <c r="AL158" s="26" t="s">
        <v>16916</v>
      </c>
      <c r="AM158" s="580">
        <v>0</v>
      </c>
      <c r="AN158" s="587">
        <v>0</v>
      </c>
      <c r="AO158" s="579" t="s">
        <v>16916</v>
      </c>
      <c r="AP158" s="580">
        <v>0</v>
      </c>
      <c r="AQ158" s="26" t="s">
        <v>16916</v>
      </c>
      <c r="AR158" s="581">
        <v>0</v>
      </c>
      <c r="AS158" s="583">
        <v>10099448.33</v>
      </c>
      <c r="AT158" s="584">
        <v>10099448.33</v>
      </c>
      <c r="AU158" s="585">
        <v>9943255.3800000027</v>
      </c>
      <c r="AV158" s="586">
        <v>41483.679999999993</v>
      </c>
      <c r="AW158" s="583">
        <v>0</v>
      </c>
      <c r="AX158" s="584">
        <v>0</v>
      </c>
      <c r="AY158" s="585">
        <v>0</v>
      </c>
      <c r="AZ158" s="583">
        <v>10099448.33</v>
      </c>
      <c r="BA158" s="583">
        <v>10099448.33</v>
      </c>
      <c r="BB158" s="585">
        <v>9943255.3800000027</v>
      </c>
      <c r="BC158" s="586">
        <v>41483.679999999993</v>
      </c>
    </row>
    <row r="159" spans="1:55" x14ac:dyDescent="0.25">
      <c r="A159" s="148" t="s">
        <v>8392</v>
      </c>
      <c r="B159" s="148" t="s">
        <v>8401</v>
      </c>
      <c r="C159" s="148" t="s">
        <v>8213</v>
      </c>
      <c r="D159" s="148" t="s">
        <v>8213</v>
      </c>
      <c r="E159" s="148" t="s">
        <v>8513</v>
      </c>
      <c r="F159" s="453" t="s">
        <v>17054</v>
      </c>
      <c r="G159" s="453" t="s">
        <v>17053</v>
      </c>
      <c r="H159" s="579">
        <v>0</v>
      </c>
      <c r="I159" s="580">
        <v>0</v>
      </c>
      <c r="J159" s="587">
        <v>0</v>
      </c>
      <c r="K159" s="26">
        <v>0</v>
      </c>
      <c r="L159" s="580">
        <v>0</v>
      </c>
      <c r="M159" s="26">
        <v>0</v>
      </c>
      <c r="N159" s="580">
        <v>0</v>
      </c>
      <c r="O159" s="26">
        <v>0</v>
      </c>
      <c r="P159" s="580">
        <v>0</v>
      </c>
      <c r="Q159" s="26">
        <v>0</v>
      </c>
      <c r="R159" s="580">
        <v>0</v>
      </c>
      <c r="S159" s="26" t="s">
        <v>16916</v>
      </c>
      <c r="T159" s="26" t="s">
        <v>16916</v>
      </c>
      <c r="U159" s="26" t="s">
        <v>16916</v>
      </c>
      <c r="V159" s="580">
        <v>0</v>
      </c>
      <c r="W159" s="587">
        <v>0</v>
      </c>
      <c r="X159" s="579">
        <v>88803.12</v>
      </c>
      <c r="Y159" s="580">
        <v>0</v>
      </c>
      <c r="Z159" s="587">
        <v>0</v>
      </c>
      <c r="AA159" s="26">
        <v>0</v>
      </c>
      <c r="AB159" s="580">
        <v>0</v>
      </c>
      <c r="AC159" s="26">
        <v>0</v>
      </c>
      <c r="AD159" s="580">
        <v>0</v>
      </c>
      <c r="AE159" s="26">
        <v>0</v>
      </c>
      <c r="AF159" s="580">
        <v>0</v>
      </c>
      <c r="AG159" s="26">
        <v>0</v>
      </c>
      <c r="AH159" s="580">
        <v>0</v>
      </c>
      <c r="AI159" s="587">
        <v>0</v>
      </c>
      <c r="AJ159" s="26" t="s">
        <v>16916</v>
      </c>
      <c r="AK159" s="26" t="s">
        <v>16916</v>
      </c>
      <c r="AL159" s="26" t="s">
        <v>16916</v>
      </c>
      <c r="AM159" s="580">
        <v>0</v>
      </c>
      <c r="AN159" s="587">
        <v>0</v>
      </c>
      <c r="AO159" s="579" t="s">
        <v>16916</v>
      </c>
      <c r="AP159" s="580">
        <v>0</v>
      </c>
      <c r="AQ159" s="26" t="s">
        <v>16916</v>
      </c>
      <c r="AR159" s="581">
        <v>0</v>
      </c>
      <c r="AS159" s="583">
        <v>88803.12</v>
      </c>
      <c r="AT159" s="584">
        <v>0</v>
      </c>
      <c r="AU159" s="585">
        <v>0</v>
      </c>
      <c r="AV159" s="586">
        <v>0</v>
      </c>
      <c r="AW159" s="583">
        <v>0</v>
      </c>
      <c r="AX159" s="584">
        <v>0</v>
      </c>
      <c r="AY159" s="585">
        <v>0</v>
      </c>
      <c r="AZ159" s="583">
        <v>88803.12</v>
      </c>
      <c r="BA159" s="583">
        <v>0</v>
      </c>
      <c r="BB159" s="585">
        <v>0</v>
      </c>
      <c r="BC159" s="586">
        <v>0</v>
      </c>
    </row>
    <row r="160" spans="1:55" x14ac:dyDescent="0.25">
      <c r="A160" s="148" t="s">
        <v>8392</v>
      </c>
      <c r="B160" s="148" t="s">
        <v>8403</v>
      </c>
      <c r="C160" s="148" t="s">
        <v>8213</v>
      </c>
      <c r="D160" s="148" t="s">
        <v>8213</v>
      </c>
      <c r="E160" s="148" t="s">
        <v>3919</v>
      </c>
      <c r="F160" s="453" t="s">
        <v>17054</v>
      </c>
      <c r="G160" s="453" t="s">
        <v>17053</v>
      </c>
      <c r="H160" s="579">
        <v>0</v>
      </c>
      <c r="I160" s="580">
        <v>0</v>
      </c>
      <c r="J160" s="587">
        <v>0</v>
      </c>
      <c r="K160" s="26">
        <v>0</v>
      </c>
      <c r="L160" s="580">
        <v>0</v>
      </c>
      <c r="M160" s="26">
        <v>0</v>
      </c>
      <c r="N160" s="580">
        <v>0</v>
      </c>
      <c r="O160" s="26">
        <v>0</v>
      </c>
      <c r="P160" s="580">
        <v>0</v>
      </c>
      <c r="Q160" s="26">
        <v>0</v>
      </c>
      <c r="R160" s="580">
        <v>0</v>
      </c>
      <c r="S160" s="26" t="s">
        <v>16916</v>
      </c>
      <c r="T160" s="26" t="s">
        <v>16916</v>
      </c>
      <c r="U160" s="26" t="s">
        <v>16916</v>
      </c>
      <c r="V160" s="580">
        <v>0</v>
      </c>
      <c r="W160" s="587">
        <v>0</v>
      </c>
      <c r="X160" s="579">
        <v>272709.56</v>
      </c>
      <c r="Y160" s="580">
        <v>0</v>
      </c>
      <c r="Z160" s="588">
        <v>0</v>
      </c>
      <c r="AA160" s="26">
        <v>0</v>
      </c>
      <c r="AB160" s="598">
        <v>0</v>
      </c>
      <c r="AC160" s="26">
        <v>0</v>
      </c>
      <c r="AD160" s="598">
        <v>0</v>
      </c>
      <c r="AE160" s="26">
        <v>0</v>
      </c>
      <c r="AF160" s="598">
        <v>0</v>
      </c>
      <c r="AG160" s="26">
        <v>0</v>
      </c>
      <c r="AH160" s="598">
        <v>0</v>
      </c>
      <c r="AI160" s="588">
        <v>0</v>
      </c>
      <c r="AJ160" s="599" t="s">
        <v>16916</v>
      </c>
      <c r="AK160" s="26" t="s">
        <v>16916</v>
      </c>
      <c r="AL160" s="26" t="s">
        <v>16916</v>
      </c>
      <c r="AM160" s="580">
        <v>0</v>
      </c>
      <c r="AN160" s="587">
        <v>0</v>
      </c>
      <c r="AO160" s="579" t="s">
        <v>16916</v>
      </c>
      <c r="AP160" s="598">
        <v>0</v>
      </c>
      <c r="AQ160" s="26" t="s">
        <v>16916</v>
      </c>
      <c r="AR160" s="581">
        <v>0</v>
      </c>
      <c r="AS160" s="583">
        <v>272709.56</v>
      </c>
      <c r="AT160" s="584">
        <v>0</v>
      </c>
      <c r="AU160" s="585">
        <v>0</v>
      </c>
      <c r="AV160" s="586">
        <v>0</v>
      </c>
      <c r="AW160" s="583">
        <v>0</v>
      </c>
      <c r="AX160" s="584">
        <v>0</v>
      </c>
      <c r="AY160" s="585">
        <v>0</v>
      </c>
      <c r="AZ160" s="583">
        <v>272709.56</v>
      </c>
      <c r="BA160" s="583">
        <v>0</v>
      </c>
      <c r="BB160" s="585">
        <v>0</v>
      </c>
      <c r="BC160" s="586">
        <v>0</v>
      </c>
    </row>
    <row r="161" spans="1:55" x14ac:dyDescent="0.25">
      <c r="A161" s="148"/>
      <c r="B161" s="148"/>
      <c r="C161" s="148"/>
      <c r="D161" s="148"/>
      <c r="E161" s="148"/>
      <c r="F161" s="453"/>
      <c r="G161" s="453"/>
      <c r="H161" s="589">
        <v>26215166.110000007</v>
      </c>
      <c r="I161" s="589">
        <v>22136289.949999996</v>
      </c>
      <c r="J161" s="589">
        <v>14548.16</v>
      </c>
      <c r="K161" s="589">
        <v>421832.18</v>
      </c>
      <c r="L161" s="589">
        <v>298000.67</v>
      </c>
      <c r="M161" s="589">
        <v>25493514.060000002</v>
      </c>
      <c r="N161" s="589">
        <v>3134699.2300000004</v>
      </c>
      <c r="O161" s="589">
        <v>3076563.1000000006</v>
      </c>
      <c r="P161" s="589">
        <v>1708908.2799999998</v>
      </c>
      <c r="Q161" s="589">
        <v>69240795.219999999</v>
      </c>
      <c r="R161" s="589">
        <v>57133958.110000007</v>
      </c>
      <c r="S161" s="589">
        <v>25066444.079999998</v>
      </c>
      <c r="T161" s="589">
        <v>125901651.98999998</v>
      </c>
      <c r="U161" s="589">
        <v>75018.44</v>
      </c>
      <c r="V161" s="589">
        <v>148803433.71000004</v>
      </c>
      <c r="W161" s="589">
        <v>1116562.81</v>
      </c>
      <c r="X161" s="589">
        <v>46643376.150000006</v>
      </c>
      <c r="Y161" s="589">
        <v>36516568.81000001</v>
      </c>
      <c r="Z161" s="589">
        <v>43196.989999999991</v>
      </c>
      <c r="AA161" s="589">
        <v>1066884.98</v>
      </c>
      <c r="AB161" s="589">
        <v>467046.41</v>
      </c>
      <c r="AC161" s="589">
        <v>8426416.7400000002</v>
      </c>
      <c r="AD161" s="589">
        <v>51085.57</v>
      </c>
      <c r="AE161" s="589">
        <v>1074653.4799999997</v>
      </c>
      <c r="AF161" s="589">
        <v>728690.43999999971</v>
      </c>
      <c r="AG161" s="589">
        <v>72904424.330000013</v>
      </c>
      <c r="AH161" s="589">
        <v>66354980.410000019</v>
      </c>
      <c r="AI161" s="589">
        <v>31054.76</v>
      </c>
      <c r="AJ161" s="589">
        <v>7394593.0199999986</v>
      </c>
      <c r="AK161" s="589">
        <v>153916160.25</v>
      </c>
      <c r="AL161" s="589">
        <v>666253.11</v>
      </c>
      <c r="AM161" s="589">
        <v>156989122.23000002</v>
      </c>
      <c r="AN161" s="589">
        <v>1951915.87</v>
      </c>
      <c r="AO161" s="589">
        <v>7226192.0800000001</v>
      </c>
      <c r="AP161" s="590">
        <v>7226191.8000000007</v>
      </c>
      <c r="AQ161" s="590">
        <v>34557982.969999999</v>
      </c>
      <c r="AR161" s="591">
        <v>23878578.020000003</v>
      </c>
      <c r="AS161" s="591">
        <v>567583747.23999989</v>
      </c>
      <c r="AT161" s="591">
        <v>525567076.67000008</v>
      </c>
      <c r="AU161" s="589">
        <v>494322783.81999981</v>
      </c>
      <c r="AV161" s="589">
        <v>3157278.5900000003</v>
      </c>
      <c r="AW161" s="589">
        <v>41784175.049999997</v>
      </c>
      <c r="AX161" s="589">
        <v>40516419.960000001</v>
      </c>
      <c r="AY161" s="589">
        <v>31104769.82</v>
      </c>
      <c r="AZ161" s="589">
        <v>609367922.28999984</v>
      </c>
      <c r="BA161" s="589">
        <v>566083496.63000011</v>
      </c>
      <c r="BB161" s="589">
        <v>525427553.63999981</v>
      </c>
      <c r="BC161" s="589">
        <v>3157278.5900000003</v>
      </c>
    </row>
    <row r="162" spans="1:55" x14ac:dyDescent="0.25">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181"/>
      <c r="AT162" s="181"/>
      <c r="AU162" s="181"/>
      <c r="AV162" s="592"/>
      <c r="BA162" s="26"/>
      <c r="BB162" s="26"/>
      <c r="BC162" s="26"/>
    </row>
    <row r="163" spans="1:55" x14ac:dyDescent="0.25">
      <c r="H163">
        <v>12</v>
      </c>
      <c r="I163">
        <v>13</v>
      </c>
      <c r="K163">
        <v>14</v>
      </c>
      <c r="L163">
        <v>15</v>
      </c>
      <c r="M163">
        <v>16</v>
      </c>
      <c r="N163">
        <v>17</v>
      </c>
      <c r="O163">
        <v>18</v>
      </c>
      <c r="P163">
        <v>19</v>
      </c>
      <c r="Q163">
        <v>20</v>
      </c>
      <c r="R163">
        <v>21</v>
      </c>
      <c r="S163">
        <v>22</v>
      </c>
      <c r="T163">
        <v>23</v>
      </c>
      <c r="U163">
        <v>24</v>
      </c>
      <c r="V163">
        <v>25</v>
      </c>
      <c r="X163">
        <v>26</v>
      </c>
      <c r="Y163">
        <v>27</v>
      </c>
      <c r="AA163">
        <v>28</v>
      </c>
      <c r="AB163">
        <v>29</v>
      </c>
      <c r="AC163">
        <v>30</v>
      </c>
      <c r="AD163">
        <v>31</v>
      </c>
      <c r="AE163">
        <v>32</v>
      </c>
      <c r="AF163">
        <v>33</v>
      </c>
      <c r="AG163">
        <v>34</v>
      </c>
      <c r="AH163">
        <v>35</v>
      </c>
      <c r="AJ163">
        <v>36</v>
      </c>
      <c r="AK163">
        <v>37</v>
      </c>
      <c r="AL163">
        <v>38</v>
      </c>
      <c r="AM163">
        <v>39</v>
      </c>
      <c r="AO163">
        <v>40</v>
      </c>
      <c r="AP163">
        <v>41</v>
      </c>
      <c r="AQ163">
        <v>42</v>
      </c>
      <c r="AR163">
        <v>43</v>
      </c>
      <c r="AS163">
        <v>44</v>
      </c>
      <c r="AT163">
        <v>45</v>
      </c>
      <c r="AU163">
        <v>46</v>
      </c>
      <c r="AW163">
        <v>47</v>
      </c>
      <c r="AX163">
        <v>48</v>
      </c>
      <c r="AY163">
        <v>49</v>
      </c>
      <c r="AZ163">
        <v>50</v>
      </c>
      <c r="BA163">
        <v>51</v>
      </c>
      <c r="BB163">
        <v>52</v>
      </c>
    </row>
    <row r="164" spans="1:55" x14ac:dyDescent="0.25">
      <c r="H164" s="579"/>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row>
    <row r="165" spans="1:55" x14ac:dyDescent="0.25">
      <c r="AS165">
        <v>145</v>
      </c>
    </row>
    <row r="188" spans="8:55" x14ac:dyDescent="0.25">
      <c r="H188" s="498"/>
      <c r="I188" s="498"/>
      <c r="J188" s="498"/>
      <c r="K188" s="498"/>
      <c r="L188" s="498"/>
      <c r="M188" s="498"/>
      <c r="N188" s="498"/>
      <c r="O188" s="498"/>
      <c r="P188" s="498"/>
      <c r="Q188" s="498"/>
      <c r="R188" s="498"/>
      <c r="S188" s="498"/>
      <c r="T188" s="498"/>
      <c r="U188" s="498"/>
      <c r="V188" s="498"/>
      <c r="W188" s="498"/>
      <c r="X188" s="498"/>
      <c r="Y188" s="498"/>
      <c r="Z188" s="498"/>
      <c r="AA188" s="498"/>
      <c r="AB188" s="498"/>
      <c r="AC188" s="498"/>
      <c r="AD188" s="498"/>
      <c r="AE188" s="498"/>
      <c r="AF188" s="498"/>
      <c r="AG188" s="498"/>
      <c r="AH188" s="498"/>
      <c r="AI188" s="498"/>
      <c r="AJ188" s="498"/>
      <c r="AK188" s="498"/>
      <c r="AL188" s="498"/>
      <c r="AM188" s="498"/>
      <c r="AN188" s="498"/>
      <c r="AO188" s="498"/>
      <c r="AP188" s="498"/>
      <c r="AQ188" s="498"/>
      <c r="AR188" s="498"/>
      <c r="AS188" s="498"/>
      <c r="AT188" s="498"/>
      <c r="AU188" s="498"/>
      <c r="AV188" s="498"/>
      <c r="AW188" s="498"/>
      <c r="AX188" s="498"/>
      <c r="AY188" s="498"/>
      <c r="AZ188" s="498"/>
      <c r="BA188" s="498"/>
      <c r="BB188" s="498"/>
      <c r="BC188" s="498"/>
    </row>
  </sheetData>
  <autoFilter ref="A2:G161" xr:uid="{00000000-0009-0000-0000-000014000000}">
    <filterColumn colId="0" showButton="0"/>
    <filterColumn colId="1" showButton="0"/>
    <filterColumn colId="2" showButton="0"/>
  </autoFilter>
  <mergeCells count="7">
    <mergeCell ref="AW1:AY1"/>
    <mergeCell ref="AZ1:BC1"/>
    <mergeCell ref="A2:D2"/>
    <mergeCell ref="H1:W1"/>
    <mergeCell ref="X1:AN1"/>
    <mergeCell ref="AO1:AR1"/>
    <mergeCell ref="AS1:AV1"/>
  </mergeCell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313"/>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29.7109375" customWidth="1"/>
    <col min="6" max="6" width="16.85546875" customWidth="1"/>
    <col min="7" max="7" width="20.5703125" bestFit="1" customWidth="1"/>
    <col min="8" max="8" width="23.140625" bestFit="1" customWidth="1"/>
    <col min="9" max="9" width="18.85546875" customWidth="1"/>
    <col min="10" max="10" width="16.7109375" customWidth="1"/>
    <col min="11" max="11" width="17.140625" customWidth="1"/>
    <col min="12" max="12" width="23" bestFit="1" customWidth="1"/>
    <col min="13" max="13" width="18.28515625" customWidth="1"/>
    <col min="14" max="14" width="17.140625" bestFit="1" customWidth="1"/>
    <col min="15" max="15" width="15.140625" customWidth="1"/>
    <col min="16" max="16" width="19.140625" bestFit="1" customWidth="1"/>
    <col min="17" max="17" width="23.5703125" bestFit="1" customWidth="1"/>
    <col min="18" max="18" width="19.28515625" bestFit="1" customWidth="1"/>
    <col min="19" max="19" width="23.85546875" bestFit="1" customWidth="1"/>
    <col min="20" max="20" width="19.28515625" customWidth="1"/>
    <col min="21" max="21" width="23.5703125" bestFit="1" customWidth="1"/>
    <col min="22" max="22" width="23.85546875" bestFit="1" customWidth="1"/>
    <col min="23" max="23" width="19.28515625" customWidth="1"/>
    <col min="24" max="24" width="23.85546875" bestFit="1" customWidth="1"/>
    <col min="25" max="25" width="19.7109375" bestFit="1" customWidth="1"/>
    <col min="26" max="26" width="23.85546875" bestFit="1" customWidth="1"/>
    <col min="27" max="27" width="16.85546875" bestFit="1" customWidth="1"/>
    <col min="28" max="28" width="33" bestFit="1" customWidth="1"/>
    <col min="29" max="29" width="24.85546875" customWidth="1"/>
    <col min="30" max="35" width="19.28515625" customWidth="1"/>
    <col min="36" max="36" width="19.140625" customWidth="1"/>
    <col min="37" max="37" width="16.85546875" customWidth="1"/>
    <col min="38" max="38" width="18.140625" bestFit="1" customWidth="1"/>
    <col min="39" max="39" width="21" customWidth="1"/>
    <col min="40" max="40" width="19.28515625" customWidth="1"/>
    <col min="41" max="41" width="19.5703125" bestFit="1" customWidth="1"/>
    <col min="42" max="42" width="21.5703125" bestFit="1" customWidth="1"/>
    <col min="43" max="44" width="21.5703125" customWidth="1"/>
    <col min="45" max="45" width="18.140625" bestFit="1" customWidth="1"/>
    <col min="46" max="46" width="17.5703125" customWidth="1"/>
    <col min="47" max="47" width="18.85546875" customWidth="1"/>
    <col min="48" max="48" width="19.28515625" customWidth="1"/>
    <col min="49" max="49" width="19.5703125" bestFit="1" customWidth="1"/>
    <col min="50" max="50" width="20.140625" bestFit="1" customWidth="1"/>
    <col min="51" max="52" width="19.85546875" customWidth="1"/>
  </cols>
  <sheetData>
    <row r="1" spans="1:52" ht="56.25" customHeight="1" x14ac:dyDescent="0.25">
      <c r="A1" s="148"/>
      <c r="B1" s="148"/>
      <c r="C1" s="148"/>
      <c r="D1" s="148"/>
      <c r="E1" s="148"/>
      <c r="F1" s="148"/>
      <c r="G1" s="148"/>
      <c r="H1" s="745" t="s">
        <v>189</v>
      </c>
      <c r="I1" s="746"/>
      <c r="J1" s="746"/>
      <c r="K1" s="746"/>
      <c r="L1" s="746"/>
      <c r="M1" s="746"/>
      <c r="N1" s="746"/>
      <c r="O1" s="746"/>
      <c r="P1" s="746"/>
      <c r="Q1" s="746"/>
      <c r="R1" s="751" t="s">
        <v>117</v>
      </c>
      <c r="S1" s="752"/>
      <c r="T1" s="752"/>
      <c r="U1" s="752"/>
      <c r="V1" s="752"/>
      <c r="W1" s="752"/>
      <c r="X1" s="752"/>
      <c r="Y1" s="752"/>
      <c r="Z1" s="752"/>
      <c r="AA1" s="752"/>
      <c r="AB1" s="752"/>
      <c r="AC1" s="753"/>
      <c r="AD1" s="751" t="s">
        <v>17132</v>
      </c>
      <c r="AE1" s="752"/>
      <c r="AF1" s="753"/>
      <c r="AG1" s="745" t="s">
        <v>17218</v>
      </c>
      <c r="AH1" s="746"/>
      <c r="AI1" s="747"/>
      <c r="AJ1" s="759" t="s">
        <v>16921</v>
      </c>
      <c r="AK1" s="760"/>
      <c r="AL1" s="760"/>
      <c r="AM1" s="760"/>
      <c r="AN1" s="761"/>
      <c r="AO1" s="754" t="s">
        <v>16922</v>
      </c>
      <c r="AP1" s="755"/>
      <c r="AQ1" s="755"/>
      <c r="AR1" s="756"/>
      <c r="AS1" s="754" t="s">
        <v>16924</v>
      </c>
      <c r="AT1" s="755"/>
      <c r="AU1" s="755"/>
      <c r="AV1" s="756"/>
      <c r="AW1" s="757" t="s">
        <v>16929</v>
      </c>
      <c r="AX1" s="758"/>
      <c r="AY1" s="758"/>
      <c r="AZ1" s="758"/>
    </row>
    <row r="2" spans="1:52" ht="39" x14ac:dyDescent="0.25">
      <c r="A2" s="762" t="s">
        <v>8572</v>
      </c>
      <c r="B2" s="763"/>
      <c r="C2" s="763"/>
      <c r="D2" s="764"/>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9" t="s">
        <v>17219</v>
      </c>
      <c r="R2" s="572" t="s">
        <v>8207</v>
      </c>
      <c r="S2" s="568" t="s">
        <v>17219</v>
      </c>
      <c r="T2" s="574" t="s">
        <v>16912</v>
      </c>
      <c r="U2" s="573" t="s">
        <v>386</v>
      </c>
      <c r="V2" s="568" t="s">
        <v>17219</v>
      </c>
      <c r="W2" s="574" t="s">
        <v>16912</v>
      </c>
      <c r="X2" s="573" t="s">
        <v>8208</v>
      </c>
      <c r="Y2" s="568" t="s">
        <v>17219</v>
      </c>
      <c r="Z2" s="573" t="s">
        <v>8209</v>
      </c>
      <c r="AA2" s="568" t="s">
        <v>17219</v>
      </c>
      <c r="AB2" s="573" t="s">
        <v>34</v>
      </c>
      <c r="AC2" s="569" t="s">
        <v>17219</v>
      </c>
      <c r="AD2" s="567" t="s">
        <v>17132</v>
      </c>
      <c r="AE2" s="568" t="s">
        <v>17133</v>
      </c>
      <c r="AF2" s="574" t="s">
        <v>16912</v>
      </c>
      <c r="AG2" s="567" t="s">
        <v>17218</v>
      </c>
      <c r="AH2" s="568" t="s">
        <v>17133</v>
      </c>
      <c r="AI2" s="574" t="s">
        <v>16912</v>
      </c>
      <c r="AJ2" s="575" t="s">
        <v>8210</v>
      </c>
      <c r="AK2" s="568" t="s">
        <v>17219</v>
      </c>
      <c r="AL2" s="576" t="s">
        <v>34</v>
      </c>
      <c r="AM2" s="569" t="s">
        <v>17219</v>
      </c>
      <c r="AN2" s="574" t="s">
        <v>16912</v>
      </c>
      <c r="AO2" s="431" t="s">
        <v>384</v>
      </c>
      <c r="AP2" s="577" t="s">
        <v>17005</v>
      </c>
      <c r="AQ2" s="432" t="s">
        <v>185</v>
      </c>
      <c r="AR2" s="578" t="s">
        <v>16917</v>
      </c>
      <c r="AS2" s="431" t="s">
        <v>384</v>
      </c>
      <c r="AT2" s="577" t="s">
        <v>17005</v>
      </c>
      <c r="AU2" s="432" t="s">
        <v>185</v>
      </c>
      <c r="AV2" s="578" t="s">
        <v>16917</v>
      </c>
      <c r="AW2" s="431" t="s">
        <v>384</v>
      </c>
      <c r="AX2" s="577" t="s">
        <v>17005</v>
      </c>
      <c r="AY2" s="432" t="s">
        <v>185</v>
      </c>
      <c r="AZ2" s="578" t="s">
        <v>16917</v>
      </c>
    </row>
    <row r="3" spans="1:52" x14ac:dyDescent="0.25">
      <c r="A3" s="148" t="s">
        <v>8319</v>
      </c>
      <c r="B3" s="148" t="s">
        <v>8379</v>
      </c>
      <c r="C3" s="148" t="s">
        <v>8213</v>
      </c>
      <c r="D3" s="148" t="s">
        <v>8213</v>
      </c>
      <c r="E3" s="148" t="s">
        <v>286</v>
      </c>
      <c r="F3" s="453" t="s">
        <v>17043</v>
      </c>
      <c r="G3" s="453" t="s">
        <v>17044</v>
      </c>
      <c r="H3" s="579">
        <v>0</v>
      </c>
      <c r="I3" s="580">
        <v>0</v>
      </c>
      <c r="J3" s="579">
        <v>0</v>
      </c>
      <c r="K3" s="580">
        <v>0</v>
      </c>
      <c r="L3" s="579">
        <v>0</v>
      </c>
      <c r="M3" s="580">
        <v>0</v>
      </c>
      <c r="N3" s="579">
        <v>0</v>
      </c>
      <c r="O3" s="580">
        <v>0</v>
      </c>
      <c r="P3" s="579">
        <v>0</v>
      </c>
      <c r="Q3" s="580">
        <v>0</v>
      </c>
      <c r="R3" s="579">
        <v>0</v>
      </c>
      <c r="S3" s="580">
        <v>0</v>
      </c>
      <c r="T3" s="600">
        <v>0</v>
      </c>
      <c r="U3" s="579">
        <v>0</v>
      </c>
      <c r="V3" s="580">
        <v>0</v>
      </c>
      <c r="W3" s="600">
        <v>0</v>
      </c>
      <c r="X3" s="579">
        <v>0</v>
      </c>
      <c r="Y3" s="580">
        <v>0</v>
      </c>
      <c r="Z3" s="579">
        <v>0</v>
      </c>
      <c r="AA3" s="580">
        <v>0</v>
      </c>
      <c r="AB3" s="579">
        <v>0</v>
      </c>
      <c r="AC3" s="581">
        <v>0</v>
      </c>
      <c r="AD3" s="26">
        <v>0</v>
      </c>
      <c r="AE3" s="580">
        <v>0</v>
      </c>
      <c r="AF3" s="600">
        <v>0</v>
      </c>
      <c r="AG3" s="26">
        <v>158600</v>
      </c>
      <c r="AH3" s="580">
        <v>0</v>
      </c>
      <c r="AI3" s="600">
        <v>0</v>
      </c>
      <c r="AJ3" s="579">
        <v>0</v>
      </c>
      <c r="AK3" s="580">
        <v>0</v>
      </c>
      <c r="AL3" s="579">
        <v>0</v>
      </c>
      <c r="AM3" s="581">
        <v>0</v>
      </c>
      <c r="AN3" s="600">
        <v>0</v>
      </c>
      <c r="AO3" s="583">
        <v>158600</v>
      </c>
      <c r="AP3" s="584">
        <v>0</v>
      </c>
      <c r="AQ3" s="585">
        <v>0</v>
      </c>
      <c r="AR3" s="586">
        <v>0</v>
      </c>
      <c r="AS3" s="583">
        <v>0</v>
      </c>
      <c r="AT3" s="584">
        <v>0</v>
      </c>
      <c r="AU3" s="585">
        <v>0</v>
      </c>
      <c r="AV3" s="600">
        <v>0</v>
      </c>
      <c r="AW3" s="583">
        <v>158600</v>
      </c>
      <c r="AX3" s="583">
        <v>0</v>
      </c>
      <c r="AY3" s="585">
        <v>0</v>
      </c>
      <c r="AZ3" s="586">
        <v>0</v>
      </c>
    </row>
    <row r="4" spans="1:52" x14ac:dyDescent="0.25">
      <c r="A4" s="148" t="s">
        <v>8319</v>
      </c>
      <c r="B4" s="148" t="s">
        <v>8262</v>
      </c>
      <c r="C4" s="148" t="s">
        <v>8213</v>
      </c>
      <c r="D4" s="148" t="s">
        <v>8213</v>
      </c>
      <c r="E4" s="148" t="s">
        <v>503</v>
      </c>
      <c r="F4" s="453" t="s">
        <v>17043</v>
      </c>
      <c r="G4" s="453" t="s">
        <v>17044</v>
      </c>
      <c r="H4" s="579">
        <v>0</v>
      </c>
      <c r="I4" s="580">
        <v>0</v>
      </c>
      <c r="J4" s="579">
        <v>0</v>
      </c>
      <c r="K4" s="580">
        <v>0</v>
      </c>
      <c r="L4" s="579">
        <v>0</v>
      </c>
      <c r="M4" s="580">
        <v>0</v>
      </c>
      <c r="N4" s="579">
        <v>0</v>
      </c>
      <c r="O4" s="580">
        <v>0</v>
      </c>
      <c r="P4" s="579">
        <v>0</v>
      </c>
      <c r="Q4" s="580">
        <v>0</v>
      </c>
      <c r="R4" s="579">
        <v>51123.839999999997</v>
      </c>
      <c r="S4" s="580">
        <v>51123.839999999997</v>
      </c>
      <c r="T4" s="587">
        <v>0</v>
      </c>
      <c r="U4" s="579">
        <v>0</v>
      </c>
      <c r="V4" s="580">
        <v>0</v>
      </c>
      <c r="W4" s="587">
        <v>0</v>
      </c>
      <c r="X4" s="579">
        <v>0</v>
      </c>
      <c r="Y4" s="580">
        <v>0</v>
      </c>
      <c r="Z4" s="579">
        <v>0</v>
      </c>
      <c r="AA4" s="580">
        <v>0</v>
      </c>
      <c r="AB4" s="579">
        <v>0</v>
      </c>
      <c r="AC4" s="581">
        <v>0</v>
      </c>
      <c r="AD4" s="26">
        <v>27369.64</v>
      </c>
      <c r="AE4" s="580">
        <v>27369.640000000003</v>
      </c>
      <c r="AF4" s="587">
        <v>1733.08</v>
      </c>
      <c r="AG4" s="26">
        <v>0</v>
      </c>
      <c r="AH4" s="580">
        <v>0</v>
      </c>
      <c r="AI4" s="587">
        <v>0</v>
      </c>
      <c r="AJ4" s="579">
        <v>0</v>
      </c>
      <c r="AK4" s="580">
        <v>0</v>
      </c>
      <c r="AL4" s="579">
        <v>0</v>
      </c>
      <c r="AM4" s="581">
        <v>0</v>
      </c>
      <c r="AN4" s="587">
        <v>0</v>
      </c>
      <c r="AO4" s="583">
        <v>78493.48</v>
      </c>
      <c r="AP4" s="584">
        <v>78493.48</v>
      </c>
      <c r="AQ4" s="585">
        <v>78493.48</v>
      </c>
      <c r="AR4" s="586">
        <v>1733.08</v>
      </c>
      <c r="AS4" s="583">
        <v>0</v>
      </c>
      <c r="AT4" s="584">
        <v>0</v>
      </c>
      <c r="AU4" s="585">
        <v>0</v>
      </c>
      <c r="AV4" s="587">
        <v>0</v>
      </c>
      <c r="AW4" s="583">
        <v>78493.48</v>
      </c>
      <c r="AX4" s="583">
        <v>78493.48</v>
      </c>
      <c r="AY4" s="585">
        <v>78493.48</v>
      </c>
      <c r="AZ4" s="586">
        <v>1733.08</v>
      </c>
    </row>
    <row r="5" spans="1:52" x14ac:dyDescent="0.25">
      <c r="A5" s="148" t="s">
        <v>8319</v>
      </c>
      <c r="B5" s="148" t="s">
        <v>8327</v>
      </c>
      <c r="C5" s="148" t="s">
        <v>8213</v>
      </c>
      <c r="D5" s="148" t="s">
        <v>8213</v>
      </c>
      <c r="E5" s="148" t="s">
        <v>4477</v>
      </c>
      <c r="F5" s="453" t="s">
        <v>17043</v>
      </c>
      <c r="G5" s="453" t="s">
        <v>17044</v>
      </c>
      <c r="H5" s="579">
        <v>0</v>
      </c>
      <c r="I5" s="580">
        <v>0</v>
      </c>
      <c r="J5" s="579">
        <v>0</v>
      </c>
      <c r="K5" s="580">
        <v>0</v>
      </c>
      <c r="L5" s="579">
        <v>0</v>
      </c>
      <c r="M5" s="580">
        <v>0</v>
      </c>
      <c r="N5" s="579">
        <v>0</v>
      </c>
      <c r="O5" s="580">
        <v>0</v>
      </c>
      <c r="P5" s="579">
        <v>0</v>
      </c>
      <c r="Q5" s="580">
        <v>0</v>
      </c>
      <c r="R5" s="579">
        <v>38511</v>
      </c>
      <c r="S5" s="580">
        <v>0</v>
      </c>
      <c r="T5" s="587">
        <v>0</v>
      </c>
      <c r="U5" s="579">
        <v>0</v>
      </c>
      <c r="V5" s="580">
        <v>0</v>
      </c>
      <c r="W5" s="587">
        <v>0</v>
      </c>
      <c r="X5" s="579">
        <v>0</v>
      </c>
      <c r="Y5" s="580">
        <v>0</v>
      </c>
      <c r="Z5" s="579">
        <v>0</v>
      </c>
      <c r="AA5" s="580">
        <v>0</v>
      </c>
      <c r="AB5" s="579">
        <v>0</v>
      </c>
      <c r="AC5" s="581">
        <v>0</v>
      </c>
      <c r="AD5" s="26">
        <v>0</v>
      </c>
      <c r="AE5" s="580">
        <v>0</v>
      </c>
      <c r="AF5" s="587">
        <v>0</v>
      </c>
      <c r="AG5" s="26">
        <v>0</v>
      </c>
      <c r="AH5" s="580">
        <v>0</v>
      </c>
      <c r="AI5" s="587">
        <v>0</v>
      </c>
      <c r="AJ5" s="579">
        <v>0</v>
      </c>
      <c r="AK5" s="580">
        <v>0</v>
      </c>
      <c r="AL5" s="579">
        <v>0</v>
      </c>
      <c r="AM5" s="581">
        <v>0</v>
      </c>
      <c r="AN5" s="587">
        <v>0</v>
      </c>
      <c r="AO5" s="583">
        <v>38511</v>
      </c>
      <c r="AP5" s="584">
        <v>0</v>
      </c>
      <c r="AQ5" s="585">
        <v>0</v>
      </c>
      <c r="AR5" s="586">
        <v>0</v>
      </c>
      <c r="AS5" s="583">
        <v>0</v>
      </c>
      <c r="AT5" s="584">
        <v>0</v>
      </c>
      <c r="AU5" s="585">
        <v>0</v>
      </c>
      <c r="AV5" s="587">
        <v>0</v>
      </c>
      <c r="AW5" s="583">
        <v>38511</v>
      </c>
      <c r="AX5" s="583">
        <v>0</v>
      </c>
      <c r="AY5" s="585">
        <v>0</v>
      </c>
      <c r="AZ5" s="586">
        <v>0</v>
      </c>
    </row>
    <row r="6" spans="1:52" x14ac:dyDescent="0.25">
      <c r="A6" s="148" t="s">
        <v>8319</v>
      </c>
      <c r="B6" s="148" t="s">
        <v>8250</v>
      </c>
      <c r="C6" s="148" t="s">
        <v>8213</v>
      </c>
      <c r="D6" s="148" t="s">
        <v>8213</v>
      </c>
      <c r="E6" s="148" t="s">
        <v>526</v>
      </c>
      <c r="F6" s="453" t="s">
        <v>17043</v>
      </c>
      <c r="G6" s="453" t="s">
        <v>17044</v>
      </c>
      <c r="H6" s="579">
        <v>0</v>
      </c>
      <c r="I6" s="580">
        <v>0</v>
      </c>
      <c r="J6" s="579">
        <v>0</v>
      </c>
      <c r="K6" s="580">
        <v>0</v>
      </c>
      <c r="L6" s="579">
        <v>0</v>
      </c>
      <c r="M6" s="580">
        <v>0</v>
      </c>
      <c r="N6" s="579">
        <v>0</v>
      </c>
      <c r="O6" s="580">
        <v>0</v>
      </c>
      <c r="P6" s="579">
        <v>0</v>
      </c>
      <c r="Q6" s="580">
        <v>0</v>
      </c>
      <c r="R6" s="579">
        <v>1019029.39</v>
      </c>
      <c r="S6" s="580">
        <v>737835.61999999988</v>
      </c>
      <c r="T6" s="587">
        <v>0</v>
      </c>
      <c r="U6" s="579">
        <v>0</v>
      </c>
      <c r="V6" s="580">
        <v>0</v>
      </c>
      <c r="W6" s="587">
        <v>0</v>
      </c>
      <c r="X6" s="579">
        <v>0</v>
      </c>
      <c r="Y6" s="580">
        <v>0</v>
      </c>
      <c r="Z6" s="579">
        <v>0</v>
      </c>
      <c r="AA6" s="580">
        <v>0</v>
      </c>
      <c r="AB6" s="579">
        <v>0</v>
      </c>
      <c r="AC6" s="581">
        <v>0</v>
      </c>
      <c r="AD6" s="26">
        <v>0</v>
      </c>
      <c r="AE6" s="580">
        <v>0</v>
      </c>
      <c r="AF6" s="587">
        <v>0</v>
      </c>
      <c r="AG6" s="26">
        <v>0</v>
      </c>
      <c r="AH6" s="580">
        <v>0</v>
      </c>
      <c r="AI6" s="587">
        <v>0</v>
      </c>
      <c r="AJ6" s="579">
        <v>0</v>
      </c>
      <c r="AK6" s="580">
        <v>0</v>
      </c>
      <c r="AL6" s="579">
        <v>0</v>
      </c>
      <c r="AM6" s="581">
        <v>0</v>
      </c>
      <c r="AN6" s="587">
        <v>0</v>
      </c>
      <c r="AO6" s="583">
        <v>1019029.39</v>
      </c>
      <c r="AP6" s="584">
        <v>1019029.39</v>
      </c>
      <c r="AQ6" s="585">
        <v>737835.61999999988</v>
      </c>
      <c r="AR6" s="586">
        <v>0</v>
      </c>
      <c r="AS6" s="583">
        <v>0</v>
      </c>
      <c r="AT6" s="584">
        <v>0</v>
      </c>
      <c r="AU6" s="585">
        <v>0</v>
      </c>
      <c r="AV6" s="587">
        <v>0</v>
      </c>
      <c r="AW6" s="583">
        <v>1019029.39</v>
      </c>
      <c r="AX6" s="583">
        <v>1019029.39</v>
      </c>
      <c r="AY6" s="585">
        <v>737835.61999999988</v>
      </c>
      <c r="AZ6" s="586">
        <v>0</v>
      </c>
    </row>
    <row r="7" spans="1:52" x14ac:dyDescent="0.25">
      <c r="A7" s="148" t="s">
        <v>8319</v>
      </c>
      <c r="B7" s="148" t="s">
        <v>8264</v>
      </c>
      <c r="C7" s="148" t="s">
        <v>8213</v>
      </c>
      <c r="D7" s="148" t="s">
        <v>8213</v>
      </c>
      <c r="E7" s="148" t="s">
        <v>529</v>
      </c>
      <c r="F7" s="453" t="s">
        <v>17043</v>
      </c>
      <c r="G7" s="453" t="s">
        <v>17044</v>
      </c>
      <c r="H7" s="579">
        <v>0</v>
      </c>
      <c r="I7" s="580">
        <v>0</v>
      </c>
      <c r="J7" s="579">
        <v>0</v>
      </c>
      <c r="K7" s="580">
        <v>0</v>
      </c>
      <c r="L7" s="579">
        <v>0</v>
      </c>
      <c r="M7" s="580">
        <v>0</v>
      </c>
      <c r="N7" s="579">
        <v>0</v>
      </c>
      <c r="O7" s="580">
        <v>0</v>
      </c>
      <c r="P7" s="579">
        <v>0</v>
      </c>
      <c r="Q7" s="580">
        <v>0</v>
      </c>
      <c r="R7" s="579">
        <v>0</v>
      </c>
      <c r="S7" s="580">
        <v>0</v>
      </c>
      <c r="T7" s="587">
        <v>0</v>
      </c>
      <c r="U7" s="579">
        <v>0</v>
      </c>
      <c r="V7" s="580">
        <v>0</v>
      </c>
      <c r="W7" s="587">
        <v>0</v>
      </c>
      <c r="X7" s="579">
        <v>0</v>
      </c>
      <c r="Y7" s="580">
        <v>0</v>
      </c>
      <c r="Z7" s="579">
        <v>0</v>
      </c>
      <c r="AA7" s="580">
        <v>0</v>
      </c>
      <c r="AB7" s="579">
        <v>0</v>
      </c>
      <c r="AC7" s="581">
        <v>0</v>
      </c>
      <c r="AD7" s="26">
        <v>233115.66</v>
      </c>
      <c r="AE7" s="580">
        <v>233115.66</v>
      </c>
      <c r="AF7" s="587">
        <v>0</v>
      </c>
      <c r="AG7" s="26">
        <v>0</v>
      </c>
      <c r="AH7" s="580">
        <v>0</v>
      </c>
      <c r="AI7" s="587">
        <v>0</v>
      </c>
      <c r="AJ7" s="579">
        <v>0</v>
      </c>
      <c r="AK7" s="580">
        <v>0</v>
      </c>
      <c r="AL7" s="579">
        <v>0</v>
      </c>
      <c r="AM7" s="581">
        <v>0</v>
      </c>
      <c r="AN7" s="587">
        <v>0</v>
      </c>
      <c r="AO7" s="583">
        <v>233115.66</v>
      </c>
      <c r="AP7" s="584">
        <v>233115.66</v>
      </c>
      <c r="AQ7" s="585">
        <v>233115.66</v>
      </c>
      <c r="AR7" s="586">
        <v>0</v>
      </c>
      <c r="AS7" s="583">
        <v>0</v>
      </c>
      <c r="AT7" s="584">
        <v>0</v>
      </c>
      <c r="AU7" s="585">
        <v>0</v>
      </c>
      <c r="AV7" s="587">
        <v>0</v>
      </c>
      <c r="AW7" s="583">
        <v>233115.66</v>
      </c>
      <c r="AX7" s="583">
        <v>233115.66</v>
      </c>
      <c r="AY7" s="585">
        <v>233115.66</v>
      </c>
      <c r="AZ7" s="586">
        <v>0</v>
      </c>
    </row>
    <row r="8" spans="1:52" x14ac:dyDescent="0.25">
      <c r="A8" s="148" t="s">
        <v>8319</v>
      </c>
      <c r="B8" s="148" t="s">
        <v>8441</v>
      </c>
      <c r="C8" s="148" t="s">
        <v>8213</v>
      </c>
      <c r="D8" s="148" t="s">
        <v>8213</v>
      </c>
      <c r="E8" s="148" t="s">
        <v>455</v>
      </c>
      <c r="F8" s="453" t="s">
        <v>17043</v>
      </c>
      <c r="G8" s="453" t="s">
        <v>17044</v>
      </c>
      <c r="H8" s="579">
        <v>586675.93000000005</v>
      </c>
      <c r="I8" s="580">
        <v>585323.92000000016</v>
      </c>
      <c r="J8" s="579">
        <v>0</v>
      </c>
      <c r="K8" s="580">
        <v>0</v>
      </c>
      <c r="L8" s="579">
        <v>0</v>
      </c>
      <c r="M8" s="580">
        <v>0</v>
      </c>
      <c r="N8" s="579">
        <v>0</v>
      </c>
      <c r="O8" s="580">
        <v>0</v>
      </c>
      <c r="P8" s="579">
        <v>0</v>
      </c>
      <c r="Q8" s="580">
        <v>0</v>
      </c>
      <c r="R8" s="579">
        <v>0</v>
      </c>
      <c r="S8" s="580">
        <v>0</v>
      </c>
      <c r="T8" s="587">
        <v>0</v>
      </c>
      <c r="U8" s="579">
        <v>0</v>
      </c>
      <c r="V8" s="580">
        <v>0</v>
      </c>
      <c r="W8" s="587">
        <v>0</v>
      </c>
      <c r="X8" s="579">
        <v>0</v>
      </c>
      <c r="Y8" s="580">
        <v>0</v>
      </c>
      <c r="Z8" s="579">
        <v>0</v>
      </c>
      <c r="AA8" s="580">
        <v>0</v>
      </c>
      <c r="AB8" s="579">
        <v>0</v>
      </c>
      <c r="AC8" s="581">
        <v>0</v>
      </c>
      <c r="AD8" s="26">
        <v>600200.31999999995</v>
      </c>
      <c r="AE8" s="580">
        <v>600200.32000000007</v>
      </c>
      <c r="AF8" s="587">
        <v>0</v>
      </c>
      <c r="AG8" s="26">
        <v>0</v>
      </c>
      <c r="AH8" s="580">
        <v>0</v>
      </c>
      <c r="AI8" s="587">
        <v>0</v>
      </c>
      <c r="AJ8" s="579">
        <v>0</v>
      </c>
      <c r="AK8" s="580">
        <v>0</v>
      </c>
      <c r="AL8" s="579">
        <v>0</v>
      </c>
      <c r="AM8" s="581">
        <v>0</v>
      </c>
      <c r="AN8" s="587">
        <v>0</v>
      </c>
      <c r="AO8" s="583">
        <v>1186876.25</v>
      </c>
      <c r="AP8" s="584">
        <v>1185524.2400000002</v>
      </c>
      <c r="AQ8" s="585">
        <v>1185524.2400000002</v>
      </c>
      <c r="AR8" s="586">
        <v>0</v>
      </c>
      <c r="AS8" s="583">
        <v>0</v>
      </c>
      <c r="AT8" s="584">
        <v>0</v>
      </c>
      <c r="AU8" s="585">
        <v>0</v>
      </c>
      <c r="AV8" s="587">
        <v>0</v>
      </c>
      <c r="AW8" s="583">
        <v>1186876.25</v>
      </c>
      <c r="AX8" s="583">
        <v>1185524.2400000002</v>
      </c>
      <c r="AY8" s="585">
        <v>1185524.2400000002</v>
      </c>
      <c r="AZ8" s="586">
        <v>0</v>
      </c>
    </row>
    <row r="9" spans="1:52" x14ac:dyDescent="0.25">
      <c r="A9" s="148" t="s">
        <v>8387</v>
      </c>
      <c r="B9" s="148" t="s">
        <v>8430</v>
      </c>
      <c r="C9" s="148" t="s">
        <v>8213</v>
      </c>
      <c r="D9" s="148" t="s">
        <v>8213</v>
      </c>
      <c r="E9" s="148" t="s">
        <v>324</v>
      </c>
      <c r="F9" s="453" t="s">
        <v>17052</v>
      </c>
      <c r="G9" s="453" t="s">
        <v>17053</v>
      </c>
      <c r="H9" s="579">
        <v>0</v>
      </c>
      <c r="I9" s="580">
        <v>0</v>
      </c>
      <c r="J9" s="579">
        <v>0</v>
      </c>
      <c r="K9" s="580">
        <v>0</v>
      </c>
      <c r="L9" s="579">
        <v>0</v>
      </c>
      <c r="M9" s="580">
        <v>0</v>
      </c>
      <c r="N9" s="579">
        <v>0</v>
      </c>
      <c r="O9" s="580">
        <v>0</v>
      </c>
      <c r="P9" s="579">
        <v>0</v>
      </c>
      <c r="Q9" s="580">
        <v>0</v>
      </c>
      <c r="R9" s="579">
        <v>0</v>
      </c>
      <c r="S9" s="580">
        <v>0</v>
      </c>
      <c r="T9" s="587">
        <v>0</v>
      </c>
      <c r="U9" s="579">
        <v>0</v>
      </c>
      <c r="V9" s="580">
        <v>0</v>
      </c>
      <c r="W9" s="587">
        <v>0</v>
      </c>
      <c r="X9" s="579">
        <v>0</v>
      </c>
      <c r="Y9" s="580">
        <v>0</v>
      </c>
      <c r="Z9" s="579">
        <v>0</v>
      </c>
      <c r="AA9" s="580">
        <v>0</v>
      </c>
      <c r="AB9" s="579">
        <v>0</v>
      </c>
      <c r="AC9" s="581">
        <v>0</v>
      </c>
      <c r="AD9" s="26">
        <v>686258</v>
      </c>
      <c r="AE9" s="580">
        <v>686258</v>
      </c>
      <c r="AF9" s="587">
        <v>0</v>
      </c>
      <c r="AG9" s="26">
        <v>0</v>
      </c>
      <c r="AH9" s="580">
        <v>0</v>
      </c>
      <c r="AI9" s="587">
        <v>0</v>
      </c>
      <c r="AJ9" s="579">
        <v>0</v>
      </c>
      <c r="AK9" s="580">
        <v>0</v>
      </c>
      <c r="AL9" s="579">
        <v>0</v>
      </c>
      <c r="AM9" s="581">
        <v>0</v>
      </c>
      <c r="AN9" s="587">
        <v>0</v>
      </c>
      <c r="AO9" s="583">
        <v>686258</v>
      </c>
      <c r="AP9" s="584">
        <v>686258</v>
      </c>
      <c r="AQ9" s="585">
        <v>686258</v>
      </c>
      <c r="AR9" s="586">
        <v>0</v>
      </c>
      <c r="AS9" s="583">
        <v>0</v>
      </c>
      <c r="AT9" s="584">
        <v>0</v>
      </c>
      <c r="AU9" s="585">
        <v>0</v>
      </c>
      <c r="AV9" s="587">
        <v>0</v>
      </c>
      <c r="AW9" s="583">
        <v>686258</v>
      </c>
      <c r="AX9" s="583">
        <v>686258</v>
      </c>
      <c r="AY9" s="585">
        <v>686258</v>
      </c>
      <c r="AZ9" s="586">
        <v>0</v>
      </c>
    </row>
    <row r="10" spans="1:52" x14ac:dyDescent="0.25">
      <c r="A10" s="148" t="s">
        <v>8387</v>
      </c>
      <c r="B10" s="148" t="s">
        <v>8263</v>
      </c>
      <c r="C10" s="148" t="s">
        <v>8213</v>
      </c>
      <c r="D10" s="148" t="s">
        <v>8213</v>
      </c>
      <c r="E10" s="148" t="s">
        <v>574</v>
      </c>
      <c r="F10" s="453" t="s">
        <v>17052</v>
      </c>
      <c r="G10" s="453" t="s">
        <v>17053</v>
      </c>
      <c r="H10" s="579">
        <v>0</v>
      </c>
      <c r="I10" s="580">
        <v>0</v>
      </c>
      <c r="J10" s="579">
        <v>0</v>
      </c>
      <c r="K10" s="580">
        <v>0</v>
      </c>
      <c r="L10" s="579">
        <v>0</v>
      </c>
      <c r="M10" s="580">
        <v>0</v>
      </c>
      <c r="N10" s="579">
        <v>0</v>
      </c>
      <c r="O10" s="580">
        <v>0</v>
      </c>
      <c r="P10" s="579">
        <v>0</v>
      </c>
      <c r="Q10" s="580">
        <v>0</v>
      </c>
      <c r="R10" s="579">
        <v>420430.64</v>
      </c>
      <c r="S10" s="580">
        <v>417519.16</v>
      </c>
      <c r="T10" s="587">
        <v>0</v>
      </c>
      <c r="U10" s="579">
        <v>0</v>
      </c>
      <c r="V10" s="580">
        <v>0</v>
      </c>
      <c r="W10" s="587">
        <v>0</v>
      </c>
      <c r="X10" s="579">
        <v>0</v>
      </c>
      <c r="Y10" s="580">
        <v>0</v>
      </c>
      <c r="Z10" s="579">
        <v>0</v>
      </c>
      <c r="AA10" s="580">
        <v>0</v>
      </c>
      <c r="AB10" s="579">
        <v>75660.710000000006</v>
      </c>
      <c r="AC10" s="581">
        <v>75660.710000000006</v>
      </c>
      <c r="AD10" s="26">
        <v>609110.78</v>
      </c>
      <c r="AE10" s="580">
        <v>609110.78</v>
      </c>
      <c r="AF10" s="587">
        <v>0</v>
      </c>
      <c r="AG10" s="26">
        <v>0</v>
      </c>
      <c r="AH10" s="580">
        <v>0</v>
      </c>
      <c r="AI10" s="587">
        <v>0</v>
      </c>
      <c r="AJ10" s="579">
        <v>0</v>
      </c>
      <c r="AK10" s="580">
        <v>0</v>
      </c>
      <c r="AL10" s="579">
        <v>0</v>
      </c>
      <c r="AM10" s="581">
        <v>0</v>
      </c>
      <c r="AN10" s="587">
        <v>0</v>
      </c>
      <c r="AO10" s="583">
        <v>1105202.1300000001</v>
      </c>
      <c r="AP10" s="584">
        <v>1102290.75</v>
      </c>
      <c r="AQ10" s="585">
        <v>1102290.6499999999</v>
      </c>
      <c r="AR10" s="586">
        <v>0</v>
      </c>
      <c r="AS10" s="583">
        <v>0</v>
      </c>
      <c r="AT10" s="584">
        <v>0</v>
      </c>
      <c r="AU10" s="585">
        <v>0</v>
      </c>
      <c r="AV10" s="587">
        <v>0</v>
      </c>
      <c r="AW10" s="583">
        <v>1105202.1300000001</v>
      </c>
      <c r="AX10" s="583">
        <v>1102290.75</v>
      </c>
      <c r="AY10" s="585">
        <v>1102290.6499999999</v>
      </c>
      <c r="AZ10" s="586">
        <v>0</v>
      </c>
    </row>
    <row r="11" spans="1:52" x14ac:dyDescent="0.25">
      <c r="A11" s="148" t="s">
        <v>8387</v>
      </c>
      <c r="B11" s="148" t="s">
        <v>8402</v>
      </c>
      <c r="C11" s="148" t="s">
        <v>8213</v>
      </c>
      <c r="D11" s="148" t="s">
        <v>8213</v>
      </c>
      <c r="E11" s="148" t="s">
        <v>17154</v>
      </c>
      <c r="F11" s="453" t="s">
        <v>17052</v>
      </c>
      <c r="G11" s="453" t="s">
        <v>17053</v>
      </c>
      <c r="H11" s="579">
        <v>0</v>
      </c>
      <c r="I11" s="580">
        <v>0</v>
      </c>
      <c r="J11" s="579">
        <v>0</v>
      </c>
      <c r="K11" s="580">
        <v>0</v>
      </c>
      <c r="L11" s="579">
        <v>0</v>
      </c>
      <c r="M11" s="580">
        <v>0</v>
      </c>
      <c r="N11" s="579">
        <v>0</v>
      </c>
      <c r="O11" s="580">
        <v>0</v>
      </c>
      <c r="P11" s="579">
        <v>0</v>
      </c>
      <c r="Q11" s="580">
        <v>0</v>
      </c>
      <c r="R11" s="579">
        <v>0</v>
      </c>
      <c r="S11" s="580">
        <v>0</v>
      </c>
      <c r="T11" s="587">
        <v>0</v>
      </c>
      <c r="U11" s="579">
        <v>0</v>
      </c>
      <c r="V11" s="580">
        <v>0</v>
      </c>
      <c r="W11" s="587">
        <v>0</v>
      </c>
      <c r="X11" s="579">
        <v>0</v>
      </c>
      <c r="Y11" s="580">
        <v>0</v>
      </c>
      <c r="Z11" s="579">
        <v>0</v>
      </c>
      <c r="AA11" s="580">
        <v>0</v>
      </c>
      <c r="AB11" s="579">
        <v>0</v>
      </c>
      <c r="AC11" s="581">
        <v>0</v>
      </c>
      <c r="AD11" s="26">
        <v>123995.26</v>
      </c>
      <c r="AE11" s="580">
        <v>123995.26000000001</v>
      </c>
      <c r="AF11" s="587">
        <v>0</v>
      </c>
      <c r="AG11" s="26">
        <v>0</v>
      </c>
      <c r="AH11" s="580">
        <v>0</v>
      </c>
      <c r="AI11" s="587">
        <v>0</v>
      </c>
      <c r="AJ11" s="579">
        <v>0</v>
      </c>
      <c r="AK11" s="580">
        <v>0</v>
      </c>
      <c r="AL11" s="579">
        <v>0</v>
      </c>
      <c r="AM11" s="581">
        <v>0</v>
      </c>
      <c r="AN11" s="587">
        <v>0</v>
      </c>
      <c r="AO11" s="583">
        <v>123995.26</v>
      </c>
      <c r="AP11" s="584">
        <v>123995.26000000001</v>
      </c>
      <c r="AQ11" s="585">
        <v>123995.26000000001</v>
      </c>
      <c r="AR11" s="586">
        <v>0</v>
      </c>
      <c r="AS11" s="583">
        <v>0</v>
      </c>
      <c r="AT11" s="584">
        <v>0</v>
      </c>
      <c r="AU11" s="585">
        <v>0</v>
      </c>
      <c r="AV11" s="587">
        <v>0</v>
      </c>
      <c r="AW11" s="583">
        <v>123995.26</v>
      </c>
      <c r="AX11" s="583">
        <v>123995.26000000001</v>
      </c>
      <c r="AY11" s="585">
        <v>123995.26000000001</v>
      </c>
      <c r="AZ11" s="586">
        <v>0</v>
      </c>
    </row>
    <row r="12" spans="1:52" x14ac:dyDescent="0.25">
      <c r="A12" s="148" t="s">
        <v>8387</v>
      </c>
      <c r="B12" s="148" t="s">
        <v>8247</v>
      </c>
      <c r="C12" s="148" t="s">
        <v>8213</v>
      </c>
      <c r="D12" s="148" t="s">
        <v>8213</v>
      </c>
      <c r="E12" s="148" t="s">
        <v>584</v>
      </c>
      <c r="F12" s="453" t="s">
        <v>17052</v>
      </c>
      <c r="G12" s="453" t="s">
        <v>17053</v>
      </c>
      <c r="H12" s="579">
        <v>0</v>
      </c>
      <c r="I12" s="580">
        <v>0</v>
      </c>
      <c r="J12" s="579">
        <v>0</v>
      </c>
      <c r="K12" s="580">
        <v>0</v>
      </c>
      <c r="L12" s="579">
        <v>0</v>
      </c>
      <c r="M12" s="580">
        <v>0</v>
      </c>
      <c r="N12" s="579">
        <v>0</v>
      </c>
      <c r="O12" s="580">
        <v>0</v>
      </c>
      <c r="P12" s="579">
        <v>0</v>
      </c>
      <c r="Q12" s="580">
        <v>0</v>
      </c>
      <c r="R12" s="579">
        <v>55703.22</v>
      </c>
      <c r="S12" s="580">
        <v>55703.22</v>
      </c>
      <c r="T12" s="587">
        <v>6.29</v>
      </c>
      <c r="U12" s="579">
        <v>0</v>
      </c>
      <c r="V12" s="580">
        <v>0</v>
      </c>
      <c r="W12" s="587">
        <v>0</v>
      </c>
      <c r="X12" s="579">
        <v>0</v>
      </c>
      <c r="Y12" s="580">
        <v>0</v>
      </c>
      <c r="Z12" s="579">
        <v>0</v>
      </c>
      <c r="AA12" s="580">
        <v>0</v>
      </c>
      <c r="AB12" s="579">
        <v>0</v>
      </c>
      <c r="AC12" s="581">
        <v>0</v>
      </c>
      <c r="AD12" s="26">
        <v>0</v>
      </c>
      <c r="AE12" s="580">
        <v>0</v>
      </c>
      <c r="AF12" s="587">
        <v>0</v>
      </c>
      <c r="AG12" s="26">
        <v>0</v>
      </c>
      <c r="AH12" s="580">
        <v>0</v>
      </c>
      <c r="AI12" s="587">
        <v>0</v>
      </c>
      <c r="AJ12" s="579">
        <v>0</v>
      </c>
      <c r="AK12" s="580">
        <v>0</v>
      </c>
      <c r="AL12" s="579">
        <v>0</v>
      </c>
      <c r="AM12" s="581">
        <v>0</v>
      </c>
      <c r="AN12" s="587">
        <v>0</v>
      </c>
      <c r="AO12" s="583">
        <v>55703.22</v>
      </c>
      <c r="AP12" s="584">
        <v>55703.22</v>
      </c>
      <c r="AQ12" s="585">
        <v>55703.22</v>
      </c>
      <c r="AR12" s="586">
        <v>6.29</v>
      </c>
      <c r="AS12" s="583">
        <v>0</v>
      </c>
      <c r="AT12" s="584">
        <v>0</v>
      </c>
      <c r="AU12" s="585">
        <v>0</v>
      </c>
      <c r="AV12" s="587">
        <v>0</v>
      </c>
      <c r="AW12" s="583">
        <v>55703.22</v>
      </c>
      <c r="AX12" s="583">
        <v>55703.22</v>
      </c>
      <c r="AY12" s="585">
        <v>55703.22</v>
      </c>
      <c r="AZ12" s="586">
        <v>6.29</v>
      </c>
    </row>
    <row r="13" spans="1:52" x14ac:dyDescent="0.25">
      <c r="A13" s="148" t="s">
        <v>8387</v>
      </c>
      <c r="B13" s="148" t="s">
        <v>8241</v>
      </c>
      <c r="C13" s="148" t="s">
        <v>8213</v>
      </c>
      <c r="D13" s="148" t="s">
        <v>8213</v>
      </c>
      <c r="E13" s="148" t="s">
        <v>329</v>
      </c>
      <c r="F13" s="453" t="s">
        <v>17052</v>
      </c>
      <c r="G13" s="453" t="s">
        <v>17053</v>
      </c>
      <c r="H13" s="579">
        <v>0</v>
      </c>
      <c r="I13" s="580">
        <v>0</v>
      </c>
      <c r="J13" s="579">
        <v>0</v>
      </c>
      <c r="K13" s="580">
        <v>0</v>
      </c>
      <c r="L13" s="579">
        <v>0</v>
      </c>
      <c r="M13" s="580">
        <v>0</v>
      </c>
      <c r="N13" s="579">
        <v>0</v>
      </c>
      <c r="O13" s="580">
        <v>0</v>
      </c>
      <c r="P13" s="579">
        <v>0</v>
      </c>
      <c r="Q13" s="580">
        <v>0</v>
      </c>
      <c r="R13" s="579">
        <v>0</v>
      </c>
      <c r="S13" s="580">
        <v>0</v>
      </c>
      <c r="T13" s="587">
        <v>0</v>
      </c>
      <c r="U13" s="579">
        <v>0</v>
      </c>
      <c r="V13" s="580">
        <v>0</v>
      </c>
      <c r="W13" s="587">
        <v>0</v>
      </c>
      <c r="X13" s="579">
        <v>0</v>
      </c>
      <c r="Y13" s="580">
        <v>0</v>
      </c>
      <c r="Z13" s="579">
        <v>0</v>
      </c>
      <c r="AA13" s="580">
        <v>0</v>
      </c>
      <c r="AB13" s="579">
        <v>0</v>
      </c>
      <c r="AC13" s="581">
        <v>0</v>
      </c>
      <c r="AD13" s="26">
        <v>10834.67</v>
      </c>
      <c r="AE13" s="580">
        <v>10834.67</v>
      </c>
      <c r="AF13" s="587">
        <v>0</v>
      </c>
      <c r="AG13" s="26">
        <v>0</v>
      </c>
      <c r="AH13" s="580">
        <v>0</v>
      </c>
      <c r="AI13" s="587">
        <v>0</v>
      </c>
      <c r="AJ13" s="579">
        <v>0</v>
      </c>
      <c r="AK13" s="580">
        <v>0</v>
      </c>
      <c r="AL13" s="579">
        <v>0</v>
      </c>
      <c r="AM13" s="581">
        <v>0</v>
      </c>
      <c r="AN13" s="587">
        <v>0</v>
      </c>
      <c r="AO13" s="583">
        <v>10834.67</v>
      </c>
      <c r="AP13" s="584">
        <v>10834.67</v>
      </c>
      <c r="AQ13" s="585">
        <v>10834.67</v>
      </c>
      <c r="AR13" s="586">
        <v>0</v>
      </c>
      <c r="AS13" s="583">
        <v>0</v>
      </c>
      <c r="AT13" s="584">
        <v>0</v>
      </c>
      <c r="AU13" s="585">
        <v>0</v>
      </c>
      <c r="AV13" s="587">
        <v>0</v>
      </c>
      <c r="AW13" s="583">
        <v>10834.67</v>
      </c>
      <c r="AX13" s="583">
        <v>10834.67</v>
      </c>
      <c r="AY13" s="585">
        <v>10834.67</v>
      </c>
      <c r="AZ13" s="586">
        <v>0</v>
      </c>
    </row>
    <row r="14" spans="1:52" x14ac:dyDescent="0.25">
      <c r="A14" s="148" t="s">
        <v>8387</v>
      </c>
      <c r="B14" s="148" t="s">
        <v>8482</v>
      </c>
      <c r="C14" s="148" t="s">
        <v>8213</v>
      </c>
      <c r="D14" s="148" t="s">
        <v>8213</v>
      </c>
      <c r="E14" s="148" t="s">
        <v>17134</v>
      </c>
      <c r="F14" s="453" t="s">
        <v>17052</v>
      </c>
      <c r="G14" s="453" t="s">
        <v>17053</v>
      </c>
      <c r="H14" s="579">
        <v>0</v>
      </c>
      <c r="I14" s="580">
        <v>0</v>
      </c>
      <c r="J14" s="579">
        <v>0</v>
      </c>
      <c r="K14" s="580">
        <v>0</v>
      </c>
      <c r="L14" s="579">
        <v>0</v>
      </c>
      <c r="M14" s="580">
        <v>0</v>
      </c>
      <c r="N14" s="579">
        <v>0</v>
      </c>
      <c r="O14" s="580">
        <v>0</v>
      </c>
      <c r="P14" s="579">
        <v>0</v>
      </c>
      <c r="Q14" s="580">
        <v>0</v>
      </c>
      <c r="R14" s="579">
        <v>0</v>
      </c>
      <c r="S14" s="580">
        <v>0</v>
      </c>
      <c r="T14" s="587">
        <v>0</v>
      </c>
      <c r="U14" s="579">
        <v>0</v>
      </c>
      <c r="V14" s="580">
        <v>0</v>
      </c>
      <c r="W14" s="587">
        <v>0</v>
      </c>
      <c r="X14" s="579">
        <v>0</v>
      </c>
      <c r="Y14" s="580">
        <v>0</v>
      </c>
      <c r="Z14" s="579">
        <v>0</v>
      </c>
      <c r="AA14" s="580">
        <v>0</v>
      </c>
      <c r="AB14" s="579">
        <v>1853286.74</v>
      </c>
      <c r="AC14" s="581">
        <v>1853286.74</v>
      </c>
      <c r="AD14" s="26">
        <v>0</v>
      </c>
      <c r="AE14" s="580">
        <v>0</v>
      </c>
      <c r="AF14" s="587">
        <v>0</v>
      </c>
      <c r="AG14" s="26">
        <v>0</v>
      </c>
      <c r="AH14" s="580">
        <v>0</v>
      </c>
      <c r="AI14" s="587">
        <v>0</v>
      </c>
      <c r="AJ14" s="579">
        <v>0</v>
      </c>
      <c r="AK14" s="580">
        <v>0</v>
      </c>
      <c r="AL14" s="579">
        <v>0</v>
      </c>
      <c r="AM14" s="581">
        <v>0</v>
      </c>
      <c r="AN14" s="587">
        <v>0</v>
      </c>
      <c r="AO14" s="583">
        <v>1853286.74</v>
      </c>
      <c r="AP14" s="584">
        <v>1853286.74</v>
      </c>
      <c r="AQ14" s="585">
        <v>1853286.74</v>
      </c>
      <c r="AR14" s="586">
        <v>0</v>
      </c>
      <c r="AS14" s="583">
        <v>0</v>
      </c>
      <c r="AT14" s="584">
        <v>0</v>
      </c>
      <c r="AU14" s="585">
        <v>0</v>
      </c>
      <c r="AV14" s="587">
        <v>0</v>
      </c>
      <c r="AW14" s="583">
        <v>1853286.74</v>
      </c>
      <c r="AX14" s="583">
        <v>1853286.74</v>
      </c>
      <c r="AY14" s="585">
        <v>1853286.74</v>
      </c>
      <c r="AZ14" s="586">
        <v>0</v>
      </c>
    </row>
    <row r="15" spans="1:52" x14ac:dyDescent="0.25">
      <c r="A15" s="148" t="s">
        <v>8387</v>
      </c>
      <c r="B15" s="148" t="s">
        <v>8365</v>
      </c>
      <c r="C15" s="148" t="s">
        <v>8213</v>
      </c>
      <c r="D15" s="148" t="s">
        <v>8213</v>
      </c>
      <c r="E15" s="148" t="s">
        <v>17084</v>
      </c>
      <c r="F15" s="453" t="s">
        <v>17052</v>
      </c>
      <c r="G15" s="453" t="s">
        <v>17053</v>
      </c>
      <c r="H15" s="579">
        <v>0</v>
      </c>
      <c r="I15" s="580">
        <v>0</v>
      </c>
      <c r="J15" s="579">
        <v>0</v>
      </c>
      <c r="K15" s="580">
        <v>0</v>
      </c>
      <c r="L15" s="579">
        <v>0</v>
      </c>
      <c r="M15" s="580">
        <v>0</v>
      </c>
      <c r="N15" s="579">
        <v>0</v>
      </c>
      <c r="O15" s="580">
        <v>0</v>
      </c>
      <c r="P15" s="579">
        <v>0</v>
      </c>
      <c r="Q15" s="580">
        <v>0</v>
      </c>
      <c r="R15" s="579">
        <v>310036.82</v>
      </c>
      <c r="S15" s="580">
        <v>294856.25</v>
      </c>
      <c r="T15" s="587">
        <v>0</v>
      </c>
      <c r="U15" s="579">
        <v>0</v>
      </c>
      <c r="V15" s="580">
        <v>0</v>
      </c>
      <c r="W15" s="587">
        <v>0</v>
      </c>
      <c r="X15" s="579">
        <v>0</v>
      </c>
      <c r="Y15" s="580">
        <v>0</v>
      </c>
      <c r="Z15" s="579">
        <v>0</v>
      </c>
      <c r="AA15" s="580">
        <v>0</v>
      </c>
      <c r="AB15" s="579">
        <v>0</v>
      </c>
      <c r="AC15" s="581">
        <v>0</v>
      </c>
      <c r="AD15" s="26">
        <v>0</v>
      </c>
      <c r="AE15" s="580">
        <v>0</v>
      </c>
      <c r="AF15" s="587">
        <v>0</v>
      </c>
      <c r="AG15" s="26">
        <v>0</v>
      </c>
      <c r="AH15" s="580">
        <v>0</v>
      </c>
      <c r="AI15" s="587">
        <v>0</v>
      </c>
      <c r="AJ15" s="579">
        <v>0</v>
      </c>
      <c r="AK15" s="580">
        <v>0</v>
      </c>
      <c r="AL15" s="579">
        <v>0</v>
      </c>
      <c r="AM15" s="581">
        <v>0</v>
      </c>
      <c r="AN15" s="587">
        <v>0</v>
      </c>
      <c r="AO15" s="583">
        <v>310036.82</v>
      </c>
      <c r="AP15" s="584">
        <v>294856.25</v>
      </c>
      <c r="AQ15" s="585">
        <v>294856.25</v>
      </c>
      <c r="AR15" s="586">
        <v>0</v>
      </c>
      <c r="AS15" s="583">
        <v>0</v>
      </c>
      <c r="AT15" s="584">
        <v>0</v>
      </c>
      <c r="AU15" s="585">
        <v>0</v>
      </c>
      <c r="AV15" s="587">
        <v>0</v>
      </c>
      <c r="AW15" s="583">
        <v>310036.82</v>
      </c>
      <c r="AX15" s="583">
        <v>294856.25</v>
      </c>
      <c r="AY15" s="585">
        <v>294856.25</v>
      </c>
      <c r="AZ15" s="586">
        <v>0</v>
      </c>
    </row>
    <row r="16" spans="1:52" x14ac:dyDescent="0.25">
      <c r="A16" s="148" t="s">
        <v>8387</v>
      </c>
      <c r="B16" s="148" t="s">
        <v>8212</v>
      </c>
      <c r="C16" s="148" t="s">
        <v>8213</v>
      </c>
      <c r="D16" s="148" t="s">
        <v>8213</v>
      </c>
      <c r="E16" s="148" t="s">
        <v>610</v>
      </c>
      <c r="F16" s="453" t="s">
        <v>17052</v>
      </c>
      <c r="G16" s="453" t="s">
        <v>17053</v>
      </c>
      <c r="H16" s="579">
        <v>0</v>
      </c>
      <c r="I16" s="580">
        <v>0</v>
      </c>
      <c r="J16" s="579">
        <v>0</v>
      </c>
      <c r="K16" s="580">
        <v>0</v>
      </c>
      <c r="L16" s="579">
        <v>0</v>
      </c>
      <c r="M16" s="580">
        <v>0</v>
      </c>
      <c r="N16" s="579">
        <v>0</v>
      </c>
      <c r="O16" s="580">
        <v>0</v>
      </c>
      <c r="P16" s="579">
        <v>0</v>
      </c>
      <c r="Q16" s="580">
        <v>0</v>
      </c>
      <c r="R16" s="579">
        <v>177500.96</v>
      </c>
      <c r="S16" s="580">
        <v>0</v>
      </c>
      <c r="T16" s="587">
        <v>0</v>
      </c>
      <c r="U16" s="579">
        <v>0</v>
      </c>
      <c r="V16" s="580">
        <v>0</v>
      </c>
      <c r="W16" s="587">
        <v>0</v>
      </c>
      <c r="X16" s="579">
        <v>0</v>
      </c>
      <c r="Y16" s="580">
        <v>0</v>
      </c>
      <c r="Z16" s="579">
        <v>0</v>
      </c>
      <c r="AA16" s="580">
        <v>0</v>
      </c>
      <c r="AB16" s="579">
        <v>0</v>
      </c>
      <c r="AC16" s="581">
        <v>0</v>
      </c>
      <c r="AD16" s="26">
        <v>0</v>
      </c>
      <c r="AE16" s="580">
        <v>0</v>
      </c>
      <c r="AF16" s="587">
        <v>0</v>
      </c>
      <c r="AG16" s="26">
        <v>0</v>
      </c>
      <c r="AH16" s="580">
        <v>0</v>
      </c>
      <c r="AI16" s="587">
        <v>0</v>
      </c>
      <c r="AJ16" s="579">
        <v>0</v>
      </c>
      <c r="AK16" s="580">
        <v>0</v>
      </c>
      <c r="AL16" s="579">
        <v>0</v>
      </c>
      <c r="AM16" s="581">
        <v>0</v>
      </c>
      <c r="AN16" s="587">
        <v>0</v>
      </c>
      <c r="AO16" s="583">
        <v>177500.96</v>
      </c>
      <c r="AP16" s="584">
        <v>0</v>
      </c>
      <c r="AQ16" s="585">
        <v>0</v>
      </c>
      <c r="AR16" s="586">
        <v>0</v>
      </c>
      <c r="AS16" s="583">
        <v>0</v>
      </c>
      <c r="AT16" s="584">
        <v>0</v>
      </c>
      <c r="AU16" s="585">
        <v>0</v>
      </c>
      <c r="AV16" s="587">
        <v>0</v>
      </c>
      <c r="AW16" s="583">
        <v>177500.96</v>
      </c>
      <c r="AX16" s="583">
        <v>0</v>
      </c>
      <c r="AY16" s="585">
        <v>0</v>
      </c>
      <c r="AZ16" s="586">
        <v>0</v>
      </c>
    </row>
    <row r="17" spans="1:52" x14ac:dyDescent="0.25">
      <c r="A17" s="148" t="s">
        <v>8387</v>
      </c>
      <c r="B17" s="148" t="s">
        <v>8252</v>
      </c>
      <c r="C17" s="148" t="s">
        <v>8213</v>
      </c>
      <c r="D17" s="148" t="s">
        <v>8213</v>
      </c>
      <c r="E17" s="148" t="s">
        <v>330</v>
      </c>
      <c r="F17" s="453" t="s">
        <v>17052</v>
      </c>
      <c r="G17" s="453" t="s">
        <v>17053</v>
      </c>
      <c r="H17" s="579">
        <v>0</v>
      </c>
      <c r="I17" s="580">
        <v>0</v>
      </c>
      <c r="J17" s="579">
        <v>0</v>
      </c>
      <c r="K17" s="580">
        <v>0</v>
      </c>
      <c r="L17" s="579">
        <v>0</v>
      </c>
      <c r="M17" s="580">
        <v>0</v>
      </c>
      <c r="N17" s="579">
        <v>0</v>
      </c>
      <c r="O17" s="580">
        <v>0</v>
      </c>
      <c r="P17" s="579">
        <v>0</v>
      </c>
      <c r="Q17" s="580">
        <v>0</v>
      </c>
      <c r="R17" s="579">
        <v>0</v>
      </c>
      <c r="S17" s="580">
        <v>0</v>
      </c>
      <c r="T17" s="587">
        <v>0</v>
      </c>
      <c r="U17" s="579">
        <v>0</v>
      </c>
      <c r="V17" s="580">
        <v>0</v>
      </c>
      <c r="W17" s="587">
        <v>0</v>
      </c>
      <c r="X17" s="579">
        <v>0</v>
      </c>
      <c r="Y17" s="580">
        <v>0</v>
      </c>
      <c r="Z17" s="579">
        <v>0</v>
      </c>
      <c r="AA17" s="580">
        <v>0</v>
      </c>
      <c r="AB17" s="579">
        <v>0</v>
      </c>
      <c r="AC17" s="581">
        <v>0</v>
      </c>
      <c r="AD17" s="26">
        <v>725723.8</v>
      </c>
      <c r="AE17" s="580">
        <v>725723.79999999993</v>
      </c>
      <c r="AF17" s="587">
        <v>0</v>
      </c>
      <c r="AG17" s="26">
        <v>0</v>
      </c>
      <c r="AH17" s="580">
        <v>0</v>
      </c>
      <c r="AI17" s="587">
        <v>0</v>
      </c>
      <c r="AJ17" s="579">
        <v>0</v>
      </c>
      <c r="AK17" s="580">
        <v>0</v>
      </c>
      <c r="AL17" s="579">
        <v>0</v>
      </c>
      <c r="AM17" s="581">
        <v>0</v>
      </c>
      <c r="AN17" s="587">
        <v>0</v>
      </c>
      <c r="AO17" s="583">
        <v>725723.8</v>
      </c>
      <c r="AP17" s="584">
        <v>725723.79999999993</v>
      </c>
      <c r="AQ17" s="585">
        <v>725723.79999999993</v>
      </c>
      <c r="AR17" s="586">
        <v>0</v>
      </c>
      <c r="AS17" s="583">
        <v>0</v>
      </c>
      <c r="AT17" s="584">
        <v>0</v>
      </c>
      <c r="AU17" s="585">
        <v>0</v>
      </c>
      <c r="AV17" s="587">
        <v>0</v>
      </c>
      <c r="AW17" s="583">
        <v>725723.8</v>
      </c>
      <c r="AX17" s="583">
        <v>725723.79999999993</v>
      </c>
      <c r="AY17" s="585">
        <v>725723.79999999993</v>
      </c>
      <c r="AZ17" s="586">
        <v>0</v>
      </c>
    </row>
    <row r="18" spans="1:52" x14ac:dyDescent="0.25">
      <c r="A18" s="148" t="s">
        <v>8387</v>
      </c>
      <c r="B18" s="148" t="s">
        <v>8490</v>
      </c>
      <c r="C18" s="148" t="s">
        <v>8213</v>
      </c>
      <c r="D18" s="148" t="s">
        <v>8213</v>
      </c>
      <c r="E18" s="148" t="s">
        <v>331</v>
      </c>
      <c r="F18" s="453" t="s">
        <v>17052</v>
      </c>
      <c r="G18" s="453" t="s">
        <v>17053</v>
      </c>
      <c r="H18" s="579">
        <v>0</v>
      </c>
      <c r="I18" s="580">
        <v>0</v>
      </c>
      <c r="J18" s="579">
        <v>0</v>
      </c>
      <c r="K18" s="580">
        <v>0</v>
      </c>
      <c r="L18" s="579">
        <v>0</v>
      </c>
      <c r="M18" s="580">
        <v>0</v>
      </c>
      <c r="N18" s="579">
        <v>0</v>
      </c>
      <c r="O18" s="580">
        <v>0</v>
      </c>
      <c r="P18" s="579">
        <v>0</v>
      </c>
      <c r="Q18" s="580">
        <v>0</v>
      </c>
      <c r="R18" s="579">
        <v>0</v>
      </c>
      <c r="S18" s="580">
        <v>0</v>
      </c>
      <c r="T18" s="587">
        <v>0</v>
      </c>
      <c r="U18" s="579">
        <v>0</v>
      </c>
      <c r="V18" s="580">
        <v>0</v>
      </c>
      <c r="W18" s="587">
        <v>0</v>
      </c>
      <c r="X18" s="579">
        <v>0</v>
      </c>
      <c r="Y18" s="580">
        <v>0</v>
      </c>
      <c r="Z18" s="579">
        <v>0</v>
      </c>
      <c r="AA18" s="580">
        <v>0</v>
      </c>
      <c r="AB18" s="579">
        <v>0</v>
      </c>
      <c r="AC18" s="581">
        <v>0</v>
      </c>
      <c r="AD18" s="26">
        <v>0</v>
      </c>
      <c r="AE18" s="580">
        <v>0</v>
      </c>
      <c r="AF18" s="587">
        <v>0</v>
      </c>
      <c r="AG18" s="26">
        <v>72000</v>
      </c>
      <c r="AH18" s="580">
        <v>0</v>
      </c>
      <c r="AI18" s="587">
        <v>0</v>
      </c>
      <c r="AJ18" s="579">
        <v>0</v>
      </c>
      <c r="AK18" s="580">
        <v>0</v>
      </c>
      <c r="AL18" s="579">
        <v>0</v>
      </c>
      <c r="AM18" s="581">
        <v>0</v>
      </c>
      <c r="AN18" s="587">
        <v>0</v>
      </c>
      <c r="AO18" s="583">
        <v>72000</v>
      </c>
      <c r="AP18" s="584">
        <v>0</v>
      </c>
      <c r="AQ18" s="585">
        <v>0</v>
      </c>
      <c r="AR18" s="586">
        <v>0</v>
      </c>
      <c r="AS18" s="583">
        <v>0</v>
      </c>
      <c r="AT18" s="584">
        <v>0</v>
      </c>
      <c r="AU18" s="585">
        <v>0</v>
      </c>
      <c r="AV18" s="587">
        <v>0</v>
      </c>
      <c r="AW18" s="583">
        <v>72000</v>
      </c>
      <c r="AX18" s="583">
        <v>0</v>
      </c>
      <c r="AY18" s="585">
        <v>0</v>
      </c>
      <c r="AZ18" s="586">
        <v>0</v>
      </c>
    </row>
    <row r="19" spans="1:52" x14ac:dyDescent="0.25">
      <c r="A19" s="148" t="s">
        <v>8387</v>
      </c>
      <c r="B19" s="148" t="s">
        <v>8843</v>
      </c>
      <c r="C19" s="148" t="s">
        <v>8213</v>
      </c>
      <c r="D19" s="148" t="s">
        <v>8213</v>
      </c>
      <c r="E19" s="148" t="s">
        <v>623</v>
      </c>
      <c r="F19" s="453" t="s">
        <v>17052</v>
      </c>
      <c r="G19" s="453" t="s">
        <v>17053</v>
      </c>
      <c r="H19" s="579">
        <v>0</v>
      </c>
      <c r="I19" s="580">
        <v>0</v>
      </c>
      <c r="J19" s="579">
        <v>0</v>
      </c>
      <c r="K19" s="580">
        <v>0</v>
      </c>
      <c r="L19" s="579">
        <v>0</v>
      </c>
      <c r="M19" s="580">
        <v>0</v>
      </c>
      <c r="N19" s="579">
        <v>0</v>
      </c>
      <c r="O19" s="580">
        <v>0</v>
      </c>
      <c r="P19" s="579">
        <v>0</v>
      </c>
      <c r="Q19" s="580">
        <v>0</v>
      </c>
      <c r="R19" s="579">
        <v>0</v>
      </c>
      <c r="S19" s="580">
        <v>0</v>
      </c>
      <c r="T19" s="587">
        <v>0</v>
      </c>
      <c r="U19" s="579">
        <v>0</v>
      </c>
      <c r="V19" s="580">
        <v>0</v>
      </c>
      <c r="W19" s="587">
        <v>0</v>
      </c>
      <c r="X19" s="579">
        <v>0</v>
      </c>
      <c r="Y19" s="580">
        <v>0</v>
      </c>
      <c r="Z19" s="579">
        <v>0</v>
      </c>
      <c r="AA19" s="580">
        <v>0</v>
      </c>
      <c r="AB19" s="579">
        <v>0</v>
      </c>
      <c r="AC19" s="581">
        <v>0</v>
      </c>
      <c r="AD19" s="26">
        <v>0</v>
      </c>
      <c r="AE19" s="580">
        <v>0</v>
      </c>
      <c r="AF19" s="587">
        <v>0</v>
      </c>
      <c r="AG19" s="26">
        <v>0</v>
      </c>
      <c r="AH19" s="580">
        <v>0</v>
      </c>
      <c r="AI19" s="587">
        <v>0</v>
      </c>
      <c r="AJ19" s="579">
        <v>0</v>
      </c>
      <c r="AK19" s="580">
        <v>0</v>
      </c>
      <c r="AL19" s="579">
        <v>280378.19</v>
      </c>
      <c r="AM19" s="581">
        <v>280378.19</v>
      </c>
      <c r="AN19" s="587">
        <v>0</v>
      </c>
      <c r="AO19" s="583">
        <v>0</v>
      </c>
      <c r="AP19" s="584">
        <v>0</v>
      </c>
      <c r="AQ19" s="585">
        <v>0</v>
      </c>
      <c r="AR19" s="586">
        <v>0</v>
      </c>
      <c r="AS19" s="583">
        <v>280378.19</v>
      </c>
      <c r="AT19" s="584">
        <v>280378.19</v>
      </c>
      <c r="AU19" s="585">
        <v>280378.19</v>
      </c>
      <c r="AV19" s="587">
        <v>0</v>
      </c>
      <c r="AW19" s="583">
        <v>280378.19</v>
      </c>
      <c r="AX19" s="583">
        <v>280378.19</v>
      </c>
      <c r="AY19" s="585">
        <v>280378.19</v>
      </c>
      <c r="AZ19" s="586">
        <v>0</v>
      </c>
    </row>
    <row r="20" spans="1:52" x14ac:dyDescent="0.25">
      <c r="A20" s="148" t="s">
        <v>8387</v>
      </c>
      <c r="B20" s="148" t="s">
        <v>8335</v>
      </c>
      <c r="C20" s="148" t="s">
        <v>8213</v>
      </c>
      <c r="D20" s="148" t="s">
        <v>8213</v>
      </c>
      <c r="E20" s="148" t="s">
        <v>332</v>
      </c>
      <c r="F20" s="453" t="s">
        <v>17052</v>
      </c>
      <c r="G20" s="453" t="s">
        <v>17053</v>
      </c>
      <c r="H20" s="579">
        <v>0</v>
      </c>
      <c r="I20" s="580">
        <v>0</v>
      </c>
      <c r="J20" s="579">
        <v>0</v>
      </c>
      <c r="K20" s="580">
        <v>0</v>
      </c>
      <c r="L20" s="579">
        <v>0</v>
      </c>
      <c r="M20" s="580">
        <v>0</v>
      </c>
      <c r="N20" s="579">
        <v>0</v>
      </c>
      <c r="O20" s="580">
        <v>0</v>
      </c>
      <c r="P20" s="579">
        <v>0</v>
      </c>
      <c r="Q20" s="580">
        <v>0</v>
      </c>
      <c r="R20" s="579">
        <v>0</v>
      </c>
      <c r="S20" s="580">
        <v>0</v>
      </c>
      <c r="T20" s="587">
        <v>0</v>
      </c>
      <c r="U20" s="579">
        <v>0</v>
      </c>
      <c r="V20" s="580">
        <v>0</v>
      </c>
      <c r="W20" s="587">
        <v>0</v>
      </c>
      <c r="X20" s="579">
        <v>0</v>
      </c>
      <c r="Y20" s="580">
        <v>0</v>
      </c>
      <c r="Z20" s="579">
        <v>0</v>
      </c>
      <c r="AA20" s="580">
        <v>0</v>
      </c>
      <c r="AB20" s="579">
        <v>0</v>
      </c>
      <c r="AC20" s="581">
        <v>0</v>
      </c>
      <c r="AD20" s="26">
        <v>3191.63</v>
      </c>
      <c r="AE20" s="580">
        <v>3191.63</v>
      </c>
      <c r="AF20" s="587">
        <v>0</v>
      </c>
      <c r="AG20" s="26">
        <v>0</v>
      </c>
      <c r="AH20" s="580">
        <v>0</v>
      </c>
      <c r="AI20" s="587">
        <v>0</v>
      </c>
      <c r="AJ20" s="579">
        <v>0</v>
      </c>
      <c r="AK20" s="580">
        <v>0</v>
      </c>
      <c r="AL20" s="579">
        <v>0</v>
      </c>
      <c r="AM20" s="581">
        <v>0</v>
      </c>
      <c r="AN20" s="587">
        <v>0</v>
      </c>
      <c r="AO20" s="583">
        <v>3191.63</v>
      </c>
      <c r="AP20" s="584">
        <v>3191.63</v>
      </c>
      <c r="AQ20" s="585">
        <v>3191.63</v>
      </c>
      <c r="AR20" s="586">
        <v>0</v>
      </c>
      <c r="AS20" s="583">
        <v>0</v>
      </c>
      <c r="AT20" s="584">
        <v>0</v>
      </c>
      <c r="AU20" s="585">
        <v>0</v>
      </c>
      <c r="AV20" s="587">
        <v>0</v>
      </c>
      <c r="AW20" s="583">
        <v>3191.63</v>
      </c>
      <c r="AX20" s="583">
        <v>3191.63</v>
      </c>
      <c r="AY20" s="585">
        <v>3191.63</v>
      </c>
      <c r="AZ20" s="586">
        <v>0</v>
      </c>
    </row>
    <row r="21" spans="1:52" x14ac:dyDescent="0.25">
      <c r="A21" s="148" t="s">
        <v>8387</v>
      </c>
      <c r="B21" s="148" t="s">
        <v>8446</v>
      </c>
      <c r="C21" s="148" t="s">
        <v>8213</v>
      </c>
      <c r="D21" s="148" t="s">
        <v>8213</v>
      </c>
      <c r="E21" s="148" t="s">
        <v>17155</v>
      </c>
      <c r="F21" s="453" t="s">
        <v>17052</v>
      </c>
      <c r="G21" s="453" t="s">
        <v>17053</v>
      </c>
      <c r="H21" s="579">
        <v>0</v>
      </c>
      <c r="I21" s="580">
        <v>0</v>
      </c>
      <c r="J21" s="579">
        <v>0</v>
      </c>
      <c r="K21" s="580">
        <v>0</v>
      </c>
      <c r="L21" s="579">
        <v>0</v>
      </c>
      <c r="M21" s="580">
        <v>0</v>
      </c>
      <c r="N21" s="579">
        <v>0</v>
      </c>
      <c r="O21" s="580">
        <v>0</v>
      </c>
      <c r="P21" s="579">
        <v>0</v>
      </c>
      <c r="Q21" s="580">
        <v>0</v>
      </c>
      <c r="R21" s="579">
        <v>0</v>
      </c>
      <c r="S21" s="580">
        <v>0</v>
      </c>
      <c r="T21" s="587">
        <v>0</v>
      </c>
      <c r="U21" s="579">
        <v>0</v>
      </c>
      <c r="V21" s="580">
        <v>0</v>
      </c>
      <c r="W21" s="587">
        <v>0</v>
      </c>
      <c r="X21" s="579">
        <v>0</v>
      </c>
      <c r="Y21" s="580">
        <v>0</v>
      </c>
      <c r="Z21" s="579">
        <v>0</v>
      </c>
      <c r="AA21" s="580">
        <v>0</v>
      </c>
      <c r="AB21" s="579">
        <v>0</v>
      </c>
      <c r="AC21" s="581">
        <v>0</v>
      </c>
      <c r="AD21" s="26">
        <v>5738.97</v>
      </c>
      <c r="AE21" s="580">
        <v>5738.97</v>
      </c>
      <c r="AF21" s="587">
        <v>0</v>
      </c>
      <c r="AG21" s="26">
        <v>0</v>
      </c>
      <c r="AH21" s="580">
        <v>0</v>
      </c>
      <c r="AI21" s="587">
        <v>0</v>
      </c>
      <c r="AJ21" s="579">
        <v>0</v>
      </c>
      <c r="AK21" s="580">
        <v>0</v>
      </c>
      <c r="AL21" s="579">
        <v>0</v>
      </c>
      <c r="AM21" s="581">
        <v>0</v>
      </c>
      <c r="AN21" s="587">
        <v>0</v>
      </c>
      <c r="AO21" s="583">
        <v>5738.97</v>
      </c>
      <c r="AP21" s="584">
        <v>5738.97</v>
      </c>
      <c r="AQ21" s="585">
        <v>5738.97</v>
      </c>
      <c r="AR21" s="586">
        <v>0</v>
      </c>
      <c r="AS21" s="583">
        <v>0</v>
      </c>
      <c r="AT21" s="584">
        <v>0</v>
      </c>
      <c r="AU21" s="585">
        <v>0</v>
      </c>
      <c r="AV21" s="587">
        <v>0</v>
      </c>
      <c r="AW21" s="583">
        <v>5738.97</v>
      </c>
      <c r="AX21" s="583">
        <v>5738.97</v>
      </c>
      <c r="AY21" s="585">
        <v>5738.97</v>
      </c>
      <c r="AZ21" s="586">
        <v>0</v>
      </c>
    </row>
    <row r="22" spans="1:52" x14ac:dyDescent="0.25">
      <c r="A22" s="148" t="s">
        <v>8387</v>
      </c>
      <c r="B22" s="148" t="s">
        <v>8367</v>
      </c>
      <c r="C22" s="148" t="s">
        <v>8213</v>
      </c>
      <c r="D22" s="148" t="s">
        <v>8213</v>
      </c>
      <c r="E22" s="148" t="s">
        <v>648</v>
      </c>
      <c r="F22" s="453" t="s">
        <v>17052</v>
      </c>
      <c r="G22" s="453" t="s">
        <v>17053</v>
      </c>
      <c r="H22" s="579">
        <v>0</v>
      </c>
      <c r="I22" s="580">
        <v>0</v>
      </c>
      <c r="J22" s="579">
        <v>0</v>
      </c>
      <c r="K22" s="580">
        <v>0</v>
      </c>
      <c r="L22" s="579">
        <v>0</v>
      </c>
      <c r="M22" s="580">
        <v>0</v>
      </c>
      <c r="N22" s="579">
        <v>0</v>
      </c>
      <c r="O22" s="580">
        <v>0</v>
      </c>
      <c r="P22" s="579">
        <v>0</v>
      </c>
      <c r="Q22" s="580">
        <v>0</v>
      </c>
      <c r="R22" s="579">
        <v>0</v>
      </c>
      <c r="S22" s="580">
        <v>0</v>
      </c>
      <c r="T22" s="587">
        <v>0</v>
      </c>
      <c r="U22" s="579">
        <v>0</v>
      </c>
      <c r="V22" s="580">
        <v>0</v>
      </c>
      <c r="W22" s="587">
        <v>0</v>
      </c>
      <c r="X22" s="579">
        <v>0</v>
      </c>
      <c r="Y22" s="580">
        <v>0</v>
      </c>
      <c r="Z22" s="579">
        <v>0</v>
      </c>
      <c r="AA22" s="580">
        <v>0</v>
      </c>
      <c r="AB22" s="579">
        <v>0</v>
      </c>
      <c r="AC22" s="581">
        <v>0</v>
      </c>
      <c r="AD22" s="26">
        <v>21.74</v>
      </c>
      <c r="AE22" s="580">
        <v>21.74</v>
      </c>
      <c r="AF22" s="587">
        <v>0</v>
      </c>
      <c r="AG22" s="26">
        <v>0</v>
      </c>
      <c r="AH22" s="580">
        <v>0</v>
      </c>
      <c r="AI22" s="587">
        <v>0</v>
      </c>
      <c r="AJ22" s="579">
        <v>0</v>
      </c>
      <c r="AK22" s="580">
        <v>0</v>
      </c>
      <c r="AL22" s="579">
        <v>0</v>
      </c>
      <c r="AM22" s="581">
        <v>0</v>
      </c>
      <c r="AN22" s="587">
        <v>0</v>
      </c>
      <c r="AO22" s="583">
        <v>21.74</v>
      </c>
      <c r="AP22" s="584">
        <v>21.74</v>
      </c>
      <c r="AQ22" s="585">
        <v>21.74</v>
      </c>
      <c r="AR22" s="586">
        <v>0</v>
      </c>
      <c r="AS22" s="583">
        <v>0</v>
      </c>
      <c r="AT22" s="584">
        <v>0</v>
      </c>
      <c r="AU22" s="585">
        <v>0</v>
      </c>
      <c r="AV22" s="587">
        <v>0</v>
      </c>
      <c r="AW22" s="583">
        <v>21.74</v>
      </c>
      <c r="AX22" s="583">
        <v>21.74</v>
      </c>
      <c r="AY22" s="585">
        <v>21.74</v>
      </c>
      <c r="AZ22" s="586">
        <v>0</v>
      </c>
    </row>
    <row r="23" spans="1:52" x14ac:dyDescent="0.25">
      <c r="A23" s="148" t="s">
        <v>8211</v>
      </c>
      <c r="B23" s="148" t="s">
        <v>8217</v>
      </c>
      <c r="C23" s="148" t="s">
        <v>8213</v>
      </c>
      <c r="D23" s="148" t="s">
        <v>8213</v>
      </c>
      <c r="E23" s="148" t="s">
        <v>656</v>
      </c>
      <c r="F23" s="453" t="s">
        <v>17055</v>
      </c>
      <c r="G23" s="453" t="s">
        <v>17023</v>
      </c>
      <c r="H23" s="579">
        <v>0</v>
      </c>
      <c r="I23" s="580">
        <v>0</v>
      </c>
      <c r="J23" s="579">
        <v>0</v>
      </c>
      <c r="K23" s="580">
        <v>0</v>
      </c>
      <c r="L23" s="579">
        <v>0</v>
      </c>
      <c r="M23" s="580">
        <v>0</v>
      </c>
      <c r="N23" s="579">
        <v>0</v>
      </c>
      <c r="O23" s="580">
        <v>0</v>
      </c>
      <c r="P23" s="579">
        <v>0</v>
      </c>
      <c r="Q23" s="580">
        <v>0</v>
      </c>
      <c r="R23" s="579">
        <v>0</v>
      </c>
      <c r="S23" s="580">
        <v>0</v>
      </c>
      <c r="T23" s="587">
        <v>0</v>
      </c>
      <c r="U23" s="579">
        <v>0</v>
      </c>
      <c r="V23" s="580">
        <v>0</v>
      </c>
      <c r="W23" s="587">
        <v>0</v>
      </c>
      <c r="X23" s="579">
        <v>0</v>
      </c>
      <c r="Y23" s="580">
        <v>0</v>
      </c>
      <c r="Z23" s="579">
        <v>0</v>
      </c>
      <c r="AA23" s="580">
        <v>0</v>
      </c>
      <c r="AB23" s="579">
        <v>1362168.17</v>
      </c>
      <c r="AC23" s="581">
        <v>1334460.8799999999</v>
      </c>
      <c r="AD23" s="26">
        <v>0</v>
      </c>
      <c r="AE23" s="580">
        <v>0</v>
      </c>
      <c r="AF23" s="587">
        <v>0</v>
      </c>
      <c r="AG23" s="26">
        <v>0</v>
      </c>
      <c r="AH23" s="580">
        <v>0</v>
      </c>
      <c r="AI23" s="587">
        <v>0</v>
      </c>
      <c r="AJ23" s="579">
        <v>0</v>
      </c>
      <c r="AK23" s="580">
        <v>0</v>
      </c>
      <c r="AL23" s="579">
        <v>0</v>
      </c>
      <c r="AM23" s="581">
        <v>0</v>
      </c>
      <c r="AN23" s="587">
        <v>0</v>
      </c>
      <c r="AO23" s="583">
        <v>1362168.17</v>
      </c>
      <c r="AP23" s="584">
        <v>1362168.17</v>
      </c>
      <c r="AQ23" s="585">
        <v>1334460.8799999999</v>
      </c>
      <c r="AR23" s="586">
        <v>0</v>
      </c>
      <c r="AS23" s="583">
        <v>0</v>
      </c>
      <c r="AT23" s="584">
        <v>0</v>
      </c>
      <c r="AU23" s="585">
        <v>0</v>
      </c>
      <c r="AV23" s="587">
        <v>0</v>
      </c>
      <c r="AW23" s="583">
        <v>1362168.17</v>
      </c>
      <c r="AX23" s="583">
        <v>1362168.17</v>
      </c>
      <c r="AY23" s="585">
        <v>1334460.8799999999</v>
      </c>
      <c r="AZ23" s="586">
        <v>0</v>
      </c>
    </row>
    <row r="24" spans="1:52" x14ac:dyDescent="0.25">
      <c r="A24" s="148" t="s">
        <v>8211</v>
      </c>
      <c r="B24" s="148" t="s">
        <v>8263</v>
      </c>
      <c r="C24" s="148" t="s">
        <v>8213</v>
      </c>
      <c r="D24" s="148" t="s">
        <v>8213</v>
      </c>
      <c r="E24" s="148" t="s">
        <v>680</v>
      </c>
      <c r="F24" s="453" t="s">
        <v>17055</v>
      </c>
      <c r="G24" s="453" t="s">
        <v>17023</v>
      </c>
      <c r="H24" s="579">
        <v>0</v>
      </c>
      <c r="I24" s="580">
        <v>0</v>
      </c>
      <c r="J24" s="579">
        <v>0</v>
      </c>
      <c r="K24" s="580">
        <v>0</v>
      </c>
      <c r="L24" s="579">
        <v>0</v>
      </c>
      <c r="M24" s="580">
        <v>0</v>
      </c>
      <c r="N24" s="579">
        <v>0</v>
      </c>
      <c r="O24" s="580">
        <v>0</v>
      </c>
      <c r="P24" s="579">
        <v>0</v>
      </c>
      <c r="Q24" s="580">
        <v>0</v>
      </c>
      <c r="R24" s="579">
        <v>50495.91</v>
      </c>
      <c r="S24" s="580">
        <v>50336.579999999987</v>
      </c>
      <c r="T24" s="587">
        <v>0</v>
      </c>
      <c r="U24" s="579">
        <v>0</v>
      </c>
      <c r="V24" s="580">
        <v>0</v>
      </c>
      <c r="W24" s="587">
        <v>0</v>
      </c>
      <c r="X24" s="579">
        <v>0</v>
      </c>
      <c r="Y24" s="580">
        <v>0</v>
      </c>
      <c r="Z24" s="579">
        <v>0</v>
      </c>
      <c r="AA24" s="580">
        <v>0</v>
      </c>
      <c r="AB24" s="579">
        <v>0</v>
      </c>
      <c r="AC24" s="581">
        <v>0</v>
      </c>
      <c r="AD24" s="26">
        <v>147690.43</v>
      </c>
      <c r="AE24" s="580">
        <v>147690.43000000002</v>
      </c>
      <c r="AF24" s="587">
        <v>0</v>
      </c>
      <c r="AG24" s="26">
        <v>0</v>
      </c>
      <c r="AH24" s="580">
        <v>0</v>
      </c>
      <c r="AI24" s="587">
        <v>0</v>
      </c>
      <c r="AJ24" s="579">
        <v>0</v>
      </c>
      <c r="AK24" s="580">
        <v>0</v>
      </c>
      <c r="AL24" s="579">
        <v>0</v>
      </c>
      <c r="AM24" s="581">
        <v>0</v>
      </c>
      <c r="AN24" s="587">
        <v>0</v>
      </c>
      <c r="AO24" s="583">
        <v>198186.34</v>
      </c>
      <c r="AP24" s="584">
        <v>198027.86000000002</v>
      </c>
      <c r="AQ24" s="585">
        <v>198027.01</v>
      </c>
      <c r="AR24" s="586">
        <v>0</v>
      </c>
      <c r="AS24" s="583">
        <v>0</v>
      </c>
      <c r="AT24" s="584">
        <v>0</v>
      </c>
      <c r="AU24" s="585">
        <v>0</v>
      </c>
      <c r="AV24" s="587">
        <v>0</v>
      </c>
      <c r="AW24" s="583">
        <v>198186.34</v>
      </c>
      <c r="AX24" s="583">
        <v>198027.86000000002</v>
      </c>
      <c r="AY24" s="585">
        <v>198027.01</v>
      </c>
      <c r="AZ24" s="586">
        <v>0</v>
      </c>
    </row>
    <row r="25" spans="1:52" x14ac:dyDescent="0.25">
      <c r="A25" s="148" t="s">
        <v>8211</v>
      </c>
      <c r="B25" s="148" t="s">
        <v>8402</v>
      </c>
      <c r="C25" s="148" t="s">
        <v>8213</v>
      </c>
      <c r="D25" s="148" t="s">
        <v>8213</v>
      </c>
      <c r="E25" s="148" t="s">
        <v>684</v>
      </c>
      <c r="F25" s="453" t="s">
        <v>17055</v>
      </c>
      <c r="G25" s="453" t="s">
        <v>17023</v>
      </c>
      <c r="H25" s="579">
        <v>191026.73</v>
      </c>
      <c r="I25" s="580">
        <v>0</v>
      </c>
      <c r="J25" s="579">
        <v>0</v>
      </c>
      <c r="K25" s="580">
        <v>0</v>
      </c>
      <c r="L25" s="579">
        <v>0</v>
      </c>
      <c r="M25" s="580">
        <v>0</v>
      </c>
      <c r="N25" s="579">
        <v>0</v>
      </c>
      <c r="O25" s="580">
        <v>0</v>
      </c>
      <c r="P25" s="579">
        <v>0</v>
      </c>
      <c r="Q25" s="580">
        <v>0</v>
      </c>
      <c r="R25" s="579">
        <v>0</v>
      </c>
      <c r="S25" s="580">
        <v>0</v>
      </c>
      <c r="T25" s="587">
        <v>0</v>
      </c>
      <c r="U25" s="579">
        <v>0</v>
      </c>
      <c r="V25" s="580">
        <v>0</v>
      </c>
      <c r="W25" s="587">
        <v>0</v>
      </c>
      <c r="X25" s="579">
        <v>0</v>
      </c>
      <c r="Y25" s="580">
        <v>0</v>
      </c>
      <c r="Z25" s="579">
        <v>0</v>
      </c>
      <c r="AA25" s="580">
        <v>0</v>
      </c>
      <c r="AB25" s="579">
        <v>0</v>
      </c>
      <c r="AC25" s="581">
        <v>0</v>
      </c>
      <c r="AD25" s="26">
        <v>3712903.17</v>
      </c>
      <c r="AE25" s="580">
        <v>3712903.1699999794</v>
      </c>
      <c r="AF25" s="587">
        <v>0</v>
      </c>
      <c r="AG25" s="26">
        <v>0</v>
      </c>
      <c r="AH25" s="580">
        <v>0</v>
      </c>
      <c r="AI25" s="587">
        <v>0</v>
      </c>
      <c r="AJ25" s="579">
        <v>0</v>
      </c>
      <c r="AK25" s="580">
        <v>0</v>
      </c>
      <c r="AL25" s="579">
        <v>0</v>
      </c>
      <c r="AM25" s="581">
        <v>0</v>
      </c>
      <c r="AN25" s="587">
        <v>0</v>
      </c>
      <c r="AO25" s="583">
        <v>3903929.9</v>
      </c>
      <c r="AP25" s="584">
        <v>3712903.1699999794</v>
      </c>
      <c r="AQ25" s="585">
        <v>3712903.1699999794</v>
      </c>
      <c r="AR25" s="586">
        <v>0</v>
      </c>
      <c r="AS25" s="583">
        <v>0</v>
      </c>
      <c r="AT25" s="584">
        <v>0</v>
      </c>
      <c r="AU25" s="585">
        <v>0</v>
      </c>
      <c r="AV25" s="587">
        <v>0</v>
      </c>
      <c r="AW25" s="583">
        <v>3903929.9</v>
      </c>
      <c r="AX25" s="583">
        <v>3712903.1699999794</v>
      </c>
      <c r="AY25" s="585">
        <v>3712903.1699999794</v>
      </c>
      <c r="AZ25" s="586">
        <v>0</v>
      </c>
    </row>
    <row r="26" spans="1:52" x14ac:dyDescent="0.25">
      <c r="A26" s="148" t="s">
        <v>8211</v>
      </c>
      <c r="B26" s="148" t="s">
        <v>8240</v>
      </c>
      <c r="C26" s="148" t="s">
        <v>8213</v>
      </c>
      <c r="D26" s="148" t="s">
        <v>8213</v>
      </c>
      <c r="E26" s="148" t="s">
        <v>17066</v>
      </c>
      <c r="F26" s="453" t="s">
        <v>17055</v>
      </c>
      <c r="G26" s="453" t="s">
        <v>17023</v>
      </c>
      <c r="H26" s="579">
        <v>0</v>
      </c>
      <c r="I26" s="580">
        <v>0</v>
      </c>
      <c r="J26" s="579">
        <v>0</v>
      </c>
      <c r="K26" s="580">
        <v>0</v>
      </c>
      <c r="L26" s="579">
        <v>0</v>
      </c>
      <c r="M26" s="580">
        <v>0</v>
      </c>
      <c r="N26" s="579">
        <v>0</v>
      </c>
      <c r="O26" s="580">
        <v>0</v>
      </c>
      <c r="P26" s="579">
        <v>0</v>
      </c>
      <c r="Q26" s="580">
        <v>0</v>
      </c>
      <c r="R26" s="579">
        <v>40725.99</v>
      </c>
      <c r="S26" s="580">
        <v>40725.990000000005</v>
      </c>
      <c r="T26" s="587">
        <v>0</v>
      </c>
      <c r="U26" s="579">
        <v>0</v>
      </c>
      <c r="V26" s="580">
        <v>0</v>
      </c>
      <c r="W26" s="587">
        <v>0</v>
      </c>
      <c r="X26" s="579">
        <v>0</v>
      </c>
      <c r="Y26" s="580">
        <v>0</v>
      </c>
      <c r="Z26" s="579">
        <v>0</v>
      </c>
      <c r="AA26" s="580">
        <v>0</v>
      </c>
      <c r="AB26" s="579">
        <v>0</v>
      </c>
      <c r="AC26" s="581">
        <v>0</v>
      </c>
      <c r="AD26" s="26">
        <v>0</v>
      </c>
      <c r="AE26" s="580">
        <v>0</v>
      </c>
      <c r="AF26" s="587">
        <v>0</v>
      </c>
      <c r="AG26" s="26">
        <v>0</v>
      </c>
      <c r="AH26" s="580">
        <v>0</v>
      </c>
      <c r="AI26" s="587">
        <v>0</v>
      </c>
      <c r="AJ26" s="579">
        <v>0</v>
      </c>
      <c r="AK26" s="580">
        <v>0</v>
      </c>
      <c r="AL26" s="579">
        <v>0</v>
      </c>
      <c r="AM26" s="581">
        <v>0</v>
      </c>
      <c r="AN26" s="587">
        <v>0</v>
      </c>
      <c r="AO26" s="583">
        <v>40725.99</v>
      </c>
      <c r="AP26" s="584">
        <v>40725.99</v>
      </c>
      <c r="AQ26" s="585">
        <v>40725.990000000005</v>
      </c>
      <c r="AR26" s="586">
        <v>0</v>
      </c>
      <c r="AS26" s="583">
        <v>0</v>
      </c>
      <c r="AT26" s="584">
        <v>0</v>
      </c>
      <c r="AU26" s="585">
        <v>0</v>
      </c>
      <c r="AV26" s="587">
        <v>0</v>
      </c>
      <c r="AW26" s="583">
        <v>40725.99</v>
      </c>
      <c r="AX26" s="583">
        <v>40725.99</v>
      </c>
      <c r="AY26" s="585">
        <v>40725.990000000005</v>
      </c>
      <c r="AZ26" s="586">
        <v>0</v>
      </c>
    </row>
    <row r="27" spans="1:52" x14ac:dyDescent="0.25">
      <c r="A27" s="148" t="s">
        <v>8211</v>
      </c>
      <c r="B27" s="148" t="s">
        <v>8274</v>
      </c>
      <c r="C27" s="148" t="s">
        <v>8213</v>
      </c>
      <c r="D27" s="148" t="s">
        <v>8213</v>
      </c>
      <c r="E27" s="148" t="s">
        <v>695</v>
      </c>
      <c r="F27" s="453" t="s">
        <v>17055</v>
      </c>
      <c r="G27" s="453" t="s">
        <v>17023</v>
      </c>
      <c r="H27" s="579">
        <v>0</v>
      </c>
      <c r="I27" s="580">
        <v>0</v>
      </c>
      <c r="J27" s="579">
        <v>0</v>
      </c>
      <c r="K27" s="580">
        <v>0</v>
      </c>
      <c r="L27" s="579">
        <v>0</v>
      </c>
      <c r="M27" s="580">
        <v>0</v>
      </c>
      <c r="N27" s="579">
        <v>0</v>
      </c>
      <c r="O27" s="580">
        <v>0</v>
      </c>
      <c r="P27" s="579">
        <v>0</v>
      </c>
      <c r="Q27" s="580">
        <v>0</v>
      </c>
      <c r="R27" s="579">
        <v>453693.15</v>
      </c>
      <c r="S27" s="580">
        <v>453687.19000000006</v>
      </c>
      <c r="T27" s="587">
        <v>0</v>
      </c>
      <c r="U27" s="579">
        <v>0</v>
      </c>
      <c r="V27" s="580">
        <v>0</v>
      </c>
      <c r="W27" s="587">
        <v>0</v>
      </c>
      <c r="X27" s="579">
        <v>0</v>
      </c>
      <c r="Y27" s="580">
        <v>0</v>
      </c>
      <c r="Z27" s="579">
        <v>0</v>
      </c>
      <c r="AA27" s="580">
        <v>0</v>
      </c>
      <c r="AB27" s="579">
        <v>0</v>
      </c>
      <c r="AC27" s="581">
        <v>0</v>
      </c>
      <c r="AD27" s="26">
        <v>0</v>
      </c>
      <c r="AE27" s="580">
        <v>0</v>
      </c>
      <c r="AF27" s="587">
        <v>0</v>
      </c>
      <c r="AG27" s="26">
        <v>0</v>
      </c>
      <c r="AH27" s="580">
        <v>0</v>
      </c>
      <c r="AI27" s="587">
        <v>0</v>
      </c>
      <c r="AJ27" s="579">
        <v>0</v>
      </c>
      <c r="AK27" s="580">
        <v>0</v>
      </c>
      <c r="AL27" s="579">
        <v>0</v>
      </c>
      <c r="AM27" s="581">
        <v>0</v>
      </c>
      <c r="AN27" s="587">
        <v>0</v>
      </c>
      <c r="AO27" s="583">
        <v>453693.15</v>
      </c>
      <c r="AP27" s="584">
        <v>453693.15</v>
      </c>
      <c r="AQ27" s="585">
        <v>453687.19000000006</v>
      </c>
      <c r="AR27" s="586">
        <v>0</v>
      </c>
      <c r="AS27" s="583">
        <v>0</v>
      </c>
      <c r="AT27" s="584">
        <v>0</v>
      </c>
      <c r="AU27" s="585">
        <v>0</v>
      </c>
      <c r="AV27" s="587">
        <v>0</v>
      </c>
      <c r="AW27" s="583">
        <v>453693.15</v>
      </c>
      <c r="AX27" s="583">
        <v>453693.15</v>
      </c>
      <c r="AY27" s="585">
        <v>453687.19000000006</v>
      </c>
      <c r="AZ27" s="586">
        <v>0</v>
      </c>
    </row>
    <row r="28" spans="1:52" x14ac:dyDescent="0.25">
      <c r="A28" s="148" t="s">
        <v>8211</v>
      </c>
      <c r="B28" s="148" t="s">
        <v>8250</v>
      </c>
      <c r="C28" s="148" t="s">
        <v>8213</v>
      </c>
      <c r="D28" s="148" t="s">
        <v>8213</v>
      </c>
      <c r="E28" s="148" t="s">
        <v>17156</v>
      </c>
      <c r="F28" s="453" t="s">
        <v>17055</v>
      </c>
      <c r="G28" s="453" t="s">
        <v>17023</v>
      </c>
      <c r="H28" s="579">
        <v>0</v>
      </c>
      <c r="I28" s="580">
        <v>0</v>
      </c>
      <c r="J28" s="579">
        <v>0</v>
      </c>
      <c r="K28" s="580">
        <v>0</v>
      </c>
      <c r="L28" s="579">
        <v>0</v>
      </c>
      <c r="M28" s="580">
        <v>0</v>
      </c>
      <c r="N28" s="579">
        <v>0</v>
      </c>
      <c r="O28" s="580">
        <v>0</v>
      </c>
      <c r="P28" s="579">
        <v>0</v>
      </c>
      <c r="Q28" s="580">
        <v>0</v>
      </c>
      <c r="R28" s="579">
        <v>0</v>
      </c>
      <c r="S28" s="580">
        <v>0</v>
      </c>
      <c r="T28" s="587">
        <v>0</v>
      </c>
      <c r="U28" s="579">
        <v>0</v>
      </c>
      <c r="V28" s="580">
        <v>0</v>
      </c>
      <c r="W28" s="587">
        <v>0</v>
      </c>
      <c r="X28" s="579">
        <v>0</v>
      </c>
      <c r="Y28" s="580">
        <v>0</v>
      </c>
      <c r="Z28" s="579">
        <v>0</v>
      </c>
      <c r="AA28" s="580">
        <v>0</v>
      </c>
      <c r="AB28" s="579">
        <v>0</v>
      </c>
      <c r="AC28" s="581">
        <v>0</v>
      </c>
      <c r="AD28" s="26">
        <v>0</v>
      </c>
      <c r="AE28" s="580">
        <v>0</v>
      </c>
      <c r="AF28" s="587">
        <v>0</v>
      </c>
      <c r="AG28" s="26">
        <v>32159.77</v>
      </c>
      <c r="AH28" s="580">
        <v>0</v>
      </c>
      <c r="AI28" s="587">
        <v>0</v>
      </c>
      <c r="AJ28" s="579">
        <v>0</v>
      </c>
      <c r="AK28" s="580">
        <v>0</v>
      </c>
      <c r="AL28" s="579">
        <v>0</v>
      </c>
      <c r="AM28" s="581">
        <v>0</v>
      </c>
      <c r="AN28" s="587">
        <v>0</v>
      </c>
      <c r="AO28" s="583">
        <v>32159.77</v>
      </c>
      <c r="AP28" s="584">
        <v>0</v>
      </c>
      <c r="AQ28" s="585">
        <v>0</v>
      </c>
      <c r="AR28" s="586">
        <v>0</v>
      </c>
      <c r="AS28" s="583">
        <v>0</v>
      </c>
      <c r="AT28" s="584">
        <v>0</v>
      </c>
      <c r="AU28" s="585">
        <v>0</v>
      </c>
      <c r="AV28" s="587">
        <v>0</v>
      </c>
      <c r="AW28" s="583">
        <v>32159.77</v>
      </c>
      <c r="AX28" s="583">
        <v>0</v>
      </c>
      <c r="AY28" s="585">
        <v>0</v>
      </c>
      <c r="AZ28" s="586">
        <v>0</v>
      </c>
    </row>
    <row r="29" spans="1:52" x14ac:dyDescent="0.25">
      <c r="A29" s="148" t="s">
        <v>8211</v>
      </c>
      <c r="B29" s="148" t="s">
        <v>8251</v>
      </c>
      <c r="C29" s="148" t="s">
        <v>8213</v>
      </c>
      <c r="D29" s="148" t="s">
        <v>8213</v>
      </c>
      <c r="E29" s="148" t="s">
        <v>702</v>
      </c>
      <c r="F29" s="453" t="s">
        <v>17055</v>
      </c>
      <c r="G29" s="453" t="s">
        <v>17023</v>
      </c>
      <c r="H29" s="579">
        <v>0</v>
      </c>
      <c r="I29" s="580">
        <v>0</v>
      </c>
      <c r="J29" s="579">
        <v>0</v>
      </c>
      <c r="K29" s="580">
        <v>0</v>
      </c>
      <c r="L29" s="579">
        <v>0</v>
      </c>
      <c r="M29" s="580">
        <v>0</v>
      </c>
      <c r="N29" s="579">
        <v>0</v>
      </c>
      <c r="O29" s="580">
        <v>0</v>
      </c>
      <c r="P29" s="579">
        <v>0</v>
      </c>
      <c r="Q29" s="580">
        <v>0</v>
      </c>
      <c r="R29" s="579">
        <v>34767.129999999997</v>
      </c>
      <c r="S29" s="580">
        <v>34757.700000000004</v>
      </c>
      <c r="T29" s="587">
        <v>0</v>
      </c>
      <c r="U29" s="579">
        <v>0</v>
      </c>
      <c r="V29" s="580">
        <v>0</v>
      </c>
      <c r="W29" s="587">
        <v>0</v>
      </c>
      <c r="X29" s="579">
        <v>0</v>
      </c>
      <c r="Y29" s="580">
        <v>0</v>
      </c>
      <c r="Z29" s="579">
        <v>0</v>
      </c>
      <c r="AA29" s="580">
        <v>0</v>
      </c>
      <c r="AB29" s="579">
        <v>212026.06</v>
      </c>
      <c r="AC29" s="581">
        <v>212026.06</v>
      </c>
      <c r="AD29" s="26">
        <v>0</v>
      </c>
      <c r="AE29" s="580">
        <v>0</v>
      </c>
      <c r="AF29" s="587">
        <v>0</v>
      </c>
      <c r="AG29" s="26">
        <v>0</v>
      </c>
      <c r="AH29" s="580">
        <v>0</v>
      </c>
      <c r="AI29" s="587">
        <v>0</v>
      </c>
      <c r="AJ29" s="579">
        <v>0</v>
      </c>
      <c r="AK29" s="580">
        <v>0</v>
      </c>
      <c r="AL29" s="579">
        <v>0</v>
      </c>
      <c r="AM29" s="581">
        <v>0</v>
      </c>
      <c r="AN29" s="587">
        <v>0</v>
      </c>
      <c r="AO29" s="583">
        <v>246793.19</v>
      </c>
      <c r="AP29" s="584">
        <v>246793.19</v>
      </c>
      <c r="AQ29" s="585">
        <v>246783.76</v>
      </c>
      <c r="AR29" s="586">
        <v>0</v>
      </c>
      <c r="AS29" s="583">
        <v>0</v>
      </c>
      <c r="AT29" s="584">
        <v>0</v>
      </c>
      <c r="AU29" s="585">
        <v>0</v>
      </c>
      <c r="AV29" s="587">
        <v>0</v>
      </c>
      <c r="AW29" s="583">
        <v>246793.19</v>
      </c>
      <c r="AX29" s="583">
        <v>246793.19</v>
      </c>
      <c r="AY29" s="585">
        <v>246783.76</v>
      </c>
      <c r="AZ29" s="586">
        <v>0</v>
      </c>
    </row>
    <row r="30" spans="1:52" x14ac:dyDescent="0.25">
      <c r="A30" s="148" t="s">
        <v>8211</v>
      </c>
      <c r="B30" s="148" t="s">
        <v>8212</v>
      </c>
      <c r="C30" s="148" t="s">
        <v>8213</v>
      </c>
      <c r="D30" s="148" t="s">
        <v>8213</v>
      </c>
      <c r="E30" s="148" t="s">
        <v>190</v>
      </c>
      <c r="F30" s="453" t="s">
        <v>17055</v>
      </c>
      <c r="G30" s="453" t="s">
        <v>17023</v>
      </c>
      <c r="H30" s="579">
        <v>87144.56</v>
      </c>
      <c r="I30" s="580">
        <v>87144.56</v>
      </c>
      <c r="J30" s="579">
        <v>0</v>
      </c>
      <c r="K30" s="580">
        <v>0</v>
      </c>
      <c r="L30" s="579">
        <v>0</v>
      </c>
      <c r="M30" s="580">
        <v>0</v>
      </c>
      <c r="N30" s="579">
        <v>0</v>
      </c>
      <c r="O30" s="580">
        <v>0</v>
      </c>
      <c r="P30" s="579">
        <v>0</v>
      </c>
      <c r="Q30" s="580">
        <v>0</v>
      </c>
      <c r="R30" s="579">
        <v>145457.01999999999</v>
      </c>
      <c r="S30" s="580">
        <v>145457.01999999999</v>
      </c>
      <c r="T30" s="587">
        <v>0</v>
      </c>
      <c r="U30" s="579">
        <v>0</v>
      </c>
      <c r="V30" s="580">
        <v>0</v>
      </c>
      <c r="W30" s="587">
        <v>0</v>
      </c>
      <c r="X30" s="579">
        <v>0</v>
      </c>
      <c r="Y30" s="580">
        <v>0</v>
      </c>
      <c r="Z30" s="579">
        <v>0</v>
      </c>
      <c r="AA30" s="580">
        <v>0</v>
      </c>
      <c r="AB30" s="579">
        <v>0</v>
      </c>
      <c r="AC30" s="581">
        <v>0</v>
      </c>
      <c r="AD30" s="26">
        <v>0</v>
      </c>
      <c r="AE30" s="580">
        <v>0</v>
      </c>
      <c r="AF30" s="587">
        <v>0</v>
      </c>
      <c r="AG30" s="26">
        <v>0</v>
      </c>
      <c r="AH30" s="580">
        <v>0</v>
      </c>
      <c r="AI30" s="587">
        <v>0</v>
      </c>
      <c r="AJ30" s="579">
        <v>0</v>
      </c>
      <c r="AK30" s="580">
        <v>0</v>
      </c>
      <c r="AL30" s="579">
        <v>0</v>
      </c>
      <c r="AM30" s="581">
        <v>0</v>
      </c>
      <c r="AN30" s="587">
        <v>0</v>
      </c>
      <c r="AO30" s="583">
        <v>232601.58</v>
      </c>
      <c r="AP30" s="584">
        <v>232601.58</v>
      </c>
      <c r="AQ30" s="585">
        <v>232601.58</v>
      </c>
      <c r="AR30" s="586">
        <v>0</v>
      </c>
      <c r="AS30" s="583">
        <v>0</v>
      </c>
      <c r="AT30" s="584">
        <v>0</v>
      </c>
      <c r="AU30" s="585">
        <v>0</v>
      </c>
      <c r="AV30" s="587">
        <v>0</v>
      </c>
      <c r="AW30" s="583">
        <v>232601.58</v>
      </c>
      <c r="AX30" s="583">
        <v>232601.58</v>
      </c>
      <c r="AY30" s="585">
        <v>232601.58</v>
      </c>
      <c r="AZ30" s="586">
        <v>0</v>
      </c>
    </row>
    <row r="31" spans="1:52" x14ac:dyDescent="0.25">
      <c r="A31" s="148" t="s">
        <v>8297</v>
      </c>
      <c r="B31" s="148" t="s">
        <v>8228</v>
      </c>
      <c r="C31" s="148" t="s">
        <v>8213</v>
      </c>
      <c r="D31" s="148" t="s">
        <v>8213</v>
      </c>
      <c r="E31" s="148" t="s">
        <v>2984</v>
      </c>
      <c r="F31" s="453" t="s">
        <v>19</v>
      </c>
      <c r="G31" s="453" t="s">
        <v>19</v>
      </c>
      <c r="H31" s="579">
        <v>0</v>
      </c>
      <c r="I31" s="580">
        <v>0</v>
      </c>
      <c r="J31" s="579">
        <v>0</v>
      </c>
      <c r="K31" s="580">
        <v>0</v>
      </c>
      <c r="L31" s="579">
        <v>0</v>
      </c>
      <c r="M31" s="580">
        <v>0</v>
      </c>
      <c r="N31" s="579">
        <v>0</v>
      </c>
      <c r="O31" s="580">
        <v>0</v>
      </c>
      <c r="P31" s="579">
        <v>0</v>
      </c>
      <c r="Q31" s="580">
        <v>0</v>
      </c>
      <c r="R31" s="579">
        <v>0</v>
      </c>
      <c r="S31" s="580">
        <v>0</v>
      </c>
      <c r="T31" s="587">
        <v>0</v>
      </c>
      <c r="U31" s="579">
        <v>0</v>
      </c>
      <c r="V31" s="580">
        <v>0</v>
      </c>
      <c r="W31" s="587">
        <v>0</v>
      </c>
      <c r="X31" s="579">
        <v>0</v>
      </c>
      <c r="Y31" s="580">
        <v>0</v>
      </c>
      <c r="Z31" s="579">
        <v>0</v>
      </c>
      <c r="AA31" s="580">
        <v>0</v>
      </c>
      <c r="AB31" s="579">
        <v>0</v>
      </c>
      <c r="AC31" s="581">
        <v>0</v>
      </c>
      <c r="AD31" s="26">
        <v>78410.69</v>
      </c>
      <c r="AE31" s="580">
        <v>78410.690000000017</v>
      </c>
      <c r="AF31" s="587">
        <v>0</v>
      </c>
      <c r="AG31" s="26">
        <v>9831.06</v>
      </c>
      <c r="AH31" s="580">
        <v>0</v>
      </c>
      <c r="AI31" s="587">
        <v>0</v>
      </c>
      <c r="AJ31" s="579">
        <v>0</v>
      </c>
      <c r="AK31" s="580">
        <v>0</v>
      </c>
      <c r="AL31" s="579">
        <v>0</v>
      </c>
      <c r="AM31" s="581">
        <v>0</v>
      </c>
      <c r="AN31" s="587">
        <v>0</v>
      </c>
      <c r="AO31" s="583">
        <v>88241.75</v>
      </c>
      <c r="AP31" s="584">
        <v>78410.690000000017</v>
      </c>
      <c r="AQ31" s="585">
        <v>78410.690000000017</v>
      </c>
      <c r="AR31" s="586">
        <v>0</v>
      </c>
      <c r="AS31" s="583">
        <v>0</v>
      </c>
      <c r="AT31" s="584">
        <v>0</v>
      </c>
      <c r="AU31" s="585">
        <v>0</v>
      </c>
      <c r="AV31" s="587">
        <v>0</v>
      </c>
      <c r="AW31" s="583">
        <v>88241.75</v>
      </c>
      <c r="AX31" s="583">
        <v>78410.690000000017</v>
      </c>
      <c r="AY31" s="585">
        <v>78410.690000000017</v>
      </c>
      <c r="AZ31" s="586">
        <v>0</v>
      </c>
    </row>
    <row r="32" spans="1:52" x14ac:dyDescent="0.25">
      <c r="A32" s="148" t="s">
        <v>8297</v>
      </c>
      <c r="B32" s="148" t="s">
        <v>8245</v>
      </c>
      <c r="C32" s="148" t="s">
        <v>8213</v>
      </c>
      <c r="D32" s="148" t="s">
        <v>8213</v>
      </c>
      <c r="E32" s="148" t="s">
        <v>17157</v>
      </c>
      <c r="F32" s="453" t="s">
        <v>19</v>
      </c>
      <c r="G32" s="453" t="s">
        <v>19</v>
      </c>
      <c r="H32" s="579">
        <v>0</v>
      </c>
      <c r="I32" s="580">
        <v>0</v>
      </c>
      <c r="J32" s="579">
        <v>0</v>
      </c>
      <c r="K32" s="580">
        <v>0</v>
      </c>
      <c r="L32" s="579">
        <v>0</v>
      </c>
      <c r="M32" s="580">
        <v>0</v>
      </c>
      <c r="N32" s="579">
        <v>0</v>
      </c>
      <c r="O32" s="580">
        <v>0</v>
      </c>
      <c r="P32" s="579">
        <v>0</v>
      </c>
      <c r="Q32" s="580">
        <v>0</v>
      </c>
      <c r="R32" s="579">
        <v>0</v>
      </c>
      <c r="S32" s="580">
        <v>0</v>
      </c>
      <c r="T32" s="587">
        <v>0</v>
      </c>
      <c r="U32" s="579">
        <v>0</v>
      </c>
      <c r="V32" s="580">
        <v>0</v>
      </c>
      <c r="W32" s="587">
        <v>0</v>
      </c>
      <c r="X32" s="579">
        <v>0</v>
      </c>
      <c r="Y32" s="580">
        <v>0</v>
      </c>
      <c r="Z32" s="579">
        <v>0</v>
      </c>
      <c r="AA32" s="580">
        <v>0</v>
      </c>
      <c r="AB32" s="579">
        <v>0</v>
      </c>
      <c r="AC32" s="581">
        <v>0</v>
      </c>
      <c r="AD32" s="26">
        <v>428481.34</v>
      </c>
      <c r="AE32" s="580">
        <v>428481.34000000008</v>
      </c>
      <c r="AF32" s="587">
        <v>0</v>
      </c>
      <c r="AG32" s="26">
        <v>0</v>
      </c>
      <c r="AH32" s="580">
        <v>0</v>
      </c>
      <c r="AI32" s="587">
        <v>0</v>
      </c>
      <c r="AJ32" s="579">
        <v>0</v>
      </c>
      <c r="AK32" s="580">
        <v>0</v>
      </c>
      <c r="AL32" s="579">
        <v>0</v>
      </c>
      <c r="AM32" s="581">
        <v>0</v>
      </c>
      <c r="AN32" s="587">
        <v>0</v>
      </c>
      <c r="AO32" s="583">
        <v>428481.34</v>
      </c>
      <c r="AP32" s="584">
        <v>428481.34000000008</v>
      </c>
      <c r="AQ32" s="585">
        <v>428481.34000000008</v>
      </c>
      <c r="AR32" s="586">
        <v>0</v>
      </c>
      <c r="AS32" s="583">
        <v>0</v>
      </c>
      <c r="AT32" s="584">
        <v>0</v>
      </c>
      <c r="AU32" s="585">
        <v>0</v>
      </c>
      <c r="AV32" s="587">
        <v>0</v>
      </c>
      <c r="AW32" s="583">
        <v>428481.34</v>
      </c>
      <c r="AX32" s="583">
        <v>428481.34000000008</v>
      </c>
      <c r="AY32" s="585">
        <v>428481.34000000008</v>
      </c>
      <c r="AZ32" s="586">
        <v>0</v>
      </c>
    </row>
    <row r="33" spans="1:52" x14ac:dyDescent="0.25">
      <c r="A33" s="148" t="s">
        <v>8308</v>
      </c>
      <c r="B33" s="148" t="s">
        <v>9263</v>
      </c>
      <c r="C33" s="148" t="s">
        <v>8213</v>
      </c>
      <c r="D33" s="148" t="s">
        <v>8213</v>
      </c>
      <c r="E33" s="148" t="s">
        <v>17158</v>
      </c>
      <c r="F33" s="453" t="s">
        <v>17035</v>
      </c>
      <c r="G33" s="453" t="s">
        <v>17036</v>
      </c>
      <c r="H33" s="579">
        <v>0</v>
      </c>
      <c r="I33" s="580">
        <v>0</v>
      </c>
      <c r="J33" s="579">
        <v>0</v>
      </c>
      <c r="K33" s="580">
        <v>0</v>
      </c>
      <c r="L33" s="579">
        <v>0</v>
      </c>
      <c r="M33" s="580">
        <v>0</v>
      </c>
      <c r="N33" s="579">
        <v>0</v>
      </c>
      <c r="O33" s="580">
        <v>0</v>
      </c>
      <c r="P33" s="579">
        <v>0</v>
      </c>
      <c r="Q33" s="580">
        <v>0</v>
      </c>
      <c r="R33" s="579">
        <v>0</v>
      </c>
      <c r="S33" s="580">
        <v>0</v>
      </c>
      <c r="T33" s="587">
        <v>0</v>
      </c>
      <c r="U33" s="579">
        <v>0</v>
      </c>
      <c r="V33" s="580">
        <v>0</v>
      </c>
      <c r="W33" s="587">
        <v>0</v>
      </c>
      <c r="X33" s="579">
        <v>0</v>
      </c>
      <c r="Y33" s="580">
        <v>0</v>
      </c>
      <c r="Z33" s="579">
        <v>0</v>
      </c>
      <c r="AA33" s="580">
        <v>0</v>
      </c>
      <c r="AB33" s="579">
        <v>0</v>
      </c>
      <c r="AC33" s="581">
        <v>0</v>
      </c>
      <c r="AD33" s="26">
        <v>0</v>
      </c>
      <c r="AE33" s="580">
        <v>0</v>
      </c>
      <c r="AF33" s="587">
        <v>0</v>
      </c>
      <c r="AG33" s="26">
        <v>24989</v>
      </c>
      <c r="AH33" s="580">
        <v>0</v>
      </c>
      <c r="AI33" s="587">
        <v>0</v>
      </c>
      <c r="AJ33" s="579">
        <v>0</v>
      </c>
      <c r="AK33" s="580">
        <v>0</v>
      </c>
      <c r="AL33" s="579">
        <v>0</v>
      </c>
      <c r="AM33" s="581">
        <v>0</v>
      </c>
      <c r="AN33" s="587">
        <v>0</v>
      </c>
      <c r="AO33" s="583">
        <v>24989</v>
      </c>
      <c r="AP33" s="584">
        <v>0</v>
      </c>
      <c r="AQ33" s="585">
        <v>0</v>
      </c>
      <c r="AR33" s="586">
        <v>0</v>
      </c>
      <c r="AS33" s="583">
        <v>0</v>
      </c>
      <c r="AT33" s="584">
        <v>0</v>
      </c>
      <c r="AU33" s="585">
        <v>0</v>
      </c>
      <c r="AV33" s="587">
        <v>0</v>
      </c>
      <c r="AW33" s="583">
        <v>24989</v>
      </c>
      <c r="AX33" s="583">
        <v>0</v>
      </c>
      <c r="AY33" s="585">
        <v>0</v>
      </c>
      <c r="AZ33" s="586">
        <v>0</v>
      </c>
    </row>
    <row r="34" spans="1:52" x14ac:dyDescent="0.25">
      <c r="A34" s="148" t="s">
        <v>8344</v>
      </c>
      <c r="B34" s="148" t="s">
        <v>8217</v>
      </c>
      <c r="C34" s="148" t="s">
        <v>8213</v>
      </c>
      <c r="D34" s="148" t="s">
        <v>8213</v>
      </c>
      <c r="E34" s="148" t="s">
        <v>812</v>
      </c>
      <c r="F34" s="453" t="s">
        <v>17049</v>
      </c>
      <c r="G34" s="453" t="s">
        <v>16</v>
      </c>
      <c r="H34" s="579">
        <v>0</v>
      </c>
      <c r="I34" s="580">
        <v>0</v>
      </c>
      <c r="J34" s="579">
        <v>0</v>
      </c>
      <c r="K34" s="580">
        <v>0</v>
      </c>
      <c r="L34" s="579">
        <v>0</v>
      </c>
      <c r="M34" s="580">
        <v>0</v>
      </c>
      <c r="N34" s="579">
        <v>0</v>
      </c>
      <c r="O34" s="580">
        <v>0</v>
      </c>
      <c r="P34" s="579">
        <v>0</v>
      </c>
      <c r="Q34" s="580">
        <v>0</v>
      </c>
      <c r="R34" s="579">
        <v>0</v>
      </c>
      <c r="S34" s="580">
        <v>0</v>
      </c>
      <c r="T34" s="587">
        <v>0</v>
      </c>
      <c r="U34" s="579">
        <v>0</v>
      </c>
      <c r="V34" s="580">
        <v>0</v>
      </c>
      <c r="W34" s="587">
        <v>0</v>
      </c>
      <c r="X34" s="579">
        <v>0</v>
      </c>
      <c r="Y34" s="580">
        <v>0</v>
      </c>
      <c r="Z34" s="579">
        <v>0</v>
      </c>
      <c r="AA34" s="580">
        <v>0</v>
      </c>
      <c r="AB34" s="579">
        <v>0</v>
      </c>
      <c r="AC34" s="581">
        <v>0</v>
      </c>
      <c r="AD34" s="26">
        <v>1537529.88</v>
      </c>
      <c r="AE34" s="580">
        <v>1537529.8799999983</v>
      </c>
      <c r="AF34" s="587">
        <v>0</v>
      </c>
      <c r="AG34" s="26">
        <v>0</v>
      </c>
      <c r="AH34" s="580">
        <v>0</v>
      </c>
      <c r="AI34" s="587">
        <v>0</v>
      </c>
      <c r="AJ34" s="579">
        <v>0</v>
      </c>
      <c r="AK34" s="580">
        <v>0</v>
      </c>
      <c r="AL34" s="579">
        <v>0</v>
      </c>
      <c r="AM34" s="581">
        <v>0</v>
      </c>
      <c r="AN34" s="587">
        <v>0</v>
      </c>
      <c r="AO34" s="583">
        <v>1537529.88</v>
      </c>
      <c r="AP34" s="584">
        <v>1537529.8799999983</v>
      </c>
      <c r="AQ34" s="585">
        <v>1537529.8799999983</v>
      </c>
      <c r="AR34" s="586">
        <v>0</v>
      </c>
      <c r="AS34" s="583">
        <v>0</v>
      </c>
      <c r="AT34" s="584">
        <v>0</v>
      </c>
      <c r="AU34" s="585">
        <v>0</v>
      </c>
      <c r="AV34" s="587">
        <v>0</v>
      </c>
      <c r="AW34" s="583">
        <v>1537529.88</v>
      </c>
      <c r="AX34" s="583">
        <v>1537529.8799999983</v>
      </c>
      <c r="AY34" s="585">
        <v>1537529.8799999983</v>
      </c>
      <c r="AZ34" s="586">
        <v>0</v>
      </c>
    </row>
    <row r="35" spans="1:52" x14ac:dyDescent="0.25">
      <c r="A35" s="148" t="s">
        <v>8344</v>
      </c>
      <c r="B35" s="148" t="s">
        <v>8352</v>
      </c>
      <c r="C35" s="148" t="s">
        <v>8213</v>
      </c>
      <c r="D35" s="148" t="s">
        <v>8213</v>
      </c>
      <c r="E35" s="148" t="s">
        <v>17159</v>
      </c>
      <c r="F35" s="453" t="s">
        <v>17049</v>
      </c>
      <c r="G35" s="453" t="s">
        <v>16</v>
      </c>
      <c r="H35" s="579">
        <v>0</v>
      </c>
      <c r="I35" s="580">
        <v>0</v>
      </c>
      <c r="J35" s="579">
        <v>0</v>
      </c>
      <c r="K35" s="580">
        <v>0</v>
      </c>
      <c r="L35" s="579">
        <v>0</v>
      </c>
      <c r="M35" s="580">
        <v>0</v>
      </c>
      <c r="N35" s="579">
        <v>0</v>
      </c>
      <c r="O35" s="580">
        <v>0</v>
      </c>
      <c r="P35" s="579">
        <v>0</v>
      </c>
      <c r="Q35" s="580">
        <v>0</v>
      </c>
      <c r="R35" s="579">
        <v>0</v>
      </c>
      <c r="S35" s="580">
        <v>0</v>
      </c>
      <c r="T35" s="587">
        <v>0</v>
      </c>
      <c r="U35" s="579">
        <v>0</v>
      </c>
      <c r="V35" s="580">
        <v>0</v>
      </c>
      <c r="W35" s="587">
        <v>0</v>
      </c>
      <c r="X35" s="579">
        <v>0</v>
      </c>
      <c r="Y35" s="580">
        <v>0</v>
      </c>
      <c r="Z35" s="579">
        <v>0</v>
      </c>
      <c r="AA35" s="580">
        <v>0</v>
      </c>
      <c r="AB35" s="579">
        <v>0</v>
      </c>
      <c r="AC35" s="581">
        <v>0</v>
      </c>
      <c r="AD35" s="26">
        <v>53984.29</v>
      </c>
      <c r="AE35" s="580">
        <v>53984.29</v>
      </c>
      <c r="AF35" s="587">
        <v>0</v>
      </c>
      <c r="AG35" s="26">
        <v>0</v>
      </c>
      <c r="AH35" s="580">
        <v>0</v>
      </c>
      <c r="AI35" s="587">
        <v>0</v>
      </c>
      <c r="AJ35" s="579">
        <v>0</v>
      </c>
      <c r="AK35" s="580">
        <v>0</v>
      </c>
      <c r="AL35" s="579">
        <v>0</v>
      </c>
      <c r="AM35" s="581">
        <v>0</v>
      </c>
      <c r="AN35" s="587">
        <v>0</v>
      </c>
      <c r="AO35" s="583">
        <v>53984.29</v>
      </c>
      <c r="AP35" s="584">
        <v>53984.29</v>
      </c>
      <c r="AQ35" s="585">
        <v>53984.29</v>
      </c>
      <c r="AR35" s="586">
        <v>0</v>
      </c>
      <c r="AS35" s="583">
        <v>0</v>
      </c>
      <c r="AT35" s="584">
        <v>0</v>
      </c>
      <c r="AU35" s="585">
        <v>0</v>
      </c>
      <c r="AV35" s="587">
        <v>0</v>
      </c>
      <c r="AW35" s="583">
        <v>53984.29</v>
      </c>
      <c r="AX35" s="583">
        <v>53984.29</v>
      </c>
      <c r="AY35" s="585">
        <v>53984.29</v>
      </c>
      <c r="AZ35" s="586">
        <v>0</v>
      </c>
    </row>
    <row r="36" spans="1:52" x14ac:dyDescent="0.25">
      <c r="A36" s="148" t="s">
        <v>8344</v>
      </c>
      <c r="B36" s="148" t="s">
        <v>8381</v>
      </c>
      <c r="C36" s="148" t="s">
        <v>8213</v>
      </c>
      <c r="D36" s="148" t="s">
        <v>8213</v>
      </c>
      <c r="E36" s="148" t="s">
        <v>17160</v>
      </c>
      <c r="F36" s="453" t="s">
        <v>17049</v>
      </c>
      <c r="G36" s="453" t="s">
        <v>16</v>
      </c>
      <c r="H36" s="579">
        <v>0</v>
      </c>
      <c r="I36" s="580">
        <v>0</v>
      </c>
      <c r="J36" s="579">
        <v>0</v>
      </c>
      <c r="K36" s="580">
        <v>0</v>
      </c>
      <c r="L36" s="579">
        <v>0</v>
      </c>
      <c r="M36" s="580">
        <v>0</v>
      </c>
      <c r="N36" s="579">
        <v>0</v>
      </c>
      <c r="O36" s="580">
        <v>0</v>
      </c>
      <c r="P36" s="579">
        <v>0</v>
      </c>
      <c r="Q36" s="580">
        <v>0</v>
      </c>
      <c r="R36" s="579">
        <v>0</v>
      </c>
      <c r="S36" s="580">
        <v>0</v>
      </c>
      <c r="T36" s="587">
        <v>0</v>
      </c>
      <c r="U36" s="579">
        <v>0</v>
      </c>
      <c r="V36" s="580">
        <v>0</v>
      </c>
      <c r="W36" s="587">
        <v>0</v>
      </c>
      <c r="X36" s="579">
        <v>0</v>
      </c>
      <c r="Y36" s="580">
        <v>0</v>
      </c>
      <c r="Z36" s="579">
        <v>0</v>
      </c>
      <c r="AA36" s="580">
        <v>0</v>
      </c>
      <c r="AB36" s="579">
        <v>0</v>
      </c>
      <c r="AC36" s="581">
        <v>0</v>
      </c>
      <c r="AD36" s="26">
        <v>111319.79</v>
      </c>
      <c r="AE36" s="580">
        <v>111319.79000000001</v>
      </c>
      <c r="AF36" s="587">
        <v>0</v>
      </c>
      <c r="AG36" s="26">
        <v>0</v>
      </c>
      <c r="AH36" s="580">
        <v>0</v>
      </c>
      <c r="AI36" s="587">
        <v>0</v>
      </c>
      <c r="AJ36" s="579">
        <v>0</v>
      </c>
      <c r="AK36" s="580">
        <v>0</v>
      </c>
      <c r="AL36" s="579">
        <v>0</v>
      </c>
      <c r="AM36" s="581">
        <v>0</v>
      </c>
      <c r="AN36" s="587">
        <v>0</v>
      </c>
      <c r="AO36" s="583">
        <v>111319.79</v>
      </c>
      <c r="AP36" s="584">
        <v>111319.79000000001</v>
      </c>
      <c r="AQ36" s="585">
        <v>111319.79000000001</v>
      </c>
      <c r="AR36" s="586">
        <v>0</v>
      </c>
      <c r="AS36" s="583">
        <v>0</v>
      </c>
      <c r="AT36" s="584">
        <v>0</v>
      </c>
      <c r="AU36" s="585">
        <v>0</v>
      </c>
      <c r="AV36" s="587">
        <v>0</v>
      </c>
      <c r="AW36" s="583">
        <v>111319.79</v>
      </c>
      <c r="AX36" s="583">
        <v>111319.79000000001</v>
      </c>
      <c r="AY36" s="585">
        <v>111319.79000000001</v>
      </c>
      <c r="AZ36" s="586">
        <v>0</v>
      </c>
    </row>
    <row r="37" spans="1:52" x14ac:dyDescent="0.25">
      <c r="A37" s="148" t="s">
        <v>8344</v>
      </c>
      <c r="B37" s="148" t="s">
        <v>8223</v>
      </c>
      <c r="C37" s="148" t="s">
        <v>8213</v>
      </c>
      <c r="D37" s="148" t="s">
        <v>8213</v>
      </c>
      <c r="E37" s="148" t="s">
        <v>17161</v>
      </c>
      <c r="F37" s="453" t="s">
        <v>17049</v>
      </c>
      <c r="G37" s="453" t="s">
        <v>16</v>
      </c>
      <c r="H37" s="579">
        <v>0</v>
      </c>
      <c r="I37" s="580">
        <v>0</v>
      </c>
      <c r="J37" s="579">
        <v>0</v>
      </c>
      <c r="K37" s="580">
        <v>0</v>
      </c>
      <c r="L37" s="579">
        <v>0</v>
      </c>
      <c r="M37" s="580">
        <v>0</v>
      </c>
      <c r="N37" s="579">
        <v>0</v>
      </c>
      <c r="O37" s="580">
        <v>0</v>
      </c>
      <c r="P37" s="579">
        <v>0</v>
      </c>
      <c r="Q37" s="580">
        <v>0</v>
      </c>
      <c r="R37" s="579">
        <v>0</v>
      </c>
      <c r="S37" s="580">
        <v>0</v>
      </c>
      <c r="T37" s="587">
        <v>0</v>
      </c>
      <c r="U37" s="579">
        <v>0</v>
      </c>
      <c r="V37" s="580">
        <v>0</v>
      </c>
      <c r="W37" s="587">
        <v>0</v>
      </c>
      <c r="X37" s="579">
        <v>0</v>
      </c>
      <c r="Y37" s="580">
        <v>0</v>
      </c>
      <c r="Z37" s="579">
        <v>0</v>
      </c>
      <c r="AA37" s="580">
        <v>0</v>
      </c>
      <c r="AB37" s="579">
        <v>0</v>
      </c>
      <c r="AC37" s="581">
        <v>0</v>
      </c>
      <c r="AD37" s="26">
        <v>66442.649999999994</v>
      </c>
      <c r="AE37" s="580">
        <v>66442.650000000023</v>
      </c>
      <c r="AF37" s="587">
        <v>0</v>
      </c>
      <c r="AG37" s="26">
        <v>0</v>
      </c>
      <c r="AH37" s="580">
        <v>0</v>
      </c>
      <c r="AI37" s="587">
        <v>0</v>
      </c>
      <c r="AJ37" s="579">
        <v>0</v>
      </c>
      <c r="AK37" s="580">
        <v>0</v>
      </c>
      <c r="AL37" s="579">
        <v>0</v>
      </c>
      <c r="AM37" s="581">
        <v>0</v>
      </c>
      <c r="AN37" s="587">
        <v>0</v>
      </c>
      <c r="AO37" s="583">
        <v>66442.649999999994</v>
      </c>
      <c r="AP37" s="584">
        <v>66442.650000000023</v>
      </c>
      <c r="AQ37" s="585">
        <v>66442.650000000023</v>
      </c>
      <c r="AR37" s="586">
        <v>0</v>
      </c>
      <c r="AS37" s="583">
        <v>0</v>
      </c>
      <c r="AT37" s="584">
        <v>0</v>
      </c>
      <c r="AU37" s="585">
        <v>0</v>
      </c>
      <c r="AV37" s="587">
        <v>0</v>
      </c>
      <c r="AW37" s="583">
        <v>66442.649999999994</v>
      </c>
      <c r="AX37" s="583">
        <v>66442.650000000023</v>
      </c>
      <c r="AY37" s="585">
        <v>66442.650000000023</v>
      </c>
      <c r="AZ37" s="586">
        <v>0</v>
      </c>
    </row>
    <row r="38" spans="1:52" x14ac:dyDescent="0.25">
      <c r="A38" s="148" t="s">
        <v>8344</v>
      </c>
      <c r="B38" s="148" t="s">
        <v>8262</v>
      </c>
      <c r="C38" s="148" t="s">
        <v>8213</v>
      </c>
      <c r="D38" s="148" t="s">
        <v>8213</v>
      </c>
      <c r="E38" s="148" t="s">
        <v>836</v>
      </c>
      <c r="F38" s="453" t="s">
        <v>17049</v>
      </c>
      <c r="G38" s="453" t="s">
        <v>16</v>
      </c>
      <c r="H38" s="579">
        <v>0</v>
      </c>
      <c r="I38" s="580">
        <v>0</v>
      </c>
      <c r="J38" s="579">
        <v>0</v>
      </c>
      <c r="K38" s="580">
        <v>0</v>
      </c>
      <c r="L38" s="579">
        <v>0</v>
      </c>
      <c r="M38" s="580">
        <v>0</v>
      </c>
      <c r="N38" s="579">
        <v>0</v>
      </c>
      <c r="O38" s="580">
        <v>0</v>
      </c>
      <c r="P38" s="579">
        <v>0</v>
      </c>
      <c r="Q38" s="580">
        <v>0</v>
      </c>
      <c r="R38" s="579">
        <v>0</v>
      </c>
      <c r="S38" s="580">
        <v>0</v>
      </c>
      <c r="T38" s="587">
        <v>0</v>
      </c>
      <c r="U38" s="579">
        <v>0</v>
      </c>
      <c r="V38" s="580">
        <v>0</v>
      </c>
      <c r="W38" s="587">
        <v>0</v>
      </c>
      <c r="X38" s="579">
        <v>0</v>
      </c>
      <c r="Y38" s="580">
        <v>0</v>
      </c>
      <c r="Z38" s="579">
        <v>0</v>
      </c>
      <c r="AA38" s="580">
        <v>0</v>
      </c>
      <c r="AB38" s="579">
        <v>0</v>
      </c>
      <c r="AC38" s="581">
        <v>0</v>
      </c>
      <c r="AD38" s="26">
        <v>65104.45</v>
      </c>
      <c r="AE38" s="580">
        <v>65104.450000000033</v>
      </c>
      <c r="AF38" s="587">
        <v>0</v>
      </c>
      <c r="AG38" s="26">
        <v>0</v>
      </c>
      <c r="AH38" s="580">
        <v>0</v>
      </c>
      <c r="AI38" s="587">
        <v>0</v>
      </c>
      <c r="AJ38" s="579">
        <v>0</v>
      </c>
      <c r="AK38" s="580">
        <v>0</v>
      </c>
      <c r="AL38" s="579">
        <v>0</v>
      </c>
      <c r="AM38" s="581">
        <v>0</v>
      </c>
      <c r="AN38" s="587">
        <v>0</v>
      </c>
      <c r="AO38" s="583">
        <v>65104.45</v>
      </c>
      <c r="AP38" s="584">
        <v>65104.450000000033</v>
      </c>
      <c r="AQ38" s="585">
        <v>65104.450000000033</v>
      </c>
      <c r="AR38" s="586">
        <v>0</v>
      </c>
      <c r="AS38" s="583">
        <v>0</v>
      </c>
      <c r="AT38" s="584">
        <v>0</v>
      </c>
      <c r="AU38" s="585">
        <v>0</v>
      </c>
      <c r="AV38" s="587">
        <v>0</v>
      </c>
      <c r="AW38" s="583">
        <v>65104.45</v>
      </c>
      <c r="AX38" s="583">
        <v>65104.450000000033</v>
      </c>
      <c r="AY38" s="585">
        <v>65104.450000000033</v>
      </c>
      <c r="AZ38" s="586">
        <v>0</v>
      </c>
    </row>
    <row r="39" spans="1:52" x14ac:dyDescent="0.25">
      <c r="A39" s="148" t="s">
        <v>8344</v>
      </c>
      <c r="B39" s="148" t="s">
        <v>8345</v>
      </c>
      <c r="C39" s="148" t="s">
        <v>8213</v>
      </c>
      <c r="D39" s="148" t="s">
        <v>8213</v>
      </c>
      <c r="E39" s="148" t="s">
        <v>213</v>
      </c>
      <c r="F39" s="453" t="s">
        <v>17049</v>
      </c>
      <c r="G39" s="453" t="s">
        <v>16</v>
      </c>
      <c r="H39" s="579">
        <v>0</v>
      </c>
      <c r="I39" s="580">
        <v>0</v>
      </c>
      <c r="J39" s="579">
        <v>0</v>
      </c>
      <c r="K39" s="580">
        <v>0</v>
      </c>
      <c r="L39" s="579">
        <v>0</v>
      </c>
      <c r="M39" s="580">
        <v>0</v>
      </c>
      <c r="N39" s="579">
        <v>0</v>
      </c>
      <c r="O39" s="580">
        <v>0</v>
      </c>
      <c r="P39" s="579">
        <v>0</v>
      </c>
      <c r="Q39" s="580">
        <v>0</v>
      </c>
      <c r="R39" s="579">
        <v>220896.96</v>
      </c>
      <c r="S39" s="580">
        <v>0</v>
      </c>
      <c r="T39" s="587">
        <v>0</v>
      </c>
      <c r="U39" s="579">
        <v>0</v>
      </c>
      <c r="V39" s="580">
        <v>0</v>
      </c>
      <c r="W39" s="587">
        <v>0</v>
      </c>
      <c r="X39" s="579">
        <v>0</v>
      </c>
      <c r="Y39" s="580">
        <v>0</v>
      </c>
      <c r="Z39" s="579">
        <v>0</v>
      </c>
      <c r="AA39" s="580">
        <v>0</v>
      </c>
      <c r="AB39" s="579">
        <v>0</v>
      </c>
      <c r="AC39" s="581">
        <v>0</v>
      </c>
      <c r="AD39" s="26">
        <v>0</v>
      </c>
      <c r="AE39" s="580">
        <v>0</v>
      </c>
      <c r="AF39" s="587">
        <v>0</v>
      </c>
      <c r="AG39" s="26">
        <v>0</v>
      </c>
      <c r="AH39" s="580">
        <v>0</v>
      </c>
      <c r="AI39" s="587">
        <v>0</v>
      </c>
      <c r="AJ39" s="579">
        <v>0</v>
      </c>
      <c r="AK39" s="580">
        <v>0</v>
      </c>
      <c r="AL39" s="579">
        <v>0</v>
      </c>
      <c r="AM39" s="581">
        <v>0</v>
      </c>
      <c r="AN39" s="587">
        <v>0</v>
      </c>
      <c r="AO39" s="583">
        <v>220896.96</v>
      </c>
      <c r="AP39" s="584">
        <v>0</v>
      </c>
      <c r="AQ39" s="585">
        <v>0</v>
      </c>
      <c r="AR39" s="586">
        <v>0</v>
      </c>
      <c r="AS39" s="583">
        <v>0</v>
      </c>
      <c r="AT39" s="584">
        <v>0</v>
      </c>
      <c r="AU39" s="585">
        <v>0</v>
      </c>
      <c r="AV39" s="587">
        <v>0</v>
      </c>
      <c r="AW39" s="583">
        <v>220896.96</v>
      </c>
      <c r="AX39" s="583">
        <v>0</v>
      </c>
      <c r="AY39" s="585">
        <v>0</v>
      </c>
      <c r="AZ39" s="586">
        <v>0</v>
      </c>
    </row>
    <row r="40" spans="1:52" x14ac:dyDescent="0.25">
      <c r="A40" s="148" t="s">
        <v>8344</v>
      </c>
      <c r="B40" s="148" t="s">
        <v>8827</v>
      </c>
      <c r="C40" s="148" t="s">
        <v>8213</v>
      </c>
      <c r="D40" s="148" t="s">
        <v>8213</v>
      </c>
      <c r="E40" s="148" t="s">
        <v>872</v>
      </c>
      <c r="F40" s="453" t="s">
        <v>17049</v>
      </c>
      <c r="G40" s="453" t="s">
        <v>16</v>
      </c>
      <c r="H40" s="579">
        <v>0</v>
      </c>
      <c r="I40" s="580">
        <v>0</v>
      </c>
      <c r="J40" s="579">
        <v>0</v>
      </c>
      <c r="K40" s="580">
        <v>0</v>
      </c>
      <c r="L40" s="579">
        <v>0</v>
      </c>
      <c r="M40" s="580">
        <v>0</v>
      </c>
      <c r="N40" s="579">
        <v>0</v>
      </c>
      <c r="O40" s="580">
        <v>0</v>
      </c>
      <c r="P40" s="579">
        <v>0</v>
      </c>
      <c r="Q40" s="580">
        <v>0</v>
      </c>
      <c r="R40" s="579">
        <v>0</v>
      </c>
      <c r="S40" s="580">
        <v>0</v>
      </c>
      <c r="T40" s="587">
        <v>0</v>
      </c>
      <c r="U40" s="579">
        <v>0</v>
      </c>
      <c r="V40" s="580">
        <v>0</v>
      </c>
      <c r="W40" s="587">
        <v>0</v>
      </c>
      <c r="X40" s="579">
        <v>0</v>
      </c>
      <c r="Y40" s="580">
        <v>0</v>
      </c>
      <c r="Z40" s="579">
        <v>0</v>
      </c>
      <c r="AA40" s="580">
        <v>0</v>
      </c>
      <c r="AB40" s="579">
        <v>0</v>
      </c>
      <c r="AC40" s="581">
        <v>0</v>
      </c>
      <c r="AD40" s="26">
        <v>19216.75</v>
      </c>
      <c r="AE40" s="580">
        <v>19216.75</v>
      </c>
      <c r="AF40" s="587">
        <v>0</v>
      </c>
      <c r="AG40" s="26">
        <v>120869.5</v>
      </c>
      <c r="AH40" s="580">
        <v>0</v>
      </c>
      <c r="AI40" s="587">
        <v>0</v>
      </c>
      <c r="AJ40" s="579">
        <v>0</v>
      </c>
      <c r="AK40" s="580">
        <v>0</v>
      </c>
      <c r="AL40" s="579">
        <v>0</v>
      </c>
      <c r="AM40" s="581">
        <v>0</v>
      </c>
      <c r="AN40" s="587">
        <v>0</v>
      </c>
      <c r="AO40" s="583">
        <v>140086.25</v>
      </c>
      <c r="AP40" s="584">
        <v>19216.75</v>
      </c>
      <c r="AQ40" s="585">
        <v>19216.75</v>
      </c>
      <c r="AR40" s="586">
        <v>0</v>
      </c>
      <c r="AS40" s="583">
        <v>0</v>
      </c>
      <c r="AT40" s="584">
        <v>0</v>
      </c>
      <c r="AU40" s="585">
        <v>0</v>
      </c>
      <c r="AV40" s="587">
        <v>0</v>
      </c>
      <c r="AW40" s="583">
        <v>140086.25</v>
      </c>
      <c r="AX40" s="583">
        <v>19216.75</v>
      </c>
      <c r="AY40" s="585">
        <v>19216.75</v>
      </c>
      <c r="AZ40" s="586">
        <v>0</v>
      </c>
    </row>
    <row r="41" spans="1:52" x14ac:dyDescent="0.25">
      <c r="A41" s="148" t="s">
        <v>8344</v>
      </c>
      <c r="B41" s="148" t="s">
        <v>8314</v>
      </c>
      <c r="C41" s="148" t="s">
        <v>8213</v>
      </c>
      <c r="D41" s="148" t="s">
        <v>8213</v>
      </c>
      <c r="E41" s="148" t="s">
        <v>17162</v>
      </c>
      <c r="F41" s="453" t="s">
        <v>17049</v>
      </c>
      <c r="G41" s="453" t="s">
        <v>16</v>
      </c>
      <c r="H41" s="579">
        <v>0</v>
      </c>
      <c r="I41" s="580">
        <v>0</v>
      </c>
      <c r="J41" s="579">
        <v>0</v>
      </c>
      <c r="K41" s="580">
        <v>0</v>
      </c>
      <c r="L41" s="579">
        <v>0</v>
      </c>
      <c r="M41" s="580">
        <v>0</v>
      </c>
      <c r="N41" s="579">
        <v>0</v>
      </c>
      <c r="O41" s="580">
        <v>0</v>
      </c>
      <c r="P41" s="579">
        <v>0</v>
      </c>
      <c r="Q41" s="580">
        <v>0</v>
      </c>
      <c r="R41" s="579">
        <v>0</v>
      </c>
      <c r="S41" s="580">
        <v>0</v>
      </c>
      <c r="T41" s="587">
        <v>0</v>
      </c>
      <c r="U41" s="579">
        <v>0</v>
      </c>
      <c r="V41" s="580">
        <v>0</v>
      </c>
      <c r="W41" s="587">
        <v>0</v>
      </c>
      <c r="X41" s="579">
        <v>0</v>
      </c>
      <c r="Y41" s="580">
        <v>0</v>
      </c>
      <c r="Z41" s="579">
        <v>0</v>
      </c>
      <c r="AA41" s="580">
        <v>0</v>
      </c>
      <c r="AB41" s="579">
        <v>0</v>
      </c>
      <c r="AC41" s="581">
        <v>0</v>
      </c>
      <c r="AD41" s="26">
        <v>1499488.9</v>
      </c>
      <c r="AE41" s="580">
        <v>1493309.5599999996</v>
      </c>
      <c r="AF41" s="587">
        <v>0</v>
      </c>
      <c r="AG41" s="26">
        <v>0</v>
      </c>
      <c r="AH41" s="580">
        <v>0</v>
      </c>
      <c r="AI41" s="587">
        <v>0</v>
      </c>
      <c r="AJ41" s="579">
        <v>0</v>
      </c>
      <c r="AK41" s="580">
        <v>0</v>
      </c>
      <c r="AL41" s="579">
        <v>0</v>
      </c>
      <c r="AM41" s="581">
        <v>0</v>
      </c>
      <c r="AN41" s="587">
        <v>0</v>
      </c>
      <c r="AO41" s="583">
        <v>1499488.9</v>
      </c>
      <c r="AP41" s="584">
        <v>1493309.5599999996</v>
      </c>
      <c r="AQ41" s="585">
        <v>1493309.5599999996</v>
      </c>
      <c r="AR41" s="586">
        <v>0</v>
      </c>
      <c r="AS41" s="583">
        <v>0</v>
      </c>
      <c r="AT41" s="584">
        <v>0</v>
      </c>
      <c r="AU41" s="585">
        <v>0</v>
      </c>
      <c r="AV41" s="587">
        <v>0</v>
      </c>
      <c r="AW41" s="583">
        <v>1499488.9</v>
      </c>
      <c r="AX41" s="583">
        <v>1493309.5599999996</v>
      </c>
      <c r="AY41" s="585">
        <v>1493309.5599999996</v>
      </c>
      <c r="AZ41" s="586">
        <v>0</v>
      </c>
    </row>
    <row r="42" spans="1:52" x14ac:dyDescent="0.25">
      <c r="A42" s="148" t="s">
        <v>8344</v>
      </c>
      <c r="B42" s="148" t="s">
        <v>8332</v>
      </c>
      <c r="C42" s="148" t="s">
        <v>8213</v>
      </c>
      <c r="D42" s="148" t="s">
        <v>8213</v>
      </c>
      <c r="E42" s="148" t="s">
        <v>17163</v>
      </c>
      <c r="F42" s="453" t="s">
        <v>17049</v>
      </c>
      <c r="G42" s="453" t="s">
        <v>16</v>
      </c>
      <c r="H42" s="579">
        <v>0</v>
      </c>
      <c r="I42" s="580">
        <v>0</v>
      </c>
      <c r="J42" s="579">
        <v>0</v>
      </c>
      <c r="K42" s="580">
        <v>0</v>
      </c>
      <c r="L42" s="579">
        <v>0</v>
      </c>
      <c r="M42" s="580">
        <v>0</v>
      </c>
      <c r="N42" s="579">
        <v>0</v>
      </c>
      <c r="O42" s="580">
        <v>0</v>
      </c>
      <c r="P42" s="579">
        <v>0</v>
      </c>
      <c r="Q42" s="580">
        <v>0</v>
      </c>
      <c r="R42" s="579">
        <v>0</v>
      </c>
      <c r="S42" s="580">
        <v>0</v>
      </c>
      <c r="T42" s="587">
        <v>0</v>
      </c>
      <c r="U42" s="579">
        <v>0</v>
      </c>
      <c r="V42" s="580">
        <v>0</v>
      </c>
      <c r="W42" s="587">
        <v>0</v>
      </c>
      <c r="X42" s="579">
        <v>0</v>
      </c>
      <c r="Y42" s="580">
        <v>0</v>
      </c>
      <c r="Z42" s="579">
        <v>0</v>
      </c>
      <c r="AA42" s="580">
        <v>0</v>
      </c>
      <c r="AB42" s="579">
        <v>0</v>
      </c>
      <c r="AC42" s="581">
        <v>0</v>
      </c>
      <c r="AD42" s="26">
        <v>554015.22</v>
      </c>
      <c r="AE42" s="580">
        <v>554015.21999999951</v>
      </c>
      <c r="AF42" s="587">
        <v>0</v>
      </c>
      <c r="AG42" s="26">
        <v>0</v>
      </c>
      <c r="AH42" s="580">
        <v>0</v>
      </c>
      <c r="AI42" s="587">
        <v>0</v>
      </c>
      <c r="AJ42" s="579">
        <v>0</v>
      </c>
      <c r="AK42" s="580">
        <v>0</v>
      </c>
      <c r="AL42" s="579">
        <v>0</v>
      </c>
      <c r="AM42" s="581">
        <v>0</v>
      </c>
      <c r="AN42" s="587">
        <v>0</v>
      </c>
      <c r="AO42" s="583">
        <v>554015.22</v>
      </c>
      <c r="AP42" s="584">
        <v>554015.21999999951</v>
      </c>
      <c r="AQ42" s="585">
        <v>554015.21999999951</v>
      </c>
      <c r="AR42" s="586">
        <v>0</v>
      </c>
      <c r="AS42" s="583">
        <v>0</v>
      </c>
      <c r="AT42" s="584">
        <v>0</v>
      </c>
      <c r="AU42" s="585">
        <v>0</v>
      </c>
      <c r="AV42" s="587">
        <v>0</v>
      </c>
      <c r="AW42" s="583">
        <v>554015.22</v>
      </c>
      <c r="AX42" s="583">
        <v>554015.21999999951</v>
      </c>
      <c r="AY42" s="585">
        <v>554015.21999999951</v>
      </c>
      <c r="AZ42" s="586">
        <v>0</v>
      </c>
    </row>
    <row r="43" spans="1:52" x14ac:dyDescent="0.25">
      <c r="A43" s="148" t="s">
        <v>8344</v>
      </c>
      <c r="B43" s="148" t="s">
        <v>9458</v>
      </c>
      <c r="C43" s="148" t="s">
        <v>8213</v>
      </c>
      <c r="D43" s="148" t="s">
        <v>8213</v>
      </c>
      <c r="E43" s="148" t="s">
        <v>17164</v>
      </c>
      <c r="F43" s="453" t="s">
        <v>17049</v>
      </c>
      <c r="G43" s="453" t="s">
        <v>16</v>
      </c>
      <c r="H43" s="579">
        <v>0</v>
      </c>
      <c r="I43" s="580">
        <v>0</v>
      </c>
      <c r="J43" s="579">
        <v>0</v>
      </c>
      <c r="K43" s="580">
        <v>0</v>
      </c>
      <c r="L43" s="579">
        <v>0</v>
      </c>
      <c r="M43" s="580">
        <v>0</v>
      </c>
      <c r="N43" s="579">
        <v>0</v>
      </c>
      <c r="O43" s="580">
        <v>0</v>
      </c>
      <c r="P43" s="579">
        <v>0</v>
      </c>
      <c r="Q43" s="580">
        <v>0</v>
      </c>
      <c r="R43" s="579">
        <v>0</v>
      </c>
      <c r="S43" s="580">
        <v>0</v>
      </c>
      <c r="T43" s="587">
        <v>0</v>
      </c>
      <c r="U43" s="579">
        <v>0</v>
      </c>
      <c r="V43" s="580">
        <v>0</v>
      </c>
      <c r="W43" s="587">
        <v>0</v>
      </c>
      <c r="X43" s="579">
        <v>0</v>
      </c>
      <c r="Y43" s="580">
        <v>0</v>
      </c>
      <c r="Z43" s="579">
        <v>0</v>
      </c>
      <c r="AA43" s="580">
        <v>0</v>
      </c>
      <c r="AB43" s="579">
        <v>0</v>
      </c>
      <c r="AC43" s="581">
        <v>0</v>
      </c>
      <c r="AD43" s="26">
        <v>76472.12</v>
      </c>
      <c r="AE43" s="580">
        <v>76472.12000000001</v>
      </c>
      <c r="AF43" s="587">
        <v>0</v>
      </c>
      <c r="AG43" s="26">
        <v>0</v>
      </c>
      <c r="AH43" s="580">
        <v>0</v>
      </c>
      <c r="AI43" s="587">
        <v>0</v>
      </c>
      <c r="AJ43" s="579">
        <v>0</v>
      </c>
      <c r="AK43" s="580">
        <v>0</v>
      </c>
      <c r="AL43" s="579">
        <v>0</v>
      </c>
      <c r="AM43" s="581">
        <v>0</v>
      </c>
      <c r="AN43" s="587">
        <v>0</v>
      </c>
      <c r="AO43" s="583">
        <v>76472.12</v>
      </c>
      <c r="AP43" s="584">
        <v>76472.12000000001</v>
      </c>
      <c r="AQ43" s="585">
        <v>76472.12000000001</v>
      </c>
      <c r="AR43" s="586">
        <v>0</v>
      </c>
      <c r="AS43" s="583">
        <v>0</v>
      </c>
      <c r="AT43" s="584">
        <v>0</v>
      </c>
      <c r="AU43" s="585">
        <v>0</v>
      </c>
      <c r="AV43" s="587">
        <v>0</v>
      </c>
      <c r="AW43" s="583">
        <v>76472.12</v>
      </c>
      <c r="AX43" s="583">
        <v>76472.12000000001</v>
      </c>
      <c r="AY43" s="585">
        <v>76472.12000000001</v>
      </c>
      <c r="AZ43" s="586">
        <v>0</v>
      </c>
    </row>
    <row r="44" spans="1:52" x14ac:dyDescent="0.25">
      <c r="A44" s="148" t="s">
        <v>8334</v>
      </c>
      <c r="B44" s="148" t="s">
        <v>8384</v>
      </c>
      <c r="C44" s="148" t="s">
        <v>8213</v>
      </c>
      <c r="D44" s="148" t="s">
        <v>8213</v>
      </c>
      <c r="E44" s="148" t="s">
        <v>401</v>
      </c>
      <c r="F44" s="453" t="s">
        <v>17047</v>
      </c>
      <c r="G44" s="453" t="s">
        <v>14</v>
      </c>
      <c r="H44" s="579">
        <v>0</v>
      </c>
      <c r="I44" s="580">
        <v>0</v>
      </c>
      <c r="J44" s="579">
        <v>0</v>
      </c>
      <c r="K44" s="580">
        <v>0</v>
      </c>
      <c r="L44" s="579">
        <v>0</v>
      </c>
      <c r="M44" s="580">
        <v>0</v>
      </c>
      <c r="N44" s="579">
        <v>0</v>
      </c>
      <c r="O44" s="580">
        <v>0</v>
      </c>
      <c r="P44" s="579">
        <v>0</v>
      </c>
      <c r="Q44" s="580">
        <v>0</v>
      </c>
      <c r="R44" s="579">
        <v>0</v>
      </c>
      <c r="S44" s="580">
        <v>0</v>
      </c>
      <c r="T44" s="587">
        <v>0</v>
      </c>
      <c r="U44" s="579">
        <v>0</v>
      </c>
      <c r="V44" s="580">
        <v>0</v>
      </c>
      <c r="W44" s="587">
        <v>0</v>
      </c>
      <c r="X44" s="579">
        <v>0</v>
      </c>
      <c r="Y44" s="580">
        <v>0</v>
      </c>
      <c r="Z44" s="579">
        <v>0</v>
      </c>
      <c r="AA44" s="580">
        <v>0</v>
      </c>
      <c r="AB44" s="579">
        <v>0</v>
      </c>
      <c r="AC44" s="581">
        <v>0</v>
      </c>
      <c r="AD44" s="26">
        <v>633575.57999999996</v>
      </c>
      <c r="AE44" s="580">
        <v>633575.58000000066</v>
      </c>
      <c r="AF44" s="587">
        <v>0</v>
      </c>
      <c r="AG44" s="26">
        <v>0</v>
      </c>
      <c r="AH44" s="580">
        <v>0</v>
      </c>
      <c r="AI44" s="587">
        <v>0</v>
      </c>
      <c r="AJ44" s="579">
        <v>0</v>
      </c>
      <c r="AK44" s="580">
        <v>0</v>
      </c>
      <c r="AL44" s="579">
        <v>0</v>
      </c>
      <c r="AM44" s="581">
        <v>0</v>
      </c>
      <c r="AN44" s="587">
        <v>0</v>
      </c>
      <c r="AO44" s="583">
        <v>633575.57999999996</v>
      </c>
      <c r="AP44" s="584">
        <v>633575.58000000066</v>
      </c>
      <c r="AQ44" s="585">
        <v>633575.58000000066</v>
      </c>
      <c r="AR44" s="586">
        <v>0</v>
      </c>
      <c r="AS44" s="583">
        <v>0</v>
      </c>
      <c r="AT44" s="584">
        <v>0</v>
      </c>
      <c r="AU44" s="585">
        <v>0</v>
      </c>
      <c r="AV44" s="587">
        <v>0</v>
      </c>
      <c r="AW44" s="583">
        <v>633575.57999999996</v>
      </c>
      <c r="AX44" s="583">
        <v>633575.58000000066</v>
      </c>
      <c r="AY44" s="585">
        <v>633575.58000000066</v>
      </c>
      <c r="AZ44" s="586">
        <v>0</v>
      </c>
    </row>
    <row r="45" spans="1:52" x14ac:dyDescent="0.25">
      <c r="A45" s="148" t="s">
        <v>8334</v>
      </c>
      <c r="B45" s="148" t="s">
        <v>8223</v>
      </c>
      <c r="C45" s="148" t="s">
        <v>8213</v>
      </c>
      <c r="D45" s="148" t="s">
        <v>8213</v>
      </c>
      <c r="E45" s="148" t="s">
        <v>987</v>
      </c>
      <c r="F45" s="453" t="s">
        <v>17047</v>
      </c>
      <c r="G45" s="453" t="s">
        <v>14</v>
      </c>
      <c r="H45" s="579">
        <v>0</v>
      </c>
      <c r="I45" s="580">
        <v>0</v>
      </c>
      <c r="J45" s="579">
        <v>0</v>
      </c>
      <c r="K45" s="580">
        <v>0</v>
      </c>
      <c r="L45" s="579">
        <v>0</v>
      </c>
      <c r="M45" s="580">
        <v>0</v>
      </c>
      <c r="N45" s="579">
        <v>0</v>
      </c>
      <c r="O45" s="580">
        <v>0</v>
      </c>
      <c r="P45" s="579">
        <v>0</v>
      </c>
      <c r="Q45" s="580">
        <v>0</v>
      </c>
      <c r="R45" s="579">
        <v>164816.31</v>
      </c>
      <c r="S45" s="580">
        <v>0</v>
      </c>
      <c r="T45" s="587">
        <v>0</v>
      </c>
      <c r="U45" s="579">
        <v>2412779.5699999998</v>
      </c>
      <c r="V45" s="580">
        <v>0</v>
      </c>
      <c r="W45" s="587">
        <v>0</v>
      </c>
      <c r="X45" s="579">
        <v>0</v>
      </c>
      <c r="Y45" s="580">
        <v>0</v>
      </c>
      <c r="Z45" s="579">
        <v>0</v>
      </c>
      <c r="AA45" s="580">
        <v>0</v>
      </c>
      <c r="AB45" s="579">
        <v>0</v>
      </c>
      <c r="AC45" s="581">
        <v>0</v>
      </c>
      <c r="AD45" s="26">
        <v>0</v>
      </c>
      <c r="AE45" s="580">
        <v>0</v>
      </c>
      <c r="AF45" s="587">
        <v>0</v>
      </c>
      <c r="AG45" s="26">
        <v>0</v>
      </c>
      <c r="AH45" s="580">
        <v>0</v>
      </c>
      <c r="AI45" s="587">
        <v>0</v>
      </c>
      <c r="AJ45" s="579">
        <v>0</v>
      </c>
      <c r="AK45" s="580">
        <v>0</v>
      </c>
      <c r="AL45" s="579">
        <v>0</v>
      </c>
      <c r="AM45" s="581">
        <v>0</v>
      </c>
      <c r="AN45" s="587">
        <v>0</v>
      </c>
      <c r="AO45" s="583">
        <v>2577595.88</v>
      </c>
      <c r="AP45" s="584">
        <v>2412779.5699999998</v>
      </c>
      <c r="AQ45" s="585">
        <v>0</v>
      </c>
      <c r="AR45" s="586">
        <v>0</v>
      </c>
      <c r="AS45" s="583">
        <v>0</v>
      </c>
      <c r="AT45" s="584">
        <v>0</v>
      </c>
      <c r="AU45" s="585">
        <v>0</v>
      </c>
      <c r="AV45" s="587">
        <v>0</v>
      </c>
      <c r="AW45" s="583">
        <v>2577595.88</v>
      </c>
      <c r="AX45" s="583">
        <v>2412779.5699999998</v>
      </c>
      <c r="AY45" s="585">
        <v>0</v>
      </c>
      <c r="AZ45" s="586">
        <v>0</v>
      </c>
    </row>
    <row r="46" spans="1:52" x14ac:dyDescent="0.25">
      <c r="A46" s="148" t="s">
        <v>8334</v>
      </c>
      <c r="B46" s="148" t="s">
        <v>8320</v>
      </c>
      <c r="C46" s="148" t="s">
        <v>8213</v>
      </c>
      <c r="D46" s="148" t="s">
        <v>8213</v>
      </c>
      <c r="E46" s="148" t="s">
        <v>1015</v>
      </c>
      <c r="F46" s="453" t="s">
        <v>17047</v>
      </c>
      <c r="G46" s="453" t="s">
        <v>14</v>
      </c>
      <c r="H46" s="579">
        <v>0</v>
      </c>
      <c r="I46" s="580">
        <v>0</v>
      </c>
      <c r="J46" s="579">
        <v>0</v>
      </c>
      <c r="K46" s="580">
        <v>0</v>
      </c>
      <c r="L46" s="579">
        <v>0</v>
      </c>
      <c r="M46" s="580">
        <v>0</v>
      </c>
      <c r="N46" s="579">
        <v>0</v>
      </c>
      <c r="O46" s="580">
        <v>0</v>
      </c>
      <c r="P46" s="579">
        <v>0</v>
      </c>
      <c r="Q46" s="580">
        <v>0</v>
      </c>
      <c r="R46" s="579">
        <v>0</v>
      </c>
      <c r="S46" s="580">
        <v>0</v>
      </c>
      <c r="T46" s="587">
        <v>0</v>
      </c>
      <c r="U46" s="579">
        <v>0</v>
      </c>
      <c r="V46" s="580">
        <v>0</v>
      </c>
      <c r="W46" s="587">
        <v>0</v>
      </c>
      <c r="X46" s="579">
        <v>0</v>
      </c>
      <c r="Y46" s="580">
        <v>0</v>
      </c>
      <c r="Z46" s="579">
        <v>0</v>
      </c>
      <c r="AA46" s="580">
        <v>0</v>
      </c>
      <c r="AB46" s="579">
        <v>0</v>
      </c>
      <c r="AC46" s="581">
        <v>0</v>
      </c>
      <c r="AD46" s="26">
        <v>39506.160000000003</v>
      </c>
      <c r="AE46" s="580">
        <v>39506.160000000003</v>
      </c>
      <c r="AF46" s="587">
        <v>0</v>
      </c>
      <c r="AG46" s="26">
        <v>0</v>
      </c>
      <c r="AH46" s="580">
        <v>0</v>
      </c>
      <c r="AI46" s="587">
        <v>0</v>
      </c>
      <c r="AJ46" s="579">
        <v>0</v>
      </c>
      <c r="AK46" s="580">
        <v>0</v>
      </c>
      <c r="AL46" s="579">
        <v>0</v>
      </c>
      <c r="AM46" s="581">
        <v>0</v>
      </c>
      <c r="AN46" s="587">
        <v>0</v>
      </c>
      <c r="AO46" s="583">
        <v>39506.160000000003</v>
      </c>
      <c r="AP46" s="584">
        <v>39506.160000000003</v>
      </c>
      <c r="AQ46" s="585">
        <v>39506.160000000003</v>
      </c>
      <c r="AR46" s="586">
        <v>0</v>
      </c>
      <c r="AS46" s="583">
        <v>0</v>
      </c>
      <c r="AT46" s="584">
        <v>0</v>
      </c>
      <c r="AU46" s="585">
        <v>0</v>
      </c>
      <c r="AV46" s="587">
        <v>0</v>
      </c>
      <c r="AW46" s="583">
        <v>39506.160000000003</v>
      </c>
      <c r="AX46" s="583">
        <v>39506.160000000003</v>
      </c>
      <c r="AY46" s="585">
        <v>39506.160000000003</v>
      </c>
      <c r="AZ46" s="586">
        <v>0</v>
      </c>
    </row>
    <row r="47" spans="1:52" x14ac:dyDescent="0.25">
      <c r="A47" s="148" t="s">
        <v>8334</v>
      </c>
      <c r="B47" s="148" t="s">
        <v>8482</v>
      </c>
      <c r="C47" s="148" t="s">
        <v>8213</v>
      </c>
      <c r="D47" s="148" t="s">
        <v>8213</v>
      </c>
      <c r="E47" s="148" t="s">
        <v>1024</v>
      </c>
      <c r="F47" s="453" t="s">
        <v>17047</v>
      </c>
      <c r="G47" s="453" t="s">
        <v>14</v>
      </c>
      <c r="H47" s="579">
        <v>0</v>
      </c>
      <c r="I47" s="580">
        <v>0</v>
      </c>
      <c r="J47" s="579">
        <v>0</v>
      </c>
      <c r="K47" s="580">
        <v>0</v>
      </c>
      <c r="L47" s="579">
        <v>0</v>
      </c>
      <c r="M47" s="580">
        <v>0</v>
      </c>
      <c r="N47" s="579">
        <v>0</v>
      </c>
      <c r="O47" s="580">
        <v>0</v>
      </c>
      <c r="P47" s="579">
        <v>0</v>
      </c>
      <c r="Q47" s="580">
        <v>0</v>
      </c>
      <c r="R47" s="579">
        <v>0</v>
      </c>
      <c r="S47" s="580">
        <v>0</v>
      </c>
      <c r="T47" s="587">
        <v>0</v>
      </c>
      <c r="U47" s="579">
        <v>0</v>
      </c>
      <c r="V47" s="580">
        <v>0</v>
      </c>
      <c r="W47" s="587">
        <v>0</v>
      </c>
      <c r="X47" s="579">
        <v>0</v>
      </c>
      <c r="Y47" s="580">
        <v>0</v>
      </c>
      <c r="Z47" s="579">
        <v>0</v>
      </c>
      <c r="AA47" s="580">
        <v>0</v>
      </c>
      <c r="AB47" s="579">
        <v>0</v>
      </c>
      <c r="AC47" s="581">
        <v>0</v>
      </c>
      <c r="AD47" s="26">
        <v>0</v>
      </c>
      <c r="AE47" s="580">
        <v>0</v>
      </c>
      <c r="AF47" s="587">
        <v>0</v>
      </c>
      <c r="AG47" s="26">
        <v>100000</v>
      </c>
      <c r="AH47" s="580">
        <v>0</v>
      </c>
      <c r="AI47" s="587">
        <v>0</v>
      </c>
      <c r="AJ47" s="579">
        <v>0</v>
      </c>
      <c r="AK47" s="580">
        <v>0</v>
      </c>
      <c r="AL47" s="579">
        <v>0</v>
      </c>
      <c r="AM47" s="581">
        <v>0</v>
      </c>
      <c r="AN47" s="587">
        <v>0</v>
      </c>
      <c r="AO47" s="583">
        <v>100000</v>
      </c>
      <c r="AP47" s="584">
        <v>0</v>
      </c>
      <c r="AQ47" s="585">
        <v>0</v>
      </c>
      <c r="AR47" s="586">
        <v>0</v>
      </c>
      <c r="AS47" s="583">
        <v>0</v>
      </c>
      <c r="AT47" s="584">
        <v>0</v>
      </c>
      <c r="AU47" s="585">
        <v>0</v>
      </c>
      <c r="AV47" s="587">
        <v>0</v>
      </c>
      <c r="AW47" s="583">
        <v>100000</v>
      </c>
      <c r="AX47" s="583">
        <v>0</v>
      </c>
      <c r="AY47" s="585">
        <v>0</v>
      </c>
      <c r="AZ47" s="586">
        <v>0</v>
      </c>
    </row>
    <row r="48" spans="1:52" x14ac:dyDescent="0.25">
      <c r="A48" s="148" t="s">
        <v>8334</v>
      </c>
      <c r="B48" s="148" t="s">
        <v>8365</v>
      </c>
      <c r="C48" s="148" t="s">
        <v>8213</v>
      </c>
      <c r="D48" s="148" t="s">
        <v>8213</v>
      </c>
      <c r="E48" s="148" t="s">
        <v>17165</v>
      </c>
      <c r="F48" s="453" t="s">
        <v>17047</v>
      </c>
      <c r="G48" s="453" t="s">
        <v>14</v>
      </c>
      <c r="H48" s="579">
        <v>0</v>
      </c>
      <c r="I48" s="580">
        <v>0</v>
      </c>
      <c r="J48" s="579">
        <v>0</v>
      </c>
      <c r="K48" s="580">
        <v>0</v>
      </c>
      <c r="L48" s="579">
        <v>0</v>
      </c>
      <c r="M48" s="580">
        <v>0</v>
      </c>
      <c r="N48" s="579">
        <v>0</v>
      </c>
      <c r="O48" s="580">
        <v>0</v>
      </c>
      <c r="P48" s="579">
        <v>0</v>
      </c>
      <c r="Q48" s="580">
        <v>0</v>
      </c>
      <c r="R48" s="579">
        <v>0</v>
      </c>
      <c r="S48" s="580">
        <v>0</v>
      </c>
      <c r="T48" s="587">
        <v>0</v>
      </c>
      <c r="U48" s="579">
        <v>0</v>
      </c>
      <c r="V48" s="580">
        <v>0</v>
      </c>
      <c r="W48" s="587">
        <v>0</v>
      </c>
      <c r="X48" s="579">
        <v>0</v>
      </c>
      <c r="Y48" s="580">
        <v>0</v>
      </c>
      <c r="Z48" s="579">
        <v>0</v>
      </c>
      <c r="AA48" s="580">
        <v>0</v>
      </c>
      <c r="AB48" s="579">
        <v>0</v>
      </c>
      <c r="AC48" s="581">
        <v>0</v>
      </c>
      <c r="AD48" s="26">
        <v>0</v>
      </c>
      <c r="AE48" s="580">
        <v>0</v>
      </c>
      <c r="AF48" s="587">
        <v>0</v>
      </c>
      <c r="AG48" s="26">
        <v>486651.86</v>
      </c>
      <c r="AH48" s="580">
        <v>0</v>
      </c>
      <c r="AI48" s="587">
        <v>0</v>
      </c>
      <c r="AJ48" s="579">
        <v>0</v>
      </c>
      <c r="AK48" s="580">
        <v>0</v>
      </c>
      <c r="AL48" s="579">
        <v>0</v>
      </c>
      <c r="AM48" s="581">
        <v>0</v>
      </c>
      <c r="AN48" s="587">
        <v>0</v>
      </c>
      <c r="AO48" s="583">
        <v>486651.86</v>
      </c>
      <c r="AP48" s="584">
        <v>0</v>
      </c>
      <c r="AQ48" s="585">
        <v>0</v>
      </c>
      <c r="AR48" s="586">
        <v>0</v>
      </c>
      <c r="AS48" s="583">
        <v>0</v>
      </c>
      <c r="AT48" s="584">
        <v>0</v>
      </c>
      <c r="AU48" s="585">
        <v>0</v>
      </c>
      <c r="AV48" s="587">
        <v>0</v>
      </c>
      <c r="AW48" s="583">
        <v>486651.86</v>
      </c>
      <c r="AX48" s="583">
        <v>0</v>
      </c>
      <c r="AY48" s="585">
        <v>0</v>
      </c>
      <c r="AZ48" s="586">
        <v>0</v>
      </c>
    </row>
    <row r="49" spans="1:52" x14ac:dyDescent="0.25">
      <c r="A49" s="148" t="s">
        <v>8334</v>
      </c>
      <c r="B49" s="148" t="s">
        <v>9122</v>
      </c>
      <c r="C49" s="148" t="s">
        <v>8213</v>
      </c>
      <c r="D49" s="148" t="s">
        <v>8213</v>
      </c>
      <c r="E49" s="148" t="s">
        <v>17166</v>
      </c>
      <c r="F49" s="453" t="s">
        <v>17047</v>
      </c>
      <c r="G49" s="453" t="s">
        <v>14</v>
      </c>
      <c r="H49" s="579">
        <v>0</v>
      </c>
      <c r="I49" s="580">
        <v>0</v>
      </c>
      <c r="J49" s="579">
        <v>0</v>
      </c>
      <c r="K49" s="580">
        <v>0</v>
      </c>
      <c r="L49" s="579">
        <v>0</v>
      </c>
      <c r="M49" s="580">
        <v>0</v>
      </c>
      <c r="N49" s="579">
        <v>0</v>
      </c>
      <c r="O49" s="580">
        <v>0</v>
      </c>
      <c r="P49" s="579">
        <v>0</v>
      </c>
      <c r="Q49" s="580">
        <v>0</v>
      </c>
      <c r="R49" s="579">
        <v>0</v>
      </c>
      <c r="S49" s="580">
        <v>0</v>
      </c>
      <c r="T49" s="587">
        <v>0</v>
      </c>
      <c r="U49" s="579">
        <v>0</v>
      </c>
      <c r="V49" s="580">
        <v>0</v>
      </c>
      <c r="W49" s="587">
        <v>0</v>
      </c>
      <c r="X49" s="579">
        <v>0</v>
      </c>
      <c r="Y49" s="580">
        <v>0</v>
      </c>
      <c r="Z49" s="579">
        <v>0</v>
      </c>
      <c r="AA49" s="580">
        <v>0</v>
      </c>
      <c r="AB49" s="579">
        <v>0</v>
      </c>
      <c r="AC49" s="581">
        <v>0</v>
      </c>
      <c r="AD49" s="26">
        <v>0</v>
      </c>
      <c r="AE49" s="580">
        <v>0</v>
      </c>
      <c r="AF49" s="587">
        <v>0</v>
      </c>
      <c r="AG49" s="26">
        <v>135374.07</v>
      </c>
      <c r="AH49" s="580">
        <v>0</v>
      </c>
      <c r="AI49" s="587">
        <v>18001.37</v>
      </c>
      <c r="AJ49" s="579">
        <v>0</v>
      </c>
      <c r="AK49" s="580">
        <v>0</v>
      </c>
      <c r="AL49" s="579">
        <v>0</v>
      </c>
      <c r="AM49" s="581">
        <v>0</v>
      </c>
      <c r="AN49" s="587">
        <v>0</v>
      </c>
      <c r="AO49" s="583">
        <v>135374.07</v>
      </c>
      <c r="AP49" s="584">
        <v>0</v>
      </c>
      <c r="AQ49" s="585">
        <v>0</v>
      </c>
      <c r="AR49" s="586">
        <v>18001.37</v>
      </c>
      <c r="AS49" s="583">
        <v>0</v>
      </c>
      <c r="AT49" s="584">
        <v>0</v>
      </c>
      <c r="AU49" s="585">
        <v>0</v>
      </c>
      <c r="AV49" s="587">
        <v>0</v>
      </c>
      <c r="AW49" s="583">
        <v>135374.07</v>
      </c>
      <c r="AX49" s="583">
        <v>0</v>
      </c>
      <c r="AY49" s="585">
        <v>0</v>
      </c>
      <c r="AZ49" s="586">
        <v>18001.37</v>
      </c>
    </row>
    <row r="50" spans="1:52" x14ac:dyDescent="0.25">
      <c r="A50" s="148" t="s">
        <v>8334</v>
      </c>
      <c r="B50" s="148" t="s">
        <v>9313</v>
      </c>
      <c r="C50" s="148" t="s">
        <v>8213</v>
      </c>
      <c r="D50" s="148" t="s">
        <v>8213</v>
      </c>
      <c r="E50" s="148" t="s">
        <v>17080</v>
      </c>
      <c r="F50" s="453" t="s">
        <v>17047</v>
      </c>
      <c r="G50" s="453" t="s">
        <v>14</v>
      </c>
      <c r="H50" s="579">
        <v>0</v>
      </c>
      <c r="I50" s="580">
        <v>0</v>
      </c>
      <c r="J50" s="579">
        <v>0</v>
      </c>
      <c r="K50" s="580">
        <v>0</v>
      </c>
      <c r="L50" s="579">
        <v>0</v>
      </c>
      <c r="M50" s="580">
        <v>0</v>
      </c>
      <c r="N50" s="579">
        <v>0</v>
      </c>
      <c r="O50" s="580">
        <v>0</v>
      </c>
      <c r="P50" s="579">
        <v>0</v>
      </c>
      <c r="Q50" s="580">
        <v>0</v>
      </c>
      <c r="R50" s="579">
        <v>0</v>
      </c>
      <c r="S50" s="580">
        <v>0</v>
      </c>
      <c r="T50" s="587">
        <v>0</v>
      </c>
      <c r="U50" s="579">
        <v>0</v>
      </c>
      <c r="V50" s="580">
        <v>0</v>
      </c>
      <c r="W50" s="587">
        <v>0</v>
      </c>
      <c r="X50" s="579">
        <v>0</v>
      </c>
      <c r="Y50" s="580">
        <v>0</v>
      </c>
      <c r="Z50" s="579">
        <v>0</v>
      </c>
      <c r="AA50" s="580">
        <v>0</v>
      </c>
      <c r="AB50" s="579">
        <v>0</v>
      </c>
      <c r="AC50" s="581">
        <v>0</v>
      </c>
      <c r="AD50" s="26">
        <v>32214.720000000001</v>
      </c>
      <c r="AE50" s="580">
        <v>32214.720000000001</v>
      </c>
      <c r="AF50" s="587">
        <v>0</v>
      </c>
      <c r="AG50" s="26">
        <v>0</v>
      </c>
      <c r="AH50" s="580">
        <v>0</v>
      </c>
      <c r="AI50" s="587">
        <v>0</v>
      </c>
      <c r="AJ50" s="579">
        <v>0</v>
      </c>
      <c r="AK50" s="580">
        <v>0</v>
      </c>
      <c r="AL50" s="579">
        <v>0</v>
      </c>
      <c r="AM50" s="581">
        <v>0</v>
      </c>
      <c r="AN50" s="587">
        <v>0</v>
      </c>
      <c r="AO50" s="583">
        <v>32214.720000000001</v>
      </c>
      <c r="AP50" s="584">
        <v>32214.720000000001</v>
      </c>
      <c r="AQ50" s="585">
        <v>32214.720000000001</v>
      </c>
      <c r="AR50" s="586">
        <v>0</v>
      </c>
      <c r="AS50" s="583">
        <v>0</v>
      </c>
      <c r="AT50" s="584">
        <v>0</v>
      </c>
      <c r="AU50" s="585">
        <v>0</v>
      </c>
      <c r="AV50" s="587">
        <v>0</v>
      </c>
      <c r="AW50" s="583">
        <v>32214.720000000001</v>
      </c>
      <c r="AX50" s="583">
        <v>32214.720000000001</v>
      </c>
      <c r="AY50" s="585">
        <v>32214.720000000001</v>
      </c>
      <c r="AZ50" s="586">
        <v>0</v>
      </c>
    </row>
    <row r="51" spans="1:52" x14ac:dyDescent="0.25">
      <c r="A51" s="148" t="s">
        <v>8334</v>
      </c>
      <c r="B51" s="148" t="s">
        <v>8579</v>
      </c>
      <c r="C51" s="148" t="s">
        <v>8213</v>
      </c>
      <c r="D51" s="148" t="s">
        <v>8213</v>
      </c>
      <c r="E51" s="148" t="s">
        <v>308</v>
      </c>
      <c r="F51" s="453" t="s">
        <v>17047</v>
      </c>
      <c r="G51" s="453" t="s">
        <v>14</v>
      </c>
      <c r="H51" s="579">
        <v>0</v>
      </c>
      <c r="I51" s="580">
        <v>0</v>
      </c>
      <c r="J51" s="579">
        <v>0</v>
      </c>
      <c r="K51" s="580">
        <v>0</v>
      </c>
      <c r="L51" s="579">
        <v>0</v>
      </c>
      <c r="M51" s="580">
        <v>0</v>
      </c>
      <c r="N51" s="579">
        <v>0</v>
      </c>
      <c r="O51" s="580">
        <v>0</v>
      </c>
      <c r="P51" s="579">
        <v>0</v>
      </c>
      <c r="Q51" s="580">
        <v>0</v>
      </c>
      <c r="R51" s="579">
        <v>0</v>
      </c>
      <c r="S51" s="580">
        <v>0</v>
      </c>
      <c r="T51" s="587">
        <v>0</v>
      </c>
      <c r="U51" s="579">
        <v>0</v>
      </c>
      <c r="V51" s="580">
        <v>0</v>
      </c>
      <c r="W51" s="587">
        <v>0</v>
      </c>
      <c r="X51" s="579">
        <v>0</v>
      </c>
      <c r="Y51" s="580">
        <v>0</v>
      </c>
      <c r="Z51" s="579">
        <v>0</v>
      </c>
      <c r="AA51" s="580">
        <v>0</v>
      </c>
      <c r="AB51" s="579">
        <v>0</v>
      </c>
      <c r="AC51" s="581">
        <v>0</v>
      </c>
      <c r="AD51" s="26">
        <v>517044.06</v>
      </c>
      <c r="AE51" s="580">
        <v>517044.06</v>
      </c>
      <c r="AF51" s="587">
        <v>0</v>
      </c>
      <c r="AG51" s="26">
        <v>0</v>
      </c>
      <c r="AH51" s="580">
        <v>0</v>
      </c>
      <c r="AI51" s="587">
        <v>0</v>
      </c>
      <c r="AJ51" s="579">
        <v>0</v>
      </c>
      <c r="AK51" s="580">
        <v>0</v>
      </c>
      <c r="AL51" s="579">
        <v>0</v>
      </c>
      <c r="AM51" s="581">
        <v>0</v>
      </c>
      <c r="AN51" s="587">
        <v>0</v>
      </c>
      <c r="AO51" s="583">
        <v>517044.06</v>
      </c>
      <c r="AP51" s="584">
        <v>517044.06</v>
      </c>
      <c r="AQ51" s="585">
        <v>517044.06</v>
      </c>
      <c r="AR51" s="586">
        <v>0</v>
      </c>
      <c r="AS51" s="583">
        <v>0</v>
      </c>
      <c r="AT51" s="584">
        <v>0</v>
      </c>
      <c r="AU51" s="585">
        <v>0</v>
      </c>
      <c r="AV51" s="587">
        <v>0</v>
      </c>
      <c r="AW51" s="583">
        <v>517044.06</v>
      </c>
      <c r="AX51" s="583">
        <v>517044.06</v>
      </c>
      <c r="AY51" s="585">
        <v>517044.06</v>
      </c>
      <c r="AZ51" s="586">
        <v>0</v>
      </c>
    </row>
    <row r="52" spans="1:52" x14ac:dyDescent="0.25">
      <c r="A52" s="148" t="s">
        <v>8334</v>
      </c>
      <c r="B52" s="148" t="s">
        <v>8337</v>
      </c>
      <c r="C52" s="148" t="s">
        <v>8213</v>
      </c>
      <c r="D52" s="148" t="s">
        <v>8213</v>
      </c>
      <c r="E52" s="148" t="s">
        <v>80</v>
      </c>
      <c r="F52" s="453" t="s">
        <v>17047</v>
      </c>
      <c r="G52" s="453" t="s">
        <v>14</v>
      </c>
      <c r="H52" s="579">
        <v>0</v>
      </c>
      <c r="I52" s="580">
        <v>0</v>
      </c>
      <c r="J52" s="579">
        <v>0</v>
      </c>
      <c r="K52" s="580">
        <v>0</v>
      </c>
      <c r="L52" s="579">
        <v>0</v>
      </c>
      <c r="M52" s="580">
        <v>0</v>
      </c>
      <c r="N52" s="579">
        <v>0</v>
      </c>
      <c r="O52" s="580">
        <v>0</v>
      </c>
      <c r="P52" s="579">
        <v>0</v>
      </c>
      <c r="Q52" s="580">
        <v>0</v>
      </c>
      <c r="R52" s="579">
        <v>0</v>
      </c>
      <c r="S52" s="580">
        <v>0</v>
      </c>
      <c r="T52" s="587">
        <v>0</v>
      </c>
      <c r="U52" s="579">
        <v>0</v>
      </c>
      <c r="V52" s="580">
        <v>0</v>
      </c>
      <c r="W52" s="587">
        <v>0</v>
      </c>
      <c r="X52" s="579">
        <v>0</v>
      </c>
      <c r="Y52" s="580">
        <v>0</v>
      </c>
      <c r="Z52" s="579">
        <v>0</v>
      </c>
      <c r="AA52" s="580">
        <v>0</v>
      </c>
      <c r="AB52" s="579">
        <v>0</v>
      </c>
      <c r="AC52" s="581">
        <v>0</v>
      </c>
      <c r="AD52" s="26">
        <v>0</v>
      </c>
      <c r="AE52" s="580">
        <v>0</v>
      </c>
      <c r="AF52" s="587">
        <v>0</v>
      </c>
      <c r="AG52" s="26">
        <v>1821169</v>
      </c>
      <c r="AH52" s="580">
        <v>0</v>
      </c>
      <c r="AI52" s="587">
        <v>113668.07</v>
      </c>
      <c r="AJ52" s="579">
        <v>0</v>
      </c>
      <c r="AK52" s="580">
        <v>0</v>
      </c>
      <c r="AL52" s="579">
        <v>0</v>
      </c>
      <c r="AM52" s="581">
        <v>0</v>
      </c>
      <c r="AN52" s="587">
        <v>0</v>
      </c>
      <c r="AO52" s="583">
        <v>1821169</v>
      </c>
      <c r="AP52" s="584">
        <v>0</v>
      </c>
      <c r="AQ52" s="585">
        <v>0</v>
      </c>
      <c r="AR52" s="586">
        <v>113668.07</v>
      </c>
      <c r="AS52" s="583">
        <v>0</v>
      </c>
      <c r="AT52" s="584">
        <v>0</v>
      </c>
      <c r="AU52" s="585">
        <v>0</v>
      </c>
      <c r="AV52" s="587">
        <v>0</v>
      </c>
      <c r="AW52" s="583">
        <v>1821169</v>
      </c>
      <c r="AX52" s="583">
        <v>0</v>
      </c>
      <c r="AY52" s="585">
        <v>0</v>
      </c>
      <c r="AZ52" s="586">
        <v>113668.07</v>
      </c>
    </row>
    <row r="53" spans="1:52" x14ac:dyDescent="0.25">
      <c r="A53" s="148" t="s">
        <v>8334</v>
      </c>
      <c r="B53" s="148" t="s">
        <v>9874</v>
      </c>
      <c r="C53" s="148" t="s">
        <v>8213</v>
      </c>
      <c r="D53" s="148" t="s">
        <v>8213</v>
      </c>
      <c r="E53" s="148" t="s">
        <v>17167</v>
      </c>
      <c r="F53" s="453" t="s">
        <v>17047</v>
      </c>
      <c r="G53" s="453" t="s">
        <v>14</v>
      </c>
      <c r="H53" s="579">
        <v>0</v>
      </c>
      <c r="I53" s="580">
        <v>0</v>
      </c>
      <c r="J53" s="579">
        <v>0</v>
      </c>
      <c r="K53" s="580">
        <v>0</v>
      </c>
      <c r="L53" s="579">
        <v>0</v>
      </c>
      <c r="M53" s="580">
        <v>0</v>
      </c>
      <c r="N53" s="579">
        <v>0</v>
      </c>
      <c r="O53" s="580">
        <v>0</v>
      </c>
      <c r="P53" s="579">
        <v>0</v>
      </c>
      <c r="Q53" s="580">
        <v>0</v>
      </c>
      <c r="R53" s="579">
        <v>0</v>
      </c>
      <c r="S53" s="580">
        <v>0</v>
      </c>
      <c r="T53" s="587">
        <v>0</v>
      </c>
      <c r="U53" s="579">
        <v>0</v>
      </c>
      <c r="V53" s="580">
        <v>0</v>
      </c>
      <c r="W53" s="587">
        <v>0</v>
      </c>
      <c r="X53" s="579">
        <v>0</v>
      </c>
      <c r="Y53" s="580">
        <v>0</v>
      </c>
      <c r="Z53" s="579">
        <v>0</v>
      </c>
      <c r="AA53" s="580">
        <v>0</v>
      </c>
      <c r="AB53" s="579">
        <v>0</v>
      </c>
      <c r="AC53" s="581">
        <v>0</v>
      </c>
      <c r="AD53" s="26">
        <v>0</v>
      </c>
      <c r="AE53" s="580">
        <v>0</v>
      </c>
      <c r="AF53" s="587">
        <v>0</v>
      </c>
      <c r="AG53" s="26">
        <v>650047</v>
      </c>
      <c r="AH53" s="580">
        <v>0</v>
      </c>
      <c r="AI53" s="587">
        <v>46870.82</v>
      </c>
      <c r="AJ53" s="579">
        <v>0</v>
      </c>
      <c r="AK53" s="580">
        <v>0</v>
      </c>
      <c r="AL53" s="579">
        <v>0</v>
      </c>
      <c r="AM53" s="581">
        <v>0</v>
      </c>
      <c r="AN53" s="587">
        <v>0</v>
      </c>
      <c r="AO53" s="583">
        <v>650047</v>
      </c>
      <c r="AP53" s="584">
        <v>0</v>
      </c>
      <c r="AQ53" s="585">
        <v>0</v>
      </c>
      <c r="AR53" s="586">
        <v>46870.82</v>
      </c>
      <c r="AS53" s="583">
        <v>0</v>
      </c>
      <c r="AT53" s="584">
        <v>0</v>
      </c>
      <c r="AU53" s="585">
        <v>0</v>
      </c>
      <c r="AV53" s="587">
        <v>0</v>
      </c>
      <c r="AW53" s="583">
        <v>650047</v>
      </c>
      <c r="AX53" s="583">
        <v>0</v>
      </c>
      <c r="AY53" s="585">
        <v>0</v>
      </c>
      <c r="AZ53" s="586">
        <v>46870.82</v>
      </c>
    </row>
    <row r="54" spans="1:52" x14ac:dyDescent="0.25">
      <c r="A54" s="148" t="s">
        <v>8339</v>
      </c>
      <c r="B54" s="148" t="s">
        <v>8260</v>
      </c>
      <c r="C54" s="148" t="s">
        <v>8213</v>
      </c>
      <c r="D54" s="148" t="s">
        <v>8213</v>
      </c>
      <c r="E54" s="148" t="s">
        <v>1208</v>
      </c>
      <c r="F54" s="453" t="s">
        <v>17050</v>
      </c>
      <c r="G54" s="453" t="s">
        <v>16</v>
      </c>
      <c r="H54" s="579">
        <v>0</v>
      </c>
      <c r="I54" s="580">
        <v>0</v>
      </c>
      <c r="J54" s="579">
        <v>0</v>
      </c>
      <c r="K54" s="580">
        <v>0</v>
      </c>
      <c r="L54" s="579">
        <v>0</v>
      </c>
      <c r="M54" s="580">
        <v>0</v>
      </c>
      <c r="N54" s="579">
        <v>0</v>
      </c>
      <c r="O54" s="580">
        <v>0</v>
      </c>
      <c r="P54" s="579">
        <v>0</v>
      </c>
      <c r="Q54" s="580">
        <v>0</v>
      </c>
      <c r="R54" s="579">
        <v>0</v>
      </c>
      <c r="S54" s="580">
        <v>0</v>
      </c>
      <c r="T54" s="587">
        <v>0</v>
      </c>
      <c r="U54" s="579">
        <v>0</v>
      </c>
      <c r="V54" s="580">
        <v>0</v>
      </c>
      <c r="W54" s="587">
        <v>0</v>
      </c>
      <c r="X54" s="579">
        <v>0</v>
      </c>
      <c r="Y54" s="580">
        <v>0</v>
      </c>
      <c r="Z54" s="579">
        <v>0</v>
      </c>
      <c r="AA54" s="580">
        <v>0</v>
      </c>
      <c r="AB54" s="579">
        <v>0</v>
      </c>
      <c r="AC54" s="581">
        <v>0</v>
      </c>
      <c r="AD54" s="26">
        <v>2206.6799999999998</v>
      </c>
      <c r="AE54" s="580">
        <v>2206.6799999999998</v>
      </c>
      <c r="AF54" s="587">
        <v>0</v>
      </c>
      <c r="AG54" s="26">
        <v>0</v>
      </c>
      <c r="AH54" s="580">
        <v>0</v>
      </c>
      <c r="AI54" s="587">
        <v>0</v>
      </c>
      <c r="AJ54" s="579">
        <v>0</v>
      </c>
      <c r="AK54" s="580">
        <v>0</v>
      </c>
      <c r="AL54" s="579">
        <v>0</v>
      </c>
      <c r="AM54" s="581">
        <v>0</v>
      </c>
      <c r="AN54" s="587">
        <v>0</v>
      </c>
      <c r="AO54" s="583">
        <v>2206.6799999999998</v>
      </c>
      <c r="AP54" s="584">
        <v>2206.6799999999998</v>
      </c>
      <c r="AQ54" s="585">
        <v>2206.6799999999998</v>
      </c>
      <c r="AR54" s="586">
        <v>0</v>
      </c>
      <c r="AS54" s="583">
        <v>0</v>
      </c>
      <c r="AT54" s="584">
        <v>0</v>
      </c>
      <c r="AU54" s="585">
        <v>0</v>
      </c>
      <c r="AV54" s="587">
        <v>0</v>
      </c>
      <c r="AW54" s="583">
        <v>2206.6799999999998</v>
      </c>
      <c r="AX54" s="583">
        <v>2206.6799999999998</v>
      </c>
      <c r="AY54" s="585">
        <v>2206.6799999999998</v>
      </c>
      <c r="AZ54" s="586">
        <v>0</v>
      </c>
    </row>
    <row r="55" spans="1:52" x14ac:dyDescent="0.25">
      <c r="A55" s="148" t="s">
        <v>8339</v>
      </c>
      <c r="B55" s="148" t="s">
        <v>8228</v>
      </c>
      <c r="C55" s="148" t="s">
        <v>8213</v>
      </c>
      <c r="D55" s="148" t="s">
        <v>8213</v>
      </c>
      <c r="E55" s="148" t="s">
        <v>8508</v>
      </c>
      <c r="F55" s="453" t="s">
        <v>17050</v>
      </c>
      <c r="G55" s="453" t="s">
        <v>16</v>
      </c>
      <c r="H55" s="579">
        <v>0</v>
      </c>
      <c r="I55" s="580">
        <v>0</v>
      </c>
      <c r="J55" s="579">
        <v>0</v>
      </c>
      <c r="K55" s="580">
        <v>0</v>
      </c>
      <c r="L55" s="579">
        <v>0</v>
      </c>
      <c r="M55" s="580">
        <v>0</v>
      </c>
      <c r="N55" s="579">
        <v>0</v>
      </c>
      <c r="O55" s="580">
        <v>0</v>
      </c>
      <c r="P55" s="579">
        <v>0</v>
      </c>
      <c r="Q55" s="580">
        <v>0</v>
      </c>
      <c r="R55" s="579">
        <v>0</v>
      </c>
      <c r="S55" s="580">
        <v>0</v>
      </c>
      <c r="T55" s="587">
        <v>0</v>
      </c>
      <c r="U55" s="579">
        <v>0</v>
      </c>
      <c r="V55" s="580">
        <v>0</v>
      </c>
      <c r="W55" s="587">
        <v>0</v>
      </c>
      <c r="X55" s="579">
        <v>0</v>
      </c>
      <c r="Y55" s="580">
        <v>0</v>
      </c>
      <c r="Z55" s="579">
        <v>6400.32</v>
      </c>
      <c r="AA55" s="580">
        <v>0</v>
      </c>
      <c r="AB55" s="579">
        <v>0</v>
      </c>
      <c r="AC55" s="581">
        <v>0</v>
      </c>
      <c r="AD55" s="26">
        <v>0</v>
      </c>
      <c r="AE55" s="580">
        <v>0</v>
      </c>
      <c r="AF55" s="587">
        <v>0</v>
      </c>
      <c r="AG55" s="26">
        <v>0</v>
      </c>
      <c r="AH55" s="580">
        <v>0</v>
      </c>
      <c r="AI55" s="587">
        <v>0</v>
      </c>
      <c r="AJ55" s="579">
        <v>0</v>
      </c>
      <c r="AK55" s="580">
        <v>0</v>
      </c>
      <c r="AL55" s="579">
        <v>0</v>
      </c>
      <c r="AM55" s="581">
        <v>0</v>
      </c>
      <c r="AN55" s="587">
        <v>0</v>
      </c>
      <c r="AO55" s="583">
        <v>6400.32</v>
      </c>
      <c r="AP55" s="584">
        <v>0</v>
      </c>
      <c r="AQ55" s="585">
        <v>0</v>
      </c>
      <c r="AR55" s="586">
        <v>0</v>
      </c>
      <c r="AS55" s="583">
        <v>0</v>
      </c>
      <c r="AT55" s="584">
        <v>0</v>
      </c>
      <c r="AU55" s="585">
        <v>0</v>
      </c>
      <c r="AV55" s="587">
        <v>0</v>
      </c>
      <c r="AW55" s="583">
        <v>6400.32</v>
      </c>
      <c r="AX55" s="583">
        <v>0</v>
      </c>
      <c r="AY55" s="585">
        <v>0</v>
      </c>
      <c r="AZ55" s="586">
        <v>0</v>
      </c>
    </row>
    <row r="56" spans="1:52" x14ac:dyDescent="0.25">
      <c r="A56" s="148" t="s">
        <v>8339</v>
      </c>
      <c r="B56" s="148" t="s">
        <v>8325</v>
      </c>
      <c r="C56" s="148" t="s">
        <v>8213</v>
      </c>
      <c r="D56" s="148" t="s">
        <v>8213</v>
      </c>
      <c r="E56" s="148" t="s">
        <v>17168</v>
      </c>
      <c r="F56" s="453" t="s">
        <v>17050</v>
      </c>
      <c r="G56" s="453" t="s">
        <v>16</v>
      </c>
      <c r="H56" s="579">
        <v>0</v>
      </c>
      <c r="I56" s="580">
        <v>0</v>
      </c>
      <c r="J56" s="579">
        <v>0</v>
      </c>
      <c r="K56" s="580">
        <v>0</v>
      </c>
      <c r="L56" s="579">
        <v>0</v>
      </c>
      <c r="M56" s="580">
        <v>0</v>
      </c>
      <c r="N56" s="579">
        <v>0</v>
      </c>
      <c r="O56" s="580">
        <v>0</v>
      </c>
      <c r="P56" s="579">
        <v>0</v>
      </c>
      <c r="Q56" s="580">
        <v>0</v>
      </c>
      <c r="R56" s="579">
        <v>0</v>
      </c>
      <c r="S56" s="580">
        <v>0</v>
      </c>
      <c r="T56" s="587">
        <v>0</v>
      </c>
      <c r="U56" s="579">
        <v>0</v>
      </c>
      <c r="V56" s="580">
        <v>0</v>
      </c>
      <c r="W56" s="587">
        <v>0</v>
      </c>
      <c r="X56" s="579">
        <v>0</v>
      </c>
      <c r="Y56" s="580">
        <v>0</v>
      </c>
      <c r="Z56" s="579">
        <v>0</v>
      </c>
      <c r="AA56" s="580">
        <v>0</v>
      </c>
      <c r="AB56" s="579">
        <v>0</v>
      </c>
      <c r="AC56" s="581">
        <v>0</v>
      </c>
      <c r="AD56" s="26">
        <v>170332.53</v>
      </c>
      <c r="AE56" s="580">
        <v>170332.53</v>
      </c>
      <c r="AF56" s="587">
        <v>0</v>
      </c>
      <c r="AG56" s="26">
        <v>0</v>
      </c>
      <c r="AH56" s="580">
        <v>0</v>
      </c>
      <c r="AI56" s="587">
        <v>0</v>
      </c>
      <c r="AJ56" s="579">
        <v>0</v>
      </c>
      <c r="AK56" s="580">
        <v>0</v>
      </c>
      <c r="AL56" s="579">
        <v>0</v>
      </c>
      <c r="AM56" s="581">
        <v>0</v>
      </c>
      <c r="AN56" s="587">
        <v>0</v>
      </c>
      <c r="AO56" s="583">
        <v>170332.53</v>
      </c>
      <c r="AP56" s="584">
        <v>170332.53</v>
      </c>
      <c r="AQ56" s="585">
        <v>170332.53</v>
      </c>
      <c r="AR56" s="586">
        <v>0</v>
      </c>
      <c r="AS56" s="583">
        <v>0</v>
      </c>
      <c r="AT56" s="584">
        <v>0</v>
      </c>
      <c r="AU56" s="585">
        <v>0</v>
      </c>
      <c r="AV56" s="587">
        <v>0</v>
      </c>
      <c r="AW56" s="583">
        <v>170332.53</v>
      </c>
      <c r="AX56" s="583">
        <v>170332.53</v>
      </c>
      <c r="AY56" s="585">
        <v>170332.53</v>
      </c>
      <c r="AZ56" s="586">
        <v>0</v>
      </c>
    </row>
    <row r="57" spans="1:52" x14ac:dyDescent="0.25">
      <c r="A57" s="148" t="s">
        <v>8339</v>
      </c>
      <c r="B57" s="148" t="s">
        <v>8342</v>
      </c>
      <c r="C57" s="148" t="s">
        <v>8213</v>
      </c>
      <c r="D57" s="148" t="s">
        <v>8213</v>
      </c>
      <c r="E57" s="148" t="s">
        <v>1236</v>
      </c>
      <c r="F57" s="453" t="s">
        <v>17050</v>
      </c>
      <c r="G57" s="453" t="s">
        <v>16</v>
      </c>
      <c r="H57" s="579">
        <v>45000</v>
      </c>
      <c r="I57" s="580">
        <v>45000</v>
      </c>
      <c r="J57" s="579">
        <v>0</v>
      </c>
      <c r="K57" s="580">
        <v>0</v>
      </c>
      <c r="L57" s="579">
        <v>264230.12</v>
      </c>
      <c r="M57" s="580">
        <v>0</v>
      </c>
      <c r="N57" s="579">
        <v>0</v>
      </c>
      <c r="O57" s="580">
        <v>0</v>
      </c>
      <c r="P57" s="579">
        <v>0</v>
      </c>
      <c r="Q57" s="580">
        <v>0</v>
      </c>
      <c r="R57" s="579">
        <v>0</v>
      </c>
      <c r="S57" s="580">
        <v>0</v>
      </c>
      <c r="T57" s="587">
        <v>0</v>
      </c>
      <c r="U57" s="579">
        <v>0</v>
      </c>
      <c r="V57" s="580">
        <v>0</v>
      </c>
      <c r="W57" s="587">
        <v>0</v>
      </c>
      <c r="X57" s="579">
        <v>0</v>
      </c>
      <c r="Y57" s="580">
        <v>0</v>
      </c>
      <c r="Z57" s="579">
        <v>0</v>
      </c>
      <c r="AA57" s="580">
        <v>0</v>
      </c>
      <c r="AB57" s="579">
        <v>0</v>
      </c>
      <c r="AC57" s="581">
        <v>0</v>
      </c>
      <c r="AD57" s="26">
        <v>0</v>
      </c>
      <c r="AE57" s="580">
        <v>0</v>
      </c>
      <c r="AF57" s="587">
        <v>0</v>
      </c>
      <c r="AG57" s="26">
        <v>0</v>
      </c>
      <c r="AH57" s="580">
        <v>0</v>
      </c>
      <c r="AI57" s="587">
        <v>0</v>
      </c>
      <c r="AJ57" s="579">
        <v>0</v>
      </c>
      <c r="AK57" s="580">
        <v>0</v>
      </c>
      <c r="AL57" s="579">
        <v>0</v>
      </c>
      <c r="AM57" s="581">
        <v>0</v>
      </c>
      <c r="AN57" s="587">
        <v>0</v>
      </c>
      <c r="AO57" s="583">
        <v>309230.12</v>
      </c>
      <c r="AP57" s="584">
        <v>309230.12</v>
      </c>
      <c r="AQ57" s="585">
        <v>45000</v>
      </c>
      <c r="AR57" s="586">
        <v>0</v>
      </c>
      <c r="AS57" s="583">
        <v>0</v>
      </c>
      <c r="AT57" s="584">
        <v>0</v>
      </c>
      <c r="AU57" s="585">
        <v>0</v>
      </c>
      <c r="AV57" s="587">
        <v>0</v>
      </c>
      <c r="AW57" s="583">
        <v>309230.12</v>
      </c>
      <c r="AX57" s="583">
        <v>309230.12</v>
      </c>
      <c r="AY57" s="585">
        <v>45000</v>
      </c>
      <c r="AZ57" s="586">
        <v>0</v>
      </c>
    </row>
    <row r="58" spans="1:52" x14ac:dyDescent="0.25">
      <c r="A58" s="148" t="s">
        <v>8339</v>
      </c>
      <c r="B58" s="148" t="s">
        <v>8361</v>
      </c>
      <c r="C58" s="148" t="s">
        <v>8213</v>
      </c>
      <c r="D58" s="148" t="s">
        <v>8213</v>
      </c>
      <c r="E58" s="148" t="s">
        <v>4268</v>
      </c>
      <c r="F58" s="453" t="s">
        <v>17050</v>
      </c>
      <c r="G58" s="453" t="s">
        <v>16</v>
      </c>
      <c r="H58" s="579">
        <v>0</v>
      </c>
      <c r="I58" s="580">
        <v>0</v>
      </c>
      <c r="J58" s="579">
        <v>0</v>
      </c>
      <c r="K58" s="580">
        <v>0</v>
      </c>
      <c r="L58" s="579">
        <v>0</v>
      </c>
      <c r="M58" s="580">
        <v>0</v>
      </c>
      <c r="N58" s="579">
        <v>0</v>
      </c>
      <c r="O58" s="580">
        <v>0</v>
      </c>
      <c r="P58" s="579">
        <v>0</v>
      </c>
      <c r="Q58" s="580">
        <v>0</v>
      </c>
      <c r="R58" s="579">
        <v>0</v>
      </c>
      <c r="S58" s="580">
        <v>0</v>
      </c>
      <c r="T58" s="587">
        <v>0</v>
      </c>
      <c r="U58" s="579">
        <v>0</v>
      </c>
      <c r="V58" s="580">
        <v>0</v>
      </c>
      <c r="W58" s="587">
        <v>0</v>
      </c>
      <c r="X58" s="579">
        <v>0</v>
      </c>
      <c r="Y58" s="580">
        <v>0</v>
      </c>
      <c r="Z58" s="579">
        <v>0</v>
      </c>
      <c r="AA58" s="580">
        <v>0</v>
      </c>
      <c r="AB58" s="579">
        <v>0</v>
      </c>
      <c r="AC58" s="581">
        <v>0</v>
      </c>
      <c r="AD58" s="26">
        <v>92077.28</v>
      </c>
      <c r="AE58" s="580">
        <v>92077.27999999997</v>
      </c>
      <c r="AF58" s="587">
        <v>0</v>
      </c>
      <c r="AG58" s="26">
        <v>0</v>
      </c>
      <c r="AH58" s="580">
        <v>0</v>
      </c>
      <c r="AI58" s="587">
        <v>0</v>
      </c>
      <c r="AJ58" s="579">
        <v>0</v>
      </c>
      <c r="AK58" s="580">
        <v>0</v>
      </c>
      <c r="AL58" s="579">
        <v>0</v>
      </c>
      <c r="AM58" s="581">
        <v>0</v>
      </c>
      <c r="AN58" s="587">
        <v>0</v>
      </c>
      <c r="AO58" s="583">
        <v>92077.28</v>
      </c>
      <c r="AP58" s="584">
        <v>92077.27999999997</v>
      </c>
      <c r="AQ58" s="585">
        <v>92077.27999999997</v>
      </c>
      <c r="AR58" s="586">
        <v>0</v>
      </c>
      <c r="AS58" s="583">
        <v>0</v>
      </c>
      <c r="AT58" s="584">
        <v>0</v>
      </c>
      <c r="AU58" s="585">
        <v>0</v>
      </c>
      <c r="AV58" s="587">
        <v>0</v>
      </c>
      <c r="AW58" s="583">
        <v>92077.28</v>
      </c>
      <c r="AX58" s="583">
        <v>92077.27999999997</v>
      </c>
      <c r="AY58" s="585">
        <v>92077.27999999997</v>
      </c>
      <c r="AZ58" s="586">
        <v>0</v>
      </c>
    </row>
    <row r="59" spans="1:52" x14ac:dyDescent="0.25">
      <c r="A59" s="148" t="s">
        <v>8339</v>
      </c>
      <c r="B59" s="148" t="s">
        <v>8343</v>
      </c>
      <c r="C59" s="148" t="s">
        <v>8213</v>
      </c>
      <c r="D59" s="148" t="s">
        <v>8213</v>
      </c>
      <c r="E59" s="148" t="s">
        <v>203</v>
      </c>
      <c r="F59" s="453" t="s">
        <v>17050</v>
      </c>
      <c r="G59" s="453" t="s">
        <v>16</v>
      </c>
      <c r="H59" s="579">
        <v>233100</v>
      </c>
      <c r="I59" s="580">
        <v>233100</v>
      </c>
      <c r="J59" s="579">
        <v>0</v>
      </c>
      <c r="K59" s="580">
        <v>0</v>
      </c>
      <c r="L59" s="579">
        <v>0</v>
      </c>
      <c r="M59" s="580">
        <v>0</v>
      </c>
      <c r="N59" s="579">
        <v>7578.22</v>
      </c>
      <c r="O59" s="580">
        <v>7578.22</v>
      </c>
      <c r="P59" s="579">
        <v>0</v>
      </c>
      <c r="Q59" s="580">
        <v>0</v>
      </c>
      <c r="R59" s="579">
        <v>0</v>
      </c>
      <c r="S59" s="580">
        <v>0</v>
      </c>
      <c r="T59" s="587">
        <v>0</v>
      </c>
      <c r="U59" s="579">
        <v>0</v>
      </c>
      <c r="V59" s="580">
        <v>0</v>
      </c>
      <c r="W59" s="587">
        <v>0</v>
      </c>
      <c r="X59" s="579">
        <v>0</v>
      </c>
      <c r="Y59" s="580">
        <v>0</v>
      </c>
      <c r="Z59" s="579">
        <v>0</v>
      </c>
      <c r="AA59" s="580">
        <v>0</v>
      </c>
      <c r="AB59" s="579">
        <v>0</v>
      </c>
      <c r="AC59" s="581">
        <v>0</v>
      </c>
      <c r="AD59" s="26">
        <v>0</v>
      </c>
      <c r="AE59" s="580">
        <v>0</v>
      </c>
      <c r="AF59" s="587">
        <v>0</v>
      </c>
      <c r="AG59" s="26">
        <v>0</v>
      </c>
      <c r="AH59" s="580">
        <v>0</v>
      </c>
      <c r="AI59" s="587">
        <v>0</v>
      </c>
      <c r="AJ59" s="579">
        <v>0</v>
      </c>
      <c r="AK59" s="580">
        <v>0</v>
      </c>
      <c r="AL59" s="579">
        <v>0</v>
      </c>
      <c r="AM59" s="581">
        <v>0</v>
      </c>
      <c r="AN59" s="587">
        <v>0</v>
      </c>
      <c r="AO59" s="583">
        <v>240678.22</v>
      </c>
      <c r="AP59" s="584">
        <v>240678.22</v>
      </c>
      <c r="AQ59" s="585">
        <v>240678.22</v>
      </c>
      <c r="AR59" s="586">
        <v>0</v>
      </c>
      <c r="AS59" s="583">
        <v>0</v>
      </c>
      <c r="AT59" s="584">
        <v>0</v>
      </c>
      <c r="AU59" s="585">
        <v>0</v>
      </c>
      <c r="AV59" s="587">
        <v>0</v>
      </c>
      <c r="AW59" s="583">
        <v>240678.22</v>
      </c>
      <c r="AX59" s="583">
        <v>240678.22</v>
      </c>
      <c r="AY59" s="585">
        <v>240678.22</v>
      </c>
      <c r="AZ59" s="586">
        <v>0</v>
      </c>
    </row>
    <row r="60" spans="1:52" x14ac:dyDescent="0.25">
      <c r="A60" s="148" t="s">
        <v>8339</v>
      </c>
      <c r="B60" s="148" t="s">
        <v>8340</v>
      </c>
      <c r="C60" s="148" t="s">
        <v>8213</v>
      </c>
      <c r="D60" s="148" t="s">
        <v>8213</v>
      </c>
      <c r="E60" s="148" t="s">
        <v>8477</v>
      </c>
      <c r="F60" s="453" t="s">
        <v>17050</v>
      </c>
      <c r="G60" s="453" t="s">
        <v>16</v>
      </c>
      <c r="H60" s="579">
        <v>0</v>
      </c>
      <c r="I60" s="580">
        <v>0</v>
      </c>
      <c r="J60" s="579">
        <v>0</v>
      </c>
      <c r="K60" s="580">
        <v>0</v>
      </c>
      <c r="L60" s="579">
        <v>0</v>
      </c>
      <c r="M60" s="580">
        <v>0</v>
      </c>
      <c r="N60" s="579">
        <v>0</v>
      </c>
      <c r="O60" s="580">
        <v>0</v>
      </c>
      <c r="P60" s="579">
        <v>0</v>
      </c>
      <c r="Q60" s="580">
        <v>0</v>
      </c>
      <c r="R60" s="579">
        <v>48170.86</v>
      </c>
      <c r="S60" s="580">
        <v>48170.86</v>
      </c>
      <c r="T60" s="587">
        <v>0</v>
      </c>
      <c r="U60" s="579">
        <v>0</v>
      </c>
      <c r="V60" s="580">
        <v>0</v>
      </c>
      <c r="W60" s="587">
        <v>0</v>
      </c>
      <c r="X60" s="579">
        <v>0</v>
      </c>
      <c r="Y60" s="580">
        <v>0</v>
      </c>
      <c r="Z60" s="579">
        <v>0</v>
      </c>
      <c r="AA60" s="580">
        <v>0</v>
      </c>
      <c r="AB60" s="579">
        <v>0</v>
      </c>
      <c r="AC60" s="581">
        <v>0</v>
      </c>
      <c r="AD60" s="26">
        <v>0</v>
      </c>
      <c r="AE60" s="580">
        <v>0</v>
      </c>
      <c r="AF60" s="587">
        <v>0</v>
      </c>
      <c r="AG60" s="26">
        <v>0</v>
      </c>
      <c r="AH60" s="580">
        <v>0</v>
      </c>
      <c r="AI60" s="587">
        <v>0</v>
      </c>
      <c r="AJ60" s="579">
        <v>0</v>
      </c>
      <c r="AK60" s="580">
        <v>0</v>
      </c>
      <c r="AL60" s="579">
        <v>0</v>
      </c>
      <c r="AM60" s="581">
        <v>0</v>
      </c>
      <c r="AN60" s="587">
        <v>0</v>
      </c>
      <c r="AO60" s="583">
        <v>48170.86</v>
      </c>
      <c r="AP60" s="584">
        <v>48170.86</v>
      </c>
      <c r="AQ60" s="585">
        <v>48170.86</v>
      </c>
      <c r="AR60" s="586">
        <v>0</v>
      </c>
      <c r="AS60" s="583">
        <v>0</v>
      </c>
      <c r="AT60" s="584">
        <v>0</v>
      </c>
      <c r="AU60" s="585">
        <v>0</v>
      </c>
      <c r="AV60" s="587">
        <v>0</v>
      </c>
      <c r="AW60" s="583">
        <v>48170.86</v>
      </c>
      <c r="AX60" s="583">
        <v>48170.86</v>
      </c>
      <c r="AY60" s="585">
        <v>48170.86</v>
      </c>
      <c r="AZ60" s="586">
        <v>0</v>
      </c>
    </row>
    <row r="61" spans="1:52" x14ac:dyDescent="0.25">
      <c r="A61" s="148" t="s">
        <v>8339</v>
      </c>
      <c r="B61" s="148" t="s">
        <v>8346</v>
      </c>
      <c r="C61" s="148" t="s">
        <v>8213</v>
      </c>
      <c r="D61" s="148" t="s">
        <v>8213</v>
      </c>
      <c r="E61" s="148" t="s">
        <v>1266</v>
      </c>
      <c r="F61" s="453" t="s">
        <v>17050</v>
      </c>
      <c r="G61" s="453" t="s">
        <v>16</v>
      </c>
      <c r="H61" s="579">
        <v>0</v>
      </c>
      <c r="I61" s="580">
        <v>0</v>
      </c>
      <c r="J61" s="579">
        <v>0</v>
      </c>
      <c r="K61" s="580">
        <v>0</v>
      </c>
      <c r="L61" s="579">
        <v>0</v>
      </c>
      <c r="M61" s="580">
        <v>0</v>
      </c>
      <c r="N61" s="579">
        <v>0</v>
      </c>
      <c r="O61" s="580">
        <v>0</v>
      </c>
      <c r="P61" s="579">
        <v>0</v>
      </c>
      <c r="Q61" s="580">
        <v>0</v>
      </c>
      <c r="R61" s="579">
        <v>203699.52</v>
      </c>
      <c r="S61" s="580">
        <v>0</v>
      </c>
      <c r="T61" s="587">
        <v>0</v>
      </c>
      <c r="U61" s="579">
        <v>319737.96000000002</v>
      </c>
      <c r="V61" s="580">
        <v>0</v>
      </c>
      <c r="W61" s="587">
        <v>0</v>
      </c>
      <c r="X61" s="579">
        <v>0</v>
      </c>
      <c r="Y61" s="580">
        <v>0</v>
      </c>
      <c r="Z61" s="579">
        <v>0</v>
      </c>
      <c r="AA61" s="580">
        <v>0</v>
      </c>
      <c r="AB61" s="579">
        <v>0</v>
      </c>
      <c r="AC61" s="581">
        <v>0</v>
      </c>
      <c r="AD61" s="26">
        <v>0</v>
      </c>
      <c r="AE61" s="580">
        <v>0</v>
      </c>
      <c r="AF61" s="587">
        <v>0</v>
      </c>
      <c r="AG61" s="26">
        <v>0</v>
      </c>
      <c r="AH61" s="580">
        <v>0</v>
      </c>
      <c r="AI61" s="587">
        <v>0</v>
      </c>
      <c r="AJ61" s="579">
        <v>0</v>
      </c>
      <c r="AK61" s="580">
        <v>0</v>
      </c>
      <c r="AL61" s="579">
        <v>0</v>
      </c>
      <c r="AM61" s="581">
        <v>0</v>
      </c>
      <c r="AN61" s="587">
        <v>0</v>
      </c>
      <c r="AO61" s="583">
        <v>523437.48</v>
      </c>
      <c r="AP61" s="584">
        <v>0</v>
      </c>
      <c r="AQ61" s="585">
        <v>0</v>
      </c>
      <c r="AR61" s="586">
        <v>0</v>
      </c>
      <c r="AS61" s="583">
        <v>0</v>
      </c>
      <c r="AT61" s="584">
        <v>0</v>
      </c>
      <c r="AU61" s="585">
        <v>0</v>
      </c>
      <c r="AV61" s="587">
        <v>0</v>
      </c>
      <c r="AW61" s="583">
        <v>523437.48</v>
      </c>
      <c r="AX61" s="583">
        <v>0</v>
      </c>
      <c r="AY61" s="585">
        <v>0</v>
      </c>
      <c r="AZ61" s="586">
        <v>0</v>
      </c>
    </row>
    <row r="62" spans="1:52" x14ac:dyDescent="0.25">
      <c r="A62" s="148" t="s">
        <v>8216</v>
      </c>
      <c r="B62" s="148" t="s">
        <v>8450</v>
      </c>
      <c r="C62" s="148" t="s">
        <v>8213</v>
      </c>
      <c r="D62" s="148" t="s">
        <v>8213</v>
      </c>
      <c r="E62" s="148" t="s">
        <v>17067</v>
      </c>
      <c r="F62" s="453" t="s">
        <v>17025</v>
      </c>
      <c r="G62" s="453" t="s">
        <v>17023</v>
      </c>
      <c r="H62" s="579">
        <v>0</v>
      </c>
      <c r="I62" s="580">
        <v>0</v>
      </c>
      <c r="J62" s="579">
        <v>0</v>
      </c>
      <c r="K62" s="580">
        <v>0</v>
      </c>
      <c r="L62" s="579">
        <v>0</v>
      </c>
      <c r="M62" s="580">
        <v>0</v>
      </c>
      <c r="N62" s="579">
        <v>0</v>
      </c>
      <c r="O62" s="580">
        <v>0</v>
      </c>
      <c r="P62" s="579">
        <v>0</v>
      </c>
      <c r="Q62" s="580">
        <v>0</v>
      </c>
      <c r="R62" s="579">
        <v>147901.53</v>
      </c>
      <c r="S62" s="580">
        <v>0</v>
      </c>
      <c r="T62" s="587">
        <v>0</v>
      </c>
      <c r="U62" s="579">
        <v>0</v>
      </c>
      <c r="V62" s="580">
        <v>0</v>
      </c>
      <c r="W62" s="587">
        <v>0</v>
      </c>
      <c r="X62" s="579">
        <v>0</v>
      </c>
      <c r="Y62" s="580">
        <v>0</v>
      </c>
      <c r="Z62" s="579">
        <v>15259.07</v>
      </c>
      <c r="AA62" s="580">
        <v>0</v>
      </c>
      <c r="AB62" s="579">
        <v>0</v>
      </c>
      <c r="AC62" s="581">
        <v>0</v>
      </c>
      <c r="AD62" s="26">
        <v>0</v>
      </c>
      <c r="AE62" s="580">
        <v>0</v>
      </c>
      <c r="AF62" s="587">
        <v>0</v>
      </c>
      <c r="AG62" s="26">
        <v>0</v>
      </c>
      <c r="AH62" s="580">
        <v>0</v>
      </c>
      <c r="AI62" s="587">
        <v>0</v>
      </c>
      <c r="AJ62" s="579">
        <v>0</v>
      </c>
      <c r="AK62" s="580">
        <v>0</v>
      </c>
      <c r="AL62" s="579">
        <v>0</v>
      </c>
      <c r="AM62" s="581">
        <v>0</v>
      </c>
      <c r="AN62" s="587">
        <v>0</v>
      </c>
      <c r="AO62" s="583">
        <v>163160.6</v>
      </c>
      <c r="AP62" s="584">
        <v>0</v>
      </c>
      <c r="AQ62" s="585">
        <v>0</v>
      </c>
      <c r="AR62" s="586">
        <v>0</v>
      </c>
      <c r="AS62" s="583">
        <v>0</v>
      </c>
      <c r="AT62" s="584">
        <v>0</v>
      </c>
      <c r="AU62" s="585">
        <v>0</v>
      </c>
      <c r="AV62" s="587">
        <v>0</v>
      </c>
      <c r="AW62" s="583">
        <v>163160.6</v>
      </c>
      <c r="AX62" s="583">
        <v>0</v>
      </c>
      <c r="AY62" s="585">
        <v>0</v>
      </c>
      <c r="AZ62" s="586">
        <v>0</v>
      </c>
    </row>
    <row r="63" spans="1:52" x14ac:dyDescent="0.25">
      <c r="A63" s="148" t="s">
        <v>8216</v>
      </c>
      <c r="B63" s="148" t="s">
        <v>8460</v>
      </c>
      <c r="C63" s="148" t="s">
        <v>8213</v>
      </c>
      <c r="D63" s="148" t="s">
        <v>8213</v>
      </c>
      <c r="E63" s="148" t="s">
        <v>1288</v>
      </c>
      <c r="F63" s="453" t="s">
        <v>17025</v>
      </c>
      <c r="G63" s="453" t="s">
        <v>17023</v>
      </c>
      <c r="H63" s="579">
        <v>0</v>
      </c>
      <c r="I63" s="580">
        <v>0</v>
      </c>
      <c r="J63" s="579">
        <v>0</v>
      </c>
      <c r="K63" s="580">
        <v>0</v>
      </c>
      <c r="L63" s="579">
        <v>0</v>
      </c>
      <c r="M63" s="580">
        <v>0</v>
      </c>
      <c r="N63" s="579">
        <v>0</v>
      </c>
      <c r="O63" s="580">
        <v>0</v>
      </c>
      <c r="P63" s="579">
        <v>0</v>
      </c>
      <c r="Q63" s="580">
        <v>0</v>
      </c>
      <c r="R63" s="579">
        <v>0</v>
      </c>
      <c r="S63" s="580">
        <v>0</v>
      </c>
      <c r="T63" s="587">
        <v>0</v>
      </c>
      <c r="U63" s="579">
        <v>0</v>
      </c>
      <c r="V63" s="580">
        <v>0</v>
      </c>
      <c r="W63" s="587">
        <v>0</v>
      </c>
      <c r="X63" s="579">
        <v>0</v>
      </c>
      <c r="Y63" s="580">
        <v>0</v>
      </c>
      <c r="Z63" s="579">
        <v>0</v>
      </c>
      <c r="AA63" s="580">
        <v>0</v>
      </c>
      <c r="AB63" s="579">
        <v>0</v>
      </c>
      <c r="AC63" s="581">
        <v>0</v>
      </c>
      <c r="AD63" s="26">
        <v>138726.51999999999</v>
      </c>
      <c r="AE63" s="580">
        <v>138726.51999999993</v>
      </c>
      <c r="AF63" s="587">
        <v>0</v>
      </c>
      <c r="AG63" s="26">
        <v>0</v>
      </c>
      <c r="AH63" s="580">
        <v>0</v>
      </c>
      <c r="AI63" s="587">
        <v>0</v>
      </c>
      <c r="AJ63" s="579">
        <v>0</v>
      </c>
      <c r="AK63" s="580">
        <v>0</v>
      </c>
      <c r="AL63" s="579">
        <v>0</v>
      </c>
      <c r="AM63" s="581">
        <v>0</v>
      </c>
      <c r="AN63" s="587">
        <v>0</v>
      </c>
      <c r="AO63" s="583">
        <v>138726.51999999999</v>
      </c>
      <c r="AP63" s="584">
        <v>138726.51999999993</v>
      </c>
      <c r="AQ63" s="585">
        <v>138726.51999999993</v>
      </c>
      <c r="AR63" s="586">
        <v>0</v>
      </c>
      <c r="AS63" s="583">
        <v>0</v>
      </c>
      <c r="AT63" s="584">
        <v>0</v>
      </c>
      <c r="AU63" s="585">
        <v>0</v>
      </c>
      <c r="AV63" s="587">
        <v>0</v>
      </c>
      <c r="AW63" s="583">
        <v>138726.51999999999</v>
      </c>
      <c r="AX63" s="583">
        <v>138726.51999999993</v>
      </c>
      <c r="AY63" s="585">
        <v>138726.51999999993</v>
      </c>
      <c r="AZ63" s="586">
        <v>0</v>
      </c>
    </row>
    <row r="64" spans="1:52" x14ac:dyDescent="0.25">
      <c r="A64" s="148" t="s">
        <v>8216</v>
      </c>
      <c r="B64" s="148" t="s">
        <v>8256</v>
      </c>
      <c r="C64" s="148" t="s">
        <v>8213</v>
      </c>
      <c r="D64" s="148" t="s">
        <v>8213</v>
      </c>
      <c r="E64" s="148" t="s">
        <v>405</v>
      </c>
      <c r="F64" s="453" t="s">
        <v>17025</v>
      </c>
      <c r="G64" s="453" t="s">
        <v>17023</v>
      </c>
      <c r="H64" s="579">
        <v>0</v>
      </c>
      <c r="I64" s="580">
        <v>0</v>
      </c>
      <c r="J64" s="579">
        <v>0</v>
      </c>
      <c r="K64" s="580">
        <v>0</v>
      </c>
      <c r="L64" s="579">
        <v>0</v>
      </c>
      <c r="M64" s="580">
        <v>0</v>
      </c>
      <c r="N64" s="579">
        <v>0</v>
      </c>
      <c r="O64" s="580">
        <v>0</v>
      </c>
      <c r="P64" s="579">
        <v>0</v>
      </c>
      <c r="Q64" s="580">
        <v>0</v>
      </c>
      <c r="R64" s="579">
        <v>3113286.42</v>
      </c>
      <c r="S64" s="580">
        <v>3113156.6600000006</v>
      </c>
      <c r="T64" s="587">
        <v>0</v>
      </c>
      <c r="U64" s="579">
        <v>0</v>
      </c>
      <c r="V64" s="580">
        <v>0</v>
      </c>
      <c r="W64" s="587">
        <v>0</v>
      </c>
      <c r="X64" s="579">
        <v>0</v>
      </c>
      <c r="Y64" s="580">
        <v>0</v>
      </c>
      <c r="Z64" s="579">
        <v>0</v>
      </c>
      <c r="AA64" s="580">
        <v>0</v>
      </c>
      <c r="AB64" s="579">
        <v>10509457.779999999</v>
      </c>
      <c r="AC64" s="581">
        <v>8643238.709999999</v>
      </c>
      <c r="AD64" s="26">
        <v>10490696.66</v>
      </c>
      <c r="AE64" s="580">
        <v>10490696.659999998</v>
      </c>
      <c r="AF64" s="587">
        <v>0</v>
      </c>
      <c r="AG64" s="26">
        <v>0</v>
      </c>
      <c r="AH64" s="580">
        <v>0</v>
      </c>
      <c r="AI64" s="587">
        <v>0</v>
      </c>
      <c r="AJ64" s="579">
        <v>0</v>
      </c>
      <c r="AK64" s="580">
        <v>0</v>
      </c>
      <c r="AL64" s="579">
        <v>0</v>
      </c>
      <c r="AM64" s="581">
        <v>0</v>
      </c>
      <c r="AN64" s="587">
        <v>0</v>
      </c>
      <c r="AO64" s="583">
        <v>24113440.859999999</v>
      </c>
      <c r="AP64" s="584">
        <v>24113440.859999999</v>
      </c>
      <c r="AQ64" s="585">
        <v>22247092.029999997</v>
      </c>
      <c r="AR64" s="586">
        <v>0</v>
      </c>
      <c r="AS64" s="583">
        <v>0</v>
      </c>
      <c r="AT64" s="584">
        <v>0</v>
      </c>
      <c r="AU64" s="585">
        <v>0</v>
      </c>
      <c r="AV64" s="587">
        <v>0</v>
      </c>
      <c r="AW64" s="583">
        <v>24113440.859999999</v>
      </c>
      <c r="AX64" s="583">
        <v>24113440.859999999</v>
      </c>
      <c r="AY64" s="585">
        <v>22247092.029999997</v>
      </c>
      <c r="AZ64" s="586">
        <v>0</v>
      </c>
    </row>
    <row r="65" spans="1:52" x14ac:dyDescent="0.25">
      <c r="A65" s="148" t="s">
        <v>8216</v>
      </c>
      <c r="B65" s="148" t="s">
        <v>8271</v>
      </c>
      <c r="C65" s="148" t="s">
        <v>8213</v>
      </c>
      <c r="D65" s="148" t="s">
        <v>8213</v>
      </c>
      <c r="E65" s="148" t="s">
        <v>1290</v>
      </c>
      <c r="F65" s="453" t="s">
        <v>17025</v>
      </c>
      <c r="G65" s="453" t="s">
        <v>17023</v>
      </c>
      <c r="H65" s="579">
        <v>0</v>
      </c>
      <c r="I65" s="580">
        <v>0</v>
      </c>
      <c r="J65" s="579">
        <v>0</v>
      </c>
      <c r="K65" s="580">
        <v>0</v>
      </c>
      <c r="L65" s="579">
        <v>0</v>
      </c>
      <c r="M65" s="580">
        <v>0</v>
      </c>
      <c r="N65" s="579">
        <v>0</v>
      </c>
      <c r="O65" s="580">
        <v>0</v>
      </c>
      <c r="P65" s="579">
        <v>0</v>
      </c>
      <c r="Q65" s="580">
        <v>0</v>
      </c>
      <c r="R65" s="579">
        <v>457963.28</v>
      </c>
      <c r="S65" s="580">
        <v>0</v>
      </c>
      <c r="T65" s="587">
        <v>0</v>
      </c>
      <c r="U65" s="579">
        <v>0</v>
      </c>
      <c r="V65" s="580">
        <v>0</v>
      </c>
      <c r="W65" s="587">
        <v>0</v>
      </c>
      <c r="X65" s="579">
        <v>0</v>
      </c>
      <c r="Y65" s="580">
        <v>0</v>
      </c>
      <c r="Z65" s="579">
        <v>0</v>
      </c>
      <c r="AA65" s="580">
        <v>0</v>
      </c>
      <c r="AB65" s="579">
        <v>0</v>
      </c>
      <c r="AC65" s="581">
        <v>0</v>
      </c>
      <c r="AD65" s="26">
        <v>0</v>
      </c>
      <c r="AE65" s="580">
        <v>0</v>
      </c>
      <c r="AF65" s="587">
        <v>0</v>
      </c>
      <c r="AG65" s="26">
        <v>0</v>
      </c>
      <c r="AH65" s="580">
        <v>0</v>
      </c>
      <c r="AI65" s="587">
        <v>0</v>
      </c>
      <c r="AJ65" s="579">
        <v>0</v>
      </c>
      <c r="AK65" s="580">
        <v>0</v>
      </c>
      <c r="AL65" s="579">
        <v>0</v>
      </c>
      <c r="AM65" s="581">
        <v>0</v>
      </c>
      <c r="AN65" s="587">
        <v>0</v>
      </c>
      <c r="AO65" s="583">
        <v>457963.28</v>
      </c>
      <c r="AP65" s="584">
        <v>0</v>
      </c>
      <c r="AQ65" s="585">
        <v>0</v>
      </c>
      <c r="AR65" s="586">
        <v>0</v>
      </c>
      <c r="AS65" s="583">
        <v>0</v>
      </c>
      <c r="AT65" s="584">
        <v>0</v>
      </c>
      <c r="AU65" s="585">
        <v>0</v>
      </c>
      <c r="AV65" s="587">
        <v>0</v>
      </c>
      <c r="AW65" s="583">
        <v>457963.28</v>
      </c>
      <c r="AX65" s="583">
        <v>0</v>
      </c>
      <c r="AY65" s="585">
        <v>0</v>
      </c>
      <c r="AZ65" s="586">
        <v>0</v>
      </c>
    </row>
    <row r="66" spans="1:52" x14ac:dyDescent="0.25">
      <c r="A66" s="148" t="s">
        <v>8216</v>
      </c>
      <c r="B66" s="148" t="s">
        <v>8217</v>
      </c>
      <c r="C66" s="148" t="s">
        <v>8213</v>
      </c>
      <c r="D66" s="148" t="s">
        <v>8213</v>
      </c>
      <c r="E66" s="148" t="s">
        <v>8496</v>
      </c>
      <c r="F66" s="453" t="s">
        <v>17025</v>
      </c>
      <c r="G66" s="453" t="s">
        <v>17023</v>
      </c>
      <c r="H66" s="579">
        <v>0</v>
      </c>
      <c r="I66" s="580">
        <v>0</v>
      </c>
      <c r="J66" s="579">
        <v>0</v>
      </c>
      <c r="K66" s="580">
        <v>0</v>
      </c>
      <c r="L66" s="579">
        <v>0</v>
      </c>
      <c r="M66" s="580">
        <v>0</v>
      </c>
      <c r="N66" s="579">
        <v>0</v>
      </c>
      <c r="O66" s="580">
        <v>0</v>
      </c>
      <c r="P66" s="579">
        <v>0</v>
      </c>
      <c r="Q66" s="580">
        <v>0</v>
      </c>
      <c r="R66" s="579">
        <v>340272.05</v>
      </c>
      <c r="S66" s="580">
        <v>340272.05</v>
      </c>
      <c r="T66" s="587">
        <v>0</v>
      </c>
      <c r="U66" s="579">
        <v>0</v>
      </c>
      <c r="V66" s="580">
        <v>0</v>
      </c>
      <c r="W66" s="587">
        <v>0</v>
      </c>
      <c r="X66" s="579">
        <v>0</v>
      </c>
      <c r="Y66" s="580">
        <v>0</v>
      </c>
      <c r="Z66" s="579">
        <v>0</v>
      </c>
      <c r="AA66" s="580">
        <v>0</v>
      </c>
      <c r="AB66" s="579">
        <v>1429015.24</v>
      </c>
      <c r="AC66" s="581">
        <v>1429015.24</v>
      </c>
      <c r="AD66" s="26">
        <v>990422.74</v>
      </c>
      <c r="AE66" s="580">
        <v>990422.7400000029</v>
      </c>
      <c r="AF66" s="587">
        <v>0</v>
      </c>
      <c r="AG66" s="26">
        <v>0</v>
      </c>
      <c r="AH66" s="580">
        <v>0</v>
      </c>
      <c r="AI66" s="587">
        <v>0</v>
      </c>
      <c r="AJ66" s="579">
        <v>0</v>
      </c>
      <c r="AK66" s="580">
        <v>0</v>
      </c>
      <c r="AL66" s="579">
        <v>0</v>
      </c>
      <c r="AM66" s="581">
        <v>0</v>
      </c>
      <c r="AN66" s="587">
        <v>0</v>
      </c>
      <c r="AO66" s="583">
        <v>2759710.0300000003</v>
      </c>
      <c r="AP66" s="584">
        <v>2759710.0300000031</v>
      </c>
      <c r="AQ66" s="585">
        <v>2759710.0300000031</v>
      </c>
      <c r="AR66" s="586">
        <v>0</v>
      </c>
      <c r="AS66" s="583">
        <v>0</v>
      </c>
      <c r="AT66" s="584">
        <v>0</v>
      </c>
      <c r="AU66" s="585">
        <v>0</v>
      </c>
      <c r="AV66" s="587">
        <v>0</v>
      </c>
      <c r="AW66" s="583">
        <v>2759710.0300000003</v>
      </c>
      <c r="AX66" s="583">
        <v>2759710.0300000031</v>
      </c>
      <c r="AY66" s="585">
        <v>2759710.0300000031</v>
      </c>
      <c r="AZ66" s="586">
        <v>0</v>
      </c>
    </row>
    <row r="67" spans="1:52" x14ac:dyDescent="0.25">
      <c r="A67" s="148" t="s">
        <v>8216</v>
      </c>
      <c r="B67" s="148" t="s">
        <v>8257</v>
      </c>
      <c r="C67" s="148" t="s">
        <v>8213</v>
      </c>
      <c r="D67" s="148" t="s">
        <v>8213</v>
      </c>
      <c r="E67" s="148" t="s">
        <v>1292</v>
      </c>
      <c r="F67" s="453" t="s">
        <v>17025</v>
      </c>
      <c r="G67" s="453" t="s">
        <v>17023</v>
      </c>
      <c r="H67" s="579">
        <v>0</v>
      </c>
      <c r="I67" s="580">
        <v>0</v>
      </c>
      <c r="J67" s="579">
        <v>0</v>
      </c>
      <c r="K67" s="580">
        <v>0</v>
      </c>
      <c r="L67" s="579">
        <v>2801528.57</v>
      </c>
      <c r="M67" s="580">
        <v>0</v>
      </c>
      <c r="N67" s="579">
        <v>0</v>
      </c>
      <c r="O67" s="580">
        <v>0</v>
      </c>
      <c r="P67" s="579">
        <v>0</v>
      </c>
      <c r="Q67" s="580">
        <v>0</v>
      </c>
      <c r="R67" s="579">
        <v>0</v>
      </c>
      <c r="S67" s="580">
        <v>0</v>
      </c>
      <c r="T67" s="587">
        <v>0</v>
      </c>
      <c r="U67" s="579">
        <v>0</v>
      </c>
      <c r="V67" s="580">
        <v>0</v>
      </c>
      <c r="W67" s="587">
        <v>0</v>
      </c>
      <c r="X67" s="579">
        <v>0</v>
      </c>
      <c r="Y67" s="580">
        <v>0</v>
      </c>
      <c r="Z67" s="579">
        <v>0</v>
      </c>
      <c r="AA67" s="580">
        <v>0</v>
      </c>
      <c r="AB67" s="579">
        <v>0</v>
      </c>
      <c r="AC67" s="581">
        <v>0</v>
      </c>
      <c r="AD67" s="26">
        <v>0</v>
      </c>
      <c r="AE67" s="580">
        <v>0</v>
      </c>
      <c r="AF67" s="587">
        <v>0</v>
      </c>
      <c r="AG67" s="26">
        <v>0</v>
      </c>
      <c r="AH67" s="580">
        <v>0</v>
      </c>
      <c r="AI67" s="587">
        <v>0</v>
      </c>
      <c r="AJ67" s="579">
        <v>0</v>
      </c>
      <c r="AK67" s="580">
        <v>0</v>
      </c>
      <c r="AL67" s="579">
        <v>0</v>
      </c>
      <c r="AM67" s="581">
        <v>0</v>
      </c>
      <c r="AN67" s="587">
        <v>0</v>
      </c>
      <c r="AO67" s="583">
        <v>2801528.57</v>
      </c>
      <c r="AP67" s="584">
        <v>0</v>
      </c>
      <c r="AQ67" s="585">
        <v>0</v>
      </c>
      <c r="AR67" s="586">
        <v>0</v>
      </c>
      <c r="AS67" s="583">
        <v>0</v>
      </c>
      <c r="AT67" s="584">
        <v>0</v>
      </c>
      <c r="AU67" s="585">
        <v>0</v>
      </c>
      <c r="AV67" s="587">
        <v>0</v>
      </c>
      <c r="AW67" s="583">
        <v>2801528.57</v>
      </c>
      <c r="AX67" s="583">
        <v>0</v>
      </c>
      <c r="AY67" s="585">
        <v>0</v>
      </c>
      <c r="AZ67" s="586">
        <v>0</v>
      </c>
    </row>
    <row r="68" spans="1:52" x14ac:dyDescent="0.25">
      <c r="A68" s="148" t="s">
        <v>8216</v>
      </c>
      <c r="B68" s="148" t="s">
        <v>8218</v>
      </c>
      <c r="C68" s="148" t="s">
        <v>8213</v>
      </c>
      <c r="D68" s="148" t="s">
        <v>8213</v>
      </c>
      <c r="E68" s="148" t="s">
        <v>208</v>
      </c>
      <c r="F68" s="453" t="s">
        <v>17025</v>
      </c>
      <c r="G68" s="453" t="s">
        <v>17023</v>
      </c>
      <c r="H68" s="579">
        <v>1749054.62</v>
      </c>
      <c r="I68" s="580">
        <v>1678156.8199999998</v>
      </c>
      <c r="J68" s="579">
        <v>0</v>
      </c>
      <c r="K68" s="580">
        <v>0</v>
      </c>
      <c r="L68" s="579">
        <v>3213376.09</v>
      </c>
      <c r="M68" s="580">
        <v>3213376.0799999996</v>
      </c>
      <c r="N68" s="579">
        <v>38236.68</v>
      </c>
      <c r="O68" s="580">
        <v>38236.68</v>
      </c>
      <c r="P68" s="579">
        <v>29367307.149999999</v>
      </c>
      <c r="Q68" s="580">
        <v>27720197.859999999</v>
      </c>
      <c r="R68" s="579">
        <v>0</v>
      </c>
      <c r="S68" s="580">
        <v>0</v>
      </c>
      <c r="T68" s="587">
        <v>0</v>
      </c>
      <c r="U68" s="579">
        <v>0</v>
      </c>
      <c r="V68" s="580">
        <v>0</v>
      </c>
      <c r="W68" s="587">
        <v>0</v>
      </c>
      <c r="X68" s="579">
        <v>0</v>
      </c>
      <c r="Y68" s="580">
        <v>0</v>
      </c>
      <c r="Z68" s="579">
        <v>0</v>
      </c>
      <c r="AA68" s="580">
        <v>0</v>
      </c>
      <c r="AB68" s="579">
        <v>0</v>
      </c>
      <c r="AC68" s="581">
        <v>0</v>
      </c>
      <c r="AD68" s="26">
        <v>243074.19</v>
      </c>
      <c r="AE68" s="580">
        <v>243074.18999999957</v>
      </c>
      <c r="AF68" s="587">
        <v>0</v>
      </c>
      <c r="AG68" s="26">
        <v>0</v>
      </c>
      <c r="AH68" s="580">
        <v>0</v>
      </c>
      <c r="AI68" s="587">
        <v>0</v>
      </c>
      <c r="AJ68" s="579">
        <v>0</v>
      </c>
      <c r="AK68" s="580">
        <v>0</v>
      </c>
      <c r="AL68" s="579">
        <v>0</v>
      </c>
      <c r="AM68" s="581">
        <v>0</v>
      </c>
      <c r="AN68" s="587">
        <v>0</v>
      </c>
      <c r="AO68" s="583">
        <v>34611048.729999997</v>
      </c>
      <c r="AP68" s="584">
        <v>34611048.729999997</v>
      </c>
      <c r="AQ68" s="585">
        <v>32893041.629999999</v>
      </c>
      <c r="AR68" s="586">
        <v>0</v>
      </c>
      <c r="AS68" s="583">
        <v>0</v>
      </c>
      <c r="AT68" s="584">
        <v>0</v>
      </c>
      <c r="AU68" s="585">
        <v>0</v>
      </c>
      <c r="AV68" s="587">
        <v>0</v>
      </c>
      <c r="AW68" s="583">
        <v>34611048.729999997</v>
      </c>
      <c r="AX68" s="583">
        <v>34611048.729999997</v>
      </c>
      <c r="AY68" s="585">
        <v>32893041.629999999</v>
      </c>
      <c r="AZ68" s="586">
        <v>0</v>
      </c>
    </row>
    <row r="69" spans="1:52" x14ac:dyDescent="0.25">
      <c r="A69" s="148" t="s">
        <v>8216</v>
      </c>
      <c r="B69" s="148" t="s">
        <v>8276</v>
      </c>
      <c r="C69" s="148" t="s">
        <v>8213</v>
      </c>
      <c r="D69" s="148" t="s">
        <v>8213</v>
      </c>
      <c r="E69" s="148" t="s">
        <v>1320</v>
      </c>
      <c r="F69" s="453" t="s">
        <v>17025</v>
      </c>
      <c r="G69" s="453" t="s">
        <v>17023</v>
      </c>
      <c r="H69" s="579">
        <v>0</v>
      </c>
      <c r="I69" s="580">
        <v>0</v>
      </c>
      <c r="J69" s="579">
        <v>0</v>
      </c>
      <c r="K69" s="580">
        <v>0</v>
      </c>
      <c r="L69" s="579">
        <v>0</v>
      </c>
      <c r="M69" s="580">
        <v>0</v>
      </c>
      <c r="N69" s="579">
        <v>0</v>
      </c>
      <c r="O69" s="580">
        <v>0</v>
      </c>
      <c r="P69" s="579">
        <v>0</v>
      </c>
      <c r="Q69" s="580">
        <v>0</v>
      </c>
      <c r="R69" s="579">
        <v>204159.48</v>
      </c>
      <c r="S69" s="580">
        <v>153152.97999999998</v>
      </c>
      <c r="T69" s="587">
        <v>0</v>
      </c>
      <c r="U69" s="579">
        <v>0</v>
      </c>
      <c r="V69" s="580">
        <v>0</v>
      </c>
      <c r="W69" s="587">
        <v>0</v>
      </c>
      <c r="X69" s="579">
        <v>0</v>
      </c>
      <c r="Y69" s="580">
        <v>0</v>
      </c>
      <c r="Z69" s="579">
        <v>0</v>
      </c>
      <c r="AA69" s="580">
        <v>0</v>
      </c>
      <c r="AB69" s="579">
        <v>0</v>
      </c>
      <c r="AC69" s="581">
        <v>0</v>
      </c>
      <c r="AD69" s="26">
        <v>341974.84</v>
      </c>
      <c r="AE69" s="580">
        <v>341974.83999999991</v>
      </c>
      <c r="AF69" s="587">
        <v>0</v>
      </c>
      <c r="AG69" s="26">
        <v>0</v>
      </c>
      <c r="AH69" s="580">
        <v>0</v>
      </c>
      <c r="AI69" s="587">
        <v>0</v>
      </c>
      <c r="AJ69" s="579">
        <v>0</v>
      </c>
      <c r="AK69" s="580">
        <v>0</v>
      </c>
      <c r="AL69" s="579">
        <v>0</v>
      </c>
      <c r="AM69" s="581">
        <v>0</v>
      </c>
      <c r="AN69" s="587">
        <v>0</v>
      </c>
      <c r="AO69" s="583">
        <v>546134.32000000007</v>
      </c>
      <c r="AP69" s="584">
        <v>543525.65999999992</v>
      </c>
      <c r="AQ69" s="585">
        <v>495127.81999999989</v>
      </c>
      <c r="AR69" s="586">
        <v>0</v>
      </c>
      <c r="AS69" s="583">
        <v>0</v>
      </c>
      <c r="AT69" s="584">
        <v>0</v>
      </c>
      <c r="AU69" s="585">
        <v>0</v>
      </c>
      <c r="AV69" s="587">
        <v>0</v>
      </c>
      <c r="AW69" s="583">
        <v>546134.32000000007</v>
      </c>
      <c r="AX69" s="583">
        <v>543525.65999999992</v>
      </c>
      <c r="AY69" s="585">
        <v>495127.81999999989</v>
      </c>
      <c r="AZ69" s="586">
        <v>0</v>
      </c>
    </row>
    <row r="70" spans="1:52" x14ac:dyDescent="0.25">
      <c r="A70" s="148" t="s">
        <v>8216</v>
      </c>
      <c r="B70" s="148" t="s">
        <v>8258</v>
      </c>
      <c r="C70" s="148" t="s">
        <v>8213</v>
      </c>
      <c r="D70" s="148" t="s">
        <v>8213</v>
      </c>
      <c r="E70" s="148" t="s">
        <v>1299</v>
      </c>
      <c r="F70" s="453" t="s">
        <v>17025</v>
      </c>
      <c r="G70" s="453" t="s">
        <v>17023</v>
      </c>
      <c r="H70" s="579">
        <v>0</v>
      </c>
      <c r="I70" s="580">
        <v>0</v>
      </c>
      <c r="J70" s="579">
        <v>0</v>
      </c>
      <c r="K70" s="580">
        <v>0</v>
      </c>
      <c r="L70" s="579">
        <v>0</v>
      </c>
      <c r="M70" s="580">
        <v>0</v>
      </c>
      <c r="N70" s="579">
        <v>0</v>
      </c>
      <c r="O70" s="580">
        <v>0</v>
      </c>
      <c r="P70" s="579">
        <v>0</v>
      </c>
      <c r="Q70" s="580">
        <v>0</v>
      </c>
      <c r="R70" s="579">
        <v>0</v>
      </c>
      <c r="S70" s="580">
        <v>0</v>
      </c>
      <c r="T70" s="587">
        <v>0</v>
      </c>
      <c r="U70" s="579">
        <v>0</v>
      </c>
      <c r="V70" s="580">
        <v>0</v>
      </c>
      <c r="W70" s="587">
        <v>0</v>
      </c>
      <c r="X70" s="579">
        <v>0</v>
      </c>
      <c r="Y70" s="580">
        <v>0</v>
      </c>
      <c r="Z70" s="579">
        <v>0</v>
      </c>
      <c r="AA70" s="580">
        <v>0</v>
      </c>
      <c r="AB70" s="579">
        <v>5657621.5999999996</v>
      </c>
      <c r="AC70" s="581">
        <v>2502532.3899999997</v>
      </c>
      <c r="AD70" s="26">
        <v>2881497.69</v>
      </c>
      <c r="AE70" s="580">
        <v>2881497.6899999972</v>
      </c>
      <c r="AF70" s="587">
        <v>0</v>
      </c>
      <c r="AG70" s="26">
        <v>0</v>
      </c>
      <c r="AH70" s="580">
        <v>0</v>
      </c>
      <c r="AI70" s="587">
        <v>0</v>
      </c>
      <c r="AJ70" s="579">
        <v>0</v>
      </c>
      <c r="AK70" s="580">
        <v>0</v>
      </c>
      <c r="AL70" s="579">
        <v>0</v>
      </c>
      <c r="AM70" s="581">
        <v>0</v>
      </c>
      <c r="AN70" s="587">
        <v>0</v>
      </c>
      <c r="AO70" s="583">
        <v>8539119.2899999991</v>
      </c>
      <c r="AP70" s="584">
        <v>5384030.0799999973</v>
      </c>
      <c r="AQ70" s="585">
        <v>5384030.0799999963</v>
      </c>
      <c r="AR70" s="586">
        <v>0</v>
      </c>
      <c r="AS70" s="583">
        <v>0</v>
      </c>
      <c r="AT70" s="584">
        <v>0</v>
      </c>
      <c r="AU70" s="585">
        <v>0</v>
      </c>
      <c r="AV70" s="587">
        <v>0</v>
      </c>
      <c r="AW70" s="583">
        <v>8539119.2899999991</v>
      </c>
      <c r="AX70" s="583">
        <v>5384030.0799999973</v>
      </c>
      <c r="AY70" s="585">
        <v>5384030.0799999963</v>
      </c>
      <c r="AZ70" s="586">
        <v>0</v>
      </c>
    </row>
    <row r="71" spans="1:52" x14ac:dyDescent="0.25">
      <c r="A71" s="148" t="s">
        <v>8216</v>
      </c>
      <c r="B71" s="148" t="s">
        <v>8369</v>
      </c>
      <c r="C71" s="148" t="s">
        <v>8213</v>
      </c>
      <c r="D71" s="148" t="s">
        <v>8213</v>
      </c>
      <c r="E71" s="148" t="s">
        <v>17169</v>
      </c>
      <c r="F71" s="453" t="s">
        <v>17025</v>
      </c>
      <c r="G71" s="453" t="s">
        <v>17023</v>
      </c>
      <c r="H71" s="579">
        <v>0</v>
      </c>
      <c r="I71" s="580">
        <v>0</v>
      </c>
      <c r="J71" s="579">
        <v>0</v>
      </c>
      <c r="K71" s="580">
        <v>0</v>
      </c>
      <c r="L71" s="579">
        <v>0</v>
      </c>
      <c r="M71" s="580">
        <v>0</v>
      </c>
      <c r="N71" s="579">
        <v>0</v>
      </c>
      <c r="O71" s="580">
        <v>0</v>
      </c>
      <c r="P71" s="579">
        <v>0</v>
      </c>
      <c r="Q71" s="580">
        <v>0</v>
      </c>
      <c r="R71" s="579">
        <v>0</v>
      </c>
      <c r="S71" s="580">
        <v>0</v>
      </c>
      <c r="T71" s="587">
        <v>0</v>
      </c>
      <c r="U71" s="579">
        <v>0</v>
      </c>
      <c r="V71" s="580">
        <v>0</v>
      </c>
      <c r="W71" s="587">
        <v>0</v>
      </c>
      <c r="X71" s="579">
        <v>0</v>
      </c>
      <c r="Y71" s="580">
        <v>0</v>
      </c>
      <c r="Z71" s="579">
        <v>0</v>
      </c>
      <c r="AA71" s="580">
        <v>0</v>
      </c>
      <c r="AB71" s="579">
        <v>0</v>
      </c>
      <c r="AC71" s="581">
        <v>0</v>
      </c>
      <c r="AD71" s="26">
        <v>22355.31</v>
      </c>
      <c r="AE71" s="580">
        <v>22355.309999999998</v>
      </c>
      <c r="AF71" s="587">
        <v>0</v>
      </c>
      <c r="AG71" s="26">
        <v>0</v>
      </c>
      <c r="AH71" s="580">
        <v>0</v>
      </c>
      <c r="AI71" s="587">
        <v>0</v>
      </c>
      <c r="AJ71" s="579">
        <v>0</v>
      </c>
      <c r="AK71" s="580">
        <v>0</v>
      </c>
      <c r="AL71" s="579">
        <v>0</v>
      </c>
      <c r="AM71" s="581">
        <v>0</v>
      </c>
      <c r="AN71" s="587">
        <v>0</v>
      </c>
      <c r="AO71" s="583">
        <v>22355.31</v>
      </c>
      <c r="AP71" s="584">
        <v>22355.309999999998</v>
      </c>
      <c r="AQ71" s="585">
        <v>22355.309999999998</v>
      </c>
      <c r="AR71" s="586">
        <v>0</v>
      </c>
      <c r="AS71" s="583">
        <v>0</v>
      </c>
      <c r="AT71" s="584">
        <v>0</v>
      </c>
      <c r="AU71" s="585">
        <v>0</v>
      </c>
      <c r="AV71" s="587">
        <v>0</v>
      </c>
      <c r="AW71" s="583">
        <v>22355.31</v>
      </c>
      <c r="AX71" s="583">
        <v>22355.309999999998</v>
      </c>
      <c r="AY71" s="585">
        <v>22355.309999999998</v>
      </c>
      <c r="AZ71" s="586">
        <v>0</v>
      </c>
    </row>
    <row r="72" spans="1:52" x14ac:dyDescent="0.25">
      <c r="A72" s="148" t="s">
        <v>8216</v>
      </c>
      <c r="B72" s="148" t="s">
        <v>8227</v>
      </c>
      <c r="C72" s="148" t="s">
        <v>8213</v>
      </c>
      <c r="D72" s="148" t="s">
        <v>8213</v>
      </c>
      <c r="E72" s="148" t="s">
        <v>1300</v>
      </c>
      <c r="F72" s="453" t="s">
        <v>17025</v>
      </c>
      <c r="G72" s="453" t="s">
        <v>17023</v>
      </c>
      <c r="H72" s="579">
        <v>0</v>
      </c>
      <c r="I72" s="580">
        <v>0</v>
      </c>
      <c r="J72" s="579">
        <v>0</v>
      </c>
      <c r="K72" s="580">
        <v>0</v>
      </c>
      <c r="L72" s="579">
        <v>0</v>
      </c>
      <c r="M72" s="580">
        <v>0</v>
      </c>
      <c r="N72" s="579">
        <v>0</v>
      </c>
      <c r="O72" s="580">
        <v>0</v>
      </c>
      <c r="P72" s="579">
        <v>0</v>
      </c>
      <c r="Q72" s="580">
        <v>0</v>
      </c>
      <c r="R72" s="579">
        <v>0</v>
      </c>
      <c r="S72" s="580">
        <v>0</v>
      </c>
      <c r="T72" s="587">
        <v>0</v>
      </c>
      <c r="U72" s="579">
        <v>0</v>
      </c>
      <c r="V72" s="580">
        <v>0</v>
      </c>
      <c r="W72" s="587">
        <v>0</v>
      </c>
      <c r="X72" s="579">
        <v>0</v>
      </c>
      <c r="Y72" s="580">
        <v>0</v>
      </c>
      <c r="Z72" s="579">
        <v>0</v>
      </c>
      <c r="AA72" s="580">
        <v>0</v>
      </c>
      <c r="AB72" s="579">
        <v>0</v>
      </c>
      <c r="AC72" s="581">
        <v>0</v>
      </c>
      <c r="AD72" s="26">
        <v>239210.23999999999</v>
      </c>
      <c r="AE72" s="580">
        <v>239210.24000000017</v>
      </c>
      <c r="AF72" s="587">
        <v>0</v>
      </c>
      <c r="AG72" s="26">
        <v>0</v>
      </c>
      <c r="AH72" s="580">
        <v>0</v>
      </c>
      <c r="AI72" s="587">
        <v>0</v>
      </c>
      <c r="AJ72" s="579">
        <v>0</v>
      </c>
      <c r="AK72" s="580">
        <v>0</v>
      </c>
      <c r="AL72" s="579">
        <v>0</v>
      </c>
      <c r="AM72" s="581">
        <v>0</v>
      </c>
      <c r="AN72" s="587">
        <v>0</v>
      </c>
      <c r="AO72" s="583">
        <v>239210.23999999999</v>
      </c>
      <c r="AP72" s="584">
        <v>239210.24000000017</v>
      </c>
      <c r="AQ72" s="585">
        <v>239210.24000000017</v>
      </c>
      <c r="AR72" s="586">
        <v>0</v>
      </c>
      <c r="AS72" s="583">
        <v>0</v>
      </c>
      <c r="AT72" s="584">
        <v>0</v>
      </c>
      <c r="AU72" s="585">
        <v>0</v>
      </c>
      <c r="AV72" s="587">
        <v>0</v>
      </c>
      <c r="AW72" s="583">
        <v>239210.23999999999</v>
      </c>
      <c r="AX72" s="583">
        <v>239210.24000000017</v>
      </c>
      <c r="AY72" s="585">
        <v>239210.24000000017</v>
      </c>
      <c r="AZ72" s="586">
        <v>0</v>
      </c>
    </row>
    <row r="73" spans="1:52" x14ac:dyDescent="0.25">
      <c r="A73" s="148" t="s">
        <v>8216</v>
      </c>
      <c r="B73" s="148" t="s">
        <v>8259</v>
      </c>
      <c r="C73" s="148" t="s">
        <v>8213</v>
      </c>
      <c r="D73" s="148" t="s">
        <v>8213</v>
      </c>
      <c r="E73" s="148" t="s">
        <v>191</v>
      </c>
      <c r="F73" s="453" t="s">
        <v>17025</v>
      </c>
      <c r="G73" s="453" t="s">
        <v>17023</v>
      </c>
      <c r="H73" s="579">
        <v>9302066.0800000001</v>
      </c>
      <c r="I73" s="580">
        <v>9299753.0699999984</v>
      </c>
      <c r="J73" s="579">
        <v>0</v>
      </c>
      <c r="K73" s="580">
        <v>0</v>
      </c>
      <c r="L73" s="579">
        <v>0</v>
      </c>
      <c r="M73" s="580">
        <v>0</v>
      </c>
      <c r="N73" s="579">
        <v>512511.96</v>
      </c>
      <c r="O73" s="580">
        <v>512511.96000000014</v>
      </c>
      <c r="P73" s="579">
        <v>9639033.5</v>
      </c>
      <c r="Q73" s="580">
        <v>7422728.0600000005</v>
      </c>
      <c r="R73" s="579">
        <v>0</v>
      </c>
      <c r="S73" s="580">
        <v>0</v>
      </c>
      <c r="T73" s="587">
        <v>0</v>
      </c>
      <c r="U73" s="579">
        <v>0</v>
      </c>
      <c r="V73" s="580">
        <v>0</v>
      </c>
      <c r="W73" s="587">
        <v>0</v>
      </c>
      <c r="X73" s="579">
        <v>0</v>
      </c>
      <c r="Y73" s="580">
        <v>0</v>
      </c>
      <c r="Z73" s="579">
        <v>0</v>
      </c>
      <c r="AA73" s="580">
        <v>0</v>
      </c>
      <c r="AB73" s="579">
        <v>0</v>
      </c>
      <c r="AC73" s="581">
        <v>0</v>
      </c>
      <c r="AD73" s="26">
        <v>6751283.3200000003</v>
      </c>
      <c r="AE73" s="580">
        <v>6751283.319999991</v>
      </c>
      <c r="AF73" s="587">
        <v>0</v>
      </c>
      <c r="AG73" s="26">
        <v>0</v>
      </c>
      <c r="AH73" s="580">
        <v>0</v>
      </c>
      <c r="AI73" s="587">
        <v>0</v>
      </c>
      <c r="AJ73" s="579">
        <v>0</v>
      </c>
      <c r="AK73" s="580">
        <v>0</v>
      </c>
      <c r="AL73" s="579">
        <v>0</v>
      </c>
      <c r="AM73" s="581">
        <v>0</v>
      </c>
      <c r="AN73" s="587">
        <v>0</v>
      </c>
      <c r="AO73" s="583">
        <v>26204894.859999999</v>
      </c>
      <c r="AP73" s="584">
        <v>26204894.859999992</v>
      </c>
      <c r="AQ73" s="585">
        <v>23986276.409999989</v>
      </c>
      <c r="AR73" s="586">
        <v>0</v>
      </c>
      <c r="AS73" s="583">
        <v>0</v>
      </c>
      <c r="AT73" s="584">
        <v>0</v>
      </c>
      <c r="AU73" s="585">
        <v>0</v>
      </c>
      <c r="AV73" s="587">
        <v>0</v>
      </c>
      <c r="AW73" s="583">
        <v>26204894.859999999</v>
      </c>
      <c r="AX73" s="583">
        <v>26204894.859999992</v>
      </c>
      <c r="AY73" s="585">
        <v>23986276.409999989</v>
      </c>
      <c r="AZ73" s="586">
        <v>0</v>
      </c>
    </row>
    <row r="74" spans="1:52" x14ac:dyDescent="0.25">
      <c r="A74" s="148" t="s">
        <v>8216</v>
      </c>
      <c r="B74" s="148" t="s">
        <v>8221</v>
      </c>
      <c r="C74" s="148" t="s">
        <v>8213</v>
      </c>
      <c r="D74" s="148" t="s">
        <v>8213</v>
      </c>
      <c r="E74" s="148" t="s">
        <v>17170</v>
      </c>
      <c r="F74" s="453" t="s">
        <v>17025</v>
      </c>
      <c r="G74" s="453" t="s">
        <v>17023</v>
      </c>
      <c r="H74" s="579">
        <v>0</v>
      </c>
      <c r="I74" s="580">
        <v>0</v>
      </c>
      <c r="J74" s="579">
        <v>0</v>
      </c>
      <c r="K74" s="580">
        <v>0</v>
      </c>
      <c r="L74" s="579">
        <v>0</v>
      </c>
      <c r="M74" s="580">
        <v>0</v>
      </c>
      <c r="N74" s="579">
        <v>0</v>
      </c>
      <c r="O74" s="580">
        <v>0</v>
      </c>
      <c r="P74" s="579">
        <v>0</v>
      </c>
      <c r="Q74" s="580">
        <v>0</v>
      </c>
      <c r="R74" s="579">
        <v>0</v>
      </c>
      <c r="S74" s="580">
        <v>0</v>
      </c>
      <c r="T74" s="587">
        <v>0</v>
      </c>
      <c r="U74" s="579">
        <v>0</v>
      </c>
      <c r="V74" s="580">
        <v>0</v>
      </c>
      <c r="W74" s="587">
        <v>0</v>
      </c>
      <c r="X74" s="579">
        <v>0</v>
      </c>
      <c r="Y74" s="580">
        <v>0</v>
      </c>
      <c r="Z74" s="579">
        <v>0</v>
      </c>
      <c r="AA74" s="580">
        <v>0</v>
      </c>
      <c r="AB74" s="579">
        <v>0</v>
      </c>
      <c r="AC74" s="581">
        <v>0</v>
      </c>
      <c r="AD74" s="26">
        <v>1342504.45</v>
      </c>
      <c r="AE74" s="580">
        <v>1342504.45</v>
      </c>
      <c r="AF74" s="587">
        <v>0</v>
      </c>
      <c r="AG74" s="26">
        <v>0</v>
      </c>
      <c r="AH74" s="580">
        <v>0</v>
      </c>
      <c r="AI74" s="587">
        <v>0</v>
      </c>
      <c r="AJ74" s="579">
        <v>0</v>
      </c>
      <c r="AK74" s="580">
        <v>0</v>
      </c>
      <c r="AL74" s="579">
        <v>0</v>
      </c>
      <c r="AM74" s="581">
        <v>0</v>
      </c>
      <c r="AN74" s="587">
        <v>0</v>
      </c>
      <c r="AO74" s="583">
        <v>1342504.45</v>
      </c>
      <c r="AP74" s="584">
        <v>1342504.45</v>
      </c>
      <c r="AQ74" s="585">
        <v>1342504.45</v>
      </c>
      <c r="AR74" s="586">
        <v>0</v>
      </c>
      <c r="AS74" s="583">
        <v>0</v>
      </c>
      <c r="AT74" s="584">
        <v>0</v>
      </c>
      <c r="AU74" s="585">
        <v>0</v>
      </c>
      <c r="AV74" s="587">
        <v>0</v>
      </c>
      <c r="AW74" s="583">
        <v>1342504.45</v>
      </c>
      <c r="AX74" s="583">
        <v>1342504.45</v>
      </c>
      <c r="AY74" s="585">
        <v>1342504.45</v>
      </c>
      <c r="AZ74" s="586">
        <v>0</v>
      </c>
    </row>
    <row r="75" spans="1:52" x14ac:dyDescent="0.25">
      <c r="A75" s="148" t="s">
        <v>8216</v>
      </c>
      <c r="B75" s="148" t="s">
        <v>8223</v>
      </c>
      <c r="C75" s="148" t="s">
        <v>8213</v>
      </c>
      <c r="D75" s="148" t="s">
        <v>8213</v>
      </c>
      <c r="E75" s="148" t="s">
        <v>192</v>
      </c>
      <c r="F75" s="453" t="s">
        <v>17025</v>
      </c>
      <c r="G75" s="453" t="s">
        <v>17023</v>
      </c>
      <c r="H75" s="579">
        <v>211048.62</v>
      </c>
      <c r="I75" s="580">
        <v>0</v>
      </c>
      <c r="J75" s="579">
        <v>0</v>
      </c>
      <c r="K75" s="580">
        <v>0</v>
      </c>
      <c r="L75" s="579">
        <v>0</v>
      </c>
      <c r="M75" s="580">
        <v>0</v>
      </c>
      <c r="N75" s="579">
        <v>0</v>
      </c>
      <c r="O75" s="580">
        <v>0</v>
      </c>
      <c r="P75" s="579">
        <v>0</v>
      </c>
      <c r="Q75" s="580">
        <v>0</v>
      </c>
      <c r="R75" s="579">
        <v>0</v>
      </c>
      <c r="S75" s="580">
        <v>0</v>
      </c>
      <c r="T75" s="587">
        <v>0</v>
      </c>
      <c r="U75" s="579">
        <v>0</v>
      </c>
      <c r="V75" s="580">
        <v>0</v>
      </c>
      <c r="W75" s="587">
        <v>0</v>
      </c>
      <c r="X75" s="579">
        <v>0</v>
      </c>
      <c r="Y75" s="580">
        <v>0</v>
      </c>
      <c r="Z75" s="579">
        <v>0</v>
      </c>
      <c r="AA75" s="580">
        <v>0</v>
      </c>
      <c r="AB75" s="579">
        <v>0</v>
      </c>
      <c r="AC75" s="581">
        <v>0</v>
      </c>
      <c r="AD75" s="26">
        <v>0</v>
      </c>
      <c r="AE75" s="580">
        <v>0</v>
      </c>
      <c r="AF75" s="587">
        <v>0</v>
      </c>
      <c r="AG75" s="26">
        <v>0</v>
      </c>
      <c r="AH75" s="580">
        <v>0</v>
      </c>
      <c r="AI75" s="587">
        <v>0</v>
      </c>
      <c r="AJ75" s="579">
        <v>0</v>
      </c>
      <c r="AK75" s="580">
        <v>0</v>
      </c>
      <c r="AL75" s="579">
        <v>0</v>
      </c>
      <c r="AM75" s="581">
        <v>0</v>
      </c>
      <c r="AN75" s="587">
        <v>0</v>
      </c>
      <c r="AO75" s="583">
        <v>211048.62</v>
      </c>
      <c r="AP75" s="584">
        <v>0</v>
      </c>
      <c r="AQ75" s="585">
        <v>0</v>
      </c>
      <c r="AR75" s="586">
        <v>0</v>
      </c>
      <c r="AS75" s="583">
        <v>0</v>
      </c>
      <c r="AT75" s="584">
        <v>0</v>
      </c>
      <c r="AU75" s="585">
        <v>0</v>
      </c>
      <c r="AV75" s="587">
        <v>0</v>
      </c>
      <c r="AW75" s="583">
        <v>211048.62</v>
      </c>
      <c r="AX75" s="583">
        <v>0</v>
      </c>
      <c r="AY75" s="585">
        <v>0</v>
      </c>
      <c r="AZ75" s="586">
        <v>0</v>
      </c>
    </row>
    <row r="76" spans="1:52" x14ac:dyDescent="0.25">
      <c r="A76" s="148" t="s">
        <v>8216</v>
      </c>
      <c r="B76" s="148" t="s">
        <v>8447</v>
      </c>
      <c r="C76" s="148" t="s">
        <v>8213</v>
      </c>
      <c r="D76" s="148" t="s">
        <v>8213</v>
      </c>
      <c r="E76" s="148" t="s">
        <v>1305</v>
      </c>
      <c r="F76" s="453" t="s">
        <v>17025</v>
      </c>
      <c r="G76" s="453" t="s">
        <v>17023</v>
      </c>
      <c r="H76" s="579">
        <v>0</v>
      </c>
      <c r="I76" s="580">
        <v>0</v>
      </c>
      <c r="J76" s="579">
        <v>0</v>
      </c>
      <c r="K76" s="580">
        <v>0</v>
      </c>
      <c r="L76" s="579">
        <v>0</v>
      </c>
      <c r="M76" s="580">
        <v>0</v>
      </c>
      <c r="N76" s="579">
        <v>0</v>
      </c>
      <c r="O76" s="580">
        <v>0</v>
      </c>
      <c r="P76" s="579">
        <v>0</v>
      </c>
      <c r="Q76" s="580">
        <v>0</v>
      </c>
      <c r="R76" s="579">
        <v>0</v>
      </c>
      <c r="S76" s="580">
        <v>0</v>
      </c>
      <c r="T76" s="587">
        <v>0</v>
      </c>
      <c r="U76" s="579">
        <v>0</v>
      </c>
      <c r="V76" s="580">
        <v>0</v>
      </c>
      <c r="W76" s="587">
        <v>0</v>
      </c>
      <c r="X76" s="579">
        <v>0</v>
      </c>
      <c r="Y76" s="580">
        <v>0</v>
      </c>
      <c r="Z76" s="579">
        <v>0</v>
      </c>
      <c r="AA76" s="580">
        <v>0</v>
      </c>
      <c r="AB76" s="579">
        <v>0</v>
      </c>
      <c r="AC76" s="581">
        <v>0</v>
      </c>
      <c r="AD76" s="26">
        <v>55485.01</v>
      </c>
      <c r="AE76" s="580">
        <v>55485.009999999995</v>
      </c>
      <c r="AF76" s="587">
        <v>0</v>
      </c>
      <c r="AG76" s="26">
        <v>0</v>
      </c>
      <c r="AH76" s="580">
        <v>0</v>
      </c>
      <c r="AI76" s="587">
        <v>0</v>
      </c>
      <c r="AJ76" s="579">
        <v>0</v>
      </c>
      <c r="AK76" s="580">
        <v>0</v>
      </c>
      <c r="AL76" s="579">
        <v>0</v>
      </c>
      <c r="AM76" s="581">
        <v>0</v>
      </c>
      <c r="AN76" s="587">
        <v>0</v>
      </c>
      <c r="AO76" s="583">
        <v>55485.01</v>
      </c>
      <c r="AP76" s="584">
        <v>55485.009999999995</v>
      </c>
      <c r="AQ76" s="585">
        <v>55485.009999999995</v>
      </c>
      <c r="AR76" s="586">
        <v>0</v>
      </c>
      <c r="AS76" s="583">
        <v>0</v>
      </c>
      <c r="AT76" s="584">
        <v>0</v>
      </c>
      <c r="AU76" s="585">
        <v>0</v>
      </c>
      <c r="AV76" s="587">
        <v>0</v>
      </c>
      <c r="AW76" s="583">
        <v>55485.01</v>
      </c>
      <c r="AX76" s="583">
        <v>55485.009999999995</v>
      </c>
      <c r="AY76" s="585">
        <v>55485.009999999995</v>
      </c>
      <c r="AZ76" s="586">
        <v>0</v>
      </c>
    </row>
    <row r="77" spans="1:52" x14ac:dyDescent="0.25">
      <c r="A77" s="148" t="s">
        <v>8216</v>
      </c>
      <c r="B77" s="148" t="s">
        <v>8370</v>
      </c>
      <c r="C77" s="148" t="s">
        <v>8213</v>
      </c>
      <c r="D77" s="148" t="s">
        <v>8213</v>
      </c>
      <c r="E77" s="148" t="s">
        <v>193</v>
      </c>
      <c r="F77" s="453" t="s">
        <v>17025</v>
      </c>
      <c r="G77" s="453" t="s">
        <v>17023</v>
      </c>
      <c r="H77" s="579">
        <v>0</v>
      </c>
      <c r="I77" s="580">
        <v>0</v>
      </c>
      <c r="J77" s="579">
        <v>207330.86</v>
      </c>
      <c r="K77" s="580">
        <v>0</v>
      </c>
      <c r="L77" s="579">
        <v>689397.94</v>
      </c>
      <c r="M77" s="580">
        <v>0</v>
      </c>
      <c r="N77" s="579">
        <v>7908.72</v>
      </c>
      <c r="O77" s="580">
        <v>0</v>
      </c>
      <c r="P77" s="579">
        <v>0</v>
      </c>
      <c r="Q77" s="580">
        <v>0</v>
      </c>
      <c r="R77" s="579">
        <v>0</v>
      </c>
      <c r="S77" s="580">
        <v>0</v>
      </c>
      <c r="T77" s="587">
        <v>0</v>
      </c>
      <c r="U77" s="579">
        <v>0</v>
      </c>
      <c r="V77" s="580">
        <v>0</v>
      </c>
      <c r="W77" s="587">
        <v>0</v>
      </c>
      <c r="X77" s="579">
        <v>0</v>
      </c>
      <c r="Y77" s="580">
        <v>0</v>
      </c>
      <c r="Z77" s="579">
        <v>0</v>
      </c>
      <c r="AA77" s="580">
        <v>0</v>
      </c>
      <c r="AB77" s="579">
        <v>0</v>
      </c>
      <c r="AC77" s="581">
        <v>0</v>
      </c>
      <c r="AD77" s="26">
        <v>562059.14</v>
      </c>
      <c r="AE77" s="580">
        <v>556468.94000000006</v>
      </c>
      <c r="AF77" s="587">
        <v>3699.51</v>
      </c>
      <c r="AG77" s="26">
        <v>0</v>
      </c>
      <c r="AH77" s="580">
        <v>0</v>
      </c>
      <c r="AI77" s="587">
        <v>0</v>
      </c>
      <c r="AJ77" s="579">
        <v>0</v>
      </c>
      <c r="AK77" s="580">
        <v>0</v>
      </c>
      <c r="AL77" s="579">
        <v>0</v>
      </c>
      <c r="AM77" s="581">
        <v>0</v>
      </c>
      <c r="AN77" s="587">
        <v>0</v>
      </c>
      <c r="AO77" s="583">
        <v>1466696.66</v>
      </c>
      <c r="AP77" s="584">
        <v>556468.94000000006</v>
      </c>
      <c r="AQ77" s="585">
        <v>556468.94000000006</v>
      </c>
      <c r="AR77" s="586">
        <v>3699.51</v>
      </c>
      <c r="AS77" s="583">
        <v>0</v>
      </c>
      <c r="AT77" s="584">
        <v>0</v>
      </c>
      <c r="AU77" s="585">
        <v>0</v>
      </c>
      <c r="AV77" s="587">
        <v>0</v>
      </c>
      <c r="AW77" s="583">
        <v>1466696.66</v>
      </c>
      <c r="AX77" s="583">
        <v>556468.94000000006</v>
      </c>
      <c r="AY77" s="585">
        <v>556468.94000000006</v>
      </c>
      <c r="AZ77" s="586">
        <v>3699.51</v>
      </c>
    </row>
    <row r="78" spans="1:52" x14ac:dyDescent="0.25">
      <c r="A78" s="148" t="s">
        <v>8216</v>
      </c>
      <c r="B78" s="148" t="s">
        <v>8483</v>
      </c>
      <c r="C78" s="148" t="s">
        <v>8213</v>
      </c>
      <c r="D78" s="148" t="s">
        <v>8213</v>
      </c>
      <c r="E78" s="148" t="s">
        <v>17171</v>
      </c>
      <c r="F78" s="453" t="s">
        <v>17025</v>
      </c>
      <c r="G78" s="453" t="s">
        <v>17023</v>
      </c>
      <c r="H78" s="579">
        <v>0</v>
      </c>
      <c r="I78" s="580">
        <v>0</v>
      </c>
      <c r="J78" s="579">
        <v>0</v>
      </c>
      <c r="K78" s="580">
        <v>0</v>
      </c>
      <c r="L78" s="579">
        <v>0</v>
      </c>
      <c r="M78" s="580">
        <v>0</v>
      </c>
      <c r="N78" s="579">
        <v>0</v>
      </c>
      <c r="O78" s="580">
        <v>0</v>
      </c>
      <c r="P78" s="579">
        <v>0</v>
      </c>
      <c r="Q78" s="580">
        <v>0</v>
      </c>
      <c r="R78" s="579">
        <v>0</v>
      </c>
      <c r="S78" s="580">
        <v>0</v>
      </c>
      <c r="T78" s="587">
        <v>0</v>
      </c>
      <c r="U78" s="579">
        <v>0</v>
      </c>
      <c r="V78" s="580">
        <v>0</v>
      </c>
      <c r="W78" s="587">
        <v>0</v>
      </c>
      <c r="X78" s="579">
        <v>0</v>
      </c>
      <c r="Y78" s="580">
        <v>0</v>
      </c>
      <c r="Z78" s="579">
        <v>0</v>
      </c>
      <c r="AA78" s="580">
        <v>0</v>
      </c>
      <c r="AB78" s="579">
        <v>0</v>
      </c>
      <c r="AC78" s="581">
        <v>0</v>
      </c>
      <c r="AD78" s="26">
        <v>3163362.55</v>
      </c>
      <c r="AE78" s="580">
        <v>3163362.55</v>
      </c>
      <c r="AF78" s="587">
        <v>0</v>
      </c>
      <c r="AG78" s="26">
        <v>0</v>
      </c>
      <c r="AH78" s="580">
        <v>0</v>
      </c>
      <c r="AI78" s="587">
        <v>0</v>
      </c>
      <c r="AJ78" s="579">
        <v>0</v>
      </c>
      <c r="AK78" s="580">
        <v>0</v>
      </c>
      <c r="AL78" s="579">
        <v>0</v>
      </c>
      <c r="AM78" s="581">
        <v>0</v>
      </c>
      <c r="AN78" s="587">
        <v>0</v>
      </c>
      <c r="AO78" s="583">
        <v>3163362.55</v>
      </c>
      <c r="AP78" s="584">
        <v>3163362.55</v>
      </c>
      <c r="AQ78" s="585">
        <v>3163362.55</v>
      </c>
      <c r="AR78" s="586">
        <v>0</v>
      </c>
      <c r="AS78" s="583">
        <v>0</v>
      </c>
      <c r="AT78" s="584">
        <v>0</v>
      </c>
      <c r="AU78" s="585">
        <v>0</v>
      </c>
      <c r="AV78" s="587">
        <v>0</v>
      </c>
      <c r="AW78" s="583">
        <v>3163362.55</v>
      </c>
      <c r="AX78" s="583">
        <v>3163362.55</v>
      </c>
      <c r="AY78" s="585">
        <v>3163362.55</v>
      </c>
      <c r="AZ78" s="586">
        <v>0</v>
      </c>
    </row>
    <row r="79" spans="1:52" x14ac:dyDescent="0.25">
      <c r="A79" s="148" t="s">
        <v>8216</v>
      </c>
      <c r="B79" s="148" t="s">
        <v>8272</v>
      </c>
      <c r="C79" s="148" t="s">
        <v>8213</v>
      </c>
      <c r="D79" s="148" t="s">
        <v>8213</v>
      </c>
      <c r="E79" s="148" t="s">
        <v>457</v>
      </c>
      <c r="F79" s="453" t="s">
        <v>17025</v>
      </c>
      <c r="G79" s="453" t="s">
        <v>17023</v>
      </c>
      <c r="H79" s="579">
        <v>0</v>
      </c>
      <c r="I79" s="580">
        <v>0</v>
      </c>
      <c r="J79" s="579">
        <v>0</v>
      </c>
      <c r="K79" s="580">
        <v>0</v>
      </c>
      <c r="L79" s="579">
        <v>0</v>
      </c>
      <c r="M79" s="580">
        <v>0</v>
      </c>
      <c r="N79" s="579">
        <v>0</v>
      </c>
      <c r="O79" s="580">
        <v>0</v>
      </c>
      <c r="P79" s="579">
        <v>0</v>
      </c>
      <c r="Q79" s="580">
        <v>0</v>
      </c>
      <c r="R79" s="579">
        <v>725276.27</v>
      </c>
      <c r="S79" s="580">
        <v>0</v>
      </c>
      <c r="T79" s="587">
        <v>0</v>
      </c>
      <c r="U79" s="579">
        <v>0</v>
      </c>
      <c r="V79" s="580">
        <v>0</v>
      </c>
      <c r="W79" s="587">
        <v>0</v>
      </c>
      <c r="X79" s="579">
        <v>0</v>
      </c>
      <c r="Y79" s="580">
        <v>0</v>
      </c>
      <c r="Z79" s="579">
        <v>0</v>
      </c>
      <c r="AA79" s="580">
        <v>0</v>
      </c>
      <c r="AB79" s="579">
        <v>0</v>
      </c>
      <c r="AC79" s="581">
        <v>0</v>
      </c>
      <c r="AD79" s="26">
        <v>1845717.98</v>
      </c>
      <c r="AE79" s="580">
        <v>1845717.9799999991</v>
      </c>
      <c r="AF79" s="587">
        <v>0</v>
      </c>
      <c r="AG79" s="26">
        <v>0</v>
      </c>
      <c r="AH79" s="580">
        <v>0</v>
      </c>
      <c r="AI79" s="587">
        <v>0</v>
      </c>
      <c r="AJ79" s="579">
        <v>0</v>
      </c>
      <c r="AK79" s="580">
        <v>0</v>
      </c>
      <c r="AL79" s="579">
        <v>0</v>
      </c>
      <c r="AM79" s="581">
        <v>0</v>
      </c>
      <c r="AN79" s="587">
        <v>0</v>
      </c>
      <c r="AO79" s="583">
        <v>2570994.25</v>
      </c>
      <c r="AP79" s="584">
        <v>1845717.9799999991</v>
      </c>
      <c r="AQ79" s="585">
        <v>1845717.9799999991</v>
      </c>
      <c r="AR79" s="586">
        <v>0</v>
      </c>
      <c r="AS79" s="583">
        <v>0</v>
      </c>
      <c r="AT79" s="584">
        <v>0</v>
      </c>
      <c r="AU79" s="585">
        <v>0</v>
      </c>
      <c r="AV79" s="587">
        <v>0</v>
      </c>
      <c r="AW79" s="583">
        <v>2570994.25</v>
      </c>
      <c r="AX79" s="583">
        <v>1845717.9799999991</v>
      </c>
      <c r="AY79" s="585">
        <v>1845717.9799999991</v>
      </c>
      <c r="AZ79" s="586">
        <v>0</v>
      </c>
    </row>
    <row r="80" spans="1:52" x14ac:dyDescent="0.25">
      <c r="A80" s="148" t="s">
        <v>8216</v>
      </c>
      <c r="B80" s="148" t="s">
        <v>8224</v>
      </c>
      <c r="C80" s="148" t="s">
        <v>8213</v>
      </c>
      <c r="D80" s="148" t="s">
        <v>8213</v>
      </c>
      <c r="E80" s="148" t="s">
        <v>1310</v>
      </c>
      <c r="F80" s="453" t="s">
        <v>17025</v>
      </c>
      <c r="G80" s="453" t="s">
        <v>17023</v>
      </c>
      <c r="H80" s="579">
        <v>0</v>
      </c>
      <c r="I80" s="580">
        <v>0</v>
      </c>
      <c r="J80" s="579">
        <v>0</v>
      </c>
      <c r="K80" s="580">
        <v>0</v>
      </c>
      <c r="L80" s="579">
        <v>0</v>
      </c>
      <c r="M80" s="580">
        <v>0</v>
      </c>
      <c r="N80" s="579">
        <v>0</v>
      </c>
      <c r="O80" s="580">
        <v>0</v>
      </c>
      <c r="P80" s="579">
        <v>0</v>
      </c>
      <c r="Q80" s="580">
        <v>0</v>
      </c>
      <c r="R80" s="579">
        <v>172804.3</v>
      </c>
      <c r="S80" s="580">
        <v>172047.17</v>
      </c>
      <c r="T80" s="587">
        <v>0</v>
      </c>
      <c r="U80" s="579">
        <v>0</v>
      </c>
      <c r="V80" s="580">
        <v>0</v>
      </c>
      <c r="W80" s="587">
        <v>0</v>
      </c>
      <c r="X80" s="579">
        <v>0</v>
      </c>
      <c r="Y80" s="580">
        <v>0</v>
      </c>
      <c r="Z80" s="579">
        <v>0</v>
      </c>
      <c r="AA80" s="580">
        <v>0</v>
      </c>
      <c r="AB80" s="579">
        <v>0</v>
      </c>
      <c r="AC80" s="581">
        <v>0</v>
      </c>
      <c r="AD80" s="26">
        <v>265035.62</v>
      </c>
      <c r="AE80" s="580">
        <v>265035.6200000004</v>
      </c>
      <c r="AF80" s="587">
        <v>0</v>
      </c>
      <c r="AG80" s="26">
        <v>0</v>
      </c>
      <c r="AH80" s="580">
        <v>0</v>
      </c>
      <c r="AI80" s="587">
        <v>0</v>
      </c>
      <c r="AJ80" s="579">
        <v>0</v>
      </c>
      <c r="AK80" s="580">
        <v>0</v>
      </c>
      <c r="AL80" s="579">
        <v>0</v>
      </c>
      <c r="AM80" s="581">
        <v>0</v>
      </c>
      <c r="AN80" s="587">
        <v>0</v>
      </c>
      <c r="AO80" s="583">
        <v>437839.92</v>
      </c>
      <c r="AP80" s="584">
        <v>437082.79000000039</v>
      </c>
      <c r="AQ80" s="585">
        <v>437082.79000000039</v>
      </c>
      <c r="AR80" s="586">
        <v>0</v>
      </c>
      <c r="AS80" s="583">
        <v>0</v>
      </c>
      <c r="AT80" s="584">
        <v>0</v>
      </c>
      <c r="AU80" s="585">
        <v>0</v>
      </c>
      <c r="AV80" s="587">
        <v>0</v>
      </c>
      <c r="AW80" s="583">
        <v>437839.92</v>
      </c>
      <c r="AX80" s="583">
        <v>437082.79000000039</v>
      </c>
      <c r="AY80" s="585">
        <v>437082.79000000039</v>
      </c>
      <c r="AZ80" s="586">
        <v>0</v>
      </c>
    </row>
    <row r="81" spans="1:52" x14ac:dyDescent="0.25">
      <c r="A81" s="148" t="s">
        <v>8216</v>
      </c>
      <c r="B81" s="148" t="s">
        <v>8497</v>
      </c>
      <c r="C81" s="148" t="s">
        <v>8213</v>
      </c>
      <c r="D81" s="148" t="s">
        <v>8213</v>
      </c>
      <c r="E81" s="148" t="s">
        <v>1311</v>
      </c>
      <c r="F81" s="453" t="s">
        <v>17025</v>
      </c>
      <c r="G81" s="453" t="s">
        <v>17023</v>
      </c>
      <c r="H81" s="579">
        <v>0</v>
      </c>
      <c r="I81" s="580">
        <v>0</v>
      </c>
      <c r="J81" s="579">
        <v>0</v>
      </c>
      <c r="K81" s="580">
        <v>0</v>
      </c>
      <c r="L81" s="579">
        <v>0</v>
      </c>
      <c r="M81" s="580">
        <v>0</v>
      </c>
      <c r="N81" s="579">
        <v>0</v>
      </c>
      <c r="O81" s="580">
        <v>0</v>
      </c>
      <c r="P81" s="579">
        <v>0</v>
      </c>
      <c r="Q81" s="580">
        <v>0</v>
      </c>
      <c r="R81" s="579">
        <v>0</v>
      </c>
      <c r="S81" s="580">
        <v>0</v>
      </c>
      <c r="T81" s="587">
        <v>0</v>
      </c>
      <c r="U81" s="579">
        <v>0</v>
      </c>
      <c r="V81" s="580">
        <v>0</v>
      </c>
      <c r="W81" s="587">
        <v>0</v>
      </c>
      <c r="X81" s="579">
        <v>0</v>
      </c>
      <c r="Y81" s="580">
        <v>0</v>
      </c>
      <c r="Z81" s="579">
        <v>0</v>
      </c>
      <c r="AA81" s="580">
        <v>0</v>
      </c>
      <c r="AB81" s="579">
        <v>0</v>
      </c>
      <c r="AC81" s="581">
        <v>0</v>
      </c>
      <c r="AD81" s="26">
        <v>4998808.26</v>
      </c>
      <c r="AE81" s="580">
        <v>4998808.2600000054</v>
      </c>
      <c r="AF81" s="587">
        <v>0</v>
      </c>
      <c r="AG81" s="26">
        <v>0</v>
      </c>
      <c r="AH81" s="580">
        <v>0</v>
      </c>
      <c r="AI81" s="587">
        <v>0</v>
      </c>
      <c r="AJ81" s="579">
        <v>0</v>
      </c>
      <c r="AK81" s="580">
        <v>0</v>
      </c>
      <c r="AL81" s="579">
        <v>0</v>
      </c>
      <c r="AM81" s="581">
        <v>0</v>
      </c>
      <c r="AN81" s="587">
        <v>0</v>
      </c>
      <c r="AO81" s="583">
        <v>4998808.26</v>
      </c>
      <c r="AP81" s="584">
        <v>4998808.2600000054</v>
      </c>
      <c r="AQ81" s="585">
        <v>4998808.2600000054</v>
      </c>
      <c r="AR81" s="586">
        <v>0</v>
      </c>
      <c r="AS81" s="583">
        <v>0</v>
      </c>
      <c r="AT81" s="584">
        <v>0</v>
      </c>
      <c r="AU81" s="585">
        <v>0</v>
      </c>
      <c r="AV81" s="587">
        <v>0</v>
      </c>
      <c r="AW81" s="583">
        <v>4998808.26</v>
      </c>
      <c r="AX81" s="583">
        <v>4998808.2600000054</v>
      </c>
      <c r="AY81" s="585">
        <v>4998808.2600000054</v>
      </c>
      <c r="AZ81" s="586">
        <v>0</v>
      </c>
    </row>
    <row r="82" spans="1:52" x14ac:dyDescent="0.25">
      <c r="A82" s="148" t="s">
        <v>8216</v>
      </c>
      <c r="B82" s="148" t="s">
        <v>8347</v>
      </c>
      <c r="C82" s="148" t="s">
        <v>8213</v>
      </c>
      <c r="D82" s="148" t="s">
        <v>8213</v>
      </c>
      <c r="E82" s="148" t="s">
        <v>458</v>
      </c>
      <c r="F82" s="453" t="s">
        <v>17025</v>
      </c>
      <c r="G82" s="453" t="s">
        <v>17023</v>
      </c>
      <c r="H82" s="579">
        <v>113962</v>
      </c>
      <c r="I82" s="580">
        <v>113962</v>
      </c>
      <c r="J82" s="579">
        <v>0</v>
      </c>
      <c r="K82" s="580">
        <v>0</v>
      </c>
      <c r="L82" s="579">
        <v>0</v>
      </c>
      <c r="M82" s="580">
        <v>0</v>
      </c>
      <c r="N82" s="579">
        <v>0</v>
      </c>
      <c r="O82" s="580">
        <v>0</v>
      </c>
      <c r="P82" s="579">
        <v>0</v>
      </c>
      <c r="Q82" s="580">
        <v>0</v>
      </c>
      <c r="R82" s="579">
        <v>0</v>
      </c>
      <c r="S82" s="580">
        <v>0</v>
      </c>
      <c r="T82" s="587">
        <v>0</v>
      </c>
      <c r="U82" s="579">
        <v>0</v>
      </c>
      <c r="V82" s="580">
        <v>0</v>
      </c>
      <c r="W82" s="587">
        <v>0</v>
      </c>
      <c r="X82" s="579">
        <v>0</v>
      </c>
      <c r="Y82" s="580">
        <v>0</v>
      </c>
      <c r="Z82" s="579">
        <v>0</v>
      </c>
      <c r="AA82" s="580">
        <v>0</v>
      </c>
      <c r="AB82" s="579">
        <v>0</v>
      </c>
      <c r="AC82" s="581">
        <v>0</v>
      </c>
      <c r="AD82" s="26">
        <v>377197.13</v>
      </c>
      <c r="AE82" s="580">
        <v>377197.12999999977</v>
      </c>
      <c r="AF82" s="587">
        <v>0</v>
      </c>
      <c r="AG82" s="26">
        <v>0</v>
      </c>
      <c r="AH82" s="580">
        <v>0</v>
      </c>
      <c r="AI82" s="587">
        <v>0</v>
      </c>
      <c r="AJ82" s="579">
        <v>0</v>
      </c>
      <c r="AK82" s="580">
        <v>0</v>
      </c>
      <c r="AL82" s="579">
        <v>0</v>
      </c>
      <c r="AM82" s="581">
        <v>0</v>
      </c>
      <c r="AN82" s="587">
        <v>0</v>
      </c>
      <c r="AO82" s="583">
        <v>491159.13</v>
      </c>
      <c r="AP82" s="584">
        <v>491159.12999999977</v>
      </c>
      <c r="AQ82" s="585">
        <v>491159.12999999977</v>
      </c>
      <c r="AR82" s="586">
        <v>0</v>
      </c>
      <c r="AS82" s="583">
        <v>0</v>
      </c>
      <c r="AT82" s="584">
        <v>0</v>
      </c>
      <c r="AU82" s="585">
        <v>0</v>
      </c>
      <c r="AV82" s="587">
        <v>0</v>
      </c>
      <c r="AW82" s="583">
        <v>491159.13</v>
      </c>
      <c r="AX82" s="583">
        <v>491159.12999999977</v>
      </c>
      <c r="AY82" s="585">
        <v>491159.12999999977</v>
      </c>
      <c r="AZ82" s="586">
        <v>0</v>
      </c>
    </row>
    <row r="83" spans="1:52" x14ac:dyDescent="0.25">
      <c r="A83" s="148" t="s">
        <v>8216</v>
      </c>
      <c r="B83" s="148" t="s">
        <v>8382</v>
      </c>
      <c r="C83" s="148" t="s">
        <v>8213</v>
      </c>
      <c r="D83" s="148" t="s">
        <v>8213</v>
      </c>
      <c r="E83" s="148" t="s">
        <v>17172</v>
      </c>
      <c r="F83" s="453" t="s">
        <v>17025</v>
      </c>
      <c r="G83" s="453" t="s">
        <v>17023</v>
      </c>
      <c r="H83" s="579">
        <v>0</v>
      </c>
      <c r="I83" s="580">
        <v>0</v>
      </c>
      <c r="J83" s="579">
        <v>0</v>
      </c>
      <c r="K83" s="580">
        <v>0</v>
      </c>
      <c r="L83" s="579">
        <v>0</v>
      </c>
      <c r="M83" s="580">
        <v>0</v>
      </c>
      <c r="N83" s="579">
        <v>0</v>
      </c>
      <c r="O83" s="580">
        <v>0</v>
      </c>
      <c r="P83" s="579">
        <v>0</v>
      </c>
      <c r="Q83" s="580">
        <v>0</v>
      </c>
      <c r="R83" s="579">
        <v>0</v>
      </c>
      <c r="S83" s="580">
        <v>0</v>
      </c>
      <c r="T83" s="587">
        <v>0</v>
      </c>
      <c r="U83" s="579">
        <v>0</v>
      </c>
      <c r="V83" s="580">
        <v>0</v>
      </c>
      <c r="W83" s="587">
        <v>0</v>
      </c>
      <c r="X83" s="579">
        <v>0</v>
      </c>
      <c r="Y83" s="580">
        <v>0</v>
      </c>
      <c r="Z83" s="579">
        <v>0</v>
      </c>
      <c r="AA83" s="580">
        <v>0</v>
      </c>
      <c r="AB83" s="579">
        <v>0</v>
      </c>
      <c r="AC83" s="581">
        <v>0</v>
      </c>
      <c r="AD83" s="26">
        <v>4100107.24</v>
      </c>
      <c r="AE83" s="580">
        <v>4100107.239999996</v>
      </c>
      <c r="AF83" s="587">
        <v>0</v>
      </c>
      <c r="AG83" s="26">
        <v>0</v>
      </c>
      <c r="AH83" s="580">
        <v>0</v>
      </c>
      <c r="AI83" s="587">
        <v>0</v>
      </c>
      <c r="AJ83" s="579">
        <v>0</v>
      </c>
      <c r="AK83" s="580">
        <v>0</v>
      </c>
      <c r="AL83" s="579">
        <v>0</v>
      </c>
      <c r="AM83" s="581">
        <v>0</v>
      </c>
      <c r="AN83" s="587">
        <v>0</v>
      </c>
      <c r="AO83" s="583">
        <v>4100107.24</v>
      </c>
      <c r="AP83" s="584">
        <v>4100107.239999996</v>
      </c>
      <c r="AQ83" s="585">
        <v>4100107.239999996</v>
      </c>
      <c r="AR83" s="586">
        <v>0</v>
      </c>
      <c r="AS83" s="583">
        <v>0</v>
      </c>
      <c r="AT83" s="584">
        <v>0</v>
      </c>
      <c r="AU83" s="585">
        <v>0</v>
      </c>
      <c r="AV83" s="587">
        <v>0</v>
      </c>
      <c r="AW83" s="583">
        <v>4100107.24</v>
      </c>
      <c r="AX83" s="583">
        <v>4100107.239999996</v>
      </c>
      <c r="AY83" s="585">
        <v>4100107.239999996</v>
      </c>
      <c r="AZ83" s="586">
        <v>0</v>
      </c>
    </row>
    <row r="84" spans="1:52" x14ac:dyDescent="0.25">
      <c r="A84" s="148" t="s">
        <v>8449</v>
      </c>
      <c r="B84" s="148" t="s">
        <v>8268</v>
      </c>
      <c r="C84" s="148" t="s">
        <v>8213</v>
      </c>
      <c r="D84" s="148" t="s">
        <v>8213</v>
      </c>
      <c r="E84" s="148" t="s">
        <v>17173</v>
      </c>
      <c r="F84" s="453" t="s">
        <v>21</v>
      </c>
      <c r="G84" s="453" t="s">
        <v>21</v>
      </c>
      <c r="H84" s="579">
        <v>0</v>
      </c>
      <c r="I84" s="580">
        <v>0</v>
      </c>
      <c r="J84" s="579">
        <v>0</v>
      </c>
      <c r="K84" s="580">
        <v>0</v>
      </c>
      <c r="L84" s="579">
        <v>0</v>
      </c>
      <c r="M84" s="580">
        <v>0</v>
      </c>
      <c r="N84" s="579">
        <v>0</v>
      </c>
      <c r="O84" s="580">
        <v>0</v>
      </c>
      <c r="P84" s="579">
        <v>0</v>
      </c>
      <c r="Q84" s="580">
        <v>0</v>
      </c>
      <c r="R84" s="579">
        <v>0</v>
      </c>
      <c r="S84" s="580">
        <v>0</v>
      </c>
      <c r="T84" s="587">
        <v>0</v>
      </c>
      <c r="U84" s="579">
        <v>0</v>
      </c>
      <c r="V84" s="580">
        <v>0</v>
      </c>
      <c r="W84" s="587">
        <v>0</v>
      </c>
      <c r="X84" s="579">
        <v>0</v>
      </c>
      <c r="Y84" s="580">
        <v>0</v>
      </c>
      <c r="Z84" s="579">
        <v>0</v>
      </c>
      <c r="AA84" s="580">
        <v>0</v>
      </c>
      <c r="AB84" s="579">
        <v>0</v>
      </c>
      <c r="AC84" s="581">
        <v>0</v>
      </c>
      <c r="AD84" s="26">
        <v>188.88</v>
      </c>
      <c r="AE84" s="580">
        <v>188.88</v>
      </c>
      <c r="AF84" s="587">
        <v>0</v>
      </c>
      <c r="AG84" s="26">
        <v>0</v>
      </c>
      <c r="AH84" s="580">
        <v>0</v>
      </c>
      <c r="AI84" s="587">
        <v>0</v>
      </c>
      <c r="AJ84" s="579">
        <v>0</v>
      </c>
      <c r="AK84" s="580">
        <v>0</v>
      </c>
      <c r="AL84" s="579">
        <v>0</v>
      </c>
      <c r="AM84" s="581">
        <v>0</v>
      </c>
      <c r="AN84" s="587">
        <v>0</v>
      </c>
      <c r="AO84" s="583">
        <v>188.88</v>
      </c>
      <c r="AP84" s="584">
        <v>188.88</v>
      </c>
      <c r="AQ84" s="585">
        <v>188.88</v>
      </c>
      <c r="AR84" s="586">
        <v>0</v>
      </c>
      <c r="AS84" s="583">
        <v>0</v>
      </c>
      <c r="AT84" s="584">
        <v>0</v>
      </c>
      <c r="AU84" s="585">
        <v>0</v>
      </c>
      <c r="AV84" s="587">
        <v>0</v>
      </c>
      <c r="AW84" s="583">
        <v>188.88</v>
      </c>
      <c r="AX84" s="583">
        <v>188.88</v>
      </c>
      <c r="AY84" s="585">
        <v>188.88</v>
      </c>
      <c r="AZ84" s="586">
        <v>0</v>
      </c>
    </row>
    <row r="85" spans="1:52" x14ac:dyDescent="0.25">
      <c r="A85" s="148" t="s">
        <v>8398</v>
      </c>
      <c r="B85" s="148" t="s">
        <v>8223</v>
      </c>
      <c r="C85" s="148" t="s">
        <v>8213</v>
      </c>
      <c r="D85" s="148" t="s">
        <v>8213</v>
      </c>
      <c r="E85" s="148" t="s">
        <v>17174</v>
      </c>
      <c r="F85" s="453" t="s">
        <v>17062</v>
      </c>
      <c r="G85" s="453" t="s">
        <v>17053</v>
      </c>
      <c r="H85" s="579">
        <v>0</v>
      </c>
      <c r="I85" s="580">
        <v>0</v>
      </c>
      <c r="J85" s="579">
        <v>0</v>
      </c>
      <c r="K85" s="580">
        <v>0</v>
      </c>
      <c r="L85" s="579">
        <v>0</v>
      </c>
      <c r="M85" s="580">
        <v>0</v>
      </c>
      <c r="N85" s="579">
        <v>0</v>
      </c>
      <c r="O85" s="580">
        <v>0</v>
      </c>
      <c r="P85" s="579">
        <v>0</v>
      </c>
      <c r="Q85" s="580">
        <v>0</v>
      </c>
      <c r="R85" s="579">
        <v>0</v>
      </c>
      <c r="S85" s="580">
        <v>0</v>
      </c>
      <c r="T85" s="587">
        <v>0</v>
      </c>
      <c r="U85" s="579">
        <v>0</v>
      </c>
      <c r="V85" s="580">
        <v>0</v>
      </c>
      <c r="W85" s="587">
        <v>0</v>
      </c>
      <c r="X85" s="579">
        <v>0</v>
      </c>
      <c r="Y85" s="580">
        <v>0</v>
      </c>
      <c r="Z85" s="579">
        <v>0</v>
      </c>
      <c r="AA85" s="580">
        <v>0</v>
      </c>
      <c r="AB85" s="579">
        <v>0</v>
      </c>
      <c r="AC85" s="581">
        <v>0</v>
      </c>
      <c r="AD85" s="26">
        <v>66.73</v>
      </c>
      <c r="AE85" s="580">
        <v>66.73</v>
      </c>
      <c r="AF85" s="587">
        <v>0</v>
      </c>
      <c r="AG85" s="26">
        <v>0</v>
      </c>
      <c r="AH85" s="580">
        <v>0</v>
      </c>
      <c r="AI85" s="587">
        <v>0</v>
      </c>
      <c r="AJ85" s="579">
        <v>0</v>
      </c>
      <c r="AK85" s="580">
        <v>0</v>
      </c>
      <c r="AL85" s="579">
        <v>0</v>
      </c>
      <c r="AM85" s="581">
        <v>0</v>
      </c>
      <c r="AN85" s="587">
        <v>0</v>
      </c>
      <c r="AO85" s="583">
        <v>66.73</v>
      </c>
      <c r="AP85" s="584">
        <v>66.73</v>
      </c>
      <c r="AQ85" s="585">
        <v>66.73</v>
      </c>
      <c r="AR85" s="586">
        <v>0</v>
      </c>
      <c r="AS85" s="583">
        <v>0</v>
      </c>
      <c r="AT85" s="584">
        <v>0</v>
      </c>
      <c r="AU85" s="585">
        <v>0</v>
      </c>
      <c r="AV85" s="587">
        <v>0</v>
      </c>
      <c r="AW85" s="583">
        <v>66.73</v>
      </c>
      <c r="AX85" s="583">
        <v>66.73</v>
      </c>
      <c r="AY85" s="585">
        <v>66.73</v>
      </c>
      <c r="AZ85" s="586">
        <v>0</v>
      </c>
    </row>
    <row r="86" spans="1:52" x14ac:dyDescent="0.25">
      <c r="A86" s="148" t="s">
        <v>8398</v>
      </c>
      <c r="B86" s="148" t="s">
        <v>8476</v>
      </c>
      <c r="C86" s="148" t="s">
        <v>8213</v>
      </c>
      <c r="D86" s="148" t="s">
        <v>8213</v>
      </c>
      <c r="E86" s="148" t="s">
        <v>1381</v>
      </c>
      <c r="F86" s="453" t="s">
        <v>17062</v>
      </c>
      <c r="G86" s="453" t="s">
        <v>17053</v>
      </c>
      <c r="H86" s="579">
        <v>0</v>
      </c>
      <c r="I86" s="580">
        <v>0</v>
      </c>
      <c r="J86" s="579">
        <v>0</v>
      </c>
      <c r="K86" s="580">
        <v>0</v>
      </c>
      <c r="L86" s="579">
        <v>0</v>
      </c>
      <c r="M86" s="580">
        <v>0</v>
      </c>
      <c r="N86" s="579">
        <v>0</v>
      </c>
      <c r="O86" s="580">
        <v>0</v>
      </c>
      <c r="P86" s="579">
        <v>0</v>
      </c>
      <c r="Q86" s="580">
        <v>0</v>
      </c>
      <c r="R86" s="579">
        <v>0</v>
      </c>
      <c r="S86" s="580">
        <v>0</v>
      </c>
      <c r="T86" s="587">
        <v>0</v>
      </c>
      <c r="U86" s="579">
        <v>0</v>
      </c>
      <c r="V86" s="580">
        <v>0</v>
      </c>
      <c r="W86" s="587">
        <v>0</v>
      </c>
      <c r="X86" s="579">
        <v>0</v>
      </c>
      <c r="Y86" s="580">
        <v>0</v>
      </c>
      <c r="Z86" s="579">
        <v>0</v>
      </c>
      <c r="AA86" s="580">
        <v>0</v>
      </c>
      <c r="AB86" s="579">
        <v>0</v>
      </c>
      <c r="AC86" s="581">
        <v>0</v>
      </c>
      <c r="AD86" s="26">
        <v>19572.990000000002</v>
      </c>
      <c r="AE86" s="580">
        <v>19572.990000000002</v>
      </c>
      <c r="AF86" s="587">
        <v>0</v>
      </c>
      <c r="AG86" s="26">
        <v>0</v>
      </c>
      <c r="AH86" s="580">
        <v>0</v>
      </c>
      <c r="AI86" s="587">
        <v>0</v>
      </c>
      <c r="AJ86" s="579">
        <v>0</v>
      </c>
      <c r="AK86" s="580">
        <v>0</v>
      </c>
      <c r="AL86" s="579">
        <v>0</v>
      </c>
      <c r="AM86" s="581">
        <v>0</v>
      </c>
      <c r="AN86" s="587">
        <v>0</v>
      </c>
      <c r="AO86" s="583">
        <v>19572.990000000002</v>
      </c>
      <c r="AP86" s="584">
        <v>19572.990000000002</v>
      </c>
      <c r="AQ86" s="585">
        <v>19572.990000000002</v>
      </c>
      <c r="AR86" s="586">
        <v>0</v>
      </c>
      <c r="AS86" s="583">
        <v>0</v>
      </c>
      <c r="AT86" s="584">
        <v>0</v>
      </c>
      <c r="AU86" s="585">
        <v>0</v>
      </c>
      <c r="AV86" s="587">
        <v>0</v>
      </c>
      <c r="AW86" s="583">
        <v>19572.990000000002</v>
      </c>
      <c r="AX86" s="583">
        <v>19572.990000000002</v>
      </c>
      <c r="AY86" s="585">
        <v>19572.990000000002</v>
      </c>
      <c r="AZ86" s="586">
        <v>0</v>
      </c>
    </row>
    <row r="87" spans="1:52" x14ac:dyDescent="0.25">
      <c r="A87" s="148" t="s">
        <v>8398</v>
      </c>
      <c r="B87" s="148" t="s">
        <v>8467</v>
      </c>
      <c r="C87" s="148" t="s">
        <v>8213</v>
      </c>
      <c r="D87" s="148" t="s">
        <v>8213</v>
      </c>
      <c r="E87" s="148" t="s">
        <v>338</v>
      </c>
      <c r="F87" s="453" t="s">
        <v>17062</v>
      </c>
      <c r="G87" s="453" t="s">
        <v>17053</v>
      </c>
      <c r="H87" s="579">
        <v>0</v>
      </c>
      <c r="I87" s="580">
        <v>0</v>
      </c>
      <c r="J87" s="579">
        <v>0</v>
      </c>
      <c r="K87" s="580">
        <v>0</v>
      </c>
      <c r="L87" s="579">
        <v>0</v>
      </c>
      <c r="M87" s="580">
        <v>0</v>
      </c>
      <c r="N87" s="579">
        <v>0</v>
      </c>
      <c r="O87" s="580">
        <v>0</v>
      </c>
      <c r="P87" s="579">
        <v>0</v>
      </c>
      <c r="Q87" s="580">
        <v>0</v>
      </c>
      <c r="R87" s="579">
        <v>0</v>
      </c>
      <c r="S87" s="580">
        <v>0</v>
      </c>
      <c r="T87" s="587">
        <v>0</v>
      </c>
      <c r="U87" s="579">
        <v>0</v>
      </c>
      <c r="V87" s="580">
        <v>0</v>
      </c>
      <c r="W87" s="587">
        <v>0</v>
      </c>
      <c r="X87" s="579">
        <v>0</v>
      </c>
      <c r="Y87" s="580">
        <v>0</v>
      </c>
      <c r="Z87" s="579">
        <v>0</v>
      </c>
      <c r="AA87" s="580">
        <v>0</v>
      </c>
      <c r="AB87" s="579">
        <v>0</v>
      </c>
      <c r="AC87" s="581">
        <v>0</v>
      </c>
      <c r="AD87" s="26">
        <v>0</v>
      </c>
      <c r="AE87" s="580">
        <v>0</v>
      </c>
      <c r="AF87" s="587">
        <v>0</v>
      </c>
      <c r="AG87" s="26">
        <v>0</v>
      </c>
      <c r="AH87" s="580">
        <v>0</v>
      </c>
      <c r="AI87" s="587">
        <v>0</v>
      </c>
      <c r="AJ87" s="579">
        <v>0</v>
      </c>
      <c r="AK87" s="580">
        <v>0</v>
      </c>
      <c r="AL87" s="579">
        <v>1580451.6</v>
      </c>
      <c r="AM87" s="581">
        <v>1553778.94</v>
      </c>
      <c r="AN87" s="587">
        <v>0</v>
      </c>
      <c r="AO87" s="583">
        <v>0</v>
      </c>
      <c r="AP87" s="584">
        <v>0</v>
      </c>
      <c r="AQ87" s="585">
        <v>0</v>
      </c>
      <c r="AR87" s="586">
        <v>0</v>
      </c>
      <c r="AS87" s="583">
        <v>1580451.6</v>
      </c>
      <c r="AT87" s="584">
        <v>1553778.94</v>
      </c>
      <c r="AU87" s="585">
        <v>1553778.94</v>
      </c>
      <c r="AV87" s="587">
        <v>0</v>
      </c>
      <c r="AW87" s="583">
        <v>1580451.6</v>
      </c>
      <c r="AX87" s="583">
        <v>1553778.94</v>
      </c>
      <c r="AY87" s="585">
        <v>1553778.94</v>
      </c>
      <c r="AZ87" s="586">
        <v>0</v>
      </c>
    </row>
    <row r="88" spans="1:52" x14ac:dyDescent="0.25">
      <c r="A88" s="148" t="s">
        <v>8421</v>
      </c>
      <c r="B88" s="148" t="s">
        <v>8231</v>
      </c>
      <c r="C88" s="148" t="s">
        <v>8213</v>
      </c>
      <c r="D88" s="148" t="s">
        <v>8213</v>
      </c>
      <c r="E88" s="148" t="s">
        <v>1437</v>
      </c>
      <c r="F88" s="453" t="s">
        <v>17056</v>
      </c>
      <c r="G88" s="453" t="s">
        <v>17044</v>
      </c>
      <c r="H88" s="579">
        <v>0</v>
      </c>
      <c r="I88" s="580">
        <v>0</v>
      </c>
      <c r="J88" s="579">
        <v>0</v>
      </c>
      <c r="K88" s="580">
        <v>0</v>
      </c>
      <c r="L88" s="579">
        <v>0</v>
      </c>
      <c r="M88" s="580">
        <v>0</v>
      </c>
      <c r="N88" s="579">
        <v>0</v>
      </c>
      <c r="O88" s="580">
        <v>0</v>
      </c>
      <c r="P88" s="579">
        <v>0</v>
      </c>
      <c r="Q88" s="580">
        <v>0</v>
      </c>
      <c r="R88" s="579">
        <v>0</v>
      </c>
      <c r="S88" s="580">
        <v>0</v>
      </c>
      <c r="T88" s="587">
        <v>0</v>
      </c>
      <c r="U88" s="579">
        <v>0</v>
      </c>
      <c r="V88" s="580">
        <v>0</v>
      </c>
      <c r="W88" s="587">
        <v>0</v>
      </c>
      <c r="X88" s="579">
        <v>0</v>
      </c>
      <c r="Y88" s="580">
        <v>0</v>
      </c>
      <c r="Z88" s="579">
        <v>0</v>
      </c>
      <c r="AA88" s="580">
        <v>0</v>
      </c>
      <c r="AB88" s="579">
        <v>0</v>
      </c>
      <c r="AC88" s="581">
        <v>0</v>
      </c>
      <c r="AD88" s="26">
        <v>547352.21</v>
      </c>
      <c r="AE88" s="580">
        <v>547352.2100000002</v>
      </c>
      <c r="AF88" s="587">
        <v>0</v>
      </c>
      <c r="AG88" s="26">
        <v>0</v>
      </c>
      <c r="AH88" s="580">
        <v>0</v>
      </c>
      <c r="AI88" s="587">
        <v>0</v>
      </c>
      <c r="AJ88" s="579">
        <v>0</v>
      </c>
      <c r="AK88" s="580">
        <v>0</v>
      </c>
      <c r="AL88" s="579">
        <v>0</v>
      </c>
      <c r="AM88" s="581">
        <v>0</v>
      </c>
      <c r="AN88" s="587">
        <v>0</v>
      </c>
      <c r="AO88" s="583">
        <v>547352.21</v>
      </c>
      <c r="AP88" s="584">
        <v>547352.2100000002</v>
      </c>
      <c r="AQ88" s="585">
        <v>547352.2100000002</v>
      </c>
      <c r="AR88" s="586">
        <v>0</v>
      </c>
      <c r="AS88" s="583">
        <v>0</v>
      </c>
      <c r="AT88" s="584">
        <v>0</v>
      </c>
      <c r="AU88" s="585">
        <v>0</v>
      </c>
      <c r="AV88" s="587">
        <v>0</v>
      </c>
      <c r="AW88" s="583">
        <v>547352.21</v>
      </c>
      <c r="AX88" s="583">
        <v>547352.2100000002</v>
      </c>
      <c r="AY88" s="585">
        <v>547352.2100000002</v>
      </c>
      <c r="AZ88" s="586">
        <v>0</v>
      </c>
    </row>
    <row r="89" spans="1:52" x14ac:dyDescent="0.25">
      <c r="A89" s="148" t="s">
        <v>8421</v>
      </c>
      <c r="B89" s="148" t="s">
        <v>8272</v>
      </c>
      <c r="C89" s="148" t="s">
        <v>8213</v>
      </c>
      <c r="D89" s="148" t="s">
        <v>8213</v>
      </c>
      <c r="E89" s="148" t="s">
        <v>17175</v>
      </c>
      <c r="F89" s="453" t="s">
        <v>17056</v>
      </c>
      <c r="G89" s="453" t="s">
        <v>17044</v>
      </c>
      <c r="H89" s="579">
        <v>0</v>
      </c>
      <c r="I89" s="580">
        <v>0</v>
      </c>
      <c r="J89" s="579">
        <v>0</v>
      </c>
      <c r="K89" s="580">
        <v>0</v>
      </c>
      <c r="L89" s="579">
        <v>0</v>
      </c>
      <c r="M89" s="580">
        <v>0</v>
      </c>
      <c r="N89" s="579">
        <v>0</v>
      </c>
      <c r="O89" s="580">
        <v>0</v>
      </c>
      <c r="P89" s="579">
        <v>0</v>
      </c>
      <c r="Q89" s="580">
        <v>0</v>
      </c>
      <c r="R89" s="579">
        <v>0</v>
      </c>
      <c r="S89" s="580">
        <v>0</v>
      </c>
      <c r="T89" s="587">
        <v>0</v>
      </c>
      <c r="U89" s="579">
        <v>0</v>
      </c>
      <c r="V89" s="580">
        <v>0</v>
      </c>
      <c r="W89" s="587">
        <v>0</v>
      </c>
      <c r="X89" s="579">
        <v>0</v>
      </c>
      <c r="Y89" s="580">
        <v>0</v>
      </c>
      <c r="Z89" s="579">
        <v>0</v>
      </c>
      <c r="AA89" s="580">
        <v>0</v>
      </c>
      <c r="AB89" s="579">
        <v>0</v>
      </c>
      <c r="AC89" s="581">
        <v>0</v>
      </c>
      <c r="AD89" s="26">
        <v>0</v>
      </c>
      <c r="AE89" s="580">
        <v>0</v>
      </c>
      <c r="AF89" s="587">
        <v>0</v>
      </c>
      <c r="AG89" s="26">
        <v>78683.820000000007</v>
      </c>
      <c r="AH89" s="580">
        <v>0</v>
      </c>
      <c r="AI89" s="587">
        <v>0</v>
      </c>
      <c r="AJ89" s="579">
        <v>0</v>
      </c>
      <c r="AK89" s="580">
        <v>0</v>
      </c>
      <c r="AL89" s="579">
        <v>0</v>
      </c>
      <c r="AM89" s="581">
        <v>0</v>
      </c>
      <c r="AN89" s="587">
        <v>0</v>
      </c>
      <c r="AO89" s="583">
        <v>78683.820000000007</v>
      </c>
      <c r="AP89" s="584">
        <v>0</v>
      </c>
      <c r="AQ89" s="585">
        <v>0</v>
      </c>
      <c r="AR89" s="586">
        <v>0</v>
      </c>
      <c r="AS89" s="583">
        <v>0</v>
      </c>
      <c r="AT89" s="584">
        <v>0</v>
      </c>
      <c r="AU89" s="585">
        <v>0</v>
      </c>
      <c r="AV89" s="587">
        <v>0</v>
      </c>
      <c r="AW89" s="583">
        <v>78683.820000000007</v>
      </c>
      <c r="AX89" s="583">
        <v>0</v>
      </c>
      <c r="AY89" s="585">
        <v>0</v>
      </c>
      <c r="AZ89" s="586">
        <v>0</v>
      </c>
    </row>
    <row r="90" spans="1:52" x14ac:dyDescent="0.25">
      <c r="A90" s="148" t="s">
        <v>8421</v>
      </c>
      <c r="B90" s="148" t="s">
        <v>8382</v>
      </c>
      <c r="C90" s="148" t="s">
        <v>8213</v>
      </c>
      <c r="D90" s="148" t="s">
        <v>8213</v>
      </c>
      <c r="E90" s="148" t="s">
        <v>1464</v>
      </c>
      <c r="F90" s="453" t="s">
        <v>17056</v>
      </c>
      <c r="G90" s="453" t="s">
        <v>17044</v>
      </c>
      <c r="H90" s="579">
        <v>0</v>
      </c>
      <c r="I90" s="580">
        <v>0</v>
      </c>
      <c r="J90" s="579">
        <v>0</v>
      </c>
      <c r="K90" s="580">
        <v>0</v>
      </c>
      <c r="L90" s="579">
        <v>0</v>
      </c>
      <c r="M90" s="580">
        <v>0</v>
      </c>
      <c r="N90" s="579">
        <v>0</v>
      </c>
      <c r="O90" s="580">
        <v>0</v>
      </c>
      <c r="P90" s="579">
        <v>0</v>
      </c>
      <c r="Q90" s="580">
        <v>0</v>
      </c>
      <c r="R90" s="579">
        <v>140168.1</v>
      </c>
      <c r="S90" s="580">
        <v>140168.09999999998</v>
      </c>
      <c r="T90" s="587">
        <v>0</v>
      </c>
      <c r="U90" s="579">
        <v>251648.16</v>
      </c>
      <c r="V90" s="580">
        <v>251648.14</v>
      </c>
      <c r="W90" s="587">
        <v>0</v>
      </c>
      <c r="X90" s="579">
        <v>0</v>
      </c>
      <c r="Y90" s="580">
        <v>0</v>
      </c>
      <c r="Z90" s="579">
        <v>0</v>
      </c>
      <c r="AA90" s="580">
        <v>0</v>
      </c>
      <c r="AB90" s="579">
        <v>0</v>
      </c>
      <c r="AC90" s="581">
        <v>0</v>
      </c>
      <c r="AD90" s="26">
        <v>0</v>
      </c>
      <c r="AE90" s="580">
        <v>0</v>
      </c>
      <c r="AF90" s="587">
        <v>0</v>
      </c>
      <c r="AG90" s="26">
        <v>125331.75</v>
      </c>
      <c r="AH90" s="580">
        <v>0</v>
      </c>
      <c r="AI90" s="587">
        <v>10415.83</v>
      </c>
      <c r="AJ90" s="579">
        <v>0</v>
      </c>
      <c r="AK90" s="580">
        <v>0</v>
      </c>
      <c r="AL90" s="579">
        <v>0</v>
      </c>
      <c r="AM90" s="581">
        <v>0</v>
      </c>
      <c r="AN90" s="587">
        <v>0</v>
      </c>
      <c r="AO90" s="583">
        <v>517148.01</v>
      </c>
      <c r="AP90" s="584">
        <v>391816.26</v>
      </c>
      <c r="AQ90" s="585">
        <v>391816.24</v>
      </c>
      <c r="AR90" s="586">
        <v>10415.83</v>
      </c>
      <c r="AS90" s="583">
        <v>0</v>
      </c>
      <c r="AT90" s="584">
        <v>0</v>
      </c>
      <c r="AU90" s="585">
        <v>0</v>
      </c>
      <c r="AV90" s="587">
        <v>0</v>
      </c>
      <c r="AW90" s="583">
        <v>517148.01</v>
      </c>
      <c r="AX90" s="583">
        <v>391816.26</v>
      </c>
      <c r="AY90" s="585">
        <v>391816.24</v>
      </c>
      <c r="AZ90" s="586">
        <v>10415.83</v>
      </c>
    </row>
    <row r="91" spans="1:52" x14ac:dyDescent="0.25">
      <c r="A91" s="148" t="s">
        <v>8421</v>
      </c>
      <c r="B91" s="148" t="s">
        <v>8531</v>
      </c>
      <c r="C91" s="148" t="s">
        <v>8213</v>
      </c>
      <c r="D91" s="148" t="s">
        <v>8213</v>
      </c>
      <c r="E91" s="148" t="s">
        <v>17176</v>
      </c>
      <c r="F91" s="453" t="s">
        <v>17056</v>
      </c>
      <c r="G91" s="453" t="s">
        <v>17044</v>
      </c>
      <c r="H91" s="579">
        <v>0</v>
      </c>
      <c r="I91" s="580">
        <v>0</v>
      </c>
      <c r="J91" s="579">
        <v>0</v>
      </c>
      <c r="K91" s="580">
        <v>0</v>
      </c>
      <c r="L91" s="579">
        <v>0</v>
      </c>
      <c r="M91" s="580">
        <v>0</v>
      </c>
      <c r="N91" s="579">
        <v>0</v>
      </c>
      <c r="O91" s="580">
        <v>0</v>
      </c>
      <c r="P91" s="579">
        <v>0</v>
      </c>
      <c r="Q91" s="580">
        <v>0</v>
      </c>
      <c r="R91" s="579">
        <v>0</v>
      </c>
      <c r="S91" s="580">
        <v>0</v>
      </c>
      <c r="T91" s="587">
        <v>0</v>
      </c>
      <c r="U91" s="579">
        <v>0</v>
      </c>
      <c r="V91" s="580">
        <v>0</v>
      </c>
      <c r="W91" s="587">
        <v>0</v>
      </c>
      <c r="X91" s="579">
        <v>0</v>
      </c>
      <c r="Y91" s="580">
        <v>0</v>
      </c>
      <c r="Z91" s="579">
        <v>0</v>
      </c>
      <c r="AA91" s="580">
        <v>0</v>
      </c>
      <c r="AB91" s="579">
        <v>0</v>
      </c>
      <c r="AC91" s="581">
        <v>0</v>
      </c>
      <c r="AD91" s="26">
        <v>0</v>
      </c>
      <c r="AE91" s="580">
        <v>0</v>
      </c>
      <c r="AF91" s="587">
        <v>0</v>
      </c>
      <c r="AG91" s="26">
        <v>66359.91</v>
      </c>
      <c r="AH91" s="580">
        <v>0</v>
      </c>
      <c r="AI91" s="587">
        <v>16321.79</v>
      </c>
      <c r="AJ91" s="579">
        <v>0</v>
      </c>
      <c r="AK91" s="580">
        <v>0</v>
      </c>
      <c r="AL91" s="579">
        <v>0</v>
      </c>
      <c r="AM91" s="581">
        <v>0</v>
      </c>
      <c r="AN91" s="587">
        <v>0</v>
      </c>
      <c r="AO91" s="583">
        <v>66359.91</v>
      </c>
      <c r="AP91" s="584">
        <v>0</v>
      </c>
      <c r="AQ91" s="585">
        <v>0</v>
      </c>
      <c r="AR91" s="586">
        <v>16321.79</v>
      </c>
      <c r="AS91" s="583">
        <v>0</v>
      </c>
      <c r="AT91" s="584">
        <v>0</v>
      </c>
      <c r="AU91" s="585">
        <v>0</v>
      </c>
      <c r="AV91" s="587">
        <v>0</v>
      </c>
      <c r="AW91" s="583">
        <v>66359.91</v>
      </c>
      <c r="AX91" s="583">
        <v>0</v>
      </c>
      <c r="AY91" s="585">
        <v>0</v>
      </c>
      <c r="AZ91" s="586">
        <v>16321.79</v>
      </c>
    </row>
    <row r="92" spans="1:52" x14ac:dyDescent="0.25">
      <c r="A92" s="148" t="s">
        <v>8421</v>
      </c>
      <c r="B92" s="148" t="s">
        <v>8240</v>
      </c>
      <c r="C92" s="148" t="s">
        <v>8213</v>
      </c>
      <c r="D92" s="148" t="s">
        <v>8213</v>
      </c>
      <c r="E92" s="148" t="s">
        <v>1483</v>
      </c>
      <c r="F92" s="453" t="s">
        <v>17056</v>
      </c>
      <c r="G92" s="453" t="s">
        <v>17044</v>
      </c>
      <c r="H92" s="579">
        <v>0</v>
      </c>
      <c r="I92" s="580">
        <v>0</v>
      </c>
      <c r="J92" s="579">
        <v>0</v>
      </c>
      <c r="K92" s="580">
        <v>0</v>
      </c>
      <c r="L92" s="579">
        <v>0</v>
      </c>
      <c r="M92" s="580">
        <v>0</v>
      </c>
      <c r="N92" s="579">
        <v>0</v>
      </c>
      <c r="O92" s="580">
        <v>0</v>
      </c>
      <c r="P92" s="579">
        <v>0</v>
      </c>
      <c r="Q92" s="580">
        <v>0</v>
      </c>
      <c r="R92" s="579">
        <v>0</v>
      </c>
      <c r="S92" s="580">
        <v>0</v>
      </c>
      <c r="T92" s="587">
        <v>0</v>
      </c>
      <c r="U92" s="579">
        <v>0</v>
      </c>
      <c r="V92" s="580">
        <v>0</v>
      </c>
      <c r="W92" s="587">
        <v>0</v>
      </c>
      <c r="X92" s="579">
        <v>0</v>
      </c>
      <c r="Y92" s="580">
        <v>0</v>
      </c>
      <c r="Z92" s="579">
        <v>0</v>
      </c>
      <c r="AA92" s="580">
        <v>0</v>
      </c>
      <c r="AB92" s="579">
        <v>0</v>
      </c>
      <c r="AC92" s="581">
        <v>0</v>
      </c>
      <c r="AD92" s="26">
        <v>37023.4</v>
      </c>
      <c r="AE92" s="580">
        <v>37023.400000000009</v>
      </c>
      <c r="AF92" s="587">
        <v>0</v>
      </c>
      <c r="AG92" s="26">
        <v>0</v>
      </c>
      <c r="AH92" s="580">
        <v>0</v>
      </c>
      <c r="AI92" s="587">
        <v>0</v>
      </c>
      <c r="AJ92" s="579">
        <v>0</v>
      </c>
      <c r="AK92" s="580">
        <v>0</v>
      </c>
      <c r="AL92" s="579">
        <v>0</v>
      </c>
      <c r="AM92" s="581">
        <v>0</v>
      </c>
      <c r="AN92" s="587">
        <v>0</v>
      </c>
      <c r="AO92" s="583">
        <v>37023.4</v>
      </c>
      <c r="AP92" s="584">
        <v>37023.400000000009</v>
      </c>
      <c r="AQ92" s="585">
        <v>37023.400000000009</v>
      </c>
      <c r="AR92" s="586">
        <v>0</v>
      </c>
      <c r="AS92" s="583">
        <v>0</v>
      </c>
      <c r="AT92" s="584">
        <v>0</v>
      </c>
      <c r="AU92" s="585">
        <v>0</v>
      </c>
      <c r="AV92" s="587">
        <v>0</v>
      </c>
      <c r="AW92" s="583">
        <v>37023.4</v>
      </c>
      <c r="AX92" s="583">
        <v>37023.400000000009</v>
      </c>
      <c r="AY92" s="585">
        <v>37023.400000000009</v>
      </c>
      <c r="AZ92" s="586">
        <v>0</v>
      </c>
    </row>
    <row r="93" spans="1:52" x14ac:dyDescent="0.25">
      <c r="A93" s="148" t="s">
        <v>8421</v>
      </c>
      <c r="B93" s="148" t="s">
        <v>8214</v>
      </c>
      <c r="C93" s="148" t="s">
        <v>8213</v>
      </c>
      <c r="D93" s="148" t="s">
        <v>8213</v>
      </c>
      <c r="E93" s="148" t="s">
        <v>1517</v>
      </c>
      <c r="F93" s="453" t="s">
        <v>17056</v>
      </c>
      <c r="G93" s="453" t="s">
        <v>17044</v>
      </c>
      <c r="H93" s="579">
        <v>0</v>
      </c>
      <c r="I93" s="580">
        <v>0</v>
      </c>
      <c r="J93" s="579">
        <v>0</v>
      </c>
      <c r="K93" s="580">
        <v>0</v>
      </c>
      <c r="L93" s="579">
        <v>0</v>
      </c>
      <c r="M93" s="580">
        <v>0</v>
      </c>
      <c r="N93" s="579">
        <v>0</v>
      </c>
      <c r="O93" s="580">
        <v>0</v>
      </c>
      <c r="P93" s="579">
        <v>0</v>
      </c>
      <c r="Q93" s="580">
        <v>0</v>
      </c>
      <c r="R93" s="579">
        <v>109045.22</v>
      </c>
      <c r="S93" s="580">
        <v>0</v>
      </c>
      <c r="T93" s="587">
        <v>0</v>
      </c>
      <c r="U93" s="579">
        <v>109557.22</v>
      </c>
      <c r="V93" s="580">
        <v>34434.67</v>
      </c>
      <c r="W93" s="587">
        <v>0</v>
      </c>
      <c r="X93" s="579">
        <v>0</v>
      </c>
      <c r="Y93" s="580">
        <v>0</v>
      </c>
      <c r="Z93" s="579">
        <v>0</v>
      </c>
      <c r="AA93" s="580">
        <v>0</v>
      </c>
      <c r="AB93" s="579">
        <v>0</v>
      </c>
      <c r="AC93" s="581">
        <v>0</v>
      </c>
      <c r="AD93" s="26">
        <v>0</v>
      </c>
      <c r="AE93" s="580">
        <v>0</v>
      </c>
      <c r="AF93" s="587">
        <v>0</v>
      </c>
      <c r="AG93" s="26">
        <v>0</v>
      </c>
      <c r="AH93" s="580">
        <v>0</v>
      </c>
      <c r="AI93" s="587">
        <v>0</v>
      </c>
      <c r="AJ93" s="579">
        <v>0</v>
      </c>
      <c r="AK93" s="580">
        <v>0</v>
      </c>
      <c r="AL93" s="579">
        <v>0</v>
      </c>
      <c r="AM93" s="581">
        <v>0</v>
      </c>
      <c r="AN93" s="587">
        <v>0</v>
      </c>
      <c r="AO93" s="583">
        <v>218602.44</v>
      </c>
      <c r="AP93" s="584">
        <v>218602.44</v>
      </c>
      <c r="AQ93" s="585">
        <v>34434.67</v>
      </c>
      <c r="AR93" s="586">
        <v>0</v>
      </c>
      <c r="AS93" s="583">
        <v>0</v>
      </c>
      <c r="AT93" s="584">
        <v>0</v>
      </c>
      <c r="AU93" s="585">
        <v>0</v>
      </c>
      <c r="AV93" s="587">
        <v>0</v>
      </c>
      <c r="AW93" s="583">
        <v>218602.44</v>
      </c>
      <c r="AX93" s="583">
        <v>218602.44</v>
      </c>
      <c r="AY93" s="585">
        <v>34434.67</v>
      </c>
      <c r="AZ93" s="586">
        <v>0</v>
      </c>
    </row>
    <row r="94" spans="1:52" x14ac:dyDescent="0.25">
      <c r="A94" s="148" t="s">
        <v>8422</v>
      </c>
      <c r="B94" s="148" t="s">
        <v>8271</v>
      </c>
      <c r="C94" s="148" t="s">
        <v>8213</v>
      </c>
      <c r="D94" s="148" t="s">
        <v>8213</v>
      </c>
      <c r="E94" s="148" t="s">
        <v>17177</v>
      </c>
      <c r="F94" s="453" t="s">
        <v>17064</v>
      </c>
      <c r="G94" s="453" t="s">
        <v>17023</v>
      </c>
      <c r="H94" s="579">
        <v>0</v>
      </c>
      <c r="I94" s="580">
        <v>0</v>
      </c>
      <c r="J94" s="579">
        <v>0</v>
      </c>
      <c r="K94" s="580">
        <v>0</v>
      </c>
      <c r="L94" s="579">
        <v>0</v>
      </c>
      <c r="M94" s="580">
        <v>0</v>
      </c>
      <c r="N94" s="579">
        <v>0</v>
      </c>
      <c r="O94" s="580">
        <v>0</v>
      </c>
      <c r="P94" s="579">
        <v>0</v>
      </c>
      <c r="Q94" s="580">
        <v>0</v>
      </c>
      <c r="R94" s="579">
        <v>0</v>
      </c>
      <c r="S94" s="580">
        <v>0</v>
      </c>
      <c r="T94" s="587">
        <v>0</v>
      </c>
      <c r="U94" s="579">
        <v>0</v>
      </c>
      <c r="V94" s="580">
        <v>0</v>
      </c>
      <c r="W94" s="587">
        <v>0</v>
      </c>
      <c r="X94" s="579">
        <v>0</v>
      </c>
      <c r="Y94" s="580">
        <v>0</v>
      </c>
      <c r="Z94" s="579">
        <v>0</v>
      </c>
      <c r="AA94" s="580">
        <v>0</v>
      </c>
      <c r="AB94" s="579">
        <v>0</v>
      </c>
      <c r="AC94" s="581">
        <v>0</v>
      </c>
      <c r="AD94" s="26">
        <v>404643.09</v>
      </c>
      <c r="AE94" s="580">
        <v>404643.09000000026</v>
      </c>
      <c r="AF94" s="587">
        <v>0</v>
      </c>
      <c r="AG94" s="26">
        <v>0</v>
      </c>
      <c r="AH94" s="580">
        <v>0</v>
      </c>
      <c r="AI94" s="587">
        <v>0</v>
      </c>
      <c r="AJ94" s="579">
        <v>0</v>
      </c>
      <c r="AK94" s="580">
        <v>0</v>
      </c>
      <c r="AL94" s="579">
        <v>0</v>
      </c>
      <c r="AM94" s="581">
        <v>0</v>
      </c>
      <c r="AN94" s="587">
        <v>0</v>
      </c>
      <c r="AO94" s="583">
        <v>404643.09</v>
      </c>
      <c r="AP94" s="584">
        <v>404643.09000000026</v>
      </c>
      <c r="AQ94" s="585">
        <v>404643.09000000026</v>
      </c>
      <c r="AR94" s="586">
        <v>0</v>
      </c>
      <c r="AS94" s="583">
        <v>0</v>
      </c>
      <c r="AT94" s="584">
        <v>0</v>
      </c>
      <c r="AU94" s="585">
        <v>0</v>
      </c>
      <c r="AV94" s="587">
        <v>0</v>
      </c>
      <c r="AW94" s="583">
        <v>404643.09</v>
      </c>
      <c r="AX94" s="583">
        <v>404643.09000000026</v>
      </c>
      <c r="AY94" s="585">
        <v>404643.09000000026</v>
      </c>
      <c r="AZ94" s="586">
        <v>0</v>
      </c>
    </row>
    <row r="95" spans="1:52" x14ac:dyDescent="0.25">
      <c r="A95" s="148" t="s">
        <v>8422</v>
      </c>
      <c r="B95" s="148" t="s">
        <v>8221</v>
      </c>
      <c r="C95" s="148" t="s">
        <v>8213</v>
      </c>
      <c r="D95" s="148" t="s">
        <v>8213</v>
      </c>
      <c r="E95" s="148" t="s">
        <v>39</v>
      </c>
      <c r="F95" s="453" t="s">
        <v>17064</v>
      </c>
      <c r="G95" s="453" t="s">
        <v>17023</v>
      </c>
      <c r="H95" s="579">
        <v>0</v>
      </c>
      <c r="I95" s="580">
        <v>0</v>
      </c>
      <c r="J95" s="579">
        <v>0</v>
      </c>
      <c r="K95" s="580">
        <v>0</v>
      </c>
      <c r="L95" s="579">
        <v>0</v>
      </c>
      <c r="M95" s="580">
        <v>0</v>
      </c>
      <c r="N95" s="579">
        <v>0</v>
      </c>
      <c r="O95" s="580">
        <v>0</v>
      </c>
      <c r="P95" s="579">
        <v>0</v>
      </c>
      <c r="Q95" s="580">
        <v>0</v>
      </c>
      <c r="R95" s="579">
        <v>0</v>
      </c>
      <c r="S95" s="580">
        <v>0</v>
      </c>
      <c r="T95" s="587">
        <v>0</v>
      </c>
      <c r="U95" s="579">
        <v>0</v>
      </c>
      <c r="V95" s="580">
        <v>0</v>
      </c>
      <c r="W95" s="587">
        <v>0</v>
      </c>
      <c r="X95" s="579">
        <v>0</v>
      </c>
      <c r="Y95" s="580">
        <v>0</v>
      </c>
      <c r="Z95" s="579">
        <v>0</v>
      </c>
      <c r="AA95" s="580">
        <v>0</v>
      </c>
      <c r="AB95" s="579">
        <v>0</v>
      </c>
      <c r="AC95" s="581">
        <v>0</v>
      </c>
      <c r="AD95" s="26">
        <v>799.89</v>
      </c>
      <c r="AE95" s="580">
        <v>799.89</v>
      </c>
      <c r="AF95" s="587">
        <v>0</v>
      </c>
      <c r="AG95" s="26">
        <v>0</v>
      </c>
      <c r="AH95" s="580">
        <v>0</v>
      </c>
      <c r="AI95" s="587">
        <v>0</v>
      </c>
      <c r="AJ95" s="579">
        <v>0</v>
      </c>
      <c r="AK95" s="580">
        <v>0</v>
      </c>
      <c r="AL95" s="579">
        <v>0</v>
      </c>
      <c r="AM95" s="581">
        <v>0</v>
      </c>
      <c r="AN95" s="587">
        <v>0</v>
      </c>
      <c r="AO95" s="583">
        <v>799.89</v>
      </c>
      <c r="AP95" s="584">
        <v>799.89</v>
      </c>
      <c r="AQ95" s="585">
        <v>799.89</v>
      </c>
      <c r="AR95" s="586">
        <v>0</v>
      </c>
      <c r="AS95" s="583">
        <v>0</v>
      </c>
      <c r="AT95" s="584">
        <v>0</v>
      </c>
      <c r="AU95" s="585">
        <v>0</v>
      </c>
      <c r="AV95" s="587">
        <v>0</v>
      </c>
      <c r="AW95" s="583">
        <v>799.89</v>
      </c>
      <c r="AX95" s="583">
        <v>799.89</v>
      </c>
      <c r="AY95" s="585">
        <v>799.89</v>
      </c>
      <c r="AZ95" s="586">
        <v>0</v>
      </c>
    </row>
    <row r="96" spans="1:52" x14ac:dyDescent="0.25">
      <c r="A96" s="148" t="s">
        <v>8422</v>
      </c>
      <c r="B96" s="148" t="s">
        <v>8301</v>
      </c>
      <c r="C96" s="148" t="s">
        <v>8213</v>
      </c>
      <c r="D96" s="148" t="s">
        <v>8213</v>
      </c>
      <c r="E96" s="148" t="s">
        <v>46</v>
      </c>
      <c r="F96" s="453" t="s">
        <v>17064</v>
      </c>
      <c r="G96" s="453" t="s">
        <v>17023</v>
      </c>
      <c r="H96" s="579">
        <v>0</v>
      </c>
      <c r="I96" s="580">
        <v>0</v>
      </c>
      <c r="J96" s="579">
        <v>0</v>
      </c>
      <c r="K96" s="580">
        <v>0</v>
      </c>
      <c r="L96" s="579">
        <v>0</v>
      </c>
      <c r="M96" s="580">
        <v>0</v>
      </c>
      <c r="N96" s="579">
        <v>0</v>
      </c>
      <c r="O96" s="580">
        <v>0</v>
      </c>
      <c r="P96" s="579">
        <v>0</v>
      </c>
      <c r="Q96" s="580">
        <v>0</v>
      </c>
      <c r="R96" s="579">
        <v>0</v>
      </c>
      <c r="S96" s="580">
        <v>0</v>
      </c>
      <c r="T96" s="587">
        <v>0</v>
      </c>
      <c r="U96" s="579">
        <v>0</v>
      </c>
      <c r="V96" s="580">
        <v>0</v>
      </c>
      <c r="W96" s="587">
        <v>0</v>
      </c>
      <c r="X96" s="579">
        <v>0</v>
      </c>
      <c r="Y96" s="580">
        <v>0</v>
      </c>
      <c r="Z96" s="579">
        <v>0</v>
      </c>
      <c r="AA96" s="580">
        <v>0</v>
      </c>
      <c r="AB96" s="579">
        <v>0</v>
      </c>
      <c r="AC96" s="581">
        <v>0</v>
      </c>
      <c r="AD96" s="26">
        <v>0</v>
      </c>
      <c r="AE96" s="580">
        <v>0</v>
      </c>
      <c r="AF96" s="587">
        <v>0</v>
      </c>
      <c r="AG96" s="26">
        <v>219391.85</v>
      </c>
      <c r="AH96" s="580">
        <v>0</v>
      </c>
      <c r="AI96" s="587">
        <v>0</v>
      </c>
      <c r="AJ96" s="579">
        <v>0</v>
      </c>
      <c r="AK96" s="580">
        <v>0</v>
      </c>
      <c r="AL96" s="579">
        <v>0</v>
      </c>
      <c r="AM96" s="581">
        <v>0</v>
      </c>
      <c r="AN96" s="587">
        <v>0</v>
      </c>
      <c r="AO96" s="583">
        <v>219391.85</v>
      </c>
      <c r="AP96" s="584">
        <v>0</v>
      </c>
      <c r="AQ96" s="585">
        <v>0</v>
      </c>
      <c r="AR96" s="586">
        <v>0</v>
      </c>
      <c r="AS96" s="583">
        <v>0</v>
      </c>
      <c r="AT96" s="584">
        <v>0</v>
      </c>
      <c r="AU96" s="585">
        <v>0</v>
      </c>
      <c r="AV96" s="587">
        <v>0</v>
      </c>
      <c r="AW96" s="583">
        <v>219391.85</v>
      </c>
      <c r="AX96" s="583">
        <v>0</v>
      </c>
      <c r="AY96" s="585">
        <v>0</v>
      </c>
      <c r="AZ96" s="586">
        <v>0</v>
      </c>
    </row>
    <row r="97" spans="1:52" x14ac:dyDescent="0.25">
      <c r="A97" s="148" t="s">
        <v>8422</v>
      </c>
      <c r="B97" s="148" t="s">
        <v>8290</v>
      </c>
      <c r="C97" s="148" t="s">
        <v>8213</v>
      </c>
      <c r="D97" s="148" t="s">
        <v>8213</v>
      </c>
      <c r="E97" s="148" t="s">
        <v>17178</v>
      </c>
      <c r="F97" s="453" t="s">
        <v>17064</v>
      </c>
      <c r="G97" s="453" t="s">
        <v>17023</v>
      </c>
      <c r="H97" s="579">
        <v>0</v>
      </c>
      <c r="I97" s="580">
        <v>0</v>
      </c>
      <c r="J97" s="579">
        <v>0</v>
      </c>
      <c r="K97" s="580">
        <v>0</v>
      </c>
      <c r="L97" s="579">
        <v>0</v>
      </c>
      <c r="M97" s="580">
        <v>0</v>
      </c>
      <c r="N97" s="579">
        <v>0</v>
      </c>
      <c r="O97" s="580">
        <v>0</v>
      </c>
      <c r="P97" s="579">
        <v>0</v>
      </c>
      <c r="Q97" s="580">
        <v>0</v>
      </c>
      <c r="R97" s="579">
        <v>0</v>
      </c>
      <c r="S97" s="580">
        <v>0</v>
      </c>
      <c r="T97" s="587">
        <v>0</v>
      </c>
      <c r="U97" s="579">
        <v>0</v>
      </c>
      <c r="V97" s="580">
        <v>0</v>
      </c>
      <c r="W97" s="587">
        <v>0</v>
      </c>
      <c r="X97" s="579">
        <v>0</v>
      </c>
      <c r="Y97" s="580">
        <v>0</v>
      </c>
      <c r="Z97" s="579">
        <v>0</v>
      </c>
      <c r="AA97" s="580">
        <v>0</v>
      </c>
      <c r="AB97" s="579">
        <v>0</v>
      </c>
      <c r="AC97" s="581">
        <v>0</v>
      </c>
      <c r="AD97" s="26">
        <v>85354.65</v>
      </c>
      <c r="AE97" s="580">
        <v>85354.650000000009</v>
      </c>
      <c r="AF97" s="587">
        <v>0</v>
      </c>
      <c r="AG97" s="26">
        <v>0</v>
      </c>
      <c r="AH97" s="580">
        <v>0</v>
      </c>
      <c r="AI97" s="587">
        <v>0</v>
      </c>
      <c r="AJ97" s="579">
        <v>0</v>
      </c>
      <c r="AK97" s="580">
        <v>0</v>
      </c>
      <c r="AL97" s="579">
        <v>0</v>
      </c>
      <c r="AM97" s="581">
        <v>0</v>
      </c>
      <c r="AN97" s="587">
        <v>0</v>
      </c>
      <c r="AO97" s="583">
        <v>85354.65</v>
      </c>
      <c r="AP97" s="584">
        <v>85354.650000000009</v>
      </c>
      <c r="AQ97" s="585">
        <v>85354.650000000009</v>
      </c>
      <c r="AR97" s="586">
        <v>0</v>
      </c>
      <c r="AS97" s="583">
        <v>0</v>
      </c>
      <c r="AT97" s="584">
        <v>0</v>
      </c>
      <c r="AU97" s="585">
        <v>0</v>
      </c>
      <c r="AV97" s="587">
        <v>0</v>
      </c>
      <c r="AW97" s="583">
        <v>85354.65</v>
      </c>
      <c r="AX97" s="583">
        <v>85354.650000000009</v>
      </c>
      <c r="AY97" s="585">
        <v>85354.650000000009</v>
      </c>
      <c r="AZ97" s="586">
        <v>0</v>
      </c>
    </row>
    <row r="98" spans="1:52" x14ac:dyDescent="0.25">
      <c r="A98" s="148" t="s">
        <v>8353</v>
      </c>
      <c r="B98" s="148" t="s">
        <v>8258</v>
      </c>
      <c r="C98" s="148" t="s">
        <v>8213</v>
      </c>
      <c r="D98" s="148" t="s">
        <v>8213</v>
      </c>
      <c r="E98" s="148" t="s">
        <v>1571</v>
      </c>
      <c r="F98" s="453" t="s">
        <v>17059</v>
      </c>
      <c r="G98" s="453" t="s">
        <v>17</v>
      </c>
      <c r="H98" s="579">
        <v>0</v>
      </c>
      <c r="I98" s="580">
        <v>0</v>
      </c>
      <c r="J98" s="579">
        <v>0</v>
      </c>
      <c r="K98" s="580">
        <v>0</v>
      </c>
      <c r="L98" s="579">
        <v>0</v>
      </c>
      <c r="M98" s="580">
        <v>0</v>
      </c>
      <c r="N98" s="579">
        <v>0</v>
      </c>
      <c r="O98" s="580">
        <v>0</v>
      </c>
      <c r="P98" s="579">
        <v>0</v>
      </c>
      <c r="Q98" s="580">
        <v>0</v>
      </c>
      <c r="R98" s="579">
        <v>0</v>
      </c>
      <c r="S98" s="580">
        <v>0</v>
      </c>
      <c r="T98" s="587">
        <v>0</v>
      </c>
      <c r="U98" s="579">
        <v>0</v>
      </c>
      <c r="V98" s="580">
        <v>0</v>
      </c>
      <c r="W98" s="587">
        <v>0</v>
      </c>
      <c r="X98" s="579">
        <v>0</v>
      </c>
      <c r="Y98" s="580">
        <v>0</v>
      </c>
      <c r="Z98" s="579">
        <v>0</v>
      </c>
      <c r="AA98" s="580">
        <v>0</v>
      </c>
      <c r="AB98" s="579">
        <v>0</v>
      </c>
      <c r="AC98" s="581">
        <v>0</v>
      </c>
      <c r="AD98" s="26">
        <v>522650.15</v>
      </c>
      <c r="AE98" s="580">
        <v>522650.15000000031</v>
      </c>
      <c r="AF98" s="587">
        <v>0</v>
      </c>
      <c r="AG98" s="26">
        <v>0</v>
      </c>
      <c r="AH98" s="580">
        <v>0</v>
      </c>
      <c r="AI98" s="587">
        <v>0</v>
      </c>
      <c r="AJ98" s="579">
        <v>0</v>
      </c>
      <c r="AK98" s="580">
        <v>0</v>
      </c>
      <c r="AL98" s="579">
        <v>0</v>
      </c>
      <c r="AM98" s="581">
        <v>0</v>
      </c>
      <c r="AN98" s="587">
        <v>0</v>
      </c>
      <c r="AO98" s="583">
        <v>522650.15</v>
      </c>
      <c r="AP98" s="584">
        <v>522650.15000000031</v>
      </c>
      <c r="AQ98" s="585">
        <v>522650.15000000031</v>
      </c>
      <c r="AR98" s="586">
        <v>0</v>
      </c>
      <c r="AS98" s="583">
        <v>0</v>
      </c>
      <c r="AT98" s="584">
        <v>0</v>
      </c>
      <c r="AU98" s="585">
        <v>0</v>
      </c>
      <c r="AV98" s="587">
        <v>0</v>
      </c>
      <c r="AW98" s="583">
        <v>522650.15</v>
      </c>
      <c r="AX98" s="583">
        <v>522650.15000000031</v>
      </c>
      <c r="AY98" s="585">
        <v>522650.15000000031</v>
      </c>
      <c r="AZ98" s="586">
        <v>0</v>
      </c>
    </row>
    <row r="99" spans="1:52" x14ac:dyDescent="0.25">
      <c r="A99" s="148" t="s">
        <v>8353</v>
      </c>
      <c r="B99" s="148" t="s">
        <v>8259</v>
      </c>
      <c r="C99" s="148" t="s">
        <v>8213</v>
      </c>
      <c r="D99" s="148" t="s">
        <v>8213</v>
      </c>
      <c r="E99" s="148" t="s">
        <v>1573</v>
      </c>
      <c r="F99" s="453" t="s">
        <v>17059</v>
      </c>
      <c r="G99" s="453" t="s">
        <v>17</v>
      </c>
      <c r="H99" s="579">
        <v>0</v>
      </c>
      <c r="I99" s="580">
        <v>0</v>
      </c>
      <c r="J99" s="579">
        <v>0</v>
      </c>
      <c r="K99" s="580">
        <v>0</v>
      </c>
      <c r="L99" s="579">
        <v>0</v>
      </c>
      <c r="M99" s="580">
        <v>0</v>
      </c>
      <c r="N99" s="579">
        <v>0</v>
      </c>
      <c r="O99" s="580">
        <v>0</v>
      </c>
      <c r="P99" s="579">
        <v>0</v>
      </c>
      <c r="Q99" s="580">
        <v>0</v>
      </c>
      <c r="R99" s="579">
        <v>0</v>
      </c>
      <c r="S99" s="580">
        <v>0</v>
      </c>
      <c r="T99" s="587">
        <v>0</v>
      </c>
      <c r="U99" s="579">
        <v>0</v>
      </c>
      <c r="V99" s="580">
        <v>0</v>
      </c>
      <c r="W99" s="587">
        <v>0</v>
      </c>
      <c r="X99" s="579">
        <v>0</v>
      </c>
      <c r="Y99" s="580">
        <v>0</v>
      </c>
      <c r="Z99" s="579">
        <v>0</v>
      </c>
      <c r="AA99" s="580">
        <v>0</v>
      </c>
      <c r="AB99" s="579">
        <v>0</v>
      </c>
      <c r="AC99" s="581">
        <v>0</v>
      </c>
      <c r="AD99" s="26">
        <v>114842.42</v>
      </c>
      <c r="AE99" s="580">
        <v>114842.42</v>
      </c>
      <c r="AF99" s="587">
        <v>0</v>
      </c>
      <c r="AG99" s="26">
        <v>0</v>
      </c>
      <c r="AH99" s="580">
        <v>0</v>
      </c>
      <c r="AI99" s="587">
        <v>0</v>
      </c>
      <c r="AJ99" s="579">
        <v>0</v>
      </c>
      <c r="AK99" s="580">
        <v>0</v>
      </c>
      <c r="AL99" s="579">
        <v>0</v>
      </c>
      <c r="AM99" s="581">
        <v>0</v>
      </c>
      <c r="AN99" s="587">
        <v>0</v>
      </c>
      <c r="AO99" s="583">
        <v>114842.42</v>
      </c>
      <c r="AP99" s="584">
        <v>114842.42</v>
      </c>
      <c r="AQ99" s="585">
        <v>114842.42</v>
      </c>
      <c r="AR99" s="586">
        <v>0</v>
      </c>
      <c r="AS99" s="583">
        <v>0</v>
      </c>
      <c r="AT99" s="584">
        <v>0</v>
      </c>
      <c r="AU99" s="585">
        <v>0</v>
      </c>
      <c r="AV99" s="587">
        <v>0</v>
      </c>
      <c r="AW99" s="583">
        <v>114842.42</v>
      </c>
      <c r="AX99" s="583">
        <v>114842.42</v>
      </c>
      <c r="AY99" s="585">
        <v>114842.42</v>
      </c>
      <c r="AZ99" s="586">
        <v>0</v>
      </c>
    </row>
    <row r="100" spans="1:52" x14ac:dyDescent="0.25">
      <c r="A100" s="148" t="s">
        <v>8353</v>
      </c>
      <c r="B100" s="148" t="s">
        <v>8345</v>
      </c>
      <c r="C100" s="148" t="s">
        <v>8213</v>
      </c>
      <c r="D100" s="148" t="s">
        <v>8213</v>
      </c>
      <c r="E100" s="148" t="s">
        <v>1599</v>
      </c>
      <c r="F100" s="453" t="s">
        <v>17059</v>
      </c>
      <c r="G100" s="453" t="s">
        <v>17</v>
      </c>
      <c r="H100" s="579">
        <v>0</v>
      </c>
      <c r="I100" s="580">
        <v>0</v>
      </c>
      <c r="J100" s="579">
        <v>0</v>
      </c>
      <c r="K100" s="580">
        <v>0</v>
      </c>
      <c r="L100" s="579">
        <v>0</v>
      </c>
      <c r="M100" s="580">
        <v>0</v>
      </c>
      <c r="N100" s="579">
        <v>0</v>
      </c>
      <c r="O100" s="580">
        <v>0</v>
      </c>
      <c r="P100" s="579">
        <v>0</v>
      </c>
      <c r="Q100" s="580">
        <v>0</v>
      </c>
      <c r="R100" s="579">
        <v>0</v>
      </c>
      <c r="S100" s="580">
        <v>0</v>
      </c>
      <c r="T100" s="587">
        <v>0</v>
      </c>
      <c r="U100" s="579">
        <v>0</v>
      </c>
      <c r="V100" s="580">
        <v>0</v>
      </c>
      <c r="W100" s="587">
        <v>0</v>
      </c>
      <c r="X100" s="579">
        <v>0</v>
      </c>
      <c r="Y100" s="580">
        <v>0</v>
      </c>
      <c r="Z100" s="579">
        <v>0</v>
      </c>
      <c r="AA100" s="580">
        <v>0</v>
      </c>
      <c r="AB100" s="579">
        <v>0</v>
      </c>
      <c r="AC100" s="581">
        <v>0</v>
      </c>
      <c r="AD100" s="26">
        <v>491833.14</v>
      </c>
      <c r="AE100" s="580">
        <v>491833.13999999949</v>
      </c>
      <c r="AF100" s="587">
        <v>0</v>
      </c>
      <c r="AG100" s="26">
        <v>0</v>
      </c>
      <c r="AH100" s="580">
        <v>0</v>
      </c>
      <c r="AI100" s="587">
        <v>0</v>
      </c>
      <c r="AJ100" s="579">
        <v>0</v>
      </c>
      <c r="AK100" s="580">
        <v>0</v>
      </c>
      <c r="AL100" s="579">
        <v>0</v>
      </c>
      <c r="AM100" s="581">
        <v>0</v>
      </c>
      <c r="AN100" s="587">
        <v>0</v>
      </c>
      <c r="AO100" s="583">
        <v>491833.14</v>
      </c>
      <c r="AP100" s="584">
        <v>491833.13999999949</v>
      </c>
      <c r="AQ100" s="585">
        <v>491833.13999999949</v>
      </c>
      <c r="AR100" s="586">
        <v>0</v>
      </c>
      <c r="AS100" s="583">
        <v>0</v>
      </c>
      <c r="AT100" s="584">
        <v>0</v>
      </c>
      <c r="AU100" s="585">
        <v>0</v>
      </c>
      <c r="AV100" s="587">
        <v>0</v>
      </c>
      <c r="AW100" s="583">
        <v>491833.14</v>
      </c>
      <c r="AX100" s="583">
        <v>491833.13999999949</v>
      </c>
      <c r="AY100" s="585">
        <v>491833.13999999949</v>
      </c>
      <c r="AZ100" s="586">
        <v>0</v>
      </c>
    </row>
    <row r="101" spans="1:52" x14ac:dyDescent="0.25">
      <c r="A101" s="148" t="s">
        <v>8353</v>
      </c>
      <c r="B101" s="148" t="s">
        <v>8286</v>
      </c>
      <c r="C101" s="148" t="s">
        <v>8213</v>
      </c>
      <c r="D101" s="148" t="s">
        <v>8213</v>
      </c>
      <c r="E101" s="148" t="s">
        <v>4248</v>
      </c>
      <c r="F101" s="453" t="s">
        <v>17059</v>
      </c>
      <c r="G101" s="453" t="s">
        <v>17</v>
      </c>
      <c r="H101" s="579">
        <v>0</v>
      </c>
      <c r="I101" s="580">
        <v>0</v>
      </c>
      <c r="J101" s="579">
        <v>0</v>
      </c>
      <c r="K101" s="580">
        <v>0</v>
      </c>
      <c r="L101" s="579">
        <v>0</v>
      </c>
      <c r="M101" s="580">
        <v>0</v>
      </c>
      <c r="N101" s="579">
        <v>0</v>
      </c>
      <c r="O101" s="580">
        <v>0</v>
      </c>
      <c r="P101" s="579">
        <v>0</v>
      </c>
      <c r="Q101" s="580">
        <v>0</v>
      </c>
      <c r="R101" s="579">
        <v>0</v>
      </c>
      <c r="S101" s="580">
        <v>0</v>
      </c>
      <c r="T101" s="587">
        <v>0</v>
      </c>
      <c r="U101" s="579">
        <v>0</v>
      </c>
      <c r="V101" s="580">
        <v>0</v>
      </c>
      <c r="W101" s="587">
        <v>0</v>
      </c>
      <c r="X101" s="579">
        <v>0</v>
      </c>
      <c r="Y101" s="580">
        <v>0</v>
      </c>
      <c r="Z101" s="579">
        <v>0</v>
      </c>
      <c r="AA101" s="580">
        <v>0</v>
      </c>
      <c r="AB101" s="579">
        <v>0</v>
      </c>
      <c r="AC101" s="581">
        <v>0</v>
      </c>
      <c r="AD101" s="26">
        <v>117024.57</v>
      </c>
      <c r="AE101" s="580">
        <v>117024.57</v>
      </c>
      <c r="AF101" s="587">
        <v>0</v>
      </c>
      <c r="AG101" s="26">
        <v>0</v>
      </c>
      <c r="AH101" s="580">
        <v>0</v>
      </c>
      <c r="AI101" s="587">
        <v>0</v>
      </c>
      <c r="AJ101" s="579">
        <v>0</v>
      </c>
      <c r="AK101" s="580">
        <v>0</v>
      </c>
      <c r="AL101" s="579">
        <v>0</v>
      </c>
      <c r="AM101" s="581">
        <v>0</v>
      </c>
      <c r="AN101" s="587">
        <v>0</v>
      </c>
      <c r="AO101" s="583">
        <v>117024.57</v>
      </c>
      <c r="AP101" s="584">
        <v>117024.57</v>
      </c>
      <c r="AQ101" s="585">
        <v>117024.57</v>
      </c>
      <c r="AR101" s="586">
        <v>0</v>
      </c>
      <c r="AS101" s="583">
        <v>0</v>
      </c>
      <c r="AT101" s="584">
        <v>0</v>
      </c>
      <c r="AU101" s="585">
        <v>0</v>
      </c>
      <c r="AV101" s="587">
        <v>0</v>
      </c>
      <c r="AW101" s="583">
        <v>117024.57</v>
      </c>
      <c r="AX101" s="583">
        <v>117024.57</v>
      </c>
      <c r="AY101" s="585">
        <v>117024.57</v>
      </c>
      <c r="AZ101" s="586">
        <v>0</v>
      </c>
    </row>
    <row r="102" spans="1:52" x14ac:dyDescent="0.25">
      <c r="A102" s="148" t="s">
        <v>8321</v>
      </c>
      <c r="B102" s="148" t="s">
        <v>8235</v>
      </c>
      <c r="C102" s="148" t="s">
        <v>8213</v>
      </c>
      <c r="D102" s="148" t="s">
        <v>8213</v>
      </c>
      <c r="E102" s="148" t="s">
        <v>17179</v>
      </c>
      <c r="F102" s="453" t="s">
        <v>16902</v>
      </c>
      <c r="G102" s="453" t="s">
        <v>17044</v>
      </c>
      <c r="H102" s="579">
        <v>0</v>
      </c>
      <c r="I102" s="580">
        <v>0</v>
      </c>
      <c r="J102" s="579">
        <v>0</v>
      </c>
      <c r="K102" s="580">
        <v>0</v>
      </c>
      <c r="L102" s="579">
        <v>0</v>
      </c>
      <c r="M102" s="580">
        <v>0</v>
      </c>
      <c r="N102" s="579">
        <v>0</v>
      </c>
      <c r="O102" s="580">
        <v>0</v>
      </c>
      <c r="P102" s="579">
        <v>0</v>
      </c>
      <c r="Q102" s="580">
        <v>0</v>
      </c>
      <c r="R102" s="579">
        <v>0</v>
      </c>
      <c r="S102" s="580">
        <v>0</v>
      </c>
      <c r="T102" s="587">
        <v>0</v>
      </c>
      <c r="U102" s="579">
        <v>0</v>
      </c>
      <c r="V102" s="580">
        <v>0</v>
      </c>
      <c r="W102" s="587">
        <v>0</v>
      </c>
      <c r="X102" s="579">
        <v>0</v>
      </c>
      <c r="Y102" s="580">
        <v>0</v>
      </c>
      <c r="Z102" s="579">
        <v>0</v>
      </c>
      <c r="AA102" s="580">
        <v>0</v>
      </c>
      <c r="AB102" s="579">
        <v>0</v>
      </c>
      <c r="AC102" s="581">
        <v>0</v>
      </c>
      <c r="AD102" s="26">
        <v>57952.58</v>
      </c>
      <c r="AE102" s="580">
        <v>57952.58</v>
      </c>
      <c r="AF102" s="587">
        <v>0</v>
      </c>
      <c r="AG102" s="26">
        <v>0</v>
      </c>
      <c r="AH102" s="580">
        <v>0</v>
      </c>
      <c r="AI102" s="587">
        <v>0</v>
      </c>
      <c r="AJ102" s="579">
        <v>0</v>
      </c>
      <c r="AK102" s="580">
        <v>0</v>
      </c>
      <c r="AL102" s="579">
        <v>0</v>
      </c>
      <c r="AM102" s="581">
        <v>0</v>
      </c>
      <c r="AN102" s="587">
        <v>0</v>
      </c>
      <c r="AO102" s="583">
        <v>57952.58</v>
      </c>
      <c r="AP102" s="584">
        <v>57952.58</v>
      </c>
      <c r="AQ102" s="585">
        <v>57952.58</v>
      </c>
      <c r="AR102" s="586">
        <v>0</v>
      </c>
      <c r="AS102" s="583">
        <v>0</v>
      </c>
      <c r="AT102" s="584">
        <v>0</v>
      </c>
      <c r="AU102" s="585">
        <v>0</v>
      </c>
      <c r="AV102" s="587">
        <v>0</v>
      </c>
      <c r="AW102" s="583">
        <v>57952.58</v>
      </c>
      <c r="AX102" s="583">
        <v>57952.58</v>
      </c>
      <c r="AY102" s="585">
        <v>57952.58</v>
      </c>
      <c r="AZ102" s="586">
        <v>0</v>
      </c>
    </row>
    <row r="103" spans="1:52" x14ac:dyDescent="0.25">
      <c r="A103" s="148" t="s">
        <v>8321</v>
      </c>
      <c r="B103" s="148" t="s">
        <v>8286</v>
      </c>
      <c r="C103" s="148" t="s">
        <v>8213</v>
      </c>
      <c r="D103" s="148" t="s">
        <v>8213</v>
      </c>
      <c r="E103" s="148" t="s">
        <v>134</v>
      </c>
      <c r="F103" s="453" t="s">
        <v>16902</v>
      </c>
      <c r="G103" s="453" t="s">
        <v>17044</v>
      </c>
      <c r="H103" s="579">
        <v>298987.63</v>
      </c>
      <c r="I103" s="580">
        <v>0</v>
      </c>
      <c r="J103" s="579">
        <v>0</v>
      </c>
      <c r="K103" s="580">
        <v>0</v>
      </c>
      <c r="L103" s="579">
        <v>0</v>
      </c>
      <c r="M103" s="580">
        <v>0</v>
      </c>
      <c r="N103" s="579">
        <v>0</v>
      </c>
      <c r="O103" s="580">
        <v>0</v>
      </c>
      <c r="P103" s="579">
        <v>0</v>
      </c>
      <c r="Q103" s="580">
        <v>0</v>
      </c>
      <c r="R103" s="579">
        <v>438957.07</v>
      </c>
      <c r="S103" s="580">
        <v>0</v>
      </c>
      <c r="T103" s="587">
        <v>0</v>
      </c>
      <c r="U103" s="579">
        <v>0</v>
      </c>
      <c r="V103" s="580">
        <v>0</v>
      </c>
      <c r="W103" s="587">
        <v>0</v>
      </c>
      <c r="X103" s="579">
        <v>0</v>
      </c>
      <c r="Y103" s="580">
        <v>0</v>
      </c>
      <c r="Z103" s="579">
        <v>0</v>
      </c>
      <c r="AA103" s="580">
        <v>0</v>
      </c>
      <c r="AB103" s="579">
        <v>0</v>
      </c>
      <c r="AC103" s="581">
        <v>0</v>
      </c>
      <c r="AD103" s="26">
        <v>0</v>
      </c>
      <c r="AE103" s="580">
        <v>0</v>
      </c>
      <c r="AF103" s="587">
        <v>0</v>
      </c>
      <c r="AG103" s="26">
        <v>0</v>
      </c>
      <c r="AH103" s="580">
        <v>0</v>
      </c>
      <c r="AI103" s="587">
        <v>0</v>
      </c>
      <c r="AJ103" s="579">
        <v>0</v>
      </c>
      <c r="AK103" s="580">
        <v>0</v>
      </c>
      <c r="AL103" s="579">
        <v>0</v>
      </c>
      <c r="AM103" s="581">
        <v>0</v>
      </c>
      <c r="AN103" s="587">
        <v>0</v>
      </c>
      <c r="AO103" s="583">
        <v>737944.7</v>
      </c>
      <c r="AP103" s="584">
        <v>0</v>
      </c>
      <c r="AQ103" s="585">
        <v>0</v>
      </c>
      <c r="AR103" s="586">
        <v>0</v>
      </c>
      <c r="AS103" s="583">
        <v>0</v>
      </c>
      <c r="AT103" s="584">
        <v>0</v>
      </c>
      <c r="AU103" s="585">
        <v>0</v>
      </c>
      <c r="AV103" s="587">
        <v>0</v>
      </c>
      <c r="AW103" s="583">
        <v>737944.7</v>
      </c>
      <c r="AX103" s="583">
        <v>0</v>
      </c>
      <c r="AY103" s="585">
        <v>0</v>
      </c>
      <c r="AZ103" s="586">
        <v>0</v>
      </c>
    </row>
    <row r="104" spans="1:52" x14ac:dyDescent="0.25">
      <c r="A104" s="148" t="s">
        <v>8321</v>
      </c>
      <c r="B104" s="148" t="s">
        <v>8325</v>
      </c>
      <c r="C104" s="148" t="s">
        <v>8213</v>
      </c>
      <c r="D104" s="148" t="s">
        <v>8213</v>
      </c>
      <c r="E104" s="148" t="s">
        <v>198</v>
      </c>
      <c r="F104" s="453" t="s">
        <v>16902</v>
      </c>
      <c r="G104" s="453" t="s">
        <v>17044</v>
      </c>
      <c r="H104" s="579">
        <v>0</v>
      </c>
      <c r="I104" s="580">
        <v>0</v>
      </c>
      <c r="J104" s="579">
        <v>0</v>
      </c>
      <c r="K104" s="580">
        <v>0</v>
      </c>
      <c r="L104" s="579">
        <v>0</v>
      </c>
      <c r="M104" s="580">
        <v>0</v>
      </c>
      <c r="N104" s="579">
        <v>0</v>
      </c>
      <c r="O104" s="580">
        <v>0</v>
      </c>
      <c r="P104" s="579">
        <v>0</v>
      </c>
      <c r="Q104" s="580">
        <v>0</v>
      </c>
      <c r="R104" s="579">
        <v>139186.28</v>
      </c>
      <c r="S104" s="580">
        <v>139186.28</v>
      </c>
      <c r="T104" s="587">
        <v>0</v>
      </c>
      <c r="U104" s="579">
        <v>0</v>
      </c>
      <c r="V104" s="580">
        <v>0</v>
      </c>
      <c r="W104" s="587">
        <v>0</v>
      </c>
      <c r="X104" s="579">
        <v>0</v>
      </c>
      <c r="Y104" s="580">
        <v>0</v>
      </c>
      <c r="Z104" s="579">
        <v>0</v>
      </c>
      <c r="AA104" s="580">
        <v>0</v>
      </c>
      <c r="AB104" s="579">
        <v>0</v>
      </c>
      <c r="AC104" s="581">
        <v>0</v>
      </c>
      <c r="AD104" s="26">
        <v>0</v>
      </c>
      <c r="AE104" s="580">
        <v>0</v>
      </c>
      <c r="AF104" s="587">
        <v>0</v>
      </c>
      <c r="AG104" s="26">
        <v>0</v>
      </c>
      <c r="AH104" s="580">
        <v>0</v>
      </c>
      <c r="AI104" s="587">
        <v>0</v>
      </c>
      <c r="AJ104" s="579">
        <v>0</v>
      </c>
      <c r="AK104" s="580">
        <v>0</v>
      </c>
      <c r="AL104" s="579">
        <v>0</v>
      </c>
      <c r="AM104" s="581">
        <v>0</v>
      </c>
      <c r="AN104" s="587">
        <v>0</v>
      </c>
      <c r="AO104" s="583">
        <v>139186.28</v>
      </c>
      <c r="AP104" s="584">
        <v>139186.28</v>
      </c>
      <c r="AQ104" s="585">
        <v>139186.28</v>
      </c>
      <c r="AR104" s="586">
        <v>0</v>
      </c>
      <c r="AS104" s="583">
        <v>0</v>
      </c>
      <c r="AT104" s="584">
        <v>0</v>
      </c>
      <c r="AU104" s="585">
        <v>0</v>
      </c>
      <c r="AV104" s="587">
        <v>0</v>
      </c>
      <c r="AW104" s="583">
        <v>139186.28</v>
      </c>
      <c r="AX104" s="583">
        <v>139186.28</v>
      </c>
      <c r="AY104" s="585">
        <v>139186.28</v>
      </c>
      <c r="AZ104" s="586">
        <v>0</v>
      </c>
    </row>
    <row r="105" spans="1:52" x14ac:dyDescent="0.25">
      <c r="A105" s="148" t="s">
        <v>8420</v>
      </c>
      <c r="B105" s="148" t="s">
        <v>8484</v>
      </c>
      <c r="C105" s="148" t="s">
        <v>8213</v>
      </c>
      <c r="D105" s="148" t="s">
        <v>8213</v>
      </c>
      <c r="E105" s="148" t="s">
        <v>78</v>
      </c>
      <c r="F105" s="453" t="s">
        <v>17057</v>
      </c>
      <c r="G105" s="453" t="s">
        <v>14</v>
      </c>
      <c r="H105" s="579">
        <v>0</v>
      </c>
      <c r="I105" s="580">
        <v>0</v>
      </c>
      <c r="J105" s="579">
        <v>0</v>
      </c>
      <c r="K105" s="580">
        <v>0</v>
      </c>
      <c r="L105" s="579">
        <v>0</v>
      </c>
      <c r="M105" s="580">
        <v>0</v>
      </c>
      <c r="N105" s="579">
        <v>0</v>
      </c>
      <c r="O105" s="580">
        <v>0</v>
      </c>
      <c r="P105" s="579">
        <v>0</v>
      </c>
      <c r="Q105" s="580">
        <v>0</v>
      </c>
      <c r="R105" s="579">
        <v>0</v>
      </c>
      <c r="S105" s="580">
        <v>0</v>
      </c>
      <c r="T105" s="587">
        <v>0</v>
      </c>
      <c r="U105" s="579">
        <v>0</v>
      </c>
      <c r="V105" s="580">
        <v>0</v>
      </c>
      <c r="W105" s="587">
        <v>0</v>
      </c>
      <c r="X105" s="579">
        <v>0</v>
      </c>
      <c r="Y105" s="580">
        <v>0</v>
      </c>
      <c r="Z105" s="579">
        <v>0</v>
      </c>
      <c r="AA105" s="580">
        <v>0</v>
      </c>
      <c r="AB105" s="579">
        <v>0</v>
      </c>
      <c r="AC105" s="581">
        <v>0</v>
      </c>
      <c r="AD105" s="26">
        <v>7184.84</v>
      </c>
      <c r="AE105" s="580">
        <v>7184.84</v>
      </c>
      <c r="AF105" s="587">
        <v>0</v>
      </c>
      <c r="AG105" s="26">
        <v>0</v>
      </c>
      <c r="AH105" s="580">
        <v>0</v>
      </c>
      <c r="AI105" s="587">
        <v>0</v>
      </c>
      <c r="AJ105" s="579">
        <v>0</v>
      </c>
      <c r="AK105" s="580">
        <v>0</v>
      </c>
      <c r="AL105" s="579">
        <v>0</v>
      </c>
      <c r="AM105" s="581">
        <v>0</v>
      </c>
      <c r="AN105" s="587">
        <v>0</v>
      </c>
      <c r="AO105" s="583">
        <v>7184.84</v>
      </c>
      <c r="AP105" s="584">
        <v>7184.84</v>
      </c>
      <c r="AQ105" s="585">
        <v>7184.84</v>
      </c>
      <c r="AR105" s="586">
        <v>0</v>
      </c>
      <c r="AS105" s="583">
        <v>0</v>
      </c>
      <c r="AT105" s="584">
        <v>0</v>
      </c>
      <c r="AU105" s="585">
        <v>0</v>
      </c>
      <c r="AV105" s="587">
        <v>0</v>
      </c>
      <c r="AW105" s="583">
        <v>7184.84</v>
      </c>
      <c r="AX105" s="583">
        <v>7184.84</v>
      </c>
      <c r="AY105" s="585">
        <v>7184.84</v>
      </c>
      <c r="AZ105" s="586">
        <v>0</v>
      </c>
    </row>
    <row r="106" spans="1:52" x14ac:dyDescent="0.25">
      <c r="A106" s="148" t="s">
        <v>8226</v>
      </c>
      <c r="B106" s="148" t="s">
        <v>8217</v>
      </c>
      <c r="C106" s="148" t="s">
        <v>8213</v>
      </c>
      <c r="D106" s="148" t="s">
        <v>8213</v>
      </c>
      <c r="E106" s="148" t="s">
        <v>1909</v>
      </c>
      <c r="F106" s="453" t="s">
        <v>17022</v>
      </c>
      <c r="G106" s="453" t="s">
        <v>17023</v>
      </c>
      <c r="H106" s="579">
        <v>0</v>
      </c>
      <c r="I106" s="580">
        <v>0</v>
      </c>
      <c r="J106" s="579">
        <v>0</v>
      </c>
      <c r="K106" s="580">
        <v>0</v>
      </c>
      <c r="L106" s="579">
        <v>0</v>
      </c>
      <c r="M106" s="580">
        <v>0</v>
      </c>
      <c r="N106" s="579">
        <v>0</v>
      </c>
      <c r="O106" s="580">
        <v>0</v>
      </c>
      <c r="P106" s="579">
        <v>0</v>
      </c>
      <c r="Q106" s="580">
        <v>0</v>
      </c>
      <c r="R106" s="579">
        <v>0</v>
      </c>
      <c r="S106" s="580">
        <v>0</v>
      </c>
      <c r="T106" s="587">
        <v>0</v>
      </c>
      <c r="U106" s="579">
        <v>0</v>
      </c>
      <c r="V106" s="580">
        <v>0</v>
      </c>
      <c r="W106" s="587">
        <v>0</v>
      </c>
      <c r="X106" s="579">
        <v>0</v>
      </c>
      <c r="Y106" s="580">
        <v>0</v>
      </c>
      <c r="Z106" s="579">
        <v>0</v>
      </c>
      <c r="AA106" s="580">
        <v>0</v>
      </c>
      <c r="AB106" s="579">
        <v>0</v>
      </c>
      <c r="AC106" s="581">
        <v>0</v>
      </c>
      <c r="AD106" s="26">
        <v>148816.72</v>
      </c>
      <c r="AE106" s="580">
        <v>148816.72000000006</v>
      </c>
      <c r="AF106" s="587">
        <v>0</v>
      </c>
      <c r="AG106" s="26">
        <v>0</v>
      </c>
      <c r="AH106" s="580">
        <v>0</v>
      </c>
      <c r="AI106" s="587">
        <v>0</v>
      </c>
      <c r="AJ106" s="579">
        <v>0</v>
      </c>
      <c r="AK106" s="580">
        <v>0</v>
      </c>
      <c r="AL106" s="579">
        <v>0</v>
      </c>
      <c r="AM106" s="581">
        <v>0</v>
      </c>
      <c r="AN106" s="587">
        <v>0</v>
      </c>
      <c r="AO106" s="583">
        <v>148816.72</v>
      </c>
      <c r="AP106" s="584">
        <v>148816.72000000006</v>
      </c>
      <c r="AQ106" s="585">
        <v>148816.72000000006</v>
      </c>
      <c r="AR106" s="586">
        <v>0</v>
      </c>
      <c r="AS106" s="583">
        <v>0</v>
      </c>
      <c r="AT106" s="584">
        <v>0</v>
      </c>
      <c r="AU106" s="585">
        <v>0</v>
      </c>
      <c r="AV106" s="587">
        <v>0</v>
      </c>
      <c r="AW106" s="583">
        <v>148816.72</v>
      </c>
      <c r="AX106" s="583">
        <v>148816.72000000006</v>
      </c>
      <c r="AY106" s="585">
        <v>148816.72000000006</v>
      </c>
      <c r="AZ106" s="586">
        <v>0</v>
      </c>
    </row>
    <row r="107" spans="1:52" x14ac:dyDescent="0.25">
      <c r="A107" s="148" t="s">
        <v>8226</v>
      </c>
      <c r="B107" s="148" t="s">
        <v>8223</v>
      </c>
      <c r="C107" s="148" t="s">
        <v>8213</v>
      </c>
      <c r="D107" s="148" t="s">
        <v>8213</v>
      </c>
      <c r="E107" s="148" t="s">
        <v>1921</v>
      </c>
      <c r="F107" s="453" t="s">
        <v>17022</v>
      </c>
      <c r="G107" s="453" t="s">
        <v>17023</v>
      </c>
      <c r="H107" s="579">
        <v>0</v>
      </c>
      <c r="I107" s="580">
        <v>0</v>
      </c>
      <c r="J107" s="579">
        <v>0</v>
      </c>
      <c r="K107" s="580">
        <v>0</v>
      </c>
      <c r="L107" s="579">
        <v>0</v>
      </c>
      <c r="M107" s="580">
        <v>0</v>
      </c>
      <c r="N107" s="579">
        <v>0</v>
      </c>
      <c r="O107" s="580">
        <v>0</v>
      </c>
      <c r="P107" s="579">
        <v>0</v>
      </c>
      <c r="Q107" s="580">
        <v>0</v>
      </c>
      <c r="R107" s="579">
        <v>0</v>
      </c>
      <c r="S107" s="580">
        <v>0</v>
      </c>
      <c r="T107" s="587">
        <v>0</v>
      </c>
      <c r="U107" s="579">
        <v>0</v>
      </c>
      <c r="V107" s="580">
        <v>0</v>
      </c>
      <c r="W107" s="587">
        <v>0</v>
      </c>
      <c r="X107" s="579">
        <v>0</v>
      </c>
      <c r="Y107" s="580">
        <v>0</v>
      </c>
      <c r="Z107" s="579">
        <v>0</v>
      </c>
      <c r="AA107" s="580">
        <v>0</v>
      </c>
      <c r="AB107" s="579">
        <v>0</v>
      </c>
      <c r="AC107" s="581">
        <v>0</v>
      </c>
      <c r="AD107" s="26">
        <v>13387.24</v>
      </c>
      <c r="AE107" s="580">
        <v>13387.24</v>
      </c>
      <c r="AF107" s="587">
        <v>0</v>
      </c>
      <c r="AG107" s="26">
        <v>0</v>
      </c>
      <c r="AH107" s="580">
        <v>0</v>
      </c>
      <c r="AI107" s="587">
        <v>0</v>
      </c>
      <c r="AJ107" s="579">
        <v>0</v>
      </c>
      <c r="AK107" s="580">
        <v>0</v>
      </c>
      <c r="AL107" s="579">
        <v>0</v>
      </c>
      <c r="AM107" s="581">
        <v>0</v>
      </c>
      <c r="AN107" s="587">
        <v>0</v>
      </c>
      <c r="AO107" s="583">
        <v>13387.24</v>
      </c>
      <c r="AP107" s="584">
        <v>13387.24</v>
      </c>
      <c r="AQ107" s="585">
        <v>13387.24</v>
      </c>
      <c r="AR107" s="586">
        <v>0</v>
      </c>
      <c r="AS107" s="583">
        <v>0</v>
      </c>
      <c r="AT107" s="584">
        <v>0</v>
      </c>
      <c r="AU107" s="585">
        <v>0</v>
      </c>
      <c r="AV107" s="587">
        <v>0</v>
      </c>
      <c r="AW107" s="583">
        <v>13387.24</v>
      </c>
      <c r="AX107" s="583">
        <v>13387.24</v>
      </c>
      <c r="AY107" s="585">
        <v>13387.24</v>
      </c>
      <c r="AZ107" s="586">
        <v>0</v>
      </c>
    </row>
    <row r="108" spans="1:52" x14ac:dyDescent="0.25">
      <c r="A108" s="148" t="s">
        <v>8226</v>
      </c>
      <c r="B108" s="148" t="s">
        <v>8483</v>
      </c>
      <c r="C108" s="148" t="s">
        <v>8213</v>
      </c>
      <c r="D108" s="148" t="s">
        <v>8213</v>
      </c>
      <c r="E108" s="148" t="s">
        <v>17180</v>
      </c>
      <c r="F108" s="453" t="s">
        <v>17022</v>
      </c>
      <c r="G108" s="453" t="s">
        <v>17023</v>
      </c>
      <c r="H108" s="579">
        <v>0</v>
      </c>
      <c r="I108" s="580">
        <v>0</v>
      </c>
      <c r="J108" s="579">
        <v>0</v>
      </c>
      <c r="K108" s="580">
        <v>0</v>
      </c>
      <c r="L108" s="579">
        <v>0</v>
      </c>
      <c r="M108" s="580">
        <v>0</v>
      </c>
      <c r="N108" s="579">
        <v>0</v>
      </c>
      <c r="O108" s="580">
        <v>0</v>
      </c>
      <c r="P108" s="579">
        <v>0</v>
      </c>
      <c r="Q108" s="580">
        <v>0</v>
      </c>
      <c r="R108" s="579">
        <v>0</v>
      </c>
      <c r="S108" s="580">
        <v>0</v>
      </c>
      <c r="T108" s="587">
        <v>0</v>
      </c>
      <c r="U108" s="579">
        <v>0</v>
      </c>
      <c r="V108" s="580">
        <v>0</v>
      </c>
      <c r="W108" s="587">
        <v>0</v>
      </c>
      <c r="X108" s="579">
        <v>0</v>
      </c>
      <c r="Y108" s="580">
        <v>0</v>
      </c>
      <c r="Z108" s="579">
        <v>0</v>
      </c>
      <c r="AA108" s="580">
        <v>0</v>
      </c>
      <c r="AB108" s="579">
        <v>0</v>
      </c>
      <c r="AC108" s="581">
        <v>0</v>
      </c>
      <c r="AD108" s="26">
        <v>261920.91</v>
      </c>
      <c r="AE108" s="580">
        <v>261920.91000000003</v>
      </c>
      <c r="AF108" s="587">
        <v>0</v>
      </c>
      <c r="AG108" s="26">
        <v>0</v>
      </c>
      <c r="AH108" s="580">
        <v>0</v>
      </c>
      <c r="AI108" s="587">
        <v>0</v>
      </c>
      <c r="AJ108" s="579">
        <v>0</v>
      </c>
      <c r="AK108" s="580">
        <v>0</v>
      </c>
      <c r="AL108" s="579">
        <v>0</v>
      </c>
      <c r="AM108" s="581">
        <v>0</v>
      </c>
      <c r="AN108" s="587">
        <v>0</v>
      </c>
      <c r="AO108" s="583">
        <v>261920.91</v>
      </c>
      <c r="AP108" s="584">
        <v>261920.91000000003</v>
      </c>
      <c r="AQ108" s="585">
        <v>261920.91000000003</v>
      </c>
      <c r="AR108" s="586">
        <v>0</v>
      </c>
      <c r="AS108" s="583">
        <v>0</v>
      </c>
      <c r="AT108" s="584">
        <v>0</v>
      </c>
      <c r="AU108" s="585">
        <v>0</v>
      </c>
      <c r="AV108" s="587">
        <v>0</v>
      </c>
      <c r="AW108" s="583">
        <v>261920.91</v>
      </c>
      <c r="AX108" s="583">
        <v>261920.91000000003</v>
      </c>
      <c r="AY108" s="585">
        <v>261920.91000000003</v>
      </c>
      <c r="AZ108" s="586">
        <v>0</v>
      </c>
    </row>
    <row r="109" spans="1:52" x14ac:dyDescent="0.25">
      <c r="A109" s="148" t="s">
        <v>8226</v>
      </c>
      <c r="B109" s="148" t="s">
        <v>8399</v>
      </c>
      <c r="C109" s="148" t="s">
        <v>8213</v>
      </c>
      <c r="D109" s="148" t="s">
        <v>8213</v>
      </c>
      <c r="E109" s="148" t="s">
        <v>17181</v>
      </c>
      <c r="F109" s="453" t="s">
        <v>17022</v>
      </c>
      <c r="G109" s="453" t="s">
        <v>17023</v>
      </c>
      <c r="H109" s="579">
        <v>0</v>
      </c>
      <c r="I109" s="580">
        <v>0</v>
      </c>
      <c r="J109" s="579">
        <v>0</v>
      </c>
      <c r="K109" s="580">
        <v>0</v>
      </c>
      <c r="L109" s="579">
        <v>0</v>
      </c>
      <c r="M109" s="580">
        <v>0</v>
      </c>
      <c r="N109" s="579">
        <v>0</v>
      </c>
      <c r="O109" s="580">
        <v>0</v>
      </c>
      <c r="P109" s="579">
        <v>0</v>
      </c>
      <c r="Q109" s="580">
        <v>0</v>
      </c>
      <c r="R109" s="579">
        <v>0</v>
      </c>
      <c r="S109" s="580">
        <v>0</v>
      </c>
      <c r="T109" s="587">
        <v>0</v>
      </c>
      <c r="U109" s="579">
        <v>0</v>
      </c>
      <c r="V109" s="580">
        <v>0</v>
      </c>
      <c r="W109" s="587">
        <v>0</v>
      </c>
      <c r="X109" s="579">
        <v>0</v>
      </c>
      <c r="Y109" s="580">
        <v>0</v>
      </c>
      <c r="Z109" s="579">
        <v>0</v>
      </c>
      <c r="AA109" s="580">
        <v>0</v>
      </c>
      <c r="AB109" s="579">
        <v>0</v>
      </c>
      <c r="AC109" s="581">
        <v>0</v>
      </c>
      <c r="AD109" s="26">
        <v>18051.939999999999</v>
      </c>
      <c r="AE109" s="580">
        <v>18051.940000000002</v>
      </c>
      <c r="AF109" s="587">
        <v>0</v>
      </c>
      <c r="AG109" s="26">
        <v>0</v>
      </c>
      <c r="AH109" s="580">
        <v>0</v>
      </c>
      <c r="AI109" s="587">
        <v>0</v>
      </c>
      <c r="AJ109" s="579">
        <v>0</v>
      </c>
      <c r="AK109" s="580">
        <v>0</v>
      </c>
      <c r="AL109" s="579">
        <v>0</v>
      </c>
      <c r="AM109" s="581">
        <v>0</v>
      </c>
      <c r="AN109" s="587">
        <v>0</v>
      </c>
      <c r="AO109" s="583">
        <v>18051.939999999999</v>
      </c>
      <c r="AP109" s="584">
        <v>18051.940000000002</v>
      </c>
      <c r="AQ109" s="585">
        <v>18051.940000000002</v>
      </c>
      <c r="AR109" s="586">
        <v>0</v>
      </c>
      <c r="AS109" s="583">
        <v>0</v>
      </c>
      <c r="AT109" s="584">
        <v>0</v>
      </c>
      <c r="AU109" s="585">
        <v>0</v>
      </c>
      <c r="AV109" s="587">
        <v>0</v>
      </c>
      <c r="AW109" s="583">
        <v>18051.939999999999</v>
      </c>
      <c r="AX109" s="583">
        <v>18051.940000000002</v>
      </c>
      <c r="AY109" s="585">
        <v>18051.940000000002</v>
      </c>
      <c r="AZ109" s="586">
        <v>0</v>
      </c>
    </row>
    <row r="110" spans="1:52" x14ac:dyDescent="0.25">
      <c r="A110" s="148" t="s">
        <v>8226</v>
      </c>
      <c r="B110" s="148" t="s">
        <v>8269</v>
      </c>
      <c r="C110" s="148" t="s">
        <v>8213</v>
      </c>
      <c r="D110" s="148" t="s">
        <v>8213</v>
      </c>
      <c r="E110" s="148" t="s">
        <v>1936</v>
      </c>
      <c r="F110" s="453" t="s">
        <v>17022</v>
      </c>
      <c r="G110" s="453" t="s">
        <v>17023</v>
      </c>
      <c r="H110" s="579">
        <v>0</v>
      </c>
      <c r="I110" s="580">
        <v>0</v>
      </c>
      <c r="J110" s="579">
        <v>0</v>
      </c>
      <c r="K110" s="580">
        <v>0</v>
      </c>
      <c r="L110" s="579">
        <v>0</v>
      </c>
      <c r="M110" s="580">
        <v>0</v>
      </c>
      <c r="N110" s="579">
        <v>0</v>
      </c>
      <c r="O110" s="580">
        <v>0</v>
      </c>
      <c r="P110" s="579">
        <v>0</v>
      </c>
      <c r="Q110" s="580">
        <v>0</v>
      </c>
      <c r="R110" s="579">
        <v>0</v>
      </c>
      <c r="S110" s="580">
        <v>0</v>
      </c>
      <c r="T110" s="587">
        <v>0</v>
      </c>
      <c r="U110" s="579">
        <v>0</v>
      </c>
      <c r="V110" s="580">
        <v>0</v>
      </c>
      <c r="W110" s="587">
        <v>0</v>
      </c>
      <c r="X110" s="579">
        <v>0</v>
      </c>
      <c r="Y110" s="580">
        <v>0</v>
      </c>
      <c r="Z110" s="579">
        <v>0</v>
      </c>
      <c r="AA110" s="580">
        <v>0</v>
      </c>
      <c r="AB110" s="579">
        <v>0</v>
      </c>
      <c r="AC110" s="581">
        <v>0</v>
      </c>
      <c r="AD110" s="26">
        <v>564525.94999999995</v>
      </c>
      <c r="AE110" s="580">
        <v>564525.94999999995</v>
      </c>
      <c r="AF110" s="587">
        <v>0</v>
      </c>
      <c r="AG110" s="26">
        <v>0</v>
      </c>
      <c r="AH110" s="580">
        <v>0</v>
      </c>
      <c r="AI110" s="587">
        <v>0</v>
      </c>
      <c r="AJ110" s="579">
        <v>0</v>
      </c>
      <c r="AK110" s="580">
        <v>0</v>
      </c>
      <c r="AL110" s="579">
        <v>0</v>
      </c>
      <c r="AM110" s="581">
        <v>0</v>
      </c>
      <c r="AN110" s="587">
        <v>0</v>
      </c>
      <c r="AO110" s="583">
        <v>564525.94999999995</v>
      </c>
      <c r="AP110" s="584">
        <v>564525.94999999995</v>
      </c>
      <c r="AQ110" s="585">
        <v>564525.94999999995</v>
      </c>
      <c r="AR110" s="586">
        <v>0</v>
      </c>
      <c r="AS110" s="583">
        <v>0</v>
      </c>
      <c r="AT110" s="584">
        <v>0</v>
      </c>
      <c r="AU110" s="585">
        <v>0</v>
      </c>
      <c r="AV110" s="587">
        <v>0</v>
      </c>
      <c r="AW110" s="583">
        <v>564525.94999999995</v>
      </c>
      <c r="AX110" s="583">
        <v>564525.94999999995</v>
      </c>
      <c r="AY110" s="585">
        <v>564525.94999999995</v>
      </c>
      <c r="AZ110" s="586">
        <v>0</v>
      </c>
    </row>
    <row r="111" spans="1:52" x14ac:dyDescent="0.25">
      <c r="A111" s="148" t="s">
        <v>8226</v>
      </c>
      <c r="B111" s="148" t="s">
        <v>8402</v>
      </c>
      <c r="C111" s="148" t="s">
        <v>8213</v>
      </c>
      <c r="D111" s="148" t="s">
        <v>8213</v>
      </c>
      <c r="E111" s="148" t="s">
        <v>17182</v>
      </c>
      <c r="F111" s="453" t="s">
        <v>17022</v>
      </c>
      <c r="G111" s="453" t="s">
        <v>17023</v>
      </c>
      <c r="H111" s="579">
        <v>0</v>
      </c>
      <c r="I111" s="580">
        <v>0</v>
      </c>
      <c r="J111" s="579">
        <v>0</v>
      </c>
      <c r="K111" s="580">
        <v>0</v>
      </c>
      <c r="L111" s="579">
        <v>0</v>
      </c>
      <c r="M111" s="580">
        <v>0</v>
      </c>
      <c r="N111" s="579">
        <v>0</v>
      </c>
      <c r="O111" s="580">
        <v>0</v>
      </c>
      <c r="P111" s="579">
        <v>0</v>
      </c>
      <c r="Q111" s="580">
        <v>0</v>
      </c>
      <c r="R111" s="579">
        <v>0</v>
      </c>
      <c r="S111" s="580">
        <v>0</v>
      </c>
      <c r="T111" s="587">
        <v>0</v>
      </c>
      <c r="U111" s="579">
        <v>0</v>
      </c>
      <c r="V111" s="580">
        <v>0</v>
      </c>
      <c r="W111" s="587">
        <v>0</v>
      </c>
      <c r="X111" s="579">
        <v>0</v>
      </c>
      <c r="Y111" s="580">
        <v>0</v>
      </c>
      <c r="Z111" s="579">
        <v>0</v>
      </c>
      <c r="AA111" s="580">
        <v>0</v>
      </c>
      <c r="AB111" s="579">
        <v>0</v>
      </c>
      <c r="AC111" s="581">
        <v>0</v>
      </c>
      <c r="AD111" s="26">
        <v>173974.15</v>
      </c>
      <c r="AE111" s="580">
        <v>173974.14999999997</v>
      </c>
      <c r="AF111" s="587">
        <v>0</v>
      </c>
      <c r="AG111" s="26">
        <v>0</v>
      </c>
      <c r="AH111" s="580">
        <v>0</v>
      </c>
      <c r="AI111" s="587">
        <v>0</v>
      </c>
      <c r="AJ111" s="579">
        <v>0</v>
      </c>
      <c r="AK111" s="580">
        <v>0</v>
      </c>
      <c r="AL111" s="579">
        <v>0</v>
      </c>
      <c r="AM111" s="581">
        <v>0</v>
      </c>
      <c r="AN111" s="587">
        <v>0</v>
      </c>
      <c r="AO111" s="583">
        <v>173974.15</v>
      </c>
      <c r="AP111" s="584">
        <v>173974.14999999997</v>
      </c>
      <c r="AQ111" s="585">
        <v>173974.14999999997</v>
      </c>
      <c r="AR111" s="586">
        <v>0</v>
      </c>
      <c r="AS111" s="583">
        <v>0</v>
      </c>
      <c r="AT111" s="584">
        <v>0</v>
      </c>
      <c r="AU111" s="585">
        <v>0</v>
      </c>
      <c r="AV111" s="587">
        <v>0</v>
      </c>
      <c r="AW111" s="583">
        <v>173974.15</v>
      </c>
      <c r="AX111" s="583">
        <v>173974.14999999997</v>
      </c>
      <c r="AY111" s="585">
        <v>173974.14999999997</v>
      </c>
      <c r="AZ111" s="586">
        <v>0</v>
      </c>
    </row>
    <row r="112" spans="1:52" x14ac:dyDescent="0.25">
      <c r="A112" s="148" t="s">
        <v>8226</v>
      </c>
      <c r="B112" s="148" t="s">
        <v>8228</v>
      </c>
      <c r="C112" s="148" t="s">
        <v>8213</v>
      </c>
      <c r="D112" s="148" t="s">
        <v>8213</v>
      </c>
      <c r="E112" s="148" t="s">
        <v>194</v>
      </c>
      <c r="F112" s="453" t="s">
        <v>17022</v>
      </c>
      <c r="G112" s="453" t="s">
        <v>17023</v>
      </c>
      <c r="H112" s="579">
        <v>0</v>
      </c>
      <c r="I112" s="580">
        <v>0</v>
      </c>
      <c r="J112" s="579">
        <v>0</v>
      </c>
      <c r="K112" s="580">
        <v>0</v>
      </c>
      <c r="L112" s="579">
        <v>0</v>
      </c>
      <c r="M112" s="580">
        <v>0</v>
      </c>
      <c r="N112" s="579">
        <v>3935.76</v>
      </c>
      <c r="O112" s="580">
        <v>0</v>
      </c>
      <c r="P112" s="579">
        <v>0</v>
      </c>
      <c r="Q112" s="580">
        <v>0</v>
      </c>
      <c r="R112" s="579">
        <v>0</v>
      </c>
      <c r="S112" s="580">
        <v>0</v>
      </c>
      <c r="T112" s="587">
        <v>0</v>
      </c>
      <c r="U112" s="579">
        <v>0</v>
      </c>
      <c r="V112" s="580">
        <v>0</v>
      </c>
      <c r="W112" s="587">
        <v>0</v>
      </c>
      <c r="X112" s="579">
        <v>0</v>
      </c>
      <c r="Y112" s="580">
        <v>0</v>
      </c>
      <c r="Z112" s="579">
        <v>0</v>
      </c>
      <c r="AA112" s="580">
        <v>0</v>
      </c>
      <c r="AB112" s="579">
        <v>0</v>
      </c>
      <c r="AC112" s="581">
        <v>0</v>
      </c>
      <c r="AD112" s="26">
        <v>55050.720000000001</v>
      </c>
      <c r="AE112" s="580">
        <v>55050.719999999994</v>
      </c>
      <c r="AF112" s="587">
        <v>0</v>
      </c>
      <c r="AG112" s="26">
        <v>0</v>
      </c>
      <c r="AH112" s="580">
        <v>0</v>
      </c>
      <c r="AI112" s="587">
        <v>0</v>
      </c>
      <c r="AJ112" s="579">
        <v>0</v>
      </c>
      <c r="AK112" s="580">
        <v>0</v>
      </c>
      <c r="AL112" s="579">
        <v>0</v>
      </c>
      <c r="AM112" s="581">
        <v>0</v>
      </c>
      <c r="AN112" s="587">
        <v>0</v>
      </c>
      <c r="AO112" s="583">
        <v>58986.48</v>
      </c>
      <c r="AP112" s="584">
        <v>55050.719999999994</v>
      </c>
      <c r="AQ112" s="585">
        <v>55050.719999999994</v>
      </c>
      <c r="AR112" s="586">
        <v>0</v>
      </c>
      <c r="AS112" s="583">
        <v>0</v>
      </c>
      <c r="AT112" s="584">
        <v>0</v>
      </c>
      <c r="AU112" s="585">
        <v>0</v>
      </c>
      <c r="AV112" s="587">
        <v>0</v>
      </c>
      <c r="AW112" s="583">
        <v>58986.48</v>
      </c>
      <c r="AX112" s="583">
        <v>55050.719999999994</v>
      </c>
      <c r="AY112" s="585">
        <v>55050.719999999994</v>
      </c>
      <c r="AZ112" s="586">
        <v>0</v>
      </c>
    </row>
    <row r="113" spans="1:52" x14ac:dyDescent="0.25">
      <c r="A113" s="148" t="s">
        <v>8226</v>
      </c>
      <c r="B113" s="148" t="s">
        <v>8233</v>
      </c>
      <c r="C113" s="148" t="s">
        <v>8213</v>
      </c>
      <c r="D113" s="148" t="s">
        <v>8213</v>
      </c>
      <c r="E113" s="148" t="s">
        <v>17151</v>
      </c>
      <c r="F113" s="453" t="s">
        <v>17022</v>
      </c>
      <c r="G113" s="453" t="s">
        <v>17023</v>
      </c>
      <c r="H113" s="579">
        <v>0</v>
      </c>
      <c r="I113" s="580">
        <v>0</v>
      </c>
      <c r="J113" s="579">
        <v>0</v>
      </c>
      <c r="K113" s="580">
        <v>0</v>
      </c>
      <c r="L113" s="579">
        <v>0</v>
      </c>
      <c r="M113" s="580">
        <v>0</v>
      </c>
      <c r="N113" s="579">
        <v>0</v>
      </c>
      <c r="O113" s="580">
        <v>0</v>
      </c>
      <c r="P113" s="579">
        <v>0</v>
      </c>
      <c r="Q113" s="580">
        <v>0</v>
      </c>
      <c r="R113" s="579">
        <v>0</v>
      </c>
      <c r="S113" s="580">
        <v>0</v>
      </c>
      <c r="T113" s="587">
        <v>0</v>
      </c>
      <c r="U113" s="579">
        <v>0</v>
      </c>
      <c r="V113" s="580">
        <v>0</v>
      </c>
      <c r="W113" s="587">
        <v>0</v>
      </c>
      <c r="X113" s="579">
        <v>0</v>
      </c>
      <c r="Y113" s="580">
        <v>0</v>
      </c>
      <c r="Z113" s="579">
        <v>0</v>
      </c>
      <c r="AA113" s="580">
        <v>0</v>
      </c>
      <c r="AB113" s="579">
        <v>0</v>
      </c>
      <c r="AC113" s="581">
        <v>0</v>
      </c>
      <c r="AD113" s="26">
        <v>309826.15000000002</v>
      </c>
      <c r="AE113" s="580">
        <v>309826.14999999997</v>
      </c>
      <c r="AF113" s="587">
        <v>0</v>
      </c>
      <c r="AG113" s="26">
        <v>0</v>
      </c>
      <c r="AH113" s="580">
        <v>0</v>
      </c>
      <c r="AI113" s="587">
        <v>0</v>
      </c>
      <c r="AJ113" s="579">
        <v>0</v>
      </c>
      <c r="AK113" s="580">
        <v>0</v>
      </c>
      <c r="AL113" s="579">
        <v>0</v>
      </c>
      <c r="AM113" s="581">
        <v>0</v>
      </c>
      <c r="AN113" s="587">
        <v>0</v>
      </c>
      <c r="AO113" s="583">
        <v>309826.15000000002</v>
      </c>
      <c r="AP113" s="584">
        <v>309826.14999999997</v>
      </c>
      <c r="AQ113" s="585">
        <v>309826.14999999997</v>
      </c>
      <c r="AR113" s="586">
        <v>0</v>
      </c>
      <c r="AS113" s="583">
        <v>0</v>
      </c>
      <c r="AT113" s="584">
        <v>0</v>
      </c>
      <c r="AU113" s="585">
        <v>0</v>
      </c>
      <c r="AV113" s="587">
        <v>0</v>
      </c>
      <c r="AW113" s="583">
        <v>309826.15000000002</v>
      </c>
      <c r="AX113" s="583">
        <v>309826.14999999997</v>
      </c>
      <c r="AY113" s="585">
        <v>309826.14999999997</v>
      </c>
      <c r="AZ113" s="586">
        <v>0</v>
      </c>
    </row>
    <row r="114" spans="1:52" x14ac:dyDescent="0.25">
      <c r="A114" s="148" t="s">
        <v>8226</v>
      </c>
      <c r="B114" s="148" t="s">
        <v>8266</v>
      </c>
      <c r="C114" s="148" t="s">
        <v>8213</v>
      </c>
      <c r="D114" s="148" t="s">
        <v>8213</v>
      </c>
      <c r="E114" s="148" t="s">
        <v>17152</v>
      </c>
      <c r="F114" s="453" t="s">
        <v>17022</v>
      </c>
      <c r="G114" s="453" t="s">
        <v>17023</v>
      </c>
      <c r="H114" s="579">
        <v>0</v>
      </c>
      <c r="I114" s="580">
        <v>0</v>
      </c>
      <c r="J114" s="579">
        <v>0</v>
      </c>
      <c r="K114" s="580">
        <v>0</v>
      </c>
      <c r="L114" s="579">
        <v>0</v>
      </c>
      <c r="M114" s="580">
        <v>0</v>
      </c>
      <c r="N114" s="579">
        <v>0</v>
      </c>
      <c r="O114" s="580">
        <v>0</v>
      </c>
      <c r="P114" s="579">
        <v>0</v>
      </c>
      <c r="Q114" s="580">
        <v>0</v>
      </c>
      <c r="R114" s="579">
        <v>0</v>
      </c>
      <c r="S114" s="580">
        <v>0</v>
      </c>
      <c r="T114" s="587">
        <v>0</v>
      </c>
      <c r="U114" s="579">
        <v>0</v>
      </c>
      <c r="V114" s="580">
        <v>0</v>
      </c>
      <c r="W114" s="587">
        <v>0</v>
      </c>
      <c r="X114" s="579">
        <v>0</v>
      </c>
      <c r="Y114" s="580">
        <v>0</v>
      </c>
      <c r="Z114" s="579">
        <v>0</v>
      </c>
      <c r="AA114" s="580">
        <v>0</v>
      </c>
      <c r="AB114" s="579">
        <v>0</v>
      </c>
      <c r="AC114" s="581">
        <v>0</v>
      </c>
      <c r="AD114" s="26">
        <v>34940.75</v>
      </c>
      <c r="AE114" s="580">
        <v>34940.75</v>
      </c>
      <c r="AF114" s="587">
        <v>0</v>
      </c>
      <c r="AG114" s="26">
        <v>0</v>
      </c>
      <c r="AH114" s="580">
        <v>0</v>
      </c>
      <c r="AI114" s="587">
        <v>0</v>
      </c>
      <c r="AJ114" s="579">
        <v>0</v>
      </c>
      <c r="AK114" s="580">
        <v>0</v>
      </c>
      <c r="AL114" s="579">
        <v>0</v>
      </c>
      <c r="AM114" s="581">
        <v>0</v>
      </c>
      <c r="AN114" s="587">
        <v>0</v>
      </c>
      <c r="AO114" s="583">
        <v>34940.75</v>
      </c>
      <c r="AP114" s="584">
        <v>34940.75</v>
      </c>
      <c r="AQ114" s="585">
        <v>34940.75</v>
      </c>
      <c r="AR114" s="586">
        <v>0</v>
      </c>
      <c r="AS114" s="583">
        <v>0</v>
      </c>
      <c r="AT114" s="584">
        <v>0</v>
      </c>
      <c r="AU114" s="585">
        <v>0</v>
      </c>
      <c r="AV114" s="587">
        <v>0</v>
      </c>
      <c r="AW114" s="583">
        <v>34940.75</v>
      </c>
      <c r="AX114" s="583">
        <v>34940.75</v>
      </c>
      <c r="AY114" s="585">
        <v>34940.75</v>
      </c>
      <c r="AZ114" s="586">
        <v>0</v>
      </c>
    </row>
    <row r="115" spans="1:52" x14ac:dyDescent="0.25">
      <c r="A115" s="148" t="s">
        <v>8226</v>
      </c>
      <c r="B115" s="148" t="s">
        <v>8267</v>
      </c>
      <c r="C115" s="148" t="s">
        <v>8213</v>
      </c>
      <c r="D115" s="148" t="s">
        <v>8213</v>
      </c>
      <c r="E115" s="148" t="s">
        <v>17183</v>
      </c>
      <c r="F115" s="453" t="s">
        <v>17022</v>
      </c>
      <c r="G115" s="453" t="s">
        <v>17023</v>
      </c>
      <c r="H115" s="579">
        <v>0</v>
      </c>
      <c r="I115" s="580">
        <v>0</v>
      </c>
      <c r="J115" s="579">
        <v>0</v>
      </c>
      <c r="K115" s="580">
        <v>0</v>
      </c>
      <c r="L115" s="579">
        <v>0</v>
      </c>
      <c r="M115" s="580">
        <v>0</v>
      </c>
      <c r="N115" s="579">
        <v>0</v>
      </c>
      <c r="O115" s="580">
        <v>0</v>
      </c>
      <c r="P115" s="579">
        <v>0</v>
      </c>
      <c r="Q115" s="580">
        <v>0</v>
      </c>
      <c r="R115" s="579">
        <v>0</v>
      </c>
      <c r="S115" s="580">
        <v>0</v>
      </c>
      <c r="T115" s="587">
        <v>0</v>
      </c>
      <c r="U115" s="579">
        <v>0</v>
      </c>
      <c r="V115" s="580">
        <v>0</v>
      </c>
      <c r="W115" s="587">
        <v>0</v>
      </c>
      <c r="X115" s="579">
        <v>0</v>
      </c>
      <c r="Y115" s="580">
        <v>0</v>
      </c>
      <c r="Z115" s="579">
        <v>0</v>
      </c>
      <c r="AA115" s="580">
        <v>0</v>
      </c>
      <c r="AB115" s="579">
        <v>0</v>
      </c>
      <c r="AC115" s="581">
        <v>0</v>
      </c>
      <c r="AD115" s="26">
        <v>353216.59</v>
      </c>
      <c r="AE115" s="580">
        <v>353216.58999999927</v>
      </c>
      <c r="AF115" s="587">
        <v>0</v>
      </c>
      <c r="AG115" s="26">
        <v>0</v>
      </c>
      <c r="AH115" s="580">
        <v>0</v>
      </c>
      <c r="AI115" s="587">
        <v>0</v>
      </c>
      <c r="AJ115" s="579">
        <v>0</v>
      </c>
      <c r="AK115" s="580">
        <v>0</v>
      </c>
      <c r="AL115" s="579">
        <v>0</v>
      </c>
      <c r="AM115" s="581">
        <v>0</v>
      </c>
      <c r="AN115" s="587">
        <v>0</v>
      </c>
      <c r="AO115" s="583">
        <v>353216.59</v>
      </c>
      <c r="AP115" s="584">
        <v>353216.58999999927</v>
      </c>
      <c r="AQ115" s="585">
        <v>353216.58999999927</v>
      </c>
      <c r="AR115" s="586">
        <v>0</v>
      </c>
      <c r="AS115" s="583">
        <v>0</v>
      </c>
      <c r="AT115" s="584">
        <v>0</v>
      </c>
      <c r="AU115" s="585">
        <v>0</v>
      </c>
      <c r="AV115" s="587">
        <v>0</v>
      </c>
      <c r="AW115" s="583">
        <v>353216.59</v>
      </c>
      <c r="AX115" s="583">
        <v>353216.58999999927</v>
      </c>
      <c r="AY115" s="585">
        <v>353216.58999999927</v>
      </c>
      <c r="AZ115" s="586">
        <v>0</v>
      </c>
    </row>
    <row r="116" spans="1:52" x14ac:dyDescent="0.25">
      <c r="A116" s="148" t="s">
        <v>8226</v>
      </c>
      <c r="B116" s="148" t="s">
        <v>8440</v>
      </c>
      <c r="C116" s="148" t="s">
        <v>8213</v>
      </c>
      <c r="D116" s="148" t="s">
        <v>8213</v>
      </c>
      <c r="E116" s="148" t="s">
        <v>1956</v>
      </c>
      <c r="F116" s="453" t="s">
        <v>17022</v>
      </c>
      <c r="G116" s="453" t="s">
        <v>17023</v>
      </c>
      <c r="H116" s="579">
        <v>0</v>
      </c>
      <c r="I116" s="580">
        <v>0</v>
      </c>
      <c r="J116" s="579">
        <v>0</v>
      </c>
      <c r="K116" s="580">
        <v>0</v>
      </c>
      <c r="L116" s="579">
        <v>0</v>
      </c>
      <c r="M116" s="580">
        <v>0</v>
      </c>
      <c r="N116" s="579">
        <v>0</v>
      </c>
      <c r="O116" s="580">
        <v>0</v>
      </c>
      <c r="P116" s="579">
        <v>0</v>
      </c>
      <c r="Q116" s="580">
        <v>0</v>
      </c>
      <c r="R116" s="579">
        <v>0</v>
      </c>
      <c r="S116" s="580">
        <v>0</v>
      </c>
      <c r="T116" s="587">
        <v>0</v>
      </c>
      <c r="U116" s="579">
        <v>0</v>
      </c>
      <c r="V116" s="580">
        <v>0</v>
      </c>
      <c r="W116" s="587">
        <v>0</v>
      </c>
      <c r="X116" s="579">
        <v>0</v>
      </c>
      <c r="Y116" s="580">
        <v>0</v>
      </c>
      <c r="Z116" s="579">
        <v>0</v>
      </c>
      <c r="AA116" s="580">
        <v>0</v>
      </c>
      <c r="AB116" s="579">
        <v>0</v>
      </c>
      <c r="AC116" s="581">
        <v>0</v>
      </c>
      <c r="AD116" s="26">
        <v>507320.65</v>
      </c>
      <c r="AE116" s="580">
        <v>507320.64999999991</v>
      </c>
      <c r="AF116" s="587">
        <v>0</v>
      </c>
      <c r="AG116" s="26">
        <v>0</v>
      </c>
      <c r="AH116" s="580">
        <v>0</v>
      </c>
      <c r="AI116" s="587">
        <v>0</v>
      </c>
      <c r="AJ116" s="579">
        <v>0</v>
      </c>
      <c r="AK116" s="580">
        <v>0</v>
      </c>
      <c r="AL116" s="579">
        <v>0</v>
      </c>
      <c r="AM116" s="581">
        <v>0</v>
      </c>
      <c r="AN116" s="587">
        <v>0</v>
      </c>
      <c r="AO116" s="583">
        <v>507320.65</v>
      </c>
      <c r="AP116" s="584">
        <v>507320.64999999991</v>
      </c>
      <c r="AQ116" s="585">
        <v>507320.64999999991</v>
      </c>
      <c r="AR116" s="586">
        <v>0</v>
      </c>
      <c r="AS116" s="583">
        <v>0</v>
      </c>
      <c r="AT116" s="584">
        <v>0</v>
      </c>
      <c r="AU116" s="585">
        <v>0</v>
      </c>
      <c r="AV116" s="587">
        <v>0</v>
      </c>
      <c r="AW116" s="583">
        <v>507320.65</v>
      </c>
      <c r="AX116" s="583">
        <v>507320.64999999991</v>
      </c>
      <c r="AY116" s="585">
        <v>507320.64999999991</v>
      </c>
      <c r="AZ116" s="586">
        <v>0</v>
      </c>
    </row>
    <row r="117" spans="1:52" x14ac:dyDescent="0.25">
      <c r="A117" s="148" t="s">
        <v>8226</v>
      </c>
      <c r="B117" s="148" t="s">
        <v>8482</v>
      </c>
      <c r="C117" s="148" t="s">
        <v>8213</v>
      </c>
      <c r="D117" s="148" t="s">
        <v>8213</v>
      </c>
      <c r="E117" s="148" t="s">
        <v>1961</v>
      </c>
      <c r="F117" s="453" t="s">
        <v>17022</v>
      </c>
      <c r="G117" s="453" t="s">
        <v>17023</v>
      </c>
      <c r="H117" s="579">
        <v>0</v>
      </c>
      <c r="I117" s="580">
        <v>0</v>
      </c>
      <c r="J117" s="579">
        <v>0</v>
      </c>
      <c r="K117" s="580">
        <v>0</v>
      </c>
      <c r="L117" s="579">
        <v>0</v>
      </c>
      <c r="M117" s="580">
        <v>0</v>
      </c>
      <c r="N117" s="579">
        <v>0</v>
      </c>
      <c r="O117" s="580">
        <v>0</v>
      </c>
      <c r="P117" s="579">
        <v>0</v>
      </c>
      <c r="Q117" s="580">
        <v>0</v>
      </c>
      <c r="R117" s="579">
        <v>0</v>
      </c>
      <c r="S117" s="580">
        <v>0</v>
      </c>
      <c r="T117" s="587">
        <v>0</v>
      </c>
      <c r="U117" s="579">
        <v>0</v>
      </c>
      <c r="V117" s="580">
        <v>0</v>
      </c>
      <c r="W117" s="587">
        <v>0</v>
      </c>
      <c r="X117" s="579">
        <v>0</v>
      </c>
      <c r="Y117" s="580">
        <v>0</v>
      </c>
      <c r="Z117" s="579">
        <v>0</v>
      </c>
      <c r="AA117" s="580">
        <v>0</v>
      </c>
      <c r="AB117" s="579">
        <v>0</v>
      </c>
      <c r="AC117" s="581">
        <v>0</v>
      </c>
      <c r="AD117" s="26">
        <v>566011.9</v>
      </c>
      <c r="AE117" s="580">
        <v>566011.90000000072</v>
      </c>
      <c r="AF117" s="587">
        <v>0</v>
      </c>
      <c r="AG117" s="26">
        <v>0</v>
      </c>
      <c r="AH117" s="580">
        <v>0</v>
      </c>
      <c r="AI117" s="587">
        <v>0</v>
      </c>
      <c r="AJ117" s="579">
        <v>0</v>
      </c>
      <c r="AK117" s="580">
        <v>0</v>
      </c>
      <c r="AL117" s="579">
        <v>0</v>
      </c>
      <c r="AM117" s="581">
        <v>0</v>
      </c>
      <c r="AN117" s="587">
        <v>0</v>
      </c>
      <c r="AO117" s="583">
        <v>566011.9</v>
      </c>
      <c r="AP117" s="584">
        <v>566011.90000000072</v>
      </c>
      <c r="AQ117" s="585">
        <v>566011.90000000072</v>
      </c>
      <c r="AR117" s="586">
        <v>0</v>
      </c>
      <c r="AS117" s="583">
        <v>0</v>
      </c>
      <c r="AT117" s="584">
        <v>0</v>
      </c>
      <c r="AU117" s="585">
        <v>0</v>
      </c>
      <c r="AV117" s="587">
        <v>0</v>
      </c>
      <c r="AW117" s="583">
        <v>566011.9</v>
      </c>
      <c r="AX117" s="583">
        <v>566011.90000000072</v>
      </c>
      <c r="AY117" s="585">
        <v>566011.90000000072</v>
      </c>
      <c r="AZ117" s="586">
        <v>0</v>
      </c>
    </row>
    <row r="118" spans="1:52" x14ac:dyDescent="0.25">
      <c r="A118" s="148" t="s">
        <v>8226</v>
      </c>
      <c r="B118" s="148" t="s">
        <v>8254</v>
      </c>
      <c r="C118" s="148" t="s">
        <v>8213</v>
      </c>
      <c r="D118" s="148" t="s">
        <v>8213</v>
      </c>
      <c r="E118" s="148" t="s">
        <v>17184</v>
      </c>
      <c r="F118" s="453" t="s">
        <v>17022</v>
      </c>
      <c r="G118" s="453" t="s">
        <v>17023</v>
      </c>
      <c r="H118" s="579">
        <v>0</v>
      </c>
      <c r="I118" s="580">
        <v>0</v>
      </c>
      <c r="J118" s="579">
        <v>0</v>
      </c>
      <c r="K118" s="580">
        <v>0</v>
      </c>
      <c r="L118" s="579">
        <v>0</v>
      </c>
      <c r="M118" s="580">
        <v>0</v>
      </c>
      <c r="N118" s="579">
        <v>0</v>
      </c>
      <c r="O118" s="580">
        <v>0</v>
      </c>
      <c r="P118" s="579">
        <v>0</v>
      </c>
      <c r="Q118" s="580">
        <v>0</v>
      </c>
      <c r="R118" s="579">
        <v>0</v>
      </c>
      <c r="S118" s="580">
        <v>0</v>
      </c>
      <c r="T118" s="587">
        <v>0</v>
      </c>
      <c r="U118" s="579">
        <v>0</v>
      </c>
      <c r="V118" s="580">
        <v>0</v>
      </c>
      <c r="W118" s="587">
        <v>0</v>
      </c>
      <c r="X118" s="579">
        <v>0</v>
      </c>
      <c r="Y118" s="580">
        <v>0</v>
      </c>
      <c r="Z118" s="579">
        <v>0</v>
      </c>
      <c r="AA118" s="580">
        <v>0</v>
      </c>
      <c r="AB118" s="579">
        <v>0</v>
      </c>
      <c r="AC118" s="581">
        <v>0</v>
      </c>
      <c r="AD118" s="26">
        <v>111438.43</v>
      </c>
      <c r="AE118" s="580">
        <v>111438.43000000002</v>
      </c>
      <c r="AF118" s="587">
        <v>0</v>
      </c>
      <c r="AG118" s="26">
        <v>0</v>
      </c>
      <c r="AH118" s="580">
        <v>0</v>
      </c>
      <c r="AI118" s="587">
        <v>0</v>
      </c>
      <c r="AJ118" s="579">
        <v>0</v>
      </c>
      <c r="AK118" s="580">
        <v>0</v>
      </c>
      <c r="AL118" s="579">
        <v>0</v>
      </c>
      <c r="AM118" s="581">
        <v>0</v>
      </c>
      <c r="AN118" s="587">
        <v>0</v>
      </c>
      <c r="AO118" s="583">
        <v>111438.43</v>
      </c>
      <c r="AP118" s="584">
        <v>111438.43000000002</v>
      </c>
      <c r="AQ118" s="585">
        <v>111438.43000000002</v>
      </c>
      <c r="AR118" s="586">
        <v>0</v>
      </c>
      <c r="AS118" s="583">
        <v>0</v>
      </c>
      <c r="AT118" s="584">
        <v>0</v>
      </c>
      <c r="AU118" s="585">
        <v>0</v>
      </c>
      <c r="AV118" s="587">
        <v>0</v>
      </c>
      <c r="AW118" s="583">
        <v>111438.43</v>
      </c>
      <c r="AX118" s="583">
        <v>111438.43000000002</v>
      </c>
      <c r="AY118" s="585">
        <v>111438.43000000002</v>
      </c>
      <c r="AZ118" s="586">
        <v>0</v>
      </c>
    </row>
    <row r="119" spans="1:52" x14ac:dyDescent="0.25">
      <c r="A119" s="148" t="s">
        <v>8226</v>
      </c>
      <c r="B119" s="148" t="s">
        <v>8490</v>
      </c>
      <c r="C119" s="148" t="s">
        <v>8213</v>
      </c>
      <c r="D119" s="148" t="s">
        <v>8213</v>
      </c>
      <c r="E119" s="148" t="s">
        <v>1972</v>
      </c>
      <c r="F119" s="453" t="s">
        <v>17022</v>
      </c>
      <c r="G119" s="453" t="s">
        <v>17023</v>
      </c>
      <c r="H119" s="579">
        <v>0</v>
      </c>
      <c r="I119" s="580">
        <v>0</v>
      </c>
      <c r="J119" s="579">
        <v>0</v>
      </c>
      <c r="K119" s="580">
        <v>0</v>
      </c>
      <c r="L119" s="579">
        <v>0</v>
      </c>
      <c r="M119" s="580">
        <v>0</v>
      </c>
      <c r="N119" s="579">
        <v>0</v>
      </c>
      <c r="O119" s="580">
        <v>0</v>
      </c>
      <c r="P119" s="579">
        <v>0</v>
      </c>
      <c r="Q119" s="580">
        <v>0</v>
      </c>
      <c r="R119" s="579">
        <v>0</v>
      </c>
      <c r="S119" s="580">
        <v>0</v>
      </c>
      <c r="T119" s="587">
        <v>0</v>
      </c>
      <c r="U119" s="579">
        <v>0</v>
      </c>
      <c r="V119" s="580">
        <v>0</v>
      </c>
      <c r="W119" s="587">
        <v>0</v>
      </c>
      <c r="X119" s="579">
        <v>0</v>
      </c>
      <c r="Y119" s="580">
        <v>0</v>
      </c>
      <c r="Z119" s="579">
        <v>0</v>
      </c>
      <c r="AA119" s="580">
        <v>0</v>
      </c>
      <c r="AB119" s="579">
        <v>0</v>
      </c>
      <c r="AC119" s="581">
        <v>0</v>
      </c>
      <c r="AD119" s="26">
        <v>433642.44</v>
      </c>
      <c r="AE119" s="580">
        <v>433642.44</v>
      </c>
      <c r="AF119" s="587">
        <v>0</v>
      </c>
      <c r="AG119" s="26">
        <v>0</v>
      </c>
      <c r="AH119" s="580">
        <v>0</v>
      </c>
      <c r="AI119" s="587">
        <v>0</v>
      </c>
      <c r="AJ119" s="579">
        <v>0</v>
      </c>
      <c r="AK119" s="580">
        <v>0</v>
      </c>
      <c r="AL119" s="579">
        <v>0</v>
      </c>
      <c r="AM119" s="581">
        <v>0</v>
      </c>
      <c r="AN119" s="587">
        <v>0</v>
      </c>
      <c r="AO119" s="583">
        <v>433642.44</v>
      </c>
      <c r="AP119" s="584">
        <v>433642.44</v>
      </c>
      <c r="AQ119" s="585">
        <v>433642.44</v>
      </c>
      <c r="AR119" s="586">
        <v>0</v>
      </c>
      <c r="AS119" s="583">
        <v>0</v>
      </c>
      <c r="AT119" s="584">
        <v>0</v>
      </c>
      <c r="AU119" s="585">
        <v>0</v>
      </c>
      <c r="AV119" s="587">
        <v>0</v>
      </c>
      <c r="AW119" s="583">
        <v>433642.44</v>
      </c>
      <c r="AX119" s="583">
        <v>433642.44</v>
      </c>
      <c r="AY119" s="585">
        <v>433642.44</v>
      </c>
      <c r="AZ119" s="586">
        <v>0</v>
      </c>
    </row>
    <row r="120" spans="1:52" x14ac:dyDescent="0.25">
      <c r="A120" s="148" t="s">
        <v>8226</v>
      </c>
      <c r="B120" s="148" t="s">
        <v>8547</v>
      </c>
      <c r="C120" s="148" t="s">
        <v>8213</v>
      </c>
      <c r="D120" s="148" t="s">
        <v>8213</v>
      </c>
      <c r="E120" s="148" t="s">
        <v>17069</v>
      </c>
      <c r="F120" s="453" t="s">
        <v>17022</v>
      </c>
      <c r="G120" s="453" t="s">
        <v>17023</v>
      </c>
      <c r="H120" s="579">
        <v>0</v>
      </c>
      <c r="I120" s="580">
        <v>0</v>
      </c>
      <c r="J120" s="579">
        <v>0</v>
      </c>
      <c r="K120" s="580">
        <v>0</v>
      </c>
      <c r="L120" s="579">
        <v>0</v>
      </c>
      <c r="M120" s="580">
        <v>0</v>
      </c>
      <c r="N120" s="579">
        <v>0</v>
      </c>
      <c r="O120" s="580">
        <v>0</v>
      </c>
      <c r="P120" s="579">
        <v>0</v>
      </c>
      <c r="Q120" s="580">
        <v>0</v>
      </c>
      <c r="R120" s="579">
        <v>139074.79999999999</v>
      </c>
      <c r="S120" s="580">
        <v>139074.80000000002</v>
      </c>
      <c r="T120" s="587">
        <v>0</v>
      </c>
      <c r="U120" s="579">
        <v>0</v>
      </c>
      <c r="V120" s="580">
        <v>0</v>
      </c>
      <c r="W120" s="587">
        <v>0</v>
      </c>
      <c r="X120" s="579">
        <v>0</v>
      </c>
      <c r="Y120" s="580">
        <v>0</v>
      </c>
      <c r="Z120" s="579">
        <v>0</v>
      </c>
      <c r="AA120" s="580">
        <v>0</v>
      </c>
      <c r="AB120" s="579">
        <v>0</v>
      </c>
      <c r="AC120" s="581">
        <v>0</v>
      </c>
      <c r="AD120" s="26">
        <v>709018.46</v>
      </c>
      <c r="AE120" s="580">
        <v>709018.46000000008</v>
      </c>
      <c r="AF120" s="587">
        <v>0</v>
      </c>
      <c r="AG120" s="26">
        <v>0</v>
      </c>
      <c r="AH120" s="580">
        <v>0</v>
      </c>
      <c r="AI120" s="587">
        <v>0</v>
      </c>
      <c r="AJ120" s="579">
        <v>0</v>
      </c>
      <c r="AK120" s="580">
        <v>0</v>
      </c>
      <c r="AL120" s="579">
        <v>0</v>
      </c>
      <c r="AM120" s="581">
        <v>0</v>
      </c>
      <c r="AN120" s="587">
        <v>0</v>
      </c>
      <c r="AO120" s="583">
        <v>848093.26</v>
      </c>
      <c r="AP120" s="584">
        <v>848093.26</v>
      </c>
      <c r="AQ120" s="585">
        <v>848093.26000000013</v>
      </c>
      <c r="AR120" s="586">
        <v>0</v>
      </c>
      <c r="AS120" s="583">
        <v>0</v>
      </c>
      <c r="AT120" s="584">
        <v>0</v>
      </c>
      <c r="AU120" s="585">
        <v>0</v>
      </c>
      <c r="AV120" s="587">
        <v>0</v>
      </c>
      <c r="AW120" s="583">
        <v>848093.26</v>
      </c>
      <c r="AX120" s="583">
        <v>848093.26</v>
      </c>
      <c r="AY120" s="585">
        <v>848093.26000000013</v>
      </c>
      <c r="AZ120" s="586">
        <v>0</v>
      </c>
    </row>
    <row r="121" spans="1:52" x14ac:dyDescent="0.25">
      <c r="A121" s="148" t="s">
        <v>8226</v>
      </c>
      <c r="B121" s="148" t="s">
        <v>8861</v>
      </c>
      <c r="C121" s="148" t="s">
        <v>8213</v>
      </c>
      <c r="D121" s="148" t="s">
        <v>8213</v>
      </c>
      <c r="E121" s="148" t="s">
        <v>1980</v>
      </c>
      <c r="F121" s="453" t="s">
        <v>17022</v>
      </c>
      <c r="G121" s="453" t="s">
        <v>17023</v>
      </c>
      <c r="H121" s="579">
        <v>0</v>
      </c>
      <c r="I121" s="580">
        <v>0</v>
      </c>
      <c r="J121" s="579">
        <v>0</v>
      </c>
      <c r="K121" s="580">
        <v>0</v>
      </c>
      <c r="L121" s="579">
        <v>0</v>
      </c>
      <c r="M121" s="580">
        <v>0</v>
      </c>
      <c r="N121" s="579">
        <v>0</v>
      </c>
      <c r="O121" s="580">
        <v>0</v>
      </c>
      <c r="P121" s="579">
        <v>0</v>
      </c>
      <c r="Q121" s="580">
        <v>0</v>
      </c>
      <c r="R121" s="579">
        <v>0</v>
      </c>
      <c r="S121" s="580">
        <v>0</v>
      </c>
      <c r="T121" s="587">
        <v>0</v>
      </c>
      <c r="U121" s="579">
        <v>0</v>
      </c>
      <c r="V121" s="580">
        <v>0</v>
      </c>
      <c r="W121" s="587">
        <v>0</v>
      </c>
      <c r="X121" s="579">
        <v>0</v>
      </c>
      <c r="Y121" s="580">
        <v>0</v>
      </c>
      <c r="Z121" s="579">
        <v>0</v>
      </c>
      <c r="AA121" s="580">
        <v>0</v>
      </c>
      <c r="AB121" s="579">
        <v>0</v>
      </c>
      <c r="AC121" s="581">
        <v>0</v>
      </c>
      <c r="AD121" s="26">
        <v>53002.98</v>
      </c>
      <c r="AE121" s="580">
        <v>53002.98000000001</v>
      </c>
      <c r="AF121" s="587">
        <v>0</v>
      </c>
      <c r="AG121" s="26">
        <v>0</v>
      </c>
      <c r="AH121" s="580">
        <v>0</v>
      </c>
      <c r="AI121" s="587">
        <v>0</v>
      </c>
      <c r="AJ121" s="579">
        <v>0</v>
      </c>
      <c r="AK121" s="580">
        <v>0</v>
      </c>
      <c r="AL121" s="579">
        <v>0</v>
      </c>
      <c r="AM121" s="581">
        <v>0</v>
      </c>
      <c r="AN121" s="587">
        <v>0</v>
      </c>
      <c r="AO121" s="583">
        <v>53002.98</v>
      </c>
      <c r="AP121" s="584">
        <v>53002.98000000001</v>
      </c>
      <c r="AQ121" s="585">
        <v>53002.98000000001</v>
      </c>
      <c r="AR121" s="586">
        <v>0</v>
      </c>
      <c r="AS121" s="583">
        <v>0</v>
      </c>
      <c r="AT121" s="584">
        <v>0</v>
      </c>
      <c r="AU121" s="585">
        <v>0</v>
      </c>
      <c r="AV121" s="587">
        <v>0</v>
      </c>
      <c r="AW121" s="583">
        <v>53002.98</v>
      </c>
      <c r="AX121" s="583">
        <v>53002.98000000001</v>
      </c>
      <c r="AY121" s="585">
        <v>53002.98000000001</v>
      </c>
      <c r="AZ121" s="586">
        <v>0</v>
      </c>
    </row>
    <row r="122" spans="1:52" x14ac:dyDescent="0.25">
      <c r="A122" s="148" t="s">
        <v>8226</v>
      </c>
      <c r="B122" s="148" t="s">
        <v>8585</v>
      </c>
      <c r="C122" s="148" t="s">
        <v>8213</v>
      </c>
      <c r="D122" s="148" t="s">
        <v>8213</v>
      </c>
      <c r="E122" s="148" t="s">
        <v>1983</v>
      </c>
      <c r="F122" s="453" t="s">
        <v>17022</v>
      </c>
      <c r="G122" s="453" t="s">
        <v>17023</v>
      </c>
      <c r="H122" s="579">
        <v>0</v>
      </c>
      <c r="I122" s="580">
        <v>0</v>
      </c>
      <c r="J122" s="579">
        <v>0</v>
      </c>
      <c r="K122" s="580">
        <v>0</v>
      </c>
      <c r="L122" s="579">
        <v>0</v>
      </c>
      <c r="M122" s="580">
        <v>0</v>
      </c>
      <c r="N122" s="579">
        <v>0</v>
      </c>
      <c r="O122" s="580">
        <v>0</v>
      </c>
      <c r="P122" s="579">
        <v>0</v>
      </c>
      <c r="Q122" s="580">
        <v>0</v>
      </c>
      <c r="R122" s="579">
        <v>0</v>
      </c>
      <c r="S122" s="580">
        <v>0</v>
      </c>
      <c r="T122" s="587">
        <v>0</v>
      </c>
      <c r="U122" s="579">
        <v>0</v>
      </c>
      <c r="V122" s="580">
        <v>0</v>
      </c>
      <c r="W122" s="587">
        <v>0</v>
      </c>
      <c r="X122" s="579">
        <v>0</v>
      </c>
      <c r="Y122" s="580">
        <v>0</v>
      </c>
      <c r="Z122" s="579">
        <v>0</v>
      </c>
      <c r="AA122" s="580">
        <v>0</v>
      </c>
      <c r="AB122" s="579">
        <v>2811268.94</v>
      </c>
      <c r="AC122" s="581">
        <v>2811268.94</v>
      </c>
      <c r="AD122" s="26">
        <v>3297247.09</v>
      </c>
      <c r="AE122" s="580">
        <v>3297247.0900000022</v>
      </c>
      <c r="AF122" s="587">
        <v>0</v>
      </c>
      <c r="AG122" s="26">
        <v>0</v>
      </c>
      <c r="AH122" s="580">
        <v>0</v>
      </c>
      <c r="AI122" s="587">
        <v>0</v>
      </c>
      <c r="AJ122" s="579">
        <v>0</v>
      </c>
      <c r="AK122" s="580">
        <v>0</v>
      </c>
      <c r="AL122" s="579">
        <v>0</v>
      </c>
      <c r="AM122" s="581">
        <v>0</v>
      </c>
      <c r="AN122" s="587">
        <v>0</v>
      </c>
      <c r="AO122" s="583">
        <v>6108516.0299999993</v>
      </c>
      <c r="AP122" s="584">
        <v>6108516.0300000021</v>
      </c>
      <c r="AQ122" s="585">
        <v>6108516.0300000021</v>
      </c>
      <c r="AR122" s="586">
        <v>0</v>
      </c>
      <c r="AS122" s="583">
        <v>0</v>
      </c>
      <c r="AT122" s="584">
        <v>0</v>
      </c>
      <c r="AU122" s="585">
        <v>0</v>
      </c>
      <c r="AV122" s="587">
        <v>0</v>
      </c>
      <c r="AW122" s="583">
        <v>6108516.0299999993</v>
      </c>
      <c r="AX122" s="583">
        <v>6108516.0300000021</v>
      </c>
      <c r="AY122" s="585">
        <v>6108516.0300000021</v>
      </c>
      <c r="AZ122" s="586">
        <v>0</v>
      </c>
    </row>
    <row r="123" spans="1:52" x14ac:dyDescent="0.25">
      <c r="A123" s="148" t="s">
        <v>8226</v>
      </c>
      <c r="B123" s="148" t="s">
        <v>8367</v>
      </c>
      <c r="C123" s="148" t="s">
        <v>8213</v>
      </c>
      <c r="D123" s="148" t="s">
        <v>8213</v>
      </c>
      <c r="E123" s="148" t="s">
        <v>1991</v>
      </c>
      <c r="F123" s="453" t="s">
        <v>17022</v>
      </c>
      <c r="G123" s="453" t="s">
        <v>17023</v>
      </c>
      <c r="H123" s="579">
        <v>0</v>
      </c>
      <c r="I123" s="580">
        <v>0</v>
      </c>
      <c r="J123" s="579">
        <v>0</v>
      </c>
      <c r="K123" s="580">
        <v>0</v>
      </c>
      <c r="L123" s="579">
        <v>0</v>
      </c>
      <c r="M123" s="580">
        <v>0</v>
      </c>
      <c r="N123" s="579">
        <v>0</v>
      </c>
      <c r="O123" s="580">
        <v>0</v>
      </c>
      <c r="P123" s="579">
        <v>0</v>
      </c>
      <c r="Q123" s="580">
        <v>0</v>
      </c>
      <c r="R123" s="579">
        <v>0</v>
      </c>
      <c r="S123" s="580">
        <v>0</v>
      </c>
      <c r="T123" s="587">
        <v>0</v>
      </c>
      <c r="U123" s="579">
        <v>0</v>
      </c>
      <c r="V123" s="580">
        <v>0</v>
      </c>
      <c r="W123" s="587">
        <v>0</v>
      </c>
      <c r="X123" s="579">
        <v>0</v>
      </c>
      <c r="Y123" s="580">
        <v>0</v>
      </c>
      <c r="Z123" s="579">
        <v>0</v>
      </c>
      <c r="AA123" s="580">
        <v>0</v>
      </c>
      <c r="AB123" s="579">
        <v>0</v>
      </c>
      <c r="AC123" s="581">
        <v>0</v>
      </c>
      <c r="AD123" s="26">
        <v>47630.62</v>
      </c>
      <c r="AE123" s="580">
        <v>47630.62000000001</v>
      </c>
      <c r="AF123" s="587">
        <v>0</v>
      </c>
      <c r="AG123" s="26">
        <v>0</v>
      </c>
      <c r="AH123" s="580">
        <v>0</v>
      </c>
      <c r="AI123" s="587">
        <v>0</v>
      </c>
      <c r="AJ123" s="579">
        <v>0</v>
      </c>
      <c r="AK123" s="580">
        <v>0</v>
      </c>
      <c r="AL123" s="579">
        <v>0</v>
      </c>
      <c r="AM123" s="581">
        <v>0</v>
      </c>
      <c r="AN123" s="587">
        <v>0</v>
      </c>
      <c r="AO123" s="583">
        <v>47630.62</v>
      </c>
      <c r="AP123" s="584">
        <v>47630.62000000001</v>
      </c>
      <c r="AQ123" s="585">
        <v>47630.62000000001</v>
      </c>
      <c r="AR123" s="586">
        <v>0</v>
      </c>
      <c r="AS123" s="583">
        <v>0</v>
      </c>
      <c r="AT123" s="584">
        <v>0</v>
      </c>
      <c r="AU123" s="585">
        <v>0</v>
      </c>
      <c r="AV123" s="587">
        <v>0</v>
      </c>
      <c r="AW123" s="583">
        <v>47630.62</v>
      </c>
      <c r="AX123" s="583">
        <v>47630.62000000001</v>
      </c>
      <c r="AY123" s="585">
        <v>47630.62000000001</v>
      </c>
      <c r="AZ123" s="586">
        <v>0</v>
      </c>
    </row>
    <row r="124" spans="1:52" x14ac:dyDescent="0.25">
      <c r="A124" s="148" t="s">
        <v>8226</v>
      </c>
      <c r="B124" s="148" t="s">
        <v>9126</v>
      </c>
      <c r="C124" s="148" t="s">
        <v>8213</v>
      </c>
      <c r="D124" s="148" t="s">
        <v>8213</v>
      </c>
      <c r="E124" s="148" t="s">
        <v>1999</v>
      </c>
      <c r="F124" s="453" t="s">
        <v>17022</v>
      </c>
      <c r="G124" s="453" t="s">
        <v>17023</v>
      </c>
      <c r="H124" s="579">
        <v>0</v>
      </c>
      <c r="I124" s="580">
        <v>0</v>
      </c>
      <c r="J124" s="579">
        <v>0</v>
      </c>
      <c r="K124" s="580">
        <v>0</v>
      </c>
      <c r="L124" s="579">
        <v>0</v>
      </c>
      <c r="M124" s="580">
        <v>0</v>
      </c>
      <c r="N124" s="579">
        <v>0</v>
      </c>
      <c r="O124" s="580">
        <v>0</v>
      </c>
      <c r="P124" s="579">
        <v>0</v>
      </c>
      <c r="Q124" s="580">
        <v>0</v>
      </c>
      <c r="R124" s="579">
        <v>0</v>
      </c>
      <c r="S124" s="580">
        <v>0</v>
      </c>
      <c r="T124" s="587">
        <v>0</v>
      </c>
      <c r="U124" s="579">
        <v>0</v>
      </c>
      <c r="V124" s="580">
        <v>0</v>
      </c>
      <c r="W124" s="587">
        <v>0</v>
      </c>
      <c r="X124" s="579">
        <v>0</v>
      </c>
      <c r="Y124" s="580">
        <v>0</v>
      </c>
      <c r="Z124" s="579">
        <v>0</v>
      </c>
      <c r="AA124" s="580">
        <v>0</v>
      </c>
      <c r="AB124" s="579">
        <v>0</v>
      </c>
      <c r="AC124" s="581">
        <v>0</v>
      </c>
      <c r="AD124" s="26">
        <v>52797.97</v>
      </c>
      <c r="AE124" s="580">
        <v>52797.970000000016</v>
      </c>
      <c r="AF124" s="587">
        <v>0</v>
      </c>
      <c r="AG124" s="26">
        <v>0</v>
      </c>
      <c r="AH124" s="580">
        <v>0</v>
      </c>
      <c r="AI124" s="587">
        <v>0</v>
      </c>
      <c r="AJ124" s="579">
        <v>0</v>
      </c>
      <c r="AK124" s="580">
        <v>0</v>
      </c>
      <c r="AL124" s="579">
        <v>0</v>
      </c>
      <c r="AM124" s="581">
        <v>0</v>
      </c>
      <c r="AN124" s="587">
        <v>0</v>
      </c>
      <c r="AO124" s="583">
        <v>52797.97</v>
      </c>
      <c r="AP124" s="584">
        <v>52797.970000000016</v>
      </c>
      <c r="AQ124" s="585">
        <v>52797.970000000016</v>
      </c>
      <c r="AR124" s="586">
        <v>0</v>
      </c>
      <c r="AS124" s="583">
        <v>0</v>
      </c>
      <c r="AT124" s="584">
        <v>0</v>
      </c>
      <c r="AU124" s="585">
        <v>0</v>
      </c>
      <c r="AV124" s="587">
        <v>0</v>
      </c>
      <c r="AW124" s="583">
        <v>52797.97</v>
      </c>
      <c r="AX124" s="583">
        <v>52797.970000000016</v>
      </c>
      <c r="AY124" s="585">
        <v>52797.970000000016</v>
      </c>
      <c r="AZ124" s="586">
        <v>0</v>
      </c>
    </row>
    <row r="125" spans="1:52" x14ac:dyDescent="0.25">
      <c r="A125" s="148" t="s">
        <v>8226</v>
      </c>
      <c r="B125" s="148" t="s">
        <v>8464</v>
      </c>
      <c r="C125" s="148" t="s">
        <v>8213</v>
      </c>
      <c r="D125" s="148" t="s">
        <v>8213</v>
      </c>
      <c r="E125" s="148" t="s">
        <v>17185</v>
      </c>
      <c r="F125" s="453" t="s">
        <v>17022</v>
      </c>
      <c r="G125" s="453" t="s">
        <v>17023</v>
      </c>
      <c r="H125" s="579">
        <v>0</v>
      </c>
      <c r="I125" s="580">
        <v>0</v>
      </c>
      <c r="J125" s="579">
        <v>0</v>
      </c>
      <c r="K125" s="580">
        <v>0</v>
      </c>
      <c r="L125" s="579">
        <v>0</v>
      </c>
      <c r="M125" s="580">
        <v>0</v>
      </c>
      <c r="N125" s="579">
        <v>0</v>
      </c>
      <c r="O125" s="580">
        <v>0</v>
      </c>
      <c r="P125" s="579">
        <v>0</v>
      </c>
      <c r="Q125" s="580">
        <v>0</v>
      </c>
      <c r="R125" s="579">
        <v>0</v>
      </c>
      <c r="S125" s="580">
        <v>0</v>
      </c>
      <c r="T125" s="587">
        <v>0</v>
      </c>
      <c r="U125" s="579">
        <v>0</v>
      </c>
      <c r="V125" s="580">
        <v>0</v>
      </c>
      <c r="W125" s="587">
        <v>0</v>
      </c>
      <c r="X125" s="579">
        <v>0</v>
      </c>
      <c r="Y125" s="580">
        <v>0</v>
      </c>
      <c r="Z125" s="579">
        <v>0</v>
      </c>
      <c r="AA125" s="580">
        <v>0</v>
      </c>
      <c r="AB125" s="579">
        <v>0</v>
      </c>
      <c r="AC125" s="581">
        <v>0</v>
      </c>
      <c r="AD125" s="26">
        <v>91261.16</v>
      </c>
      <c r="AE125" s="580">
        <v>91261.16</v>
      </c>
      <c r="AF125" s="587">
        <v>0</v>
      </c>
      <c r="AG125" s="26">
        <v>0</v>
      </c>
      <c r="AH125" s="580">
        <v>0</v>
      </c>
      <c r="AI125" s="587">
        <v>0</v>
      </c>
      <c r="AJ125" s="579">
        <v>0</v>
      </c>
      <c r="AK125" s="580">
        <v>0</v>
      </c>
      <c r="AL125" s="579">
        <v>0</v>
      </c>
      <c r="AM125" s="581">
        <v>0</v>
      </c>
      <c r="AN125" s="587">
        <v>0</v>
      </c>
      <c r="AO125" s="583">
        <v>91261.16</v>
      </c>
      <c r="AP125" s="584">
        <v>91261.16</v>
      </c>
      <c r="AQ125" s="585">
        <v>91261.16</v>
      </c>
      <c r="AR125" s="586">
        <v>0</v>
      </c>
      <c r="AS125" s="583">
        <v>0</v>
      </c>
      <c r="AT125" s="584">
        <v>0</v>
      </c>
      <c r="AU125" s="585">
        <v>0</v>
      </c>
      <c r="AV125" s="587">
        <v>0</v>
      </c>
      <c r="AW125" s="583">
        <v>91261.16</v>
      </c>
      <c r="AX125" s="583">
        <v>91261.16</v>
      </c>
      <c r="AY125" s="585">
        <v>91261.16</v>
      </c>
      <c r="AZ125" s="586">
        <v>0</v>
      </c>
    </row>
    <row r="126" spans="1:52" x14ac:dyDescent="0.25">
      <c r="A126" s="148" t="s">
        <v>8226</v>
      </c>
      <c r="B126" s="148" t="s">
        <v>9136</v>
      </c>
      <c r="C126" s="148" t="s">
        <v>8213</v>
      </c>
      <c r="D126" s="148" t="s">
        <v>8213</v>
      </c>
      <c r="E126" s="148" t="s">
        <v>17186</v>
      </c>
      <c r="F126" s="453" t="s">
        <v>17022</v>
      </c>
      <c r="G126" s="453" t="s">
        <v>17023</v>
      </c>
      <c r="H126" s="579">
        <v>0</v>
      </c>
      <c r="I126" s="580">
        <v>0</v>
      </c>
      <c r="J126" s="579">
        <v>0</v>
      </c>
      <c r="K126" s="580">
        <v>0</v>
      </c>
      <c r="L126" s="579">
        <v>0</v>
      </c>
      <c r="M126" s="580">
        <v>0</v>
      </c>
      <c r="N126" s="579">
        <v>0</v>
      </c>
      <c r="O126" s="580">
        <v>0</v>
      </c>
      <c r="P126" s="579">
        <v>0</v>
      </c>
      <c r="Q126" s="580">
        <v>0</v>
      </c>
      <c r="R126" s="579">
        <v>0</v>
      </c>
      <c r="S126" s="580">
        <v>0</v>
      </c>
      <c r="T126" s="587">
        <v>0</v>
      </c>
      <c r="U126" s="579">
        <v>0</v>
      </c>
      <c r="V126" s="580">
        <v>0</v>
      </c>
      <c r="W126" s="587">
        <v>0</v>
      </c>
      <c r="X126" s="579">
        <v>0</v>
      </c>
      <c r="Y126" s="580">
        <v>0</v>
      </c>
      <c r="Z126" s="579">
        <v>0</v>
      </c>
      <c r="AA126" s="580">
        <v>0</v>
      </c>
      <c r="AB126" s="579">
        <v>0</v>
      </c>
      <c r="AC126" s="581">
        <v>0</v>
      </c>
      <c r="AD126" s="26">
        <v>221697.74</v>
      </c>
      <c r="AE126" s="580">
        <v>221697.74</v>
      </c>
      <c r="AF126" s="587">
        <v>0</v>
      </c>
      <c r="AG126" s="26">
        <v>0</v>
      </c>
      <c r="AH126" s="580">
        <v>0</v>
      </c>
      <c r="AI126" s="587">
        <v>0</v>
      </c>
      <c r="AJ126" s="579">
        <v>0</v>
      </c>
      <c r="AK126" s="580">
        <v>0</v>
      </c>
      <c r="AL126" s="579">
        <v>0</v>
      </c>
      <c r="AM126" s="581">
        <v>0</v>
      </c>
      <c r="AN126" s="587">
        <v>0</v>
      </c>
      <c r="AO126" s="583">
        <v>221697.74</v>
      </c>
      <c r="AP126" s="584">
        <v>221697.74</v>
      </c>
      <c r="AQ126" s="585">
        <v>221697.74</v>
      </c>
      <c r="AR126" s="586">
        <v>0</v>
      </c>
      <c r="AS126" s="583">
        <v>0</v>
      </c>
      <c r="AT126" s="584">
        <v>0</v>
      </c>
      <c r="AU126" s="585">
        <v>0</v>
      </c>
      <c r="AV126" s="587">
        <v>0</v>
      </c>
      <c r="AW126" s="583">
        <v>221697.74</v>
      </c>
      <c r="AX126" s="583">
        <v>221697.74</v>
      </c>
      <c r="AY126" s="585">
        <v>221697.74</v>
      </c>
      <c r="AZ126" s="586">
        <v>0</v>
      </c>
    </row>
    <row r="127" spans="1:52" x14ac:dyDescent="0.25">
      <c r="A127" s="148" t="s">
        <v>8226</v>
      </c>
      <c r="B127" s="148" t="s">
        <v>9149</v>
      </c>
      <c r="C127" s="148" t="s">
        <v>8213</v>
      </c>
      <c r="D127" s="148" t="s">
        <v>8213</v>
      </c>
      <c r="E127" s="148" t="s">
        <v>2007</v>
      </c>
      <c r="F127" s="453" t="s">
        <v>17022</v>
      </c>
      <c r="G127" s="453" t="s">
        <v>17023</v>
      </c>
      <c r="H127" s="579">
        <v>0</v>
      </c>
      <c r="I127" s="580">
        <v>0</v>
      </c>
      <c r="J127" s="579">
        <v>0</v>
      </c>
      <c r="K127" s="580">
        <v>0</v>
      </c>
      <c r="L127" s="579">
        <v>0</v>
      </c>
      <c r="M127" s="580">
        <v>0</v>
      </c>
      <c r="N127" s="579">
        <v>0</v>
      </c>
      <c r="O127" s="580">
        <v>0</v>
      </c>
      <c r="P127" s="579">
        <v>0</v>
      </c>
      <c r="Q127" s="580">
        <v>0</v>
      </c>
      <c r="R127" s="579">
        <v>0</v>
      </c>
      <c r="S127" s="580">
        <v>0</v>
      </c>
      <c r="T127" s="587">
        <v>0</v>
      </c>
      <c r="U127" s="579">
        <v>0</v>
      </c>
      <c r="V127" s="580">
        <v>0</v>
      </c>
      <c r="W127" s="587">
        <v>0</v>
      </c>
      <c r="X127" s="579">
        <v>0</v>
      </c>
      <c r="Y127" s="580">
        <v>0</v>
      </c>
      <c r="Z127" s="579">
        <v>0</v>
      </c>
      <c r="AA127" s="580">
        <v>0</v>
      </c>
      <c r="AB127" s="579">
        <v>240278.43</v>
      </c>
      <c r="AC127" s="581">
        <v>238799.09</v>
      </c>
      <c r="AD127" s="26">
        <v>0</v>
      </c>
      <c r="AE127" s="580">
        <v>0</v>
      </c>
      <c r="AF127" s="587">
        <v>0</v>
      </c>
      <c r="AG127" s="26">
        <v>0</v>
      </c>
      <c r="AH127" s="580">
        <v>0</v>
      </c>
      <c r="AI127" s="587">
        <v>0</v>
      </c>
      <c r="AJ127" s="579">
        <v>0</v>
      </c>
      <c r="AK127" s="580">
        <v>0</v>
      </c>
      <c r="AL127" s="579">
        <v>0</v>
      </c>
      <c r="AM127" s="581">
        <v>0</v>
      </c>
      <c r="AN127" s="587">
        <v>0</v>
      </c>
      <c r="AO127" s="583">
        <v>240278.43</v>
      </c>
      <c r="AP127" s="584">
        <v>240278.43</v>
      </c>
      <c r="AQ127" s="585">
        <v>238799.09</v>
      </c>
      <c r="AR127" s="586">
        <v>0</v>
      </c>
      <c r="AS127" s="583">
        <v>0</v>
      </c>
      <c r="AT127" s="584">
        <v>0</v>
      </c>
      <c r="AU127" s="585">
        <v>0</v>
      </c>
      <c r="AV127" s="587">
        <v>0</v>
      </c>
      <c r="AW127" s="583">
        <v>240278.43</v>
      </c>
      <c r="AX127" s="583">
        <v>240278.43</v>
      </c>
      <c r="AY127" s="585">
        <v>238799.09</v>
      </c>
      <c r="AZ127" s="586">
        <v>0</v>
      </c>
    </row>
    <row r="128" spans="1:52" x14ac:dyDescent="0.25">
      <c r="A128" s="148" t="s">
        <v>8226</v>
      </c>
      <c r="B128" s="148" t="s">
        <v>9153</v>
      </c>
      <c r="C128" s="148" t="s">
        <v>8213</v>
      </c>
      <c r="D128" s="148" t="s">
        <v>8213</v>
      </c>
      <c r="E128" s="148" t="s">
        <v>2009</v>
      </c>
      <c r="F128" s="453" t="s">
        <v>17022</v>
      </c>
      <c r="G128" s="453" t="s">
        <v>17023</v>
      </c>
      <c r="H128" s="579">
        <v>0</v>
      </c>
      <c r="I128" s="580">
        <v>0</v>
      </c>
      <c r="J128" s="579">
        <v>0</v>
      </c>
      <c r="K128" s="580">
        <v>0</v>
      </c>
      <c r="L128" s="579">
        <v>39047.26</v>
      </c>
      <c r="M128" s="580">
        <v>0</v>
      </c>
      <c r="N128" s="579">
        <v>0</v>
      </c>
      <c r="O128" s="580">
        <v>0</v>
      </c>
      <c r="P128" s="579">
        <v>0</v>
      </c>
      <c r="Q128" s="580">
        <v>0</v>
      </c>
      <c r="R128" s="579">
        <v>0</v>
      </c>
      <c r="S128" s="580">
        <v>0</v>
      </c>
      <c r="T128" s="587">
        <v>0</v>
      </c>
      <c r="U128" s="579">
        <v>0</v>
      </c>
      <c r="V128" s="580">
        <v>0</v>
      </c>
      <c r="W128" s="587">
        <v>0</v>
      </c>
      <c r="X128" s="579">
        <v>0</v>
      </c>
      <c r="Y128" s="580">
        <v>0</v>
      </c>
      <c r="Z128" s="579">
        <v>0</v>
      </c>
      <c r="AA128" s="580">
        <v>0</v>
      </c>
      <c r="AB128" s="579">
        <v>0</v>
      </c>
      <c r="AC128" s="581">
        <v>0</v>
      </c>
      <c r="AD128" s="26">
        <v>101830.07</v>
      </c>
      <c r="AE128" s="580">
        <v>101830.07000000004</v>
      </c>
      <c r="AF128" s="587">
        <v>0</v>
      </c>
      <c r="AG128" s="26">
        <v>0</v>
      </c>
      <c r="AH128" s="580">
        <v>0</v>
      </c>
      <c r="AI128" s="587">
        <v>0</v>
      </c>
      <c r="AJ128" s="579">
        <v>0</v>
      </c>
      <c r="AK128" s="580">
        <v>0</v>
      </c>
      <c r="AL128" s="579">
        <v>0</v>
      </c>
      <c r="AM128" s="581">
        <v>0</v>
      </c>
      <c r="AN128" s="587">
        <v>0</v>
      </c>
      <c r="AO128" s="583">
        <v>140877.33000000002</v>
      </c>
      <c r="AP128" s="584">
        <v>101830.07000000004</v>
      </c>
      <c r="AQ128" s="585">
        <v>101830.07000000004</v>
      </c>
      <c r="AR128" s="586">
        <v>0</v>
      </c>
      <c r="AS128" s="583">
        <v>0</v>
      </c>
      <c r="AT128" s="584">
        <v>0</v>
      </c>
      <c r="AU128" s="585">
        <v>0</v>
      </c>
      <c r="AV128" s="587">
        <v>0</v>
      </c>
      <c r="AW128" s="583">
        <v>140877.33000000002</v>
      </c>
      <c r="AX128" s="583">
        <v>101830.07000000004</v>
      </c>
      <c r="AY128" s="585">
        <v>101830.07000000004</v>
      </c>
      <c r="AZ128" s="586">
        <v>0</v>
      </c>
    </row>
    <row r="129" spans="1:52" x14ac:dyDescent="0.25">
      <c r="A129" s="148" t="s">
        <v>8226</v>
      </c>
      <c r="B129" s="148" t="s">
        <v>8557</v>
      </c>
      <c r="C129" s="148" t="s">
        <v>8213</v>
      </c>
      <c r="D129" s="148" t="s">
        <v>8213</v>
      </c>
      <c r="E129" s="148" t="s">
        <v>2011</v>
      </c>
      <c r="F129" s="453" t="s">
        <v>17022</v>
      </c>
      <c r="G129" s="453" t="s">
        <v>17023</v>
      </c>
      <c r="H129" s="579">
        <v>0</v>
      </c>
      <c r="I129" s="580">
        <v>0</v>
      </c>
      <c r="J129" s="579">
        <v>0</v>
      </c>
      <c r="K129" s="580">
        <v>0</v>
      </c>
      <c r="L129" s="579">
        <v>0</v>
      </c>
      <c r="M129" s="580">
        <v>0</v>
      </c>
      <c r="N129" s="579">
        <v>0</v>
      </c>
      <c r="O129" s="580">
        <v>0</v>
      </c>
      <c r="P129" s="579">
        <v>0</v>
      </c>
      <c r="Q129" s="580">
        <v>0</v>
      </c>
      <c r="R129" s="579">
        <v>0</v>
      </c>
      <c r="S129" s="580">
        <v>0</v>
      </c>
      <c r="T129" s="587">
        <v>0</v>
      </c>
      <c r="U129" s="579">
        <v>0</v>
      </c>
      <c r="V129" s="580">
        <v>0</v>
      </c>
      <c r="W129" s="587">
        <v>0</v>
      </c>
      <c r="X129" s="579">
        <v>0</v>
      </c>
      <c r="Y129" s="580">
        <v>0</v>
      </c>
      <c r="Z129" s="579">
        <v>0</v>
      </c>
      <c r="AA129" s="580">
        <v>0</v>
      </c>
      <c r="AB129" s="579">
        <v>0</v>
      </c>
      <c r="AC129" s="581">
        <v>0</v>
      </c>
      <c r="AD129" s="26">
        <v>423481.15</v>
      </c>
      <c r="AE129" s="580">
        <v>423481.14999999985</v>
      </c>
      <c r="AF129" s="587">
        <v>0</v>
      </c>
      <c r="AG129" s="26">
        <v>0</v>
      </c>
      <c r="AH129" s="580">
        <v>0</v>
      </c>
      <c r="AI129" s="587">
        <v>0</v>
      </c>
      <c r="AJ129" s="579">
        <v>0</v>
      </c>
      <c r="AK129" s="580">
        <v>0</v>
      </c>
      <c r="AL129" s="579">
        <v>0</v>
      </c>
      <c r="AM129" s="581">
        <v>0</v>
      </c>
      <c r="AN129" s="587">
        <v>0</v>
      </c>
      <c r="AO129" s="583">
        <v>423481.15</v>
      </c>
      <c r="AP129" s="584">
        <v>423481.14999999985</v>
      </c>
      <c r="AQ129" s="585">
        <v>423481.14999999985</v>
      </c>
      <c r="AR129" s="586">
        <v>0</v>
      </c>
      <c r="AS129" s="583">
        <v>0</v>
      </c>
      <c r="AT129" s="584">
        <v>0</v>
      </c>
      <c r="AU129" s="585">
        <v>0</v>
      </c>
      <c r="AV129" s="587">
        <v>0</v>
      </c>
      <c r="AW129" s="583">
        <v>423481.15</v>
      </c>
      <c r="AX129" s="583">
        <v>423481.14999999985</v>
      </c>
      <c r="AY129" s="585">
        <v>423481.14999999985</v>
      </c>
      <c r="AZ129" s="586">
        <v>0</v>
      </c>
    </row>
    <row r="130" spans="1:52" x14ac:dyDescent="0.25">
      <c r="A130" s="148" t="s">
        <v>8226</v>
      </c>
      <c r="B130" s="148" t="s">
        <v>9160</v>
      </c>
      <c r="C130" s="148" t="s">
        <v>8213</v>
      </c>
      <c r="D130" s="148" t="s">
        <v>8213</v>
      </c>
      <c r="E130" s="148" t="s">
        <v>2013</v>
      </c>
      <c r="F130" s="453" t="s">
        <v>17022</v>
      </c>
      <c r="G130" s="453" t="s">
        <v>17023</v>
      </c>
      <c r="H130" s="579">
        <v>0</v>
      </c>
      <c r="I130" s="580">
        <v>0</v>
      </c>
      <c r="J130" s="579">
        <v>0</v>
      </c>
      <c r="K130" s="580">
        <v>0</v>
      </c>
      <c r="L130" s="579">
        <v>0</v>
      </c>
      <c r="M130" s="580">
        <v>0</v>
      </c>
      <c r="N130" s="579">
        <v>0</v>
      </c>
      <c r="O130" s="580">
        <v>0</v>
      </c>
      <c r="P130" s="579">
        <v>0</v>
      </c>
      <c r="Q130" s="580">
        <v>0</v>
      </c>
      <c r="R130" s="579">
        <v>0</v>
      </c>
      <c r="S130" s="580">
        <v>0</v>
      </c>
      <c r="T130" s="587">
        <v>0</v>
      </c>
      <c r="U130" s="579">
        <v>0</v>
      </c>
      <c r="V130" s="580">
        <v>0</v>
      </c>
      <c r="W130" s="587">
        <v>0</v>
      </c>
      <c r="X130" s="579">
        <v>0</v>
      </c>
      <c r="Y130" s="580">
        <v>0</v>
      </c>
      <c r="Z130" s="579">
        <v>0</v>
      </c>
      <c r="AA130" s="580">
        <v>0</v>
      </c>
      <c r="AB130" s="579">
        <v>0</v>
      </c>
      <c r="AC130" s="581">
        <v>0</v>
      </c>
      <c r="AD130" s="26">
        <v>908568.63</v>
      </c>
      <c r="AE130" s="580">
        <v>908568.63000000769</v>
      </c>
      <c r="AF130" s="587">
        <v>0</v>
      </c>
      <c r="AG130" s="26">
        <v>0</v>
      </c>
      <c r="AH130" s="580">
        <v>0</v>
      </c>
      <c r="AI130" s="587">
        <v>0</v>
      </c>
      <c r="AJ130" s="579">
        <v>0</v>
      </c>
      <c r="AK130" s="580">
        <v>0</v>
      </c>
      <c r="AL130" s="579">
        <v>0</v>
      </c>
      <c r="AM130" s="581">
        <v>0</v>
      </c>
      <c r="AN130" s="587">
        <v>0</v>
      </c>
      <c r="AO130" s="583">
        <v>908568.63</v>
      </c>
      <c r="AP130" s="584">
        <v>908568.63000000769</v>
      </c>
      <c r="AQ130" s="585">
        <v>908568.63000000769</v>
      </c>
      <c r="AR130" s="586">
        <v>0</v>
      </c>
      <c r="AS130" s="583">
        <v>0</v>
      </c>
      <c r="AT130" s="584">
        <v>0</v>
      </c>
      <c r="AU130" s="585">
        <v>0</v>
      </c>
      <c r="AV130" s="587">
        <v>0</v>
      </c>
      <c r="AW130" s="583">
        <v>908568.63</v>
      </c>
      <c r="AX130" s="583">
        <v>908568.63000000769</v>
      </c>
      <c r="AY130" s="585">
        <v>908568.63000000769</v>
      </c>
      <c r="AZ130" s="586">
        <v>0</v>
      </c>
    </row>
    <row r="131" spans="1:52" x14ac:dyDescent="0.25">
      <c r="A131" s="148" t="s">
        <v>8226</v>
      </c>
      <c r="B131" s="148" t="s">
        <v>8343</v>
      </c>
      <c r="C131" s="148" t="s">
        <v>8213</v>
      </c>
      <c r="D131" s="148" t="s">
        <v>8213</v>
      </c>
      <c r="E131" s="148" t="s">
        <v>17070</v>
      </c>
      <c r="F131" s="453" t="s">
        <v>17022</v>
      </c>
      <c r="G131" s="453" t="s">
        <v>17023</v>
      </c>
      <c r="H131" s="579">
        <v>0</v>
      </c>
      <c r="I131" s="580">
        <v>0</v>
      </c>
      <c r="J131" s="579">
        <v>0</v>
      </c>
      <c r="K131" s="580">
        <v>0</v>
      </c>
      <c r="L131" s="579">
        <v>0</v>
      </c>
      <c r="M131" s="580">
        <v>0</v>
      </c>
      <c r="N131" s="579">
        <v>0</v>
      </c>
      <c r="O131" s="580">
        <v>0</v>
      </c>
      <c r="P131" s="579">
        <v>0</v>
      </c>
      <c r="Q131" s="580">
        <v>0</v>
      </c>
      <c r="R131" s="579">
        <v>0</v>
      </c>
      <c r="S131" s="580">
        <v>0</v>
      </c>
      <c r="T131" s="587">
        <v>0</v>
      </c>
      <c r="U131" s="579">
        <v>0</v>
      </c>
      <c r="V131" s="580">
        <v>0</v>
      </c>
      <c r="W131" s="587">
        <v>0</v>
      </c>
      <c r="X131" s="579">
        <v>0</v>
      </c>
      <c r="Y131" s="580">
        <v>0</v>
      </c>
      <c r="Z131" s="579">
        <v>0</v>
      </c>
      <c r="AA131" s="580">
        <v>0</v>
      </c>
      <c r="AB131" s="579">
        <v>0</v>
      </c>
      <c r="AC131" s="581">
        <v>0</v>
      </c>
      <c r="AD131" s="26">
        <v>2363689.3199999998</v>
      </c>
      <c r="AE131" s="580">
        <v>2363689.3200000008</v>
      </c>
      <c r="AF131" s="587">
        <v>676254.61</v>
      </c>
      <c r="AG131" s="26">
        <v>0</v>
      </c>
      <c r="AH131" s="580">
        <v>0</v>
      </c>
      <c r="AI131" s="587">
        <v>0</v>
      </c>
      <c r="AJ131" s="579">
        <v>0</v>
      </c>
      <c r="AK131" s="580">
        <v>0</v>
      </c>
      <c r="AL131" s="579">
        <v>0</v>
      </c>
      <c r="AM131" s="581">
        <v>0</v>
      </c>
      <c r="AN131" s="587">
        <v>0</v>
      </c>
      <c r="AO131" s="583">
        <v>2363689.3199999998</v>
      </c>
      <c r="AP131" s="584">
        <v>2363689.3200000008</v>
      </c>
      <c r="AQ131" s="585">
        <v>2363689.3200000008</v>
      </c>
      <c r="AR131" s="586">
        <v>676254.61</v>
      </c>
      <c r="AS131" s="583">
        <v>0</v>
      </c>
      <c r="AT131" s="584">
        <v>0</v>
      </c>
      <c r="AU131" s="585">
        <v>0</v>
      </c>
      <c r="AV131" s="587">
        <v>0</v>
      </c>
      <c r="AW131" s="583">
        <v>2363689.3199999998</v>
      </c>
      <c r="AX131" s="583">
        <v>2363689.3200000008</v>
      </c>
      <c r="AY131" s="585">
        <v>2363689.3200000008</v>
      </c>
      <c r="AZ131" s="586">
        <v>676254.61</v>
      </c>
    </row>
    <row r="132" spans="1:52" x14ac:dyDescent="0.25">
      <c r="A132" s="148" t="s">
        <v>8322</v>
      </c>
      <c r="B132" s="148" t="s">
        <v>8385</v>
      </c>
      <c r="C132" s="148" t="s">
        <v>8213</v>
      </c>
      <c r="D132" s="148" t="s">
        <v>8213</v>
      </c>
      <c r="E132" s="148" t="s">
        <v>2044</v>
      </c>
      <c r="F132" s="453" t="s">
        <v>17045</v>
      </c>
      <c r="G132" s="453" t="s">
        <v>17044</v>
      </c>
      <c r="H132" s="579">
        <v>0</v>
      </c>
      <c r="I132" s="580">
        <v>0</v>
      </c>
      <c r="J132" s="579">
        <v>0</v>
      </c>
      <c r="K132" s="580">
        <v>0</v>
      </c>
      <c r="L132" s="579">
        <v>0</v>
      </c>
      <c r="M132" s="580">
        <v>0</v>
      </c>
      <c r="N132" s="579">
        <v>0</v>
      </c>
      <c r="O132" s="580">
        <v>0</v>
      </c>
      <c r="P132" s="579">
        <v>0</v>
      </c>
      <c r="Q132" s="580">
        <v>0</v>
      </c>
      <c r="R132" s="579">
        <v>0</v>
      </c>
      <c r="S132" s="580">
        <v>0</v>
      </c>
      <c r="T132" s="587">
        <v>0</v>
      </c>
      <c r="U132" s="579">
        <v>0</v>
      </c>
      <c r="V132" s="580">
        <v>0</v>
      </c>
      <c r="W132" s="587">
        <v>0</v>
      </c>
      <c r="X132" s="579">
        <v>0</v>
      </c>
      <c r="Y132" s="580">
        <v>0</v>
      </c>
      <c r="Z132" s="579">
        <v>0</v>
      </c>
      <c r="AA132" s="580">
        <v>0</v>
      </c>
      <c r="AB132" s="579">
        <v>0</v>
      </c>
      <c r="AC132" s="581">
        <v>0</v>
      </c>
      <c r="AD132" s="26">
        <v>20.85</v>
      </c>
      <c r="AE132" s="580">
        <v>20.85</v>
      </c>
      <c r="AF132" s="587">
        <v>0</v>
      </c>
      <c r="AG132" s="26">
        <v>0</v>
      </c>
      <c r="AH132" s="580">
        <v>0</v>
      </c>
      <c r="AI132" s="587">
        <v>0</v>
      </c>
      <c r="AJ132" s="579">
        <v>0</v>
      </c>
      <c r="AK132" s="580">
        <v>0</v>
      </c>
      <c r="AL132" s="579">
        <v>0</v>
      </c>
      <c r="AM132" s="581">
        <v>0</v>
      </c>
      <c r="AN132" s="587">
        <v>0</v>
      </c>
      <c r="AO132" s="583">
        <v>20.85</v>
      </c>
      <c r="AP132" s="584">
        <v>20.85</v>
      </c>
      <c r="AQ132" s="585">
        <v>20.85</v>
      </c>
      <c r="AR132" s="586">
        <v>0</v>
      </c>
      <c r="AS132" s="583">
        <v>0</v>
      </c>
      <c r="AT132" s="584">
        <v>0</v>
      </c>
      <c r="AU132" s="585">
        <v>0</v>
      </c>
      <c r="AV132" s="587">
        <v>0</v>
      </c>
      <c r="AW132" s="583">
        <v>20.85</v>
      </c>
      <c r="AX132" s="583">
        <v>20.85</v>
      </c>
      <c r="AY132" s="585">
        <v>20.85</v>
      </c>
      <c r="AZ132" s="586">
        <v>0</v>
      </c>
    </row>
    <row r="133" spans="1:52" x14ac:dyDescent="0.25">
      <c r="A133" s="148" t="s">
        <v>8322</v>
      </c>
      <c r="B133" s="148" t="s">
        <v>8323</v>
      </c>
      <c r="C133" s="148" t="s">
        <v>8213</v>
      </c>
      <c r="D133" s="148" t="s">
        <v>8213</v>
      </c>
      <c r="E133" s="148" t="s">
        <v>8324</v>
      </c>
      <c r="F133" s="453" t="s">
        <v>17045</v>
      </c>
      <c r="G133" s="453" t="s">
        <v>17044</v>
      </c>
      <c r="H133" s="579">
        <v>0</v>
      </c>
      <c r="I133" s="580">
        <v>0</v>
      </c>
      <c r="J133" s="579">
        <v>0</v>
      </c>
      <c r="K133" s="580">
        <v>0</v>
      </c>
      <c r="L133" s="579">
        <v>6332.78</v>
      </c>
      <c r="M133" s="580">
        <v>0</v>
      </c>
      <c r="N133" s="579">
        <v>0</v>
      </c>
      <c r="O133" s="580">
        <v>0</v>
      </c>
      <c r="P133" s="579">
        <v>0</v>
      </c>
      <c r="Q133" s="580">
        <v>0</v>
      </c>
      <c r="R133" s="579">
        <v>0</v>
      </c>
      <c r="S133" s="580">
        <v>0</v>
      </c>
      <c r="T133" s="587">
        <v>0</v>
      </c>
      <c r="U133" s="579">
        <v>0</v>
      </c>
      <c r="V133" s="580">
        <v>0</v>
      </c>
      <c r="W133" s="587">
        <v>0</v>
      </c>
      <c r="X133" s="579">
        <v>0</v>
      </c>
      <c r="Y133" s="580">
        <v>0</v>
      </c>
      <c r="Z133" s="579">
        <v>0</v>
      </c>
      <c r="AA133" s="580">
        <v>0</v>
      </c>
      <c r="AB133" s="579">
        <v>0</v>
      </c>
      <c r="AC133" s="581">
        <v>0</v>
      </c>
      <c r="AD133" s="26">
        <v>0</v>
      </c>
      <c r="AE133" s="580">
        <v>0</v>
      </c>
      <c r="AF133" s="587">
        <v>0</v>
      </c>
      <c r="AG133" s="26">
        <v>0</v>
      </c>
      <c r="AH133" s="580">
        <v>0</v>
      </c>
      <c r="AI133" s="587">
        <v>0</v>
      </c>
      <c r="AJ133" s="579">
        <v>0</v>
      </c>
      <c r="AK133" s="580">
        <v>0</v>
      </c>
      <c r="AL133" s="579">
        <v>0</v>
      </c>
      <c r="AM133" s="581">
        <v>0</v>
      </c>
      <c r="AN133" s="587">
        <v>0</v>
      </c>
      <c r="AO133" s="583">
        <v>6332.78</v>
      </c>
      <c r="AP133" s="584">
        <v>0</v>
      </c>
      <c r="AQ133" s="585">
        <v>0</v>
      </c>
      <c r="AR133" s="586">
        <v>0</v>
      </c>
      <c r="AS133" s="583">
        <v>0</v>
      </c>
      <c r="AT133" s="584">
        <v>0</v>
      </c>
      <c r="AU133" s="585">
        <v>0</v>
      </c>
      <c r="AV133" s="587">
        <v>0</v>
      </c>
      <c r="AW133" s="583">
        <v>6332.78</v>
      </c>
      <c r="AX133" s="583">
        <v>0</v>
      </c>
      <c r="AY133" s="585">
        <v>0</v>
      </c>
      <c r="AZ133" s="586">
        <v>0</v>
      </c>
    </row>
    <row r="134" spans="1:52" x14ac:dyDescent="0.25">
      <c r="A134" s="148" t="s">
        <v>8229</v>
      </c>
      <c r="B134" s="148" t="s">
        <v>8271</v>
      </c>
      <c r="C134" s="148" t="s">
        <v>8213</v>
      </c>
      <c r="D134" s="148" t="s">
        <v>8213</v>
      </c>
      <c r="E134" s="148" t="s">
        <v>2165</v>
      </c>
      <c r="F134" s="453" t="s">
        <v>17024</v>
      </c>
      <c r="G134" s="453" t="s">
        <v>17023</v>
      </c>
      <c r="H134" s="579">
        <v>0</v>
      </c>
      <c r="I134" s="580">
        <v>0</v>
      </c>
      <c r="J134" s="579">
        <v>0</v>
      </c>
      <c r="K134" s="580">
        <v>0</v>
      </c>
      <c r="L134" s="579">
        <v>0</v>
      </c>
      <c r="M134" s="580">
        <v>0</v>
      </c>
      <c r="N134" s="579">
        <v>0</v>
      </c>
      <c r="O134" s="580">
        <v>0</v>
      </c>
      <c r="P134" s="579">
        <v>0</v>
      </c>
      <c r="Q134" s="580">
        <v>0</v>
      </c>
      <c r="R134" s="579">
        <v>540110.14</v>
      </c>
      <c r="S134" s="580">
        <v>540110.14</v>
      </c>
      <c r="T134" s="587">
        <v>0</v>
      </c>
      <c r="U134" s="579">
        <v>0</v>
      </c>
      <c r="V134" s="580">
        <v>0</v>
      </c>
      <c r="W134" s="587">
        <v>0</v>
      </c>
      <c r="X134" s="579">
        <v>0</v>
      </c>
      <c r="Y134" s="580">
        <v>0</v>
      </c>
      <c r="Z134" s="579">
        <v>0</v>
      </c>
      <c r="AA134" s="580">
        <v>0</v>
      </c>
      <c r="AB134" s="579">
        <v>0</v>
      </c>
      <c r="AC134" s="581">
        <v>0</v>
      </c>
      <c r="AD134" s="26">
        <v>1843818.93</v>
      </c>
      <c r="AE134" s="580">
        <v>1843818.9299999992</v>
      </c>
      <c r="AF134" s="587">
        <v>0</v>
      </c>
      <c r="AG134" s="26">
        <v>0</v>
      </c>
      <c r="AH134" s="580">
        <v>0</v>
      </c>
      <c r="AI134" s="587">
        <v>0</v>
      </c>
      <c r="AJ134" s="579">
        <v>0</v>
      </c>
      <c r="AK134" s="580">
        <v>0</v>
      </c>
      <c r="AL134" s="579">
        <v>0</v>
      </c>
      <c r="AM134" s="581">
        <v>0</v>
      </c>
      <c r="AN134" s="587">
        <v>0</v>
      </c>
      <c r="AO134" s="583">
        <v>2383929.0699999998</v>
      </c>
      <c r="AP134" s="584">
        <v>2383929.0699999994</v>
      </c>
      <c r="AQ134" s="585">
        <v>2383929.0699999994</v>
      </c>
      <c r="AR134" s="586">
        <v>0</v>
      </c>
      <c r="AS134" s="583">
        <v>0</v>
      </c>
      <c r="AT134" s="584">
        <v>0</v>
      </c>
      <c r="AU134" s="585">
        <v>0</v>
      </c>
      <c r="AV134" s="587">
        <v>0</v>
      </c>
      <c r="AW134" s="583">
        <v>2383929.0699999998</v>
      </c>
      <c r="AX134" s="583">
        <v>2383929.0699999994</v>
      </c>
      <c r="AY134" s="585">
        <v>2383929.0699999994</v>
      </c>
      <c r="AZ134" s="586">
        <v>0</v>
      </c>
    </row>
    <row r="135" spans="1:52" x14ac:dyDescent="0.25">
      <c r="A135" s="148" t="s">
        <v>8229</v>
      </c>
      <c r="B135" s="148" t="s">
        <v>8217</v>
      </c>
      <c r="C135" s="148" t="s">
        <v>8213</v>
      </c>
      <c r="D135" s="148" t="s">
        <v>8213</v>
      </c>
      <c r="E135" s="148" t="s">
        <v>2166</v>
      </c>
      <c r="F135" s="453" t="s">
        <v>17024</v>
      </c>
      <c r="G135" s="453" t="s">
        <v>17023</v>
      </c>
      <c r="H135" s="579">
        <v>0</v>
      </c>
      <c r="I135" s="580">
        <v>0</v>
      </c>
      <c r="J135" s="579">
        <v>0</v>
      </c>
      <c r="K135" s="580">
        <v>0</v>
      </c>
      <c r="L135" s="579">
        <v>0</v>
      </c>
      <c r="M135" s="580">
        <v>0</v>
      </c>
      <c r="N135" s="579">
        <v>0</v>
      </c>
      <c r="O135" s="580">
        <v>0</v>
      </c>
      <c r="P135" s="579">
        <v>0</v>
      </c>
      <c r="Q135" s="580">
        <v>0</v>
      </c>
      <c r="R135" s="579">
        <v>0</v>
      </c>
      <c r="S135" s="580">
        <v>0</v>
      </c>
      <c r="T135" s="587">
        <v>0</v>
      </c>
      <c r="U135" s="579">
        <v>0</v>
      </c>
      <c r="V135" s="580">
        <v>0</v>
      </c>
      <c r="W135" s="587">
        <v>0</v>
      </c>
      <c r="X135" s="579">
        <v>0</v>
      </c>
      <c r="Y135" s="580">
        <v>0</v>
      </c>
      <c r="Z135" s="579">
        <v>0</v>
      </c>
      <c r="AA135" s="580">
        <v>0</v>
      </c>
      <c r="AB135" s="579">
        <v>0</v>
      </c>
      <c r="AC135" s="581">
        <v>0</v>
      </c>
      <c r="AD135" s="26">
        <v>466296.1</v>
      </c>
      <c r="AE135" s="580">
        <v>466296.10000000021</v>
      </c>
      <c r="AF135" s="587">
        <v>0</v>
      </c>
      <c r="AG135" s="26">
        <v>0</v>
      </c>
      <c r="AH135" s="580">
        <v>0</v>
      </c>
      <c r="AI135" s="587">
        <v>0</v>
      </c>
      <c r="AJ135" s="579">
        <v>0</v>
      </c>
      <c r="AK135" s="580">
        <v>0</v>
      </c>
      <c r="AL135" s="579">
        <v>0</v>
      </c>
      <c r="AM135" s="581">
        <v>0</v>
      </c>
      <c r="AN135" s="587">
        <v>0</v>
      </c>
      <c r="AO135" s="583">
        <v>466296.1</v>
      </c>
      <c r="AP135" s="584">
        <v>466296.10000000021</v>
      </c>
      <c r="AQ135" s="585">
        <v>466296.10000000021</v>
      </c>
      <c r="AR135" s="586">
        <v>0</v>
      </c>
      <c r="AS135" s="583">
        <v>0</v>
      </c>
      <c r="AT135" s="584">
        <v>0</v>
      </c>
      <c r="AU135" s="585">
        <v>0</v>
      </c>
      <c r="AV135" s="587">
        <v>0</v>
      </c>
      <c r="AW135" s="583">
        <v>466296.1</v>
      </c>
      <c r="AX135" s="583">
        <v>466296.10000000021</v>
      </c>
      <c r="AY135" s="585">
        <v>466296.10000000021</v>
      </c>
      <c r="AZ135" s="586">
        <v>0</v>
      </c>
    </row>
    <row r="136" spans="1:52" x14ac:dyDescent="0.25">
      <c r="A136" s="148" t="s">
        <v>8229</v>
      </c>
      <c r="B136" s="148" t="s">
        <v>8218</v>
      </c>
      <c r="C136" s="148" t="s">
        <v>8213</v>
      </c>
      <c r="D136" s="148" t="s">
        <v>8213</v>
      </c>
      <c r="E136" s="148" t="s">
        <v>2167</v>
      </c>
      <c r="F136" s="453" t="s">
        <v>17024</v>
      </c>
      <c r="G136" s="453" t="s">
        <v>17023</v>
      </c>
      <c r="H136" s="579">
        <v>0</v>
      </c>
      <c r="I136" s="580">
        <v>0</v>
      </c>
      <c r="J136" s="579">
        <v>0</v>
      </c>
      <c r="K136" s="580">
        <v>0</v>
      </c>
      <c r="L136" s="579">
        <v>0</v>
      </c>
      <c r="M136" s="580">
        <v>0</v>
      </c>
      <c r="N136" s="579">
        <v>0</v>
      </c>
      <c r="O136" s="580">
        <v>0</v>
      </c>
      <c r="P136" s="579">
        <v>0</v>
      </c>
      <c r="Q136" s="580">
        <v>0</v>
      </c>
      <c r="R136" s="579">
        <v>547542.57999999996</v>
      </c>
      <c r="S136" s="580">
        <v>0</v>
      </c>
      <c r="T136" s="587">
        <v>0</v>
      </c>
      <c r="U136" s="579">
        <v>547542.56999999995</v>
      </c>
      <c r="V136" s="580">
        <v>547542.07999999996</v>
      </c>
      <c r="W136" s="587">
        <v>388066.33</v>
      </c>
      <c r="X136" s="579">
        <v>0</v>
      </c>
      <c r="Y136" s="580">
        <v>0</v>
      </c>
      <c r="Z136" s="579">
        <v>0</v>
      </c>
      <c r="AA136" s="580">
        <v>0</v>
      </c>
      <c r="AB136" s="579">
        <v>0</v>
      </c>
      <c r="AC136" s="581">
        <v>0</v>
      </c>
      <c r="AD136" s="26">
        <v>0</v>
      </c>
      <c r="AE136" s="580">
        <v>0</v>
      </c>
      <c r="AF136" s="587">
        <v>0</v>
      </c>
      <c r="AG136" s="26">
        <v>0</v>
      </c>
      <c r="AH136" s="580">
        <v>0</v>
      </c>
      <c r="AI136" s="587">
        <v>0</v>
      </c>
      <c r="AJ136" s="579">
        <v>0</v>
      </c>
      <c r="AK136" s="580">
        <v>0</v>
      </c>
      <c r="AL136" s="579">
        <v>0</v>
      </c>
      <c r="AM136" s="581">
        <v>0</v>
      </c>
      <c r="AN136" s="587">
        <v>0</v>
      </c>
      <c r="AO136" s="583">
        <v>1095085.1499999999</v>
      </c>
      <c r="AP136" s="584">
        <v>547542.56999999995</v>
      </c>
      <c r="AQ136" s="585">
        <v>547542.07999999996</v>
      </c>
      <c r="AR136" s="586">
        <v>388066.33</v>
      </c>
      <c r="AS136" s="583">
        <v>0</v>
      </c>
      <c r="AT136" s="584">
        <v>0</v>
      </c>
      <c r="AU136" s="585">
        <v>0</v>
      </c>
      <c r="AV136" s="587">
        <v>0</v>
      </c>
      <c r="AW136" s="583">
        <v>1095085.1499999999</v>
      </c>
      <c r="AX136" s="583">
        <v>547542.56999999995</v>
      </c>
      <c r="AY136" s="585">
        <v>547542.07999999996</v>
      </c>
      <c r="AZ136" s="586">
        <v>388066.33</v>
      </c>
    </row>
    <row r="137" spans="1:52" x14ac:dyDescent="0.25">
      <c r="A137" s="148" t="s">
        <v>8229</v>
      </c>
      <c r="B137" s="148" t="s">
        <v>8231</v>
      </c>
      <c r="C137" s="148" t="s">
        <v>8213</v>
      </c>
      <c r="D137" s="148" t="s">
        <v>8213</v>
      </c>
      <c r="E137" s="148" t="s">
        <v>17102</v>
      </c>
      <c r="F137" s="453" t="s">
        <v>17024</v>
      </c>
      <c r="G137" s="453" t="s">
        <v>17023</v>
      </c>
      <c r="H137" s="579">
        <v>0</v>
      </c>
      <c r="I137" s="580">
        <v>0</v>
      </c>
      <c r="J137" s="579">
        <v>0</v>
      </c>
      <c r="K137" s="580">
        <v>0</v>
      </c>
      <c r="L137" s="579">
        <v>0</v>
      </c>
      <c r="M137" s="580">
        <v>0</v>
      </c>
      <c r="N137" s="579">
        <v>0</v>
      </c>
      <c r="O137" s="580">
        <v>0</v>
      </c>
      <c r="P137" s="579">
        <v>683257.46</v>
      </c>
      <c r="Q137" s="580">
        <v>678895.8899999999</v>
      </c>
      <c r="R137" s="579">
        <v>0</v>
      </c>
      <c r="S137" s="580">
        <v>0</v>
      </c>
      <c r="T137" s="587">
        <v>0</v>
      </c>
      <c r="U137" s="579">
        <v>0</v>
      </c>
      <c r="V137" s="580">
        <v>0</v>
      </c>
      <c r="W137" s="587">
        <v>0</v>
      </c>
      <c r="X137" s="579">
        <v>0</v>
      </c>
      <c r="Y137" s="580">
        <v>0</v>
      </c>
      <c r="Z137" s="579">
        <v>0</v>
      </c>
      <c r="AA137" s="580">
        <v>0</v>
      </c>
      <c r="AB137" s="579">
        <v>0</v>
      </c>
      <c r="AC137" s="581">
        <v>0</v>
      </c>
      <c r="AD137" s="26">
        <v>193073.82</v>
      </c>
      <c r="AE137" s="580">
        <v>193073.81999999998</v>
      </c>
      <c r="AF137" s="587">
        <v>0</v>
      </c>
      <c r="AG137" s="26">
        <v>0</v>
      </c>
      <c r="AH137" s="580">
        <v>0</v>
      </c>
      <c r="AI137" s="587">
        <v>0</v>
      </c>
      <c r="AJ137" s="579">
        <v>0</v>
      </c>
      <c r="AK137" s="580">
        <v>0</v>
      </c>
      <c r="AL137" s="579">
        <v>0</v>
      </c>
      <c r="AM137" s="581">
        <v>0</v>
      </c>
      <c r="AN137" s="587">
        <v>0</v>
      </c>
      <c r="AO137" s="583">
        <v>876331.28</v>
      </c>
      <c r="AP137" s="584">
        <v>876331.27999999991</v>
      </c>
      <c r="AQ137" s="585">
        <v>871969.70999999985</v>
      </c>
      <c r="AR137" s="586">
        <v>0</v>
      </c>
      <c r="AS137" s="583">
        <v>0</v>
      </c>
      <c r="AT137" s="584">
        <v>0</v>
      </c>
      <c r="AU137" s="585">
        <v>0</v>
      </c>
      <c r="AV137" s="587">
        <v>0</v>
      </c>
      <c r="AW137" s="583">
        <v>876331.28</v>
      </c>
      <c r="AX137" s="583">
        <v>876331.27999999991</v>
      </c>
      <c r="AY137" s="585">
        <v>871969.70999999985</v>
      </c>
      <c r="AZ137" s="586">
        <v>0</v>
      </c>
    </row>
    <row r="138" spans="1:52" x14ac:dyDescent="0.25">
      <c r="A138" s="148" t="s">
        <v>8229</v>
      </c>
      <c r="B138" s="148" t="s">
        <v>8227</v>
      </c>
      <c r="C138" s="148" t="s">
        <v>8213</v>
      </c>
      <c r="D138" s="148" t="s">
        <v>8213</v>
      </c>
      <c r="E138" s="148" t="s">
        <v>2176</v>
      </c>
      <c r="F138" s="453" t="s">
        <v>17024</v>
      </c>
      <c r="G138" s="453" t="s">
        <v>17023</v>
      </c>
      <c r="H138" s="579">
        <v>0</v>
      </c>
      <c r="I138" s="580">
        <v>0</v>
      </c>
      <c r="J138" s="579">
        <v>0</v>
      </c>
      <c r="K138" s="580">
        <v>0</v>
      </c>
      <c r="L138" s="579">
        <v>0</v>
      </c>
      <c r="M138" s="580">
        <v>0</v>
      </c>
      <c r="N138" s="579">
        <v>0</v>
      </c>
      <c r="O138" s="580">
        <v>0</v>
      </c>
      <c r="P138" s="579">
        <v>0</v>
      </c>
      <c r="Q138" s="580">
        <v>0</v>
      </c>
      <c r="R138" s="579">
        <v>39523.17</v>
      </c>
      <c r="S138" s="580">
        <v>0</v>
      </c>
      <c r="T138" s="587">
        <v>0</v>
      </c>
      <c r="U138" s="579">
        <v>0</v>
      </c>
      <c r="V138" s="580">
        <v>0</v>
      </c>
      <c r="W138" s="587">
        <v>0</v>
      </c>
      <c r="X138" s="579">
        <v>0</v>
      </c>
      <c r="Y138" s="580">
        <v>0</v>
      </c>
      <c r="Z138" s="579">
        <v>0</v>
      </c>
      <c r="AA138" s="580">
        <v>0</v>
      </c>
      <c r="AB138" s="579">
        <v>0</v>
      </c>
      <c r="AC138" s="581">
        <v>0</v>
      </c>
      <c r="AD138" s="26">
        <v>0</v>
      </c>
      <c r="AE138" s="580">
        <v>0</v>
      </c>
      <c r="AF138" s="587">
        <v>0</v>
      </c>
      <c r="AG138" s="26">
        <v>0</v>
      </c>
      <c r="AH138" s="580">
        <v>0</v>
      </c>
      <c r="AI138" s="587">
        <v>0</v>
      </c>
      <c r="AJ138" s="579">
        <v>0</v>
      </c>
      <c r="AK138" s="580">
        <v>0</v>
      </c>
      <c r="AL138" s="579">
        <v>0</v>
      </c>
      <c r="AM138" s="581">
        <v>0</v>
      </c>
      <c r="AN138" s="587">
        <v>0</v>
      </c>
      <c r="AO138" s="583">
        <v>39523.17</v>
      </c>
      <c r="AP138" s="584">
        <v>0</v>
      </c>
      <c r="AQ138" s="585">
        <v>0</v>
      </c>
      <c r="AR138" s="586">
        <v>0</v>
      </c>
      <c r="AS138" s="583">
        <v>0</v>
      </c>
      <c r="AT138" s="584">
        <v>0</v>
      </c>
      <c r="AU138" s="585">
        <v>0</v>
      </c>
      <c r="AV138" s="587">
        <v>0</v>
      </c>
      <c r="AW138" s="583">
        <v>39523.17</v>
      </c>
      <c r="AX138" s="583">
        <v>0</v>
      </c>
      <c r="AY138" s="585">
        <v>0</v>
      </c>
      <c r="AZ138" s="586">
        <v>0</v>
      </c>
    </row>
    <row r="139" spans="1:52" x14ac:dyDescent="0.25">
      <c r="A139" s="148" t="s">
        <v>8229</v>
      </c>
      <c r="B139" s="148" t="s">
        <v>8221</v>
      </c>
      <c r="C139" s="148" t="s">
        <v>8213</v>
      </c>
      <c r="D139" s="148" t="s">
        <v>8213</v>
      </c>
      <c r="E139" s="148" t="s">
        <v>2180</v>
      </c>
      <c r="F139" s="453" t="s">
        <v>17024</v>
      </c>
      <c r="G139" s="453" t="s">
        <v>17023</v>
      </c>
      <c r="H139" s="579">
        <v>0</v>
      </c>
      <c r="I139" s="580">
        <v>0</v>
      </c>
      <c r="J139" s="579">
        <v>0</v>
      </c>
      <c r="K139" s="580">
        <v>0</v>
      </c>
      <c r="L139" s="579">
        <v>0</v>
      </c>
      <c r="M139" s="580">
        <v>0</v>
      </c>
      <c r="N139" s="579">
        <v>0</v>
      </c>
      <c r="O139" s="580">
        <v>0</v>
      </c>
      <c r="P139" s="579">
        <v>0</v>
      </c>
      <c r="Q139" s="580">
        <v>0</v>
      </c>
      <c r="R139" s="579">
        <v>289922.71999999997</v>
      </c>
      <c r="S139" s="580">
        <v>289922.71999999997</v>
      </c>
      <c r="T139" s="587">
        <v>0</v>
      </c>
      <c r="U139" s="579">
        <v>0</v>
      </c>
      <c r="V139" s="580">
        <v>0</v>
      </c>
      <c r="W139" s="587">
        <v>0</v>
      </c>
      <c r="X139" s="579">
        <v>0</v>
      </c>
      <c r="Y139" s="580">
        <v>0</v>
      </c>
      <c r="Z139" s="579">
        <v>0</v>
      </c>
      <c r="AA139" s="580">
        <v>0</v>
      </c>
      <c r="AB139" s="579">
        <v>0</v>
      </c>
      <c r="AC139" s="581">
        <v>0</v>
      </c>
      <c r="AD139" s="26">
        <v>0</v>
      </c>
      <c r="AE139" s="580">
        <v>0</v>
      </c>
      <c r="AF139" s="587">
        <v>0</v>
      </c>
      <c r="AG139" s="26">
        <v>0</v>
      </c>
      <c r="AH139" s="580">
        <v>0</v>
      </c>
      <c r="AI139" s="587">
        <v>0</v>
      </c>
      <c r="AJ139" s="579">
        <v>0</v>
      </c>
      <c r="AK139" s="580">
        <v>0</v>
      </c>
      <c r="AL139" s="579">
        <v>0</v>
      </c>
      <c r="AM139" s="581">
        <v>0</v>
      </c>
      <c r="AN139" s="587">
        <v>0</v>
      </c>
      <c r="AO139" s="583">
        <v>289922.71999999997</v>
      </c>
      <c r="AP139" s="584">
        <v>289922.71999999997</v>
      </c>
      <c r="AQ139" s="585">
        <v>289922.71999999997</v>
      </c>
      <c r="AR139" s="586">
        <v>0</v>
      </c>
      <c r="AS139" s="583">
        <v>0</v>
      </c>
      <c r="AT139" s="584">
        <v>0</v>
      </c>
      <c r="AU139" s="585">
        <v>0</v>
      </c>
      <c r="AV139" s="587">
        <v>0</v>
      </c>
      <c r="AW139" s="583">
        <v>289922.71999999997</v>
      </c>
      <c r="AX139" s="583">
        <v>289922.71999999997</v>
      </c>
      <c r="AY139" s="585">
        <v>289922.71999999997</v>
      </c>
      <c r="AZ139" s="586">
        <v>0</v>
      </c>
    </row>
    <row r="140" spans="1:52" x14ac:dyDescent="0.25">
      <c r="A140" s="148" t="s">
        <v>8229</v>
      </c>
      <c r="B140" s="148" t="s">
        <v>8273</v>
      </c>
      <c r="C140" s="148" t="s">
        <v>8213</v>
      </c>
      <c r="D140" s="148" t="s">
        <v>8213</v>
      </c>
      <c r="E140" s="148" t="s">
        <v>8437</v>
      </c>
      <c r="F140" s="453" t="s">
        <v>17024</v>
      </c>
      <c r="G140" s="453" t="s">
        <v>17023</v>
      </c>
      <c r="H140" s="579">
        <v>0</v>
      </c>
      <c r="I140" s="580">
        <v>0</v>
      </c>
      <c r="J140" s="579">
        <v>0</v>
      </c>
      <c r="K140" s="580">
        <v>0</v>
      </c>
      <c r="L140" s="579">
        <v>0</v>
      </c>
      <c r="M140" s="580">
        <v>0</v>
      </c>
      <c r="N140" s="579">
        <v>0</v>
      </c>
      <c r="O140" s="580">
        <v>0</v>
      </c>
      <c r="P140" s="579">
        <v>0</v>
      </c>
      <c r="Q140" s="580">
        <v>0</v>
      </c>
      <c r="R140" s="579">
        <v>161765</v>
      </c>
      <c r="S140" s="580">
        <v>0</v>
      </c>
      <c r="T140" s="587">
        <v>0</v>
      </c>
      <c r="U140" s="579">
        <v>0</v>
      </c>
      <c r="V140" s="580">
        <v>0</v>
      </c>
      <c r="W140" s="587">
        <v>0</v>
      </c>
      <c r="X140" s="579">
        <v>0</v>
      </c>
      <c r="Y140" s="580">
        <v>0</v>
      </c>
      <c r="Z140" s="579">
        <v>0</v>
      </c>
      <c r="AA140" s="580">
        <v>0</v>
      </c>
      <c r="AB140" s="579">
        <v>0</v>
      </c>
      <c r="AC140" s="581">
        <v>0</v>
      </c>
      <c r="AD140" s="26">
        <v>0</v>
      </c>
      <c r="AE140" s="580">
        <v>0</v>
      </c>
      <c r="AF140" s="587">
        <v>0</v>
      </c>
      <c r="AG140" s="26">
        <v>0</v>
      </c>
      <c r="AH140" s="580">
        <v>0</v>
      </c>
      <c r="AI140" s="587">
        <v>0</v>
      </c>
      <c r="AJ140" s="579">
        <v>0</v>
      </c>
      <c r="AK140" s="580">
        <v>0</v>
      </c>
      <c r="AL140" s="579">
        <v>0</v>
      </c>
      <c r="AM140" s="581">
        <v>0</v>
      </c>
      <c r="AN140" s="587">
        <v>0</v>
      </c>
      <c r="AO140" s="583">
        <v>161765</v>
      </c>
      <c r="AP140" s="584">
        <v>0</v>
      </c>
      <c r="AQ140" s="585">
        <v>0</v>
      </c>
      <c r="AR140" s="586">
        <v>0</v>
      </c>
      <c r="AS140" s="583">
        <v>0</v>
      </c>
      <c r="AT140" s="584">
        <v>0</v>
      </c>
      <c r="AU140" s="585">
        <v>0</v>
      </c>
      <c r="AV140" s="587">
        <v>0</v>
      </c>
      <c r="AW140" s="583">
        <v>161765</v>
      </c>
      <c r="AX140" s="583">
        <v>0</v>
      </c>
      <c r="AY140" s="585">
        <v>0</v>
      </c>
      <c r="AZ140" s="586">
        <v>0</v>
      </c>
    </row>
    <row r="141" spans="1:52" x14ac:dyDescent="0.25">
      <c r="A141" s="148" t="s">
        <v>8229</v>
      </c>
      <c r="B141" s="148" t="s">
        <v>8301</v>
      </c>
      <c r="C141" s="148" t="s">
        <v>8213</v>
      </c>
      <c r="D141" s="148" t="s">
        <v>8213</v>
      </c>
      <c r="E141" s="148" t="s">
        <v>17187</v>
      </c>
      <c r="F141" s="453" t="s">
        <v>17024</v>
      </c>
      <c r="G141" s="453" t="s">
        <v>17023</v>
      </c>
      <c r="H141" s="579">
        <v>0</v>
      </c>
      <c r="I141" s="580">
        <v>0</v>
      </c>
      <c r="J141" s="579">
        <v>0</v>
      </c>
      <c r="K141" s="580">
        <v>0</v>
      </c>
      <c r="L141" s="579">
        <v>0</v>
      </c>
      <c r="M141" s="580">
        <v>0</v>
      </c>
      <c r="N141" s="579">
        <v>0</v>
      </c>
      <c r="O141" s="580">
        <v>0</v>
      </c>
      <c r="P141" s="579">
        <v>0</v>
      </c>
      <c r="Q141" s="580">
        <v>0</v>
      </c>
      <c r="R141" s="579">
        <v>0</v>
      </c>
      <c r="S141" s="580">
        <v>0</v>
      </c>
      <c r="T141" s="587">
        <v>0</v>
      </c>
      <c r="U141" s="579">
        <v>0</v>
      </c>
      <c r="V141" s="580">
        <v>0</v>
      </c>
      <c r="W141" s="587">
        <v>0</v>
      </c>
      <c r="X141" s="579">
        <v>0</v>
      </c>
      <c r="Y141" s="580">
        <v>0</v>
      </c>
      <c r="Z141" s="579">
        <v>0</v>
      </c>
      <c r="AA141" s="580">
        <v>0</v>
      </c>
      <c r="AB141" s="579">
        <v>0</v>
      </c>
      <c r="AC141" s="581">
        <v>0</v>
      </c>
      <c r="AD141" s="26">
        <v>252756.58</v>
      </c>
      <c r="AE141" s="580">
        <v>252756.57999999943</v>
      </c>
      <c r="AF141" s="587">
        <v>0</v>
      </c>
      <c r="AG141" s="26">
        <v>0</v>
      </c>
      <c r="AH141" s="580">
        <v>0</v>
      </c>
      <c r="AI141" s="587">
        <v>0</v>
      </c>
      <c r="AJ141" s="579">
        <v>0</v>
      </c>
      <c r="AK141" s="580">
        <v>0</v>
      </c>
      <c r="AL141" s="579">
        <v>0</v>
      </c>
      <c r="AM141" s="581">
        <v>0</v>
      </c>
      <c r="AN141" s="587">
        <v>0</v>
      </c>
      <c r="AO141" s="583">
        <v>252756.58</v>
      </c>
      <c r="AP141" s="584">
        <v>252756.57999999943</v>
      </c>
      <c r="AQ141" s="585">
        <v>252756.57999999943</v>
      </c>
      <c r="AR141" s="586">
        <v>0</v>
      </c>
      <c r="AS141" s="583">
        <v>0</v>
      </c>
      <c r="AT141" s="584">
        <v>0</v>
      </c>
      <c r="AU141" s="585">
        <v>0</v>
      </c>
      <c r="AV141" s="587">
        <v>0</v>
      </c>
      <c r="AW141" s="583">
        <v>252756.58</v>
      </c>
      <c r="AX141" s="583">
        <v>252756.57999999943</v>
      </c>
      <c r="AY141" s="585">
        <v>252756.57999999943</v>
      </c>
      <c r="AZ141" s="586">
        <v>0</v>
      </c>
    </row>
    <row r="142" spans="1:52" x14ac:dyDescent="0.25">
      <c r="A142" s="148" t="s">
        <v>8229</v>
      </c>
      <c r="B142" s="148" t="s">
        <v>8262</v>
      </c>
      <c r="C142" s="148" t="s">
        <v>8213</v>
      </c>
      <c r="D142" s="148" t="s">
        <v>8213</v>
      </c>
      <c r="E142" s="148" t="s">
        <v>459</v>
      </c>
      <c r="F142" s="453" t="s">
        <v>17024</v>
      </c>
      <c r="G142" s="453" t="s">
        <v>17023</v>
      </c>
      <c r="H142" s="579">
        <v>783186.96</v>
      </c>
      <c r="I142" s="580">
        <v>780551.36</v>
      </c>
      <c r="J142" s="579">
        <v>0</v>
      </c>
      <c r="K142" s="580">
        <v>0</v>
      </c>
      <c r="L142" s="579">
        <v>0</v>
      </c>
      <c r="M142" s="580">
        <v>0</v>
      </c>
      <c r="N142" s="579">
        <v>0</v>
      </c>
      <c r="O142" s="580">
        <v>0</v>
      </c>
      <c r="P142" s="579">
        <v>0</v>
      </c>
      <c r="Q142" s="580">
        <v>0</v>
      </c>
      <c r="R142" s="579">
        <v>0</v>
      </c>
      <c r="S142" s="580">
        <v>0</v>
      </c>
      <c r="T142" s="587">
        <v>0</v>
      </c>
      <c r="U142" s="579">
        <v>0</v>
      </c>
      <c r="V142" s="580">
        <v>0</v>
      </c>
      <c r="W142" s="587">
        <v>0</v>
      </c>
      <c r="X142" s="579">
        <v>0</v>
      </c>
      <c r="Y142" s="580">
        <v>0</v>
      </c>
      <c r="Z142" s="579">
        <v>0</v>
      </c>
      <c r="AA142" s="580">
        <v>0</v>
      </c>
      <c r="AB142" s="579">
        <v>0</v>
      </c>
      <c r="AC142" s="581">
        <v>0</v>
      </c>
      <c r="AD142" s="26">
        <v>0</v>
      </c>
      <c r="AE142" s="580">
        <v>0</v>
      </c>
      <c r="AF142" s="587">
        <v>0</v>
      </c>
      <c r="AG142" s="26">
        <v>0</v>
      </c>
      <c r="AH142" s="580">
        <v>0</v>
      </c>
      <c r="AI142" s="587">
        <v>0</v>
      </c>
      <c r="AJ142" s="579">
        <v>0</v>
      </c>
      <c r="AK142" s="580">
        <v>0</v>
      </c>
      <c r="AL142" s="579">
        <v>0</v>
      </c>
      <c r="AM142" s="581">
        <v>0</v>
      </c>
      <c r="AN142" s="587">
        <v>0</v>
      </c>
      <c r="AO142" s="583">
        <v>783186.96</v>
      </c>
      <c r="AP142" s="584">
        <v>783186.96</v>
      </c>
      <c r="AQ142" s="585">
        <v>780551.36</v>
      </c>
      <c r="AR142" s="586">
        <v>0</v>
      </c>
      <c r="AS142" s="583">
        <v>0</v>
      </c>
      <c r="AT142" s="584">
        <v>0</v>
      </c>
      <c r="AU142" s="585">
        <v>0</v>
      </c>
      <c r="AV142" s="587">
        <v>0</v>
      </c>
      <c r="AW142" s="583">
        <v>783186.96</v>
      </c>
      <c r="AX142" s="583">
        <v>783186.96</v>
      </c>
      <c r="AY142" s="585">
        <v>780551.36</v>
      </c>
      <c r="AZ142" s="586">
        <v>0</v>
      </c>
    </row>
    <row r="143" spans="1:52" x14ac:dyDescent="0.25">
      <c r="A143" s="148" t="s">
        <v>8229</v>
      </c>
      <c r="B143" s="148" t="s">
        <v>8269</v>
      </c>
      <c r="C143" s="148" t="s">
        <v>8213</v>
      </c>
      <c r="D143" s="148" t="s">
        <v>8213</v>
      </c>
      <c r="E143" s="148" t="s">
        <v>17103</v>
      </c>
      <c r="F143" s="453" t="s">
        <v>17024</v>
      </c>
      <c r="G143" s="453" t="s">
        <v>17023</v>
      </c>
      <c r="H143" s="579">
        <v>0</v>
      </c>
      <c r="I143" s="580">
        <v>0</v>
      </c>
      <c r="J143" s="579">
        <v>0</v>
      </c>
      <c r="K143" s="580">
        <v>0</v>
      </c>
      <c r="L143" s="579">
        <v>0</v>
      </c>
      <c r="M143" s="580">
        <v>0</v>
      </c>
      <c r="N143" s="579">
        <v>0</v>
      </c>
      <c r="O143" s="580">
        <v>0</v>
      </c>
      <c r="P143" s="579">
        <v>0</v>
      </c>
      <c r="Q143" s="580">
        <v>0</v>
      </c>
      <c r="R143" s="579">
        <v>15997.31</v>
      </c>
      <c r="S143" s="580">
        <v>0</v>
      </c>
      <c r="T143" s="587">
        <v>0</v>
      </c>
      <c r="U143" s="579">
        <v>71820.600000000006</v>
      </c>
      <c r="V143" s="580">
        <v>0</v>
      </c>
      <c r="W143" s="587">
        <v>0</v>
      </c>
      <c r="X143" s="579">
        <v>329665.86</v>
      </c>
      <c r="Y143" s="580">
        <v>0</v>
      </c>
      <c r="Z143" s="579">
        <v>0</v>
      </c>
      <c r="AA143" s="580">
        <v>0</v>
      </c>
      <c r="AB143" s="579">
        <v>338800.85</v>
      </c>
      <c r="AC143" s="581">
        <v>338800.85000000003</v>
      </c>
      <c r="AD143" s="26">
        <v>0</v>
      </c>
      <c r="AE143" s="580">
        <v>0</v>
      </c>
      <c r="AF143" s="587">
        <v>0</v>
      </c>
      <c r="AG143" s="26">
        <v>0</v>
      </c>
      <c r="AH143" s="580">
        <v>0</v>
      </c>
      <c r="AI143" s="587">
        <v>0</v>
      </c>
      <c r="AJ143" s="579">
        <v>0</v>
      </c>
      <c r="AK143" s="580">
        <v>0</v>
      </c>
      <c r="AL143" s="579">
        <v>0</v>
      </c>
      <c r="AM143" s="581">
        <v>0</v>
      </c>
      <c r="AN143" s="587">
        <v>0</v>
      </c>
      <c r="AO143" s="583">
        <v>756284.62</v>
      </c>
      <c r="AP143" s="584">
        <v>338800.85</v>
      </c>
      <c r="AQ143" s="585">
        <v>338800.85000000003</v>
      </c>
      <c r="AR143" s="586">
        <v>0</v>
      </c>
      <c r="AS143" s="583">
        <v>0</v>
      </c>
      <c r="AT143" s="584">
        <v>0</v>
      </c>
      <c r="AU143" s="585">
        <v>0</v>
      </c>
      <c r="AV143" s="587">
        <v>0</v>
      </c>
      <c r="AW143" s="583">
        <v>756284.62</v>
      </c>
      <c r="AX143" s="583">
        <v>338800.85</v>
      </c>
      <c r="AY143" s="585">
        <v>338800.85000000003</v>
      </c>
      <c r="AZ143" s="586">
        <v>0</v>
      </c>
    </row>
    <row r="144" spans="1:52" x14ac:dyDescent="0.25">
      <c r="A144" s="148" t="s">
        <v>8229</v>
      </c>
      <c r="B144" s="148" t="s">
        <v>8302</v>
      </c>
      <c r="C144" s="148" t="s">
        <v>8213</v>
      </c>
      <c r="D144" s="148" t="s">
        <v>8213</v>
      </c>
      <c r="E144" s="148" t="s">
        <v>2201</v>
      </c>
      <c r="F144" s="453" t="s">
        <v>17024</v>
      </c>
      <c r="G144" s="453" t="s">
        <v>17023</v>
      </c>
      <c r="H144" s="579">
        <v>0</v>
      </c>
      <c r="I144" s="580">
        <v>0</v>
      </c>
      <c r="J144" s="579">
        <v>0</v>
      </c>
      <c r="K144" s="580">
        <v>0</v>
      </c>
      <c r="L144" s="579">
        <v>0</v>
      </c>
      <c r="M144" s="580">
        <v>0</v>
      </c>
      <c r="N144" s="579">
        <v>0</v>
      </c>
      <c r="O144" s="580">
        <v>0</v>
      </c>
      <c r="P144" s="579">
        <v>0</v>
      </c>
      <c r="Q144" s="580">
        <v>0</v>
      </c>
      <c r="R144" s="579">
        <v>0</v>
      </c>
      <c r="S144" s="580">
        <v>0</v>
      </c>
      <c r="T144" s="587">
        <v>0</v>
      </c>
      <c r="U144" s="579">
        <v>0</v>
      </c>
      <c r="V144" s="580">
        <v>0</v>
      </c>
      <c r="W144" s="587">
        <v>0</v>
      </c>
      <c r="X144" s="579">
        <v>0</v>
      </c>
      <c r="Y144" s="580">
        <v>0</v>
      </c>
      <c r="Z144" s="579">
        <v>0</v>
      </c>
      <c r="AA144" s="580">
        <v>0</v>
      </c>
      <c r="AB144" s="579">
        <v>0</v>
      </c>
      <c r="AC144" s="581">
        <v>0</v>
      </c>
      <c r="AD144" s="26">
        <v>65788.100000000006</v>
      </c>
      <c r="AE144" s="580">
        <v>65788.100000000006</v>
      </c>
      <c r="AF144" s="587">
        <v>0</v>
      </c>
      <c r="AG144" s="26">
        <v>0</v>
      </c>
      <c r="AH144" s="580">
        <v>0</v>
      </c>
      <c r="AI144" s="587">
        <v>0</v>
      </c>
      <c r="AJ144" s="579">
        <v>0</v>
      </c>
      <c r="AK144" s="580">
        <v>0</v>
      </c>
      <c r="AL144" s="579">
        <v>0</v>
      </c>
      <c r="AM144" s="581">
        <v>0</v>
      </c>
      <c r="AN144" s="587">
        <v>0</v>
      </c>
      <c r="AO144" s="583">
        <v>65788.100000000006</v>
      </c>
      <c r="AP144" s="584">
        <v>65788.100000000006</v>
      </c>
      <c r="AQ144" s="585">
        <v>65788.100000000006</v>
      </c>
      <c r="AR144" s="586">
        <v>0</v>
      </c>
      <c r="AS144" s="583">
        <v>0</v>
      </c>
      <c r="AT144" s="584">
        <v>0</v>
      </c>
      <c r="AU144" s="585">
        <v>0</v>
      </c>
      <c r="AV144" s="587">
        <v>0</v>
      </c>
      <c r="AW144" s="583">
        <v>65788.100000000006</v>
      </c>
      <c r="AX144" s="583">
        <v>65788.100000000006</v>
      </c>
      <c r="AY144" s="585">
        <v>65788.100000000006</v>
      </c>
      <c r="AZ144" s="586">
        <v>0</v>
      </c>
    </row>
    <row r="145" spans="1:52" x14ac:dyDescent="0.25">
      <c r="A145" s="148" t="s">
        <v>8229</v>
      </c>
      <c r="B145" s="148" t="s">
        <v>8402</v>
      </c>
      <c r="C145" s="148" t="s">
        <v>8213</v>
      </c>
      <c r="D145" s="148" t="s">
        <v>8213</v>
      </c>
      <c r="E145" s="148" t="s">
        <v>17188</v>
      </c>
      <c r="F145" s="453" t="s">
        <v>17024</v>
      </c>
      <c r="G145" s="453" t="s">
        <v>17023</v>
      </c>
      <c r="H145" s="579">
        <v>0</v>
      </c>
      <c r="I145" s="580">
        <v>0</v>
      </c>
      <c r="J145" s="579">
        <v>0</v>
      </c>
      <c r="K145" s="580">
        <v>0</v>
      </c>
      <c r="L145" s="579">
        <v>0</v>
      </c>
      <c r="M145" s="580">
        <v>0</v>
      </c>
      <c r="N145" s="579">
        <v>0</v>
      </c>
      <c r="O145" s="580">
        <v>0</v>
      </c>
      <c r="P145" s="579">
        <v>0</v>
      </c>
      <c r="Q145" s="580">
        <v>0</v>
      </c>
      <c r="R145" s="579">
        <v>0</v>
      </c>
      <c r="S145" s="580">
        <v>0</v>
      </c>
      <c r="T145" s="587">
        <v>0</v>
      </c>
      <c r="U145" s="579">
        <v>0</v>
      </c>
      <c r="V145" s="580">
        <v>0</v>
      </c>
      <c r="W145" s="587">
        <v>0</v>
      </c>
      <c r="X145" s="579">
        <v>0</v>
      </c>
      <c r="Y145" s="580">
        <v>0</v>
      </c>
      <c r="Z145" s="579">
        <v>0</v>
      </c>
      <c r="AA145" s="580">
        <v>0</v>
      </c>
      <c r="AB145" s="579">
        <v>0</v>
      </c>
      <c r="AC145" s="581">
        <v>0</v>
      </c>
      <c r="AD145" s="26">
        <v>844620.07</v>
      </c>
      <c r="AE145" s="580">
        <v>844620.06999999972</v>
      </c>
      <c r="AF145" s="587">
        <v>0</v>
      </c>
      <c r="AG145" s="26">
        <v>0</v>
      </c>
      <c r="AH145" s="580">
        <v>0</v>
      </c>
      <c r="AI145" s="587">
        <v>0</v>
      </c>
      <c r="AJ145" s="579">
        <v>0</v>
      </c>
      <c r="AK145" s="580">
        <v>0</v>
      </c>
      <c r="AL145" s="579">
        <v>0</v>
      </c>
      <c r="AM145" s="581">
        <v>0</v>
      </c>
      <c r="AN145" s="587">
        <v>0</v>
      </c>
      <c r="AO145" s="583">
        <v>844620.07</v>
      </c>
      <c r="AP145" s="584">
        <v>844620.06999999972</v>
      </c>
      <c r="AQ145" s="585">
        <v>844620.06999999972</v>
      </c>
      <c r="AR145" s="586">
        <v>0</v>
      </c>
      <c r="AS145" s="583">
        <v>0</v>
      </c>
      <c r="AT145" s="584">
        <v>0</v>
      </c>
      <c r="AU145" s="585">
        <v>0</v>
      </c>
      <c r="AV145" s="587">
        <v>0</v>
      </c>
      <c r="AW145" s="583">
        <v>844620.07</v>
      </c>
      <c r="AX145" s="583">
        <v>844620.06999999972</v>
      </c>
      <c r="AY145" s="585">
        <v>844620.06999999972</v>
      </c>
      <c r="AZ145" s="586">
        <v>0</v>
      </c>
    </row>
    <row r="146" spans="1:52" x14ac:dyDescent="0.25">
      <c r="A146" s="148" t="s">
        <v>8229</v>
      </c>
      <c r="B146" s="148" t="s">
        <v>8531</v>
      </c>
      <c r="C146" s="148" t="s">
        <v>8213</v>
      </c>
      <c r="D146" s="148" t="s">
        <v>8213</v>
      </c>
      <c r="E146" s="148" t="s">
        <v>2206</v>
      </c>
      <c r="F146" s="453" t="s">
        <v>17024</v>
      </c>
      <c r="G146" s="453" t="s">
        <v>17023</v>
      </c>
      <c r="H146" s="579">
        <v>0</v>
      </c>
      <c r="I146" s="580">
        <v>0</v>
      </c>
      <c r="J146" s="579">
        <v>0</v>
      </c>
      <c r="K146" s="580">
        <v>0</v>
      </c>
      <c r="L146" s="579">
        <v>0</v>
      </c>
      <c r="M146" s="580">
        <v>0</v>
      </c>
      <c r="N146" s="579">
        <v>0</v>
      </c>
      <c r="O146" s="580">
        <v>0</v>
      </c>
      <c r="P146" s="579">
        <v>0</v>
      </c>
      <c r="Q146" s="580">
        <v>0</v>
      </c>
      <c r="R146" s="579">
        <v>0</v>
      </c>
      <c r="S146" s="580">
        <v>0</v>
      </c>
      <c r="T146" s="587">
        <v>0</v>
      </c>
      <c r="U146" s="579">
        <v>0</v>
      </c>
      <c r="V146" s="580">
        <v>0</v>
      </c>
      <c r="W146" s="587">
        <v>0</v>
      </c>
      <c r="X146" s="579">
        <v>0</v>
      </c>
      <c r="Y146" s="580">
        <v>0</v>
      </c>
      <c r="Z146" s="579">
        <v>0</v>
      </c>
      <c r="AA146" s="580">
        <v>0</v>
      </c>
      <c r="AB146" s="579">
        <v>1272283.72</v>
      </c>
      <c r="AC146" s="581">
        <v>550042.64</v>
      </c>
      <c r="AD146" s="26">
        <v>1338010.27</v>
      </c>
      <c r="AE146" s="580">
        <v>1338010.2700000033</v>
      </c>
      <c r="AF146" s="587">
        <v>0</v>
      </c>
      <c r="AG146" s="26">
        <v>0</v>
      </c>
      <c r="AH146" s="580">
        <v>0</v>
      </c>
      <c r="AI146" s="587">
        <v>0</v>
      </c>
      <c r="AJ146" s="579">
        <v>0</v>
      </c>
      <c r="AK146" s="580">
        <v>0</v>
      </c>
      <c r="AL146" s="579">
        <v>0</v>
      </c>
      <c r="AM146" s="581">
        <v>0</v>
      </c>
      <c r="AN146" s="587">
        <v>0</v>
      </c>
      <c r="AO146" s="583">
        <v>2610293.9900000002</v>
      </c>
      <c r="AP146" s="584">
        <v>2610293.990000003</v>
      </c>
      <c r="AQ146" s="585">
        <v>1888052.9100000034</v>
      </c>
      <c r="AR146" s="586">
        <v>0</v>
      </c>
      <c r="AS146" s="583">
        <v>0</v>
      </c>
      <c r="AT146" s="584">
        <v>0</v>
      </c>
      <c r="AU146" s="585">
        <v>0</v>
      </c>
      <c r="AV146" s="587">
        <v>0</v>
      </c>
      <c r="AW146" s="583">
        <v>2610293.9900000002</v>
      </c>
      <c r="AX146" s="583">
        <v>2610293.990000003</v>
      </c>
      <c r="AY146" s="585">
        <v>1888052.9100000034</v>
      </c>
      <c r="AZ146" s="586">
        <v>0</v>
      </c>
    </row>
    <row r="147" spans="1:52" x14ac:dyDescent="0.25">
      <c r="A147" s="148" t="s">
        <v>8229</v>
      </c>
      <c r="B147" s="148" t="s">
        <v>8238</v>
      </c>
      <c r="C147" s="148" t="s">
        <v>8213</v>
      </c>
      <c r="D147" s="148" t="s">
        <v>8213</v>
      </c>
      <c r="E147" s="148" t="s">
        <v>2207</v>
      </c>
      <c r="F147" s="453" t="s">
        <v>17024</v>
      </c>
      <c r="G147" s="453" t="s">
        <v>17023</v>
      </c>
      <c r="H147" s="579">
        <v>0</v>
      </c>
      <c r="I147" s="580">
        <v>0</v>
      </c>
      <c r="J147" s="579">
        <v>0</v>
      </c>
      <c r="K147" s="580">
        <v>0</v>
      </c>
      <c r="L147" s="579">
        <v>0</v>
      </c>
      <c r="M147" s="580">
        <v>0</v>
      </c>
      <c r="N147" s="579">
        <v>0</v>
      </c>
      <c r="O147" s="580">
        <v>0</v>
      </c>
      <c r="P147" s="579">
        <v>0</v>
      </c>
      <c r="Q147" s="580">
        <v>0</v>
      </c>
      <c r="R147" s="579">
        <v>0</v>
      </c>
      <c r="S147" s="580">
        <v>0</v>
      </c>
      <c r="T147" s="587">
        <v>0</v>
      </c>
      <c r="U147" s="579">
        <v>0</v>
      </c>
      <c r="V147" s="580">
        <v>0</v>
      </c>
      <c r="W147" s="587">
        <v>0</v>
      </c>
      <c r="X147" s="579">
        <v>0</v>
      </c>
      <c r="Y147" s="580">
        <v>0</v>
      </c>
      <c r="Z147" s="579">
        <v>0</v>
      </c>
      <c r="AA147" s="580">
        <v>0</v>
      </c>
      <c r="AB147" s="579">
        <v>0</v>
      </c>
      <c r="AC147" s="581">
        <v>0</v>
      </c>
      <c r="AD147" s="26">
        <v>17180.62</v>
      </c>
      <c r="AE147" s="580">
        <v>17180.62</v>
      </c>
      <c r="AF147" s="587">
        <v>0</v>
      </c>
      <c r="AG147" s="26">
        <v>0</v>
      </c>
      <c r="AH147" s="580">
        <v>0</v>
      </c>
      <c r="AI147" s="587">
        <v>0</v>
      </c>
      <c r="AJ147" s="579">
        <v>0</v>
      </c>
      <c r="AK147" s="580">
        <v>0</v>
      </c>
      <c r="AL147" s="579">
        <v>0</v>
      </c>
      <c r="AM147" s="581">
        <v>0</v>
      </c>
      <c r="AN147" s="587">
        <v>0</v>
      </c>
      <c r="AO147" s="583">
        <v>17180.62</v>
      </c>
      <c r="AP147" s="584">
        <v>17180.62</v>
      </c>
      <c r="AQ147" s="585">
        <v>17180.62</v>
      </c>
      <c r="AR147" s="586">
        <v>0</v>
      </c>
      <c r="AS147" s="583">
        <v>0</v>
      </c>
      <c r="AT147" s="584">
        <v>0</v>
      </c>
      <c r="AU147" s="585">
        <v>0</v>
      </c>
      <c r="AV147" s="587">
        <v>0</v>
      </c>
      <c r="AW147" s="583">
        <v>17180.62</v>
      </c>
      <c r="AX147" s="583">
        <v>17180.62</v>
      </c>
      <c r="AY147" s="585">
        <v>17180.62</v>
      </c>
      <c r="AZ147" s="586">
        <v>0</v>
      </c>
    </row>
    <row r="148" spans="1:52" x14ac:dyDescent="0.25">
      <c r="A148" s="148" t="s">
        <v>8229</v>
      </c>
      <c r="B148" s="148" t="s">
        <v>8233</v>
      </c>
      <c r="C148" s="148" t="s">
        <v>8213</v>
      </c>
      <c r="D148" s="148" t="s">
        <v>8213</v>
      </c>
      <c r="E148" s="148" t="s">
        <v>17071</v>
      </c>
      <c r="F148" s="453" t="s">
        <v>17024</v>
      </c>
      <c r="G148" s="453" t="s">
        <v>17023</v>
      </c>
      <c r="H148" s="579">
        <v>0</v>
      </c>
      <c r="I148" s="580">
        <v>0</v>
      </c>
      <c r="J148" s="579">
        <v>0</v>
      </c>
      <c r="K148" s="580">
        <v>0</v>
      </c>
      <c r="L148" s="579">
        <v>0</v>
      </c>
      <c r="M148" s="580">
        <v>0</v>
      </c>
      <c r="N148" s="579">
        <v>0</v>
      </c>
      <c r="O148" s="580">
        <v>0</v>
      </c>
      <c r="P148" s="579">
        <v>0</v>
      </c>
      <c r="Q148" s="580">
        <v>0</v>
      </c>
      <c r="R148" s="579">
        <v>213556.86</v>
      </c>
      <c r="S148" s="580">
        <v>213354.91999999998</v>
      </c>
      <c r="T148" s="587">
        <v>0</v>
      </c>
      <c r="U148" s="579">
        <v>0</v>
      </c>
      <c r="V148" s="580">
        <v>0</v>
      </c>
      <c r="W148" s="587">
        <v>0</v>
      </c>
      <c r="X148" s="579">
        <v>0</v>
      </c>
      <c r="Y148" s="580">
        <v>0</v>
      </c>
      <c r="Z148" s="579">
        <v>0</v>
      </c>
      <c r="AA148" s="580">
        <v>0</v>
      </c>
      <c r="AB148" s="579">
        <v>0</v>
      </c>
      <c r="AC148" s="581">
        <v>0</v>
      </c>
      <c r="AD148" s="26">
        <v>0</v>
      </c>
      <c r="AE148" s="580">
        <v>0</v>
      </c>
      <c r="AF148" s="587">
        <v>0</v>
      </c>
      <c r="AG148" s="26">
        <v>0</v>
      </c>
      <c r="AH148" s="580">
        <v>0</v>
      </c>
      <c r="AI148" s="587">
        <v>0</v>
      </c>
      <c r="AJ148" s="579">
        <v>0</v>
      </c>
      <c r="AK148" s="580">
        <v>0</v>
      </c>
      <c r="AL148" s="579">
        <v>0</v>
      </c>
      <c r="AM148" s="581">
        <v>0</v>
      </c>
      <c r="AN148" s="587">
        <v>0</v>
      </c>
      <c r="AO148" s="583">
        <v>213556.86</v>
      </c>
      <c r="AP148" s="584">
        <v>213354.92</v>
      </c>
      <c r="AQ148" s="585">
        <v>213354.91999999998</v>
      </c>
      <c r="AR148" s="586">
        <v>0</v>
      </c>
      <c r="AS148" s="583">
        <v>0</v>
      </c>
      <c r="AT148" s="584">
        <v>0</v>
      </c>
      <c r="AU148" s="585">
        <v>0</v>
      </c>
      <c r="AV148" s="587">
        <v>0</v>
      </c>
      <c r="AW148" s="583">
        <v>213556.86</v>
      </c>
      <c r="AX148" s="583">
        <v>213354.92</v>
      </c>
      <c r="AY148" s="585">
        <v>213354.91999999998</v>
      </c>
      <c r="AZ148" s="586">
        <v>0</v>
      </c>
    </row>
    <row r="149" spans="1:52" x14ac:dyDescent="0.25">
      <c r="A149" s="148" t="s">
        <v>8229</v>
      </c>
      <c r="B149" s="148" t="s">
        <v>8249</v>
      </c>
      <c r="C149" s="148" t="s">
        <v>8213</v>
      </c>
      <c r="D149" s="148" t="s">
        <v>8213</v>
      </c>
      <c r="E149" s="148" t="s">
        <v>17189</v>
      </c>
      <c r="F149" s="453" t="s">
        <v>17024</v>
      </c>
      <c r="G149" s="453" t="s">
        <v>17023</v>
      </c>
      <c r="H149" s="579">
        <v>0</v>
      </c>
      <c r="I149" s="580">
        <v>0</v>
      </c>
      <c r="J149" s="579">
        <v>0</v>
      </c>
      <c r="K149" s="580">
        <v>0</v>
      </c>
      <c r="L149" s="579">
        <v>0</v>
      </c>
      <c r="M149" s="580">
        <v>0</v>
      </c>
      <c r="N149" s="579">
        <v>0</v>
      </c>
      <c r="O149" s="580">
        <v>0</v>
      </c>
      <c r="P149" s="579">
        <v>0</v>
      </c>
      <c r="Q149" s="580">
        <v>0</v>
      </c>
      <c r="R149" s="579">
        <v>0</v>
      </c>
      <c r="S149" s="580">
        <v>0</v>
      </c>
      <c r="T149" s="587">
        <v>0</v>
      </c>
      <c r="U149" s="579">
        <v>0</v>
      </c>
      <c r="V149" s="580">
        <v>0</v>
      </c>
      <c r="W149" s="587">
        <v>0</v>
      </c>
      <c r="X149" s="579">
        <v>0</v>
      </c>
      <c r="Y149" s="580">
        <v>0</v>
      </c>
      <c r="Z149" s="579">
        <v>0</v>
      </c>
      <c r="AA149" s="580">
        <v>0</v>
      </c>
      <c r="AB149" s="579">
        <v>0</v>
      </c>
      <c r="AC149" s="581">
        <v>0</v>
      </c>
      <c r="AD149" s="26">
        <v>730492.89</v>
      </c>
      <c r="AE149" s="580">
        <v>730492.89000000025</v>
      </c>
      <c r="AF149" s="587">
        <v>0</v>
      </c>
      <c r="AG149" s="26">
        <v>0</v>
      </c>
      <c r="AH149" s="580">
        <v>0</v>
      </c>
      <c r="AI149" s="587">
        <v>0</v>
      </c>
      <c r="AJ149" s="579">
        <v>0</v>
      </c>
      <c r="AK149" s="580">
        <v>0</v>
      </c>
      <c r="AL149" s="579">
        <v>0</v>
      </c>
      <c r="AM149" s="581">
        <v>0</v>
      </c>
      <c r="AN149" s="587">
        <v>0</v>
      </c>
      <c r="AO149" s="583">
        <v>730492.89</v>
      </c>
      <c r="AP149" s="584">
        <v>730492.89000000025</v>
      </c>
      <c r="AQ149" s="585">
        <v>730492.89000000025</v>
      </c>
      <c r="AR149" s="586">
        <v>0</v>
      </c>
      <c r="AS149" s="583">
        <v>0</v>
      </c>
      <c r="AT149" s="584">
        <v>0</v>
      </c>
      <c r="AU149" s="585">
        <v>0</v>
      </c>
      <c r="AV149" s="587">
        <v>0</v>
      </c>
      <c r="AW149" s="583">
        <v>730492.89</v>
      </c>
      <c r="AX149" s="583">
        <v>730492.89000000025</v>
      </c>
      <c r="AY149" s="585">
        <v>730492.89000000025</v>
      </c>
      <c r="AZ149" s="586">
        <v>0</v>
      </c>
    </row>
    <row r="150" spans="1:52" x14ac:dyDescent="0.25">
      <c r="A150" s="148" t="s">
        <v>8229</v>
      </c>
      <c r="B150" s="148" t="s">
        <v>8264</v>
      </c>
      <c r="C150" s="148" t="s">
        <v>8213</v>
      </c>
      <c r="D150" s="148" t="s">
        <v>8213</v>
      </c>
      <c r="E150" s="148" t="s">
        <v>4420</v>
      </c>
      <c r="F150" s="453" t="s">
        <v>17024</v>
      </c>
      <c r="G150" s="453" t="s">
        <v>17023</v>
      </c>
      <c r="H150" s="579">
        <v>0</v>
      </c>
      <c r="I150" s="580">
        <v>0</v>
      </c>
      <c r="J150" s="579">
        <v>0</v>
      </c>
      <c r="K150" s="580">
        <v>0</v>
      </c>
      <c r="L150" s="579">
        <v>0</v>
      </c>
      <c r="M150" s="580">
        <v>0</v>
      </c>
      <c r="N150" s="579">
        <v>0</v>
      </c>
      <c r="O150" s="580">
        <v>0</v>
      </c>
      <c r="P150" s="579">
        <v>0</v>
      </c>
      <c r="Q150" s="580">
        <v>0</v>
      </c>
      <c r="R150" s="579">
        <v>1851718.34</v>
      </c>
      <c r="S150" s="580">
        <v>1851718.3399999996</v>
      </c>
      <c r="T150" s="587">
        <v>0</v>
      </c>
      <c r="U150" s="579">
        <v>0</v>
      </c>
      <c r="V150" s="580">
        <v>0</v>
      </c>
      <c r="W150" s="587">
        <v>0</v>
      </c>
      <c r="X150" s="579">
        <v>0</v>
      </c>
      <c r="Y150" s="580">
        <v>0</v>
      </c>
      <c r="Z150" s="579">
        <v>0</v>
      </c>
      <c r="AA150" s="580">
        <v>0</v>
      </c>
      <c r="AB150" s="579">
        <v>0</v>
      </c>
      <c r="AC150" s="581">
        <v>0</v>
      </c>
      <c r="AD150" s="26">
        <v>1825424.57</v>
      </c>
      <c r="AE150" s="580">
        <v>1825424.57</v>
      </c>
      <c r="AF150" s="587">
        <v>0</v>
      </c>
      <c r="AG150" s="26">
        <v>0</v>
      </c>
      <c r="AH150" s="580">
        <v>0</v>
      </c>
      <c r="AI150" s="587">
        <v>0</v>
      </c>
      <c r="AJ150" s="579">
        <v>0</v>
      </c>
      <c r="AK150" s="580">
        <v>0</v>
      </c>
      <c r="AL150" s="579">
        <v>0</v>
      </c>
      <c r="AM150" s="581">
        <v>0</v>
      </c>
      <c r="AN150" s="587">
        <v>0</v>
      </c>
      <c r="AO150" s="583">
        <v>3677142.91</v>
      </c>
      <c r="AP150" s="584">
        <v>3677142.91</v>
      </c>
      <c r="AQ150" s="585">
        <v>3677142.9099999997</v>
      </c>
      <c r="AR150" s="586">
        <v>0</v>
      </c>
      <c r="AS150" s="583">
        <v>0</v>
      </c>
      <c r="AT150" s="584">
        <v>0</v>
      </c>
      <c r="AU150" s="585">
        <v>0</v>
      </c>
      <c r="AV150" s="587">
        <v>0</v>
      </c>
      <c r="AW150" s="583">
        <v>3677142.91</v>
      </c>
      <c r="AX150" s="583">
        <v>3677142.91</v>
      </c>
      <c r="AY150" s="585">
        <v>3677142.9099999997</v>
      </c>
      <c r="AZ150" s="586">
        <v>0</v>
      </c>
    </row>
    <row r="151" spans="1:52" x14ac:dyDescent="0.25">
      <c r="A151" s="148" t="s">
        <v>8289</v>
      </c>
      <c r="B151" s="148" t="s">
        <v>8290</v>
      </c>
      <c r="C151" s="148" t="s">
        <v>8213</v>
      </c>
      <c r="D151" s="148" t="s">
        <v>8213</v>
      </c>
      <c r="E151" s="148" t="s">
        <v>2245</v>
      </c>
      <c r="F151" s="453" t="s">
        <v>17028</v>
      </c>
      <c r="G151" s="453" t="s">
        <v>17029</v>
      </c>
      <c r="H151" s="579">
        <v>0</v>
      </c>
      <c r="I151" s="580">
        <v>0</v>
      </c>
      <c r="J151" s="579">
        <v>0</v>
      </c>
      <c r="K151" s="580">
        <v>0</v>
      </c>
      <c r="L151" s="579">
        <v>0</v>
      </c>
      <c r="M151" s="580">
        <v>0</v>
      </c>
      <c r="N151" s="579">
        <v>0</v>
      </c>
      <c r="O151" s="580">
        <v>0</v>
      </c>
      <c r="P151" s="579">
        <v>0</v>
      </c>
      <c r="Q151" s="580">
        <v>0</v>
      </c>
      <c r="R151" s="579">
        <v>37251.550000000003</v>
      </c>
      <c r="S151" s="580">
        <v>0</v>
      </c>
      <c r="T151" s="587">
        <v>0</v>
      </c>
      <c r="U151" s="579">
        <v>23533.03</v>
      </c>
      <c r="V151" s="580">
        <v>0</v>
      </c>
      <c r="W151" s="587">
        <v>0</v>
      </c>
      <c r="X151" s="579">
        <v>0</v>
      </c>
      <c r="Y151" s="580">
        <v>0</v>
      </c>
      <c r="Z151" s="579">
        <v>0</v>
      </c>
      <c r="AA151" s="580">
        <v>0</v>
      </c>
      <c r="AB151" s="579">
        <v>0</v>
      </c>
      <c r="AC151" s="581">
        <v>0</v>
      </c>
      <c r="AD151" s="26">
        <v>0</v>
      </c>
      <c r="AE151" s="580">
        <v>0</v>
      </c>
      <c r="AF151" s="587">
        <v>0</v>
      </c>
      <c r="AG151" s="26">
        <v>0</v>
      </c>
      <c r="AH151" s="580">
        <v>0</v>
      </c>
      <c r="AI151" s="587">
        <v>0</v>
      </c>
      <c r="AJ151" s="579">
        <v>0</v>
      </c>
      <c r="AK151" s="580">
        <v>0</v>
      </c>
      <c r="AL151" s="579">
        <v>0</v>
      </c>
      <c r="AM151" s="581">
        <v>0</v>
      </c>
      <c r="AN151" s="587">
        <v>0</v>
      </c>
      <c r="AO151" s="583">
        <v>60784.58</v>
      </c>
      <c r="AP151" s="584">
        <v>0</v>
      </c>
      <c r="AQ151" s="585">
        <v>0</v>
      </c>
      <c r="AR151" s="586">
        <v>0</v>
      </c>
      <c r="AS151" s="583">
        <v>0</v>
      </c>
      <c r="AT151" s="584">
        <v>0</v>
      </c>
      <c r="AU151" s="585">
        <v>0</v>
      </c>
      <c r="AV151" s="587">
        <v>0</v>
      </c>
      <c r="AW151" s="583">
        <v>60784.58</v>
      </c>
      <c r="AX151" s="583">
        <v>0</v>
      </c>
      <c r="AY151" s="585">
        <v>0</v>
      </c>
      <c r="AZ151" s="586">
        <v>0</v>
      </c>
    </row>
    <row r="152" spans="1:52" x14ac:dyDescent="0.25">
      <c r="A152" s="148" t="s">
        <v>8289</v>
      </c>
      <c r="B152" s="148" t="s">
        <v>8293</v>
      </c>
      <c r="C152" s="148" t="s">
        <v>8213</v>
      </c>
      <c r="D152" s="148" t="s">
        <v>8213</v>
      </c>
      <c r="E152" s="148" t="s">
        <v>271</v>
      </c>
      <c r="F152" s="453" t="s">
        <v>17028</v>
      </c>
      <c r="G152" s="453" t="s">
        <v>17029</v>
      </c>
      <c r="H152" s="579">
        <v>0</v>
      </c>
      <c r="I152" s="580">
        <v>0</v>
      </c>
      <c r="J152" s="579">
        <v>0</v>
      </c>
      <c r="K152" s="580">
        <v>0</v>
      </c>
      <c r="L152" s="579">
        <v>0</v>
      </c>
      <c r="M152" s="580">
        <v>0</v>
      </c>
      <c r="N152" s="579">
        <v>0</v>
      </c>
      <c r="O152" s="580">
        <v>0</v>
      </c>
      <c r="P152" s="579">
        <v>0</v>
      </c>
      <c r="Q152" s="580">
        <v>0</v>
      </c>
      <c r="R152" s="579">
        <v>0</v>
      </c>
      <c r="S152" s="580">
        <v>0</v>
      </c>
      <c r="T152" s="587">
        <v>0</v>
      </c>
      <c r="U152" s="579">
        <v>0</v>
      </c>
      <c r="V152" s="580">
        <v>0</v>
      </c>
      <c r="W152" s="587">
        <v>0</v>
      </c>
      <c r="X152" s="579">
        <v>0</v>
      </c>
      <c r="Y152" s="580">
        <v>0</v>
      </c>
      <c r="Z152" s="579">
        <v>0</v>
      </c>
      <c r="AA152" s="580">
        <v>0</v>
      </c>
      <c r="AB152" s="579">
        <v>0</v>
      </c>
      <c r="AC152" s="581">
        <v>0</v>
      </c>
      <c r="AD152" s="26">
        <v>0</v>
      </c>
      <c r="AE152" s="580">
        <v>0</v>
      </c>
      <c r="AF152" s="587">
        <v>0</v>
      </c>
      <c r="AG152" s="26">
        <v>0</v>
      </c>
      <c r="AH152" s="580">
        <v>0</v>
      </c>
      <c r="AI152" s="587">
        <v>0</v>
      </c>
      <c r="AJ152" s="579">
        <v>0</v>
      </c>
      <c r="AK152" s="580">
        <v>0</v>
      </c>
      <c r="AL152" s="579">
        <v>216695.97</v>
      </c>
      <c r="AM152" s="581">
        <v>216695.97</v>
      </c>
      <c r="AN152" s="587">
        <v>0</v>
      </c>
      <c r="AO152" s="583">
        <v>0</v>
      </c>
      <c r="AP152" s="584">
        <v>0</v>
      </c>
      <c r="AQ152" s="585">
        <v>0</v>
      </c>
      <c r="AR152" s="586">
        <v>0</v>
      </c>
      <c r="AS152" s="583">
        <v>216695.97</v>
      </c>
      <c r="AT152" s="584">
        <v>216695.97</v>
      </c>
      <c r="AU152" s="585">
        <v>216695.97</v>
      </c>
      <c r="AV152" s="587">
        <v>0</v>
      </c>
      <c r="AW152" s="583">
        <v>216695.97</v>
      </c>
      <c r="AX152" s="583">
        <v>216695.97</v>
      </c>
      <c r="AY152" s="585">
        <v>216695.97</v>
      </c>
      <c r="AZ152" s="586">
        <v>0</v>
      </c>
    </row>
    <row r="153" spans="1:52" x14ac:dyDescent="0.25">
      <c r="A153" s="148" t="s">
        <v>8289</v>
      </c>
      <c r="B153" s="148" t="s">
        <v>8291</v>
      </c>
      <c r="C153" s="148" t="s">
        <v>8213</v>
      </c>
      <c r="D153" s="148" t="s">
        <v>8213</v>
      </c>
      <c r="E153" s="148" t="s">
        <v>2284</v>
      </c>
      <c r="F153" s="453" t="s">
        <v>17028</v>
      </c>
      <c r="G153" s="453" t="s">
        <v>17029</v>
      </c>
      <c r="H153" s="579">
        <v>0</v>
      </c>
      <c r="I153" s="580">
        <v>0</v>
      </c>
      <c r="J153" s="579">
        <v>0</v>
      </c>
      <c r="K153" s="580">
        <v>0</v>
      </c>
      <c r="L153" s="579">
        <v>0</v>
      </c>
      <c r="M153" s="580">
        <v>0</v>
      </c>
      <c r="N153" s="579">
        <v>0</v>
      </c>
      <c r="O153" s="580">
        <v>0</v>
      </c>
      <c r="P153" s="579">
        <v>0</v>
      </c>
      <c r="Q153" s="580">
        <v>0</v>
      </c>
      <c r="R153" s="579">
        <v>41997.52</v>
      </c>
      <c r="S153" s="580">
        <v>0</v>
      </c>
      <c r="T153" s="587">
        <v>0</v>
      </c>
      <c r="U153" s="579">
        <v>0</v>
      </c>
      <c r="V153" s="580">
        <v>0</v>
      </c>
      <c r="W153" s="587">
        <v>0</v>
      </c>
      <c r="X153" s="579">
        <v>0</v>
      </c>
      <c r="Y153" s="580">
        <v>0</v>
      </c>
      <c r="Z153" s="579">
        <v>0</v>
      </c>
      <c r="AA153" s="580">
        <v>0</v>
      </c>
      <c r="AB153" s="579">
        <v>0</v>
      </c>
      <c r="AC153" s="581">
        <v>0</v>
      </c>
      <c r="AD153" s="26">
        <v>0</v>
      </c>
      <c r="AE153" s="580">
        <v>0</v>
      </c>
      <c r="AF153" s="587">
        <v>0</v>
      </c>
      <c r="AG153" s="26">
        <v>0</v>
      </c>
      <c r="AH153" s="580">
        <v>0</v>
      </c>
      <c r="AI153" s="587">
        <v>0</v>
      </c>
      <c r="AJ153" s="579">
        <v>0</v>
      </c>
      <c r="AK153" s="580">
        <v>0</v>
      </c>
      <c r="AL153" s="579">
        <v>0</v>
      </c>
      <c r="AM153" s="581">
        <v>0</v>
      </c>
      <c r="AN153" s="587">
        <v>0</v>
      </c>
      <c r="AO153" s="583">
        <v>41997.52</v>
      </c>
      <c r="AP153" s="584">
        <v>0</v>
      </c>
      <c r="AQ153" s="585">
        <v>0</v>
      </c>
      <c r="AR153" s="586">
        <v>0</v>
      </c>
      <c r="AS153" s="583">
        <v>0</v>
      </c>
      <c r="AT153" s="584">
        <v>0</v>
      </c>
      <c r="AU153" s="585">
        <v>0</v>
      </c>
      <c r="AV153" s="587">
        <v>0</v>
      </c>
      <c r="AW153" s="583">
        <v>41997.52</v>
      </c>
      <c r="AX153" s="583">
        <v>0</v>
      </c>
      <c r="AY153" s="585">
        <v>0</v>
      </c>
      <c r="AZ153" s="586">
        <v>0</v>
      </c>
    </row>
    <row r="154" spans="1:52" x14ac:dyDescent="0.25">
      <c r="A154" s="148" t="s">
        <v>8300</v>
      </c>
      <c r="B154" s="148" t="s">
        <v>8301</v>
      </c>
      <c r="C154" s="148" t="s">
        <v>8213</v>
      </c>
      <c r="D154" s="148" t="s">
        <v>8213</v>
      </c>
      <c r="E154" s="148" t="s">
        <v>197</v>
      </c>
      <c r="F154" s="453" t="s">
        <v>17032</v>
      </c>
      <c r="G154" s="453" t="s">
        <v>17033</v>
      </c>
      <c r="H154" s="579">
        <v>96695.19</v>
      </c>
      <c r="I154" s="580">
        <v>0</v>
      </c>
      <c r="J154" s="579">
        <v>0</v>
      </c>
      <c r="K154" s="580">
        <v>0</v>
      </c>
      <c r="L154" s="579">
        <v>0</v>
      </c>
      <c r="M154" s="580">
        <v>0</v>
      </c>
      <c r="N154" s="579">
        <v>0</v>
      </c>
      <c r="O154" s="580">
        <v>0</v>
      </c>
      <c r="P154" s="579">
        <v>0</v>
      </c>
      <c r="Q154" s="580">
        <v>0</v>
      </c>
      <c r="R154" s="579">
        <v>0</v>
      </c>
      <c r="S154" s="580">
        <v>0</v>
      </c>
      <c r="T154" s="587">
        <v>0</v>
      </c>
      <c r="U154" s="579">
        <v>0</v>
      </c>
      <c r="V154" s="580">
        <v>0</v>
      </c>
      <c r="W154" s="587">
        <v>0</v>
      </c>
      <c r="X154" s="579">
        <v>0</v>
      </c>
      <c r="Y154" s="580">
        <v>0</v>
      </c>
      <c r="Z154" s="579">
        <v>0</v>
      </c>
      <c r="AA154" s="580">
        <v>0</v>
      </c>
      <c r="AB154" s="579">
        <v>0</v>
      </c>
      <c r="AC154" s="581">
        <v>0</v>
      </c>
      <c r="AD154" s="26">
        <v>0</v>
      </c>
      <c r="AE154" s="580">
        <v>0</v>
      </c>
      <c r="AF154" s="587">
        <v>0</v>
      </c>
      <c r="AG154" s="26">
        <v>0</v>
      </c>
      <c r="AH154" s="580">
        <v>0</v>
      </c>
      <c r="AI154" s="587">
        <v>0</v>
      </c>
      <c r="AJ154" s="579">
        <v>0</v>
      </c>
      <c r="AK154" s="580">
        <v>0</v>
      </c>
      <c r="AL154" s="579">
        <v>0</v>
      </c>
      <c r="AM154" s="581">
        <v>0</v>
      </c>
      <c r="AN154" s="587">
        <v>0</v>
      </c>
      <c r="AO154" s="583">
        <v>96695.19</v>
      </c>
      <c r="AP154" s="584">
        <v>0</v>
      </c>
      <c r="AQ154" s="585">
        <v>0</v>
      </c>
      <c r="AR154" s="586">
        <v>0</v>
      </c>
      <c r="AS154" s="583">
        <v>0</v>
      </c>
      <c r="AT154" s="584">
        <v>0</v>
      </c>
      <c r="AU154" s="585">
        <v>0</v>
      </c>
      <c r="AV154" s="587">
        <v>0</v>
      </c>
      <c r="AW154" s="583">
        <v>96695.19</v>
      </c>
      <c r="AX154" s="583">
        <v>0</v>
      </c>
      <c r="AY154" s="585">
        <v>0</v>
      </c>
      <c r="AZ154" s="586">
        <v>0</v>
      </c>
    </row>
    <row r="155" spans="1:52" x14ac:dyDescent="0.25">
      <c r="A155" s="148" t="s">
        <v>8300</v>
      </c>
      <c r="B155" s="148" t="s">
        <v>8304</v>
      </c>
      <c r="C155" s="148" t="s">
        <v>8213</v>
      </c>
      <c r="D155" s="148" t="s">
        <v>8213</v>
      </c>
      <c r="E155" s="148" t="s">
        <v>8448</v>
      </c>
      <c r="F155" s="453" t="s">
        <v>17032</v>
      </c>
      <c r="G155" s="453" t="s">
        <v>17033</v>
      </c>
      <c r="H155" s="579">
        <v>0</v>
      </c>
      <c r="I155" s="580">
        <v>0</v>
      </c>
      <c r="J155" s="579">
        <v>0</v>
      </c>
      <c r="K155" s="580">
        <v>0</v>
      </c>
      <c r="L155" s="579">
        <v>0</v>
      </c>
      <c r="M155" s="580">
        <v>0</v>
      </c>
      <c r="N155" s="579">
        <v>0</v>
      </c>
      <c r="O155" s="580">
        <v>0</v>
      </c>
      <c r="P155" s="579">
        <v>0</v>
      </c>
      <c r="Q155" s="580">
        <v>0</v>
      </c>
      <c r="R155" s="579">
        <v>0</v>
      </c>
      <c r="S155" s="580">
        <v>0</v>
      </c>
      <c r="T155" s="587">
        <v>0</v>
      </c>
      <c r="U155" s="579">
        <v>0</v>
      </c>
      <c r="V155" s="580">
        <v>0</v>
      </c>
      <c r="W155" s="587">
        <v>0</v>
      </c>
      <c r="X155" s="579">
        <v>0</v>
      </c>
      <c r="Y155" s="580">
        <v>0</v>
      </c>
      <c r="Z155" s="579">
        <v>0</v>
      </c>
      <c r="AA155" s="580">
        <v>0</v>
      </c>
      <c r="AB155" s="579">
        <v>0</v>
      </c>
      <c r="AC155" s="581">
        <v>0</v>
      </c>
      <c r="AD155" s="26">
        <v>108.14</v>
      </c>
      <c r="AE155" s="580">
        <v>108.14</v>
      </c>
      <c r="AF155" s="587">
        <v>0</v>
      </c>
      <c r="AG155" s="26">
        <v>0</v>
      </c>
      <c r="AH155" s="580">
        <v>0</v>
      </c>
      <c r="AI155" s="587">
        <v>0</v>
      </c>
      <c r="AJ155" s="579">
        <v>0</v>
      </c>
      <c r="AK155" s="580">
        <v>0</v>
      </c>
      <c r="AL155" s="579">
        <v>0</v>
      </c>
      <c r="AM155" s="581">
        <v>0</v>
      </c>
      <c r="AN155" s="587">
        <v>0</v>
      </c>
      <c r="AO155" s="583">
        <v>108.14</v>
      </c>
      <c r="AP155" s="584">
        <v>108.14</v>
      </c>
      <c r="AQ155" s="585">
        <v>108.14</v>
      </c>
      <c r="AR155" s="586">
        <v>0</v>
      </c>
      <c r="AS155" s="583">
        <v>0</v>
      </c>
      <c r="AT155" s="584">
        <v>0</v>
      </c>
      <c r="AU155" s="585">
        <v>0</v>
      </c>
      <c r="AV155" s="587">
        <v>0</v>
      </c>
      <c r="AW155" s="583">
        <v>108.14</v>
      </c>
      <c r="AX155" s="583">
        <v>108.14</v>
      </c>
      <c r="AY155" s="585">
        <v>108.14</v>
      </c>
      <c r="AZ155" s="586">
        <v>0</v>
      </c>
    </row>
    <row r="156" spans="1:52" x14ac:dyDescent="0.25">
      <c r="A156" s="148" t="s">
        <v>8237</v>
      </c>
      <c r="B156" s="148" t="s">
        <v>8256</v>
      </c>
      <c r="C156" s="148" t="s">
        <v>8213</v>
      </c>
      <c r="D156" s="148" t="s">
        <v>8213</v>
      </c>
      <c r="E156" s="148" t="s">
        <v>2305</v>
      </c>
      <c r="F156" s="453" t="s">
        <v>16901</v>
      </c>
      <c r="G156" s="453" t="s">
        <v>17023</v>
      </c>
      <c r="H156" s="579">
        <v>0</v>
      </c>
      <c r="I156" s="580">
        <v>0</v>
      </c>
      <c r="J156" s="579">
        <v>0</v>
      </c>
      <c r="K156" s="580">
        <v>0</v>
      </c>
      <c r="L156" s="579">
        <v>0</v>
      </c>
      <c r="M156" s="580">
        <v>0</v>
      </c>
      <c r="N156" s="579">
        <v>0</v>
      </c>
      <c r="O156" s="580">
        <v>0</v>
      </c>
      <c r="P156" s="579">
        <v>0</v>
      </c>
      <c r="Q156" s="580">
        <v>0</v>
      </c>
      <c r="R156" s="579">
        <v>0</v>
      </c>
      <c r="S156" s="580">
        <v>0</v>
      </c>
      <c r="T156" s="587">
        <v>0</v>
      </c>
      <c r="U156" s="579">
        <v>0</v>
      </c>
      <c r="V156" s="580">
        <v>0</v>
      </c>
      <c r="W156" s="587">
        <v>0</v>
      </c>
      <c r="X156" s="579">
        <v>0</v>
      </c>
      <c r="Y156" s="580">
        <v>0</v>
      </c>
      <c r="Z156" s="579">
        <v>0</v>
      </c>
      <c r="AA156" s="580">
        <v>0</v>
      </c>
      <c r="AB156" s="579">
        <v>0</v>
      </c>
      <c r="AC156" s="581">
        <v>0</v>
      </c>
      <c r="AD156" s="26">
        <v>83841.84</v>
      </c>
      <c r="AE156" s="580">
        <v>83841.839999999982</v>
      </c>
      <c r="AF156" s="587">
        <v>0</v>
      </c>
      <c r="AG156" s="26">
        <v>0</v>
      </c>
      <c r="AH156" s="580">
        <v>0</v>
      </c>
      <c r="AI156" s="587">
        <v>0</v>
      </c>
      <c r="AJ156" s="579">
        <v>0</v>
      </c>
      <c r="AK156" s="580">
        <v>0</v>
      </c>
      <c r="AL156" s="579">
        <v>0</v>
      </c>
      <c r="AM156" s="581">
        <v>0</v>
      </c>
      <c r="AN156" s="587">
        <v>0</v>
      </c>
      <c r="AO156" s="583">
        <v>83841.84</v>
      </c>
      <c r="AP156" s="584">
        <v>83841.839999999982</v>
      </c>
      <c r="AQ156" s="585">
        <v>83841.839999999982</v>
      </c>
      <c r="AR156" s="586">
        <v>0</v>
      </c>
      <c r="AS156" s="583">
        <v>0</v>
      </c>
      <c r="AT156" s="584">
        <v>0</v>
      </c>
      <c r="AU156" s="585">
        <v>0</v>
      </c>
      <c r="AV156" s="587">
        <v>0</v>
      </c>
      <c r="AW156" s="583">
        <v>83841.84</v>
      </c>
      <c r="AX156" s="583">
        <v>83841.839999999982</v>
      </c>
      <c r="AY156" s="585">
        <v>83841.839999999982</v>
      </c>
      <c r="AZ156" s="586">
        <v>0</v>
      </c>
    </row>
    <row r="157" spans="1:52" x14ac:dyDescent="0.25">
      <c r="A157" s="148" t="s">
        <v>8237</v>
      </c>
      <c r="B157" s="148" t="s">
        <v>8219</v>
      </c>
      <c r="C157" s="148" t="s">
        <v>8213</v>
      </c>
      <c r="D157" s="148" t="s">
        <v>8213</v>
      </c>
      <c r="E157" s="148" t="s">
        <v>261</v>
      </c>
      <c r="F157" s="453" t="s">
        <v>16901</v>
      </c>
      <c r="G157" s="453" t="s">
        <v>17023</v>
      </c>
      <c r="H157" s="579">
        <v>0</v>
      </c>
      <c r="I157" s="580">
        <v>0</v>
      </c>
      <c r="J157" s="579">
        <v>0</v>
      </c>
      <c r="K157" s="580">
        <v>0</v>
      </c>
      <c r="L157" s="579">
        <v>0</v>
      </c>
      <c r="M157" s="580">
        <v>0</v>
      </c>
      <c r="N157" s="579">
        <v>0</v>
      </c>
      <c r="O157" s="580">
        <v>0</v>
      </c>
      <c r="P157" s="579">
        <v>0</v>
      </c>
      <c r="Q157" s="580">
        <v>0</v>
      </c>
      <c r="R157" s="579">
        <v>0</v>
      </c>
      <c r="S157" s="580">
        <v>0</v>
      </c>
      <c r="T157" s="587">
        <v>0</v>
      </c>
      <c r="U157" s="579">
        <v>0</v>
      </c>
      <c r="V157" s="580">
        <v>0</v>
      </c>
      <c r="W157" s="587">
        <v>0</v>
      </c>
      <c r="X157" s="579">
        <v>0</v>
      </c>
      <c r="Y157" s="580">
        <v>0</v>
      </c>
      <c r="Z157" s="579">
        <v>0</v>
      </c>
      <c r="AA157" s="580">
        <v>0</v>
      </c>
      <c r="AB157" s="579">
        <v>1862974.91</v>
      </c>
      <c r="AC157" s="581">
        <v>1862974.91</v>
      </c>
      <c r="AD157" s="26">
        <v>0</v>
      </c>
      <c r="AE157" s="580">
        <v>0</v>
      </c>
      <c r="AF157" s="587">
        <v>0</v>
      </c>
      <c r="AG157" s="26">
        <v>0</v>
      </c>
      <c r="AH157" s="580">
        <v>0</v>
      </c>
      <c r="AI157" s="587">
        <v>0</v>
      </c>
      <c r="AJ157" s="579">
        <v>0</v>
      </c>
      <c r="AK157" s="580">
        <v>0</v>
      </c>
      <c r="AL157" s="579">
        <v>0</v>
      </c>
      <c r="AM157" s="581">
        <v>0</v>
      </c>
      <c r="AN157" s="587">
        <v>0</v>
      </c>
      <c r="AO157" s="583">
        <v>1862974.91</v>
      </c>
      <c r="AP157" s="584">
        <v>1862974.91</v>
      </c>
      <c r="AQ157" s="585">
        <v>1862974.91</v>
      </c>
      <c r="AR157" s="586">
        <v>0</v>
      </c>
      <c r="AS157" s="583">
        <v>0</v>
      </c>
      <c r="AT157" s="584">
        <v>0</v>
      </c>
      <c r="AU157" s="585">
        <v>0</v>
      </c>
      <c r="AV157" s="587">
        <v>0</v>
      </c>
      <c r="AW157" s="583">
        <v>1862974.91</v>
      </c>
      <c r="AX157" s="583">
        <v>1862974.91</v>
      </c>
      <c r="AY157" s="585">
        <v>1862974.91</v>
      </c>
      <c r="AZ157" s="586">
        <v>0</v>
      </c>
    </row>
    <row r="158" spans="1:52" x14ac:dyDescent="0.25">
      <c r="A158" s="148" t="s">
        <v>8237</v>
      </c>
      <c r="B158" s="148" t="s">
        <v>8385</v>
      </c>
      <c r="C158" s="148" t="s">
        <v>8213</v>
      </c>
      <c r="D158" s="148" t="s">
        <v>8213</v>
      </c>
      <c r="E158" s="148" t="s">
        <v>2316</v>
      </c>
      <c r="F158" s="453" t="s">
        <v>16901</v>
      </c>
      <c r="G158" s="453" t="s">
        <v>17023</v>
      </c>
      <c r="H158" s="579">
        <v>0</v>
      </c>
      <c r="I158" s="580">
        <v>0</v>
      </c>
      <c r="J158" s="579">
        <v>0</v>
      </c>
      <c r="K158" s="580">
        <v>0</v>
      </c>
      <c r="L158" s="579">
        <v>0</v>
      </c>
      <c r="M158" s="580">
        <v>0</v>
      </c>
      <c r="N158" s="579">
        <v>0</v>
      </c>
      <c r="O158" s="580">
        <v>0</v>
      </c>
      <c r="P158" s="579">
        <v>0</v>
      </c>
      <c r="Q158" s="580">
        <v>0</v>
      </c>
      <c r="R158" s="579">
        <v>0</v>
      </c>
      <c r="S158" s="580">
        <v>0</v>
      </c>
      <c r="T158" s="587">
        <v>0</v>
      </c>
      <c r="U158" s="579">
        <v>0</v>
      </c>
      <c r="V158" s="580">
        <v>0</v>
      </c>
      <c r="W158" s="587">
        <v>0</v>
      </c>
      <c r="X158" s="579">
        <v>0</v>
      </c>
      <c r="Y158" s="580">
        <v>0</v>
      </c>
      <c r="Z158" s="579">
        <v>0</v>
      </c>
      <c r="AA158" s="580">
        <v>0</v>
      </c>
      <c r="AB158" s="579">
        <v>1329597.55</v>
      </c>
      <c r="AC158" s="581">
        <v>1329597.55</v>
      </c>
      <c r="AD158" s="26">
        <v>0</v>
      </c>
      <c r="AE158" s="580">
        <v>0</v>
      </c>
      <c r="AF158" s="587">
        <v>0</v>
      </c>
      <c r="AG158" s="26">
        <v>0</v>
      </c>
      <c r="AH158" s="580">
        <v>0</v>
      </c>
      <c r="AI158" s="587">
        <v>0</v>
      </c>
      <c r="AJ158" s="579">
        <v>0</v>
      </c>
      <c r="AK158" s="580">
        <v>0</v>
      </c>
      <c r="AL158" s="579">
        <v>0</v>
      </c>
      <c r="AM158" s="581">
        <v>0</v>
      </c>
      <c r="AN158" s="587">
        <v>0</v>
      </c>
      <c r="AO158" s="583">
        <v>1329597.55</v>
      </c>
      <c r="AP158" s="584">
        <v>1329597.55</v>
      </c>
      <c r="AQ158" s="585">
        <v>1329597.55</v>
      </c>
      <c r="AR158" s="586">
        <v>0</v>
      </c>
      <c r="AS158" s="583">
        <v>0</v>
      </c>
      <c r="AT158" s="584">
        <v>0</v>
      </c>
      <c r="AU158" s="585">
        <v>0</v>
      </c>
      <c r="AV158" s="587">
        <v>0</v>
      </c>
      <c r="AW158" s="583">
        <v>1329597.55</v>
      </c>
      <c r="AX158" s="583">
        <v>1329597.55</v>
      </c>
      <c r="AY158" s="585">
        <v>1329597.55</v>
      </c>
      <c r="AZ158" s="586">
        <v>0</v>
      </c>
    </row>
    <row r="159" spans="1:52" x14ac:dyDescent="0.25">
      <c r="A159" s="148" t="s">
        <v>8237</v>
      </c>
      <c r="B159" s="148" t="s">
        <v>8272</v>
      </c>
      <c r="C159" s="148" t="s">
        <v>8213</v>
      </c>
      <c r="D159" s="148" t="s">
        <v>8213</v>
      </c>
      <c r="E159" s="148" t="s">
        <v>195</v>
      </c>
      <c r="F159" s="453" t="s">
        <v>16901</v>
      </c>
      <c r="G159" s="453" t="s">
        <v>17023</v>
      </c>
      <c r="H159" s="579">
        <v>0</v>
      </c>
      <c r="I159" s="580">
        <v>0</v>
      </c>
      <c r="J159" s="579">
        <v>0</v>
      </c>
      <c r="K159" s="580">
        <v>0</v>
      </c>
      <c r="L159" s="579">
        <v>0</v>
      </c>
      <c r="M159" s="580">
        <v>0</v>
      </c>
      <c r="N159" s="579">
        <v>0</v>
      </c>
      <c r="O159" s="580">
        <v>0</v>
      </c>
      <c r="P159" s="579">
        <v>0</v>
      </c>
      <c r="Q159" s="580">
        <v>0</v>
      </c>
      <c r="R159" s="579">
        <v>194029.32</v>
      </c>
      <c r="S159" s="580">
        <v>149952.46</v>
      </c>
      <c r="T159" s="587">
        <v>0</v>
      </c>
      <c r="U159" s="579">
        <v>0</v>
      </c>
      <c r="V159" s="580">
        <v>0</v>
      </c>
      <c r="W159" s="587">
        <v>0</v>
      </c>
      <c r="X159" s="579">
        <v>0</v>
      </c>
      <c r="Y159" s="580">
        <v>0</v>
      </c>
      <c r="Z159" s="579">
        <v>0</v>
      </c>
      <c r="AA159" s="580">
        <v>0</v>
      </c>
      <c r="AB159" s="579">
        <v>0</v>
      </c>
      <c r="AC159" s="581">
        <v>0</v>
      </c>
      <c r="AD159" s="26">
        <v>201466.82</v>
      </c>
      <c r="AE159" s="580">
        <v>201466.81999999989</v>
      </c>
      <c r="AF159" s="587">
        <v>0</v>
      </c>
      <c r="AG159" s="26">
        <v>0</v>
      </c>
      <c r="AH159" s="580">
        <v>0</v>
      </c>
      <c r="AI159" s="587">
        <v>0</v>
      </c>
      <c r="AJ159" s="579">
        <v>0</v>
      </c>
      <c r="AK159" s="580">
        <v>0</v>
      </c>
      <c r="AL159" s="579">
        <v>0</v>
      </c>
      <c r="AM159" s="581">
        <v>0</v>
      </c>
      <c r="AN159" s="587">
        <v>0</v>
      </c>
      <c r="AO159" s="583">
        <v>395496.14</v>
      </c>
      <c r="AP159" s="584">
        <v>351419.29999999993</v>
      </c>
      <c r="AQ159" s="585">
        <v>351419.27999999991</v>
      </c>
      <c r="AR159" s="586">
        <v>0</v>
      </c>
      <c r="AS159" s="583">
        <v>0</v>
      </c>
      <c r="AT159" s="584">
        <v>0</v>
      </c>
      <c r="AU159" s="585">
        <v>0</v>
      </c>
      <c r="AV159" s="587">
        <v>0</v>
      </c>
      <c r="AW159" s="583">
        <v>395496.14</v>
      </c>
      <c r="AX159" s="583">
        <v>351419.29999999993</v>
      </c>
      <c r="AY159" s="585">
        <v>351419.27999999991</v>
      </c>
      <c r="AZ159" s="586">
        <v>0</v>
      </c>
    </row>
    <row r="160" spans="1:52" x14ac:dyDescent="0.25">
      <c r="A160" s="148" t="s">
        <v>8237</v>
      </c>
      <c r="B160" s="148" t="s">
        <v>8480</v>
      </c>
      <c r="C160" s="148" t="s">
        <v>8213</v>
      </c>
      <c r="D160" s="148" t="s">
        <v>8213</v>
      </c>
      <c r="E160" s="148" t="s">
        <v>2334</v>
      </c>
      <c r="F160" s="453" t="s">
        <v>16901</v>
      </c>
      <c r="G160" s="453" t="s">
        <v>17023</v>
      </c>
      <c r="H160" s="579">
        <v>0</v>
      </c>
      <c r="I160" s="580">
        <v>0</v>
      </c>
      <c r="J160" s="579">
        <v>0</v>
      </c>
      <c r="K160" s="580">
        <v>0</v>
      </c>
      <c r="L160" s="579">
        <v>0</v>
      </c>
      <c r="M160" s="580">
        <v>0</v>
      </c>
      <c r="N160" s="579">
        <v>0</v>
      </c>
      <c r="O160" s="580">
        <v>0</v>
      </c>
      <c r="P160" s="579">
        <v>0</v>
      </c>
      <c r="Q160" s="580">
        <v>0</v>
      </c>
      <c r="R160" s="579">
        <v>17961.919999999998</v>
      </c>
      <c r="S160" s="580">
        <v>0</v>
      </c>
      <c r="T160" s="587">
        <v>0</v>
      </c>
      <c r="U160" s="579">
        <v>0</v>
      </c>
      <c r="V160" s="580">
        <v>0</v>
      </c>
      <c r="W160" s="587">
        <v>0</v>
      </c>
      <c r="X160" s="579">
        <v>0</v>
      </c>
      <c r="Y160" s="580">
        <v>0</v>
      </c>
      <c r="Z160" s="579">
        <v>0</v>
      </c>
      <c r="AA160" s="580">
        <v>0</v>
      </c>
      <c r="AB160" s="579">
        <v>0</v>
      </c>
      <c r="AC160" s="581">
        <v>0</v>
      </c>
      <c r="AD160" s="26">
        <v>0</v>
      </c>
      <c r="AE160" s="580">
        <v>0</v>
      </c>
      <c r="AF160" s="587">
        <v>0</v>
      </c>
      <c r="AG160" s="26">
        <v>0</v>
      </c>
      <c r="AH160" s="580">
        <v>0</v>
      </c>
      <c r="AI160" s="587">
        <v>0</v>
      </c>
      <c r="AJ160" s="579">
        <v>0</v>
      </c>
      <c r="AK160" s="580">
        <v>0</v>
      </c>
      <c r="AL160" s="579">
        <v>0</v>
      </c>
      <c r="AM160" s="581">
        <v>0</v>
      </c>
      <c r="AN160" s="587">
        <v>0</v>
      </c>
      <c r="AO160" s="583">
        <v>17961.919999999998</v>
      </c>
      <c r="AP160" s="584">
        <v>0</v>
      </c>
      <c r="AQ160" s="585">
        <v>0</v>
      </c>
      <c r="AR160" s="586">
        <v>0</v>
      </c>
      <c r="AS160" s="583">
        <v>0</v>
      </c>
      <c r="AT160" s="584">
        <v>0</v>
      </c>
      <c r="AU160" s="585">
        <v>0</v>
      </c>
      <c r="AV160" s="587">
        <v>0</v>
      </c>
      <c r="AW160" s="583">
        <v>17961.919999999998</v>
      </c>
      <c r="AX160" s="583">
        <v>0</v>
      </c>
      <c r="AY160" s="585">
        <v>0</v>
      </c>
      <c r="AZ160" s="586">
        <v>0</v>
      </c>
    </row>
    <row r="161" spans="1:52" x14ac:dyDescent="0.25">
      <c r="A161" s="148" t="s">
        <v>8237</v>
      </c>
      <c r="B161" s="148" t="s">
        <v>8228</v>
      </c>
      <c r="C161" s="148" t="s">
        <v>8213</v>
      </c>
      <c r="D161" s="148" t="s">
        <v>8213</v>
      </c>
      <c r="E161" s="148" t="s">
        <v>43</v>
      </c>
      <c r="F161" s="453" t="s">
        <v>16901</v>
      </c>
      <c r="G161" s="453" t="s">
        <v>17023</v>
      </c>
      <c r="H161" s="579">
        <v>2141319.06</v>
      </c>
      <c r="I161" s="580">
        <v>2062239.5999999996</v>
      </c>
      <c r="J161" s="579">
        <v>0</v>
      </c>
      <c r="K161" s="580">
        <v>0</v>
      </c>
      <c r="L161" s="579">
        <v>0</v>
      </c>
      <c r="M161" s="580">
        <v>0</v>
      </c>
      <c r="N161" s="579">
        <v>0</v>
      </c>
      <c r="O161" s="580">
        <v>0</v>
      </c>
      <c r="P161" s="579">
        <v>27544989.629999999</v>
      </c>
      <c r="Q161" s="580">
        <v>27440680.110000003</v>
      </c>
      <c r="R161" s="579">
        <v>1715764.75</v>
      </c>
      <c r="S161" s="580">
        <v>1714893.4600000004</v>
      </c>
      <c r="T161" s="587">
        <v>0</v>
      </c>
      <c r="U161" s="579">
        <v>0</v>
      </c>
      <c r="V161" s="580">
        <v>0</v>
      </c>
      <c r="W161" s="587">
        <v>0</v>
      </c>
      <c r="X161" s="579">
        <v>0</v>
      </c>
      <c r="Y161" s="580">
        <v>0</v>
      </c>
      <c r="Z161" s="579">
        <v>0</v>
      </c>
      <c r="AA161" s="580">
        <v>0</v>
      </c>
      <c r="AB161" s="579">
        <v>0</v>
      </c>
      <c r="AC161" s="581">
        <v>0</v>
      </c>
      <c r="AD161" s="26">
        <v>8701906.6999999993</v>
      </c>
      <c r="AE161" s="580">
        <v>8701906.7000000048</v>
      </c>
      <c r="AF161" s="587">
        <v>0</v>
      </c>
      <c r="AG161" s="26">
        <v>0</v>
      </c>
      <c r="AH161" s="580">
        <v>0</v>
      </c>
      <c r="AI161" s="587">
        <v>0</v>
      </c>
      <c r="AJ161" s="579">
        <v>0</v>
      </c>
      <c r="AK161" s="580">
        <v>0</v>
      </c>
      <c r="AL161" s="579">
        <v>0</v>
      </c>
      <c r="AM161" s="581">
        <v>0</v>
      </c>
      <c r="AN161" s="587">
        <v>0</v>
      </c>
      <c r="AO161" s="583">
        <v>40103980.140000001</v>
      </c>
      <c r="AP161" s="584">
        <v>40024029.390000008</v>
      </c>
      <c r="AQ161" s="585">
        <v>39919719.870000005</v>
      </c>
      <c r="AR161" s="586">
        <v>0</v>
      </c>
      <c r="AS161" s="583">
        <v>0</v>
      </c>
      <c r="AT161" s="584">
        <v>0</v>
      </c>
      <c r="AU161" s="585">
        <v>0</v>
      </c>
      <c r="AV161" s="587">
        <v>0</v>
      </c>
      <c r="AW161" s="583">
        <v>40103980.140000001</v>
      </c>
      <c r="AX161" s="583">
        <v>40024029.390000008</v>
      </c>
      <c r="AY161" s="585">
        <v>39919719.870000005</v>
      </c>
      <c r="AZ161" s="586">
        <v>0</v>
      </c>
    </row>
    <row r="162" spans="1:52" x14ac:dyDescent="0.25">
      <c r="A162" s="148" t="s">
        <v>8237</v>
      </c>
      <c r="B162" s="148" t="s">
        <v>8238</v>
      </c>
      <c r="C162" s="148" t="s">
        <v>8213</v>
      </c>
      <c r="D162" s="148" t="s">
        <v>8213</v>
      </c>
      <c r="E162" s="148" t="s">
        <v>17190</v>
      </c>
      <c r="F162" s="453" t="s">
        <v>16901</v>
      </c>
      <c r="G162" s="453" t="s">
        <v>17023</v>
      </c>
      <c r="H162" s="579">
        <v>0</v>
      </c>
      <c r="I162" s="580">
        <v>0</v>
      </c>
      <c r="J162" s="579">
        <v>0</v>
      </c>
      <c r="K162" s="580">
        <v>0</v>
      </c>
      <c r="L162" s="579">
        <v>0</v>
      </c>
      <c r="M162" s="580">
        <v>0</v>
      </c>
      <c r="N162" s="579">
        <v>0</v>
      </c>
      <c r="O162" s="580">
        <v>0</v>
      </c>
      <c r="P162" s="579">
        <v>0</v>
      </c>
      <c r="Q162" s="580">
        <v>0</v>
      </c>
      <c r="R162" s="579">
        <v>0</v>
      </c>
      <c r="S162" s="580">
        <v>0</v>
      </c>
      <c r="T162" s="587">
        <v>0</v>
      </c>
      <c r="U162" s="579">
        <v>0</v>
      </c>
      <c r="V162" s="580">
        <v>0</v>
      </c>
      <c r="W162" s="587">
        <v>0</v>
      </c>
      <c r="X162" s="579">
        <v>0</v>
      </c>
      <c r="Y162" s="580">
        <v>0</v>
      </c>
      <c r="Z162" s="579">
        <v>0</v>
      </c>
      <c r="AA162" s="580">
        <v>0</v>
      </c>
      <c r="AB162" s="579">
        <v>0</v>
      </c>
      <c r="AC162" s="581">
        <v>0</v>
      </c>
      <c r="AD162" s="26">
        <v>548357.57999999996</v>
      </c>
      <c r="AE162" s="580">
        <v>548357.57999999996</v>
      </c>
      <c r="AF162" s="587">
        <v>0</v>
      </c>
      <c r="AG162" s="26">
        <v>0</v>
      </c>
      <c r="AH162" s="580">
        <v>0</v>
      </c>
      <c r="AI162" s="587">
        <v>0</v>
      </c>
      <c r="AJ162" s="579">
        <v>0</v>
      </c>
      <c r="AK162" s="580">
        <v>0</v>
      </c>
      <c r="AL162" s="579">
        <v>0</v>
      </c>
      <c r="AM162" s="581">
        <v>0</v>
      </c>
      <c r="AN162" s="587">
        <v>0</v>
      </c>
      <c r="AO162" s="583">
        <v>548357.57999999996</v>
      </c>
      <c r="AP162" s="584">
        <v>548357.57999999996</v>
      </c>
      <c r="AQ162" s="585">
        <v>548357.57999999996</v>
      </c>
      <c r="AR162" s="586">
        <v>0</v>
      </c>
      <c r="AS162" s="583">
        <v>0</v>
      </c>
      <c r="AT162" s="584">
        <v>0</v>
      </c>
      <c r="AU162" s="585">
        <v>0</v>
      </c>
      <c r="AV162" s="587">
        <v>0</v>
      </c>
      <c r="AW162" s="583">
        <v>548357.57999999996</v>
      </c>
      <c r="AX162" s="583">
        <v>548357.57999999996</v>
      </c>
      <c r="AY162" s="585">
        <v>548357.57999999996</v>
      </c>
      <c r="AZ162" s="586">
        <v>0</v>
      </c>
    </row>
    <row r="163" spans="1:52" x14ac:dyDescent="0.25">
      <c r="A163" s="148" t="s">
        <v>8237</v>
      </c>
      <c r="B163" s="148" t="s">
        <v>8290</v>
      </c>
      <c r="C163" s="148" t="s">
        <v>8213</v>
      </c>
      <c r="D163" s="148" t="s">
        <v>8213</v>
      </c>
      <c r="E163" s="148" t="s">
        <v>2338</v>
      </c>
      <c r="F163" s="453" t="s">
        <v>16901</v>
      </c>
      <c r="G163" s="453" t="s">
        <v>17023</v>
      </c>
      <c r="H163" s="579">
        <v>0</v>
      </c>
      <c r="I163" s="580">
        <v>0</v>
      </c>
      <c r="J163" s="579">
        <v>0</v>
      </c>
      <c r="K163" s="580">
        <v>0</v>
      </c>
      <c r="L163" s="579">
        <v>0</v>
      </c>
      <c r="M163" s="580">
        <v>0</v>
      </c>
      <c r="N163" s="579">
        <v>0</v>
      </c>
      <c r="O163" s="580">
        <v>0</v>
      </c>
      <c r="P163" s="579">
        <v>0</v>
      </c>
      <c r="Q163" s="580">
        <v>0</v>
      </c>
      <c r="R163" s="579">
        <v>0</v>
      </c>
      <c r="S163" s="580">
        <v>0</v>
      </c>
      <c r="T163" s="587">
        <v>0</v>
      </c>
      <c r="U163" s="579">
        <v>0</v>
      </c>
      <c r="V163" s="580">
        <v>0</v>
      </c>
      <c r="W163" s="587">
        <v>0</v>
      </c>
      <c r="X163" s="579">
        <v>0</v>
      </c>
      <c r="Y163" s="580">
        <v>0</v>
      </c>
      <c r="Z163" s="579">
        <v>0</v>
      </c>
      <c r="AA163" s="580">
        <v>0</v>
      </c>
      <c r="AB163" s="579">
        <v>0</v>
      </c>
      <c r="AC163" s="581">
        <v>0</v>
      </c>
      <c r="AD163" s="26">
        <v>24983.61</v>
      </c>
      <c r="AE163" s="580">
        <v>24983.61</v>
      </c>
      <c r="AF163" s="587">
        <v>0</v>
      </c>
      <c r="AG163" s="26">
        <v>0</v>
      </c>
      <c r="AH163" s="580">
        <v>0</v>
      </c>
      <c r="AI163" s="587">
        <v>0</v>
      </c>
      <c r="AJ163" s="579">
        <v>0</v>
      </c>
      <c r="AK163" s="580">
        <v>0</v>
      </c>
      <c r="AL163" s="579">
        <v>0</v>
      </c>
      <c r="AM163" s="581">
        <v>0</v>
      </c>
      <c r="AN163" s="587">
        <v>0</v>
      </c>
      <c r="AO163" s="583">
        <v>24983.61</v>
      </c>
      <c r="AP163" s="584">
        <v>24983.61</v>
      </c>
      <c r="AQ163" s="585">
        <v>24983.61</v>
      </c>
      <c r="AR163" s="586">
        <v>0</v>
      </c>
      <c r="AS163" s="583">
        <v>0</v>
      </c>
      <c r="AT163" s="584">
        <v>0</v>
      </c>
      <c r="AU163" s="585">
        <v>0</v>
      </c>
      <c r="AV163" s="587">
        <v>0</v>
      </c>
      <c r="AW163" s="583">
        <v>24983.61</v>
      </c>
      <c r="AX163" s="583">
        <v>24983.61</v>
      </c>
      <c r="AY163" s="585">
        <v>24983.61</v>
      </c>
      <c r="AZ163" s="586">
        <v>0</v>
      </c>
    </row>
    <row r="164" spans="1:52" x14ac:dyDescent="0.25">
      <c r="A164" s="148" t="s">
        <v>8237</v>
      </c>
      <c r="B164" s="148" t="s">
        <v>8489</v>
      </c>
      <c r="C164" s="148" t="s">
        <v>8213</v>
      </c>
      <c r="D164" s="148" t="s">
        <v>8213</v>
      </c>
      <c r="E164" s="148" t="s">
        <v>17191</v>
      </c>
      <c r="F164" s="453" t="s">
        <v>16901</v>
      </c>
      <c r="G164" s="453" t="s">
        <v>17023</v>
      </c>
      <c r="H164" s="579">
        <v>0</v>
      </c>
      <c r="I164" s="580">
        <v>0</v>
      </c>
      <c r="J164" s="579">
        <v>0</v>
      </c>
      <c r="K164" s="580">
        <v>0</v>
      </c>
      <c r="L164" s="579">
        <v>0</v>
      </c>
      <c r="M164" s="580">
        <v>0</v>
      </c>
      <c r="N164" s="579">
        <v>0</v>
      </c>
      <c r="O164" s="580">
        <v>0</v>
      </c>
      <c r="P164" s="579">
        <v>0</v>
      </c>
      <c r="Q164" s="580">
        <v>0</v>
      </c>
      <c r="R164" s="579">
        <v>0</v>
      </c>
      <c r="S164" s="580">
        <v>0</v>
      </c>
      <c r="T164" s="587">
        <v>0</v>
      </c>
      <c r="U164" s="579">
        <v>0</v>
      </c>
      <c r="V164" s="580">
        <v>0</v>
      </c>
      <c r="W164" s="587">
        <v>0</v>
      </c>
      <c r="X164" s="579">
        <v>0</v>
      </c>
      <c r="Y164" s="580">
        <v>0</v>
      </c>
      <c r="Z164" s="579">
        <v>0</v>
      </c>
      <c r="AA164" s="580">
        <v>0</v>
      </c>
      <c r="AB164" s="579">
        <v>0</v>
      </c>
      <c r="AC164" s="581">
        <v>0</v>
      </c>
      <c r="AD164" s="26">
        <v>29493.88</v>
      </c>
      <c r="AE164" s="580">
        <v>29493.879999999997</v>
      </c>
      <c r="AF164" s="587">
        <v>0</v>
      </c>
      <c r="AG164" s="26">
        <v>0</v>
      </c>
      <c r="AH164" s="580">
        <v>0</v>
      </c>
      <c r="AI164" s="587">
        <v>0</v>
      </c>
      <c r="AJ164" s="579">
        <v>0</v>
      </c>
      <c r="AK164" s="580">
        <v>0</v>
      </c>
      <c r="AL164" s="579">
        <v>0</v>
      </c>
      <c r="AM164" s="581">
        <v>0</v>
      </c>
      <c r="AN164" s="587">
        <v>0</v>
      </c>
      <c r="AO164" s="583">
        <v>29493.88</v>
      </c>
      <c r="AP164" s="584">
        <v>29493.879999999997</v>
      </c>
      <c r="AQ164" s="585">
        <v>29493.879999999997</v>
      </c>
      <c r="AR164" s="586">
        <v>0</v>
      </c>
      <c r="AS164" s="583">
        <v>0</v>
      </c>
      <c r="AT164" s="584">
        <v>0</v>
      </c>
      <c r="AU164" s="585">
        <v>0</v>
      </c>
      <c r="AV164" s="587">
        <v>0</v>
      </c>
      <c r="AW164" s="583">
        <v>29493.88</v>
      </c>
      <c r="AX164" s="583">
        <v>29493.879999999997</v>
      </c>
      <c r="AY164" s="585">
        <v>29493.879999999997</v>
      </c>
      <c r="AZ164" s="586">
        <v>0</v>
      </c>
    </row>
    <row r="165" spans="1:52" x14ac:dyDescent="0.25">
      <c r="A165" s="148" t="s">
        <v>8237</v>
      </c>
      <c r="B165" s="148" t="s">
        <v>8249</v>
      </c>
      <c r="C165" s="148" t="s">
        <v>8213</v>
      </c>
      <c r="D165" s="148" t="s">
        <v>8213</v>
      </c>
      <c r="E165" s="148" t="s">
        <v>2346</v>
      </c>
      <c r="F165" s="453" t="s">
        <v>16901</v>
      </c>
      <c r="G165" s="453" t="s">
        <v>17023</v>
      </c>
      <c r="H165" s="579">
        <v>0</v>
      </c>
      <c r="I165" s="580">
        <v>0</v>
      </c>
      <c r="J165" s="579">
        <v>0</v>
      </c>
      <c r="K165" s="580">
        <v>0</v>
      </c>
      <c r="L165" s="579">
        <v>0</v>
      </c>
      <c r="M165" s="580">
        <v>0</v>
      </c>
      <c r="N165" s="579">
        <v>0</v>
      </c>
      <c r="O165" s="580">
        <v>0</v>
      </c>
      <c r="P165" s="579">
        <v>0</v>
      </c>
      <c r="Q165" s="580">
        <v>0</v>
      </c>
      <c r="R165" s="579">
        <v>220468.85</v>
      </c>
      <c r="S165" s="580">
        <v>0</v>
      </c>
      <c r="T165" s="587">
        <v>0</v>
      </c>
      <c r="U165" s="579">
        <v>0</v>
      </c>
      <c r="V165" s="580">
        <v>0</v>
      </c>
      <c r="W165" s="587">
        <v>0</v>
      </c>
      <c r="X165" s="579">
        <v>0</v>
      </c>
      <c r="Y165" s="580">
        <v>0</v>
      </c>
      <c r="Z165" s="579">
        <v>0</v>
      </c>
      <c r="AA165" s="580">
        <v>0</v>
      </c>
      <c r="AB165" s="579">
        <v>0</v>
      </c>
      <c r="AC165" s="581">
        <v>0</v>
      </c>
      <c r="AD165" s="26">
        <v>85155.13</v>
      </c>
      <c r="AE165" s="580">
        <v>85155.130000000048</v>
      </c>
      <c r="AF165" s="587">
        <v>0</v>
      </c>
      <c r="AG165" s="26">
        <v>0</v>
      </c>
      <c r="AH165" s="580">
        <v>0</v>
      </c>
      <c r="AI165" s="587">
        <v>0</v>
      </c>
      <c r="AJ165" s="579">
        <v>0</v>
      </c>
      <c r="AK165" s="580">
        <v>0</v>
      </c>
      <c r="AL165" s="579">
        <v>0</v>
      </c>
      <c r="AM165" s="581">
        <v>0</v>
      </c>
      <c r="AN165" s="587">
        <v>0</v>
      </c>
      <c r="AO165" s="583">
        <v>305623.98</v>
      </c>
      <c r="AP165" s="584">
        <v>85155.130000000048</v>
      </c>
      <c r="AQ165" s="585">
        <v>85155.130000000048</v>
      </c>
      <c r="AR165" s="586">
        <v>0</v>
      </c>
      <c r="AS165" s="583">
        <v>0</v>
      </c>
      <c r="AT165" s="584">
        <v>0</v>
      </c>
      <c r="AU165" s="585">
        <v>0</v>
      </c>
      <c r="AV165" s="587">
        <v>0</v>
      </c>
      <c r="AW165" s="583">
        <v>305623.98</v>
      </c>
      <c r="AX165" s="583">
        <v>85155.130000000048</v>
      </c>
      <c r="AY165" s="585">
        <v>85155.130000000048</v>
      </c>
      <c r="AZ165" s="586">
        <v>0</v>
      </c>
    </row>
    <row r="166" spans="1:52" x14ac:dyDescent="0.25">
      <c r="A166" s="148" t="s">
        <v>8237</v>
      </c>
      <c r="B166" s="148" t="s">
        <v>8266</v>
      </c>
      <c r="C166" s="148" t="s">
        <v>8213</v>
      </c>
      <c r="D166" s="148" t="s">
        <v>8213</v>
      </c>
      <c r="E166" s="148" t="s">
        <v>212</v>
      </c>
      <c r="F166" s="453" t="s">
        <v>16901</v>
      </c>
      <c r="G166" s="453" t="s">
        <v>17023</v>
      </c>
      <c r="H166" s="579">
        <v>0</v>
      </c>
      <c r="I166" s="580">
        <v>0</v>
      </c>
      <c r="J166" s="579">
        <v>0</v>
      </c>
      <c r="K166" s="580">
        <v>0</v>
      </c>
      <c r="L166" s="579">
        <v>0</v>
      </c>
      <c r="M166" s="580">
        <v>0</v>
      </c>
      <c r="N166" s="579">
        <v>0</v>
      </c>
      <c r="O166" s="580">
        <v>0</v>
      </c>
      <c r="P166" s="579">
        <v>0</v>
      </c>
      <c r="Q166" s="580">
        <v>0</v>
      </c>
      <c r="R166" s="579">
        <v>270188.63</v>
      </c>
      <c r="S166" s="580">
        <v>0</v>
      </c>
      <c r="T166" s="587">
        <v>0</v>
      </c>
      <c r="U166" s="579">
        <v>0</v>
      </c>
      <c r="V166" s="580">
        <v>0</v>
      </c>
      <c r="W166" s="587">
        <v>0</v>
      </c>
      <c r="X166" s="579">
        <v>0</v>
      </c>
      <c r="Y166" s="580">
        <v>0</v>
      </c>
      <c r="Z166" s="579">
        <v>0</v>
      </c>
      <c r="AA166" s="580">
        <v>0</v>
      </c>
      <c r="AB166" s="579">
        <v>0</v>
      </c>
      <c r="AC166" s="581">
        <v>0</v>
      </c>
      <c r="AD166" s="26">
        <v>0</v>
      </c>
      <c r="AE166" s="580">
        <v>0</v>
      </c>
      <c r="AF166" s="587">
        <v>0</v>
      </c>
      <c r="AG166" s="26">
        <v>0</v>
      </c>
      <c r="AH166" s="580">
        <v>0</v>
      </c>
      <c r="AI166" s="587">
        <v>0</v>
      </c>
      <c r="AJ166" s="579">
        <v>0</v>
      </c>
      <c r="AK166" s="580">
        <v>0</v>
      </c>
      <c r="AL166" s="579">
        <v>0</v>
      </c>
      <c r="AM166" s="581">
        <v>0</v>
      </c>
      <c r="AN166" s="587">
        <v>0</v>
      </c>
      <c r="AO166" s="583">
        <v>270188.63</v>
      </c>
      <c r="AP166" s="584">
        <v>270188.63</v>
      </c>
      <c r="AQ166" s="585">
        <v>0</v>
      </c>
      <c r="AR166" s="586">
        <v>0</v>
      </c>
      <c r="AS166" s="583">
        <v>0</v>
      </c>
      <c r="AT166" s="584">
        <v>0</v>
      </c>
      <c r="AU166" s="585">
        <v>0</v>
      </c>
      <c r="AV166" s="587">
        <v>0</v>
      </c>
      <c r="AW166" s="583">
        <v>270188.63</v>
      </c>
      <c r="AX166" s="583">
        <v>270188.63</v>
      </c>
      <c r="AY166" s="585">
        <v>0</v>
      </c>
      <c r="AZ166" s="586">
        <v>0</v>
      </c>
    </row>
    <row r="167" spans="1:52" x14ac:dyDescent="0.25">
      <c r="A167" s="148" t="s">
        <v>8237</v>
      </c>
      <c r="B167" s="148" t="s">
        <v>8267</v>
      </c>
      <c r="C167" s="148" t="s">
        <v>8213</v>
      </c>
      <c r="D167" s="148" t="s">
        <v>8213</v>
      </c>
      <c r="E167" s="148" t="s">
        <v>8200</v>
      </c>
      <c r="F167" s="453" t="s">
        <v>16901</v>
      </c>
      <c r="G167" s="453" t="s">
        <v>17023</v>
      </c>
      <c r="H167" s="579">
        <v>0</v>
      </c>
      <c r="I167" s="580">
        <v>0</v>
      </c>
      <c r="J167" s="579">
        <v>0</v>
      </c>
      <c r="K167" s="580">
        <v>0</v>
      </c>
      <c r="L167" s="579">
        <v>0</v>
      </c>
      <c r="M167" s="580">
        <v>0</v>
      </c>
      <c r="N167" s="579">
        <v>0</v>
      </c>
      <c r="O167" s="580">
        <v>0</v>
      </c>
      <c r="P167" s="579">
        <v>0</v>
      </c>
      <c r="Q167" s="580">
        <v>0</v>
      </c>
      <c r="R167" s="579">
        <v>110214.37</v>
      </c>
      <c r="S167" s="580">
        <v>0</v>
      </c>
      <c r="T167" s="587">
        <v>0</v>
      </c>
      <c r="U167" s="579">
        <v>0</v>
      </c>
      <c r="V167" s="580">
        <v>0</v>
      </c>
      <c r="W167" s="587">
        <v>0</v>
      </c>
      <c r="X167" s="579">
        <v>0</v>
      </c>
      <c r="Y167" s="580">
        <v>0</v>
      </c>
      <c r="Z167" s="579">
        <v>0</v>
      </c>
      <c r="AA167" s="580">
        <v>0</v>
      </c>
      <c r="AB167" s="579">
        <v>0</v>
      </c>
      <c r="AC167" s="581">
        <v>0</v>
      </c>
      <c r="AD167" s="26">
        <v>0</v>
      </c>
      <c r="AE167" s="580">
        <v>0</v>
      </c>
      <c r="AF167" s="587">
        <v>0</v>
      </c>
      <c r="AG167" s="26">
        <v>0</v>
      </c>
      <c r="AH167" s="580">
        <v>0</v>
      </c>
      <c r="AI167" s="587">
        <v>0</v>
      </c>
      <c r="AJ167" s="579">
        <v>0</v>
      </c>
      <c r="AK167" s="580">
        <v>0</v>
      </c>
      <c r="AL167" s="579">
        <v>0</v>
      </c>
      <c r="AM167" s="581">
        <v>0</v>
      </c>
      <c r="AN167" s="587">
        <v>0</v>
      </c>
      <c r="AO167" s="583">
        <v>110214.37</v>
      </c>
      <c r="AP167" s="584">
        <v>0</v>
      </c>
      <c r="AQ167" s="585">
        <v>0</v>
      </c>
      <c r="AR167" s="586">
        <v>0</v>
      </c>
      <c r="AS167" s="583">
        <v>0</v>
      </c>
      <c r="AT167" s="584">
        <v>0</v>
      </c>
      <c r="AU167" s="585">
        <v>0</v>
      </c>
      <c r="AV167" s="587">
        <v>0</v>
      </c>
      <c r="AW167" s="583">
        <v>110214.37</v>
      </c>
      <c r="AX167" s="583">
        <v>0</v>
      </c>
      <c r="AY167" s="585">
        <v>0</v>
      </c>
      <c r="AZ167" s="586">
        <v>0</v>
      </c>
    </row>
    <row r="168" spans="1:52" x14ac:dyDescent="0.25">
      <c r="A168" s="148" t="s">
        <v>8237</v>
      </c>
      <c r="B168" s="148" t="s">
        <v>8264</v>
      </c>
      <c r="C168" s="148" t="s">
        <v>8213</v>
      </c>
      <c r="D168" s="148" t="s">
        <v>8213</v>
      </c>
      <c r="E168" s="148" t="s">
        <v>460</v>
      </c>
      <c r="F168" s="453" t="s">
        <v>16901</v>
      </c>
      <c r="G168" s="453" t="s">
        <v>17023</v>
      </c>
      <c r="H168" s="579">
        <v>94588.39</v>
      </c>
      <c r="I168" s="580">
        <v>0</v>
      </c>
      <c r="J168" s="579">
        <v>0</v>
      </c>
      <c r="K168" s="580">
        <v>0</v>
      </c>
      <c r="L168" s="579">
        <v>0</v>
      </c>
      <c r="M168" s="580">
        <v>0</v>
      </c>
      <c r="N168" s="579">
        <v>0</v>
      </c>
      <c r="O168" s="580">
        <v>0</v>
      </c>
      <c r="P168" s="579">
        <v>290725.05</v>
      </c>
      <c r="Q168" s="580">
        <v>215510.22999999998</v>
      </c>
      <c r="R168" s="579">
        <v>0</v>
      </c>
      <c r="S168" s="580">
        <v>0</v>
      </c>
      <c r="T168" s="587">
        <v>0</v>
      </c>
      <c r="U168" s="579">
        <v>0</v>
      </c>
      <c r="V168" s="580">
        <v>0</v>
      </c>
      <c r="W168" s="587">
        <v>0</v>
      </c>
      <c r="X168" s="579">
        <v>0</v>
      </c>
      <c r="Y168" s="580">
        <v>0</v>
      </c>
      <c r="Z168" s="579">
        <v>0</v>
      </c>
      <c r="AA168" s="580">
        <v>0</v>
      </c>
      <c r="AB168" s="579">
        <v>0</v>
      </c>
      <c r="AC168" s="581">
        <v>0</v>
      </c>
      <c r="AD168" s="26">
        <v>314682.09999999998</v>
      </c>
      <c r="AE168" s="580">
        <v>314682.09999999974</v>
      </c>
      <c r="AF168" s="587">
        <v>0</v>
      </c>
      <c r="AG168" s="26">
        <v>0</v>
      </c>
      <c r="AH168" s="580">
        <v>0</v>
      </c>
      <c r="AI168" s="587">
        <v>0</v>
      </c>
      <c r="AJ168" s="579">
        <v>0</v>
      </c>
      <c r="AK168" s="580">
        <v>0</v>
      </c>
      <c r="AL168" s="579">
        <v>0</v>
      </c>
      <c r="AM168" s="581">
        <v>0</v>
      </c>
      <c r="AN168" s="587">
        <v>0</v>
      </c>
      <c r="AO168" s="583">
        <v>699995.54</v>
      </c>
      <c r="AP168" s="584">
        <v>605407.14999999967</v>
      </c>
      <c r="AQ168" s="585">
        <v>530192.32999999973</v>
      </c>
      <c r="AR168" s="586">
        <v>0</v>
      </c>
      <c r="AS168" s="583">
        <v>0</v>
      </c>
      <c r="AT168" s="584">
        <v>0</v>
      </c>
      <c r="AU168" s="585">
        <v>0</v>
      </c>
      <c r="AV168" s="587">
        <v>0</v>
      </c>
      <c r="AW168" s="583">
        <v>699995.54</v>
      </c>
      <c r="AX168" s="583">
        <v>605407.14999999967</v>
      </c>
      <c r="AY168" s="585">
        <v>530192.32999999973</v>
      </c>
      <c r="AZ168" s="586">
        <v>0</v>
      </c>
    </row>
    <row r="169" spans="1:52" x14ac:dyDescent="0.25">
      <c r="A169" s="148" t="s">
        <v>8237</v>
      </c>
      <c r="B169" s="148" t="s">
        <v>8241</v>
      </c>
      <c r="C169" s="148" t="s">
        <v>8213</v>
      </c>
      <c r="D169" s="148" t="s">
        <v>8213</v>
      </c>
      <c r="E169" s="148" t="s">
        <v>8498</v>
      </c>
      <c r="F169" s="453" t="s">
        <v>16901</v>
      </c>
      <c r="G169" s="453" t="s">
        <v>17023</v>
      </c>
      <c r="H169" s="579">
        <v>0</v>
      </c>
      <c r="I169" s="580">
        <v>0</v>
      </c>
      <c r="J169" s="579">
        <v>0</v>
      </c>
      <c r="K169" s="580">
        <v>0</v>
      </c>
      <c r="L169" s="579">
        <v>0</v>
      </c>
      <c r="M169" s="580">
        <v>0</v>
      </c>
      <c r="N169" s="579">
        <v>0</v>
      </c>
      <c r="O169" s="580">
        <v>0</v>
      </c>
      <c r="P169" s="579">
        <v>0</v>
      </c>
      <c r="Q169" s="580">
        <v>0</v>
      </c>
      <c r="R169" s="579">
        <v>0</v>
      </c>
      <c r="S169" s="580">
        <v>0</v>
      </c>
      <c r="T169" s="587">
        <v>0</v>
      </c>
      <c r="U169" s="579">
        <v>68921.87</v>
      </c>
      <c r="V169" s="580">
        <v>0</v>
      </c>
      <c r="W169" s="587">
        <v>0</v>
      </c>
      <c r="X169" s="579">
        <v>0</v>
      </c>
      <c r="Y169" s="580">
        <v>0</v>
      </c>
      <c r="Z169" s="579">
        <v>0</v>
      </c>
      <c r="AA169" s="580">
        <v>0</v>
      </c>
      <c r="AB169" s="579">
        <v>0</v>
      </c>
      <c r="AC169" s="581">
        <v>0</v>
      </c>
      <c r="AD169" s="26">
        <v>0</v>
      </c>
      <c r="AE169" s="580">
        <v>0</v>
      </c>
      <c r="AF169" s="587">
        <v>0</v>
      </c>
      <c r="AG169" s="26">
        <v>0</v>
      </c>
      <c r="AH169" s="580">
        <v>0</v>
      </c>
      <c r="AI169" s="587">
        <v>0</v>
      </c>
      <c r="AJ169" s="579">
        <v>0</v>
      </c>
      <c r="AK169" s="580">
        <v>0</v>
      </c>
      <c r="AL169" s="579">
        <v>0</v>
      </c>
      <c r="AM169" s="581">
        <v>0</v>
      </c>
      <c r="AN169" s="587">
        <v>0</v>
      </c>
      <c r="AO169" s="583">
        <v>68921.87</v>
      </c>
      <c r="AP169" s="584">
        <v>0</v>
      </c>
      <c r="AQ169" s="585">
        <v>0</v>
      </c>
      <c r="AR169" s="586">
        <v>0</v>
      </c>
      <c r="AS169" s="583">
        <v>0</v>
      </c>
      <c r="AT169" s="584">
        <v>0</v>
      </c>
      <c r="AU169" s="585">
        <v>0</v>
      </c>
      <c r="AV169" s="587">
        <v>0</v>
      </c>
      <c r="AW169" s="583">
        <v>68921.87</v>
      </c>
      <c r="AX169" s="583">
        <v>0</v>
      </c>
      <c r="AY169" s="585">
        <v>0</v>
      </c>
      <c r="AZ169" s="586">
        <v>0</v>
      </c>
    </row>
    <row r="170" spans="1:52" x14ac:dyDescent="0.25">
      <c r="A170" s="148" t="s">
        <v>8237</v>
      </c>
      <c r="B170" s="148" t="s">
        <v>8242</v>
      </c>
      <c r="C170" s="148" t="s">
        <v>8213</v>
      </c>
      <c r="D170" s="148" t="s">
        <v>8213</v>
      </c>
      <c r="E170" s="148" t="s">
        <v>17127</v>
      </c>
      <c r="F170" s="453" t="s">
        <v>16901</v>
      </c>
      <c r="G170" s="453" t="s">
        <v>17023</v>
      </c>
      <c r="H170" s="579">
        <v>0</v>
      </c>
      <c r="I170" s="580">
        <v>0</v>
      </c>
      <c r="J170" s="579">
        <v>0</v>
      </c>
      <c r="K170" s="580">
        <v>0</v>
      </c>
      <c r="L170" s="579">
        <v>0</v>
      </c>
      <c r="M170" s="580">
        <v>0</v>
      </c>
      <c r="N170" s="579">
        <v>0</v>
      </c>
      <c r="O170" s="580">
        <v>0</v>
      </c>
      <c r="P170" s="579">
        <v>0</v>
      </c>
      <c r="Q170" s="580">
        <v>0</v>
      </c>
      <c r="R170" s="579">
        <v>0</v>
      </c>
      <c r="S170" s="580">
        <v>0</v>
      </c>
      <c r="T170" s="587">
        <v>0</v>
      </c>
      <c r="U170" s="579">
        <v>0</v>
      </c>
      <c r="V170" s="580">
        <v>0</v>
      </c>
      <c r="W170" s="587">
        <v>0</v>
      </c>
      <c r="X170" s="579">
        <v>0</v>
      </c>
      <c r="Y170" s="580">
        <v>0</v>
      </c>
      <c r="Z170" s="579">
        <v>0</v>
      </c>
      <c r="AA170" s="580">
        <v>0</v>
      </c>
      <c r="AB170" s="579">
        <v>0</v>
      </c>
      <c r="AC170" s="581">
        <v>0</v>
      </c>
      <c r="AD170" s="26">
        <v>0</v>
      </c>
      <c r="AE170" s="580">
        <v>0</v>
      </c>
      <c r="AF170" s="587">
        <v>0</v>
      </c>
      <c r="AG170" s="26">
        <v>43654.38</v>
      </c>
      <c r="AH170" s="580">
        <v>0</v>
      </c>
      <c r="AI170" s="587">
        <v>0</v>
      </c>
      <c r="AJ170" s="579">
        <v>0</v>
      </c>
      <c r="AK170" s="580">
        <v>0</v>
      </c>
      <c r="AL170" s="579">
        <v>0</v>
      </c>
      <c r="AM170" s="581">
        <v>0</v>
      </c>
      <c r="AN170" s="587">
        <v>0</v>
      </c>
      <c r="AO170" s="583">
        <v>43654.38</v>
      </c>
      <c r="AP170" s="584">
        <v>0</v>
      </c>
      <c r="AQ170" s="585">
        <v>0</v>
      </c>
      <c r="AR170" s="586">
        <v>0</v>
      </c>
      <c r="AS170" s="583">
        <v>0</v>
      </c>
      <c r="AT170" s="584">
        <v>0</v>
      </c>
      <c r="AU170" s="585">
        <v>0</v>
      </c>
      <c r="AV170" s="587">
        <v>0</v>
      </c>
      <c r="AW170" s="583">
        <v>43654.38</v>
      </c>
      <c r="AX170" s="583">
        <v>0</v>
      </c>
      <c r="AY170" s="585">
        <v>0</v>
      </c>
      <c r="AZ170" s="586">
        <v>0</v>
      </c>
    </row>
    <row r="171" spans="1:52" x14ac:dyDescent="0.25">
      <c r="A171" s="148" t="s">
        <v>8310</v>
      </c>
      <c r="B171" s="148" t="s">
        <v>8290</v>
      </c>
      <c r="C171" s="148" t="s">
        <v>8213</v>
      </c>
      <c r="D171" s="148" t="s">
        <v>8213</v>
      </c>
      <c r="E171" s="148" t="s">
        <v>8502</v>
      </c>
      <c r="F171" s="453" t="s">
        <v>17038</v>
      </c>
      <c r="G171" s="453" t="s">
        <v>17036</v>
      </c>
      <c r="H171" s="579">
        <v>0</v>
      </c>
      <c r="I171" s="580">
        <v>0</v>
      </c>
      <c r="J171" s="579">
        <v>0</v>
      </c>
      <c r="K171" s="580">
        <v>0</v>
      </c>
      <c r="L171" s="579">
        <v>0</v>
      </c>
      <c r="M171" s="580">
        <v>0</v>
      </c>
      <c r="N171" s="579">
        <v>0</v>
      </c>
      <c r="O171" s="580">
        <v>0</v>
      </c>
      <c r="P171" s="579">
        <v>0</v>
      </c>
      <c r="Q171" s="580">
        <v>0</v>
      </c>
      <c r="R171" s="579">
        <v>63117.3</v>
      </c>
      <c r="S171" s="580">
        <v>0</v>
      </c>
      <c r="T171" s="587">
        <v>0</v>
      </c>
      <c r="U171" s="579">
        <v>0</v>
      </c>
      <c r="V171" s="580">
        <v>0</v>
      </c>
      <c r="W171" s="587">
        <v>0</v>
      </c>
      <c r="X171" s="579">
        <v>0</v>
      </c>
      <c r="Y171" s="580">
        <v>0</v>
      </c>
      <c r="Z171" s="579">
        <v>0</v>
      </c>
      <c r="AA171" s="580">
        <v>0</v>
      </c>
      <c r="AB171" s="579">
        <v>0</v>
      </c>
      <c r="AC171" s="581">
        <v>0</v>
      </c>
      <c r="AD171" s="26">
        <v>0</v>
      </c>
      <c r="AE171" s="580">
        <v>0</v>
      </c>
      <c r="AF171" s="587">
        <v>0</v>
      </c>
      <c r="AG171" s="26">
        <v>0</v>
      </c>
      <c r="AH171" s="580">
        <v>0</v>
      </c>
      <c r="AI171" s="587">
        <v>0</v>
      </c>
      <c r="AJ171" s="579">
        <v>0</v>
      </c>
      <c r="AK171" s="580">
        <v>0</v>
      </c>
      <c r="AL171" s="579">
        <v>0</v>
      </c>
      <c r="AM171" s="581">
        <v>0</v>
      </c>
      <c r="AN171" s="587">
        <v>0</v>
      </c>
      <c r="AO171" s="583">
        <v>63117.3</v>
      </c>
      <c r="AP171" s="584">
        <v>0</v>
      </c>
      <c r="AQ171" s="585">
        <v>0</v>
      </c>
      <c r="AR171" s="586">
        <v>0</v>
      </c>
      <c r="AS171" s="583">
        <v>0</v>
      </c>
      <c r="AT171" s="584">
        <v>0</v>
      </c>
      <c r="AU171" s="585">
        <v>0</v>
      </c>
      <c r="AV171" s="587">
        <v>0</v>
      </c>
      <c r="AW171" s="583">
        <v>63117.3</v>
      </c>
      <c r="AX171" s="583">
        <v>0</v>
      </c>
      <c r="AY171" s="585">
        <v>0</v>
      </c>
      <c r="AZ171" s="586">
        <v>0</v>
      </c>
    </row>
    <row r="172" spans="1:52" x14ac:dyDescent="0.25">
      <c r="A172" s="148" t="s">
        <v>8331</v>
      </c>
      <c r="B172" s="148" t="s">
        <v>8471</v>
      </c>
      <c r="C172" s="148" t="s">
        <v>8213</v>
      </c>
      <c r="D172" s="148" t="s">
        <v>8213</v>
      </c>
      <c r="E172" s="148" t="s">
        <v>145</v>
      </c>
      <c r="F172" s="453" t="s">
        <v>17058</v>
      </c>
      <c r="G172" s="453" t="s">
        <v>14</v>
      </c>
      <c r="H172" s="579">
        <v>0</v>
      </c>
      <c r="I172" s="580">
        <v>0</v>
      </c>
      <c r="J172" s="579">
        <v>0</v>
      </c>
      <c r="K172" s="580">
        <v>0</v>
      </c>
      <c r="L172" s="579">
        <v>0</v>
      </c>
      <c r="M172" s="580">
        <v>0</v>
      </c>
      <c r="N172" s="579">
        <v>0</v>
      </c>
      <c r="O172" s="580">
        <v>0</v>
      </c>
      <c r="P172" s="579">
        <v>0</v>
      </c>
      <c r="Q172" s="580">
        <v>0</v>
      </c>
      <c r="R172" s="579">
        <v>0</v>
      </c>
      <c r="S172" s="580">
        <v>0</v>
      </c>
      <c r="T172" s="587">
        <v>0</v>
      </c>
      <c r="U172" s="579">
        <v>0</v>
      </c>
      <c r="V172" s="580">
        <v>0</v>
      </c>
      <c r="W172" s="587">
        <v>0</v>
      </c>
      <c r="X172" s="579">
        <v>0</v>
      </c>
      <c r="Y172" s="580">
        <v>0</v>
      </c>
      <c r="Z172" s="579">
        <v>0</v>
      </c>
      <c r="AA172" s="580">
        <v>0</v>
      </c>
      <c r="AB172" s="579">
        <v>0</v>
      </c>
      <c r="AC172" s="581">
        <v>0</v>
      </c>
      <c r="AD172" s="26">
        <v>0</v>
      </c>
      <c r="AE172" s="580">
        <v>0</v>
      </c>
      <c r="AF172" s="587">
        <v>0</v>
      </c>
      <c r="AG172" s="26">
        <v>925448.95</v>
      </c>
      <c r="AH172" s="580">
        <v>0</v>
      </c>
      <c r="AI172" s="587">
        <v>0</v>
      </c>
      <c r="AJ172" s="579">
        <v>0</v>
      </c>
      <c r="AK172" s="580">
        <v>0</v>
      </c>
      <c r="AL172" s="579">
        <v>0</v>
      </c>
      <c r="AM172" s="581">
        <v>0</v>
      </c>
      <c r="AN172" s="587">
        <v>0</v>
      </c>
      <c r="AO172" s="583">
        <v>925448.95</v>
      </c>
      <c r="AP172" s="584">
        <v>0</v>
      </c>
      <c r="AQ172" s="585">
        <v>0</v>
      </c>
      <c r="AR172" s="586">
        <v>0</v>
      </c>
      <c r="AS172" s="583">
        <v>0</v>
      </c>
      <c r="AT172" s="584">
        <v>0</v>
      </c>
      <c r="AU172" s="585">
        <v>0</v>
      </c>
      <c r="AV172" s="587">
        <v>0</v>
      </c>
      <c r="AW172" s="583">
        <v>925448.95</v>
      </c>
      <c r="AX172" s="583">
        <v>0</v>
      </c>
      <c r="AY172" s="585">
        <v>0</v>
      </c>
      <c r="AZ172" s="586">
        <v>0</v>
      </c>
    </row>
    <row r="173" spans="1:52" x14ac:dyDescent="0.25">
      <c r="A173" s="148" t="s">
        <v>8331</v>
      </c>
      <c r="B173" s="148" t="s">
        <v>8332</v>
      </c>
      <c r="C173" s="148" t="s">
        <v>8213</v>
      </c>
      <c r="D173" s="148" t="s">
        <v>8213</v>
      </c>
      <c r="E173" s="148" t="s">
        <v>2521</v>
      </c>
      <c r="F173" s="453" t="s">
        <v>17058</v>
      </c>
      <c r="G173" s="453" t="s">
        <v>14</v>
      </c>
      <c r="H173" s="579">
        <v>0</v>
      </c>
      <c r="I173" s="580">
        <v>0</v>
      </c>
      <c r="J173" s="579">
        <v>0</v>
      </c>
      <c r="K173" s="580">
        <v>0</v>
      </c>
      <c r="L173" s="579">
        <v>0</v>
      </c>
      <c r="M173" s="580">
        <v>0</v>
      </c>
      <c r="N173" s="579">
        <v>0</v>
      </c>
      <c r="O173" s="580">
        <v>0</v>
      </c>
      <c r="P173" s="579">
        <v>0</v>
      </c>
      <c r="Q173" s="580">
        <v>0</v>
      </c>
      <c r="R173" s="579">
        <v>17771.41</v>
      </c>
      <c r="S173" s="580">
        <v>17771.41</v>
      </c>
      <c r="T173" s="587">
        <v>0</v>
      </c>
      <c r="U173" s="579">
        <v>0</v>
      </c>
      <c r="V173" s="580">
        <v>0</v>
      </c>
      <c r="W173" s="587">
        <v>0</v>
      </c>
      <c r="X173" s="579">
        <v>0</v>
      </c>
      <c r="Y173" s="580">
        <v>0</v>
      </c>
      <c r="Z173" s="579">
        <v>0</v>
      </c>
      <c r="AA173" s="580">
        <v>0</v>
      </c>
      <c r="AB173" s="579">
        <v>0</v>
      </c>
      <c r="AC173" s="581">
        <v>0</v>
      </c>
      <c r="AD173" s="26">
        <v>0</v>
      </c>
      <c r="AE173" s="580">
        <v>0</v>
      </c>
      <c r="AF173" s="587">
        <v>0</v>
      </c>
      <c r="AG173" s="26">
        <v>0</v>
      </c>
      <c r="AH173" s="580">
        <v>0</v>
      </c>
      <c r="AI173" s="587">
        <v>0</v>
      </c>
      <c r="AJ173" s="579">
        <v>0</v>
      </c>
      <c r="AK173" s="580">
        <v>0</v>
      </c>
      <c r="AL173" s="579">
        <v>0</v>
      </c>
      <c r="AM173" s="581">
        <v>0</v>
      </c>
      <c r="AN173" s="587">
        <v>0</v>
      </c>
      <c r="AO173" s="583">
        <v>17771.41</v>
      </c>
      <c r="AP173" s="584">
        <v>17771.41</v>
      </c>
      <c r="AQ173" s="585">
        <v>17771.41</v>
      </c>
      <c r="AR173" s="586">
        <v>0</v>
      </c>
      <c r="AS173" s="583">
        <v>0</v>
      </c>
      <c r="AT173" s="584">
        <v>0</v>
      </c>
      <c r="AU173" s="585">
        <v>0</v>
      </c>
      <c r="AV173" s="587">
        <v>0</v>
      </c>
      <c r="AW173" s="583">
        <v>17771.41</v>
      </c>
      <c r="AX173" s="583">
        <v>17771.41</v>
      </c>
      <c r="AY173" s="585">
        <v>17771.41</v>
      </c>
      <c r="AZ173" s="586">
        <v>0</v>
      </c>
    </row>
    <row r="174" spans="1:52" x14ac:dyDescent="0.25">
      <c r="A174" s="148" t="s">
        <v>8331</v>
      </c>
      <c r="B174" s="148" t="s">
        <v>9313</v>
      </c>
      <c r="C174" s="148" t="s">
        <v>8213</v>
      </c>
      <c r="D174" s="148" t="s">
        <v>8213</v>
      </c>
      <c r="E174" s="148" t="s">
        <v>17192</v>
      </c>
      <c r="F174" s="453" t="s">
        <v>17058</v>
      </c>
      <c r="G174" s="453" t="s">
        <v>14</v>
      </c>
      <c r="H174" s="579">
        <v>0</v>
      </c>
      <c r="I174" s="580">
        <v>0</v>
      </c>
      <c r="J174" s="579">
        <v>0</v>
      </c>
      <c r="K174" s="580">
        <v>0</v>
      </c>
      <c r="L174" s="579">
        <v>0</v>
      </c>
      <c r="M174" s="580">
        <v>0</v>
      </c>
      <c r="N174" s="579">
        <v>0</v>
      </c>
      <c r="O174" s="580">
        <v>0</v>
      </c>
      <c r="P174" s="579">
        <v>0</v>
      </c>
      <c r="Q174" s="580">
        <v>0</v>
      </c>
      <c r="R174" s="579">
        <v>0</v>
      </c>
      <c r="S174" s="580">
        <v>0</v>
      </c>
      <c r="T174" s="587">
        <v>0</v>
      </c>
      <c r="U174" s="579">
        <v>0</v>
      </c>
      <c r="V174" s="580">
        <v>0</v>
      </c>
      <c r="W174" s="587">
        <v>0</v>
      </c>
      <c r="X174" s="579">
        <v>0</v>
      </c>
      <c r="Y174" s="580">
        <v>0</v>
      </c>
      <c r="Z174" s="579">
        <v>0</v>
      </c>
      <c r="AA174" s="580">
        <v>0</v>
      </c>
      <c r="AB174" s="579">
        <v>0</v>
      </c>
      <c r="AC174" s="581">
        <v>0</v>
      </c>
      <c r="AD174" s="26">
        <v>210142.11</v>
      </c>
      <c r="AE174" s="580">
        <v>210142.11000000007</v>
      </c>
      <c r="AF174" s="587">
        <v>0</v>
      </c>
      <c r="AG174" s="26">
        <v>0</v>
      </c>
      <c r="AH174" s="580">
        <v>0</v>
      </c>
      <c r="AI174" s="587">
        <v>0</v>
      </c>
      <c r="AJ174" s="579">
        <v>0</v>
      </c>
      <c r="AK174" s="580">
        <v>0</v>
      </c>
      <c r="AL174" s="579">
        <v>0</v>
      </c>
      <c r="AM174" s="581">
        <v>0</v>
      </c>
      <c r="AN174" s="587">
        <v>0</v>
      </c>
      <c r="AO174" s="583">
        <v>210142.11</v>
      </c>
      <c r="AP174" s="584">
        <v>210142.11000000007</v>
      </c>
      <c r="AQ174" s="585">
        <v>210142.11000000007</v>
      </c>
      <c r="AR174" s="586">
        <v>0</v>
      </c>
      <c r="AS174" s="583">
        <v>0</v>
      </c>
      <c r="AT174" s="584">
        <v>0</v>
      </c>
      <c r="AU174" s="585">
        <v>0</v>
      </c>
      <c r="AV174" s="587">
        <v>0</v>
      </c>
      <c r="AW174" s="583">
        <v>210142.11</v>
      </c>
      <c r="AX174" s="583">
        <v>210142.11000000007</v>
      </c>
      <c r="AY174" s="585">
        <v>210142.11000000007</v>
      </c>
      <c r="AZ174" s="586">
        <v>0</v>
      </c>
    </row>
    <row r="175" spans="1:52" x14ac:dyDescent="0.25">
      <c r="A175" s="148" t="s">
        <v>8331</v>
      </c>
      <c r="B175" s="148" t="s">
        <v>8589</v>
      </c>
      <c r="C175" s="148" t="s">
        <v>8213</v>
      </c>
      <c r="D175" s="148" t="s">
        <v>8213</v>
      </c>
      <c r="E175" s="148" t="s">
        <v>2556</v>
      </c>
      <c r="F175" s="453" t="s">
        <v>17058</v>
      </c>
      <c r="G175" s="453" t="s">
        <v>14</v>
      </c>
      <c r="H175" s="579">
        <v>0</v>
      </c>
      <c r="I175" s="580">
        <v>0</v>
      </c>
      <c r="J175" s="579">
        <v>0</v>
      </c>
      <c r="K175" s="580">
        <v>0</v>
      </c>
      <c r="L175" s="579">
        <v>0</v>
      </c>
      <c r="M175" s="580">
        <v>0</v>
      </c>
      <c r="N175" s="579">
        <v>0</v>
      </c>
      <c r="O175" s="580">
        <v>0</v>
      </c>
      <c r="P175" s="579">
        <v>0</v>
      </c>
      <c r="Q175" s="580">
        <v>0</v>
      </c>
      <c r="R175" s="579">
        <v>0</v>
      </c>
      <c r="S175" s="580">
        <v>0</v>
      </c>
      <c r="T175" s="587">
        <v>0</v>
      </c>
      <c r="U175" s="579">
        <v>0</v>
      </c>
      <c r="V175" s="580">
        <v>0</v>
      </c>
      <c r="W175" s="587">
        <v>0</v>
      </c>
      <c r="X175" s="579">
        <v>0</v>
      </c>
      <c r="Y175" s="580">
        <v>0</v>
      </c>
      <c r="Z175" s="579">
        <v>0</v>
      </c>
      <c r="AA175" s="580">
        <v>0</v>
      </c>
      <c r="AB175" s="579">
        <v>0</v>
      </c>
      <c r="AC175" s="581">
        <v>0</v>
      </c>
      <c r="AD175" s="26">
        <v>92957.34</v>
      </c>
      <c r="AE175" s="580">
        <v>92957.34</v>
      </c>
      <c r="AF175" s="587">
        <v>0</v>
      </c>
      <c r="AG175" s="26">
        <v>0</v>
      </c>
      <c r="AH175" s="580">
        <v>0</v>
      </c>
      <c r="AI175" s="587">
        <v>0</v>
      </c>
      <c r="AJ175" s="579">
        <v>0</v>
      </c>
      <c r="AK175" s="580">
        <v>0</v>
      </c>
      <c r="AL175" s="579">
        <v>0</v>
      </c>
      <c r="AM175" s="581">
        <v>0</v>
      </c>
      <c r="AN175" s="587">
        <v>0</v>
      </c>
      <c r="AO175" s="583">
        <v>92957.34</v>
      </c>
      <c r="AP175" s="584">
        <v>92957.34</v>
      </c>
      <c r="AQ175" s="585">
        <v>92957.34</v>
      </c>
      <c r="AR175" s="586">
        <v>0</v>
      </c>
      <c r="AS175" s="583">
        <v>0</v>
      </c>
      <c r="AT175" s="584">
        <v>0</v>
      </c>
      <c r="AU175" s="585">
        <v>0</v>
      </c>
      <c r="AV175" s="587">
        <v>0</v>
      </c>
      <c r="AW175" s="583">
        <v>92957.34</v>
      </c>
      <c r="AX175" s="583">
        <v>92957.34</v>
      </c>
      <c r="AY175" s="585">
        <v>92957.34</v>
      </c>
      <c r="AZ175" s="586">
        <v>0</v>
      </c>
    </row>
    <row r="176" spans="1:52" x14ac:dyDescent="0.25">
      <c r="A176" s="148" t="s">
        <v>8356</v>
      </c>
      <c r="B176" s="148" t="s">
        <v>8269</v>
      </c>
      <c r="C176" s="148" t="s">
        <v>8213</v>
      </c>
      <c r="D176" s="148" t="s">
        <v>8213</v>
      </c>
      <c r="E176" s="148" t="s">
        <v>2647</v>
      </c>
      <c r="F176" s="453" t="s">
        <v>17060</v>
      </c>
      <c r="G176" s="453" t="s">
        <v>17</v>
      </c>
      <c r="H176" s="579">
        <v>0</v>
      </c>
      <c r="I176" s="580">
        <v>0</v>
      </c>
      <c r="J176" s="579">
        <v>0</v>
      </c>
      <c r="K176" s="580">
        <v>0</v>
      </c>
      <c r="L176" s="579">
        <v>0</v>
      </c>
      <c r="M176" s="580">
        <v>0</v>
      </c>
      <c r="N176" s="579">
        <v>0</v>
      </c>
      <c r="O176" s="580">
        <v>0</v>
      </c>
      <c r="P176" s="579">
        <v>0</v>
      </c>
      <c r="Q176" s="580">
        <v>0</v>
      </c>
      <c r="R176" s="579">
        <v>0</v>
      </c>
      <c r="S176" s="580">
        <v>0</v>
      </c>
      <c r="T176" s="587">
        <v>0</v>
      </c>
      <c r="U176" s="579">
        <v>0</v>
      </c>
      <c r="V176" s="580">
        <v>0</v>
      </c>
      <c r="W176" s="587">
        <v>0</v>
      </c>
      <c r="X176" s="579">
        <v>0</v>
      </c>
      <c r="Y176" s="580">
        <v>0</v>
      </c>
      <c r="Z176" s="579">
        <v>0</v>
      </c>
      <c r="AA176" s="580">
        <v>0</v>
      </c>
      <c r="AB176" s="579">
        <v>0</v>
      </c>
      <c r="AC176" s="581">
        <v>0</v>
      </c>
      <c r="AD176" s="26">
        <v>400374.16</v>
      </c>
      <c r="AE176" s="580">
        <v>400374.16000000003</v>
      </c>
      <c r="AF176" s="587">
        <v>0</v>
      </c>
      <c r="AG176" s="26">
        <v>0</v>
      </c>
      <c r="AH176" s="580">
        <v>0</v>
      </c>
      <c r="AI176" s="587">
        <v>0</v>
      </c>
      <c r="AJ176" s="579">
        <v>0</v>
      </c>
      <c r="AK176" s="580">
        <v>0</v>
      </c>
      <c r="AL176" s="579">
        <v>0</v>
      </c>
      <c r="AM176" s="581">
        <v>0</v>
      </c>
      <c r="AN176" s="587">
        <v>0</v>
      </c>
      <c r="AO176" s="583">
        <v>400374.16</v>
      </c>
      <c r="AP176" s="584">
        <v>400374.16000000003</v>
      </c>
      <c r="AQ176" s="585">
        <v>400374.16000000003</v>
      </c>
      <c r="AR176" s="586">
        <v>0</v>
      </c>
      <c r="AS176" s="583">
        <v>0</v>
      </c>
      <c r="AT176" s="584">
        <v>0</v>
      </c>
      <c r="AU176" s="585">
        <v>0</v>
      </c>
      <c r="AV176" s="587">
        <v>0</v>
      </c>
      <c r="AW176" s="583">
        <v>400374.16</v>
      </c>
      <c r="AX176" s="583">
        <v>400374.16000000003</v>
      </c>
      <c r="AY176" s="585">
        <v>400374.16000000003</v>
      </c>
      <c r="AZ176" s="586">
        <v>0</v>
      </c>
    </row>
    <row r="177" spans="1:52" x14ac:dyDescent="0.25">
      <c r="A177" s="148" t="s">
        <v>8356</v>
      </c>
      <c r="B177" s="148" t="s">
        <v>8228</v>
      </c>
      <c r="C177" s="148" t="s">
        <v>8213</v>
      </c>
      <c r="D177" s="148" t="s">
        <v>8213</v>
      </c>
      <c r="E177" s="148" t="s">
        <v>2650</v>
      </c>
      <c r="F177" s="453" t="s">
        <v>17060</v>
      </c>
      <c r="G177" s="453" t="s">
        <v>17</v>
      </c>
      <c r="H177" s="579">
        <v>0</v>
      </c>
      <c r="I177" s="580">
        <v>0</v>
      </c>
      <c r="J177" s="579">
        <v>0</v>
      </c>
      <c r="K177" s="580">
        <v>0</v>
      </c>
      <c r="L177" s="579">
        <v>0</v>
      </c>
      <c r="M177" s="580">
        <v>0</v>
      </c>
      <c r="N177" s="579">
        <v>0</v>
      </c>
      <c r="O177" s="580">
        <v>0</v>
      </c>
      <c r="P177" s="579">
        <v>0</v>
      </c>
      <c r="Q177" s="580">
        <v>0</v>
      </c>
      <c r="R177" s="579">
        <v>0</v>
      </c>
      <c r="S177" s="580">
        <v>0</v>
      </c>
      <c r="T177" s="587">
        <v>0</v>
      </c>
      <c r="U177" s="579">
        <v>0</v>
      </c>
      <c r="V177" s="580">
        <v>0</v>
      </c>
      <c r="W177" s="587">
        <v>0</v>
      </c>
      <c r="X177" s="579">
        <v>0</v>
      </c>
      <c r="Y177" s="580">
        <v>0</v>
      </c>
      <c r="Z177" s="579">
        <v>0</v>
      </c>
      <c r="AA177" s="580">
        <v>0</v>
      </c>
      <c r="AB177" s="579">
        <v>0</v>
      </c>
      <c r="AC177" s="581">
        <v>0</v>
      </c>
      <c r="AD177" s="26">
        <v>23379.83</v>
      </c>
      <c r="AE177" s="580">
        <v>23379.829999999998</v>
      </c>
      <c r="AF177" s="587">
        <v>0</v>
      </c>
      <c r="AG177" s="26">
        <v>0</v>
      </c>
      <c r="AH177" s="580">
        <v>0</v>
      </c>
      <c r="AI177" s="587">
        <v>0</v>
      </c>
      <c r="AJ177" s="579">
        <v>0</v>
      </c>
      <c r="AK177" s="580">
        <v>0</v>
      </c>
      <c r="AL177" s="579">
        <v>0</v>
      </c>
      <c r="AM177" s="581">
        <v>0</v>
      </c>
      <c r="AN177" s="587">
        <v>0</v>
      </c>
      <c r="AO177" s="583">
        <v>23379.83</v>
      </c>
      <c r="AP177" s="584">
        <v>23379.829999999998</v>
      </c>
      <c r="AQ177" s="585">
        <v>23379.829999999998</v>
      </c>
      <c r="AR177" s="586">
        <v>0</v>
      </c>
      <c r="AS177" s="583">
        <v>0</v>
      </c>
      <c r="AT177" s="584">
        <v>0</v>
      </c>
      <c r="AU177" s="585">
        <v>0</v>
      </c>
      <c r="AV177" s="587">
        <v>0</v>
      </c>
      <c r="AW177" s="583">
        <v>23379.83</v>
      </c>
      <c r="AX177" s="583">
        <v>23379.829999999998</v>
      </c>
      <c r="AY177" s="585">
        <v>23379.829999999998</v>
      </c>
      <c r="AZ177" s="586">
        <v>0</v>
      </c>
    </row>
    <row r="178" spans="1:52" x14ac:dyDescent="0.25">
      <c r="A178" s="148" t="s">
        <v>8358</v>
      </c>
      <c r="B178" s="148" t="s">
        <v>8217</v>
      </c>
      <c r="C178" s="148" t="s">
        <v>8213</v>
      </c>
      <c r="D178" s="148" t="s">
        <v>8213</v>
      </c>
      <c r="E178" s="148" t="s">
        <v>419</v>
      </c>
      <c r="F178" s="453" t="s">
        <v>22</v>
      </c>
      <c r="G178" s="453" t="s">
        <v>22</v>
      </c>
      <c r="H178" s="579">
        <v>0</v>
      </c>
      <c r="I178" s="580">
        <v>0</v>
      </c>
      <c r="J178" s="579">
        <v>0</v>
      </c>
      <c r="K178" s="580">
        <v>0</v>
      </c>
      <c r="L178" s="579">
        <v>0</v>
      </c>
      <c r="M178" s="580">
        <v>0</v>
      </c>
      <c r="N178" s="579">
        <v>0</v>
      </c>
      <c r="O178" s="580">
        <v>0</v>
      </c>
      <c r="P178" s="579">
        <v>0</v>
      </c>
      <c r="Q178" s="580">
        <v>0</v>
      </c>
      <c r="R178" s="579">
        <v>0</v>
      </c>
      <c r="S178" s="580">
        <v>0</v>
      </c>
      <c r="T178" s="587">
        <v>0</v>
      </c>
      <c r="U178" s="579">
        <v>0</v>
      </c>
      <c r="V178" s="580">
        <v>0</v>
      </c>
      <c r="W178" s="587">
        <v>0</v>
      </c>
      <c r="X178" s="579">
        <v>0</v>
      </c>
      <c r="Y178" s="580">
        <v>0</v>
      </c>
      <c r="Z178" s="579">
        <v>0</v>
      </c>
      <c r="AA178" s="580">
        <v>0</v>
      </c>
      <c r="AB178" s="579">
        <v>0</v>
      </c>
      <c r="AC178" s="581">
        <v>0</v>
      </c>
      <c r="AD178" s="26">
        <v>2533.9499999999998</v>
      </c>
      <c r="AE178" s="580">
        <v>2533.9500000000003</v>
      </c>
      <c r="AF178" s="587">
        <v>0</v>
      </c>
      <c r="AG178" s="26">
        <v>0</v>
      </c>
      <c r="AH178" s="580">
        <v>0</v>
      </c>
      <c r="AI178" s="587">
        <v>0</v>
      </c>
      <c r="AJ178" s="579">
        <v>0</v>
      </c>
      <c r="AK178" s="580">
        <v>0</v>
      </c>
      <c r="AL178" s="579">
        <v>0</v>
      </c>
      <c r="AM178" s="581">
        <v>0</v>
      </c>
      <c r="AN178" s="587">
        <v>0</v>
      </c>
      <c r="AO178" s="583">
        <v>2533.9499999999998</v>
      </c>
      <c r="AP178" s="584">
        <v>2533.9500000000003</v>
      </c>
      <c r="AQ178" s="585">
        <v>2533.9500000000003</v>
      </c>
      <c r="AR178" s="586">
        <v>0</v>
      </c>
      <c r="AS178" s="583">
        <v>0</v>
      </c>
      <c r="AT178" s="584">
        <v>0</v>
      </c>
      <c r="AU178" s="585">
        <v>0</v>
      </c>
      <c r="AV178" s="587">
        <v>0</v>
      </c>
      <c r="AW178" s="583">
        <v>2533.9499999999998</v>
      </c>
      <c r="AX178" s="583">
        <v>2533.9500000000003</v>
      </c>
      <c r="AY178" s="585">
        <v>2533.9500000000003</v>
      </c>
      <c r="AZ178" s="586">
        <v>0</v>
      </c>
    </row>
    <row r="179" spans="1:52" x14ac:dyDescent="0.25">
      <c r="A179" s="148" t="s">
        <v>8358</v>
      </c>
      <c r="B179" s="148" t="s">
        <v>8231</v>
      </c>
      <c r="C179" s="148" t="s">
        <v>8213</v>
      </c>
      <c r="D179" s="148" t="s">
        <v>8213</v>
      </c>
      <c r="E179" s="148" t="s">
        <v>2671</v>
      </c>
      <c r="F179" s="453" t="s">
        <v>22</v>
      </c>
      <c r="G179" s="453" t="s">
        <v>22</v>
      </c>
      <c r="H179" s="579">
        <v>0</v>
      </c>
      <c r="I179" s="580">
        <v>0</v>
      </c>
      <c r="J179" s="579">
        <v>0</v>
      </c>
      <c r="K179" s="580">
        <v>0</v>
      </c>
      <c r="L179" s="579">
        <v>0</v>
      </c>
      <c r="M179" s="580">
        <v>0</v>
      </c>
      <c r="N179" s="579">
        <v>0</v>
      </c>
      <c r="O179" s="580">
        <v>0</v>
      </c>
      <c r="P179" s="579">
        <v>0</v>
      </c>
      <c r="Q179" s="580">
        <v>0</v>
      </c>
      <c r="R179" s="579">
        <v>0</v>
      </c>
      <c r="S179" s="580">
        <v>0</v>
      </c>
      <c r="T179" s="587">
        <v>0</v>
      </c>
      <c r="U179" s="579">
        <v>0</v>
      </c>
      <c r="V179" s="580">
        <v>0</v>
      </c>
      <c r="W179" s="587">
        <v>0</v>
      </c>
      <c r="X179" s="579">
        <v>0</v>
      </c>
      <c r="Y179" s="580">
        <v>0</v>
      </c>
      <c r="Z179" s="579">
        <v>0</v>
      </c>
      <c r="AA179" s="580">
        <v>0</v>
      </c>
      <c r="AB179" s="579">
        <v>0</v>
      </c>
      <c r="AC179" s="581">
        <v>0</v>
      </c>
      <c r="AD179" s="26">
        <v>855128.06</v>
      </c>
      <c r="AE179" s="580">
        <v>855128.05999999982</v>
      </c>
      <c r="AF179" s="587">
        <v>0</v>
      </c>
      <c r="AG179" s="26">
        <v>0</v>
      </c>
      <c r="AH179" s="580">
        <v>0</v>
      </c>
      <c r="AI179" s="587">
        <v>0</v>
      </c>
      <c r="AJ179" s="579">
        <v>0</v>
      </c>
      <c r="AK179" s="580">
        <v>0</v>
      </c>
      <c r="AL179" s="579">
        <v>0</v>
      </c>
      <c r="AM179" s="581">
        <v>0</v>
      </c>
      <c r="AN179" s="587">
        <v>0</v>
      </c>
      <c r="AO179" s="583">
        <v>855128.06</v>
      </c>
      <c r="AP179" s="584">
        <v>855128.05999999982</v>
      </c>
      <c r="AQ179" s="585">
        <v>855128.05999999982</v>
      </c>
      <c r="AR179" s="586">
        <v>0</v>
      </c>
      <c r="AS179" s="583">
        <v>0</v>
      </c>
      <c r="AT179" s="584">
        <v>0</v>
      </c>
      <c r="AU179" s="585">
        <v>0</v>
      </c>
      <c r="AV179" s="587">
        <v>0</v>
      </c>
      <c r="AW179" s="583">
        <v>855128.06</v>
      </c>
      <c r="AX179" s="583">
        <v>855128.05999999982</v>
      </c>
      <c r="AY179" s="585">
        <v>855128.05999999982</v>
      </c>
      <c r="AZ179" s="586">
        <v>0</v>
      </c>
    </row>
    <row r="180" spans="1:52" x14ac:dyDescent="0.25">
      <c r="A180" s="148" t="s">
        <v>8358</v>
      </c>
      <c r="B180" s="148" t="s">
        <v>8369</v>
      </c>
      <c r="C180" s="148" t="s">
        <v>8213</v>
      </c>
      <c r="D180" s="148" t="s">
        <v>8213</v>
      </c>
      <c r="E180" s="148" t="s">
        <v>8509</v>
      </c>
      <c r="F180" s="453" t="s">
        <v>22</v>
      </c>
      <c r="G180" s="453" t="s">
        <v>22</v>
      </c>
      <c r="H180" s="579">
        <v>0</v>
      </c>
      <c r="I180" s="580">
        <v>0</v>
      </c>
      <c r="J180" s="579">
        <v>0</v>
      </c>
      <c r="K180" s="580">
        <v>0</v>
      </c>
      <c r="L180" s="579">
        <v>0</v>
      </c>
      <c r="M180" s="580">
        <v>0</v>
      </c>
      <c r="N180" s="579">
        <v>0</v>
      </c>
      <c r="O180" s="580">
        <v>0</v>
      </c>
      <c r="P180" s="579">
        <v>0</v>
      </c>
      <c r="Q180" s="580">
        <v>0</v>
      </c>
      <c r="R180" s="579">
        <v>0</v>
      </c>
      <c r="S180" s="580">
        <v>0</v>
      </c>
      <c r="T180" s="587">
        <v>0</v>
      </c>
      <c r="U180" s="579">
        <v>0</v>
      </c>
      <c r="V180" s="580">
        <v>0</v>
      </c>
      <c r="W180" s="587">
        <v>0</v>
      </c>
      <c r="X180" s="579">
        <v>0</v>
      </c>
      <c r="Y180" s="580">
        <v>0</v>
      </c>
      <c r="Z180" s="579">
        <v>0</v>
      </c>
      <c r="AA180" s="580">
        <v>0</v>
      </c>
      <c r="AB180" s="579">
        <v>3232443.57</v>
      </c>
      <c r="AC180" s="581">
        <v>3232443.57</v>
      </c>
      <c r="AD180" s="26">
        <v>3225232.4</v>
      </c>
      <c r="AE180" s="580">
        <v>3225232.3999999994</v>
      </c>
      <c r="AF180" s="587">
        <v>0</v>
      </c>
      <c r="AG180" s="26">
        <v>0</v>
      </c>
      <c r="AH180" s="580">
        <v>0</v>
      </c>
      <c r="AI180" s="587">
        <v>0</v>
      </c>
      <c r="AJ180" s="579">
        <v>0</v>
      </c>
      <c r="AK180" s="580">
        <v>0</v>
      </c>
      <c r="AL180" s="579">
        <v>0</v>
      </c>
      <c r="AM180" s="581">
        <v>0</v>
      </c>
      <c r="AN180" s="587">
        <v>0</v>
      </c>
      <c r="AO180" s="583">
        <v>6457675.9699999997</v>
      </c>
      <c r="AP180" s="584">
        <v>6457675.9699999988</v>
      </c>
      <c r="AQ180" s="585">
        <v>6457675.9699999988</v>
      </c>
      <c r="AR180" s="586">
        <v>0</v>
      </c>
      <c r="AS180" s="583">
        <v>0</v>
      </c>
      <c r="AT180" s="584">
        <v>0</v>
      </c>
      <c r="AU180" s="585">
        <v>0</v>
      </c>
      <c r="AV180" s="587">
        <v>0</v>
      </c>
      <c r="AW180" s="583">
        <v>6457675.9699999997</v>
      </c>
      <c r="AX180" s="583">
        <v>6457675.9699999988</v>
      </c>
      <c r="AY180" s="585">
        <v>6457675.9699999988</v>
      </c>
      <c r="AZ180" s="586">
        <v>0</v>
      </c>
    </row>
    <row r="181" spans="1:52" x14ac:dyDescent="0.25">
      <c r="A181" s="148" t="s">
        <v>8358</v>
      </c>
      <c r="B181" s="148" t="s">
        <v>8227</v>
      </c>
      <c r="C181" s="148" t="s">
        <v>8213</v>
      </c>
      <c r="D181" s="148" t="s">
        <v>8213</v>
      </c>
      <c r="E181" s="148" t="s">
        <v>2673</v>
      </c>
      <c r="F181" s="453" t="s">
        <v>22</v>
      </c>
      <c r="G181" s="453" t="s">
        <v>22</v>
      </c>
      <c r="H181" s="579">
        <v>0</v>
      </c>
      <c r="I181" s="580">
        <v>0</v>
      </c>
      <c r="J181" s="579">
        <v>0</v>
      </c>
      <c r="K181" s="580">
        <v>0</v>
      </c>
      <c r="L181" s="579">
        <v>0</v>
      </c>
      <c r="M181" s="580">
        <v>0</v>
      </c>
      <c r="N181" s="579">
        <v>0</v>
      </c>
      <c r="O181" s="580">
        <v>0</v>
      </c>
      <c r="P181" s="579">
        <v>0</v>
      </c>
      <c r="Q181" s="580">
        <v>0</v>
      </c>
      <c r="R181" s="579">
        <v>0</v>
      </c>
      <c r="S181" s="580">
        <v>0</v>
      </c>
      <c r="T181" s="587">
        <v>0</v>
      </c>
      <c r="U181" s="579">
        <v>0</v>
      </c>
      <c r="V181" s="580">
        <v>0</v>
      </c>
      <c r="W181" s="587">
        <v>0</v>
      </c>
      <c r="X181" s="579">
        <v>0</v>
      </c>
      <c r="Y181" s="580">
        <v>0</v>
      </c>
      <c r="Z181" s="579">
        <v>0</v>
      </c>
      <c r="AA181" s="580">
        <v>0</v>
      </c>
      <c r="AB181" s="579">
        <v>0</v>
      </c>
      <c r="AC181" s="581">
        <v>0</v>
      </c>
      <c r="AD181" s="26">
        <v>74665.75</v>
      </c>
      <c r="AE181" s="580">
        <v>74665.750000000029</v>
      </c>
      <c r="AF181" s="587">
        <v>0</v>
      </c>
      <c r="AG181" s="26">
        <v>0</v>
      </c>
      <c r="AH181" s="580">
        <v>0</v>
      </c>
      <c r="AI181" s="587">
        <v>0</v>
      </c>
      <c r="AJ181" s="579">
        <v>0</v>
      </c>
      <c r="AK181" s="580">
        <v>0</v>
      </c>
      <c r="AL181" s="579">
        <v>0</v>
      </c>
      <c r="AM181" s="581">
        <v>0</v>
      </c>
      <c r="AN181" s="587">
        <v>0</v>
      </c>
      <c r="AO181" s="583">
        <v>74665.75</v>
      </c>
      <c r="AP181" s="584">
        <v>74665.750000000029</v>
      </c>
      <c r="AQ181" s="585">
        <v>74665.750000000029</v>
      </c>
      <c r="AR181" s="586">
        <v>0</v>
      </c>
      <c r="AS181" s="583">
        <v>0</v>
      </c>
      <c r="AT181" s="584">
        <v>0</v>
      </c>
      <c r="AU181" s="585">
        <v>0</v>
      </c>
      <c r="AV181" s="587">
        <v>0</v>
      </c>
      <c r="AW181" s="583">
        <v>74665.75</v>
      </c>
      <c r="AX181" s="583">
        <v>74665.750000000029</v>
      </c>
      <c r="AY181" s="585">
        <v>74665.750000000029</v>
      </c>
      <c r="AZ181" s="586">
        <v>0</v>
      </c>
    </row>
    <row r="182" spans="1:52" x14ac:dyDescent="0.25">
      <c r="A182" s="148" t="s">
        <v>8358</v>
      </c>
      <c r="B182" s="148" t="s">
        <v>8370</v>
      </c>
      <c r="C182" s="148" t="s">
        <v>8213</v>
      </c>
      <c r="D182" s="148" t="s">
        <v>8213</v>
      </c>
      <c r="E182" s="148" t="s">
        <v>2678</v>
      </c>
      <c r="F182" s="453" t="s">
        <v>22</v>
      </c>
      <c r="G182" s="453" t="s">
        <v>22</v>
      </c>
      <c r="H182" s="579">
        <v>0</v>
      </c>
      <c r="I182" s="580">
        <v>0</v>
      </c>
      <c r="J182" s="579">
        <v>0</v>
      </c>
      <c r="K182" s="580">
        <v>0</v>
      </c>
      <c r="L182" s="579">
        <v>0</v>
      </c>
      <c r="M182" s="580">
        <v>0</v>
      </c>
      <c r="N182" s="579">
        <v>0</v>
      </c>
      <c r="O182" s="580">
        <v>0</v>
      </c>
      <c r="P182" s="579">
        <v>0</v>
      </c>
      <c r="Q182" s="580">
        <v>0</v>
      </c>
      <c r="R182" s="579">
        <v>9133.7999999999993</v>
      </c>
      <c r="S182" s="580">
        <v>0</v>
      </c>
      <c r="T182" s="587">
        <v>0</v>
      </c>
      <c r="U182" s="579">
        <v>0</v>
      </c>
      <c r="V182" s="580">
        <v>0</v>
      </c>
      <c r="W182" s="587">
        <v>0</v>
      </c>
      <c r="X182" s="579">
        <v>0</v>
      </c>
      <c r="Y182" s="580">
        <v>0</v>
      </c>
      <c r="Z182" s="579">
        <v>0</v>
      </c>
      <c r="AA182" s="580">
        <v>0</v>
      </c>
      <c r="AB182" s="579">
        <v>0</v>
      </c>
      <c r="AC182" s="581">
        <v>0</v>
      </c>
      <c r="AD182" s="26">
        <v>0</v>
      </c>
      <c r="AE182" s="580">
        <v>0</v>
      </c>
      <c r="AF182" s="587">
        <v>0</v>
      </c>
      <c r="AG182" s="26">
        <v>0</v>
      </c>
      <c r="AH182" s="580">
        <v>0</v>
      </c>
      <c r="AI182" s="587">
        <v>0</v>
      </c>
      <c r="AJ182" s="579">
        <v>0</v>
      </c>
      <c r="AK182" s="580">
        <v>0</v>
      </c>
      <c r="AL182" s="579">
        <v>0</v>
      </c>
      <c r="AM182" s="581">
        <v>0</v>
      </c>
      <c r="AN182" s="587">
        <v>0</v>
      </c>
      <c r="AO182" s="583">
        <v>9133.7999999999993</v>
      </c>
      <c r="AP182" s="584">
        <v>9133.7999999999993</v>
      </c>
      <c r="AQ182" s="585">
        <v>0</v>
      </c>
      <c r="AR182" s="586">
        <v>0</v>
      </c>
      <c r="AS182" s="583">
        <v>0</v>
      </c>
      <c r="AT182" s="584">
        <v>0</v>
      </c>
      <c r="AU182" s="585">
        <v>0</v>
      </c>
      <c r="AV182" s="587">
        <v>0</v>
      </c>
      <c r="AW182" s="583">
        <v>9133.7999999999993</v>
      </c>
      <c r="AX182" s="583">
        <v>9133.7999999999993</v>
      </c>
      <c r="AY182" s="585">
        <v>0</v>
      </c>
      <c r="AZ182" s="586">
        <v>0</v>
      </c>
    </row>
    <row r="183" spans="1:52" x14ac:dyDescent="0.25">
      <c r="A183" s="148" t="s">
        <v>8358</v>
      </c>
      <c r="B183" s="148" t="s">
        <v>8582</v>
      </c>
      <c r="C183" s="148" t="s">
        <v>8213</v>
      </c>
      <c r="D183" s="148" t="s">
        <v>8213</v>
      </c>
      <c r="E183" s="148" t="s">
        <v>461</v>
      </c>
      <c r="F183" s="453" t="s">
        <v>22</v>
      </c>
      <c r="G183" s="453" t="s">
        <v>22</v>
      </c>
      <c r="H183" s="579">
        <v>0</v>
      </c>
      <c r="I183" s="580">
        <v>0</v>
      </c>
      <c r="J183" s="579">
        <v>0</v>
      </c>
      <c r="K183" s="580">
        <v>0</v>
      </c>
      <c r="L183" s="579">
        <v>363112.69</v>
      </c>
      <c r="M183" s="580">
        <v>363112.68000000011</v>
      </c>
      <c r="N183" s="579">
        <v>9253.44</v>
      </c>
      <c r="O183" s="580">
        <v>9253.44</v>
      </c>
      <c r="P183" s="579">
        <v>1218161.1100000001</v>
      </c>
      <c r="Q183" s="580">
        <v>1218161.1100000001</v>
      </c>
      <c r="R183" s="579">
        <v>0</v>
      </c>
      <c r="S183" s="580">
        <v>0</v>
      </c>
      <c r="T183" s="587">
        <v>0</v>
      </c>
      <c r="U183" s="579">
        <v>0</v>
      </c>
      <c r="V183" s="580">
        <v>0</v>
      </c>
      <c r="W183" s="587">
        <v>0</v>
      </c>
      <c r="X183" s="579">
        <v>0</v>
      </c>
      <c r="Y183" s="580">
        <v>0</v>
      </c>
      <c r="Z183" s="579">
        <v>0</v>
      </c>
      <c r="AA183" s="580">
        <v>0</v>
      </c>
      <c r="AB183" s="579">
        <v>0</v>
      </c>
      <c r="AC183" s="581">
        <v>0</v>
      </c>
      <c r="AD183" s="26">
        <v>1575978.97</v>
      </c>
      <c r="AE183" s="580">
        <v>1575978.9700000007</v>
      </c>
      <c r="AF183" s="587">
        <v>0</v>
      </c>
      <c r="AG183" s="26">
        <v>0</v>
      </c>
      <c r="AH183" s="580">
        <v>0</v>
      </c>
      <c r="AI183" s="587">
        <v>0</v>
      </c>
      <c r="AJ183" s="579">
        <v>0</v>
      </c>
      <c r="AK183" s="580">
        <v>0</v>
      </c>
      <c r="AL183" s="579">
        <v>0</v>
      </c>
      <c r="AM183" s="581">
        <v>0</v>
      </c>
      <c r="AN183" s="587">
        <v>0</v>
      </c>
      <c r="AO183" s="583">
        <v>3166506.21</v>
      </c>
      <c r="AP183" s="584">
        <v>3166506.2100000009</v>
      </c>
      <c r="AQ183" s="585">
        <v>3166506.2000000011</v>
      </c>
      <c r="AR183" s="586">
        <v>0</v>
      </c>
      <c r="AS183" s="583">
        <v>0</v>
      </c>
      <c r="AT183" s="584">
        <v>0</v>
      </c>
      <c r="AU183" s="585">
        <v>0</v>
      </c>
      <c r="AV183" s="587">
        <v>0</v>
      </c>
      <c r="AW183" s="583">
        <v>3166506.21</v>
      </c>
      <c r="AX183" s="583">
        <v>3166506.2100000009</v>
      </c>
      <c r="AY183" s="585">
        <v>3166506.2000000011</v>
      </c>
      <c r="AZ183" s="586">
        <v>0</v>
      </c>
    </row>
    <row r="184" spans="1:52" x14ac:dyDescent="0.25">
      <c r="A184" s="148" t="s">
        <v>8358</v>
      </c>
      <c r="B184" s="148" t="s">
        <v>8347</v>
      </c>
      <c r="C184" s="148" t="s">
        <v>8213</v>
      </c>
      <c r="D184" s="148" t="s">
        <v>8213</v>
      </c>
      <c r="E184" s="148" t="s">
        <v>2688</v>
      </c>
      <c r="F184" s="453" t="s">
        <v>22</v>
      </c>
      <c r="G184" s="453" t="s">
        <v>22</v>
      </c>
      <c r="H184" s="579">
        <v>126119.12</v>
      </c>
      <c r="I184" s="580">
        <v>126119.12</v>
      </c>
      <c r="J184" s="579">
        <v>0</v>
      </c>
      <c r="K184" s="580">
        <v>0</v>
      </c>
      <c r="L184" s="579">
        <v>0</v>
      </c>
      <c r="M184" s="580">
        <v>0</v>
      </c>
      <c r="N184" s="579">
        <v>0</v>
      </c>
      <c r="O184" s="580">
        <v>0</v>
      </c>
      <c r="P184" s="579">
        <v>0</v>
      </c>
      <c r="Q184" s="580">
        <v>0</v>
      </c>
      <c r="R184" s="579">
        <v>0</v>
      </c>
      <c r="S184" s="580">
        <v>0</v>
      </c>
      <c r="T184" s="587">
        <v>0</v>
      </c>
      <c r="U184" s="579">
        <v>0</v>
      </c>
      <c r="V184" s="580">
        <v>0</v>
      </c>
      <c r="W184" s="587">
        <v>0</v>
      </c>
      <c r="X184" s="579">
        <v>0</v>
      </c>
      <c r="Y184" s="580">
        <v>0</v>
      </c>
      <c r="Z184" s="579">
        <v>0</v>
      </c>
      <c r="AA184" s="580">
        <v>0</v>
      </c>
      <c r="AB184" s="579">
        <v>0</v>
      </c>
      <c r="AC184" s="581">
        <v>0</v>
      </c>
      <c r="AD184" s="26">
        <v>0</v>
      </c>
      <c r="AE184" s="580">
        <v>0</v>
      </c>
      <c r="AF184" s="587">
        <v>0</v>
      </c>
      <c r="AG184" s="26">
        <v>0</v>
      </c>
      <c r="AH184" s="580">
        <v>0</v>
      </c>
      <c r="AI184" s="587">
        <v>0</v>
      </c>
      <c r="AJ184" s="579">
        <v>0</v>
      </c>
      <c r="AK184" s="580">
        <v>0</v>
      </c>
      <c r="AL184" s="579">
        <v>0</v>
      </c>
      <c r="AM184" s="581">
        <v>0</v>
      </c>
      <c r="AN184" s="587">
        <v>0</v>
      </c>
      <c r="AO184" s="583">
        <v>126119.12</v>
      </c>
      <c r="AP184" s="584">
        <v>126119.12</v>
      </c>
      <c r="AQ184" s="585">
        <v>126119.12</v>
      </c>
      <c r="AR184" s="586">
        <v>0</v>
      </c>
      <c r="AS184" s="583">
        <v>0</v>
      </c>
      <c r="AT184" s="584">
        <v>0</v>
      </c>
      <c r="AU184" s="585">
        <v>0</v>
      </c>
      <c r="AV184" s="587">
        <v>0</v>
      </c>
      <c r="AW184" s="583">
        <v>126119.12</v>
      </c>
      <c r="AX184" s="583">
        <v>126119.12</v>
      </c>
      <c r="AY184" s="585">
        <v>126119.12</v>
      </c>
      <c r="AZ184" s="586">
        <v>0</v>
      </c>
    </row>
    <row r="185" spans="1:52" x14ac:dyDescent="0.25">
      <c r="A185" s="148" t="s">
        <v>8358</v>
      </c>
      <c r="B185" s="148" t="s">
        <v>8301</v>
      </c>
      <c r="C185" s="148" t="s">
        <v>8213</v>
      </c>
      <c r="D185" s="148" t="s">
        <v>8213</v>
      </c>
      <c r="E185" s="148" t="s">
        <v>2689</v>
      </c>
      <c r="F185" s="453" t="s">
        <v>22</v>
      </c>
      <c r="G185" s="453" t="s">
        <v>22</v>
      </c>
      <c r="H185" s="579">
        <v>0</v>
      </c>
      <c r="I185" s="580">
        <v>0</v>
      </c>
      <c r="J185" s="579">
        <v>0</v>
      </c>
      <c r="K185" s="580">
        <v>0</v>
      </c>
      <c r="L185" s="579">
        <v>0</v>
      </c>
      <c r="M185" s="580">
        <v>0</v>
      </c>
      <c r="N185" s="579">
        <v>0</v>
      </c>
      <c r="O185" s="580">
        <v>0</v>
      </c>
      <c r="P185" s="579">
        <v>0</v>
      </c>
      <c r="Q185" s="580">
        <v>0</v>
      </c>
      <c r="R185" s="579">
        <v>0</v>
      </c>
      <c r="S185" s="580">
        <v>0</v>
      </c>
      <c r="T185" s="587">
        <v>0</v>
      </c>
      <c r="U185" s="579">
        <v>0</v>
      </c>
      <c r="V185" s="580">
        <v>0</v>
      </c>
      <c r="W185" s="587">
        <v>0</v>
      </c>
      <c r="X185" s="579">
        <v>0</v>
      </c>
      <c r="Y185" s="580">
        <v>0</v>
      </c>
      <c r="Z185" s="579">
        <v>0</v>
      </c>
      <c r="AA185" s="580">
        <v>0</v>
      </c>
      <c r="AB185" s="579">
        <v>0</v>
      </c>
      <c r="AC185" s="581">
        <v>0</v>
      </c>
      <c r="AD185" s="26">
        <v>17952</v>
      </c>
      <c r="AE185" s="580">
        <v>17952</v>
      </c>
      <c r="AF185" s="587">
        <v>0</v>
      </c>
      <c r="AG185" s="26">
        <v>0</v>
      </c>
      <c r="AH185" s="580">
        <v>0</v>
      </c>
      <c r="AI185" s="587">
        <v>0</v>
      </c>
      <c r="AJ185" s="579">
        <v>0</v>
      </c>
      <c r="AK185" s="580">
        <v>0</v>
      </c>
      <c r="AL185" s="579">
        <v>0</v>
      </c>
      <c r="AM185" s="581">
        <v>0</v>
      </c>
      <c r="AN185" s="587">
        <v>0</v>
      </c>
      <c r="AO185" s="583">
        <v>17952</v>
      </c>
      <c r="AP185" s="584">
        <v>17952</v>
      </c>
      <c r="AQ185" s="585">
        <v>17952</v>
      </c>
      <c r="AR185" s="586">
        <v>0</v>
      </c>
      <c r="AS185" s="583">
        <v>0</v>
      </c>
      <c r="AT185" s="584">
        <v>0</v>
      </c>
      <c r="AU185" s="585">
        <v>0</v>
      </c>
      <c r="AV185" s="587">
        <v>0</v>
      </c>
      <c r="AW185" s="583">
        <v>17952</v>
      </c>
      <c r="AX185" s="583">
        <v>17952</v>
      </c>
      <c r="AY185" s="585">
        <v>17952</v>
      </c>
      <c r="AZ185" s="586">
        <v>0</v>
      </c>
    </row>
    <row r="186" spans="1:52" x14ac:dyDescent="0.25">
      <c r="A186" s="148" t="s">
        <v>8358</v>
      </c>
      <c r="B186" s="148" t="s">
        <v>8302</v>
      </c>
      <c r="C186" s="148" t="s">
        <v>8213</v>
      </c>
      <c r="D186" s="148" t="s">
        <v>8213</v>
      </c>
      <c r="E186" s="148" t="s">
        <v>2696</v>
      </c>
      <c r="F186" s="453" t="s">
        <v>22</v>
      </c>
      <c r="G186" s="453" t="s">
        <v>22</v>
      </c>
      <c r="H186" s="579">
        <v>0</v>
      </c>
      <c r="I186" s="580">
        <v>0</v>
      </c>
      <c r="J186" s="579">
        <v>0</v>
      </c>
      <c r="K186" s="580">
        <v>0</v>
      </c>
      <c r="L186" s="579">
        <v>0</v>
      </c>
      <c r="M186" s="580">
        <v>0</v>
      </c>
      <c r="N186" s="579">
        <v>0</v>
      </c>
      <c r="O186" s="580">
        <v>0</v>
      </c>
      <c r="P186" s="579">
        <v>0</v>
      </c>
      <c r="Q186" s="580">
        <v>0</v>
      </c>
      <c r="R186" s="579">
        <v>0</v>
      </c>
      <c r="S186" s="580">
        <v>0</v>
      </c>
      <c r="T186" s="587">
        <v>0</v>
      </c>
      <c r="U186" s="579">
        <v>0</v>
      </c>
      <c r="V186" s="580">
        <v>0</v>
      </c>
      <c r="W186" s="587">
        <v>0</v>
      </c>
      <c r="X186" s="579">
        <v>0</v>
      </c>
      <c r="Y186" s="580">
        <v>0</v>
      </c>
      <c r="Z186" s="579">
        <v>0</v>
      </c>
      <c r="AA186" s="580">
        <v>0</v>
      </c>
      <c r="AB186" s="579">
        <v>0</v>
      </c>
      <c r="AC186" s="581">
        <v>0</v>
      </c>
      <c r="AD186" s="26">
        <v>1424.69</v>
      </c>
      <c r="AE186" s="580">
        <v>1424.6899999999998</v>
      </c>
      <c r="AF186" s="587">
        <v>0</v>
      </c>
      <c r="AG186" s="26">
        <v>0</v>
      </c>
      <c r="AH186" s="580">
        <v>0</v>
      </c>
      <c r="AI186" s="587">
        <v>0</v>
      </c>
      <c r="AJ186" s="579">
        <v>0</v>
      </c>
      <c r="AK186" s="580">
        <v>0</v>
      </c>
      <c r="AL186" s="579">
        <v>0</v>
      </c>
      <c r="AM186" s="581">
        <v>0</v>
      </c>
      <c r="AN186" s="587">
        <v>0</v>
      </c>
      <c r="AO186" s="583">
        <v>1424.69</v>
      </c>
      <c r="AP186" s="584">
        <v>1424.6899999999998</v>
      </c>
      <c r="AQ186" s="585">
        <v>1424.6899999999998</v>
      </c>
      <c r="AR186" s="586">
        <v>0</v>
      </c>
      <c r="AS186" s="583">
        <v>0</v>
      </c>
      <c r="AT186" s="584">
        <v>0</v>
      </c>
      <c r="AU186" s="585">
        <v>0</v>
      </c>
      <c r="AV186" s="587">
        <v>0</v>
      </c>
      <c r="AW186" s="583">
        <v>1424.69</v>
      </c>
      <c r="AX186" s="583">
        <v>1424.6899999999998</v>
      </c>
      <c r="AY186" s="585">
        <v>1424.6899999999998</v>
      </c>
      <c r="AZ186" s="586">
        <v>0</v>
      </c>
    </row>
    <row r="187" spans="1:52" x14ac:dyDescent="0.25">
      <c r="A187" s="148" t="s">
        <v>8358</v>
      </c>
      <c r="B187" s="148" t="s">
        <v>8228</v>
      </c>
      <c r="C187" s="148" t="s">
        <v>8213</v>
      </c>
      <c r="D187" s="148" t="s">
        <v>8213</v>
      </c>
      <c r="E187" s="148" t="s">
        <v>17193</v>
      </c>
      <c r="F187" s="453" t="s">
        <v>22</v>
      </c>
      <c r="G187" s="453" t="s">
        <v>22</v>
      </c>
      <c r="H187" s="579">
        <v>0</v>
      </c>
      <c r="I187" s="580">
        <v>0</v>
      </c>
      <c r="J187" s="579">
        <v>0</v>
      </c>
      <c r="K187" s="580">
        <v>0</v>
      </c>
      <c r="L187" s="579">
        <v>0</v>
      </c>
      <c r="M187" s="580">
        <v>0</v>
      </c>
      <c r="N187" s="579">
        <v>0</v>
      </c>
      <c r="O187" s="580">
        <v>0</v>
      </c>
      <c r="P187" s="579">
        <v>0</v>
      </c>
      <c r="Q187" s="580">
        <v>0</v>
      </c>
      <c r="R187" s="579">
        <v>0</v>
      </c>
      <c r="S187" s="580">
        <v>0</v>
      </c>
      <c r="T187" s="587">
        <v>0</v>
      </c>
      <c r="U187" s="579">
        <v>0</v>
      </c>
      <c r="V187" s="580">
        <v>0</v>
      </c>
      <c r="W187" s="587">
        <v>0</v>
      </c>
      <c r="X187" s="579">
        <v>0</v>
      </c>
      <c r="Y187" s="580">
        <v>0</v>
      </c>
      <c r="Z187" s="579">
        <v>0</v>
      </c>
      <c r="AA187" s="580">
        <v>0</v>
      </c>
      <c r="AB187" s="579">
        <v>0</v>
      </c>
      <c r="AC187" s="581">
        <v>0</v>
      </c>
      <c r="AD187" s="26">
        <v>16762.96</v>
      </c>
      <c r="AE187" s="580">
        <v>16762.960000000006</v>
      </c>
      <c r="AF187" s="587">
        <v>0</v>
      </c>
      <c r="AG187" s="26">
        <v>0</v>
      </c>
      <c r="AH187" s="580">
        <v>0</v>
      </c>
      <c r="AI187" s="587">
        <v>0</v>
      </c>
      <c r="AJ187" s="579">
        <v>0</v>
      </c>
      <c r="AK187" s="580">
        <v>0</v>
      </c>
      <c r="AL187" s="579">
        <v>0</v>
      </c>
      <c r="AM187" s="581">
        <v>0</v>
      </c>
      <c r="AN187" s="587">
        <v>0</v>
      </c>
      <c r="AO187" s="583">
        <v>16762.96</v>
      </c>
      <c r="AP187" s="584">
        <v>16762.960000000006</v>
      </c>
      <c r="AQ187" s="585">
        <v>16762.960000000006</v>
      </c>
      <c r="AR187" s="586">
        <v>0</v>
      </c>
      <c r="AS187" s="583">
        <v>0</v>
      </c>
      <c r="AT187" s="584">
        <v>0</v>
      </c>
      <c r="AU187" s="585">
        <v>0</v>
      </c>
      <c r="AV187" s="587">
        <v>0</v>
      </c>
      <c r="AW187" s="583">
        <v>16762.96</v>
      </c>
      <c r="AX187" s="583">
        <v>16762.960000000006</v>
      </c>
      <c r="AY187" s="585">
        <v>16762.960000000006</v>
      </c>
      <c r="AZ187" s="586">
        <v>0</v>
      </c>
    </row>
    <row r="188" spans="1:52" x14ac:dyDescent="0.25">
      <c r="A188" s="148" t="s">
        <v>8358</v>
      </c>
      <c r="B188" s="148" t="s">
        <v>8266</v>
      </c>
      <c r="C188" s="148" t="s">
        <v>8213</v>
      </c>
      <c r="D188" s="148" t="s">
        <v>8213</v>
      </c>
      <c r="E188" s="148" t="s">
        <v>425</v>
      </c>
      <c r="F188" s="453" t="s">
        <v>22</v>
      </c>
      <c r="G188" s="453" t="s">
        <v>22</v>
      </c>
      <c r="H188" s="579">
        <v>0</v>
      </c>
      <c r="I188" s="580">
        <v>0</v>
      </c>
      <c r="J188" s="579">
        <v>0</v>
      </c>
      <c r="K188" s="580">
        <v>0</v>
      </c>
      <c r="L188" s="579">
        <v>0</v>
      </c>
      <c r="M188" s="580">
        <v>0</v>
      </c>
      <c r="N188" s="579">
        <v>0</v>
      </c>
      <c r="O188" s="580">
        <v>0</v>
      </c>
      <c r="P188" s="579">
        <v>0</v>
      </c>
      <c r="Q188" s="580">
        <v>0</v>
      </c>
      <c r="R188" s="579">
        <v>0</v>
      </c>
      <c r="S188" s="580">
        <v>0</v>
      </c>
      <c r="T188" s="587">
        <v>0</v>
      </c>
      <c r="U188" s="579">
        <v>0</v>
      </c>
      <c r="V188" s="580">
        <v>0</v>
      </c>
      <c r="W188" s="587">
        <v>0</v>
      </c>
      <c r="X188" s="579">
        <v>0</v>
      </c>
      <c r="Y188" s="580">
        <v>0</v>
      </c>
      <c r="Z188" s="579">
        <v>0</v>
      </c>
      <c r="AA188" s="580">
        <v>0</v>
      </c>
      <c r="AB188" s="579">
        <v>0</v>
      </c>
      <c r="AC188" s="581">
        <v>0</v>
      </c>
      <c r="AD188" s="26">
        <v>793396.94</v>
      </c>
      <c r="AE188" s="580">
        <v>793396.94000000251</v>
      </c>
      <c r="AF188" s="587">
        <v>204.2</v>
      </c>
      <c r="AG188" s="26">
        <v>0</v>
      </c>
      <c r="AH188" s="580">
        <v>0</v>
      </c>
      <c r="AI188" s="587">
        <v>0</v>
      </c>
      <c r="AJ188" s="579">
        <v>0</v>
      </c>
      <c r="AK188" s="580">
        <v>0</v>
      </c>
      <c r="AL188" s="579">
        <v>0</v>
      </c>
      <c r="AM188" s="581">
        <v>0</v>
      </c>
      <c r="AN188" s="587">
        <v>0</v>
      </c>
      <c r="AO188" s="583">
        <v>793396.94</v>
      </c>
      <c r="AP188" s="584">
        <v>793396.94000000251</v>
      </c>
      <c r="AQ188" s="585">
        <v>793396.94000000251</v>
      </c>
      <c r="AR188" s="586">
        <v>204.2</v>
      </c>
      <c r="AS188" s="583">
        <v>0</v>
      </c>
      <c r="AT188" s="584">
        <v>0</v>
      </c>
      <c r="AU188" s="585">
        <v>0</v>
      </c>
      <c r="AV188" s="587">
        <v>0</v>
      </c>
      <c r="AW188" s="583">
        <v>793396.94</v>
      </c>
      <c r="AX188" s="583">
        <v>793396.94000000251</v>
      </c>
      <c r="AY188" s="585">
        <v>793396.94000000251</v>
      </c>
      <c r="AZ188" s="586">
        <v>204.2</v>
      </c>
    </row>
    <row r="189" spans="1:52" x14ac:dyDescent="0.25">
      <c r="A189" s="148" t="s">
        <v>8358</v>
      </c>
      <c r="B189" s="148" t="s">
        <v>8320</v>
      </c>
      <c r="C189" s="148" t="s">
        <v>8213</v>
      </c>
      <c r="D189" s="148" t="s">
        <v>8213</v>
      </c>
      <c r="E189" s="148" t="s">
        <v>426</v>
      </c>
      <c r="F189" s="453" t="s">
        <v>22</v>
      </c>
      <c r="G189" s="453" t="s">
        <v>22</v>
      </c>
      <c r="H189" s="579">
        <v>0</v>
      </c>
      <c r="I189" s="580">
        <v>0</v>
      </c>
      <c r="J189" s="579">
        <v>0</v>
      </c>
      <c r="K189" s="580">
        <v>0</v>
      </c>
      <c r="L189" s="579">
        <v>0</v>
      </c>
      <c r="M189" s="580">
        <v>0</v>
      </c>
      <c r="N189" s="579">
        <v>0</v>
      </c>
      <c r="O189" s="580">
        <v>0</v>
      </c>
      <c r="P189" s="579">
        <v>0</v>
      </c>
      <c r="Q189" s="580">
        <v>0</v>
      </c>
      <c r="R189" s="579">
        <v>0</v>
      </c>
      <c r="S189" s="580">
        <v>0</v>
      </c>
      <c r="T189" s="587">
        <v>0</v>
      </c>
      <c r="U189" s="579">
        <v>0</v>
      </c>
      <c r="V189" s="580">
        <v>0</v>
      </c>
      <c r="W189" s="587">
        <v>0</v>
      </c>
      <c r="X189" s="579">
        <v>0</v>
      </c>
      <c r="Y189" s="580">
        <v>0</v>
      </c>
      <c r="Z189" s="579">
        <v>0</v>
      </c>
      <c r="AA189" s="580">
        <v>0</v>
      </c>
      <c r="AB189" s="579">
        <v>0</v>
      </c>
      <c r="AC189" s="581">
        <v>0</v>
      </c>
      <c r="AD189" s="26">
        <v>156442.71</v>
      </c>
      <c r="AE189" s="580">
        <v>156442.71</v>
      </c>
      <c r="AF189" s="587">
        <v>0</v>
      </c>
      <c r="AG189" s="26">
        <v>0</v>
      </c>
      <c r="AH189" s="580">
        <v>0</v>
      </c>
      <c r="AI189" s="587">
        <v>0</v>
      </c>
      <c r="AJ189" s="579">
        <v>0</v>
      </c>
      <c r="AK189" s="580">
        <v>0</v>
      </c>
      <c r="AL189" s="579">
        <v>0</v>
      </c>
      <c r="AM189" s="581">
        <v>0</v>
      </c>
      <c r="AN189" s="587">
        <v>0</v>
      </c>
      <c r="AO189" s="583">
        <v>156442.71</v>
      </c>
      <c r="AP189" s="584">
        <v>156442.71</v>
      </c>
      <c r="AQ189" s="585">
        <v>156442.71</v>
      </c>
      <c r="AR189" s="586">
        <v>0</v>
      </c>
      <c r="AS189" s="583">
        <v>0</v>
      </c>
      <c r="AT189" s="584">
        <v>0</v>
      </c>
      <c r="AU189" s="585">
        <v>0</v>
      </c>
      <c r="AV189" s="587">
        <v>0</v>
      </c>
      <c r="AW189" s="583">
        <v>156442.71</v>
      </c>
      <c r="AX189" s="583">
        <v>156442.71</v>
      </c>
      <c r="AY189" s="585">
        <v>156442.71</v>
      </c>
      <c r="AZ189" s="586">
        <v>0</v>
      </c>
    </row>
    <row r="190" spans="1:52" x14ac:dyDescent="0.25">
      <c r="A190" s="148" t="s">
        <v>8358</v>
      </c>
      <c r="B190" s="148" t="s">
        <v>8241</v>
      </c>
      <c r="C190" s="148" t="s">
        <v>8213</v>
      </c>
      <c r="D190" s="148" t="s">
        <v>8213</v>
      </c>
      <c r="E190" s="148" t="s">
        <v>17194</v>
      </c>
      <c r="F190" s="453" t="s">
        <v>22</v>
      </c>
      <c r="G190" s="453" t="s">
        <v>22</v>
      </c>
      <c r="H190" s="579">
        <v>0</v>
      </c>
      <c r="I190" s="580">
        <v>0</v>
      </c>
      <c r="J190" s="579">
        <v>0</v>
      </c>
      <c r="K190" s="580">
        <v>0</v>
      </c>
      <c r="L190" s="579">
        <v>0</v>
      </c>
      <c r="M190" s="580">
        <v>0</v>
      </c>
      <c r="N190" s="579">
        <v>0</v>
      </c>
      <c r="O190" s="580">
        <v>0</v>
      </c>
      <c r="P190" s="579">
        <v>0</v>
      </c>
      <c r="Q190" s="580">
        <v>0</v>
      </c>
      <c r="R190" s="579">
        <v>0</v>
      </c>
      <c r="S190" s="580">
        <v>0</v>
      </c>
      <c r="T190" s="587">
        <v>0</v>
      </c>
      <c r="U190" s="579">
        <v>0</v>
      </c>
      <c r="V190" s="580">
        <v>0</v>
      </c>
      <c r="W190" s="587">
        <v>0</v>
      </c>
      <c r="X190" s="579">
        <v>0</v>
      </c>
      <c r="Y190" s="580">
        <v>0</v>
      </c>
      <c r="Z190" s="579">
        <v>0</v>
      </c>
      <c r="AA190" s="580">
        <v>0</v>
      </c>
      <c r="AB190" s="579">
        <v>0</v>
      </c>
      <c r="AC190" s="581">
        <v>0</v>
      </c>
      <c r="AD190" s="26">
        <v>916.26</v>
      </c>
      <c r="AE190" s="580">
        <v>916.26</v>
      </c>
      <c r="AF190" s="587">
        <v>0</v>
      </c>
      <c r="AG190" s="26">
        <v>0</v>
      </c>
      <c r="AH190" s="580">
        <v>0</v>
      </c>
      <c r="AI190" s="587">
        <v>0</v>
      </c>
      <c r="AJ190" s="579">
        <v>0</v>
      </c>
      <c r="AK190" s="580">
        <v>0</v>
      </c>
      <c r="AL190" s="579">
        <v>0</v>
      </c>
      <c r="AM190" s="581">
        <v>0</v>
      </c>
      <c r="AN190" s="587">
        <v>0</v>
      </c>
      <c r="AO190" s="583">
        <v>916.26</v>
      </c>
      <c r="AP190" s="584">
        <v>916.26</v>
      </c>
      <c r="AQ190" s="585">
        <v>916.26</v>
      </c>
      <c r="AR190" s="586">
        <v>0</v>
      </c>
      <c r="AS190" s="583">
        <v>0</v>
      </c>
      <c r="AT190" s="584">
        <v>0</v>
      </c>
      <c r="AU190" s="585">
        <v>0</v>
      </c>
      <c r="AV190" s="587">
        <v>0</v>
      </c>
      <c r="AW190" s="583">
        <v>916.26</v>
      </c>
      <c r="AX190" s="583">
        <v>916.26</v>
      </c>
      <c r="AY190" s="585">
        <v>916.26</v>
      </c>
      <c r="AZ190" s="586">
        <v>0</v>
      </c>
    </row>
    <row r="191" spans="1:52" x14ac:dyDescent="0.25">
      <c r="A191" s="148" t="s">
        <v>8358</v>
      </c>
      <c r="B191" s="148" t="s">
        <v>8365</v>
      </c>
      <c r="C191" s="148" t="s">
        <v>8213</v>
      </c>
      <c r="D191" s="148" t="s">
        <v>8213</v>
      </c>
      <c r="E191" s="148" t="s">
        <v>4475</v>
      </c>
      <c r="F191" s="453" t="s">
        <v>22</v>
      </c>
      <c r="G191" s="453" t="s">
        <v>22</v>
      </c>
      <c r="H191" s="579">
        <v>0</v>
      </c>
      <c r="I191" s="580">
        <v>0</v>
      </c>
      <c r="J191" s="579">
        <v>0</v>
      </c>
      <c r="K191" s="580">
        <v>0</v>
      </c>
      <c r="L191" s="579">
        <v>0</v>
      </c>
      <c r="M191" s="580">
        <v>0</v>
      </c>
      <c r="N191" s="579">
        <v>0</v>
      </c>
      <c r="O191" s="580">
        <v>0</v>
      </c>
      <c r="P191" s="579">
        <v>0</v>
      </c>
      <c r="Q191" s="580">
        <v>0</v>
      </c>
      <c r="R191" s="579">
        <v>0</v>
      </c>
      <c r="S191" s="580">
        <v>0</v>
      </c>
      <c r="T191" s="587">
        <v>0</v>
      </c>
      <c r="U191" s="579">
        <v>0</v>
      </c>
      <c r="V191" s="580">
        <v>0</v>
      </c>
      <c r="W191" s="587">
        <v>0</v>
      </c>
      <c r="X191" s="579">
        <v>0</v>
      </c>
      <c r="Y191" s="580">
        <v>0</v>
      </c>
      <c r="Z191" s="579">
        <v>0</v>
      </c>
      <c r="AA191" s="580">
        <v>0</v>
      </c>
      <c r="AB191" s="579">
        <v>2942218.75</v>
      </c>
      <c r="AC191" s="581">
        <v>2941470.5999999996</v>
      </c>
      <c r="AD191" s="26">
        <v>1720201.57</v>
      </c>
      <c r="AE191" s="580">
        <v>1720201.5700000045</v>
      </c>
      <c r="AF191" s="587">
        <v>0</v>
      </c>
      <c r="AG191" s="26">
        <v>0</v>
      </c>
      <c r="AH191" s="580">
        <v>0</v>
      </c>
      <c r="AI191" s="587">
        <v>0</v>
      </c>
      <c r="AJ191" s="579">
        <v>0</v>
      </c>
      <c r="AK191" s="580">
        <v>0</v>
      </c>
      <c r="AL191" s="579">
        <v>0</v>
      </c>
      <c r="AM191" s="581">
        <v>0</v>
      </c>
      <c r="AN191" s="587">
        <v>0</v>
      </c>
      <c r="AO191" s="583">
        <v>4662420.32</v>
      </c>
      <c r="AP191" s="584">
        <v>4662420.320000004</v>
      </c>
      <c r="AQ191" s="585">
        <v>4661672.1700000037</v>
      </c>
      <c r="AR191" s="586">
        <v>0</v>
      </c>
      <c r="AS191" s="583">
        <v>0</v>
      </c>
      <c r="AT191" s="584">
        <v>0</v>
      </c>
      <c r="AU191" s="585">
        <v>0</v>
      </c>
      <c r="AV191" s="587">
        <v>0</v>
      </c>
      <c r="AW191" s="583">
        <v>4662420.32</v>
      </c>
      <c r="AX191" s="583">
        <v>4662420.320000004</v>
      </c>
      <c r="AY191" s="585">
        <v>4661672.1700000037</v>
      </c>
      <c r="AZ191" s="586">
        <v>0</v>
      </c>
    </row>
    <row r="192" spans="1:52" x14ac:dyDescent="0.25">
      <c r="A192" s="148" t="s">
        <v>8358</v>
      </c>
      <c r="B192" s="148" t="s">
        <v>8372</v>
      </c>
      <c r="C192" s="148" t="s">
        <v>8213</v>
      </c>
      <c r="D192" s="148" t="s">
        <v>8213</v>
      </c>
      <c r="E192" s="148" t="s">
        <v>355</v>
      </c>
      <c r="F192" s="453" t="s">
        <v>22</v>
      </c>
      <c r="G192" s="453" t="s">
        <v>22</v>
      </c>
      <c r="H192" s="579">
        <v>0</v>
      </c>
      <c r="I192" s="580">
        <v>0</v>
      </c>
      <c r="J192" s="579">
        <v>0</v>
      </c>
      <c r="K192" s="580">
        <v>0</v>
      </c>
      <c r="L192" s="579">
        <v>0</v>
      </c>
      <c r="M192" s="580">
        <v>0</v>
      </c>
      <c r="N192" s="579">
        <v>0</v>
      </c>
      <c r="O192" s="580">
        <v>0</v>
      </c>
      <c r="P192" s="579">
        <v>0</v>
      </c>
      <c r="Q192" s="580">
        <v>0</v>
      </c>
      <c r="R192" s="579">
        <v>0</v>
      </c>
      <c r="S192" s="580">
        <v>0</v>
      </c>
      <c r="T192" s="587">
        <v>0</v>
      </c>
      <c r="U192" s="579">
        <v>0</v>
      </c>
      <c r="V192" s="580">
        <v>0</v>
      </c>
      <c r="W192" s="587">
        <v>0</v>
      </c>
      <c r="X192" s="579">
        <v>0</v>
      </c>
      <c r="Y192" s="580">
        <v>0</v>
      </c>
      <c r="Z192" s="579">
        <v>0</v>
      </c>
      <c r="AA192" s="580">
        <v>0</v>
      </c>
      <c r="AB192" s="579">
        <v>0</v>
      </c>
      <c r="AC192" s="581">
        <v>0</v>
      </c>
      <c r="AD192" s="26">
        <v>1331</v>
      </c>
      <c r="AE192" s="580">
        <v>1331</v>
      </c>
      <c r="AF192" s="587">
        <v>0</v>
      </c>
      <c r="AG192" s="26">
        <v>0</v>
      </c>
      <c r="AH192" s="580">
        <v>0</v>
      </c>
      <c r="AI192" s="587">
        <v>0</v>
      </c>
      <c r="AJ192" s="579">
        <v>0</v>
      </c>
      <c r="AK192" s="580">
        <v>0</v>
      </c>
      <c r="AL192" s="579">
        <v>0</v>
      </c>
      <c r="AM192" s="581">
        <v>0</v>
      </c>
      <c r="AN192" s="587">
        <v>0</v>
      </c>
      <c r="AO192" s="583">
        <v>1331</v>
      </c>
      <c r="AP192" s="584">
        <v>1331</v>
      </c>
      <c r="AQ192" s="585">
        <v>1331</v>
      </c>
      <c r="AR192" s="586">
        <v>0</v>
      </c>
      <c r="AS192" s="583">
        <v>0</v>
      </c>
      <c r="AT192" s="584">
        <v>0</v>
      </c>
      <c r="AU192" s="585">
        <v>0</v>
      </c>
      <c r="AV192" s="587">
        <v>0</v>
      </c>
      <c r="AW192" s="583">
        <v>1331</v>
      </c>
      <c r="AX192" s="583">
        <v>1331</v>
      </c>
      <c r="AY192" s="585">
        <v>1331</v>
      </c>
      <c r="AZ192" s="586">
        <v>0</v>
      </c>
    </row>
    <row r="193" spans="1:52" x14ac:dyDescent="0.25">
      <c r="A193" s="148" t="s">
        <v>8358</v>
      </c>
      <c r="B193" s="148" t="s">
        <v>8254</v>
      </c>
      <c r="C193" s="148" t="s">
        <v>8213</v>
      </c>
      <c r="D193" s="148" t="s">
        <v>8213</v>
      </c>
      <c r="E193" s="148" t="s">
        <v>214</v>
      </c>
      <c r="F193" s="453" t="s">
        <v>22</v>
      </c>
      <c r="G193" s="453" t="s">
        <v>22</v>
      </c>
      <c r="H193" s="579">
        <v>3958062.53</v>
      </c>
      <c r="I193" s="580">
        <v>3958062.5299999993</v>
      </c>
      <c r="J193" s="579">
        <v>0</v>
      </c>
      <c r="K193" s="580">
        <v>0</v>
      </c>
      <c r="L193" s="579">
        <v>0</v>
      </c>
      <c r="M193" s="580">
        <v>0</v>
      </c>
      <c r="N193" s="579">
        <v>0</v>
      </c>
      <c r="O193" s="580">
        <v>0</v>
      </c>
      <c r="P193" s="579">
        <v>701801.51</v>
      </c>
      <c r="Q193" s="580">
        <v>701801.51</v>
      </c>
      <c r="R193" s="579">
        <v>0</v>
      </c>
      <c r="S193" s="580">
        <v>0</v>
      </c>
      <c r="T193" s="587">
        <v>0</v>
      </c>
      <c r="U193" s="579">
        <v>0</v>
      </c>
      <c r="V193" s="580">
        <v>0</v>
      </c>
      <c r="W193" s="587">
        <v>0</v>
      </c>
      <c r="X193" s="579">
        <v>0</v>
      </c>
      <c r="Y193" s="580">
        <v>0</v>
      </c>
      <c r="Z193" s="579">
        <v>0</v>
      </c>
      <c r="AA193" s="580">
        <v>0</v>
      </c>
      <c r="AB193" s="579">
        <v>0</v>
      </c>
      <c r="AC193" s="581">
        <v>0</v>
      </c>
      <c r="AD193" s="26">
        <v>1800886.95</v>
      </c>
      <c r="AE193" s="580">
        <v>1800886.9499999979</v>
      </c>
      <c r="AF193" s="587">
        <v>0</v>
      </c>
      <c r="AG193" s="26">
        <v>0</v>
      </c>
      <c r="AH193" s="580">
        <v>0</v>
      </c>
      <c r="AI193" s="587">
        <v>0</v>
      </c>
      <c r="AJ193" s="579">
        <v>0</v>
      </c>
      <c r="AK193" s="580">
        <v>0</v>
      </c>
      <c r="AL193" s="579">
        <v>0</v>
      </c>
      <c r="AM193" s="581">
        <v>0</v>
      </c>
      <c r="AN193" s="587">
        <v>0</v>
      </c>
      <c r="AO193" s="583">
        <v>6460750.9900000002</v>
      </c>
      <c r="AP193" s="584">
        <v>6460750.9899999984</v>
      </c>
      <c r="AQ193" s="585">
        <v>6460750.9899999965</v>
      </c>
      <c r="AR193" s="586">
        <v>0</v>
      </c>
      <c r="AS193" s="583">
        <v>0</v>
      </c>
      <c r="AT193" s="584">
        <v>0</v>
      </c>
      <c r="AU193" s="585">
        <v>0</v>
      </c>
      <c r="AV193" s="587">
        <v>0</v>
      </c>
      <c r="AW193" s="583">
        <v>6460750.9900000002</v>
      </c>
      <c r="AX193" s="583">
        <v>6460750.9899999984</v>
      </c>
      <c r="AY193" s="585">
        <v>6460750.9899999965</v>
      </c>
      <c r="AZ193" s="586">
        <v>0</v>
      </c>
    </row>
    <row r="194" spans="1:52" x14ac:dyDescent="0.25">
      <c r="A194" s="148" t="s">
        <v>8358</v>
      </c>
      <c r="B194" s="148" t="s">
        <v>8366</v>
      </c>
      <c r="C194" s="148" t="s">
        <v>8213</v>
      </c>
      <c r="D194" s="148" t="s">
        <v>8213</v>
      </c>
      <c r="E194" s="148" t="s">
        <v>215</v>
      </c>
      <c r="F194" s="453" t="s">
        <v>22</v>
      </c>
      <c r="G194" s="453" t="s">
        <v>22</v>
      </c>
      <c r="H194" s="579">
        <v>0</v>
      </c>
      <c r="I194" s="580">
        <v>0</v>
      </c>
      <c r="J194" s="579">
        <v>0</v>
      </c>
      <c r="K194" s="580">
        <v>0</v>
      </c>
      <c r="L194" s="579">
        <v>14584626.380000001</v>
      </c>
      <c r="M194" s="580">
        <v>0</v>
      </c>
      <c r="N194" s="579">
        <v>0</v>
      </c>
      <c r="O194" s="580">
        <v>0</v>
      </c>
      <c r="P194" s="579">
        <v>59867805.880000003</v>
      </c>
      <c r="Q194" s="580">
        <v>50103329.25</v>
      </c>
      <c r="R194" s="579">
        <v>0</v>
      </c>
      <c r="S194" s="580">
        <v>0</v>
      </c>
      <c r="T194" s="587">
        <v>0</v>
      </c>
      <c r="U194" s="579">
        <v>0</v>
      </c>
      <c r="V194" s="580">
        <v>0</v>
      </c>
      <c r="W194" s="587">
        <v>0</v>
      </c>
      <c r="X194" s="579">
        <v>0</v>
      </c>
      <c r="Y194" s="580">
        <v>0</v>
      </c>
      <c r="Z194" s="579">
        <v>0</v>
      </c>
      <c r="AA194" s="580">
        <v>0</v>
      </c>
      <c r="AB194" s="579">
        <v>0</v>
      </c>
      <c r="AC194" s="581">
        <v>0</v>
      </c>
      <c r="AD194" s="26">
        <v>81860753.700000003</v>
      </c>
      <c r="AE194" s="580">
        <v>81860753.699999928</v>
      </c>
      <c r="AF194" s="587">
        <v>0</v>
      </c>
      <c r="AG194" s="26">
        <v>0</v>
      </c>
      <c r="AH194" s="580">
        <v>0</v>
      </c>
      <c r="AI194" s="587">
        <v>0</v>
      </c>
      <c r="AJ194" s="579">
        <v>0</v>
      </c>
      <c r="AK194" s="580">
        <v>0</v>
      </c>
      <c r="AL194" s="579">
        <v>0</v>
      </c>
      <c r="AM194" s="581">
        <v>0</v>
      </c>
      <c r="AN194" s="587">
        <v>0</v>
      </c>
      <c r="AO194" s="583">
        <v>156313185.96000001</v>
      </c>
      <c r="AP194" s="584">
        <v>141728559.57999992</v>
      </c>
      <c r="AQ194" s="585">
        <v>131964082.94999993</v>
      </c>
      <c r="AR194" s="586">
        <v>0</v>
      </c>
      <c r="AS194" s="583">
        <v>0</v>
      </c>
      <c r="AT194" s="584">
        <v>0</v>
      </c>
      <c r="AU194" s="585">
        <v>0</v>
      </c>
      <c r="AV194" s="587">
        <v>0</v>
      </c>
      <c r="AW194" s="583">
        <v>156313185.96000001</v>
      </c>
      <c r="AX194" s="583">
        <v>141728559.57999992</v>
      </c>
      <c r="AY194" s="585">
        <v>131964082.94999993</v>
      </c>
      <c r="AZ194" s="586">
        <v>0</v>
      </c>
    </row>
    <row r="195" spans="1:52" x14ac:dyDescent="0.25">
      <c r="A195" s="148" t="s">
        <v>8358</v>
      </c>
      <c r="B195" s="148" t="s">
        <v>8367</v>
      </c>
      <c r="C195" s="148" t="s">
        <v>8213</v>
      </c>
      <c r="D195" s="148" t="s">
        <v>8213</v>
      </c>
      <c r="E195" s="148" t="s">
        <v>8202</v>
      </c>
      <c r="F195" s="453" t="s">
        <v>22</v>
      </c>
      <c r="G195" s="453" t="s">
        <v>22</v>
      </c>
      <c r="H195" s="579">
        <v>142499.17000000001</v>
      </c>
      <c r="I195" s="580">
        <v>0</v>
      </c>
      <c r="J195" s="579">
        <v>0</v>
      </c>
      <c r="K195" s="580">
        <v>0</v>
      </c>
      <c r="L195" s="579">
        <v>0</v>
      </c>
      <c r="M195" s="580">
        <v>0</v>
      </c>
      <c r="N195" s="579">
        <v>0</v>
      </c>
      <c r="O195" s="580">
        <v>0</v>
      </c>
      <c r="P195" s="579">
        <v>0</v>
      </c>
      <c r="Q195" s="580">
        <v>0</v>
      </c>
      <c r="R195" s="579">
        <v>0</v>
      </c>
      <c r="S195" s="580">
        <v>0</v>
      </c>
      <c r="T195" s="587">
        <v>0</v>
      </c>
      <c r="U195" s="579">
        <v>0</v>
      </c>
      <c r="V195" s="580">
        <v>0</v>
      </c>
      <c r="W195" s="587">
        <v>0</v>
      </c>
      <c r="X195" s="579">
        <v>0</v>
      </c>
      <c r="Y195" s="580">
        <v>0</v>
      </c>
      <c r="Z195" s="579">
        <v>0</v>
      </c>
      <c r="AA195" s="580">
        <v>0</v>
      </c>
      <c r="AB195" s="579">
        <v>0</v>
      </c>
      <c r="AC195" s="581">
        <v>0</v>
      </c>
      <c r="AD195" s="26">
        <v>0</v>
      </c>
      <c r="AE195" s="580">
        <v>0</v>
      </c>
      <c r="AF195" s="587">
        <v>0</v>
      </c>
      <c r="AG195" s="26">
        <v>0</v>
      </c>
      <c r="AH195" s="580">
        <v>0</v>
      </c>
      <c r="AI195" s="587">
        <v>0</v>
      </c>
      <c r="AJ195" s="579">
        <v>0</v>
      </c>
      <c r="AK195" s="580">
        <v>0</v>
      </c>
      <c r="AL195" s="579">
        <v>0</v>
      </c>
      <c r="AM195" s="581">
        <v>0</v>
      </c>
      <c r="AN195" s="587">
        <v>0</v>
      </c>
      <c r="AO195" s="583">
        <v>142499.17000000001</v>
      </c>
      <c r="AP195" s="584">
        <v>0</v>
      </c>
      <c r="AQ195" s="585">
        <v>0</v>
      </c>
      <c r="AR195" s="586">
        <v>0</v>
      </c>
      <c r="AS195" s="583">
        <v>0</v>
      </c>
      <c r="AT195" s="584">
        <v>0</v>
      </c>
      <c r="AU195" s="585">
        <v>0</v>
      </c>
      <c r="AV195" s="587">
        <v>0</v>
      </c>
      <c r="AW195" s="583">
        <v>142499.17000000001</v>
      </c>
      <c r="AX195" s="583">
        <v>0</v>
      </c>
      <c r="AY195" s="585">
        <v>0</v>
      </c>
      <c r="AZ195" s="586">
        <v>0</v>
      </c>
    </row>
    <row r="196" spans="1:52" x14ac:dyDescent="0.25">
      <c r="A196" s="148" t="s">
        <v>8358</v>
      </c>
      <c r="B196" s="148" t="s">
        <v>8361</v>
      </c>
      <c r="C196" s="148" t="s">
        <v>8213</v>
      </c>
      <c r="D196" s="148" t="s">
        <v>8213</v>
      </c>
      <c r="E196" s="148" t="s">
        <v>17083</v>
      </c>
      <c r="F196" s="453" t="s">
        <v>22</v>
      </c>
      <c r="G196" s="453" t="s">
        <v>22</v>
      </c>
      <c r="H196" s="579">
        <v>0</v>
      </c>
      <c r="I196" s="580">
        <v>0</v>
      </c>
      <c r="J196" s="579">
        <v>0</v>
      </c>
      <c r="K196" s="580">
        <v>0</v>
      </c>
      <c r="L196" s="579">
        <v>0</v>
      </c>
      <c r="M196" s="580">
        <v>0</v>
      </c>
      <c r="N196" s="579">
        <v>0</v>
      </c>
      <c r="O196" s="580">
        <v>0</v>
      </c>
      <c r="P196" s="579">
        <v>0</v>
      </c>
      <c r="Q196" s="580">
        <v>0</v>
      </c>
      <c r="R196" s="579">
        <v>1323082.3999999999</v>
      </c>
      <c r="S196" s="580">
        <v>0</v>
      </c>
      <c r="T196" s="587">
        <v>0</v>
      </c>
      <c r="U196" s="579">
        <v>0</v>
      </c>
      <c r="V196" s="580">
        <v>0</v>
      </c>
      <c r="W196" s="587">
        <v>0</v>
      </c>
      <c r="X196" s="579">
        <v>0</v>
      </c>
      <c r="Y196" s="580">
        <v>0</v>
      </c>
      <c r="Z196" s="579">
        <v>0</v>
      </c>
      <c r="AA196" s="580">
        <v>0</v>
      </c>
      <c r="AB196" s="579">
        <v>0</v>
      </c>
      <c r="AC196" s="581">
        <v>0</v>
      </c>
      <c r="AD196" s="26">
        <v>0</v>
      </c>
      <c r="AE196" s="580">
        <v>0</v>
      </c>
      <c r="AF196" s="587">
        <v>0</v>
      </c>
      <c r="AG196" s="26">
        <v>0</v>
      </c>
      <c r="AH196" s="580">
        <v>0</v>
      </c>
      <c r="AI196" s="587">
        <v>0</v>
      </c>
      <c r="AJ196" s="579">
        <v>0</v>
      </c>
      <c r="AK196" s="580">
        <v>0</v>
      </c>
      <c r="AL196" s="579">
        <v>0</v>
      </c>
      <c r="AM196" s="581">
        <v>0</v>
      </c>
      <c r="AN196" s="587">
        <v>0</v>
      </c>
      <c r="AO196" s="583">
        <v>1323082.3999999999</v>
      </c>
      <c r="AP196" s="584">
        <v>0</v>
      </c>
      <c r="AQ196" s="585">
        <v>0</v>
      </c>
      <c r="AR196" s="586">
        <v>0</v>
      </c>
      <c r="AS196" s="583">
        <v>0</v>
      </c>
      <c r="AT196" s="584">
        <v>0</v>
      </c>
      <c r="AU196" s="585">
        <v>0</v>
      </c>
      <c r="AV196" s="587">
        <v>0</v>
      </c>
      <c r="AW196" s="583">
        <v>1323082.3999999999</v>
      </c>
      <c r="AX196" s="583">
        <v>0</v>
      </c>
      <c r="AY196" s="585">
        <v>0</v>
      </c>
      <c r="AZ196" s="586">
        <v>0</v>
      </c>
    </row>
    <row r="197" spans="1:52" x14ac:dyDescent="0.25">
      <c r="A197" s="148" t="s">
        <v>8358</v>
      </c>
      <c r="B197" s="148" t="s">
        <v>8343</v>
      </c>
      <c r="C197" s="148" t="s">
        <v>8213</v>
      </c>
      <c r="D197" s="148" t="s">
        <v>8213</v>
      </c>
      <c r="E197" s="148" t="s">
        <v>4478</v>
      </c>
      <c r="F197" s="453" t="s">
        <v>22</v>
      </c>
      <c r="G197" s="453" t="s">
        <v>22</v>
      </c>
      <c r="H197" s="579">
        <v>344603.92</v>
      </c>
      <c r="I197" s="580">
        <v>0</v>
      </c>
      <c r="J197" s="579">
        <v>0</v>
      </c>
      <c r="K197" s="580">
        <v>0</v>
      </c>
      <c r="L197" s="579">
        <v>0</v>
      </c>
      <c r="M197" s="580">
        <v>0</v>
      </c>
      <c r="N197" s="579">
        <v>0</v>
      </c>
      <c r="O197" s="580">
        <v>0</v>
      </c>
      <c r="P197" s="579">
        <v>0</v>
      </c>
      <c r="Q197" s="580">
        <v>0</v>
      </c>
      <c r="R197" s="579">
        <v>0</v>
      </c>
      <c r="S197" s="580">
        <v>0</v>
      </c>
      <c r="T197" s="587">
        <v>0</v>
      </c>
      <c r="U197" s="579">
        <v>0</v>
      </c>
      <c r="V197" s="580">
        <v>0</v>
      </c>
      <c r="W197" s="587">
        <v>0</v>
      </c>
      <c r="X197" s="579">
        <v>0</v>
      </c>
      <c r="Y197" s="580">
        <v>0</v>
      </c>
      <c r="Z197" s="579">
        <v>0</v>
      </c>
      <c r="AA197" s="580">
        <v>0</v>
      </c>
      <c r="AB197" s="579">
        <v>0</v>
      </c>
      <c r="AC197" s="581">
        <v>0</v>
      </c>
      <c r="AD197" s="26">
        <v>0</v>
      </c>
      <c r="AE197" s="580">
        <v>0</v>
      </c>
      <c r="AF197" s="587">
        <v>0</v>
      </c>
      <c r="AG197" s="26">
        <v>0</v>
      </c>
      <c r="AH197" s="580">
        <v>0</v>
      </c>
      <c r="AI197" s="587">
        <v>0</v>
      </c>
      <c r="AJ197" s="579">
        <v>0</v>
      </c>
      <c r="AK197" s="580">
        <v>0</v>
      </c>
      <c r="AL197" s="579">
        <v>0</v>
      </c>
      <c r="AM197" s="581">
        <v>0</v>
      </c>
      <c r="AN197" s="587">
        <v>0</v>
      </c>
      <c r="AO197" s="583">
        <v>344603.92</v>
      </c>
      <c r="AP197" s="584">
        <v>0</v>
      </c>
      <c r="AQ197" s="585">
        <v>0</v>
      </c>
      <c r="AR197" s="586">
        <v>0</v>
      </c>
      <c r="AS197" s="583">
        <v>0</v>
      </c>
      <c r="AT197" s="584">
        <v>0</v>
      </c>
      <c r="AU197" s="585">
        <v>0</v>
      </c>
      <c r="AV197" s="587">
        <v>0</v>
      </c>
      <c r="AW197" s="583">
        <v>344603.92</v>
      </c>
      <c r="AX197" s="583">
        <v>0</v>
      </c>
      <c r="AY197" s="585">
        <v>0</v>
      </c>
      <c r="AZ197" s="586">
        <v>0</v>
      </c>
    </row>
    <row r="198" spans="1:52" x14ac:dyDescent="0.25">
      <c r="A198" s="148" t="s">
        <v>8358</v>
      </c>
      <c r="B198" s="148" t="s">
        <v>8368</v>
      </c>
      <c r="C198" s="148" t="s">
        <v>8213</v>
      </c>
      <c r="D198" s="148" t="s">
        <v>8213</v>
      </c>
      <c r="E198" s="148" t="s">
        <v>8203</v>
      </c>
      <c r="F198" s="453" t="s">
        <v>22</v>
      </c>
      <c r="G198" s="453" t="s">
        <v>22</v>
      </c>
      <c r="H198" s="579">
        <v>202404.54</v>
      </c>
      <c r="I198" s="580">
        <v>0</v>
      </c>
      <c r="J198" s="579">
        <v>0</v>
      </c>
      <c r="K198" s="580">
        <v>0</v>
      </c>
      <c r="L198" s="579">
        <v>0</v>
      </c>
      <c r="M198" s="580">
        <v>0</v>
      </c>
      <c r="N198" s="579">
        <v>0</v>
      </c>
      <c r="O198" s="580">
        <v>0</v>
      </c>
      <c r="P198" s="579">
        <v>0</v>
      </c>
      <c r="Q198" s="580">
        <v>0</v>
      </c>
      <c r="R198" s="579">
        <v>0</v>
      </c>
      <c r="S198" s="580">
        <v>0</v>
      </c>
      <c r="T198" s="587">
        <v>0</v>
      </c>
      <c r="U198" s="579">
        <v>0</v>
      </c>
      <c r="V198" s="580">
        <v>0</v>
      </c>
      <c r="W198" s="587">
        <v>0</v>
      </c>
      <c r="X198" s="579">
        <v>0</v>
      </c>
      <c r="Y198" s="580">
        <v>0</v>
      </c>
      <c r="Z198" s="579">
        <v>0</v>
      </c>
      <c r="AA198" s="580">
        <v>0</v>
      </c>
      <c r="AB198" s="579">
        <v>0</v>
      </c>
      <c r="AC198" s="581">
        <v>0</v>
      </c>
      <c r="AD198" s="26">
        <v>0</v>
      </c>
      <c r="AE198" s="580">
        <v>0</v>
      </c>
      <c r="AF198" s="587">
        <v>0</v>
      </c>
      <c r="AG198" s="26">
        <v>0</v>
      </c>
      <c r="AH198" s="580">
        <v>0</v>
      </c>
      <c r="AI198" s="587">
        <v>0</v>
      </c>
      <c r="AJ198" s="579">
        <v>0</v>
      </c>
      <c r="AK198" s="580">
        <v>0</v>
      </c>
      <c r="AL198" s="579">
        <v>0</v>
      </c>
      <c r="AM198" s="581">
        <v>0</v>
      </c>
      <c r="AN198" s="587">
        <v>0</v>
      </c>
      <c r="AO198" s="583">
        <v>202404.54</v>
      </c>
      <c r="AP198" s="584">
        <v>0</v>
      </c>
      <c r="AQ198" s="585">
        <v>0</v>
      </c>
      <c r="AR198" s="586">
        <v>0</v>
      </c>
      <c r="AS198" s="583">
        <v>0</v>
      </c>
      <c r="AT198" s="584">
        <v>0</v>
      </c>
      <c r="AU198" s="585">
        <v>0</v>
      </c>
      <c r="AV198" s="587">
        <v>0</v>
      </c>
      <c r="AW198" s="583">
        <v>202404.54</v>
      </c>
      <c r="AX198" s="583">
        <v>0</v>
      </c>
      <c r="AY198" s="585">
        <v>0</v>
      </c>
      <c r="AZ198" s="586">
        <v>0</v>
      </c>
    </row>
    <row r="199" spans="1:52" x14ac:dyDescent="0.25">
      <c r="A199" s="148" t="s">
        <v>8358</v>
      </c>
      <c r="B199" s="148" t="s">
        <v>9129</v>
      </c>
      <c r="C199" s="148" t="s">
        <v>8213</v>
      </c>
      <c r="D199" s="148" t="s">
        <v>8213</v>
      </c>
      <c r="E199" s="148" t="s">
        <v>17195</v>
      </c>
      <c r="F199" s="453" t="s">
        <v>22</v>
      </c>
      <c r="G199" s="453" t="s">
        <v>22</v>
      </c>
      <c r="H199" s="579">
        <v>0</v>
      </c>
      <c r="I199" s="580">
        <v>0</v>
      </c>
      <c r="J199" s="579">
        <v>0</v>
      </c>
      <c r="K199" s="580">
        <v>0</v>
      </c>
      <c r="L199" s="579">
        <v>0</v>
      </c>
      <c r="M199" s="580">
        <v>0</v>
      </c>
      <c r="N199" s="579">
        <v>0</v>
      </c>
      <c r="O199" s="580">
        <v>0</v>
      </c>
      <c r="P199" s="579">
        <v>0</v>
      </c>
      <c r="Q199" s="580">
        <v>0</v>
      </c>
      <c r="R199" s="579">
        <v>0</v>
      </c>
      <c r="S199" s="580">
        <v>0</v>
      </c>
      <c r="T199" s="587">
        <v>0</v>
      </c>
      <c r="U199" s="579">
        <v>0</v>
      </c>
      <c r="V199" s="580">
        <v>0</v>
      </c>
      <c r="W199" s="587">
        <v>0</v>
      </c>
      <c r="X199" s="579">
        <v>0</v>
      </c>
      <c r="Y199" s="580">
        <v>0</v>
      </c>
      <c r="Z199" s="579">
        <v>0</v>
      </c>
      <c r="AA199" s="580">
        <v>0</v>
      </c>
      <c r="AB199" s="579">
        <v>0</v>
      </c>
      <c r="AC199" s="581">
        <v>0</v>
      </c>
      <c r="AD199" s="26">
        <v>151123.04999999999</v>
      </c>
      <c r="AE199" s="580">
        <v>151123.05000000008</v>
      </c>
      <c r="AF199" s="587">
        <v>0</v>
      </c>
      <c r="AG199" s="26">
        <v>0</v>
      </c>
      <c r="AH199" s="580">
        <v>0</v>
      </c>
      <c r="AI199" s="587">
        <v>0</v>
      </c>
      <c r="AJ199" s="579">
        <v>0</v>
      </c>
      <c r="AK199" s="580">
        <v>0</v>
      </c>
      <c r="AL199" s="579">
        <v>0</v>
      </c>
      <c r="AM199" s="581">
        <v>0</v>
      </c>
      <c r="AN199" s="587">
        <v>0</v>
      </c>
      <c r="AO199" s="583">
        <v>151123.04999999999</v>
      </c>
      <c r="AP199" s="584">
        <v>151123.05000000008</v>
      </c>
      <c r="AQ199" s="585">
        <v>151123.05000000008</v>
      </c>
      <c r="AR199" s="586">
        <v>0</v>
      </c>
      <c r="AS199" s="583">
        <v>0</v>
      </c>
      <c r="AT199" s="584">
        <v>0</v>
      </c>
      <c r="AU199" s="585">
        <v>0</v>
      </c>
      <c r="AV199" s="587">
        <v>0</v>
      </c>
      <c r="AW199" s="583">
        <v>151123.04999999999</v>
      </c>
      <c r="AX199" s="583">
        <v>151123.05000000008</v>
      </c>
      <c r="AY199" s="585">
        <v>151123.05000000008</v>
      </c>
      <c r="AZ199" s="586">
        <v>0</v>
      </c>
    </row>
    <row r="200" spans="1:52" x14ac:dyDescent="0.25">
      <c r="A200" s="148" t="s">
        <v>8358</v>
      </c>
      <c r="B200" s="148" t="s">
        <v>9153</v>
      </c>
      <c r="C200" s="148" t="s">
        <v>8213</v>
      </c>
      <c r="D200" s="148" t="s">
        <v>8213</v>
      </c>
      <c r="E200" s="148" t="s">
        <v>2770</v>
      </c>
      <c r="F200" s="453" t="s">
        <v>22</v>
      </c>
      <c r="G200" s="453" t="s">
        <v>22</v>
      </c>
      <c r="H200" s="579">
        <v>0</v>
      </c>
      <c r="I200" s="580">
        <v>0</v>
      </c>
      <c r="J200" s="579">
        <v>0</v>
      </c>
      <c r="K200" s="580">
        <v>0</v>
      </c>
      <c r="L200" s="579">
        <v>0</v>
      </c>
      <c r="M200" s="580">
        <v>0</v>
      </c>
      <c r="N200" s="579">
        <v>0</v>
      </c>
      <c r="O200" s="580">
        <v>0</v>
      </c>
      <c r="P200" s="579">
        <v>0</v>
      </c>
      <c r="Q200" s="580">
        <v>0</v>
      </c>
      <c r="R200" s="579">
        <v>0</v>
      </c>
      <c r="S200" s="580">
        <v>0</v>
      </c>
      <c r="T200" s="587">
        <v>0</v>
      </c>
      <c r="U200" s="579">
        <v>0</v>
      </c>
      <c r="V200" s="580">
        <v>0</v>
      </c>
      <c r="W200" s="587">
        <v>0</v>
      </c>
      <c r="X200" s="579">
        <v>0</v>
      </c>
      <c r="Y200" s="580">
        <v>0</v>
      </c>
      <c r="Z200" s="579">
        <v>0</v>
      </c>
      <c r="AA200" s="580">
        <v>0</v>
      </c>
      <c r="AB200" s="579">
        <v>730145.63</v>
      </c>
      <c r="AC200" s="581">
        <v>730145.63</v>
      </c>
      <c r="AD200" s="26">
        <v>0</v>
      </c>
      <c r="AE200" s="580">
        <v>0</v>
      </c>
      <c r="AF200" s="587">
        <v>0</v>
      </c>
      <c r="AG200" s="26">
        <v>0</v>
      </c>
      <c r="AH200" s="580">
        <v>0</v>
      </c>
      <c r="AI200" s="587">
        <v>0</v>
      </c>
      <c r="AJ200" s="579">
        <v>0</v>
      </c>
      <c r="AK200" s="580">
        <v>0</v>
      </c>
      <c r="AL200" s="579">
        <v>0</v>
      </c>
      <c r="AM200" s="581">
        <v>0</v>
      </c>
      <c r="AN200" s="587">
        <v>0</v>
      </c>
      <c r="AO200" s="583">
        <v>730145.63</v>
      </c>
      <c r="AP200" s="584">
        <v>730145.63</v>
      </c>
      <c r="AQ200" s="585">
        <v>730145.63</v>
      </c>
      <c r="AR200" s="586">
        <v>0</v>
      </c>
      <c r="AS200" s="583">
        <v>0</v>
      </c>
      <c r="AT200" s="584">
        <v>0</v>
      </c>
      <c r="AU200" s="585">
        <v>0</v>
      </c>
      <c r="AV200" s="587">
        <v>0</v>
      </c>
      <c r="AW200" s="583">
        <v>730145.63</v>
      </c>
      <c r="AX200" s="583">
        <v>730145.63</v>
      </c>
      <c r="AY200" s="585">
        <v>730145.63</v>
      </c>
      <c r="AZ200" s="586">
        <v>0</v>
      </c>
    </row>
    <row r="201" spans="1:52" x14ac:dyDescent="0.25">
      <c r="A201" s="148" t="s">
        <v>8358</v>
      </c>
      <c r="B201" s="148" t="s">
        <v>8374</v>
      </c>
      <c r="C201" s="148" t="s">
        <v>8213</v>
      </c>
      <c r="D201" s="148" t="s">
        <v>8213</v>
      </c>
      <c r="E201" s="148" t="s">
        <v>2771</v>
      </c>
      <c r="F201" s="453" t="s">
        <v>22</v>
      </c>
      <c r="G201" s="453" t="s">
        <v>22</v>
      </c>
      <c r="H201" s="579">
        <v>0</v>
      </c>
      <c r="I201" s="580">
        <v>0</v>
      </c>
      <c r="J201" s="579">
        <v>0</v>
      </c>
      <c r="K201" s="580">
        <v>0</v>
      </c>
      <c r="L201" s="579">
        <v>0</v>
      </c>
      <c r="M201" s="580">
        <v>0</v>
      </c>
      <c r="N201" s="579">
        <v>0</v>
      </c>
      <c r="O201" s="580">
        <v>0</v>
      </c>
      <c r="P201" s="579">
        <v>0</v>
      </c>
      <c r="Q201" s="580">
        <v>0</v>
      </c>
      <c r="R201" s="579">
        <v>0</v>
      </c>
      <c r="S201" s="580">
        <v>0</v>
      </c>
      <c r="T201" s="587">
        <v>0</v>
      </c>
      <c r="U201" s="579">
        <v>0</v>
      </c>
      <c r="V201" s="580">
        <v>0</v>
      </c>
      <c r="W201" s="587">
        <v>0</v>
      </c>
      <c r="X201" s="579">
        <v>0</v>
      </c>
      <c r="Y201" s="580">
        <v>0</v>
      </c>
      <c r="Z201" s="579">
        <v>0</v>
      </c>
      <c r="AA201" s="580">
        <v>0</v>
      </c>
      <c r="AB201" s="579">
        <v>0</v>
      </c>
      <c r="AC201" s="581">
        <v>0</v>
      </c>
      <c r="AD201" s="26">
        <v>0</v>
      </c>
      <c r="AE201" s="580">
        <v>0</v>
      </c>
      <c r="AF201" s="587">
        <v>0</v>
      </c>
      <c r="AG201" s="26">
        <v>0</v>
      </c>
      <c r="AH201" s="580">
        <v>0</v>
      </c>
      <c r="AI201" s="587">
        <v>0</v>
      </c>
      <c r="AJ201" s="579">
        <v>0</v>
      </c>
      <c r="AK201" s="580">
        <v>0</v>
      </c>
      <c r="AL201" s="579">
        <v>299631.94</v>
      </c>
      <c r="AM201" s="581">
        <v>299631.94</v>
      </c>
      <c r="AN201" s="587">
        <v>0</v>
      </c>
      <c r="AO201" s="583">
        <v>0</v>
      </c>
      <c r="AP201" s="584">
        <v>0</v>
      </c>
      <c r="AQ201" s="585">
        <v>0</v>
      </c>
      <c r="AR201" s="586">
        <v>0</v>
      </c>
      <c r="AS201" s="583">
        <v>299631.94</v>
      </c>
      <c r="AT201" s="584">
        <v>299631.94</v>
      </c>
      <c r="AU201" s="585">
        <v>299631.94</v>
      </c>
      <c r="AV201" s="587">
        <v>0</v>
      </c>
      <c r="AW201" s="583">
        <v>299631.94</v>
      </c>
      <c r="AX201" s="583">
        <v>299631.94</v>
      </c>
      <c r="AY201" s="585">
        <v>299631.94</v>
      </c>
      <c r="AZ201" s="586">
        <v>0</v>
      </c>
    </row>
    <row r="202" spans="1:52" x14ac:dyDescent="0.25">
      <c r="A202" s="148" t="s">
        <v>8358</v>
      </c>
      <c r="B202" s="148" t="s">
        <v>8371</v>
      </c>
      <c r="C202" s="148" t="s">
        <v>8213</v>
      </c>
      <c r="D202" s="148" t="s">
        <v>8213</v>
      </c>
      <c r="E202" s="148" t="s">
        <v>8485</v>
      </c>
      <c r="F202" s="453" t="s">
        <v>22</v>
      </c>
      <c r="G202" s="453" t="s">
        <v>22</v>
      </c>
      <c r="H202" s="579">
        <v>0</v>
      </c>
      <c r="I202" s="580">
        <v>0</v>
      </c>
      <c r="J202" s="579">
        <v>0</v>
      </c>
      <c r="K202" s="580">
        <v>0</v>
      </c>
      <c r="L202" s="579">
        <v>0</v>
      </c>
      <c r="M202" s="580">
        <v>0</v>
      </c>
      <c r="N202" s="579">
        <v>0</v>
      </c>
      <c r="O202" s="580">
        <v>0</v>
      </c>
      <c r="P202" s="579">
        <v>0</v>
      </c>
      <c r="Q202" s="580">
        <v>0</v>
      </c>
      <c r="R202" s="579">
        <v>349969.11</v>
      </c>
      <c r="S202" s="580">
        <v>0</v>
      </c>
      <c r="T202" s="587">
        <v>0</v>
      </c>
      <c r="U202" s="579">
        <v>0</v>
      </c>
      <c r="V202" s="580">
        <v>0</v>
      </c>
      <c r="W202" s="587">
        <v>0</v>
      </c>
      <c r="X202" s="579">
        <v>0</v>
      </c>
      <c r="Y202" s="580">
        <v>0</v>
      </c>
      <c r="Z202" s="579">
        <v>5066.3500000000004</v>
      </c>
      <c r="AA202" s="580">
        <v>0</v>
      </c>
      <c r="AB202" s="579">
        <v>0</v>
      </c>
      <c r="AC202" s="581">
        <v>0</v>
      </c>
      <c r="AD202" s="26">
        <v>0</v>
      </c>
      <c r="AE202" s="580">
        <v>0</v>
      </c>
      <c r="AF202" s="587">
        <v>0</v>
      </c>
      <c r="AG202" s="26">
        <v>0</v>
      </c>
      <c r="AH202" s="580">
        <v>0</v>
      </c>
      <c r="AI202" s="587">
        <v>0</v>
      </c>
      <c r="AJ202" s="579">
        <v>0</v>
      </c>
      <c r="AK202" s="580">
        <v>0</v>
      </c>
      <c r="AL202" s="579">
        <v>0</v>
      </c>
      <c r="AM202" s="581">
        <v>0</v>
      </c>
      <c r="AN202" s="587">
        <v>0</v>
      </c>
      <c r="AO202" s="583">
        <v>355035.45999999996</v>
      </c>
      <c r="AP202" s="584">
        <v>0</v>
      </c>
      <c r="AQ202" s="585">
        <v>0</v>
      </c>
      <c r="AR202" s="586">
        <v>0</v>
      </c>
      <c r="AS202" s="583">
        <v>0</v>
      </c>
      <c r="AT202" s="584">
        <v>0</v>
      </c>
      <c r="AU202" s="585">
        <v>0</v>
      </c>
      <c r="AV202" s="587">
        <v>0</v>
      </c>
      <c r="AW202" s="583">
        <v>355035.45999999996</v>
      </c>
      <c r="AX202" s="583">
        <v>0</v>
      </c>
      <c r="AY202" s="585">
        <v>0</v>
      </c>
      <c r="AZ202" s="586">
        <v>0</v>
      </c>
    </row>
    <row r="203" spans="1:52" x14ac:dyDescent="0.25">
      <c r="A203" s="148" t="s">
        <v>8244</v>
      </c>
      <c r="B203" s="148" t="s">
        <v>8231</v>
      </c>
      <c r="C203" s="148" t="s">
        <v>8213</v>
      </c>
      <c r="D203" s="148" t="s">
        <v>8213</v>
      </c>
      <c r="E203" s="148" t="s">
        <v>2793</v>
      </c>
      <c r="F203" s="453" t="s">
        <v>17026</v>
      </c>
      <c r="G203" s="453" t="s">
        <v>17023</v>
      </c>
      <c r="H203" s="579">
        <v>0</v>
      </c>
      <c r="I203" s="580">
        <v>0</v>
      </c>
      <c r="J203" s="579">
        <v>0</v>
      </c>
      <c r="K203" s="580">
        <v>0</v>
      </c>
      <c r="L203" s="579">
        <v>0</v>
      </c>
      <c r="M203" s="580">
        <v>0</v>
      </c>
      <c r="N203" s="579">
        <v>0</v>
      </c>
      <c r="O203" s="580">
        <v>0</v>
      </c>
      <c r="P203" s="579">
        <v>0</v>
      </c>
      <c r="Q203" s="580">
        <v>0</v>
      </c>
      <c r="R203" s="579">
        <v>179600.16</v>
      </c>
      <c r="S203" s="580">
        <v>0</v>
      </c>
      <c r="T203" s="587">
        <v>0</v>
      </c>
      <c r="U203" s="579">
        <v>0</v>
      </c>
      <c r="V203" s="580">
        <v>0</v>
      </c>
      <c r="W203" s="587">
        <v>0</v>
      </c>
      <c r="X203" s="579">
        <v>0</v>
      </c>
      <c r="Y203" s="580">
        <v>0</v>
      </c>
      <c r="Z203" s="579">
        <v>0</v>
      </c>
      <c r="AA203" s="580">
        <v>0</v>
      </c>
      <c r="AB203" s="579">
        <v>0</v>
      </c>
      <c r="AC203" s="581">
        <v>0</v>
      </c>
      <c r="AD203" s="26">
        <v>114649.28</v>
      </c>
      <c r="AE203" s="580">
        <v>114649.28</v>
      </c>
      <c r="AF203" s="587">
        <v>0</v>
      </c>
      <c r="AG203" s="26">
        <v>0</v>
      </c>
      <c r="AH203" s="580">
        <v>0</v>
      </c>
      <c r="AI203" s="587">
        <v>0</v>
      </c>
      <c r="AJ203" s="579">
        <v>0</v>
      </c>
      <c r="AK203" s="580">
        <v>0</v>
      </c>
      <c r="AL203" s="579">
        <v>0</v>
      </c>
      <c r="AM203" s="581">
        <v>0</v>
      </c>
      <c r="AN203" s="587">
        <v>0</v>
      </c>
      <c r="AO203" s="583">
        <v>294249.44</v>
      </c>
      <c r="AP203" s="584">
        <v>114649.28</v>
      </c>
      <c r="AQ203" s="585">
        <v>114649.28</v>
      </c>
      <c r="AR203" s="586">
        <v>0</v>
      </c>
      <c r="AS203" s="583">
        <v>0</v>
      </c>
      <c r="AT203" s="584">
        <v>0</v>
      </c>
      <c r="AU203" s="585">
        <v>0</v>
      </c>
      <c r="AV203" s="587">
        <v>0</v>
      </c>
      <c r="AW203" s="583">
        <v>294249.44</v>
      </c>
      <c r="AX203" s="583">
        <v>114649.28</v>
      </c>
      <c r="AY203" s="585">
        <v>114649.28</v>
      </c>
      <c r="AZ203" s="586">
        <v>0</v>
      </c>
    </row>
    <row r="204" spans="1:52" x14ac:dyDescent="0.25">
      <c r="A204" s="148" t="s">
        <v>8244</v>
      </c>
      <c r="B204" s="148" t="s">
        <v>8269</v>
      </c>
      <c r="C204" s="148" t="s">
        <v>8213</v>
      </c>
      <c r="D204" s="148" t="s">
        <v>8213</v>
      </c>
      <c r="E204" s="148" t="s">
        <v>8270</v>
      </c>
      <c r="F204" s="453" t="s">
        <v>17026</v>
      </c>
      <c r="G204" s="453" t="s">
        <v>17023</v>
      </c>
      <c r="H204" s="579">
        <v>0</v>
      </c>
      <c r="I204" s="580">
        <v>0</v>
      </c>
      <c r="J204" s="579">
        <v>0</v>
      </c>
      <c r="K204" s="580">
        <v>0</v>
      </c>
      <c r="L204" s="579">
        <v>0</v>
      </c>
      <c r="M204" s="580">
        <v>0</v>
      </c>
      <c r="N204" s="579">
        <v>0</v>
      </c>
      <c r="O204" s="580">
        <v>0</v>
      </c>
      <c r="P204" s="579">
        <v>0</v>
      </c>
      <c r="Q204" s="580">
        <v>0</v>
      </c>
      <c r="R204" s="579">
        <v>0</v>
      </c>
      <c r="S204" s="580">
        <v>0</v>
      </c>
      <c r="T204" s="587">
        <v>0</v>
      </c>
      <c r="U204" s="579">
        <v>0</v>
      </c>
      <c r="V204" s="580">
        <v>0</v>
      </c>
      <c r="W204" s="587">
        <v>0</v>
      </c>
      <c r="X204" s="579">
        <v>0</v>
      </c>
      <c r="Y204" s="580">
        <v>0</v>
      </c>
      <c r="Z204" s="579">
        <v>0</v>
      </c>
      <c r="AA204" s="580">
        <v>0</v>
      </c>
      <c r="AB204" s="579">
        <v>0</v>
      </c>
      <c r="AC204" s="581">
        <v>0</v>
      </c>
      <c r="AD204" s="26">
        <v>774234.03</v>
      </c>
      <c r="AE204" s="580">
        <v>774234.03000000049</v>
      </c>
      <c r="AF204" s="587">
        <v>0</v>
      </c>
      <c r="AG204" s="26">
        <v>0</v>
      </c>
      <c r="AH204" s="580">
        <v>0</v>
      </c>
      <c r="AI204" s="587">
        <v>0</v>
      </c>
      <c r="AJ204" s="579">
        <v>0</v>
      </c>
      <c r="AK204" s="580">
        <v>0</v>
      </c>
      <c r="AL204" s="579">
        <v>0</v>
      </c>
      <c r="AM204" s="581">
        <v>0</v>
      </c>
      <c r="AN204" s="587">
        <v>0</v>
      </c>
      <c r="AO204" s="583">
        <v>774234.03</v>
      </c>
      <c r="AP204" s="584">
        <v>774234.03000000049</v>
      </c>
      <c r="AQ204" s="585">
        <v>774234.03000000049</v>
      </c>
      <c r="AR204" s="586">
        <v>0</v>
      </c>
      <c r="AS204" s="583">
        <v>0</v>
      </c>
      <c r="AT204" s="584">
        <v>0</v>
      </c>
      <c r="AU204" s="585">
        <v>0</v>
      </c>
      <c r="AV204" s="587">
        <v>0</v>
      </c>
      <c r="AW204" s="583">
        <v>774234.03</v>
      </c>
      <c r="AX204" s="583">
        <v>774234.03000000049</v>
      </c>
      <c r="AY204" s="585">
        <v>774234.03000000049</v>
      </c>
      <c r="AZ204" s="586">
        <v>0</v>
      </c>
    </row>
    <row r="205" spans="1:52" x14ac:dyDescent="0.25">
      <c r="A205" s="148" t="s">
        <v>8244</v>
      </c>
      <c r="B205" s="148" t="s">
        <v>8438</v>
      </c>
      <c r="C205" s="148" t="s">
        <v>17011</v>
      </c>
      <c r="D205" s="148" t="s">
        <v>17011</v>
      </c>
      <c r="E205" s="148" t="s">
        <v>17196</v>
      </c>
      <c r="F205" s="453" t="s">
        <v>17026</v>
      </c>
      <c r="G205" s="453" t="s">
        <v>17023</v>
      </c>
      <c r="H205" s="579">
        <v>0</v>
      </c>
      <c r="I205" s="580">
        <v>0</v>
      </c>
      <c r="J205" s="579">
        <v>0</v>
      </c>
      <c r="K205" s="580">
        <v>0</v>
      </c>
      <c r="L205" s="579">
        <v>0</v>
      </c>
      <c r="M205" s="580">
        <v>0</v>
      </c>
      <c r="N205" s="579">
        <v>0</v>
      </c>
      <c r="O205" s="580">
        <v>0</v>
      </c>
      <c r="P205" s="579">
        <v>0</v>
      </c>
      <c r="Q205" s="580">
        <v>0</v>
      </c>
      <c r="R205" s="579">
        <v>0</v>
      </c>
      <c r="S205" s="580">
        <v>0</v>
      </c>
      <c r="T205" s="587">
        <v>0</v>
      </c>
      <c r="U205" s="579">
        <v>0</v>
      </c>
      <c r="V205" s="580">
        <v>0</v>
      </c>
      <c r="W205" s="587">
        <v>0</v>
      </c>
      <c r="X205" s="579">
        <v>0</v>
      </c>
      <c r="Y205" s="580">
        <v>0</v>
      </c>
      <c r="Z205" s="579">
        <v>0</v>
      </c>
      <c r="AA205" s="580">
        <v>0</v>
      </c>
      <c r="AB205" s="579">
        <v>0</v>
      </c>
      <c r="AC205" s="581">
        <v>0</v>
      </c>
      <c r="AD205" s="26">
        <v>249743.68</v>
      </c>
      <c r="AE205" s="580">
        <v>249743.68000000002</v>
      </c>
      <c r="AF205" s="587">
        <v>0</v>
      </c>
      <c r="AG205" s="26">
        <v>0</v>
      </c>
      <c r="AH205" s="580">
        <v>0</v>
      </c>
      <c r="AI205" s="587">
        <v>0</v>
      </c>
      <c r="AJ205" s="579">
        <v>0</v>
      </c>
      <c r="AK205" s="580">
        <v>0</v>
      </c>
      <c r="AL205" s="579">
        <v>0</v>
      </c>
      <c r="AM205" s="581">
        <v>0</v>
      </c>
      <c r="AN205" s="587">
        <v>0</v>
      </c>
      <c r="AO205" s="583">
        <v>249743.68</v>
      </c>
      <c r="AP205" s="584">
        <v>249743.68000000002</v>
      </c>
      <c r="AQ205" s="585">
        <v>249743.68000000002</v>
      </c>
      <c r="AR205" s="586">
        <v>0</v>
      </c>
      <c r="AS205" s="583">
        <v>0</v>
      </c>
      <c r="AT205" s="584">
        <v>0</v>
      </c>
      <c r="AU205" s="585">
        <v>0</v>
      </c>
      <c r="AV205" s="587">
        <v>0</v>
      </c>
      <c r="AW205" s="583">
        <v>249743.68</v>
      </c>
      <c r="AX205" s="583">
        <v>249743.68000000002</v>
      </c>
      <c r="AY205" s="585">
        <v>249743.68000000002</v>
      </c>
      <c r="AZ205" s="586">
        <v>0</v>
      </c>
    </row>
    <row r="206" spans="1:52" x14ac:dyDescent="0.25">
      <c r="A206" s="148" t="s">
        <v>8244</v>
      </c>
      <c r="B206" s="148" t="s">
        <v>8238</v>
      </c>
      <c r="C206" s="148" t="s">
        <v>8213</v>
      </c>
      <c r="D206" s="148" t="s">
        <v>8213</v>
      </c>
      <c r="E206" s="148" t="s">
        <v>2825</v>
      </c>
      <c r="F206" s="453" t="s">
        <v>17026</v>
      </c>
      <c r="G206" s="453" t="s">
        <v>17023</v>
      </c>
      <c r="H206" s="579">
        <v>0</v>
      </c>
      <c r="I206" s="580">
        <v>0</v>
      </c>
      <c r="J206" s="579">
        <v>0</v>
      </c>
      <c r="K206" s="580">
        <v>0</v>
      </c>
      <c r="L206" s="579">
        <v>0</v>
      </c>
      <c r="M206" s="580">
        <v>0</v>
      </c>
      <c r="N206" s="579">
        <v>0</v>
      </c>
      <c r="O206" s="580">
        <v>0</v>
      </c>
      <c r="P206" s="579">
        <v>0</v>
      </c>
      <c r="Q206" s="580">
        <v>0</v>
      </c>
      <c r="R206" s="579">
        <v>0</v>
      </c>
      <c r="S206" s="580">
        <v>0</v>
      </c>
      <c r="T206" s="587">
        <v>0</v>
      </c>
      <c r="U206" s="579">
        <v>0</v>
      </c>
      <c r="V206" s="580">
        <v>0</v>
      </c>
      <c r="W206" s="587">
        <v>0</v>
      </c>
      <c r="X206" s="579">
        <v>0</v>
      </c>
      <c r="Y206" s="580">
        <v>0</v>
      </c>
      <c r="Z206" s="579">
        <v>0</v>
      </c>
      <c r="AA206" s="580">
        <v>0</v>
      </c>
      <c r="AB206" s="579">
        <v>0</v>
      </c>
      <c r="AC206" s="581">
        <v>0</v>
      </c>
      <c r="AD206" s="26">
        <v>0</v>
      </c>
      <c r="AE206" s="580">
        <v>0</v>
      </c>
      <c r="AF206" s="587">
        <v>0</v>
      </c>
      <c r="AG206" s="26">
        <v>34018.339999999997</v>
      </c>
      <c r="AH206" s="580">
        <v>0</v>
      </c>
      <c r="AI206" s="587">
        <v>0</v>
      </c>
      <c r="AJ206" s="579">
        <v>0</v>
      </c>
      <c r="AK206" s="580">
        <v>0</v>
      </c>
      <c r="AL206" s="579">
        <v>0</v>
      </c>
      <c r="AM206" s="581">
        <v>0</v>
      </c>
      <c r="AN206" s="587">
        <v>0</v>
      </c>
      <c r="AO206" s="583">
        <v>34018.339999999997</v>
      </c>
      <c r="AP206" s="584">
        <v>0</v>
      </c>
      <c r="AQ206" s="585">
        <v>0</v>
      </c>
      <c r="AR206" s="586">
        <v>0</v>
      </c>
      <c r="AS206" s="583">
        <v>0</v>
      </c>
      <c r="AT206" s="584">
        <v>0</v>
      </c>
      <c r="AU206" s="585">
        <v>0</v>
      </c>
      <c r="AV206" s="587">
        <v>0</v>
      </c>
      <c r="AW206" s="583">
        <v>34018.339999999997</v>
      </c>
      <c r="AX206" s="583">
        <v>0</v>
      </c>
      <c r="AY206" s="585">
        <v>0</v>
      </c>
      <c r="AZ206" s="586">
        <v>0</v>
      </c>
    </row>
    <row r="207" spans="1:52" x14ac:dyDescent="0.25">
      <c r="A207" s="148" t="s">
        <v>8244</v>
      </c>
      <c r="B207" s="148" t="s">
        <v>8245</v>
      </c>
      <c r="C207" s="148" t="s">
        <v>8213</v>
      </c>
      <c r="D207" s="148" t="s">
        <v>8213</v>
      </c>
      <c r="E207" s="148" t="s">
        <v>222</v>
      </c>
      <c r="F207" s="453" t="s">
        <v>17026</v>
      </c>
      <c r="G207" s="453" t="s">
        <v>17023</v>
      </c>
      <c r="H207" s="579">
        <v>0</v>
      </c>
      <c r="I207" s="580">
        <v>0</v>
      </c>
      <c r="J207" s="579">
        <v>0</v>
      </c>
      <c r="K207" s="580">
        <v>0</v>
      </c>
      <c r="L207" s="579">
        <v>0</v>
      </c>
      <c r="M207" s="580">
        <v>0</v>
      </c>
      <c r="N207" s="579">
        <v>0</v>
      </c>
      <c r="O207" s="580">
        <v>0</v>
      </c>
      <c r="P207" s="579">
        <v>0</v>
      </c>
      <c r="Q207" s="580">
        <v>0</v>
      </c>
      <c r="R207" s="579">
        <v>177433.97</v>
      </c>
      <c r="S207" s="580">
        <v>0</v>
      </c>
      <c r="T207" s="587">
        <v>0</v>
      </c>
      <c r="U207" s="579">
        <v>0</v>
      </c>
      <c r="V207" s="580">
        <v>0</v>
      </c>
      <c r="W207" s="587">
        <v>0</v>
      </c>
      <c r="X207" s="579">
        <v>0</v>
      </c>
      <c r="Y207" s="580">
        <v>0</v>
      </c>
      <c r="Z207" s="579">
        <v>0</v>
      </c>
      <c r="AA207" s="580">
        <v>0</v>
      </c>
      <c r="AB207" s="579">
        <v>0</v>
      </c>
      <c r="AC207" s="581">
        <v>0</v>
      </c>
      <c r="AD207" s="26">
        <v>321565.46000000002</v>
      </c>
      <c r="AE207" s="580">
        <v>321565.45999999979</v>
      </c>
      <c r="AF207" s="587">
        <v>0</v>
      </c>
      <c r="AG207" s="26">
        <v>0</v>
      </c>
      <c r="AH207" s="580">
        <v>0</v>
      </c>
      <c r="AI207" s="587">
        <v>0</v>
      </c>
      <c r="AJ207" s="579">
        <v>0</v>
      </c>
      <c r="AK207" s="580">
        <v>0</v>
      </c>
      <c r="AL207" s="579">
        <v>0</v>
      </c>
      <c r="AM207" s="581">
        <v>0</v>
      </c>
      <c r="AN207" s="587">
        <v>0</v>
      </c>
      <c r="AO207" s="583">
        <v>498999.43000000005</v>
      </c>
      <c r="AP207" s="584">
        <v>498999.42999999982</v>
      </c>
      <c r="AQ207" s="585">
        <v>321565.45999999979</v>
      </c>
      <c r="AR207" s="586">
        <v>0</v>
      </c>
      <c r="AS207" s="583">
        <v>0</v>
      </c>
      <c r="AT207" s="584">
        <v>0</v>
      </c>
      <c r="AU207" s="585">
        <v>0</v>
      </c>
      <c r="AV207" s="587">
        <v>0</v>
      </c>
      <c r="AW207" s="583">
        <v>498999.43000000005</v>
      </c>
      <c r="AX207" s="583">
        <v>498999.42999999982</v>
      </c>
      <c r="AY207" s="585">
        <v>321565.45999999979</v>
      </c>
      <c r="AZ207" s="586">
        <v>0</v>
      </c>
    </row>
    <row r="208" spans="1:52" x14ac:dyDescent="0.25">
      <c r="A208" s="148" t="s">
        <v>8244</v>
      </c>
      <c r="B208" s="148" t="s">
        <v>8250</v>
      </c>
      <c r="C208" s="148" t="s">
        <v>8213</v>
      </c>
      <c r="D208" s="148" t="s">
        <v>8213</v>
      </c>
      <c r="E208" s="148" t="s">
        <v>427</v>
      </c>
      <c r="F208" s="453" t="s">
        <v>17026</v>
      </c>
      <c r="G208" s="453" t="s">
        <v>17023</v>
      </c>
      <c r="H208" s="579">
        <v>0</v>
      </c>
      <c r="I208" s="580">
        <v>0</v>
      </c>
      <c r="J208" s="579">
        <v>0</v>
      </c>
      <c r="K208" s="580">
        <v>0</v>
      </c>
      <c r="L208" s="579">
        <v>0</v>
      </c>
      <c r="M208" s="580">
        <v>0</v>
      </c>
      <c r="N208" s="579">
        <v>0</v>
      </c>
      <c r="O208" s="580">
        <v>0</v>
      </c>
      <c r="P208" s="579">
        <v>0</v>
      </c>
      <c r="Q208" s="580">
        <v>0</v>
      </c>
      <c r="R208" s="579">
        <v>0</v>
      </c>
      <c r="S208" s="580">
        <v>0</v>
      </c>
      <c r="T208" s="587">
        <v>0</v>
      </c>
      <c r="U208" s="579">
        <v>0</v>
      </c>
      <c r="V208" s="580">
        <v>0</v>
      </c>
      <c r="W208" s="587">
        <v>0</v>
      </c>
      <c r="X208" s="579">
        <v>0</v>
      </c>
      <c r="Y208" s="580">
        <v>0</v>
      </c>
      <c r="Z208" s="579">
        <v>0</v>
      </c>
      <c r="AA208" s="580">
        <v>0</v>
      </c>
      <c r="AB208" s="579">
        <v>43031427.200000003</v>
      </c>
      <c r="AC208" s="581">
        <v>40072831.32</v>
      </c>
      <c r="AD208" s="26">
        <v>52941.32</v>
      </c>
      <c r="AE208" s="580">
        <v>52941.320000000007</v>
      </c>
      <c r="AF208" s="587">
        <v>0</v>
      </c>
      <c r="AG208" s="26">
        <v>0</v>
      </c>
      <c r="AH208" s="580">
        <v>0</v>
      </c>
      <c r="AI208" s="587">
        <v>0</v>
      </c>
      <c r="AJ208" s="579">
        <v>0</v>
      </c>
      <c r="AK208" s="580">
        <v>0</v>
      </c>
      <c r="AL208" s="579">
        <v>0</v>
      </c>
      <c r="AM208" s="581">
        <v>0</v>
      </c>
      <c r="AN208" s="587">
        <v>0</v>
      </c>
      <c r="AO208" s="583">
        <v>43084368.520000003</v>
      </c>
      <c r="AP208" s="584">
        <v>43084368.520000003</v>
      </c>
      <c r="AQ208" s="585">
        <v>40125772.640000001</v>
      </c>
      <c r="AR208" s="586">
        <v>0</v>
      </c>
      <c r="AS208" s="583">
        <v>0</v>
      </c>
      <c r="AT208" s="584">
        <v>0</v>
      </c>
      <c r="AU208" s="585">
        <v>0</v>
      </c>
      <c r="AV208" s="587">
        <v>0</v>
      </c>
      <c r="AW208" s="583">
        <v>43084368.520000003</v>
      </c>
      <c r="AX208" s="583">
        <v>43084368.520000003</v>
      </c>
      <c r="AY208" s="585">
        <v>40125772.640000001</v>
      </c>
      <c r="AZ208" s="586">
        <v>0</v>
      </c>
    </row>
    <row r="209" spans="1:52" x14ac:dyDescent="0.25">
      <c r="A209" s="148" t="s">
        <v>8244</v>
      </c>
      <c r="B209" s="148" t="s">
        <v>8251</v>
      </c>
      <c r="C209" s="148" t="s">
        <v>8213</v>
      </c>
      <c r="D209" s="148" t="s">
        <v>8213</v>
      </c>
      <c r="E209" s="148" t="s">
        <v>2836</v>
      </c>
      <c r="F209" s="453" t="s">
        <v>17026</v>
      </c>
      <c r="G209" s="453" t="s">
        <v>17023</v>
      </c>
      <c r="H209" s="579">
        <v>0</v>
      </c>
      <c r="I209" s="580">
        <v>0</v>
      </c>
      <c r="J209" s="579">
        <v>0</v>
      </c>
      <c r="K209" s="580">
        <v>0</v>
      </c>
      <c r="L209" s="579">
        <v>0</v>
      </c>
      <c r="M209" s="580">
        <v>0</v>
      </c>
      <c r="N209" s="579">
        <v>0</v>
      </c>
      <c r="O209" s="580">
        <v>0</v>
      </c>
      <c r="P209" s="579">
        <v>0</v>
      </c>
      <c r="Q209" s="580">
        <v>0</v>
      </c>
      <c r="R209" s="579">
        <v>0</v>
      </c>
      <c r="S209" s="580">
        <v>0</v>
      </c>
      <c r="T209" s="587">
        <v>0</v>
      </c>
      <c r="U209" s="579">
        <v>0</v>
      </c>
      <c r="V209" s="580">
        <v>0</v>
      </c>
      <c r="W209" s="587">
        <v>0</v>
      </c>
      <c r="X209" s="579">
        <v>0</v>
      </c>
      <c r="Y209" s="580">
        <v>0</v>
      </c>
      <c r="Z209" s="579">
        <v>0</v>
      </c>
      <c r="AA209" s="580">
        <v>0</v>
      </c>
      <c r="AB209" s="579">
        <v>0</v>
      </c>
      <c r="AC209" s="581">
        <v>0</v>
      </c>
      <c r="AD209" s="26">
        <v>67574.33</v>
      </c>
      <c r="AE209" s="580">
        <v>67574.330000000016</v>
      </c>
      <c r="AF209" s="587">
        <v>0</v>
      </c>
      <c r="AG209" s="26">
        <v>0</v>
      </c>
      <c r="AH209" s="580">
        <v>0</v>
      </c>
      <c r="AI209" s="587">
        <v>0</v>
      </c>
      <c r="AJ209" s="579">
        <v>0</v>
      </c>
      <c r="AK209" s="580">
        <v>0</v>
      </c>
      <c r="AL209" s="579">
        <v>0</v>
      </c>
      <c r="AM209" s="581">
        <v>0</v>
      </c>
      <c r="AN209" s="587">
        <v>0</v>
      </c>
      <c r="AO209" s="583">
        <v>67574.33</v>
      </c>
      <c r="AP209" s="584">
        <v>67574.330000000016</v>
      </c>
      <c r="AQ209" s="585">
        <v>67574.330000000016</v>
      </c>
      <c r="AR209" s="586">
        <v>0</v>
      </c>
      <c r="AS209" s="583">
        <v>0</v>
      </c>
      <c r="AT209" s="584">
        <v>0</v>
      </c>
      <c r="AU209" s="585">
        <v>0</v>
      </c>
      <c r="AV209" s="587">
        <v>0</v>
      </c>
      <c r="AW209" s="583">
        <v>67574.33</v>
      </c>
      <c r="AX209" s="583">
        <v>67574.330000000016</v>
      </c>
      <c r="AY209" s="585">
        <v>67574.330000000016</v>
      </c>
      <c r="AZ209" s="586">
        <v>0</v>
      </c>
    </row>
    <row r="210" spans="1:52" x14ac:dyDescent="0.25">
      <c r="A210" s="148" t="s">
        <v>8244</v>
      </c>
      <c r="B210" s="148" t="s">
        <v>8264</v>
      </c>
      <c r="C210" s="148" t="s">
        <v>8213</v>
      </c>
      <c r="D210" s="148" t="s">
        <v>8213</v>
      </c>
      <c r="E210" s="148" t="s">
        <v>2838</v>
      </c>
      <c r="F210" s="453" t="s">
        <v>17026</v>
      </c>
      <c r="G210" s="453" t="s">
        <v>17023</v>
      </c>
      <c r="H210" s="579">
        <v>0</v>
      </c>
      <c r="I210" s="580">
        <v>0</v>
      </c>
      <c r="J210" s="579">
        <v>0</v>
      </c>
      <c r="K210" s="580">
        <v>0</v>
      </c>
      <c r="L210" s="579">
        <v>0</v>
      </c>
      <c r="M210" s="580">
        <v>0</v>
      </c>
      <c r="N210" s="579">
        <v>0</v>
      </c>
      <c r="O210" s="580">
        <v>0</v>
      </c>
      <c r="P210" s="579">
        <v>0</v>
      </c>
      <c r="Q210" s="580">
        <v>0</v>
      </c>
      <c r="R210" s="579">
        <v>0</v>
      </c>
      <c r="S210" s="580">
        <v>0</v>
      </c>
      <c r="T210" s="587">
        <v>0</v>
      </c>
      <c r="U210" s="579">
        <v>0</v>
      </c>
      <c r="V210" s="580">
        <v>0</v>
      </c>
      <c r="W210" s="587">
        <v>0</v>
      </c>
      <c r="X210" s="579">
        <v>0</v>
      </c>
      <c r="Y210" s="580">
        <v>0</v>
      </c>
      <c r="Z210" s="579">
        <v>0</v>
      </c>
      <c r="AA210" s="580">
        <v>0</v>
      </c>
      <c r="AB210" s="579">
        <v>0</v>
      </c>
      <c r="AC210" s="581">
        <v>0</v>
      </c>
      <c r="AD210" s="26">
        <v>288971.57</v>
      </c>
      <c r="AE210" s="580">
        <v>288971.57000000007</v>
      </c>
      <c r="AF210" s="587">
        <v>0</v>
      </c>
      <c r="AG210" s="26">
        <v>0</v>
      </c>
      <c r="AH210" s="580">
        <v>0</v>
      </c>
      <c r="AI210" s="587">
        <v>0</v>
      </c>
      <c r="AJ210" s="579">
        <v>0</v>
      </c>
      <c r="AK210" s="580">
        <v>0</v>
      </c>
      <c r="AL210" s="579">
        <v>0</v>
      </c>
      <c r="AM210" s="581">
        <v>0</v>
      </c>
      <c r="AN210" s="587">
        <v>0</v>
      </c>
      <c r="AO210" s="583">
        <v>288971.57</v>
      </c>
      <c r="AP210" s="584">
        <v>288971.57000000007</v>
      </c>
      <c r="AQ210" s="585">
        <v>288971.57000000007</v>
      </c>
      <c r="AR210" s="586">
        <v>0</v>
      </c>
      <c r="AS210" s="583">
        <v>0</v>
      </c>
      <c r="AT210" s="584">
        <v>0</v>
      </c>
      <c r="AU210" s="585">
        <v>0</v>
      </c>
      <c r="AV210" s="587">
        <v>0</v>
      </c>
      <c r="AW210" s="583">
        <v>288971.57</v>
      </c>
      <c r="AX210" s="583">
        <v>288971.57000000007</v>
      </c>
      <c r="AY210" s="585">
        <v>288971.57000000007</v>
      </c>
      <c r="AZ210" s="586">
        <v>0</v>
      </c>
    </row>
    <row r="211" spans="1:52" x14ac:dyDescent="0.25">
      <c r="A211" s="148" t="s">
        <v>8244</v>
      </c>
      <c r="B211" s="148" t="s">
        <v>8275</v>
      </c>
      <c r="C211" s="148" t="s">
        <v>8213</v>
      </c>
      <c r="D211" s="148" t="s">
        <v>8213</v>
      </c>
      <c r="E211" s="148" t="s">
        <v>8442</v>
      </c>
      <c r="F211" s="453" t="s">
        <v>17026</v>
      </c>
      <c r="G211" s="453" t="s">
        <v>17023</v>
      </c>
      <c r="H211" s="579">
        <v>0</v>
      </c>
      <c r="I211" s="580">
        <v>0</v>
      </c>
      <c r="J211" s="579">
        <v>0</v>
      </c>
      <c r="K211" s="580">
        <v>0</v>
      </c>
      <c r="L211" s="579">
        <v>0</v>
      </c>
      <c r="M211" s="580">
        <v>0</v>
      </c>
      <c r="N211" s="579">
        <v>0</v>
      </c>
      <c r="O211" s="580">
        <v>0</v>
      </c>
      <c r="P211" s="579">
        <v>0</v>
      </c>
      <c r="Q211" s="580">
        <v>0</v>
      </c>
      <c r="R211" s="579">
        <v>1395135.56</v>
      </c>
      <c r="S211" s="580">
        <v>1209650.32</v>
      </c>
      <c r="T211" s="587">
        <v>0</v>
      </c>
      <c r="U211" s="579">
        <v>0</v>
      </c>
      <c r="V211" s="580">
        <v>0</v>
      </c>
      <c r="W211" s="587">
        <v>0</v>
      </c>
      <c r="X211" s="579">
        <v>0</v>
      </c>
      <c r="Y211" s="580">
        <v>0</v>
      </c>
      <c r="Z211" s="579">
        <v>0</v>
      </c>
      <c r="AA211" s="580">
        <v>0</v>
      </c>
      <c r="AB211" s="579">
        <v>0</v>
      </c>
      <c r="AC211" s="581">
        <v>0</v>
      </c>
      <c r="AD211" s="26">
        <v>0</v>
      </c>
      <c r="AE211" s="580">
        <v>0</v>
      </c>
      <c r="AF211" s="587">
        <v>0</v>
      </c>
      <c r="AG211" s="26">
        <v>0</v>
      </c>
      <c r="AH211" s="580">
        <v>0</v>
      </c>
      <c r="AI211" s="587">
        <v>0</v>
      </c>
      <c r="AJ211" s="579">
        <v>912991.08</v>
      </c>
      <c r="AK211" s="580">
        <v>912991.08000000007</v>
      </c>
      <c r="AL211" s="579">
        <v>6194650</v>
      </c>
      <c r="AM211" s="581">
        <v>1139496.3</v>
      </c>
      <c r="AN211" s="587">
        <v>0</v>
      </c>
      <c r="AO211" s="583">
        <v>1395135.56</v>
      </c>
      <c r="AP211" s="584">
        <v>1209650.32</v>
      </c>
      <c r="AQ211" s="585">
        <v>1209650.32</v>
      </c>
      <c r="AR211" s="586">
        <v>0</v>
      </c>
      <c r="AS211" s="583">
        <v>7107641.0800000001</v>
      </c>
      <c r="AT211" s="584">
        <v>7107641.0800000001</v>
      </c>
      <c r="AU211" s="585">
        <v>2052487.3800000001</v>
      </c>
      <c r="AV211" s="587">
        <v>0</v>
      </c>
      <c r="AW211" s="583">
        <v>8502776.6400000006</v>
      </c>
      <c r="AX211" s="583">
        <v>8317291.4000000004</v>
      </c>
      <c r="AY211" s="585">
        <v>3262137.7</v>
      </c>
      <c r="AZ211" s="586">
        <v>0</v>
      </c>
    </row>
    <row r="212" spans="1:52" x14ac:dyDescent="0.25">
      <c r="A212" s="148" t="s">
        <v>8244</v>
      </c>
      <c r="B212" s="148" t="s">
        <v>8465</v>
      </c>
      <c r="C212" s="148" t="s">
        <v>8213</v>
      </c>
      <c r="D212" s="148" t="s">
        <v>8213</v>
      </c>
      <c r="E212" s="148" t="s">
        <v>2849</v>
      </c>
      <c r="F212" s="453" t="s">
        <v>17026</v>
      </c>
      <c r="G212" s="453" t="s">
        <v>17023</v>
      </c>
      <c r="H212" s="579">
        <v>0</v>
      </c>
      <c r="I212" s="580">
        <v>0</v>
      </c>
      <c r="J212" s="579">
        <v>0</v>
      </c>
      <c r="K212" s="580">
        <v>0</v>
      </c>
      <c r="L212" s="579">
        <v>0</v>
      </c>
      <c r="M212" s="580">
        <v>0</v>
      </c>
      <c r="N212" s="579">
        <v>0</v>
      </c>
      <c r="O212" s="580">
        <v>0</v>
      </c>
      <c r="P212" s="579">
        <v>0</v>
      </c>
      <c r="Q212" s="580">
        <v>0</v>
      </c>
      <c r="R212" s="579">
        <v>0</v>
      </c>
      <c r="S212" s="580">
        <v>0</v>
      </c>
      <c r="T212" s="587">
        <v>0</v>
      </c>
      <c r="U212" s="579">
        <v>0</v>
      </c>
      <c r="V212" s="580">
        <v>0</v>
      </c>
      <c r="W212" s="587">
        <v>0</v>
      </c>
      <c r="X212" s="579">
        <v>0</v>
      </c>
      <c r="Y212" s="580">
        <v>0</v>
      </c>
      <c r="Z212" s="579">
        <v>0</v>
      </c>
      <c r="AA212" s="580">
        <v>0</v>
      </c>
      <c r="AB212" s="579">
        <v>165923.44</v>
      </c>
      <c r="AC212" s="581">
        <v>165923.44</v>
      </c>
      <c r="AD212" s="26">
        <v>0</v>
      </c>
      <c r="AE212" s="580">
        <v>0</v>
      </c>
      <c r="AF212" s="587">
        <v>0</v>
      </c>
      <c r="AG212" s="26">
        <v>0</v>
      </c>
      <c r="AH212" s="580">
        <v>0</v>
      </c>
      <c r="AI212" s="587">
        <v>0</v>
      </c>
      <c r="AJ212" s="579">
        <v>0</v>
      </c>
      <c r="AK212" s="580">
        <v>0</v>
      </c>
      <c r="AL212" s="579">
        <v>0</v>
      </c>
      <c r="AM212" s="581">
        <v>0</v>
      </c>
      <c r="AN212" s="587">
        <v>0</v>
      </c>
      <c r="AO212" s="583">
        <v>165923.44</v>
      </c>
      <c r="AP212" s="584">
        <v>165923.44</v>
      </c>
      <c r="AQ212" s="585">
        <v>165923.44</v>
      </c>
      <c r="AR212" s="586">
        <v>0</v>
      </c>
      <c r="AS212" s="583">
        <v>0</v>
      </c>
      <c r="AT212" s="584">
        <v>0</v>
      </c>
      <c r="AU212" s="585">
        <v>0</v>
      </c>
      <c r="AV212" s="587">
        <v>0</v>
      </c>
      <c r="AW212" s="583">
        <v>165923.44</v>
      </c>
      <c r="AX212" s="583">
        <v>165923.44</v>
      </c>
      <c r="AY212" s="585">
        <v>165923.44</v>
      </c>
      <c r="AZ212" s="586">
        <v>0</v>
      </c>
    </row>
    <row r="213" spans="1:52" x14ac:dyDescent="0.25">
      <c r="A213" s="148" t="s">
        <v>8244</v>
      </c>
      <c r="B213" s="148" t="s">
        <v>8821</v>
      </c>
      <c r="C213" s="148" t="s">
        <v>8213</v>
      </c>
      <c r="D213" s="148" t="s">
        <v>8213</v>
      </c>
      <c r="E213" s="148" t="s">
        <v>2853</v>
      </c>
      <c r="F213" s="453" t="s">
        <v>17026</v>
      </c>
      <c r="G213" s="453" t="s">
        <v>17023</v>
      </c>
      <c r="H213" s="579">
        <v>0</v>
      </c>
      <c r="I213" s="580">
        <v>0</v>
      </c>
      <c r="J213" s="579">
        <v>0</v>
      </c>
      <c r="K213" s="580">
        <v>0</v>
      </c>
      <c r="L213" s="579">
        <v>0</v>
      </c>
      <c r="M213" s="580">
        <v>0</v>
      </c>
      <c r="N213" s="579">
        <v>0</v>
      </c>
      <c r="O213" s="580">
        <v>0</v>
      </c>
      <c r="P213" s="579">
        <v>0</v>
      </c>
      <c r="Q213" s="580">
        <v>0</v>
      </c>
      <c r="R213" s="579">
        <v>0</v>
      </c>
      <c r="S213" s="580">
        <v>0</v>
      </c>
      <c r="T213" s="587">
        <v>0</v>
      </c>
      <c r="U213" s="579">
        <v>0</v>
      </c>
      <c r="V213" s="580">
        <v>0</v>
      </c>
      <c r="W213" s="587">
        <v>0</v>
      </c>
      <c r="X213" s="579">
        <v>0</v>
      </c>
      <c r="Y213" s="580">
        <v>0</v>
      </c>
      <c r="Z213" s="579">
        <v>0</v>
      </c>
      <c r="AA213" s="580">
        <v>0</v>
      </c>
      <c r="AB213" s="579">
        <v>0</v>
      </c>
      <c r="AC213" s="581">
        <v>0</v>
      </c>
      <c r="AD213" s="26">
        <v>133189.26999999999</v>
      </c>
      <c r="AE213" s="580">
        <v>133189.27000000002</v>
      </c>
      <c r="AF213" s="587">
        <v>0</v>
      </c>
      <c r="AG213" s="26">
        <v>0</v>
      </c>
      <c r="AH213" s="580">
        <v>0</v>
      </c>
      <c r="AI213" s="587">
        <v>0</v>
      </c>
      <c r="AJ213" s="579">
        <v>0</v>
      </c>
      <c r="AK213" s="580">
        <v>0</v>
      </c>
      <c r="AL213" s="579">
        <v>0</v>
      </c>
      <c r="AM213" s="581">
        <v>0</v>
      </c>
      <c r="AN213" s="587">
        <v>0</v>
      </c>
      <c r="AO213" s="583">
        <v>133189.26999999999</v>
      </c>
      <c r="AP213" s="584">
        <v>133189.27000000002</v>
      </c>
      <c r="AQ213" s="585">
        <v>133189.27000000002</v>
      </c>
      <c r="AR213" s="586">
        <v>0</v>
      </c>
      <c r="AS213" s="583">
        <v>0</v>
      </c>
      <c r="AT213" s="584">
        <v>0</v>
      </c>
      <c r="AU213" s="585">
        <v>0</v>
      </c>
      <c r="AV213" s="587">
        <v>0</v>
      </c>
      <c r="AW213" s="583">
        <v>133189.26999999999</v>
      </c>
      <c r="AX213" s="583">
        <v>133189.27000000002</v>
      </c>
      <c r="AY213" s="585">
        <v>133189.27000000002</v>
      </c>
      <c r="AZ213" s="586">
        <v>0</v>
      </c>
    </row>
    <row r="214" spans="1:52" x14ac:dyDescent="0.25">
      <c r="A214" s="148" t="s">
        <v>8244</v>
      </c>
      <c r="B214" s="148" t="s">
        <v>8276</v>
      </c>
      <c r="C214" s="148" t="s">
        <v>8213</v>
      </c>
      <c r="D214" s="148" t="s">
        <v>8213</v>
      </c>
      <c r="E214" s="148" t="s">
        <v>2862</v>
      </c>
      <c r="F214" s="453" t="s">
        <v>17026</v>
      </c>
      <c r="G214" s="453" t="s">
        <v>17023</v>
      </c>
      <c r="H214" s="579">
        <v>0</v>
      </c>
      <c r="I214" s="580">
        <v>0</v>
      </c>
      <c r="J214" s="579">
        <v>0</v>
      </c>
      <c r="K214" s="580">
        <v>0</v>
      </c>
      <c r="L214" s="579">
        <v>0</v>
      </c>
      <c r="M214" s="580">
        <v>0</v>
      </c>
      <c r="N214" s="579">
        <v>0</v>
      </c>
      <c r="O214" s="580">
        <v>0</v>
      </c>
      <c r="P214" s="579">
        <v>0</v>
      </c>
      <c r="Q214" s="580">
        <v>0</v>
      </c>
      <c r="R214" s="579">
        <v>7021314.4100000001</v>
      </c>
      <c r="S214" s="580">
        <v>5435437.7699999986</v>
      </c>
      <c r="T214" s="587">
        <v>0</v>
      </c>
      <c r="U214" s="579">
        <v>1327944.3799999999</v>
      </c>
      <c r="V214" s="580">
        <v>1327944.3799999999</v>
      </c>
      <c r="W214" s="587">
        <v>0</v>
      </c>
      <c r="X214" s="579">
        <v>9058874.6699999999</v>
      </c>
      <c r="Y214" s="580">
        <v>0</v>
      </c>
      <c r="Z214" s="579">
        <v>0</v>
      </c>
      <c r="AA214" s="580">
        <v>0</v>
      </c>
      <c r="AB214" s="579">
        <v>0</v>
      </c>
      <c r="AC214" s="581">
        <v>0</v>
      </c>
      <c r="AD214" s="26">
        <v>0</v>
      </c>
      <c r="AE214" s="580">
        <v>0</v>
      </c>
      <c r="AF214" s="587">
        <v>0</v>
      </c>
      <c r="AG214" s="26">
        <v>0</v>
      </c>
      <c r="AH214" s="580">
        <v>0</v>
      </c>
      <c r="AI214" s="587">
        <v>0</v>
      </c>
      <c r="AJ214" s="579">
        <v>0</v>
      </c>
      <c r="AK214" s="580">
        <v>0</v>
      </c>
      <c r="AL214" s="579">
        <v>0</v>
      </c>
      <c r="AM214" s="581">
        <v>0</v>
      </c>
      <c r="AN214" s="587">
        <v>0</v>
      </c>
      <c r="AO214" s="583">
        <v>17408133.460000001</v>
      </c>
      <c r="AP214" s="584">
        <v>17397280.300000001</v>
      </c>
      <c r="AQ214" s="585">
        <v>6763382.1499999985</v>
      </c>
      <c r="AR214" s="586">
        <v>0</v>
      </c>
      <c r="AS214" s="583">
        <v>0</v>
      </c>
      <c r="AT214" s="584">
        <v>0</v>
      </c>
      <c r="AU214" s="585">
        <v>0</v>
      </c>
      <c r="AV214" s="587">
        <v>0</v>
      </c>
      <c r="AW214" s="583">
        <v>17408133.460000001</v>
      </c>
      <c r="AX214" s="583">
        <v>17397280.300000001</v>
      </c>
      <c r="AY214" s="585">
        <v>6763382.1499999985</v>
      </c>
      <c r="AZ214" s="586">
        <v>0</v>
      </c>
    </row>
    <row r="215" spans="1:52" x14ac:dyDescent="0.25">
      <c r="A215" s="148" t="s">
        <v>8244</v>
      </c>
      <c r="B215" s="148" t="s">
        <v>8252</v>
      </c>
      <c r="C215" s="148" t="s">
        <v>8213</v>
      </c>
      <c r="D215" s="148" t="s">
        <v>8213</v>
      </c>
      <c r="E215" s="148" t="s">
        <v>17197</v>
      </c>
      <c r="F215" s="453" t="s">
        <v>17026</v>
      </c>
      <c r="G215" s="453" t="s">
        <v>17023</v>
      </c>
      <c r="H215" s="579">
        <v>0</v>
      </c>
      <c r="I215" s="580">
        <v>0</v>
      </c>
      <c r="J215" s="579">
        <v>0</v>
      </c>
      <c r="K215" s="580">
        <v>0</v>
      </c>
      <c r="L215" s="579">
        <v>0</v>
      </c>
      <c r="M215" s="580">
        <v>0</v>
      </c>
      <c r="N215" s="579">
        <v>0</v>
      </c>
      <c r="O215" s="580">
        <v>0</v>
      </c>
      <c r="P215" s="579">
        <v>0</v>
      </c>
      <c r="Q215" s="580">
        <v>0</v>
      </c>
      <c r="R215" s="579">
        <v>0</v>
      </c>
      <c r="S215" s="580">
        <v>0</v>
      </c>
      <c r="T215" s="587">
        <v>0</v>
      </c>
      <c r="U215" s="579">
        <v>0</v>
      </c>
      <c r="V215" s="580">
        <v>0</v>
      </c>
      <c r="W215" s="587">
        <v>0</v>
      </c>
      <c r="X215" s="579">
        <v>0</v>
      </c>
      <c r="Y215" s="580">
        <v>0</v>
      </c>
      <c r="Z215" s="579">
        <v>0</v>
      </c>
      <c r="AA215" s="580">
        <v>0</v>
      </c>
      <c r="AB215" s="579">
        <v>0</v>
      </c>
      <c r="AC215" s="581">
        <v>0</v>
      </c>
      <c r="AD215" s="26">
        <v>1672780.24</v>
      </c>
      <c r="AE215" s="580">
        <v>1672780.2399999991</v>
      </c>
      <c r="AF215" s="587">
        <v>0</v>
      </c>
      <c r="AG215" s="26">
        <v>0</v>
      </c>
      <c r="AH215" s="580">
        <v>0</v>
      </c>
      <c r="AI215" s="587">
        <v>0</v>
      </c>
      <c r="AJ215" s="579">
        <v>0</v>
      </c>
      <c r="AK215" s="580">
        <v>0</v>
      </c>
      <c r="AL215" s="579">
        <v>0</v>
      </c>
      <c r="AM215" s="581">
        <v>0</v>
      </c>
      <c r="AN215" s="587">
        <v>0</v>
      </c>
      <c r="AO215" s="583">
        <v>1672780.24</v>
      </c>
      <c r="AP215" s="584">
        <v>1672780.2399999991</v>
      </c>
      <c r="AQ215" s="585">
        <v>1672780.2399999991</v>
      </c>
      <c r="AR215" s="586">
        <v>0</v>
      </c>
      <c r="AS215" s="583">
        <v>0</v>
      </c>
      <c r="AT215" s="584">
        <v>0</v>
      </c>
      <c r="AU215" s="585">
        <v>0</v>
      </c>
      <c r="AV215" s="587">
        <v>0</v>
      </c>
      <c r="AW215" s="583">
        <v>1672780.24</v>
      </c>
      <c r="AX215" s="583">
        <v>1672780.2399999991</v>
      </c>
      <c r="AY215" s="585">
        <v>1672780.2399999991</v>
      </c>
      <c r="AZ215" s="586">
        <v>0</v>
      </c>
    </row>
    <row r="216" spans="1:52" x14ac:dyDescent="0.25">
      <c r="A216" s="148" t="s">
        <v>8377</v>
      </c>
      <c r="B216" s="148" t="s">
        <v>8369</v>
      </c>
      <c r="C216" s="148" t="s">
        <v>8213</v>
      </c>
      <c r="D216" s="148" t="s">
        <v>8213</v>
      </c>
      <c r="E216" s="148" t="s">
        <v>4473</v>
      </c>
      <c r="F216" s="453" t="s">
        <v>23</v>
      </c>
      <c r="G216" s="453" t="s">
        <v>23</v>
      </c>
      <c r="H216" s="579">
        <v>0</v>
      </c>
      <c r="I216" s="580">
        <v>0</v>
      </c>
      <c r="J216" s="579">
        <v>0</v>
      </c>
      <c r="K216" s="580">
        <v>0</v>
      </c>
      <c r="L216" s="579">
        <v>0</v>
      </c>
      <c r="M216" s="580">
        <v>0</v>
      </c>
      <c r="N216" s="579">
        <v>0</v>
      </c>
      <c r="O216" s="580">
        <v>0</v>
      </c>
      <c r="P216" s="579">
        <v>0</v>
      </c>
      <c r="Q216" s="580">
        <v>0</v>
      </c>
      <c r="R216" s="579">
        <v>0</v>
      </c>
      <c r="S216" s="580">
        <v>0</v>
      </c>
      <c r="T216" s="587">
        <v>0</v>
      </c>
      <c r="U216" s="579">
        <v>0</v>
      </c>
      <c r="V216" s="580">
        <v>0</v>
      </c>
      <c r="W216" s="587">
        <v>0</v>
      </c>
      <c r="X216" s="579">
        <v>0</v>
      </c>
      <c r="Y216" s="580">
        <v>0</v>
      </c>
      <c r="Z216" s="579">
        <v>0</v>
      </c>
      <c r="AA216" s="580">
        <v>0</v>
      </c>
      <c r="AB216" s="579">
        <v>573320.17000000004</v>
      </c>
      <c r="AC216" s="581">
        <v>373223.69</v>
      </c>
      <c r="AD216" s="26">
        <v>663291.03</v>
      </c>
      <c r="AE216" s="580">
        <v>663291.03000000096</v>
      </c>
      <c r="AF216" s="587">
        <v>4994.1900000000005</v>
      </c>
      <c r="AG216" s="26">
        <v>8816.81</v>
      </c>
      <c r="AH216" s="580">
        <v>0</v>
      </c>
      <c r="AI216" s="587">
        <v>0</v>
      </c>
      <c r="AJ216" s="579">
        <v>0</v>
      </c>
      <c r="AK216" s="580">
        <v>0</v>
      </c>
      <c r="AL216" s="579">
        <v>0</v>
      </c>
      <c r="AM216" s="581">
        <v>0</v>
      </c>
      <c r="AN216" s="587">
        <v>0</v>
      </c>
      <c r="AO216" s="583">
        <v>1245428.0100000002</v>
      </c>
      <c r="AP216" s="584">
        <v>1086232.060000001</v>
      </c>
      <c r="AQ216" s="585">
        <v>1036514.7200000009</v>
      </c>
      <c r="AR216" s="586">
        <v>4994.1900000000005</v>
      </c>
      <c r="AS216" s="583">
        <v>0</v>
      </c>
      <c r="AT216" s="584">
        <v>0</v>
      </c>
      <c r="AU216" s="585">
        <v>0</v>
      </c>
      <c r="AV216" s="587">
        <v>0</v>
      </c>
      <c r="AW216" s="583">
        <v>1245428.0100000002</v>
      </c>
      <c r="AX216" s="583">
        <v>1086232.060000001</v>
      </c>
      <c r="AY216" s="585">
        <v>1036514.7200000009</v>
      </c>
      <c r="AZ216" s="586">
        <v>4994.1900000000005</v>
      </c>
    </row>
    <row r="217" spans="1:52" x14ac:dyDescent="0.25">
      <c r="A217" s="148" t="s">
        <v>8377</v>
      </c>
      <c r="B217" s="148" t="s">
        <v>8384</v>
      </c>
      <c r="C217" s="148" t="s">
        <v>8213</v>
      </c>
      <c r="D217" s="148" t="s">
        <v>8213</v>
      </c>
      <c r="E217" s="148" t="s">
        <v>8486</v>
      </c>
      <c r="F217" s="453" t="s">
        <v>23</v>
      </c>
      <c r="G217" s="453" t="s">
        <v>23</v>
      </c>
      <c r="H217" s="579">
        <v>0</v>
      </c>
      <c r="I217" s="580">
        <v>0</v>
      </c>
      <c r="J217" s="579">
        <v>0</v>
      </c>
      <c r="K217" s="580">
        <v>0</v>
      </c>
      <c r="L217" s="579">
        <v>0</v>
      </c>
      <c r="M217" s="580">
        <v>0</v>
      </c>
      <c r="N217" s="579">
        <v>0</v>
      </c>
      <c r="O217" s="580">
        <v>0</v>
      </c>
      <c r="P217" s="579">
        <v>0</v>
      </c>
      <c r="Q217" s="580">
        <v>0</v>
      </c>
      <c r="R217" s="579">
        <v>863506.42</v>
      </c>
      <c r="S217" s="580">
        <v>863506.42</v>
      </c>
      <c r="T217" s="587">
        <v>0</v>
      </c>
      <c r="U217" s="579">
        <v>0</v>
      </c>
      <c r="V217" s="580">
        <v>0</v>
      </c>
      <c r="W217" s="587">
        <v>0</v>
      </c>
      <c r="X217" s="579">
        <v>0</v>
      </c>
      <c r="Y217" s="580">
        <v>0</v>
      </c>
      <c r="Z217" s="579">
        <v>0</v>
      </c>
      <c r="AA217" s="580">
        <v>0</v>
      </c>
      <c r="AB217" s="579">
        <v>0</v>
      </c>
      <c r="AC217" s="581">
        <v>0</v>
      </c>
      <c r="AD217" s="26">
        <v>0</v>
      </c>
      <c r="AE217" s="580">
        <v>0</v>
      </c>
      <c r="AF217" s="587">
        <v>0</v>
      </c>
      <c r="AG217" s="26">
        <v>0</v>
      </c>
      <c r="AH217" s="580">
        <v>0</v>
      </c>
      <c r="AI217" s="587">
        <v>0</v>
      </c>
      <c r="AJ217" s="579">
        <v>0</v>
      </c>
      <c r="AK217" s="580">
        <v>0</v>
      </c>
      <c r="AL217" s="579">
        <v>0</v>
      </c>
      <c r="AM217" s="581">
        <v>0</v>
      </c>
      <c r="AN217" s="587">
        <v>0</v>
      </c>
      <c r="AO217" s="583">
        <v>863506.42</v>
      </c>
      <c r="AP217" s="584">
        <v>863506.42</v>
      </c>
      <c r="AQ217" s="585">
        <v>863506.42</v>
      </c>
      <c r="AR217" s="586">
        <v>0</v>
      </c>
      <c r="AS217" s="583">
        <v>0</v>
      </c>
      <c r="AT217" s="584">
        <v>0</v>
      </c>
      <c r="AU217" s="585">
        <v>0</v>
      </c>
      <c r="AV217" s="587">
        <v>0</v>
      </c>
      <c r="AW217" s="583">
        <v>863506.42</v>
      </c>
      <c r="AX217" s="583">
        <v>863506.42</v>
      </c>
      <c r="AY217" s="585">
        <v>863506.42</v>
      </c>
      <c r="AZ217" s="586">
        <v>0</v>
      </c>
    </row>
    <row r="218" spans="1:52" x14ac:dyDescent="0.25">
      <c r="A218" s="148" t="s">
        <v>8377</v>
      </c>
      <c r="B218" s="148" t="s">
        <v>8227</v>
      </c>
      <c r="C218" s="148" t="s">
        <v>8213</v>
      </c>
      <c r="D218" s="148" t="s">
        <v>8213</v>
      </c>
      <c r="E218" s="148" t="s">
        <v>17137</v>
      </c>
      <c r="F218" s="453" t="s">
        <v>23</v>
      </c>
      <c r="G218" s="453" t="s">
        <v>23</v>
      </c>
      <c r="H218" s="579">
        <v>0</v>
      </c>
      <c r="I218" s="580">
        <v>0</v>
      </c>
      <c r="J218" s="579">
        <v>0</v>
      </c>
      <c r="K218" s="580">
        <v>0</v>
      </c>
      <c r="L218" s="579">
        <v>0</v>
      </c>
      <c r="M218" s="580">
        <v>0</v>
      </c>
      <c r="N218" s="579">
        <v>0</v>
      </c>
      <c r="O218" s="580">
        <v>0</v>
      </c>
      <c r="P218" s="579">
        <v>0</v>
      </c>
      <c r="Q218" s="580">
        <v>0</v>
      </c>
      <c r="R218" s="579">
        <v>628394.49</v>
      </c>
      <c r="S218" s="580">
        <v>628394.49</v>
      </c>
      <c r="T218" s="587">
        <v>0</v>
      </c>
      <c r="U218" s="579">
        <v>825652.06</v>
      </c>
      <c r="V218" s="580">
        <v>825652.06</v>
      </c>
      <c r="W218" s="587">
        <v>0</v>
      </c>
      <c r="X218" s="579">
        <v>0</v>
      </c>
      <c r="Y218" s="580">
        <v>0</v>
      </c>
      <c r="Z218" s="579">
        <v>0</v>
      </c>
      <c r="AA218" s="580">
        <v>0</v>
      </c>
      <c r="AB218" s="579">
        <v>2195863.17</v>
      </c>
      <c r="AC218" s="581">
        <v>2108191.5999999996</v>
      </c>
      <c r="AD218" s="26">
        <v>232758.71</v>
      </c>
      <c r="AE218" s="580">
        <v>232758.71000000005</v>
      </c>
      <c r="AF218" s="587">
        <v>0</v>
      </c>
      <c r="AG218" s="26">
        <v>0</v>
      </c>
      <c r="AH218" s="580">
        <v>0</v>
      </c>
      <c r="AI218" s="587">
        <v>0</v>
      </c>
      <c r="AJ218" s="579">
        <v>0</v>
      </c>
      <c r="AK218" s="580">
        <v>0</v>
      </c>
      <c r="AL218" s="579">
        <v>0</v>
      </c>
      <c r="AM218" s="581">
        <v>0</v>
      </c>
      <c r="AN218" s="587">
        <v>0</v>
      </c>
      <c r="AO218" s="583">
        <v>3882668.4299999997</v>
      </c>
      <c r="AP218" s="584">
        <v>3882668.43</v>
      </c>
      <c r="AQ218" s="585">
        <v>3794996.8599999994</v>
      </c>
      <c r="AR218" s="586">
        <v>0</v>
      </c>
      <c r="AS218" s="583">
        <v>0</v>
      </c>
      <c r="AT218" s="584">
        <v>0</v>
      </c>
      <c r="AU218" s="585">
        <v>0</v>
      </c>
      <c r="AV218" s="587">
        <v>0</v>
      </c>
      <c r="AW218" s="583">
        <v>3882668.4299999997</v>
      </c>
      <c r="AX218" s="583">
        <v>3882668.43</v>
      </c>
      <c r="AY218" s="585">
        <v>3794996.8599999994</v>
      </c>
      <c r="AZ218" s="586">
        <v>0</v>
      </c>
    </row>
    <row r="219" spans="1:52" x14ac:dyDescent="0.25">
      <c r="A219" s="148" t="s">
        <v>8377</v>
      </c>
      <c r="B219" s="148" t="s">
        <v>8381</v>
      </c>
      <c r="C219" s="148" t="s">
        <v>8213</v>
      </c>
      <c r="D219" s="148" t="s">
        <v>8213</v>
      </c>
      <c r="E219" s="148" t="s">
        <v>4474</v>
      </c>
      <c r="F219" s="453" t="s">
        <v>23</v>
      </c>
      <c r="G219" s="453" t="s">
        <v>23</v>
      </c>
      <c r="H219" s="579">
        <v>373300.38</v>
      </c>
      <c r="I219" s="580">
        <v>279252.05000000005</v>
      </c>
      <c r="J219" s="579">
        <v>0</v>
      </c>
      <c r="K219" s="580">
        <v>0</v>
      </c>
      <c r="L219" s="579">
        <v>0</v>
      </c>
      <c r="M219" s="580">
        <v>0</v>
      </c>
      <c r="N219" s="579">
        <v>0</v>
      </c>
      <c r="O219" s="580">
        <v>0</v>
      </c>
      <c r="P219" s="579">
        <v>0</v>
      </c>
      <c r="Q219" s="580">
        <v>0</v>
      </c>
      <c r="R219" s="579">
        <v>0</v>
      </c>
      <c r="S219" s="580">
        <v>0</v>
      </c>
      <c r="T219" s="587">
        <v>0</v>
      </c>
      <c r="U219" s="579">
        <v>0</v>
      </c>
      <c r="V219" s="580">
        <v>0</v>
      </c>
      <c r="W219" s="587">
        <v>0</v>
      </c>
      <c r="X219" s="579">
        <v>0</v>
      </c>
      <c r="Y219" s="580">
        <v>0</v>
      </c>
      <c r="Z219" s="579">
        <v>0</v>
      </c>
      <c r="AA219" s="580">
        <v>0</v>
      </c>
      <c r="AB219" s="579">
        <v>0</v>
      </c>
      <c r="AC219" s="581">
        <v>0</v>
      </c>
      <c r="AD219" s="26">
        <v>0</v>
      </c>
      <c r="AE219" s="580">
        <v>0</v>
      </c>
      <c r="AF219" s="587">
        <v>0</v>
      </c>
      <c r="AG219" s="26">
        <v>0</v>
      </c>
      <c r="AH219" s="580">
        <v>0</v>
      </c>
      <c r="AI219" s="587">
        <v>0</v>
      </c>
      <c r="AJ219" s="579">
        <v>0</v>
      </c>
      <c r="AK219" s="580">
        <v>0</v>
      </c>
      <c r="AL219" s="579">
        <v>0</v>
      </c>
      <c r="AM219" s="581">
        <v>0</v>
      </c>
      <c r="AN219" s="587">
        <v>0</v>
      </c>
      <c r="AO219" s="583">
        <v>373300.38</v>
      </c>
      <c r="AP219" s="584">
        <v>372336.36</v>
      </c>
      <c r="AQ219" s="585">
        <v>279252.05000000005</v>
      </c>
      <c r="AR219" s="586">
        <v>0</v>
      </c>
      <c r="AS219" s="583">
        <v>0</v>
      </c>
      <c r="AT219" s="584">
        <v>0</v>
      </c>
      <c r="AU219" s="585">
        <v>0</v>
      </c>
      <c r="AV219" s="587">
        <v>0</v>
      </c>
      <c r="AW219" s="583">
        <v>373300.38</v>
      </c>
      <c r="AX219" s="583">
        <v>372336.36</v>
      </c>
      <c r="AY219" s="585">
        <v>279252.05000000005</v>
      </c>
      <c r="AZ219" s="586">
        <v>0</v>
      </c>
    </row>
    <row r="220" spans="1:52" x14ac:dyDescent="0.25">
      <c r="A220" s="148" t="s">
        <v>8377</v>
      </c>
      <c r="B220" s="148" t="s">
        <v>8259</v>
      </c>
      <c r="C220" s="148" t="s">
        <v>8213</v>
      </c>
      <c r="D220" s="148" t="s">
        <v>8213</v>
      </c>
      <c r="E220" s="148" t="s">
        <v>2882</v>
      </c>
      <c r="F220" s="453" t="s">
        <v>23</v>
      </c>
      <c r="G220" s="453" t="s">
        <v>23</v>
      </c>
      <c r="H220" s="579">
        <v>0</v>
      </c>
      <c r="I220" s="580">
        <v>0</v>
      </c>
      <c r="J220" s="579">
        <v>0</v>
      </c>
      <c r="K220" s="580">
        <v>0</v>
      </c>
      <c r="L220" s="579">
        <v>0</v>
      </c>
      <c r="M220" s="580">
        <v>0</v>
      </c>
      <c r="N220" s="579">
        <v>0</v>
      </c>
      <c r="O220" s="580">
        <v>0</v>
      </c>
      <c r="P220" s="579">
        <v>0</v>
      </c>
      <c r="Q220" s="580">
        <v>0</v>
      </c>
      <c r="R220" s="579">
        <v>0</v>
      </c>
      <c r="S220" s="580">
        <v>0</v>
      </c>
      <c r="T220" s="587">
        <v>0</v>
      </c>
      <c r="U220" s="579">
        <v>0</v>
      </c>
      <c r="V220" s="580">
        <v>0</v>
      </c>
      <c r="W220" s="587">
        <v>0</v>
      </c>
      <c r="X220" s="579">
        <v>0</v>
      </c>
      <c r="Y220" s="580">
        <v>0</v>
      </c>
      <c r="Z220" s="579">
        <v>0</v>
      </c>
      <c r="AA220" s="580">
        <v>0</v>
      </c>
      <c r="AB220" s="579">
        <v>0</v>
      </c>
      <c r="AC220" s="581">
        <v>0</v>
      </c>
      <c r="AD220" s="26">
        <v>1000</v>
      </c>
      <c r="AE220" s="580">
        <v>1000</v>
      </c>
      <c r="AF220" s="587">
        <v>0</v>
      </c>
      <c r="AG220" s="26">
        <v>0</v>
      </c>
      <c r="AH220" s="580">
        <v>0</v>
      </c>
      <c r="AI220" s="587">
        <v>0</v>
      </c>
      <c r="AJ220" s="579">
        <v>0</v>
      </c>
      <c r="AK220" s="580">
        <v>0</v>
      </c>
      <c r="AL220" s="579">
        <v>0</v>
      </c>
      <c r="AM220" s="581">
        <v>0</v>
      </c>
      <c r="AN220" s="587">
        <v>0</v>
      </c>
      <c r="AO220" s="583">
        <v>1000</v>
      </c>
      <c r="AP220" s="584">
        <v>1000</v>
      </c>
      <c r="AQ220" s="585">
        <v>1000</v>
      </c>
      <c r="AR220" s="586">
        <v>0</v>
      </c>
      <c r="AS220" s="583">
        <v>0</v>
      </c>
      <c r="AT220" s="584">
        <v>0</v>
      </c>
      <c r="AU220" s="585">
        <v>0</v>
      </c>
      <c r="AV220" s="587">
        <v>0</v>
      </c>
      <c r="AW220" s="583">
        <v>1000</v>
      </c>
      <c r="AX220" s="583">
        <v>1000</v>
      </c>
      <c r="AY220" s="585">
        <v>1000</v>
      </c>
      <c r="AZ220" s="586">
        <v>0</v>
      </c>
    </row>
    <row r="221" spans="1:52" x14ac:dyDescent="0.25">
      <c r="A221" s="148" t="s">
        <v>8377</v>
      </c>
      <c r="B221" s="148" t="s">
        <v>8385</v>
      </c>
      <c r="C221" s="148" t="s">
        <v>8213</v>
      </c>
      <c r="D221" s="148" t="s">
        <v>8213</v>
      </c>
      <c r="E221" s="148" t="s">
        <v>429</v>
      </c>
      <c r="F221" s="453" t="s">
        <v>23</v>
      </c>
      <c r="G221" s="453" t="s">
        <v>23</v>
      </c>
      <c r="H221" s="579">
        <v>0</v>
      </c>
      <c r="I221" s="580">
        <v>0</v>
      </c>
      <c r="J221" s="579">
        <v>0</v>
      </c>
      <c r="K221" s="580">
        <v>0</v>
      </c>
      <c r="L221" s="579">
        <v>0</v>
      </c>
      <c r="M221" s="580">
        <v>0</v>
      </c>
      <c r="N221" s="579">
        <v>0</v>
      </c>
      <c r="O221" s="580">
        <v>0</v>
      </c>
      <c r="P221" s="579">
        <v>0</v>
      </c>
      <c r="Q221" s="580">
        <v>0</v>
      </c>
      <c r="R221" s="579">
        <v>0</v>
      </c>
      <c r="S221" s="580">
        <v>0</v>
      </c>
      <c r="T221" s="587">
        <v>0</v>
      </c>
      <c r="U221" s="579">
        <v>0</v>
      </c>
      <c r="V221" s="580">
        <v>0</v>
      </c>
      <c r="W221" s="587">
        <v>0</v>
      </c>
      <c r="X221" s="579">
        <v>0</v>
      </c>
      <c r="Y221" s="580">
        <v>0</v>
      </c>
      <c r="Z221" s="579">
        <v>0</v>
      </c>
      <c r="AA221" s="580">
        <v>0</v>
      </c>
      <c r="AB221" s="579">
        <v>0</v>
      </c>
      <c r="AC221" s="581">
        <v>0</v>
      </c>
      <c r="AD221" s="26">
        <v>0</v>
      </c>
      <c r="AE221" s="580">
        <v>0</v>
      </c>
      <c r="AF221" s="587">
        <v>0</v>
      </c>
      <c r="AG221" s="26">
        <v>0</v>
      </c>
      <c r="AH221" s="580">
        <v>0</v>
      </c>
      <c r="AI221" s="587">
        <v>0</v>
      </c>
      <c r="AJ221" s="579">
        <v>0</v>
      </c>
      <c r="AK221" s="580">
        <v>0</v>
      </c>
      <c r="AL221" s="579">
        <v>9510100.9000000004</v>
      </c>
      <c r="AM221" s="581">
        <v>7242416.0599999996</v>
      </c>
      <c r="AN221" s="587">
        <v>0</v>
      </c>
      <c r="AO221" s="583">
        <v>0</v>
      </c>
      <c r="AP221" s="584">
        <v>0</v>
      </c>
      <c r="AQ221" s="585">
        <v>0</v>
      </c>
      <c r="AR221" s="586">
        <v>0</v>
      </c>
      <c r="AS221" s="583">
        <v>9510100.9000000004</v>
      </c>
      <c r="AT221" s="584">
        <v>9510100.9000000004</v>
      </c>
      <c r="AU221" s="585">
        <v>7242416.0599999996</v>
      </c>
      <c r="AV221" s="587">
        <v>0</v>
      </c>
      <c r="AW221" s="583">
        <v>9510100.9000000004</v>
      </c>
      <c r="AX221" s="583">
        <v>9510100.9000000004</v>
      </c>
      <c r="AY221" s="585">
        <v>7242416.0599999996</v>
      </c>
      <c r="AZ221" s="586">
        <v>0</v>
      </c>
    </row>
    <row r="222" spans="1:52" x14ac:dyDescent="0.25">
      <c r="A222" s="148" t="s">
        <v>8377</v>
      </c>
      <c r="B222" s="148" t="s">
        <v>8272</v>
      </c>
      <c r="C222" s="148" t="s">
        <v>8213</v>
      </c>
      <c r="D222" s="148" t="s">
        <v>8213</v>
      </c>
      <c r="E222" s="148" t="s">
        <v>462</v>
      </c>
      <c r="F222" s="453" t="s">
        <v>23</v>
      </c>
      <c r="G222" s="453" t="s">
        <v>23</v>
      </c>
      <c r="H222" s="579">
        <v>1113934.72</v>
      </c>
      <c r="I222" s="580">
        <v>1113707.3899999997</v>
      </c>
      <c r="J222" s="579">
        <v>0</v>
      </c>
      <c r="K222" s="580">
        <v>0</v>
      </c>
      <c r="L222" s="579">
        <v>0</v>
      </c>
      <c r="M222" s="580">
        <v>0</v>
      </c>
      <c r="N222" s="579">
        <v>0</v>
      </c>
      <c r="O222" s="580">
        <v>0</v>
      </c>
      <c r="P222" s="579">
        <v>573109.64</v>
      </c>
      <c r="Q222" s="580">
        <v>573109.64</v>
      </c>
      <c r="R222" s="579">
        <v>0</v>
      </c>
      <c r="S222" s="580">
        <v>0</v>
      </c>
      <c r="T222" s="587">
        <v>0</v>
      </c>
      <c r="U222" s="579">
        <v>0</v>
      </c>
      <c r="V222" s="580">
        <v>0</v>
      </c>
      <c r="W222" s="587">
        <v>0</v>
      </c>
      <c r="X222" s="579">
        <v>0</v>
      </c>
      <c r="Y222" s="580">
        <v>0</v>
      </c>
      <c r="Z222" s="579">
        <v>0</v>
      </c>
      <c r="AA222" s="580">
        <v>0</v>
      </c>
      <c r="AB222" s="579">
        <v>0</v>
      </c>
      <c r="AC222" s="581">
        <v>0</v>
      </c>
      <c r="AD222" s="26">
        <v>535796.24</v>
      </c>
      <c r="AE222" s="580">
        <v>535796.24</v>
      </c>
      <c r="AF222" s="587">
        <v>0</v>
      </c>
      <c r="AG222" s="26">
        <v>0</v>
      </c>
      <c r="AH222" s="580">
        <v>0</v>
      </c>
      <c r="AI222" s="587">
        <v>0</v>
      </c>
      <c r="AJ222" s="579">
        <v>0</v>
      </c>
      <c r="AK222" s="580">
        <v>0</v>
      </c>
      <c r="AL222" s="579">
        <v>0</v>
      </c>
      <c r="AM222" s="581">
        <v>0</v>
      </c>
      <c r="AN222" s="587">
        <v>0</v>
      </c>
      <c r="AO222" s="583">
        <v>2222840.5999999996</v>
      </c>
      <c r="AP222" s="584">
        <v>2222840.6</v>
      </c>
      <c r="AQ222" s="585">
        <v>2222613.2699999996</v>
      </c>
      <c r="AR222" s="586">
        <v>0</v>
      </c>
      <c r="AS222" s="583">
        <v>0</v>
      </c>
      <c r="AT222" s="584">
        <v>0</v>
      </c>
      <c r="AU222" s="585">
        <v>0</v>
      </c>
      <c r="AV222" s="587">
        <v>0</v>
      </c>
      <c r="AW222" s="583">
        <v>2222840.5999999996</v>
      </c>
      <c r="AX222" s="583">
        <v>2222840.6</v>
      </c>
      <c r="AY222" s="585">
        <v>2222613.2699999996</v>
      </c>
      <c r="AZ222" s="586">
        <v>0</v>
      </c>
    </row>
    <row r="223" spans="1:52" x14ac:dyDescent="0.25">
      <c r="A223" s="148" t="s">
        <v>8377</v>
      </c>
      <c r="B223" s="148" t="s">
        <v>8224</v>
      </c>
      <c r="C223" s="148" t="s">
        <v>8213</v>
      </c>
      <c r="D223" s="148" t="s">
        <v>8213</v>
      </c>
      <c r="E223" s="148" t="s">
        <v>2888</v>
      </c>
      <c r="F223" s="453" t="s">
        <v>23</v>
      </c>
      <c r="G223" s="453" t="s">
        <v>23</v>
      </c>
      <c r="H223" s="579">
        <v>0</v>
      </c>
      <c r="I223" s="580">
        <v>0</v>
      </c>
      <c r="J223" s="579">
        <v>0</v>
      </c>
      <c r="K223" s="580">
        <v>0</v>
      </c>
      <c r="L223" s="579">
        <v>0</v>
      </c>
      <c r="M223" s="580">
        <v>0</v>
      </c>
      <c r="N223" s="579">
        <v>0</v>
      </c>
      <c r="O223" s="580">
        <v>0</v>
      </c>
      <c r="P223" s="579">
        <v>0</v>
      </c>
      <c r="Q223" s="580">
        <v>0</v>
      </c>
      <c r="R223" s="579">
        <v>0</v>
      </c>
      <c r="S223" s="580">
        <v>0</v>
      </c>
      <c r="T223" s="587">
        <v>0</v>
      </c>
      <c r="U223" s="579">
        <v>0</v>
      </c>
      <c r="V223" s="580">
        <v>0</v>
      </c>
      <c r="W223" s="587">
        <v>0</v>
      </c>
      <c r="X223" s="579">
        <v>0</v>
      </c>
      <c r="Y223" s="580">
        <v>0</v>
      </c>
      <c r="Z223" s="579">
        <v>0</v>
      </c>
      <c r="AA223" s="580">
        <v>0</v>
      </c>
      <c r="AB223" s="579">
        <v>0</v>
      </c>
      <c r="AC223" s="581">
        <v>0</v>
      </c>
      <c r="AD223" s="26">
        <v>254425.14</v>
      </c>
      <c r="AE223" s="580">
        <v>254425.13999999987</v>
      </c>
      <c r="AF223" s="587">
        <v>0</v>
      </c>
      <c r="AG223" s="26">
        <v>0</v>
      </c>
      <c r="AH223" s="580">
        <v>0</v>
      </c>
      <c r="AI223" s="587">
        <v>0</v>
      </c>
      <c r="AJ223" s="579">
        <v>0</v>
      </c>
      <c r="AK223" s="580">
        <v>0</v>
      </c>
      <c r="AL223" s="579">
        <v>0</v>
      </c>
      <c r="AM223" s="581">
        <v>0</v>
      </c>
      <c r="AN223" s="587">
        <v>0</v>
      </c>
      <c r="AO223" s="583">
        <v>254425.14</v>
      </c>
      <c r="AP223" s="584">
        <v>254425.13999999987</v>
      </c>
      <c r="AQ223" s="585">
        <v>254425.13999999987</v>
      </c>
      <c r="AR223" s="586">
        <v>0</v>
      </c>
      <c r="AS223" s="583">
        <v>0</v>
      </c>
      <c r="AT223" s="584">
        <v>0</v>
      </c>
      <c r="AU223" s="585">
        <v>0</v>
      </c>
      <c r="AV223" s="587">
        <v>0</v>
      </c>
      <c r="AW223" s="583">
        <v>254425.14</v>
      </c>
      <c r="AX223" s="583">
        <v>254425.13999999987</v>
      </c>
      <c r="AY223" s="585">
        <v>254425.13999999987</v>
      </c>
      <c r="AZ223" s="586">
        <v>0</v>
      </c>
    </row>
    <row r="224" spans="1:52" x14ac:dyDescent="0.25">
      <c r="A224" s="148" t="s">
        <v>8377</v>
      </c>
      <c r="B224" s="148" t="s">
        <v>8497</v>
      </c>
      <c r="C224" s="148" t="s">
        <v>8213</v>
      </c>
      <c r="D224" s="148" t="s">
        <v>8213</v>
      </c>
      <c r="E224" s="148" t="s">
        <v>96</v>
      </c>
      <c r="F224" s="453" t="s">
        <v>23</v>
      </c>
      <c r="G224" s="453" t="s">
        <v>23</v>
      </c>
      <c r="H224" s="579">
        <v>0</v>
      </c>
      <c r="I224" s="580">
        <v>0</v>
      </c>
      <c r="J224" s="579">
        <v>0</v>
      </c>
      <c r="K224" s="580">
        <v>0</v>
      </c>
      <c r="L224" s="579">
        <v>0</v>
      </c>
      <c r="M224" s="580">
        <v>0</v>
      </c>
      <c r="N224" s="579">
        <v>0</v>
      </c>
      <c r="O224" s="580">
        <v>0</v>
      </c>
      <c r="P224" s="579">
        <v>0</v>
      </c>
      <c r="Q224" s="580">
        <v>0</v>
      </c>
      <c r="R224" s="579">
        <v>0</v>
      </c>
      <c r="S224" s="580">
        <v>0</v>
      </c>
      <c r="T224" s="587">
        <v>0</v>
      </c>
      <c r="U224" s="579">
        <v>0</v>
      </c>
      <c r="V224" s="580">
        <v>0</v>
      </c>
      <c r="W224" s="587">
        <v>0</v>
      </c>
      <c r="X224" s="579">
        <v>0</v>
      </c>
      <c r="Y224" s="580">
        <v>0</v>
      </c>
      <c r="Z224" s="579">
        <v>0</v>
      </c>
      <c r="AA224" s="580">
        <v>0</v>
      </c>
      <c r="AB224" s="579">
        <v>0</v>
      </c>
      <c r="AC224" s="581">
        <v>0</v>
      </c>
      <c r="AD224" s="26">
        <v>0</v>
      </c>
      <c r="AE224" s="580">
        <v>0</v>
      </c>
      <c r="AF224" s="587">
        <v>0</v>
      </c>
      <c r="AG224" s="26">
        <v>2489000</v>
      </c>
      <c r="AH224" s="580">
        <v>0</v>
      </c>
      <c r="AI224" s="587">
        <v>287034.28999999998</v>
      </c>
      <c r="AJ224" s="579">
        <v>0</v>
      </c>
      <c r="AK224" s="580">
        <v>0</v>
      </c>
      <c r="AL224" s="579">
        <v>0</v>
      </c>
      <c r="AM224" s="581">
        <v>0</v>
      </c>
      <c r="AN224" s="587">
        <v>0</v>
      </c>
      <c r="AO224" s="583">
        <v>2489000</v>
      </c>
      <c r="AP224" s="584">
        <v>0</v>
      </c>
      <c r="AQ224" s="585">
        <v>0</v>
      </c>
      <c r="AR224" s="586">
        <v>287034.28999999998</v>
      </c>
      <c r="AS224" s="583">
        <v>0</v>
      </c>
      <c r="AT224" s="584">
        <v>0</v>
      </c>
      <c r="AU224" s="585">
        <v>0</v>
      </c>
      <c r="AV224" s="587">
        <v>0</v>
      </c>
      <c r="AW224" s="583">
        <v>2489000</v>
      </c>
      <c r="AX224" s="583">
        <v>0</v>
      </c>
      <c r="AY224" s="585">
        <v>0</v>
      </c>
      <c r="AZ224" s="586">
        <v>287034.28999999998</v>
      </c>
    </row>
    <row r="225" spans="1:52" x14ac:dyDescent="0.25">
      <c r="A225" s="148" t="s">
        <v>8377</v>
      </c>
      <c r="B225" s="148" t="s">
        <v>8382</v>
      </c>
      <c r="C225" s="148" t="s">
        <v>8213</v>
      </c>
      <c r="D225" s="148" t="s">
        <v>8213</v>
      </c>
      <c r="E225" s="148" t="s">
        <v>463</v>
      </c>
      <c r="F225" s="453" t="s">
        <v>23</v>
      </c>
      <c r="G225" s="453" t="s">
        <v>23</v>
      </c>
      <c r="H225" s="579">
        <v>0</v>
      </c>
      <c r="I225" s="580">
        <v>0</v>
      </c>
      <c r="J225" s="579">
        <v>0</v>
      </c>
      <c r="K225" s="580">
        <v>0</v>
      </c>
      <c r="L225" s="579">
        <v>0</v>
      </c>
      <c r="M225" s="580">
        <v>0</v>
      </c>
      <c r="N225" s="579">
        <v>0</v>
      </c>
      <c r="O225" s="580">
        <v>0</v>
      </c>
      <c r="P225" s="579">
        <v>4008975.4</v>
      </c>
      <c r="Q225" s="580">
        <v>3109195.94</v>
      </c>
      <c r="R225" s="579">
        <v>3453270.53</v>
      </c>
      <c r="S225" s="580">
        <v>3442561.1600000025</v>
      </c>
      <c r="T225" s="587">
        <v>0</v>
      </c>
      <c r="U225" s="579">
        <v>0</v>
      </c>
      <c r="V225" s="580">
        <v>0</v>
      </c>
      <c r="W225" s="587">
        <v>0</v>
      </c>
      <c r="X225" s="579">
        <v>0</v>
      </c>
      <c r="Y225" s="580">
        <v>0</v>
      </c>
      <c r="Z225" s="579">
        <v>53485.08</v>
      </c>
      <c r="AA225" s="580">
        <v>53485.079999999987</v>
      </c>
      <c r="AB225" s="579">
        <v>0</v>
      </c>
      <c r="AC225" s="581">
        <v>0</v>
      </c>
      <c r="AD225" s="26">
        <v>0</v>
      </c>
      <c r="AE225" s="580">
        <v>0</v>
      </c>
      <c r="AF225" s="587">
        <v>0</v>
      </c>
      <c r="AG225" s="26">
        <v>0</v>
      </c>
      <c r="AH225" s="580">
        <v>0</v>
      </c>
      <c r="AI225" s="587">
        <v>0</v>
      </c>
      <c r="AJ225" s="579">
        <v>0</v>
      </c>
      <c r="AK225" s="580">
        <v>0</v>
      </c>
      <c r="AL225" s="579">
        <v>0</v>
      </c>
      <c r="AM225" s="581">
        <v>0</v>
      </c>
      <c r="AN225" s="587">
        <v>0</v>
      </c>
      <c r="AO225" s="583">
        <v>7515731.0099999998</v>
      </c>
      <c r="AP225" s="584">
        <v>7505021.6400000006</v>
      </c>
      <c r="AQ225" s="585">
        <v>6605242.1800000025</v>
      </c>
      <c r="AR225" s="586">
        <v>0</v>
      </c>
      <c r="AS225" s="583">
        <v>0</v>
      </c>
      <c r="AT225" s="584">
        <v>0</v>
      </c>
      <c r="AU225" s="585">
        <v>0</v>
      </c>
      <c r="AV225" s="587">
        <v>0</v>
      </c>
      <c r="AW225" s="583">
        <v>7515731.0099999998</v>
      </c>
      <c r="AX225" s="583">
        <v>7505021.6400000006</v>
      </c>
      <c r="AY225" s="585">
        <v>6605242.1800000025</v>
      </c>
      <c r="AZ225" s="586">
        <v>0</v>
      </c>
    </row>
    <row r="226" spans="1:52" x14ac:dyDescent="0.25">
      <c r="A226" s="148" t="s">
        <v>8377</v>
      </c>
      <c r="B226" s="148" t="s">
        <v>8260</v>
      </c>
      <c r="C226" s="148" t="s">
        <v>8213</v>
      </c>
      <c r="D226" s="148" t="s">
        <v>8213</v>
      </c>
      <c r="E226" s="148" t="s">
        <v>8383</v>
      </c>
      <c r="F226" s="453" t="s">
        <v>23</v>
      </c>
      <c r="G226" s="453" t="s">
        <v>23</v>
      </c>
      <c r="H226" s="579">
        <v>0</v>
      </c>
      <c r="I226" s="580">
        <v>0</v>
      </c>
      <c r="J226" s="579">
        <v>0</v>
      </c>
      <c r="K226" s="580">
        <v>0</v>
      </c>
      <c r="L226" s="579">
        <v>2568155.5</v>
      </c>
      <c r="M226" s="580">
        <v>0</v>
      </c>
      <c r="N226" s="579">
        <v>0</v>
      </c>
      <c r="O226" s="580">
        <v>0</v>
      </c>
      <c r="P226" s="579">
        <v>0</v>
      </c>
      <c r="Q226" s="580">
        <v>0</v>
      </c>
      <c r="R226" s="579">
        <v>1094745.57</v>
      </c>
      <c r="S226" s="580">
        <v>0</v>
      </c>
      <c r="T226" s="587">
        <v>0</v>
      </c>
      <c r="U226" s="579">
        <v>0</v>
      </c>
      <c r="V226" s="580">
        <v>0</v>
      </c>
      <c r="W226" s="587">
        <v>0</v>
      </c>
      <c r="X226" s="579">
        <v>0</v>
      </c>
      <c r="Y226" s="580">
        <v>0</v>
      </c>
      <c r="Z226" s="579">
        <v>0</v>
      </c>
      <c r="AA226" s="580">
        <v>0</v>
      </c>
      <c r="AB226" s="579">
        <v>0</v>
      </c>
      <c r="AC226" s="581">
        <v>0</v>
      </c>
      <c r="AD226" s="26">
        <v>363102.57</v>
      </c>
      <c r="AE226" s="580">
        <v>363102.57000000024</v>
      </c>
      <c r="AF226" s="587">
        <v>0</v>
      </c>
      <c r="AG226" s="26">
        <v>75000</v>
      </c>
      <c r="AH226" s="580">
        <v>0</v>
      </c>
      <c r="AI226" s="587">
        <v>17858.169999999998</v>
      </c>
      <c r="AJ226" s="579">
        <v>0</v>
      </c>
      <c r="AK226" s="580">
        <v>0</v>
      </c>
      <c r="AL226" s="579">
        <v>0</v>
      </c>
      <c r="AM226" s="581">
        <v>0</v>
      </c>
      <c r="AN226" s="587">
        <v>0</v>
      </c>
      <c r="AO226" s="583">
        <v>4101003.64</v>
      </c>
      <c r="AP226" s="584">
        <v>363102.57000000024</v>
      </c>
      <c r="AQ226" s="585">
        <v>363102.57000000024</v>
      </c>
      <c r="AR226" s="586">
        <v>17858.169999999998</v>
      </c>
      <c r="AS226" s="583">
        <v>0</v>
      </c>
      <c r="AT226" s="584">
        <v>0</v>
      </c>
      <c r="AU226" s="585">
        <v>0</v>
      </c>
      <c r="AV226" s="587">
        <v>0</v>
      </c>
      <c r="AW226" s="583">
        <v>4101003.64</v>
      </c>
      <c r="AX226" s="583">
        <v>363102.57000000024</v>
      </c>
      <c r="AY226" s="585">
        <v>363102.57000000024</v>
      </c>
      <c r="AZ226" s="586">
        <v>17858.169999999998</v>
      </c>
    </row>
    <row r="227" spans="1:52" x14ac:dyDescent="0.25">
      <c r="A227" s="148" t="s">
        <v>8377</v>
      </c>
      <c r="B227" s="148" t="s">
        <v>8262</v>
      </c>
      <c r="C227" s="148" t="s">
        <v>8213</v>
      </c>
      <c r="D227" s="148" t="s">
        <v>8213</v>
      </c>
      <c r="E227" s="148" t="s">
        <v>8205</v>
      </c>
      <c r="F227" s="453" t="s">
        <v>23</v>
      </c>
      <c r="G227" s="453" t="s">
        <v>23</v>
      </c>
      <c r="H227" s="579">
        <v>0</v>
      </c>
      <c r="I227" s="580">
        <v>0</v>
      </c>
      <c r="J227" s="579">
        <v>0</v>
      </c>
      <c r="K227" s="580">
        <v>0</v>
      </c>
      <c r="L227" s="579">
        <v>327789.59000000003</v>
      </c>
      <c r="M227" s="580">
        <v>0</v>
      </c>
      <c r="N227" s="579">
        <v>0</v>
      </c>
      <c r="O227" s="580">
        <v>0</v>
      </c>
      <c r="P227" s="579">
        <v>0</v>
      </c>
      <c r="Q227" s="580">
        <v>0</v>
      </c>
      <c r="R227" s="579">
        <v>0</v>
      </c>
      <c r="S227" s="580">
        <v>0</v>
      </c>
      <c r="T227" s="587">
        <v>0</v>
      </c>
      <c r="U227" s="579">
        <v>0</v>
      </c>
      <c r="V227" s="580">
        <v>0</v>
      </c>
      <c r="W227" s="587">
        <v>0</v>
      </c>
      <c r="X227" s="579">
        <v>0</v>
      </c>
      <c r="Y227" s="580">
        <v>0</v>
      </c>
      <c r="Z227" s="579">
        <v>0</v>
      </c>
      <c r="AA227" s="580">
        <v>0</v>
      </c>
      <c r="AB227" s="579">
        <v>0</v>
      </c>
      <c r="AC227" s="581">
        <v>0</v>
      </c>
      <c r="AD227" s="26">
        <v>0</v>
      </c>
      <c r="AE227" s="580">
        <v>0</v>
      </c>
      <c r="AF227" s="587">
        <v>0</v>
      </c>
      <c r="AG227" s="26">
        <v>0</v>
      </c>
      <c r="AH227" s="580">
        <v>0</v>
      </c>
      <c r="AI227" s="587">
        <v>0</v>
      </c>
      <c r="AJ227" s="579">
        <v>0</v>
      </c>
      <c r="AK227" s="580">
        <v>0</v>
      </c>
      <c r="AL227" s="579">
        <v>0</v>
      </c>
      <c r="AM227" s="581">
        <v>0</v>
      </c>
      <c r="AN227" s="587">
        <v>0</v>
      </c>
      <c r="AO227" s="583">
        <v>327789.59000000003</v>
      </c>
      <c r="AP227" s="584">
        <v>0</v>
      </c>
      <c r="AQ227" s="585">
        <v>0</v>
      </c>
      <c r="AR227" s="586">
        <v>0</v>
      </c>
      <c r="AS227" s="583">
        <v>0</v>
      </c>
      <c r="AT227" s="584">
        <v>0</v>
      </c>
      <c r="AU227" s="585">
        <v>0</v>
      </c>
      <c r="AV227" s="587">
        <v>0</v>
      </c>
      <c r="AW227" s="583">
        <v>327789.59000000003</v>
      </c>
      <c r="AX227" s="583">
        <v>0</v>
      </c>
      <c r="AY227" s="585">
        <v>0</v>
      </c>
      <c r="AZ227" s="586">
        <v>0</v>
      </c>
    </row>
    <row r="228" spans="1:52" x14ac:dyDescent="0.25">
      <c r="A228" s="148" t="s">
        <v>8351</v>
      </c>
      <c r="B228" s="148" t="s">
        <v>8352</v>
      </c>
      <c r="C228" s="148" t="s">
        <v>8213</v>
      </c>
      <c r="D228" s="148" t="s">
        <v>8213</v>
      </c>
      <c r="E228" s="148" t="s">
        <v>204</v>
      </c>
      <c r="F228" s="453" t="s">
        <v>17051</v>
      </c>
      <c r="G228" s="453" t="s">
        <v>17</v>
      </c>
      <c r="H228" s="579">
        <v>0</v>
      </c>
      <c r="I228" s="580">
        <v>0</v>
      </c>
      <c r="J228" s="579">
        <v>0</v>
      </c>
      <c r="K228" s="580">
        <v>0</v>
      </c>
      <c r="L228" s="579">
        <v>81971.02</v>
      </c>
      <c r="M228" s="580">
        <v>61478.279999999992</v>
      </c>
      <c r="N228" s="579">
        <v>0</v>
      </c>
      <c r="O228" s="580">
        <v>0</v>
      </c>
      <c r="P228" s="579">
        <v>0</v>
      </c>
      <c r="Q228" s="580">
        <v>0</v>
      </c>
      <c r="R228" s="579">
        <v>0</v>
      </c>
      <c r="S228" s="580">
        <v>0</v>
      </c>
      <c r="T228" s="587">
        <v>0</v>
      </c>
      <c r="U228" s="579">
        <v>0</v>
      </c>
      <c r="V228" s="580">
        <v>0</v>
      </c>
      <c r="W228" s="587">
        <v>0</v>
      </c>
      <c r="X228" s="579">
        <v>0</v>
      </c>
      <c r="Y228" s="580">
        <v>0</v>
      </c>
      <c r="Z228" s="579">
        <v>0</v>
      </c>
      <c r="AA228" s="580">
        <v>0</v>
      </c>
      <c r="AB228" s="579">
        <v>0</v>
      </c>
      <c r="AC228" s="581">
        <v>0</v>
      </c>
      <c r="AD228" s="26">
        <v>0</v>
      </c>
      <c r="AE228" s="580">
        <v>0</v>
      </c>
      <c r="AF228" s="587">
        <v>0</v>
      </c>
      <c r="AG228" s="26">
        <v>0</v>
      </c>
      <c r="AH228" s="580">
        <v>0</v>
      </c>
      <c r="AI228" s="587">
        <v>0</v>
      </c>
      <c r="AJ228" s="579">
        <v>0</v>
      </c>
      <c r="AK228" s="580">
        <v>0</v>
      </c>
      <c r="AL228" s="579">
        <v>0</v>
      </c>
      <c r="AM228" s="581">
        <v>0</v>
      </c>
      <c r="AN228" s="587">
        <v>0</v>
      </c>
      <c r="AO228" s="583">
        <v>81971.02</v>
      </c>
      <c r="AP228" s="584">
        <v>81971.02</v>
      </c>
      <c r="AQ228" s="585">
        <v>61478.279999999992</v>
      </c>
      <c r="AR228" s="586">
        <v>0</v>
      </c>
      <c r="AS228" s="583">
        <v>0</v>
      </c>
      <c r="AT228" s="584">
        <v>0</v>
      </c>
      <c r="AU228" s="585">
        <v>0</v>
      </c>
      <c r="AV228" s="587">
        <v>0</v>
      </c>
      <c r="AW228" s="583">
        <v>81971.02</v>
      </c>
      <c r="AX228" s="583">
        <v>81971.02</v>
      </c>
      <c r="AY228" s="585">
        <v>61478.279999999992</v>
      </c>
      <c r="AZ228" s="586">
        <v>0</v>
      </c>
    </row>
    <row r="229" spans="1:52" x14ac:dyDescent="0.25">
      <c r="A229" s="148" t="s">
        <v>8351</v>
      </c>
      <c r="B229" s="148" t="s">
        <v>8581</v>
      </c>
      <c r="C229" s="148" t="s">
        <v>8213</v>
      </c>
      <c r="D229" s="148" t="s">
        <v>8213</v>
      </c>
      <c r="E229" s="148" t="s">
        <v>2922</v>
      </c>
      <c r="F229" s="453" t="s">
        <v>17051</v>
      </c>
      <c r="G229" s="453" t="s">
        <v>17</v>
      </c>
      <c r="H229" s="579">
        <v>0</v>
      </c>
      <c r="I229" s="580">
        <v>0</v>
      </c>
      <c r="J229" s="579">
        <v>0</v>
      </c>
      <c r="K229" s="580">
        <v>0</v>
      </c>
      <c r="L229" s="579">
        <v>0</v>
      </c>
      <c r="M229" s="580">
        <v>0</v>
      </c>
      <c r="N229" s="579">
        <v>0</v>
      </c>
      <c r="O229" s="580">
        <v>0</v>
      </c>
      <c r="P229" s="579">
        <v>0</v>
      </c>
      <c r="Q229" s="580">
        <v>0</v>
      </c>
      <c r="R229" s="579">
        <v>0</v>
      </c>
      <c r="S229" s="580">
        <v>0</v>
      </c>
      <c r="T229" s="587">
        <v>0</v>
      </c>
      <c r="U229" s="579">
        <v>0</v>
      </c>
      <c r="V229" s="580">
        <v>0</v>
      </c>
      <c r="W229" s="587">
        <v>0</v>
      </c>
      <c r="X229" s="579">
        <v>0</v>
      </c>
      <c r="Y229" s="580">
        <v>0</v>
      </c>
      <c r="Z229" s="579">
        <v>0</v>
      </c>
      <c r="AA229" s="580">
        <v>0</v>
      </c>
      <c r="AB229" s="579">
        <v>0</v>
      </c>
      <c r="AC229" s="581">
        <v>0</v>
      </c>
      <c r="AD229" s="26">
        <v>28451.5</v>
      </c>
      <c r="AE229" s="580">
        <v>28451.499999999993</v>
      </c>
      <c r="AF229" s="587">
        <v>0</v>
      </c>
      <c r="AG229" s="26">
        <v>4036.5</v>
      </c>
      <c r="AH229" s="580">
        <v>0</v>
      </c>
      <c r="AI229" s="587">
        <v>0</v>
      </c>
      <c r="AJ229" s="579">
        <v>0</v>
      </c>
      <c r="AK229" s="580">
        <v>0</v>
      </c>
      <c r="AL229" s="579">
        <v>0</v>
      </c>
      <c r="AM229" s="581">
        <v>0</v>
      </c>
      <c r="AN229" s="587">
        <v>0</v>
      </c>
      <c r="AO229" s="583">
        <v>32488</v>
      </c>
      <c r="AP229" s="584">
        <v>28451.499999999993</v>
      </c>
      <c r="AQ229" s="585">
        <v>28451.499999999993</v>
      </c>
      <c r="AR229" s="586">
        <v>0</v>
      </c>
      <c r="AS229" s="583">
        <v>0</v>
      </c>
      <c r="AT229" s="584">
        <v>0</v>
      </c>
      <c r="AU229" s="585">
        <v>0</v>
      </c>
      <c r="AV229" s="587">
        <v>0</v>
      </c>
      <c r="AW229" s="583">
        <v>32488</v>
      </c>
      <c r="AX229" s="583">
        <v>28451.499999999993</v>
      </c>
      <c r="AY229" s="585">
        <v>28451.499999999993</v>
      </c>
      <c r="AZ229" s="586">
        <v>0</v>
      </c>
    </row>
    <row r="230" spans="1:52" x14ac:dyDescent="0.25">
      <c r="A230" s="148" t="s">
        <v>8351</v>
      </c>
      <c r="B230" s="148" t="s">
        <v>8388</v>
      </c>
      <c r="C230" s="148" t="s">
        <v>8213</v>
      </c>
      <c r="D230" s="148" t="s">
        <v>8213</v>
      </c>
      <c r="E230" s="148" t="s">
        <v>2925</v>
      </c>
      <c r="F230" s="453" t="s">
        <v>17051</v>
      </c>
      <c r="G230" s="453" t="s">
        <v>17</v>
      </c>
      <c r="H230" s="579">
        <v>0</v>
      </c>
      <c r="I230" s="580">
        <v>0</v>
      </c>
      <c r="J230" s="579">
        <v>0</v>
      </c>
      <c r="K230" s="580">
        <v>0</v>
      </c>
      <c r="L230" s="579">
        <v>0</v>
      </c>
      <c r="M230" s="580">
        <v>0</v>
      </c>
      <c r="N230" s="579">
        <v>0</v>
      </c>
      <c r="O230" s="580">
        <v>0</v>
      </c>
      <c r="P230" s="579">
        <v>0</v>
      </c>
      <c r="Q230" s="580">
        <v>0</v>
      </c>
      <c r="R230" s="579">
        <v>0</v>
      </c>
      <c r="S230" s="580">
        <v>0</v>
      </c>
      <c r="T230" s="587">
        <v>0</v>
      </c>
      <c r="U230" s="579">
        <v>0</v>
      </c>
      <c r="V230" s="580">
        <v>0</v>
      </c>
      <c r="W230" s="587">
        <v>0</v>
      </c>
      <c r="X230" s="579">
        <v>0</v>
      </c>
      <c r="Y230" s="580">
        <v>0</v>
      </c>
      <c r="Z230" s="579">
        <v>0</v>
      </c>
      <c r="AA230" s="580">
        <v>0</v>
      </c>
      <c r="AB230" s="579">
        <v>0</v>
      </c>
      <c r="AC230" s="581">
        <v>0</v>
      </c>
      <c r="AD230" s="26">
        <v>285411.53999999998</v>
      </c>
      <c r="AE230" s="580">
        <v>285411.53999999963</v>
      </c>
      <c r="AF230" s="587">
        <v>0</v>
      </c>
      <c r="AG230" s="26">
        <v>0</v>
      </c>
      <c r="AH230" s="580">
        <v>0</v>
      </c>
      <c r="AI230" s="587">
        <v>0</v>
      </c>
      <c r="AJ230" s="579">
        <v>0</v>
      </c>
      <c r="AK230" s="580">
        <v>0</v>
      </c>
      <c r="AL230" s="579">
        <v>0</v>
      </c>
      <c r="AM230" s="581">
        <v>0</v>
      </c>
      <c r="AN230" s="587">
        <v>0</v>
      </c>
      <c r="AO230" s="583">
        <v>285411.53999999998</v>
      </c>
      <c r="AP230" s="584">
        <v>285411.53999999963</v>
      </c>
      <c r="AQ230" s="585">
        <v>285411.53999999963</v>
      </c>
      <c r="AR230" s="586">
        <v>0</v>
      </c>
      <c r="AS230" s="583">
        <v>0</v>
      </c>
      <c r="AT230" s="584">
        <v>0</v>
      </c>
      <c r="AU230" s="585">
        <v>0</v>
      </c>
      <c r="AV230" s="587">
        <v>0</v>
      </c>
      <c r="AW230" s="583">
        <v>285411.53999999998</v>
      </c>
      <c r="AX230" s="583">
        <v>285411.53999999963</v>
      </c>
      <c r="AY230" s="585">
        <v>285411.53999999963</v>
      </c>
      <c r="AZ230" s="586">
        <v>0</v>
      </c>
    </row>
    <row r="231" spans="1:52" x14ac:dyDescent="0.25">
      <c r="A231" s="148" t="s">
        <v>8351</v>
      </c>
      <c r="B231" s="148" t="s">
        <v>8301</v>
      </c>
      <c r="C231" s="148" t="s">
        <v>8213</v>
      </c>
      <c r="D231" s="148" t="s">
        <v>8213</v>
      </c>
      <c r="E231" s="148" t="s">
        <v>2928</v>
      </c>
      <c r="F231" s="453" t="s">
        <v>17051</v>
      </c>
      <c r="G231" s="453" t="s">
        <v>17</v>
      </c>
      <c r="H231" s="579">
        <v>0</v>
      </c>
      <c r="I231" s="580">
        <v>0</v>
      </c>
      <c r="J231" s="579">
        <v>0</v>
      </c>
      <c r="K231" s="580">
        <v>0</v>
      </c>
      <c r="L231" s="579">
        <v>0</v>
      </c>
      <c r="M231" s="580">
        <v>0</v>
      </c>
      <c r="N231" s="579">
        <v>0</v>
      </c>
      <c r="O231" s="580">
        <v>0</v>
      </c>
      <c r="P231" s="579">
        <v>0</v>
      </c>
      <c r="Q231" s="580">
        <v>0</v>
      </c>
      <c r="R231" s="579">
        <v>0</v>
      </c>
      <c r="S231" s="580">
        <v>0</v>
      </c>
      <c r="T231" s="587">
        <v>0</v>
      </c>
      <c r="U231" s="579">
        <v>0</v>
      </c>
      <c r="V231" s="580">
        <v>0</v>
      </c>
      <c r="W231" s="587">
        <v>0</v>
      </c>
      <c r="X231" s="579">
        <v>0</v>
      </c>
      <c r="Y231" s="580">
        <v>0</v>
      </c>
      <c r="Z231" s="579">
        <v>0</v>
      </c>
      <c r="AA231" s="580">
        <v>0</v>
      </c>
      <c r="AB231" s="579">
        <v>0</v>
      </c>
      <c r="AC231" s="581">
        <v>0</v>
      </c>
      <c r="AD231" s="26">
        <v>38681.440000000002</v>
      </c>
      <c r="AE231" s="580">
        <v>38681.440000000002</v>
      </c>
      <c r="AF231" s="587">
        <v>0</v>
      </c>
      <c r="AG231" s="26">
        <v>0</v>
      </c>
      <c r="AH231" s="580">
        <v>0</v>
      </c>
      <c r="AI231" s="587">
        <v>0</v>
      </c>
      <c r="AJ231" s="579">
        <v>0</v>
      </c>
      <c r="AK231" s="580">
        <v>0</v>
      </c>
      <c r="AL231" s="579">
        <v>0</v>
      </c>
      <c r="AM231" s="581">
        <v>0</v>
      </c>
      <c r="AN231" s="587">
        <v>0</v>
      </c>
      <c r="AO231" s="583">
        <v>38681.440000000002</v>
      </c>
      <c r="AP231" s="584">
        <v>38681.440000000002</v>
      </c>
      <c r="AQ231" s="585">
        <v>38681.440000000002</v>
      </c>
      <c r="AR231" s="586">
        <v>0</v>
      </c>
      <c r="AS231" s="583">
        <v>0</v>
      </c>
      <c r="AT231" s="584">
        <v>0</v>
      </c>
      <c r="AU231" s="585">
        <v>0</v>
      </c>
      <c r="AV231" s="587">
        <v>0</v>
      </c>
      <c r="AW231" s="583">
        <v>38681.440000000002</v>
      </c>
      <c r="AX231" s="583">
        <v>38681.440000000002</v>
      </c>
      <c r="AY231" s="585">
        <v>38681.440000000002</v>
      </c>
      <c r="AZ231" s="586">
        <v>0</v>
      </c>
    </row>
    <row r="232" spans="1:52" x14ac:dyDescent="0.25">
      <c r="A232" s="148" t="s">
        <v>8351</v>
      </c>
      <c r="B232" s="148" t="s">
        <v>8461</v>
      </c>
      <c r="C232" s="148" t="s">
        <v>8213</v>
      </c>
      <c r="D232" s="148" t="s">
        <v>8213</v>
      </c>
      <c r="E232" s="148" t="s">
        <v>2931</v>
      </c>
      <c r="F232" s="453" t="s">
        <v>17051</v>
      </c>
      <c r="G232" s="453" t="s">
        <v>17</v>
      </c>
      <c r="H232" s="579">
        <v>0</v>
      </c>
      <c r="I232" s="580">
        <v>0</v>
      </c>
      <c r="J232" s="579">
        <v>0</v>
      </c>
      <c r="K232" s="580">
        <v>0</v>
      </c>
      <c r="L232" s="579">
        <v>0</v>
      </c>
      <c r="M232" s="580">
        <v>0</v>
      </c>
      <c r="N232" s="579">
        <v>0</v>
      </c>
      <c r="O232" s="580">
        <v>0</v>
      </c>
      <c r="P232" s="579">
        <v>0</v>
      </c>
      <c r="Q232" s="580">
        <v>0</v>
      </c>
      <c r="R232" s="579">
        <v>0</v>
      </c>
      <c r="S232" s="580">
        <v>0</v>
      </c>
      <c r="T232" s="587">
        <v>0</v>
      </c>
      <c r="U232" s="579">
        <v>0</v>
      </c>
      <c r="V232" s="580">
        <v>0</v>
      </c>
      <c r="W232" s="587">
        <v>0</v>
      </c>
      <c r="X232" s="579">
        <v>0</v>
      </c>
      <c r="Y232" s="580">
        <v>0</v>
      </c>
      <c r="Z232" s="579">
        <v>0</v>
      </c>
      <c r="AA232" s="580">
        <v>0</v>
      </c>
      <c r="AB232" s="579">
        <v>0</v>
      </c>
      <c r="AC232" s="581">
        <v>0</v>
      </c>
      <c r="AD232" s="26">
        <v>374625.14</v>
      </c>
      <c r="AE232" s="580">
        <v>374625.13999999972</v>
      </c>
      <c r="AF232" s="587">
        <v>0</v>
      </c>
      <c r="AG232" s="26">
        <v>0</v>
      </c>
      <c r="AH232" s="580">
        <v>0</v>
      </c>
      <c r="AI232" s="587">
        <v>0</v>
      </c>
      <c r="AJ232" s="579">
        <v>0</v>
      </c>
      <c r="AK232" s="580">
        <v>0</v>
      </c>
      <c r="AL232" s="579">
        <v>0</v>
      </c>
      <c r="AM232" s="581">
        <v>0</v>
      </c>
      <c r="AN232" s="587">
        <v>0</v>
      </c>
      <c r="AO232" s="583">
        <v>374625.14</v>
      </c>
      <c r="AP232" s="584">
        <v>374625.13999999972</v>
      </c>
      <c r="AQ232" s="585">
        <v>374625.13999999972</v>
      </c>
      <c r="AR232" s="586">
        <v>0</v>
      </c>
      <c r="AS232" s="583">
        <v>0</v>
      </c>
      <c r="AT232" s="584">
        <v>0</v>
      </c>
      <c r="AU232" s="585">
        <v>0</v>
      </c>
      <c r="AV232" s="587">
        <v>0</v>
      </c>
      <c r="AW232" s="583">
        <v>374625.14</v>
      </c>
      <c r="AX232" s="583">
        <v>374625.13999999972</v>
      </c>
      <c r="AY232" s="585">
        <v>374625.13999999972</v>
      </c>
      <c r="AZ232" s="586">
        <v>0</v>
      </c>
    </row>
    <row r="233" spans="1:52" x14ac:dyDescent="0.25">
      <c r="A233" s="148" t="s">
        <v>8351</v>
      </c>
      <c r="B233" s="148" t="s">
        <v>8269</v>
      </c>
      <c r="C233" s="148" t="s">
        <v>8213</v>
      </c>
      <c r="D233" s="148" t="s">
        <v>8213</v>
      </c>
      <c r="E233" s="148" t="s">
        <v>17198</v>
      </c>
      <c r="F233" s="453" t="s">
        <v>17051</v>
      </c>
      <c r="G233" s="453" t="s">
        <v>17</v>
      </c>
      <c r="H233" s="579">
        <v>0</v>
      </c>
      <c r="I233" s="580">
        <v>0</v>
      </c>
      <c r="J233" s="579">
        <v>0</v>
      </c>
      <c r="K233" s="580">
        <v>0</v>
      </c>
      <c r="L233" s="579">
        <v>0</v>
      </c>
      <c r="M233" s="580">
        <v>0</v>
      </c>
      <c r="N233" s="579">
        <v>0</v>
      </c>
      <c r="O233" s="580">
        <v>0</v>
      </c>
      <c r="P233" s="579">
        <v>0</v>
      </c>
      <c r="Q233" s="580">
        <v>0</v>
      </c>
      <c r="R233" s="579">
        <v>0</v>
      </c>
      <c r="S233" s="580">
        <v>0</v>
      </c>
      <c r="T233" s="587">
        <v>0</v>
      </c>
      <c r="U233" s="579">
        <v>0</v>
      </c>
      <c r="V233" s="580">
        <v>0</v>
      </c>
      <c r="W233" s="587">
        <v>0</v>
      </c>
      <c r="X233" s="579">
        <v>0</v>
      </c>
      <c r="Y233" s="580">
        <v>0</v>
      </c>
      <c r="Z233" s="579">
        <v>0</v>
      </c>
      <c r="AA233" s="580">
        <v>0</v>
      </c>
      <c r="AB233" s="579">
        <v>0</v>
      </c>
      <c r="AC233" s="581">
        <v>0</v>
      </c>
      <c r="AD233" s="26">
        <v>1885.83</v>
      </c>
      <c r="AE233" s="580">
        <v>1885.83</v>
      </c>
      <c r="AF233" s="587">
        <v>0</v>
      </c>
      <c r="AG233" s="26">
        <v>0</v>
      </c>
      <c r="AH233" s="580">
        <v>0</v>
      </c>
      <c r="AI233" s="587">
        <v>0</v>
      </c>
      <c r="AJ233" s="579">
        <v>0</v>
      </c>
      <c r="AK233" s="580">
        <v>0</v>
      </c>
      <c r="AL233" s="579">
        <v>0</v>
      </c>
      <c r="AM233" s="581">
        <v>0</v>
      </c>
      <c r="AN233" s="587">
        <v>0</v>
      </c>
      <c r="AO233" s="583">
        <v>1885.83</v>
      </c>
      <c r="AP233" s="584">
        <v>1885.83</v>
      </c>
      <c r="AQ233" s="585">
        <v>1885.83</v>
      </c>
      <c r="AR233" s="586">
        <v>0</v>
      </c>
      <c r="AS233" s="583">
        <v>0</v>
      </c>
      <c r="AT233" s="584">
        <v>0</v>
      </c>
      <c r="AU233" s="585">
        <v>0</v>
      </c>
      <c r="AV233" s="587">
        <v>0</v>
      </c>
      <c r="AW233" s="583">
        <v>1885.83</v>
      </c>
      <c r="AX233" s="583">
        <v>1885.83</v>
      </c>
      <c r="AY233" s="585">
        <v>1885.83</v>
      </c>
      <c r="AZ233" s="586">
        <v>0</v>
      </c>
    </row>
    <row r="234" spans="1:52" x14ac:dyDescent="0.25">
      <c r="A234" s="148" t="s">
        <v>8351</v>
      </c>
      <c r="B234" s="148" t="s">
        <v>8228</v>
      </c>
      <c r="C234" s="148" t="s">
        <v>8213</v>
      </c>
      <c r="D234" s="148" t="s">
        <v>8213</v>
      </c>
      <c r="E234" s="148" t="s">
        <v>17199</v>
      </c>
      <c r="F234" s="453" t="s">
        <v>17051</v>
      </c>
      <c r="G234" s="453" t="s">
        <v>17</v>
      </c>
      <c r="H234" s="579">
        <v>0</v>
      </c>
      <c r="I234" s="580">
        <v>0</v>
      </c>
      <c r="J234" s="579">
        <v>0</v>
      </c>
      <c r="K234" s="580">
        <v>0</v>
      </c>
      <c r="L234" s="579">
        <v>0</v>
      </c>
      <c r="M234" s="580">
        <v>0</v>
      </c>
      <c r="N234" s="579">
        <v>0</v>
      </c>
      <c r="O234" s="580">
        <v>0</v>
      </c>
      <c r="P234" s="579">
        <v>0</v>
      </c>
      <c r="Q234" s="580">
        <v>0</v>
      </c>
      <c r="R234" s="579">
        <v>0</v>
      </c>
      <c r="S234" s="580">
        <v>0</v>
      </c>
      <c r="T234" s="587">
        <v>0</v>
      </c>
      <c r="U234" s="579">
        <v>0</v>
      </c>
      <c r="V234" s="580">
        <v>0</v>
      </c>
      <c r="W234" s="587">
        <v>0</v>
      </c>
      <c r="X234" s="579">
        <v>0</v>
      </c>
      <c r="Y234" s="580">
        <v>0</v>
      </c>
      <c r="Z234" s="579">
        <v>0</v>
      </c>
      <c r="AA234" s="580">
        <v>0</v>
      </c>
      <c r="AB234" s="579">
        <v>0</v>
      </c>
      <c r="AC234" s="581">
        <v>0</v>
      </c>
      <c r="AD234" s="26">
        <v>75004.91</v>
      </c>
      <c r="AE234" s="580">
        <v>75004.90999999996</v>
      </c>
      <c r="AF234" s="587">
        <v>0</v>
      </c>
      <c r="AG234" s="26">
        <v>0</v>
      </c>
      <c r="AH234" s="580">
        <v>0</v>
      </c>
      <c r="AI234" s="587">
        <v>0</v>
      </c>
      <c r="AJ234" s="579">
        <v>0</v>
      </c>
      <c r="AK234" s="580">
        <v>0</v>
      </c>
      <c r="AL234" s="579">
        <v>0</v>
      </c>
      <c r="AM234" s="581">
        <v>0</v>
      </c>
      <c r="AN234" s="587">
        <v>0</v>
      </c>
      <c r="AO234" s="583">
        <v>75004.91</v>
      </c>
      <c r="AP234" s="584">
        <v>75004.90999999996</v>
      </c>
      <c r="AQ234" s="585">
        <v>75004.90999999996</v>
      </c>
      <c r="AR234" s="586">
        <v>0</v>
      </c>
      <c r="AS234" s="583">
        <v>0</v>
      </c>
      <c r="AT234" s="584">
        <v>0</v>
      </c>
      <c r="AU234" s="585">
        <v>0</v>
      </c>
      <c r="AV234" s="587">
        <v>0</v>
      </c>
      <c r="AW234" s="583">
        <v>75004.91</v>
      </c>
      <c r="AX234" s="583">
        <v>75004.90999999996</v>
      </c>
      <c r="AY234" s="585">
        <v>75004.90999999996</v>
      </c>
      <c r="AZ234" s="586">
        <v>0</v>
      </c>
    </row>
    <row r="235" spans="1:52" x14ac:dyDescent="0.25">
      <c r="A235" s="148" t="s">
        <v>8351</v>
      </c>
      <c r="B235" s="148" t="s">
        <v>8531</v>
      </c>
      <c r="C235" s="148" t="s">
        <v>8213</v>
      </c>
      <c r="D235" s="148" t="s">
        <v>8213</v>
      </c>
      <c r="E235" s="148" t="s">
        <v>17200</v>
      </c>
      <c r="F235" s="453" t="s">
        <v>17051</v>
      </c>
      <c r="G235" s="453" t="s">
        <v>17</v>
      </c>
      <c r="H235" s="579">
        <v>0</v>
      </c>
      <c r="I235" s="580">
        <v>0</v>
      </c>
      <c r="J235" s="579">
        <v>0</v>
      </c>
      <c r="K235" s="580">
        <v>0</v>
      </c>
      <c r="L235" s="579">
        <v>0</v>
      </c>
      <c r="M235" s="580">
        <v>0</v>
      </c>
      <c r="N235" s="579">
        <v>0</v>
      </c>
      <c r="O235" s="580">
        <v>0</v>
      </c>
      <c r="P235" s="579">
        <v>0</v>
      </c>
      <c r="Q235" s="580">
        <v>0</v>
      </c>
      <c r="R235" s="579">
        <v>0</v>
      </c>
      <c r="S235" s="580">
        <v>0</v>
      </c>
      <c r="T235" s="587">
        <v>0</v>
      </c>
      <c r="U235" s="579">
        <v>0</v>
      </c>
      <c r="V235" s="580">
        <v>0</v>
      </c>
      <c r="W235" s="587">
        <v>0</v>
      </c>
      <c r="X235" s="579">
        <v>0</v>
      </c>
      <c r="Y235" s="580">
        <v>0</v>
      </c>
      <c r="Z235" s="579">
        <v>0</v>
      </c>
      <c r="AA235" s="580">
        <v>0</v>
      </c>
      <c r="AB235" s="579">
        <v>0</v>
      </c>
      <c r="AC235" s="581">
        <v>0</v>
      </c>
      <c r="AD235" s="26">
        <v>313646.40999999997</v>
      </c>
      <c r="AE235" s="580">
        <v>313646.41000000003</v>
      </c>
      <c r="AF235" s="587">
        <v>0</v>
      </c>
      <c r="AG235" s="26">
        <v>0</v>
      </c>
      <c r="AH235" s="580">
        <v>0</v>
      </c>
      <c r="AI235" s="587">
        <v>0</v>
      </c>
      <c r="AJ235" s="579">
        <v>0</v>
      </c>
      <c r="AK235" s="580">
        <v>0</v>
      </c>
      <c r="AL235" s="579">
        <v>0</v>
      </c>
      <c r="AM235" s="581">
        <v>0</v>
      </c>
      <c r="AN235" s="587">
        <v>0</v>
      </c>
      <c r="AO235" s="583">
        <v>313646.40999999997</v>
      </c>
      <c r="AP235" s="584">
        <v>313646.41000000003</v>
      </c>
      <c r="AQ235" s="585">
        <v>313646.41000000003</v>
      </c>
      <c r="AR235" s="586">
        <v>0</v>
      </c>
      <c r="AS235" s="583">
        <v>0</v>
      </c>
      <c r="AT235" s="584">
        <v>0</v>
      </c>
      <c r="AU235" s="585">
        <v>0</v>
      </c>
      <c r="AV235" s="587">
        <v>0</v>
      </c>
      <c r="AW235" s="583">
        <v>313646.40999999997</v>
      </c>
      <c r="AX235" s="583">
        <v>313646.41000000003</v>
      </c>
      <c r="AY235" s="585">
        <v>313646.41000000003</v>
      </c>
      <c r="AZ235" s="586">
        <v>0</v>
      </c>
    </row>
    <row r="236" spans="1:52" x14ac:dyDescent="0.25">
      <c r="A236" s="148" t="s">
        <v>8351</v>
      </c>
      <c r="B236" s="148" t="s">
        <v>8233</v>
      </c>
      <c r="C236" s="148" t="s">
        <v>8213</v>
      </c>
      <c r="D236" s="148" t="s">
        <v>8213</v>
      </c>
      <c r="E236" s="148" t="s">
        <v>437</v>
      </c>
      <c r="F236" s="453" t="s">
        <v>17051</v>
      </c>
      <c r="G236" s="453" t="s">
        <v>17</v>
      </c>
      <c r="H236" s="579">
        <v>0</v>
      </c>
      <c r="I236" s="580">
        <v>0</v>
      </c>
      <c r="J236" s="579">
        <v>0</v>
      </c>
      <c r="K236" s="580">
        <v>0</v>
      </c>
      <c r="L236" s="579">
        <v>0</v>
      </c>
      <c r="M236" s="580">
        <v>0</v>
      </c>
      <c r="N236" s="579">
        <v>0</v>
      </c>
      <c r="O236" s="580">
        <v>0</v>
      </c>
      <c r="P236" s="579">
        <v>0</v>
      </c>
      <c r="Q236" s="580">
        <v>0</v>
      </c>
      <c r="R236" s="579">
        <v>0</v>
      </c>
      <c r="S236" s="580">
        <v>0</v>
      </c>
      <c r="T236" s="587">
        <v>0</v>
      </c>
      <c r="U236" s="579">
        <v>0</v>
      </c>
      <c r="V236" s="580">
        <v>0</v>
      </c>
      <c r="W236" s="587">
        <v>0</v>
      </c>
      <c r="X236" s="579">
        <v>0</v>
      </c>
      <c r="Y236" s="580">
        <v>0</v>
      </c>
      <c r="Z236" s="579">
        <v>0</v>
      </c>
      <c r="AA236" s="580">
        <v>0</v>
      </c>
      <c r="AB236" s="579">
        <v>0</v>
      </c>
      <c r="AC236" s="581">
        <v>0</v>
      </c>
      <c r="AD236" s="26">
        <v>70532.27</v>
      </c>
      <c r="AE236" s="580">
        <v>70532.26999999999</v>
      </c>
      <c r="AF236" s="587">
        <v>11484</v>
      </c>
      <c r="AG236" s="26">
        <v>0</v>
      </c>
      <c r="AH236" s="580">
        <v>0</v>
      </c>
      <c r="AI236" s="587">
        <v>0</v>
      </c>
      <c r="AJ236" s="579">
        <v>0</v>
      </c>
      <c r="AK236" s="580">
        <v>0</v>
      </c>
      <c r="AL236" s="579">
        <v>0</v>
      </c>
      <c r="AM236" s="581">
        <v>0</v>
      </c>
      <c r="AN236" s="587">
        <v>0</v>
      </c>
      <c r="AO236" s="583">
        <v>70532.27</v>
      </c>
      <c r="AP236" s="584">
        <v>70532.26999999999</v>
      </c>
      <c r="AQ236" s="585">
        <v>70532.26999999999</v>
      </c>
      <c r="AR236" s="586">
        <v>11484</v>
      </c>
      <c r="AS236" s="583">
        <v>0</v>
      </c>
      <c r="AT236" s="584">
        <v>0</v>
      </c>
      <c r="AU236" s="585">
        <v>0</v>
      </c>
      <c r="AV236" s="587">
        <v>0</v>
      </c>
      <c r="AW236" s="583">
        <v>70532.27</v>
      </c>
      <c r="AX236" s="583">
        <v>70532.26999999999</v>
      </c>
      <c r="AY236" s="585">
        <v>70532.26999999999</v>
      </c>
      <c r="AZ236" s="586">
        <v>11484</v>
      </c>
    </row>
    <row r="237" spans="1:52" x14ac:dyDescent="0.25">
      <c r="A237" s="148" t="s">
        <v>8351</v>
      </c>
      <c r="B237" s="148" t="s">
        <v>8489</v>
      </c>
      <c r="C237" s="148" t="s">
        <v>8213</v>
      </c>
      <c r="D237" s="148" t="s">
        <v>8213</v>
      </c>
      <c r="E237" s="148" t="s">
        <v>17201</v>
      </c>
      <c r="F237" s="453" t="s">
        <v>17051</v>
      </c>
      <c r="G237" s="453" t="s">
        <v>17</v>
      </c>
      <c r="H237" s="579">
        <v>0</v>
      </c>
      <c r="I237" s="580">
        <v>0</v>
      </c>
      <c r="J237" s="579">
        <v>0</v>
      </c>
      <c r="K237" s="580">
        <v>0</v>
      </c>
      <c r="L237" s="579">
        <v>0</v>
      </c>
      <c r="M237" s="580">
        <v>0</v>
      </c>
      <c r="N237" s="579">
        <v>0</v>
      </c>
      <c r="O237" s="580">
        <v>0</v>
      </c>
      <c r="P237" s="579">
        <v>0</v>
      </c>
      <c r="Q237" s="580">
        <v>0</v>
      </c>
      <c r="R237" s="579">
        <v>0</v>
      </c>
      <c r="S237" s="580">
        <v>0</v>
      </c>
      <c r="T237" s="587">
        <v>0</v>
      </c>
      <c r="U237" s="579">
        <v>0</v>
      </c>
      <c r="V237" s="580">
        <v>0</v>
      </c>
      <c r="W237" s="587">
        <v>0</v>
      </c>
      <c r="X237" s="579">
        <v>0</v>
      </c>
      <c r="Y237" s="580">
        <v>0</v>
      </c>
      <c r="Z237" s="579">
        <v>0</v>
      </c>
      <c r="AA237" s="580">
        <v>0</v>
      </c>
      <c r="AB237" s="579">
        <v>0</v>
      </c>
      <c r="AC237" s="581">
        <v>0</v>
      </c>
      <c r="AD237" s="26">
        <v>30278.53</v>
      </c>
      <c r="AE237" s="580">
        <v>30278.530000000002</v>
      </c>
      <c r="AF237" s="587">
        <v>0</v>
      </c>
      <c r="AG237" s="26">
        <v>0</v>
      </c>
      <c r="AH237" s="580">
        <v>0</v>
      </c>
      <c r="AI237" s="587">
        <v>0</v>
      </c>
      <c r="AJ237" s="579">
        <v>0</v>
      </c>
      <c r="AK237" s="580">
        <v>0</v>
      </c>
      <c r="AL237" s="579">
        <v>0</v>
      </c>
      <c r="AM237" s="581">
        <v>0</v>
      </c>
      <c r="AN237" s="587">
        <v>0</v>
      </c>
      <c r="AO237" s="583">
        <v>30278.53</v>
      </c>
      <c r="AP237" s="584">
        <v>30278.530000000002</v>
      </c>
      <c r="AQ237" s="585">
        <v>30278.530000000002</v>
      </c>
      <c r="AR237" s="586">
        <v>0</v>
      </c>
      <c r="AS237" s="583">
        <v>0</v>
      </c>
      <c r="AT237" s="584">
        <v>0</v>
      </c>
      <c r="AU237" s="585">
        <v>0</v>
      </c>
      <c r="AV237" s="587">
        <v>0</v>
      </c>
      <c r="AW237" s="583">
        <v>30278.53</v>
      </c>
      <c r="AX237" s="583">
        <v>30278.530000000002</v>
      </c>
      <c r="AY237" s="585">
        <v>30278.530000000002</v>
      </c>
      <c r="AZ237" s="586">
        <v>0</v>
      </c>
    </row>
    <row r="238" spans="1:52" x14ac:dyDescent="0.25">
      <c r="A238" s="148" t="s">
        <v>8351</v>
      </c>
      <c r="B238" s="148" t="s">
        <v>8274</v>
      </c>
      <c r="C238" s="148" t="s">
        <v>8213</v>
      </c>
      <c r="D238" s="148" t="s">
        <v>8213</v>
      </c>
      <c r="E238" s="148" t="s">
        <v>2941</v>
      </c>
      <c r="F238" s="453" t="s">
        <v>17051</v>
      </c>
      <c r="G238" s="453" t="s">
        <v>17</v>
      </c>
      <c r="H238" s="579">
        <v>0</v>
      </c>
      <c r="I238" s="580">
        <v>0</v>
      </c>
      <c r="J238" s="579">
        <v>0</v>
      </c>
      <c r="K238" s="580">
        <v>0</v>
      </c>
      <c r="L238" s="579">
        <v>0</v>
      </c>
      <c r="M238" s="580">
        <v>0</v>
      </c>
      <c r="N238" s="579">
        <v>0</v>
      </c>
      <c r="O238" s="580">
        <v>0</v>
      </c>
      <c r="P238" s="579">
        <v>0</v>
      </c>
      <c r="Q238" s="580">
        <v>0</v>
      </c>
      <c r="R238" s="579">
        <v>0</v>
      </c>
      <c r="S238" s="580">
        <v>0</v>
      </c>
      <c r="T238" s="587">
        <v>0</v>
      </c>
      <c r="U238" s="579">
        <v>0</v>
      </c>
      <c r="V238" s="580">
        <v>0</v>
      </c>
      <c r="W238" s="587">
        <v>0</v>
      </c>
      <c r="X238" s="579">
        <v>0</v>
      </c>
      <c r="Y238" s="580">
        <v>0</v>
      </c>
      <c r="Z238" s="579">
        <v>0</v>
      </c>
      <c r="AA238" s="580">
        <v>0</v>
      </c>
      <c r="AB238" s="579">
        <v>0</v>
      </c>
      <c r="AC238" s="581">
        <v>0</v>
      </c>
      <c r="AD238" s="26">
        <v>185699.14</v>
      </c>
      <c r="AE238" s="580">
        <v>185699.13999999996</v>
      </c>
      <c r="AF238" s="587">
        <v>0</v>
      </c>
      <c r="AG238" s="26">
        <v>0</v>
      </c>
      <c r="AH238" s="580">
        <v>0</v>
      </c>
      <c r="AI238" s="587">
        <v>0</v>
      </c>
      <c r="AJ238" s="579">
        <v>0</v>
      </c>
      <c r="AK238" s="580">
        <v>0</v>
      </c>
      <c r="AL238" s="579">
        <v>0</v>
      </c>
      <c r="AM238" s="581">
        <v>0</v>
      </c>
      <c r="AN238" s="587">
        <v>0</v>
      </c>
      <c r="AO238" s="583">
        <v>185699.14</v>
      </c>
      <c r="AP238" s="584">
        <v>185699.13999999996</v>
      </c>
      <c r="AQ238" s="585">
        <v>185699.13999999996</v>
      </c>
      <c r="AR238" s="586">
        <v>0</v>
      </c>
      <c r="AS238" s="583">
        <v>0</v>
      </c>
      <c r="AT238" s="584">
        <v>0</v>
      </c>
      <c r="AU238" s="585">
        <v>0</v>
      </c>
      <c r="AV238" s="587">
        <v>0</v>
      </c>
      <c r="AW238" s="583">
        <v>185699.14</v>
      </c>
      <c r="AX238" s="583">
        <v>185699.13999999996</v>
      </c>
      <c r="AY238" s="585">
        <v>185699.13999999996</v>
      </c>
      <c r="AZ238" s="586">
        <v>0</v>
      </c>
    </row>
    <row r="239" spans="1:52" x14ac:dyDescent="0.25">
      <c r="A239" s="148" t="s">
        <v>8351</v>
      </c>
      <c r="B239" s="148" t="s">
        <v>8327</v>
      </c>
      <c r="C239" s="148" t="s">
        <v>8213</v>
      </c>
      <c r="D239" s="148" t="s">
        <v>8213</v>
      </c>
      <c r="E239" s="148" t="s">
        <v>17202</v>
      </c>
      <c r="F239" s="453" t="s">
        <v>17051</v>
      </c>
      <c r="G239" s="453" t="s">
        <v>17</v>
      </c>
      <c r="H239" s="579">
        <v>0</v>
      </c>
      <c r="I239" s="580">
        <v>0</v>
      </c>
      <c r="J239" s="579">
        <v>0</v>
      </c>
      <c r="K239" s="580">
        <v>0</v>
      </c>
      <c r="L239" s="579">
        <v>0</v>
      </c>
      <c r="M239" s="580">
        <v>0</v>
      </c>
      <c r="N239" s="579">
        <v>0</v>
      </c>
      <c r="O239" s="580">
        <v>0</v>
      </c>
      <c r="P239" s="579">
        <v>0</v>
      </c>
      <c r="Q239" s="580">
        <v>0</v>
      </c>
      <c r="R239" s="579">
        <v>0</v>
      </c>
      <c r="S239" s="580">
        <v>0</v>
      </c>
      <c r="T239" s="587">
        <v>0</v>
      </c>
      <c r="U239" s="579">
        <v>0</v>
      </c>
      <c r="V239" s="580">
        <v>0</v>
      </c>
      <c r="W239" s="587">
        <v>0</v>
      </c>
      <c r="X239" s="579">
        <v>0</v>
      </c>
      <c r="Y239" s="580">
        <v>0</v>
      </c>
      <c r="Z239" s="579">
        <v>0</v>
      </c>
      <c r="AA239" s="580">
        <v>0</v>
      </c>
      <c r="AB239" s="579">
        <v>0</v>
      </c>
      <c r="AC239" s="581">
        <v>0</v>
      </c>
      <c r="AD239" s="26">
        <v>270921.28000000003</v>
      </c>
      <c r="AE239" s="580">
        <v>270921.28000000032</v>
      </c>
      <c r="AF239" s="587">
        <v>3523.52</v>
      </c>
      <c r="AG239" s="26">
        <v>8429.83</v>
      </c>
      <c r="AH239" s="580">
        <v>0</v>
      </c>
      <c r="AI239" s="587">
        <v>0</v>
      </c>
      <c r="AJ239" s="579">
        <v>0</v>
      </c>
      <c r="AK239" s="580">
        <v>0</v>
      </c>
      <c r="AL239" s="579">
        <v>0</v>
      </c>
      <c r="AM239" s="581">
        <v>0</v>
      </c>
      <c r="AN239" s="587">
        <v>0</v>
      </c>
      <c r="AO239" s="583">
        <v>279351.11000000004</v>
      </c>
      <c r="AP239" s="584">
        <v>270921.28000000032</v>
      </c>
      <c r="AQ239" s="585">
        <v>270921.28000000032</v>
      </c>
      <c r="AR239" s="586">
        <v>3523.52</v>
      </c>
      <c r="AS239" s="583">
        <v>0</v>
      </c>
      <c r="AT239" s="584">
        <v>0</v>
      </c>
      <c r="AU239" s="585">
        <v>0</v>
      </c>
      <c r="AV239" s="587">
        <v>0</v>
      </c>
      <c r="AW239" s="583">
        <v>279351.11000000004</v>
      </c>
      <c r="AX239" s="583">
        <v>270921.28000000032</v>
      </c>
      <c r="AY239" s="585">
        <v>270921.28000000032</v>
      </c>
      <c r="AZ239" s="586">
        <v>3523.52</v>
      </c>
    </row>
    <row r="240" spans="1:52" x14ac:dyDescent="0.25">
      <c r="A240" s="148" t="s">
        <v>8351</v>
      </c>
      <c r="B240" s="148" t="s">
        <v>8267</v>
      </c>
      <c r="C240" s="148" t="s">
        <v>8213</v>
      </c>
      <c r="D240" s="148" t="s">
        <v>8213</v>
      </c>
      <c r="E240" s="148" t="s">
        <v>17203</v>
      </c>
      <c r="F240" s="453" t="s">
        <v>17051</v>
      </c>
      <c r="G240" s="453" t="s">
        <v>17</v>
      </c>
      <c r="H240" s="579">
        <v>0</v>
      </c>
      <c r="I240" s="580">
        <v>0</v>
      </c>
      <c r="J240" s="579">
        <v>0</v>
      </c>
      <c r="K240" s="580">
        <v>0</v>
      </c>
      <c r="L240" s="579">
        <v>0</v>
      </c>
      <c r="M240" s="580">
        <v>0</v>
      </c>
      <c r="N240" s="579">
        <v>0</v>
      </c>
      <c r="O240" s="580">
        <v>0</v>
      </c>
      <c r="P240" s="579">
        <v>0</v>
      </c>
      <c r="Q240" s="580">
        <v>0</v>
      </c>
      <c r="R240" s="579">
        <v>0</v>
      </c>
      <c r="S240" s="580">
        <v>0</v>
      </c>
      <c r="T240" s="587">
        <v>0</v>
      </c>
      <c r="U240" s="579">
        <v>0</v>
      </c>
      <c r="V240" s="580">
        <v>0</v>
      </c>
      <c r="W240" s="587">
        <v>0</v>
      </c>
      <c r="X240" s="579">
        <v>0</v>
      </c>
      <c r="Y240" s="580">
        <v>0</v>
      </c>
      <c r="Z240" s="579">
        <v>0</v>
      </c>
      <c r="AA240" s="580">
        <v>0</v>
      </c>
      <c r="AB240" s="579">
        <v>0</v>
      </c>
      <c r="AC240" s="581">
        <v>0</v>
      </c>
      <c r="AD240" s="26">
        <v>326085.99</v>
      </c>
      <c r="AE240" s="580">
        <v>326085.98999999964</v>
      </c>
      <c r="AF240" s="587">
        <v>0</v>
      </c>
      <c r="AG240" s="26">
        <v>0</v>
      </c>
      <c r="AH240" s="580">
        <v>0</v>
      </c>
      <c r="AI240" s="587">
        <v>0</v>
      </c>
      <c r="AJ240" s="579">
        <v>0</v>
      </c>
      <c r="AK240" s="580">
        <v>0</v>
      </c>
      <c r="AL240" s="579">
        <v>0</v>
      </c>
      <c r="AM240" s="581">
        <v>0</v>
      </c>
      <c r="AN240" s="587">
        <v>0</v>
      </c>
      <c r="AO240" s="583">
        <v>326085.99</v>
      </c>
      <c r="AP240" s="584">
        <v>326085.98999999964</v>
      </c>
      <c r="AQ240" s="585">
        <v>326085.98999999964</v>
      </c>
      <c r="AR240" s="586">
        <v>0</v>
      </c>
      <c r="AS240" s="583">
        <v>0</v>
      </c>
      <c r="AT240" s="584">
        <v>0</v>
      </c>
      <c r="AU240" s="585">
        <v>0</v>
      </c>
      <c r="AV240" s="587">
        <v>0</v>
      </c>
      <c r="AW240" s="583">
        <v>326085.99</v>
      </c>
      <c r="AX240" s="583">
        <v>326085.98999999964</v>
      </c>
      <c r="AY240" s="585">
        <v>326085.98999999964</v>
      </c>
      <c r="AZ240" s="586">
        <v>0</v>
      </c>
    </row>
    <row r="241" spans="1:52" x14ac:dyDescent="0.25">
      <c r="A241" s="148" t="s">
        <v>8351</v>
      </c>
      <c r="B241" s="148" t="s">
        <v>8320</v>
      </c>
      <c r="C241" s="148" t="s">
        <v>8213</v>
      </c>
      <c r="D241" s="148" t="s">
        <v>8213</v>
      </c>
      <c r="E241" s="148" t="s">
        <v>2949</v>
      </c>
      <c r="F241" s="453" t="s">
        <v>17051</v>
      </c>
      <c r="G241" s="453" t="s">
        <v>17</v>
      </c>
      <c r="H241" s="579">
        <v>0</v>
      </c>
      <c r="I241" s="580">
        <v>0</v>
      </c>
      <c r="J241" s="579">
        <v>0</v>
      </c>
      <c r="K241" s="580">
        <v>0</v>
      </c>
      <c r="L241" s="579">
        <v>0</v>
      </c>
      <c r="M241" s="580">
        <v>0</v>
      </c>
      <c r="N241" s="579">
        <v>0</v>
      </c>
      <c r="O241" s="580">
        <v>0</v>
      </c>
      <c r="P241" s="579">
        <v>0</v>
      </c>
      <c r="Q241" s="580">
        <v>0</v>
      </c>
      <c r="R241" s="579">
        <v>0</v>
      </c>
      <c r="S241" s="580">
        <v>0</v>
      </c>
      <c r="T241" s="587">
        <v>0</v>
      </c>
      <c r="U241" s="579">
        <v>0</v>
      </c>
      <c r="V241" s="580">
        <v>0</v>
      </c>
      <c r="W241" s="587">
        <v>0</v>
      </c>
      <c r="X241" s="579">
        <v>0</v>
      </c>
      <c r="Y241" s="580">
        <v>0</v>
      </c>
      <c r="Z241" s="579">
        <v>0</v>
      </c>
      <c r="AA241" s="580">
        <v>0</v>
      </c>
      <c r="AB241" s="579">
        <v>0</v>
      </c>
      <c r="AC241" s="581">
        <v>0</v>
      </c>
      <c r="AD241" s="26">
        <v>425899.26</v>
      </c>
      <c r="AE241" s="580">
        <v>425899.25999999995</v>
      </c>
      <c r="AF241" s="587">
        <v>0</v>
      </c>
      <c r="AG241" s="26">
        <v>0</v>
      </c>
      <c r="AH241" s="580">
        <v>0</v>
      </c>
      <c r="AI241" s="587">
        <v>0</v>
      </c>
      <c r="AJ241" s="579">
        <v>0</v>
      </c>
      <c r="AK241" s="580">
        <v>0</v>
      </c>
      <c r="AL241" s="579">
        <v>0</v>
      </c>
      <c r="AM241" s="581">
        <v>0</v>
      </c>
      <c r="AN241" s="587">
        <v>0</v>
      </c>
      <c r="AO241" s="583">
        <v>425899.26</v>
      </c>
      <c r="AP241" s="584">
        <v>425899.25999999995</v>
      </c>
      <c r="AQ241" s="585">
        <v>425899.25999999995</v>
      </c>
      <c r="AR241" s="586">
        <v>0</v>
      </c>
      <c r="AS241" s="583">
        <v>0</v>
      </c>
      <c r="AT241" s="584">
        <v>0</v>
      </c>
      <c r="AU241" s="585">
        <v>0</v>
      </c>
      <c r="AV241" s="587">
        <v>0</v>
      </c>
      <c r="AW241" s="583">
        <v>425899.26</v>
      </c>
      <c r="AX241" s="583">
        <v>425899.25999999995</v>
      </c>
      <c r="AY241" s="585">
        <v>425899.25999999995</v>
      </c>
      <c r="AZ241" s="586">
        <v>0</v>
      </c>
    </row>
    <row r="242" spans="1:52" x14ac:dyDescent="0.25">
      <c r="A242" s="148" t="s">
        <v>8351</v>
      </c>
      <c r="B242" s="148" t="s">
        <v>8720</v>
      </c>
      <c r="C242" s="148" t="s">
        <v>8213</v>
      </c>
      <c r="D242" s="148" t="s">
        <v>8213</v>
      </c>
      <c r="E242" s="148" t="s">
        <v>17204</v>
      </c>
      <c r="F242" s="453" t="s">
        <v>17051</v>
      </c>
      <c r="G242" s="453" t="s">
        <v>17</v>
      </c>
      <c r="H242" s="579">
        <v>0</v>
      </c>
      <c r="I242" s="580">
        <v>0</v>
      </c>
      <c r="J242" s="579">
        <v>0</v>
      </c>
      <c r="K242" s="580">
        <v>0</v>
      </c>
      <c r="L242" s="579">
        <v>0</v>
      </c>
      <c r="M242" s="580">
        <v>0</v>
      </c>
      <c r="N242" s="579">
        <v>0</v>
      </c>
      <c r="O242" s="580">
        <v>0</v>
      </c>
      <c r="P242" s="579">
        <v>0</v>
      </c>
      <c r="Q242" s="580">
        <v>0</v>
      </c>
      <c r="R242" s="579">
        <v>0</v>
      </c>
      <c r="S242" s="580">
        <v>0</v>
      </c>
      <c r="T242" s="587">
        <v>0</v>
      </c>
      <c r="U242" s="579">
        <v>0</v>
      </c>
      <c r="V242" s="580">
        <v>0</v>
      </c>
      <c r="W242" s="587">
        <v>0</v>
      </c>
      <c r="X242" s="579">
        <v>0</v>
      </c>
      <c r="Y242" s="580">
        <v>0</v>
      </c>
      <c r="Z242" s="579">
        <v>0</v>
      </c>
      <c r="AA242" s="580">
        <v>0</v>
      </c>
      <c r="AB242" s="579">
        <v>0</v>
      </c>
      <c r="AC242" s="581">
        <v>0</v>
      </c>
      <c r="AD242" s="26">
        <v>148849.54999999999</v>
      </c>
      <c r="AE242" s="580">
        <v>148849.54999999999</v>
      </c>
      <c r="AF242" s="587">
        <v>0</v>
      </c>
      <c r="AG242" s="26">
        <v>0</v>
      </c>
      <c r="AH242" s="580">
        <v>0</v>
      </c>
      <c r="AI242" s="587">
        <v>0</v>
      </c>
      <c r="AJ242" s="579">
        <v>0</v>
      </c>
      <c r="AK242" s="580">
        <v>0</v>
      </c>
      <c r="AL242" s="579">
        <v>0</v>
      </c>
      <c r="AM242" s="581">
        <v>0</v>
      </c>
      <c r="AN242" s="587">
        <v>0</v>
      </c>
      <c r="AO242" s="583">
        <v>148849.54999999999</v>
      </c>
      <c r="AP242" s="584">
        <v>148849.54999999999</v>
      </c>
      <c r="AQ242" s="585">
        <v>148849.54999999999</v>
      </c>
      <c r="AR242" s="586">
        <v>0</v>
      </c>
      <c r="AS242" s="583">
        <v>0</v>
      </c>
      <c r="AT242" s="584">
        <v>0</v>
      </c>
      <c r="AU242" s="585">
        <v>0</v>
      </c>
      <c r="AV242" s="587">
        <v>0</v>
      </c>
      <c r="AW242" s="583">
        <v>148849.54999999999</v>
      </c>
      <c r="AX242" s="583">
        <v>148849.54999999999</v>
      </c>
      <c r="AY242" s="585">
        <v>148849.54999999999</v>
      </c>
      <c r="AZ242" s="586">
        <v>0</v>
      </c>
    </row>
    <row r="243" spans="1:52" x14ac:dyDescent="0.25">
      <c r="A243" s="148" t="s">
        <v>8351</v>
      </c>
      <c r="B243" s="148" t="s">
        <v>8582</v>
      </c>
      <c r="C243" s="148" t="s">
        <v>8213</v>
      </c>
      <c r="D243" s="148" t="s">
        <v>8213</v>
      </c>
      <c r="E243" s="148" t="s">
        <v>17205</v>
      </c>
      <c r="F243" s="453" t="s">
        <v>17051</v>
      </c>
      <c r="G243" s="453" t="s">
        <v>17</v>
      </c>
      <c r="H243" s="579">
        <v>0</v>
      </c>
      <c r="I243" s="580">
        <v>0</v>
      </c>
      <c r="J243" s="579">
        <v>0</v>
      </c>
      <c r="K243" s="580">
        <v>0</v>
      </c>
      <c r="L243" s="579">
        <v>0</v>
      </c>
      <c r="M243" s="580">
        <v>0</v>
      </c>
      <c r="N243" s="579">
        <v>0</v>
      </c>
      <c r="O243" s="580">
        <v>0</v>
      </c>
      <c r="P243" s="579">
        <v>0</v>
      </c>
      <c r="Q243" s="580">
        <v>0</v>
      </c>
      <c r="R243" s="579">
        <v>0</v>
      </c>
      <c r="S243" s="580">
        <v>0</v>
      </c>
      <c r="T243" s="587">
        <v>0</v>
      </c>
      <c r="U243" s="579">
        <v>0</v>
      </c>
      <c r="V243" s="580">
        <v>0</v>
      </c>
      <c r="W243" s="587">
        <v>0</v>
      </c>
      <c r="X243" s="579">
        <v>0</v>
      </c>
      <c r="Y243" s="580">
        <v>0</v>
      </c>
      <c r="Z243" s="579">
        <v>0</v>
      </c>
      <c r="AA243" s="580">
        <v>0</v>
      </c>
      <c r="AB243" s="579">
        <v>0</v>
      </c>
      <c r="AC243" s="581">
        <v>0</v>
      </c>
      <c r="AD243" s="26">
        <v>401297.51</v>
      </c>
      <c r="AE243" s="580">
        <v>401297.51000000018</v>
      </c>
      <c r="AF243" s="587">
        <v>0</v>
      </c>
      <c r="AG243" s="26">
        <v>0</v>
      </c>
      <c r="AH243" s="580">
        <v>0</v>
      </c>
      <c r="AI243" s="587">
        <v>0</v>
      </c>
      <c r="AJ243" s="579">
        <v>0</v>
      </c>
      <c r="AK243" s="580">
        <v>0</v>
      </c>
      <c r="AL243" s="579">
        <v>0</v>
      </c>
      <c r="AM243" s="581">
        <v>0</v>
      </c>
      <c r="AN243" s="587">
        <v>0</v>
      </c>
      <c r="AO243" s="583">
        <v>401297.51</v>
      </c>
      <c r="AP243" s="584">
        <v>401297.51000000018</v>
      </c>
      <c r="AQ243" s="585">
        <v>401297.51000000018</v>
      </c>
      <c r="AR243" s="586">
        <v>0</v>
      </c>
      <c r="AS243" s="583">
        <v>0</v>
      </c>
      <c r="AT243" s="584">
        <v>0</v>
      </c>
      <c r="AU243" s="585">
        <v>0</v>
      </c>
      <c r="AV243" s="587">
        <v>0</v>
      </c>
      <c r="AW243" s="583">
        <v>401297.51</v>
      </c>
      <c r="AX243" s="583">
        <v>401297.51000000018</v>
      </c>
      <c r="AY243" s="585">
        <v>401297.51000000018</v>
      </c>
      <c r="AZ243" s="586">
        <v>0</v>
      </c>
    </row>
    <row r="244" spans="1:52" x14ac:dyDescent="0.25">
      <c r="A244" s="148" t="s">
        <v>8311</v>
      </c>
      <c r="B244" s="148" t="s">
        <v>8471</v>
      </c>
      <c r="C244" s="148" t="s">
        <v>8213</v>
      </c>
      <c r="D244" s="148" t="s">
        <v>8213</v>
      </c>
      <c r="E244" s="148" t="s">
        <v>141</v>
      </c>
      <c r="F244" s="453" t="s">
        <v>17039</v>
      </c>
      <c r="G244" s="453" t="s">
        <v>17036</v>
      </c>
      <c r="H244" s="579">
        <v>0</v>
      </c>
      <c r="I244" s="580">
        <v>0</v>
      </c>
      <c r="J244" s="579">
        <v>0</v>
      </c>
      <c r="K244" s="580">
        <v>0</v>
      </c>
      <c r="L244" s="579">
        <v>0</v>
      </c>
      <c r="M244" s="580">
        <v>0</v>
      </c>
      <c r="N244" s="579">
        <v>0</v>
      </c>
      <c r="O244" s="580">
        <v>0</v>
      </c>
      <c r="P244" s="579">
        <v>0</v>
      </c>
      <c r="Q244" s="580">
        <v>0</v>
      </c>
      <c r="R244" s="579">
        <v>0</v>
      </c>
      <c r="S244" s="580">
        <v>0</v>
      </c>
      <c r="T244" s="587">
        <v>0</v>
      </c>
      <c r="U244" s="579">
        <v>0</v>
      </c>
      <c r="V244" s="580">
        <v>0</v>
      </c>
      <c r="W244" s="587">
        <v>0</v>
      </c>
      <c r="X244" s="579">
        <v>0</v>
      </c>
      <c r="Y244" s="580">
        <v>0</v>
      </c>
      <c r="Z244" s="579">
        <v>0</v>
      </c>
      <c r="AA244" s="580">
        <v>0</v>
      </c>
      <c r="AB244" s="579">
        <v>0</v>
      </c>
      <c r="AC244" s="581">
        <v>0</v>
      </c>
      <c r="AD244" s="26">
        <v>0</v>
      </c>
      <c r="AE244" s="580">
        <v>0</v>
      </c>
      <c r="AF244" s="587">
        <v>0</v>
      </c>
      <c r="AG244" s="26">
        <v>0</v>
      </c>
      <c r="AH244" s="580">
        <v>0</v>
      </c>
      <c r="AI244" s="587">
        <v>0</v>
      </c>
      <c r="AJ244" s="579">
        <v>0</v>
      </c>
      <c r="AK244" s="580">
        <v>0</v>
      </c>
      <c r="AL244" s="579">
        <v>26637695.399999999</v>
      </c>
      <c r="AM244" s="581">
        <v>26637695.400000002</v>
      </c>
      <c r="AN244" s="587">
        <v>0</v>
      </c>
      <c r="AO244" s="583">
        <v>0</v>
      </c>
      <c r="AP244" s="584">
        <v>0</v>
      </c>
      <c r="AQ244" s="585">
        <v>0</v>
      </c>
      <c r="AR244" s="586">
        <v>0</v>
      </c>
      <c r="AS244" s="583">
        <v>26637695.399999999</v>
      </c>
      <c r="AT244" s="584">
        <v>26637695.399999999</v>
      </c>
      <c r="AU244" s="585">
        <v>26637695.400000002</v>
      </c>
      <c r="AV244" s="587">
        <v>0</v>
      </c>
      <c r="AW244" s="583">
        <v>26637695.399999999</v>
      </c>
      <c r="AX244" s="583">
        <v>26637695.399999999</v>
      </c>
      <c r="AY244" s="585">
        <v>26637695.400000002</v>
      </c>
      <c r="AZ244" s="586">
        <v>0</v>
      </c>
    </row>
    <row r="245" spans="1:52" x14ac:dyDescent="0.25">
      <c r="A245" s="148" t="s">
        <v>8311</v>
      </c>
      <c r="B245" s="148" t="s">
        <v>8312</v>
      </c>
      <c r="C245" s="148" t="s">
        <v>8213</v>
      </c>
      <c r="D245" s="148" t="s">
        <v>8213</v>
      </c>
      <c r="E245" s="148" t="s">
        <v>8503</v>
      </c>
      <c r="F245" s="453" t="s">
        <v>17039</v>
      </c>
      <c r="G245" s="453" t="s">
        <v>17036</v>
      </c>
      <c r="H245" s="579">
        <v>0</v>
      </c>
      <c r="I245" s="580">
        <v>0</v>
      </c>
      <c r="J245" s="579">
        <v>0</v>
      </c>
      <c r="K245" s="580">
        <v>0</v>
      </c>
      <c r="L245" s="579">
        <v>0</v>
      </c>
      <c r="M245" s="580">
        <v>0</v>
      </c>
      <c r="N245" s="579">
        <v>0</v>
      </c>
      <c r="O245" s="580">
        <v>0</v>
      </c>
      <c r="P245" s="579">
        <v>0</v>
      </c>
      <c r="Q245" s="580">
        <v>0</v>
      </c>
      <c r="R245" s="579">
        <v>122799.06</v>
      </c>
      <c r="S245" s="580">
        <v>0</v>
      </c>
      <c r="T245" s="587">
        <v>0</v>
      </c>
      <c r="U245" s="579">
        <v>86213.71</v>
      </c>
      <c r="V245" s="580">
        <v>0</v>
      </c>
      <c r="W245" s="587">
        <v>0</v>
      </c>
      <c r="X245" s="579">
        <v>0</v>
      </c>
      <c r="Y245" s="580">
        <v>0</v>
      </c>
      <c r="Z245" s="579">
        <v>0</v>
      </c>
      <c r="AA245" s="580">
        <v>0</v>
      </c>
      <c r="AB245" s="579">
        <v>0</v>
      </c>
      <c r="AC245" s="581">
        <v>0</v>
      </c>
      <c r="AD245" s="26">
        <v>0</v>
      </c>
      <c r="AE245" s="580">
        <v>0</v>
      </c>
      <c r="AF245" s="587">
        <v>0</v>
      </c>
      <c r="AG245" s="26">
        <v>0</v>
      </c>
      <c r="AH245" s="580">
        <v>0</v>
      </c>
      <c r="AI245" s="587">
        <v>0</v>
      </c>
      <c r="AJ245" s="579">
        <v>0</v>
      </c>
      <c r="AK245" s="580">
        <v>0</v>
      </c>
      <c r="AL245" s="579">
        <v>0</v>
      </c>
      <c r="AM245" s="581">
        <v>0</v>
      </c>
      <c r="AN245" s="587">
        <v>0</v>
      </c>
      <c r="AO245" s="583">
        <v>209012.77000000002</v>
      </c>
      <c r="AP245" s="584">
        <v>0</v>
      </c>
      <c r="AQ245" s="585">
        <v>0</v>
      </c>
      <c r="AR245" s="586">
        <v>0</v>
      </c>
      <c r="AS245" s="583">
        <v>0</v>
      </c>
      <c r="AT245" s="584">
        <v>0</v>
      </c>
      <c r="AU245" s="585">
        <v>0</v>
      </c>
      <c r="AV245" s="587">
        <v>0</v>
      </c>
      <c r="AW245" s="583">
        <v>209012.77000000002</v>
      </c>
      <c r="AX245" s="583">
        <v>0</v>
      </c>
      <c r="AY245" s="585">
        <v>0</v>
      </c>
      <c r="AZ245" s="586">
        <v>0</v>
      </c>
    </row>
    <row r="246" spans="1:52" x14ac:dyDescent="0.25">
      <c r="A246" s="148" t="s">
        <v>8306</v>
      </c>
      <c r="B246" s="148" t="s">
        <v>8460</v>
      </c>
      <c r="C246" s="148" t="s">
        <v>17011</v>
      </c>
      <c r="D246" s="148" t="s">
        <v>17011</v>
      </c>
      <c r="E246" s="148" t="s">
        <v>17206</v>
      </c>
      <c r="F246" s="453" t="s">
        <v>17034</v>
      </c>
      <c r="G246" s="453" t="s">
        <v>15</v>
      </c>
      <c r="H246" s="579">
        <v>0</v>
      </c>
      <c r="I246" s="580">
        <v>0</v>
      </c>
      <c r="J246" s="579">
        <v>0</v>
      </c>
      <c r="K246" s="580">
        <v>0</v>
      </c>
      <c r="L246" s="579">
        <v>0</v>
      </c>
      <c r="M246" s="580">
        <v>0</v>
      </c>
      <c r="N246" s="579">
        <v>0</v>
      </c>
      <c r="O246" s="580">
        <v>0</v>
      </c>
      <c r="P246" s="579">
        <v>0</v>
      </c>
      <c r="Q246" s="580">
        <v>0</v>
      </c>
      <c r="R246" s="579">
        <v>0</v>
      </c>
      <c r="S246" s="580">
        <v>0</v>
      </c>
      <c r="T246" s="587">
        <v>0</v>
      </c>
      <c r="U246" s="579">
        <v>0</v>
      </c>
      <c r="V246" s="580">
        <v>0</v>
      </c>
      <c r="W246" s="587">
        <v>0</v>
      </c>
      <c r="X246" s="579">
        <v>0</v>
      </c>
      <c r="Y246" s="580">
        <v>0</v>
      </c>
      <c r="Z246" s="579">
        <v>0</v>
      </c>
      <c r="AA246" s="580">
        <v>0</v>
      </c>
      <c r="AB246" s="579">
        <v>0</v>
      </c>
      <c r="AC246" s="581">
        <v>0</v>
      </c>
      <c r="AD246" s="26">
        <v>19204.400000000001</v>
      </c>
      <c r="AE246" s="580">
        <v>19204.400000000001</v>
      </c>
      <c r="AF246" s="587">
        <v>0</v>
      </c>
      <c r="AG246" s="26">
        <v>0</v>
      </c>
      <c r="AH246" s="580">
        <v>0</v>
      </c>
      <c r="AI246" s="587">
        <v>0</v>
      </c>
      <c r="AJ246" s="579">
        <v>0</v>
      </c>
      <c r="AK246" s="580">
        <v>0</v>
      </c>
      <c r="AL246" s="579">
        <v>0</v>
      </c>
      <c r="AM246" s="581">
        <v>0</v>
      </c>
      <c r="AN246" s="587">
        <v>0</v>
      </c>
      <c r="AO246" s="583">
        <v>19204.400000000001</v>
      </c>
      <c r="AP246" s="584">
        <v>19204.400000000001</v>
      </c>
      <c r="AQ246" s="585">
        <v>19204.400000000001</v>
      </c>
      <c r="AR246" s="586">
        <v>0</v>
      </c>
      <c r="AS246" s="583">
        <v>0</v>
      </c>
      <c r="AT246" s="584">
        <v>0</v>
      </c>
      <c r="AU246" s="585">
        <v>0</v>
      </c>
      <c r="AV246" s="587">
        <v>0</v>
      </c>
      <c r="AW246" s="583">
        <v>19204.400000000001</v>
      </c>
      <c r="AX246" s="583">
        <v>19204.400000000001</v>
      </c>
      <c r="AY246" s="585">
        <v>19204.400000000001</v>
      </c>
      <c r="AZ246" s="586">
        <v>0</v>
      </c>
    </row>
    <row r="247" spans="1:52" x14ac:dyDescent="0.25">
      <c r="A247" s="148" t="s">
        <v>8306</v>
      </c>
      <c r="B247" s="148" t="s">
        <v>8218</v>
      </c>
      <c r="C247" s="148" t="s">
        <v>8213</v>
      </c>
      <c r="D247" s="148" t="s">
        <v>8213</v>
      </c>
      <c r="E247" s="148" t="s">
        <v>279</v>
      </c>
      <c r="F247" s="453" t="s">
        <v>17034</v>
      </c>
      <c r="G247" s="453" t="s">
        <v>15</v>
      </c>
      <c r="H247" s="579">
        <v>0</v>
      </c>
      <c r="I247" s="580">
        <v>0</v>
      </c>
      <c r="J247" s="579">
        <v>0</v>
      </c>
      <c r="K247" s="580">
        <v>0</v>
      </c>
      <c r="L247" s="579">
        <v>0</v>
      </c>
      <c r="M247" s="580">
        <v>0</v>
      </c>
      <c r="N247" s="579">
        <v>0</v>
      </c>
      <c r="O247" s="580">
        <v>0</v>
      </c>
      <c r="P247" s="579">
        <v>0</v>
      </c>
      <c r="Q247" s="580">
        <v>0</v>
      </c>
      <c r="R247" s="579">
        <v>0</v>
      </c>
      <c r="S247" s="580">
        <v>0</v>
      </c>
      <c r="T247" s="587">
        <v>0</v>
      </c>
      <c r="U247" s="579">
        <v>0</v>
      </c>
      <c r="V247" s="580">
        <v>0</v>
      </c>
      <c r="W247" s="587">
        <v>0</v>
      </c>
      <c r="X247" s="579">
        <v>0</v>
      </c>
      <c r="Y247" s="580">
        <v>0</v>
      </c>
      <c r="Z247" s="579">
        <v>0</v>
      </c>
      <c r="AA247" s="580">
        <v>0</v>
      </c>
      <c r="AB247" s="579">
        <v>0</v>
      </c>
      <c r="AC247" s="581">
        <v>0</v>
      </c>
      <c r="AD247" s="26">
        <v>6519.56</v>
      </c>
      <c r="AE247" s="580">
        <v>6519.56</v>
      </c>
      <c r="AF247" s="587">
        <v>0</v>
      </c>
      <c r="AG247" s="26">
        <v>0</v>
      </c>
      <c r="AH247" s="580">
        <v>0</v>
      </c>
      <c r="AI247" s="587">
        <v>0</v>
      </c>
      <c r="AJ247" s="579">
        <v>0</v>
      </c>
      <c r="AK247" s="580">
        <v>0</v>
      </c>
      <c r="AL247" s="579">
        <v>0</v>
      </c>
      <c r="AM247" s="581">
        <v>0</v>
      </c>
      <c r="AN247" s="587">
        <v>0</v>
      </c>
      <c r="AO247" s="583">
        <v>6519.56</v>
      </c>
      <c r="AP247" s="584">
        <v>6519.56</v>
      </c>
      <c r="AQ247" s="585">
        <v>6519.56</v>
      </c>
      <c r="AR247" s="586">
        <v>0</v>
      </c>
      <c r="AS247" s="583">
        <v>0</v>
      </c>
      <c r="AT247" s="584">
        <v>0</v>
      </c>
      <c r="AU247" s="585">
        <v>0</v>
      </c>
      <c r="AV247" s="587">
        <v>0</v>
      </c>
      <c r="AW247" s="583">
        <v>6519.56</v>
      </c>
      <c r="AX247" s="583">
        <v>6519.56</v>
      </c>
      <c r="AY247" s="585">
        <v>6519.56</v>
      </c>
      <c r="AZ247" s="586">
        <v>0</v>
      </c>
    </row>
    <row r="248" spans="1:52" x14ac:dyDescent="0.25">
      <c r="A248" s="148" t="s">
        <v>8306</v>
      </c>
      <c r="B248" s="148" t="s">
        <v>8273</v>
      </c>
      <c r="C248" s="148" t="s">
        <v>8213</v>
      </c>
      <c r="D248" s="148" t="s">
        <v>8213</v>
      </c>
      <c r="E248" s="148" t="s">
        <v>17207</v>
      </c>
      <c r="F248" s="453" t="s">
        <v>17034</v>
      </c>
      <c r="G248" s="453" t="s">
        <v>15</v>
      </c>
      <c r="H248" s="579">
        <v>0</v>
      </c>
      <c r="I248" s="580">
        <v>0</v>
      </c>
      <c r="J248" s="579">
        <v>0</v>
      </c>
      <c r="K248" s="580">
        <v>0</v>
      </c>
      <c r="L248" s="579">
        <v>0</v>
      </c>
      <c r="M248" s="580">
        <v>0</v>
      </c>
      <c r="N248" s="579">
        <v>0</v>
      </c>
      <c r="O248" s="580">
        <v>0</v>
      </c>
      <c r="P248" s="579">
        <v>0</v>
      </c>
      <c r="Q248" s="580">
        <v>0</v>
      </c>
      <c r="R248" s="579">
        <v>0</v>
      </c>
      <c r="S248" s="580">
        <v>0</v>
      </c>
      <c r="T248" s="587">
        <v>0</v>
      </c>
      <c r="U248" s="579">
        <v>0</v>
      </c>
      <c r="V248" s="580">
        <v>0</v>
      </c>
      <c r="W248" s="587">
        <v>0</v>
      </c>
      <c r="X248" s="579">
        <v>0</v>
      </c>
      <c r="Y248" s="580">
        <v>0</v>
      </c>
      <c r="Z248" s="579">
        <v>0</v>
      </c>
      <c r="AA248" s="580">
        <v>0</v>
      </c>
      <c r="AB248" s="579">
        <v>0</v>
      </c>
      <c r="AC248" s="581">
        <v>0</v>
      </c>
      <c r="AD248" s="26">
        <v>160</v>
      </c>
      <c r="AE248" s="580">
        <v>160</v>
      </c>
      <c r="AF248" s="587">
        <v>0</v>
      </c>
      <c r="AG248" s="26">
        <v>0</v>
      </c>
      <c r="AH248" s="580">
        <v>0</v>
      </c>
      <c r="AI248" s="587">
        <v>0</v>
      </c>
      <c r="AJ248" s="579">
        <v>0</v>
      </c>
      <c r="AK248" s="580">
        <v>0</v>
      </c>
      <c r="AL248" s="579">
        <v>0</v>
      </c>
      <c r="AM248" s="581">
        <v>0</v>
      </c>
      <c r="AN248" s="587">
        <v>0</v>
      </c>
      <c r="AO248" s="583">
        <v>160</v>
      </c>
      <c r="AP248" s="584">
        <v>160</v>
      </c>
      <c r="AQ248" s="585">
        <v>160</v>
      </c>
      <c r="AR248" s="586">
        <v>0</v>
      </c>
      <c r="AS248" s="583">
        <v>0</v>
      </c>
      <c r="AT248" s="584">
        <v>0</v>
      </c>
      <c r="AU248" s="585">
        <v>0</v>
      </c>
      <c r="AV248" s="587">
        <v>0</v>
      </c>
      <c r="AW248" s="583">
        <v>160</v>
      </c>
      <c r="AX248" s="583">
        <v>160</v>
      </c>
      <c r="AY248" s="585">
        <v>160</v>
      </c>
      <c r="AZ248" s="586">
        <v>0</v>
      </c>
    </row>
    <row r="249" spans="1:52" x14ac:dyDescent="0.25">
      <c r="A249" s="148" t="s">
        <v>8349</v>
      </c>
      <c r="B249" s="148" t="s">
        <v>8450</v>
      </c>
      <c r="C249" s="148" t="s">
        <v>8213</v>
      </c>
      <c r="D249" s="148" t="s">
        <v>8213</v>
      </c>
      <c r="E249" s="148" t="s">
        <v>3051</v>
      </c>
      <c r="F249" s="453" t="s">
        <v>17061</v>
      </c>
      <c r="G249" s="453" t="s">
        <v>17</v>
      </c>
      <c r="H249" s="579">
        <v>0</v>
      </c>
      <c r="I249" s="580">
        <v>0</v>
      </c>
      <c r="J249" s="579">
        <v>0</v>
      </c>
      <c r="K249" s="580">
        <v>0</v>
      </c>
      <c r="L249" s="579">
        <v>0</v>
      </c>
      <c r="M249" s="580">
        <v>0</v>
      </c>
      <c r="N249" s="579">
        <v>0</v>
      </c>
      <c r="O249" s="580">
        <v>0</v>
      </c>
      <c r="P249" s="579">
        <v>0</v>
      </c>
      <c r="Q249" s="580">
        <v>0</v>
      </c>
      <c r="R249" s="579">
        <v>0</v>
      </c>
      <c r="S249" s="580">
        <v>0</v>
      </c>
      <c r="T249" s="587">
        <v>0</v>
      </c>
      <c r="U249" s="579">
        <v>0</v>
      </c>
      <c r="V249" s="580">
        <v>0</v>
      </c>
      <c r="W249" s="587">
        <v>0</v>
      </c>
      <c r="X249" s="579">
        <v>0</v>
      </c>
      <c r="Y249" s="580">
        <v>0</v>
      </c>
      <c r="Z249" s="579">
        <v>0</v>
      </c>
      <c r="AA249" s="580">
        <v>0</v>
      </c>
      <c r="AB249" s="579">
        <v>0</v>
      </c>
      <c r="AC249" s="581">
        <v>0</v>
      </c>
      <c r="AD249" s="26">
        <v>1663.5</v>
      </c>
      <c r="AE249" s="580">
        <v>1663.5</v>
      </c>
      <c r="AF249" s="587">
        <v>0</v>
      </c>
      <c r="AG249" s="26">
        <v>0</v>
      </c>
      <c r="AH249" s="580">
        <v>0</v>
      </c>
      <c r="AI249" s="587">
        <v>0</v>
      </c>
      <c r="AJ249" s="579">
        <v>0</v>
      </c>
      <c r="AK249" s="580">
        <v>0</v>
      </c>
      <c r="AL249" s="579">
        <v>0</v>
      </c>
      <c r="AM249" s="581">
        <v>0</v>
      </c>
      <c r="AN249" s="587">
        <v>0</v>
      </c>
      <c r="AO249" s="583">
        <v>1663.5</v>
      </c>
      <c r="AP249" s="584">
        <v>1663.5</v>
      </c>
      <c r="AQ249" s="585">
        <v>1663.5</v>
      </c>
      <c r="AR249" s="586">
        <v>0</v>
      </c>
      <c r="AS249" s="583">
        <v>0</v>
      </c>
      <c r="AT249" s="584">
        <v>0</v>
      </c>
      <c r="AU249" s="585">
        <v>0</v>
      </c>
      <c r="AV249" s="587">
        <v>0</v>
      </c>
      <c r="AW249" s="583">
        <v>1663.5</v>
      </c>
      <c r="AX249" s="583">
        <v>1663.5</v>
      </c>
      <c r="AY249" s="585">
        <v>1663.5</v>
      </c>
      <c r="AZ249" s="586">
        <v>0</v>
      </c>
    </row>
    <row r="250" spans="1:52" x14ac:dyDescent="0.25">
      <c r="A250" s="148" t="s">
        <v>8349</v>
      </c>
      <c r="B250" s="148" t="s">
        <v>8379</v>
      </c>
      <c r="C250" s="148" t="s">
        <v>8213</v>
      </c>
      <c r="D250" s="148" t="s">
        <v>8213</v>
      </c>
      <c r="E250" s="148" t="s">
        <v>352</v>
      </c>
      <c r="F250" s="453" t="s">
        <v>17061</v>
      </c>
      <c r="G250" s="453" t="s">
        <v>17</v>
      </c>
      <c r="H250" s="579">
        <v>0</v>
      </c>
      <c r="I250" s="580">
        <v>0</v>
      </c>
      <c r="J250" s="579">
        <v>0</v>
      </c>
      <c r="K250" s="580">
        <v>0</v>
      </c>
      <c r="L250" s="579">
        <v>0</v>
      </c>
      <c r="M250" s="580">
        <v>0</v>
      </c>
      <c r="N250" s="579">
        <v>0</v>
      </c>
      <c r="O250" s="580">
        <v>0</v>
      </c>
      <c r="P250" s="579">
        <v>0</v>
      </c>
      <c r="Q250" s="580">
        <v>0</v>
      </c>
      <c r="R250" s="579">
        <v>0</v>
      </c>
      <c r="S250" s="580">
        <v>0</v>
      </c>
      <c r="T250" s="587">
        <v>0</v>
      </c>
      <c r="U250" s="579">
        <v>0</v>
      </c>
      <c r="V250" s="580">
        <v>0</v>
      </c>
      <c r="W250" s="587">
        <v>0</v>
      </c>
      <c r="X250" s="579">
        <v>0</v>
      </c>
      <c r="Y250" s="580">
        <v>0</v>
      </c>
      <c r="Z250" s="579">
        <v>0</v>
      </c>
      <c r="AA250" s="580">
        <v>0</v>
      </c>
      <c r="AB250" s="579">
        <v>0</v>
      </c>
      <c r="AC250" s="581">
        <v>0</v>
      </c>
      <c r="AD250" s="26">
        <v>1241545.78</v>
      </c>
      <c r="AE250" s="580">
        <v>1241545.7800000024</v>
      </c>
      <c r="AF250" s="587">
        <v>1130.26</v>
      </c>
      <c r="AG250" s="26">
        <v>0</v>
      </c>
      <c r="AH250" s="580">
        <v>0</v>
      </c>
      <c r="AI250" s="587">
        <v>0</v>
      </c>
      <c r="AJ250" s="579">
        <v>0</v>
      </c>
      <c r="AK250" s="580">
        <v>0</v>
      </c>
      <c r="AL250" s="579">
        <v>0</v>
      </c>
      <c r="AM250" s="581">
        <v>0</v>
      </c>
      <c r="AN250" s="587">
        <v>0</v>
      </c>
      <c r="AO250" s="583">
        <v>1241545.78</v>
      </c>
      <c r="AP250" s="584">
        <v>1241545.7800000024</v>
      </c>
      <c r="AQ250" s="585">
        <v>1241545.7800000024</v>
      </c>
      <c r="AR250" s="586">
        <v>1130.26</v>
      </c>
      <c r="AS250" s="583">
        <v>0</v>
      </c>
      <c r="AT250" s="584">
        <v>0</v>
      </c>
      <c r="AU250" s="585">
        <v>0</v>
      </c>
      <c r="AV250" s="587">
        <v>0</v>
      </c>
      <c r="AW250" s="583">
        <v>1241545.78</v>
      </c>
      <c r="AX250" s="583">
        <v>1241545.7800000024</v>
      </c>
      <c r="AY250" s="585">
        <v>1241545.7800000024</v>
      </c>
      <c r="AZ250" s="586">
        <v>1130.26</v>
      </c>
    </row>
    <row r="251" spans="1:52" x14ac:dyDescent="0.25">
      <c r="A251" s="148" t="s">
        <v>8349</v>
      </c>
      <c r="B251" s="148" t="s">
        <v>8219</v>
      </c>
      <c r="C251" s="148" t="s">
        <v>8213</v>
      </c>
      <c r="D251" s="148" t="s">
        <v>8213</v>
      </c>
      <c r="E251" s="148" t="s">
        <v>3055</v>
      </c>
      <c r="F251" s="453" t="s">
        <v>17061</v>
      </c>
      <c r="G251" s="453" t="s">
        <v>17</v>
      </c>
      <c r="H251" s="579">
        <v>0</v>
      </c>
      <c r="I251" s="580">
        <v>0</v>
      </c>
      <c r="J251" s="579">
        <v>0</v>
      </c>
      <c r="K251" s="580">
        <v>0</v>
      </c>
      <c r="L251" s="579">
        <v>0</v>
      </c>
      <c r="M251" s="580">
        <v>0</v>
      </c>
      <c r="N251" s="579">
        <v>0</v>
      </c>
      <c r="O251" s="580">
        <v>0</v>
      </c>
      <c r="P251" s="579">
        <v>0</v>
      </c>
      <c r="Q251" s="580">
        <v>0</v>
      </c>
      <c r="R251" s="579">
        <v>0</v>
      </c>
      <c r="S251" s="580">
        <v>0</v>
      </c>
      <c r="T251" s="587">
        <v>0</v>
      </c>
      <c r="U251" s="579">
        <v>0</v>
      </c>
      <c r="V251" s="580">
        <v>0</v>
      </c>
      <c r="W251" s="587">
        <v>0</v>
      </c>
      <c r="X251" s="579">
        <v>0</v>
      </c>
      <c r="Y251" s="580">
        <v>0</v>
      </c>
      <c r="Z251" s="579">
        <v>0</v>
      </c>
      <c r="AA251" s="580">
        <v>0</v>
      </c>
      <c r="AB251" s="579">
        <v>0</v>
      </c>
      <c r="AC251" s="581">
        <v>0</v>
      </c>
      <c r="AD251" s="26">
        <v>1134764.72</v>
      </c>
      <c r="AE251" s="580">
        <v>1134764.7200000007</v>
      </c>
      <c r="AF251" s="587">
        <v>0</v>
      </c>
      <c r="AG251" s="26">
        <v>0</v>
      </c>
      <c r="AH251" s="580">
        <v>0</v>
      </c>
      <c r="AI251" s="587">
        <v>0</v>
      </c>
      <c r="AJ251" s="579">
        <v>0</v>
      </c>
      <c r="AK251" s="580">
        <v>0</v>
      </c>
      <c r="AL251" s="579">
        <v>0</v>
      </c>
      <c r="AM251" s="581">
        <v>0</v>
      </c>
      <c r="AN251" s="587">
        <v>0</v>
      </c>
      <c r="AO251" s="583">
        <v>1134764.72</v>
      </c>
      <c r="AP251" s="584">
        <v>1134764.7200000007</v>
      </c>
      <c r="AQ251" s="585">
        <v>1134764.7200000007</v>
      </c>
      <c r="AR251" s="586">
        <v>0</v>
      </c>
      <c r="AS251" s="583">
        <v>0</v>
      </c>
      <c r="AT251" s="584">
        <v>0</v>
      </c>
      <c r="AU251" s="585">
        <v>0</v>
      </c>
      <c r="AV251" s="587">
        <v>0</v>
      </c>
      <c r="AW251" s="583">
        <v>1134764.72</v>
      </c>
      <c r="AX251" s="583">
        <v>1134764.7200000007</v>
      </c>
      <c r="AY251" s="585">
        <v>1134764.7200000007</v>
      </c>
      <c r="AZ251" s="586">
        <v>0</v>
      </c>
    </row>
    <row r="252" spans="1:52" x14ac:dyDescent="0.25">
      <c r="A252" s="148" t="s">
        <v>8349</v>
      </c>
      <c r="B252" s="148" t="s">
        <v>8384</v>
      </c>
      <c r="C252" s="148" t="s">
        <v>8213</v>
      </c>
      <c r="D252" s="148" t="s">
        <v>8213</v>
      </c>
      <c r="E252" s="148" t="s">
        <v>3059</v>
      </c>
      <c r="F252" s="453" t="s">
        <v>17061</v>
      </c>
      <c r="G252" s="453" t="s">
        <v>17</v>
      </c>
      <c r="H252" s="579">
        <v>0</v>
      </c>
      <c r="I252" s="580">
        <v>0</v>
      </c>
      <c r="J252" s="579">
        <v>0</v>
      </c>
      <c r="K252" s="580">
        <v>0</v>
      </c>
      <c r="L252" s="579">
        <v>0</v>
      </c>
      <c r="M252" s="580">
        <v>0</v>
      </c>
      <c r="N252" s="579">
        <v>0</v>
      </c>
      <c r="O252" s="580">
        <v>0</v>
      </c>
      <c r="P252" s="579">
        <v>0</v>
      </c>
      <c r="Q252" s="580">
        <v>0</v>
      </c>
      <c r="R252" s="579">
        <v>0</v>
      </c>
      <c r="S252" s="580">
        <v>0</v>
      </c>
      <c r="T252" s="587">
        <v>0</v>
      </c>
      <c r="U252" s="579">
        <v>0</v>
      </c>
      <c r="V252" s="580">
        <v>0</v>
      </c>
      <c r="W252" s="587">
        <v>0</v>
      </c>
      <c r="X252" s="579">
        <v>0</v>
      </c>
      <c r="Y252" s="580">
        <v>0</v>
      </c>
      <c r="Z252" s="579">
        <v>0</v>
      </c>
      <c r="AA252" s="580">
        <v>0</v>
      </c>
      <c r="AB252" s="579">
        <v>0</v>
      </c>
      <c r="AC252" s="581">
        <v>0</v>
      </c>
      <c r="AD252" s="26">
        <v>608408.62</v>
      </c>
      <c r="AE252" s="580">
        <v>608408.62000000139</v>
      </c>
      <c r="AF252" s="587">
        <v>0</v>
      </c>
      <c r="AG252" s="26">
        <v>0</v>
      </c>
      <c r="AH252" s="580">
        <v>0</v>
      </c>
      <c r="AI252" s="587">
        <v>0</v>
      </c>
      <c r="AJ252" s="579">
        <v>0</v>
      </c>
      <c r="AK252" s="580">
        <v>0</v>
      </c>
      <c r="AL252" s="579">
        <v>0</v>
      </c>
      <c r="AM252" s="581">
        <v>0</v>
      </c>
      <c r="AN252" s="587">
        <v>0</v>
      </c>
      <c r="AO252" s="583">
        <v>608408.62</v>
      </c>
      <c r="AP252" s="584">
        <v>608408.62000000139</v>
      </c>
      <c r="AQ252" s="585">
        <v>608408.62000000139</v>
      </c>
      <c r="AR252" s="586">
        <v>0</v>
      </c>
      <c r="AS252" s="583">
        <v>0</v>
      </c>
      <c r="AT252" s="584">
        <v>0</v>
      </c>
      <c r="AU252" s="585">
        <v>0</v>
      </c>
      <c r="AV252" s="587">
        <v>0</v>
      </c>
      <c r="AW252" s="583">
        <v>608408.62</v>
      </c>
      <c r="AX252" s="583">
        <v>608408.62000000139</v>
      </c>
      <c r="AY252" s="585">
        <v>608408.62000000139</v>
      </c>
      <c r="AZ252" s="586">
        <v>0</v>
      </c>
    </row>
    <row r="253" spans="1:52" x14ac:dyDescent="0.25">
      <c r="A253" s="148" t="s">
        <v>8349</v>
      </c>
      <c r="B253" s="148" t="s">
        <v>8263</v>
      </c>
      <c r="C253" s="148" t="s">
        <v>8213</v>
      </c>
      <c r="D253" s="148" t="s">
        <v>8213</v>
      </c>
      <c r="E253" s="148" t="s">
        <v>17208</v>
      </c>
      <c r="F253" s="453" t="s">
        <v>17061</v>
      </c>
      <c r="G253" s="453" t="s">
        <v>17</v>
      </c>
      <c r="H253" s="579">
        <v>0</v>
      </c>
      <c r="I253" s="580">
        <v>0</v>
      </c>
      <c r="J253" s="579">
        <v>0</v>
      </c>
      <c r="K253" s="580">
        <v>0</v>
      </c>
      <c r="L253" s="579">
        <v>0</v>
      </c>
      <c r="M253" s="580">
        <v>0</v>
      </c>
      <c r="N253" s="579">
        <v>0</v>
      </c>
      <c r="O253" s="580">
        <v>0</v>
      </c>
      <c r="P253" s="579">
        <v>0</v>
      </c>
      <c r="Q253" s="580">
        <v>0</v>
      </c>
      <c r="R253" s="579">
        <v>0</v>
      </c>
      <c r="S253" s="580">
        <v>0</v>
      </c>
      <c r="T253" s="587">
        <v>0</v>
      </c>
      <c r="U253" s="579">
        <v>0</v>
      </c>
      <c r="V253" s="580">
        <v>0</v>
      </c>
      <c r="W253" s="587">
        <v>0</v>
      </c>
      <c r="X253" s="579">
        <v>0</v>
      </c>
      <c r="Y253" s="580">
        <v>0</v>
      </c>
      <c r="Z253" s="579">
        <v>0</v>
      </c>
      <c r="AA253" s="580">
        <v>0</v>
      </c>
      <c r="AB253" s="579">
        <v>0</v>
      </c>
      <c r="AC253" s="581">
        <v>0</v>
      </c>
      <c r="AD253" s="26">
        <v>16318.32</v>
      </c>
      <c r="AE253" s="580">
        <v>16318.32</v>
      </c>
      <c r="AF253" s="587">
        <v>0</v>
      </c>
      <c r="AG253" s="26">
        <v>0</v>
      </c>
      <c r="AH253" s="580">
        <v>0</v>
      </c>
      <c r="AI253" s="587">
        <v>0</v>
      </c>
      <c r="AJ253" s="579">
        <v>0</v>
      </c>
      <c r="AK253" s="580">
        <v>0</v>
      </c>
      <c r="AL253" s="579">
        <v>0</v>
      </c>
      <c r="AM253" s="581">
        <v>0</v>
      </c>
      <c r="AN253" s="587">
        <v>0</v>
      </c>
      <c r="AO253" s="583">
        <v>16318.32</v>
      </c>
      <c r="AP253" s="584">
        <v>16318.32</v>
      </c>
      <c r="AQ253" s="585">
        <v>16318.32</v>
      </c>
      <c r="AR253" s="586">
        <v>0</v>
      </c>
      <c r="AS253" s="583">
        <v>0</v>
      </c>
      <c r="AT253" s="584">
        <v>0</v>
      </c>
      <c r="AU253" s="585">
        <v>0</v>
      </c>
      <c r="AV253" s="587">
        <v>0</v>
      </c>
      <c r="AW253" s="583">
        <v>16318.32</v>
      </c>
      <c r="AX253" s="583">
        <v>16318.32</v>
      </c>
      <c r="AY253" s="585">
        <v>16318.32</v>
      </c>
      <c r="AZ253" s="586">
        <v>0</v>
      </c>
    </row>
    <row r="254" spans="1:52" x14ac:dyDescent="0.25">
      <c r="A254" s="148" t="s">
        <v>8349</v>
      </c>
      <c r="B254" s="148" t="s">
        <v>8382</v>
      </c>
      <c r="C254" s="148" t="s">
        <v>8213</v>
      </c>
      <c r="D254" s="148" t="s">
        <v>8213</v>
      </c>
      <c r="E254" s="148" t="s">
        <v>3072</v>
      </c>
      <c r="F254" s="453" t="s">
        <v>17061</v>
      </c>
      <c r="G254" s="453" t="s">
        <v>17</v>
      </c>
      <c r="H254" s="579">
        <v>0</v>
      </c>
      <c r="I254" s="580">
        <v>0</v>
      </c>
      <c r="J254" s="579">
        <v>0</v>
      </c>
      <c r="K254" s="580">
        <v>0</v>
      </c>
      <c r="L254" s="579">
        <v>0</v>
      </c>
      <c r="M254" s="580">
        <v>0</v>
      </c>
      <c r="N254" s="579">
        <v>0</v>
      </c>
      <c r="O254" s="580">
        <v>0</v>
      </c>
      <c r="P254" s="579">
        <v>0</v>
      </c>
      <c r="Q254" s="580">
        <v>0</v>
      </c>
      <c r="R254" s="579">
        <v>0</v>
      </c>
      <c r="S254" s="580">
        <v>0</v>
      </c>
      <c r="T254" s="587">
        <v>0</v>
      </c>
      <c r="U254" s="579">
        <v>0</v>
      </c>
      <c r="V254" s="580">
        <v>0</v>
      </c>
      <c r="W254" s="587">
        <v>0</v>
      </c>
      <c r="X254" s="579">
        <v>0</v>
      </c>
      <c r="Y254" s="580">
        <v>0</v>
      </c>
      <c r="Z254" s="579">
        <v>0</v>
      </c>
      <c r="AA254" s="580">
        <v>0</v>
      </c>
      <c r="AB254" s="579">
        <v>0</v>
      </c>
      <c r="AC254" s="581">
        <v>0</v>
      </c>
      <c r="AD254" s="26">
        <v>769365.71</v>
      </c>
      <c r="AE254" s="580">
        <v>769365.71000000066</v>
      </c>
      <c r="AF254" s="587">
        <v>0</v>
      </c>
      <c r="AG254" s="26">
        <v>0</v>
      </c>
      <c r="AH254" s="580">
        <v>0</v>
      </c>
      <c r="AI254" s="587">
        <v>0</v>
      </c>
      <c r="AJ254" s="579">
        <v>0</v>
      </c>
      <c r="AK254" s="580">
        <v>0</v>
      </c>
      <c r="AL254" s="579">
        <v>0</v>
      </c>
      <c r="AM254" s="581">
        <v>0</v>
      </c>
      <c r="AN254" s="587">
        <v>0</v>
      </c>
      <c r="AO254" s="583">
        <v>769365.71</v>
      </c>
      <c r="AP254" s="584">
        <v>769365.71000000066</v>
      </c>
      <c r="AQ254" s="585">
        <v>769365.71000000066</v>
      </c>
      <c r="AR254" s="586">
        <v>0</v>
      </c>
      <c r="AS254" s="583">
        <v>0</v>
      </c>
      <c r="AT254" s="584">
        <v>0</v>
      </c>
      <c r="AU254" s="585">
        <v>0</v>
      </c>
      <c r="AV254" s="587">
        <v>0</v>
      </c>
      <c r="AW254" s="583">
        <v>769365.71</v>
      </c>
      <c r="AX254" s="583">
        <v>769365.71000000066</v>
      </c>
      <c r="AY254" s="585">
        <v>769365.71000000066</v>
      </c>
      <c r="AZ254" s="586">
        <v>0</v>
      </c>
    </row>
    <row r="255" spans="1:52" x14ac:dyDescent="0.25">
      <c r="A255" s="148" t="s">
        <v>8349</v>
      </c>
      <c r="B255" s="148" t="s">
        <v>8228</v>
      </c>
      <c r="C255" s="148" t="s">
        <v>8213</v>
      </c>
      <c r="D255" s="148" t="s">
        <v>8213</v>
      </c>
      <c r="E255" s="148" t="s">
        <v>17209</v>
      </c>
      <c r="F255" s="453" t="s">
        <v>17061</v>
      </c>
      <c r="G255" s="453" t="s">
        <v>17</v>
      </c>
      <c r="H255" s="579">
        <v>0</v>
      </c>
      <c r="I255" s="580">
        <v>0</v>
      </c>
      <c r="J255" s="579">
        <v>0</v>
      </c>
      <c r="K255" s="580">
        <v>0</v>
      </c>
      <c r="L255" s="579">
        <v>0</v>
      </c>
      <c r="M255" s="580">
        <v>0</v>
      </c>
      <c r="N255" s="579">
        <v>0</v>
      </c>
      <c r="O255" s="580">
        <v>0</v>
      </c>
      <c r="P255" s="579">
        <v>0</v>
      </c>
      <c r="Q255" s="580">
        <v>0</v>
      </c>
      <c r="R255" s="579">
        <v>0</v>
      </c>
      <c r="S255" s="580">
        <v>0</v>
      </c>
      <c r="T255" s="587">
        <v>0</v>
      </c>
      <c r="U255" s="579">
        <v>0</v>
      </c>
      <c r="V255" s="580">
        <v>0</v>
      </c>
      <c r="W255" s="587">
        <v>0</v>
      </c>
      <c r="X255" s="579">
        <v>0</v>
      </c>
      <c r="Y255" s="580">
        <v>0</v>
      </c>
      <c r="Z255" s="579">
        <v>0</v>
      </c>
      <c r="AA255" s="580">
        <v>0</v>
      </c>
      <c r="AB255" s="579">
        <v>0</v>
      </c>
      <c r="AC255" s="581">
        <v>0</v>
      </c>
      <c r="AD255" s="26">
        <v>574968.26</v>
      </c>
      <c r="AE255" s="580">
        <v>574968.26</v>
      </c>
      <c r="AF255" s="587">
        <v>0</v>
      </c>
      <c r="AG255" s="26">
        <v>0</v>
      </c>
      <c r="AH255" s="580">
        <v>0</v>
      </c>
      <c r="AI255" s="587">
        <v>0</v>
      </c>
      <c r="AJ255" s="579">
        <v>0</v>
      </c>
      <c r="AK255" s="580">
        <v>0</v>
      </c>
      <c r="AL255" s="579">
        <v>0</v>
      </c>
      <c r="AM255" s="581">
        <v>0</v>
      </c>
      <c r="AN255" s="587">
        <v>0</v>
      </c>
      <c r="AO255" s="583">
        <v>574968.26</v>
      </c>
      <c r="AP255" s="584">
        <v>574968.26</v>
      </c>
      <c r="AQ255" s="585">
        <v>574968.26</v>
      </c>
      <c r="AR255" s="586">
        <v>0</v>
      </c>
      <c r="AS255" s="583">
        <v>0</v>
      </c>
      <c r="AT255" s="584">
        <v>0</v>
      </c>
      <c r="AU255" s="585">
        <v>0</v>
      </c>
      <c r="AV255" s="587">
        <v>0</v>
      </c>
      <c r="AW255" s="583">
        <v>574968.26</v>
      </c>
      <c r="AX255" s="583">
        <v>574968.26</v>
      </c>
      <c r="AY255" s="585">
        <v>574968.26</v>
      </c>
      <c r="AZ255" s="586">
        <v>0</v>
      </c>
    </row>
    <row r="256" spans="1:52" x14ac:dyDescent="0.25">
      <c r="A256" s="148" t="s">
        <v>8584</v>
      </c>
      <c r="B256" s="148" t="s">
        <v>8302</v>
      </c>
      <c r="C256" s="148" t="s">
        <v>8213</v>
      </c>
      <c r="D256" s="148" t="s">
        <v>8213</v>
      </c>
      <c r="E256" s="148" t="s">
        <v>17135</v>
      </c>
      <c r="F256" s="453" t="s">
        <v>17136</v>
      </c>
      <c r="G256" s="453" t="s">
        <v>8962</v>
      </c>
      <c r="H256" s="579">
        <v>0</v>
      </c>
      <c r="I256" s="580">
        <v>0</v>
      </c>
      <c r="J256" s="579">
        <v>0</v>
      </c>
      <c r="K256" s="580">
        <v>0</v>
      </c>
      <c r="L256" s="579">
        <v>0</v>
      </c>
      <c r="M256" s="580">
        <v>0</v>
      </c>
      <c r="N256" s="579">
        <v>0</v>
      </c>
      <c r="O256" s="580">
        <v>0</v>
      </c>
      <c r="P256" s="579">
        <v>0</v>
      </c>
      <c r="Q256" s="580">
        <v>0</v>
      </c>
      <c r="R256" s="579">
        <v>0</v>
      </c>
      <c r="S256" s="580">
        <v>0</v>
      </c>
      <c r="T256" s="587">
        <v>0</v>
      </c>
      <c r="U256" s="579">
        <v>0</v>
      </c>
      <c r="V256" s="580">
        <v>0</v>
      </c>
      <c r="W256" s="587">
        <v>0</v>
      </c>
      <c r="X256" s="579">
        <v>0</v>
      </c>
      <c r="Y256" s="580">
        <v>0</v>
      </c>
      <c r="Z256" s="579">
        <v>0</v>
      </c>
      <c r="AA256" s="580">
        <v>0</v>
      </c>
      <c r="AB256" s="579">
        <v>0</v>
      </c>
      <c r="AC256" s="581">
        <v>0</v>
      </c>
      <c r="AD256" s="26">
        <v>0</v>
      </c>
      <c r="AE256" s="580">
        <v>0</v>
      </c>
      <c r="AF256" s="587">
        <v>0</v>
      </c>
      <c r="AG256" s="26">
        <v>0</v>
      </c>
      <c r="AH256" s="580">
        <v>0</v>
      </c>
      <c r="AI256" s="587">
        <v>0</v>
      </c>
      <c r="AJ256" s="579">
        <v>0</v>
      </c>
      <c r="AK256" s="580">
        <v>0</v>
      </c>
      <c r="AL256" s="579">
        <v>110000</v>
      </c>
      <c r="AM256" s="581">
        <v>106070.74</v>
      </c>
      <c r="AN256" s="587">
        <v>0</v>
      </c>
      <c r="AO256" s="583">
        <v>0</v>
      </c>
      <c r="AP256" s="584">
        <v>0</v>
      </c>
      <c r="AQ256" s="585">
        <v>0</v>
      </c>
      <c r="AR256" s="586">
        <v>0</v>
      </c>
      <c r="AS256" s="583">
        <v>110000</v>
      </c>
      <c r="AT256" s="584">
        <v>110000</v>
      </c>
      <c r="AU256" s="585">
        <v>106070.74</v>
      </c>
      <c r="AV256" s="587">
        <v>0</v>
      </c>
      <c r="AW256" s="583">
        <v>110000</v>
      </c>
      <c r="AX256" s="583">
        <v>110000</v>
      </c>
      <c r="AY256" s="585">
        <v>106070.74</v>
      </c>
      <c r="AZ256" s="586">
        <v>0</v>
      </c>
    </row>
    <row r="257" spans="1:52" x14ac:dyDescent="0.25">
      <c r="A257" s="148" t="s">
        <v>8501</v>
      </c>
      <c r="B257" s="148" t="s">
        <v>8223</v>
      </c>
      <c r="C257" s="148" t="s">
        <v>8213</v>
      </c>
      <c r="D257" s="148" t="s">
        <v>8213</v>
      </c>
      <c r="E257" s="148" t="s">
        <v>17210</v>
      </c>
      <c r="F257" s="453" t="s">
        <v>17063</v>
      </c>
      <c r="G257" s="453" t="s">
        <v>15</v>
      </c>
      <c r="H257" s="579">
        <v>0</v>
      </c>
      <c r="I257" s="580">
        <v>0</v>
      </c>
      <c r="J257" s="579">
        <v>0</v>
      </c>
      <c r="K257" s="580">
        <v>0</v>
      </c>
      <c r="L257" s="579">
        <v>0</v>
      </c>
      <c r="M257" s="580">
        <v>0</v>
      </c>
      <c r="N257" s="579">
        <v>0</v>
      </c>
      <c r="O257" s="580">
        <v>0</v>
      </c>
      <c r="P257" s="579">
        <v>0</v>
      </c>
      <c r="Q257" s="580">
        <v>0</v>
      </c>
      <c r="R257" s="579">
        <v>0</v>
      </c>
      <c r="S257" s="580">
        <v>0</v>
      </c>
      <c r="T257" s="587">
        <v>0</v>
      </c>
      <c r="U257" s="579">
        <v>0</v>
      </c>
      <c r="V257" s="580">
        <v>0</v>
      </c>
      <c r="W257" s="587">
        <v>0</v>
      </c>
      <c r="X257" s="579">
        <v>0</v>
      </c>
      <c r="Y257" s="580">
        <v>0</v>
      </c>
      <c r="Z257" s="579">
        <v>0</v>
      </c>
      <c r="AA257" s="580">
        <v>0</v>
      </c>
      <c r="AB257" s="579">
        <v>0</v>
      </c>
      <c r="AC257" s="581">
        <v>0</v>
      </c>
      <c r="AD257" s="26">
        <v>168475.48</v>
      </c>
      <c r="AE257" s="580">
        <v>168475.47999999992</v>
      </c>
      <c r="AF257" s="587">
        <v>0</v>
      </c>
      <c r="AG257" s="26">
        <v>0</v>
      </c>
      <c r="AH257" s="580">
        <v>0</v>
      </c>
      <c r="AI257" s="587">
        <v>0</v>
      </c>
      <c r="AJ257" s="579">
        <v>0</v>
      </c>
      <c r="AK257" s="580">
        <v>0</v>
      </c>
      <c r="AL257" s="579">
        <v>0</v>
      </c>
      <c r="AM257" s="581">
        <v>0</v>
      </c>
      <c r="AN257" s="587">
        <v>0</v>
      </c>
      <c r="AO257" s="583">
        <v>168475.48</v>
      </c>
      <c r="AP257" s="584">
        <v>168475.47999999992</v>
      </c>
      <c r="AQ257" s="585">
        <v>168475.47999999992</v>
      </c>
      <c r="AR257" s="586">
        <v>0</v>
      </c>
      <c r="AS257" s="583">
        <v>0</v>
      </c>
      <c r="AT257" s="584">
        <v>0</v>
      </c>
      <c r="AU257" s="585">
        <v>0</v>
      </c>
      <c r="AV257" s="587">
        <v>0</v>
      </c>
      <c r="AW257" s="583">
        <v>168475.48</v>
      </c>
      <c r="AX257" s="583">
        <v>168475.47999999992</v>
      </c>
      <c r="AY257" s="585">
        <v>168475.47999999992</v>
      </c>
      <c r="AZ257" s="586">
        <v>0</v>
      </c>
    </row>
    <row r="258" spans="1:52" x14ac:dyDescent="0.25">
      <c r="A258" s="148" t="s">
        <v>8501</v>
      </c>
      <c r="B258" s="148" t="s">
        <v>8582</v>
      </c>
      <c r="C258" s="148" t="s">
        <v>8213</v>
      </c>
      <c r="D258" s="148" t="s">
        <v>8213</v>
      </c>
      <c r="E258" s="148" t="s">
        <v>17211</v>
      </c>
      <c r="F258" s="453" t="s">
        <v>17063</v>
      </c>
      <c r="G258" s="453" t="s">
        <v>15</v>
      </c>
      <c r="H258" s="579">
        <v>0</v>
      </c>
      <c r="I258" s="580">
        <v>0</v>
      </c>
      <c r="J258" s="579">
        <v>0</v>
      </c>
      <c r="K258" s="580">
        <v>0</v>
      </c>
      <c r="L258" s="579">
        <v>0</v>
      </c>
      <c r="M258" s="580">
        <v>0</v>
      </c>
      <c r="N258" s="579">
        <v>0</v>
      </c>
      <c r="O258" s="580">
        <v>0</v>
      </c>
      <c r="P258" s="579">
        <v>0</v>
      </c>
      <c r="Q258" s="580">
        <v>0</v>
      </c>
      <c r="R258" s="579">
        <v>0</v>
      </c>
      <c r="S258" s="580">
        <v>0</v>
      </c>
      <c r="T258" s="587">
        <v>0</v>
      </c>
      <c r="U258" s="579">
        <v>0</v>
      </c>
      <c r="V258" s="580">
        <v>0</v>
      </c>
      <c r="W258" s="587">
        <v>0</v>
      </c>
      <c r="X258" s="579">
        <v>0</v>
      </c>
      <c r="Y258" s="580">
        <v>0</v>
      </c>
      <c r="Z258" s="579">
        <v>0</v>
      </c>
      <c r="AA258" s="580">
        <v>0</v>
      </c>
      <c r="AB258" s="579">
        <v>0</v>
      </c>
      <c r="AC258" s="581">
        <v>0</v>
      </c>
      <c r="AD258" s="26">
        <v>524.29999999999995</v>
      </c>
      <c r="AE258" s="580">
        <v>524.29999999999995</v>
      </c>
      <c r="AF258" s="587">
        <v>0</v>
      </c>
      <c r="AG258" s="26">
        <v>0</v>
      </c>
      <c r="AH258" s="580">
        <v>0</v>
      </c>
      <c r="AI258" s="587">
        <v>0</v>
      </c>
      <c r="AJ258" s="579">
        <v>0</v>
      </c>
      <c r="AK258" s="580">
        <v>0</v>
      </c>
      <c r="AL258" s="579">
        <v>0</v>
      </c>
      <c r="AM258" s="581">
        <v>0</v>
      </c>
      <c r="AN258" s="587">
        <v>0</v>
      </c>
      <c r="AO258" s="583">
        <v>524.29999999999995</v>
      </c>
      <c r="AP258" s="584">
        <v>524.29999999999995</v>
      </c>
      <c r="AQ258" s="585">
        <v>524.29999999999995</v>
      </c>
      <c r="AR258" s="586">
        <v>0</v>
      </c>
      <c r="AS258" s="583">
        <v>0</v>
      </c>
      <c r="AT258" s="584">
        <v>0</v>
      </c>
      <c r="AU258" s="585">
        <v>0</v>
      </c>
      <c r="AV258" s="587">
        <v>0</v>
      </c>
      <c r="AW258" s="583">
        <v>524.29999999999995</v>
      </c>
      <c r="AX258" s="583">
        <v>524.29999999999995</v>
      </c>
      <c r="AY258" s="585">
        <v>524.29999999999995</v>
      </c>
      <c r="AZ258" s="586">
        <v>0</v>
      </c>
    </row>
    <row r="259" spans="1:52" x14ac:dyDescent="0.25">
      <c r="A259" s="148" t="s">
        <v>8501</v>
      </c>
      <c r="B259" s="148" t="s">
        <v>8461</v>
      </c>
      <c r="C259" s="148" t="s">
        <v>8213</v>
      </c>
      <c r="D259" s="148" t="s">
        <v>8213</v>
      </c>
      <c r="E259" s="148" t="s">
        <v>3212</v>
      </c>
      <c r="F259" s="453" t="s">
        <v>17063</v>
      </c>
      <c r="G259" s="453" t="s">
        <v>15</v>
      </c>
      <c r="H259" s="579">
        <v>0</v>
      </c>
      <c r="I259" s="580">
        <v>0</v>
      </c>
      <c r="J259" s="579">
        <v>0</v>
      </c>
      <c r="K259" s="580">
        <v>0</v>
      </c>
      <c r="L259" s="579">
        <v>0</v>
      </c>
      <c r="M259" s="580">
        <v>0</v>
      </c>
      <c r="N259" s="579">
        <v>0</v>
      </c>
      <c r="O259" s="580">
        <v>0</v>
      </c>
      <c r="P259" s="579">
        <v>0</v>
      </c>
      <c r="Q259" s="580">
        <v>0</v>
      </c>
      <c r="R259" s="579">
        <v>0</v>
      </c>
      <c r="S259" s="580">
        <v>0</v>
      </c>
      <c r="T259" s="587">
        <v>0</v>
      </c>
      <c r="U259" s="579">
        <v>0</v>
      </c>
      <c r="V259" s="580">
        <v>0</v>
      </c>
      <c r="W259" s="587">
        <v>0</v>
      </c>
      <c r="X259" s="579">
        <v>0</v>
      </c>
      <c r="Y259" s="580">
        <v>0</v>
      </c>
      <c r="Z259" s="579">
        <v>0</v>
      </c>
      <c r="AA259" s="580">
        <v>0</v>
      </c>
      <c r="AB259" s="579">
        <v>0</v>
      </c>
      <c r="AC259" s="581">
        <v>0</v>
      </c>
      <c r="AD259" s="26">
        <v>8514.31</v>
      </c>
      <c r="AE259" s="580">
        <v>8514.3100000000013</v>
      </c>
      <c r="AF259" s="587">
        <v>0</v>
      </c>
      <c r="AG259" s="26">
        <v>0</v>
      </c>
      <c r="AH259" s="580">
        <v>0</v>
      </c>
      <c r="AI259" s="587">
        <v>0</v>
      </c>
      <c r="AJ259" s="579">
        <v>0</v>
      </c>
      <c r="AK259" s="580">
        <v>0</v>
      </c>
      <c r="AL259" s="579">
        <v>0</v>
      </c>
      <c r="AM259" s="581">
        <v>0</v>
      </c>
      <c r="AN259" s="587">
        <v>0</v>
      </c>
      <c r="AO259" s="583">
        <v>8514.31</v>
      </c>
      <c r="AP259" s="584">
        <v>8514.3100000000013</v>
      </c>
      <c r="AQ259" s="585">
        <v>8514.3100000000013</v>
      </c>
      <c r="AR259" s="586">
        <v>0</v>
      </c>
      <c r="AS259" s="583">
        <v>0</v>
      </c>
      <c r="AT259" s="584">
        <v>0</v>
      </c>
      <c r="AU259" s="585">
        <v>0</v>
      </c>
      <c r="AV259" s="587">
        <v>0</v>
      </c>
      <c r="AW259" s="583">
        <v>8514.31</v>
      </c>
      <c r="AX259" s="583">
        <v>8514.3100000000013</v>
      </c>
      <c r="AY259" s="585">
        <v>8514.3100000000013</v>
      </c>
      <c r="AZ259" s="586">
        <v>0</v>
      </c>
    </row>
    <row r="260" spans="1:52" x14ac:dyDescent="0.25">
      <c r="A260" s="148" t="s">
        <v>8455</v>
      </c>
      <c r="B260" s="148" t="s">
        <v>9153</v>
      </c>
      <c r="C260" s="148" t="s">
        <v>8213</v>
      </c>
      <c r="D260" s="148" t="s">
        <v>8213</v>
      </c>
      <c r="E260" s="148" t="s">
        <v>3132</v>
      </c>
      <c r="F260" s="453" t="s">
        <v>17040</v>
      </c>
      <c r="G260" s="453" t="s">
        <v>17036</v>
      </c>
      <c r="H260" s="579">
        <v>0</v>
      </c>
      <c r="I260" s="580">
        <v>0</v>
      </c>
      <c r="J260" s="579">
        <v>75230.2</v>
      </c>
      <c r="K260" s="580">
        <v>0</v>
      </c>
      <c r="L260" s="579">
        <v>0</v>
      </c>
      <c r="M260" s="580">
        <v>0</v>
      </c>
      <c r="N260" s="579">
        <v>0</v>
      </c>
      <c r="O260" s="580">
        <v>0</v>
      </c>
      <c r="P260" s="579">
        <v>0</v>
      </c>
      <c r="Q260" s="580">
        <v>0</v>
      </c>
      <c r="R260" s="579">
        <v>0</v>
      </c>
      <c r="S260" s="580">
        <v>0</v>
      </c>
      <c r="T260" s="587">
        <v>0</v>
      </c>
      <c r="U260" s="579">
        <v>0</v>
      </c>
      <c r="V260" s="580">
        <v>0</v>
      </c>
      <c r="W260" s="587">
        <v>0</v>
      </c>
      <c r="X260" s="579">
        <v>0</v>
      </c>
      <c r="Y260" s="580">
        <v>0</v>
      </c>
      <c r="Z260" s="579">
        <v>0</v>
      </c>
      <c r="AA260" s="580">
        <v>0</v>
      </c>
      <c r="AB260" s="579">
        <v>0</v>
      </c>
      <c r="AC260" s="581">
        <v>0</v>
      </c>
      <c r="AD260" s="26">
        <v>787587</v>
      </c>
      <c r="AE260" s="580">
        <v>787586.99999999977</v>
      </c>
      <c r="AF260" s="587">
        <v>0</v>
      </c>
      <c r="AG260" s="26">
        <v>0</v>
      </c>
      <c r="AH260" s="580">
        <v>0</v>
      </c>
      <c r="AI260" s="587">
        <v>0</v>
      </c>
      <c r="AJ260" s="579">
        <v>0</v>
      </c>
      <c r="AK260" s="580">
        <v>0</v>
      </c>
      <c r="AL260" s="579">
        <v>0</v>
      </c>
      <c r="AM260" s="581">
        <v>0</v>
      </c>
      <c r="AN260" s="587">
        <v>0</v>
      </c>
      <c r="AO260" s="583">
        <v>862817.2</v>
      </c>
      <c r="AP260" s="584">
        <v>787586.99999999977</v>
      </c>
      <c r="AQ260" s="585">
        <v>787586.99999999977</v>
      </c>
      <c r="AR260" s="586">
        <v>0</v>
      </c>
      <c r="AS260" s="583">
        <v>0</v>
      </c>
      <c r="AT260" s="584">
        <v>0</v>
      </c>
      <c r="AU260" s="585">
        <v>0</v>
      </c>
      <c r="AV260" s="587">
        <v>0</v>
      </c>
      <c r="AW260" s="583">
        <v>862817.2</v>
      </c>
      <c r="AX260" s="583">
        <v>787586.99999999977</v>
      </c>
      <c r="AY260" s="585">
        <v>787586.99999999977</v>
      </c>
      <c r="AZ260" s="586">
        <v>0</v>
      </c>
    </row>
    <row r="261" spans="1:52" x14ac:dyDescent="0.25">
      <c r="A261" s="148" t="s">
        <v>8458</v>
      </c>
      <c r="B261" s="148" t="s">
        <v>8452</v>
      </c>
      <c r="C261" s="148" t="s">
        <v>8213</v>
      </c>
      <c r="D261" s="148" t="s">
        <v>8213</v>
      </c>
      <c r="E261" s="148" t="s">
        <v>17138</v>
      </c>
      <c r="F261" s="453" t="s">
        <v>17041</v>
      </c>
      <c r="G261" s="453" t="s">
        <v>17036</v>
      </c>
      <c r="H261" s="579">
        <v>0</v>
      </c>
      <c r="I261" s="580">
        <v>0</v>
      </c>
      <c r="J261" s="579">
        <v>0</v>
      </c>
      <c r="K261" s="580">
        <v>0</v>
      </c>
      <c r="L261" s="579">
        <v>0</v>
      </c>
      <c r="M261" s="580">
        <v>0</v>
      </c>
      <c r="N261" s="579">
        <v>0</v>
      </c>
      <c r="O261" s="580">
        <v>0</v>
      </c>
      <c r="P261" s="579">
        <v>0</v>
      </c>
      <c r="Q261" s="580">
        <v>0</v>
      </c>
      <c r="R261" s="579">
        <v>0</v>
      </c>
      <c r="S261" s="580">
        <v>0</v>
      </c>
      <c r="T261" s="587">
        <v>0</v>
      </c>
      <c r="U261" s="579">
        <v>0</v>
      </c>
      <c r="V261" s="580">
        <v>0</v>
      </c>
      <c r="W261" s="587">
        <v>0</v>
      </c>
      <c r="X261" s="579">
        <v>0</v>
      </c>
      <c r="Y261" s="580">
        <v>0</v>
      </c>
      <c r="Z261" s="579">
        <v>0</v>
      </c>
      <c r="AA261" s="580">
        <v>0</v>
      </c>
      <c r="AB261" s="579">
        <v>0</v>
      </c>
      <c r="AC261" s="581">
        <v>0</v>
      </c>
      <c r="AD261" s="26">
        <v>0</v>
      </c>
      <c r="AE261" s="580">
        <v>0</v>
      </c>
      <c r="AF261" s="587">
        <v>0</v>
      </c>
      <c r="AG261" s="26">
        <v>0</v>
      </c>
      <c r="AH261" s="580">
        <v>0</v>
      </c>
      <c r="AI261" s="587">
        <v>0</v>
      </c>
      <c r="AJ261" s="579">
        <v>0</v>
      </c>
      <c r="AK261" s="580">
        <v>0</v>
      </c>
      <c r="AL261" s="579">
        <v>1172873.93</v>
      </c>
      <c r="AM261" s="581">
        <v>1172873.9299999997</v>
      </c>
      <c r="AN261" s="587">
        <v>0</v>
      </c>
      <c r="AO261" s="583">
        <v>0</v>
      </c>
      <c r="AP261" s="584">
        <v>0</v>
      </c>
      <c r="AQ261" s="585">
        <v>0</v>
      </c>
      <c r="AR261" s="586">
        <v>0</v>
      </c>
      <c r="AS261" s="583">
        <v>1172873.93</v>
      </c>
      <c r="AT261" s="584">
        <v>1172873.93</v>
      </c>
      <c r="AU261" s="585">
        <v>1172873.9299999997</v>
      </c>
      <c r="AV261" s="587">
        <v>0</v>
      </c>
      <c r="AW261" s="583">
        <v>1172873.93</v>
      </c>
      <c r="AX261" s="583">
        <v>1172873.93</v>
      </c>
      <c r="AY261" s="585">
        <v>1172873.9299999997</v>
      </c>
      <c r="AZ261" s="586">
        <v>0</v>
      </c>
    </row>
    <row r="262" spans="1:52" x14ac:dyDescent="0.25">
      <c r="A262" s="148" t="s">
        <v>8246</v>
      </c>
      <c r="B262" s="148" t="s">
        <v>8257</v>
      </c>
      <c r="C262" s="148" t="s">
        <v>8213</v>
      </c>
      <c r="D262" s="148" t="s">
        <v>8213</v>
      </c>
      <c r="E262" s="148" t="s">
        <v>3318</v>
      </c>
      <c r="F262" s="453" t="s">
        <v>17027</v>
      </c>
      <c r="G262" s="453" t="s">
        <v>17023</v>
      </c>
      <c r="H262" s="579">
        <v>0</v>
      </c>
      <c r="I262" s="580">
        <v>0</v>
      </c>
      <c r="J262" s="579">
        <v>0</v>
      </c>
      <c r="K262" s="580">
        <v>0</v>
      </c>
      <c r="L262" s="579">
        <v>0</v>
      </c>
      <c r="M262" s="580">
        <v>0</v>
      </c>
      <c r="N262" s="579">
        <v>0</v>
      </c>
      <c r="O262" s="580">
        <v>0</v>
      </c>
      <c r="P262" s="579">
        <v>0</v>
      </c>
      <c r="Q262" s="580">
        <v>0</v>
      </c>
      <c r="R262" s="579">
        <v>0</v>
      </c>
      <c r="S262" s="580">
        <v>0</v>
      </c>
      <c r="T262" s="587">
        <v>0</v>
      </c>
      <c r="U262" s="579">
        <v>0</v>
      </c>
      <c r="V262" s="580">
        <v>0</v>
      </c>
      <c r="W262" s="587">
        <v>0</v>
      </c>
      <c r="X262" s="579">
        <v>0</v>
      </c>
      <c r="Y262" s="580">
        <v>0</v>
      </c>
      <c r="Z262" s="579">
        <v>0</v>
      </c>
      <c r="AA262" s="580">
        <v>0</v>
      </c>
      <c r="AB262" s="579">
        <v>0</v>
      </c>
      <c r="AC262" s="581">
        <v>0</v>
      </c>
      <c r="AD262" s="26">
        <v>922286.87</v>
      </c>
      <c r="AE262" s="580">
        <v>921918.69000000018</v>
      </c>
      <c r="AF262" s="587">
        <v>0</v>
      </c>
      <c r="AG262" s="26">
        <v>0</v>
      </c>
      <c r="AH262" s="580">
        <v>0</v>
      </c>
      <c r="AI262" s="587">
        <v>0</v>
      </c>
      <c r="AJ262" s="579">
        <v>0</v>
      </c>
      <c r="AK262" s="580">
        <v>0</v>
      </c>
      <c r="AL262" s="579">
        <v>0</v>
      </c>
      <c r="AM262" s="581">
        <v>0</v>
      </c>
      <c r="AN262" s="587">
        <v>0</v>
      </c>
      <c r="AO262" s="583">
        <v>922286.87</v>
      </c>
      <c r="AP262" s="584">
        <v>921918.69000000018</v>
      </c>
      <c r="AQ262" s="585">
        <v>921918.69000000018</v>
      </c>
      <c r="AR262" s="586">
        <v>0</v>
      </c>
      <c r="AS262" s="583">
        <v>0</v>
      </c>
      <c r="AT262" s="584">
        <v>0</v>
      </c>
      <c r="AU262" s="585">
        <v>0</v>
      </c>
      <c r="AV262" s="587">
        <v>0</v>
      </c>
      <c r="AW262" s="583">
        <v>922286.87</v>
      </c>
      <c r="AX262" s="583">
        <v>921918.69000000018</v>
      </c>
      <c r="AY262" s="585">
        <v>921918.69000000018</v>
      </c>
      <c r="AZ262" s="586">
        <v>0</v>
      </c>
    </row>
    <row r="263" spans="1:52" x14ac:dyDescent="0.25">
      <c r="A263" s="148" t="s">
        <v>8246</v>
      </c>
      <c r="B263" s="148" t="s">
        <v>8219</v>
      </c>
      <c r="C263" s="148" t="s">
        <v>8213</v>
      </c>
      <c r="D263" s="148" t="s">
        <v>8213</v>
      </c>
      <c r="E263" s="148" t="s">
        <v>3321</v>
      </c>
      <c r="F263" s="453" t="s">
        <v>17027</v>
      </c>
      <c r="G263" s="453" t="s">
        <v>17023</v>
      </c>
      <c r="H263" s="579">
        <v>0</v>
      </c>
      <c r="I263" s="580">
        <v>0</v>
      </c>
      <c r="J263" s="579">
        <v>0</v>
      </c>
      <c r="K263" s="580">
        <v>0</v>
      </c>
      <c r="L263" s="579">
        <v>0</v>
      </c>
      <c r="M263" s="580">
        <v>0</v>
      </c>
      <c r="N263" s="579">
        <v>0</v>
      </c>
      <c r="O263" s="580">
        <v>0</v>
      </c>
      <c r="P263" s="579">
        <v>0</v>
      </c>
      <c r="Q263" s="580">
        <v>0</v>
      </c>
      <c r="R263" s="579">
        <v>152265.32</v>
      </c>
      <c r="S263" s="580">
        <v>151431.35999999999</v>
      </c>
      <c r="T263" s="587">
        <v>0</v>
      </c>
      <c r="U263" s="579">
        <v>0</v>
      </c>
      <c r="V263" s="580">
        <v>0</v>
      </c>
      <c r="W263" s="587">
        <v>0</v>
      </c>
      <c r="X263" s="579">
        <v>0</v>
      </c>
      <c r="Y263" s="580">
        <v>0</v>
      </c>
      <c r="Z263" s="579">
        <v>0</v>
      </c>
      <c r="AA263" s="580">
        <v>0</v>
      </c>
      <c r="AB263" s="579">
        <v>0</v>
      </c>
      <c r="AC263" s="581">
        <v>0</v>
      </c>
      <c r="AD263" s="26">
        <v>242048.54</v>
      </c>
      <c r="AE263" s="580">
        <v>242048.54000000027</v>
      </c>
      <c r="AF263" s="587">
        <v>0</v>
      </c>
      <c r="AG263" s="26">
        <v>0</v>
      </c>
      <c r="AH263" s="580">
        <v>0</v>
      </c>
      <c r="AI263" s="587">
        <v>0</v>
      </c>
      <c r="AJ263" s="579">
        <v>0</v>
      </c>
      <c r="AK263" s="580">
        <v>0</v>
      </c>
      <c r="AL263" s="579">
        <v>0</v>
      </c>
      <c r="AM263" s="581">
        <v>0</v>
      </c>
      <c r="AN263" s="587">
        <v>0</v>
      </c>
      <c r="AO263" s="583">
        <v>394313.86</v>
      </c>
      <c r="AP263" s="584">
        <v>393479.90000000026</v>
      </c>
      <c r="AQ263" s="585">
        <v>393479.90000000026</v>
      </c>
      <c r="AR263" s="586">
        <v>0</v>
      </c>
      <c r="AS263" s="583">
        <v>0</v>
      </c>
      <c r="AT263" s="584">
        <v>0</v>
      </c>
      <c r="AU263" s="585">
        <v>0</v>
      </c>
      <c r="AV263" s="587">
        <v>0</v>
      </c>
      <c r="AW263" s="583">
        <v>394313.86</v>
      </c>
      <c r="AX263" s="583">
        <v>393479.90000000026</v>
      </c>
      <c r="AY263" s="585">
        <v>393479.90000000026</v>
      </c>
      <c r="AZ263" s="586">
        <v>0</v>
      </c>
    </row>
    <row r="264" spans="1:52" x14ac:dyDescent="0.25">
      <c r="A264" s="148" t="s">
        <v>8246</v>
      </c>
      <c r="B264" s="148" t="s">
        <v>8227</v>
      </c>
      <c r="C264" s="148" t="s">
        <v>8213</v>
      </c>
      <c r="D264" s="148" t="s">
        <v>8213</v>
      </c>
      <c r="E264" s="148" t="s">
        <v>3328</v>
      </c>
      <c r="F264" s="453" t="s">
        <v>17027</v>
      </c>
      <c r="G264" s="453" t="s">
        <v>17023</v>
      </c>
      <c r="H264" s="579">
        <v>0</v>
      </c>
      <c r="I264" s="580">
        <v>0</v>
      </c>
      <c r="J264" s="579">
        <v>0</v>
      </c>
      <c r="K264" s="580">
        <v>0</v>
      </c>
      <c r="L264" s="579">
        <v>0</v>
      </c>
      <c r="M264" s="580">
        <v>0</v>
      </c>
      <c r="N264" s="579">
        <v>0</v>
      </c>
      <c r="O264" s="580">
        <v>0</v>
      </c>
      <c r="P264" s="579">
        <v>0</v>
      </c>
      <c r="Q264" s="580">
        <v>0</v>
      </c>
      <c r="R264" s="579">
        <v>0</v>
      </c>
      <c r="S264" s="580">
        <v>0</v>
      </c>
      <c r="T264" s="587">
        <v>0</v>
      </c>
      <c r="U264" s="579">
        <v>0</v>
      </c>
      <c r="V264" s="580">
        <v>0</v>
      </c>
      <c r="W264" s="587">
        <v>0</v>
      </c>
      <c r="X264" s="579">
        <v>0</v>
      </c>
      <c r="Y264" s="580">
        <v>0</v>
      </c>
      <c r="Z264" s="579">
        <v>0</v>
      </c>
      <c r="AA264" s="580">
        <v>0</v>
      </c>
      <c r="AB264" s="579">
        <v>0</v>
      </c>
      <c r="AC264" s="581">
        <v>0</v>
      </c>
      <c r="AD264" s="26">
        <v>128458.1</v>
      </c>
      <c r="AE264" s="580">
        <v>128458.09999999999</v>
      </c>
      <c r="AF264" s="587">
        <v>0</v>
      </c>
      <c r="AG264" s="26">
        <v>0</v>
      </c>
      <c r="AH264" s="580">
        <v>0</v>
      </c>
      <c r="AI264" s="587">
        <v>0</v>
      </c>
      <c r="AJ264" s="579">
        <v>0</v>
      </c>
      <c r="AK264" s="580">
        <v>0</v>
      </c>
      <c r="AL264" s="579">
        <v>0</v>
      </c>
      <c r="AM264" s="581">
        <v>0</v>
      </c>
      <c r="AN264" s="587">
        <v>0</v>
      </c>
      <c r="AO264" s="583">
        <v>128458.1</v>
      </c>
      <c r="AP264" s="584">
        <v>128458.09999999999</v>
      </c>
      <c r="AQ264" s="585">
        <v>128458.09999999999</v>
      </c>
      <c r="AR264" s="586">
        <v>0</v>
      </c>
      <c r="AS264" s="583">
        <v>0</v>
      </c>
      <c r="AT264" s="584">
        <v>0</v>
      </c>
      <c r="AU264" s="585">
        <v>0</v>
      </c>
      <c r="AV264" s="587">
        <v>0</v>
      </c>
      <c r="AW264" s="583">
        <v>128458.1</v>
      </c>
      <c r="AX264" s="583">
        <v>128458.09999999999</v>
      </c>
      <c r="AY264" s="585">
        <v>128458.09999999999</v>
      </c>
      <c r="AZ264" s="586">
        <v>0</v>
      </c>
    </row>
    <row r="265" spans="1:52" x14ac:dyDescent="0.25">
      <c r="A265" s="148" t="s">
        <v>8246</v>
      </c>
      <c r="B265" s="148" t="s">
        <v>8381</v>
      </c>
      <c r="C265" s="148" t="s">
        <v>8213</v>
      </c>
      <c r="D265" s="148" t="s">
        <v>8213</v>
      </c>
      <c r="E265" s="148" t="s">
        <v>3329</v>
      </c>
      <c r="F265" s="453" t="s">
        <v>17027</v>
      </c>
      <c r="G265" s="453" t="s">
        <v>17023</v>
      </c>
      <c r="H265" s="579">
        <v>0</v>
      </c>
      <c r="I265" s="580">
        <v>0</v>
      </c>
      <c r="J265" s="579">
        <v>0</v>
      </c>
      <c r="K265" s="580">
        <v>0</v>
      </c>
      <c r="L265" s="579">
        <v>0</v>
      </c>
      <c r="M265" s="580">
        <v>0</v>
      </c>
      <c r="N265" s="579">
        <v>0</v>
      </c>
      <c r="O265" s="580">
        <v>0</v>
      </c>
      <c r="P265" s="579">
        <v>0</v>
      </c>
      <c r="Q265" s="580">
        <v>0</v>
      </c>
      <c r="R265" s="579">
        <v>0</v>
      </c>
      <c r="S265" s="580">
        <v>0</v>
      </c>
      <c r="T265" s="587">
        <v>0</v>
      </c>
      <c r="U265" s="579">
        <v>0</v>
      </c>
      <c r="V265" s="580">
        <v>0</v>
      </c>
      <c r="W265" s="587">
        <v>0</v>
      </c>
      <c r="X265" s="579">
        <v>0</v>
      </c>
      <c r="Y265" s="580">
        <v>0</v>
      </c>
      <c r="Z265" s="579">
        <v>0</v>
      </c>
      <c r="AA265" s="580">
        <v>0</v>
      </c>
      <c r="AB265" s="579">
        <v>0</v>
      </c>
      <c r="AC265" s="581">
        <v>0</v>
      </c>
      <c r="AD265" s="26">
        <v>216030.77</v>
      </c>
      <c r="AE265" s="580">
        <v>216030.7699999999</v>
      </c>
      <c r="AF265" s="587">
        <v>0</v>
      </c>
      <c r="AG265" s="26">
        <v>0</v>
      </c>
      <c r="AH265" s="580">
        <v>0</v>
      </c>
      <c r="AI265" s="587">
        <v>0</v>
      </c>
      <c r="AJ265" s="579">
        <v>0</v>
      </c>
      <c r="AK265" s="580">
        <v>0</v>
      </c>
      <c r="AL265" s="579">
        <v>0</v>
      </c>
      <c r="AM265" s="581">
        <v>0</v>
      </c>
      <c r="AN265" s="587">
        <v>0</v>
      </c>
      <c r="AO265" s="583">
        <v>216030.77</v>
      </c>
      <c r="AP265" s="584">
        <v>216030.7699999999</v>
      </c>
      <c r="AQ265" s="585">
        <v>216030.7699999999</v>
      </c>
      <c r="AR265" s="586">
        <v>0</v>
      </c>
      <c r="AS265" s="583">
        <v>0</v>
      </c>
      <c r="AT265" s="584">
        <v>0</v>
      </c>
      <c r="AU265" s="585">
        <v>0</v>
      </c>
      <c r="AV265" s="587">
        <v>0</v>
      </c>
      <c r="AW265" s="583">
        <v>216030.77</v>
      </c>
      <c r="AX265" s="583">
        <v>216030.7699999999</v>
      </c>
      <c r="AY265" s="585">
        <v>216030.7699999999</v>
      </c>
      <c r="AZ265" s="586">
        <v>0</v>
      </c>
    </row>
    <row r="266" spans="1:52" x14ac:dyDescent="0.25">
      <c r="A266" s="148" t="s">
        <v>8246</v>
      </c>
      <c r="B266" s="148" t="s">
        <v>8261</v>
      </c>
      <c r="C266" s="148" t="s">
        <v>8213</v>
      </c>
      <c r="D266" s="148" t="s">
        <v>8213</v>
      </c>
      <c r="E266" s="148" t="s">
        <v>467</v>
      </c>
      <c r="F266" s="453" t="s">
        <v>17027</v>
      </c>
      <c r="G266" s="453" t="s">
        <v>17023</v>
      </c>
      <c r="H266" s="579">
        <v>0</v>
      </c>
      <c r="I266" s="580">
        <v>0</v>
      </c>
      <c r="J266" s="579">
        <v>0</v>
      </c>
      <c r="K266" s="580">
        <v>0</v>
      </c>
      <c r="L266" s="579">
        <v>0</v>
      </c>
      <c r="M266" s="580">
        <v>0</v>
      </c>
      <c r="N266" s="579">
        <v>0</v>
      </c>
      <c r="O266" s="580">
        <v>0</v>
      </c>
      <c r="P266" s="579">
        <v>18241.55</v>
      </c>
      <c r="Q266" s="580">
        <v>18241.55</v>
      </c>
      <c r="R266" s="579">
        <v>0</v>
      </c>
      <c r="S266" s="580">
        <v>0</v>
      </c>
      <c r="T266" s="587">
        <v>0</v>
      </c>
      <c r="U266" s="579">
        <v>0</v>
      </c>
      <c r="V266" s="580">
        <v>0</v>
      </c>
      <c r="W266" s="587">
        <v>0</v>
      </c>
      <c r="X266" s="579">
        <v>0</v>
      </c>
      <c r="Y266" s="580">
        <v>0</v>
      </c>
      <c r="Z266" s="579">
        <v>0</v>
      </c>
      <c r="AA266" s="580">
        <v>0</v>
      </c>
      <c r="AB266" s="579">
        <v>0</v>
      </c>
      <c r="AC266" s="581">
        <v>0</v>
      </c>
      <c r="AD266" s="26">
        <v>119312.27</v>
      </c>
      <c r="AE266" s="580">
        <v>119312.27000000002</v>
      </c>
      <c r="AF266" s="587">
        <v>0</v>
      </c>
      <c r="AG266" s="26">
        <v>0</v>
      </c>
      <c r="AH266" s="580">
        <v>0</v>
      </c>
      <c r="AI266" s="587">
        <v>0</v>
      </c>
      <c r="AJ266" s="579">
        <v>0</v>
      </c>
      <c r="AK266" s="580">
        <v>0</v>
      </c>
      <c r="AL266" s="579">
        <v>0</v>
      </c>
      <c r="AM266" s="581">
        <v>0</v>
      </c>
      <c r="AN266" s="587">
        <v>0</v>
      </c>
      <c r="AO266" s="583">
        <v>137553.82</v>
      </c>
      <c r="AP266" s="584">
        <v>137553.82</v>
      </c>
      <c r="AQ266" s="585">
        <v>137553.82</v>
      </c>
      <c r="AR266" s="586">
        <v>0</v>
      </c>
      <c r="AS266" s="583">
        <v>0</v>
      </c>
      <c r="AT266" s="584">
        <v>0</v>
      </c>
      <c r="AU266" s="585">
        <v>0</v>
      </c>
      <c r="AV266" s="587">
        <v>0</v>
      </c>
      <c r="AW266" s="583">
        <v>137553.82</v>
      </c>
      <c r="AX266" s="583">
        <v>137553.82</v>
      </c>
      <c r="AY266" s="585">
        <v>137553.82</v>
      </c>
      <c r="AZ266" s="586">
        <v>0</v>
      </c>
    </row>
    <row r="267" spans="1:52" x14ac:dyDescent="0.25">
      <c r="A267" s="148" t="s">
        <v>8246</v>
      </c>
      <c r="B267" s="148" t="s">
        <v>8370</v>
      </c>
      <c r="C267" s="148" t="s">
        <v>8213</v>
      </c>
      <c r="D267" s="148" t="s">
        <v>8213</v>
      </c>
      <c r="E267" s="148" t="s">
        <v>3336</v>
      </c>
      <c r="F267" s="453" t="s">
        <v>17027</v>
      </c>
      <c r="G267" s="453" t="s">
        <v>17023</v>
      </c>
      <c r="H267" s="579">
        <v>0</v>
      </c>
      <c r="I267" s="580">
        <v>0</v>
      </c>
      <c r="J267" s="579">
        <v>0</v>
      </c>
      <c r="K267" s="580">
        <v>0</v>
      </c>
      <c r="L267" s="579">
        <v>0</v>
      </c>
      <c r="M267" s="580">
        <v>0</v>
      </c>
      <c r="N267" s="579">
        <v>0</v>
      </c>
      <c r="O267" s="580">
        <v>0</v>
      </c>
      <c r="P267" s="579">
        <v>0</v>
      </c>
      <c r="Q267" s="580">
        <v>0</v>
      </c>
      <c r="R267" s="579">
        <v>0</v>
      </c>
      <c r="S267" s="580">
        <v>0</v>
      </c>
      <c r="T267" s="587">
        <v>0</v>
      </c>
      <c r="U267" s="579">
        <v>0</v>
      </c>
      <c r="V267" s="580">
        <v>0</v>
      </c>
      <c r="W267" s="587">
        <v>0</v>
      </c>
      <c r="X267" s="579">
        <v>0</v>
      </c>
      <c r="Y267" s="580">
        <v>0</v>
      </c>
      <c r="Z267" s="579">
        <v>0</v>
      </c>
      <c r="AA267" s="580">
        <v>0</v>
      </c>
      <c r="AB267" s="579">
        <v>0</v>
      </c>
      <c r="AC267" s="581">
        <v>0</v>
      </c>
      <c r="AD267" s="26">
        <v>193503.07</v>
      </c>
      <c r="AE267" s="580">
        <v>193503.07000000007</v>
      </c>
      <c r="AF267" s="587">
        <v>0</v>
      </c>
      <c r="AG267" s="26">
        <v>0</v>
      </c>
      <c r="AH267" s="580">
        <v>0</v>
      </c>
      <c r="AI267" s="587">
        <v>0</v>
      </c>
      <c r="AJ267" s="579">
        <v>0</v>
      </c>
      <c r="AK267" s="580">
        <v>0</v>
      </c>
      <c r="AL267" s="579">
        <v>0</v>
      </c>
      <c r="AM267" s="581">
        <v>0</v>
      </c>
      <c r="AN267" s="587">
        <v>0</v>
      </c>
      <c r="AO267" s="583">
        <v>193503.07</v>
      </c>
      <c r="AP267" s="584">
        <v>193503.07000000007</v>
      </c>
      <c r="AQ267" s="585">
        <v>193503.07000000007</v>
      </c>
      <c r="AR267" s="586">
        <v>0</v>
      </c>
      <c r="AS267" s="583">
        <v>0</v>
      </c>
      <c r="AT267" s="584">
        <v>0</v>
      </c>
      <c r="AU267" s="585">
        <v>0</v>
      </c>
      <c r="AV267" s="587">
        <v>0</v>
      </c>
      <c r="AW267" s="583">
        <v>193503.07</v>
      </c>
      <c r="AX267" s="583">
        <v>193503.07000000007</v>
      </c>
      <c r="AY267" s="585">
        <v>193503.07000000007</v>
      </c>
      <c r="AZ267" s="586">
        <v>0</v>
      </c>
    </row>
    <row r="268" spans="1:52" x14ac:dyDescent="0.25">
      <c r="A268" s="148" t="s">
        <v>8246</v>
      </c>
      <c r="B268" s="148" t="s">
        <v>8273</v>
      </c>
      <c r="C268" s="148" t="s">
        <v>8213</v>
      </c>
      <c r="D268" s="148" t="s">
        <v>8213</v>
      </c>
      <c r="E268" s="148" t="s">
        <v>17212</v>
      </c>
      <c r="F268" s="453" t="s">
        <v>17027</v>
      </c>
      <c r="G268" s="453" t="s">
        <v>17023</v>
      </c>
      <c r="H268" s="579">
        <v>0</v>
      </c>
      <c r="I268" s="580">
        <v>0</v>
      </c>
      <c r="J268" s="579">
        <v>0</v>
      </c>
      <c r="K268" s="580">
        <v>0</v>
      </c>
      <c r="L268" s="579">
        <v>0</v>
      </c>
      <c r="M268" s="580">
        <v>0</v>
      </c>
      <c r="N268" s="579">
        <v>0</v>
      </c>
      <c r="O268" s="580">
        <v>0</v>
      </c>
      <c r="P268" s="579">
        <v>0</v>
      </c>
      <c r="Q268" s="580">
        <v>0</v>
      </c>
      <c r="R268" s="579">
        <v>0</v>
      </c>
      <c r="S268" s="580">
        <v>0</v>
      </c>
      <c r="T268" s="587">
        <v>0</v>
      </c>
      <c r="U268" s="579">
        <v>0</v>
      </c>
      <c r="V268" s="580">
        <v>0</v>
      </c>
      <c r="W268" s="587">
        <v>0</v>
      </c>
      <c r="X268" s="579">
        <v>0</v>
      </c>
      <c r="Y268" s="580">
        <v>0</v>
      </c>
      <c r="Z268" s="579">
        <v>0</v>
      </c>
      <c r="AA268" s="580">
        <v>0</v>
      </c>
      <c r="AB268" s="579">
        <v>0</v>
      </c>
      <c r="AC268" s="581">
        <v>0</v>
      </c>
      <c r="AD268" s="26">
        <v>39661.949999999997</v>
      </c>
      <c r="AE268" s="580">
        <v>39661.949999999997</v>
      </c>
      <c r="AF268" s="587">
        <v>0</v>
      </c>
      <c r="AG268" s="26">
        <v>0</v>
      </c>
      <c r="AH268" s="580">
        <v>0</v>
      </c>
      <c r="AI268" s="587">
        <v>0</v>
      </c>
      <c r="AJ268" s="579">
        <v>0</v>
      </c>
      <c r="AK268" s="580">
        <v>0</v>
      </c>
      <c r="AL268" s="579">
        <v>0</v>
      </c>
      <c r="AM268" s="581">
        <v>0</v>
      </c>
      <c r="AN268" s="587">
        <v>0</v>
      </c>
      <c r="AO268" s="583">
        <v>39661.949999999997</v>
      </c>
      <c r="AP268" s="584">
        <v>39661.949999999997</v>
      </c>
      <c r="AQ268" s="585">
        <v>39661.949999999997</v>
      </c>
      <c r="AR268" s="586">
        <v>0</v>
      </c>
      <c r="AS268" s="583">
        <v>0</v>
      </c>
      <c r="AT268" s="584">
        <v>0</v>
      </c>
      <c r="AU268" s="585">
        <v>0</v>
      </c>
      <c r="AV268" s="587">
        <v>0</v>
      </c>
      <c r="AW268" s="583">
        <v>39661.949999999997</v>
      </c>
      <c r="AX268" s="583">
        <v>39661.949999999997</v>
      </c>
      <c r="AY268" s="585">
        <v>39661.949999999997</v>
      </c>
      <c r="AZ268" s="586">
        <v>0</v>
      </c>
    </row>
    <row r="269" spans="1:52" x14ac:dyDescent="0.25">
      <c r="A269" s="148" t="s">
        <v>8246</v>
      </c>
      <c r="B269" s="148" t="s">
        <v>8262</v>
      </c>
      <c r="C269" s="148" t="s">
        <v>8213</v>
      </c>
      <c r="D269" s="148" t="s">
        <v>8213</v>
      </c>
      <c r="E269" s="148" t="s">
        <v>17213</v>
      </c>
      <c r="F269" s="453" t="s">
        <v>17027</v>
      </c>
      <c r="G269" s="453" t="s">
        <v>17023</v>
      </c>
      <c r="H269" s="579">
        <v>0</v>
      </c>
      <c r="I269" s="580">
        <v>0</v>
      </c>
      <c r="J269" s="579">
        <v>0</v>
      </c>
      <c r="K269" s="580">
        <v>0</v>
      </c>
      <c r="L269" s="579">
        <v>0</v>
      </c>
      <c r="M269" s="580">
        <v>0</v>
      </c>
      <c r="N269" s="579">
        <v>0</v>
      </c>
      <c r="O269" s="580">
        <v>0</v>
      </c>
      <c r="P269" s="579">
        <v>0</v>
      </c>
      <c r="Q269" s="580">
        <v>0</v>
      </c>
      <c r="R269" s="579">
        <v>0</v>
      </c>
      <c r="S269" s="580">
        <v>0</v>
      </c>
      <c r="T269" s="587">
        <v>0</v>
      </c>
      <c r="U269" s="579">
        <v>0</v>
      </c>
      <c r="V269" s="580">
        <v>0</v>
      </c>
      <c r="W269" s="587">
        <v>0</v>
      </c>
      <c r="X269" s="579">
        <v>0</v>
      </c>
      <c r="Y269" s="580">
        <v>0</v>
      </c>
      <c r="Z269" s="579">
        <v>0</v>
      </c>
      <c r="AA269" s="580">
        <v>0</v>
      </c>
      <c r="AB269" s="579">
        <v>0</v>
      </c>
      <c r="AC269" s="581">
        <v>0</v>
      </c>
      <c r="AD269" s="26">
        <v>290423.76</v>
      </c>
      <c r="AE269" s="580">
        <v>290423.76000000036</v>
      </c>
      <c r="AF269" s="587">
        <v>60</v>
      </c>
      <c r="AG269" s="26">
        <v>0</v>
      </c>
      <c r="AH269" s="580">
        <v>0</v>
      </c>
      <c r="AI269" s="587">
        <v>0</v>
      </c>
      <c r="AJ269" s="579">
        <v>0</v>
      </c>
      <c r="AK269" s="580">
        <v>0</v>
      </c>
      <c r="AL269" s="579">
        <v>0</v>
      </c>
      <c r="AM269" s="581">
        <v>0</v>
      </c>
      <c r="AN269" s="587">
        <v>0</v>
      </c>
      <c r="AO269" s="583">
        <v>290423.76</v>
      </c>
      <c r="AP269" s="584">
        <v>290423.76000000036</v>
      </c>
      <c r="AQ269" s="585">
        <v>290423.76000000036</v>
      </c>
      <c r="AR269" s="586">
        <v>60</v>
      </c>
      <c r="AS269" s="583">
        <v>0</v>
      </c>
      <c r="AT269" s="584">
        <v>0</v>
      </c>
      <c r="AU269" s="585">
        <v>0</v>
      </c>
      <c r="AV269" s="587">
        <v>0</v>
      </c>
      <c r="AW269" s="583">
        <v>290423.76</v>
      </c>
      <c r="AX269" s="583">
        <v>290423.76000000036</v>
      </c>
      <c r="AY269" s="585">
        <v>290423.76000000036</v>
      </c>
      <c r="AZ269" s="586">
        <v>60</v>
      </c>
    </row>
    <row r="270" spans="1:52" x14ac:dyDescent="0.25">
      <c r="A270" s="148" t="s">
        <v>8246</v>
      </c>
      <c r="B270" s="148" t="s">
        <v>8263</v>
      </c>
      <c r="C270" s="148" t="s">
        <v>8213</v>
      </c>
      <c r="D270" s="148" t="s">
        <v>8213</v>
      </c>
      <c r="E270" s="148" t="s">
        <v>3353</v>
      </c>
      <c r="F270" s="453" t="s">
        <v>17027</v>
      </c>
      <c r="G270" s="453" t="s">
        <v>17023</v>
      </c>
      <c r="H270" s="579">
        <v>0</v>
      </c>
      <c r="I270" s="580">
        <v>0</v>
      </c>
      <c r="J270" s="579">
        <v>0</v>
      </c>
      <c r="K270" s="580">
        <v>0</v>
      </c>
      <c r="L270" s="579">
        <v>0</v>
      </c>
      <c r="M270" s="580">
        <v>0</v>
      </c>
      <c r="N270" s="579">
        <v>0</v>
      </c>
      <c r="O270" s="580">
        <v>0</v>
      </c>
      <c r="P270" s="579">
        <v>0</v>
      </c>
      <c r="Q270" s="580">
        <v>0</v>
      </c>
      <c r="R270" s="579">
        <v>0</v>
      </c>
      <c r="S270" s="580">
        <v>0</v>
      </c>
      <c r="T270" s="587">
        <v>0</v>
      </c>
      <c r="U270" s="579">
        <v>0</v>
      </c>
      <c r="V270" s="580">
        <v>0</v>
      </c>
      <c r="W270" s="587">
        <v>0</v>
      </c>
      <c r="X270" s="579">
        <v>0</v>
      </c>
      <c r="Y270" s="580">
        <v>0</v>
      </c>
      <c r="Z270" s="579">
        <v>0</v>
      </c>
      <c r="AA270" s="580">
        <v>0</v>
      </c>
      <c r="AB270" s="579">
        <v>0</v>
      </c>
      <c r="AC270" s="581">
        <v>0</v>
      </c>
      <c r="AD270" s="26">
        <v>1378985.12</v>
      </c>
      <c r="AE270" s="580">
        <v>1378985.1200000022</v>
      </c>
      <c r="AF270" s="587">
        <v>0</v>
      </c>
      <c r="AG270" s="26">
        <v>0</v>
      </c>
      <c r="AH270" s="580">
        <v>0</v>
      </c>
      <c r="AI270" s="587">
        <v>0</v>
      </c>
      <c r="AJ270" s="579">
        <v>0</v>
      </c>
      <c r="AK270" s="580">
        <v>0</v>
      </c>
      <c r="AL270" s="579">
        <v>0</v>
      </c>
      <c r="AM270" s="581">
        <v>0</v>
      </c>
      <c r="AN270" s="587">
        <v>0</v>
      </c>
      <c r="AO270" s="583">
        <v>1378985.12</v>
      </c>
      <c r="AP270" s="584">
        <v>1378985.1200000022</v>
      </c>
      <c r="AQ270" s="585">
        <v>1378985.1200000022</v>
      </c>
      <c r="AR270" s="586">
        <v>0</v>
      </c>
      <c r="AS270" s="583">
        <v>0</v>
      </c>
      <c r="AT270" s="584">
        <v>0</v>
      </c>
      <c r="AU270" s="585">
        <v>0</v>
      </c>
      <c r="AV270" s="587">
        <v>0</v>
      </c>
      <c r="AW270" s="583">
        <v>1378985.12</v>
      </c>
      <c r="AX270" s="583">
        <v>1378985.1200000022</v>
      </c>
      <c r="AY270" s="585">
        <v>1378985.1200000022</v>
      </c>
      <c r="AZ270" s="586">
        <v>0</v>
      </c>
    </row>
    <row r="271" spans="1:52" x14ac:dyDescent="0.25">
      <c r="A271" s="148" t="s">
        <v>8246</v>
      </c>
      <c r="B271" s="148" t="s">
        <v>8269</v>
      </c>
      <c r="C271" s="148" t="s">
        <v>8213</v>
      </c>
      <c r="D271" s="148" t="s">
        <v>8213</v>
      </c>
      <c r="E271" s="148" t="s">
        <v>3355</v>
      </c>
      <c r="F271" s="453" t="s">
        <v>17027</v>
      </c>
      <c r="G271" s="453" t="s">
        <v>17023</v>
      </c>
      <c r="H271" s="579">
        <v>0</v>
      </c>
      <c r="I271" s="580">
        <v>0</v>
      </c>
      <c r="J271" s="579">
        <v>0</v>
      </c>
      <c r="K271" s="580">
        <v>0</v>
      </c>
      <c r="L271" s="579">
        <v>0</v>
      </c>
      <c r="M271" s="580">
        <v>0</v>
      </c>
      <c r="N271" s="579">
        <v>0</v>
      </c>
      <c r="O271" s="580">
        <v>0</v>
      </c>
      <c r="P271" s="579">
        <v>0</v>
      </c>
      <c r="Q271" s="580">
        <v>0</v>
      </c>
      <c r="R271" s="579">
        <v>0</v>
      </c>
      <c r="S271" s="580">
        <v>0</v>
      </c>
      <c r="T271" s="587">
        <v>0</v>
      </c>
      <c r="U271" s="579">
        <v>0</v>
      </c>
      <c r="V271" s="580">
        <v>0</v>
      </c>
      <c r="W271" s="587">
        <v>0</v>
      </c>
      <c r="X271" s="579">
        <v>0</v>
      </c>
      <c r="Y271" s="580">
        <v>0</v>
      </c>
      <c r="Z271" s="579">
        <v>0</v>
      </c>
      <c r="AA271" s="580">
        <v>0</v>
      </c>
      <c r="AB271" s="579">
        <v>0</v>
      </c>
      <c r="AC271" s="581">
        <v>0</v>
      </c>
      <c r="AD271" s="26">
        <v>743462.38</v>
      </c>
      <c r="AE271" s="580">
        <v>743462.37999999966</v>
      </c>
      <c r="AF271" s="587">
        <v>0</v>
      </c>
      <c r="AG271" s="26">
        <v>0</v>
      </c>
      <c r="AH271" s="580">
        <v>0</v>
      </c>
      <c r="AI271" s="587">
        <v>0</v>
      </c>
      <c r="AJ271" s="579">
        <v>0</v>
      </c>
      <c r="AK271" s="580">
        <v>0</v>
      </c>
      <c r="AL271" s="579">
        <v>0</v>
      </c>
      <c r="AM271" s="581">
        <v>0</v>
      </c>
      <c r="AN271" s="587">
        <v>0</v>
      </c>
      <c r="AO271" s="583">
        <v>743462.38</v>
      </c>
      <c r="AP271" s="584">
        <v>743462.37999999966</v>
      </c>
      <c r="AQ271" s="585">
        <v>743462.37999999966</v>
      </c>
      <c r="AR271" s="586">
        <v>0</v>
      </c>
      <c r="AS271" s="583">
        <v>0</v>
      </c>
      <c r="AT271" s="584">
        <v>0</v>
      </c>
      <c r="AU271" s="585">
        <v>0</v>
      </c>
      <c r="AV271" s="587">
        <v>0</v>
      </c>
      <c r="AW271" s="583">
        <v>743462.38</v>
      </c>
      <c r="AX271" s="583">
        <v>743462.37999999966</v>
      </c>
      <c r="AY271" s="585">
        <v>743462.37999999966</v>
      </c>
      <c r="AZ271" s="586">
        <v>0</v>
      </c>
    </row>
    <row r="272" spans="1:52" x14ac:dyDescent="0.25">
      <c r="A272" s="148" t="s">
        <v>8246</v>
      </c>
      <c r="B272" s="148" t="s">
        <v>8238</v>
      </c>
      <c r="C272" s="148" t="s">
        <v>8213</v>
      </c>
      <c r="D272" s="148" t="s">
        <v>8213</v>
      </c>
      <c r="E272" s="148" t="s">
        <v>269</v>
      </c>
      <c r="F272" s="453" t="s">
        <v>17027</v>
      </c>
      <c r="G272" s="453" t="s">
        <v>17023</v>
      </c>
      <c r="H272" s="579">
        <v>0</v>
      </c>
      <c r="I272" s="580">
        <v>0</v>
      </c>
      <c r="J272" s="579">
        <v>0</v>
      </c>
      <c r="K272" s="580">
        <v>0</v>
      </c>
      <c r="L272" s="579">
        <v>0</v>
      </c>
      <c r="M272" s="580">
        <v>0</v>
      </c>
      <c r="N272" s="579">
        <v>0</v>
      </c>
      <c r="O272" s="580">
        <v>0</v>
      </c>
      <c r="P272" s="579">
        <v>0</v>
      </c>
      <c r="Q272" s="580">
        <v>0</v>
      </c>
      <c r="R272" s="579">
        <v>0</v>
      </c>
      <c r="S272" s="580">
        <v>0</v>
      </c>
      <c r="T272" s="587">
        <v>0</v>
      </c>
      <c r="U272" s="579">
        <v>0</v>
      </c>
      <c r="V272" s="580">
        <v>0</v>
      </c>
      <c r="W272" s="587">
        <v>0</v>
      </c>
      <c r="X272" s="579">
        <v>0</v>
      </c>
      <c r="Y272" s="580">
        <v>0</v>
      </c>
      <c r="Z272" s="579">
        <v>0</v>
      </c>
      <c r="AA272" s="580">
        <v>0</v>
      </c>
      <c r="AB272" s="579">
        <v>0</v>
      </c>
      <c r="AC272" s="581">
        <v>0</v>
      </c>
      <c r="AD272" s="26">
        <v>0</v>
      </c>
      <c r="AE272" s="580">
        <v>0</v>
      </c>
      <c r="AF272" s="587">
        <v>0</v>
      </c>
      <c r="AG272" s="26">
        <v>92614.23</v>
      </c>
      <c r="AH272" s="580">
        <v>0</v>
      </c>
      <c r="AI272" s="587">
        <v>0</v>
      </c>
      <c r="AJ272" s="579">
        <v>0</v>
      </c>
      <c r="AK272" s="580">
        <v>0</v>
      </c>
      <c r="AL272" s="579">
        <v>0</v>
      </c>
      <c r="AM272" s="581">
        <v>0</v>
      </c>
      <c r="AN272" s="587">
        <v>0</v>
      </c>
      <c r="AO272" s="583">
        <v>92614.23</v>
      </c>
      <c r="AP272" s="584">
        <v>0</v>
      </c>
      <c r="AQ272" s="585">
        <v>0</v>
      </c>
      <c r="AR272" s="586">
        <v>0</v>
      </c>
      <c r="AS272" s="583">
        <v>0</v>
      </c>
      <c r="AT272" s="584">
        <v>0</v>
      </c>
      <c r="AU272" s="585">
        <v>0</v>
      </c>
      <c r="AV272" s="587">
        <v>0</v>
      </c>
      <c r="AW272" s="583">
        <v>92614.23</v>
      </c>
      <c r="AX272" s="583">
        <v>0</v>
      </c>
      <c r="AY272" s="585">
        <v>0</v>
      </c>
      <c r="AZ272" s="586">
        <v>0</v>
      </c>
    </row>
    <row r="273" spans="1:52" x14ac:dyDescent="0.25">
      <c r="A273" s="148" t="s">
        <v>8246</v>
      </c>
      <c r="B273" s="148" t="s">
        <v>8249</v>
      </c>
      <c r="C273" s="148" t="s">
        <v>8213</v>
      </c>
      <c r="D273" s="148" t="s">
        <v>8213</v>
      </c>
      <c r="E273" s="148" t="s">
        <v>468</v>
      </c>
      <c r="F273" s="453" t="s">
        <v>17027</v>
      </c>
      <c r="G273" s="453" t="s">
        <v>17023</v>
      </c>
      <c r="H273" s="579">
        <v>0</v>
      </c>
      <c r="I273" s="580">
        <v>0</v>
      </c>
      <c r="J273" s="579">
        <v>0</v>
      </c>
      <c r="K273" s="580">
        <v>0</v>
      </c>
      <c r="L273" s="579">
        <v>0</v>
      </c>
      <c r="M273" s="580">
        <v>0</v>
      </c>
      <c r="N273" s="579">
        <v>20472.599999999999</v>
      </c>
      <c r="O273" s="580">
        <v>0</v>
      </c>
      <c r="P273" s="579">
        <v>0</v>
      </c>
      <c r="Q273" s="580">
        <v>0</v>
      </c>
      <c r="R273" s="579">
        <v>0</v>
      </c>
      <c r="S273" s="580">
        <v>0</v>
      </c>
      <c r="T273" s="587">
        <v>0</v>
      </c>
      <c r="U273" s="579">
        <v>0</v>
      </c>
      <c r="V273" s="580">
        <v>0</v>
      </c>
      <c r="W273" s="587">
        <v>0</v>
      </c>
      <c r="X273" s="579">
        <v>0</v>
      </c>
      <c r="Y273" s="580">
        <v>0</v>
      </c>
      <c r="Z273" s="579">
        <v>0</v>
      </c>
      <c r="AA273" s="580">
        <v>0</v>
      </c>
      <c r="AB273" s="579">
        <v>0</v>
      </c>
      <c r="AC273" s="581">
        <v>0</v>
      </c>
      <c r="AD273" s="26">
        <v>0</v>
      </c>
      <c r="AE273" s="580">
        <v>0</v>
      </c>
      <c r="AF273" s="587">
        <v>0</v>
      </c>
      <c r="AG273" s="26">
        <v>0</v>
      </c>
      <c r="AH273" s="580">
        <v>0</v>
      </c>
      <c r="AI273" s="587">
        <v>0</v>
      </c>
      <c r="AJ273" s="579">
        <v>0</v>
      </c>
      <c r="AK273" s="580">
        <v>0</v>
      </c>
      <c r="AL273" s="579">
        <v>0</v>
      </c>
      <c r="AM273" s="581">
        <v>0</v>
      </c>
      <c r="AN273" s="587">
        <v>0</v>
      </c>
      <c r="AO273" s="583">
        <v>20472.599999999999</v>
      </c>
      <c r="AP273" s="584">
        <v>0</v>
      </c>
      <c r="AQ273" s="585">
        <v>0</v>
      </c>
      <c r="AR273" s="586">
        <v>0</v>
      </c>
      <c r="AS273" s="583">
        <v>0</v>
      </c>
      <c r="AT273" s="584">
        <v>0</v>
      </c>
      <c r="AU273" s="585">
        <v>0</v>
      </c>
      <c r="AV273" s="587">
        <v>0</v>
      </c>
      <c r="AW273" s="583">
        <v>20472.599999999999</v>
      </c>
      <c r="AX273" s="583">
        <v>0</v>
      </c>
      <c r="AY273" s="585">
        <v>0</v>
      </c>
      <c r="AZ273" s="586">
        <v>0</v>
      </c>
    </row>
    <row r="274" spans="1:52" x14ac:dyDescent="0.25">
      <c r="A274" s="148" t="s">
        <v>8246</v>
      </c>
      <c r="B274" s="148" t="s">
        <v>8266</v>
      </c>
      <c r="C274" s="148" t="s">
        <v>8213</v>
      </c>
      <c r="D274" s="148" t="s">
        <v>8213</v>
      </c>
      <c r="E274" s="148" t="s">
        <v>196</v>
      </c>
      <c r="F274" s="453" t="s">
        <v>17027</v>
      </c>
      <c r="G274" s="453" t="s">
        <v>17023</v>
      </c>
      <c r="H274" s="579">
        <v>457678.89</v>
      </c>
      <c r="I274" s="580">
        <v>457678.89</v>
      </c>
      <c r="J274" s="579">
        <v>0</v>
      </c>
      <c r="K274" s="580">
        <v>0</v>
      </c>
      <c r="L274" s="579">
        <v>0</v>
      </c>
      <c r="M274" s="580">
        <v>0</v>
      </c>
      <c r="N274" s="579">
        <v>0</v>
      </c>
      <c r="O274" s="580">
        <v>0</v>
      </c>
      <c r="P274" s="579">
        <v>0</v>
      </c>
      <c r="Q274" s="580">
        <v>0</v>
      </c>
      <c r="R274" s="579">
        <v>0</v>
      </c>
      <c r="S274" s="580">
        <v>0</v>
      </c>
      <c r="T274" s="587">
        <v>0</v>
      </c>
      <c r="U274" s="579">
        <v>0</v>
      </c>
      <c r="V274" s="580">
        <v>0</v>
      </c>
      <c r="W274" s="587">
        <v>0</v>
      </c>
      <c r="X274" s="579">
        <v>0</v>
      </c>
      <c r="Y274" s="580">
        <v>0</v>
      </c>
      <c r="Z274" s="579">
        <v>0</v>
      </c>
      <c r="AA274" s="580">
        <v>0</v>
      </c>
      <c r="AB274" s="579">
        <v>0</v>
      </c>
      <c r="AC274" s="581">
        <v>0</v>
      </c>
      <c r="AD274" s="26">
        <v>3521.8</v>
      </c>
      <c r="AE274" s="580">
        <v>3521.8</v>
      </c>
      <c r="AF274" s="587">
        <v>0</v>
      </c>
      <c r="AG274" s="26">
        <v>0</v>
      </c>
      <c r="AH274" s="580">
        <v>0</v>
      </c>
      <c r="AI274" s="587">
        <v>0</v>
      </c>
      <c r="AJ274" s="579">
        <v>0</v>
      </c>
      <c r="AK274" s="580">
        <v>0</v>
      </c>
      <c r="AL274" s="579">
        <v>0</v>
      </c>
      <c r="AM274" s="581">
        <v>0</v>
      </c>
      <c r="AN274" s="587">
        <v>0</v>
      </c>
      <c r="AO274" s="583">
        <v>461200.69</v>
      </c>
      <c r="AP274" s="584">
        <v>461200.69</v>
      </c>
      <c r="AQ274" s="585">
        <v>461200.69</v>
      </c>
      <c r="AR274" s="586">
        <v>0</v>
      </c>
      <c r="AS274" s="583">
        <v>0</v>
      </c>
      <c r="AT274" s="584">
        <v>0</v>
      </c>
      <c r="AU274" s="585">
        <v>0</v>
      </c>
      <c r="AV274" s="587">
        <v>0</v>
      </c>
      <c r="AW274" s="583">
        <v>461200.69</v>
      </c>
      <c r="AX274" s="583">
        <v>461200.69</v>
      </c>
      <c r="AY274" s="585">
        <v>461200.69</v>
      </c>
      <c r="AZ274" s="586">
        <v>0</v>
      </c>
    </row>
    <row r="275" spans="1:52" x14ac:dyDescent="0.25">
      <c r="A275" s="148" t="s">
        <v>8246</v>
      </c>
      <c r="B275" s="148" t="s">
        <v>8250</v>
      </c>
      <c r="C275" s="148" t="s">
        <v>8213</v>
      </c>
      <c r="D275" s="148" t="s">
        <v>8213</v>
      </c>
      <c r="E275" s="148" t="s">
        <v>4476</v>
      </c>
      <c r="F275" s="453" t="s">
        <v>17027</v>
      </c>
      <c r="G275" s="453" t="s">
        <v>17023</v>
      </c>
      <c r="H275" s="579">
        <v>0</v>
      </c>
      <c r="I275" s="580">
        <v>0</v>
      </c>
      <c r="J275" s="579">
        <v>0</v>
      </c>
      <c r="K275" s="580">
        <v>0</v>
      </c>
      <c r="L275" s="579">
        <v>0</v>
      </c>
      <c r="M275" s="580">
        <v>0</v>
      </c>
      <c r="N275" s="579">
        <v>0</v>
      </c>
      <c r="O275" s="580">
        <v>0</v>
      </c>
      <c r="P275" s="579">
        <v>0</v>
      </c>
      <c r="Q275" s="580">
        <v>0</v>
      </c>
      <c r="R275" s="579">
        <v>644594.39</v>
      </c>
      <c r="S275" s="580">
        <v>0</v>
      </c>
      <c r="T275" s="587">
        <v>0</v>
      </c>
      <c r="U275" s="579">
        <v>0</v>
      </c>
      <c r="V275" s="580">
        <v>0</v>
      </c>
      <c r="W275" s="587">
        <v>0</v>
      </c>
      <c r="X275" s="579">
        <v>0</v>
      </c>
      <c r="Y275" s="580">
        <v>0</v>
      </c>
      <c r="Z275" s="579">
        <v>0</v>
      </c>
      <c r="AA275" s="580">
        <v>0</v>
      </c>
      <c r="AB275" s="579">
        <v>0</v>
      </c>
      <c r="AC275" s="581">
        <v>0</v>
      </c>
      <c r="AD275" s="26">
        <v>5486119.1299999999</v>
      </c>
      <c r="AE275" s="580">
        <v>5486119.1300000222</v>
      </c>
      <c r="AF275" s="587">
        <v>0</v>
      </c>
      <c r="AG275" s="26">
        <v>266231.46999999997</v>
      </c>
      <c r="AH275" s="580">
        <v>0</v>
      </c>
      <c r="AI275" s="587">
        <v>139795.06</v>
      </c>
      <c r="AJ275" s="579">
        <v>0</v>
      </c>
      <c r="AK275" s="580">
        <v>0</v>
      </c>
      <c r="AL275" s="579">
        <v>0</v>
      </c>
      <c r="AM275" s="581">
        <v>0</v>
      </c>
      <c r="AN275" s="587">
        <v>0</v>
      </c>
      <c r="AO275" s="583">
        <v>6396944.9899999993</v>
      </c>
      <c r="AP275" s="584">
        <v>5486119.1300000222</v>
      </c>
      <c r="AQ275" s="585">
        <v>5486119.1300000222</v>
      </c>
      <c r="AR275" s="586">
        <v>139795.06</v>
      </c>
      <c r="AS275" s="583">
        <v>0</v>
      </c>
      <c r="AT275" s="584">
        <v>0</v>
      </c>
      <c r="AU275" s="585">
        <v>0</v>
      </c>
      <c r="AV275" s="587">
        <v>0</v>
      </c>
      <c r="AW275" s="583">
        <v>6396944.9899999993</v>
      </c>
      <c r="AX275" s="583">
        <v>5486119.1300000222</v>
      </c>
      <c r="AY275" s="585">
        <v>5486119.1300000222</v>
      </c>
      <c r="AZ275" s="586">
        <v>139795.06</v>
      </c>
    </row>
    <row r="276" spans="1:52" x14ac:dyDescent="0.25">
      <c r="A276" s="148" t="s">
        <v>8246</v>
      </c>
      <c r="B276" s="148" t="s">
        <v>8251</v>
      </c>
      <c r="C276" s="148" t="s">
        <v>8213</v>
      </c>
      <c r="D276" s="148" t="s">
        <v>8213</v>
      </c>
      <c r="E276" s="148" t="s">
        <v>8499</v>
      </c>
      <c r="F276" s="453" t="s">
        <v>17027</v>
      </c>
      <c r="G276" s="453" t="s">
        <v>17023</v>
      </c>
      <c r="H276" s="579">
        <v>0</v>
      </c>
      <c r="I276" s="580">
        <v>0</v>
      </c>
      <c r="J276" s="579">
        <v>0</v>
      </c>
      <c r="K276" s="580">
        <v>0</v>
      </c>
      <c r="L276" s="579">
        <v>0</v>
      </c>
      <c r="M276" s="580">
        <v>0</v>
      </c>
      <c r="N276" s="579">
        <v>0</v>
      </c>
      <c r="O276" s="580">
        <v>0</v>
      </c>
      <c r="P276" s="579">
        <v>0</v>
      </c>
      <c r="Q276" s="580">
        <v>0</v>
      </c>
      <c r="R276" s="579">
        <v>19083.740000000002</v>
      </c>
      <c r="S276" s="580">
        <v>0</v>
      </c>
      <c r="T276" s="587">
        <v>0</v>
      </c>
      <c r="U276" s="579">
        <v>0</v>
      </c>
      <c r="V276" s="580">
        <v>0</v>
      </c>
      <c r="W276" s="587">
        <v>0</v>
      </c>
      <c r="X276" s="579">
        <v>0</v>
      </c>
      <c r="Y276" s="580">
        <v>0</v>
      </c>
      <c r="Z276" s="579">
        <v>0</v>
      </c>
      <c r="AA276" s="580">
        <v>0</v>
      </c>
      <c r="AB276" s="579">
        <v>0</v>
      </c>
      <c r="AC276" s="581">
        <v>0</v>
      </c>
      <c r="AD276" s="26">
        <v>215457.47</v>
      </c>
      <c r="AE276" s="580">
        <v>215457.47000000006</v>
      </c>
      <c r="AF276" s="587">
        <v>0</v>
      </c>
      <c r="AG276" s="26">
        <v>0</v>
      </c>
      <c r="AH276" s="580">
        <v>0</v>
      </c>
      <c r="AI276" s="587">
        <v>0</v>
      </c>
      <c r="AJ276" s="579">
        <v>0</v>
      </c>
      <c r="AK276" s="580">
        <v>0</v>
      </c>
      <c r="AL276" s="579">
        <v>0</v>
      </c>
      <c r="AM276" s="581">
        <v>0</v>
      </c>
      <c r="AN276" s="587">
        <v>0</v>
      </c>
      <c r="AO276" s="583">
        <v>234541.21</v>
      </c>
      <c r="AP276" s="584">
        <v>215457.47000000006</v>
      </c>
      <c r="AQ276" s="585">
        <v>215457.47000000006</v>
      </c>
      <c r="AR276" s="586">
        <v>0</v>
      </c>
      <c r="AS276" s="583">
        <v>0</v>
      </c>
      <c r="AT276" s="584">
        <v>0</v>
      </c>
      <c r="AU276" s="585">
        <v>0</v>
      </c>
      <c r="AV276" s="587">
        <v>0</v>
      </c>
      <c r="AW276" s="583">
        <v>234541.21</v>
      </c>
      <c r="AX276" s="583">
        <v>215457.47000000006</v>
      </c>
      <c r="AY276" s="585">
        <v>215457.47000000006</v>
      </c>
      <c r="AZ276" s="586">
        <v>0</v>
      </c>
    </row>
    <row r="277" spans="1:52" x14ac:dyDescent="0.25">
      <c r="A277" s="148" t="s">
        <v>8246</v>
      </c>
      <c r="B277" s="148" t="s">
        <v>8827</v>
      </c>
      <c r="C277" s="148" t="s">
        <v>8213</v>
      </c>
      <c r="D277" s="148" t="s">
        <v>8213</v>
      </c>
      <c r="E277" s="148" t="s">
        <v>3394</v>
      </c>
      <c r="F277" s="453" t="s">
        <v>17027</v>
      </c>
      <c r="G277" s="453" t="s">
        <v>17023</v>
      </c>
      <c r="H277" s="579">
        <v>0</v>
      </c>
      <c r="I277" s="580">
        <v>0</v>
      </c>
      <c r="J277" s="579">
        <v>0</v>
      </c>
      <c r="K277" s="580">
        <v>0</v>
      </c>
      <c r="L277" s="579">
        <v>0</v>
      </c>
      <c r="M277" s="580">
        <v>0</v>
      </c>
      <c r="N277" s="579">
        <v>0</v>
      </c>
      <c r="O277" s="580">
        <v>0</v>
      </c>
      <c r="P277" s="579">
        <v>0</v>
      </c>
      <c r="Q277" s="580">
        <v>0</v>
      </c>
      <c r="R277" s="579">
        <v>0</v>
      </c>
      <c r="S277" s="580">
        <v>0</v>
      </c>
      <c r="T277" s="587">
        <v>0</v>
      </c>
      <c r="U277" s="579">
        <v>0</v>
      </c>
      <c r="V277" s="580">
        <v>0</v>
      </c>
      <c r="W277" s="587">
        <v>0</v>
      </c>
      <c r="X277" s="579">
        <v>0</v>
      </c>
      <c r="Y277" s="580">
        <v>0</v>
      </c>
      <c r="Z277" s="579">
        <v>0</v>
      </c>
      <c r="AA277" s="580">
        <v>0</v>
      </c>
      <c r="AB277" s="579">
        <v>0</v>
      </c>
      <c r="AC277" s="581">
        <v>0</v>
      </c>
      <c r="AD277" s="26">
        <v>2340.04</v>
      </c>
      <c r="AE277" s="580">
        <v>2340.04</v>
      </c>
      <c r="AF277" s="587">
        <v>0</v>
      </c>
      <c r="AG277" s="26">
        <v>0</v>
      </c>
      <c r="AH277" s="580">
        <v>0</v>
      </c>
      <c r="AI277" s="587">
        <v>0</v>
      </c>
      <c r="AJ277" s="579">
        <v>0</v>
      </c>
      <c r="AK277" s="580">
        <v>0</v>
      </c>
      <c r="AL277" s="579">
        <v>0</v>
      </c>
      <c r="AM277" s="581">
        <v>0</v>
      </c>
      <c r="AN277" s="587">
        <v>0</v>
      </c>
      <c r="AO277" s="583">
        <v>2340.04</v>
      </c>
      <c r="AP277" s="584">
        <v>2340.04</v>
      </c>
      <c r="AQ277" s="585">
        <v>2340.04</v>
      </c>
      <c r="AR277" s="586">
        <v>0</v>
      </c>
      <c r="AS277" s="583">
        <v>0</v>
      </c>
      <c r="AT277" s="584">
        <v>0</v>
      </c>
      <c r="AU277" s="585">
        <v>0</v>
      </c>
      <c r="AV277" s="587">
        <v>0</v>
      </c>
      <c r="AW277" s="583">
        <v>2340.04</v>
      </c>
      <c r="AX277" s="583">
        <v>2340.04</v>
      </c>
      <c r="AY277" s="585">
        <v>2340.04</v>
      </c>
      <c r="AZ277" s="586">
        <v>0</v>
      </c>
    </row>
    <row r="278" spans="1:52" x14ac:dyDescent="0.25">
      <c r="A278" s="148" t="s">
        <v>8246</v>
      </c>
      <c r="B278" s="148" t="s">
        <v>8443</v>
      </c>
      <c r="C278" s="148" t="s">
        <v>8213</v>
      </c>
      <c r="D278" s="148" t="s">
        <v>8213</v>
      </c>
      <c r="E278" s="148" t="s">
        <v>8444</v>
      </c>
      <c r="F278" s="453" t="s">
        <v>17027</v>
      </c>
      <c r="G278" s="453" t="s">
        <v>17023</v>
      </c>
      <c r="H278" s="579">
        <v>0</v>
      </c>
      <c r="I278" s="580">
        <v>0</v>
      </c>
      <c r="J278" s="579">
        <v>0</v>
      </c>
      <c r="K278" s="580">
        <v>0</v>
      </c>
      <c r="L278" s="579">
        <v>0</v>
      </c>
      <c r="M278" s="580">
        <v>0</v>
      </c>
      <c r="N278" s="579">
        <v>0</v>
      </c>
      <c r="O278" s="580">
        <v>0</v>
      </c>
      <c r="P278" s="579">
        <v>0</v>
      </c>
      <c r="Q278" s="580">
        <v>0</v>
      </c>
      <c r="R278" s="579">
        <v>0</v>
      </c>
      <c r="S278" s="580">
        <v>0</v>
      </c>
      <c r="T278" s="587">
        <v>0</v>
      </c>
      <c r="U278" s="579">
        <v>0</v>
      </c>
      <c r="V278" s="580">
        <v>0</v>
      </c>
      <c r="W278" s="587">
        <v>0</v>
      </c>
      <c r="X278" s="579">
        <v>0</v>
      </c>
      <c r="Y278" s="580">
        <v>0</v>
      </c>
      <c r="Z278" s="579">
        <v>0</v>
      </c>
      <c r="AA278" s="580">
        <v>0</v>
      </c>
      <c r="AB278" s="579">
        <v>0</v>
      </c>
      <c r="AC278" s="581">
        <v>0</v>
      </c>
      <c r="AD278" s="26">
        <v>91696.639999999999</v>
      </c>
      <c r="AE278" s="580">
        <v>91696.639999999999</v>
      </c>
      <c r="AF278" s="587">
        <v>0</v>
      </c>
      <c r="AG278" s="26">
        <v>0</v>
      </c>
      <c r="AH278" s="580">
        <v>0</v>
      </c>
      <c r="AI278" s="587">
        <v>0</v>
      </c>
      <c r="AJ278" s="579">
        <v>0</v>
      </c>
      <c r="AK278" s="580">
        <v>0</v>
      </c>
      <c r="AL278" s="579">
        <v>0</v>
      </c>
      <c r="AM278" s="581">
        <v>0</v>
      </c>
      <c r="AN278" s="587">
        <v>0</v>
      </c>
      <c r="AO278" s="583">
        <v>91696.639999999999</v>
      </c>
      <c r="AP278" s="584">
        <v>91696.639999999999</v>
      </c>
      <c r="AQ278" s="585">
        <v>91696.639999999999</v>
      </c>
      <c r="AR278" s="586">
        <v>0</v>
      </c>
      <c r="AS278" s="583">
        <v>0</v>
      </c>
      <c r="AT278" s="584">
        <v>0</v>
      </c>
      <c r="AU278" s="585">
        <v>0</v>
      </c>
      <c r="AV278" s="587">
        <v>0</v>
      </c>
      <c r="AW278" s="583">
        <v>91696.639999999999</v>
      </c>
      <c r="AX278" s="583">
        <v>91696.639999999999</v>
      </c>
      <c r="AY278" s="585">
        <v>91696.639999999999</v>
      </c>
      <c r="AZ278" s="586">
        <v>0</v>
      </c>
    </row>
    <row r="279" spans="1:52" x14ac:dyDescent="0.25">
      <c r="A279" s="148" t="s">
        <v>8330</v>
      </c>
      <c r="B279" s="148" t="s">
        <v>8258</v>
      </c>
      <c r="C279" s="148" t="s">
        <v>8213</v>
      </c>
      <c r="D279" s="148" t="s">
        <v>8213</v>
      </c>
      <c r="E279" s="148" t="s">
        <v>8505</v>
      </c>
      <c r="F279" s="453" t="s">
        <v>17048</v>
      </c>
      <c r="G279" s="453" t="s">
        <v>14</v>
      </c>
      <c r="H279" s="579">
        <v>0</v>
      </c>
      <c r="I279" s="580">
        <v>0</v>
      </c>
      <c r="J279" s="579">
        <v>0</v>
      </c>
      <c r="K279" s="580">
        <v>0</v>
      </c>
      <c r="L279" s="579">
        <v>0</v>
      </c>
      <c r="M279" s="580">
        <v>0</v>
      </c>
      <c r="N279" s="579">
        <v>0</v>
      </c>
      <c r="O279" s="580">
        <v>0</v>
      </c>
      <c r="P279" s="579">
        <v>0</v>
      </c>
      <c r="Q279" s="580">
        <v>0</v>
      </c>
      <c r="R279" s="579">
        <v>155991.26</v>
      </c>
      <c r="S279" s="580">
        <v>0</v>
      </c>
      <c r="T279" s="587">
        <v>0</v>
      </c>
      <c r="U279" s="579">
        <v>0</v>
      </c>
      <c r="V279" s="580">
        <v>0</v>
      </c>
      <c r="W279" s="587">
        <v>0</v>
      </c>
      <c r="X279" s="579">
        <v>0</v>
      </c>
      <c r="Y279" s="580">
        <v>0</v>
      </c>
      <c r="Z279" s="579">
        <v>0</v>
      </c>
      <c r="AA279" s="580">
        <v>0</v>
      </c>
      <c r="AB279" s="579">
        <v>0</v>
      </c>
      <c r="AC279" s="581">
        <v>0</v>
      </c>
      <c r="AD279" s="26">
        <v>0</v>
      </c>
      <c r="AE279" s="580">
        <v>0</v>
      </c>
      <c r="AF279" s="587">
        <v>0</v>
      </c>
      <c r="AG279" s="26">
        <v>0</v>
      </c>
      <c r="AH279" s="580">
        <v>0</v>
      </c>
      <c r="AI279" s="587">
        <v>0</v>
      </c>
      <c r="AJ279" s="579">
        <v>0</v>
      </c>
      <c r="AK279" s="580">
        <v>0</v>
      </c>
      <c r="AL279" s="579">
        <v>0</v>
      </c>
      <c r="AM279" s="581">
        <v>0</v>
      </c>
      <c r="AN279" s="587">
        <v>0</v>
      </c>
      <c r="AO279" s="583">
        <v>155991.26</v>
      </c>
      <c r="AP279" s="584">
        <v>0</v>
      </c>
      <c r="AQ279" s="585">
        <v>0</v>
      </c>
      <c r="AR279" s="586">
        <v>0</v>
      </c>
      <c r="AS279" s="583">
        <v>0</v>
      </c>
      <c r="AT279" s="584">
        <v>0</v>
      </c>
      <c r="AU279" s="585">
        <v>0</v>
      </c>
      <c r="AV279" s="587">
        <v>0</v>
      </c>
      <c r="AW279" s="583">
        <v>155991.26</v>
      </c>
      <c r="AX279" s="583">
        <v>0</v>
      </c>
      <c r="AY279" s="585">
        <v>0</v>
      </c>
      <c r="AZ279" s="586">
        <v>0</v>
      </c>
    </row>
    <row r="280" spans="1:52" x14ac:dyDescent="0.25">
      <c r="A280" s="148" t="s">
        <v>8330</v>
      </c>
      <c r="B280" s="148" t="s">
        <v>8381</v>
      </c>
      <c r="C280" s="148" t="s">
        <v>8213</v>
      </c>
      <c r="D280" s="148" t="s">
        <v>8213</v>
      </c>
      <c r="E280" s="148" t="s">
        <v>3435</v>
      </c>
      <c r="F280" s="453" t="s">
        <v>17048</v>
      </c>
      <c r="G280" s="453" t="s">
        <v>14</v>
      </c>
      <c r="H280" s="579">
        <v>0</v>
      </c>
      <c r="I280" s="580">
        <v>0</v>
      </c>
      <c r="J280" s="579">
        <v>0</v>
      </c>
      <c r="K280" s="580">
        <v>0</v>
      </c>
      <c r="L280" s="579">
        <v>0</v>
      </c>
      <c r="M280" s="580">
        <v>0</v>
      </c>
      <c r="N280" s="579">
        <v>0</v>
      </c>
      <c r="O280" s="580">
        <v>0</v>
      </c>
      <c r="P280" s="579">
        <v>0</v>
      </c>
      <c r="Q280" s="580">
        <v>0</v>
      </c>
      <c r="R280" s="579">
        <v>0</v>
      </c>
      <c r="S280" s="580">
        <v>0</v>
      </c>
      <c r="T280" s="587">
        <v>0</v>
      </c>
      <c r="U280" s="579">
        <v>0</v>
      </c>
      <c r="V280" s="580">
        <v>0</v>
      </c>
      <c r="W280" s="587">
        <v>0</v>
      </c>
      <c r="X280" s="579">
        <v>0</v>
      </c>
      <c r="Y280" s="580">
        <v>0</v>
      </c>
      <c r="Z280" s="579">
        <v>0</v>
      </c>
      <c r="AA280" s="580">
        <v>0</v>
      </c>
      <c r="AB280" s="579">
        <v>0</v>
      </c>
      <c r="AC280" s="581">
        <v>0</v>
      </c>
      <c r="AD280" s="26">
        <v>0</v>
      </c>
      <c r="AE280" s="580">
        <v>0</v>
      </c>
      <c r="AF280" s="587">
        <v>0</v>
      </c>
      <c r="AG280" s="26">
        <v>2504.44</v>
      </c>
      <c r="AH280" s="580">
        <v>0</v>
      </c>
      <c r="AI280" s="587">
        <v>0</v>
      </c>
      <c r="AJ280" s="579">
        <v>0</v>
      </c>
      <c r="AK280" s="580">
        <v>0</v>
      </c>
      <c r="AL280" s="579">
        <v>0</v>
      </c>
      <c r="AM280" s="581">
        <v>0</v>
      </c>
      <c r="AN280" s="587">
        <v>0</v>
      </c>
      <c r="AO280" s="583">
        <v>2504.44</v>
      </c>
      <c r="AP280" s="584">
        <v>0</v>
      </c>
      <c r="AQ280" s="585">
        <v>0</v>
      </c>
      <c r="AR280" s="586">
        <v>0</v>
      </c>
      <c r="AS280" s="583">
        <v>0</v>
      </c>
      <c r="AT280" s="584">
        <v>0</v>
      </c>
      <c r="AU280" s="585">
        <v>0</v>
      </c>
      <c r="AV280" s="587">
        <v>0</v>
      </c>
      <c r="AW280" s="583">
        <v>2504.44</v>
      </c>
      <c r="AX280" s="583">
        <v>0</v>
      </c>
      <c r="AY280" s="585">
        <v>0</v>
      </c>
      <c r="AZ280" s="586">
        <v>0</v>
      </c>
    </row>
    <row r="281" spans="1:52" x14ac:dyDescent="0.25">
      <c r="A281" s="148" t="s">
        <v>8330</v>
      </c>
      <c r="B281" s="148" t="s">
        <v>8465</v>
      </c>
      <c r="C281" s="148" t="s">
        <v>8213</v>
      </c>
      <c r="D281" s="148" t="s">
        <v>8213</v>
      </c>
      <c r="E281" s="148" t="s">
        <v>323</v>
      </c>
      <c r="F281" s="453" t="s">
        <v>17048</v>
      </c>
      <c r="G281" s="453" t="s">
        <v>14</v>
      </c>
      <c r="H281" s="579">
        <v>0</v>
      </c>
      <c r="I281" s="580">
        <v>0</v>
      </c>
      <c r="J281" s="579">
        <v>0</v>
      </c>
      <c r="K281" s="580">
        <v>0</v>
      </c>
      <c r="L281" s="579">
        <v>0</v>
      </c>
      <c r="M281" s="580">
        <v>0</v>
      </c>
      <c r="N281" s="579">
        <v>0</v>
      </c>
      <c r="O281" s="580">
        <v>0</v>
      </c>
      <c r="P281" s="579">
        <v>0</v>
      </c>
      <c r="Q281" s="580">
        <v>0</v>
      </c>
      <c r="R281" s="579">
        <v>0</v>
      </c>
      <c r="S281" s="580">
        <v>0</v>
      </c>
      <c r="T281" s="587">
        <v>0</v>
      </c>
      <c r="U281" s="579">
        <v>0</v>
      </c>
      <c r="V281" s="580">
        <v>0</v>
      </c>
      <c r="W281" s="587">
        <v>0</v>
      </c>
      <c r="X281" s="579">
        <v>0</v>
      </c>
      <c r="Y281" s="580">
        <v>0</v>
      </c>
      <c r="Z281" s="579">
        <v>0</v>
      </c>
      <c r="AA281" s="580">
        <v>0</v>
      </c>
      <c r="AB281" s="579">
        <v>0</v>
      </c>
      <c r="AC281" s="581">
        <v>0</v>
      </c>
      <c r="AD281" s="26">
        <v>0</v>
      </c>
      <c r="AE281" s="580">
        <v>0</v>
      </c>
      <c r="AF281" s="587">
        <v>0</v>
      </c>
      <c r="AG281" s="26">
        <v>64052.84</v>
      </c>
      <c r="AH281" s="580">
        <v>0</v>
      </c>
      <c r="AI281" s="587">
        <v>0</v>
      </c>
      <c r="AJ281" s="579">
        <v>0</v>
      </c>
      <c r="AK281" s="580">
        <v>0</v>
      </c>
      <c r="AL281" s="579">
        <v>0</v>
      </c>
      <c r="AM281" s="581">
        <v>0</v>
      </c>
      <c r="AN281" s="587">
        <v>0</v>
      </c>
      <c r="AO281" s="583">
        <v>64052.84</v>
      </c>
      <c r="AP281" s="584">
        <v>0</v>
      </c>
      <c r="AQ281" s="585">
        <v>0</v>
      </c>
      <c r="AR281" s="586">
        <v>0</v>
      </c>
      <c r="AS281" s="583">
        <v>0</v>
      </c>
      <c r="AT281" s="584">
        <v>0</v>
      </c>
      <c r="AU281" s="585">
        <v>0</v>
      </c>
      <c r="AV281" s="587">
        <v>0</v>
      </c>
      <c r="AW281" s="583">
        <v>64052.84</v>
      </c>
      <c r="AX281" s="583">
        <v>0</v>
      </c>
      <c r="AY281" s="585">
        <v>0</v>
      </c>
      <c r="AZ281" s="586">
        <v>0</v>
      </c>
    </row>
    <row r="282" spans="1:52" x14ac:dyDescent="0.25">
      <c r="A282" s="148" t="s">
        <v>8330</v>
      </c>
      <c r="B282" s="148" t="s">
        <v>8312</v>
      </c>
      <c r="C282" s="148" t="s">
        <v>8213</v>
      </c>
      <c r="D282" s="148" t="s">
        <v>8213</v>
      </c>
      <c r="E282" s="148" t="s">
        <v>449</v>
      </c>
      <c r="F282" s="453" t="s">
        <v>17048</v>
      </c>
      <c r="G282" s="453" t="s">
        <v>14</v>
      </c>
      <c r="H282" s="579">
        <v>0</v>
      </c>
      <c r="I282" s="580">
        <v>0</v>
      </c>
      <c r="J282" s="579">
        <v>0</v>
      </c>
      <c r="K282" s="580">
        <v>0</v>
      </c>
      <c r="L282" s="579">
        <v>0</v>
      </c>
      <c r="M282" s="580">
        <v>0</v>
      </c>
      <c r="N282" s="579">
        <v>0</v>
      </c>
      <c r="O282" s="580">
        <v>0</v>
      </c>
      <c r="P282" s="579">
        <v>0</v>
      </c>
      <c r="Q282" s="580">
        <v>0</v>
      </c>
      <c r="R282" s="579">
        <v>0</v>
      </c>
      <c r="S282" s="580">
        <v>0</v>
      </c>
      <c r="T282" s="587">
        <v>0</v>
      </c>
      <c r="U282" s="579">
        <v>0</v>
      </c>
      <c r="V282" s="580">
        <v>0</v>
      </c>
      <c r="W282" s="587">
        <v>0</v>
      </c>
      <c r="X282" s="579">
        <v>0</v>
      </c>
      <c r="Y282" s="580">
        <v>0</v>
      </c>
      <c r="Z282" s="579">
        <v>0</v>
      </c>
      <c r="AA282" s="580">
        <v>0</v>
      </c>
      <c r="AB282" s="579">
        <v>0</v>
      </c>
      <c r="AC282" s="581">
        <v>0</v>
      </c>
      <c r="AD282" s="26">
        <v>0</v>
      </c>
      <c r="AE282" s="580">
        <v>0</v>
      </c>
      <c r="AF282" s="587">
        <v>0</v>
      </c>
      <c r="AG282" s="26">
        <v>1150884.81</v>
      </c>
      <c r="AH282" s="580">
        <v>0</v>
      </c>
      <c r="AI282" s="587">
        <v>0</v>
      </c>
      <c r="AJ282" s="579">
        <v>6317670.0599999996</v>
      </c>
      <c r="AK282" s="580">
        <v>6317670.0600000005</v>
      </c>
      <c r="AL282" s="579">
        <v>0</v>
      </c>
      <c r="AM282" s="581">
        <v>0</v>
      </c>
      <c r="AN282" s="587">
        <v>0</v>
      </c>
      <c r="AO282" s="583">
        <v>1150884.81</v>
      </c>
      <c r="AP282" s="584">
        <v>0</v>
      </c>
      <c r="AQ282" s="585">
        <v>0</v>
      </c>
      <c r="AR282" s="586">
        <v>0</v>
      </c>
      <c r="AS282" s="583">
        <v>6317670.0599999996</v>
      </c>
      <c r="AT282" s="584">
        <v>6317670.0599999996</v>
      </c>
      <c r="AU282" s="585">
        <v>6317670.0600000005</v>
      </c>
      <c r="AV282" s="587">
        <v>0</v>
      </c>
      <c r="AW282" s="583">
        <v>7468554.8699999992</v>
      </c>
      <c r="AX282" s="583">
        <v>6317670.0599999996</v>
      </c>
      <c r="AY282" s="585">
        <v>6317670.0600000005</v>
      </c>
      <c r="AZ282" s="586">
        <v>0</v>
      </c>
    </row>
    <row r="283" spans="1:52" x14ac:dyDescent="0.25">
      <c r="A283" s="148" t="s">
        <v>8283</v>
      </c>
      <c r="B283" s="148" t="s">
        <v>8278</v>
      </c>
      <c r="C283" s="148" t="s">
        <v>8213</v>
      </c>
      <c r="D283" s="148" t="s">
        <v>8213</v>
      </c>
      <c r="E283" s="148" t="s">
        <v>3545</v>
      </c>
      <c r="F283" s="453" t="s">
        <v>17030</v>
      </c>
      <c r="G283" s="453" t="s">
        <v>17029</v>
      </c>
      <c r="H283" s="579">
        <v>0</v>
      </c>
      <c r="I283" s="580">
        <v>0</v>
      </c>
      <c r="J283" s="579">
        <v>0</v>
      </c>
      <c r="K283" s="580">
        <v>0</v>
      </c>
      <c r="L283" s="579">
        <v>0</v>
      </c>
      <c r="M283" s="580">
        <v>0</v>
      </c>
      <c r="N283" s="579">
        <v>0</v>
      </c>
      <c r="O283" s="580">
        <v>0</v>
      </c>
      <c r="P283" s="579">
        <v>0</v>
      </c>
      <c r="Q283" s="580">
        <v>0</v>
      </c>
      <c r="R283" s="579">
        <v>0</v>
      </c>
      <c r="S283" s="580">
        <v>0</v>
      </c>
      <c r="T283" s="587">
        <v>0</v>
      </c>
      <c r="U283" s="579">
        <v>0</v>
      </c>
      <c r="V283" s="580">
        <v>0</v>
      </c>
      <c r="W283" s="587">
        <v>0</v>
      </c>
      <c r="X283" s="579">
        <v>0</v>
      </c>
      <c r="Y283" s="580">
        <v>0</v>
      </c>
      <c r="Z283" s="579">
        <v>0</v>
      </c>
      <c r="AA283" s="580">
        <v>0</v>
      </c>
      <c r="AB283" s="579">
        <v>0</v>
      </c>
      <c r="AC283" s="581">
        <v>0</v>
      </c>
      <c r="AD283" s="26">
        <v>0</v>
      </c>
      <c r="AE283" s="580">
        <v>0</v>
      </c>
      <c r="AF283" s="587">
        <v>0</v>
      </c>
      <c r="AG283" s="26">
        <v>21731.47</v>
      </c>
      <c r="AH283" s="580">
        <v>0</v>
      </c>
      <c r="AI283" s="587">
        <v>0</v>
      </c>
      <c r="AJ283" s="579">
        <v>0</v>
      </c>
      <c r="AK283" s="580">
        <v>0</v>
      </c>
      <c r="AL283" s="579">
        <v>0</v>
      </c>
      <c r="AM283" s="581">
        <v>0</v>
      </c>
      <c r="AN283" s="587">
        <v>0</v>
      </c>
      <c r="AO283" s="583">
        <v>21731.47</v>
      </c>
      <c r="AP283" s="584">
        <v>0</v>
      </c>
      <c r="AQ283" s="585">
        <v>0</v>
      </c>
      <c r="AR283" s="586">
        <v>0</v>
      </c>
      <c r="AS283" s="583">
        <v>0</v>
      </c>
      <c r="AT283" s="584">
        <v>0</v>
      </c>
      <c r="AU283" s="585">
        <v>0</v>
      </c>
      <c r="AV283" s="587">
        <v>0</v>
      </c>
      <c r="AW283" s="583">
        <v>21731.47</v>
      </c>
      <c r="AX283" s="583">
        <v>0</v>
      </c>
      <c r="AY283" s="585">
        <v>0</v>
      </c>
      <c r="AZ283" s="586">
        <v>0</v>
      </c>
    </row>
    <row r="284" spans="1:52" x14ac:dyDescent="0.25">
      <c r="A284" s="148" t="s">
        <v>8283</v>
      </c>
      <c r="B284" s="148" t="s">
        <v>8433</v>
      </c>
      <c r="C284" s="148" t="s">
        <v>8213</v>
      </c>
      <c r="D284" s="148" t="s">
        <v>8213</v>
      </c>
      <c r="E284" s="148" t="s">
        <v>3580</v>
      </c>
      <c r="F284" s="453" t="s">
        <v>17030</v>
      </c>
      <c r="G284" s="453" t="s">
        <v>17029</v>
      </c>
      <c r="H284" s="579">
        <v>0</v>
      </c>
      <c r="I284" s="580">
        <v>0</v>
      </c>
      <c r="J284" s="579">
        <v>0</v>
      </c>
      <c r="K284" s="580">
        <v>0</v>
      </c>
      <c r="L284" s="579">
        <v>0</v>
      </c>
      <c r="M284" s="580">
        <v>0</v>
      </c>
      <c r="N284" s="579">
        <v>0</v>
      </c>
      <c r="O284" s="580">
        <v>0</v>
      </c>
      <c r="P284" s="579">
        <v>0</v>
      </c>
      <c r="Q284" s="580">
        <v>0</v>
      </c>
      <c r="R284" s="579">
        <v>0</v>
      </c>
      <c r="S284" s="580">
        <v>0</v>
      </c>
      <c r="T284" s="587">
        <v>0</v>
      </c>
      <c r="U284" s="579">
        <v>0</v>
      </c>
      <c r="V284" s="580">
        <v>0</v>
      </c>
      <c r="W284" s="587">
        <v>0</v>
      </c>
      <c r="X284" s="579">
        <v>0</v>
      </c>
      <c r="Y284" s="580">
        <v>0</v>
      </c>
      <c r="Z284" s="579">
        <v>0</v>
      </c>
      <c r="AA284" s="580">
        <v>0</v>
      </c>
      <c r="AB284" s="579">
        <v>0</v>
      </c>
      <c r="AC284" s="581">
        <v>0</v>
      </c>
      <c r="AD284" s="26">
        <v>64368.9</v>
      </c>
      <c r="AE284" s="580">
        <v>64368.900000000031</v>
      </c>
      <c r="AF284" s="587">
        <v>0</v>
      </c>
      <c r="AG284" s="26">
        <v>0</v>
      </c>
      <c r="AH284" s="580">
        <v>0</v>
      </c>
      <c r="AI284" s="587">
        <v>0</v>
      </c>
      <c r="AJ284" s="579">
        <v>0</v>
      </c>
      <c r="AK284" s="580">
        <v>0</v>
      </c>
      <c r="AL284" s="579">
        <v>0</v>
      </c>
      <c r="AM284" s="581">
        <v>0</v>
      </c>
      <c r="AN284" s="587">
        <v>0</v>
      </c>
      <c r="AO284" s="583">
        <v>64368.9</v>
      </c>
      <c r="AP284" s="584">
        <v>64368.900000000031</v>
      </c>
      <c r="AQ284" s="585">
        <v>64368.900000000031</v>
      </c>
      <c r="AR284" s="586">
        <v>0</v>
      </c>
      <c r="AS284" s="583">
        <v>0</v>
      </c>
      <c r="AT284" s="584">
        <v>0</v>
      </c>
      <c r="AU284" s="585">
        <v>0</v>
      </c>
      <c r="AV284" s="587">
        <v>0</v>
      </c>
      <c r="AW284" s="583">
        <v>64368.9</v>
      </c>
      <c r="AX284" s="583">
        <v>64368.900000000031</v>
      </c>
      <c r="AY284" s="585">
        <v>64368.900000000031</v>
      </c>
      <c r="AZ284" s="586">
        <v>0</v>
      </c>
    </row>
    <row r="285" spans="1:52" x14ac:dyDescent="0.25">
      <c r="A285" s="148" t="s">
        <v>8283</v>
      </c>
      <c r="B285" s="148" t="s">
        <v>8284</v>
      </c>
      <c r="C285" s="148" t="s">
        <v>8213</v>
      </c>
      <c r="D285" s="148" t="s">
        <v>8213</v>
      </c>
      <c r="E285" s="148" t="s">
        <v>8199</v>
      </c>
      <c r="F285" s="453" t="s">
        <v>17030</v>
      </c>
      <c r="G285" s="453" t="s">
        <v>17029</v>
      </c>
      <c r="H285" s="579">
        <v>0</v>
      </c>
      <c r="I285" s="580">
        <v>0</v>
      </c>
      <c r="J285" s="579">
        <v>0</v>
      </c>
      <c r="K285" s="580">
        <v>0</v>
      </c>
      <c r="L285" s="579">
        <v>27672.67</v>
      </c>
      <c r="M285" s="580">
        <v>0</v>
      </c>
      <c r="N285" s="579">
        <v>0</v>
      </c>
      <c r="O285" s="580">
        <v>0</v>
      </c>
      <c r="P285" s="579">
        <v>0</v>
      </c>
      <c r="Q285" s="580">
        <v>0</v>
      </c>
      <c r="R285" s="579">
        <v>0</v>
      </c>
      <c r="S285" s="580">
        <v>0</v>
      </c>
      <c r="T285" s="587">
        <v>0</v>
      </c>
      <c r="U285" s="579">
        <v>0</v>
      </c>
      <c r="V285" s="580">
        <v>0</v>
      </c>
      <c r="W285" s="587">
        <v>0</v>
      </c>
      <c r="X285" s="579">
        <v>0</v>
      </c>
      <c r="Y285" s="580">
        <v>0</v>
      </c>
      <c r="Z285" s="579">
        <v>0</v>
      </c>
      <c r="AA285" s="580">
        <v>0</v>
      </c>
      <c r="AB285" s="579">
        <v>0</v>
      </c>
      <c r="AC285" s="581">
        <v>0</v>
      </c>
      <c r="AD285" s="26">
        <v>0</v>
      </c>
      <c r="AE285" s="580">
        <v>0</v>
      </c>
      <c r="AF285" s="587">
        <v>0</v>
      </c>
      <c r="AG285" s="26">
        <v>0</v>
      </c>
      <c r="AH285" s="580">
        <v>0</v>
      </c>
      <c r="AI285" s="587">
        <v>0</v>
      </c>
      <c r="AJ285" s="579">
        <v>0</v>
      </c>
      <c r="AK285" s="580">
        <v>0</v>
      </c>
      <c r="AL285" s="579">
        <v>0</v>
      </c>
      <c r="AM285" s="581">
        <v>0</v>
      </c>
      <c r="AN285" s="587">
        <v>0</v>
      </c>
      <c r="AO285" s="583">
        <v>27672.67</v>
      </c>
      <c r="AP285" s="584">
        <v>0</v>
      </c>
      <c r="AQ285" s="585">
        <v>0</v>
      </c>
      <c r="AR285" s="586">
        <v>0</v>
      </c>
      <c r="AS285" s="583">
        <v>0</v>
      </c>
      <c r="AT285" s="584">
        <v>0</v>
      </c>
      <c r="AU285" s="585">
        <v>0</v>
      </c>
      <c r="AV285" s="587">
        <v>0</v>
      </c>
      <c r="AW285" s="583">
        <v>27672.67</v>
      </c>
      <c r="AX285" s="583">
        <v>0</v>
      </c>
      <c r="AY285" s="585">
        <v>0</v>
      </c>
      <c r="AZ285" s="586">
        <v>0</v>
      </c>
    </row>
    <row r="286" spans="1:52" x14ac:dyDescent="0.25">
      <c r="A286" s="148" t="s">
        <v>8326</v>
      </c>
      <c r="B286" s="148" t="s">
        <v>8301</v>
      </c>
      <c r="C286" s="148" t="s">
        <v>8213</v>
      </c>
      <c r="D286" s="148" t="s">
        <v>8213</v>
      </c>
      <c r="E286" s="148" t="s">
        <v>199</v>
      </c>
      <c r="F286" s="453" t="s">
        <v>17046</v>
      </c>
      <c r="G286" s="453" t="s">
        <v>17044</v>
      </c>
      <c r="H286" s="579">
        <v>435879.52</v>
      </c>
      <c r="I286" s="580">
        <v>0</v>
      </c>
      <c r="J286" s="579">
        <v>0</v>
      </c>
      <c r="K286" s="580">
        <v>0</v>
      </c>
      <c r="L286" s="579">
        <v>0</v>
      </c>
      <c r="M286" s="580">
        <v>0</v>
      </c>
      <c r="N286" s="579">
        <v>0</v>
      </c>
      <c r="O286" s="580">
        <v>0</v>
      </c>
      <c r="P286" s="579">
        <v>0</v>
      </c>
      <c r="Q286" s="580">
        <v>0</v>
      </c>
      <c r="R286" s="579">
        <v>0</v>
      </c>
      <c r="S286" s="580">
        <v>0</v>
      </c>
      <c r="T286" s="587">
        <v>0</v>
      </c>
      <c r="U286" s="579">
        <v>0</v>
      </c>
      <c r="V286" s="580">
        <v>0</v>
      </c>
      <c r="W286" s="587">
        <v>0</v>
      </c>
      <c r="X286" s="579">
        <v>0</v>
      </c>
      <c r="Y286" s="580">
        <v>0</v>
      </c>
      <c r="Z286" s="579">
        <v>0</v>
      </c>
      <c r="AA286" s="580">
        <v>0</v>
      </c>
      <c r="AB286" s="579">
        <v>0</v>
      </c>
      <c r="AC286" s="581">
        <v>0</v>
      </c>
      <c r="AD286" s="26">
        <v>0</v>
      </c>
      <c r="AE286" s="580">
        <v>0</v>
      </c>
      <c r="AF286" s="587">
        <v>0</v>
      </c>
      <c r="AG286" s="26">
        <v>0</v>
      </c>
      <c r="AH286" s="580">
        <v>0</v>
      </c>
      <c r="AI286" s="587">
        <v>0</v>
      </c>
      <c r="AJ286" s="579">
        <v>0</v>
      </c>
      <c r="AK286" s="580">
        <v>0</v>
      </c>
      <c r="AL286" s="579">
        <v>0</v>
      </c>
      <c r="AM286" s="581">
        <v>0</v>
      </c>
      <c r="AN286" s="587">
        <v>0</v>
      </c>
      <c r="AO286" s="583">
        <v>435879.52</v>
      </c>
      <c r="AP286" s="584">
        <v>0</v>
      </c>
      <c r="AQ286" s="585">
        <v>0</v>
      </c>
      <c r="AR286" s="586">
        <v>0</v>
      </c>
      <c r="AS286" s="583">
        <v>0</v>
      </c>
      <c r="AT286" s="584">
        <v>0</v>
      </c>
      <c r="AU286" s="585">
        <v>0</v>
      </c>
      <c r="AV286" s="587">
        <v>0</v>
      </c>
      <c r="AW286" s="583">
        <v>435879.52</v>
      </c>
      <c r="AX286" s="583">
        <v>0</v>
      </c>
      <c r="AY286" s="585">
        <v>0</v>
      </c>
      <c r="AZ286" s="586">
        <v>0</v>
      </c>
    </row>
    <row r="287" spans="1:52" x14ac:dyDescent="0.25">
      <c r="A287" s="148" t="s">
        <v>8326</v>
      </c>
      <c r="B287" s="148" t="s">
        <v>8302</v>
      </c>
      <c r="C287" s="148" t="s">
        <v>8213</v>
      </c>
      <c r="D287" s="148" t="s">
        <v>8213</v>
      </c>
      <c r="E287" s="148" t="s">
        <v>17214</v>
      </c>
      <c r="F287" s="453" t="s">
        <v>17046</v>
      </c>
      <c r="G287" s="453" t="s">
        <v>17044</v>
      </c>
      <c r="H287" s="579">
        <v>0</v>
      </c>
      <c r="I287" s="580">
        <v>0</v>
      </c>
      <c r="J287" s="579">
        <v>0</v>
      </c>
      <c r="K287" s="580">
        <v>0</v>
      </c>
      <c r="L287" s="579">
        <v>0</v>
      </c>
      <c r="M287" s="580">
        <v>0</v>
      </c>
      <c r="N287" s="579">
        <v>0</v>
      </c>
      <c r="O287" s="580">
        <v>0</v>
      </c>
      <c r="P287" s="579">
        <v>0</v>
      </c>
      <c r="Q287" s="580">
        <v>0</v>
      </c>
      <c r="R287" s="579">
        <v>0</v>
      </c>
      <c r="S287" s="580">
        <v>0</v>
      </c>
      <c r="T287" s="587">
        <v>0</v>
      </c>
      <c r="U287" s="579">
        <v>0</v>
      </c>
      <c r="V287" s="580">
        <v>0</v>
      </c>
      <c r="W287" s="587">
        <v>0</v>
      </c>
      <c r="X287" s="579">
        <v>0</v>
      </c>
      <c r="Y287" s="580">
        <v>0</v>
      </c>
      <c r="Z287" s="579">
        <v>0</v>
      </c>
      <c r="AA287" s="580">
        <v>0</v>
      </c>
      <c r="AB287" s="579">
        <v>0</v>
      </c>
      <c r="AC287" s="581">
        <v>0</v>
      </c>
      <c r="AD287" s="26">
        <v>45283.37</v>
      </c>
      <c r="AE287" s="580">
        <v>45283.37000000001</v>
      </c>
      <c r="AF287" s="587">
        <v>0</v>
      </c>
      <c r="AG287" s="26">
        <v>0</v>
      </c>
      <c r="AH287" s="580">
        <v>0</v>
      </c>
      <c r="AI287" s="587">
        <v>0</v>
      </c>
      <c r="AJ287" s="579">
        <v>0</v>
      </c>
      <c r="AK287" s="580">
        <v>0</v>
      </c>
      <c r="AL287" s="579">
        <v>0</v>
      </c>
      <c r="AM287" s="581">
        <v>0</v>
      </c>
      <c r="AN287" s="587">
        <v>0</v>
      </c>
      <c r="AO287" s="583">
        <v>45283.37</v>
      </c>
      <c r="AP287" s="584">
        <v>45283.37000000001</v>
      </c>
      <c r="AQ287" s="585">
        <v>45283.37000000001</v>
      </c>
      <c r="AR287" s="586">
        <v>0</v>
      </c>
      <c r="AS287" s="583">
        <v>0</v>
      </c>
      <c r="AT287" s="584">
        <v>0</v>
      </c>
      <c r="AU287" s="585">
        <v>0</v>
      </c>
      <c r="AV287" s="587">
        <v>0</v>
      </c>
      <c r="AW287" s="583">
        <v>45283.37</v>
      </c>
      <c r="AX287" s="583">
        <v>45283.37000000001</v>
      </c>
      <c r="AY287" s="585">
        <v>45283.37000000001</v>
      </c>
      <c r="AZ287" s="586">
        <v>0</v>
      </c>
    </row>
    <row r="288" spans="1:52" x14ac:dyDescent="0.25">
      <c r="A288" s="148" t="s">
        <v>8326</v>
      </c>
      <c r="B288" s="148" t="s">
        <v>8359</v>
      </c>
      <c r="C288" s="148" t="s">
        <v>8213</v>
      </c>
      <c r="D288" s="148" t="s">
        <v>8213</v>
      </c>
      <c r="E288" s="148" t="s">
        <v>17215</v>
      </c>
      <c r="F288" s="453" t="s">
        <v>17046</v>
      </c>
      <c r="G288" s="453" t="s">
        <v>17044</v>
      </c>
      <c r="H288" s="579">
        <v>0</v>
      </c>
      <c r="I288" s="580">
        <v>0</v>
      </c>
      <c r="J288" s="579">
        <v>0</v>
      </c>
      <c r="K288" s="580">
        <v>0</v>
      </c>
      <c r="L288" s="579">
        <v>0</v>
      </c>
      <c r="M288" s="580">
        <v>0</v>
      </c>
      <c r="N288" s="579">
        <v>0</v>
      </c>
      <c r="O288" s="580">
        <v>0</v>
      </c>
      <c r="P288" s="579">
        <v>0</v>
      </c>
      <c r="Q288" s="580">
        <v>0</v>
      </c>
      <c r="R288" s="579">
        <v>0</v>
      </c>
      <c r="S288" s="580">
        <v>0</v>
      </c>
      <c r="T288" s="587">
        <v>0</v>
      </c>
      <c r="U288" s="579">
        <v>0</v>
      </c>
      <c r="V288" s="580">
        <v>0</v>
      </c>
      <c r="W288" s="587">
        <v>0</v>
      </c>
      <c r="X288" s="579">
        <v>0</v>
      </c>
      <c r="Y288" s="580">
        <v>0</v>
      </c>
      <c r="Z288" s="579">
        <v>0</v>
      </c>
      <c r="AA288" s="580">
        <v>0</v>
      </c>
      <c r="AB288" s="579">
        <v>0</v>
      </c>
      <c r="AC288" s="581">
        <v>0</v>
      </c>
      <c r="AD288" s="26">
        <v>298757.27</v>
      </c>
      <c r="AE288" s="580">
        <v>298757.27000000014</v>
      </c>
      <c r="AF288" s="587">
        <v>0</v>
      </c>
      <c r="AG288" s="26">
        <v>0</v>
      </c>
      <c r="AH288" s="580">
        <v>0</v>
      </c>
      <c r="AI288" s="587">
        <v>0</v>
      </c>
      <c r="AJ288" s="579">
        <v>0</v>
      </c>
      <c r="AK288" s="580">
        <v>0</v>
      </c>
      <c r="AL288" s="579">
        <v>0</v>
      </c>
      <c r="AM288" s="581">
        <v>0</v>
      </c>
      <c r="AN288" s="587">
        <v>0</v>
      </c>
      <c r="AO288" s="583">
        <v>298757.27</v>
      </c>
      <c r="AP288" s="584">
        <v>298757.27000000014</v>
      </c>
      <c r="AQ288" s="585">
        <v>298757.27000000014</v>
      </c>
      <c r="AR288" s="586">
        <v>0</v>
      </c>
      <c r="AS288" s="583">
        <v>0</v>
      </c>
      <c r="AT288" s="584">
        <v>0</v>
      </c>
      <c r="AU288" s="585">
        <v>0</v>
      </c>
      <c r="AV288" s="587">
        <v>0</v>
      </c>
      <c r="AW288" s="583">
        <v>298757.27</v>
      </c>
      <c r="AX288" s="583">
        <v>298757.27000000014</v>
      </c>
      <c r="AY288" s="585">
        <v>298757.27000000014</v>
      </c>
      <c r="AZ288" s="586">
        <v>0</v>
      </c>
    </row>
    <row r="289" spans="1:52" x14ac:dyDescent="0.25">
      <c r="A289" s="148" t="s">
        <v>8326</v>
      </c>
      <c r="B289" s="148" t="s">
        <v>8250</v>
      </c>
      <c r="C289" s="148" t="s">
        <v>8213</v>
      </c>
      <c r="D289" s="148" t="s">
        <v>8213</v>
      </c>
      <c r="E289" s="148" t="s">
        <v>294</v>
      </c>
      <c r="F289" s="453" t="s">
        <v>17046</v>
      </c>
      <c r="G289" s="453" t="s">
        <v>17044</v>
      </c>
      <c r="H289" s="579">
        <v>0</v>
      </c>
      <c r="I289" s="580">
        <v>0</v>
      </c>
      <c r="J289" s="579">
        <v>0</v>
      </c>
      <c r="K289" s="580">
        <v>0</v>
      </c>
      <c r="L289" s="579">
        <v>0</v>
      </c>
      <c r="M289" s="580">
        <v>0</v>
      </c>
      <c r="N289" s="579">
        <v>0</v>
      </c>
      <c r="O289" s="580">
        <v>0</v>
      </c>
      <c r="P289" s="579">
        <v>0</v>
      </c>
      <c r="Q289" s="580">
        <v>0</v>
      </c>
      <c r="R289" s="579">
        <v>0</v>
      </c>
      <c r="S289" s="580">
        <v>0</v>
      </c>
      <c r="T289" s="587">
        <v>0</v>
      </c>
      <c r="U289" s="579">
        <v>0</v>
      </c>
      <c r="V289" s="580">
        <v>0</v>
      </c>
      <c r="W289" s="587">
        <v>0</v>
      </c>
      <c r="X289" s="579">
        <v>0</v>
      </c>
      <c r="Y289" s="580">
        <v>0</v>
      </c>
      <c r="Z289" s="579">
        <v>0</v>
      </c>
      <c r="AA289" s="580">
        <v>0</v>
      </c>
      <c r="AB289" s="579">
        <v>230580.53</v>
      </c>
      <c r="AC289" s="581">
        <v>230580.53</v>
      </c>
      <c r="AD289" s="26">
        <v>0</v>
      </c>
      <c r="AE289" s="580">
        <v>0</v>
      </c>
      <c r="AF289" s="587">
        <v>0</v>
      </c>
      <c r="AG289" s="26">
        <v>0</v>
      </c>
      <c r="AH289" s="580">
        <v>0</v>
      </c>
      <c r="AI289" s="587">
        <v>0</v>
      </c>
      <c r="AJ289" s="579">
        <v>0</v>
      </c>
      <c r="AK289" s="580">
        <v>0</v>
      </c>
      <c r="AL289" s="579">
        <v>0</v>
      </c>
      <c r="AM289" s="581">
        <v>0</v>
      </c>
      <c r="AN289" s="587">
        <v>0</v>
      </c>
      <c r="AO289" s="583">
        <v>230580.53</v>
      </c>
      <c r="AP289" s="584">
        <v>230580.53</v>
      </c>
      <c r="AQ289" s="585">
        <v>230580.53</v>
      </c>
      <c r="AR289" s="586">
        <v>0</v>
      </c>
      <c r="AS289" s="583">
        <v>0</v>
      </c>
      <c r="AT289" s="584">
        <v>0</v>
      </c>
      <c r="AU289" s="585">
        <v>0</v>
      </c>
      <c r="AV289" s="587">
        <v>0</v>
      </c>
      <c r="AW289" s="583">
        <v>230580.53</v>
      </c>
      <c r="AX289" s="583">
        <v>230580.53</v>
      </c>
      <c r="AY289" s="585">
        <v>230580.53</v>
      </c>
      <c r="AZ289" s="586">
        <v>0</v>
      </c>
    </row>
    <row r="290" spans="1:52" x14ac:dyDescent="0.25">
      <c r="A290" s="148" t="s">
        <v>8326</v>
      </c>
      <c r="B290" s="148" t="s">
        <v>8335</v>
      </c>
      <c r="C290" s="148" t="s">
        <v>8213</v>
      </c>
      <c r="D290" s="148" t="s">
        <v>8213</v>
      </c>
      <c r="E290" s="148" t="s">
        <v>3700</v>
      </c>
      <c r="F290" s="453" t="s">
        <v>17046</v>
      </c>
      <c r="G290" s="453" t="s">
        <v>17044</v>
      </c>
      <c r="H290" s="579">
        <v>0</v>
      </c>
      <c r="I290" s="580">
        <v>0</v>
      </c>
      <c r="J290" s="579">
        <v>0</v>
      </c>
      <c r="K290" s="580">
        <v>0</v>
      </c>
      <c r="L290" s="579">
        <v>0</v>
      </c>
      <c r="M290" s="580">
        <v>0</v>
      </c>
      <c r="N290" s="579">
        <v>0</v>
      </c>
      <c r="O290" s="580">
        <v>0</v>
      </c>
      <c r="P290" s="579">
        <v>0</v>
      </c>
      <c r="Q290" s="580">
        <v>0</v>
      </c>
      <c r="R290" s="579">
        <v>0</v>
      </c>
      <c r="S290" s="580">
        <v>0</v>
      </c>
      <c r="T290" s="587">
        <v>0</v>
      </c>
      <c r="U290" s="579">
        <v>0</v>
      </c>
      <c r="V290" s="580">
        <v>0</v>
      </c>
      <c r="W290" s="587">
        <v>0</v>
      </c>
      <c r="X290" s="579">
        <v>0</v>
      </c>
      <c r="Y290" s="580">
        <v>0</v>
      </c>
      <c r="Z290" s="579">
        <v>0</v>
      </c>
      <c r="AA290" s="580">
        <v>0</v>
      </c>
      <c r="AB290" s="579">
        <v>8831870.7799999993</v>
      </c>
      <c r="AC290" s="581">
        <v>8831870.7799999993</v>
      </c>
      <c r="AD290" s="26">
        <v>0</v>
      </c>
      <c r="AE290" s="580">
        <v>0</v>
      </c>
      <c r="AF290" s="587">
        <v>0</v>
      </c>
      <c r="AG290" s="26">
        <v>0</v>
      </c>
      <c r="AH290" s="580">
        <v>0</v>
      </c>
      <c r="AI290" s="587">
        <v>0</v>
      </c>
      <c r="AJ290" s="579">
        <v>0</v>
      </c>
      <c r="AK290" s="580">
        <v>0</v>
      </c>
      <c r="AL290" s="579">
        <v>0</v>
      </c>
      <c r="AM290" s="581">
        <v>0</v>
      </c>
      <c r="AN290" s="587">
        <v>0</v>
      </c>
      <c r="AO290" s="583">
        <v>8831870.7799999993</v>
      </c>
      <c r="AP290" s="584">
        <v>8831870.7799999993</v>
      </c>
      <c r="AQ290" s="585">
        <v>8831870.7799999993</v>
      </c>
      <c r="AR290" s="586">
        <v>0</v>
      </c>
      <c r="AS290" s="583">
        <v>0</v>
      </c>
      <c r="AT290" s="584">
        <v>0</v>
      </c>
      <c r="AU290" s="585">
        <v>0</v>
      </c>
      <c r="AV290" s="587">
        <v>0</v>
      </c>
      <c r="AW290" s="583">
        <v>8831870.7799999993</v>
      </c>
      <c r="AX290" s="583">
        <v>8831870.7799999993</v>
      </c>
      <c r="AY290" s="585">
        <v>8831870.7799999993</v>
      </c>
      <c r="AZ290" s="586">
        <v>0</v>
      </c>
    </row>
    <row r="291" spans="1:52" x14ac:dyDescent="0.25">
      <c r="A291" s="148" t="s">
        <v>8326</v>
      </c>
      <c r="B291" s="148" t="s">
        <v>8446</v>
      </c>
      <c r="C291" s="148" t="s">
        <v>8213</v>
      </c>
      <c r="D291" s="148" t="s">
        <v>8213</v>
      </c>
      <c r="E291" s="148" t="s">
        <v>17139</v>
      </c>
      <c r="F291" s="453" t="s">
        <v>17046</v>
      </c>
      <c r="G291" s="453" t="s">
        <v>17044</v>
      </c>
      <c r="H291" s="579">
        <v>0</v>
      </c>
      <c r="I291" s="580">
        <v>0</v>
      </c>
      <c r="J291" s="579">
        <v>0</v>
      </c>
      <c r="K291" s="580">
        <v>0</v>
      </c>
      <c r="L291" s="579">
        <v>0</v>
      </c>
      <c r="M291" s="580">
        <v>0</v>
      </c>
      <c r="N291" s="579">
        <v>0</v>
      </c>
      <c r="O291" s="580">
        <v>0</v>
      </c>
      <c r="P291" s="579">
        <v>0</v>
      </c>
      <c r="Q291" s="580">
        <v>0</v>
      </c>
      <c r="R291" s="579">
        <v>8125.68</v>
      </c>
      <c r="S291" s="580">
        <v>8125.68</v>
      </c>
      <c r="T291" s="587">
        <v>0</v>
      </c>
      <c r="U291" s="579">
        <v>0</v>
      </c>
      <c r="V291" s="580">
        <v>0</v>
      </c>
      <c r="W291" s="587">
        <v>0</v>
      </c>
      <c r="X291" s="579">
        <v>0</v>
      </c>
      <c r="Y291" s="580">
        <v>0</v>
      </c>
      <c r="Z291" s="579">
        <v>0</v>
      </c>
      <c r="AA291" s="580">
        <v>0</v>
      </c>
      <c r="AB291" s="579">
        <v>0</v>
      </c>
      <c r="AC291" s="581">
        <v>0</v>
      </c>
      <c r="AD291" s="26">
        <v>0</v>
      </c>
      <c r="AE291" s="580">
        <v>0</v>
      </c>
      <c r="AF291" s="587">
        <v>0</v>
      </c>
      <c r="AG291" s="26">
        <v>0</v>
      </c>
      <c r="AH291" s="580">
        <v>0</v>
      </c>
      <c r="AI291" s="587">
        <v>0</v>
      </c>
      <c r="AJ291" s="579">
        <v>0</v>
      </c>
      <c r="AK291" s="580">
        <v>0</v>
      </c>
      <c r="AL291" s="579">
        <v>0</v>
      </c>
      <c r="AM291" s="581">
        <v>0</v>
      </c>
      <c r="AN291" s="587">
        <v>0</v>
      </c>
      <c r="AO291" s="583">
        <v>8125.68</v>
      </c>
      <c r="AP291" s="584">
        <v>8125.68</v>
      </c>
      <c r="AQ291" s="585">
        <v>8125.68</v>
      </c>
      <c r="AR291" s="586">
        <v>0</v>
      </c>
      <c r="AS291" s="583">
        <v>0</v>
      </c>
      <c r="AT291" s="584">
        <v>0</v>
      </c>
      <c r="AU291" s="585">
        <v>0</v>
      </c>
      <c r="AV291" s="587">
        <v>0</v>
      </c>
      <c r="AW291" s="583">
        <v>8125.68</v>
      </c>
      <c r="AX291" s="583">
        <v>8125.68</v>
      </c>
      <c r="AY291" s="585">
        <v>8125.68</v>
      </c>
      <c r="AZ291" s="586">
        <v>0</v>
      </c>
    </row>
    <row r="292" spans="1:52" x14ac:dyDescent="0.25">
      <c r="A292" s="148" t="s">
        <v>8326</v>
      </c>
      <c r="B292" s="148" t="s">
        <v>9143</v>
      </c>
      <c r="C292" s="148" t="s">
        <v>8213</v>
      </c>
      <c r="D292" s="148" t="s">
        <v>8213</v>
      </c>
      <c r="E292" s="148" t="s">
        <v>3738</v>
      </c>
      <c r="F292" s="453" t="s">
        <v>17046</v>
      </c>
      <c r="G292" s="453" t="s">
        <v>17044</v>
      </c>
      <c r="H292" s="579">
        <v>0</v>
      </c>
      <c r="I292" s="580">
        <v>0</v>
      </c>
      <c r="J292" s="579">
        <v>0</v>
      </c>
      <c r="K292" s="580">
        <v>0</v>
      </c>
      <c r="L292" s="579">
        <v>0</v>
      </c>
      <c r="M292" s="580">
        <v>0</v>
      </c>
      <c r="N292" s="579">
        <v>0</v>
      </c>
      <c r="O292" s="580">
        <v>0</v>
      </c>
      <c r="P292" s="579">
        <v>0</v>
      </c>
      <c r="Q292" s="580">
        <v>0</v>
      </c>
      <c r="R292" s="579">
        <v>0</v>
      </c>
      <c r="S292" s="580">
        <v>0</v>
      </c>
      <c r="T292" s="587">
        <v>0</v>
      </c>
      <c r="U292" s="579">
        <v>0</v>
      </c>
      <c r="V292" s="580">
        <v>0</v>
      </c>
      <c r="W292" s="587">
        <v>0</v>
      </c>
      <c r="X292" s="579">
        <v>0</v>
      </c>
      <c r="Y292" s="580">
        <v>0</v>
      </c>
      <c r="Z292" s="579">
        <v>0</v>
      </c>
      <c r="AA292" s="580">
        <v>0</v>
      </c>
      <c r="AB292" s="579">
        <v>0</v>
      </c>
      <c r="AC292" s="581">
        <v>0</v>
      </c>
      <c r="AD292" s="26">
        <v>0</v>
      </c>
      <c r="AE292" s="580">
        <v>0</v>
      </c>
      <c r="AF292" s="587">
        <v>0</v>
      </c>
      <c r="AG292" s="26">
        <v>0</v>
      </c>
      <c r="AH292" s="580">
        <v>0</v>
      </c>
      <c r="AI292" s="587">
        <v>0</v>
      </c>
      <c r="AJ292" s="579">
        <v>0</v>
      </c>
      <c r="AK292" s="580">
        <v>0</v>
      </c>
      <c r="AL292" s="579">
        <v>1187501.8500000001</v>
      </c>
      <c r="AM292" s="581">
        <v>1187501.8500000001</v>
      </c>
      <c r="AN292" s="587">
        <v>0</v>
      </c>
      <c r="AO292" s="583">
        <v>0</v>
      </c>
      <c r="AP292" s="584">
        <v>0</v>
      </c>
      <c r="AQ292" s="585">
        <v>0</v>
      </c>
      <c r="AR292" s="586">
        <v>0</v>
      </c>
      <c r="AS292" s="583">
        <v>1187501.8500000001</v>
      </c>
      <c r="AT292" s="584">
        <v>1187501.8500000001</v>
      </c>
      <c r="AU292" s="585">
        <v>1187501.8500000001</v>
      </c>
      <c r="AV292" s="587">
        <v>0</v>
      </c>
      <c r="AW292" s="583">
        <v>1187501.8500000001</v>
      </c>
      <c r="AX292" s="583">
        <v>1187501.8500000001</v>
      </c>
      <c r="AY292" s="585">
        <v>1187501.8500000001</v>
      </c>
      <c r="AZ292" s="586">
        <v>0</v>
      </c>
    </row>
    <row r="293" spans="1:52" x14ac:dyDescent="0.25">
      <c r="A293" s="148" t="s">
        <v>8326</v>
      </c>
      <c r="B293" s="148" t="s">
        <v>8433</v>
      </c>
      <c r="C293" s="148" t="s">
        <v>8213</v>
      </c>
      <c r="D293" s="148" t="s">
        <v>8213</v>
      </c>
      <c r="E293" s="148" t="s">
        <v>17140</v>
      </c>
      <c r="F293" s="453" t="s">
        <v>17046</v>
      </c>
      <c r="G293" s="453" t="s">
        <v>17044</v>
      </c>
      <c r="H293" s="579">
        <v>0</v>
      </c>
      <c r="I293" s="580">
        <v>0</v>
      </c>
      <c r="J293" s="579">
        <v>0</v>
      </c>
      <c r="K293" s="580">
        <v>0</v>
      </c>
      <c r="L293" s="579">
        <v>0</v>
      </c>
      <c r="M293" s="580">
        <v>0</v>
      </c>
      <c r="N293" s="579">
        <v>0</v>
      </c>
      <c r="O293" s="580">
        <v>0</v>
      </c>
      <c r="P293" s="579">
        <v>0</v>
      </c>
      <c r="Q293" s="580">
        <v>0</v>
      </c>
      <c r="R293" s="579">
        <v>0</v>
      </c>
      <c r="S293" s="580">
        <v>0</v>
      </c>
      <c r="T293" s="587">
        <v>0</v>
      </c>
      <c r="U293" s="579">
        <v>0</v>
      </c>
      <c r="V293" s="580">
        <v>0</v>
      </c>
      <c r="W293" s="587">
        <v>0</v>
      </c>
      <c r="X293" s="579">
        <v>0</v>
      </c>
      <c r="Y293" s="580">
        <v>0</v>
      </c>
      <c r="Z293" s="579">
        <v>0</v>
      </c>
      <c r="AA293" s="580">
        <v>0</v>
      </c>
      <c r="AB293" s="579">
        <v>0</v>
      </c>
      <c r="AC293" s="581">
        <v>0</v>
      </c>
      <c r="AD293" s="26">
        <v>0</v>
      </c>
      <c r="AE293" s="580">
        <v>0</v>
      </c>
      <c r="AF293" s="587">
        <v>0</v>
      </c>
      <c r="AG293" s="26">
        <v>0</v>
      </c>
      <c r="AH293" s="580">
        <v>0</v>
      </c>
      <c r="AI293" s="587">
        <v>0</v>
      </c>
      <c r="AJ293" s="579">
        <v>0</v>
      </c>
      <c r="AK293" s="580">
        <v>0</v>
      </c>
      <c r="AL293" s="579">
        <v>9257669.6199999992</v>
      </c>
      <c r="AM293" s="581">
        <v>9257669.6199999973</v>
      </c>
      <c r="AN293" s="587">
        <v>745620.93</v>
      </c>
      <c r="AO293" s="583">
        <v>0</v>
      </c>
      <c r="AP293" s="584">
        <v>0</v>
      </c>
      <c r="AQ293" s="585">
        <v>0</v>
      </c>
      <c r="AR293" s="586">
        <v>0</v>
      </c>
      <c r="AS293" s="583">
        <v>9257669.6199999992</v>
      </c>
      <c r="AT293" s="584">
        <v>9257669.6199999992</v>
      </c>
      <c r="AU293" s="585">
        <v>9257669.6199999973</v>
      </c>
      <c r="AV293" s="587">
        <v>745620.93</v>
      </c>
      <c r="AW293" s="583">
        <v>9257669.6199999992</v>
      </c>
      <c r="AX293" s="583">
        <v>9257669.6199999992</v>
      </c>
      <c r="AY293" s="585">
        <v>9257669.6199999973</v>
      </c>
      <c r="AZ293" s="586">
        <v>745620.93</v>
      </c>
    </row>
    <row r="294" spans="1:52" x14ac:dyDescent="0.25">
      <c r="A294" s="148" t="s">
        <v>8326</v>
      </c>
      <c r="B294" s="148" t="s">
        <v>8557</v>
      </c>
      <c r="C294" s="148" t="s">
        <v>8213</v>
      </c>
      <c r="D294" s="148" t="s">
        <v>8213</v>
      </c>
      <c r="E294" s="148" t="s">
        <v>3746</v>
      </c>
      <c r="F294" s="453" t="s">
        <v>17046</v>
      </c>
      <c r="G294" s="453" t="s">
        <v>17044</v>
      </c>
      <c r="H294" s="579">
        <v>0</v>
      </c>
      <c r="I294" s="580">
        <v>0</v>
      </c>
      <c r="J294" s="579">
        <v>0</v>
      </c>
      <c r="K294" s="580">
        <v>0</v>
      </c>
      <c r="L294" s="579">
        <v>0</v>
      </c>
      <c r="M294" s="580">
        <v>0</v>
      </c>
      <c r="N294" s="579">
        <v>0</v>
      </c>
      <c r="O294" s="580">
        <v>0</v>
      </c>
      <c r="P294" s="579">
        <v>0</v>
      </c>
      <c r="Q294" s="580">
        <v>0</v>
      </c>
      <c r="R294" s="579">
        <v>0</v>
      </c>
      <c r="S294" s="580">
        <v>0</v>
      </c>
      <c r="T294" s="587">
        <v>0</v>
      </c>
      <c r="U294" s="579">
        <v>0</v>
      </c>
      <c r="V294" s="580">
        <v>0</v>
      </c>
      <c r="W294" s="587">
        <v>0</v>
      </c>
      <c r="X294" s="579">
        <v>0</v>
      </c>
      <c r="Y294" s="580">
        <v>0</v>
      </c>
      <c r="Z294" s="579">
        <v>0</v>
      </c>
      <c r="AA294" s="580">
        <v>0</v>
      </c>
      <c r="AB294" s="579">
        <v>0</v>
      </c>
      <c r="AC294" s="581">
        <v>0</v>
      </c>
      <c r="AD294" s="26">
        <v>19032.41</v>
      </c>
      <c r="AE294" s="580">
        <v>19032.409999999989</v>
      </c>
      <c r="AF294" s="587">
        <v>0</v>
      </c>
      <c r="AG294" s="26">
        <v>88177.69</v>
      </c>
      <c r="AH294" s="580">
        <v>0</v>
      </c>
      <c r="AI294" s="587">
        <v>0</v>
      </c>
      <c r="AJ294" s="579">
        <v>0</v>
      </c>
      <c r="AK294" s="580">
        <v>0</v>
      </c>
      <c r="AL294" s="579">
        <v>0</v>
      </c>
      <c r="AM294" s="581">
        <v>0</v>
      </c>
      <c r="AN294" s="587">
        <v>0</v>
      </c>
      <c r="AO294" s="583">
        <v>107210.1</v>
      </c>
      <c r="AP294" s="584">
        <v>19032.409999999989</v>
      </c>
      <c r="AQ294" s="585">
        <v>19032.409999999989</v>
      </c>
      <c r="AR294" s="586">
        <v>0</v>
      </c>
      <c r="AS294" s="583">
        <v>0</v>
      </c>
      <c r="AT294" s="584">
        <v>0</v>
      </c>
      <c r="AU294" s="585">
        <v>0</v>
      </c>
      <c r="AV294" s="587">
        <v>0</v>
      </c>
      <c r="AW294" s="583">
        <v>107210.1</v>
      </c>
      <c r="AX294" s="583">
        <v>19032.409999999989</v>
      </c>
      <c r="AY294" s="585">
        <v>19032.409999999989</v>
      </c>
      <c r="AZ294" s="586">
        <v>0</v>
      </c>
    </row>
    <row r="295" spans="1:52" x14ac:dyDescent="0.25">
      <c r="A295" s="148" t="s">
        <v>8326</v>
      </c>
      <c r="B295" s="148" t="s">
        <v>8459</v>
      </c>
      <c r="C295" s="148" t="s">
        <v>8213</v>
      </c>
      <c r="D295" s="148" t="s">
        <v>8213</v>
      </c>
      <c r="E295" s="148" t="s">
        <v>3749</v>
      </c>
      <c r="F295" s="453" t="s">
        <v>17046</v>
      </c>
      <c r="G295" s="453" t="s">
        <v>17044</v>
      </c>
      <c r="H295" s="579">
        <v>0</v>
      </c>
      <c r="I295" s="580">
        <v>0</v>
      </c>
      <c r="J295" s="579">
        <v>0</v>
      </c>
      <c r="K295" s="580">
        <v>0</v>
      </c>
      <c r="L295" s="579">
        <v>0</v>
      </c>
      <c r="M295" s="580">
        <v>0</v>
      </c>
      <c r="N295" s="579">
        <v>0</v>
      </c>
      <c r="O295" s="580">
        <v>0</v>
      </c>
      <c r="P295" s="579">
        <v>0</v>
      </c>
      <c r="Q295" s="580">
        <v>0</v>
      </c>
      <c r="R295" s="579">
        <v>0</v>
      </c>
      <c r="S295" s="580">
        <v>0</v>
      </c>
      <c r="T295" s="587">
        <v>0</v>
      </c>
      <c r="U295" s="579">
        <v>0</v>
      </c>
      <c r="V295" s="580">
        <v>0</v>
      </c>
      <c r="W295" s="587">
        <v>0</v>
      </c>
      <c r="X295" s="579">
        <v>0</v>
      </c>
      <c r="Y295" s="580">
        <v>0</v>
      </c>
      <c r="Z295" s="579">
        <v>0</v>
      </c>
      <c r="AA295" s="580">
        <v>0</v>
      </c>
      <c r="AB295" s="579">
        <v>0</v>
      </c>
      <c r="AC295" s="581">
        <v>0</v>
      </c>
      <c r="AD295" s="26">
        <v>383633.25</v>
      </c>
      <c r="AE295" s="580">
        <v>383633.24999999959</v>
      </c>
      <c r="AF295" s="587">
        <v>0</v>
      </c>
      <c r="AG295" s="26">
        <v>0</v>
      </c>
      <c r="AH295" s="580">
        <v>0</v>
      </c>
      <c r="AI295" s="587">
        <v>0</v>
      </c>
      <c r="AJ295" s="579">
        <v>0</v>
      </c>
      <c r="AK295" s="580">
        <v>0</v>
      </c>
      <c r="AL295" s="579">
        <v>0</v>
      </c>
      <c r="AM295" s="581">
        <v>0</v>
      </c>
      <c r="AN295" s="587">
        <v>0</v>
      </c>
      <c r="AO295" s="583">
        <v>383633.25</v>
      </c>
      <c r="AP295" s="584">
        <v>383633.24999999959</v>
      </c>
      <c r="AQ295" s="585">
        <v>383633.24999999959</v>
      </c>
      <c r="AR295" s="586">
        <v>0</v>
      </c>
      <c r="AS295" s="583">
        <v>0</v>
      </c>
      <c r="AT295" s="584">
        <v>0</v>
      </c>
      <c r="AU295" s="585">
        <v>0</v>
      </c>
      <c r="AV295" s="587">
        <v>0</v>
      </c>
      <c r="AW295" s="583">
        <v>383633.25</v>
      </c>
      <c r="AX295" s="583">
        <v>383633.24999999959</v>
      </c>
      <c r="AY295" s="585">
        <v>383633.24999999959</v>
      </c>
      <c r="AZ295" s="586">
        <v>0</v>
      </c>
    </row>
    <row r="296" spans="1:52" x14ac:dyDescent="0.25">
      <c r="A296" s="148" t="s">
        <v>8326</v>
      </c>
      <c r="B296" s="148" t="s">
        <v>9189</v>
      </c>
      <c r="C296" s="148" t="s">
        <v>8213</v>
      </c>
      <c r="D296" s="148" t="s">
        <v>8213</v>
      </c>
      <c r="E296" s="148" t="s">
        <v>17141</v>
      </c>
      <c r="F296" s="453" t="s">
        <v>17046</v>
      </c>
      <c r="G296" s="453" t="s">
        <v>17044</v>
      </c>
      <c r="H296" s="579">
        <v>0</v>
      </c>
      <c r="I296" s="580">
        <v>0</v>
      </c>
      <c r="J296" s="579">
        <v>0</v>
      </c>
      <c r="K296" s="580">
        <v>0</v>
      </c>
      <c r="L296" s="579">
        <v>0</v>
      </c>
      <c r="M296" s="580">
        <v>0</v>
      </c>
      <c r="N296" s="579">
        <v>0</v>
      </c>
      <c r="O296" s="580">
        <v>0</v>
      </c>
      <c r="P296" s="579">
        <v>0</v>
      </c>
      <c r="Q296" s="580">
        <v>0</v>
      </c>
      <c r="R296" s="579">
        <v>0</v>
      </c>
      <c r="S296" s="580">
        <v>0</v>
      </c>
      <c r="T296" s="587">
        <v>0</v>
      </c>
      <c r="U296" s="579">
        <v>0</v>
      </c>
      <c r="V296" s="580">
        <v>0</v>
      </c>
      <c r="W296" s="587">
        <v>0</v>
      </c>
      <c r="X296" s="579">
        <v>0</v>
      </c>
      <c r="Y296" s="580">
        <v>0</v>
      </c>
      <c r="Z296" s="579">
        <v>0</v>
      </c>
      <c r="AA296" s="580">
        <v>0</v>
      </c>
      <c r="AB296" s="579">
        <v>611137.82999999996</v>
      </c>
      <c r="AC296" s="581">
        <v>611137.83000000007</v>
      </c>
      <c r="AD296" s="26">
        <v>128901.58</v>
      </c>
      <c r="AE296" s="580">
        <v>128901.57999999996</v>
      </c>
      <c r="AF296" s="587">
        <v>0</v>
      </c>
      <c r="AG296" s="26">
        <v>0</v>
      </c>
      <c r="AH296" s="580">
        <v>0</v>
      </c>
      <c r="AI296" s="587">
        <v>0</v>
      </c>
      <c r="AJ296" s="579">
        <v>0</v>
      </c>
      <c r="AK296" s="580">
        <v>0</v>
      </c>
      <c r="AL296" s="579">
        <v>0</v>
      </c>
      <c r="AM296" s="581">
        <v>0</v>
      </c>
      <c r="AN296" s="587">
        <v>0</v>
      </c>
      <c r="AO296" s="583">
        <v>740039.40999999992</v>
      </c>
      <c r="AP296" s="584">
        <v>740039.40999999992</v>
      </c>
      <c r="AQ296" s="585">
        <v>740039.41</v>
      </c>
      <c r="AR296" s="586">
        <v>0</v>
      </c>
      <c r="AS296" s="583">
        <v>0</v>
      </c>
      <c r="AT296" s="584">
        <v>0</v>
      </c>
      <c r="AU296" s="585">
        <v>0</v>
      </c>
      <c r="AV296" s="587">
        <v>0</v>
      </c>
      <c r="AW296" s="583">
        <v>740039.40999999992</v>
      </c>
      <c r="AX296" s="583">
        <v>740039.40999999992</v>
      </c>
      <c r="AY296" s="585">
        <v>740039.41</v>
      </c>
      <c r="AZ296" s="586">
        <v>0</v>
      </c>
    </row>
    <row r="297" spans="1:52" x14ac:dyDescent="0.25">
      <c r="A297" s="148" t="s">
        <v>8326</v>
      </c>
      <c r="B297" s="148" t="s">
        <v>9736</v>
      </c>
      <c r="C297" s="148" t="s">
        <v>8213</v>
      </c>
      <c r="D297" s="148" t="s">
        <v>8213</v>
      </c>
      <c r="E297" s="148" t="s">
        <v>3771</v>
      </c>
      <c r="F297" s="453" t="s">
        <v>17046</v>
      </c>
      <c r="G297" s="453" t="s">
        <v>17044</v>
      </c>
      <c r="H297" s="579">
        <v>0</v>
      </c>
      <c r="I297" s="580">
        <v>0</v>
      </c>
      <c r="J297" s="579">
        <v>0</v>
      </c>
      <c r="K297" s="580">
        <v>0</v>
      </c>
      <c r="L297" s="579">
        <v>0</v>
      </c>
      <c r="M297" s="580">
        <v>0</v>
      </c>
      <c r="N297" s="579">
        <v>10108.44</v>
      </c>
      <c r="O297" s="580">
        <v>0</v>
      </c>
      <c r="P297" s="579">
        <v>0</v>
      </c>
      <c r="Q297" s="580">
        <v>0</v>
      </c>
      <c r="R297" s="579">
        <v>0</v>
      </c>
      <c r="S297" s="580">
        <v>0</v>
      </c>
      <c r="T297" s="587">
        <v>0</v>
      </c>
      <c r="U297" s="579">
        <v>0</v>
      </c>
      <c r="V297" s="580">
        <v>0</v>
      </c>
      <c r="W297" s="587">
        <v>0</v>
      </c>
      <c r="X297" s="579">
        <v>0</v>
      </c>
      <c r="Y297" s="580">
        <v>0</v>
      </c>
      <c r="Z297" s="579">
        <v>0</v>
      </c>
      <c r="AA297" s="580">
        <v>0</v>
      </c>
      <c r="AB297" s="579">
        <v>0</v>
      </c>
      <c r="AC297" s="581">
        <v>0</v>
      </c>
      <c r="AD297" s="26">
        <v>243586.58</v>
      </c>
      <c r="AE297" s="580">
        <v>243586.57999999981</v>
      </c>
      <c r="AF297" s="587">
        <v>0</v>
      </c>
      <c r="AG297" s="26">
        <v>0</v>
      </c>
      <c r="AH297" s="580">
        <v>0</v>
      </c>
      <c r="AI297" s="587">
        <v>0</v>
      </c>
      <c r="AJ297" s="579">
        <v>0</v>
      </c>
      <c r="AK297" s="580">
        <v>0</v>
      </c>
      <c r="AL297" s="579">
        <v>0</v>
      </c>
      <c r="AM297" s="581">
        <v>0</v>
      </c>
      <c r="AN297" s="587">
        <v>0</v>
      </c>
      <c r="AO297" s="583">
        <v>253695.02</v>
      </c>
      <c r="AP297" s="584">
        <v>253695.01999999981</v>
      </c>
      <c r="AQ297" s="585">
        <v>243586.57999999981</v>
      </c>
      <c r="AR297" s="586">
        <v>0</v>
      </c>
      <c r="AS297" s="583">
        <v>0</v>
      </c>
      <c r="AT297" s="584">
        <v>0</v>
      </c>
      <c r="AU297" s="585">
        <v>0</v>
      </c>
      <c r="AV297" s="587">
        <v>0</v>
      </c>
      <c r="AW297" s="583">
        <v>253695.02</v>
      </c>
      <c r="AX297" s="583">
        <v>253695.01999999981</v>
      </c>
      <c r="AY297" s="585">
        <v>243586.57999999981</v>
      </c>
      <c r="AZ297" s="586">
        <v>0</v>
      </c>
    </row>
    <row r="298" spans="1:52" x14ac:dyDescent="0.25">
      <c r="A298" s="148" t="s">
        <v>8392</v>
      </c>
      <c r="B298" s="148" t="s">
        <v>8231</v>
      </c>
      <c r="C298" s="148" t="s">
        <v>8213</v>
      </c>
      <c r="D298" s="148" t="s">
        <v>8213</v>
      </c>
      <c r="E298" s="148" t="s">
        <v>17216</v>
      </c>
      <c r="F298" s="453" t="s">
        <v>17054</v>
      </c>
      <c r="G298" s="453" t="s">
        <v>17053</v>
      </c>
      <c r="H298" s="579">
        <v>0</v>
      </c>
      <c r="I298" s="580">
        <v>0</v>
      </c>
      <c r="J298" s="579">
        <v>0</v>
      </c>
      <c r="K298" s="580">
        <v>0</v>
      </c>
      <c r="L298" s="579">
        <v>0</v>
      </c>
      <c r="M298" s="580">
        <v>0</v>
      </c>
      <c r="N298" s="579">
        <v>0</v>
      </c>
      <c r="O298" s="580">
        <v>0</v>
      </c>
      <c r="P298" s="579">
        <v>0</v>
      </c>
      <c r="Q298" s="580">
        <v>0</v>
      </c>
      <c r="R298" s="579">
        <v>0</v>
      </c>
      <c r="S298" s="580">
        <v>0</v>
      </c>
      <c r="T298" s="587">
        <v>0</v>
      </c>
      <c r="U298" s="579">
        <v>0</v>
      </c>
      <c r="V298" s="580">
        <v>0</v>
      </c>
      <c r="W298" s="587">
        <v>0</v>
      </c>
      <c r="X298" s="579">
        <v>0</v>
      </c>
      <c r="Y298" s="580">
        <v>0</v>
      </c>
      <c r="Z298" s="579">
        <v>0</v>
      </c>
      <c r="AA298" s="580">
        <v>0</v>
      </c>
      <c r="AB298" s="579">
        <v>0</v>
      </c>
      <c r="AC298" s="581">
        <v>0</v>
      </c>
      <c r="AD298" s="26">
        <v>186125.75</v>
      </c>
      <c r="AE298" s="580">
        <v>186125.75000000009</v>
      </c>
      <c r="AF298" s="587">
        <v>0</v>
      </c>
      <c r="AG298" s="26">
        <v>0</v>
      </c>
      <c r="AH298" s="580">
        <v>0</v>
      </c>
      <c r="AI298" s="587">
        <v>0</v>
      </c>
      <c r="AJ298" s="579">
        <v>0</v>
      </c>
      <c r="AK298" s="580">
        <v>0</v>
      </c>
      <c r="AL298" s="579">
        <v>0</v>
      </c>
      <c r="AM298" s="581">
        <v>0</v>
      </c>
      <c r="AN298" s="587">
        <v>0</v>
      </c>
      <c r="AO298" s="583">
        <v>186125.75</v>
      </c>
      <c r="AP298" s="584">
        <v>186125.75000000009</v>
      </c>
      <c r="AQ298" s="585">
        <v>186125.75000000009</v>
      </c>
      <c r="AR298" s="586">
        <v>0</v>
      </c>
      <c r="AS298" s="583">
        <v>0</v>
      </c>
      <c r="AT298" s="584">
        <v>0</v>
      </c>
      <c r="AU298" s="585">
        <v>0</v>
      </c>
      <c r="AV298" s="587">
        <v>0</v>
      </c>
      <c r="AW298" s="583">
        <v>186125.75</v>
      </c>
      <c r="AX298" s="583">
        <v>186125.75000000009</v>
      </c>
      <c r="AY298" s="585">
        <v>186125.75000000009</v>
      </c>
      <c r="AZ298" s="586">
        <v>0</v>
      </c>
    </row>
    <row r="299" spans="1:52" x14ac:dyDescent="0.25">
      <c r="A299" s="148" t="s">
        <v>8392</v>
      </c>
      <c r="B299" s="148" t="s">
        <v>8402</v>
      </c>
      <c r="C299" s="148" t="s">
        <v>8213</v>
      </c>
      <c r="D299" s="148" t="s">
        <v>8213</v>
      </c>
      <c r="E299" s="148" t="s">
        <v>202</v>
      </c>
      <c r="F299" s="453" t="s">
        <v>17054</v>
      </c>
      <c r="G299" s="453" t="s">
        <v>17053</v>
      </c>
      <c r="H299" s="579">
        <v>0</v>
      </c>
      <c r="I299" s="580">
        <v>0</v>
      </c>
      <c r="J299" s="579">
        <v>0</v>
      </c>
      <c r="K299" s="580">
        <v>0</v>
      </c>
      <c r="L299" s="579">
        <v>38967.440000000002</v>
      </c>
      <c r="M299" s="580">
        <v>0</v>
      </c>
      <c r="N299" s="579">
        <v>0</v>
      </c>
      <c r="O299" s="580">
        <v>0</v>
      </c>
      <c r="P299" s="579">
        <v>0</v>
      </c>
      <c r="Q299" s="580">
        <v>0</v>
      </c>
      <c r="R299" s="579">
        <v>0</v>
      </c>
      <c r="S299" s="580">
        <v>0</v>
      </c>
      <c r="T299" s="587">
        <v>0</v>
      </c>
      <c r="U299" s="579">
        <v>0</v>
      </c>
      <c r="V299" s="580">
        <v>0</v>
      </c>
      <c r="W299" s="587">
        <v>0</v>
      </c>
      <c r="X299" s="579">
        <v>0</v>
      </c>
      <c r="Y299" s="580">
        <v>0</v>
      </c>
      <c r="Z299" s="579">
        <v>0</v>
      </c>
      <c r="AA299" s="580">
        <v>0</v>
      </c>
      <c r="AB299" s="579">
        <v>0</v>
      </c>
      <c r="AC299" s="581">
        <v>0</v>
      </c>
      <c r="AD299" s="26">
        <v>0</v>
      </c>
      <c r="AE299" s="580">
        <v>0</v>
      </c>
      <c r="AF299" s="587">
        <v>0</v>
      </c>
      <c r="AG299" s="26">
        <v>0</v>
      </c>
      <c r="AH299" s="580">
        <v>0</v>
      </c>
      <c r="AI299" s="587">
        <v>0</v>
      </c>
      <c r="AJ299" s="579">
        <v>0</v>
      </c>
      <c r="AK299" s="580">
        <v>0</v>
      </c>
      <c r="AL299" s="579">
        <v>0</v>
      </c>
      <c r="AM299" s="581">
        <v>0</v>
      </c>
      <c r="AN299" s="587">
        <v>0</v>
      </c>
      <c r="AO299" s="583">
        <v>38967.440000000002</v>
      </c>
      <c r="AP299" s="584">
        <v>0</v>
      </c>
      <c r="AQ299" s="585">
        <v>0</v>
      </c>
      <c r="AR299" s="586">
        <v>0</v>
      </c>
      <c r="AS299" s="583">
        <v>0</v>
      </c>
      <c r="AT299" s="584">
        <v>0</v>
      </c>
      <c r="AU299" s="585">
        <v>0</v>
      </c>
      <c r="AV299" s="587">
        <v>0</v>
      </c>
      <c r="AW299" s="583">
        <v>38967.440000000002</v>
      </c>
      <c r="AX299" s="583">
        <v>0</v>
      </c>
      <c r="AY299" s="585">
        <v>0</v>
      </c>
      <c r="AZ299" s="586">
        <v>0</v>
      </c>
    </row>
    <row r="300" spans="1:52" x14ac:dyDescent="0.25">
      <c r="A300" s="148" t="s">
        <v>8392</v>
      </c>
      <c r="B300" s="148" t="s">
        <v>8327</v>
      </c>
      <c r="C300" s="148" t="s">
        <v>8213</v>
      </c>
      <c r="D300" s="148" t="s">
        <v>8213</v>
      </c>
      <c r="E300" s="148" t="s">
        <v>8511</v>
      </c>
      <c r="F300" s="453" t="s">
        <v>17054</v>
      </c>
      <c r="G300" s="453" t="s">
        <v>17053</v>
      </c>
      <c r="H300" s="579">
        <v>0</v>
      </c>
      <c r="I300" s="580">
        <v>0</v>
      </c>
      <c r="J300" s="579">
        <v>0</v>
      </c>
      <c r="K300" s="580">
        <v>0</v>
      </c>
      <c r="L300" s="579">
        <v>0</v>
      </c>
      <c r="M300" s="580">
        <v>0</v>
      </c>
      <c r="N300" s="579">
        <v>0</v>
      </c>
      <c r="O300" s="580">
        <v>0</v>
      </c>
      <c r="P300" s="579">
        <v>0</v>
      </c>
      <c r="Q300" s="580">
        <v>0</v>
      </c>
      <c r="R300" s="579">
        <v>242604.92</v>
      </c>
      <c r="S300" s="580">
        <v>0</v>
      </c>
      <c r="T300" s="587">
        <v>0</v>
      </c>
      <c r="U300" s="579">
        <v>0</v>
      </c>
      <c r="V300" s="580">
        <v>0</v>
      </c>
      <c r="W300" s="587">
        <v>0</v>
      </c>
      <c r="X300" s="579">
        <v>0</v>
      </c>
      <c r="Y300" s="580">
        <v>0</v>
      </c>
      <c r="Z300" s="579">
        <v>0</v>
      </c>
      <c r="AA300" s="580">
        <v>0</v>
      </c>
      <c r="AB300" s="579">
        <v>0</v>
      </c>
      <c r="AC300" s="581">
        <v>0</v>
      </c>
      <c r="AD300" s="26">
        <v>0</v>
      </c>
      <c r="AE300" s="580">
        <v>0</v>
      </c>
      <c r="AF300" s="587">
        <v>0</v>
      </c>
      <c r="AG300" s="26">
        <v>0</v>
      </c>
      <c r="AH300" s="580">
        <v>0</v>
      </c>
      <c r="AI300" s="587">
        <v>0</v>
      </c>
      <c r="AJ300" s="579">
        <v>0</v>
      </c>
      <c r="AK300" s="580">
        <v>0</v>
      </c>
      <c r="AL300" s="579">
        <v>0</v>
      </c>
      <c r="AM300" s="581">
        <v>0</v>
      </c>
      <c r="AN300" s="587">
        <v>0</v>
      </c>
      <c r="AO300" s="583">
        <v>242604.92</v>
      </c>
      <c r="AP300" s="584">
        <v>0</v>
      </c>
      <c r="AQ300" s="585">
        <v>0</v>
      </c>
      <c r="AR300" s="586">
        <v>0</v>
      </c>
      <c r="AS300" s="583">
        <v>0</v>
      </c>
      <c r="AT300" s="584">
        <v>0</v>
      </c>
      <c r="AU300" s="585">
        <v>0</v>
      </c>
      <c r="AV300" s="587">
        <v>0</v>
      </c>
      <c r="AW300" s="583">
        <v>242604.92</v>
      </c>
      <c r="AX300" s="583">
        <v>0</v>
      </c>
      <c r="AY300" s="585">
        <v>0</v>
      </c>
      <c r="AZ300" s="586">
        <v>0</v>
      </c>
    </row>
    <row r="301" spans="1:52" x14ac:dyDescent="0.25">
      <c r="A301" s="148" t="s">
        <v>8392</v>
      </c>
      <c r="B301" s="148" t="s">
        <v>8821</v>
      </c>
      <c r="C301" s="148" t="s">
        <v>8213</v>
      </c>
      <c r="D301" s="148" t="s">
        <v>8213</v>
      </c>
      <c r="E301" s="148" t="s">
        <v>17085</v>
      </c>
      <c r="F301" s="453" t="s">
        <v>17054</v>
      </c>
      <c r="G301" s="453" t="s">
        <v>17053</v>
      </c>
      <c r="H301" s="579">
        <v>0</v>
      </c>
      <c r="I301" s="580">
        <v>0</v>
      </c>
      <c r="J301" s="579">
        <v>187507.45</v>
      </c>
      <c r="K301" s="580">
        <v>0</v>
      </c>
      <c r="L301" s="579">
        <v>0</v>
      </c>
      <c r="M301" s="580">
        <v>0</v>
      </c>
      <c r="N301" s="579">
        <v>0</v>
      </c>
      <c r="O301" s="580">
        <v>0</v>
      </c>
      <c r="P301" s="579">
        <v>0</v>
      </c>
      <c r="Q301" s="580">
        <v>0</v>
      </c>
      <c r="R301" s="579">
        <v>0</v>
      </c>
      <c r="S301" s="580">
        <v>0</v>
      </c>
      <c r="T301" s="587">
        <v>0</v>
      </c>
      <c r="U301" s="579">
        <v>0</v>
      </c>
      <c r="V301" s="580">
        <v>0</v>
      </c>
      <c r="W301" s="587">
        <v>0</v>
      </c>
      <c r="X301" s="579">
        <v>0</v>
      </c>
      <c r="Y301" s="580">
        <v>0</v>
      </c>
      <c r="Z301" s="579">
        <v>0</v>
      </c>
      <c r="AA301" s="580">
        <v>0</v>
      </c>
      <c r="AB301" s="579">
        <v>0</v>
      </c>
      <c r="AC301" s="581">
        <v>0</v>
      </c>
      <c r="AD301" s="26">
        <v>0</v>
      </c>
      <c r="AE301" s="580">
        <v>0</v>
      </c>
      <c r="AF301" s="587">
        <v>0</v>
      </c>
      <c r="AG301" s="26">
        <v>0</v>
      </c>
      <c r="AH301" s="580">
        <v>0</v>
      </c>
      <c r="AI301" s="587">
        <v>0</v>
      </c>
      <c r="AJ301" s="579">
        <v>0</v>
      </c>
      <c r="AK301" s="580">
        <v>0</v>
      </c>
      <c r="AL301" s="579">
        <v>0</v>
      </c>
      <c r="AM301" s="581">
        <v>0</v>
      </c>
      <c r="AN301" s="587">
        <v>0</v>
      </c>
      <c r="AO301" s="583">
        <v>187507.45</v>
      </c>
      <c r="AP301" s="584">
        <v>0</v>
      </c>
      <c r="AQ301" s="585">
        <v>0</v>
      </c>
      <c r="AR301" s="586">
        <v>0</v>
      </c>
      <c r="AS301" s="583">
        <v>0</v>
      </c>
      <c r="AT301" s="584">
        <v>0</v>
      </c>
      <c r="AU301" s="585">
        <v>0</v>
      </c>
      <c r="AV301" s="587">
        <v>0</v>
      </c>
      <c r="AW301" s="583">
        <v>187507.45</v>
      </c>
      <c r="AX301" s="583">
        <v>0</v>
      </c>
      <c r="AY301" s="585">
        <v>0</v>
      </c>
      <c r="AZ301" s="586">
        <v>0</v>
      </c>
    </row>
    <row r="302" spans="1:52" x14ac:dyDescent="0.25">
      <c r="A302" s="148" t="s">
        <v>8392</v>
      </c>
      <c r="B302" s="148" t="s">
        <v>8325</v>
      </c>
      <c r="C302" s="148" t="s">
        <v>8213</v>
      </c>
      <c r="D302" s="148" t="s">
        <v>8213</v>
      </c>
      <c r="E302" s="148" t="s">
        <v>3877</v>
      </c>
      <c r="F302" s="453" t="s">
        <v>17054</v>
      </c>
      <c r="G302" s="453" t="s">
        <v>17053</v>
      </c>
      <c r="H302" s="579">
        <v>0</v>
      </c>
      <c r="I302" s="580">
        <v>0</v>
      </c>
      <c r="J302" s="579">
        <v>0</v>
      </c>
      <c r="K302" s="580">
        <v>0</v>
      </c>
      <c r="L302" s="579">
        <v>0</v>
      </c>
      <c r="M302" s="580">
        <v>0</v>
      </c>
      <c r="N302" s="579">
        <v>0</v>
      </c>
      <c r="O302" s="580">
        <v>0</v>
      </c>
      <c r="P302" s="579">
        <v>0</v>
      </c>
      <c r="Q302" s="580">
        <v>0</v>
      </c>
      <c r="R302" s="579">
        <v>0</v>
      </c>
      <c r="S302" s="580">
        <v>0</v>
      </c>
      <c r="T302" s="587">
        <v>0</v>
      </c>
      <c r="U302" s="579">
        <v>0</v>
      </c>
      <c r="V302" s="580">
        <v>0</v>
      </c>
      <c r="W302" s="587">
        <v>0</v>
      </c>
      <c r="X302" s="579">
        <v>0</v>
      </c>
      <c r="Y302" s="580">
        <v>0</v>
      </c>
      <c r="Z302" s="579">
        <v>0</v>
      </c>
      <c r="AA302" s="580">
        <v>0</v>
      </c>
      <c r="AB302" s="579">
        <v>1500000</v>
      </c>
      <c r="AC302" s="581">
        <v>0</v>
      </c>
      <c r="AD302" s="26">
        <v>0</v>
      </c>
      <c r="AE302" s="580">
        <v>0</v>
      </c>
      <c r="AF302" s="587">
        <v>0</v>
      </c>
      <c r="AG302" s="26">
        <v>0</v>
      </c>
      <c r="AH302" s="580">
        <v>0</v>
      </c>
      <c r="AI302" s="587">
        <v>0</v>
      </c>
      <c r="AJ302" s="579">
        <v>0</v>
      </c>
      <c r="AK302" s="580">
        <v>0</v>
      </c>
      <c r="AL302" s="579">
        <v>0</v>
      </c>
      <c r="AM302" s="581">
        <v>0</v>
      </c>
      <c r="AN302" s="587">
        <v>0</v>
      </c>
      <c r="AO302" s="583">
        <v>1500000</v>
      </c>
      <c r="AP302" s="584">
        <v>1500000</v>
      </c>
      <c r="AQ302" s="585">
        <v>0</v>
      </c>
      <c r="AR302" s="586">
        <v>0</v>
      </c>
      <c r="AS302" s="583">
        <v>0</v>
      </c>
      <c r="AT302" s="584">
        <v>0</v>
      </c>
      <c r="AU302" s="585">
        <v>0</v>
      </c>
      <c r="AV302" s="587">
        <v>0</v>
      </c>
      <c r="AW302" s="583">
        <v>1500000</v>
      </c>
      <c r="AX302" s="583">
        <v>1500000</v>
      </c>
      <c r="AY302" s="585">
        <v>0</v>
      </c>
      <c r="AZ302" s="586">
        <v>0</v>
      </c>
    </row>
    <row r="303" spans="1:52" x14ac:dyDescent="0.25">
      <c r="A303" s="148" t="s">
        <v>8392</v>
      </c>
      <c r="B303" s="148" t="s">
        <v>8395</v>
      </c>
      <c r="C303" s="148" t="s">
        <v>8213</v>
      </c>
      <c r="D303" s="148" t="s">
        <v>8213</v>
      </c>
      <c r="E303" s="148" t="s">
        <v>453</v>
      </c>
      <c r="F303" s="453" t="s">
        <v>17054</v>
      </c>
      <c r="G303" s="453" t="s">
        <v>17053</v>
      </c>
      <c r="H303" s="579">
        <v>0</v>
      </c>
      <c r="I303" s="580">
        <v>0</v>
      </c>
      <c r="J303" s="579">
        <v>0</v>
      </c>
      <c r="K303" s="580">
        <v>0</v>
      </c>
      <c r="L303" s="579">
        <v>0</v>
      </c>
      <c r="M303" s="580">
        <v>0</v>
      </c>
      <c r="N303" s="579">
        <v>0</v>
      </c>
      <c r="O303" s="580">
        <v>0</v>
      </c>
      <c r="P303" s="579">
        <v>0</v>
      </c>
      <c r="Q303" s="580">
        <v>0</v>
      </c>
      <c r="R303" s="579">
        <v>10028028.51</v>
      </c>
      <c r="S303" s="580">
        <v>9918622</v>
      </c>
      <c r="T303" s="587">
        <v>0</v>
      </c>
      <c r="U303" s="579">
        <v>0</v>
      </c>
      <c r="V303" s="580">
        <v>0</v>
      </c>
      <c r="W303" s="587">
        <v>0</v>
      </c>
      <c r="X303" s="579">
        <v>0</v>
      </c>
      <c r="Y303" s="580">
        <v>0</v>
      </c>
      <c r="Z303" s="579">
        <v>0</v>
      </c>
      <c r="AA303" s="580">
        <v>0</v>
      </c>
      <c r="AB303" s="579">
        <v>0</v>
      </c>
      <c r="AC303" s="581">
        <v>0</v>
      </c>
      <c r="AD303" s="26">
        <v>0</v>
      </c>
      <c r="AE303" s="580">
        <v>0</v>
      </c>
      <c r="AF303" s="587">
        <v>0</v>
      </c>
      <c r="AG303" s="26">
        <v>0</v>
      </c>
      <c r="AH303" s="580">
        <v>0</v>
      </c>
      <c r="AI303" s="587">
        <v>0</v>
      </c>
      <c r="AJ303" s="579">
        <v>0</v>
      </c>
      <c r="AK303" s="580">
        <v>0</v>
      </c>
      <c r="AL303" s="579">
        <v>0</v>
      </c>
      <c r="AM303" s="581">
        <v>0</v>
      </c>
      <c r="AN303" s="587">
        <v>0</v>
      </c>
      <c r="AO303" s="583">
        <v>10028028.51</v>
      </c>
      <c r="AP303" s="584">
        <v>9918622</v>
      </c>
      <c r="AQ303" s="585">
        <v>9918622</v>
      </c>
      <c r="AR303" s="586">
        <v>0</v>
      </c>
      <c r="AS303" s="583">
        <v>0</v>
      </c>
      <c r="AT303" s="584">
        <v>0</v>
      </c>
      <c r="AU303" s="585">
        <v>0</v>
      </c>
      <c r="AV303" s="587">
        <v>0</v>
      </c>
      <c r="AW303" s="583">
        <v>10028028.51</v>
      </c>
      <c r="AX303" s="583">
        <v>9918622</v>
      </c>
      <c r="AY303" s="585">
        <v>9918622</v>
      </c>
      <c r="AZ303" s="586">
        <v>0</v>
      </c>
    </row>
    <row r="304" spans="1:52" x14ac:dyDescent="0.25">
      <c r="A304" s="148" t="s">
        <v>8392</v>
      </c>
      <c r="B304" s="148" t="s">
        <v>8401</v>
      </c>
      <c r="C304" s="148" t="s">
        <v>8213</v>
      </c>
      <c r="D304" s="148" t="s">
        <v>8213</v>
      </c>
      <c r="E304" s="148" t="s">
        <v>8513</v>
      </c>
      <c r="F304" s="453" t="s">
        <v>17054</v>
      </c>
      <c r="G304" s="453" t="s">
        <v>17053</v>
      </c>
      <c r="H304" s="579">
        <v>0</v>
      </c>
      <c r="I304" s="580">
        <v>0</v>
      </c>
      <c r="J304" s="579">
        <v>0</v>
      </c>
      <c r="K304" s="580">
        <v>0</v>
      </c>
      <c r="L304" s="579">
        <v>0</v>
      </c>
      <c r="M304" s="580">
        <v>0</v>
      </c>
      <c r="N304" s="579">
        <v>0</v>
      </c>
      <c r="O304" s="580">
        <v>0</v>
      </c>
      <c r="P304" s="579">
        <v>0</v>
      </c>
      <c r="Q304" s="580">
        <v>0</v>
      </c>
      <c r="R304" s="579">
        <v>88803.12</v>
      </c>
      <c r="S304" s="580">
        <v>0</v>
      </c>
      <c r="T304" s="587">
        <v>0</v>
      </c>
      <c r="U304" s="579">
        <v>0</v>
      </c>
      <c r="V304" s="580">
        <v>0</v>
      </c>
      <c r="W304" s="587">
        <v>0</v>
      </c>
      <c r="X304" s="579">
        <v>0</v>
      </c>
      <c r="Y304" s="580">
        <v>0</v>
      </c>
      <c r="Z304" s="579">
        <v>0</v>
      </c>
      <c r="AA304" s="580">
        <v>0</v>
      </c>
      <c r="AB304" s="579">
        <v>0</v>
      </c>
      <c r="AC304" s="581">
        <v>0</v>
      </c>
      <c r="AD304" s="26">
        <v>0</v>
      </c>
      <c r="AE304" s="580">
        <v>0</v>
      </c>
      <c r="AF304" s="587">
        <v>0</v>
      </c>
      <c r="AG304" s="26">
        <v>0</v>
      </c>
      <c r="AH304" s="580">
        <v>0</v>
      </c>
      <c r="AI304" s="587">
        <v>0</v>
      </c>
      <c r="AJ304" s="579">
        <v>0</v>
      </c>
      <c r="AK304" s="580">
        <v>0</v>
      </c>
      <c r="AL304" s="579">
        <v>0</v>
      </c>
      <c r="AM304" s="581">
        <v>0</v>
      </c>
      <c r="AN304" s="587">
        <v>0</v>
      </c>
      <c r="AO304" s="583">
        <v>88803.12</v>
      </c>
      <c r="AP304" s="584">
        <v>0</v>
      </c>
      <c r="AQ304" s="585">
        <v>0</v>
      </c>
      <c r="AR304" s="586">
        <v>0</v>
      </c>
      <c r="AS304" s="583">
        <v>0</v>
      </c>
      <c r="AT304" s="584">
        <v>0</v>
      </c>
      <c r="AU304" s="585">
        <v>0</v>
      </c>
      <c r="AV304" s="587">
        <v>0</v>
      </c>
      <c r="AW304" s="583">
        <v>88803.12</v>
      </c>
      <c r="AX304" s="583">
        <v>0</v>
      </c>
      <c r="AY304" s="585">
        <v>0</v>
      </c>
      <c r="AZ304" s="586">
        <v>0</v>
      </c>
    </row>
    <row r="305" spans="1:52" x14ac:dyDescent="0.25">
      <c r="A305" s="148" t="s">
        <v>8392</v>
      </c>
      <c r="B305" s="148" t="s">
        <v>8280</v>
      </c>
      <c r="C305" s="148" t="s">
        <v>8213</v>
      </c>
      <c r="D305" s="148" t="s">
        <v>8213</v>
      </c>
      <c r="E305" s="148" t="s">
        <v>3913</v>
      </c>
      <c r="F305" s="453" t="s">
        <v>17054</v>
      </c>
      <c r="G305" s="453" t="s">
        <v>17053</v>
      </c>
      <c r="H305" s="579">
        <v>0</v>
      </c>
      <c r="I305" s="580">
        <v>0</v>
      </c>
      <c r="J305" s="579">
        <v>0</v>
      </c>
      <c r="K305" s="580">
        <v>0</v>
      </c>
      <c r="L305" s="579">
        <v>0</v>
      </c>
      <c r="M305" s="580">
        <v>0</v>
      </c>
      <c r="N305" s="579">
        <v>0</v>
      </c>
      <c r="O305" s="580">
        <v>0</v>
      </c>
      <c r="P305" s="579">
        <v>0</v>
      </c>
      <c r="Q305" s="580">
        <v>0</v>
      </c>
      <c r="R305" s="579">
        <v>0</v>
      </c>
      <c r="S305" s="580">
        <v>0</v>
      </c>
      <c r="T305" s="587">
        <v>0</v>
      </c>
      <c r="U305" s="579">
        <v>0</v>
      </c>
      <c r="V305" s="580">
        <v>0</v>
      </c>
      <c r="W305" s="587">
        <v>0</v>
      </c>
      <c r="X305" s="579">
        <v>0</v>
      </c>
      <c r="Y305" s="580">
        <v>0</v>
      </c>
      <c r="Z305" s="579">
        <v>0</v>
      </c>
      <c r="AA305" s="580">
        <v>0</v>
      </c>
      <c r="AB305" s="579">
        <v>0</v>
      </c>
      <c r="AC305" s="581">
        <v>0</v>
      </c>
      <c r="AD305" s="26">
        <v>0</v>
      </c>
      <c r="AE305" s="580">
        <v>0</v>
      </c>
      <c r="AF305" s="587">
        <v>0</v>
      </c>
      <c r="AG305" s="26">
        <v>6284.66</v>
      </c>
      <c r="AH305" s="580">
        <v>0</v>
      </c>
      <c r="AI305" s="587">
        <v>0</v>
      </c>
      <c r="AJ305" s="579">
        <v>0</v>
      </c>
      <c r="AK305" s="580">
        <v>0</v>
      </c>
      <c r="AL305" s="579">
        <v>0</v>
      </c>
      <c r="AM305" s="581">
        <v>0</v>
      </c>
      <c r="AN305" s="587">
        <v>0</v>
      </c>
      <c r="AO305" s="583">
        <v>6284.66</v>
      </c>
      <c r="AP305" s="584">
        <v>0</v>
      </c>
      <c r="AQ305" s="585">
        <v>0</v>
      </c>
      <c r="AR305" s="586">
        <v>0</v>
      </c>
      <c r="AS305" s="583">
        <v>0</v>
      </c>
      <c r="AT305" s="584">
        <v>0</v>
      </c>
      <c r="AU305" s="585">
        <v>0</v>
      </c>
      <c r="AV305" s="587">
        <v>0</v>
      </c>
      <c r="AW305" s="583">
        <v>6284.66</v>
      </c>
      <c r="AX305" s="583">
        <v>0</v>
      </c>
      <c r="AY305" s="585">
        <v>0</v>
      </c>
      <c r="AZ305" s="586">
        <v>0</v>
      </c>
    </row>
    <row r="306" spans="1:52" x14ac:dyDescent="0.25">
      <c r="A306" s="148" t="s">
        <v>8392</v>
      </c>
      <c r="B306" s="148" t="s">
        <v>8403</v>
      </c>
      <c r="C306" s="148" t="s">
        <v>8213</v>
      </c>
      <c r="D306" s="148" t="s">
        <v>8213</v>
      </c>
      <c r="E306" s="148" t="s">
        <v>3919</v>
      </c>
      <c r="F306" s="453" t="s">
        <v>17054</v>
      </c>
      <c r="G306" s="453" t="s">
        <v>17053</v>
      </c>
      <c r="H306" s="579">
        <v>0</v>
      </c>
      <c r="I306" s="580">
        <v>0</v>
      </c>
      <c r="J306" s="579">
        <v>0</v>
      </c>
      <c r="K306" s="580">
        <v>0</v>
      </c>
      <c r="L306" s="579">
        <v>0</v>
      </c>
      <c r="M306" s="580">
        <v>0</v>
      </c>
      <c r="N306" s="579">
        <v>0</v>
      </c>
      <c r="O306" s="580">
        <v>0</v>
      </c>
      <c r="P306" s="579">
        <v>0</v>
      </c>
      <c r="Q306" s="580">
        <v>0</v>
      </c>
      <c r="R306" s="579">
        <v>271660.18</v>
      </c>
      <c r="S306" s="580">
        <v>0</v>
      </c>
      <c r="T306" s="587">
        <v>0</v>
      </c>
      <c r="U306" s="579">
        <v>0</v>
      </c>
      <c r="V306" s="580">
        <v>0</v>
      </c>
      <c r="W306" s="587">
        <v>0</v>
      </c>
      <c r="X306" s="579">
        <v>0</v>
      </c>
      <c r="Y306" s="580">
        <v>0</v>
      </c>
      <c r="Z306" s="579">
        <v>0</v>
      </c>
      <c r="AA306" s="580">
        <v>0</v>
      </c>
      <c r="AB306" s="579">
        <v>0</v>
      </c>
      <c r="AC306" s="581">
        <v>0</v>
      </c>
      <c r="AD306" s="26">
        <v>0</v>
      </c>
      <c r="AE306" s="580">
        <v>0</v>
      </c>
      <c r="AF306" s="587">
        <v>0</v>
      </c>
      <c r="AG306" s="26">
        <v>0</v>
      </c>
      <c r="AH306" s="580">
        <v>0</v>
      </c>
      <c r="AI306" s="587">
        <v>0</v>
      </c>
      <c r="AJ306" s="579">
        <v>0</v>
      </c>
      <c r="AK306" s="580">
        <v>0</v>
      </c>
      <c r="AL306" s="579">
        <v>0</v>
      </c>
      <c r="AM306" s="581">
        <v>0</v>
      </c>
      <c r="AN306" s="587">
        <v>0</v>
      </c>
      <c r="AO306" s="583">
        <v>271660.18</v>
      </c>
      <c r="AP306" s="584">
        <v>0</v>
      </c>
      <c r="AQ306" s="585">
        <v>0</v>
      </c>
      <c r="AR306" s="586">
        <v>0</v>
      </c>
      <c r="AS306" s="583">
        <v>0</v>
      </c>
      <c r="AT306" s="584">
        <v>0</v>
      </c>
      <c r="AU306" s="585">
        <v>0</v>
      </c>
      <c r="AV306" s="587">
        <v>0</v>
      </c>
      <c r="AW306" s="583">
        <v>271660.18</v>
      </c>
      <c r="AX306" s="583">
        <v>0</v>
      </c>
      <c r="AY306" s="585">
        <v>0</v>
      </c>
      <c r="AZ306" s="586">
        <v>0</v>
      </c>
    </row>
    <row r="307" spans="1:52" x14ac:dyDescent="0.25">
      <c r="A307" s="148" t="s">
        <v>8392</v>
      </c>
      <c r="B307" s="148" t="s">
        <v>8475</v>
      </c>
      <c r="C307" s="148" t="s">
        <v>8213</v>
      </c>
      <c r="D307" s="148" t="s">
        <v>8213</v>
      </c>
      <c r="E307" s="148" t="s">
        <v>3960</v>
      </c>
      <c r="F307" s="453" t="s">
        <v>17054</v>
      </c>
      <c r="G307" s="453" t="s">
        <v>17053</v>
      </c>
      <c r="H307" s="579">
        <v>0</v>
      </c>
      <c r="I307" s="580">
        <v>0</v>
      </c>
      <c r="J307" s="579">
        <v>0</v>
      </c>
      <c r="K307" s="580">
        <v>0</v>
      </c>
      <c r="L307" s="579">
        <v>0</v>
      </c>
      <c r="M307" s="580">
        <v>0</v>
      </c>
      <c r="N307" s="579">
        <v>0</v>
      </c>
      <c r="O307" s="580">
        <v>0</v>
      </c>
      <c r="P307" s="579">
        <v>0</v>
      </c>
      <c r="Q307" s="580">
        <v>0</v>
      </c>
      <c r="R307" s="579">
        <v>0</v>
      </c>
      <c r="S307" s="580">
        <v>0</v>
      </c>
      <c r="T307" s="587">
        <v>0</v>
      </c>
      <c r="U307" s="579">
        <v>0</v>
      </c>
      <c r="V307" s="580">
        <v>0</v>
      </c>
      <c r="W307" s="587">
        <v>0</v>
      </c>
      <c r="X307" s="579">
        <v>0</v>
      </c>
      <c r="Y307" s="580">
        <v>0</v>
      </c>
      <c r="Z307" s="579">
        <v>0</v>
      </c>
      <c r="AA307" s="580">
        <v>0</v>
      </c>
      <c r="AB307" s="579">
        <v>0</v>
      </c>
      <c r="AC307" s="581">
        <v>0</v>
      </c>
      <c r="AD307" s="26">
        <v>16331.37</v>
      </c>
      <c r="AE307" s="580">
        <v>16331.37</v>
      </c>
      <c r="AF307" s="587">
        <v>0</v>
      </c>
      <c r="AG307" s="26">
        <v>0</v>
      </c>
      <c r="AH307" s="580">
        <v>0</v>
      </c>
      <c r="AI307" s="587">
        <v>0</v>
      </c>
      <c r="AJ307" s="579">
        <v>0</v>
      </c>
      <c r="AK307" s="580">
        <v>0</v>
      </c>
      <c r="AL307" s="579">
        <v>0</v>
      </c>
      <c r="AM307" s="581">
        <v>0</v>
      </c>
      <c r="AN307" s="587">
        <v>0</v>
      </c>
      <c r="AO307" s="583">
        <v>16331.37</v>
      </c>
      <c r="AP307" s="584">
        <v>16331.37</v>
      </c>
      <c r="AQ307" s="585">
        <v>16331.37</v>
      </c>
      <c r="AR307" s="586">
        <v>0</v>
      </c>
      <c r="AS307" s="583">
        <v>0</v>
      </c>
      <c r="AT307" s="584">
        <v>0</v>
      </c>
      <c r="AU307" s="585">
        <v>0</v>
      </c>
      <c r="AV307" s="587">
        <v>0</v>
      </c>
      <c r="AW307" s="583">
        <v>16331.37</v>
      </c>
      <c r="AX307" s="583">
        <v>16331.37</v>
      </c>
      <c r="AY307" s="585">
        <v>16331.37</v>
      </c>
      <c r="AZ307" s="586">
        <v>0</v>
      </c>
    </row>
    <row r="308" spans="1:52" x14ac:dyDescent="0.25">
      <c r="A308" s="148" t="s">
        <v>8313</v>
      </c>
      <c r="B308" s="148" t="s">
        <v>8238</v>
      </c>
      <c r="C308" s="148" t="s">
        <v>8213</v>
      </c>
      <c r="D308" s="148" t="s">
        <v>8213</v>
      </c>
      <c r="E308" s="148" t="s">
        <v>4269</v>
      </c>
      <c r="F308" s="453" t="s">
        <v>17042</v>
      </c>
      <c r="G308" s="453" t="s">
        <v>17036</v>
      </c>
      <c r="H308" s="579">
        <v>0</v>
      </c>
      <c r="I308" s="580">
        <v>0</v>
      </c>
      <c r="J308" s="579">
        <v>0</v>
      </c>
      <c r="K308" s="580">
        <v>0</v>
      </c>
      <c r="L308" s="579">
        <v>0</v>
      </c>
      <c r="M308" s="580">
        <v>0</v>
      </c>
      <c r="N308" s="579">
        <v>0</v>
      </c>
      <c r="O308" s="580">
        <v>0</v>
      </c>
      <c r="P308" s="579">
        <v>0</v>
      </c>
      <c r="Q308" s="580">
        <v>0</v>
      </c>
      <c r="R308" s="579">
        <v>94012.2</v>
      </c>
      <c r="S308" s="580">
        <v>0</v>
      </c>
      <c r="T308" s="587">
        <v>0</v>
      </c>
      <c r="U308" s="579">
        <v>0</v>
      </c>
      <c r="V308" s="580">
        <v>0</v>
      </c>
      <c r="W308" s="587">
        <v>0</v>
      </c>
      <c r="X308" s="579">
        <v>0</v>
      </c>
      <c r="Y308" s="580">
        <v>0</v>
      </c>
      <c r="Z308" s="579">
        <v>0</v>
      </c>
      <c r="AA308" s="580">
        <v>0</v>
      </c>
      <c r="AB308" s="579">
        <v>0</v>
      </c>
      <c r="AC308" s="581">
        <v>0</v>
      </c>
      <c r="AD308" s="26">
        <v>0</v>
      </c>
      <c r="AE308" s="580">
        <v>0</v>
      </c>
      <c r="AF308" s="587">
        <v>0</v>
      </c>
      <c r="AG308" s="26">
        <v>0</v>
      </c>
      <c r="AH308" s="580">
        <v>0</v>
      </c>
      <c r="AI308" s="587">
        <v>0</v>
      </c>
      <c r="AJ308" s="579">
        <v>0</v>
      </c>
      <c r="AK308" s="580">
        <v>0</v>
      </c>
      <c r="AL308" s="579">
        <v>0</v>
      </c>
      <c r="AM308" s="581">
        <v>0</v>
      </c>
      <c r="AN308" s="587">
        <v>0</v>
      </c>
      <c r="AO308" s="583">
        <v>94012.2</v>
      </c>
      <c r="AP308" s="584">
        <v>0</v>
      </c>
      <c r="AQ308" s="585">
        <v>0</v>
      </c>
      <c r="AR308" s="586">
        <v>0</v>
      </c>
      <c r="AS308" s="583">
        <v>0</v>
      </c>
      <c r="AT308" s="584">
        <v>0</v>
      </c>
      <c r="AU308" s="585">
        <v>0</v>
      </c>
      <c r="AV308" s="587">
        <v>0</v>
      </c>
      <c r="AW308" s="583">
        <v>94012.2</v>
      </c>
      <c r="AX308" s="583">
        <v>0</v>
      </c>
      <c r="AY308" s="585">
        <v>0</v>
      </c>
      <c r="AZ308" s="586">
        <v>0</v>
      </c>
    </row>
    <row r="309" spans="1:52" x14ac:dyDescent="0.25">
      <c r="A309" s="148" t="s">
        <v>8313</v>
      </c>
      <c r="B309" s="148" t="s">
        <v>8585</v>
      </c>
      <c r="C309" s="148" t="s">
        <v>8213</v>
      </c>
      <c r="D309" s="148" t="s">
        <v>8213</v>
      </c>
      <c r="E309" s="148" t="s">
        <v>17217</v>
      </c>
      <c r="F309" s="453" t="s">
        <v>17042</v>
      </c>
      <c r="G309" s="453" t="s">
        <v>17036</v>
      </c>
      <c r="H309" s="579">
        <v>0</v>
      </c>
      <c r="I309" s="580">
        <v>0</v>
      </c>
      <c r="J309" s="579">
        <v>0</v>
      </c>
      <c r="K309" s="580">
        <v>0</v>
      </c>
      <c r="L309" s="579">
        <v>0</v>
      </c>
      <c r="M309" s="580">
        <v>0</v>
      </c>
      <c r="N309" s="579">
        <v>0</v>
      </c>
      <c r="O309" s="580">
        <v>0</v>
      </c>
      <c r="P309" s="579">
        <v>0</v>
      </c>
      <c r="Q309" s="580">
        <v>0</v>
      </c>
      <c r="R309" s="579">
        <v>0</v>
      </c>
      <c r="S309" s="580">
        <v>0</v>
      </c>
      <c r="T309" s="587">
        <v>0</v>
      </c>
      <c r="U309" s="579">
        <v>0</v>
      </c>
      <c r="V309" s="580">
        <v>0</v>
      </c>
      <c r="W309" s="587">
        <v>0</v>
      </c>
      <c r="X309" s="579">
        <v>0</v>
      </c>
      <c r="Y309" s="580">
        <v>0</v>
      </c>
      <c r="Z309" s="579">
        <v>0</v>
      </c>
      <c r="AA309" s="580">
        <v>0</v>
      </c>
      <c r="AB309" s="579">
        <v>0</v>
      </c>
      <c r="AC309" s="581">
        <v>0</v>
      </c>
      <c r="AD309" s="26">
        <v>24931.81</v>
      </c>
      <c r="AE309" s="580">
        <v>24931.810000000005</v>
      </c>
      <c r="AF309" s="587">
        <v>0</v>
      </c>
      <c r="AG309" s="26">
        <v>0</v>
      </c>
      <c r="AH309" s="580">
        <v>0</v>
      </c>
      <c r="AI309" s="587">
        <v>0</v>
      </c>
      <c r="AJ309" s="579">
        <v>0</v>
      </c>
      <c r="AK309" s="580">
        <v>0</v>
      </c>
      <c r="AL309" s="579">
        <v>0</v>
      </c>
      <c r="AM309" s="581">
        <v>0</v>
      </c>
      <c r="AN309" s="587">
        <v>0</v>
      </c>
      <c r="AO309" s="583">
        <v>24931.81</v>
      </c>
      <c r="AP309" s="584">
        <v>24931.810000000005</v>
      </c>
      <c r="AQ309" s="585">
        <v>24931.810000000005</v>
      </c>
      <c r="AR309" s="586">
        <v>0</v>
      </c>
      <c r="AS309" s="583">
        <v>0</v>
      </c>
      <c r="AT309" s="584">
        <v>0</v>
      </c>
      <c r="AU309" s="585">
        <v>0</v>
      </c>
      <c r="AV309" s="587">
        <v>0</v>
      </c>
      <c r="AW309" s="583">
        <v>24931.81</v>
      </c>
      <c r="AX309" s="583">
        <v>24931.810000000005</v>
      </c>
      <c r="AY309" s="585">
        <v>24931.810000000005</v>
      </c>
      <c r="AZ309" s="586">
        <v>0</v>
      </c>
    </row>
    <row r="310" spans="1:52" x14ac:dyDescent="0.25">
      <c r="A310" s="148" t="s">
        <v>8285</v>
      </c>
      <c r="B310" s="148" t="s">
        <v>8286</v>
      </c>
      <c r="C310" s="148" t="s">
        <v>8213</v>
      </c>
      <c r="D310" s="148" t="s">
        <v>8213</v>
      </c>
      <c r="E310" s="148" t="s">
        <v>4124</v>
      </c>
      <c r="F310" s="453" t="s">
        <v>17031</v>
      </c>
      <c r="G310" s="453" t="s">
        <v>17029</v>
      </c>
      <c r="H310" s="579">
        <v>0</v>
      </c>
      <c r="I310" s="580">
        <v>0</v>
      </c>
      <c r="J310" s="579">
        <v>0</v>
      </c>
      <c r="K310" s="580">
        <v>0</v>
      </c>
      <c r="L310" s="579">
        <v>26043.95</v>
      </c>
      <c r="M310" s="580">
        <v>0</v>
      </c>
      <c r="N310" s="579">
        <v>0</v>
      </c>
      <c r="O310" s="580">
        <v>0</v>
      </c>
      <c r="P310" s="579">
        <v>0</v>
      </c>
      <c r="Q310" s="580">
        <v>0</v>
      </c>
      <c r="R310" s="579">
        <v>0</v>
      </c>
      <c r="S310" s="580">
        <v>0</v>
      </c>
      <c r="T310" s="587">
        <v>0</v>
      </c>
      <c r="U310" s="579">
        <v>0</v>
      </c>
      <c r="V310" s="580">
        <v>0</v>
      </c>
      <c r="W310" s="587">
        <v>0</v>
      </c>
      <c r="X310" s="579">
        <v>0</v>
      </c>
      <c r="Y310" s="580">
        <v>0</v>
      </c>
      <c r="Z310" s="579">
        <v>0</v>
      </c>
      <c r="AA310" s="580">
        <v>0</v>
      </c>
      <c r="AB310" s="579">
        <v>0</v>
      </c>
      <c r="AC310" s="581">
        <v>0</v>
      </c>
      <c r="AD310" s="26">
        <v>0</v>
      </c>
      <c r="AE310" s="580">
        <v>0</v>
      </c>
      <c r="AF310" s="587">
        <v>0</v>
      </c>
      <c r="AG310" s="26">
        <v>0</v>
      </c>
      <c r="AH310" s="580">
        <v>0</v>
      </c>
      <c r="AI310" s="587">
        <v>0</v>
      </c>
      <c r="AJ310" s="579">
        <v>0</v>
      </c>
      <c r="AK310" s="580">
        <v>0</v>
      </c>
      <c r="AL310" s="579">
        <v>0</v>
      </c>
      <c r="AM310" s="581">
        <v>0</v>
      </c>
      <c r="AN310" s="587">
        <v>0</v>
      </c>
      <c r="AO310" s="583">
        <v>26043.95</v>
      </c>
      <c r="AP310" s="584">
        <v>0</v>
      </c>
      <c r="AQ310" s="585">
        <v>0</v>
      </c>
      <c r="AR310" s="586">
        <v>0</v>
      </c>
      <c r="AS310" s="583">
        <v>0</v>
      </c>
      <c r="AT310" s="584">
        <v>0</v>
      </c>
      <c r="AU310" s="585">
        <v>0</v>
      </c>
      <c r="AV310" s="587">
        <v>0</v>
      </c>
      <c r="AW310" s="583">
        <v>26043.95</v>
      </c>
      <c r="AX310" s="583">
        <v>0</v>
      </c>
      <c r="AY310" s="585">
        <v>0</v>
      </c>
      <c r="AZ310" s="586">
        <v>0</v>
      </c>
    </row>
    <row r="311" spans="1:52" x14ac:dyDescent="0.25">
      <c r="A311" s="148" t="s">
        <v>8285</v>
      </c>
      <c r="B311" s="148" t="s">
        <v>8252</v>
      </c>
      <c r="C311" s="148" t="s">
        <v>8213</v>
      </c>
      <c r="D311" s="148" t="s">
        <v>8213</v>
      </c>
      <c r="E311" s="148" t="s">
        <v>4131</v>
      </c>
      <c r="F311" s="453" t="s">
        <v>17031</v>
      </c>
      <c r="G311" s="453" t="s">
        <v>17029</v>
      </c>
      <c r="H311" s="579">
        <v>0</v>
      </c>
      <c r="I311" s="580">
        <v>0</v>
      </c>
      <c r="J311" s="579">
        <v>0</v>
      </c>
      <c r="K311" s="580">
        <v>0</v>
      </c>
      <c r="L311" s="579">
        <v>0</v>
      </c>
      <c r="M311" s="580">
        <v>0</v>
      </c>
      <c r="N311" s="579">
        <v>0</v>
      </c>
      <c r="O311" s="580">
        <v>0</v>
      </c>
      <c r="P311" s="579">
        <v>0</v>
      </c>
      <c r="Q311" s="580">
        <v>0</v>
      </c>
      <c r="R311" s="579">
        <v>0</v>
      </c>
      <c r="S311" s="580">
        <v>0</v>
      </c>
      <c r="T311" s="587">
        <v>0</v>
      </c>
      <c r="U311" s="579">
        <v>0</v>
      </c>
      <c r="V311" s="580">
        <v>0</v>
      </c>
      <c r="W311" s="587">
        <v>0</v>
      </c>
      <c r="X311" s="579">
        <v>0</v>
      </c>
      <c r="Y311" s="580">
        <v>0</v>
      </c>
      <c r="Z311" s="579">
        <v>0</v>
      </c>
      <c r="AA311" s="580">
        <v>0</v>
      </c>
      <c r="AB311" s="579">
        <v>0</v>
      </c>
      <c r="AC311" s="581">
        <v>0</v>
      </c>
      <c r="AD311" s="26">
        <v>0</v>
      </c>
      <c r="AE311" s="580">
        <v>0</v>
      </c>
      <c r="AF311" s="587">
        <v>0</v>
      </c>
      <c r="AG311" s="26">
        <v>37910.28</v>
      </c>
      <c r="AH311" s="580">
        <v>0</v>
      </c>
      <c r="AI311" s="587">
        <v>15483.71</v>
      </c>
      <c r="AJ311" s="579">
        <v>0</v>
      </c>
      <c r="AK311" s="580">
        <v>0</v>
      </c>
      <c r="AL311" s="579">
        <v>0</v>
      </c>
      <c r="AM311" s="581">
        <v>0</v>
      </c>
      <c r="AN311" s="587">
        <v>0</v>
      </c>
      <c r="AO311" s="583">
        <v>37910.28</v>
      </c>
      <c r="AP311" s="584">
        <v>0</v>
      </c>
      <c r="AQ311" s="585">
        <v>0</v>
      </c>
      <c r="AR311" s="586">
        <v>15483.71</v>
      </c>
      <c r="AS311" s="583">
        <v>0</v>
      </c>
      <c r="AT311" s="584">
        <v>0</v>
      </c>
      <c r="AU311" s="585">
        <v>0</v>
      </c>
      <c r="AV311" s="587">
        <v>0</v>
      </c>
      <c r="AW311" s="583">
        <v>37910.28</v>
      </c>
      <c r="AX311" s="583">
        <v>0</v>
      </c>
      <c r="AY311" s="585">
        <v>0</v>
      </c>
      <c r="AZ311" s="586">
        <v>15483.71</v>
      </c>
    </row>
    <row r="312" spans="1:52" x14ac:dyDescent="0.25">
      <c r="A312" s="148" t="s">
        <v>8285</v>
      </c>
      <c r="B312" s="148" t="s">
        <v>8287</v>
      </c>
      <c r="C312" s="148" t="s">
        <v>8213</v>
      </c>
      <c r="D312" s="148" t="s">
        <v>8213</v>
      </c>
      <c r="E312" s="148" t="s">
        <v>8288</v>
      </c>
      <c r="F312" s="453" t="s">
        <v>17031</v>
      </c>
      <c r="G312" s="453" t="s">
        <v>17029</v>
      </c>
      <c r="H312" s="579">
        <v>0</v>
      </c>
      <c r="I312" s="580">
        <v>0</v>
      </c>
      <c r="J312" s="579">
        <v>94390.87</v>
      </c>
      <c r="K312" s="580">
        <v>94390.87</v>
      </c>
      <c r="L312" s="579">
        <v>66557.39</v>
      </c>
      <c r="M312" s="580">
        <v>49827.750000000007</v>
      </c>
      <c r="N312" s="579">
        <v>0</v>
      </c>
      <c r="O312" s="580">
        <v>0</v>
      </c>
      <c r="P312" s="579">
        <v>0</v>
      </c>
      <c r="Q312" s="580">
        <v>0</v>
      </c>
      <c r="R312" s="579">
        <v>0</v>
      </c>
      <c r="S312" s="580">
        <v>0</v>
      </c>
      <c r="T312" s="588">
        <v>0</v>
      </c>
      <c r="U312" s="579">
        <v>0</v>
      </c>
      <c r="V312" s="580">
        <v>0</v>
      </c>
      <c r="W312" s="588">
        <v>0</v>
      </c>
      <c r="X312" s="579">
        <v>0</v>
      </c>
      <c r="Y312" s="580">
        <v>0</v>
      </c>
      <c r="Z312" s="579">
        <v>0</v>
      </c>
      <c r="AA312" s="580">
        <v>0</v>
      </c>
      <c r="AB312" s="579">
        <v>0</v>
      </c>
      <c r="AC312" s="581">
        <v>0</v>
      </c>
      <c r="AD312" s="26">
        <v>0</v>
      </c>
      <c r="AE312" s="580">
        <v>0</v>
      </c>
      <c r="AF312" s="588">
        <v>0</v>
      </c>
      <c r="AG312" s="26">
        <v>0</v>
      </c>
      <c r="AH312" s="580">
        <v>0</v>
      </c>
      <c r="AI312" s="588">
        <v>0</v>
      </c>
      <c r="AJ312" s="579">
        <v>0</v>
      </c>
      <c r="AK312" s="580">
        <v>0</v>
      </c>
      <c r="AL312" s="579">
        <v>0</v>
      </c>
      <c r="AM312" s="581">
        <v>0</v>
      </c>
      <c r="AN312" s="588">
        <v>0</v>
      </c>
      <c r="AO312" s="583">
        <v>160948.26</v>
      </c>
      <c r="AP312" s="584">
        <v>160948.26</v>
      </c>
      <c r="AQ312" s="585">
        <v>144218.62</v>
      </c>
      <c r="AR312" s="586">
        <v>0</v>
      </c>
      <c r="AS312" s="583">
        <v>0</v>
      </c>
      <c r="AT312" s="584">
        <v>0</v>
      </c>
      <c r="AU312" s="585">
        <v>0</v>
      </c>
      <c r="AV312" s="588">
        <v>0</v>
      </c>
      <c r="AW312" s="583">
        <v>160948.26</v>
      </c>
      <c r="AX312" s="583">
        <v>160948.26</v>
      </c>
      <c r="AY312" s="585">
        <v>144218.62</v>
      </c>
      <c r="AZ312" s="586">
        <v>0</v>
      </c>
    </row>
    <row r="313" spans="1:52" x14ac:dyDescent="0.25">
      <c r="A313" s="148"/>
      <c r="B313" s="148"/>
      <c r="C313" s="148"/>
      <c r="D313" s="148"/>
      <c r="E313" s="148"/>
      <c r="F313" s="453"/>
      <c r="G313" s="453"/>
      <c r="H313" s="589">
        <v>23088338.559999999</v>
      </c>
      <c r="I313" s="589">
        <v>20820051.309999999</v>
      </c>
      <c r="J313" s="589">
        <v>564459.38</v>
      </c>
      <c r="K313" s="589">
        <v>94390.87</v>
      </c>
      <c r="L313" s="589">
        <v>25098809.390000001</v>
      </c>
      <c r="M313" s="589">
        <v>3687794.7899999996</v>
      </c>
      <c r="N313" s="589">
        <v>610005.81999999983</v>
      </c>
      <c r="O313" s="589">
        <v>567580.30000000005</v>
      </c>
      <c r="P313" s="589">
        <v>133913407.88</v>
      </c>
      <c r="Q313" s="589">
        <v>119201851.14999999</v>
      </c>
      <c r="R313" s="589">
        <v>44235610.060000002</v>
      </c>
      <c r="S313" s="589">
        <v>32962684.120000005</v>
      </c>
      <c r="T313" s="589">
        <v>6.29</v>
      </c>
      <c r="U313" s="589">
        <v>6045351.1299999999</v>
      </c>
      <c r="V313" s="589">
        <v>2987221.3299999996</v>
      </c>
      <c r="W313" s="589">
        <v>388066.33</v>
      </c>
      <c r="X313" s="589">
        <v>9388540.5299999993</v>
      </c>
      <c r="Y313" s="589">
        <v>0</v>
      </c>
      <c r="Z313" s="589">
        <v>80210.820000000007</v>
      </c>
      <c r="AA313" s="589">
        <v>53485.079999999987</v>
      </c>
      <c r="AB313" s="589">
        <v>92999371.769999996</v>
      </c>
      <c r="AC313" s="589">
        <v>82479523.699999988</v>
      </c>
      <c r="AD313" s="589">
        <v>201976571.64999998</v>
      </c>
      <c r="AE313" s="589">
        <v>201964433.92999992</v>
      </c>
      <c r="AF313" s="589">
        <v>703083.36999999988</v>
      </c>
      <c r="AG313" s="589">
        <v>9420255.2899999991</v>
      </c>
      <c r="AH313" s="589">
        <v>0</v>
      </c>
      <c r="AI313" s="589">
        <v>665449.10999999987</v>
      </c>
      <c r="AJ313" s="589">
        <v>7230661.1399999997</v>
      </c>
      <c r="AK313" s="590">
        <v>7230661.1400000006</v>
      </c>
      <c r="AL313" s="590">
        <v>56447649.399999999</v>
      </c>
      <c r="AM313" s="591">
        <v>49094208.939999998</v>
      </c>
      <c r="AN313" s="589">
        <v>745620.93</v>
      </c>
      <c r="AO313" s="591">
        <v>547420932.27999973</v>
      </c>
      <c r="AP313" s="591">
        <v>501243012.16999972</v>
      </c>
      <c r="AQ313" s="589">
        <v>464819016.57999974</v>
      </c>
      <c r="AR313" s="589">
        <v>1756605.0999999999</v>
      </c>
      <c r="AS313" s="589">
        <v>63678310.539999999</v>
      </c>
      <c r="AT313" s="589">
        <v>63651637.880000003</v>
      </c>
      <c r="AU313" s="589">
        <v>56324870.080000006</v>
      </c>
      <c r="AV313" s="589">
        <v>745620.93</v>
      </c>
      <c r="AW313" s="589">
        <v>611099242.81999981</v>
      </c>
      <c r="AX313" s="589">
        <v>564894650.04999948</v>
      </c>
      <c r="AY313" s="589">
        <v>521143886.65999973</v>
      </c>
      <c r="AZ313" s="589">
        <v>2502226.0299999998</v>
      </c>
    </row>
  </sheetData>
  <autoFilter ref="A2:G313" xr:uid="{00000000-0009-0000-0000-000015000000}">
    <filterColumn colId="0" showButton="0"/>
    <filterColumn colId="1" showButton="0"/>
    <filterColumn colId="2" showButton="0"/>
  </autoFilter>
  <mergeCells count="9">
    <mergeCell ref="AW1:AZ1"/>
    <mergeCell ref="A2:D2"/>
    <mergeCell ref="H1:Q1"/>
    <mergeCell ref="AO1:AR1"/>
    <mergeCell ref="R1:AC1"/>
    <mergeCell ref="AD1:AF1"/>
    <mergeCell ref="AG1:AI1"/>
    <mergeCell ref="AJ1:AN1"/>
    <mergeCell ref="AS1:AV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211"/>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29.7109375" customWidth="1"/>
    <col min="6" max="6" width="16.85546875" customWidth="1"/>
    <col min="7" max="7" width="20.5703125" bestFit="1" customWidth="1"/>
    <col min="8" max="8" width="23.140625" bestFit="1" customWidth="1"/>
    <col min="9" max="9" width="18.85546875" customWidth="1"/>
    <col min="10" max="10" width="16.7109375" customWidth="1"/>
    <col min="11" max="11" width="17.140625" customWidth="1"/>
    <col min="12" max="12" width="23" bestFit="1" customWidth="1"/>
    <col min="13" max="13" width="18.28515625" customWidth="1"/>
    <col min="14" max="14" width="17.140625" bestFit="1" customWidth="1"/>
    <col min="15" max="15" width="15.140625" customWidth="1"/>
    <col min="16" max="16" width="19.140625" bestFit="1" customWidth="1"/>
    <col min="17" max="17" width="23.5703125" bestFit="1" customWidth="1"/>
    <col min="18" max="18" width="23.5703125" customWidth="1"/>
    <col min="19" max="19" width="19.28515625" bestFit="1" customWidth="1"/>
    <col min="20" max="20" width="23.85546875" bestFit="1" customWidth="1"/>
    <col min="21" max="21" width="23.5703125" bestFit="1" customWidth="1"/>
    <col min="22" max="23" width="23.85546875" bestFit="1" customWidth="1"/>
    <col min="24" max="24" width="19.7109375" bestFit="1" customWidth="1"/>
    <col min="25" max="25" width="23.85546875" bestFit="1" customWidth="1"/>
    <col min="26" max="26" width="16.85546875" bestFit="1" customWidth="1"/>
    <col min="27" max="27" width="33" bestFit="1" customWidth="1"/>
    <col min="28" max="29" width="24.85546875" customWidth="1"/>
    <col min="30" max="30" width="33" bestFit="1" customWidth="1"/>
    <col min="31" max="32" width="24.85546875" customWidth="1"/>
    <col min="33" max="33" width="19.140625" customWidth="1"/>
    <col min="34" max="34" width="16.85546875" customWidth="1"/>
    <col min="35" max="35" width="18.140625" bestFit="1" customWidth="1"/>
    <col min="36" max="36" width="21" customWidth="1"/>
    <col min="37" max="37" width="19.5703125" bestFit="1" customWidth="1"/>
    <col min="38" max="38" width="21.5703125" bestFit="1" customWidth="1"/>
    <col min="39" max="40" width="21.5703125" customWidth="1"/>
    <col min="41" max="41" width="18.140625" bestFit="1" customWidth="1"/>
    <col min="42" max="42" width="18.28515625" bestFit="1" customWidth="1"/>
    <col min="43" max="43" width="18.85546875" customWidth="1"/>
    <col min="44" max="44" width="19.5703125" bestFit="1" customWidth="1"/>
    <col min="45" max="45" width="20.140625" bestFit="1" customWidth="1"/>
    <col min="46" max="47" width="19.85546875" customWidth="1"/>
  </cols>
  <sheetData>
    <row r="1" spans="1:47" ht="56.25" customHeight="1" x14ac:dyDescent="0.25">
      <c r="A1" s="148"/>
      <c r="B1" s="148"/>
      <c r="C1" s="148"/>
      <c r="D1" s="148"/>
      <c r="E1" s="148"/>
      <c r="F1" s="148"/>
      <c r="G1" s="148"/>
      <c r="H1" s="745" t="s">
        <v>189</v>
      </c>
      <c r="I1" s="746"/>
      <c r="J1" s="746"/>
      <c r="K1" s="746"/>
      <c r="L1" s="746"/>
      <c r="M1" s="746"/>
      <c r="N1" s="746"/>
      <c r="O1" s="746"/>
      <c r="P1" s="746"/>
      <c r="Q1" s="746"/>
      <c r="R1" s="747"/>
      <c r="S1" s="751" t="s">
        <v>117</v>
      </c>
      <c r="T1" s="752"/>
      <c r="U1" s="752"/>
      <c r="V1" s="752"/>
      <c r="W1" s="752"/>
      <c r="X1" s="752"/>
      <c r="Y1" s="752"/>
      <c r="Z1" s="752"/>
      <c r="AA1" s="752"/>
      <c r="AB1" s="752"/>
      <c r="AC1" s="753"/>
      <c r="AD1" s="751" t="s">
        <v>17309</v>
      </c>
      <c r="AE1" s="752"/>
      <c r="AF1" s="753"/>
      <c r="AG1" s="759" t="s">
        <v>16921</v>
      </c>
      <c r="AH1" s="760"/>
      <c r="AI1" s="760"/>
      <c r="AJ1" s="761"/>
      <c r="AK1" s="604" t="s">
        <v>16922</v>
      </c>
      <c r="AL1" s="605"/>
      <c r="AM1" s="605"/>
      <c r="AN1" s="606"/>
      <c r="AO1" s="754" t="s">
        <v>16924</v>
      </c>
      <c r="AP1" s="755"/>
      <c r="AQ1" s="756"/>
      <c r="AR1" s="765" t="s">
        <v>16929</v>
      </c>
      <c r="AS1" s="766"/>
      <c r="AT1" s="766"/>
      <c r="AU1" s="767"/>
    </row>
    <row r="2" spans="1:47" ht="26.25" x14ac:dyDescent="0.25">
      <c r="A2" s="762" t="s">
        <v>8572</v>
      </c>
      <c r="B2" s="763"/>
      <c r="C2" s="763"/>
      <c r="D2" s="764"/>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8" t="s">
        <v>17219</v>
      </c>
      <c r="R2" s="574" t="s">
        <v>16912</v>
      </c>
      <c r="S2" s="572" t="s">
        <v>8207</v>
      </c>
      <c r="T2" s="568" t="s">
        <v>17219</v>
      </c>
      <c r="U2" s="573" t="s">
        <v>386</v>
      </c>
      <c r="V2" s="568" t="s">
        <v>17219</v>
      </c>
      <c r="W2" s="573" t="s">
        <v>8208</v>
      </c>
      <c r="X2" s="568" t="s">
        <v>17219</v>
      </c>
      <c r="Y2" s="573" t="s">
        <v>8209</v>
      </c>
      <c r="Z2" s="568" t="s">
        <v>17219</v>
      </c>
      <c r="AA2" s="573" t="s">
        <v>34</v>
      </c>
      <c r="AB2" s="569" t="s">
        <v>17219</v>
      </c>
      <c r="AC2" s="574" t="s">
        <v>16912</v>
      </c>
      <c r="AD2" s="573" t="s">
        <v>17308</v>
      </c>
      <c r="AE2" s="569" t="s">
        <v>17133</v>
      </c>
      <c r="AF2" s="574" t="s">
        <v>16912</v>
      </c>
      <c r="AG2" s="575" t="s">
        <v>8210</v>
      </c>
      <c r="AH2" s="568" t="s">
        <v>17219</v>
      </c>
      <c r="AI2" s="576" t="s">
        <v>34</v>
      </c>
      <c r="AJ2" s="569" t="s">
        <v>17219</v>
      </c>
      <c r="AK2" s="431" t="s">
        <v>384</v>
      </c>
      <c r="AL2" s="577" t="s">
        <v>17005</v>
      </c>
      <c r="AM2" s="432" t="s">
        <v>185</v>
      </c>
      <c r="AN2" s="578" t="s">
        <v>16917</v>
      </c>
      <c r="AO2" s="431" t="s">
        <v>384</v>
      </c>
      <c r="AP2" s="577" t="s">
        <v>17005</v>
      </c>
      <c r="AQ2" s="432" t="s">
        <v>185</v>
      </c>
      <c r="AR2" s="431" t="s">
        <v>384</v>
      </c>
      <c r="AS2" s="577" t="s">
        <v>17005</v>
      </c>
      <c r="AT2" s="432" t="s">
        <v>185</v>
      </c>
      <c r="AU2" s="610" t="s">
        <v>16917</v>
      </c>
    </row>
    <row r="3" spans="1:47" x14ac:dyDescent="0.25">
      <c r="A3" s="148" t="s">
        <v>8319</v>
      </c>
      <c r="B3" s="148" t="s">
        <v>8260</v>
      </c>
      <c r="C3" s="148" t="s">
        <v>8213</v>
      </c>
      <c r="D3" s="148" t="s">
        <v>8213</v>
      </c>
      <c r="E3" s="148" t="s">
        <v>17264</v>
      </c>
      <c r="F3" s="453" t="s">
        <v>17043</v>
      </c>
      <c r="G3" s="453" t="s">
        <v>17044</v>
      </c>
      <c r="H3" s="579">
        <v>0</v>
      </c>
      <c r="I3" s="580">
        <v>0</v>
      </c>
      <c r="J3" s="579">
        <v>0</v>
      </c>
      <c r="K3" s="580">
        <v>0</v>
      </c>
      <c r="L3" s="579">
        <v>0</v>
      </c>
      <c r="M3" s="580">
        <v>0</v>
      </c>
      <c r="N3" s="579">
        <v>0</v>
      </c>
      <c r="O3" s="580">
        <v>0</v>
      </c>
      <c r="P3" s="579">
        <v>0</v>
      </c>
      <c r="Q3" s="580">
        <v>0</v>
      </c>
      <c r="R3" s="607">
        <v>0</v>
      </c>
      <c r="S3" s="579">
        <v>0</v>
      </c>
      <c r="T3" s="580">
        <v>0</v>
      </c>
      <c r="U3" s="579">
        <v>0</v>
      </c>
      <c r="V3" s="580">
        <v>0</v>
      </c>
      <c r="W3" s="579">
        <v>0</v>
      </c>
      <c r="X3" s="580">
        <v>0</v>
      </c>
      <c r="Y3" s="579">
        <v>0</v>
      </c>
      <c r="Z3" s="580">
        <v>0</v>
      </c>
      <c r="AA3" s="579">
        <v>260627.62</v>
      </c>
      <c r="AB3" s="581">
        <v>260627.62</v>
      </c>
      <c r="AC3" s="607">
        <v>0</v>
      </c>
      <c r="AD3" s="579">
        <v>0</v>
      </c>
      <c r="AE3" s="581">
        <v>0</v>
      </c>
      <c r="AF3" s="607">
        <v>0</v>
      </c>
      <c r="AG3" s="579">
        <v>0</v>
      </c>
      <c r="AH3" s="580">
        <v>0</v>
      </c>
      <c r="AI3" s="579">
        <v>0</v>
      </c>
      <c r="AJ3" s="581">
        <v>0</v>
      </c>
      <c r="AK3" s="583">
        <v>260627.62</v>
      </c>
      <c r="AL3" s="584">
        <v>260627.62</v>
      </c>
      <c r="AM3" s="585">
        <v>260627.62</v>
      </c>
      <c r="AN3" s="607">
        <v>0</v>
      </c>
      <c r="AO3" s="583">
        <v>0</v>
      </c>
      <c r="AP3" s="584">
        <v>0</v>
      </c>
      <c r="AQ3" s="585">
        <v>0</v>
      </c>
      <c r="AR3" s="583">
        <v>260627.62</v>
      </c>
      <c r="AS3" s="583">
        <v>260627.62</v>
      </c>
      <c r="AT3" s="585">
        <v>260627.62</v>
      </c>
      <c r="AU3" s="607">
        <v>0</v>
      </c>
    </row>
    <row r="4" spans="1:47" x14ac:dyDescent="0.25">
      <c r="A4" s="148" t="s">
        <v>8319</v>
      </c>
      <c r="B4" s="148" t="s">
        <v>8262</v>
      </c>
      <c r="C4" s="148" t="s">
        <v>8213</v>
      </c>
      <c r="D4" s="148" t="s">
        <v>8213</v>
      </c>
      <c r="E4" s="148" t="s">
        <v>176</v>
      </c>
      <c r="F4" s="453" t="s">
        <v>17043</v>
      </c>
      <c r="G4" s="453" t="s">
        <v>17044</v>
      </c>
      <c r="H4" s="579">
        <v>0</v>
      </c>
      <c r="I4" s="580">
        <v>0</v>
      </c>
      <c r="J4" s="579">
        <v>0</v>
      </c>
      <c r="K4" s="580">
        <v>0</v>
      </c>
      <c r="L4" s="579">
        <v>0</v>
      </c>
      <c r="M4" s="580">
        <v>0</v>
      </c>
      <c r="N4" s="579">
        <v>0</v>
      </c>
      <c r="O4" s="580">
        <v>0</v>
      </c>
      <c r="P4" s="579">
        <v>0</v>
      </c>
      <c r="Q4" s="580">
        <v>0</v>
      </c>
      <c r="R4" s="608">
        <v>0</v>
      </c>
      <c r="S4" s="579">
        <v>51123.839999999997</v>
      </c>
      <c r="T4" s="580">
        <v>51123.839999999997</v>
      </c>
      <c r="U4" s="579">
        <v>0</v>
      </c>
      <c r="V4" s="580">
        <v>0</v>
      </c>
      <c r="W4" s="579">
        <v>0</v>
      </c>
      <c r="X4" s="580">
        <v>0</v>
      </c>
      <c r="Y4" s="579">
        <v>0</v>
      </c>
      <c r="Z4" s="580">
        <v>0</v>
      </c>
      <c r="AA4" s="579">
        <v>0</v>
      </c>
      <c r="AB4" s="581">
        <v>0</v>
      </c>
      <c r="AC4" s="608">
        <v>0</v>
      </c>
      <c r="AD4" s="579">
        <v>0</v>
      </c>
      <c r="AE4" s="581">
        <v>0</v>
      </c>
      <c r="AF4" s="608">
        <v>0</v>
      </c>
      <c r="AG4" s="579">
        <v>0</v>
      </c>
      <c r="AH4" s="580">
        <v>0</v>
      </c>
      <c r="AI4" s="579">
        <v>0</v>
      </c>
      <c r="AJ4" s="581">
        <v>0</v>
      </c>
      <c r="AK4" s="583">
        <v>51123.839999999997</v>
      </c>
      <c r="AL4" s="584">
        <v>51123.839999999997</v>
      </c>
      <c r="AM4" s="585">
        <v>51123.839999999997</v>
      </c>
      <c r="AN4" s="608">
        <v>0</v>
      </c>
      <c r="AO4" s="583">
        <v>0</v>
      </c>
      <c r="AP4" s="584">
        <v>0</v>
      </c>
      <c r="AQ4" s="585">
        <v>0</v>
      </c>
      <c r="AR4" s="583">
        <v>51123.839999999997</v>
      </c>
      <c r="AS4" s="583">
        <v>51123.839999999997</v>
      </c>
      <c r="AT4" s="585">
        <v>51123.839999999997</v>
      </c>
      <c r="AU4" s="608">
        <v>0</v>
      </c>
    </row>
    <row r="5" spans="1:47" x14ac:dyDescent="0.25">
      <c r="A5" s="148" t="s">
        <v>8319</v>
      </c>
      <c r="B5" s="148" t="s">
        <v>8480</v>
      </c>
      <c r="C5" s="148" t="s">
        <v>8213</v>
      </c>
      <c r="D5" s="148" t="s">
        <v>8213</v>
      </c>
      <c r="E5" s="148" t="s">
        <v>17310</v>
      </c>
      <c r="F5" s="453" t="s">
        <v>17043</v>
      </c>
      <c r="G5" s="453" t="s">
        <v>17044</v>
      </c>
      <c r="H5" s="579">
        <v>0</v>
      </c>
      <c r="I5" s="580">
        <v>0</v>
      </c>
      <c r="J5" s="579">
        <v>0</v>
      </c>
      <c r="K5" s="580">
        <v>0</v>
      </c>
      <c r="L5" s="579">
        <v>0</v>
      </c>
      <c r="M5" s="580">
        <v>0</v>
      </c>
      <c r="N5" s="579">
        <v>0</v>
      </c>
      <c r="O5" s="580">
        <v>0</v>
      </c>
      <c r="P5" s="579">
        <v>0</v>
      </c>
      <c r="Q5" s="580">
        <v>0</v>
      </c>
      <c r="R5" s="608">
        <v>0</v>
      </c>
      <c r="S5" s="579">
        <v>0</v>
      </c>
      <c r="T5" s="580">
        <v>0</v>
      </c>
      <c r="U5" s="579">
        <v>0</v>
      </c>
      <c r="V5" s="580">
        <v>0</v>
      </c>
      <c r="W5" s="579">
        <v>0</v>
      </c>
      <c r="X5" s="580">
        <v>0</v>
      </c>
      <c r="Y5" s="579">
        <v>0</v>
      </c>
      <c r="Z5" s="580">
        <v>0</v>
      </c>
      <c r="AA5" s="579">
        <v>0</v>
      </c>
      <c r="AB5" s="581">
        <v>0</v>
      </c>
      <c r="AC5" s="608">
        <v>0</v>
      </c>
      <c r="AD5" s="579">
        <v>170958.35</v>
      </c>
      <c r="AE5" s="581">
        <v>170958.35</v>
      </c>
      <c r="AF5" s="608">
        <v>0</v>
      </c>
      <c r="AG5" s="579">
        <v>0</v>
      </c>
      <c r="AH5" s="580">
        <v>0</v>
      </c>
      <c r="AI5" s="579">
        <v>0</v>
      </c>
      <c r="AJ5" s="581">
        <v>0</v>
      </c>
      <c r="AK5" s="583">
        <v>170958.35</v>
      </c>
      <c r="AL5" s="584">
        <v>170958.35</v>
      </c>
      <c r="AM5" s="585">
        <v>170958.35</v>
      </c>
      <c r="AN5" s="608">
        <v>0</v>
      </c>
      <c r="AO5" s="583">
        <v>0</v>
      </c>
      <c r="AP5" s="584">
        <v>0</v>
      </c>
      <c r="AQ5" s="585">
        <v>0</v>
      </c>
      <c r="AR5" s="583">
        <v>170958.35</v>
      </c>
      <c r="AS5" s="583">
        <v>170958.35</v>
      </c>
      <c r="AT5" s="585">
        <v>170958.35</v>
      </c>
      <c r="AU5" s="608">
        <v>0</v>
      </c>
    </row>
    <row r="6" spans="1:47" x14ac:dyDescent="0.25">
      <c r="A6" s="148" t="s">
        <v>8319</v>
      </c>
      <c r="B6" s="148" t="s">
        <v>8359</v>
      </c>
      <c r="C6" s="148" t="s">
        <v>8213</v>
      </c>
      <c r="D6" s="148" t="s">
        <v>8213</v>
      </c>
      <c r="E6" s="148" t="s">
        <v>16973</v>
      </c>
      <c r="F6" s="453" t="s">
        <v>17043</v>
      </c>
      <c r="G6" s="453" t="s">
        <v>17044</v>
      </c>
      <c r="H6" s="579">
        <v>0</v>
      </c>
      <c r="I6" s="580">
        <v>0</v>
      </c>
      <c r="J6" s="579">
        <v>0</v>
      </c>
      <c r="K6" s="580">
        <v>0</v>
      </c>
      <c r="L6" s="579">
        <v>0</v>
      </c>
      <c r="M6" s="580">
        <v>0</v>
      </c>
      <c r="N6" s="579">
        <v>0</v>
      </c>
      <c r="O6" s="580">
        <v>0</v>
      </c>
      <c r="P6" s="579">
        <v>0</v>
      </c>
      <c r="Q6" s="580">
        <v>0</v>
      </c>
      <c r="R6" s="608">
        <v>0</v>
      </c>
      <c r="S6" s="579">
        <v>0</v>
      </c>
      <c r="T6" s="580">
        <v>0</v>
      </c>
      <c r="U6" s="579">
        <v>0</v>
      </c>
      <c r="V6" s="580">
        <v>0</v>
      </c>
      <c r="W6" s="579">
        <v>0</v>
      </c>
      <c r="X6" s="580">
        <v>0</v>
      </c>
      <c r="Y6" s="579">
        <v>0</v>
      </c>
      <c r="Z6" s="580">
        <v>0</v>
      </c>
      <c r="AA6" s="579">
        <v>0</v>
      </c>
      <c r="AB6" s="581">
        <v>0</v>
      </c>
      <c r="AC6" s="608">
        <v>0</v>
      </c>
      <c r="AD6" s="579">
        <v>230083.52</v>
      </c>
      <c r="AE6" s="581">
        <v>230083.52</v>
      </c>
      <c r="AF6" s="608">
        <v>0</v>
      </c>
      <c r="AG6" s="579">
        <v>0</v>
      </c>
      <c r="AH6" s="580">
        <v>0</v>
      </c>
      <c r="AI6" s="579">
        <v>0</v>
      </c>
      <c r="AJ6" s="581">
        <v>0</v>
      </c>
      <c r="AK6" s="583">
        <v>230083.52</v>
      </c>
      <c r="AL6" s="584">
        <v>230083.52</v>
      </c>
      <c r="AM6" s="585">
        <v>230083.52</v>
      </c>
      <c r="AN6" s="608">
        <v>0</v>
      </c>
      <c r="AO6" s="583">
        <v>0</v>
      </c>
      <c r="AP6" s="584">
        <v>0</v>
      </c>
      <c r="AQ6" s="585">
        <v>0</v>
      </c>
      <c r="AR6" s="583">
        <v>230083.52</v>
      </c>
      <c r="AS6" s="583">
        <v>230083.52</v>
      </c>
      <c r="AT6" s="585">
        <v>230083.52</v>
      </c>
      <c r="AU6" s="608">
        <v>0</v>
      </c>
    </row>
    <row r="7" spans="1:47" x14ac:dyDescent="0.25">
      <c r="A7" s="148" t="s">
        <v>8319</v>
      </c>
      <c r="B7" s="148" t="s">
        <v>8274</v>
      </c>
      <c r="C7" s="148" t="s">
        <v>8213</v>
      </c>
      <c r="D7" s="148" t="s">
        <v>8213</v>
      </c>
      <c r="E7" s="148" t="s">
        <v>17311</v>
      </c>
      <c r="F7" s="453" t="s">
        <v>17043</v>
      </c>
      <c r="G7" s="453" t="s">
        <v>17044</v>
      </c>
      <c r="H7" s="579">
        <v>0</v>
      </c>
      <c r="I7" s="580">
        <v>0</v>
      </c>
      <c r="J7" s="579">
        <v>0</v>
      </c>
      <c r="K7" s="580">
        <v>0</v>
      </c>
      <c r="L7" s="579">
        <v>0</v>
      </c>
      <c r="M7" s="580">
        <v>0</v>
      </c>
      <c r="N7" s="579">
        <v>0</v>
      </c>
      <c r="O7" s="580">
        <v>0</v>
      </c>
      <c r="P7" s="579">
        <v>0</v>
      </c>
      <c r="Q7" s="580">
        <v>0</v>
      </c>
      <c r="R7" s="608">
        <v>0</v>
      </c>
      <c r="S7" s="579">
        <v>0</v>
      </c>
      <c r="T7" s="580">
        <v>0</v>
      </c>
      <c r="U7" s="579">
        <v>0</v>
      </c>
      <c r="V7" s="580">
        <v>0</v>
      </c>
      <c r="W7" s="579">
        <v>0</v>
      </c>
      <c r="X7" s="580">
        <v>0</v>
      </c>
      <c r="Y7" s="579">
        <v>0</v>
      </c>
      <c r="Z7" s="580">
        <v>0</v>
      </c>
      <c r="AA7" s="579">
        <v>0</v>
      </c>
      <c r="AB7" s="581">
        <v>0</v>
      </c>
      <c r="AC7" s="608">
        <v>0</v>
      </c>
      <c r="AD7" s="579">
        <v>104952.36</v>
      </c>
      <c r="AE7" s="581">
        <v>104952.36</v>
      </c>
      <c r="AF7" s="608">
        <v>0</v>
      </c>
      <c r="AG7" s="579">
        <v>0</v>
      </c>
      <c r="AH7" s="580">
        <v>0</v>
      </c>
      <c r="AI7" s="579">
        <v>0</v>
      </c>
      <c r="AJ7" s="581">
        <v>0</v>
      </c>
      <c r="AK7" s="583">
        <v>104952.36</v>
      </c>
      <c r="AL7" s="584">
        <v>104952.36</v>
      </c>
      <c r="AM7" s="585">
        <v>104952.36</v>
      </c>
      <c r="AN7" s="608">
        <v>0</v>
      </c>
      <c r="AO7" s="583">
        <v>0</v>
      </c>
      <c r="AP7" s="584">
        <v>0</v>
      </c>
      <c r="AQ7" s="585">
        <v>0</v>
      </c>
      <c r="AR7" s="583">
        <v>104952.36</v>
      </c>
      <c r="AS7" s="583">
        <v>104952.36</v>
      </c>
      <c r="AT7" s="585">
        <v>104952.36</v>
      </c>
      <c r="AU7" s="608">
        <v>0</v>
      </c>
    </row>
    <row r="8" spans="1:47" x14ac:dyDescent="0.25">
      <c r="A8" s="148" t="s">
        <v>8319</v>
      </c>
      <c r="B8" s="148" t="s">
        <v>8250</v>
      </c>
      <c r="C8" s="148" t="s">
        <v>8213</v>
      </c>
      <c r="D8" s="148" t="s">
        <v>8213</v>
      </c>
      <c r="E8" s="148" t="s">
        <v>16974</v>
      </c>
      <c r="F8" s="453" t="s">
        <v>17043</v>
      </c>
      <c r="G8" s="453" t="s">
        <v>17044</v>
      </c>
      <c r="H8" s="579">
        <v>0</v>
      </c>
      <c r="I8" s="580">
        <v>0</v>
      </c>
      <c r="J8" s="579">
        <v>0</v>
      </c>
      <c r="K8" s="580">
        <v>0</v>
      </c>
      <c r="L8" s="579">
        <v>0</v>
      </c>
      <c r="M8" s="580">
        <v>0</v>
      </c>
      <c r="N8" s="579">
        <v>0</v>
      </c>
      <c r="O8" s="580">
        <v>0</v>
      </c>
      <c r="P8" s="579">
        <v>0</v>
      </c>
      <c r="Q8" s="580">
        <v>0</v>
      </c>
      <c r="R8" s="608">
        <v>0</v>
      </c>
      <c r="S8" s="579">
        <v>551394.03</v>
      </c>
      <c r="T8" s="580">
        <v>483818.14</v>
      </c>
      <c r="U8" s="579">
        <v>0</v>
      </c>
      <c r="V8" s="580">
        <v>0</v>
      </c>
      <c r="W8" s="579">
        <v>0</v>
      </c>
      <c r="X8" s="580">
        <v>0</v>
      </c>
      <c r="Y8" s="579">
        <v>0</v>
      </c>
      <c r="Z8" s="580">
        <v>0</v>
      </c>
      <c r="AA8" s="579">
        <v>0</v>
      </c>
      <c r="AB8" s="581">
        <v>0</v>
      </c>
      <c r="AC8" s="608">
        <v>0</v>
      </c>
      <c r="AD8" s="579">
        <v>0</v>
      </c>
      <c r="AE8" s="581">
        <v>0</v>
      </c>
      <c r="AF8" s="608">
        <v>0</v>
      </c>
      <c r="AG8" s="579">
        <v>0</v>
      </c>
      <c r="AH8" s="580">
        <v>0</v>
      </c>
      <c r="AI8" s="579">
        <v>0</v>
      </c>
      <c r="AJ8" s="581">
        <v>0</v>
      </c>
      <c r="AK8" s="583">
        <v>551394.03</v>
      </c>
      <c r="AL8" s="584">
        <v>551394.03</v>
      </c>
      <c r="AM8" s="585">
        <v>483818.14</v>
      </c>
      <c r="AN8" s="608">
        <v>0</v>
      </c>
      <c r="AO8" s="583">
        <v>0</v>
      </c>
      <c r="AP8" s="584">
        <v>0</v>
      </c>
      <c r="AQ8" s="585">
        <v>0</v>
      </c>
      <c r="AR8" s="583">
        <v>551394.03</v>
      </c>
      <c r="AS8" s="583">
        <v>551394.03</v>
      </c>
      <c r="AT8" s="585">
        <v>483818.14</v>
      </c>
      <c r="AU8" s="608">
        <v>0</v>
      </c>
    </row>
    <row r="9" spans="1:47" x14ac:dyDescent="0.25">
      <c r="A9" s="148" t="s">
        <v>8319</v>
      </c>
      <c r="B9" s="148" t="s">
        <v>8441</v>
      </c>
      <c r="C9" s="148" t="s">
        <v>8213</v>
      </c>
      <c r="D9" s="148" t="s">
        <v>8213</v>
      </c>
      <c r="E9" s="148" t="s">
        <v>17265</v>
      </c>
      <c r="F9" s="453" t="s">
        <v>17043</v>
      </c>
      <c r="G9" s="453" t="s">
        <v>17044</v>
      </c>
      <c r="H9" s="579">
        <v>326140.23</v>
      </c>
      <c r="I9" s="580">
        <v>326140.23</v>
      </c>
      <c r="J9" s="579">
        <v>0</v>
      </c>
      <c r="K9" s="580">
        <v>0</v>
      </c>
      <c r="L9" s="579">
        <v>0</v>
      </c>
      <c r="M9" s="580">
        <v>0</v>
      </c>
      <c r="N9" s="579">
        <v>0</v>
      </c>
      <c r="O9" s="580">
        <v>0</v>
      </c>
      <c r="P9" s="579">
        <v>0</v>
      </c>
      <c r="Q9" s="580">
        <v>0</v>
      </c>
      <c r="R9" s="608">
        <v>0</v>
      </c>
      <c r="S9" s="579">
        <v>0</v>
      </c>
      <c r="T9" s="580">
        <v>0</v>
      </c>
      <c r="U9" s="579">
        <v>0</v>
      </c>
      <c r="V9" s="580">
        <v>0</v>
      </c>
      <c r="W9" s="579">
        <v>0</v>
      </c>
      <c r="X9" s="580">
        <v>0</v>
      </c>
      <c r="Y9" s="579">
        <v>0</v>
      </c>
      <c r="Z9" s="580">
        <v>0</v>
      </c>
      <c r="AA9" s="579">
        <v>0</v>
      </c>
      <c r="AB9" s="581">
        <v>0</v>
      </c>
      <c r="AC9" s="608">
        <v>0</v>
      </c>
      <c r="AD9" s="579">
        <v>0</v>
      </c>
      <c r="AE9" s="581">
        <v>0</v>
      </c>
      <c r="AF9" s="608">
        <v>0</v>
      </c>
      <c r="AG9" s="579">
        <v>0</v>
      </c>
      <c r="AH9" s="580">
        <v>0</v>
      </c>
      <c r="AI9" s="579">
        <v>0</v>
      </c>
      <c r="AJ9" s="581">
        <v>0</v>
      </c>
      <c r="AK9" s="583">
        <v>326140.23</v>
      </c>
      <c r="AL9" s="584">
        <v>326140.23</v>
      </c>
      <c r="AM9" s="585">
        <v>326140.23</v>
      </c>
      <c r="AN9" s="608">
        <v>0</v>
      </c>
      <c r="AO9" s="583">
        <v>0</v>
      </c>
      <c r="AP9" s="584">
        <v>0</v>
      </c>
      <c r="AQ9" s="585">
        <v>0</v>
      </c>
      <c r="AR9" s="583">
        <v>326140.23</v>
      </c>
      <c r="AS9" s="583">
        <v>326140.23</v>
      </c>
      <c r="AT9" s="585">
        <v>326140.23</v>
      </c>
      <c r="AU9" s="608">
        <v>0</v>
      </c>
    </row>
    <row r="10" spans="1:47" x14ac:dyDescent="0.25">
      <c r="A10" s="148" t="s">
        <v>8387</v>
      </c>
      <c r="B10" s="148" t="s">
        <v>8263</v>
      </c>
      <c r="C10" s="148" t="s">
        <v>8213</v>
      </c>
      <c r="D10" s="148" t="s">
        <v>8213</v>
      </c>
      <c r="E10" s="148" t="s">
        <v>149</v>
      </c>
      <c r="F10" s="453" t="s">
        <v>17052</v>
      </c>
      <c r="G10" s="453" t="s">
        <v>17053</v>
      </c>
      <c r="H10" s="579">
        <v>0</v>
      </c>
      <c r="I10" s="580">
        <v>0</v>
      </c>
      <c r="J10" s="579">
        <v>0</v>
      </c>
      <c r="K10" s="580">
        <v>0</v>
      </c>
      <c r="L10" s="579">
        <v>0</v>
      </c>
      <c r="M10" s="580">
        <v>0</v>
      </c>
      <c r="N10" s="579">
        <v>0</v>
      </c>
      <c r="O10" s="580">
        <v>0</v>
      </c>
      <c r="P10" s="579">
        <v>0</v>
      </c>
      <c r="Q10" s="580">
        <v>0</v>
      </c>
      <c r="R10" s="608">
        <v>0</v>
      </c>
      <c r="S10" s="579">
        <v>417380.80999999994</v>
      </c>
      <c r="T10" s="580">
        <v>416688.55</v>
      </c>
      <c r="U10" s="579">
        <v>0</v>
      </c>
      <c r="V10" s="580">
        <v>0</v>
      </c>
      <c r="W10" s="579">
        <v>0</v>
      </c>
      <c r="X10" s="580">
        <v>0</v>
      </c>
      <c r="Y10" s="579">
        <v>0</v>
      </c>
      <c r="Z10" s="580">
        <v>0</v>
      </c>
      <c r="AA10" s="579">
        <v>0</v>
      </c>
      <c r="AB10" s="581">
        <v>0</v>
      </c>
      <c r="AC10" s="608">
        <v>0</v>
      </c>
      <c r="AD10" s="579">
        <v>0</v>
      </c>
      <c r="AE10" s="581">
        <v>0</v>
      </c>
      <c r="AF10" s="608">
        <v>0</v>
      </c>
      <c r="AG10" s="579">
        <v>0</v>
      </c>
      <c r="AH10" s="580">
        <v>0</v>
      </c>
      <c r="AI10" s="579">
        <v>0</v>
      </c>
      <c r="AJ10" s="581">
        <v>0</v>
      </c>
      <c r="AK10" s="583">
        <v>417380.80999999994</v>
      </c>
      <c r="AL10" s="584">
        <v>416688.55</v>
      </c>
      <c r="AM10" s="585">
        <v>416688.55</v>
      </c>
      <c r="AN10" s="608">
        <v>0</v>
      </c>
      <c r="AO10" s="583">
        <v>0</v>
      </c>
      <c r="AP10" s="584">
        <v>0</v>
      </c>
      <c r="AQ10" s="585">
        <v>0</v>
      </c>
      <c r="AR10" s="583">
        <v>417380.80999999994</v>
      </c>
      <c r="AS10" s="583">
        <v>416688.55</v>
      </c>
      <c r="AT10" s="585">
        <v>416688.55</v>
      </c>
      <c r="AU10" s="608">
        <v>0</v>
      </c>
    </row>
    <row r="11" spans="1:47" x14ac:dyDescent="0.25">
      <c r="A11" s="148" t="s">
        <v>8387</v>
      </c>
      <c r="B11" s="148" t="s">
        <v>8365</v>
      </c>
      <c r="C11" s="148" t="s">
        <v>8213</v>
      </c>
      <c r="D11" s="148" t="s">
        <v>8213</v>
      </c>
      <c r="E11" s="148" t="s">
        <v>8391</v>
      </c>
      <c r="F11" s="453" t="s">
        <v>17052</v>
      </c>
      <c r="G11" s="453" t="s">
        <v>17053</v>
      </c>
      <c r="H11" s="579">
        <v>0</v>
      </c>
      <c r="I11" s="580">
        <v>0</v>
      </c>
      <c r="J11" s="579">
        <v>0</v>
      </c>
      <c r="K11" s="580">
        <v>0</v>
      </c>
      <c r="L11" s="579">
        <v>0</v>
      </c>
      <c r="M11" s="580">
        <v>0</v>
      </c>
      <c r="N11" s="579">
        <v>0</v>
      </c>
      <c r="O11" s="580">
        <v>0</v>
      </c>
      <c r="P11" s="579">
        <v>0</v>
      </c>
      <c r="Q11" s="580">
        <v>0</v>
      </c>
      <c r="R11" s="608">
        <v>0</v>
      </c>
      <c r="S11" s="579">
        <v>196036.83</v>
      </c>
      <c r="T11" s="580">
        <v>188756.66</v>
      </c>
      <c r="U11" s="579">
        <v>0</v>
      </c>
      <c r="V11" s="580">
        <v>0</v>
      </c>
      <c r="W11" s="579">
        <v>0</v>
      </c>
      <c r="X11" s="580">
        <v>0</v>
      </c>
      <c r="Y11" s="579">
        <v>0</v>
      </c>
      <c r="Z11" s="580">
        <v>0</v>
      </c>
      <c r="AA11" s="579">
        <v>0</v>
      </c>
      <c r="AB11" s="581">
        <v>0</v>
      </c>
      <c r="AC11" s="608">
        <v>0</v>
      </c>
      <c r="AD11" s="579">
        <v>0</v>
      </c>
      <c r="AE11" s="581">
        <v>0</v>
      </c>
      <c r="AF11" s="608">
        <v>0</v>
      </c>
      <c r="AG11" s="579">
        <v>0</v>
      </c>
      <c r="AH11" s="580">
        <v>0</v>
      </c>
      <c r="AI11" s="579">
        <v>0</v>
      </c>
      <c r="AJ11" s="581">
        <v>0</v>
      </c>
      <c r="AK11" s="583">
        <v>196036.83</v>
      </c>
      <c r="AL11" s="584">
        <v>196036.83</v>
      </c>
      <c r="AM11" s="585">
        <v>188756.66</v>
      </c>
      <c r="AN11" s="608">
        <v>0</v>
      </c>
      <c r="AO11" s="583">
        <v>0</v>
      </c>
      <c r="AP11" s="584">
        <v>0</v>
      </c>
      <c r="AQ11" s="585">
        <v>0</v>
      </c>
      <c r="AR11" s="583">
        <v>196036.83</v>
      </c>
      <c r="AS11" s="583">
        <v>196036.83</v>
      </c>
      <c r="AT11" s="585">
        <v>188756.66</v>
      </c>
      <c r="AU11" s="608">
        <v>0</v>
      </c>
    </row>
    <row r="12" spans="1:47" x14ac:dyDescent="0.25">
      <c r="A12" s="148" t="s">
        <v>8387</v>
      </c>
      <c r="B12" s="148" t="s">
        <v>8212</v>
      </c>
      <c r="C12" s="148" t="s">
        <v>8213</v>
      </c>
      <c r="D12" s="148" t="s">
        <v>8213</v>
      </c>
      <c r="E12" s="148" t="s">
        <v>152</v>
      </c>
      <c r="F12" s="453" t="s">
        <v>17052</v>
      </c>
      <c r="G12" s="453" t="s">
        <v>17053</v>
      </c>
      <c r="H12" s="579">
        <v>0</v>
      </c>
      <c r="I12" s="580">
        <v>0</v>
      </c>
      <c r="J12" s="579">
        <v>0</v>
      </c>
      <c r="K12" s="580">
        <v>0</v>
      </c>
      <c r="L12" s="579">
        <v>0</v>
      </c>
      <c r="M12" s="580">
        <v>0</v>
      </c>
      <c r="N12" s="579">
        <v>0</v>
      </c>
      <c r="O12" s="580">
        <v>0</v>
      </c>
      <c r="P12" s="579">
        <v>0</v>
      </c>
      <c r="Q12" s="580">
        <v>0</v>
      </c>
      <c r="R12" s="608">
        <v>0</v>
      </c>
      <c r="S12" s="579">
        <v>177500.96</v>
      </c>
      <c r="T12" s="580">
        <v>0</v>
      </c>
      <c r="U12" s="579">
        <v>0</v>
      </c>
      <c r="V12" s="580">
        <v>0</v>
      </c>
      <c r="W12" s="579">
        <v>0</v>
      </c>
      <c r="X12" s="580">
        <v>0</v>
      </c>
      <c r="Y12" s="579">
        <v>0</v>
      </c>
      <c r="Z12" s="580">
        <v>0</v>
      </c>
      <c r="AA12" s="579">
        <v>0</v>
      </c>
      <c r="AB12" s="581">
        <v>0</v>
      </c>
      <c r="AC12" s="608">
        <v>0</v>
      </c>
      <c r="AD12" s="579">
        <v>0</v>
      </c>
      <c r="AE12" s="581">
        <v>0</v>
      </c>
      <c r="AF12" s="608">
        <v>0</v>
      </c>
      <c r="AG12" s="579">
        <v>0</v>
      </c>
      <c r="AH12" s="580">
        <v>0</v>
      </c>
      <c r="AI12" s="579">
        <v>0</v>
      </c>
      <c r="AJ12" s="581">
        <v>0</v>
      </c>
      <c r="AK12" s="583">
        <v>177500.96</v>
      </c>
      <c r="AL12" s="584">
        <v>0</v>
      </c>
      <c r="AM12" s="585">
        <v>0</v>
      </c>
      <c r="AN12" s="608">
        <v>0</v>
      </c>
      <c r="AO12" s="583">
        <v>0</v>
      </c>
      <c r="AP12" s="584">
        <v>0</v>
      </c>
      <c r="AQ12" s="585">
        <v>0</v>
      </c>
      <c r="AR12" s="583">
        <v>177500.96</v>
      </c>
      <c r="AS12" s="583">
        <v>0</v>
      </c>
      <c r="AT12" s="585">
        <v>0</v>
      </c>
      <c r="AU12" s="608">
        <v>0</v>
      </c>
    </row>
    <row r="13" spans="1:47" x14ac:dyDescent="0.25">
      <c r="A13" s="148" t="s">
        <v>8387</v>
      </c>
      <c r="B13" s="148" t="s">
        <v>8252</v>
      </c>
      <c r="C13" s="148" t="s">
        <v>8213</v>
      </c>
      <c r="D13" s="148" t="s">
        <v>8213</v>
      </c>
      <c r="E13" s="148" t="s">
        <v>8407</v>
      </c>
      <c r="F13" s="453" t="s">
        <v>17052</v>
      </c>
      <c r="G13" s="453" t="s">
        <v>17053</v>
      </c>
      <c r="H13" s="579">
        <v>0</v>
      </c>
      <c r="I13" s="580">
        <v>0</v>
      </c>
      <c r="J13" s="579">
        <v>0</v>
      </c>
      <c r="K13" s="580">
        <v>0</v>
      </c>
      <c r="L13" s="579">
        <v>0</v>
      </c>
      <c r="M13" s="580">
        <v>0</v>
      </c>
      <c r="N13" s="579">
        <v>0</v>
      </c>
      <c r="O13" s="580">
        <v>0</v>
      </c>
      <c r="P13" s="579">
        <v>0</v>
      </c>
      <c r="Q13" s="580">
        <v>0</v>
      </c>
      <c r="R13" s="608">
        <v>0</v>
      </c>
      <c r="S13" s="579">
        <v>0</v>
      </c>
      <c r="T13" s="580">
        <v>0</v>
      </c>
      <c r="U13" s="579">
        <v>0</v>
      </c>
      <c r="V13" s="580">
        <v>0</v>
      </c>
      <c r="W13" s="579">
        <v>0</v>
      </c>
      <c r="X13" s="580">
        <v>0</v>
      </c>
      <c r="Y13" s="579">
        <v>0</v>
      </c>
      <c r="Z13" s="580">
        <v>0</v>
      </c>
      <c r="AA13" s="579">
        <v>14608510.140000001</v>
      </c>
      <c r="AB13" s="581">
        <v>10108652.799999999</v>
      </c>
      <c r="AC13" s="608">
        <v>0</v>
      </c>
      <c r="AD13" s="579">
        <v>0</v>
      </c>
      <c r="AE13" s="581">
        <v>0</v>
      </c>
      <c r="AF13" s="608">
        <v>0</v>
      </c>
      <c r="AG13" s="579">
        <v>0</v>
      </c>
      <c r="AH13" s="580">
        <v>0</v>
      </c>
      <c r="AI13" s="579">
        <v>0</v>
      </c>
      <c r="AJ13" s="581">
        <v>0</v>
      </c>
      <c r="AK13" s="583">
        <v>14608510.140000001</v>
      </c>
      <c r="AL13" s="584">
        <v>14608510.140000001</v>
      </c>
      <c r="AM13" s="585">
        <v>10108652.799999999</v>
      </c>
      <c r="AN13" s="608">
        <v>0</v>
      </c>
      <c r="AO13" s="583">
        <v>0</v>
      </c>
      <c r="AP13" s="584">
        <v>0</v>
      </c>
      <c r="AQ13" s="585">
        <v>0</v>
      </c>
      <c r="AR13" s="583">
        <v>14608510.140000001</v>
      </c>
      <c r="AS13" s="583">
        <v>14608510.140000001</v>
      </c>
      <c r="AT13" s="585">
        <v>10108652.799999999</v>
      </c>
      <c r="AU13" s="608">
        <v>0</v>
      </c>
    </row>
    <row r="14" spans="1:47" x14ac:dyDescent="0.25">
      <c r="A14" s="148" t="s">
        <v>8387</v>
      </c>
      <c r="B14" s="148" t="s">
        <v>8443</v>
      </c>
      <c r="C14" s="148" t="s">
        <v>8213</v>
      </c>
      <c r="D14" s="148" t="s">
        <v>8213</v>
      </c>
      <c r="E14" s="148" t="s">
        <v>17312</v>
      </c>
      <c r="F14" s="453" t="s">
        <v>17052</v>
      </c>
      <c r="G14" s="453" t="s">
        <v>17053</v>
      </c>
      <c r="H14" s="579">
        <v>0</v>
      </c>
      <c r="I14" s="580">
        <v>0</v>
      </c>
      <c r="J14" s="579">
        <v>0</v>
      </c>
      <c r="K14" s="580">
        <v>0</v>
      </c>
      <c r="L14" s="579">
        <v>0</v>
      </c>
      <c r="M14" s="580">
        <v>0</v>
      </c>
      <c r="N14" s="579">
        <v>0</v>
      </c>
      <c r="O14" s="580">
        <v>0</v>
      </c>
      <c r="P14" s="579">
        <v>0</v>
      </c>
      <c r="Q14" s="580">
        <v>0</v>
      </c>
      <c r="R14" s="608">
        <v>0</v>
      </c>
      <c r="S14" s="579">
        <v>0</v>
      </c>
      <c r="T14" s="580">
        <v>0</v>
      </c>
      <c r="U14" s="579">
        <v>0</v>
      </c>
      <c r="V14" s="580">
        <v>0</v>
      </c>
      <c r="W14" s="579">
        <v>0</v>
      </c>
      <c r="X14" s="580">
        <v>0</v>
      </c>
      <c r="Y14" s="579">
        <v>0</v>
      </c>
      <c r="Z14" s="580">
        <v>0</v>
      </c>
      <c r="AA14" s="579">
        <v>0</v>
      </c>
      <c r="AB14" s="581">
        <v>0</v>
      </c>
      <c r="AC14" s="608">
        <v>0</v>
      </c>
      <c r="AD14" s="579">
        <v>34071.300000000003</v>
      </c>
      <c r="AE14" s="581">
        <v>34071.300000000003</v>
      </c>
      <c r="AF14" s="608">
        <v>0</v>
      </c>
      <c r="AG14" s="579">
        <v>0</v>
      </c>
      <c r="AH14" s="580">
        <v>0</v>
      </c>
      <c r="AI14" s="579">
        <v>0</v>
      </c>
      <c r="AJ14" s="581">
        <v>0</v>
      </c>
      <c r="AK14" s="583">
        <v>34071.300000000003</v>
      </c>
      <c r="AL14" s="584">
        <v>34071.300000000003</v>
      </c>
      <c r="AM14" s="585">
        <v>34071.300000000003</v>
      </c>
      <c r="AN14" s="608">
        <v>0</v>
      </c>
      <c r="AO14" s="583">
        <v>0</v>
      </c>
      <c r="AP14" s="584">
        <v>0</v>
      </c>
      <c r="AQ14" s="585">
        <v>0</v>
      </c>
      <c r="AR14" s="583">
        <v>34071.300000000003</v>
      </c>
      <c r="AS14" s="583">
        <v>34071.300000000003</v>
      </c>
      <c r="AT14" s="585">
        <v>34071.300000000003</v>
      </c>
      <c r="AU14" s="608">
        <v>0</v>
      </c>
    </row>
    <row r="15" spans="1:47" x14ac:dyDescent="0.25">
      <c r="A15" s="148" t="s">
        <v>8211</v>
      </c>
      <c r="B15" s="148" t="s">
        <v>8263</v>
      </c>
      <c r="C15" s="148" t="s">
        <v>8213</v>
      </c>
      <c r="D15" s="148" t="s">
        <v>8213</v>
      </c>
      <c r="E15" s="148" t="s">
        <v>16930</v>
      </c>
      <c r="F15" s="453" t="s">
        <v>17055</v>
      </c>
      <c r="G15" s="453" t="s">
        <v>17023</v>
      </c>
      <c r="H15" s="579">
        <v>0</v>
      </c>
      <c r="I15" s="580">
        <v>0</v>
      </c>
      <c r="J15" s="579">
        <v>0</v>
      </c>
      <c r="K15" s="580">
        <v>0</v>
      </c>
      <c r="L15" s="579">
        <v>0</v>
      </c>
      <c r="M15" s="580">
        <v>0</v>
      </c>
      <c r="N15" s="579">
        <v>0</v>
      </c>
      <c r="O15" s="580">
        <v>0</v>
      </c>
      <c r="P15" s="579">
        <v>0</v>
      </c>
      <c r="Q15" s="580">
        <v>0</v>
      </c>
      <c r="R15" s="608">
        <v>0</v>
      </c>
      <c r="S15" s="579">
        <v>50337.43</v>
      </c>
      <c r="T15" s="580">
        <v>50000.199999999983</v>
      </c>
      <c r="U15" s="579">
        <v>0</v>
      </c>
      <c r="V15" s="580">
        <v>0</v>
      </c>
      <c r="W15" s="579">
        <v>0</v>
      </c>
      <c r="X15" s="580">
        <v>0</v>
      </c>
      <c r="Y15" s="579">
        <v>0</v>
      </c>
      <c r="Z15" s="580">
        <v>0</v>
      </c>
      <c r="AA15" s="579">
        <v>0</v>
      </c>
      <c r="AB15" s="581">
        <v>0</v>
      </c>
      <c r="AC15" s="608">
        <v>0</v>
      </c>
      <c r="AD15" s="579">
        <v>0</v>
      </c>
      <c r="AE15" s="581">
        <v>0</v>
      </c>
      <c r="AF15" s="608">
        <v>0</v>
      </c>
      <c r="AG15" s="579">
        <v>0</v>
      </c>
      <c r="AH15" s="580">
        <v>0</v>
      </c>
      <c r="AI15" s="579">
        <v>0</v>
      </c>
      <c r="AJ15" s="581">
        <v>0</v>
      </c>
      <c r="AK15" s="583">
        <v>50337.43</v>
      </c>
      <c r="AL15" s="584">
        <v>50337.43</v>
      </c>
      <c r="AM15" s="585">
        <v>50000.199999999983</v>
      </c>
      <c r="AN15" s="608">
        <v>0</v>
      </c>
      <c r="AO15" s="583">
        <v>0</v>
      </c>
      <c r="AP15" s="584">
        <v>0</v>
      </c>
      <c r="AQ15" s="585">
        <v>0</v>
      </c>
      <c r="AR15" s="583">
        <v>50337.43</v>
      </c>
      <c r="AS15" s="583">
        <v>50337.43</v>
      </c>
      <c r="AT15" s="585">
        <v>50000.199999999983</v>
      </c>
      <c r="AU15" s="608">
        <v>0</v>
      </c>
    </row>
    <row r="16" spans="1:47" x14ac:dyDescent="0.25">
      <c r="A16" s="148" t="s">
        <v>8211</v>
      </c>
      <c r="B16" s="148" t="s">
        <v>8402</v>
      </c>
      <c r="C16" s="148" t="s">
        <v>8213</v>
      </c>
      <c r="D16" s="148" t="s">
        <v>8213</v>
      </c>
      <c r="E16" s="148" t="s">
        <v>17281</v>
      </c>
      <c r="F16" s="453" t="s">
        <v>17055</v>
      </c>
      <c r="G16" s="453" t="s">
        <v>17023</v>
      </c>
      <c r="H16" s="579">
        <v>190505.72</v>
      </c>
      <c r="I16" s="580">
        <v>0</v>
      </c>
      <c r="J16" s="579">
        <v>0</v>
      </c>
      <c r="K16" s="580">
        <v>0</v>
      </c>
      <c r="L16" s="579">
        <v>0</v>
      </c>
      <c r="M16" s="580">
        <v>0</v>
      </c>
      <c r="N16" s="579">
        <v>0</v>
      </c>
      <c r="O16" s="580">
        <v>0</v>
      </c>
      <c r="P16" s="579">
        <v>0</v>
      </c>
      <c r="Q16" s="580">
        <v>0</v>
      </c>
      <c r="R16" s="608">
        <v>0</v>
      </c>
      <c r="S16" s="579">
        <v>0</v>
      </c>
      <c r="T16" s="580">
        <v>0</v>
      </c>
      <c r="U16" s="579">
        <v>0</v>
      </c>
      <c r="V16" s="580">
        <v>0</v>
      </c>
      <c r="W16" s="579">
        <v>0</v>
      </c>
      <c r="X16" s="580">
        <v>0</v>
      </c>
      <c r="Y16" s="579">
        <v>0</v>
      </c>
      <c r="Z16" s="580">
        <v>0</v>
      </c>
      <c r="AA16" s="579">
        <v>0</v>
      </c>
      <c r="AB16" s="581">
        <v>0</v>
      </c>
      <c r="AC16" s="608">
        <v>0</v>
      </c>
      <c r="AD16" s="579">
        <v>0</v>
      </c>
      <c r="AE16" s="581">
        <v>0</v>
      </c>
      <c r="AF16" s="608">
        <v>0</v>
      </c>
      <c r="AG16" s="579">
        <v>0</v>
      </c>
      <c r="AH16" s="580">
        <v>0</v>
      </c>
      <c r="AI16" s="579">
        <v>0</v>
      </c>
      <c r="AJ16" s="581">
        <v>0</v>
      </c>
      <c r="AK16" s="583">
        <v>190505.72</v>
      </c>
      <c r="AL16" s="584">
        <v>0</v>
      </c>
      <c r="AM16" s="585">
        <v>0</v>
      </c>
      <c r="AN16" s="608">
        <v>0</v>
      </c>
      <c r="AO16" s="583">
        <v>0</v>
      </c>
      <c r="AP16" s="584">
        <v>0</v>
      </c>
      <c r="AQ16" s="585">
        <v>0</v>
      </c>
      <c r="AR16" s="583">
        <v>190505.72</v>
      </c>
      <c r="AS16" s="583">
        <v>0</v>
      </c>
      <c r="AT16" s="585">
        <v>0</v>
      </c>
      <c r="AU16" s="608">
        <v>0</v>
      </c>
    </row>
    <row r="17" spans="1:47" x14ac:dyDescent="0.25">
      <c r="A17" s="148" t="s">
        <v>8211</v>
      </c>
      <c r="B17" s="148" t="s">
        <v>8240</v>
      </c>
      <c r="C17" s="148" t="s">
        <v>8213</v>
      </c>
      <c r="D17" s="148" t="s">
        <v>8213</v>
      </c>
      <c r="E17" s="148" t="s">
        <v>16931</v>
      </c>
      <c r="F17" s="453" t="s">
        <v>17055</v>
      </c>
      <c r="G17" s="453" t="s">
        <v>17023</v>
      </c>
      <c r="H17" s="579">
        <v>0</v>
      </c>
      <c r="I17" s="580">
        <v>0</v>
      </c>
      <c r="J17" s="579">
        <v>0</v>
      </c>
      <c r="K17" s="580">
        <v>0</v>
      </c>
      <c r="L17" s="579">
        <v>0</v>
      </c>
      <c r="M17" s="580">
        <v>0</v>
      </c>
      <c r="N17" s="579">
        <v>0</v>
      </c>
      <c r="O17" s="580">
        <v>0</v>
      </c>
      <c r="P17" s="579">
        <v>0</v>
      </c>
      <c r="Q17" s="580">
        <v>0</v>
      </c>
      <c r="R17" s="608">
        <v>0</v>
      </c>
      <c r="S17" s="579">
        <v>40489.96</v>
      </c>
      <c r="T17" s="580">
        <v>40489.960000000006</v>
      </c>
      <c r="U17" s="579">
        <v>0</v>
      </c>
      <c r="V17" s="580">
        <v>0</v>
      </c>
      <c r="W17" s="579">
        <v>0</v>
      </c>
      <c r="X17" s="580">
        <v>0</v>
      </c>
      <c r="Y17" s="579">
        <v>0</v>
      </c>
      <c r="Z17" s="580">
        <v>0</v>
      </c>
      <c r="AA17" s="579">
        <v>0</v>
      </c>
      <c r="AB17" s="581">
        <v>0</v>
      </c>
      <c r="AC17" s="608">
        <v>0</v>
      </c>
      <c r="AD17" s="579">
        <v>0</v>
      </c>
      <c r="AE17" s="581">
        <v>0</v>
      </c>
      <c r="AF17" s="608">
        <v>0</v>
      </c>
      <c r="AG17" s="579">
        <v>0</v>
      </c>
      <c r="AH17" s="580">
        <v>0</v>
      </c>
      <c r="AI17" s="579">
        <v>691225.7</v>
      </c>
      <c r="AJ17" s="581">
        <v>620280.59999999986</v>
      </c>
      <c r="AK17" s="583">
        <v>40489.96</v>
      </c>
      <c r="AL17" s="584">
        <v>40489.96</v>
      </c>
      <c r="AM17" s="585">
        <v>40489.960000000006</v>
      </c>
      <c r="AN17" s="608">
        <v>0</v>
      </c>
      <c r="AO17" s="583">
        <v>691225.7</v>
      </c>
      <c r="AP17" s="584">
        <v>691225.7</v>
      </c>
      <c r="AQ17" s="585">
        <v>620280.59999999986</v>
      </c>
      <c r="AR17" s="583">
        <v>731715.65999999992</v>
      </c>
      <c r="AS17" s="583">
        <v>731715.65999999992</v>
      </c>
      <c r="AT17" s="585">
        <v>660770.55999999982</v>
      </c>
      <c r="AU17" s="608">
        <v>0</v>
      </c>
    </row>
    <row r="18" spans="1:47" x14ac:dyDescent="0.25">
      <c r="A18" s="148" t="s">
        <v>8211</v>
      </c>
      <c r="B18" s="148" t="s">
        <v>8274</v>
      </c>
      <c r="C18" s="148" t="s">
        <v>8213</v>
      </c>
      <c r="D18" s="148" t="s">
        <v>8213</v>
      </c>
      <c r="E18" s="148" t="s">
        <v>172</v>
      </c>
      <c r="F18" s="453" t="s">
        <v>17055</v>
      </c>
      <c r="G18" s="453" t="s">
        <v>17023</v>
      </c>
      <c r="H18" s="579">
        <v>0</v>
      </c>
      <c r="I18" s="580">
        <v>0</v>
      </c>
      <c r="J18" s="579">
        <v>0</v>
      </c>
      <c r="K18" s="580">
        <v>0</v>
      </c>
      <c r="L18" s="579">
        <v>0</v>
      </c>
      <c r="M18" s="580">
        <v>0</v>
      </c>
      <c r="N18" s="579">
        <v>0</v>
      </c>
      <c r="O18" s="580">
        <v>0</v>
      </c>
      <c r="P18" s="579">
        <v>0</v>
      </c>
      <c r="Q18" s="580">
        <v>0</v>
      </c>
      <c r="R18" s="608">
        <v>0</v>
      </c>
      <c r="S18" s="579">
        <v>439870.21</v>
      </c>
      <c r="T18" s="580">
        <v>439870.20999999985</v>
      </c>
      <c r="U18" s="579">
        <v>0</v>
      </c>
      <c r="V18" s="580">
        <v>0</v>
      </c>
      <c r="W18" s="579">
        <v>0</v>
      </c>
      <c r="X18" s="580">
        <v>0</v>
      </c>
      <c r="Y18" s="579">
        <v>0</v>
      </c>
      <c r="Z18" s="580">
        <v>0</v>
      </c>
      <c r="AA18" s="579">
        <v>0</v>
      </c>
      <c r="AB18" s="581">
        <v>0</v>
      </c>
      <c r="AC18" s="608">
        <v>0</v>
      </c>
      <c r="AD18" s="579">
        <v>0</v>
      </c>
      <c r="AE18" s="581">
        <v>0</v>
      </c>
      <c r="AF18" s="608">
        <v>0</v>
      </c>
      <c r="AG18" s="579">
        <v>0</v>
      </c>
      <c r="AH18" s="580">
        <v>0</v>
      </c>
      <c r="AI18" s="579">
        <v>0</v>
      </c>
      <c r="AJ18" s="581">
        <v>0</v>
      </c>
      <c r="AK18" s="583">
        <v>439870.21</v>
      </c>
      <c r="AL18" s="584">
        <v>439870.21</v>
      </c>
      <c r="AM18" s="585">
        <v>439870.20999999985</v>
      </c>
      <c r="AN18" s="608">
        <v>0</v>
      </c>
      <c r="AO18" s="583">
        <v>0</v>
      </c>
      <c r="AP18" s="584">
        <v>0</v>
      </c>
      <c r="AQ18" s="585">
        <v>0</v>
      </c>
      <c r="AR18" s="583">
        <v>439870.21</v>
      </c>
      <c r="AS18" s="583">
        <v>439870.21</v>
      </c>
      <c r="AT18" s="585">
        <v>439870.20999999985</v>
      </c>
      <c r="AU18" s="608">
        <v>0</v>
      </c>
    </row>
    <row r="19" spans="1:47" x14ac:dyDescent="0.25">
      <c r="A19" s="148" t="s">
        <v>8211</v>
      </c>
      <c r="B19" s="148" t="s">
        <v>8481</v>
      </c>
      <c r="C19" s="148" t="s">
        <v>8213</v>
      </c>
      <c r="D19" s="148" t="s">
        <v>8213</v>
      </c>
      <c r="E19" s="148" t="s">
        <v>17266</v>
      </c>
      <c r="F19" s="453" t="s">
        <v>17055</v>
      </c>
      <c r="G19" s="453" t="s">
        <v>17023</v>
      </c>
      <c r="H19" s="579">
        <v>0</v>
      </c>
      <c r="I19" s="580">
        <v>0</v>
      </c>
      <c r="J19" s="579">
        <v>0</v>
      </c>
      <c r="K19" s="580">
        <v>0</v>
      </c>
      <c r="L19" s="579">
        <v>0</v>
      </c>
      <c r="M19" s="580">
        <v>0</v>
      </c>
      <c r="N19" s="579">
        <v>0</v>
      </c>
      <c r="O19" s="580">
        <v>0</v>
      </c>
      <c r="P19" s="579">
        <v>0</v>
      </c>
      <c r="Q19" s="580">
        <v>0</v>
      </c>
      <c r="R19" s="608">
        <v>0</v>
      </c>
      <c r="S19" s="579">
        <v>0</v>
      </c>
      <c r="T19" s="580">
        <v>0</v>
      </c>
      <c r="U19" s="579">
        <v>0</v>
      </c>
      <c r="V19" s="580">
        <v>0</v>
      </c>
      <c r="W19" s="579">
        <v>0</v>
      </c>
      <c r="X19" s="580">
        <v>0</v>
      </c>
      <c r="Y19" s="579">
        <v>0</v>
      </c>
      <c r="Z19" s="580">
        <v>0</v>
      </c>
      <c r="AA19" s="579">
        <v>0</v>
      </c>
      <c r="AB19" s="581">
        <v>0</v>
      </c>
      <c r="AC19" s="608">
        <v>0</v>
      </c>
      <c r="AD19" s="579">
        <v>0</v>
      </c>
      <c r="AE19" s="581">
        <v>0</v>
      </c>
      <c r="AF19" s="608">
        <v>0</v>
      </c>
      <c r="AG19" s="579">
        <v>0</v>
      </c>
      <c r="AH19" s="580">
        <v>0</v>
      </c>
      <c r="AI19" s="579">
        <v>8707029.9299999997</v>
      </c>
      <c r="AJ19" s="581">
        <v>7836326.9400000004</v>
      </c>
      <c r="AK19" s="583">
        <v>0</v>
      </c>
      <c r="AL19" s="584">
        <v>0</v>
      </c>
      <c r="AM19" s="585">
        <v>0</v>
      </c>
      <c r="AN19" s="608">
        <v>0</v>
      </c>
      <c r="AO19" s="583">
        <v>8707029.9299999997</v>
      </c>
      <c r="AP19" s="584">
        <v>8707029.9299999997</v>
      </c>
      <c r="AQ19" s="585">
        <v>7836326.9400000004</v>
      </c>
      <c r="AR19" s="583">
        <v>8707029.9299999997</v>
      </c>
      <c r="AS19" s="583">
        <v>8707029.9299999997</v>
      </c>
      <c r="AT19" s="585">
        <v>7836326.9400000004</v>
      </c>
      <c r="AU19" s="608">
        <v>0</v>
      </c>
    </row>
    <row r="20" spans="1:47" x14ac:dyDescent="0.25">
      <c r="A20" s="148" t="s">
        <v>8211</v>
      </c>
      <c r="B20" s="148" t="s">
        <v>8251</v>
      </c>
      <c r="C20" s="148" t="s">
        <v>8213</v>
      </c>
      <c r="D20" s="148" t="s">
        <v>8213</v>
      </c>
      <c r="E20" s="148" t="s">
        <v>16932</v>
      </c>
      <c r="F20" s="453" t="s">
        <v>17055</v>
      </c>
      <c r="G20" s="453" t="s">
        <v>17023</v>
      </c>
      <c r="H20" s="579">
        <v>0</v>
      </c>
      <c r="I20" s="580">
        <v>0</v>
      </c>
      <c r="J20" s="579">
        <v>0</v>
      </c>
      <c r="K20" s="580">
        <v>0</v>
      </c>
      <c r="L20" s="579">
        <v>0</v>
      </c>
      <c r="M20" s="580">
        <v>0</v>
      </c>
      <c r="N20" s="579">
        <v>0</v>
      </c>
      <c r="O20" s="580">
        <v>0</v>
      </c>
      <c r="P20" s="579">
        <v>0</v>
      </c>
      <c r="Q20" s="580">
        <v>0</v>
      </c>
      <c r="R20" s="608">
        <v>0</v>
      </c>
      <c r="S20" s="579">
        <v>34565.629999999997</v>
      </c>
      <c r="T20" s="580">
        <v>34565.629999999997</v>
      </c>
      <c r="U20" s="579">
        <v>0</v>
      </c>
      <c r="V20" s="580">
        <v>0</v>
      </c>
      <c r="W20" s="579">
        <v>0</v>
      </c>
      <c r="X20" s="580">
        <v>0</v>
      </c>
      <c r="Y20" s="579">
        <v>0</v>
      </c>
      <c r="Z20" s="580">
        <v>0</v>
      </c>
      <c r="AA20" s="579">
        <v>0</v>
      </c>
      <c r="AB20" s="581">
        <v>0</v>
      </c>
      <c r="AC20" s="608">
        <v>0</v>
      </c>
      <c r="AD20" s="579">
        <v>0</v>
      </c>
      <c r="AE20" s="581">
        <v>0</v>
      </c>
      <c r="AF20" s="608">
        <v>0</v>
      </c>
      <c r="AG20" s="579">
        <v>0</v>
      </c>
      <c r="AH20" s="580">
        <v>0</v>
      </c>
      <c r="AI20" s="579">
        <v>0</v>
      </c>
      <c r="AJ20" s="581">
        <v>0</v>
      </c>
      <c r="AK20" s="583">
        <v>34565.629999999997</v>
      </c>
      <c r="AL20" s="584">
        <v>34565.629999999997</v>
      </c>
      <c r="AM20" s="585">
        <v>34565.629999999997</v>
      </c>
      <c r="AN20" s="608">
        <v>0</v>
      </c>
      <c r="AO20" s="583">
        <v>0</v>
      </c>
      <c r="AP20" s="584">
        <v>0</v>
      </c>
      <c r="AQ20" s="585">
        <v>0</v>
      </c>
      <c r="AR20" s="583">
        <v>34565.629999999997</v>
      </c>
      <c r="AS20" s="583">
        <v>34565.629999999997</v>
      </c>
      <c r="AT20" s="585">
        <v>34565.629999999997</v>
      </c>
      <c r="AU20" s="608">
        <v>0</v>
      </c>
    </row>
    <row r="21" spans="1:47" x14ac:dyDescent="0.25">
      <c r="A21" s="148" t="s">
        <v>8211</v>
      </c>
      <c r="B21" s="148" t="s">
        <v>8212</v>
      </c>
      <c r="C21" s="148" t="s">
        <v>8213</v>
      </c>
      <c r="D21" s="148" t="s">
        <v>8213</v>
      </c>
      <c r="E21" s="148" t="s">
        <v>131</v>
      </c>
      <c r="F21" s="453" t="s">
        <v>17055</v>
      </c>
      <c r="G21" s="453" t="s">
        <v>17023</v>
      </c>
      <c r="H21" s="579">
        <v>87144.56</v>
      </c>
      <c r="I21" s="580">
        <v>87144.56</v>
      </c>
      <c r="J21" s="579">
        <v>0</v>
      </c>
      <c r="K21" s="580">
        <v>0</v>
      </c>
      <c r="L21" s="579">
        <v>0</v>
      </c>
      <c r="M21" s="580">
        <v>0</v>
      </c>
      <c r="N21" s="579">
        <v>0</v>
      </c>
      <c r="O21" s="580">
        <v>0</v>
      </c>
      <c r="P21" s="579">
        <v>0</v>
      </c>
      <c r="Q21" s="580">
        <v>0</v>
      </c>
      <c r="R21" s="608">
        <v>0</v>
      </c>
      <c r="S21" s="579">
        <v>144602.68</v>
      </c>
      <c r="T21" s="580">
        <v>144602.68</v>
      </c>
      <c r="U21" s="579">
        <v>0</v>
      </c>
      <c r="V21" s="580">
        <v>0</v>
      </c>
      <c r="W21" s="579">
        <v>0</v>
      </c>
      <c r="X21" s="580">
        <v>0</v>
      </c>
      <c r="Y21" s="579">
        <v>0</v>
      </c>
      <c r="Z21" s="580">
        <v>0</v>
      </c>
      <c r="AA21" s="579">
        <v>0</v>
      </c>
      <c r="AB21" s="581">
        <v>0</v>
      </c>
      <c r="AC21" s="608">
        <v>0</v>
      </c>
      <c r="AD21" s="579">
        <v>0</v>
      </c>
      <c r="AE21" s="581">
        <v>0</v>
      </c>
      <c r="AF21" s="608">
        <v>0</v>
      </c>
      <c r="AG21" s="579">
        <v>0</v>
      </c>
      <c r="AH21" s="580">
        <v>0</v>
      </c>
      <c r="AI21" s="579">
        <v>0</v>
      </c>
      <c r="AJ21" s="581">
        <v>0</v>
      </c>
      <c r="AK21" s="583">
        <v>231747.24</v>
      </c>
      <c r="AL21" s="584">
        <v>231747.24</v>
      </c>
      <c r="AM21" s="585">
        <v>231747.24</v>
      </c>
      <c r="AN21" s="608">
        <v>0</v>
      </c>
      <c r="AO21" s="583">
        <v>0</v>
      </c>
      <c r="AP21" s="584">
        <v>0</v>
      </c>
      <c r="AQ21" s="585">
        <v>0</v>
      </c>
      <c r="AR21" s="583">
        <v>231747.24</v>
      </c>
      <c r="AS21" s="583">
        <v>231747.24</v>
      </c>
      <c r="AT21" s="585">
        <v>231747.24</v>
      </c>
      <c r="AU21" s="608">
        <v>0</v>
      </c>
    </row>
    <row r="22" spans="1:47" x14ac:dyDescent="0.25">
      <c r="A22" s="148" t="s">
        <v>8297</v>
      </c>
      <c r="B22" s="148" t="s">
        <v>8228</v>
      </c>
      <c r="C22" s="148" t="s">
        <v>8213</v>
      </c>
      <c r="D22" s="148" t="s">
        <v>8213</v>
      </c>
      <c r="E22" s="148" t="s">
        <v>17288</v>
      </c>
      <c r="F22" s="453" t="s">
        <v>19</v>
      </c>
      <c r="G22" s="453" t="s">
        <v>19</v>
      </c>
      <c r="H22" s="579">
        <v>0</v>
      </c>
      <c r="I22" s="580">
        <v>0</v>
      </c>
      <c r="J22" s="579">
        <v>0</v>
      </c>
      <c r="K22" s="580">
        <v>0</v>
      </c>
      <c r="L22" s="579">
        <v>0</v>
      </c>
      <c r="M22" s="580">
        <v>0</v>
      </c>
      <c r="N22" s="579">
        <v>0</v>
      </c>
      <c r="O22" s="580">
        <v>0</v>
      </c>
      <c r="P22" s="579">
        <v>0</v>
      </c>
      <c r="Q22" s="580">
        <v>0</v>
      </c>
      <c r="R22" s="608">
        <v>0</v>
      </c>
      <c r="S22" s="579">
        <v>0</v>
      </c>
      <c r="T22" s="580">
        <v>0</v>
      </c>
      <c r="U22" s="579">
        <v>0</v>
      </c>
      <c r="V22" s="580">
        <v>0</v>
      </c>
      <c r="W22" s="579">
        <v>0</v>
      </c>
      <c r="X22" s="580">
        <v>0</v>
      </c>
      <c r="Y22" s="579">
        <v>0</v>
      </c>
      <c r="Z22" s="580">
        <v>0</v>
      </c>
      <c r="AA22" s="579">
        <v>155624.63</v>
      </c>
      <c r="AB22" s="581">
        <v>134620.87</v>
      </c>
      <c r="AC22" s="608">
        <v>0</v>
      </c>
      <c r="AD22" s="579">
        <v>233812.96</v>
      </c>
      <c r="AE22" s="581">
        <v>233812.96</v>
      </c>
      <c r="AF22" s="608">
        <v>0</v>
      </c>
      <c r="AG22" s="579">
        <v>0</v>
      </c>
      <c r="AH22" s="580">
        <v>0</v>
      </c>
      <c r="AI22" s="579">
        <v>0</v>
      </c>
      <c r="AJ22" s="581">
        <v>0</v>
      </c>
      <c r="AK22" s="583">
        <v>389437.58999999997</v>
      </c>
      <c r="AL22" s="584">
        <v>389437.58999999997</v>
      </c>
      <c r="AM22" s="585">
        <v>368433.82999999996</v>
      </c>
      <c r="AN22" s="608">
        <v>0</v>
      </c>
      <c r="AO22" s="583">
        <v>0</v>
      </c>
      <c r="AP22" s="584">
        <v>0</v>
      </c>
      <c r="AQ22" s="585">
        <v>0</v>
      </c>
      <c r="AR22" s="583">
        <v>389437.58999999997</v>
      </c>
      <c r="AS22" s="583">
        <v>389437.58999999997</v>
      </c>
      <c r="AT22" s="585">
        <v>368433.82999999996</v>
      </c>
      <c r="AU22" s="608">
        <v>0</v>
      </c>
    </row>
    <row r="23" spans="1:47" x14ac:dyDescent="0.25">
      <c r="A23" s="148" t="s">
        <v>8344</v>
      </c>
      <c r="B23" s="148" t="s">
        <v>8217</v>
      </c>
      <c r="C23" s="148" t="s">
        <v>8213</v>
      </c>
      <c r="D23" s="148" t="s">
        <v>8213</v>
      </c>
      <c r="E23" s="148" t="s">
        <v>8561</v>
      </c>
      <c r="F23" s="453" t="s">
        <v>17049</v>
      </c>
      <c r="G23" s="453" t="s">
        <v>16</v>
      </c>
      <c r="H23" s="579">
        <v>0</v>
      </c>
      <c r="I23" s="580">
        <v>0</v>
      </c>
      <c r="J23" s="579">
        <v>0</v>
      </c>
      <c r="K23" s="580">
        <v>0</v>
      </c>
      <c r="L23" s="579">
        <v>0</v>
      </c>
      <c r="M23" s="580">
        <v>0</v>
      </c>
      <c r="N23" s="579">
        <v>0</v>
      </c>
      <c r="O23" s="580">
        <v>0</v>
      </c>
      <c r="P23" s="579">
        <v>0</v>
      </c>
      <c r="Q23" s="580">
        <v>0</v>
      </c>
      <c r="R23" s="608">
        <v>0</v>
      </c>
      <c r="S23" s="579">
        <v>213391.92</v>
      </c>
      <c r="T23" s="580">
        <v>177826.6</v>
      </c>
      <c r="U23" s="579">
        <v>0</v>
      </c>
      <c r="V23" s="580">
        <v>0</v>
      </c>
      <c r="W23" s="579">
        <v>0</v>
      </c>
      <c r="X23" s="580">
        <v>0</v>
      </c>
      <c r="Y23" s="579">
        <v>0</v>
      </c>
      <c r="Z23" s="580">
        <v>0</v>
      </c>
      <c r="AA23" s="579">
        <v>2048696.3</v>
      </c>
      <c r="AB23" s="581">
        <v>2047507.5499999996</v>
      </c>
      <c r="AC23" s="608">
        <v>0</v>
      </c>
      <c r="AD23" s="579">
        <v>690813.69</v>
      </c>
      <c r="AE23" s="581">
        <v>690813.69</v>
      </c>
      <c r="AF23" s="608">
        <v>0</v>
      </c>
      <c r="AG23" s="579">
        <v>0</v>
      </c>
      <c r="AH23" s="580">
        <v>0</v>
      </c>
      <c r="AI23" s="579">
        <v>0</v>
      </c>
      <c r="AJ23" s="581">
        <v>0</v>
      </c>
      <c r="AK23" s="583">
        <v>2952901.91</v>
      </c>
      <c r="AL23" s="584">
        <v>2917336.59</v>
      </c>
      <c r="AM23" s="585">
        <v>2916147.8399999994</v>
      </c>
      <c r="AN23" s="608">
        <v>0</v>
      </c>
      <c r="AO23" s="583">
        <v>0</v>
      </c>
      <c r="AP23" s="584">
        <v>0</v>
      </c>
      <c r="AQ23" s="585">
        <v>0</v>
      </c>
      <c r="AR23" s="583">
        <v>2952901.91</v>
      </c>
      <c r="AS23" s="583">
        <v>2917336.59</v>
      </c>
      <c r="AT23" s="585">
        <v>2916147.8399999994</v>
      </c>
      <c r="AU23" s="608">
        <v>0</v>
      </c>
    </row>
    <row r="24" spans="1:47" x14ac:dyDescent="0.25">
      <c r="A24" s="148" t="s">
        <v>8344</v>
      </c>
      <c r="B24" s="148" t="s">
        <v>8381</v>
      </c>
      <c r="C24" s="148" t="s">
        <v>8213</v>
      </c>
      <c r="D24" s="148" t="s">
        <v>8213</v>
      </c>
      <c r="E24" s="148" t="s">
        <v>17313</v>
      </c>
      <c r="F24" s="453" t="s">
        <v>17049</v>
      </c>
      <c r="G24" s="453" t="s">
        <v>16</v>
      </c>
      <c r="H24" s="579">
        <v>0</v>
      </c>
      <c r="I24" s="580">
        <v>0</v>
      </c>
      <c r="J24" s="579">
        <v>0</v>
      </c>
      <c r="K24" s="580">
        <v>0</v>
      </c>
      <c r="L24" s="579">
        <v>0</v>
      </c>
      <c r="M24" s="580">
        <v>0</v>
      </c>
      <c r="N24" s="579">
        <v>0</v>
      </c>
      <c r="O24" s="580">
        <v>0</v>
      </c>
      <c r="P24" s="579">
        <v>0</v>
      </c>
      <c r="Q24" s="580">
        <v>0</v>
      </c>
      <c r="R24" s="608">
        <v>0</v>
      </c>
      <c r="S24" s="579">
        <v>0</v>
      </c>
      <c r="T24" s="580">
        <v>0</v>
      </c>
      <c r="U24" s="579">
        <v>0</v>
      </c>
      <c r="V24" s="580">
        <v>0</v>
      </c>
      <c r="W24" s="579">
        <v>0</v>
      </c>
      <c r="X24" s="580">
        <v>0</v>
      </c>
      <c r="Y24" s="579">
        <v>0</v>
      </c>
      <c r="Z24" s="580">
        <v>0</v>
      </c>
      <c r="AA24" s="579">
        <v>0</v>
      </c>
      <c r="AB24" s="581">
        <v>0</v>
      </c>
      <c r="AC24" s="608">
        <v>0</v>
      </c>
      <c r="AD24" s="579">
        <v>181537.09</v>
      </c>
      <c r="AE24" s="581">
        <v>181537.09</v>
      </c>
      <c r="AF24" s="608">
        <v>0</v>
      </c>
      <c r="AG24" s="579">
        <v>0</v>
      </c>
      <c r="AH24" s="580">
        <v>0</v>
      </c>
      <c r="AI24" s="579">
        <v>0</v>
      </c>
      <c r="AJ24" s="581">
        <v>0</v>
      </c>
      <c r="AK24" s="583">
        <v>181537.09</v>
      </c>
      <c r="AL24" s="584">
        <v>181537.09</v>
      </c>
      <c r="AM24" s="585">
        <v>181537.09</v>
      </c>
      <c r="AN24" s="608">
        <v>0</v>
      </c>
      <c r="AO24" s="583">
        <v>0</v>
      </c>
      <c r="AP24" s="584">
        <v>0</v>
      </c>
      <c r="AQ24" s="585">
        <v>0</v>
      </c>
      <c r="AR24" s="583">
        <v>181537.09</v>
      </c>
      <c r="AS24" s="583">
        <v>181537.09</v>
      </c>
      <c r="AT24" s="585">
        <v>181537.09</v>
      </c>
      <c r="AU24" s="608">
        <v>0</v>
      </c>
    </row>
    <row r="25" spans="1:47" x14ac:dyDescent="0.25">
      <c r="A25" s="148" t="s">
        <v>8344</v>
      </c>
      <c r="B25" s="148" t="s">
        <v>8261</v>
      </c>
      <c r="C25" s="148" t="s">
        <v>8213</v>
      </c>
      <c r="D25" s="148" t="s">
        <v>8213</v>
      </c>
      <c r="E25" s="148" t="s">
        <v>17314</v>
      </c>
      <c r="F25" s="453" t="s">
        <v>17049</v>
      </c>
      <c r="G25" s="453" t="s">
        <v>16</v>
      </c>
      <c r="H25" s="579">
        <v>0</v>
      </c>
      <c r="I25" s="580">
        <v>0</v>
      </c>
      <c r="J25" s="579">
        <v>0</v>
      </c>
      <c r="K25" s="580">
        <v>0</v>
      </c>
      <c r="L25" s="579">
        <v>0</v>
      </c>
      <c r="M25" s="580">
        <v>0</v>
      </c>
      <c r="N25" s="579">
        <v>0</v>
      </c>
      <c r="O25" s="580">
        <v>0</v>
      </c>
      <c r="P25" s="579">
        <v>0</v>
      </c>
      <c r="Q25" s="580">
        <v>0</v>
      </c>
      <c r="R25" s="608">
        <v>0</v>
      </c>
      <c r="S25" s="579">
        <v>0</v>
      </c>
      <c r="T25" s="580">
        <v>0</v>
      </c>
      <c r="U25" s="579">
        <v>0</v>
      </c>
      <c r="V25" s="580">
        <v>0</v>
      </c>
      <c r="W25" s="579">
        <v>0</v>
      </c>
      <c r="X25" s="580">
        <v>0</v>
      </c>
      <c r="Y25" s="579">
        <v>0</v>
      </c>
      <c r="Z25" s="580">
        <v>0</v>
      </c>
      <c r="AA25" s="579">
        <v>0</v>
      </c>
      <c r="AB25" s="581">
        <v>0</v>
      </c>
      <c r="AC25" s="608">
        <v>0</v>
      </c>
      <c r="AD25" s="579">
        <v>672944.99</v>
      </c>
      <c r="AE25" s="581">
        <v>672944.99</v>
      </c>
      <c r="AF25" s="608">
        <v>0</v>
      </c>
      <c r="AG25" s="579">
        <v>0</v>
      </c>
      <c r="AH25" s="580">
        <v>0</v>
      </c>
      <c r="AI25" s="579">
        <v>0</v>
      </c>
      <c r="AJ25" s="581">
        <v>0</v>
      </c>
      <c r="AK25" s="583">
        <v>672944.99</v>
      </c>
      <c r="AL25" s="584">
        <v>672944.99</v>
      </c>
      <c r="AM25" s="585">
        <v>672944.99</v>
      </c>
      <c r="AN25" s="608">
        <v>0</v>
      </c>
      <c r="AO25" s="583">
        <v>0</v>
      </c>
      <c r="AP25" s="584">
        <v>0</v>
      </c>
      <c r="AQ25" s="585">
        <v>0</v>
      </c>
      <c r="AR25" s="583">
        <v>672944.99</v>
      </c>
      <c r="AS25" s="583">
        <v>672944.99</v>
      </c>
      <c r="AT25" s="585">
        <v>672944.99</v>
      </c>
      <c r="AU25" s="608">
        <v>0</v>
      </c>
    </row>
    <row r="26" spans="1:47" x14ac:dyDescent="0.25">
      <c r="A26" s="148" t="s">
        <v>8344</v>
      </c>
      <c r="B26" s="148" t="s">
        <v>8262</v>
      </c>
      <c r="C26" s="148" t="s">
        <v>8213</v>
      </c>
      <c r="D26" s="148" t="s">
        <v>8213</v>
      </c>
      <c r="E26" s="148" t="s">
        <v>17315</v>
      </c>
      <c r="F26" s="453" t="s">
        <v>17049</v>
      </c>
      <c r="G26" s="453" t="s">
        <v>16</v>
      </c>
      <c r="H26" s="579">
        <v>0</v>
      </c>
      <c r="I26" s="580">
        <v>0</v>
      </c>
      <c r="J26" s="579">
        <v>0</v>
      </c>
      <c r="K26" s="580">
        <v>0</v>
      </c>
      <c r="L26" s="579">
        <v>0</v>
      </c>
      <c r="M26" s="580">
        <v>0</v>
      </c>
      <c r="N26" s="579">
        <v>0</v>
      </c>
      <c r="O26" s="580">
        <v>0</v>
      </c>
      <c r="P26" s="579">
        <v>0</v>
      </c>
      <c r="Q26" s="580">
        <v>0</v>
      </c>
      <c r="R26" s="608">
        <v>0</v>
      </c>
      <c r="S26" s="579">
        <v>0</v>
      </c>
      <c r="T26" s="580">
        <v>0</v>
      </c>
      <c r="U26" s="579">
        <v>0</v>
      </c>
      <c r="V26" s="580">
        <v>0</v>
      </c>
      <c r="W26" s="579">
        <v>0</v>
      </c>
      <c r="X26" s="580">
        <v>0</v>
      </c>
      <c r="Y26" s="579">
        <v>0</v>
      </c>
      <c r="Z26" s="580">
        <v>0</v>
      </c>
      <c r="AA26" s="579">
        <v>0</v>
      </c>
      <c r="AB26" s="581">
        <v>0</v>
      </c>
      <c r="AC26" s="608">
        <v>0</v>
      </c>
      <c r="AD26" s="579">
        <v>69395.27</v>
      </c>
      <c r="AE26" s="581">
        <v>69395.27</v>
      </c>
      <c r="AF26" s="608">
        <v>0</v>
      </c>
      <c r="AG26" s="579">
        <v>0</v>
      </c>
      <c r="AH26" s="580">
        <v>0</v>
      </c>
      <c r="AI26" s="579">
        <v>0</v>
      </c>
      <c r="AJ26" s="581">
        <v>0</v>
      </c>
      <c r="AK26" s="583">
        <v>69395.27</v>
      </c>
      <c r="AL26" s="584">
        <v>69395.27</v>
      </c>
      <c r="AM26" s="585">
        <v>69395.27</v>
      </c>
      <c r="AN26" s="608">
        <v>0</v>
      </c>
      <c r="AO26" s="583">
        <v>0</v>
      </c>
      <c r="AP26" s="584">
        <v>0</v>
      </c>
      <c r="AQ26" s="585">
        <v>0</v>
      </c>
      <c r="AR26" s="583">
        <v>69395.27</v>
      </c>
      <c r="AS26" s="583">
        <v>69395.27</v>
      </c>
      <c r="AT26" s="585">
        <v>69395.27</v>
      </c>
      <c r="AU26" s="608">
        <v>0</v>
      </c>
    </row>
    <row r="27" spans="1:47" x14ac:dyDescent="0.25">
      <c r="A27" s="148" t="s">
        <v>8344</v>
      </c>
      <c r="B27" s="148" t="s">
        <v>8345</v>
      </c>
      <c r="C27" s="148" t="s">
        <v>8213</v>
      </c>
      <c r="D27" s="148" t="s">
        <v>8213</v>
      </c>
      <c r="E27" s="148" t="s">
        <v>154</v>
      </c>
      <c r="F27" s="453" t="s">
        <v>17049</v>
      </c>
      <c r="G27" s="453" t="s">
        <v>16</v>
      </c>
      <c r="H27" s="579">
        <v>0</v>
      </c>
      <c r="I27" s="580">
        <v>0</v>
      </c>
      <c r="J27" s="579">
        <v>0</v>
      </c>
      <c r="K27" s="580">
        <v>0</v>
      </c>
      <c r="L27" s="579">
        <v>0</v>
      </c>
      <c r="M27" s="580">
        <v>0</v>
      </c>
      <c r="N27" s="579">
        <v>0</v>
      </c>
      <c r="O27" s="580">
        <v>0</v>
      </c>
      <c r="P27" s="579">
        <v>0</v>
      </c>
      <c r="Q27" s="580">
        <v>0</v>
      </c>
      <c r="R27" s="608">
        <v>0</v>
      </c>
      <c r="S27" s="579">
        <v>224897.06</v>
      </c>
      <c r="T27" s="580">
        <v>0</v>
      </c>
      <c r="U27" s="579">
        <v>0</v>
      </c>
      <c r="V27" s="580">
        <v>0</v>
      </c>
      <c r="W27" s="579">
        <v>0</v>
      </c>
      <c r="X27" s="580">
        <v>0</v>
      </c>
      <c r="Y27" s="579">
        <v>0</v>
      </c>
      <c r="Z27" s="580">
        <v>0</v>
      </c>
      <c r="AA27" s="579">
        <v>0</v>
      </c>
      <c r="AB27" s="581">
        <v>0</v>
      </c>
      <c r="AC27" s="608">
        <v>0</v>
      </c>
      <c r="AD27" s="579">
        <v>0</v>
      </c>
      <c r="AE27" s="581">
        <v>0</v>
      </c>
      <c r="AF27" s="608">
        <v>0</v>
      </c>
      <c r="AG27" s="579">
        <v>0</v>
      </c>
      <c r="AH27" s="580">
        <v>0</v>
      </c>
      <c r="AI27" s="579">
        <v>0</v>
      </c>
      <c r="AJ27" s="581">
        <v>0</v>
      </c>
      <c r="AK27" s="583">
        <v>224897.06</v>
      </c>
      <c r="AL27" s="584">
        <v>0</v>
      </c>
      <c r="AM27" s="585">
        <v>0</v>
      </c>
      <c r="AN27" s="608">
        <v>0</v>
      </c>
      <c r="AO27" s="583">
        <v>0</v>
      </c>
      <c r="AP27" s="584">
        <v>0</v>
      </c>
      <c r="AQ27" s="585">
        <v>0</v>
      </c>
      <c r="AR27" s="583">
        <v>224897.06</v>
      </c>
      <c r="AS27" s="583">
        <v>0</v>
      </c>
      <c r="AT27" s="585">
        <v>0</v>
      </c>
      <c r="AU27" s="608">
        <v>0</v>
      </c>
    </row>
    <row r="28" spans="1:47" x14ac:dyDescent="0.25">
      <c r="A28" s="148" t="s">
        <v>8344</v>
      </c>
      <c r="B28" s="148" t="s">
        <v>8314</v>
      </c>
      <c r="C28" s="148" t="s">
        <v>8213</v>
      </c>
      <c r="D28" s="148" t="s">
        <v>8213</v>
      </c>
      <c r="E28" s="148" t="s">
        <v>17316</v>
      </c>
      <c r="F28" s="453" t="s">
        <v>17049</v>
      </c>
      <c r="G28" s="453" t="s">
        <v>16</v>
      </c>
      <c r="H28" s="579">
        <v>0</v>
      </c>
      <c r="I28" s="580">
        <v>0</v>
      </c>
      <c r="J28" s="579">
        <v>0</v>
      </c>
      <c r="K28" s="580">
        <v>0</v>
      </c>
      <c r="L28" s="579">
        <v>0</v>
      </c>
      <c r="M28" s="580">
        <v>0</v>
      </c>
      <c r="N28" s="579">
        <v>0</v>
      </c>
      <c r="O28" s="580">
        <v>0</v>
      </c>
      <c r="P28" s="579">
        <v>0</v>
      </c>
      <c r="Q28" s="580">
        <v>0</v>
      </c>
      <c r="R28" s="608">
        <v>0</v>
      </c>
      <c r="S28" s="579">
        <v>0</v>
      </c>
      <c r="T28" s="580">
        <v>0</v>
      </c>
      <c r="U28" s="579">
        <v>0</v>
      </c>
      <c r="V28" s="580">
        <v>0</v>
      </c>
      <c r="W28" s="579">
        <v>0</v>
      </c>
      <c r="X28" s="580">
        <v>0</v>
      </c>
      <c r="Y28" s="579">
        <v>0</v>
      </c>
      <c r="Z28" s="580">
        <v>0</v>
      </c>
      <c r="AA28" s="579">
        <v>0</v>
      </c>
      <c r="AB28" s="581">
        <v>0</v>
      </c>
      <c r="AC28" s="608">
        <v>0</v>
      </c>
      <c r="AD28" s="579">
        <v>834495.82</v>
      </c>
      <c r="AE28" s="581">
        <v>834495.82</v>
      </c>
      <c r="AF28" s="608">
        <v>0</v>
      </c>
      <c r="AG28" s="579">
        <v>0</v>
      </c>
      <c r="AH28" s="580">
        <v>0</v>
      </c>
      <c r="AI28" s="579">
        <v>0</v>
      </c>
      <c r="AJ28" s="581">
        <v>0</v>
      </c>
      <c r="AK28" s="583">
        <v>834495.82</v>
      </c>
      <c r="AL28" s="584">
        <v>834495.82</v>
      </c>
      <c r="AM28" s="585">
        <v>834495.82</v>
      </c>
      <c r="AN28" s="608">
        <v>0</v>
      </c>
      <c r="AO28" s="583">
        <v>0</v>
      </c>
      <c r="AP28" s="584">
        <v>0</v>
      </c>
      <c r="AQ28" s="585">
        <v>0</v>
      </c>
      <c r="AR28" s="583">
        <v>834495.82</v>
      </c>
      <c r="AS28" s="583">
        <v>834495.82</v>
      </c>
      <c r="AT28" s="585">
        <v>834495.82</v>
      </c>
      <c r="AU28" s="608">
        <v>0</v>
      </c>
    </row>
    <row r="29" spans="1:47" x14ac:dyDescent="0.25">
      <c r="A29" s="148" t="s">
        <v>8344</v>
      </c>
      <c r="B29" s="148" t="s">
        <v>8869</v>
      </c>
      <c r="C29" s="148" t="s">
        <v>8213</v>
      </c>
      <c r="D29" s="148" t="s">
        <v>8213</v>
      </c>
      <c r="E29" s="148" t="s">
        <v>17317</v>
      </c>
      <c r="F29" s="453" t="s">
        <v>17049</v>
      </c>
      <c r="G29" s="453" t="s">
        <v>16</v>
      </c>
      <c r="H29" s="579">
        <v>0</v>
      </c>
      <c r="I29" s="580">
        <v>0</v>
      </c>
      <c r="J29" s="579">
        <v>0</v>
      </c>
      <c r="K29" s="580">
        <v>0</v>
      </c>
      <c r="L29" s="579">
        <v>0</v>
      </c>
      <c r="M29" s="580">
        <v>0</v>
      </c>
      <c r="N29" s="579">
        <v>0</v>
      </c>
      <c r="O29" s="580">
        <v>0</v>
      </c>
      <c r="P29" s="579">
        <v>0</v>
      </c>
      <c r="Q29" s="580">
        <v>0</v>
      </c>
      <c r="R29" s="608">
        <v>0</v>
      </c>
      <c r="S29" s="579">
        <v>0</v>
      </c>
      <c r="T29" s="580">
        <v>0</v>
      </c>
      <c r="U29" s="579">
        <v>0</v>
      </c>
      <c r="V29" s="580">
        <v>0</v>
      </c>
      <c r="W29" s="579">
        <v>0</v>
      </c>
      <c r="X29" s="580">
        <v>0</v>
      </c>
      <c r="Y29" s="579">
        <v>0</v>
      </c>
      <c r="Z29" s="580">
        <v>0</v>
      </c>
      <c r="AA29" s="579">
        <v>0</v>
      </c>
      <c r="AB29" s="581">
        <v>0</v>
      </c>
      <c r="AC29" s="608">
        <v>0</v>
      </c>
      <c r="AD29" s="579">
        <v>397005.52</v>
      </c>
      <c r="AE29" s="581">
        <v>397005.52</v>
      </c>
      <c r="AF29" s="608">
        <v>0</v>
      </c>
      <c r="AG29" s="579">
        <v>0</v>
      </c>
      <c r="AH29" s="580">
        <v>0</v>
      </c>
      <c r="AI29" s="579">
        <v>0</v>
      </c>
      <c r="AJ29" s="581">
        <v>0</v>
      </c>
      <c r="AK29" s="583">
        <v>397005.52</v>
      </c>
      <c r="AL29" s="584">
        <v>397005.52</v>
      </c>
      <c r="AM29" s="585">
        <v>397005.52</v>
      </c>
      <c r="AN29" s="608">
        <v>0</v>
      </c>
      <c r="AO29" s="583">
        <v>0</v>
      </c>
      <c r="AP29" s="584">
        <v>0</v>
      </c>
      <c r="AQ29" s="585">
        <v>0</v>
      </c>
      <c r="AR29" s="583">
        <v>397005.52</v>
      </c>
      <c r="AS29" s="583">
        <v>397005.52</v>
      </c>
      <c r="AT29" s="585">
        <v>397005.52</v>
      </c>
      <c r="AU29" s="608">
        <v>0</v>
      </c>
    </row>
    <row r="30" spans="1:47" x14ac:dyDescent="0.25">
      <c r="A30" s="148" t="s">
        <v>8344</v>
      </c>
      <c r="B30" s="148" t="s">
        <v>9458</v>
      </c>
      <c r="C30" s="148" t="s">
        <v>8213</v>
      </c>
      <c r="D30" s="148" t="s">
        <v>8213</v>
      </c>
      <c r="E30" s="148" t="s">
        <v>17318</v>
      </c>
      <c r="F30" s="453" t="s">
        <v>17049</v>
      </c>
      <c r="G30" s="453" t="s">
        <v>16</v>
      </c>
      <c r="H30" s="579">
        <v>0</v>
      </c>
      <c r="I30" s="580">
        <v>0</v>
      </c>
      <c r="J30" s="579">
        <v>0</v>
      </c>
      <c r="K30" s="580">
        <v>0</v>
      </c>
      <c r="L30" s="579">
        <v>0</v>
      </c>
      <c r="M30" s="580">
        <v>0</v>
      </c>
      <c r="N30" s="579">
        <v>0</v>
      </c>
      <c r="O30" s="580">
        <v>0</v>
      </c>
      <c r="P30" s="579">
        <v>0</v>
      </c>
      <c r="Q30" s="580">
        <v>0</v>
      </c>
      <c r="R30" s="608">
        <v>0</v>
      </c>
      <c r="S30" s="579">
        <v>0</v>
      </c>
      <c r="T30" s="580">
        <v>0</v>
      </c>
      <c r="U30" s="579">
        <v>0</v>
      </c>
      <c r="V30" s="580">
        <v>0</v>
      </c>
      <c r="W30" s="579">
        <v>0</v>
      </c>
      <c r="X30" s="580">
        <v>0</v>
      </c>
      <c r="Y30" s="579">
        <v>0</v>
      </c>
      <c r="Z30" s="580">
        <v>0</v>
      </c>
      <c r="AA30" s="579">
        <v>0</v>
      </c>
      <c r="AB30" s="581">
        <v>0</v>
      </c>
      <c r="AC30" s="608">
        <v>0</v>
      </c>
      <c r="AD30" s="579">
        <v>197312.62</v>
      </c>
      <c r="AE30" s="581">
        <v>197312.62</v>
      </c>
      <c r="AF30" s="608">
        <v>0</v>
      </c>
      <c r="AG30" s="579">
        <v>0</v>
      </c>
      <c r="AH30" s="580">
        <v>0</v>
      </c>
      <c r="AI30" s="579">
        <v>0</v>
      </c>
      <c r="AJ30" s="581">
        <v>0</v>
      </c>
      <c r="AK30" s="583">
        <v>197312.62</v>
      </c>
      <c r="AL30" s="584">
        <v>197312.62</v>
      </c>
      <c r="AM30" s="585">
        <v>197312.62</v>
      </c>
      <c r="AN30" s="608">
        <v>0</v>
      </c>
      <c r="AO30" s="583">
        <v>0</v>
      </c>
      <c r="AP30" s="584">
        <v>0</v>
      </c>
      <c r="AQ30" s="585">
        <v>0</v>
      </c>
      <c r="AR30" s="583">
        <v>197312.62</v>
      </c>
      <c r="AS30" s="583">
        <v>197312.62</v>
      </c>
      <c r="AT30" s="585">
        <v>197312.62</v>
      </c>
      <c r="AU30" s="608">
        <v>0</v>
      </c>
    </row>
    <row r="31" spans="1:47" x14ac:dyDescent="0.25">
      <c r="A31" s="148" t="s">
        <v>8334</v>
      </c>
      <c r="B31" s="148" t="s">
        <v>8384</v>
      </c>
      <c r="C31" s="148" t="s">
        <v>8213</v>
      </c>
      <c r="D31" s="148" t="s">
        <v>8213</v>
      </c>
      <c r="E31" s="148" t="s">
        <v>17319</v>
      </c>
      <c r="F31" s="453" t="s">
        <v>17047</v>
      </c>
      <c r="G31" s="453" t="s">
        <v>14</v>
      </c>
      <c r="H31" s="579">
        <v>0</v>
      </c>
      <c r="I31" s="580">
        <v>0</v>
      </c>
      <c r="J31" s="579">
        <v>0</v>
      </c>
      <c r="K31" s="580">
        <v>0</v>
      </c>
      <c r="L31" s="579">
        <v>0</v>
      </c>
      <c r="M31" s="580">
        <v>0</v>
      </c>
      <c r="N31" s="579">
        <v>0</v>
      </c>
      <c r="O31" s="580">
        <v>0</v>
      </c>
      <c r="P31" s="579">
        <v>0</v>
      </c>
      <c r="Q31" s="580">
        <v>0</v>
      </c>
      <c r="R31" s="608">
        <v>0</v>
      </c>
      <c r="S31" s="579">
        <v>0</v>
      </c>
      <c r="T31" s="580">
        <v>0</v>
      </c>
      <c r="U31" s="579">
        <v>0</v>
      </c>
      <c r="V31" s="580">
        <v>0</v>
      </c>
      <c r="W31" s="579">
        <v>0</v>
      </c>
      <c r="X31" s="580">
        <v>0</v>
      </c>
      <c r="Y31" s="579">
        <v>0</v>
      </c>
      <c r="Z31" s="580">
        <v>0</v>
      </c>
      <c r="AA31" s="579">
        <v>0</v>
      </c>
      <c r="AB31" s="581">
        <v>0</v>
      </c>
      <c r="AC31" s="608">
        <v>0</v>
      </c>
      <c r="AD31" s="579">
        <v>8211410.9100000001</v>
      </c>
      <c r="AE31" s="581">
        <v>8211410.9100000001</v>
      </c>
      <c r="AF31" s="608">
        <v>0</v>
      </c>
      <c r="AG31" s="579">
        <v>0</v>
      </c>
      <c r="AH31" s="580">
        <v>0</v>
      </c>
      <c r="AI31" s="579">
        <v>0</v>
      </c>
      <c r="AJ31" s="581">
        <v>0</v>
      </c>
      <c r="AK31" s="583">
        <v>8211410.9100000001</v>
      </c>
      <c r="AL31" s="584">
        <v>8211410.9100000001</v>
      </c>
      <c r="AM31" s="585">
        <v>8211410.9100000001</v>
      </c>
      <c r="AN31" s="608">
        <v>0</v>
      </c>
      <c r="AO31" s="583">
        <v>0</v>
      </c>
      <c r="AP31" s="584">
        <v>0</v>
      </c>
      <c r="AQ31" s="585">
        <v>0</v>
      </c>
      <c r="AR31" s="583">
        <v>8211410.9100000001</v>
      </c>
      <c r="AS31" s="583">
        <v>8211410.9100000001</v>
      </c>
      <c r="AT31" s="585">
        <v>8211410.9100000001</v>
      </c>
      <c r="AU31" s="608">
        <v>0</v>
      </c>
    </row>
    <row r="32" spans="1:47" x14ac:dyDescent="0.25">
      <c r="A32" s="148" t="s">
        <v>8334</v>
      </c>
      <c r="B32" s="148" t="s">
        <v>8223</v>
      </c>
      <c r="C32" s="148" t="s">
        <v>8213</v>
      </c>
      <c r="D32" s="148" t="s">
        <v>8213</v>
      </c>
      <c r="E32" s="148" t="s">
        <v>17291</v>
      </c>
      <c r="F32" s="453" t="s">
        <v>17047</v>
      </c>
      <c r="G32" s="453" t="s">
        <v>14</v>
      </c>
      <c r="H32" s="579">
        <v>0</v>
      </c>
      <c r="I32" s="580">
        <v>0</v>
      </c>
      <c r="J32" s="579">
        <v>0</v>
      </c>
      <c r="K32" s="580">
        <v>0</v>
      </c>
      <c r="L32" s="579">
        <v>0</v>
      </c>
      <c r="M32" s="580">
        <v>0</v>
      </c>
      <c r="N32" s="579">
        <v>0</v>
      </c>
      <c r="O32" s="580">
        <v>0</v>
      </c>
      <c r="P32" s="579">
        <v>0</v>
      </c>
      <c r="Q32" s="580">
        <v>0</v>
      </c>
      <c r="R32" s="608">
        <v>0</v>
      </c>
      <c r="S32" s="579">
        <v>0</v>
      </c>
      <c r="T32" s="580">
        <v>0</v>
      </c>
      <c r="U32" s="579">
        <v>859233.73</v>
      </c>
      <c r="V32" s="580">
        <v>859233.73</v>
      </c>
      <c r="W32" s="579">
        <v>0</v>
      </c>
      <c r="X32" s="580">
        <v>0</v>
      </c>
      <c r="Y32" s="579">
        <v>0</v>
      </c>
      <c r="Z32" s="580">
        <v>0</v>
      </c>
      <c r="AA32" s="579">
        <v>0</v>
      </c>
      <c r="AB32" s="581">
        <v>0</v>
      </c>
      <c r="AC32" s="608">
        <v>0</v>
      </c>
      <c r="AD32" s="579">
        <v>0</v>
      </c>
      <c r="AE32" s="581">
        <v>0</v>
      </c>
      <c r="AF32" s="608">
        <v>0</v>
      </c>
      <c r="AG32" s="579">
        <v>0</v>
      </c>
      <c r="AH32" s="580">
        <v>0</v>
      </c>
      <c r="AI32" s="579">
        <v>0</v>
      </c>
      <c r="AJ32" s="581">
        <v>0</v>
      </c>
      <c r="AK32" s="583">
        <v>859233.73</v>
      </c>
      <c r="AL32" s="584">
        <v>859233.73</v>
      </c>
      <c r="AM32" s="585">
        <v>859233.73</v>
      </c>
      <c r="AN32" s="608">
        <v>0</v>
      </c>
      <c r="AO32" s="583">
        <v>0</v>
      </c>
      <c r="AP32" s="584">
        <v>0</v>
      </c>
      <c r="AQ32" s="585">
        <v>0</v>
      </c>
      <c r="AR32" s="583">
        <v>859233.73</v>
      </c>
      <c r="AS32" s="583">
        <v>859233.73</v>
      </c>
      <c r="AT32" s="585">
        <v>859233.73</v>
      </c>
      <c r="AU32" s="608">
        <v>0</v>
      </c>
    </row>
    <row r="33" spans="1:47" x14ac:dyDescent="0.25">
      <c r="A33" s="148" t="s">
        <v>8334</v>
      </c>
      <c r="B33" s="148" t="s">
        <v>8461</v>
      </c>
      <c r="C33" s="148" t="s">
        <v>8213</v>
      </c>
      <c r="D33" s="148" t="s">
        <v>8213</v>
      </c>
      <c r="E33" s="148" t="s">
        <v>17320</v>
      </c>
      <c r="F33" s="453" t="s">
        <v>17047</v>
      </c>
      <c r="G33" s="453" t="s">
        <v>14</v>
      </c>
      <c r="H33" s="579">
        <v>0</v>
      </c>
      <c r="I33" s="580">
        <v>0</v>
      </c>
      <c r="J33" s="579">
        <v>0</v>
      </c>
      <c r="K33" s="580">
        <v>0</v>
      </c>
      <c r="L33" s="579">
        <v>0</v>
      </c>
      <c r="M33" s="580">
        <v>0</v>
      </c>
      <c r="N33" s="579">
        <v>0</v>
      </c>
      <c r="O33" s="580">
        <v>0</v>
      </c>
      <c r="P33" s="579">
        <v>0</v>
      </c>
      <c r="Q33" s="580">
        <v>0</v>
      </c>
      <c r="R33" s="608">
        <v>0</v>
      </c>
      <c r="S33" s="579">
        <v>0</v>
      </c>
      <c r="T33" s="580">
        <v>0</v>
      </c>
      <c r="U33" s="579">
        <v>0</v>
      </c>
      <c r="V33" s="580">
        <v>0</v>
      </c>
      <c r="W33" s="579">
        <v>0</v>
      </c>
      <c r="X33" s="580">
        <v>0</v>
      </c>
      <c r="Y33" s="579">
        <v>0</v>
      </c>
      <c r="Z33" s="580">
        <v>0</v>
      </c>
      <c r="AA33" s="579">
        <v>0</v>
      </c>
      <c r="AB33" s="581">
        <v>0</v>
      </c>
      <c r="AC33" s="608">
        <v>0</v>
      </c>
      <c r="AD33" s="579">
        <v>1034036.31</v>
      </c>
      <c r="AE33" s="581">
        <v>1034036.31</v>
      </c>
      <c r="AF33" s="608">
        <v>0</v>
      </c>
      <c r="AG33" s="579">
        <v>0</v>
      </c>
      <c r="AH33" s="580">
        <v>0</v>
      </c>
      <c r="AI33" s="579">
        <v>0</v>
      </c>
      <c r="AJ33" s="581">
        <v>0</v>
      </c>
      <c r="AK33" s="583">
        <v>1034036.31</v>
      </c>
      <c r="AL33" s="584">
        <v>1034036.31</v>
      </c>
      <c r="AM33" s="585">
        <v>1034036.31</v>
      </c>
      <c r="AN33" s="608">
        <v>0</v>
      </c>
      <c r="AO33" s="583">
        <v>0</v>
      </c>
      <c r="AP33" s="584">
        <v>0</v>
      </c>
      <c r="AQ33" s="585">
        <v>0</v>
      </c>
      <c r="AR33" s="583">
        <v>1034036.31</v>
      </c>
      <c r="AS33" s="583">
        <v>1034036.31</v>
      </c>
      <c r="AT33" s="585">
        <v>1034036.31</v>
      </c>
      <c r="AU33" s="608">
        <v>0</v>
      </c>
    </row>
    <row r="34" spans="1:47" x14ac:dyDescent="0.25">
      <c r="A34" s="148" t="s">
        <v>8334</v>
      </c>
      <c r="B34" s="148" t="s">
        <v>8365</v>
      </c>
      <c r="C34" s="148" t="s">
        <v>8213</v>
      </c>
      <c r="D34" s="148" t="s">
        <v>8213</v>
      </c>
      <c r="E34" s="148" t="s">
        <v>17267</v>
      </c>
      <c r="F34" s="453" t="s">
        <v>17047</v>
      </c>
      <c r="G34" s="453" t="s">
        <v>14</v>
      </c>
      <c r="H34" s="579">
        <v>0</v>
      </c>
      <c r="I34" s="580">
        <v>0</v>
      </c>
      <c r="J34" s="579">
        <v>0</v>
      </c>
      <c r="K34" s="580">
        <v>0</v>
      </c>
      <c r="L34" s="579">
        <v>0</v>
      </c>
      <c r="M34" s="580">
        <v>0</v>
      </c>
      <c r="N34" s="579">
        <v>0</v>
      </c>
      <c r="O34" s="580">
        <v>0</v>
      </c>
      <c r="P34" s="579">
        <v>0</v>
      </c>
      <c r="Q34" s="580">
        <v>0</v>
      </c>
      <c r="R34" s="608">
        <v>0</v>
      </c>
      <c r="S34" s="579">
        <v>0</v>
      </c>
      <c r="T34" s="580">
        <v>0</v>
      </c>
      <c r="U34" s="579">
        <v>0</v>
      </c>
      <c r="V34" s="580">
        <v>0</v>
      </c>
      <c r="W34" s="579">
        <v>0</v>
      </c>
      <c r="X34" s="580">
        <v>0</v>
      </c>
      <c r="Y34" s="579">
        <v>0</v>
      </c>
      <c r="Z34" s="580">
        <v>0</v>
      </c>
      <c r="AA34" s="579">
        <v>0</v>
      </c>
      <c r="AB34" s="581">
        <v>0</v>
      </c>
      <c r="AC34" s="608">
        <v>0</v>
      </c>
      <c r="AD34" s="579">
        <v>0</v>
      </c>
      <c r="AE34" s="581">
        <v>0</v>
      </c>
      <c r="AF34" s="608">
        <v>0</v>
      </c>
      <c r="AG34" s="579">
        <v>0</v>
      </c>
      <c r="AH34" s="580">
        <v>0</v>
      </c>
      <c r="AI34" s="579">
        <v>786540.63</v>
      </c>
      <c r="AJ34" s="581">
        <v>786540.63</v>
      </c>
      <c r="AK34" s="583">
        <v>0</v>
      </c>
      <c r="AL34" s="584">
        <v>0</v>
      </c>
      <c r="AM34" s="585">
        <v>0</v>
      </c>
      <c r="AN34" s="608">
        <v>0</v>
      </c>
      <c r="AO34" s="583">
        <v>786540.63</v>
      </c>
      <c r="AP34" s="584">
        <v>786540.63</v>
      </c>
      <c r="AQ34" s="585">
        <v>786540.63</v>
      </c>
      <c r="AR34" s="583">
        <v>786540.63</v>
      </c>
      <c r="AS34" s="583">
        <v>786540.63</v>
      </c>
      <c r="AT34" s="585">
        <v>786540.63</v>
      </c>
      <c r="AU34" s="608">
        <v>0</v>
      </c>
    </row>
    <row r="35" spans="1:47" x14ac:dyDescent="0.25">
      <c r="A35" s="148" t="s">
        <v>8334</v>
      </c>
      <c r="B35" s="148" t="s">
        <v>8409</v>
      </c>
      <c r="C35" s="148" t="s">
        <v>8213</v>
      </c>
      <c r="D35" s="148" t="s">
        <v>8213</v>
      </c>
      <c r="E35" s="148" t="s">
        <v>17268</v>
      </c>
      <c r="F35" s="453" t="s">
        <v>17047</v>
      </c>
      <c r="G35" s="453" t="s">
        <v>14</v>
      </c>
      <c r="H35" s="579">
        <v>0</v>
      </c>
      <c r="I35" s="580">
        <v>0</v>
      </c>
      <c r="J35" s="579">
        <v>0</v>
      </c>
      <c r="K35" s="580">
        <v>0</v>
      </c>
      <c r="L35" s="579">
        <v>0</v>
      </c>
      <c r="M35" s="580">
        <v>0</v>
      </c>
      <c r="N35" s="579">
        <v>0</v>
      </c>
      <c r="O35" s="580">
        <v>0</v>
      </c>
      <c r="P35" s="579">
        <v>0</v>
      </c>
      <c r="Q35" s="580">
        <v>0</v>
      </c>
      <c r="R35" s="608">
        <v>0</v>
      </c>
      <c r="S35" s="579">
        <v>0</v>
      </c>
      <c r="T35" s="580">
        <v>0</v>
      </c>
      <c r="U35" s="579">
        <v>0</v>
      </c>
      <c r="V35" s="580">
        <v>0</v>
      </c>
      <c r="W35" s="579">
        <v>0</v>
      </c>
      <c r="X35" s="580">
        <v>0</v>
      </c>
      <c r="Y35" s="579">
        <v>0</v>
      </c>
      <c r="Z35" s="580">
        <v>0</v>
      </c>
      <c r="AA35" s="579">
        <v>0</v>
      </c>
      <c r="AB35" s="581">
        <v>0</v>
      </c>
      <c r="AC35" s="608">
        <v>0</v>
      </c>
      <c r="AD35" s="579">
        <v>0</v>
      </c>
      <c r="AE35" s="581">
        <v>0</v>
      </c>
      <c r="AF35" s="608">
        <v>0</v>
      </c>
      <c r="AG35" s="579">
        <v>0</v>
      </c>
      <c r="AH35" s="580">
        <v>0</v>
      </c>
      <c r="AI35" s="579">
        <v>6993999.3099999996</v>
      </c>
      <c r="AJ35" s="581">
        <v>5335109.8499999978</v>
      </c>
      <c r="AK35" s="583">
        <v>0</v>
      </c>
      <c r="AL35" s="584">
        <v>0</v>
      </c>
      <c r="AM35" s="585">
        <v>0</v>
      </c>
      <c r="AN35" s="608">
        <v>0</v>
      </c>
      <c r="AO35" s="583">
        <v>6993999.3099999996</v>
      </c>
      <c r="AP35" s="584">
        <v>5335109.8600000003</v>
      </c>
      <c r="AQ35" s="585">
        <v>5335109.8499999978</v>
      </c>
      <c r="AR35" s="583">
        <v>6993999.3099999996</v>
      </c>
      <c r="AS35" s="583">
        <v>5335109.8600000003</v>
      </c>
      <c r="AT35" s="585">
        <v>5335109.8499999978</v>
      </c>
      <c r="AU35" s="608">
        <v>0</v>
      </c>
    </row>
    <row r="36" spans="1:47" x14ac:dyDescent="0.25">
      <c r="A36" s="148" t="s">
        <v>8334</v>
      </c>
      <c r="B36" s="148" t="s">
        <v>9313</v>
      </c>
      <c r="C36" s="148" t="s">
        <v>8213</v>
      </c>
      <c r="D36" s="148" t="s">
        <v>8213</v>
      </c>
      <c r="E36" s="148" t="s">
        <v>17321</v>
      </c>
      <c r="F36" s="453" t="s">
        <v>17047</v>
      </c>
      <c r="G36" s="453" t="s">
        <v>14</v>
      </c>
      <c r="H36" s="579">
        <v>0</v>
      </c>
      <c r="I36" s="580">
        <v>0</v>
      </c>
      <c r="J36" s="579">
        <v>0</v>
      </c>
      <c r="K36" s="580">
        <v>0</v>
      </c>
      <c r="L36" s="579">
        <v>0</v>
      </c>
      <c r="M36" s="580">
        <v>0</v>
      </c>
      <c r="N36" s="579">
        <v>0</v>
      </c>
      <c r="O36" s="580">
        <v>0</v>
      </c>
      <c r="P36" s="579">
        <v>0</v>
      </c>
      <c r="Q36" s="580">
        <v>0</v>
      </c>
      <c r="R36" s="608">
        <v>0</v>
      </c>
      <c r="S36" s="579">
        <v>0</v>
      </c>
      <c r="T36" s="580">
        <v>0</v>
      </c>
      <c r="U36" s="579">
        <v>0</v>
      </c>
      <c r="V36" s="580">
        <v>0</v>
      </c>
      <c r="W36" s="579">
        <v>0</v>
      </c>
      <c r="X36" s="580">
        <v>0</v>
      </c>
      <c r="Y36" s="579">
        <v>0</v>
      </c>
      <c r="Z36" s="580">
        <v>0</v>
      </c>
      <c r="AA36" s="579">
        <v>0</v>
      </c>
      <c r="AB36" s="581">
        <v>0</v>
      </c>
      <c r="AC36" s="608">
        <v>0</v>
      </c>
      <c r="AD36" s="579">
        <v>277313.06</v>
      </c>
      <c r="AE36" s="581">
        <v>277313.06</v>
      </c>
      <c r="AF36" s="608">
        <v>0</v>
      </c>
      <c r="AG36" s="579">
        <v>0</v>
      </c>
      <c r="AH36" s="580">
        <v>0</v>
      </c>
      <c r="AI36" s="579">
        <v>0</v>
      </c>
      <c r="AJ36" s="581">
        <v>0</v>
      </c>
      <c r="AK36" s="583">
        <v>277313.06</v>
      </c>
      <c r="AL36" s="584">
        <v>277313.06</v>
      </c>
      <c r="AM36" s="585">
        <v>277313.06</v>
      </c>
      <c r="AN36" s="608">
        <v>0</v>
      </c>
      <c r="AO36" s="583">
        <v>0</v>
      </c>
      <c r="AP36" s="584">
        <v>0</v>
      </c>
      <c r="AQ36" s="585">
        <v>0</v>
      </c>
      <c r="AR36" s="583">
        <v>277313.06</v>
      </c>
      <c r="AS36" s="583">
        <v>277313.06</v>
      </c>
      <c r="AT36" s="585">
        <v>277313.06</v>
      </c>
      <c r="AU36" s="608">
        <v>0</v>
      </c>
    </row>
    <row r="37" spans="1:47" x14ac:dyDescent="0.25">
      <c r="A37" s="148" t="s">
        <v>8334</v>
      </c>
      <c r="B37" s="148" t="s">
        <v>9874</v>
      </c>
      <c r="C37" s="148" t="s">
        <v>8213</v>
      </c>
      <c r="D37" s="148" t="s">
        <v>8213</v>
      </c>
      <c r="E37" s="148" t="s">
        <v>17269</v>
      </c>
      <c r="F37" s="453" t="s">
        <v>17047</v>
      </c>
      <c r="G37" s="453" t="s">
        <v>14</v>
      </c>
      <c r="H37" s="579">
        <v>0</v>
      </c>
      <c r="I37" s="580">
        <v>0</v>
      </c>
      <c r="J37" s="579">
        <v>0</v>
      </c>
      <c r="K37" s="580">
        <v>0</v>
      </c>
      <c r="L37" s="579">
        <v>0</v>
      </c>
      <c r="M37" s="580">
        <v>0</v>
      </c>
      <c r="N37" s="579">
        <v>0</v>
      </c>
      <c r="O37" s="580">
        <v>0</v>
      </c>
      <c r="P37" s="579">
        <v>0</v>
      </c>
      <c r="Q37" s="580">
        <v>0</v>
      </c>
      <c r="R37" s="608">
        <v>0</v>
      </c>
      <c r="S37" s="579">
        <v>0</v>
      </c>
      <c r="T37" s="580">
        <v>0</v>
      </c>
      <c r="U37" s="579">
        <v>0</v>
      </c>
      <c r="V37" s="580">
        <v>0</v>
      </c>
      <c r="W37" s="579">
        <v>0</v>
      </c>
      <c r="X37" s="580">
        <v>0</v>
      </c>
      <c r="Y37" s="579">
        <v>0</v>
      </c>
      <c r="Z37" s="580">
        <v>0</v>
      </c>
      <c r="AA37" s="579">
        <v>0</v>
      </c>
      <c r="AB37" s="581">
        <v>0</v>
      </c>
      <c r="AC37" s="608">
        <v>0</v>
      </c>
      <c r="AD37" s="579">
        <v>0</v>
      </c>
      <c r="AE37" s="581">
        <v>0</v>
      </c>
      <c r="AF37" s="608">
        <v>0</v>
      </c>
      <c r="AG37" s="579">
        <v>0</v>
      </c>
      <c r="AH37" s="580">
        <v>0</v>
      </c>
      <c r="AI37" s="579">
        <v>1200000</v>
      </c>
      <c r="AJ37" s="581">
        <v>0</v>
      </c>
      <c r="AK37" s="583">
        <v>0</v>
      </c>
      <c r="AL37" s="584">
        <v>0</v>
      </c>
      <c r="AM37" s="585">
        <v>0</v>
      </c>
      <c r="AN37" s="608">
        <v>0</v>
      </c>
      <c r="AO37" s="583">
        <v>1200000</v>
      </c>
      <c r="AP37" s="584">
        <v>0</v>
      </c>
      <c r="AQ37" s="585">
        <v>0</v>
      </c>
      <c r="AR37" s="583">
        <v>1200000</v>
      </c>
      <c r="AS37" s="583">
        <v>0</v>
      </c>
      <c r="AT37" s="585">
        <v>0</v>
      </c>
      <c r="AU37" s="608">
        <v>0</v>
      </c>
    </row>
    <row r="38" spans="1:47" x14ac:dyDescent="0.25">
      <c r="A38" s="148" t="s">
        <v>8339</v>
      </c>
      <c r="B38" s="148" t="s">
        <v>8228</v>
      </c>
      <c r="C38" s="148" t="s">
        <v>8213</v>
      </c>
      <c r="D38" s="148" t="s">
        <v>8213</v>
      </c>
      <c r="E38" s="148" t="s">
        <v>153</v>
      </c>
      <c r="F38" s="453" t="s">
        <v>17050</v>
      </c>
      <c r="G38" s="453" t="s">
        <v>16</v>
      </c>
      <c r="H38" s="579">
        <v>0</v>
      </c>
      <c r="I38" s="580">
        <v>0</v>
      </c>
      <c r="J38" s="579">
        <v>0</v>
      </c>
      <c r="K38" s="580">
        <v>0</v>
      </c>
      <c r="L38" s="579">
        <v>0</v>
      </c>
      <c r="M38" s="580">
        <v>0</v>
      </c>
      <c r="N38" s="579">
        <v>0</v>
      </c>
      <c r="O38" s="580">
        <v>0</v>
      </c>
      <c r="P38" s="579">
        <v>0</v>
      </c>
      <c r="Q38" s="580">
        <v>0</v>
      </c>
      <c r="R38" s="608">
        <v>0</v>
      </c>
      <c r="S38" s="579">
        <v>0</v>
      </c>
      <c r="T38" s="580">
        <v>0</v>
      </c>
      <c r="U38" s="579">
        <v>0</v>
      </c>
      <c r="V38" s="580">
        <v>0</v>
      </c>
      <c r="W38" s="579">
        <v>0</v>
      </c>
      <c r="X38" s="580">
        <v>0</v>
      </c>
      <c r="Y38" s="579">
        <v>6400.32</v>
      </c>
      <c r="Z38" s="580">
        <v>0</v>
      </c>
      <c r="AA38" s="579">
        <v>0</v>
      </c>
      <c r="AB38" s="581">
        <v>0</v>
      </c>
      <c r="AC38" s="608">
        <v>0</v>
      </c>
      <c r="AD38" s="579">
        <v>0</v>
      </c>
      <c r="AE38" s="581">
        <v>0</v>
      </c>
      <c r="AF38" s="608">
        <v>0</v>
      </c>
      <c r="AG38" s="579">
        <v>0</v>
      </c>
      <c r="AH38" s="580">
        <v>0</v>
      </c>
      <c r="AI38" s="579">
        <v>0</v>
      </c>
      <c r="AJ38" s="581">
        <v>0</v>
      </c>
      <c r="AK38" s="583">
        <v>6400.32</v>
      </c>
      <c r="AL38" s="584">
        <v>0</v>
      </c>
      <c r="AM38" s="585">
        <v>0</v>
      </c>
      <c r="AN38" s="608">
        <v>0</v>
      </c>
      <c r="AO38" s="583">
        <v>0</v>
      </c>
      <c r="AP38" s="584">
        <v>0</v>
      </c>
      <c r="AQ38" s="585">
        <v>0</v>
      </c>
      <c r="AR38" s="583">
        <v>6400.32</v>
      </c>
      <c r="AS38" s="583">
        <v>0</v>
      </c>
      <c r="AT38" s="585">
        <v>0</v>
      </c>
      <c r="AU38" s="608">
        <v>0</v>
      </c>
    </row>
    <row r="39" spans="1:47" x14ac:dyDescent="0.25">
      <c r="A39" s="148" t="s">
        <v>8339</v>
      </c>
      <c r="B39" s="148" t="s">
        <v>8342</v>
      </c>
      <c r="C39" s="148" t="s">
        <v>8213</v>
      </c>
      <c r="D39" s="148" t="s">
        <v>8213</v>
      </c>
      <c r="E39" s="148" t="s">
        <v>16979</v>
      </c>
      <c r="F39" s="453" t="s">
        <v>17050</v>
      </c>
      <c r="G39" s="453" t="s">
        <v>16</v>
      </c>
      <c r="H39" s="579">
        <v>16843.79</v>
      </c>
      <c r="I39" s="580">
        <v>16843.79</v>
      </c>
      <c r="J39" s="579">
        <v>0</v>
      </c>
      <c r="K39" s="580">
        <v>0</v>
      </c>
      <c r="L39" s="579">
        <v>261047.22</v>
      </c>
      <c r="M39" s="580">
        <v>0</v>
      </c>
      <c r="N39" s="579">
        <v>0</v>
      </c>
      <c r="O39" s="580">
        <v>0</v>
      </c>
      <c r="P39" s="579">
        <v>0</v>
      </c>
      <c r="Q39" s="580">
        <v>0</v>
      </c>
      <c r="R39" s="608">
        <v>0</v>
      </c>
      <c r="S39" s="579">
        <v>0</v>
      </c>
      <c r="T39" s="580">
        <v>0</v>
      </c>
      <c r="U39" s="579">
        <v>0</v>
      </c>
      <c r="V39" s="580">
        <v>0</v>
      </c>
      <c r="W39" s="579">
        <v>0</v>
      </c>
      <c r="X39" s="580">
        <v>0</v>
      </c>
      <c r="Y39" s="579">
        <v>0</v>
      </c>
      <c r="Z39" s="580">
        <v>0</v>
      </c>
      <c r="AA39" s="579">
        <v>0</v>
      </c>
      <c r="AB39" s="581">
        <v>0</v>
      </c>
      <c r="AC39" s="608">
        <v>0</v>
      </c>
      <c r="AD39" s="579">
        <v>0</v>
      </c>
      <c r="AE39" s="581">
        <v>0</v>
      </c>
      <c r="AF39" s="608">
        <v>0</v>
      </c>
      <c r="AG39" s="579">
        <v>0</v>
      </c>
      <c r="AH39" s="580">
        <v>0</v>
      </c>
      <c r="AI39" s="579">
        <v>0</v>
      </c>
      <c r="AJ39" s="581">
        <v>0</v>
      </c>
      <c r="AK39" s="583">
        <v>277891.01</v>
      </c>
      <c r="AL39" s="584">
        <v>277891.01</v>
      </c>
      <c r="AM39" s="585">
        <v>16843.79</v>
      </c>
      <c r="AN39" s="608">
        <v>0</v>
      </c>
      <c r="AO39" s="583">
        <v>0</v>
      </c>
      <c r="AP39" s="584">
        <v>0</v>
      </c>
      <c r="AQ39" s="585">
        <v>0</v>
      </c>
      <c r="AR39" s="583">
        <v>277891.01</v>
      </c>
      <c r="AS39" s="583">
        <v>277891.01</v>
      </c>
      <c r="AT39" s="585">
        <v>16843.79</v>
      </c>
      <c r="AU39" s="608">
        <v>0</v>
      </c>
    </row>
    <row r="40" spans="1:47" x14ac:dyDescent="0.25">
      <c r="A40" s="148" t="s">
        <v>8339</v>
      </c>
      <c r="B40" s="148" t="s">
        <v>8343</v>
      </c>
      <c r="C40" s="148" t="s">
        <v>8213</v>
      </c>
      <c r="D40" s="148" t="s">
        <v>8213</v>
      </c>
      <c r="E40" s="148" t="s">
        <v>111</v>
      </c>
      <c r="F40" s="453" t="s">
        <v>17050</v>
      </c>
      <c r="G40" s="453" t="s">
        <v>16</v>
      </c>
      <c r="H40" s="579">
        <v>233100</v>
      </c>
      <c r="I40" s="580">
        <v>233100</v>
      </c>
      <c r="J40" s="579">
        <v>0</v>
      </c>
      <c r="K40" s="580">
        <v>0</v>
      </c>
      <c r="L40" s="579">
        <v>0</v>
      </c>
      <c r="M40" s="580">
        <v>0</v>
      </c>
      <c r="N40" s="579">
        <v>821.76</v>
      </c>
      <c r="O40" s="580">
        <v>616.32000000000005</v>
      </c>
      <c r="P40" s="579">
        <v>0</v>
      </c>
      <c r="Q40" s="580">
        <v>0</v>
      </c>
      <c r="R40" s="608">
        <v>0</v>
      </c>
      <c r="S40" s="579">
        <v>0</v>
      </c>
      <c r="T40" s="580">
        <v>0</v>
      </c>
      <c r="U40" s="579">
        <v>0</v>
      </c>
      <c r="V40" s="580">
        <v>0</v>
      </c>
      <c r="W40" s="579">
        <v>0</v>
      </c>
      <c r="X40" s="580">
        <v>0</v>
      </c>
      <c r="Y40" s="579">
        <v>0</v>
      </c>
      <c r="Z40" s="580">
        <v>0</v>
      </c>
      <c r="AA40" s="579">
        <v>0</v>
      </c>
      <c r="AB40" s="581">
        <v>0</v>
      </c>
      <c r="AC40" s="608">
        <v>0</v>
      </c>
      <c r="AD40" s="579">
        <v>0</v>
      </c>
      <c r="AE40" s="581">
        <v>0</v>
      </c>
      <c r="AF40" s="608">
        <v>0</v>
      </c>
      <c r="AG40" s="579">
        <v>0</v>
      </c>
      <c r="AH40" s="580">
        <v>0</v>
      </c>
      <c r="AI40" s="579">
        <v>0</v>
      </c>
      <c r="AJ40" s="581">
        <v>0</v>
      </c>
      <c r="AK40" s="583">
        <v>233921.76</v>
      </c>
      <c r="AL40" s="584">
        <v>233921.76</v>
      </c>
      <c r="AM40" s="585">
        <v>233716.32</v>
      </c>
      <c r="AN40" s="608">
        <v>0</v>
      </c>
      <c r="AO40" s="583">
        <v>0</v>
      </c>
      <c r="AP40" s="584">
        <v>0</v>
      </c>
      <c r="AQ40" s="585">
        <v>0</v>
      </c>
      <c r="AR40" s="583">
        <v>233921.76</v>
      </c>
      <c r="AS40" s="583">
        <v>233921.76</v>
      </c>
      <c r="AT40" s="585">
        <v>233716.32</v>
      </c>
      <c r="AU40" s="608">
        <v>0</v>
      </c>
    </row>
    <row r="41" spans="1:47" x14ac:dyDescent="0.25">
      <c r="A41" s="148" t="s">
        <v>8339</v>
      </c>
      <c r="B41" s="148" t="s">
        <v>8340</v>
      </c>
      <c r="C41" s="148" t="s">
        <v>8213</v>
      </c>
      <c r="D41" s="148" t="s">
        <v>8213</v>
      </c>
      <c r="E41" s="148" t="s">
        <v>156</v>
      </c>
      <c r="F41" s="453" t="s">
        <v>17050</v>
      </c>
      <c r="G41" s="453" t="s">
        <v>16</v>
      </c>
      <c r="H41" s="579">
        <v>0</v>
      </c>
      <c r="I41" s="580">
        <v>0</v>
      </c>
      <c r="J41" s="579">
        <v>0</v>
      </c>
      <c r="K41" s="580">
        <v>0</v>
      </c>
      <c r="L41" s="579">
        <v>0</v>
      </c>
      <c r="M41" s="580">
        <v>0</v>
      </c>
      <c r="N41" s="579">
        <v>0</v>
      </c>
      <c r="O41" s="580">
        <v>0</v>
      </c>
      <c r="P41" s="579">
        <v>0</v>
      </c>
      <c r="Q41" s="580">
        <v>0</v>
      </c>
      <c r="R41" s="608">
        <v>0</v>
      </c>
      <c r="S41" s="579">
        <v>186628.21</v>
      </c>
      <c r="T41" s="580">
        <v>186628.21</v>
      </c>
      <c r="U41" s="579">
        <v>0</v>
      </c>
      <c r="V41" s="580">
        <v>0</v>
      </c>
      <c r="W41" s="579">
        <v>0</v>
      </c>
      <c r="X41" s="580">
        <v>0</v>
      </c>
      <c r="Y41" s="579">
        <v>0</v>
      </c>
      <c r="Z41" s="580">
        <v>0</v>
      </c>
      <c r="AA41" s="579">
        <v>0</v>
      </c>
      <c r="AB41" s="581">
        <v>0</v>
      </c>
      <c r="AC41" s="608">
        <v>0</v>
      </c>
      <c r="AD41" s="579">
        <v>0</v>
      </c>
      <c r="AE41" s="581">
        <v>0</v>
      </c>
      <c r="AF41" s="608">
        <v>0</v>
      </c>
      <c r="AG41" s="579">
        <v>0</v>
      </c>
      <c r="AH41" s="580">
        <v>0</v>
      </c>
      <c r="AI41" s="579">
        <v>0</v>
      </c>
      <c r="AJ41" s="581">
        <v>0</v>
      </c>
      <c r="AK41" s="583">
        <v>186628.21</v>
      </c>
      <c r="AL41" s="584">
        <v>186628.21</v>
      </c>
      <c r="AM41" s="585">
        <v>186628.21</v>
      </c>
      <c r="AN41" s="608">
        <v>0</v>
      </c>
      <c r="AO41" s="583">
        <v>0</v>
      </c>
      <c r="AP41" s="584">
        <v>0</v>
      </c>
      <c r="AQ41" s="585">
        <v>0</v>
      </c>
      <c r="AR41" s="583">
        <v>186628.21</v>
      </c>
      <c r="AS41" s="583">
        <v>186628.21</v>
      </c>
      <c r="AT41" s="585">
        <v>186628.21</v>
      </c>
      <c r="AU41" s="608">
        <v>0</v>
      </c>
    </row>
    <row r="42" spans="1:47" x14ac:dyDescent="0.25">
      <c r="A42" s="148" t="s">
        <v>8339</v>
      </c>
      <c r="B42" s="148" t="s">
        <v>8346</v>
      </c>
      <c r="C42" s="148" t="s">
        <v>8213</v>
      </c>
      <c r="D42" s="148" t="s">
        <v>8213</v>
      </c>
      <c r="E42" s="148" t="s">
        <v>157</v>
      </c>
      <c r="F42" s="453" t="s">
        <v>17050</v>
      </c>
      <c r="G42" s="453" t="s">
        <v>16</v>
      </c>
      <c r="H42" s="579">
        <v>0</v>
      </c>
      <c r="I42" s="580">
        <v>0</v>
      </c>
      <c r="J42" s="579">
        <v>0</v>
      </c>
      <c r="K42" s="580">
        <v>0</v>
      </c>
      <c r="L42" s="579">
        <v>0</v>
      </c>
      <c r="M42" s="580">
        <v>0</v>
      </c>
      <c r="N42" s="579">
        <v>0</v>
      </c>
      <c r="O42" s="580">
        <v>0</v>
      </c>
      <c r="P42" s="579">
        <v>0</v>
      </c>
      <c r="Q42" s="580">
        <v>0</v>
      </c>
      <c r="R42" s="608">
        <v>0</v>
      </c>
      <c r="S42" s="579">
        <v>162626.87</v>
      </c>
      <c r="T42" s="580">
        <v>0</v>
      </c>
      <c r="U42" s="579">
        <v>315653.28000000003</v>
      </c>
      <c r="V42" s="580">
        <v>0</v>
      </c>
      <c r="W42" s="579">
        <v>0</v>
      </c>
      <c r="X42" s="580">
        <v>0</v>
      </c>
      <c r="Y42" s="579">
        <v>0</v>
      </c>
      <c r="Z42" s="580">
        <v>0</v>
      </c>
      <c r="AA42" s="579">
        <v>0</v>
      </c>
      <c r="AB42" s="581">
        <v>0</v>
      </c>
      <c r="AC42" s="608">
        <v>0</v>
      </c>
      <c r="AD42" s="579">
        <v>0</v>
      </c>
      <c r="AE42" s="581">
        <v>0</v>
      </c>
      <c r="AF42" s="608">
        <v>0</v>
      </c>
      <c r="AG42" s="579">
        <v>0</v>
      </c>
      <c r="AH42" s="580">
        <v>0</v>
      </c>
      <c r="AI42" s="579">
        <v>0</v>
      </c>
      <c r="AJ42" s="581">
        <v>0</v>
      </c>
      <c r="AK42" s="583">
        <v>478280.15</v>
      </c>
      <c r="AL42" s="584">
        <v>0</v>
      </c>
      <c r="AM42" s="585">
        <v>0</v>
      </c>
      <c r="AN42" s="608">
        <v>0</v>
      </c>
      <c r="AO42" s="583">
        <v>0</v>
      </c>
      <c r="AP42" s="584">
        <v>0</v>
      </c>
      <c r="AQ42" s="585">
        <v>0</v>
      </c>
      <c r="AR42" s="583">
        <v>478280.15</v>
      </c>
      <c r="AS42" s="583">
        <v>0</v>
      </c>
      <c r="AT42" s="585">
        <v>0</v>
      </c>
      <c r="AU42" s="608">
        <v>0</v>
      </c>
    </row>
    <row r="43" spans="1:47" x14ac:dyDescent="0.25">
      <c r="A43" s="148" t="s">
        <v>8339</v>
      </c>
      <c r="B43" s="148" t="s">
        <v>8341</v>
      </c>
      <c r="C43" s="148" t="s">
        <v>8213</v>
      </c>
      <c r="D43" s="148" t="s">
        <v>8213</v>
      </c>
      <c r="E43" s="148" t="s">
        <v>159</v>
      </c>
      <c r="F43" s="453" t="s">
        <v>17050</v>
      </c>
      <c r="G43" s="453" t="s">
        <v>16</v>
      </c>
      <c r="H43" s="579">
        <v>0</v>
      </c>
      <c r="I43" s="580">
        <v>0</v>
      </c>
      <c r="J43" s="579">
        <v>0</v>
      </c>
      <c r="K43" s="580">
        <v>0</v>
      </c>
      <c r="L43" s="579">
        <v>0</v>
      </c>
      <c r="M43" s="580">
        <v>0</v>
      </c>
      <c r="N43" s="579">
        <v>0</v>
      </c>
      <c r="O43" s="580">
        <v>0</v>
      </c>
      <c r="P43" s="579">
        <v>0</v>
      </c>
      <c r="Q43" s="580">
        <v>0</v>
      </c>
      <c r="R43" s="608">
        <v>0</v>
      </c>
      <c r="S43" s="579">
        <v>145000</v>
      </c>
      <c r="T43" s="580">
        <v>145000</v>
      </c>
      <c r="U43" s="579">
        <v>0</v>
      </c>
      <c r="V43" s="580">
        <v>0</v>
      </c>
      <c r="W43" s="579">
        <v>0</v>
      </c>
      <c r="X43" s="580">
        <v>0</v>
      </c>
      <c r="Y43" s="579">
        <v>0</v>
      </c>
      <c r="Z43" s="580">
        <v>0</v>
      </c>
      <c r="AA43" s="579">
        <v>0</v>
      </c>
      <c r="AB43" s="581">
        <v>0</v>
      </c>
      <c r="AC43" s="608">
        <v>0</v>
      </c>
      <c r="AD43" s="579">
        <v>0</v>
      </c>
      <c r="AE43" s="581">
        <v>0</v>
      </c>
      <c r="AF43" s="608">
        <v>0</v>
      </c>
      <c r="AG43" s="579">
        <v>0</v>
      </c>
      <c r="AH43" s="580">
        <v>0</v>
      </c>
      <c r="AI43" s="579">
        <v>0</v>
      </c>
      <c r="AJ43" s="581">
        <v>0</v>
      </c>
      <c r="AK43" s="583">
        <v>145000</v>
      </c>
      <c r="AL43" s="584">
        <v>145000</v>
      </c>
      <c r="AM43" s="585">
        <v>145000</v>
      </c>
      <c r="AN43" s="608">
        <v>0</v>
      </c>
      <c r="AO43" s="583">
        <v>0</v>
      </c>
      <c r="AP43" s="584">
        <v>0</v>
      </c>
      <c r="AQ43" s="585">
        <v>0</v>
      </c>
      <c r="AR43" s="583">
        <v>145000</v>
      </c>
      <c r="AS43" s="583">
        <v>145000</v>
      </c>
      <c r="AT43" s="585">
        <v>145000</v>
      </c>
      <c r="AU43" s="608">
        <v>0</v>
      </c>
    </row>
    <row r="44" spans="1:47" x14ac:dyDescent="0.25">
      <c r="A44" s="148" t="s">
        <v>8216</v>
      </c>
      <c r="B44" s="148" t="s">
        <v>8256</v>
      </c>
      <c r="C44" s="148" t="s">
        <v>8213</v>
      </c>
      <c r="D44" s="148" t="s">
        <v>8213</v>
      </c>
      <c r="E44" s="148" t="s">
        <v>16936</v>
      </c>
      <c r="F44" s="453" t="s">
        <v>17025</v>
      </c>
      <c r="G44" s="453" t="s">
        <v>17023</v>
      </c>
      <c r="H44" s="579">
        <v>0</v>
      </c>
      <c r="I44" s="580">
        <v>0</v>
      </c>
      <c r="J44" s="579">
        <v>0</v>
      </c>
      <c r="K44" s="580">
        <v>0</v>
      </c>
      <c r="L44" s="579">
        <v>0</v>
      </c>
      <c r="M44" s="580">
        <v>0</v>
      </c>
      <c r="N44" s="579">
        <v>0</v>
      </c>
      <c r="O44" s="580">
        <v>0</v>
      </c>
      <c r="P44" s="579">
        <v>0</v>
      </c>
      <c r="Q44" s="580">
        <v>0</v>
      </c>
      <c r="R44" s="608">
        <v>0</v>
      </c>
      <c r="S44" s="579">
        <v>3093484.56</v>
      </c>
      <c r="T44" s="580">
        <v>3093484.5600000005</v>
      </c>
      <c r="U44" s="579">
        <v>0</v>
      </c>
      <c r="V44" s="580">
        <v>0</v>
      </c>
      <c r="W44" s="579">
        <v>0</v>
      </c>
      <c r="X44" s="580">
        <v>0</v>
      </c>
      <c r="Y44" s="579">
        <v>0</v>
      </c>
      <c r="Z44" s="580">
        <v>0</v>
      </c>
      <c r="AA44" s="579">
        <v>10349289.9</v>
      </c>
      <c r="AB44" s="581">
        <v>881702.02</v>
      </c>
      <c r="AC44" s="608">
        <v>0</v>
      </c>
      <c r="AD44" s="579">
        <v>0</v>
      </c>
      <c r="AE44" s="581">
        <v>0</v>
      </c>
      <c r="AF44" s="608">
        <v>0</v>
      </c>
      <c r="AG44" s="579">
        <v>0</v>
      </c>
      <c r="AH44" s="580">
        <v>0</v>
      </c>
      <c r="AI44" s="579">
        <v>0</v>
      </c>
      <c r="AJ44" s="581">
        <v>0</v>
      </c>
      <c r="AK44" s="583">
        <v>13442774.460000001</v>
      </c>
      <c r="AL44" s="584">
        <v>13442774.460000001</v>
      </c>
      <c r="AM44" s="585">
        <v>3975186.5800000005</v>
      </c>
      <c r="AN44" s="608">
        <v>0</v>
      </c>
      <c r="AO44" s="583">
        <v>0</v>
      </c>
      <c r="AP44" s="584">
        <v>0</v>
      </c>
      <c r="AQ44" s="585">
        <v>0</v>
      </c>
      <c r="AR44" s="583">
        <v>13442774.460000001</v>
      </c>
      <c r="AS44" s="583">
        <v>13442774.460000001</v>
      </c>
      <c r="AT44" s="585">
        <v>3975186.5800000005</v>
      </c>
      <c r="AU44" s="608">
        <v>0</v>
      </c>
    </row>
    <row r="45" spans="1:47" x14ac:dyDescent="0.25">
      <c r="A45" s="148" t="s">
        <v>8216</v>
      </c>
      <c r="B45" s="148" t="s">
        <v>8271</v>
      </c>
      <c r="C45" s="148" t="s">
        <v>8213</v>
      </c>
      <c r="D45" s="148" t="s">
        <v>8213</v>
      </c>
      <c r="E45" s="148" t="s">
        <v>16939</v>
      </c>
      <c r="F45" s="453" t="s">
        <v>17025</v>
      </c>
      <c r="G45" s="453" t="s">
        <v>17023</v>
      </c>
      <c r="H45" s="579">
        <v>0</v>
      </c>
      <c r="I45" s="580">
        <v>0</v>
      </c>
      <c r="J45" s="579">
        <v>0</v>
      </c>
      <c r="K45" s="580">
        <v>0</v>
      </c>
      <c r="L45" s="579">
        <v>0</v>
      </c>
      <c r="M45" s="580">
        <v>0</v>
      </c>
      <c r="N45" s="579">
        <v>0</v>
      </c>
      <c r="O45" s="580">
        <v>0</v>
      </c>
      <c r="P45" s="579">
        <v>0</v>
      </c>
      <c r="Q45" s="580">
        <v>0</v>
      </c>
      <c r="R45" s="608">
        <v>0</v>
      </c>
      <c r="S45" s="579">
        <v>457963.28</v>
      </c>
      <c r="T45" s="580">
        <v>0</v>
      </c>
      <c r="U45" s="579">
        <v>0</v>
      </c>
      <c r="V45" s="580">
        <v>0</v>
      </c>
      <c r="W45" s="579">
        <v>0</v>
      </c>
      <c r="X45" s="580">
        <v>0</v>
      </c>
      <c r="Y45" s="579">
        <v>0</v>
      </c>
      <c r="Z45" s="580">
        <v>0</v>
      </c>
      <c r="AA45" s="579">
        <v>0</v>
      </c>
      <c r="AB45" s="581">
        <v>0</v>
      </c>
      <c r="AC45" s="608">
        <v>0</v>
      </c>
      <c r="AD45" s="579">
        <v>0</v>
      </c>
      <c r="AE45" s="581">
        <v>0</v>
      </c>
      <c r="AF45" s="608">
        <v>0</v>
      </c>
      <c r="AG45" s="579">
        <v>0</v>
      </c>
      <c r="AH45" s="580">
        <v>0</v>
      </c>
      <c r="AI45" s="579">
        <v>0</v>
      </c>
      <c r="AJ45" s="581">
        <v>0</v>
      </c>
      <c r="AK45" s="583">
        <v>457963.28</v>
      </c>
      <c r="AL45" s="584">
        <v>457963.28</v>
      </c>
      <c r="AM45" s="585">
        <v>0</v>
      </c>
      <c r="AN45" s="608">
        <v>0</v>
      </c>
      <c r="AO45" s="583">
        <v>0</v>
      </c>
      <c r="AP45" s="584">
        <v>0</v>
      </c>
      <c r="AQ45" s="585">
        <v>0</v>
      </c>
      <c r="AR45" s="583">
        <v>457963.28</v>
      </c>
      <c r="AS45" s="583">
        <v>457963.28</v>
      </c>
      <c r="AT45" s="585">
        <v>0</v>
      </c>
      <c r="AU45" s="608">
        <v>0</v>
      </c>
    </row>
    <row r="46" spans="1:47" x14ac:dyDescent="0.25">
      <c r="A46" s="148" t="s">
        <v>8216</v>
      </c>
      <c r="B46" s="148" t="s">
        <v>8217</v>
      </c>
      <c r="C46" s="148" t="s">
        <v>8213</v>
      </c>
      <c r="D46" s="148" t="s">
        <v>8213</v>
      </c>
      <c r="E46" s="148" t="s">
        <v>120</v>
      </c>
      <c r="F46" s="453" t="s">
        <v>17025</v>
      </c>
      <c r="G46" s="453" t="s">
        <v>17023</v>
      </c>
      <c r="H46" s="579">
        <v>0</v>
      </c>
      <c r="I46" s="580">
        <v>0</v>
      </c>
      <c r="J46" s="579">
        <v>0</v>
      </c>
      <c r="K46" s="580">
        <v>0</v>
      </c>
      <c r="L46" s="579">
        <v>0</v>
      </c>
      <c r="M46" s="580">
        <v>0</v>
      </c>
      <c r="N46" s="579">
        <v>0</v>
      </c>
      <c r="O46" s="580">
        <v>0</v>
      </c>
      <c r="P46" s="579">
        <v>0</v>
      </c>
      <c r="Q46" s="580">
        <v>0</v>
      </c>
      <c r="R46" s="608">
        <v>0</v>
      </c>
      <c r="S46" s="579">
        <v>338169.97</v>
      </c>
      <c r="T46" s="580">
        <v>338169.97</v>
      </c>
      <c r="U46" s="579">
        <v>0</v>
      </c>
      <c r="V46" s="580">
        <v>0</v>
      </c>
      <c r="W46" s="579">
        <v>0</v>
      </c>
      <c r="X46" s="580">
        <v>0</v>
      </c>
      <c r="Y46" s="579">
        <v>0</v>
      </c>
      <c r="Z46" s="580">
        <v>0</v>
      </c>
      <c r="AA46" s="579">
        <v>0</v>
      </c>
      <c r="AB46" s="581">
        <v>0</v>
      </c>
      <c r="AC46" s="608">
        <v>0</v>
      </c>
      <c r="AD46" s="579">
        <v>1456623.75</v>
      </c>
      <c r="AE46" s="581">
        <v>1456623.75</v>
      </c>
      <c r="AF46" s="608">
        <v>0</v>
      </c>
      <c r="AG46" s="579">
        <v>0</v>
      </c>
      <c r="AH46" s="580">
        <v>0</v>
      </c>
      <c r="AI46" s="579">
        <v>0</v>
      </c>
      <c r="AJ46" s="581">
        <v>0</v>
      </c>
      <c r="AK46" s="583">
        <v>1794793.72</v>
      </c>
      <c r="AL46" s="584">
        <v>1794793.72</v>
      </c>
      <c r="AM46" s="585">
        <v>1794793.72</v>
      </c>
      <c r="AN46" s="608">
        <v>0</v>
      </c>
      <c r="AO46" s="583">
        <v>0</v>
      </c>
      <c r="AP46" s="584">
        <v>0</v>
      </c>
      <c r="AQ46" s="585">
        <v>0</v>
      </c>
      <c r="AR46" s="583">
        <v>1794793.72</v>
      </c>
      <c r="AS46" s="583">
        <v>1794793.72</v>
      </c>
      <c r="AT46" s="585">
        <v>1794793.72</v>
      </c>
      <c r="AU46" s="608">
        <v>0</v>
      </c>
    </row>
    <row r="47" spans="1:47" x14ac:dyDescent="0.25">
      <c r="A47" s="148" t="s">
        <v>8216</v>
      </c>
      <c r="B47" s="148" t="s">
        <v>8257</v>
      </c>
      <c r="C47" s="148" t="s">
        <v>8213</v>
      </c>
      <c r="D47" s="148" t="s">
        <v>8213</v>
      </c>
      <c r="E47" s="148" t="s">
        <v>368</v>
      </c>
      <c r="F47" s="453" t="s">
        <v>17025</v>
      </c>
      <c r="G47" s="453" t="s">
        <v>17023</v>
      </c>
      <c r="H47" s="579">
        <v>0</v>
      </c>
      <c r="I47" s="580">
        <v>0</v>
      </c>
      <c r="J47" s="579">
        <v>0</v>
      </c>
      <c r="K47" s="580">
        <v>0</v>
      </c>
      <c r="L47" s="579">
        <v>2855500.86</v>
      </c>
      <c r="M47" s="580">
        <v>0</v>
      </c>
      <c r="N47" s="579">
        <v>0</v>
      </c>
      <c r="O47" s="580">
        <v>0</v>
      </c>
      <c r="P47" s="579">
        <v>0</v>
      </c>
      <c r="Q47" s="580">
        <v>0</v>
      </c>
      <c r="R47" s="608">
        <v>0</v>
      </c>
      <c r="S47" s="579">
        <v>895185.46</v>
      </c>
      <c r="T47" s="580">
        <v>0</v>
      </c>
      <c r="U47" s="579">
        <v>0</v>
      </c>
      <c r="V47" s="580">
        <v>0</v>
      </c>
      <c r="W47" s="579">
        <v>0</v>
      </c>
      <c r="X47" s="580">
        <v>0</v>
      </c>
      <c r="Y47" s="579">
        <v>0</v>
      </c>
      <c r="Z47" s="580">
        <v>0</v>
      </c>
      <c r="AA47" s="579">
        <v>2434358.85</v>
      </c>
      <c r="AB47" s="581">
        <v>2434358.85</v>
      </c>
      <c r="AC47" s="608">
        <v>0</v>
      </c>
      <c r="AD47" s="579">
        <v>2348000.98</v>
      </c>
      <c r="AE47" s="581">
        <v>2348000.98</v>
      </c>
      <c r="AF47" s="608">
        <v>0</v>
      </c>
      <c r="AG47" s="579">
        <v>0</v>
      </c>
      <c r="AH47" s="580">
        <v>0</v>
      </c>
      <c r="AI47" s="579">
        <v>0</v>
      </c>
      <c r="AJ47" s="581">
        <v>0</v>
      </c>
      <c r="AK47" s="583">
        <v>8533046.1500000004</v>
      </c>
      <c r="AL47" s="584">
        <v>4782359.83</v>
      </c>
      <c r="AM47" s="585">
        <v>4782359.83</v>
      </c>
      <c r="AN47" s="608">
        <v>0</v>
      </c>
      <c r="AO47" s="583">
        <v>0</v>
      </c>
      <c r="AP47" s="584">
        <v>0</v>
      </c>
      <c r="AQ47" s="585">
        <v>0</v>
      </c>
      <c r="AR47" s="583">
        <v>8533046.1500000004</v>
      </c>
      <c r="AS47" s="583">
        <v>4782359.83</v>
      </c>
      <c r="AT47" s="585">
        <v>4782359.83</v>
      </c>
      <c r="AU47" s="608">
        <v>0</v>
      </c>
    </row>
    <row r="48" spans="1:47" x14ac:dyDescent="0.25">
      <c r="A48" s="148" t="s">
        <v>8216</v>
      </c>
      <c r="B48" s="148" t="s">
        <v>8218</v>
      </c>
      <c r="C48" s="148" t="s">
        <v>8213</v>
      </c>
      <c r="D48" s="148" t="s">
        <v>8213</v>
      </c>
      <c r="E48" s="148" t="s">
        <v>102</v>
      </c>
      <c r="F48" s="453" t="s">
        <v>17025</v>
      </c>
      <c r="G48" s="453" t="s">
        <v>17023</v>
      </c>
      <c r="H48" s="579">
        <v>1747153.76</v>
      </c>
      <c r="I48" s="580">
        <v>1675623.95</v>
      </c>
      <c r="J48" s="579">
        <v>0</v>
      </c>
      <c r="K48" s="580">
        <v>0</v>
      </c>
      <c r="L48" s="579">
        <v>3262747.08</v>
      </c>
      <c r="M48" s="580">
        <v>2447060.31</v>
      </c>
      <c r="N48" s="579">
        <v>38236.68</v>
      </c>
      <c r="O48" s="580">
        <v>38236.68</v>
      </c>
      <c r="P48" s="579">
        <v>7135836.96</v>
      </c>
      <c r="Q48" s="580">
        <v>6324000</v>
      </c>
      <c r="R48" s="608">
        <v>0</v>
      </c>
      <c r="S48" s="579">
        <v>0</v>
      </c>
      <c r="T48" s="580">
        <v>0</v>
      </c>
      <c r="U48" s="579">
        <v>0</v>
      </c>
      <c r="V48" s="580">
        <v>0</v>
      </c>
      <c r="W48" s="579">
        <v>0</v>
      </c>
      <c r="X48" s="580">
        <v>0</v>
      </c>
      <c r="Y48" s="579">
        <v>0</v>
      </c>
      <c r="Z48" s="580">
        <v>0</v>
      </c>
      <c r="AA48" s="579">
        <v>0</v>
      </c>
      <c r="AB48" s="581">
        <v>0</v>
      </c>
      <c r="AC48" s="608">
        <v>0</v>
      </c>
      <c r="AD48" s="579">
        <v>0</v>
      </c>
      <c r="AE48" s="581">
        <v>0</v>
      </c>
      <c r="AF48" s="608">
        <v>0</v>
      </c>
      <c r="AG48" s="579">
        <v>0</v>
      </c>
      <c r="AH48" s="580">
        <v>0</v>
      </c>
      <c r="AI48" s="579">
        <v>0</v>
      </c>
      <c r="AJ48" s="581">
        <v>0</v>
      </c>
      <c r="AK48" s="583">
        <v>12183974.48</v>
      </c>
      <c r="AL48" s="584">
        <v>12112444.67</v>
      </c>
      <c r="AM48" s="585">
        <v>10484920.939999999</v>
      </c>
      <c r="AN48" s="608">
        <v>0</v>
      </c>
      <c r="AO48" s="583">
        <v>0</v>
      </c>
      <c r="AP48" s="584">
        <v>0</v>
      </c>
      <c r="AQ48" s="585">
        <v>0</v>
      </c>
      <c r="AR48" s="583">
        <v>12183974.48</v>
      </c>
      <c r="AS48" s="583">
        <v>12112444.67</v>
      </c>
      <c r="AT48" s="585">
        <v>10484920.939999999</v>
      </c>
      <c r="AU48" s="608">
        <v>0</v>
      </c>
    </row>
    <row r="49" spans="1:47" x14ac:dyDescent="0.25">
      <c r="A49" s="148" t="s">
        <v>8216</v>
      </c>
      <c r="B49" s="148" t="s">
        <v>8276</v>
      </c>
      <c r="C49" s="148" t="s">
        <v>8213</v>
      </c>
      <c r="D49" s="148" t="s">
        <v>8213</v>
      </c>
      <c r="E49" s="148" t="s">
        <v>121</v>
      </c>
      <c r="F49" s="453" t="s">
        <v>17025</v>
      </c>
      <c r="G49" s="453" t="s">
        <v>17023</v>
      </c>
      <c r="H49" s="579">
        <v>0</v>
      </c>
      <c r="I49" s="580">
        <v>0</v>
      </c>
      <c r="J49" s="579">
        <v>0</v>
      </c>
      <c r="K49" s="580">
        <v>0</v>
      </c>
      <c r="L49" s="579">
        <v>0</v>
      </c>
      <c r="M49" s="580">
        <v>0</v>
      </c>
      <c r="N49" s="579">
        <v>0</v>
      </c>
      <c r="O49" s="580">
        <v>0</v>
      </c>
      <c r="P49" s="579">
        <v>0</v>
      </c>
      <c r="Q49" s="580">
        <v>0</v>
      </c>
      <c r="R49" s="608">
        <v>0</v>
      </c>
      <c r="S49" s="579">
        <v>135697.85999999999</v>
      </c>
      <c r="T49" s="580">
        <v>135697.85999999999</v>
      </c>
      <c r="U49" s="579">
        <v>0</v>
      </c>
      <c r="V49" s="580">
        <v>0</v>
      </c>
      <c r="W49" s="579">
        <v>0</v>
      </c>
      <c r="X49" s="580">
        <v>0</v>
      </c>
      <c r="Y49" s="579">
        <v>0</v>
      </c>
      <c r="Z49" s="580">
        <v>0</v>
      </c>
      <c r="AA49" s="579">
        <v>0</v>
      </c>
      <c r="AB49" s="581">
        <v>0</v>
      </c>
      <c r="AC49" s="608">
        <v>0</v>
      </c>
      <c r="AD49" s="579">
        <v>0</v>
      </c>
      <c r="AE49" s="581">
        <v>0</v>
      </c>
      <c r="AF49" s="608">
        <v>0</v>
      </c>
      <c r="AG49" s="579">
        <v>0</v>
      </c>
      <c r="AH49" s="580">
        <v>0</v>
      </c>
      <c r="AI49" s="579">
        <v>0</v>
      </c>
      <c r="AJ49" s="581">
        <v>0</v>
      </c>
      <c r="AK49" s="583">
        <v>135697.85999999999</v>
      </c>
      <c r="AL49" s="584">
        <v>135697.85999999999</v>
      </c>
      <c r="AM49" s="585">
        <v>135697.85999999999</v>
      </c>
      <c r="AN49" s="608">
        <v>0</v>
      </c>
      <c r="AO49" s="583">
        <v>0</v>
      </c>
      <c r="AP49" s="584">
        <v>0</v>
      </c>
      <c r="AQ49" s="585">
        <v>0</v>
      </c>
      <c r="AR49" s="583">
        <v>135697.85999999999</v>
      </c>
      <c r="AS49" s="583">
        <v>135697.85999999999</v>
      </c>
      <c r="AT49" s="585">
        <v>135697.85999999999</v>
      </c>
      <c r="AU49" s="608">
        <v>0</v>
      </c>
    </row>
    <row r="50" spans="1:47" x14ac:dyDescent="0.25">
      <c r="A50" s="148" t="s">
        <v>8216</v>
      </c>
      <c r="B50" s="148" t="s">
        <v>8227</v>
      </c>
      <c r="C50" s="148" t="s">
        <v>8213</v>
      </c>
      <c r="D50" s="148" t="s">
        <v>8213</v>
      </c>
      <c r="E50" s="148" t="s">
        <v>8569</v>
      </c>
      <c r="F50" s="453" t="s">
        <v>17025</v>
      </c>
      <c r="G50" s="453" t="s">
        <v>17023</v>
      </c>
      <c r="H50" s="579">
        <v>0</v>
      </c>
      <c r="I50" s="580">
        <v>0</v>
      </c>
      <c r="J50" s="579">
        <v>0</v>
      </c>
      <c r="K50" s="580">
        <v>0</v>
      </c>
      <c r="L50" s="579">
        <v>0</v>
      </c>
      <c r="M50" s="580">
        <v>0</v>
      </c>
      <c r="N50" s="579">
        <v>0</v>
      </c>
      <c r="O50" s="580">
        <v>0</v>
      </c>
      <c r="P50" s="579">
        <v>0</v>
      </c>
      <c r="Q50" s="580">
        <v>0</v>
      </c>
      <c r="R50" s="608">
        <v>0</v>
      </c>
      <c r="S50" s="579">
        <v>0</v>
      </c>
      <c r="T50" s="580">
        <v>0</v>
      </c>
      <c r="U50" s="579">
        <v>0</v>
      </c>
      <c r="V50" s="580">
        <v>0</v>
      </c>
      <c r="W50" s="579">
        <v>0</v>
      </c>
      <c r="X50" s="580">
        <v>0</v>
      </c>
      <c r="Y50" s="579">
        <v>0</v>
      </c>
      <c r="Z50" s="580">
        <v>0</v>
      </c>
      <c r="AA50" s="579">
        <v>0</v>
      </c>
      <c r="AB50" s="581">
        <v>0</v>
      </c>
      <c r="AC50" s="608">
        <v>0</v>
      </c>
      <c r="AD50" s="579">
        <v>95212.95</v>
      </c>
      <c r="AE50" s="581">
        <v>95212.95</v>
      </c>
      <c r="AF50" s="608">
        <v>0</v>
      </c>
      <c r="AG50" s="579">
        <v>0</v>
      </c>
      <c r="AH50" s="580">
        <v>0</v>
      </c>
      <c r="AI50" s="579">
        <v>0</v>
      </c>
      <c r="AJ50" s="581">
        <v>0</v>
      </c>
      <c r="AK50" s="583">
        <v>95212.95</v>
      </c>
      <c r="AL50" s="584">
        <v>95212.95</v>
      </c>
      <c r="AM50" s="585">
        <v>95212.95</v>
      </c>
      <c r="AN50" s="608">
        <v>0</v>
      </c>
      <c r="AO50" s="583">
        <v>0</v>
      </c>
      <c r="AP50" s="584">
        <v>0</v>
      </c>
      <c r="AQ50" s="585">
        <v>0</v>
      </c>
      <c r="AR50" s="583">
        <v>95212.95</v>
      </c>
      <c r="AS50" s="583">
        <v>95212.95</v>
      </c>
      <c r="AT50" s="585">
        <v>95212.95</v>
      </c>
      <c r="AU50" s="608">
        <v>0</v>
      </c>
    </row>
    <row r="51" spans="1:47" x14ac:dyDescent="0.25">
      <c r="A51" s="148" t="s">
        <v>8216</v>
      </c>
      <c r="B51" s="148" t="s">
        <v>8259</v>
      </c>
      <c r="C51" s="148" t="s">
        <v>8213</v>
      </c>
      <c r="D51" s="148" t="s">
        <v>8213</v>
      </c>
      <c r="E51" s="148" t="s">
        <v>105</v>
      </c>
      <c r="F51" s="453" t="s">
        <v>17025</v>
      </c>
      <c r="G51" s="453" t="s">
        <v>17023</v>
      </c>
      <c r="H51" s="579">
        <v>9575071.709999999</v>
      </c>
      <c r="I51" s="580">
        <v>9575071.7100000009</v>
      </c>
      <c r="J51" s="579">
        <v>0</v>
      </c>
      <c r="K51" s="580">
        <v>0</v>
      </c>
      <c r="L51" s="579">
        <v>0</v>
      </c>
      <c r="M51" s="580">
        <v>0</v>
      </c>
      <c r="N51" s="579">
        <v>512511.96</v>
      </c>
      <c r="O51" s="580">
        <v>512511.96000000014</v>
      </c>
      <c r="P51" s="579">
        <v>28288767.699999999</v>
      </c>
      <c r="Q51" s="580">
        <v>26119557.170000002</v>
      </c>
      <c r="R51" s="608">
        <v>1073942.19</v>
      </c>
      <c r="S51" s="579">
        <v>0</v>
      </c>
      <c r="T51" s="580">
        <v>0</v>
      </c>
      <c r="U51" s="579">
        <v>0</v>
      </c>
      <c r="V51" s="580">
        <v>0</v>
      </c>
      <c r="W51" s="579">
        <v>0</v>
      </c>
      <c r="X51" s="580">
        <v>0</v>
      </c>
      <c r="Y51" s="579">
        <v>0</v>
      </c>
      <c r="Z51" s="580">
        <v>0</v>
      </c>
      <c r="AA51" s="579">
        <v>0</v>
      </c>
      <c r="AB51" s="581">
        <v>0</v>
      </c>
      <c r="AC51" s="608">
        <v>0</v>
      </c>
      <c r="AD51" s="579">
        <v>19902929.120000001</v>
      </c>
      <c r="AE51" s="581">
        <v>19902929.120000001</v>
      </c>
      <c r="AF51" s="608">
        <v>0</v>
      </c>
      <c r="AG51" s="579">
        <v>0</v>
      </c>
      <c r="AH51" s="580">
        <v>0</v>
      </c>
      <c r="AI51" s="579">
        <v>0</v>
      </c>
      <c r="AJ51" s="581">
        <v>0</v>
      </c>
      <c r="AK51" s="583">
        <v>58279280.489999995</v>
      </c>
      <c r="AL51" s="584">
        <v>58279280.489999995</v>
      </c>
      <c r="AM51" s="585">
        <v>56110069.960000008</v>
      </c>
      <c r="AN51" s="608">
        <v>1073942.19</v>
      </c>
      <c r="AO51" s="583">
        <v>0</v>
      </c>
      <c r="AP51" s="584">
        <v>0</v>
      </c>
      <c r="AQ51" s="585">
        <v>0</v>
      </c>
      <c r="AR51" s="583">
        <v>58279280.489999995</v>
      </c>
      <c r="AS51" s="583">
        <v>58279280.489999995</v>
      </c>
      <c r="AT51" s="585">
        <v>56110069.960000008</v>
      </c>
      <c r="AU51" s="608">
        <v>1073942.19</v>
      </c>
    </row>
    <row r="52" spans="1:47" x14ac:dyDescent="0.25">
      <c r="A52" s="148" t="s">
        <v>8216</v>
      </c>
      <c r="B52" s="148" t="s">
        <v>8223</v>
      </c>
      <c r="C52" s="148" t="s">
        <v>8213</v>
      </c>
      <c r="D52" s="148" t="s">
        <v>8213</v>
      </c>
      <c r="E52" s="148" t="s">
        <v>106</v>
      </c>
      <c r="F52" s="453" t="s">
        <v>17025</v>
      </c>
      <c r="G52" s="453" t="s">
        <v>17023</v>
      </c>
      <c r="H52" s="579">
        <v>202668.7</v>
      </c>
      <c r="I52" s="580">
        <v>0</v>
      </c>
      <c r="J52" s="579">
        <v>0</v>
      </c>
      <c r="K52" s="580">
        <v>0</v>
      </c>
      <c r="L52" s="579">
        <v>0</v>
      </c>
      <c r="M52" s="580">
        <v>0</v>
      </c>
      <c r="N52" s="579">
        <v>0</v>
      </c>
      <c r="O52" s="580">
        <v>0</v>
      </c>
      <c r="P52" s="579">
        <v>0</v>
      </c>
      <c r="Q52" s="580">
        <v>0</v>
      </c>
      <c r="R52" s="608">
        <v>0</v>
      </c>
      <c r="S52" s="579">
        <v>0</v>
      </c>
      <c r="T52" s="580">
        <v>0</v>
      </c>
      <c r="U52" s="579">
        <v>0</v>
      </c>
      <c r="V52" s="580">
        <v>0</v>
      </c>
      <c r="W52" s="579">
        <v>0</v>
      </c>
      <c r="X52" s="580">
        <v>0</v>
      </c>
      <c r="Y52" s="579">
        <v>0</v>
      </c>
      <c r="Z52" s="580">
        <v>0</v>
      </c>
      <c r="AA52" s="579">
        <v>0</v>
      </c>
      <c r="AB52" s="581">
        <v>0</v>
      </c>
      <c r="AC52" s="608">
        <v>0</v>
      </c>
      <c r="AD52" s="579">
        <v>0</v>
      </c>
      <c r="AE52" s="581">
        <v>0</v>
      </c>
      <c r="AF52" s="608">
        <v>0</v>
      </c>
      <c r="AG52" s="579">
        <v>0</v>
      </c>
      <c r="AH52" s="580">
        <v>0</v>
      </c>
      <c r="AI52" s="579">
        <v>0</v>
      </c>
      <c r="AJ52" s="581">
        <v>0</v>
      </c>
      <c r="AK52" s="583">
        <v>202668.7</v>
      </c>
      <c r="AL52" s="584">
        <v>0</v>
      </c>
      <c r="AM52" s="585">
        <v>0</v>
      </c>
      <c r="AN52" s="608">
        <v>0</v>
      </c>
      <c r="AO52" s="583">
        <v>0</v>
      </c>
      <c r="AP52" s="584">
        <v>0</v>
      </c>
      <c r="AQ52" s="585">
        <v>0</v>
      </c>
      <c r="AR52" s="583">
        <v>202668.7</v>
      </c>
      <c r="AS52" s="583">
        <v>0</v>
      </c>
      <c r="AT52" s="585">
        <v>0</v>
      </c>
      <c r="AU52" s="608">
        <v>0</v>
      </c>
    </row>
    <row r="53" spans="1:47" x14ac:dyDescent="0.25">
      <c r="A53" s="148" t="s">
        <v>8216</v>
      </c>
      <c r="B53" s="148" t="s">
        <v>8370</v>
      </c>
      <c r="C53" s="148" t="s">
        <v>8213</v>
      </c>
      <c r="D53" s="148" t="s">
        <v>8213</v>
      </c>
      <c r="E53" s="148" t="s">
        <v>16934</v>
      </c>
      <c r="F53" s="453" t="s">
        <v>17025</v>
      </c>
      <c r="G53" s="453" t="s">
        <v>17023</v>
      </c>
      <c r="H53" s="579">
        <v>0</v>
      </c>
      <c r="I53" s="580">
        <v>0</v>
      </c>
      <c r="J53" s="579">
        <v>207316.36</v>
      </c>
      <c r="K53" s="580">
        <v>0</v>
      </c>
      <c r="L53" s="579">
        <v>697423.86</v>
      </c>
      <c r="M53" s="580">
        <v>0</v>
      </c>
      <c r="N53" s="579">
        <v>7908.72</v>
      </c>
      <c r="O53" s="580">
        <v>0</v>
      </c>
      <c r="P53" s="579">
        <v>0</v>
      </c>
      <c r="Q53" s="580">
        <v>0</v>
      </c>
      <c r="R53" s="608">
        <v>0</v>
      </c>
      <c r="S53" s="579">
        <v>0</v>
      </c>
      <c r="T53" s="580">
        <v>0</v>
      </c>
      <c r="U53" s="579">
        <v>0</v>
      </c>
      <c r="V53" s="580">
        <v>0</v>
      </c>
      <c r="W53" s="579">
        <v>0</v>
      </c>
      <c r="X53" s="580">
        <v>0</v>
      </c>
      <c r="Y53" s="579">
        <v>0</v>
      </c>
      <c r="Z53" s="580">
        <v>0</v>
      </c>
      <c r="AA53" s="579">
        <v>0</v>
      </c>
      <c r="AB53" s="581">
        <v>0</v>
      </c>
      <c r="AC53" s="608">
        <v>0</v>
      </c>
      <c r="AD53" s="579">
        <v>4472243.66</v>
      </c>
      <c r="AE53" s="581">
        <v>4472243.66</v>
      </c>
      <c r="AF53" s="608">
        <v>0</v>
      </c>
      <c r="AG53" s="579">
        <v>0</v>
      </c>
      <c r="AH53" s="580">
        <v>0</v>
      </c>
      <c r="AI53" s="579">
        <v>0</v>
      </c>
      <c r="AJ53" s="581">
        <v>0</v>
      </c>
      <c r="AK53" s="583">
        <v>5384892.5999999996</v>
      </c>
      <c r="AL53" s="584">
        <v>4472243.66</v>
      </c>
      <c r="AM53" s="585">
        <v>4472243.66</v>
      </c>
      <c r="AN53" s="608">
        <v>0</v>
      </c>
      <c r="AO53" s="583">
        <v>0</v>
      </c>
      <c r="AP53" s="584">
        <v>0</v>
      </c>
      <c r="AQ53" s="585">
        <v>0</v>
      </c>
      <c r="AR53" s="583">
        <v>5384892.5999999996</v>
      </c>
      <c r="AS53" s="583">
        <v>4472243.66</v>
      </c>
      <c r="AT53" s="585">
        <v>4472243.66</v>
      </c>
      <c r="AU53" s="608">
        <v>0</v>
      </c>
    </row>
    <row r="54" spans="1:47" x14ac:dyDescent="0.25">
      <c r="A54" s="148" t="s">
        <v>8216</v>
      </c>
      <c r="B54" s="148" t="s">
        <v>8483</v>
      </c>
      <c r="C54" s="148" t="s">
        <v>8213</v>
      </c>
      <c r="D54" s="148" t="s">
        <v>8213</v>
      </c>
      <c r="E54" s="148" t="s">
        <v>17322</v>
      </c>
      <c r="F54" s="453" t="s">
        <v>17025</v>
      </c>
      <c r="G54" s="453" t="s">
        <v>17023</v>
      </c>
      <c r="H54" s="579">
        <v>0</v>
      </c>
      <c r="I54" s="580">
        <v>0</v>
      </c>
      <c r="J54" s="579">
        <v>0</v>
      </c>
      <c r="K54" s="580">
        <v>0</v>
      </c>
      <c r="L54" s="579">
        <v>0</v>
      </c>
      <c r="M54" s="580">
        <v>0</v>
      </c>
      <c r="N54" s="579">
        <v>0</v>
      </c>
      <c r="O54" s="580">
        <v>0</v>
      </c>
      <c r="P54" s="579">
        <v>0</v>
      </c>
      <c r="Q54" s="580">
        <v>0</v>
      </c>
      <c r="R54" s="608">
        <v>0</v>
      </c>
      <c r="S54" s="579">
        <v>0</v>
      </c>
      <c r="T54" s="580">
        <v>0</v>
      </c>
      <c r="U54" s="579">
        <v>0</v>
      </c>
      <c r="V54" s="580">
        <v>0</v>
      </c>
      <c r="W54" s="579">
        <v>0</v>
      </c>
      <c r="X54" s="580">
        <v>0</v>
      </c>
      <c r="Y54" s="579">
        <v>0</v>
      </c>
      <c r="Z54" s="580">
        <v>0</v>
      </c>
      <c r="AA54" s="579">
        <v>0</v>
      </c>
      <c r="AB54" s="581">
        <v>0</v>
      </c>
      <c r="AC54" s="608">
        <v>0</v>
      </c>
      <c r="AD54" s="579">
        <v>2779693.14</v>
      </c>
      <c r="AE54" s="581">
        <v>2779693.14</v>
      </c>
      <c r="AF54" s="608">
        <v>0</v>
      </c>
      <c r="AG54" s="579">
        <v>0</v>
      </c>
      <c r="AH54" s="580">
        <v>0</v>
      </c>
      <c r="AI54" s="579">
        <v>0</v>
      </c>
      <c r="AJ54" s="581">
        <v>0</v>
      </c>
      <c r="AK54" s="583">
        <v>2779693.14</v>
      </c>
      <c r="AL54" s="584">
        <v>2779693.14</v>
      </c>
      <c r="AM54" s="585">
        <v>2779693.14</v>
      </c>
      <c r="AN54" s="608">
        <v>0</v>
      </c>
      <c r="AO54" s="583">
        <v>0</v>
      </c>
      <c r="AP54" s="584">
        <v>0</v>
      </c>
      <c r="AQ54" s="585">
        <v>0</v>
      </c>
      <c r="AR54" s="583">
        <v>2779693.14</v>
      </c>
      <c r="AS54" s="583">
        <v>2779693.14</v>
      </c>
      <c r="AT54" s="585">
        <v>2779693.14</v>
      </c>
      <c r="AU54" s="608">
        <v>0</v>
      </c>
    </row>
    <row r="55" spans="1:47" x14ac:dyDescent="0.25">
      <c r="A55" s="148" t="s">
        <v>8216</v>
      </c>
      <c r="B55" s="148" t="s">
        <v>8224</v>
      </c>
      <c r="C55" s="148" t="s">
        <v>8213</v>
      </c>
      <c r="D55" s="148" t="s">
        <v>8213</v>
      </c>
      <c r="E55" s="148" t="s">
        <v>8225</v>
      </c>
      <c r="F55" s="453" t="s">
        <v>17025</v>
      </c>
      <c r="G55" s="453" t="s">
        <v>17023</v>
      </c>
      <c r="H55" s="579">
        <v>0</v>
      </c>
      <c r="I55" s="580">
        <v>0</v>
      </c>
      <c r="J55" s="579">
        <v>0</v>
      </c>
      <c r="K55" s="580">
        <v>0</v>
      </c>
      <c r="L55" s="579">
        <v>0</v>
      </c>
      <c r="M55" s="580">
        <v>0</v>
      </c>
      <c r="N55" s="579">
        <v>0</v>
      </c>
      <c r="O55" s="580">
        <v>0</v>
      </c>
      <c r="P55" s="579">
        <v>0</v>
      </c>
      <c r="Q55" s="580">
        <v>0</v>
      </c>
      <c r="R55" s="608">
        <v>0</v>
      </c>
      <c r="S55" s="579">
        <v>171300.06</v>
      </c>
      <c r="T55" s="580">
        <v>131857.61000000002</v>
      </c>
      <c r="U55" s="579">
        <v>0</v>
      </c>
      <c r="V55" s="580">
        <v>0</v>
      </c>
      <c r="W55" s="579">
        <v>0</v>
      </c>
      <c r="X55" s="580">
        <v>0</v>
      </c>
      <c r="Y55" s="579">
        <v>0</v>
      </c>
      <c r="Z55" s="580">
        <v>0</v>
      </c>
      <c r="AA55" s="579">
        <v>0</v>
      </c>
      <c r="AB55" s="581">
        <v>0</v>
      </c>
      <c r="AC55" s="608">
        <v>0</v>
      </c>
      <c r="AD55" s="579">
        <v>760416.54</v>
      </c>
      <c r="AE55" s="581">
        <v>760416.54</v>
      </c>
      <c r="AF55" s="608">
        <v>0</v>
      </c>
      <c r="AG55" s="579">
        <v>0</v>
      </c>
      <c r="AH55" s="580">
        <v>0</v>
      </c>
      <c r="AI55" s="579">
        <v>0</v>
      </c>
      <c r="AJ55" s="581">
        <v>0</v>
      </c>
      <c r="AK55" s="583">
        <v>931716.60000000009</v>
      </c>
      <c r="AL55" s="584">
        <v>931716.60000000009</v>
      </c>
      <c r="AM55" s="585">
        <v>892274.15</v>
      </c>
      <c r="AN55" s="608">
        <v>0</v>
      </c>
      <c r="AO55" s="583">
        <v>0</v>
      </c>
      <c r="AP55" s="584">
        <v>0</v>
      </c>
      <c r="AQ55" s="585">
        <v>0</v>
      </c>
      <c r="AR55" s="583">
        <v>931716.60000000009</v>
      </c>
      <c r="AS55" s="583">
        <v>931716.60000000009</v>
      </c>
      <c r="AT55" s="585">
        <v>892274.15</v>
      </c>
      <c r="AU55" s="608">
        <v>0</v>
      </c>
    </row>
    <row r="56" spans="1:47" x14ac:dyDescent="0.25">
      <c r="A56" s="148" t="s">
        <v>8216</v>
      </c>
      <c r="B56" s="148" t="s">
        <v>8497</v>
      </c>
      <c r="C56" s="148" t="s">
        <v>8213</v>
      </c>
      <c r="D56" s="148" t="s">
        <v>8213</v>
      </c>
      <c r="E56" s="148" t="s">
        <v>17323</v>
      </c>
      <c r="F56" s="453" t="s">
        <v>17025</v>
      </c>
      <c r="G56" s="453" t="s">
        <v>17023</v>
      </c>
      <c r="H56" s="579">
        <v>0</v>
      </c>
      <c r="I56" s="580">
        <v>0</v>
      </c>
      <c r="J56" s="579">
        <v>0</v>
      </c>
      <c r="K56" s="580">
        <v>0</v>
      </c>
      <c r="L56" s="579">
        <v>0</v>
      </c>
      <c r="M56" s="580">
        <v>0</v>
      </c>
      <c r="N56" s="579">
        <v>0</v>
      </c>
      <c r="O56" s="580">
        <v>0</v>
      </c>
      <c r="P56" s="579">
        <v>0</v>
      </c>
      <c r="Q56" s="580">
        <v>0</v>
      </c>
      <c r="R56" s="608">
        <v>0</v>
      </c>
      <c r="S56" s="579">
        <v>0</v>
      </c>
      <c r="T56" s="580">
        <v>0</v>
      </c>
      <c r="U56" s="579">
        <v>0</v>
      </c>
      <c r="V56" s="580">
        <v>0</v>
      </c>
      <c r="W56" s="579">
        <v>0</v>
      </c>
      <c r="X56" s="580">
        <v>0</v>
      </c>
      <c r="Y56" s="579">
        <v>0</v>
      </c>
      <c r="Z56" s="580">
        <v>0</v>
      </c>
      <c r="AA56" s="579">
        <v>0</v>
      </c>
      <c r="AB56" s="581">
        <v>0</v>
      </c>
      <c r="AC56" s="608">
        <v>0</v>
      </c>
      <c r="AD56" s="579">
        <v>13531601.83</v>
      </c>
      <c r="AE56" s="581">
        <v>13531601.83</v>
      </c>
      <c r="AF56" s="608">
        <v>0</v>
      </c>
      <c r="AG56" s="579">
        <v>0</v>
      </c>
      <c r="AH56" s="580">
        <v>0</v>
      </c>
      <c r="AI56" s="579">
        <v>0</v>
      </c>
      <c r="AJ56" s="581">
        <v>0</v>
      </c>
      <c r="AK56" s="583">
        <v>13531601.83</v>
      </c>
      <c r="AL56" s="584">
        <v>13531601.83</v>
      </c>
      <c r="AM56" s="585">
        <v>13531601.83</v>
      </c>
      <c r="AN56" s="608">
        <v>0</v>
      </c>
      <c r="AO56" s="583">
        <v>0</v>
      </c>
      <c r="AP56" s="584">
        <v>0</v>
      </c>
      <c r="AQ56" s="585">
        <v>0</v>
      </c>
      <c r="AR56" s="583">
        <v>13531601.83</v>
      </c>
      <c r="AS56" s="583">
        <v>13531601.83</v>
      </c>
      <c r="AT56" s="585">
        <v>13531601.83</v>
      </c>
      <c r="AU56" s="608">
        <v>0</v>
      </c>
    </row>
    <row r="57" spans="1:47" x14ac:dyDescent="0.25">
      <c r="A57" s="148" t="s">
        <v>8216</v>
      </c>
      <c r="B57" s="148" t="s">
        <v>8347</v>
      </c>
      <c r="C57" s="148" t="s">
        <v>8213</v>
      </c>
      <c r="D57" s="148" t="s">
        <v>8213</v>
      </c>
      <c r="E57" s="148" t="s">
        <v>16935</v>
      </c>
      <c r="F57" s="453" t="s">
        <v>17025</v>
      </c>
      <c r="G57" s="453" t="s">
        <v>17023</v>
      </c>
      <c r="H57" s="579">
        <v>113962</v>
      </c>
      <c r="I57" s="580">
        <v>113962</v>
      </c>
      <c r="J57" s="579">
        <v>0</v>
      </c>
      <c r="K57" s="580">
        <v>0</v>
      </c>
      <c r="L57" s="579">
        <v>0</v>
      </c>
      <c r="M57" s="580">
        <v>0</v>
      </c>
      <c r="N57" s="579">
        <v>0</v>
      </c>
      <c r="O57" s="580">
        <v>0</v>
      </c>
      <c r="P57" s="579">
        <v>0</v>
      </c>
      <c r="Q57" s="580">
        <v>0</v>
      </c>
      <c r="R57" s="608">
        <v>0</v>
      </c>
      <c r="S57" s="579">
        <v>0</v>
      </c>
      <c r="T57" s="580">
        <v>0</v>
      </c>
      <c r="U57" s="579">
        <v>0</v>
      </c>
      <c r="V57" s="580">
        <v>0</v>
      </c>
      <c r="W57" s="579">
        <v>0</v>
      </c>
      <c r="X57" s="580">
        <v>0</v>
      </c>
      <c r="Y57" s="579">
        <v>0</v>
      </c>
      <c r="Z57" s="580">
        <v>0</v>
      </c>
      <c r="AA57" s="579">
        <v>0</v>
      </c>
      <c r="AB57" s="581">
        <v>0</v>
      </c>
      <c r="AC57" s="608">
        <v>0</v>
      </c>
      <c r="AD57" s="579">
        <v>0</v>
      </c>
      <c r="AE57" s="581">
        <v>0</v>
      </c>
      <c r="AF57" s="608">
        <v>0</v>
      </c>
      <c r="AG57" s="579">
        <v>0</v>
      </c>
      <c r="AH57" s="580">
        <v>0</v>
      </c>
      <c r="AI57" s="579">
        <v>0</v>
      </c>
      <c r="AJ57" s="581">
        <v>0</v>
      </c>
      <c r="AK57" s="583">
        <v>113962</v>
      </c>
      <c r="AL57" s="584">
        <v>113962</v>
      </c>
      <c r="AM57" s="585">
        <v>113962</v>
      </c>
      <c r="AN57" s="608">
        <v>0</v>
      </c>
      <c r="AO57" s="583">
        <v>0</v>
      </c>
      <c r="AP57" s="584">
        <v>0</v>
      </c>
      <c r="AQ57" s="585">
        <v>0</v>
      </c>
      <c r="AR57" s="583">
        <v>113962</v>
      </c>
      <c r="AS57" s="583">
        <v>113962</v>
      </c>
      <c r="AT57" s="585">
        <v>113962</v>
      </c>
      <c r="AU57" s="608">
        <v>0</v>
      </c>
    </row>
    <row r="58" spans="1:47" x14ac:dyDescent="0.25">
      <c r="A58" s="148" t="s">
        <v>8216</v>
      </c>
      <c r="B58" s="148" t="s">
        <v>8382</v>
      </c>
      <c r="C58" s="148" t="s">
        <v>8213</v>
      </c>
      <c r="D58" s="148" t="s">
        <v>8213</v>
      </c>
      <c r="E58" s="148" t="s">
        <v>17324</v>
      </c>
      <c r="F58" s="453" t="s">
        <v>17025</v>
      </c>
      <c r="G58" s="453" t="s">
        <v>17023</v>
      </c>
      <c r="H58" s="579">
        <v>0</v>
      </c>
      <c r="I58" s="580">
        <v>0</v>
      </c>
      <c r="J58" s="579">
        <v>0</v>
      </c>
      <c r="K58" s="580">
        <v>0</v>
      </c>
      <c r="L58" s="579">
        <v>0</v>
      </c>
      <c r="M58" s="580">
        <v>0</v>
      </c>
      <c r="N58" s="579">
        <v>0</v>
      </c>
      <c r="O58" s="580">
        <v>0</v>
      </c>
      <c r="P58" s="579">
        <v>0</v>
      </c>
      <c r="Q58" s="580">
        <v>0</v>
      </c>
      <c r="R58" s="608">
        <v>0</v>
      </c>
      <c r="S58" s="579">
        <v>0</v>
      </c>
      <c r="T58" s="580">
        <v>0</v>
      </c>
      <c r="U58" s="579">
        <v>0</v>
      </c>
      <c r="V58" s="580">
        <v>0</v>
      </c>
      <c r="W58" s="579">
        <v>0</v>
      </c>
      <c r="X58" s="580">
        <v>0</v>
      </c>
      <c r="Y58" s="579">
        <v>0</v>
      </c>
      <c r="Z58" s="580">
        <v>0</v>
      </c>
      <c r="AA58" s="579">
        <v>0</v>
      </c>
      <c r="AB58" s="581">
        <v>0</v>
      </c>
      <c r="AC58" s="608">
        <v>0</v>
      </c>
      <c r="AD58" s="579">
        <v>3470522.18</v>
      </c>
      <c r="AE58" s="581">
        <v>3470522.18</v>
      </c>
      <c r="AF58" s="608">
        <v>0</v>
      </c>
      <c r="AG58" s="579">
        <v>0</v>
      </c>
      <c r="AH58" s="580">
        <v>0</v>
      </c>
      <c r="AI58" s="579">
        <v>0</v>
      </c>
      <c r="AJ58" s="581">
        <v>0</v>
      </c>
      <c r="AK58" s="583">
        <v>3470522.18</v>
      </c>
      <c r="AL58" s="584">
        <v>3470522.18</v>
      </c>
      <c r="AM58" s="585">
        <v>3470522.18</v>
      </c>
      <c r="AN58" s="608">
        <v>0</v>
      </c>
      <c r="AO58" s="583">
        <v>0</v>
      </c>
      <c r="AP58" s="584">
        <v>0</v>
      </c>
      <c r="AQ58" s="585">
        <v>0</v>
      </c>
      <c r="AR58" s="583">
        <v>3470522.18</v>
      </c>
      <c r="AS58" s="583">
        <v>3470522.18</v>
      </c>
      <c r="AT58" s="585">
        <v>3470522.18</v>
      </c>
      <c r="AU58" s="608">
        <v>0</v>
      </c>
    </row>
    <row r="59" spans="1:47" x14ac:dyDescent="0.25">
      <c r="A59" s="148" t="s">
        <v>8398</v>
      </c>
      <c r="B59" s="148" t="s">
        <v>8460</v>
      </c>
      <c r="C59" s="148" t="s">
        <v>8213</v>
      </c>
      <c r="D59" s="148" t="s">
        <v>8213</v>
      </c>
      <c r="E59" s="148" t="s">
        <v>17325</v>
      </c>
      <c r="F59" s="453" t="s">
        <v>17062</v>
      </c>
      <c r="G59" s="453" t="s">
        <v>17053</v>
      </c>
      <c r="H59" s="579">
        <v>0</v>
      </c>
      <c r="I59" s="580">
        <v>0</v>
      </c>
      <c r="J59" s="579">
        <v>0</v>
      </c>
      <c r="K59" s="580">
        <v>0</v>
      </c>
      <c r="L59" s="579">
        <v>0</v>
      </c>
      <c r="M59" s="580">
        <v>0</v>
      </c>
      <c r="N59" s="579">
        <v>0</v>
      </c>
      <c r="O59" s="580">
        <v>0</v>
      </c>
      <c r="P59" s="579">
        <v>0</v>
      </c>
      <c r="Q59" s="580">
        <v>0</v>
      </c>
      <c r="R59" s="608">
        <v>0</v>
      </c>
      <c r="S59" s="579">
        <v>0</v>
      </c>
      <c r="T59" s="580">
        <v>0</v>
      </c>
      <c r="U59" s="579">
        <v>0</v>
      </c>
      <c r="V59" s="580">
        <v>0</v>
      </c>
      <c r="W59" s="579">
        <v>0</v>
      </c>
      <c r="X59" s="580">
        <v>0</v>
      </c>
      <c r="Y59" s="579">
        <v>0</v>
      </c>
      <c r="Z59" s="580">
        <v>0</v>
      </c>
      <c r="AA59" s="579">
        <v>0</v>
      </c>
      <c r="AB59" s="581">
        <v>0</v>
      </c>
      <c r="AC59" s="608">
        <v>0</v>
      </c>
      <c r="AD59" s="579">
        <v>582842.38</v>
      </c>
      <c r="AE59" s="581">
        <v>250000</v>
      </c>
      <c r="AF59" s="608">
        <v>0</v>
      </c>
      <c r="AG59" s="579">
        <v>0</v>
      </c>
      <c r="AH59" s="580">
        <v>0</v>
      </c>
      <c r="AI59" s="579">
        <v>0</v>
      </c>
      <c r="AJ59" s="581">
        <v>0</v>
      </c>
      <c r="AK59" s="583">
        <v>582842.38</v>
      </c>
      <c r="AL59" s="584">
        <v>250000</v>
      </c>
      <c r="AM59" s="585">
        <v>250000</v>
      </c>
      <c r="AN59" s="608">
        <v>0</v>
      </c>
      <c r="AO59" s="583">
        <v>0</v>
      </c>
      <c r="AP59" s="584">
        <v>0</v>
      </c>
      <c r="AQ59" s="585">
        <v>0</v>
      </c>
      <c r="AR59" s="583">
        <v>582842.38</v>
      </c>
      <c r="AS59" s="583">
        <v>250000</v>
      </c>
      <c r="AT59" s="585">
        <v>250000</v>
      </c>
      <c r="AU59" s="608">
        <v>0</v>
      </c>
    </row>
    <row r="60" spans="1:47" x14ac:dyDescent="0.25">
      <c r="A60" s="148" t="s">
        <v>8398</v>
      </c>
      <c r="B60" s="148" t="s">
        <v>8476</v>
      </c>
      <c r="C60" s="148" t="s">
        <v>8213</v>
      </c>
      <c r="D60" s="148" t="s">
        <v>8213</v>
      </c>
      <c r="E60" s="148" t="s">
        <v>17326</v>
      </c>
      <c r="F60" s="453" t="s">
        <v>17062</v>
      </c>
      <c r="G60" s="453" t="s">
        <v>17053</v>
      </c>
      <c r="H60" s="579">
        <v>0</v>
      </c>
      <c r="I60" s="580">
        <v>0</v>
      </c>
      <c r="J60" s="579">
        <v>0</v>
      </c>
      <c r="K60" s="580">
        <v>0</v>
      </c>
      <c r="L60" s="579">
        <v>0</v>
      </c>
      <c r="M60" s="580">
        <v>0</v>
      </c>
      <c r="N60" s="579">
        <v>0</v>
      </c>
      <c r="O60" s="580">
        <v>0</v>
      </c>
      <c r="P60" s="579">
        <v>0</v>
      </c>
      <c r="Q60" s="580">
        <v>0</v>
      </c>
      <c r="R60" s="608">
        <v>0</v>
      </c>
      <c r="S60" s="579">
        <v>0</v>
      </c>
      <c r="T60" s="580">
        <v>0</v>
      </c>
      <c r="U60" s="579">
        <v>0</v>
      </c>
      <c r="V60" s="580">
        <v>0</v>
      </c>
      <c r="W60" s="579">
        <v>0</v>
      </c>
      <c r="X60" s="580">
        <v>0</v>
      </c>
      <c r="Y60" s="579">
        <v>0</v>
      </c>
      <c r="Z60" s="580">
        <v>0</v>
      </c>
      <c r="AA60" s="579">
        <v>0</v>
      </c>
      <c r="AB60" s="581">
        <v>0</v>
      </c>
      <c r="AC60" s="608">
        <v>0</v>
      </c>
      <c r="AD60" s="579">
        <v>246826.75</v>
      </c>
      <c r="AE60" s="581">
        <v>246826.75</v>
      </c>
      <c r="AF60" s="608">
        <v>0</v>
      </c>
      <c r="AG60" s="579">
        <v>0</v>
      </c>
      <c r="AH60" s="580">
        <v>0</v>
      </c>
      <c r="AI60" s="579">
        <v>0</v>
      </c>
      <c r="AJ60" s="581">
        <v>0</v>
      </c>
      <c r="AK60" s="583">
        <v>246826.75</v>
      </c>
      <c r="AL60" s="584">
        <v>246826.75</v>
      </c>
      <c r="AM60" s="585">
        <v>246826.75</v>
      </c>
      <c r="AN60" s="608">
        <v>0</v>
      </c>
      <c r="AO60" s="583">
        <v>0</v>
      </c>
      <c r="AP60" s="584">
        <v>0</v>
      </c>
      <c r="AQ60" s="585">
        <v>0</v>
      </c>
      <c r="AR60" s="583">
        <v>246826.75</v>
      </c>
      <c r="AS60" s="583">
        <v>246826.75</v>
      </c>
      <c r="AT60" s="585">
        <v>246826.75</v>
      </c>
      <c r="AU60" s="608">
        <v>0</v>
      </c>
    </row>
    <row r="61" spans="1:47" x14ac:dyDescent="0.25">
      <c r="A61" s="148" t="s">
        <v>8421</v>
      </c>
      <c r="B61" s="148" t="s">
        <v>8430</v>
      </c>
      <c r="C61" s="148" t="s">
        <v>8213</v>
      </c>
      <c r="D61" s="148" t="s">
        <v>8213</v>
      </c>
      <c r="E61" s="148" t="s">
        <v>17270</v>
      </c>
      <c r="F61" s="453" t="s">
        <v>17056</v>
      </c>
      <c r="G61" s="453" t="s">
        <v>17044</v>
      </c>
      <c r="H61" s="579">
        <v>0</v>
      </c>
      <c r="I61" s="580">
        <v>0</v>
      </c>
      <c r="J61" s="579">
        <v>0</v>
      </c>
      <c r="K61" s="580">
        <v>0</v>
      </c>
      <c r="L61" s="579">
        <v>0</v>
      </c>
      <c r="M61" s="580">
        <v>0</v>
      </c>
      <c r="N61" s="579">
        <v>0</v>
      </c>
      <c r="O61" s="580">
        <v>0</v>
      </c>
      <c r="P61" s="579">
        <v>0</v>
      </c>
      <c r="Q61" s="580">
        <v>0</v>
      </c>
      <c r="R61" s="608">
        <v>0</v>
      </c>
      <c r="S61" s="579">
        <v>0</v>
      </c>
      <c r="T61" s="580">
        <v>0</v>
      </c>
      <c r="U61" s="579">
        <v>0</v>
      </c>
      <c r="V61" s="580">
        <v>0</v>
      </c>
      <c r="W61" s="579">
        <v>0</v>
      </c>
      <c r="X61" s="580">
        <v>0</v>
      </c>
      <c r="Y61" s="579">
        <v>0</v>
      </c>
      <c r="Z61" s="580">
        <v>0</v>
      </c>
      <c r="AA61" s="579">
        <v>6877333.0300000003</v>
      </c>
      <c r="AB61" s="581">
        <v>5039558.53</v>
      </c>
      <c r="AC61" s="608">
        <v>0</v>
      </c>
      <c r="AD61" s="579">
        <v>776544.76</v>
      </c>
      <c r="AE61" s="581">
        <v>776544.76</v>
      </c>
      <c r="AF61" s="608">
        <v>0</v>
      </c>
      <c r="AG61" s="579">
        <v>0</v>
      </c>
      <c r="AH61" s="580">
        <v>0</v>
      </c>
      <c r="AI61" s="579">
        <v>0</v>
      </c>
      <c r="AJ61" s="581">
        <v>0</v>
      </c>
      <c r="AK61" s="583">
        <v>7653877.79</v>
      </c>
      <c r="AL61" s="584">
        <v>5816103.29</v>
      </c>
      <c r="AM61" s="585">
        <v>5816103.29</v>
      </c>
      <c r="AN61" s="608">
        <v>0</v>
      </c>
      <c r="AO61" s="583">
        <v>0</v>
      </c>
      <c r="AP61" s="584">
        <v>0</v>
      </c>
      <c r="AQ61" s="585">
        <v>0</v>
      </c>
      <c r="AR61" s="583">
        <v>7653877.79</v>
      </c>
      <c r="AS61" s="583">
        <v>5816103.29</v>
      </c>
      <c r="AT61" s="585">
        <v>5816103.29</v>
      </c>
      <c r="AU61" s="608">
        <v>0</v>
      </c>
    </row>
    <row r="62" spans="1:47" x14ac:dyDescent="0.25">
      <c r="A62" s="148" t="s">
        <v>8421</v>
      </c>
      <c r="B62" s="148" t="s">
        <v>8369</v>
      </c>
      <c r="C62" s="148" t="s">
        <v>8213</v>
      </c>
      <c r="D62" s="148" t="s">
        <v>8213</v>
      </c>
      <c r="E62" s="148" t="s">
        <v>17327</v>
      </c>
      <c r="F62" s="453" t="s">
        <v>17056</v>
      </c>
      <c r="G62" s="453" t="s">
        <v>17044</v>
      </c>
      <c r="H62" s="579">
        <v>0</v>
      </c>
      <c r="I62" s="580">
        <v>0</v>
      </c>
      <c r="J62" s="579">
        <v>0</v>
      </c>
      <c r="K62" s="580">
        <v>0</v>
      </c>
      <c r="L62" s="579">
        <v>0</v>
      </c>
      <c r="M62" s="580">
        <v>0</v>
      </c>
      <c r="N62" s="579">
        <v>0</v>
      </c>
      <c r="O62" s="580">
        <v>0</v>
      </c>
      <c r="P62" s="579">
        <v>0</v>
      </c>
      <c r="Q62" s="580">
        <v>0</v>
      </c>
      <c r="R62" s="608">
        <v>0</v>
      </c>
      <c r="S62" s="579">
        <v>0</v>
      </c>
      <c r="T62" s="580">
        <v>0</v>
      </c>
      <c r="U62" s="579">
        <v>0</v>
      </c>
      <c r="V62" s="580">
        <v>0</v>
      </c>
      <c r="W62" s="579">
        <v>0</v>
      </c>
      <c r="X62" s="580">
        <v>0</v>
      </c>
      <c r="Y62" s="579">
        <v>0</v>
      </c>
      <c r="Z62" s="580">
        <v>0</v>
      </c>
      <c r="AA62" s="579">
        <v>0</v>
      </c>
      <c r="AB62" s="581">
        <v>0</v>
      </c>
      <c r="AC62" s="608">
        <v>0</v>
      </c>
      <c r="AD62" s="579">
        <v>9864.7900000000009</v>
      </c>
      <c r="AE62" s="581">
        <v>9864.7900000000009</v>
      </c>
      <c r="AF62" s="608">
        <v>0</v>
      </c>
      <c r="AG62" s="579">
        <v>0</v>
      </c>
      <c r="AH62" s="580">
        <v>0</v>
      </c>
      <c r="AI62" s="579">
        <v>0</v>
      </c>
      <c r="AJ62" s="581">
        <v>0</v>
      </c>
      <c r="AK62" s="583">
        <v>9864.7900000000009</v>
      </c>
      <c r="AL62" s="584">
        <v>9864.7900000000009</v>
      </c>
      <c r="AM62" s="585">
        <v>9864.7900000000009</v>
      </c>
      <c r="AN62" s="608">
        <v>0</v>
      </c>
      <c r="AO62" s="583">
        <v>0</v>
      </c>
      <c r="AP62" s="584">
        <v>0</v>
      </c>
      <c r="AQ62" s="585">
        <v>0</v>
      </c>
      <c r="AR62" s="583">
        <v>9864.7900000000009</v>
      </c>
      <c r="AS62" s="583">
        <v>9864.7900000000009</v>
      </c>
      <c r="AT62" s="585">
        <v>9864.7900000000009</v>
      </c>
      <c r="AU62" s="608">
        <v>0</v>
      </c>
    </row>
    <row r="63" spans="1:47" x14ac:dyDescent="0.25">
      <c r="A63" s="148" t="s">
        <v>8421</v>
      </c>
      <c r="B63" s="148" t="s">
        <v>8382</v>
      </c>
      <c r="C63" s="148" t="s">
        <v>8213</v>
      </c>
      <c r="D63" s="148" t="s">
        <v>8213</v>
      </c>
      <c r="E63" s="148" t="s">
        <v>17271</v>
      </c>
      <c r="F63" s="453" t="s">
        <v>17056</v>
      </c>
      <c r="G63" s="453" t="s">
        <v>17044</v>
      </c>
      <c r="H63" s="579">
        <v>0</v>
      </c>
      <c r="I63" s="580">
        <v>0</v>
      </c>
      <c r="J63" s="579">
        <v>0</v>
      </c>
      <c r="K63" s="580">
        <v>0</v>
      </c>
      <c r="L63" s="579">
        <v>0</v>
      </c>
      <c r="M63" s="580">
        <v>0</v>
      </c>
      <c r="N63" s="579">
        <v>0</v>
      </c>
      <c r="O63" s="580">
        <v>0</v>
      </c>
      <c r="P63" s="579">
        <v>0</v>
      </c>
      <c r="Q63" s="580">
        <v>0</v>
      </c>
      <c r="R63" s="608">
        <v>0</v>
      </c>
      <c r="S63" s="579">
        <v>33332.160000000003</v>
      </c>
      <c r="T63" s="580">
        <v>33332.160000000003</v>
      </c>
      <c r="U63" s="579">
        <v>124586.96</v>
      </c>
      <c r="V63" s="580">
        <v>124586.95999999999</v>
      </c>
      <c r="W63" s="579">
        <v>0</v>
      </c>
      <c r="X63" s="580">
        <v>0</v>
      </c>
      <c r="Y63" s="579">
        <v>0</v>
      </c>
      <c r="Z63" s="580">
        <v>0</v>
      </c>
      <c r="AA63" s="579">
        <v>0</v>
      </c>
      <c r="AB63" s="581">
        <v>0</v>
      </c>
      <c r="AC63" s="608">
        <v>0</v>
      </c>
      <c r="AD63" s="579">
        <v>0</v>
      </c>
      <c r="AE63" s="581">
        <v>0</v>
      </c>
      <c r="AF63" s="608">
        <v>0</v>
      </c>
      <c r="AG63" s="579">
        <v>0</v>
      </c>
      <c r="AH63" s="580">
        <v>0</v>
      </c>
      <c r="AI63" s="579">
        <v>0</v>
      </c>
      <c r="AJ63" s="581">
        <v>0</v>
      </c>
      <c r="AK63" s="583">
        <v>157919.12</v>
      </c>
      <c r="AL63" s="584">
        <v>157919.12</v>
      </c>
      <c r="AM63" s="585">
        <v>157919.12</v>
      </c>
      <c r="AN63" s="608">
        <v>0</v>
      </c>
      <c r="AO63" s="583">
        <v>0</v>
      </c>
      <c r="AP63" s="584">
        <v>0</v>
      </c>
      <c r="AQ63" s="585">
        <v>0</v>
      </c>
      <c r="AR63" s="583">
        <v>157919.12</v>
      </c>
      <c r="AS63" s="583">
        <v>157919.12</v>
      </c>
      <c r="AT63" s="585">
        <v>157919.12</v>
      </c>
      <c r="AU63" s="608">
        <v>0</v>
      </c>
    </row>
    <row r="64" spans="1:47" x14ac:dyDescent="0.25">
      <c r="A64" s="148" t="s">
        <v>8421</v>
      </c>
      <c r="B64" s="148" t="s">
        <v>8345</v>
      </c>
      <c r="C64" s="148" t="s">
        <v>8213</v>
      </c>
      <c r="D64" s="148" t="s">
        <v>8213</v>
      </c>
      <c r="E64" s="148" t="s">
        <v>17328</v>
      </c>
      <c r="F64" s="453" t="s">
        <v>17056</v>
      </c>
      <c r="G64" s="453" t="s">
        <v>17044</v>
      </c>
      <c r="H64" s="579">
        <v>0</v>
      </c>
      <c r="I64" s="580">
        <v>0</v>
      </c>
      <c r="J64" s="579">
        <v>0</v>
      </c>
      <c r="K64" s="580">
        <v>0</v>
      </c>
      <c r="L64" s="579">
        <v>0</v>
      </c>
      <c r="M64" s="580">
        <v>0</v>
      </c>
      <c r="N64" s="579">
        <v>0</v>
      </c>
      <c r="O64" s="580">
        <v>0</v>
      </c>
      <c r="P64" s="579">
        <v>0</v>
      </c>
      <c r="Q64" s="580">
        <v>0</v>
      </c>
      <c r="R64" s="608">
        <v>0</v>
      </c>
      <c r="S64" s="579">
        <v>0</v>
      </c>
      <c r="T64" s="580">
        <v>0</v>
      </c>
      <c r="U64" s="579">
        <v>0</v>
      </c>
      <c r="V64" s="580">
        <v>0</v>
      </c>
      <c r="W64" s="579">
        <v>0</v>
      </c>
      <c r="X64" s="580">
        <v>0</v>
      </c>
      <c r="Y64" s="579">
        <v>0</v>
      </c>
      <c r="Z64" s="580">
        <v>0</v>
      </c>
      <c r="AA64" s="579">
        <v>0</v>
      </c>
      <c r="AB64" s="581">
        <v>0</v>
      </c>
      <c r="AC64" s="608">
        <v>0</v>
      </c>
      <c r="AD64" s="579">
        <v>7306.75</v>
      </c>
      <c r="AE64" s="581">
        <v>7306.75</v>
      </c>
      <c r="AF64" s="608">
        <v>0</v>
      </c>
      <c r="AG64" s="579">
        <v>0</v>
      </c>
      <c r="AH64" s="580">
        <v>0</v>
      </c>
      <c r="AI64" s="579">
        <v>0</v>
      </c>
      <c r="AJ64" s="581">
        <v>0</v>
      </c>
      <c r="AK64" s="583">
        <v>7306.75</v>
      </c>
      <c r="AL64" s="584">
        <v>7306.75</v>
      </c>
      <c r="AM64" s="585">
        <v>7306.75</v>
      </c>
      <c r="AN64" s="608">
        <v>0</v>
      </c>
      <c r="AO64" s="583">
        <v>0</v>
      </c>
      <c r="AP64" s="584">
        <v>0</v>
      </c>
      <c r="AQ64" s="585">
        <v>0</v>
      </c>
      <c r="AR64" s="583">
        <v>7306.75</v>
      </c>
      <c r="AS64" s="583">
        <v>7306.75</v>
      </c>
      <c r="AT64" s="585">
        <v>7306.75</v>
      </c>
      <c r="AU64" s="608">
        <v>0</v>
      </c>
    </row>
    <row r="65" spans="1:47" x14ac:dyDescent="0.25">
      <c r="A65" s="148" t="s">
        <v>8421</v>
      </c>
      <c r="B65" s="148" t="s">
        <v>8214</v>
      </c>
      <c r="C65" s="148" t="s">
        <v>8213</v>
      </c>
      <c r="D65" s="148" t="s">
        <v>8213</v>
      </c>
      <c r="E65" s="148" t="s">
        <v>17289</v>
      </c>
      <c r="F65" s="453" t="s">
        <v>17056</v>
      </c>
      <c r="G65" s="453" t="s">
        <v>17044</v>
      </c>
      <c r="H65" s="579">
        <v>0</v>
      </c>
      <c r="I65" s="580">
        <v>0</v>
      </c>
      <c r="J65" s="579">
        <v>0</v>
      </c>
      <c r="K65" s="580">
        <v>0</v>
      </c>
      <c r="L65" s="579">
        <v>0</v>
      </c>
      <c r="M65" s="580">
        <v>0</v>
      </c>
      <c r="N65" s="579">
        <v>0</v>
      </c>
      <c r="O65" s="580">
        <v>0</v>
      </c>
      <c r="P65" s="579">
        <v>0</v>
      </c>
      <c r="Q65" s="580">
        <v>0</v>
      </c>
      <c r="R65" s="608">
        <v>0</v>
      </c>
      <c r="S65" s="579">
        <v>107621.1</v>
      </c>
      <c r="T65" s="580">
        <v>0</v>
      </c>
      <c r="U65" s="579">
        <v>34434.67</v>
      </c>
      <c r="V65" s="580">
        <v>0</v>
      </c>
      <c r="W65" s="579">
        <v>0</v>
      </c>
      <c r="X65" s="580">
        <v>0</v>
      </c>
      <c r="Y65" s="579">
        <v>0</v>
      </c>
      <c r="Z65" s="580">
        <v>0</v>
      </c>
      <c r="AA65" s="579">
        <v>0</v>
      </c>
      <c r="AB65" s="581">
        <v>0</v>
      </c>
      <c r="AC65" s="608">
        <v>0</v>
      </c>
      <c r="AD65" s="579">
        <v>0</v>
      </c>
      <c r="AE65" s="581">
        <v>0</v>
      </c>
      <c r="AF65" s="608">
        <v>0</v>
      </c>
      <c r="AG65" s="579">
        <v>0</v>
      </c>
      <c r="AH65" s="580">
        <v>0</v>
      </c>
      <c r="AI65" s="579">
        <v>0</v>
      </c>
      <c r="AJ65" s="581">
        <v>0</v>
      </c>
      <c r="AK65" s="583">
        <v>142055.77000000002</v>
      </c>
      <c r="AL65" s="584">
        <v>0</v>
      </c>
      <c r="AM65" s="585">
        <v>0</v>
      </c>
      <c r="AN65" s="608">
        <v>0</v>
      </c>
      <c r="AO65" s="583">
        <v>0</v>
      </c>
      <c r="AP65" s="584">
        <v>0</v>
      </c>
      <c r="AQ65" s="585">
        <v>0</v>
      </c>
      <c r="AR65" s="583">
        <v>142055.77000000002</v>
      </c>
      <c r="AS65" s="583">
        <v>0</v>
      </c>
      <c r="AT65" s="585">
        <v>0</v>
      </c>
      <c r="AU65" s="608">
        <v>0</v>
      </c>
    </row>
    <row r="66" spans="1:47" x14ac:dyDescent="0.25">
      <c r="A66" s="148" t="s">
        <v>8422</v>
      </c>
      <c r="B66" s="148" t="s">
        <v>8271</v>
      </c>
      <c r="C66" s="148" t="s">
        <v>8213</v>
      </c>
      <c r="D66" s="148" t="s">
        <v>8213</v>
      </c>
      <c r="E66" s="148" t="s">
        <v>17329</v>
      </c>
      <c r="F66" s="453" t="s">
        <v>17064</v>
      </c>
      <c r="G66" s="453" t="s">
        <v>17023</v>
      </c>
      <c r="H66" s="579">
        <v>0</v>
      </c>
      <c r="I66" s="580">
        <v>0</v>
      </c>
      <c r="J66" s="579">
        <v>0</v>
      </c>
      <c r="K66" s="580">
        <v>0</v>
      </c>
      <c r="L66" s="579">
        <v>0</v>
      </c>
      <c r="M66" s="580">
        <v>0</v>
      </c>
      <c r="N66" s="579">
        <v>0</v>
      </c>
      <c r="O66" s="580">
        <v>0</v>
      </c>
      <c r="P66" s="579">
        <v>0</v>
      </c>
      <c r="Q66" s="580">
        <v>0</v>
      </c>
      <c r="R66" s="608">
        <v>0</v>
      </c>
      <c r="S66" s="579">
        <v>0</v>
      </c>
      <c r="T66" s="580">
        <v>0</v>
      </c>
      <c r="U66" s="579">
        <v>0</v>
      </c>
      <c r="V66" s="580">
        <v>0</v>
      </c>
      <c r="W66" s="579">
        <v>0</v>
      </c>
      <c r="X66" s="580">
        <v>0</v>
      </c>
      <c r="Y66" s="579">
        <v>0</v>
      </c>
      <c r="Z66" s="580">
        <v>0</v>
      </c>
      <c r="AA66" s="579">
        <v>0</v>
      </c>
      <c r="AB66" s="581">
        <v>0</v>
      </c>
      <c r="AC66" s="608">
        <v>0</v>
      </c>
      <c r="AD66" s="579">
        <v>999469.18</v>
      </c>
      <c r="AE66" s="581">
        <v>406901.97</v>
      </c>
      <c r="AF66" s="608">
        <v>0</v>
      </c>
      <c r="AG66" s="579">
        <v>0</v>
      </c>
      <c r="AH66" s="580">
        <v>0</v>
      </c>
      <c r="AI66" s="579">
        <v>0</v>
      </c>
      <c r="AJ66" s="581">
        <v>0</v>
      </c>
      <c r="AK66" s="583">
        <v>999469.18</v>
      </c>
      <c r="AL66" s="584">
        <v>406901.97</v>
      </c>
      <c r="AM66" s="585">
        <v>406901.97</v>
      </c>
      <c r="AN66" s="608">
        <v>0</v>
      </c>
      <c r="AO66" s="583">
        <v>0</v>
      </c>
      <c r="AP66" s="584">
        <v>0</v>
      </c>
      <c r="AQ66" s="585">
        <v>0</v>
      </c>
      <c r="AR66" s="583">
        <v>999469.18</v>
      </c>
      <c r="AS66" s="583">
        <v>406901.97</v>
      </c>
      <c r="AT66" s="585">
        <v>406901.97</v>
      </c>
      <c r="AU66" s="608">
        <v>0</v>
      </c>
    </row>
    <row r="67" spans="1:47" x14ac:dyDescent="0.25">
      <c r="A67" s="148" t="s">
        <v>8353</v>
      </c>
      <c r="B67" s="148" t="s">
        <v>8258</v>
      </c>
      <c r="C67" s="148" t="s">
        <v>8213</v>
      </c>
      <c r="D67" s="148" t="s">
        <v>8213</v>
      </c>
      <c r="E67" s="148" t="s">
        <v>17330</v>
      </c>
      <c r="F67" s="453" t="s">
        <v>17059</v>
      </c>
      <c r="G67" s="453" t="s">
        <v>17</v>
      </c>
      <c r="H67" s="579">
        <v>0</v>
      </c>
      <c r="I67" s="580">
        <v>0</v>
      </c>
      <c r="J67" s="579">
        <v>0</v>
      </c>
      <c r="K67" s="580">
        <v>0</v>
      </c>
      <c r="L67" s="579">
        <v>0</v>
      </c>
      <c r="M67" s="580">
        <v>0</v>
      </c>
      <c r="N67" s="579">
        <v>0</v>
      </c>
      <c r="O67" s="580">
        <v>0</v>
      </c>
      <c r="P67" s="579">
        <v>0</v>
      </c>
      <c r="Q67" s="580">
        <v>0</v>
      </c>
      <c r="R67" s="608">
        <v>0</v>
      </c>
      <c r="S67" s="579">
        <v>0</v>
      </c>
      <c r="T67" s="580">
        <v>0</v>
      </c>
      <c r="U67" s="579">
        <v>0</v>
      </c>
      <c r="V67" s="580">
        <v>0</v>
      </c>
      <c r="W67" s="579">
        <v>0</v>
      </c>
      <c r="X67" s="580">
        <v>0</v>
      </c>
      <c r="Y67" s="579">
        <v>0</v>
      </c>
      <c r="Z67" s="580">
        <v>0</v>
      </c>
      <c r="AA67" s="579">
        <v>0</v>
      </c>
      <c r="AB67" s="581">
        <v>0</v>
      </c>
      <c r="AC67" s="608">
        <v>0</v>
      </c>
      <c r="AD67" s="579">
        <v>1353766.69</v>
      </c>
      <c r="AE67" s="581">
        <v>1037958.84</v>
      </c>
      <c r="AF67" s="608">
        <v>0</v>
      </c>
      <c r="AG67" s="579">
        <v>0</v>
      </c>
      <c r="AH67" s="580">
        <v>0</v>
      </c>
      <c r="AI67" s="579">
        <v>0</v>
      </c>
      <c r="AJ67" s="581">
        <v>0</v>
      </c>
      <c r="AK67" s="583">
        <v>1353766.69</v>
      </c>
      <c r="AL67" s="584">
        <v>1037958.84</v>
      </c>
      <c r="AM67" s="585">
        <v>1037958.84</v>
      </c>
      <c r="AN67" s="608">
        <v>0</v>
      </c>
      <c r="AO67" s="583">
        <v>0</v>
      </c>
      <c r="AP67" s="584">
        <v>0</v>
      </c>
      <c r="AQ67" s="585">
        <v>0</v>
      </c>
      <c r="AR67" s="583">
        <v>1353766.69</v>
      </c>
      <c r="AS67" s="583">
        <v>1037958.84</v>
      </c>
      <c r="AT67" s="585">
        <v>1037958.84</v>
      </c>
      <c r="AU67" s="608">
        <v>0</v>
      </c>
    </row>
    <row r="68" spans="1:47" x14ac:dyDescent="0.25">
      <c r="A68" s="148" t="s">
        <v>8321</v>
      </c>
      <c r="B68" s="148" t="s">
        <v>8286</v>
      </c>
      <c r="C68" s="148" t="s">
        <v>8213</v>
      </c>
      <c r="D68" s="148" t="s">
        <v>8213</v>
      </c>
      <c r="E68" s="148" t="s">
        <v>133</v>
      </c>
      <c r="F68" s="453" t="s">
        <v>16902</v>
      </c>
      <c r="G68" s="453" t="s">
        <v>17044</v>
      </c>
      <c r="H68" s="579">
        <v>298987.63</v>
      </c>
      <c r="I68" s="580">
        <v>0</v>
      </c>
      <c r="J68" s="579">
        <v>0</v>
      </c>
      <c r="K68" s="580">
        <v>0</v>
      </c>
      <c r="L68" s="579">
        <v>0</v>
      </c>
      <c r="M68" s="580">
        <v>0</v>
      </c>
      <c r="N68" s="579">
        <v>0</v>
      </c>
      <c r="O68" s="580">
        <v>0</v>
      </c>
      <c r="P68" s="579">
        <v>0</v>
      </c>
      <c r="Q68" s="580">
        <v>0</v>
      </c>
      <c r="R68" s="608">
        <v>0</v>
      </c>
      <c r="S68" s="579">
        <v>437234.84</v>
      </c>
      <c r="T68" s="580">
        <v>0</v>
      </c>
      <c r="U68" s="579">
        <v>0</v>
      </c>
      <c r="V68" s="580">
        <v>0</v>
      </c>
      <c r="W68" s="579">
        <v>0</v>
      </c>
      <c r="X68" s="580">
        <v>0</v>
      </c>
      <c r="Y68" s="579">
        <v>0</v>
      </c>
      <c r="Z68" s="580">
        <v>0</v>
      </c>
      <c r="AA68" s="579">
        <v>0</v>
      </c>
      <c r="AB68" s="581">
        <v>0</v>
      </c>
      <c r="AC68" s="608">
        <v>0</v>
      </c>
      <c r="AD68" s="579">
        <v>0</v>
      </c>
      <c r="AE68" s="581">
        <v>0</v>
      </c>
      <c r="AF68" s="608">
        <v>0</v>
      </c>
      <c r="AG68" s="579">
        <v>0</v>
      </c>
      <c r="AH68" s="580">
        <v>0</v>
      </c>
      <c r="AI68" s="579">
        <v>0</v>
      </c>
      <c r="AJ68" s="581">
        <v>0</v>
      </c>
      <c r="AK68" s="583">
        <v>736222.47</v>
      </c>
      <c r="AL68" s="584">
        <v>0</v>
      </c>
      <c r="AM68" s="585">
        <v>0</v>
      </c>
      <c r="AN68" s="608">
        <v>0</v>
      </c>
      <c r="AO68" s="583">
        <v>0</v>
      </c>
      <c r="AP68" s="584">
        <v>0</v>
      </c>
      <c r="AQ68" s="585">
        <v>0</v>
      </c>
      <c r="AR68" s="583">
        <v>736222.47</v>
      </c>
      <c r="AS68" s="583">
        <v>0</v>
      </c>
      <c r="AT68" s="585">
        <v>0</v>
      </c>
      <c r="AU68" s="608">
        <v>0</v>
      </c>
    </row>
    <row r="69" spans="1:47" x14ac:dyDescent="0.25">
      <c r="A69" s="148" t="s">
        <v>8321</v>
      </c>
      <c r="B69" s="148" t="s">
        <v>8325</v>
      </c>
      <c r="C69" s="148" t="s">
        <v>8213</v>
      </c>
      <c r="D69" s="148" t="s">
        <v>8213</v>
      </c>
      <c r="E69" s="148" t="s">
        <v>166</v>
      </c>
      <c r="F69" s="453" t="s">
        <v>16902</v>
      </c>
      <c r="G69" s="453" t="s">
        <v>17044</v>
      </c>
      <c r="H69" s="579">
        <v>0</v>
      </c>
      <c r="I69" s="580">
        <v>0</v>
      </c>
      <c r="J69" s="579">
        <v>0</v>
      </c>
      <c r="K69" s="580">
        <v>0</v>
      </c>
      <c r="L69" s="579">
        <v>0</v>
      </c>
      <c r="M69" s="580">
        <v>0</v>
      </c>
      <c r="N69" s="579">
        <v>0</v>
      </c>
      <c r="O69" s="580">
        <v>0</v>
      </c>
      <c r="P69" s="579">
        <v>0</v>
      </c>
      <c r="Q69" s="580">
        <v>0</v>
      </c>
      <c r="R69" s="608">
        <v>0</v>
      </c>
      <c r="S69" s="579">
        <v>139186.28</v>
      </c>
      <c r="T69" s="580">
        <v>69593.14</v>
      </c>
      <c r="U69" s="579">
        <v>0</v>
      </c>
      <c r="V69" s="580">
        <v>0</v>
      </c>
      <c r="W69" s="579">
        <v>0</v>
      </c>
      <c r="X69" s="580">
        <v>0</v>
      </c>
      <c r="Y69" s="579">
        <v>0</v>
      </c>
      <c r="Z69" s="580">
        <v>0</v>
      </c>
      <c r="AA69" s="579">
        <v>0</v>
      </c>
      <c r="AB69" s="581">
        <v>0</v>
      </c>
      <c r="AC69" s="608">
        <v>0</v>
      </c>
      <c r="AD69" s="579">
        <v>113642.46</v>
      </c>
      <c r="AE69" s="581">
        <v>113642.46</v>
      </c>
      <c r="AF69" s="608">
        <v>0</v>
      </c>
      <c r="AG69" s="579">
        <v>0</v>
      </c>
      <c r="AH69" s="580">
        <v>0</v>
      </c>
      <c r="AI69" s="579">
        <v>0</v>
      </c>
      <c r="AJ69" s="581">
        <v>0</v>
      </c>
      <c r="AK69" s="583">
        <v>252828.74</v>
      </c>
      <c r="AL69" s="584">
        <v>252828.74</v>
      </c>
      <c r="AM69" s="585">
        <v>183235.6</v>
      </c>
      <c r="AN69" s="608">
        <v>0</v>
      </c>
      <c r="AO69" s="583">
        <v>0</v>
      </c>
      <c r="AP69" s="584">
        <v>0</v>
      </c>
      <c r="AQ69" s="585">
        <v>0</v>
      </c>
      <c r="AR69" s="583">
        <v>252828.74</v>
      </c>
      <c r="AS69" s="583">
        <v>252828.74</v>
      </c>
      <c r="AT69" s="585">
        <v>183235.6</v>
      </c>
      <c r="AU69" s="608">
        <v>0</v>
      </c>
    </row>
    <row r="70" spans="1:47" x14ac:dyDescent="0.25">
      <c r="A70" s="148" t="s">
        <v>8420</v>
      </c>
      <c r="B70" s="148" t="s">
        <v>8332</v>
      </c>
      <c r="C70" s="148" t="s">
        <v>8213</v>
      </c>
      <c r="D70" s="148" t="s">
        <v>8213</v>
      </c>
      <c r="E70" s="148" t="s">
        <v>17331</v>
      </c>
      <c r="F70" s="453" t="s">
        <v>17057</v>
      </c>
      <c r="G70" s="453" t="s">
        <v>14</v>
      </c>
      <c r="H70" s="579">
        <v>0</v>
      </c>
      <c r="I70" s="580">
        <v>0</v>
      </c>
      <c r="J70" s="579">
        <v>0</v>
      </c>
      <c r="K70" s="580">
        <v>0</v>
      </c>
      <c r="L70" s="579">
        <v>0</v>
      </c>
      <c r="M70" s="580">
        <v>0</v>
      </c>
      <c r="N70" s="579">
        <v>0</v>
      </c>
      <c r="O70" s="580">
        <v>0</v>
      </c>
      <c r="P70" s="579">
        <v>0</v>
      </c>
      <c r="Q70" s="580">
        <v>0</v>
      </c>
      <c r="R70" s="608">
        <v>0</v>
      </c>
      <c r="S70" s="579">
        <v>0</v>
      </c>
      <c r="T70" s="580">
        <v>0</v>
      </c>
      <c r="U70" s="579">
        <v>0</v>
      </c>
      <c r="V70" s="580">
        <v>0</v>
      </c>
      <c r="W70" s="579">
        <v>0</v>
      </c>
      <c r="X70" s="580">
        <v>0</v>
      </c>
      <c r="Y70" s="579">
        <v>0</v>
      </c>
      <c r="Z70" s="580">
        <v>0</v>
      </c>
      <c r="AA70" s="579">
        <v>0</v>
      </c>
      <c r="AB70" s="581">
        <v>0</v>
      </c>
      <c r="AC70" s="608">
        <v>0</v>
      </c>
      <c r="AD70" s="579">
        <v>436672.22</v>
      </c>
      <c r="AE70" s="581">
        <v>436672.22</v>
      </c>
      <c r="AF70" s="608">
        <v>0</v>
      </c>
      <c r="AG70" s="579">
        <v>0</v>
      </c>
      <c r="AH70" s="580">
        <v>0</v>
      </c>
      <c r="AI70" s="579">
        <v>0</v>
      </c>
      <c r="AJ70" s="581">
        <v>0</v>
      </c>
      <c r="AK70" s="583">
        <v>436672.22</v>
      </c>
      <c r="AL70" s="584">
        <v>436672.22</v>
      </c>
      <c r="AM70" s="585">
        <v>436672.22</v>
      </c>
      <c r="AN70" s="608">
        <v>0</v>
      </c>
      <c r="AO70" s="583">
        <v>0</v>
      </c>
      <c r="AP70" s="584">
        <v>0</v>
      </c>
      <c r="AQ70" s="585">
        <v>0</v>
      </c>
      <c r="AR70" s="583">
        <v>436672.22</v>
      </c>
      <c r="AS70" s="583">
        <v>436672.22</v>
      </c>
      <c r="AT70" s="585">
        <v>436672.22</v>
      </c>
      <c r="AU70" s="608">
        <v>0</v>
      </c>
    </row>
    <row r="71" spans="1:47" x14ac:dyDescent="0.25">
      <c r="A71" s="148" t="s">
        <v>8226</v>
      </c>
      <c r="B71" s="148" t="s">
        <v>8269</v>
      </c>
      <c r="C71" s="148" t="s">
        <v>8213</v>
      </c>
      <c r="D71" s="148" t="s">
        <v>8213</v>
      </c>
      <c r="E71" s="148" t="s">
        <v>17332</v>
      </c>
      <c r="F71" s="453" t="s">
        <v>17022</v>
      </c>
      <c r="G71" s="453" t="s">
        <v>17023</v>
      </c>
      <c r="H71" s="579">
        <v>0</v>
      </c>
      <c r="I71" s="580">
        <v>0</v>
      </c>
      <c r="J71" s="579">
        <v>0</v>
      </c>
      <c r="K71" s="580">
        <v>0</v>
      </c>
      <c r="L71" s="579">
        <v>0</v>
      </c>
      <c r="M71" s="580">
        <v>0</v>
      </c>
      <c r="N71" s="579">
        <v>0</v>
      </c>
      <c r="O71" s="580">
        <v>0</v>
      </c>
      <c r="P71" s="579">
        <v>0</v>
      </c>
      <c r="Q71" s="580">
        <v>0</v>
      </c>
      <c r="R71" s="608">
        <v>0</v>
      </c>
      <c r="S71" s="579">
        <v>0</v>
      </c>
      <c r="T71" s="580">
        <v>0</v>
      </c>
      <c r="U71" s="579">
        <v>0</v>
      </c>
      <c r="V71" s="580">
        <v>0</v>
      </c>
      <c r="W71" s="579">
        <v>0</v>
      </c>
      <c r="X71" s="580">
        <v>0</v>
      </c>
      <c r="Y71" s="579">
        <v>0</v>
      </c>
      <c r="Z71" s="580">
        <v>0</v>
      </c>
      <c r="AA71" s="579">
        <v>0</v>
      </c>
      <c r="AB71" s="581">
        <v>0</v>
      </c>
      <c r="AC71" s="608">
        <v>0</v>
      </c>
      <c r="AD71" s="579">
        <v>180092.45</v>
      </c>
      <c r="AE71" s="581">
        <v>180092.45</v>
      </c>
      <c r="AF71" s="608">
        <v>0</v>
      </c>
      <c r="AG71" s="579">
        <v>0</v>
      </c>
      <c r="AH71" s="580">
        <v>0</v>
      </c>
      <c r="AI71" s="579">
        <v>0</v>
      </c>
      <c r="AJ71" s="581">
        <v>0</v>
      </c>
      <c r="AK71" s="583">
        <v>180092.45</v>
      </c>
      <c r="AL71" s="584">
        <v>180092.45</v>
      </c>
      <c r="AM71" s="585">
        <v>180092.45</v>
      </c>
      <c r="AN71" s="608">
        <v>0</v>
      </c>
      <c r="AO71" s="583">
        <v>0</v>
      </c>
      <c r="AP71" s="584">
        <v>0</v>
      </c>
      <c r="AQ71" s="585">
        <v>0</v>
      </c>
      <c r="AR71" s="583">
        <v>180092.45</v>
      </c>
      <c r="AS71" s="583">
        <v>180092.45</v>
      </c>
      <c r="AT71" s="585">
        <v>180092.45</v>
      </c>
      <c r="AU71" s="608">
        <v>0</v>
      </c>
    </row>
    <row r="72" spans="1:47" x14ac:dyDescent="0.25">
      <c r="A72" s="148" t="s">
        <v>8226</v>
      </c>
      <c r="B72" s="148" t="s">
        <v>8402</v>
      </c>
      <c r="C72" s="148" t="s">
        <v>8213</v>
      </c>
      <c r="D72" s="148" t="s">
        <v>8213</v>
      </c>
      <c r="E72" s="148" t="s">
        <v>17333</v>
      </c>
      <c r="F72" s="453" t="s">
        <v>17022</v>
      </c>
      <c r="G72" s="453" t="s">
        <v>17023</v>
      </c>
      <c r="H72" s="579">
        <v>0</v>
      </c>
      <c r="I72" s="580">
        <v>0</v>
      </c>
      <c r="J72" s="579">
        <v>0</v>
      </c>
      <c r="K72" s="580">
        <v>0</v>
      </c>
      <c r="L72" s="579">
        <v>0</v>
      </c>
      <c r="M72" s="580">
        <v>0</v>
      </c>
      <c r="N72" s="579">
        <v>0</v>
      </c>
      <c r="O72" s="580">
        <v>0</v>
      </c>
      <c r="P72" s="579">
        <v>0</v>
      </c>
      <c r="Q72" s="580">
        <v>0</v>
      </c>
      <c r="R72" s="608">
        <v>0</v>
      </c>
      <c r="S72" s="579">
        <v>0</v>
      </c>
      <c r="T72" s="580">
        <v>0</v>
      </c>
      <c r="U72" s="579">
        <v>0</v>
      </c>
      <c r="V72" s="580">
        <v>0</v>
      </c>
      <c r="W72" s="579">
        <v>0</v>
      </c>
      <c r="X72" s="580">
        <v>0</v>
      </c>
      <c r="Y72" s="579">
        <v>0</v>
      </c>
      <c r="Z72" s="580">
        <v>0</v>
      </c>
      <c r="AA72" s="579">
        <v>0</v>
      </c>
      <c r="AB72" s="581">
        <v>0</v>
      </c>
      <c r="AC72" s="608">
        <v>0</v>
      </c>
      <c r="AD72" s="579">
        <v>142385.39000000001</v>
      </c>
      <c r="AE72" s="581">
        <v>142385.39000000001</v>
      </c>
      <c r="AF72" s="608">
        <v>0</v>
      </c>
      <c r="AG72" s="579">
        <v>0</v>
      </c>
      <c r="AH72" s="580">
        <v>0</v>
      </c>
      <c r="AI72" s="579">
        <v>0</v>
      </c>
      <c r="AJ72" s="581">
        <v>0</v>
      </c>
      <c r="AK72" s="583">
        <v>142385.39000000001</v>
      </c>
      <c r="AL72" s="584">
        <v>142385.39000000001</v>
      </c>
      <c r="AM72" s="585">
        <v>142385.39000000001</v>
      </c>
      <c r="AN72" s="608">
        <v>0</v>
      </c>
      <c r="AO72" s="583">
        <v>0</v>
      </c>
      <c r="AP72" s="584">
        <v>0</v>
      </c>
      <c r="AQ72" s="585">
        <v>0</v>
      </c>
      <c r="AR72" s="583">
        <v>142385.39000000001</v>
      </c>
      <c r="AS72" s="583">
        <v>142385.39000000001</v>
      </c>
      <c r="AT72" s="585">
        <v>142385.39000000001</v>
      </c>
      <c r="AU72" s="608">
        <v>0</v>
      </c>
    </row>
    <row r="73" spans="1:47" x14ac:dyDescent="0.25">
      <c r="A73" s="148" t="s">
        <v>8226</v>
      </c>
      <c r="B73" s="148" t="s">
        <v>8228</v>
      </c>
      <c r="C73" s="148" t="s">
        <v>8213</v>
      </c>
      <c r="D73" s="148" t="s">
        <v>8213</v>
      </c>
      <c r="E73" s="148" t="s">
        <v>163</v>
      </c>
      <c r="F73" s="453" t="s">
        <v>17022</v>
      </c>
      <c r="G73" s="453" t="s">
        <v>17023</v>
      </c>
      <c r="H73" s="579">
        <v>0</v>
      </c>
      <c r="I73" s="580">
        <v>0</v>
      </c>
      <c r="J73" s="579">
        <v>0</v>
      </c>
      <c r="K73" s="580">
        <v>0</v>
      </c>
      <c r="L73" s="579">
        <v>0</v>
      </c>
      <c r="M73" s="580">
        <v>0</v>
      </c>
      <c r="N73" s="579">
        <v>3935.76</v>
      </c>
      <c r="O73" s="580">
        <v>0</v>
      </c>
      <c r="P73" s="579">
        <v>0</v>
      </c>
      <c r="Q73" s="580">
        <v>0</v>
      </c>
      <c r="R73" s="608">
        <v>0</v>
      </c>
      <c r="S73" s="579">
        <v>0</v>
      </c>
      <c r="T73" s="580">
        <v>0</v>
      </c>
      <c r="U73" s="579">
        <v>0</v>
      </c>
      <c r="V73" s="580">
        <v>0</v>
      </c>
      <c r="W73" s="579">
        <v>0</v>
      </c>
      <c r="X73" s="580">
        <v>0</v>
      </c>
      <c r="Y73" s="579">
        <v>0</v>
      </c>
      <c r="Z73" s="580">
        <v>0</v>
      </c>
      <c r="AA73" s="579">
        <v>0</v>
      </c>
      <c r="AB73" s="581">
        <v>0</v>
      </c>
      <c r="AC73" s="608">
        <v>0</v>
      </c>
      <c r="AD73" s="579">
        <v>435353.63</v>
      </c>
      <c r="AE73" s="581">
        <v>435353.63</v>
      </c>
      <c r="AF73" s="608">
        <v>0</v>
      </c>
      <c r="AG73" s="579">
        <v>0</v>
      </c>
      <c r="AH73" s="580">
        <v>0</v>
      </c>
      <c r="AI73" s="579">
        <v>0</v>
      </c>
      <c r="AJ73" s="581">
        <v>0</v>
      </c>
      <c r="AK73" s="583">
        <v>439289.39</v>
      </c>
      <c r="AL73" s="584">
        <v>435353.63</v>
      </c>
      <c r="AM73" s="585">
        <v>435353.63</v>
      </c>
      <c r="AN73" s="608">
        <v>0</v>
      </c>
      <c r="AO73" s="583">
        <v>0</v>
      </c>
      <c r="AP73" s="584">
        <v>0</v>
      </c>
      <c r="AQ73" s="585">
        <v>0</v>
      </c>
      <c r="AR73" s="583">
        <v>439289.39</v>
      </c>
      <c r="AS73" s="583">
        <v>435353.63</v>
      </c>
      <c r="AT73" s="585">
        <v>435353.63</v>
      </c>
      <c r="AU73" s="608">
        <v>0</v>
      </c>
    </row>
    <row r="74" spans="1:47" x14ac:dyDescent="0.25">
      <c r="A74" s="148" t="s">
        <v>8226</v>
      </c>
      <c r="B74" s="148" t="s">
        <v>8233</v>
      </c>
      <c r="C74" s="148" t="s">
        <v>8213</v>
      </c>
      <c r="D74" s="148" t="s">
        <v>8213</v>
      </c>
      <c r="E74" s="148" t="s">
        <v>17334</v>
      </c>
      <c r="F74" s="453" t="s">
        <v>17022</v>
      </c>
      <c r="G74" s="453" t="s">
        <v>17023</v>
      </c>
      <c r="H74" s="579">
        <v>0</v>
      </c>
      <c r="I74" s="580">
        <v>0</v>
      </c>
      <c r="J74" s="579">
        <v>0</v>
      </c>
      <c r="K74" s="580">
        <v>0</v>
      </c>
      <c r="L74" s="579">
        <v>0</v>
      </c>
      <c r="M74" s="580">
        <v>0</v>
      </c>
      <c r="N74" s="579">
        <v>0</v>
      </c>
      <c r="O74" s="580">
        <v>0</v>
      </c>
      <c r="P74" s="579">
        <v>0</v>
      </c>
      <c r="Q74" s="580">
        <v>0</v>
      </c>
      <c r="R74" s="608">
        <v>0</v>
      </c>
      <c r="S74" s="579">
        <v>0</v>
      </c>
      <c r="T74" s="580">
        <v>0</v>
      </c>
      <c r="U74" s="579">
        <v>0</v>
      </c>
      <c r="V74" s="580">
        <v>0</v>
      </c>
      <c r="W74" s="579">
        <v>0</v>
      </c>
      <c r="X74" s="580">
        <v>0</v>
      </c>
      <c r="Y74" s="579">
        <v>0</v>
      </c>
      <c r="Z74" s="580">
        <v>0</v>
      </c>
      <c r="AA74" s="579">
        <v>0</v>
      </c>
      <c r="AB74" s="581">
        <v>0</v>
      </c>
      <c r="AC74" s="608">
        <v>0</v>
      </c>
      <c r="AD74" s="579">
        <v>112120.39</v>
      </c>
      <c r="AE74" s="581">
        <v>112120.39</v>
      </c>
      <c r="AF74" s="608">
        <v>0</v>
      </c>
      <c r="AG74" s="579">
        <v>0</v>
      </c>
      <c r="AH74" s="580">
        <v>0</v>
      </c>
      <c r="AI74" s="579">
        <v>0</v>
      </c>
      <c r="AJ74" s="581">
        <v>0</v>
      </c>
      <c r="AK74" s="583">
        <v>112120.39</v>
      </c>
      <c r="AL74" s="584">
        <v>112120.39</v>
      </c>
      <c r="AM74" s="585">
        <v>112120.39</v>
      </c>
      <c r="AN74" s="608">
        <v>0</v>
      </c>
      <c r="AO74" s="583">
        <v>0</v>
      </c>
      <c r="AP74" s="584">
        <v>0</v>
      </c>
      <c r="AQ74" s="585">
        <v>0</v>
      </c>
      <c r="AR74" s="583">
        <v>112120.39</v>
      </c>
      <c r="AS74" s="583">
        <v>112120.39</v>
      </c>
      <c r="AT74" s="585">
        <v>112120.39</v>
      </c>
      <c r="AU74" s="608">
        <v>0</v>
      </c>
    </row>
    <row r="75" spans="1:47" x14ac:dyDescent="0.25">
      <c r="A75" s="148" t="s">
        <v>8226</v>
      </c>
      <c r="B75" s="148" t="s">
        <v>8267</v>
      </c>
      <c r="C75" s="148" t="s">
        <v>8213</v>
      </c>
      <c r="D75" s="148" t="s">
        <v>8213</v>
      </c>
      <c r="E75" s="148" t="s">
        <v>17335</v>
      </c>
      <c r="F75" s="453" t="s">
        <v>17022</v>
      </c>
      <c r="G75" s="453" t="s">
        <v>17023</v>
      </c>
      <c r="H75" s="579">
        <v>0</v>
      </c>
      <c r="I75" s="580">
        <v>0</v>
      </c>
      <c r="J75" s="579">
        <v>0</v>
      </c>
      <c r="K75" s="580">
        <v>0</v>
      </c>
      <c r="L75" s="579">
        <v>0</v>
      </c>
      <c r="M75" s="580">
        <v>0</v>
      </c>
      <c r="N75" s="579">
        <v>0</v>
      </c>
      <c r="O75" s="580">
        <v>0</v>
      </c>
      <c r="P75" s="579">
        <v>0</v>
      </c>
      <c r="Q75" s="580">
        <v>0</v>
      </c>
      <c r="R75" s="608">
        <v>0</v>
      </c>
      <c r="S75" s="579">
        <v>0</v>
      </c>
      <c r="T75" s="580">
        <v>0</v>
      </c>
      <c r="U75" s="579">
        <v>0</v>
      </c>
      <c r="V75" s="580">
        <v>0</v>
      </c>
      <c r="W75" s="579">
        <v>0</v>
      </c>
      <c r="X75" s="580">
        <v>0</v>
      </c>
      <c r="Y75" s="579">
        <v>0</v>
      </c>
      <c r="Z75" s="580">
        <v>0</v>
      </c>
      <c r="AA75" s="579">
        <v>0</v>
      </c>
      <c r="AB75" s="581">
        <v>0</v>
      </c>
      <c r="AC75" s="608">
        <v>0</v>
      </c>
      <c r="AD75" s="579">
        <v>736782.56</v>
      </c>
      <c r="AE75" s="581">
        <v>736782.56</v>
      </c>
      <c r="AF75" s="608">
        <v>0</v>
      </c>
      <c r="AG75" s="579">
        <v>0</v>
      </c>
      <c r="AH75" s="580">
        <v>0</v>
      </c>
      <c r="AI75" s="579">
        <v>0</v>
      </c>
      <c r="AJ75" s="581">
        <v>0</v>
      </c>
      <c r="AK75" s="583">
        <v>736782.56</v>
      </c>
      <c r="AL75" s="584">
        <v>736782.56</v>
      </c>
      <c r="AM75" s="585">
        <v>736782.56</v>
      </c>
      <c r="AN75" s="608">
        <v>0</v>
      </c>
      <c r="AO75" s="583">
        <v>0</v>
      </c>
      <c r="AP75" s="584">
        <v>0</v>
      </c>
      <c r="AQ75" s="585">
        <v>0</v>
      </c>
      <c r="AR75" s="583">
        <v>736782.56</v>
      </c>
      <c r="AS75" s="583">
        <v>736782.56</v>
      </c>
      <c r="AT75" s="585">
        <v>736782.56</v>
      </c>
      <c r="AU75" s="608">
        <v>0</v>
      </c>
    </row>
    <row r="76" spans="1:47" x14ac:dyDescent="0.25">
      <c r="A76" s="148" t="s">
        <v>8226</v>
      </c>
      <c r="B76" s="148" t="s">
        <v>8328</v>
      </c>
      <c r="C76" s="148" t="s">
        <v>8213</v>
      </c>
      <c r="D76" s="148" t="s">
        <v>8213</v>
      </c>
      <c r="E76" s="148" t="s">
        <v>17336</v>
      </c>
      <c r="F76" s="453" t="s">
        <v>17022</v>
      </c>
      <c r="G76" s="453" t="s">
        <v>17023</v>
      </c>
      <c r="H76" s="579">
        <v>0</v>
      </c>
      <c r="I76" s="580">
        <v>0</v>
      </c>
      <c r="J76" s="579">
        <v>0</v>
      </c>
      <c r="K76" s="580">
        <v>0</v>
      </c>
      <c r="L76" s="579">
        <v>0</v>
      </c>
      <c r="M76" s="580">
        <v>0</v>
      </c>
      <c r="N76" s="579">
        <v>0</v>
      </c>
      <c r="O76" s="580">
        <v>0</v>
      </c>
      <c r="P76" s="579">
        <v>0</v>
      </c>
      <c r="Q76" s="580">
        <v>0</v>
      </c>
      <c r="R76" s="608">
        <v>0</v>
      </c>
      <c r="S76" s="579">
        <v>0</v>
      </c>
      <c r="T76" s="580">
        <v>0</v>
      </c>
      <c r="U76" s="579">
        <v>0</v>
      </c>
      <c r="V76" s="580">
        <v>0</v>
      </c>
      <c r="W76" s="579">
        <v>0</v>
      </c>
      <c r="X76" s="580">
        <v>0</v>
      </c>
      <c r="Y76" s="579">
        <v>0</v>
      </c>
      <c r="Z76" s="580">
        <v>0</v>
      </c>
      <c r="AA76" s="579">
        <v>0</v>
      </c>
      <c r="AB76" s="581">
        <v>0</v>
      </c>
      <c r="AC76" s="608">
        <v>0</v>
      </c>
      <c r="AD76" s="579">
        <v>35578383.329999998</v>
      </c>
      <c r="AE76" s="581">
        <v>35578383.329999998</v>
      </c>
      <c r="AF76" s="608">
        <v>0</v>
      </c>
      <c r="AG76" s="579">
        <v>0</v>
      </c>
      <c r="AH76" s="580">
        <v>0</v>
      </c>
      <c r="AI76" s="579">
        <v>0</v>
      </c>
      <c r="AJ76" s="581">
        <v>0</v>
      </c>
      <c r="AK76" s="583">
        <v>35578383.329999998</v>
      </c>
      <c r="AL76" s="584">
        <v>35578383.329999998</v>
      </c>
      <c r="AM76" s="585">
        <v>35578383.329999998</v>
      </c>
      <c r="AN76" s="608">
        <v>0</v>
      </c>
      <c r="AO76" s="583">
        <v>0</v>
      </c>
      <c r="AP76" s="584">
        <v>0</v>
      </c>
      <c r="AQ76" s="585">
        <v>0</v>
      </c>
      <c r="AR76" s="583">
        <v>35578383.329999998</v>
      </c>
      <c r="AS76" s="583">
        <v>35578383.329999998</v>
      </c>
      <c r="AT76" s="585">
        <v>35578383.329999998</v>
      </c>
      <c r="AU76" s="608">
        <v>0</v>
      </c>
    </row>
    <row r="77" spans="1:47" x14ac:dyDescent="0.25">
      <c r="A77" s="148" t="s">
        <v>8226</v>
      </c>
      <c r="B77" s="148" t="s">
        <v>8482</v>
      </c>
      <c r="C77" s="148" t="s">
        <v>8213</v>
      </c>
      <c r="D77" s="148" t="s">
        <v>8213</v>
      </c>
      <c r="E77" s="148" t="s">
        <v>17282</v>
      </c>
      <c r="F77" s="453" t="s">
        <v>17022</v>
      </c>
      <c r="G77" s="453" t="s">
        <v>17023</v>
      </c>
      <c r="H77" s="579">
        <v>0</v>
      </c>
      <c r="I77" s="580">
        <v>0</v>
      </c>
      <c r="J77" s="579">
        <v>0</v>
      </c>
      <c r="K77" s="580">
        <v>0</v>
      </c>
      <c r="L77" s="579">
        <v>0</v>
      </c>
      <c r="M77" s="580">
        <v>0</v>
      </c>
      <c r="N77" s="579">
        <v>0</v>
      </c>
      <c r="O77" s="580">
        <v>0</v>
      </c>
      <c r="P77" s="579">
        <v>0</v>
      </c>
      <c r="Q77" s="580">
        <v>0</v>
      </c>
      <c r="R77" s="608">
        <v>0</v>
      </c>
      <c r="S77" s="579">
        <v>0</v>
      </c>
      <c r="T77" s="580">
        <v>0</v>
      </c>
      <c r="U77" s="579">
        <v>0</v>
      </c>
      <c r="V77" s="580">
        <v>0</v>
      </c>
      <c r="W77" s="579">
        <v>0</v>
      </c>
      <c r="X77" s="580">
        <v>0</v>
      </c>
      <c r="Y77" s="579">
        <v>0</v>
      </c>
      <c r="Z77" s="580">
        <v>0</v>
      </c>
      <c r="AA77" s="579">
        <v>1416747.52</v>
      </c>
      <c r="AB77" s="581">
        <v>1416737.8099999996</v>
      </c>
      <c r="AC77" s="608">
        <v>1007.39</v>
      </c>
      <c r="AD77" s="579">
        <v>667368.71</v>
      </c>
      <c r="AE77" s="581">
        <v>667368.71</v>
      </c>
      <c r="AF77" s="608">
        <v>0</v>
      </c>
      <c r="AG77" s="579">
        <v>0</v>
      </c>
      <c r="AH77" s="580">
        <v>0</v>
      </c>
      <c r="AI77" s="579">
        <v>0</v>
      </c>
      <c r="AJ77" s="581">
        <v>0</v>
      </c>
      <c r="AK77" s="583">
        <v>2084116.23</v>
      </c>
      <c r="AL77" s="584">
        <v>2084116.23</v>
      </c>
      <c r="AM77" s="585">
        <v>2084106.5199999996</v>
      </c>
      <c r="AN77" s="608">
        <v>1007.39</v>
      </c>
      <c r="AO77" s="583">
        <v>0</v>
      </c>
      <c r="AP77" s="584">
        <v>0</v>
      </c>
      <c r="AQ77" s="585">
        <v>0</v>
      </c>
      <c r="AR77" s="583">
        <v>2084116.23</v>
      </c>
      <c r="AS77" s="583">
        <v>2084116.23</v>
      </c>
      <c r="AT77" s="585">
        <v>2084106.5199999996</v>
      </c>
      <c r="AU77" s="608">
        <v>1007.39</v>
      </c>
    </row>
    <row r="78" spans="1:47" x14ac:dyDescent="0.25">
      <c r="A78" s="148" t="s">
        <v>8226</v>
      </c>
      <c r="B78" s="148" t="s">
        <v>8490</v>
      </c>
      <c r="C78" s="148" t="s">
        <v>8213</v>
      </c>
      <c r="D78" s="148" t="s">
        <v>8213</v>
      </c>
      <c r="E78" s="148" t="s">
        <v>16944</v>
      </c>
      <c r="F78" s="453" t="s">
        <v>17022</v>
      </c>
      <c r="G78" s="453" t="s">
        <v>17023</v>
      </c>
      <c r="H78" s="579">
        <v>0</v>
      </c>
      <c r="I78" s="580">
        <v>0</v>
      </c>
      <c r="J78" s="579">
        <v>0</v>
      </c>
      <c r="K78" s="580">
        <v>0</v>
      </c>
      <c r="L78" s="579">
        <v>0</v>
      </c>
      <c r="M78" s="580">
        <v>0</v>
      </c>
      <c r="N78" s="579">
        <v>0</v>
      </c>
      <c r="O78" s="580">
        <v>0</v>
      </c>
      <c r="P78" s="579">
        <v>0</v>
      </c>
      <c r="Q78" s="580">
        <v>0</v>
      </c>
      <c r="R78" s="608">
        <v>0</v>
      </c>
      <c r="S78" s="579">
        <v>0</v>
      </c>
      <c r="T78" s="580">
        <v>0</v>
      </c>
      <c r="U78" s="579">
        <v>0</v>
      </c>
      <c r="V78" s="580">
        <v>0</v>
      </c>
      <c r="W78" s="579">
        <v>0</v>
      </c>
      <c r="X78" s="580">
        <v>0</v>
      </c>
      <c r="Y78" s="579">
        <v>0</v>
      </c>
      <c r="Z78" s="580">
        <v>0</v>
      </c>
      <c r="AA78" s="579">
        <v>0</v>
      </c>
      <c r="AB78" s="581">
        <v>0</v>
      </c>
      <c r="AC78" s="608">
        <v>0</v>
      </c>
      <c r="AD78" s="579">
        <v>742913.47</v>
      </c>
      <c r="AE78" s="581">
        <v>742913.47</v>
      </c>
      <c r="AF78" s="608">
        <v>0</v>
      </c>
      <c r="AG78" s="579">
        <v>0</v>
      </c>
      <c r="AH78" s="580">
        <v>0</v>
      </c>
      <c r="AI78" s="579">
        <v>0</v>
      </c>
      <c r="AJ78" s="581">
        <v>0</v>
      </c>
      <c r="AK78" s="583">
        <v>742913.47</v>
      </c>
      <c r="AL78" s="584">
        <v>742913.47</v>
      </c>
      <c r="AM78" s="585">
        <v>742913.47</v>
      </c>
      <c r="AN78" s="608">
        <v>0</v>
      </c>
      <c r="AO78" s="583">
        <v>0</v>
      </c>
      <c r="AP78" s="584">
        <v>0</v>
      </c>
      <c r="AQ78" s="585">
        <v>0</v>
      </c>
      <c r="AR78" s="583">
        <v>742913.47</v>
      </c>
      <c r="AS78" s="583">
        <v>742913.47</v>
      </c>
      <c r="AT78" s="585">
        <v>742913.47</v>
      </c>
      <c r="AU78" s="608">
        <v>0</v>
      </c>
    </row>
    <row r="79" spans="1:47" x14ac:dyDescent="0.25">
      <c r="A79" s="148" t="s">
        <v>8226</v>
      </c>
      <c r="B79" s="148" t="s">
        <v>8547</v>
      </c>
      <c r="C79" s="148" t="s">
        <v>8213</v>
      </c>
      <c r="D79" s="148" t="s">
        <v>8213</v>
      </c>
      <c r="E79" s="148" t="s">
        <v>17283</v>
      </c>
      <c r="F79" s="453" t="s">
        <v>17022</v>
      </c>
      <c r="G79" s="453" t="s">
        <v>17023</v>
      </c>
      <c r="H79" s="579">
        <v>0</v>
      </c>
      <c r="I79" s="580">
        <v>0</v>
      </c>
      <c r="J79" s="579">
        <v>0</v>
      </c>
      <c r="K79" s="580">
        <v>0</v>
      </c>
      <c r="L79" s="579">
        <v>0</v>
      </c>
      <c r="M79" s="580">
        <v>0</v>
      </c>
      <c r="N79" s="579">
        <v>0</v>
      </c>
      <c r="O79" s="580">
        <v>0</v>
      </c>
      <c r="P79" s="579">
        <v>0</v>
      </c>
      <c r="Q79" s="580">
        <v>0</v>
      </c>
      <c r="R79" s="608">
        <v>0</v>
      </c>
      <c r="S79" s="579">
        <v>139074.79999999999</v>
      </c>
      <c r="T79" s="580">
        <v>139074.80000000002</v>
      </c>
      <c r="U79" s="579">
        <v>0</v>
      </c>
      <c r="V79" s="580">
        <v>0</v>
      </c>
      <c r="W79" s="579">
        <v>0</v>
      </c>
      <c r="X79" s="580">
        <v>0</v>
      </c>
      <c r="Y79" s="579">
        <v>0</v>
      </c>
      <c r="Z79" s="580">
        <v>0</v>
      </c>
      <c r="AA79" s="579">
        <v>0</v>
      </c>
      <c r="AB79" s="581">
        <v>0</v>
      </c>
      <c r="AC79" s="608">
        <v>0</v>
      </c>
      <c r="AD79" s="579">
        <v>40505.089999999997</v>
      </c>
      <c r="AE79" s="581">
        <v>40505.089999999997</v>
      </c>
      <c r="AF79" s="608">
        <v>0</v>
      </c>
      <c r="AG79" s="579">
        <v>0</v>
      </c>
      <c r="AH79" s="580">
        <v>0</v>
      </c>
      <c r="AI79" s="579">
        <v>0</v>
      </c>
      <c r="AJ79" s="581">
        <v>0</v>
      </c>
      <c r="AK79" s="583">
        <v>179579.88999999998</v>
      </c>
      <c r="AL79" s="584">
        <v>179579.88999999998</v>
      </c>
      <c r="AM79" s="585">
        <v>179579.89</v>
      </c>
      <c r="AN79" s="608">
        <v>0</v>
      </c>
      <c r="AO79" s="583">
        <v>0</v>
      </c>
      <c r="AP79" s="584">
        <v>0</v>
      </c>
      <c r="AQ79" s="585">
        <v>0</v>
      </c>
      <c r="AR79" s="583">
        <v>179579.88999999998</v>
      </c>
      <c r="AS79" s="583">
        <v>179579.88999999998</v>
      </c>
      <c r="AT79" s="585">
        <v>179579.89</v>
      </c>
      <c r="AU79" s="608">
        <v>0</v>
      </c>
    </row>
    <row r="80" spans="1:47" x14ac:dyDescent="0.25">
      <c r="A80" s="148" t="s">
        <v>8226</v>
      </c>
      <c r="B80" s="148" t="s">
        <v>9136</v>
      </c>
      <c r="C80" s="148" t="s">
        <v>8213</v>
      </c>
      <c r="D80" s="148" t="s">
        <v>8213</v>
      </c>
      <c r="E80" s="148" t="s">
        <v>17337</v>
      </c>
      <c r="F80" s="453" t="s">
        <v>17022</v>
      </c>
      <c r="G80" s="453" t="s">
        <v>17023</v>
      </c>
      <c r="H80" s="579">
        <v>0</v>
      </c>
      <c r="I80" s="580">
        <v>0</v>
      </c>
      <c r="J80" s="579">
        <v>0</v>
      </c>
      <c r="K80" s="580">
        <v>0</v>
      </c>
      <c r="L80" s="579">
        <v>0</v>
      </c>
      <c r="M80" s="580">
        <v>0</v>
      </c>
      <c r="N80" s="579">
        <v>0</v>
      </c>
      <c r="O80" s="580">
        <v>0</v>
      </c>
      <c r="P80" s="579">
        <v>0</v>
      </c>
      <c r="Q80" s="580">
        <v>0</v>
      </c>
      <c r="R80" s="608">
        <v>0</v>
      </c>
      <c r="S80" s="579">
        <v>0</v>
      </c>
      <c r="T80" s="580">
        <v>0</v>
      </c>
      <c r="U80" s="579">
        <v>0</v>
      </c>
      <c r="V80" s="580">
        <v>0</v>
      </c>
      <c r="W80" s="579">
        <v>0</v>
      </c>
      <c r="X80" s="580">
        <v>0</v>
      </c>
      <c r="Y80" s="579">
        <v>0</v>
      </c>
      <c r="Z80" s="580">
        <v>0</v>
      </c>
      <c r="AA80" s="579">
        <v>0</v>
      </c>
      <c r="AB80" s="581">
        <v>0</v>
      </c>
      <c r="AC80" s="608">
        <v>0</v>
      </c>
      <c r="AD80" s="579">
        <v>258466.27</v>
      </c>
      <c r="AE80" s="581">
        <v>258466.27</v>
      </c>
      <c r="AF80" s="608">
        <v>0</v>
      </c>
      <c r="AG80" s="579">
        <v>0</v>
      </c>
      <c r="AH80" s="580">
        <v>0</v>
      </c>
      <c r="AI80" s="579">
        <v>0</v>
      </c>
      <c r="AJ80" s="581">
        <v>0</v>
      </c>
      <c r="AK80" s="583">
        <v>258466.27</v>
      </c>
      <c r="AL80" s="584">
        <v>258466.27</v>
      </c>
      <c r="AM80" s="585">
        <v>258466.27</v>
      </c>
      <c r="AN80" s="608">
        <v>0</v>
      </c>
      <c r="AO80" s="583">
        <v>0</v>
      </c>
      <c r="AP80" s="584">
        <v>0</v>
      </c>
      <c r="AQ80" s="585">
        <v>0</v>
      </c>
      <c r="AR80" s="583">
        <v>258466.27</v>
      </c>
      <c r="AS80" s="583">
        <v>258466.27</v>
      </c>
      <c r="AT80" s="585">
        <v>258466.27</v>
      </c>
      <c r="AU80" s="608">
        <v>0</v>
      </c>
    </row>
    <row r="81" spans="1:47" x14ac:dyDescent="0.25">
      <c r="A81" s="148" t="s">
        <v>8226</v>
      </c>
      <c r="B81" s="148" t="s">
        <v>9153</v>
      </c>
      <c r="C81" s="148" t="s">
        <v>8213</v>
      </c>
      <c r="D81" s="148" t="s">
        <v>8213</v>
      </c>
      <c r="E81" s="148" t="s">
        <v>16942</v>
      </c>
      <c r="F81" s="453" t="s">
        <v>17022</v>
      </c>
      <c r="G81" s="453" t="s">
        <v>17023</v>
      </c>
      <c r="H81" s="579">
        <v>0</v>
      </c>
      <c r="I81" s="580">
        <v>0</v>
      </c>
      <c r="J81" s="579">
        <v>0</v>
      </c>
      <c r="K81" s="580">
        <v>0</v>
      </c>
      <c r="L81" s="579">
        <v>41238.36</v>
      </c>
      <c r="M81" s="580">
        <v>0</v>
      </c>
      <c r="N81" s="579">
        <v>0</v>
      </c>
      <c r="O81" s="580">
        <v>0</v>
      </c>
      <c r="P81" s="579">
        <v>0</v>
      </c>
      <c r="Q81" s="580">
        <v>0</v>
      </c>
      <c r="R81" s="608">
        <v>0</v>
      </c>
      <c r="S81" s="579">
        <v>0</v>
      </c>
      <c r="T81" s="580">
        <v>0</v>
      </c>
      <c r="U81" s="579">
        <v>0</v>
      </c>
      <c r="V81" s="580">
        <v>0</v>
      </c>
      <c r="W81" s="579">
        <v>0</v>
      </c>
      <c r="X81" s="580">
        <v>0</v>
      </c>
      <c r="Y81" s="579">
        <v>0</v>
      </c>
      <c r="Z81" s="580">
        <v>0</v>
      </c>
      <c r="AA81" s="579">
        <v>0</v>
      </c>
      <c r="AB81" s="581">
        <v>0</v>
      </c>
      <c r="AC81" s="608">
        <v>0</v>
      </c>
      <c r="AD81" s="579">
        <v>0</v>
      </c>
      <c r="AE81" s="581">
        <v>0</v>
      </c>
      <c r="AF81" s="608">
        <v>0</v>
      </c>
      <c r="AG81" s="579">
        <v>0</v>
      </c>
      <c r="AH81" s="580">
        <v>0</v>
      </c>
      <c r="AI81" s="579">
        <v>0</v>
      </c>
      <c r="AJ81" s="581">
        <v>0</v>
      </c>
      <c r="AK81" s="583">
        <v>41238.36</v>
      </c>
      <c r="AL81" s="584">
        <v>0</v>
      </c>
      <c r="AM81" s="585">
        <v>0</v>
      </c>
      <c r="AN81" s="608">
        <v>0</v>
      </c>
      <c r="AO81" s="583">
        <v>0</v>
      </c>
      <c r="AP81" s="584">
        <v>0</v>
      </c>
      <c r="AQ81" s="585">
        <v>0</v>
      </c>
      <c r="AR81" s="583">
        <v>41238.36</v>
      </c>
      <c r="AS81" s="583">
        <v>0</v>
      </c>
      <c r="AT81" s="585">
        <v>0</v>
      </c>
      <c r="AU81" s="608">
        <v>0</v>
      </c>
    </row>
    <row r="82" spans="1:47" x14ac:dyDescent="0.25">
      <c r="A82" s="148" t="s">
        <v>8226</v>
      </c>
      <c r="B82" s="148" t="s">
        <v>11663</v>
      </c>
      <c r="C82" s="148" t="s">
        <v>8213</v>
      </c>
      <c r="D82" s="148" t="s">
        <v>8213</v>
      </c>
      <c r="E82" s="148" t="s">
        <v>17338</v>
      </c>
      <c r="F82" s="453" t="s">
        <v>17022</v>
      </c>
      <c r="G82" s="453" t="s">
        <v>17023</v>
      </c>
      <c r="H82" s="579">
        <v>0</v>
      </c>
      <c r="I82" s="580">
        <v>0</v>
      </c>
      <c r="J82" s="579">
        <v>0</v>
      </c>
      <c r="K82" s="580">
        <v>0</v>
      </c>
      <c r="L82" s="579">
        <v>0</v>
      </c>
      <c r="M82" s="580">
        <v>0</v>
      </c>
      <c r="N82" s="579">
        <v>0</v>
      </c>
      <c r="O82" s="580">
        <v>0</v>
      </c>
      <c r="P82" s="579">
        <v>0</v>
      </c>
      <c r="Q82" s="580">
        <v>0</v>
      </c>
      <c r="R82" s="608">
        <v>0</v>
      </c>
      <c r="S82" s="579">
        <v>0</v>
      </c>
      <c r="T82" s="580">
        <v>0</v>
      </c>
      <c r="U82" s="579">
        <v>0</v>
      </c>
      <c r="V82" s="580">
        <v>0</v>
      </c>
      <c r="W82" s="579">
        <v>0</v>
      </c>
      <c r="X82" s="580">
        <v>0</v>
      </c>
      <c r="Y82" s="579">
        <v>0</v>
      </c>
      <c r="Z82" s="580">
        <v>0</v>
      </c>
      <c r="AA82" s="579">
        <v>0</v>
      </c>
      <c r="AB82" s="581">
        <v>0</v>
      </c>
      <c r="AC82" s="608">
        <v>0</v>
      </c>
      <c r="AD82" s="579">
        <v>1573126.45</v>
      </c>
      <c r="AE82" s="581">
        <v>1573126.45</v>
      </c>
      <c r="AF82" s="608">
        <v>0</v>
      </c>
      <c r="AG82" s="579">
        <v>0</v>
      </c>
      <c r="AH82" s="580">
        <v>0</v>
      </c>
      <c r="AI82" s="579">
        <v>0</v>
      </c>
      <c r="AJ82" s="581">
        <v>0</v>
      </c>
      <c r="AK82" s="583">
        <v>1573126.45</v>
      </c>
      <c r="AL82" s="584">
        <v>1573126.45</v>
      </c>
      <c r="AM82" s="585">
        <v>1573126.45</v>
      </c>
      <c r="AN82" s="608">
        <v>0</v>
      </c>
      <c r="AO82" s="583">
        <v>0</v>
      </c>
      <c r="AP82" s="584">
        <v>0</v>
      </c>
      <c r="AQ82" s="585">
        <v>0</v>
      </c>
      <c r="AR82" s="583">
        <v>1573126.45</v>
      </c>
      <c r="AS82" s="583">
        <v>1573126.45</v>
      </c>
      <c r="AT82" s="585">
        <v>1573126.45</v>
      </c>
      <c r="AU82" s="608">
        <v>0</v>
      </c>
    </row>
    <row r="83" spans="1:47" x14ac:dyDescent="0.25">
      <c r="A83" s="148" t="s">
        <v>8322</v>
      </c>
      <c r="B83" s="148" t="s">
        <v>8323</v>
      </c>
      <c r="C83" s="148" t="s">
        <v>8213</v>
      </c>
      <c r="D83" s="148" t="s">
        <v>8213</v>
      </c>
      <c r="E83" s="148" t="s">
        <v>16975</v>
      </c>
      <c r="F83" s="453" t="s">
        <v>17045</v>
      </c>
      <c r="G83" s="453" t="s">
        <v>17044</v>
      </c>
      <c r="H83" s="579">
        <v>0</v>
      </c>
      <c r="I83" s="580">
        <v>0</v>
      </c>
      <c r="J83" s="579">
        <v>0</v>
      </c>
      <c r="K83" s="580">
        <v>0</v>
      </c>
      <c r="L83" s="579">
        <v>6333.42</v>
      </c>
      <c r="M83" s="580">
        <v>0</v>
      </c>
      <c r="N83" s="579">
        <v>0</v>
      </c>
      <c r="O83" s="580">
        <v>0</v>
      </c>
      <c r="P83" s="579">
        <v>0</v>
      </c>
      <c r="Q83" s="580">
        <v>0</v>
      </c>
      <c r="R83" s="608">
        <v>0</v>
      </c>
      <c r="S83" s="579">
        <v>0</v>
      </c>
      <c r="T83" s="580">
        <v>0</v>
      </c>
      <c r="U83" s="579">
        <v>0</v>
      </c>
      <c r="V83" s="580">
        <v>0</v>
      </c>
      <c r="W83" s="579">
        <v>0</v>
      </c>
      <c r="X83" s="580">
        <v>0</v>
      </c>
      <c r="Y83" s="579">
        <v>0</v>
      </c>
      <c r="Z83" s="580">
        <v>0</v>
      </c>
      <c r="AA83" s="579">
        <v>0</v>
      </c>
      <c r="AB83" s="581">
        <v>0</v>
      </c>
      <c r="AC83" s="608">
        <v>0</v>
      </c>
      <c r="AD83" s="579">
        <v>0</v>
      </c>
      <c r="AE83" s="581">
        <v>0</v>
      </c>
      <c r="AF83" s="608">
        <v>0</v>
      </c>
      <c r="AG83" s="579">
        <v>0</v>
      </c>
      <c r="AH83" s="580">
        <v>0</v>
      </c>
      <c r="AI83" s="579">
        <v>0</v>
      </c>
      <c r="AJ83" s="581">
        <v>0</v>
      </c>
      <c r="AK83" s="583">
        <v>6333.42</v>
      </c>
      <c r="AL83" s="584">
        <v>0</v>
      </c>
      <c r="AM83" s="585">
        <v>0</v>
      </c>
      <c r="AN83" s="608">
        <v>0</v>
      </c>
      <c r="AO83" s="583">
        <v>0</v>
      </c>
      <c r="AP83" s="584">
        <v>0</v>
      </c>
      <c r="AQ83" s="585">
        <v>0</v>
      </c>
      <c r="AR83" s="583">
        <v>6333.42</v>
      </c>
      <c r="AS83" s="583">
        <v>0</v>
      </c>
      <c r="AT83" s="585">
        <v>0</v>
      </c>
      <c r="AU83" s="608">
        <v>0</v>
      </c>
    </row>
    <row r="84" spans="1:47" x14ac:dyDescent="0.25">
      <c r="A84" s="148" t="s">
        <v>8229</v>
      </c>
      <c r="B84" s="148" t="s">
        <v>8271</v>
      </c>
      <c r="C84" s="148" t="s">
        <v>8213</v>
      </c>
      <c r="D84" s="148" t="s">
        <v>8213</v>
      </c>
      <c r="E84" s="148" t="s">
        <v>119</v>
      </c>
      <c r="F84" s="453" t="s">
        <v>17024</v>
      </c>
      <c r="G84" s="453" t="s">
        <v>17023</v>
      </c>
      <c r="H84" s="579">
        <v>0</v>
      </c>
      <c r="I84" s="580">
        <v>0</v>
      </c>
      <c r="J84" s="579">
        <v>0</v>
      </c>
      <c r="K84" s="580">
        <v>0</v>
      </c>
      <c r="L84" s="579">
        <v>0</v>
      </c>
      <c r="M84" s="580">
        <v>0</v>
      </c>
      <c r="N84" s="579">
        <v>0</v>
      </c>
      <c r="O84" s="580">
        <v>0</v>
      </c>
      <c r="P84" s="579">
        <v>0</v>
      </c>
      <c r="Q84" s="580">
        <v>0</v>
      </c>
      <c r="R84" s="608">
        <v>0</v>
      </c>
      <c r="S84" s="579">
        <v>535614.98</v>
      </c>
      <c r="T84" s="580">
        <v>535614.98</v>
      </c>
      <c r="U84" s="579">
        <v>0</v>
      </c>
      <c r="V84" s="580">
        <v>0</v>
      </c>
      <c r="W84" s="579">
        <v>0</v>
      </c>
      <c r="X84" s="580">
        <v>0</v>
      </c>
      <c r="Y84" s="579">
        <v>0</v>
      </c>
      <c r="Z84" s="580">
        <v>0</v>
      </c>
      <c r="AA84" s="579">
        <v>0</v>
      </c>
      <c r="AB84" s="581">
        <v>0</v>
      </c>
      <c r="AC84" s="608">
        <v>0</v>
      </c>
      <c r="AD84" s="579">
        <v>0</v>
      </c>
      <c r="AE84" s="581">
        <v>0</v>
      </c>
      <c r="AF84" s="608">
        <v>0</v>
      </c>
      <c r="AG84" s="579">
        <v>0</v>
      </c>
      <c r="AH84" s="580">
        <v>0</v>
      </c>
      <c r="AI84" s="579">
        <v>0</v>
      </c>
      <c r="AJ84" s="581">
        <v>0</v>
      </c>
      <c r="AK84" s="583">
        <v>535614.98</v>
      </c>
      <c r="AL84" s="584">
        <v>535614.98</v>
      </c>
      <c r="AM84" s="585">
        <v>535614.98</v>
      </c>
      <c r="AN84" s="608">
        <v>0</v>
      </c>
      <c r="AO84" s="583">
        <v>0</v>
      </c>
      <c r="AP84" s="584">
        <v>0</v>
      </c>
      <c r="AQ84" s="585">
        <v>0</v>
      </c>
      <c r="AR84" s="583">
        <v>535614.98</v>
      </c>
      <c r="AS84" s="583">
        <v>535614.98</v>
      </c>
      <c r="AT84" s="585">
        <v>535614.98</v>
      </c>
      <c r="AU84" s="608">
        <v>0</v>
      </c>
    </row>
    <row r="85" spans="1:47" x14ac:dyDescent="0.25">
      <c r="A85" s="148" t="s">
        <v>8229</v>
      </c>
      <c r="B85" s="148" t="s">
        <v>8217</v>
      </c>
      <c r="C85" s="148" t="s">
        <v>8213</v>
      </c>
      <c r="D85" s="148" t="s">
        <v>8213</v>
      </c>
      <c r="E85" s="148" t="s">
        <v>17339</v>
      </c>
      <c r="F85" s="453" t="s">
        <v>17024</v>
      </c>
      <c r="G85" s="453" t="s">
        <v>17023</v>
      </c>
      <c r="H85" s="579">
        <v>0</v>
      </c>
      <c r="I85" s="580">
        <v>0</v>
      </c>
      <c r="J85" s="579">
        <v>0</v>
      </c>
      <c r="K85" s="580">
        <v>0</v>
      </c>
      <c r="L85" s="579">
        <v>0</v>
      </c>
      <c r="M85" s="580">
        <v>0</v>
      </c>
      <c r="N85" s="579">
        <v>0</v>
      </c>
      <c r="O85" s="580">
        <v>0</v>
      </c>
      <c r="P85" s="579">
        <v>0</v>
      </c>
      <c r="Q85" s="580">
        <v>0</v>
      </c>
      <c r="R85" s="608">
        <v>0</v>
      </c>
      <c r="S85" s="579">
        <v>0</v>
      </c>
      <c r="T85" s="580">
        <v>0</v>
      </c>
      <c r="U85" s="579">
        <v>0</v>
      </c>
      <c r="V85" s="580">
        <v>0</v>
      </c>
      <c r="W85" s="579">
        <v>0</v>
      </c>
      <c r="X85" s="580">
        <v>0</v>
      </c>
      <c r="Y85" s="579">
        <v>0</v>
      </c>
      <c r="Z85" s="580">
        <v>0</v>
      </c>
      <c r="AA85" s="579">
        <v>0</v>
      </c>
      <c r="AB85" s="581">
        <v>0</v>
      </c>
      <c r="AC85" s="608">
        <v>0</v>
      </c>
      <c r="AD85" s="579">
        <v>178256.34</v>
      </c>
      <c r="AE85" s="581">
        <v>178256.34</v>
      </c>
      <c r="AF85" s="608">
        <v>0</v>
      </c>
      <c r="AG85" s="579">
        <v>0</v>
      </c>
      <c r="AH85" s="580">
        <v>0</v>
      </c>
      <c r="AI85" s="579">
        <v>0</v>
      </c>
      <c r="AJ85" s="581">
        <v>0</v>
      </c>
      <c r="AK85" s="583">
        <v>178256.34</v>
      </c>
      <c r="AL85" s="584">
        <v>178256.34</v>
      </c>
      <c r="AM85" s="585">
        <v>178256.34</v>
      </c>
      <c r="AN85" s="608">
        <v>0</v>
      </c>
      <c r="AO85" s="583">
        <v>0</v>
      </c>
      <c r="AP85" s="584">
        <v>0</v>
      </c>
      <c r="AQ85" s="585">
        <v>0</v>
      </c>
      <c r="AR85" s="583">
        <v>178256.34</v>
      </c>
      <c r="AS85" s="583">
        <v>178256.34</v>
      </c>
      <c r="AT85" s="585">
        <v>178256.34</v>
      </c>
      <c r="AU85" s="608">
        <v>0</v>
      </c>
    </row>
    <row r="86" spans="1:47" x14ac:dyDescent="0.25">
      <c r="A86" s="148" t="s">
        <v>8229</v>
      </c>
      <c r="B86" s="148" t="s">
        <v>8218</v>
      </c>
      <c r="C86" s="148" t="s">
        <v>8213</v>
      </c>
      <c r="D86" s="148" t="s">
        <v>8213</v>
      </c>
      <c r="E86" s="148" t="s">
        <v>17285</v>
      </c>
      <c r="F86" s="453" t="s">
        <v>17024</v>
      </c>
      <c r="G86" s="453" t="s">
        <v>17023</v>
      </c>
      <c r="H86" s="579">
        <v>0</v>
      </c>
      <c r="I86" s="580">
        <v>0</v>
      </c>
      <c r="J86" s="579">
        <v>0</v>
      </c>
      <c r="K86" s="580">
        <v>0</v>
      </c>
      <c r="L86" s="579">
        <v>0</v>
      </c>
      <c r="M86" s="580">
        <v>0</v>
      </c>
      <c r="N86" s="579">
        <v>0</v>
      </c>
      <c r="O86" s="580">
        <v>0</v>
      </c>
      <c r="P86" s="579">
        <v>0</v>
      </c>
      <c r="Q86" s="580">
        <v>0</v>
      </c>
      <c r="R86" s="608">
        <v>0</v>
      </c>
      <c r="S86" s="579">
        <v>0</v>
      </c>
      <c r="T86" s="580">
        <v>0</v>
      </c>
      <c r="U86" s="579">
        <v>540675</v>
      </c>
      <c r="V86" s="580">
        <v>0</v>
      </c>
      <c r="W86" s="579">
        <v>0</v>
      </c>
      <c r="X86" s="580">
        <v>0</v>
      </c>
      <c r="Y86" s="579">
        <v>0</v>
      </c>
      <c r="Z86" s="580">
        <v>0</v>
      </c>
      <c r="AA86" s="579">
        <v>0</v>
      </c>
      <c r="AB86" s="581">
        <v>0</v>
      </c>
      <c r="AC86" s="608">
        <v>0</v>
      </c>
      <c r="AD86" s="579">
        <v>0</v>
      </c>
      <c r="AE86" s="581">
        <v>0</v>
      </c>
      <c r="AF86" s="608">
        <v>0</v>
      </c>
      <c r="AG86" s="579">
        <v>0</v>
      </c>
      <c r="AH86" s="580">
        <v>0</v>
      </c>
      <c r="AI86" s="579">
        <v>0</v>
      </c>
      <c r="AJ86" s="581">
        <v>0</v>
      </c>
      <c r="AK86" s="583">
        <v>540675</v>
      </c>
      <c r="AL86" s="584">
        <v>0</v>
      </c>
      <c r="AM86" s="585">
        <v>0</v>
      </c>
      <c r="AN86" s="608">
        <v>0</v>
      </c>
      <c r="AO86" s="583">
        <v>0</v>
      </c>
      <c r="AP86" s="584">
        <v>0</v>
      </c>
      <c r="AQ86" s="585">
        <v>0</v>
      </c>
      <c r="AR86" s="583">
        <v>540675</v>
      </c>
      <c r="AS86" s="583">
        <v>0</v>
      </c>
      <c r="AT86" s="585">
        <v>0</v>
      </c>
      <c r="AU86" s="608">
        <v>0</v>
      </c>
    </row>
    <row r="87" spans="1:47" x14ac:dyDescent="0.25">
      <c r="A87" s="148" t="s">
        <v>8229</v>
      </c>
      <c r="B87" s="148" t="s">
        <v>8227</v>
      </c>
      <c r="C87" s="148" t="s">
        <v>8213</v>
      </c>
      <c r="D87" s="148" t="s">
        <v>8213</v>
      </c>
      <c r="E87" s="148" t="s">
        <v>122</v>
      </c>
      <c r="F87" s="453" t="s">
        <v>17024</v>
      </c>
      <c r="G87" s="453" t="s">
        <v>17023</v>
      </c>
      <c r="H87" s="579">
        <v>0</v>
      </c>
      <c r="I87" s="580">
        <v>0</v>
      </c>
      <c r="J87" s="579">
        <v>0</v>
      </c>
      <c r="K87" s="580">
        <v>0</v>
      </c>
      <c r="L87" s="579">
        <v>0</v>
      </c>
      <c r="M87" s="580">
        <v>0</v>
      </c>
      <c r="N87" s="579">
        <v>0</v>
      </c>
      <c r="O87" s="580">
        <v>0</v>
      </c>
      <c r="P87" s="579">
        <v>0</v>
      </c>
      <c r="Q87" s="580">
        <v>0</v>
      </c>
      <c r="R87" s="608">
        <v>0</v>
      </c>
      <c r="S87" s="579">
        <v>39440.49</v>
      </c>
      <c r="T87" s="580">
        <v>0</v>
      </c>
      <c r="U87" s="579">
        <v>0</v>
      </c>
      <c r="V87" s="580">
        <v>0</v>
      </c>
      <c r="W87" s="579">
        <v>0</v>
      </c>
      <c r="X87" s="580">
        <v>0</v>
      </c>
      <c r="Y87" s="579">
        <v>0</v>
      </c>
      <c r="Z87" s="580">
        <v>0</v>
      </c>
      <c r="AA87" s="579">
        <v>0</v>
      </c>
      <c r="AB87" s="581">
        <v>0</v>
      </c>
      <c r="AC87" s="608">
        <v>0</v>
      </c>
      <c r="AD87" s="579">
        <v>0</v>
      </c>
      <c r="AE87" s="581">
        <v>0</v>
      </c>
      <c r="AF87" s="608">
        <v>0</v>
      </c>
      <c r="AG87" s="579">
        <v>0</v>
      </c>
      <c r="AH87" s="580">
        <v>0</v>
      </c>
      <c r="AI87" s="579">
        <v>0</v>
      </c>
      <c r="AJ87" s="581">
        <v>0</v>
      </c>
      <c r="AK87" s="583">
        <v>39440.49</v>
      </c>
      <c r="AL87" s="584">
        <v>0</v>
      </c>
      <c r="AM87" s="585">
        <v>0</v>
      </c>
      <c r="AN87" s="608">
        <v>0</v>
      </c>
      <c r="AO87" s="583">
        <v>0</v>
      </c>
      <c r="AP87" s="584">
        <v>0</v>
      </c>
      <c r="AQ87" s="585">
        <v>0</v>
      </c>
      <c r="AR87" s="583">
        <v>39440.49</v>
      </c>
      <c r="AS87" s="583">
        <v>0</v>
      </c>
      <c r="AT87" s="585">
        <v>0</v>
      </c>
      <c r="AU87" s="608">
        <v>0</v>
      </c>
    </row>
    <row r="88" spans="1:47" x14ac:dyDescent="0.25">
      <c r="A88" s="148" t="s">
        <v>8229</v>
      </c>
      <c r="B88" s="148" t="s">
        <v>8221</v>
      </c>
      <c r="C88" s="148" t="s">
        <v>8213</v>
      </c>
      <c r="D88" s="148" t="s">
        <v>8213</v>
      </c>
      <c r="E88" s="148" t="s">
        <v>171</v>
      </c>
      <c r="F88" s="453" t="s">
        <v>17024</v>
      </c>
      <c r="G88" s="453" t="s">
        <v>17023</v>
      </c>
      <c r="H88" s="579">
        <v>0</v>
      </c>
      <c r="I88" s="580">
        <v>0</v>
      </c>
      <c r="J88" s="579">
        <v>0</v>
      </c>
      <c r="K88" s="580">
        <v>0</v>
      </c>
      <c r="L88" s="579">
        <v>0</v>
      </c>
      <c r="M88" s="580">
        <v>0</v>
      </c>
      <c r="N88" s="579">
        <v>0</v>
      </c>
      <c r="O88" s="580">
        <v>0</v>
      </c>
      <c r="P88" s="579">
        <v>0</v>
      </c>
      <c r="Q88" s="580">
        <v>0</v>
      </c>
      <c r="R88" s="608">
        <v>0</v>
      </c>
      <c r="S88" s="579">
        <v>289922.71999999997</v>
      </c>
      <c r="T88" s="580">
        <v>223948.68</v>
      </c>
      <c r="U88" s="579">
        <v>0</v>
      </c>
      <c r="V88" s="580">
        <v>0</v>
      </c>
      <c r="W88" s="579">
        <v>0</v>
      </c>
      <c r="X88" s="580">
        <v>0</v>
      </c>
      <c r="Y88" s="579">
        <v>0</v>
      </c>
      <c r="Z88" s="580">
        <v>0</v>
      </c>
      <c r="AA88" s="579">
        <v>0</v>
      </c>
      <c r="AB88" s="581">
        <v>0</v>
      </c>
      <c r="AC88" s="608">
        <v>0</v>
      </c>
      <c r="AD88" s="579">
        <v>0</v>
      </c>
      <c r="AE88" s="581">
        <v>0</v>
      </c>
      <c r="AF88" s="608">
        <v>0</v>
      </c>
      <c r="AG88" s="579">
        <v>0</v>
      </c>
      <c r="AH88" s="580">
        <v>0</v>
      </c>
      <c r="AI88" s="579">
        <v>3085607.21</v>
      </c>
      <c r="AJ88" s="581">
        <v>2402205.64</v>
      </c>
      <c r="AK88" s="583">
        <v>289922.71999999997</v>
      </c>
      <c r="AL88" s="584">
        <v>289922.71999999997</v>
      </c>
      <c r="AM88" s="585">
        <v>223948.68</v>
      </c>
      <c r="AN88" s="608">
        <v>0</v>
      </c>
      <c r="AO88" s="583">
        <v>3085607.21</v>
      </c>
      <c r="AP88" s="584">
        <v>2402205.64</v>
      </c>
      <c r="AQ88" s="585">
        <v>2402205.64</v>
      </c>
      <c r="AR88" s="583">
        <v>3375529.9299999997</v>
      </c>
      <c r="AS88" s="583">
        <v>2692128.3600000003</v>
      </c>
      <c r="AT88" s="585">
        <v>2626154.3200000003</v>
      </c>
      <c r="AU88" s="608">
        <v>0</v>
      </c>
    </row>
    <row r="89" spans="1:47" x14ac:dyDescent="0.25">
      <c r="A89" s="148" t="s">
        <v>8229</v>
      </c>
      <c r="B89" s="148" t="s">
        <v>8273</v>
      </c>
      <c r="C89" s="148" t="s">
        <v>8213</v>
      </c>
      <c r="D89" s="148" t="s">
        <v>8213</v>
      </c>
      <c r="E89" s="148" t="s">
        <v>169</v>
      </c>
      <c r="F89" s="453" t="s">
        <v>17024</v>
      </c>
      <c r="G89" s="453" t="s">
        <v>17023</v>
      </c>
      <c r="H89" s="579">
        <v>0</v>
      </c>
      <c r="I89" s="580">
        <v>0</v>
      </c>
      <c r="J89" s="579">
        <v>0</v>
      </c>
      <c r="K89" s="580">
        <v>0</v>
      </c>
      <c r="L89" s="579">
        <v>0</v>
      </c>
      <c r="M89" s="580">
        <v>0</v>
      </c>
      <c r="N89" s="579">
        <v>0</v>
      </c>
      <c r="O89" s="580">
        <v>0</v>
      </c>
      <c r="P89" s="579">
        <v>0</v>
      </c>
      <c r="Q89" s="580">
        <v>0</v>
      </c>
      <c r="R89" s="608">
        <v>0</v>
      </c>
      <c r="S89" s="579">
        <v>161379.13</v>
      </c>
      <c r="T89" s="580">
        <v>0</v>
      </c>
      <c r="U89" s="579">
        <v>0</v>
      </c>
      <c r="V89" s="580">
        <v>0</v>
      </c>
      <c r="W89" s="579">
        <v>0</v>
      </c>
      <c r="X89" s="580">
        <v>0</v>
      </c>
      <c r="Y89" s="579">
        <v>0</v>
      </c>
      <c r="Z89" s="580">
        <v>0</v>
      </c>
      <c r="AA89" s="579">
        <v>0</v>
      </c>
      <c r="AB89" s="581">
        <v>0</v>
      </c>
      <c r="AC89" s="608">
        <v>0</v>
      </c>
      <c r="AD89" s="579">
        <v>0</v>
      </c>
      <c r="AE89" s="581">
        <v>0</v>
      </c>
      <c r="AF89" s="608">
        <v>0</v>
      </c>
      <c r="AG89" s="579">
        <v>0</v>
      </c>
      <c r="AH89" s="580">
        <v>0</v>
      </c>
      <c r="AI89" s="579">
        <v>0</v>
      </c>
      <c r="AJ89" s="581">
        <v>0</v>
      </c>
      <c r="AK89" s="583">
        <v>161379.13</v>
      </c>
      <c r="AL89" s="584">
        <v>0</v>
      </c>
      <c r="AM89" s="585">
        <v>0</v>
      </c>
      <c r="AN89" s="608">
        <v>0</v>
      </c>
      <c r="AO89" s="583">
        <v>0</v>
      </c>
      <c r="AP89" s="584">
        <v>0</v>
      </c>
      <c r="AQ89" s="585">
        <v>0</v>
      </c>
      <c r="AR89" s="583">
        <v>161379.13</v>
      </c>
      <c r="AS89" s="583">
        <v>0</v>
      </c>
      <c r="AT89" s="585">
        <v>0</v>
      </c>
      <c r="AU89" s="608">
        <v>0</v>
      </c>
    </row>
    <row r="90" spans="1:47" x14ac:dyDescent="0.25">
      <c r="A90" s="148" t="s">
        <v>8229</v>
      </c>
      <c r="B90" s="148" t="s">
        <v>8262</v>
      </c>
      <c r="C90" s="148" t="s">
        <v>8213</v>
      </c>
      <c r="D90" s="148" t="s">
        <v>8213</v>
      </c>
      <c r="E90" s="148" t="s">
        <v>16949</v>
      </c>
      <c r="F90" s="453" t="s">
        <v>17024</v>
      </c>
      <c r="G90" s="453" t="s">
        <v>17023</v>
      </c>
      <c r="H90" s="579">
        <v>782881.94</v>
      </c>
      <c r="I90" s="580">
        <v>616999.02</v>
      </c>
      <c r="J90" s="579">
        <v>0</v>
      </c>
      <c r="K90" s="580">
        <v>0</v>
      </c>
      <c r="L90" s="579">
        <v>0</v>
      </c>
      <c r="M90" s="580">
        <v>0</v>
      </c>
      <c r="N90" s="579">
        <v>0</v>
      </c>
      <c r="O90" s="580">
        <v>0</v>
      </c>
      <c r="P90" s="579">
        <v>0</v>
      </c>
      <c r="Q90" s="580">
        <v>0</v>
      </c>
      <c r="R90" s="608">
        <v>0</v>
      </c>
      <c r="S90" s="579">
        <v>0</v>
      </c>
      <c r="T90" s="580">
        <v>0</v>
      </c>
      <c r="U90" s="579">
        <v>0</v>
      </c>
      <c r="V90" s="580">
        <v>0</v>
      </c>
      <c r="W90" s="579">
        <v>0</v>
      </c>
      <c r="X90" s="580">
        <v>0</v>
      </c>
      <c r="Y90" s="579">
        <v>0</v>
      </c>
      <c r="Z90" s="580">
        <v>0</v>
      </c>
      <c r="AA90" s="579">
        <v>0</v>
      </c>
      <c r="AB90" s="581">
        <v>0</v>
      </c>
      <c r="AC90" s="608">
        <v>0</v>
      </c>
      <c r="AD90" s="579">
        <v>0</v>
      </c>
      <c r="AE90" s="581">
        <v>0</v>
      </c>
      <c r="AF90" s="608">
        <v>0</v>
      </c>
      <c r="AG90" s="579">
        <v>0</v>
      </c>
      <c r="AH90" s="580">
        <v>0</v>
      </c>
      <c r="AI90" s="579">
        <v>0</v>
      </c>
      <c r="AJ90" s="581">
        <v>0</v>
      </c>
      <c r="AK90" s="583">
        <v>782881.94</v>
      </c>
      <c r="AL90" s="584">
        <v>782881.94</v>
      </c>
      <c r="AM90" s="585">
        <v>616999.02</v>
      </c>
      <c r="AN90" s="608">
        <v>0</v>
      </c>
      <c r="AO90" s="583">
        <v>0</v>
      </c>
      <c r="AP90" s="584">
        <v>0</v>
      </c>
      <c r="AQ90" s="585">
        <v>0</v>
      </c>
      <c r="AR90" s="583">
        <v>782881.94</v>
      </c>
      <c r="AS90" s="583">
        <v>782881.94</v>
      </c>
      <c r="AT90" s="585">
        <v>616999.02</v>
      </c>
      <c r="AU90" s="608">
        <v>0</v>
      </c>
    </row>
    <row r="91" spans="1:47" x14ac:dyDescent="0.25">
      <c r="A91" s="148" t="s">
        <v>8229</v>
      </c>
      <c r="B91" s="148" t="s">
        <v>8269</v>
      </c>
      <c r="C91" s="148" t="s">
        <v>8213</v>
      </c>
      <c r="D91" s="148" t="s">
        <v>8213</v>
      </c>
      <c r="E91" s="148" t="s">
        <v>17284</v>
      </c>
      <c r="F91" s="453" t="s">
        <v>17024</v>
      </c>
      <c r="G91" s="453" t="s">
        <v>17023</v>
      </c>
      <c r="H91" s="579">
        <v>0</v>
      </c>
      <c r="I91" s="580">
        <v>0</v>
      </c>
      <c r="J91" s="579">
        <v>0</v>
      </c>
      <c r="K91" s="580">
        <v>0</v>
      </c>
      <c r="L91" s="579">
        <v>0</v>
      </c>
      <c r="M91" s="580">
        <v>0</v>
      </c>
      <c r="N91" s="579">
        <v>0</v>
      </c>
      <c r="O91" s="580">
        <v>0</v>
      </c>
      <c r="P91" s="579">
        <v>0</v>
      </c>
      <c r="Q91" s="580">
        <v>0</v>
      </c>
      <c r="R91" s="608">
        <v>0</v>
      </c>
      <c r="S91" s="579">
        <v>15506.17</v>
      </c>
      <c r="T91" s="580">
        <v>0</v>
      </c>
      <c r="U91" s="579">
        <v>35557.19</v>
      </c>
      <c r="V91" s="580">
        <v>0</v>
      </c>
      <c r="W91" s="579">
        <v>337785.18</v>
      </c>
      <c r="X91" s="580">
        <v>0</v>
      </c>
      <c r="Y91" s="579">
        <v>0</v>
      </c>
      <c r="Z91" s="580">
        <v>0</v>
      </c>
      <c r="AA91" s="579">
        <v>0</v>
      </c>
      <c r="AB91" s="581">
        <v>0</v>
      </c>
      <c r="AC91" s="608">
        <v>0</v>
      </c>
      <c r="AD91" s="579">
        <v>0</v>
      </c>
      <c r="AE91" s="581">
        <v>0</v>
      </c>
      <c r="AF91" s="608">
        <v>0</v>
      </c>
      <c r="AG91" s="579">
        <v>0</v>
      </c>
      <c r="AH91" s="580">
        <v>0</v>
      </c>
      <c r="AI91" s="579">
        <v>0</v>
      </c>
      <c r="AJ91" s="581">
        <v>0</v>
      </c>
      <c r="AK91" s="583">
        <v>388848.54</v>
      </c>
      <c r="AL91" s="584">
        <v>0</v>
      </c>
      <c r="AM91" s="585">
        <v>0</v>
      </c>
      <c r="AN91" s="608">
        <v>0</v>
      </c>
      <c r="AO91" s="583">
        <v>0</v>
      </c>
      <c r="AP91" s="584">
        <v>0</v>
      </c>
      <c r="AQ91" s="585">
        <v>0</v>
      </c>
      <c r="AR91" s="583">
        <v>388848.54</v>
      </c>
      <c r="AS91" s="583">
        <v>0</v>
      </c>
      <c r="AT91" s="585">
        <v>0</v>
      </c>
      <c r="AU91" s="608">
        <v>0</v>
      </c>
    </row>
    <row r="92" spans="1:47" x14ac:dyDescent="0.25">
      <c r="A92" s="148" t="s">
        <v>8229</v>
      </c>
      <c r="B92" s="148" t="s">
        <v>8531</v>
      </c>
      <c r="C92" s="148" t="s">
        <v>8213</v>
      </c>
      <c r="D92" s="148" t="s">
        <v>8213</v>
      </c>
      <c r="E92" s="148" t="s">
        <v>8532</v>
      </c>
      <c r="F92" s="453" t="s">
        <v>17024</v>
      </c>
      <c r="G92" s="453" t="s">
        <v>17023</v>
      </c>
      <c r="H92" s="579">
        <v>0</v>
      </c>
      <c r="I92" s="580">
        <v>0</v>
      </c>
      <c r="J92" s="579">
        <v>0</v>
      </c>
      <c r="K92" s="580">
        <v>0</v>
      </c>
      <c r="L92" s="579">
        <v>0</v>
      </c>
      <c r="M92" s="580">
        <v>0</v>
      </c>
      <c r="N92" s="579">
        <v>0</v>
      </c>
      <c r="O92" s="580">
        <v>0</v>
      </c>
      <c r="P92" s="579">
        <v>0</v>
      </c>
      <c r="Q92" s="580">
        <v>0</v>
      </c>
      <c r="R92" s="608">
        <v>0</v>
      </c>
      <c r="S92" s="579">
        <v>0</v>
      </c>
      <c r="T92" s="580">
        <v>0</v>
      </c>
      <c r="U92" s="579">
        <v>0</v>
      </c>
      <c r="V92" s="580">
        <v>0</v>
      </c>
      <c r="W92" s="579">
        <v>0</v>
      </c>
      <c r="X92" s="580">
        <v>0</v>
      </c>
      <c r="Y92" s="579">
        <v>0</v>
      </c>
      <c r="Z92" s="580">
        <v>0</v>
      </c>
      <c r="AA92" s="579">
        <v>0</v>
      </c>
      <c r="AB92" s="581">
        <v>0</v>
      </c>
      <c r="AC92" s="608">
        <v>0</v>
      </c>
      <c r="AD92" s="579">
        <v>210103.16</v>
      </c>
      <c r="AE92" s="581">
        <v>210103.16</v>
      </c>
      <c r="AF92" s="608">
        <v>0</v>
      </c>
      <c r="AG92" s="579">
        <v>0</v>
      </c>
      <c r="AH92" s="580">
        <v>0</v>
      </c>
      <c r="AI92" s="579">
        <v>0</v>
      </c>
      <c r="AJ92" s="581">
        <v>0</v>
      </c>
      <c r="AK92" s="583">
        <v>210103.16</v>
      </c>
      <c r="AL92" s="584">
        <v>210103.16</v>
      </c>
      <c r="AM92" s="585">
        <v>210103.16</v>
      </c>
      <c r="AN92" s="608">
        <v>0</v>
      </c>
      <c r="AO92" s="583">
        <v>0</v>
      </c>
      <c r="AP92" s="584">
        <v>0</v>
      </c>
      <c r="AQ92" s="585">
        <v>0</v>
      </c>
      <c r="AR92" s="583">
        <v>210103.16</v>
      </c>
      <c r="AS92" s="583">
        <v>210103.16</v>
      </c>
      <c r="AT92" s="585">
        <v>210103.16</v>
      </c>
      <c r="AU92" s="608">
        <v>0</v>
      </c>
    </row>
    <row r="93" spans="1:47" x14ac:dyDescent="0.25">
      <c r="A93" s="148" t="s">
        <v>8229</v>
      </c>
      <c r="B93" s="148" t="s">
        <v>8238</v>
      </c>
      <c r="C93" s="148" t="s">
        <v>8213</v>
      </c>
      <c r="D93" s="148" t="s">
        <v>8213</v>
      </c>
      <c r="E93" s="148" t="s">
        <v>17340</v>
      </c>
      <c r="F93" s="453" t="s">
        <v>17024</v>
      </c>
      <c r="G93" s="453" t="s">
        <v>17023</v>
      </c>
      <c r="H93" s="579">
        <v>0</v>
      </c>
      <c r="I93" s="580">
        <v>0</v>
      </c>
      <c r="J93" s="579">
        <v>0</v>
      </c>
      <c r="K93" s="580">
        <v>0</v>
      </c>
      <c r="L93" s="579">
        <v>0</v>
      </c>
      <c r="M93" s="580">
        <v>0</v>
      </c>
      <c r="N93" s="579">
        <v>0</v>
      </c>
      <c r="O93" s="580">
        <v>0</v>
      </c>
      <c r="P93" s="579">
        <v>0</v>
      </c>
      <c r="Q93" s="580">
        <v>0</v>
      </c>
      <c r="R93" s="608">
        <v>0</v>
      </c>
      <c r="S93" s="579">
        <v>0</v>
      </c>
      <c r="T93" s="580">
        <v>0</v>
      </c>
      <c r="U93" s="579">
        <v>0</v>
      </c>
      <c r="V93" s="580">
        <v>0</v>
      </c>
      <c r="W93" s="579">
        <v>0</v>
      </c>
      <c r="X93" s="580">
        <v>0</v>
      </c>
      <c r="Y93" s="579">
        <v>0</v>
      </c>
      <c r="Z93" s="580">
        <v>0</v>
      </c>
      <c r="AA93" s="579">
        <v>0</v>
      </c>
      <c r="AB93" s="581">
        <v>0</v>
      </c>
      <c r="AC93" s="608">
        <v>0</v>
      </c>
      <c r="AD93" s="579">
        <v>28387.69</v>
      </c>
      <c r="AE93" s="581">
        <v>28387.69</v>
      </c>
      <c r="AF93" s="608">
        <v>0</v>
      </c>
      <c r="AG93" s="579">
        <v>0</v>
      </c>
      <c r="AH93" s="580">
        <v>0</v>
      </c>
      <c r="AI93" s="579">
        <v>0</v>
      </c>
      <c r="AJ93" s="581">
        <v>0</v>
      </c>
      <c r="AK93" s="583">
        <v>28387.69</v>
      </c>
      <c r="AL93" s="584">
        <v>28387.69</v>
      </c>
      <c r="AM93" s="585">
        <v>28387.69</v>
      </c>
      <c r="AN93" s="608">
        <v>0</v>
      </c>
      <c r="AO93" s="583">
        <v>0</v>
      </c>
      <c r="AP93" s="584">
        <v>0</v>
      </c>
      <c r="AQ93" s="585">
        <v>0</v>
      </c>
      <c r="AR93" s="583">
        <v>28387.69</v>
      </c>
      <c r="AS93" s="583">
        <v>28387.69</v>
      </c>
      <c r="AT93" s="585">
        <v>28387.69</v>
      </c>
      <c r="AU93" s="608">
        <v>0</v>
      </c>
    </row>
    <row r="94" spans="1:47" x14ac:dyDescent="0.25">
      <c r="A94" s="148" t="s">
        <v>8229</v>
      </c>
      <c r="B94" s="148" t="s">
        <v>8233</v>
      </c>
      <c r="C94" s="148" t="s">
        <v>8213</v>
      </c>
      <c r="D94" s="148" t="s">
        <v>8213</v>
      </c>
      <c r="E94" s="148" t="s">
        <v>8234</v>
      </c>
      <c r="F94" s="453" t="s">
        <v>17024</v>
      </c>
      <c r="G94" s="453" t="s">
        <v>17023</v>
      </c>
      <c r="H94" s="579">
        <v>0</v>
      </c>
      <c r="I94" s="580">
        <v>0</v>
      </c>
      <c r="J94" s="579">
        <v>0</v>
      </c>
      <c r="K94" s="580">
        <v>0</v>
      </c>
      <c r="L94" s="579">
        <v>0</v>
      </c>
      <c r="M94" s="580">
        <v>0</v>
      </c>
      <c r="N94" s="579">
        <v>0</v>
      </c>
      <c r="O94" s="580">
        <v>0</v>
      </c>
      <c r="P94" s="579">
        <v>0</v>
      </c>
      <c r="Q94" s="580">
        <v>0</v>
      </c>
      <c r="R94" s="608">
        <v>0</v>
      </c>
      <c r="S94" s="579">
        <v>213354.92</v>
      </c>
      <c r="T94" s="580">
        <v>213354.91999999998</v>
      </c>
      <c r="U94" s="579">
        <v>0</v>
      </c>
      <c r="V94" s="580">
        <v>0</v>
      </c>
      <c r="W94" s="579">
        <v>0</v>
      </c>
      <c r="X94" s="580">
        <v>0</v>
      </c>
      <c r="Y94" s="579">
        <v>0</v>
      </c>
      <c r="Z94" s="580">
        <v>0</v>
      </c>
      <c r="AA94" s="579">
        <v>0</v>
      </c>
      <c r="AB94" s="581">
        <v>0</v>
      </c>
      <c r="AC94" s="608">
        <v>0</v>
      </c>
      <c r="AD94" s="579">
        <v>0</v>
      </c>
      <c r="AE94" s="581">
        <v>0</v>
      </c>
      <c r="AF94" s="608">
        <v>0</v>
      </c>
      <c r="AG94" s="579">
        <v>0</v>
      </c>
      <c r="AH94" s="580">
        <v>0</v>
      </c>
      <c r="AI94" s="579">
        <v>0</v>
      </c>
      <c r="AJ94" s="581">
        <v>0</v>
      </c>
      <c r="AK94" s="583">
        <v>213354.92</v>
      </c>
      <c r="AL94" s="584">
        <v>213354.92</v>
      </c>
      <c r="AM94" s="585">
        <v>213354.91999999998</v>
      </c>
      <c r="AN94" s="608">
        <v>0</v>
      </c>
      <c r="AO94" s="583">
        <v>0</v>
      </c>
      <c r="AP94" s="584">
        <v>0</v>
      </c>
      <c r="AQ94" s="585">
        <v>0</v>
      </c>
      <c r="AR94" s="583">
        <v>213354.92</v>
      </c>
      <c r="AS94" s="583">
        <v>213354.92</v>
      </c>
      <c r="AT94" s="585">
        <v>213354.91999999998</v>
      </c>
      <c r="AU94" s="608">
        <v>0</v>
      </c>
    </row>
    <row r="95" spans="1:47" x14ac:dyDescent="0.25">
      <c r="A95" s="148" t="s">
        <v>8229</v>
      </c>
      <c r="B95" s="148" t="s">
        <v>8249</v>
      </c>
      <c r="C95" s="148" t="s">
        <v>8213</v>
      </c>
      <c r="D95" s="148" t="s">
        <v>8213</v>
      </c>
      <c r="E95" s="148" t="s">
        <v>17341</v>
      </c>
      <c r="F95" s="453" t="s">
        <v>17024</v>
      </c>
      <c r="G95" s="453" t="s">
        <v>17023</v>
      </c>
      <c r="H95" s="579">
        <v>0</v>
      </c>
      <c r="I95" s="580">
        <v>0</v>
      </c>
      <c r="J95" s="579">
        <v>0</v>
      </c>
      <c r="K95" s="580">
        <v>0</v>
      </c>
      <c r="L95" s="579">
        <v>0</v>
      </c>
      <c r="M95" s="580">
        <v>0</v>
      </c>
      <c r="N95" s="579">
        <v>0</v>
      </c>
      <c r="O95" s="580">
        <v>0</v>
      </c>
      <c r="P95" s="579">
        <v>0</v>
      </c>
      <c r="Q95" s="580">
        <v>0</v>
      </c>
      <c r="R95" s="608">
        <v>0</v>
      </c>
      <c r="S95" s="579">
        <v>0</v>
      </c>
      <c r="T95" s="580">
        <v>0</v>
      </c>
      <c r="U95" s="579">
        <v>0</v>
      </c>
      <c r="V95" s="580">
        <v>0</v>
      </c>
      <c r="W95" s="579">
        <v>0</v>
      </c>
      <c r="X95" s="580">
        <v>0</v>
      </c>
      <c r="Y95" s="579">
        <v>0</v>
      </c>
      <c r="Z95" s="580">
        <v>0</v>
      </c>
      <c r="AA95" s="579">
        <v>0</v>
      </c>
      <c r="AB95" s="581">
        <v>0</v>
      </c>
      <c r="AC95" s="608">
        <v>0</v>
      </c>
      <c r="AD95" s="579">
        <v>1510404.43</v>
      </c>
      <c r="AE95" s="581">
        <v>1510404.43</v>
      </c>
      <c r="AF95" s="608">
        <v>0</v>
      </c>
      <c r="AG95" s="579">
        <v>0</v>
      </c>
      <c r="AH95" s="580">
        <v>0</v>
      </c>
      <c r="AI95" s="579">
        <v>0</v>
      </c>
      <c r="AJ95" s="581">
        <v>0</v>
      </c>
      <c r="AK95" s="583">
        <v>1510404.43</v>
      </c>
      <c r="AL95" s="584">
        <v>1510404.43</v>
      </c>
      <c r="AM95" s="585">
        <v>1510404.43</v>
      </c>
      <c r="AN95" s="608">
        <v>0</v>
      </c>
      <c r="AO95" s="583">
        <v>0</v>
      </c>
      <c r="AP95" s="584">
        <v>0</v>
      </c>
      <c r="AQ95" s="585">
        <v>0</v>
      </c>
      <c r="AR95" s="583">
        <v>1510404.43</v>
      </c>
      <c r="AS95" s="583">
        <v>1510404.43</v>
      </c>
      <c r="AT95" s="585">
        <v>1510404.43</v>
      </c>
      <c r="AU95" s="608">
        <v>0</v>
      </c>
    </row>
    <row r="96" spans="1:47" x14ac:dyDescent="0.25">
      <c r="A96" s="148" t="s">
        <v>8229</v>
      </c>
      <c r="B96" s="148" t="s">
        <v>8264</v>
      </c>
      <c r="C96" s="148" t="s">
        <v>8213</v>
      </c>
      <c r="D96" s="148" t="s">
        <v>8213</v>
      </c>
      <c r="E96" s="148" t="s">
        <v>170</v>
      </c>
      <c r="F96" s="453" t="s">
        <v>17024</v>
      </c>
      <c r="G96" s="453" t="s">
        <v>17023</v>
      </c>
      <c r="H96" s="579">
        <v>0</v>
      </c>
      <c r="I96" s="580">
        <v>0</v>
      </c>
      <c r="J96" s="579">
        <v>0</v>
      </c>
      <c r="K96" s="580">
        <v>0</v>
      </c>
      <c r="L96" s="579">
        <v>0</v>
      </c>
      <c r="M96" s="580">
        <v>0</v>
      </c>
      <c r="N96" s="579">
        <v>0</v>
      </c>
      <c r="O96" s="580">
        <v>0</v>
      </c>
      <c r="P96" s="579">
        <v>0</v>
      </c>
      <c r="Q96" s="580">
        <v>0</v>
      </c>
      <c r="R96" s="608">
        <v>0</v>
      </c>
      <c r="S96" s="579">
        <v>1851718.34</v>
      </c>
      <c r="T96" s="580">
        <v>1847896.7</v>
      </c>
      <c r="U96" s="579">
        <v>0</v>
      </c>
      <c r="V96" s="580">
        <v>0</v>
      </c>
      <c r="W96" s="579">
        <v>0</v>
      </c>
      <c r="X96" s="580">
        <v>0</v>
      </c>
      <c r="Y96" s="579">
        <v>0</v>
      </c>
      <c r="Z96" s="580">
        <v>0</v>
      </c>
      <c r="AA96" s="579">
        <v>426687.17</v>
      </c>
      <c r="AB96" s="581">
        <v>101949.49</v>
      </c>
      <c r="AC96" s="608">
        <v>0</v>
      </c>
      <c r="AD96" s="579">
        <v>1365785.11</v>
      </c>
      <c r="AE96" s="581">
        <v>1365785.11</v>
      </c>
      <c r="AF96" s="608">
        <v>0</v>
      </c>
      <c r="AG96" s="579">
        <v>0</v>
      </c>
      <c r="AH96" s="580">
        <v>0</v>
      </c>
      <c r="AI96" s="579">
        <v>0</v>
      </c>
      <c r="AJ96" s="581">
        <v>0</v>
      </c>
      <c r="AK96" s="583">
        <v>3644190.62</v>
      </c>
      <c r="AL96" s="584">
        <v>3644190.62</v>
      </c>
      <c r="AM96" s="585">
        <v>3315631.3</v>
      </c>
      <c r="AN96" s="608">
        <v>0</v>
      </c>
      <c r="AO96" s="583">
        <v>0</v>
      </c>
      <c r="AP96" s="584">
        <v>0</v>
      </c>
      <c r="AQ96" s="585">
        <v>0</v>
      </c>
      <c r="AR96" s="583">
        <v>3644190.62</v>
      </c>
      <c r="AS96" s="583">
        <v>3644190.62</v>
      </c>
      <c r="AT96" s="585">
        <v>3315631.3</v>
      </c>
      <c r="AU96" s="608">
        <v>0</v>
      </c>
    </row>
    <row r="97" spans="1:47" x14ac:dyDescent="0.25">
      <c r="A97" s="148" t="s">
        <v>8289</v>
      </c>
      <c r="B97" s="148" t="s">
        <v>8290</v>
      </c>
      <c r="C97" s="148" t="s">
        <v>8213</v>
      </c>
      <c r="D97" s="148" t="s">
        <v>8213</v>
      </c>
      <c r="E97" s="148" t="s">
        <v>132</v>
      </c>
      <c r="F97" s="453" t="s">
        <v>17028</v>
      </c>
      <c r="G97" s="453" t="s">
        <v>17029</v>
      </c>
      <c r="H97" s="579">
        <v>0</v>
      </c>
      <c r="I97" s="580">
        <v>0</v>
      </c>
      <c r="J97" s="579">
        <v>0</v>
      </c>
      <c r="K97" s="580">
        <v>0</v>
      </c>
      <c r="L97" s="579">
        <v>0</v>
      </c>
      <c r="M97" s="580">
        <v>0</v>
      </c>
      <c r="N97" s="579">
        <v>0</v>
      </c>
      <c r="O97" s="580">
        <v>0</v>
      </c>
      <c r="P97" s="579">
        <v>0</v>
      </c>
      <c r="Q97" s="580">
        <v>0</v>
      </c>
      <c r="R97" s="608">
        <v>0</v>
      </c>
      <c r="S97" s="579">
        <v>26300.78</v>
      </c>
      <c r="T97" s="580">
        <v>0</v>
      </c>
      <c r="U97" s="579">
        <v>23237.87</v>
      </c>
      <c r="V97" s="580">
        <v>0</v>
      </c>
      <c r="W97" s="579">
        <v>0</v>
      </c>
      <c r="X97" s="580">
        <v>0</v>
      </c>
      <c r="Y97" s="579">
        <v>0</v>
      </c>
      <c r="Z97" s="580">
        <v>0</v>
      </c>
      <c r="AA97" s="579">
        <v>0</v>
      </c>
      <c r="AB97" s="581">
        <v>0</v>
      </c>
      <c r="AC97" s="608">
        <v>0</v>
      </c>
      <c r="AD97" s="579">
        <v>0</v>
      </c>
      <c r="AE97" s="581">
        <v>0</v>
      </c>
      <c r="AF97" s="608">
        <v>0</v>
      </c>
      <c r="AG97" s="579">
        <v>0</v>
      </c>
      <c r="AH97" s="580">
        <v>0</v>
      </c>
      <c r="AI97" s="579">
        <v>0</v>
      </c>
      <c r="AJ97" s="581">
        <v>0</v>
      </c>
      <c r="AK97" s="583">
        <v>49538.649999999994</v>
      </c>
      <c r="AL97" s="584">
        <v>0</v>
      </c>
      <c r="AM97" s="585">
        <v>0</v>
      </c>
      <c r="AN97" s="608">
        <v>0</v>
      </c>
      <c r="AO97" s="583">
        <v>0</v>
      </c>
      <c r="AP97" s="584">
        <v>0</v>
      </c>
      <c r="AQ97" s="585">
        <v>0</v>
      </c>
      <c r="AR97" s="583">
        <v>49538.649999999994</v>
      </c>
      <c r="AS97" s="583">
        <v>0</v>
      </c>
      <c r="AT97" s="585">
        <v>0</v>
      </c>
      <c r="AU97" s="608">
        <v>0</v>
      </c>
    </row>
    <row r="98" spans="1:47" x14ac:dyDescent="0.25">
      <c r="A98" s="148" t="s">
        <v>8289</v>
      </c>
      <c r="B98" s="148" t="s">
        <v>8291</v>
      </c>
      <c r="C98" s="148" t="s">
        <v>8213</v>
      </c>
      <c r="D98" s="148" t="s">
        <v>8213</v>
      </c>
      <c r="E98" s="148" t="s">
        <v>174</v>
      </c>
      <c r="F98" s="453" t="s">
        <v>17028</v>
      </c>
      <c r="G98" s="453" t="s">
        <v>17029</v>
      </c>
      <c r="H98" s="579">
        <v>0</v>
      </c>
      <c r="I98" s="580">
        <v>0</v>
      </c>
      <c r="J98" s="579">
        <v>0</v>
      </c>
      <c r="K98" s="580">
        <v>0</v>
      </c>
      <c r="L98" s="579">
        <v>0</v>
      </c>
      <c r="M98" s="580">
        <v>0</v>
      </c>
      <c r="N98" s="579">
        <v>0</v>
      </c>
      <c r="O98" s="580">
        <v>0</v>
      </c>
      <c r="P98" s="579">
        <v>0</v>
      </c>
      <c r="Q98" s="580">
        <v>0</v>
      </c>
      <c r="R98" s="608">
        <v>0</v>
      </c>
      <c r="S98" s="579">
        <v>14477.3</v>
      </c>
      <c r="T98" s="580">
        <v>0</v>
      </c>
      <c r="U98" s="579">
        <v>0</v>
      </c>
      <c r="V98" s="580">
        <v>0</v>
      </c>
      <c r="W98" s="579">
        <v>0</v>
      </c>
      <c r="X98" s="580">
        <v>0</v>
      </c>
      <c r="Y98" s="579">
        <v>0</v>
      </c>
      <c r="Z98" s="580">
        <v>0</v>
      </c>
      <c r="AA98" s="579">
        <v>0</v>
      </c>
      <c r="AB98" s="581">
        <v>0</v>
      </c>
      <c r="AC98" s="608">
        <v>0</v>
      </c>
      <c r="AD98" s="579">
        <v>0</v>
      </c>
      <c r="AE98" s="581">
        <v>0</v>
      </c>
      <c r="AF98" s="608">
        <v>0</v>
      </c>
      <c r="AG98" s="579">
        <v>0</v>
      </c>
      <c r="AH98" s="580">
        <v>0</v>
      </c>
      <c r="AI98" s="579">
        <v>0</v>
      </c>
      <c r="AJ98" s="581">
        <v>0</v>
      </c>
      <c r="AK98" s="583">
        <v>14477.3</v>
      </c>
      <c r="AL98" s="584">
        <v>0</v>
      </c>
      <c r="AM98" s="585">
        <v>0</v>
      </c>
      <c r="AN98" s="608">
        <v>0</v>
      </c>
      <c r="AO98" s="583">
        <v>0</v>
      </c>
      <c r="AP98" s="584">
        <v>0</v>
      </c>
      <c r="AQ98" s="585">
        <v>0</v>
      </c>
      <c r="AR98" s="583">
        <v>14477.3</v>
      </c>
      <c r="AS98" s="583">
        <v>0</v>
      </c>
      <c r="AT98" s="585">
        <v>0</v>
      </c>
      <c r="AU98" s="608">
        <v>0</v>
      </c>
    </row>
    <row r="99" spans="1:47" x14ac:dyDescent="0.25">
      <c r="A99" s="148" t="s">
        <v>8300</v>
      </c>
      <c r="B99" s="148" t="s">
        <v>8301</v>
      </c>
      <c r="C99" s="148" t="s">
        <v>8213</v>
      </c>
      <c r="D99" s="148" t="s">
        <v>8213</v>
      </c>
      <c r="E99" s="148" t="s">
        <v>164</v>
      </c>
      <c r="F99" s="453" t="s">
        <v>17032</v>
      </c>
      <c r="G99" s="453" t="s">
        <v>17033</v>
      </c>
      <c r="H99" s="579">
        <v>96175.65</v>
      </c>
      <c r="I99" s="580">
        <v>0</v>
      </c>
      <c r="J99" s="579">
        <v>0</v>
      </c>
      <c r="K99" s="580">
        <v>0</v>
      </c>
      <c r="L99" s="579">
        <v>0</v>
      </c>
      <c r="M99" s="580">
        <v>0</v>
      </c>
      <c r="N99" s="579">
        <v>0</v>
      </c>
      <c r="O99" s="580">
        <v>0</v>
      </c>
      <c r="P99" s="579">
        <v>0</v>
      </c>
      <c r="Q99" s="580">
        <v>0</v>
      </c>
      <c r="R99" s="608">
        <v>0</v>
      </c>
      <c r="S99" s="579">
        <v>0</v>
      </c>
      <c r="T99" s="580">
        <v>0</v>
      </c>
      <c r="U99" s="579">
        <v>0</v>
      </c>
      <c r="V99" s="580">
        <v>0</v>
      </c>
      <c r="W99" s="579">
        <v>0</v>
      </c>
      <c r="X99" s="580">
        <v>0</v>
      </c>
      <c r="Y99" s="579">
        <v>0</v>
      </c>
      <c r="Z99" s="580">
        <v>0</v>
      </c>
      <c r="AA99" s="579">
        <v>0</v>
      </c>
      <c r="AB99" s="581">
        <v>0</v>
      </c>
      <c r="AC99" s="608">
        <v>0</v>
      </c>
      <c r="AD99" s="579">
        <v>0</v>
      </c>
      <c r="AE99" s="581">
        <v>0</v>
      </c>
      <c r="AF99" s="608">
        <v>0</v>
      </c>
      <c r="AG99" s="579">
        <v>0</v>
      </c>
      <c r="AH99" s="580">
        <v>0</v>
      </c>
      <c r="AI99" s="579">
        <v>0</v>
      </c>
      <c r="AJ99" s="581">
        <v>0</v>
      </c>
      <c r="AK99" s="583">
        <v>96175.65</v>
      </c>
      <c r="AL99" s="584">
        <v>0</v>
      </c>
      <c r="AM99" s="585">
        <v>0</v>
      </c>
      <c r="AN99" s="608">
        <v>0</v>
      </c>
      <c r="AO99" s="583">
        <v>0</v>
      </c>
      <c r="AP99" s="584">
        <v>0</v>
      </c>
      <c r="AQ99" s="585">
        <v>0</v>
      </c>
      <c r="AR99" s="583">
        <v>96175.65</v>
      </c>
      <c r="AS99" s="583">
        <v>0</v>
      </c>
      <c r="AT99" s="585">
        <v>0</v>
      </c>
      <c r="AU99" s="608">
        <v>0</v>
      </c>
    </row>
    <row r="100" spans="1:47" x14ac:dyDescent="0.25">
      <c r="A100" s="148" t="s">
        <v>8237</v>
      </c>
      <c r="B100" s="148" t="s">
        <v>8385</v>
      </c>
      <c r="C100" s="148" t="s">
        <v>8213</v>
      </c>
      <c r="D100" s="148" t="s">
        <v>8213</v>
      </c>
      <c r="E100" s="148" t="s">
        <v>8570</v>
      </c>
      <c r="F100" s="453" t="s">
        <v>16901</v>
      </c>
      <c r="G100" s="453" t="s">
        <v>17023</v>
      </c>
      <c r="H100" s="579">
        <v>0</v>
      </c>
      <c r="I100" s="580">
        <v>0</v>
      </c>
      <c r="J100" s="579">
        <v>0</v>
      </c>
      <c r="K100" s="580">
        <v>0</v>
      </c>
      <c r="L100" s="579">
        <v>0</v>
      </c>
      <c r="M100" s="580">
        <v>0</v>
      </c>
      <c r="N100" s="579">
        <v>0</v>
      </c>
      <c r="O100" s="580">
        <v>0</v>
      </c>
      <c r="P100" s="579">
        <v>0</v>
      </c>
      <c r="Q100" s="580">
        <v>0</v>
      </c>
      <c r="R100" s="608">
        <v>0</v>
      </c>
      <c r="S100" s="579">
        <v>0</v>
      </c>
      <c r="T100" s="580">
        <v>0</v>
      </c>
      <c r="U100" s="579">
        <v>0</v>
      </c>
      <c r="V100" s="580">
        <v>0</v>
      </c>
      <c r="W100" s="579">
        <v>0</v>
      </c>
      <c r="X100" s="580">
        <v>0</v>
      </c>
      <c r="Y100" s="579">
        <v>0</v>
      </c>
      <c r="Z100" s="580">
        <v>0</v>
      </c>
      <c r="AA100" s="579">
        <v>0</v>
      </c>
      <c r="AB100" s="581">
        <v>0</v>
      </c>
      <c r="AC100" s="608">
        <v>0</v>
      </c>
      <c r="AD100" s="579">
        <v>1449971.92</v>
      </c>
      <c r="AE100" s="581">
        <v>1449971.92</v>
      </c>
      <c r="AF100" s="608">
        <v>0</v>
      </c>
      <c r="AG100" s="579">
        <v>0</v>
      </c>
      <c r="AH100" s="580">
        <v>0</v>
      </c>
      <c r="AI100" s="579">
        <v>0</v>
      </c>
      <c r="AJ100" s="581">
        <v>0</v>
      </c>
      <c r="AK100" s="583">
        <v>1449971.92</v>
      </c>
      <c r="AL100" s="584">
        <v>1449971.92</v>
      </c>
      <c r="AM100" s="585">
        <v>1449971.92</v>
      </c>
      <c r="AN100" s="608">
        <v>0</v>
      </c>
      <c r="AO100" s="583">
        <v>0</v>
      </c>
      <c r="AP100" s="584">
        <v>0</v>
      </c>
      <c r="AQ100" s="585">
        <v>0</v>
      </c>
      <c r="AR100" s="583">
        <v>1449971.92</v>
      </c>
      <c r="AS100" s="583">
        <v>1449971.92</v>
      </c>
      <c r="AT100" s="585">
        <v>1449971.92</v>
      </c>
      <c r="AU100" s="608">
        <v>0</v>
      </c>
    </row>
    <row r="101" spans="1:47" x14ac:dyDescent="0.25">
      <c r="A101" s="148" t="s">
        <v>8237</v>
      </c>
      <c r="B101" s="148" t="s">
        <v>8272</v>
      </c>
      <c r="C101" s="148" t="s">
        <v>8213</v>
      </c>
      <c r="D101" s="148" t="s">
        <v>8213</v>
      </c>
      <c r="E101" s="148" t="s">
        <v>124</v>
      </c>
      <c r="F101" s="453" t="s">
        <v>16901</v>
      </c>
      <c r="G101" s="453" t="s">
        <v>17023</v>
      </c>
      <c r="H101" s="579">
        <v>0</v>
      </c>
      <c r="I101" s="580">
        <v>0</v>
      </c>
      <c r="J101" s="579">
        <v>0</v>
      </c>
      <c r="K101" s="580">
        <v>0</v>
      </c>
      <c r="L101" s="579">
        <v>0</v>
      </c>
      <c r="M101" s="580">
        <v>0</v>
      </c>
      <c r="N101" s="579">
        <v>0</v>
      </c>
      <c r="O101" s="580">
        <v>0</v>
      </c>
      <c r="P101" s="579">
        <v>0</v>
      </c>
      <c r="Q101" s="580">
        <v>0</v>
      </c>
      <c r="R101" s="608">
        <v>0</v>
      </c>
      <c r="S101" s="579">
        <v>149952.48000000001</v>
      </c>
      <c r="T101" s="580">
        <v>149952.48000000004</v>
      </c>
      <c r="U101" s="579">
        <v>0</v>
      </c>
      <c r="V101" s="580">
        <v>0</v>
      </c>
      <c r="W101" s="579">
        <v>0</v>
      </c>
      <c r="X101" s="580">
        <v>0</v>
      </c>
      <c r="Y101" s="579">
        <v>0</v>
      </c>
      <c r="Z101" s="580">
        <v>0</v>
      </c>
      <c r="AA101" s="579">
        <v>0</v>
      </c>
      <c r="AB101" s="581">
        <v>0</v>
      </c>
      <c r="AC101" s="608">
        <v>0</v>
      </c>
      <c r="AD101" s="579">
        <v>914668.59</v>
      </c>
      <c r="AE101" s="581">
        <v>650000</v>
      </c>
      <c r="AF101" s="608">
        <v>0</v>
      </c>
      <c r="AG101" s="579">
        <v>0</v>
      </c>
      <c r="AH101" s="580">
        <v>0</v>
      </c>
      <c r="AI101" s="579">
        <v>0</v>
      </c>
      <c r="AJ101" s="581">
        <v>0</v>
      </c>
      <c r="AK101" s="583">
        <v>1064621.07</v>
      </c>
      <c r="AL101" s="584">
        <v>799952.48</v>
      </c>
      <c r="AM101" s="585">
        <v>799952.48</v>
      </c>
      <c r="AN101" s="608">
        <v>0</v>
      </c>
      <c r="AO101" s="583">
        <v>0</v>
      </c>
      <c r="AP101" s="584">
        <v>0</v>
      </c>
      <c r="AQ101" s="585">
        <v>0</v>
      </c>
      <c r="AR101" s="583">
        <v>1064621.07</v>
      </c>
      <c r="AS101" s="583">
        <v>799952.48</v>
      </c>
      <c r="AT101" s="585">
        <v>799952.48</v>
      </c>
      <c r="AU101" s="608">
        <v>0</v>
      </c>
    </row>
    <row r="102" spans="1:47" x14ac:dyDescent="0.25">
      <c r="A102" s="148" t="s">
        <v>8237</v>
      </c>
      <c r="B102" s="148" t="s">
        <v>8480</v>
      </c>
      <c r="C102" s="148" t="s">
        <v>8213</v>
      </c>
      <c r="D102" s="148" t="s">
        <v>8213</v>
      </c>
      <c r="E102" s="148" t="s">
        <v>17272</v>
      </c>
      <c r="F102" s="453" t="s">
        <v>16901</v>
      </c>
      <c r="G102" s="453" t="s">
        <v>17023</v>
      </c>
      <c r="H102" s="579">
        <v>0</v>
      </c>
      <c r="I102" s="580">
        <v>0</v>
      </c>
      <c r="J102" s="579">
        <v>0</v>
      </c>
      <c r="K102" s="580">
        <v>0</v>
      </c>
      <c r="L102" s="579">
        <v>0</v>
      </c>
      <c r="M102" s="580">
        <v>0</v>
      </c>
      <c r="N102" s="579">
        <v>0</v>
      </c>
      <c r="O102" s="580">
        <v>0</v>
      </c>
      <c r="P102" s="579">
        <v>0</v>
      </c>
      <c r="Q102" s="580">
        <v>0</v>
      </c>
      <c r="R102" s="608">
        <v>0</v>
      </c>
      <c r="S102" s="579">
        <v>17961.919999999998</v>
      </c>
      <c r="T102" s="580">
        <v>0</v>
      </c>
      <c r="U102" s="579">
        <v>0</v>
      </c>
      <c r="V102" s="580">
        <v>0</v>
      </c>
      <c r="W102" s="579">
        <v>0</v>
      </c>
      <c r="X102" s="580">
        <v>0</v>
      </c>
      <c r="Y102" s="579">
        <v>0</v>
      </c>
      <c r="Z102" s="580">
        <v>0</v>
      </c>
      <c r="AA102" s="579">
        <v>0</v>
      </c>
      <c r="AB102" s="581">
        <v>0</v>
      </c>
      <c r="AC102" s="608">
        <v>0</v>
      </c>
      <c r="AD102" s="579">
        <v>0</v>
      </c>
      <c r="AE102" s="581">
        <v>0</v>
      </c>
      <c r="AF102" s="608">
        <v>0</v>
      </c>
      <c r="AG102" s="579">
        <v>0</v>
      </c>
      <c r="AH102" s="580">
        <v>0</v>
      </c>
      <c r="AI102" s="579">
        <v>0</v>
      </c>
      <c r="AJ102" s="581">
        <v>0</v>
      </c>
      <c r="AK102" s="583">
        <v>17961.919999999998</v>
      </c>
      <c r="AL102" s="584">
        <v>0</v>
      </c>
      <c r="AM102" s="585">
        <v>0</v>
      </c>
      <c r="AN102" s="608">
        <v>0</v>
      </c>
      <c r="AO102" s="583">
        <v>0</v>
      </c>
      <c r="AP102" s="584">
        <v>0</v>
      </c>
      <c r="AQ102" s="585">
        <v>0</v>
      </c>
      <c r="AR102" s="583">
        <v>17961.919999999998</v>
      </c>
      <c r="AS102" s="583">
        <v>0</v>
      </c>
      <c r="AT102" s="585">
        <v>0</v>
      </c>
      <c r="AU102" s="608">
        <v>0</v>
      </c>
    </row>
    <row r="103" spans="1:47" x14ac:dyDescent="0.25">
      <c r="A103" s="148" t="s">
        <v>8237</v>
      </c>
      <c r="B103" s="148" t="s">
        <v>8228</v>
      </c>
      <c r="C103" s="148" t="s">
        <v>8213</v>
      </c>
      <c r="D103" s="148" t="s">
        <v>8213</v>
      </c>
      <c r="E103" s="148" t="s">
        <v>104</v>
      </c>
      <c r="F103" s="453" t="s">
        <v>16901</v>
      </c>
      <c r="G103" s="453" t="s">
        <v>17023</v>
      </c>
      <c r="H103" s="579">
        <v>2056417.54</v>
      </c>
      <c r="I103" s="580">
        <v>2056417.5399999998</v>
      </c>
      <c r="J103" s="579">
        <v>0</v>
      </c>
      <c r="K103" s="580">
        <v>0</v>
      </c>
      <c r="L103" s="579">
        <v>0</v>
      </c>
      <c r="M103" s="580">
        <v>0</v>
      </c>
      <c r="N103" s="579">
        <v>0</v>
      </c>
      <c r="O103" s="580">
        <v>0</v>
      </c>
      <c r="P103" s="579">
        <v>0</v>
      </c>
      <c r="Q103" s="580">
        <v>0</v>
      </c>
      <c r="R103" s="608">
        <v>0</v>
      </c>
      <c r="S103" s="579">
        <v>1706889.8</v>
      </c>
      <c r="T103" s="580">
        <v>1706889.7899999998</v>
      </c>
      <c r="U103" s="579">
        <v>0</v>
      </c>
      <c r="V103" s="580">
        <v>0</v>
      </c>
      <c r="W103" s="579">
        <v>0</v>
      </c>
      <c r="X103" s="580">
        <v>0</v>
      </c>
      <c r="Y103" s="579">
        <v>0</v>
      </c>
      <c r="Z103" s="580">
        <v>0</v>
      </c>
      <c r="AA103" s="579">
        <v>0</v>
      </c>
      <c r="AB103" s="581">
        <v>0</v>
      </c>
      <c r="AC103" s="608">
        <v>0</v>
      </c>
      <c r="AD103" s="579">
        <v>20736544.989999998</v>
      </c>
      <c r="AE103" s="581">
        <v>20736544.989999998</v>
      </c>
      <c r="AF103" s="608">
        <v>0</v>
      </c>
      <c r="AG103" s="579">
        <v>0</v>
      </c>
      <c r="AH103" s="580">
        <v>0</v>
      </c>
      <c r="AI103" s="579">
        <v>0</v>
      </c>
      <c r="AJ103" s="581">
        <v>0</v>
      </c>
      <c r="AK103" s="583">
        <v>24499852.329999998</v>
      </c>
      <c r="AL103" s="584">
        <v>24499852.329999998</v>
      </c>
      <c r="AM103" s="585">
        <v>24499852.319999997</v>
      </c>
      <c r="AN103" s="608">
        <v>0</v>
      </c>
      <c r="AO103" s="583">
        <v>0</v>
      </c>
      <c r="AP103" s="584">
        <v>0</v>
      </c>
      <c r="AQ103" s="585">
        <v>0</v>
      </c>
      <c r="AR103" s="583">
        <v>24499852.329999998</v>
      </c>
      <c r="AS103" s="583">
        <v>24499852.329999998</v>
      </c>
      <c r="AT103" s="585">
        <v>24499852.319999997</v>
      </c>
      <c r="AU103" s="608">
        <v>0</v>
      </c>
    </row>
    <row r="104" spans="1:47" x14ac:dyDescent="0.25">
      <c r="A104" s="148" t="s">
        <v>8237</v>
      </c>
      <c r="B104" s="148" t="s">
        <v>8238</v>
      </c>
      <c r="C104" s="148" t="s">
        <v>8213</v>
      </c>
      <c r="D104" s="148" t="s">
        <v>8213</v>
      </c>
      <c r="E104" s="148" t="s">
        <v>8239</v>
      </c>
      <c r="F104" s="453" t="s">
        <v>16901</v>
      </c>
      <c r="G104" s="453" t="s">
        <v>17023</v>
      </c>
      <c r="H104" s="579">
        <v>0</v>
      </c>
      <c r="I104" s="580">
        <v>0</v>
      </c>
      <c r="J104" s="579">
        <v>0</v>
      </c>
      <c r="K104" s="580">
        <v>0</v>
      </c>
      <c r="L104" s="579">
        <v>0</v>
      </c>
      <c r="M104" s="580">
        <v>0</v>
      </c>
      <c r="N104" s="579">
        <v>0</v>
      </c>
      <c r="O104" s="580">
        <v>0</v>
      </c>
      <c r="P104" s="579">
        <v>0</v>
      </c>
      <c r="Q104" s="580">
        <v>0</v>
      </c>
      <c r="R104" s="608">
        <v>0</v>
      </c>
      <c r="S104" s="579">
        <v>0</v>
      </c>
      <c r="T104" s="580">
        <v>0</v>
      </c>
      <c r="U104" s="579">
        <v>0</v>
      </c>
      <c r="V104" s="580">
        <v>0</v>
      </c>
      <c r="W104" s="579">
        <v>0</v>
      </c>
      <c r="X104" s="580">
        <v>0</v>
      </c>
      <c r="Y104" s="579">
        <v>0</v>
      </c>
      <c r="Z104" s="580">
        <v>0</v>
      </c>
      <c r="AA104" s="579">
        <v>0</v>
      </c>
      <c r="AB104" s="581">
        <v>0</v>
      </c>
      <c r="AC104" s="608">
        <v>0</v>
      </c>
      <c r="AD104" s="579">
        <v>1621208.66</v>
      </c>
      <c r="AE104" s="581">
        <v>1621208.66</v>
      </c>
      <c r="AF104" s="608">
        <v>0</v>
      </c>
      <c r="AG104" s="579">
        <v>0</v>
      </c>
      <c r="AH104" s="580">
        <v>0</v>
      </c>
      <c r="AI104" s="579">
        <v>0</v>
      </c>
      <c r="AJ104" s="581">
        <v>0</v>
      </c>
      <c r="AK104" s="583">
        <v>1621208.66</v>
      </c>
      <c r="AL104" s="584">
        <v>1621208.66</v>
      </c>
      <c r="AM104" s="585">
        <v>1621208.66</v>
      </c>
      <c r="AN104" s="608">
        <v>0</v>
      </c>
      <c r="AO104" s="583">
        <v>0</v>
      </c>
      <c r="AP104" s="584">
        <v>0</v>
      </c>
      <c r="AQ104" s="585">
        <v>0</v>
      </c>
      <c r="AR104" s="583">
        <v>1621208.66</v>
      </c>
      <c r="AS104" s="583">
        <v>1621208.66</v>
      </c>
      <c r="AT104" s="585">
        <v>1621208.66</v>
      </c>
      <c r="AU104" s="608">
        <v>0</v>
      </c>
    </row>
    <row r="105" spans="1:47" x14ac:dyDescent="0.25">
      <c r="A105" s="148" t="s">
        <v>8237</v>
      </c>
      <c r="B105" s="148" t="s">
        <v>8249</v>
      </c>
      <c r="C105" s="148" t="s">
        <v>8213</v>
      </c>
      <c r="D105" s="148" t="s">
        <v>8213</v>
      </c>
      <c r="E105" s="148" t="s">
        <v>17286</v>
      </c>
      <c r="F105" s="453" t="s">
        <v>16901</v>
      </c>
      <c r="G105" s="453" t="s">
        <v>17023</v>
      </c>
      <c r="H105" s="579">
        <v>0</v>
      </c>
      <c r="I105" s="580">
        <v>0</v>
      </c>
      <c r="J105" s="579">
        <v>0</v>
      </c>
      <c r="K105" s="580">
        <v>0</v>
      </c>
      <c r="L105" s="579">
        <v>0</v>
      </c>
      <c r="M105" s="580">
        <v>0</v>
      </c>
      <c r="N105" s="579">
        <v>0</v>
      </c>
      <c r="O105" s="580">
        <v>0</v>
      </c>
      <c r="P105" s="579">
        <v>0</v>
      </c>
      <c r="Q105" s="580">
        <v>0</v>
      </c>
      <c r="R105" s="608">
        <v>0</v>
      </c>
      <c r="S105" s="579">
        <v>136477.04999999999</v>
      </c>
      <c r="T105" s="580">
        <v>0</v>
      </c>
      <c r="U105" s="579">
        <v>0</v>
      </c>
      <c r="V105" s="580">
        <v>0</v>
      </c>
      <c r="W105" s="579">
        <v>0</v>
      </c>
      <c r="X105" s="580">
        <v>0</v>
      </c>
      <c r="Y105" s="579">
        <v>0</v>
      </c>
      <c r="Z105" s="580">
        <v>0</v>
      </c>
      <c r="AA105" s="579">
        <v>0</v>
      </c>
      <c r="AB105" s="581">
        <v>0</v>
      </c>
      <c r="AC105" s="608">
        <v>0</v>
      </c>
      <c r="AD105" s="579">
        <v>22415.040000000001</v>
      </c>
      <c r="AE105" s="581">
        <v>22415.040000000001</v>
      </c>
      <c r="AF105" s="608">
        <v>0</v>
      </c>
      <c r="AG105" s="579">
        <v>0</v>
      </c>
      <c r="AH105" s="580">
        <v>0</v>
      </c>
      <c r="AI105" s="579">
        <v>0</v>
      </c>
      <c r="AJ105" s="581">
        <v>0</v>
      </c>
      <c r="AK105" s="583">
        <v>158892.09</v>
      </c>
      <c r="AL105" s="584">
        <v>22415.040000000001</v>
      </c>
      <c r="AM105" s="585">
        <v>22415.040000000001</v>
      </c>
      <c r="AN105" s="608">
        <v>0</v>
      </c>
      <c r="AO105" s="583">
        <v>0</v>
      </c>
      <c r="AP105" s="584">
        <v>0</v>
      </c>
      <c r="AQ105" s="585">
        <v>0</v>
      </c>
      <c r="AR105" s="583">
        <v>158892.09</v>
      </c>
      <c r="AS105" s="583">
        <v>22415.040000000001</v>
      </c>
      <c r="AT105" s="585">
        <v>22415.040000000001</v>
      </c>
      <c r="AU105" s="608">
        <v>0</v>
      </c>
    </row>
    <row r="106" spans="1:47" x14ac:dyDescent="0.25">
      <c r="A106" s="148" t="s">
        <v>8237</v>
      </c>
      <c r="B106" s="148" t="s">
        <v>8266</v>
      </c>
      <c r="C106" s="148" t="s">
        <v>8213</v>
      </c>
      <c r="D106" s="148" t="s">
        <v>8213</v>
      </c>
      <c r="E106" s="148" t="s">
        <v>16950</v>
      </c>
      <c r="F106" s="453" t="s">
        <v>16901</v>
      </c>
      <c r="G106" s="453" t="s">
        <v>17023</v>
      </c>
      <c r="H106" s="579">
        <v>0</v>
      </c>
      <c r="I106" s="580">
        <v>0</v>
      </c>
      <c r="J106" s="579">
        <v>0</v>
      </c>
      <c r="K106" s="580">
        <v>0</v>
      </c>
      <c r="L106" s="579">
        <v>0</v>
      </c>
      <c r="M106" s="580">
        <v>0</v>
      </c>
      <c r="N106" s="579">
        <v>0</v>
      </c>
      <c r="O106" s="580">
        <v>0</v>
      </c>
      <c r="P106" s="579">
        <v>0</v>
      </c>
      <c r="Q106" s="580">
        <v>0</v>
      </c>
      <c r="R106" s="608">
        <v>0</v>
      </c>
      <c r="S106" s="579">
        <v>266734.5</v>
      </c>
      <c r="T106" s="580">
        <v>0</v>
      </c>
      <c r="U106" s="579">
        <v>0</v>
      </c>
      <c r="V106" s="580">
        <v>0</v>
      </c>
      <c r="W106" s="579">
        <v>0</v>
      </c>
      <c r="X106" s="580">
        <v>0</v>
      </c>
      <c r="Y106" s="579">
        <v>0</v>
      </c>
      <c r="Z106" s="580">
        <v>0</v>
      </c>
      <c r="AA106" s="579">
        <v>0</v>
      </c>
      <c r="AB106" s="581">
        <v>0</v>
      </c>
      <c r="AC106" s="608">
        <v>0</v>
      </c>
      <c r="AD106" s="579">
        <v>0</v>
      </c>
      <c r="AE106" s="581">
        <v>0</v>
      </c>
      <c r="AF106" s="608">
        <v>0</v>
      </c>
      <c r="AG106" s="579">
        <v>0</v>
      </c>
      <c r="AH106" s="580">
        <v>0</v>
      </c>
      <c r="AI106" s="579">
        <v>0</v>
      </c>
      <c r="AJ106" s="581">
        <v>0</v>
      </c>
      <c r="AK106" s="583">
        <v>266734.5</v>
      </c>
      <c r="AL106" s="584">
        <v>266734.5</v>
      </c>
      <c r="AM106" s="585">
        <v>0</v>
      </c>
      <c r="AN106" s="608">
        <v>0</v>
      </c>
      <c r="AO106" s="583">
        <v>0</v>
      </c>
      <c r="AP106" s="584">
        <v>0</v>
      </c>
      <c r="AQ106" s="585">
        <v>0</v>
      </c>
      <c r="AR106" s="583">
        <v>266734.5</v>
      </c>
      <c r="AS106" s="583">
        <v>266734.5</v>
      </c>
      <c r="AT106" s="585">
        <v>0</v>
      </c>
      <c r="AU106" s="608">
        <v>0</v>
      </c>
    </row>
    <row r="107" spans="1:47" x14ac:dyDescent="0.25">
      <c r="A107" s="148" t="s">
        <v>8237</v>
      </c>
      <c r="B107" s="148" t="s">
        <v>8264</v>
      </c>
      <c r="C107" s="148" t="s">
        <v>8213</v>
      </c>
      <c r="D107" s="148" t="s">
        <v>8213</v>
      </c>
      <c r="E107" s="148" t="s">
        <v>16952</v>
      </c>
      <c r="F107" s="453" t="s">
        <v>16901</v>
      </c>
      <c r="G107" s="453" t="s">
        <v>17023</v>
      </c>
      <c r="H107" s="579">
        <v>72379.19</v>
      </c>
      <c r="I107" s="580">
        <v>0</v>
      </c>
      <c r="J107" s="579">
        <v>0</v>
      </c>
      <c r="K107" s="580">
        <v>0</v>
      </c>
      <c r="L107" s="579">
        <v>0</v>
      </c>
      <c r="M107" s="580">
        <v>0</v>
      </c>
      <c r="N107" s="579">
        <v>0</v>
      </c>
      <c r="O107" s="580">
        <v>0</v>
      </c>
      <c r="P107" s="579">
        <v>77138.45</v>
      </c>
      <c r="Q107" s="580">
        <v>0</v>
      </c>
      <c r="R107" s="608">
        <v>0</v>
      </c>
      <c r="S107" s="579">
        <v>0</v>
      </c>
      <c r="T107" s="580">
        <v>0</v>
      </c>
      <c r="U107" s="579">
        <v>0</v>
      </c>
      <c r="V107" s="580">
        <v>0</v>
      </c>
      <c r="W107" s="579">
        <v>0</v>
      </c>
      <c r="X107" s="580">
        <v>0</v>
      </c>
      <c r="Y107" s="579">
        <v>0</v>
      </c>
      <c r="Z107" s="580">
        <v>0</v>
      </c>
      <c r="AA107" s="579">
        <v>0</v>
      </c>
      <c r="AB107" s="581">
        <v>0</v>
      </c>
      <c r="AC107" s="608">
        <v>0</v>
      </c>
      <c r="AD107" s="579">
        <v>94319.4</v>
      </c>
      <c r="AE107" s="581">
        <v>94319.4</v>
      </c>
      <c r="AF107" s="608">
        <v>0</v>
      </c>
      <c r="AG107" s="579">
        <v>0</v>
      </c>
      <c r="AH107" s="580">
        <v>0</v>
      </c>
      <c r="AI107" s="579">
        <v>0</v>
      </c>
      <c r="AJ107" s="581">
        <v>0</v>
      </c>
      <c r="AK107" s="583">
        <v>243837.04</v>
      </c>
      <c r="AL107" s="584">
        <v>94319.4</v>
      </c>
      <c r="AM107" s="585">
        <v>94319.4</v>
      </c>
      <c r="AN107" s="608">
        <v>0</v>
      </c>
      <c r="AO107" s="583">
        <v>0</v>
      </c>
      <c r="AP107" s="584">
        <v>0</v>
      </c>
      <c r="AQ107" s="585">
        <v>0</v>
      </c>
      <c r="AR107" s="583">
        <v>243837.04</v>
      </c>
      <c r="AS107" s="583">
        <v>94319.4</v>
      </c>
      <c r="AT107" s="585">
        <v>94319.4</v>
      </c>
      <c r="AU107" s="608">
        <v>0</v>
      </c>
    </row>
    <row r="108" spans="1:47" x14ac:dyDescent="0.25">
      <c r="A108" s="148" t="s">
        <v>8237</v>
      </c>
      <c r="B108" s="148" t="s">
        <v>8241</v>
      </c>
      <c r="C108" s="148" t="s">
        <v>8213</v>
      </c>
      <c r="D108" s="148" t="s">
        <v>8213</v>
      </c>
      <c r="E108" s="148" t="s">
        <v>130</v>
      </c>
      <c r="F108" s="453" t="s">
        <v>16901</v>
      </c>
      <c r="G108" s="453" t="s">
        <v>17023</v>
      </c>
      <c r="H108" s="579">
        <v>0</v>
      </c>
      <c r="I108" s="580">
        <v>0</v>
      </c>
      <c r="J108" s="579">
        <v>0</v>
      </c>
      <c r="K108" s="580">
        <v>0</v>
      </c>
      <c r="L108" s="579">
        <v>0</v>
      </c>
      <c r="M108" s="580">
        <v>0</v>
      </c>
      <c r="N108" s="579">
        <v>0</v>
      </c>
      <c r="O108" s="580">
        <v>0</v>
      </c>
      <c r="P108" s="579">
        <v>0</v>
      </c>
      <c r="Q108" s="580">
        <v>0</v>
      </c>
      <c r="R108" s="608">
        <v>0</v>
      </c>
      <c r="S108" s="579">
        <v>0</v>
      </c>
      <c r="T108" s="580">
        <v>0</v>
      </c>
      <c r="U108" s="579">
        <v>68052.5</v>
      </c>
      <c r="V108" s="580">
        <v>0</v>
      </c>
      <c r="W108" s="579">
        <v>0</v>
      </c>
      <c r="X108" s="580">
        <v>0</v>
      </c>
      <c r="Y108" s="579">
        <v>0</v>
      </c>
      <c r="Z108" s="580">
        <v>0</v>
      </c>
      <c r="AA108" s="579">
        <v>0</v>
      </c>
      <c r="AB108" s="581">
        <v>0</v>
      </c>
      <c r="AC108" s="608">
        <v>0</v>
      </c>
      <c r="AD108" s="579">
        <v>0</v>
      </c>
      <c r="AE108" s="581">
        <v>0</v>
      </c>
      <c r="AF108" s="608">
        <v>0</v>
      </c>
      <c r="AG108" s="579">
        <v>0</v>
      </c>
      <c r="AH108" s="580">
        <v>0</v>
      </c>
      <c r="AI108" s="579">
        <v>0</v>
      </c>
      <c r="AJ108" s="581">
        <v>0</v>
      </c>
      <c r="AK108" s="583">
        <v>68052.5</v>
      </c>
      <c r="AL108" s="584">
        <v>0</v>
      </c>
      <c r="AM108" s="585">
        <v>0</v>
      </c>
      <c r="AN108" s="608">
        <v>0</v>
      </c>
      <c r="AO108" s="583">
        <v>0</v>
      </c>
      <c r="AP108" s="584">
        <v>0</v>
      </c>
      <c r="AQ108" s="585">
        <v>0</v>
      </c>
      <c r="AR108" s="583">
        <v>68052.5</v>
      </c>
      <c r="AS108" s="583">
        <v>0</v>
      </c>
      <c r="AT108" s="585">
        <v>0</v>
      </c>
      <c r="AU108" s="608">
        <v>0</v>
      </c>
    </row>
    <row r="109" spans="1:47" x14ac:dyDescent="0.25">
      <c r="A109" s="148" t="s">
        <v>8310</v>
      </c>
      <c r="B109" s="148" t="s">
        <v>8290</v>
      </c>
      <c r="C109" s="148" t="s">
        <v>8213</v>
      </c>
      <c r="D109" s="148" t="s">
        <v>8213</v>
      </c>
      <c r="E109" s="148" t="s">
        <v>137</v>
      </c>
      <c r="F109" s="453" t="s">
        <v>17038</v>
      </c>
      <c r="G109" s="453" t="s">
        <v>17036</v>
      </c>
      <c r="H109" s="579">
        <v>0</v>
      </c>
      <c r="I109" s="580">
        <v>0</v>
      </c>
      <c r="J109" s="579">
        <v>0</v>
      </c>
      <c r="K109" s="580">
        <v>0</v>
      </c>
      <c r="L109" s="579">
        <v>0</v>
      </c>
      <c r="M109" s="580">
        <v>0</v>
      </c>
      <c r="N109" s="579">
        <v>0</v>
      </c>
      <c r="O109" s="580">
        <v>0</v>
      </c>
      <c r="P109" s="579">
        <v>0</v>
      </c>
      <c r="Q109" s="580">
        <v>0</v>
      </c>
      <c r="R109" s="608">
        <v>0</v>
      </c>
      <c r="S109" s="579">
        <v>46107.09</v>
      </c>
      <c r="T109" s="580">
        <v>0</v>
      </c>
      <c r="U109" s="579">
        <v>0</v>
      </c>
      <c r="V109" s="580">
        <v>0</v>
      </c>
      <c r="W109" s="579">
        <v>0</v>
      </c>
      <c r="X109" s="580">
        <v>0</v>
      </c>
      <c r="Y109" s="579">
        <v>0</v>
      </c>
      <c r="Z109" s="580">
        <v>0</v>
      </c>
      <c r="AA109" s="579">
        <v>0</v>
      </c>
      <c r="AB109" s="581">
        <v>0</v>
      </c>
      <c r="AC109" s="608">
        <v>0</v>
      </c>
      <c r="AD109" s="579">
        <v>0</v>
      </c>
      <c r="AE109" s="581">
        <v>0</v>
      </c>
      <c r="AF109" s="608">
        <v>0</v>
      </c>
      <c r="AG109" s="579">
        <v>0</v>
      </c>
      <c r="AH109" s="580">
        <v>0</v>
      </c>
      <c r="AI109" s="579">
        <v>0</v>
      </c>
      <c r="AJ109" s="581">
        <v>0</v>
      </c>
      <c r="AK109" s="583">
        <v>46107.09</v>
      </c>
      <c r="AL109" s="584">
        <v>0</v>
      </c>
      <c r="AM109" s="585">
        <v>0</v>
      </c>
      <c r="AN109" s="608">
        <v>0</v>
      </c>
      <c r="AO109" s="583">
        <v>0</v>
      </c>
      <c r="AP109" s="584">
        <v>0</v>
      </c>
      <c r="AQ109" s="585">
        <v>0</v>
      </c>
      <c r="AR109" s="583">
        <v>46107.09</v>
      </c>
      <c r="AS109" s="583">
        <v>0</v>
      </c>
      <c r="AT109" s="585">
        <v>0</v>
      </c>
      <c r="AU109" s="608">
        <v>0</v>
      </c>
    </row>
    <row r="110" spans="1:47" x14ac:dyDescent="0.25">
      <c r="A110" s="148" t="s">
        <v>8331</v>
      </c>
      <c r="B110" s="148" t="s">
        <v>8284</v>
      </c>
      <c r="C110" s="148" t="s">
        <v>8213</v>
      </c>
      <c r="D110" s="148" t="s">
        <v>8213</v>
      </c>
      <c r="E110" s="148" t="s">
        <v>17342</v>
      </c>
      <c r="F110" s="453" t="s">
        <v>17058</v>
      </c>
      <c r="G110" s="453" t="s">
        <v>14</v>
      </c>
      <c r="H110" s="579">
        <v>0</v>
      </c>
      <c r="I110" s="580">
        <v>0</v>
      </c>
      <c r="J110" s="579">
        <v>0</v>
      </c>
      <c r="K110" s="580">
        <v>0</v>
      </c>
      <c r="L110" s="579">
        <v>0</v>
      </c>
      <c r="M110" s="580">
        <v>0</v>
      </c>
      <c r="N110" s="579">
        <v>0</v>
      </c>
      <c r="O110" s="580">
        <v>0</v>
      </c>
      <c r="P110" s="579">
        <v>0</v>
      </c>
      <c r="Q110" s="580">
        <v>0</v>
      </c>
      <c r="R110" s="608">
        <v>0</v>
      </c>
      <c r="S110" s="579">
        <v>0</v>
      </c>
      <c r="T110" s="580">
        <v>0</v>
      </c>
      <c r="U110" s="579">
        <v>0</v>
      </c>
      <c r="V110" s="580">
        <v>0</v>
      </c>
      <c r="W110" s="579">
        <v>0</v>
      </c>
      <c r="X110" s="580">
        <v>0</v>
      </c>
      <c r="Y110" s="579">
        <v>0</v>
      </c>
      <c r="Z110" s="580">
        <v>0</v>
      </c>
      <c r="AA110" s="579">
        <v>0</v>
      </c>
      <c r="AB110" s="581">
        <v>0</v>
      </c>
      <c r="AC110" s="608">
        <v>0</v>
      </c>
      <c r="AD110" s="579">
        <v>3941.5</v>
      </c>
      <c r="AE110" s="581">
        <v>3941.5</v>
      </c>
      <c r="AF110" s="608">
        <v>0</v>
      </c>
      <c r="AG110" s="579">
        <v>0</v>
      </c>
      <c r="AH110" s="580">
        <v>0</v>
      </c>
      <c r="AI110" s="579">
        <v>0</v>
      </c>
      <c r="AJ110" s="581">
        <v>0</v>
      </c>
      <c r="AK110" s="583">
        <v>3941.5</v>
      </c>
      <c r="AL110" s="584">
        <v>3941.5</v>
      </c>
      <c r="AM110" s="585">
        <v>3941.5</v>
      </c>
      <c r="AN110" s="608">
        <v>0</v>
      </c>
      <c r="AO110" s="583">
        <v>0</v>
      </c>
      <c r="AP110" s="584">
        <v>0</v>
      </c>
      <c r="AQ110" s="585">
        <v>0</v>
      </c>
      <c r="AR110" s="583">
        <v>3941.5</v>
      </c>
      <c r="AS110" s="583">
        <v>3941.5</v>
      </c>
      <c r="AT110" s="585">
        <v>3941.5</v>
      </c>
      <c r="AU110" s="608">
        <v>0</v>
      </c>
    </row>
    <row r="111" spans="1:47" x14ac:dyDescent="0.25">
      <c r="A111" s="148" t="s">
        <v>8356</v>
      </c>
      <c r="B111" s="148" t="s">
        <v>8269</v>
      </c>
      <c r="C111" s="148" t="s">
        <v>8213</v>
      </c>
      <c r="D111" s="148" t="s">
        <v>8213</v>
      </c>
      <c r="E111" s="148" t="s">
        <v>17343</v>
      </c>
      <c r="F111" s="453" t="s">
        <v>17060</v>
      </c>
      <c r="G111" s="453" t="s">
        <v>17</v>
      </c>
      <c r="H111" s="579">
        <v>0</v>
      </c>
      <c r="I111" s="580">
        <v>0</v>
      </c>
      <c r="J111" s="579">
        <v>0</v>
      </c>
      <c r="K111" s="580">
        <v>0</v>
      </c>
      <c r="L111" s="579">
        <v>0</v>
      </c>
      <c r="M111" s="580">
        <v>0</v>
      </c>
      <c r="N111" s="579">
        <v>0</v>
      </c>
      <c r="O111" s="580">
        <v>0</v>
      </c>
      <c r="P111" s="579">
        <v>0</v>
      </c>
      <c r="Q111" s="580">
        <v>0</v>
      </c>
      <c r="R111" s="608">
        <v>0</v>
      </c>
      <c r="S111" s="579">
        <v>0</v>
      </c>
      <c r="T111" s="580">
        <v>0</v>
      </c>
      <c r="U111" s="579">
        <v>0</v>
      </c>
      <c r="V111" s="580">
        <v>0</v>
      </c>
      <c r="W111" s="579">
        <v>0</v>
      </c>
      <c r="X111" s="580">
        <v>0</v>
      </c>
      <c r="Y111" s="579">
        <v>0</v>
      </c>
      <c r="Z111" s="580">
        <v>0</v>
      </c>
      <c r="AA111" s="579">
        <v>0</v>
      </c>
      <c r="AB111" s="581">
        <v>0</v>
      </c>
      <c r="AC111" s="608">
        <v>0</v>
      </c>
      <c r="AD111" s="579">
        <v>1221457.01</v>
      </c>
      <c r="AE111" s="581">
        <v>1221457.01</v>
      </c>
      <c r="AF111" s="608">
        <v>0</v>
      </c>
      <c r="AG111" s="579">
        <v>0</v>
      </c>
      <c r="AH111" s="580">
        <v>0</v>
      </c>
      <c r="AI111" s="579">
        <v>0</v>
      </c>
      <c r="AJ111" s="581">
        <v>0</v>
      </c>
      <c r="AK111" s="583">
        <v>1221457.01</v>
      </c>
      <c r="AL111" s="584">
        <v>1221457.01</v>
      </c>
      <c r="AM111" s="585">
        <v>1221457.01</v>
      </c>
      <c r="AN111" s="608">
        <v>0</v>
      </c>
      <c r="AO111" s="583">
        <v>0</v>
      </c>
      <c r="AP111" s="584">
        <v>0</v>
      </c>
      <c r="AQ111" s="585">
        <v>0</v>
      </c>
      <c r="AR111" s="583">
        <v>1221457.01</v>
      </c>
      <c r="AS111" s="583">
        <v>1221457.01</v>
      </c>
      <c r="AT111" s="585">
        <v>1221457.01</v>
      </c>
      <c r="AU111" s="608">
        <v>0</v>
      </c>
    </row>
    <row r="112" spans="1:47" x14ac:dyDescent="0.25">
      <c r="A112" s="148" t="s">
        <v>8358</v>
      </c>
      <c r="B112" s="148" t="s">
        <v>8436</v>
      </c>
      <c r="C112" s="148" t="s">
        <v>8213</v>
      </c>
      <c r="D112" s="148" t="s">
        <v>8213</v>
      </c>
      <c r="E112" s="148" t="s">
        <v>17344</v>
      </c>
      <c r="F112" s="453" t="s">
        <v>22</v>
      </c>
      <c r="G112" s="453" t="s">
        <v>22</v>
      </c>
      <c r="H112" s="579">
        <v>0</v>
      </c>
      <c r="I112" s="580">
        <v>0</v>
      </c>
      <c r="J112" s="579">
        <v>0</v>
      </c>
      <c r="K112" s="580">
        <v>0</v>
      </c>
      <c r="L112" s="579">
        <v>0</v>
      </c>
      <c r="M112" s="580">
        <v>0</v>
      </c>
      <c r="N112" s="579">
        <v>0</v>
      </c>
      <c r="O112" s="580">
        <v>0</v>
      </c>
      <c r="P112" s="579">
        <v>0</v>
      </c>
      <c r="Q112" s="580">
        <v>0</v>
      </c>
      <c r="R112" s="608">
        <v>0</v>
      </c>
      <c r="S112" s="579">
        <v>0</v>
      </c>
      <c r="T112" s="580">
        <v>0</v>
      </c>
      <c r="U112" s="579">
        <v>0</v>
      </c>
      <c r="V112" s="580">
        <v>0</v>
      </c>
      <c r="W112" s="579">
        <v>0</v>
      </c>
      <c r="X112" s="580">
        <v>0</v>
      </c>
      <c r="Y112" s="579">
        <v>0</v>
      </c>
      <c r="Z112" s="580">
        <v>0</v>
      </c>
      <c r="AA112" s="579">
        <v>0</v>
      </c>
      <c r="AB112" s="581">
        <v>0</v>
      </c>
      <c r="AC112" s="608">
        <v>0</v>
      </c>
      <c r="AD112" s="579">
        <v>729678.85</v>
      </c>
      <c r="AE112" s="581">
        <v>729678.85</v>
      </c>
      <c r="AF112" s="608">
        <v>0</v>
      </c>
      <c r="AG112" s="579">
        <v>0</v>
      </c>
      <c r="AH112" s="580">
        <v>0</v>
      </c>
      <c r="AI112" s="579">
        <v>0</v>
      </c>
      <c r="AJ112" s="581">
        <v>0</v>
      </c>
      <c r="AK112" s="583">
        <v>729678.85</v>
      </c>
      <c r="AL112" s="584">
        <v>729678.85</v>
      </c>
      <c r="AM112" s="585">
        <v>729678.85</v>
      </c>
      <c r="AN112" s="608">
        <v>0</v>
      </c>
      <c r="AO112" s="583">
        <v>0</v>
      </c>
      <c r="AP112" s="584">
        <v>0</v>
      </c>
      <c r="AQ112" s="585">
        <v>0</v>
      </c>
      <c r="AR112" s="583">
        <v>729678.85</v>
      </c>
      <c r="AS112" s="583">
        <v>729678.85</v>
      </c>
      <c r="AT112" s="585">
        <v>729678.85</v>
      </c>
      <c r="AU112" s="608">
        <v>0</v>
      </c>
    </row>
    <row r="113" spans="1:47" x14ac:dyDescent="0.25">
      <c r="A113" s="148" t="s">
        <v>8358</v>
      </c>
      <c r="B113" s="148" t="s">
        <v>8217</v>
      </c>
      <c r="C113" s="148" t="s">
        <v>8213</v>
      </c>
      <c r="D113" s="148" t="s">
        <v>8213</v>
      </c>
      <c r="E113" s="148" t="s">
        <v>17345</v>
      </c>
      <c r="F113" s="453" t="s">
        <v>22</v>
      </c>
      <c r="G113" s="453" t="s">
        <v>22</v>
      </c>
      <c r="H113" s="579">
        <v>0</v>
      </c>
      <c r="I113" s="580">
        <v>0</v>
      </c>
      <c r="J113" s="579">
        <v>0</v>
      </c>
      <c r="K113" s="580">
        <v>0</v>
      </c>
      <c r="L113" s="579">
        <v>0</v>
      </c>
      <c r="M113" s="580">
        <v>0</v>
      </c>
      <c r="N113" s="579">
        <v>0</v>
      </c>
      <c r="O113" s="580">
        <v>0</v>
      </c>
      <c r="P113" s="579">
        <v>0</v>
      </c>
      <c r="Q113" s="580">
        <v>0</v>
      </c>
      <c r="R113" s="608">
        <v>0</v>
      </c>
      <c r="S113" s="579">
        <v>0</v>
      </c>
      <c r="T113" s="580">
        <v>0</v>
      </c>
      <c r="U113" s="579">
        <v>0</v>
      </c>
      <c r="V113" s="580">
        <v>0</v>
      </c>
      <c r="W113" s="579">
        <v>0</v>
      </c>
      <c r="X113" s="580">
        <v>0</v>
      </c>
      <c r="Y113" s="579">
        <v>0</v>
      </c>
      <c r="Z113" s="580">
        <v>0</v>
      </c>
      <c r="AA113" s="579">
        <v>0</v>
      </c>
      <c r="AB113" s="581">
        <v>0</v>
      </c>
      <c r="AC113" s="608">
        <v>0</v>
      </c>
      <c r="AD113" s="579">
        <v>2828280.3</v>
      </c>
      <c r="AE113" s="581">
        <v>2828280.3</v>
      </c>
      <c r="AF113" s="608">
        <v>0</v>
      </c>
      <c r="AG113" s="579">
        <v>0</v>
      </c>
      <c r="AH113" s="580">
        <v>0</v>
      </c>
      <c r="AI113" s="579">
        <v>0</v>
      </c>
      <c r="AJ113" s="581">
        <v>0</v>
      </c>
      <c r="AK113" s="583">
        <v>2828280.3</v>
      </c>
      <c r="AL113" s="584">
        <v>2828280.3</v>
      </c>
      <c r="AM113" s="585">
        <v>2828280.3</v>
      </c>
      <c r="AN113" s="608">
        <v>0</v>
      </c>
      <c r="AO113" s="583">
        <v>0</v>
      </c>
      <c r="AP113" s="584">
        <v>0</v>
      </c>
      <c r="AQ113" s="585">
        <v>0</v>
      </c>
      <c r="AR113" s="583">
        <v>2828280.3</v>
      </c>
      <c r="AS113" s="583">
        <v>2828280.3</v>
      </c>
      <c r="AT113" s="585">
        <v>2828280.3</v>
      </c>
      <c r="AU113" s="608">
        <v>0</v>
      </c>
    </row>
    <row r="114" spans="1:47" x14ac:dyDescent="0.25">
      <c r="A114" s="148" t="s">
        <v>8358</v>
      </c>
      <c r="B114" s="148" t="s">
        <v>8231</v>
      </c>
      <c r="C114" s="148" t="s">
        <v>8213</v>
      </c>
      <c r="D114" s="148" t="s">
        <v>8213</v>
      </c>
      <c r="E114" s="148" t="s">
        <v>16989</v>
      </c>
      <c r="F114" s="453" t="s">
        <v>22</v>
      </c>
      <c r="G114" s="453" t="s">
        <v>22</v>
      </c>
      <c r="H114" s="579">
        <v>0</v>
      </c>
      <c r="I114" s="580">
        <v>0</v>
      </c>
      <c r="J114" s="579">
        <v>0</v>
      </c>
      <c r="K114" s="580">
        <v>0</v>
      </c>
      <c r="L114" s="579">
        <v>0</v>
      </c>
      <c r="M114" s="580">
        <v>0</v>
      </c>
      <c r="N114" s="579">
        <v>0</v>
      </c>
      <c r="O114" s="580">
        <v>0</v>
      </c>
      <c r="P114" s="579">
        <v>0</v>
      </c>
      <c r="Q114" s="580">
        <v>0</v>
      </c>
      <c r="R114" s="608">
        <v>0</v>
      </c>
      <c r="S114" s="579">
        <v>0</v>
      </c>
      <c r="T114" s="580">
        <v>0</v>
      </c>
      <c r="U114" s="579">
        <v>0</v>
      </c>
      <c r="V114" s="580">
        <v>0</v>
      </c>
      <c r="W114" s="579">
        <v>0</v>
      </c>
      <c r="X114" s="580">
        <v>0</v>
      </c>
      <c r="Y114" s="579">
        <v>0</v>
      </c>
      <c r="Z114" s="580">
        <v>0</v>
      </c>
      <c r="AA114" s="579">
        <v>0</v>
      </c>
      <c r="AB114" s="581">
        <v>0</v>
      </c>
      <c r="AC114" s="608">
        <v>0</v>
      </c>
      <c r="AD114" s="579">
        <v>5374442.7599999998</v>
      </c>
      <c r="AE114" s="581">
        <v>5374442.7599999998</v>
      </c>
      <c r="AF114" s="608">
        <v>0</v>
      </c>
      <c r="AG114" s="579">
        <v>0</v>
      </c>
      <c r="AH114" s="580">
        <v>0</v>
      </c>
      <c r="AI114" s="579">
        <v>0</v>
      </c>
      <c r="AJ114" s="581">
        <v>0</v>
      </c>
      <c r="AK114" s="583">
        <v>5374442.7599999998</v>
      </c>
      <c r="AL114" s="584">
        <v>5374442.7599999998</v>
      </c>
      <c r="AM114" s="585">
        <v>5374442.7599999998</v>
      </c>
      <c r="AN114" s="608">
        <v>0</v>
      </c>
      <c r="AO114" s="583">
        <v>0</v>
      </c>
      <c r="AP114" s="584">
        <v>0</v>
      </c>
      <c r="AQ114" s="585">
        <v>0</v>
      </c>
      <c r="AR114" s="583">
        <v>5374442.7599999998</v>
      </c>
      <c r="AS114" s="583">
        <v>5374442.7599999998</v>
      </c>
      <c r="AT114" s="585">
        <v>5374442.7599999998</v>
      </c>
      <c r="AU114" s="608">
        <v>0</v>
      </c>
    </row>
    <row r="115" spans="1:47" x14ac:dyDescent="0.25">
      <c r="A115" s="148" t="s">
        <v>8358</v>
      </c>
      <c r="B115" s="148" t="s">
        <v>8369</v>
      </c>
      <c r="C115" s="148" t="s">
        <v>8213</v>
      </c>
      <c r="D115" s="148" t="s">
        <v>8213</v>
      </c>
      <c r="E115" s="148" t="s">
        <v>160</v>
      </c>
      <c r="F115" s="453" t="s">
        <v>22</v>
      </c>
      <c r="G115" s="453" t="s">
        <v>22</v>
      </c>
      <c r="H115" s="579">
        <v>0</v>
      </c>
      <c r="I115" s="580">
        <v>0</v>
      </c>
      <c r="J115" s="579">
        <v>0</v>
      </c>
      <c r="K115" s="580">
        <v>0</v>
      </c>
      <c r="L115" s="579">
        <v>0</v>
      </c>
      <c r="M115" s="580">
        <v>0</v>
      </c>
      <c r="N115" s="579">
        <v>0</v>
      </c>
      <c r="O115" s="580">
        <v>0</v>
      </c>
      <c r="P115" s="579">
        <v>0</v>
      </c>
      <c r="Q115" s="580">
        <v>0</v>
      </c>
      <c r="R115" s="608">
        <v>0</v>
      </c>
      <c r="S115" s="579">
        <v>0</v>
      </c>
      <c r="T115" s="580">
        <v>0</v>
      </c>
      <c r="U115" s="579">
        <v>0</v>
      </c>
      <c r="V115" s="580">
        <v>0</v>
      </c>
      <c r="W115" s="579">
        <v>0</v>
      </c>
      <c r="X115" s="580">
        <v>0</v>
      </c>
      <c r="Y115" s="579">
        <v>0</v>
      </c>
      <c r="Z115" s="580">
        <v>0</v>
      </c>
      <c r="AA115" s="579">
        <v>1565593.74</v>
      </c>
      <c r="AB115" s="581">
        <v>1537593.74</v>
      </c>
      <c r="AC115" s="608">
        <v>0</v>
      </c>
      <c r="AD115" s="579">
        <v>6303969.2599999998</v>
      </c>
      <c r="AE115" s="581">
        <v>2194472.94</v>
      </c>
      <c r="AF115" s="608">
        <v>0</v>
      </c>
      <c r="AG115" s="579">
        <v>0</v>
      </c>
      <c r="AH115" s="580">
        <v>0</v>
      </c>
      <c r="AI115" s="579">
        <v>0</v>
      </c>
      <c r="AJ115" s="581">
        <v>0</v>
      </c>
      <c r="AK115" s="583">
        <v>7869563</v>
      </c>
      <c r="AL115" s="584">
        <v>3732066.6799999997</v>
      </c>
      <c r="AM115" s="585">
        <v>3732066.6799999997</v>
      </c>
      <c r="AN115" s="608">
        <v>0</v>
      </c>
      <c r="AO115" s="583">
        <v>0</v>
      </c>
      <c r="AP115" s="584">
        <v>0</v>
      </c>
      <c r="AQ115" s="585">
        <v>0</v>
      </c>
      <c r="AR115" s="583">
        <v>7869563</v>
      </c>
      <c r="AS115" s="583">
        <v>3732066.6799999997</v>
      </c>
      <c r="AT115" s="585">
        <v>3732066.6799999997</v>
      </c>
      <c r="AU115" s="608">
        <v>0</v>
      </c>
    </row>
    <row r="116" spans="1:47" x14ac:dyDescent="0.25">
      <c r="A116" s="148" t="s">
        <v>8358</v>
      </c>
      <c r="B116" s="148" t="s">
        <v>8370</v>
      </c>
      <c r="C116" s="148" t="s">
        <v>8213</v>
      </c>
      <c r="D116" s="148" t="s">
        <v>8213</v>
      </c>
      <c r="E116" s="148" t="s">
        <v>161</v>
      </c>
      <c r="F116" s="453" t="s">
        <v>22</v>
      </c>
      <c r="G116" s="453" t="s">
        <v>22</v>
      </c>
      <c r="H116" s="579">
        <v>0</v>
      </c>
      <c r="I116" s="580">
        <v>0</v>
      </c>
      <c r="J116" s="579">
        <v>0</v>
      </c>
      <c r="K116" s="580">
        <v>0</v>
      </c>
      <c r="L116" s="579">
        <v>0</v>
      </c>
      <c r="M116" s="580">
        <v>0</v>
      </c>
      <c r="N116" s="579">
        <v>0</v>
      </c>
      <c r="O116" s="580">
        <v>0</v>
      </c>
      <c r="P116" s="579">
        <v>0</v>
      </c>
      <c r="Q116" s="580">
        <v>0</v>
      </c>
      <c r="R116" s="608">
        <v>0</v>
      </c>
      <c r="S116" s="579">
        <v>0</v>
      </c>
      <c r="T116" s="580">
        <v>0</v>
      </c>
      <c r="U116" s="579">
        <v>0</v>
      </c>
      <c r="V116" s="580">
        <v>0</v>
      </c>
      <c r="W116" s="579">
        <v>0</v>
      </c>
      <c r="X116" s="580">
        <v>0</v>
      </c>
      <c r="Y116" s="579">
        <v>0</v>
      </c>
      <c r="Z116" s="580">
        <v>0</v>
      </c>
      <c r="AA116" s="579">
        <v>425586.04</v>
      </c>
      <c r="AB116" s="581">
        <v>0</v>
      </c>
      <c r="AC116" s="608">
        <v>0</v>
      </c>
      <c r="AD116" s="579">
        <v>2635314.7799999998</v>
      </c>
      <c r="AE116" s="581">
        <v>2635314.7799999998</v>
      </c>
      <c r="AF116" s="608">
        <v>0</v>
      </c>
      <c r="AG116" s="579">
        <v>0</v>
      </c>
      <c r="AH116" s="580">
        <v>0</v>
      </c>
      <c r="AI116" s="579">
        <v>0</v>
      </c>
      <c r="AJ116" s="581">
        <v>0</v>
      </c>
      <c r="AK116" s="583">
        <v>3060900.82</v>
      </c>
      <c r="AL116" s="584">
        <v>2635314.7799999998</v>
      </c>
      <c r="AM116" s="585">
        <v>2635314.7799999998</v>
      </c>
      <c r="AN116" s="608">
        <v>0</v>
      </c>
      <c r="AO116" s="583">
        <v>0</v>
      </c>
      <c r="AP116" s="584">
        <v>0</v>
      </c>
      <c r="AQ116" s="585">
        <v>0</v>
      </c>
      <c r="AR116" s="583">
        <v>3060900.82</v>
      </c>
      <c r="AS116" s="583">
        <v>2635314.7799999998</v>
      </c>
      <c r="AT116" s="585">
        <v>2635314.7799999998</v>
      </c>
      <c r="AU116" s="608">
        <v>0</v>
      </c>
    </row>
    <row r="117" spans="1:47" x14ac:dyDescent="0.25">
      <c r="A117" s="148" t="s">
        <v>8358</v>
      </c>
      <c r="B117" s="148" t="s">
        <v>8582</v>
      </c>
      <c r="C117" s="148" t="s">
        <v>8213</v>
      </c>
      <c r="D117" s="148" t="s">
        <v>8213</v>
      </c>
      <c r="E117" s="148" t="s">
        <v>16981</v>
      </c>
      <c r="F117" s="453" t="s">
        <v>22</v>
      </c>
      <c r="G117" s="453" t="s">
        <v>22</v>
      </c>
      <c r="H117" s="579">
        <v>0</v>
      </c>
      <c r="I117" s="580">
        <v>0</v>
      </c>
      <c r="J117" s="579">
        <v>0</v>
      </c>
      <c r="K117" s="580">
        <v>0</v>
      </c>
      <c r="L117" s="579">
        <v>373040.82</v>
      </c>
      <c r="M117" s="580">
        <v>279780.65999999997</v>
      </c>
      <c r="N117" s="579">
        <v>9253.44</v>
      </c>
      <c r="O117" s="580">
        <v>9253.44</v>
      </c>
      <c r="P117" s="579">
        <v>0</v>
      </c>
      <c r="Q117" s="580">
        <v>0</v>
      </c>
      <c r="R117" s="608">
        <v>0</v>
      </c>
      <c r="S117" s="579">
        <v>0</v>
      </c>
      <c r="T117" s="580">
        <v>0</v>
      </c>
      <c r="U117" s="579">
        <v>0</v>
      </c>
      <c r="V117" s="580">
        <v>0</v>
      </c>
      <c r="W117" s="579">
        <v>0</v>
      </c>
      <c r="X117" s="580">
        <v>0</v>
      </c>
      <c r="Y117" s="579">
        <v>0</v>
      </c>
      <c r="Z117" s="580">
        <v>0</v>
      </c>
      <c r="AA117" s="579">
        <v>0</v>
      </c>
      <c r="AB117" s="581">
        <v>0</v>
      </c>
      <c r="AC117" s="608">
        <v>0</v>
      </c>
      <c r="AD117" s="579">
        <v>1202515.83</v>
      </c>
      <c r="AE117" s="581">
        <v>1202515.83</v>
      </c>
      <c r="AF117" s="608">
        <v>0</v>
      </c>
      <c r="AG117" s="579">
        <v>0</v>
      </c>
      <c r="AH117" s="580">
        <v>0</v>
      </c>
      <c r="AI117" s="579">
        <v>0</v>
      </c>
      <c r="AJ117" s="581">
        <v>0</v>
      </c>
      <c r="AK117" s="583">
        <v>1584810.09</v>
      </c>
      <c r="AL117" s="584">
        <v>1584810.09</v>
      </c>
      <c r="AM117" s="585">
        <v>1491549.9300000002</v>
      </c>
      <c r="AN117" s="608">
        <v>0</v>
      </c>
      <c r="AO117" s="583">
        <v>0</v>
      </c>
      <c r="AP117" s="584">
        <v>0</v>
      </c>
      <c r="AQ117" s="585">
        <v>0</v>
      </c>
      <c r="AR117" s="583">
        <v>1584810.09</v>
      </c>
      <c r="AS117" s="583">
        <v>1584810.09</v>
      </c>
      <c r="AT117" s="585">
        <v>1491549.9300000002</v>
      </c>
      <c r="AU117" s="608">
        <v>0</v>
      </c>
    </row>
    <row r="118" spans="1:47" x14ac:dyDescent="0.25">
      <c r="A118" s="148" t="s">
        <v>8358</v>
      </c>
      <c r="B118" s="148" t="s">
        <v>8347</v>
      </c>
      <c r="C118" s="148" t="s">
        <v>8213</v>
      </c>
      <c r="D118" s="148" t="s">
        <v>8213</v>
      </c>
      <c r="E118" s="148" t="s">
        <v>373</v>
      </c>
      <c r="F118" s="453" t="s">
        <v>22</v>
      </c>
      <c r="G118" s="453" t="s">
        <v>22</v>
      </c>
      <c r="H118" s="579">
        <v>126119.12</v>
      </c>
      <c r="I118" s="580">
        <v>126119.12000000001</v>
      </c>
      <c r="J118" s="579">
        <v>0</v>
      </c>
      <c r="K118" s="580">
        <v>0</v>
      </c>
      <c r="L118" s="579">
        <v>0</v>
      </c>
      <c r="M118" s="580">
        <v>0</v>
      </c>
      <c r="N118" s="579">
        <v>0</v>
      </c>
      <c r="O118" s="580">
        <v>0</v>
      </c>
      <c r="P118" s="579">
        <v>0</v>
      </c>
      <c r="Q118" s="580">
        <v>0</v>
      </c>
      <c r="R118" s="608">
        <v>0</v>
      </c>
      <c r="S118" s="579">
        <v>0</v>
      </c>
      <c r="T118" s="580">
        <v>0</v>
      </c>
      <c r="U118" s="579">
        <v>0</v>
      </c>
      <c r="V118" s="580">
        <v>0</v>
      </c>
      <c r="W118" s="579">
        <v>0</v>
      </c>
      <c r="X118" s="580">
        <v>0</v>
      </c>
      <c r="Y118" s="579">
        <v>0</v>
      </c>
      <c r="Z118" s="580">
        <v>0</v>
      </c>
      <c r="AA118" s="579">
        <v>0</v>
      </c>
      <c r="AB118" s="581">
        <v>0</v>
      </c>
      <c r="AC118" s="608">
        <v>0</v>
      </c>
      <c r="AD118" s="579">
        <v>0</v>
      </c>
      <c r="AE118" s="581">
        <v>0</v>
      </c>
      <c r="AF118" s="608">
        <v>0</v>
      </c>
      <c r="AG118" s="579">
        <v>0</v>
      </c>
      <c r="AH118" s="580">
        <v>0</v>
      </c>
      <c r="AI118" s="579">
        <v>0</v>
      </c>
      <c r="AJ118" s="581">
        <v>0</v>
      </c>
      <c r="AK118" s="583">
        <v>126119.12</v>
      </c>
      <c r="AL118" s="584">
        <v>126119.12</v>
      </c>
      <c r="AM118" s="585">
        <v>126119.12000000001</v>
      </c>
      <c r="AN118" s="608">
        <v>0</v>
      </c>
      <c r="AO118" s="583">
        <v>0</v>
      </c>
      <c r="AP118" s="584">
        <v>0</v>
      </c>
      <c r="AQ118" s="585">
        <v>0</v>
      </c>
      <c r="AR118" s="583">
        <v>126119.12</v>
      </c>
      <c r="AS118" s="583">
        <v>126119.12</v>
      </c>
      <c r="AT118" s="585">
        <v>126119.12000000001</v>
      </c>
      <c r="AU118" s="608">
        <v>0</v>
      </c>
    </row>
    <row r="119" spans="1:47" x14ac:dyDescent="0.25">
      <c r="A119" s="148" t="s">
        <v>8358</v>
      </c>
      <c r="B119" s="148" t="s">
        <v>8228</v>
      </c>
      <c r="C119" s="148" t="s">
        <v>8213</v>
      </c>
      <c r="D119" s="148" t="s">
        <v>8213</v>
      </c>
      <c r="E119" s="148" t="s">
        <v>17346</v>
      </c>
      <c r="F119" s="453" t="s">
        <v>22</v>
      </c>
      <c r="G119" s="453" t="s">
        <v>22</v>
      </c>
      <c r="H119" s="579">
        <v>0</v>
      </c>
      <c r="I119" s="580">
        <v>0</v>
      </c>
      <c r="J119" s="579">
        <v>0</v>
      </c>
      <c r="K119" s="580">
        <v>0</v>
      </c>
      <c r="L119" s="579">
        <v>0</v>
      </c>
      <c r="M119" s="580">
        <v>0</v>
      </c>
      <c r="N119" s="579">
        <v>0</v>
      </c>
      <c r="O119" s="580">
        <v>0</v>
      </c>
      <c r="P119" s="579">
        <v>0</v>
      </c>
      <c r="Q119" s="580">
        <v>0</v>
      </c>
      <c r="R119" s="608">
        <v>0</v>
      </c>
      <c r="S119" s="579">
        <v>0</v>
      </c>
      <c r="T119" s="580">
        <v>0</v>
      </c>
      <c r="U119" s="579">
        <v>0</v>
      </c>
      <c r="V119" s="580">
        <v>0</v>
      </c>
      <c r="W119" s="579">
        <v>0</v>
      </c>
      <c r="X119" s="580">
        <v>0</v>
      </c>
      <c r="Y119" s="579">
        <v>0</v>
      </c>
      <c r="Z119" s="580">
        <v>0</v>
      </c>
      <c r="AA119" s="579">
        <v>0</v>
      </c>
      <c r="AB119" s="581">
        <v>0</v>
      </c>
      <c r="AC119" s="608">
        <v>0</v>
      </c>
      <c r="AD119" s="579">
        <v>2495791.4300000002</v>
      </c>
      <c r="AE119" s="581">
        <v>2495791.4300000002</v>
      </c>
      <c r="AF119" s="608">
        <v>0</v>
      </c>
      <c r="AG119" s="579">
        <v>0</v>
      </c>
      <c r="AH119" s="580">
        <v>0</v>
      </c>
      <c r="AI119" s="579">
        <v>0</v>
      </c>
      <c r="AJ119" s="581">
        <v>0</v>
      </c>
      <c r="AK119" s="583">
        <v>2495791.4300000002</v>
      </c>
      <c r="AL119" s="584">
        <v>2495791.4300000002</v>
      </c>
      <c r="AM119" s="585">
        <v>2495791.4300000002</v>
      </c>
      <c r="AN119" s="608">
        <v>0</v>
      </c>
      <c r="AO119" s="583">
        <v>0</v>
      </c>
      <c r="AP119" s="584">
        <v>0</v>
      </c>
      <c r="AQ119" s="585">
        <v>0</v>
      </c>
      <c r="AR119" s="583">
        <v>2495791.4300000002</v>
      </c>
      <c r="AS119" s="583">
        <v>2495791.4300000002</v>
      </c>
      <c r="AT119" s="585">
        <v>2495791.4300000002</v>
      </c>
      <c r="AU119" s="608">
        <v>0</v>
      </c>
    </row>
    <row r="120" spans="1:47" x14ac:dyDescent="0.25">
      <c r="A120" s="148" t="s">
        <v>8358</v>
      </c>
      <c r="B120" s="148" t="s">
        <v>8365</v>
      </c>
      <c r="C120" s="148" t="s">
        <v>8213</v>
      </c>
      <c r="D120" s="148" t="s">
        <v>8213</v>
      </c>
      <c r="E120" s="148" t="s">
        <v>377</v>
      </c>
      <c r="F120" s="453" t="s">
        <v>22</v>
      </c>
      <c r="G120" s="453" t="s">
        <v>22</v>
      </c>
      <c r="H120" s="579">
        <v>0</v>
      </c>
      <c r="I120" s="580">
        <v>0</v>
      </c>
      <c r="J120" s="579">
        <v>0</v>
      </c>
      <c r="K120" s="580">
        <v>0</v>
      </c>
      <c r="L120" s="579">
        <v>0</v>
      </c>
      <c r="M120" s="580">
        <v>0</v>
      </c>
      <c r="N120" s="579">
        <v>0</v>
      </c>
      <c r="O120" s="580">
        <v>0</v>
      </c>
      <c r="P120" s="579">
        <v>0</v>
      </c>
      <c r="Q120" s="580">
        <v>0</v>
      </c>
      <c r="R120" s="608">
        <v>0</v>
      </c>
      <c r="S120" s="579">
        <v>0</v>
      </c>
      <c r="T120" s="580">
        <v>0</v>
      </c>
      <c r="U120" s="579">
        <v>0</v>
      </c>
      <c r="V120" s="580">
        <v>0</v>
      </c>
      <c r="W120" s="579">
        <v>0</v>
      </c>
      <c r="X120" s="580">
        <v>0</v>
      </c>
      <c r="Y120" s="579">
        <v>0</v>
      </c>
      <c r="Z120" s="580">
        <v>0</v>
      </c>
      <c r="AA120" s="579">
        <v>960809.27</v>
      </c>
      <c r="AB120" s="581">
        <v>960809.27</v>
      </c>
      <c r="AC120" s="608">
        <v>0</v>
      </c>
      <c r="AD120" s="579">
        <v>147833.82</v>
      </c>
      <c r="AE120" s="581">
        <v>147833.82</v>
      </c>
      <c r="AF120" s="608">
        <v>0</v>
      </c>
      <c r="AG120" s="579">
        <v>0</v>
      </c>
      <c r="AH120" s="580">
        <v>0</v>
      </c>
      <c r="AI120" s="579">
        <v>0</v>
      </c>
      <c r="AJ120" s="581">
        <v>0</v>
      </c>
      <c r="AK120" s="583">
        <v>1108643.0900000001</v>
      </c>
      <c r="AL120" s="584">
        <v>1108643.0900000001</v>
      </c>
      <c r="AM120" s="585">
        <v>1108643.0900000001</v>
      </c>
      <c r="AN120" s="608">
        <v>0</v>
      </c>
      <c r="AO120" s="583">
        <v>0</v>
      </c>
      <c r="AP120" s="584">
        <v>0</v>
      </c>
      <c r="AQ120" s="585">
        <v>0</v>
      </c>
      <c r="AR120" s="583">
        <v>1108643.0900000001</v>
      </c>
      <c r="AS120" s="583">
        <v>1108643.0900000001</v>
      </c>
      <c r="AT120" s="585">
        <v>1108643.0900000001</v>
      </c>
      <c r="AU120" s="608">
        <v>0</v>
      </c>
    </row>
    <row r="121" spans="1:47" x14ac:dyDescent="0.25">
      <c r="A121" s="148" t="s">
        <v>8358</v>
      </c>
      <c r="B121" s="148" t="s">
        <v>8254</v>
      </c>
      <c r="C121" s="148" t="s">
        <v>8213</v>
      </c>
      <c r="D121" s="148" t="s">
        <v>8213</v>
      </c>
      <c r="E121" s="148" t="s">
        <v>114</v>
      </c>
      <c r="F121" s="453" t="s">
        <v>22</v>
      </c>
      <c r="G121" s="453" t="s">
        <v>22</v>
      </c>
      <c r="H121" s="579">
        <v>3940339.8200000003</v>
      </c>
      <c r="I121" s="580">
        <v>3940339.8200000003</v>
      </c>
      <c r="J121" s="579">
        <v>0</v>
      </c>
      <c r="K121" s="580">
        <v>0</v>
      </c>
      <c r="L121" s="579">
        <v>0</v>
      </c>
      <c r="M121" s="580">
        <v>0</v>
      </c>
      <c r="N121" s="579">
        <v>0</v>
      </c>
      <c r="O121" s="580">
        <v>0</v>
      </c>
      <c r="P121" s="579">
        <v>3657807.05</v>
      </c>
      <c r="Q121" s="580">
        <v>3657807.05</v>
      </c>
      <c r="R121" s="608">
        <v>0</v>
      </c>
      <c r="S121" s="579">
        <v>0</v>
      </c>
      <c r="T121" s="580">
        <v>0</v>
      </c>
      <c r="U121" s="579">
        <v>0</v>
      </c>
      <c r="V121" s="580">
        <v>0</v>
      </c>
      <c r="W121" s="579">
        <v>0</v>
      </c>
      <c r="X121" s="580">
        <v>0</v>
      </c>
      <c r="Y121" s="579">
        <v>0</v>
      </c>
      <c r="Z121" s="580">
        <v>0</v>
      </c>
      <c r="AA121" s="579">
        <v>0</v>
      </c>
      <c r="AB121" s="581">
        <v>0</v>
      </c>
      <c r="AC121" s="608">
        <v>0</v>
      </c>
      <c r="AD121" s="579">
        <v>3975953.93</v>
      </c>
      <c r="AE121" s="581">
        <v>2960975.74</v>
      </c>
      <c r="AF121" s="608">
        <v>0</v>
      </c>
      <c r="AG121" s="579">
        <v>0</v>
      </c>
      <c r="AH121" s="580">
        <v>0</v>
      </c>
      <c r="AI121" s="579">
        <v>0</v>
      </c>
      <c r="AJ121" s="581">
        <v>0</v>
      </c>
      <c r="AK121" s="583">
        <v>11574100.800000001</v>
      </c>
      <c r="AL121" s="584">
        <v>10559122.609999999</v>
      </c>
      <c r="AM121" s="585">
        <v>10559122.609999999</v>
      </c>
      <c r="AN121" s="608">
        <v>0</v>
      </c>
      <c r="AO121" s="583">
        <v>0</v>
      </c>
      <c r="AP121" s="584">
        <v>0</v>
      </c>
      <c r="AQ121" s="585">
        <v>0</v>
      </c>
      <c r="AR121" s="583">
        <v>11574100.800000001</v>
      </c>
      <c r="AS121" s="583">
        <v>10559122.609999999</v>
      </c>
      <c r="AT121" s="585">
        <v>10559122.609999999</v>
      </c>
      <c r="AU121" s="608">
        <v>0</v>
      </c>
    </row>
    <row r="122" spans="1:47" x14ac:dyDescent="0.25">
      <c r="A122" s="148" t="s">
        <v>8358</v>
      </c>
      <c r="B122" s="148" t="s">
        <v>8366</v>
      </c>
      <c r="C122" s="148" t="s">
        <v>8213</v>
      </c>
      <c r="D122" s="148" t="s">
        <v>8213</v>
      </c>
      <c r="E122" s="148" t="s">
        <v>116</v>
      </c>
      <c r="F122" s="453" t="s">
        <v>22</v>
      </c>
      <c r="G122" s="453" t="s">
        <v>22</v>
      </c>
      <c r="H122" s="579">
        <v>0</v>
      </c>
      <c r="I122" s="580">
        <v>0</v>
      </c>
      <c r="J122" s="579">
        <v>0</v>
      </c>
      <c r="K122" s="580">
        <v>0</v>
      </c>
      <c r="L122" s="579">
        <v>14958899.1</v>
      </c>
      <c r="M122" s="580">
        <v>0</v>
      </c>
      <c r="N122" s="579">
        <v>0</v>
      </c>
      <c r="O122" s="580">
        <v>0</v>
      </c>
      <c r="P122" s="579">
        <v>0</v>
      </c>
      <c r="Q122" s="580">
        <v>0</v>
      </c>
      <c r="R122" s="608">
        <v>0</v>
      </c>
      <c r="S122" s="579">
        <v>0</v>
      </c>
      <c r="T122" s="580">
        <v>0</v>
      </c>
      <c r="U122" s="579">
        <v>0</v>
      </c>
      <c r="V122" s="580">
        <v>0</v>
      </c>
      <c r="W122" s="579">
        <v>0</v>
      </c>
      <c r="X122" s="580">
        <v>0</v>
      </c>
      <c r="Y122" s="579">
        <v>0</v>
      </c>
      <c r="Z122" s="580">
        <v>0</v>
      </c>
      <c r="AA122" s="579">
        <v>0</v>
      </c>
      <c r="AB122" s="581">
        <v>0</v>
      </c>
      <c r="AC122" s="608">
        <v>0</v>
      </c>
      <c r="AD122" s="579">
        <v>46058605.859999999</v>
      </c>
      <c r="AE122" s="581">
        <v>46058605.859999999</v>
      </c>
      <c r="AF122" s="608">
        <v>222801.03</v>
      </c>
      <c r="AG122" s="579">
        <v>0</v>
      </c>
      <c r="AH122" s="580">
        <v>0</v>
      </c>
      <c r="AI122" s="579">
        <v>0</v>
      </c>
      <c r="AJ122" s="581">
        <v>0</v>
      </c>
      <c r="AK122" s="583">
        <v>61017504.960000001</v>
      </c>
      <c r="AL122" s="584">
        <v>46058605.859999999</v>
      </c>
      <c r="AM122" s="585">
        <v>46058605.859999999</v>
      </c>
      <c r="AN122" s="608">
        <v>222801.03</v>
      </c>
      <c r="AO122" s="583">
        <v>0</v>
      </c>
      <c r="AP122" s="584">
        <v>0</v>
      </c>
      <c r="AQ122" s="585">
        <v>0</v>
      </c>
      <c r="AR122" s="583">
        <v>61017504.960000001</v>
      </c>
      <c r="AS122" s="583">
        <v>46058605.859999999</v>
      </c>
      <c r="AT122" s="585">
        <v>46058605.859999999</v>
      </c>
      <c r="AU122" s="608">
        <v>222801.03</v>
      </c>
    </row>
    <row r="123" spans="1:47" x14ac:dyDescent="0.25">
      <c r="A123" s="148" t="s">
        <v>8358</v>
      </c>
      <c r="B123" s="148" t="s">
        <v>8583</v>
      </c>
      <c r="C123" s="148" t="s">
        <v>8213</v>
      </c>
      <c r="D123" s="148" t="s">
        <v>8213</v>
      </c>
      <c r="E123" s="148" t="s">
        <v>16988</v>
      </c>
      <c r="F123" s="453" t="s">
        <v>22</v>
      </c>
      <c r="G123" s="453" t="s">
        <v>22</v>
      </c>
      <c r="H123" s="579">
        <v>0</v>
      </c>
      <c r="I123" s="580">
        <v>0</v>
      </c>
      <c r="J123" s="579">
        <v>0</v>
      </c>
      <c r="K123" s="580">
        <v>0</v>
      </c>
      <c r="L123" s="579">
        <v>0</v>
      </c>
      <c r="M123" s="580">
        <v>0</v>
      </c>
      <c r="N123" s="579">
        <v>0</v>
      </c>
      <c r="O123" s="580">
        <v>0</v>
      </c>
      <c r="P123" s="579">
        <v>0</v>
      </c>
      <c r="Q123" s="580">
        <v>0</v>
      </c>
      <c r="R123" s="608">
        <v>0</v>
      </c>
      <c r="S123" s="579">
        <v>2210000</v>
      </c>
      <c r="T123" s="580">
        <v>0</v>
      </c>
      <c r="U123" s="579">
        <v>0</v>
      </c>
      <c r="V123" s="580">
        <v>0</v>
      </c>
      <c r="W123" s="579">
        <v>0</v>
      </c>
      <c r="X123" s="580">
        <v>0</v>
      </c>
      <c r="Y123" s="579">
        <v>0</v>
      </c>
      <c r="Z123" s="580">
        <v>0</v>
      </c>
      <c r="AA123" s="579">
        <v>0</v>
      </c>
      <c r="AB123" s="581">
        <v>0</v>
      </c>
      <c r="AC123" s="608">
        <v>0</v>
      </c>
      <c r="AD123" s="579">
        <v>0</v>
      </c>
      <c r="AE123" s="581">
        <v>0</v>
      </c>
      <c r="AF123" s="608">
        <v>0</v>
      </c>
      <c r="AG123" s="579">
        <v>0</v>
      </c>
      <c r="AH123" s="580">
        <v>0</v>
      </c>
      <c r="AI123" s="579">
        <v>0</v>
      </c>
      <c r="AJ123" s="581">
        <v>0</v>
      </c>
      <c r="AK123" s="583">
        <v>2210000</v>
      </c>
      <c r="AL123" s="584">
        <v>2210000</v>
      </c>
      <c r="AM123" s="585">
        <v>0</v>
      </c>
      <c r="AN123" s="608">
        <v>0</v>
      </c>
      <c r="AO123" s="583">
        <v>0</v>
      </c>
      <c r="AP123" s="584">
        <v>0</v>
      </c>
      <c r="AQ123" s="585">
        <v>0</v>
      </c>
      <c r="AR123" s="583">
        <v>2210000</v>
      </c>
      <c r="AS123" s="583">
        <v>2210000</v>
      </c>
      <c r="AT123" s="585">
        <v>0</v>
      </c>
      <c r="AU123" s="608">
        <v>0</v>
      </c>
    </row>
    <row r="124" spans="1:47" x14ac:dyDescent="0.25">
      <c r="A124" s="148" t="s">
        <v>8358</v>
      </c>
      <c r="B124" s="148" t="s">
        <v>8878</v>
      </c>
      <c r="C124" s="148" t="s">
        <v>8213</v>
      </c>
      <c r="D124" s="148" t="s">
        <v>8213</v>
      </c>
      <c r="E124" s="148" t="s">
        <v>17273</v>
      </c>
      <c r="F124" s="453" t="s">
        <v>22</v>
      </c>
      <c r="G124" s="453" t="s">
        <v>22</v>
      </c>
      <c r="H124" s="579">
        <v>0</v>
      </c>
      <c r="I124" s="580">
        <v>0</v>
      </c>
      <c r="J124" s="579">
        <v>0</v>
      </c>
      <c r="K124" s="580">
        <v>0</v>
      </c>
      <c r="L124" s="579">
        <v>0</v>
      </c>
      <c r="M124" s="580">
        <v>0</v>
      </c>
      <c r="N124" s="579">
        <v>0</v>
      </c>
      <c r="O124" s="580">
        <v>0</v>
      </c>
      <c r="P124" s="579">
        <v>0</v>
      </c>
      <c r="Q124" s="580">
        <v>0</v>
      </c>
      <c r="R124" s="608">
        <v>0</v>
      </c>
      <c r="S124" s="579">
        <v>0</v>
      </c>
      <c r="T124" s="580">
        <v>0</v>
      </c>
      <c r="U124" s="579">
        <v>0</v>
      </c>
      <c r="V124" s="580">
        <v>0</v>
      </c>
      <c r="W124" s="579">
        <v>0</v>
      </c>
      <c r="X124" s="580">
        <v>0</v>
      </c>
      <c r="Y124" s="579">
        <v>0</v>
      </c>
      <c r="Z124" s="580">
        <v>0</v>
      </c>
      <c r="AA124" s="579">
        <v>0</v>
      </c>
      <c r="AB124" s="581">
        <v>0</v>
      </c>
      <c r="AC124" s="608">
        <v>0</v>
      </c>
      <c r="AD124" s="579">
        <v>0</v>
      </c>
      <c r="AE124" s="581">
        <v>0</v>
      </c>
      <c r="AF124" s="608">
        <v>0</v>
      </c>
      <c r="AG124" s="579">
        <v>0</v>
      </c>
      <c r="AH124" s="580">
        <v>0</v>
      </c>
      <c r="AI124" s="579">
        <v>148317.79</v>
      </c>
      <c r="AJ124" s="581">
        <v>148317.79</v>
      </c>
      <c r="AK124" s="583">
        <v>0</v>
      </c>
      <c r="AL124" s="584">
        <v>0</v>
      </c>
      <c r="AM124" s="585">
        <v>0</v>
      </c>
      <c r="AN124" s="608">
        <v>0</v>
      </c>
      <c r="AO124" s="583">
        <v>148317.79</v>
      </c>
      <c r="AP124" s="584">
        <v>148317.79</v>
      </c>
      <c r="AQ124" s="585">
        <v>148317.79</v>
      </c>
      <c r="AR124" s="583">
        <v>148317.79</v>
      </c>
      <c r="AS124" s="583">
        <v>148317.79</v>
      </c>
      <c r="AT124" s="585">
        <v>148317.79</v>
      </c>
      <c r="AU124" s="608">
        <v>0</v>
      </c>
    </row>
    <row r="125" spans="1:47" x14ac:dyDescent="0.25">
      <c r="A125" s="148" t="s">
        <v>8358</v>
      </c>
      <c r="B125" s="148" t="s">
        <v>8367</v>
      </c>
      <c r="C125" s="148" t="s">
        <v>8213</v>
      </c>
      <c r="D125" s="148" t="s">
        <v>8213</v>
      </c>
      <c r="E125" s="148" t="s">
        <v>16983</v>
      </c>
      <c r="F125" s="453" t="s">
        <v>22</v>
      </c>
      <c r="G125" s="453" t="s">
        <v>22</v>
      </c>
      <c r="H125" s="579">
        <v>142499.17000000001</v>
      </c>
      <c r="I125" s="580">
        <v>49600</v>
      </c>
      <c r="J125" s="579">
        <v>0</v>
      </c>
      <c r="K125" s="580">
        <v>0</v>
      </c>
      <c r="L125" s="579">
        <v>0</v>
      </c>
      <c r="M125" s="580">
        <v>0</v>
      </c>
      <c r="N125" s="579">
        <v>0</v>
      </c>
      <c r="O125" s="580">
        <v>0</v>
      </c>
      <c r="P125" s="579">
        <v>0</v>
      </c>
      <c r="Q125" s="580">
        <v>0</v>
      </c>
      <c r="R125" s="608">
        <v>0</v>
      </c>
      <c r="S125" s="579">
        <v>0</v>
      </c>
      <c r="T125" s="580">
        <v>0</v>
      </c>
      <c r="U125" s="579">
        <v>0</v>
      </c>
      <c r="V125" s="580">
        <v>0</v>
      </c>
      <c r="W125" s="579">
        <v>0</v>
      </c>
      <c r="X125" s="580">
        <v>0</v>
      </c>
      <c r="Y125" s="579">
        <v>0</v>
      </c>
      <c r="Z125" s="580">
        <v>0</v>
      </c>
      <c r="AA125" s="579">
        <v>0</v>
      </c>
      <c r="AB125" s="581">
        <v>0</v>
      </c>
      <c r="AC125" s="608">
        <v>0</v>
      </c>
      <c r="AD125" s="579">
        <v>0</v>
      </c>
      <c r="AE125" s="581">
        <v>0</v>
      </c>
      <c r="AF125" s="608">
        <v>0</v>
      </c>
      <c r="AG125" s="579">
        <v>0</v>
      </c>
      <c r="AH125" s="580">
        <v>0</v>
      </c>
      <c r="AI125" s="579">
        <v>0</v>
      </c>
      <c r="AJ125" s="581">
        <v>0</v>
      </c>
      <c r="AK125" s="583">
        <v>142499.17000000001</v>
      </c>
      <c r="AL125" s="584">
        <v>95139.88</v>
      </c>
      <c r="AM125" s="585">
        <v>49600</v>
      </c>
      <c r="AN125" s="608">
        <v>0</v>
      </c>
      <c r="AO125" s="583">
        <v>0</v>
      </c>
      <c r="AP125" s="584">
        <v>0</v>
      </c>
      <c r="AQ125" s="585">
        <v>0</v>
      </c>
      <c r="AR125" s="583">
        <v>142499.17000000001</v>
      </c>
      <c r="AS125" s="583">
        <v>95139.88</v>
      </c>
      <c r="AT125" s="585">
        <v>49600</v>
      </c>
      <c r="AU125" s="608">
        <v>0</v>
      </c>
    </row>
    <row r="126" spans="1:47" x14ac:dyDescent="0.25">
      <c r="A126" s="148" t="s">
        <v>8358</v>
      </c>
      <c r="B126" s="148" t="s">
        <v>9120</v>
      </c>
      <c r="C126" s="148" t="s">
        <v>8213</v>
      </c>
      <c r="D126" s="148" t="s">
        <v>8213</v>
      </c>
      <c r="E126" s="148" t="s">
        <v>17347</v>
      </c>
      <c r="F126" s="453" t="s">
        <v>22</v>
      </c>
      <c r="G126" s="453" t="s">
        <v>22</v>
      </c>
      <c r="H126" s="579">
        <v>0</v>
      </c>
      <c r="I126" s="580">
        <v>0</v>
      </c>
      <c r="J126" s="579">
        <v>0</v>
      </c>
      <c r="K126" s="580">
        <v>0</v>
      </c>
      <c r="L126" s="579">
        <v>0</v>
      </c>
      <c r="M126" s="580">
        <v>0</v>
      </c>
      <c r="N126" s="579">
        <v>0</v>
      </c>
      <c r="O126" s="580">
        <v>0</v>
      </c>
      <c r="P126" s="579">
        <v>0</v>
      </c>
      <c r="Q126" s="580">
        <v>0</v>
      </c>
      <c r="R126" s="608">
        <v>0</v>
      </c>
      <c r="S126" s="579">
        <v>0</v>
      </c>
      <c r="T126" s="580">
        <v>0</v>
      </c>
      <c r="U126" s="579">
        <v>0</v>
      </c>
      <c r="V126" s="580">
        <v>0</v>
      </c>
      <c r="W126" s="579">
        <v>0</v>
      </c>
      <c r="X126" s="580">
        <v>0</v>
      </c>
      <c r="Y126" s="579">
        <v>0</v>
      </c>
      <c r="Z126" s="580">
        <v>0</v>
      </c>
      <c r="AA126" s="579">
        <v>0</v>
      </c>
      <c r="AB126" s="581">
        <v>0</v>
      </c>
      <c r="AC126" s="608">
        <v>0</v>
      </c>
      <c r="AD126" s="579">
        <v>58211.59</v>
      </c>
      <c r="AE126" s="581">
        <v>58211.59</v>
      </c>
      <c r="AF126" s="608">
        <v>0</v>
      </c>
      <c r="AG126" s="579">
        <v>0</v>
      </c>
      <c r="AH126" s="580">
        <v>0</v>
      </c>
      <c r="AI126" s="579">
        <v>0</v>
      </c>
      <c r="AJ126" s="581">
        <v>0</v>
      </c>
      <c r="AK126" s="583">
        <v>58211.59</v>
      </c>
      <c r="AL126" s="584">
        <v>58211.59</v>
      </c>
      <c r="AM126" s="585">
        <v>58211.59</v>
      </c>
      <c r="AN126" s="608">
        <v>0</v>
      </c>
      <c r="AO126" s="583">
        <v>0</v>
      </c>
      <c r="AP126" s="584">
        <v>0</v>
      </c>
      <c r="AQ126" s="585">
        <v>0</v>
      </c>
      <c r="AR126" s="583">
        <v>58211.59</v>
      </c>
      <c r="AS126" s="583">
        <v>58211.59</v>
      </c>
      <c r="AT126" s="585">
        <v>58211.59</v>
      </c>
      <c r="AU126" s="608">
        <v>0</v>
      </c>
    </row>
    <row r="127" spans="1:47" x14ac:dyDescent="0.25">
      <c r="A127" s="148" t="s">
        <v>8358</v>
      </c>
      <c r="B127" s="148" t="s">
        <v>8361</v>
      </c>
      <c r="C127" s="148" t="s">
        <v>8213</v>
      </c>
      <c r="D127" s="148" t="s">
        <v>8213</v>
      </c>
      <c r="E127" s="148" t="s">
        <v>8362</v>
      </c>
      <c r="F127" s="453" t="s">
        <v>22</v>
      </c>
      <c r="G127" s="453" t="s">
        <v>22</v>
      </c>
      <c r="H127" s="579">
        <v>0</v>
      </c>
      <c r="I127" s="580">
        <v>0</v>
      </c>
      <c r="J127" s="579">
        <v>0</v>
      </c>
      <c r="K127" s="580">
        <v>0</v>
      </c>
      <c r="L127" s="579">
        <v>0</v>
      </c>
      <c r="M127" s="580">
        <v>0</v>
      </c>
      <c r="N127" s="579">
        <v>0</v>
      </c>
      <c r="O127" s="580">
        <v>0</v>
      </c>
      <c r="P127" s="579">
        <v>0</v>
      </c>
      <c r="Q127" s="580">
        <v>0</v>
      </c>
      <c r="R127" s="608">
        <v>0</v>
      </c>
      <c r="S127" s="579">
        <v>1323082.3999999999</v>
      </c>
      <c r="T127" s="580">
        <v>0</v>
      </c>
      <c r="U127" s="579">
        <v>0</v>
      </c>
      <c r="V127" s="580">
        <v>0</v>
      </c>
      <c r="W127" s="579">
        <v>0</v>
      </c>
      <c r="X127" s="580">
        <v>0</v>
      </c>
      <c r="Y127" s="579">
        <v>0</v>
      </c>
      <c r="Z127" s="580">
        <v>0</v>
      </c>
      <c r="AA127" s="579">
        <v>0</v>
      </c>
      <c r="AB127" s="581">
        <v>0</v>
      </c>
      <c r="AC127" s="608">
        <v>0</v>
      </c>
      <c r="AD127" s="579">
        <v>0</v>
      </c>
      <c r="AE127" s="581">
        <v>0</v>
      </c>
      <c r="AF127" s="608">
        <v>0</v>
      </c>
      <c r="AG127" s="579">
        <v>0</v>
      </c>
      <c r="AH127" s="580">
        <v>0</v>
      </c>
      <c r="AI127" s="579">
        <v>0</v>
      </c>
      <c r="AJ127" s="581">
        <v>0</v>
      </c>
      <c r="AK127" s="583">
        <v>1323082.3999999999</v>
      </c>
      <c r="AL127" s="584">
        <v>0</v>
      </c>
      <c r="AM127" s="585">
        <v>0</v>
      </c>
      <c r="AN127" s="608">
        <v>0</v>
      </c>
      <c r="AO127" s="583">
        <v>0</v>
      </c>
      <c r="AP127" s="584">
        <v>0</v>
      </c>
      <c r="AQ127" s="585">
        <v>0</v>
      </c>
      <c r="AR127" s="583">
        <v>1323082.3999999999</v>
      </c>
      <c r="AS127" s="583">
        <v>0</v>
      </c>
      <c r="AT127" s="585">
        <v>0</v>
      </c>
      <c r="AU127" s="608">
        <v>0</v>
      </c>
    </row>
    <row r="128" spans="1:47" x14ac:dyDescent="0.25">
      <c r="A128" s="148" t="s">
        <v>8358</v>
      </c>
      <c r="B128" s="148" t="s">
        <v>8343</v>
      </c>
      <c r="C128" s="148" t="s">
        <v>8213</v>
      </c>
      <c r="D128" s="148" t="s">
        <v>8213</v>
      </c>
      <c r="E128" s="148" t="s">
        <v>381</v>
      </c>
      <c r="F128" s="453" t="s">
        <v>22</v>
      </c>
      <c r="G128" s="453" t="s">
        <v>22</v>
      </c>
      <c r="H128" s="579">
        <v>344603.92</v>
      </c>
      <c r="I128" s="580">
        <v>0</v>
      </c>
      <c r="J128" s="579">
        <v>0</v>
      </c>
      <c r="K128" s="580">
        <v>0</v>
      </c>
      <c r="L128" s="579">
        <v>0</v>
      </c>
      <c r="M128" s="580">
        <v>0</v>
      </c>
      <c r="N128" s="579">
        <v>0</v>
      </c>
      <c r="O128" s="580">
        <v>0</v>
      </c>
      <c r="P128" s="579">
        <v>0</v>
      </c>
      <c r="Q128" s="580">
        <v>0</v>
      </c>
      <c r="R128" s="608">
        <v>0</v>
      </c>
      <c r="S128" s="579">
        <v>0</v>
      </c>
      <c r="T128" s="580">
        <v>0</v>
      </c>
      <c r="U128" s="579">
        <v>0</v>
      </c>
      <c r="V128" s="580">
        <v>0</v>
      </c>
      <c r="W128" s="579">
        <v>0</v>
      </c>
      <c r="X128" s="580">
        <v>0</v>
      </c>
      <c r="Y128" s="579">
        <v>0</v>
      </c>
      <c r="Z128" s="580">
        <v>0</v>
      </c>
      <c r="AA128" s="579">
        <v>0</v>
      </c>
      <c r="AB128" s="581">
        <v>0</v>
      </c>
      <c r="AC128" s="608">
        <v>0</v>
      </c>
      <c r="AD128" s="579">
        <v>0</v>
      </c>
      <c r="AE128" s="581">
        <v>0</v>
      </c>
      <c r="AF128" s="608">
        <v>0</v>
      </c>
      <c r="AG128" s="579">
        <v>0</v>
      </c>
      <c r="AH128" s="580">
        <v>0</v>
      </c>
      <c r="AI128" s="579">
        <v>0</v>
      </c>
      <c r="AJ128" s="581">
        <v>0</v>
      </c>
      <c r="AK128" s="583">
        <v>344603.92</v>
      </c>
      <c r="AL128" s="584">
        <v>0</v>
      </c>
      <c r="AM128" s="585">
        <v>0</v>
      </c>
      <c r="AN128" s="608">
        <v>0</v>
      </c>
      <c r="AO128" s="583">
        <v>0</v>
      </c>
      <c r="AP128" s="584">
        <v>0</v>
      </c>
      <c r="AQ128" s="585">
        <v>0</v>
      </c>
      <c r="AR128" s="583">
        <v>344603.92</v>
      </c>
      <c r="AS128" s="583">
        <v>0</v>
      </c>
      <c r="AT128" s="585">
        <v>0</v>
      </c>
      <c r="AU128" s="608">
        <v>0</v>
      </c>
    </row>
    <row r="129" spans="1:47" x14ac:dyDescent="0.25">
      <c r="A129" s="148" t="s">
        <v>8358</v>
      </c>
      <c r="B129" s="148" t="s">
        <v>8368</v>
      </c>
      <c r="C129" s="148" t="s">
        <v>8213</v>
      </c>
      <c r="D129" s="148" t="s">
        <v>8213</v>
      </c>
      <c r="E129" s="148" t="s">
        <v>16984</v>
      </c>
      <c r="F129" s="453" t="s">
        <v>22</v>
      </c>
      <c r="G129" s="453" t="s">
        <v>22</v>
      </c>
      <c r="H129" s="579">
        <v>200952.58000000002</v>
      </c>
      <c r="I129" s="580">
        <v>0</v>
      </c>
      <c r="J129" s="579">
        <v>0</v>
      </c>
      <c r="K129" s="580">
        <v>0</v>
      </c>
      <c r="L129" s="579">
        <v>0</v>
      </c>
      <c r="M129" s="580">
        <v>0</v>
      </c>
      <c r="N129" s="579">
        <v>0</v>
      </c>
      <c r="O129" s="580">
        <v>0</v>
      </c>
      <c r="P129" s="579">
        <v>0</v>
      </c>
      <c r="Q129" s="580">
        <v>0</v>
      </c>
      <c r="R129" s="608">
        <v>0</v>
      </c>
      <c r="S129" s="579">
        <v>0</v>
      </c>
      <c r="T129" s="580">
        <v>0</v>
      </c>
      <c r="U129" s="579">
        <v>0</v>
      </c>
      <c r="V129" s="580">
        <v>0</v>
      </c>
      <c r="W129" s="579">
        <v>0</v>
      </c>
      <c r="X129" s="580">
        <v>0</v>
      </c>
      <c r="Y129" s="579">
        <v>0</v>
      </c>
      <c r="Z129" s="580">
        <v>0</v>
      </c>
      <c r="AA129" s="579">
        <v>0</v>
      </c>
      <c r="AB129" s="581">
        <v>0</v>
      </c>
      <c r="AC129" s="608">
        <v>0</v>
      </c>
      <c r="AD129" s="579">
        <v>556051.48</v>
      </c>
      <c r="AE129" s="581">
        <v>556051.48</v>
      </c>
      <c r="AF129" s="608">
        <v>0</v>
      </c>
      <c r="AG129" s="579">
        <v>0</v>
      </c>
      <c r="AH129" s="580">
        <v>0</v>
      </c>
      <c r="AI129" s="579">
        <v>0</v>
      </c>
      <c r="AJ129" s="581">
        <v>0</v>
      </c>
      <c r="AK129" s="583">
        <v>757004.06</v>
      </c>
      <c r="AL129" s="584">
        <v>556051.48</v>
      </c>
      <c r="AM129" s="585">
        <v>556051.48</v>
      </c>
      <c r="AN129" s="608">
        <v>0</v>
      </c>
      <c r="AO129" s="583">
        <v>0</v>
      </c>
      <c r="AP129" s="584">
        <v>0</v>
      </c>
      <c r="AQ129" s="585">
        <v>0</v>
      </c>
      <c r="AR129" s="583">
        <v>757004.06</v>
      </c>
      <c r="AS129" s="583">
        <v>556051.48</v>
      </c>
      <c r="AT129" s="585">
        <v>556051.48</v>
      </c>
      <c r="AU129" s="608">
        <v>0</v>
      </c>
    </row>
    <row r="130" spans="1:47" x14ac:dyDescent="0.25">
      <c r="A130" s="148" t="s">
        <v>8358</v>
      </c>
      <c r="B130" s="148" t="s">
        <v>9153</v>
      </c>
      <c r="C130" s="148" t="s">
        <v>8213</v>
      </c>
      <c r="D130" s="148" t="s">
        <v>8213</v>
      </c>
      <c r="E130" s="148" t="s">
        <v>17292</v>
      </c>
      <c r="F130" s="453" t="s">
        <v>22</v>
      </c>
      <c r="G130" s="453" t="s">
        <v>22</v>
      </c>
      <c r="H130" s="579">
        <v>0</v>
      </c>
      <c r="I130" s="580">
        <v>0</v>
      </c>
      <c r="J130" s="579">
        <v>0</v>
      </c>
      <c r="K130" s="580">
        <v>0</v>
      </c>
      <c r="L130" s="579">
        <v>0</v>
      </c>
      <c r="M130" s="580">
        <v>0</v>
      </c>
      <c r="N130" s="579">
        <v>0</v>
      </c>
      <c r="O130" s="580">
        <v>0</v>
      </c>
      <c r="P130" s="579">
        <v>0</v>
      </c>
      <c r="Q130" s="580">
        <v>0</v>
      </c>
      <c r="R130" s="608">
        <v>0</v>
      </c>
      <c r="S130" s="579">
        <v>0</v>
      </c>
      <c r="T130" s="580">
        <v>0</v>
      </c>
      <c r="U130" s="579">
        <v>0</v>
      </c>
      <c r="V130" s="580">
        <v>0</v>
      </c>
      <c r="W130" s="579">
        <v>0</v>
      </c>
      <c r="X130" s="580">
        <v>0</v>
      </c>
      <c r="Y130" s="579">
        <v>0</v>
      </c>
      <c r="Z130" s="580">
        <v>0</v>
      </c>
      <c r="AA130" s="579">
        <v>334883.48</v>
      </c>
      <c r="AB130" s="581">
        <v>334883.48</v>
      </c>
      <c r="AC130" s="608">
        <v>0</v>
      </c>
      <c r="AD130" s="579">
        <v>0</v>
      </c>
      <c r="AE130" s="581">
        <v>0</v>
      </c>
      <c r="AF130" s="608">
        <v>0</v>
      </c>
      <c r="AG130" s="579">
        <v>0</v>
      </c>
      <c r="AH130" s="580">
        <v>0</v>
      </c>
      <c r="AI130" s="579">
        <v>0</v>
      </c>
      <c r="AJ130" s="581">
        <v>0</v>
      </c>
      <c r="AK130" s="583">
        <v>334883.48</v>
      </c>
      <c r="AL130" s="584">
        <v>334883.48</v>
      </c>
      <c r="AM130" s="585">
        <v>334883.48</v>
      </c>
      <c r="AN130" s="608">
        <v>0</v>
      </c>
      <c r="AO130" s="583">
        <v>0</v>
      </c>
      <c r="AP130" s="584">
        <v>0</v>
      </c>
      <c r="AQ130" s="585">
        <v>0</v>
      </c>
      <c r="AR130" s="583">
        <v>334883.48</v>
      </c>
      <c r="AS130" s="583">
        <v>334883.48</v>
      </c>
      <c r="AT130" s="585">
        <v>334883.48</v>
      </c>
      <c r="AU130" s="608">
        <v>0</v>
      </c>
    </row>
    <row r="131" spans="1:47" x14ac:dyDescent="0.25">
      <c r="A131" s="148" t="s">
        <v>8358</v>
      </c>
      <c r="B131" s="148" t="s">
        <v>8374</v>
      </c>
      <c r="C131" s="148" t="s">
        <v>8213</v>
      </c>
      <c r="D131" s="148" t="s">
        <v>8213</v>
      </c>
      <c r="E131" s="148" t="s">
        <v>8375</v>
      </c>
      <c r="F131" s="453" t="s">
        <v>22</v>
      </c>
      <c r="G131" s="453" t="s">
        <v>22</v>
      </c>
      <c r="H131" s="579">
        <v>0</v>
      </c>
      <c r="I131" s="580">
        <v>0</v>
      </c>
      <c r="J131" s="579">
        <v>0</v>
      </c>
      <c r="K131" s="580">
        <v>0</v>
      </c>
      <c r="L131" s="579">
        <v>0</v>
      </c>
      <c r="M131" s="580">
        <v>0</v>
      </c>
      <c r="N131" s="579">
        <v>0</v>
      </c>
      <c r="O131" s="580">
        <v>0</v>
      </c>
      <c r="P131" s="579">
        <v>0</v>
      </c>
      <c r="Q131" s="580">
        <v>0</v>
      </c>
      <c r="R131" s="608">
        <v>0</v>
      </c>
      <c r="S131" s="579">
        <v>0</v>
      </c>
      <c r="T131" s="580">
        <v>0</v>
      </c>
      <c r="U131" s="579">
        <v>0</v>
      </c>
      <c r="V131" s="580">
        <v>0</v>
      </c>
      <c r="W131" s="579">
        <v>0</v>
      </c>
      <c r="X131" s="580">
        <v>0</v>
      </c>
      <c r="Y131" s="579">
        <v>0</v>
      </c>
      <c r="Z131" s="580">
        <v>0</v>
      </c>
      <c r="AA131" s="579">
        <v>0</v>
      </c>
      <c r="AB131" s="581">
        <v>0</v>
      </c>
      <c r="AC131" s="608">
        <v>0</v>
      </c>
      <c r="AD131" s="579">
        <v>0</v>
      </c>
      <c r="AE131" s="581">
        <v>0</v>
      </c>
      <c r="AF131" s="608">
        <v>0</v>
      </c>
      <c r="AG131" s="579">
        <v>0</v>
      </c>
      <c r="AH131" s="580">
        <v>0</v>
      </c>
      <c r="AI131" s="579">
        <v>322033.28999999998</v>
      </c>
      <c r="AJ131" s="581">
        <v>322033.28999999998</v>
      </c>
      <c r="AK131" s="583">
        <v>0</v>
      </c>
      <c r="AL131" s="584">
        <v>0</v>
      </c>
      <c r="AM131" s="585">
        <v>0</v>
      </c>
      <c r="AN131" s="608">
        <v>0</v>
      </c>
      <c r="AO131" s="583">
        <v>322033.28999999998</v>
      </c>
      <c r="AP131" s="584">
        <v>322033.28999999998</v>
      </c>
      <c r="AQ131" s="585">
        <v>322033.28999999998</v>
      </c>
      <c r="AR131" s="583">
        <v>322033.28999999998</v>
      </c>
      <c r="AS131" s="583">
        <v>322033.28999999998</v>
      </c>
      <c r="AT131" s="585">
        <v>322033.28999999998</v>
      </c>
      <c r="AU131" s="608">
        <v>0</v>
      </c>
    </row>
    <row r="132" spans="1:47" x14ac:dyDescent="0.25">
      <c r="A132" s="148" t="s">
        <v>8358</v>
      </c>
      <c r="B132" s="148" t="s">
        <v>8371</v>
      </c>
      <c r="C132" s="148" t="s">
        <v>8213</v>
      </c>
      <c r="D132" s="148" t="s">
        <v>8213</v>
      </c>
      <c r="E132" s="148" t="s">
        <v>181</v>
      </c>
      <c r="F132" s="453" t="s">
        <v>22</v>
      </c>
      <c r="G132" s="453" t="s">
        <v>22</v>
      </c>
      <c r="H132" s="579">
        <v>0</v>
      </c>
      <c r="I132" s="580">
        <v>0</v>
      </c>
      <c r="J132" s="579">
        <v>0</v>
      </c>
      <c r="K132" s="580">
        <v>0</v>
      </c>
      <c r="L132" s="579">
        <v>0</v>
      </c>
      <c r="M132" s="580">
        <v>0</v>
      </c>
      <c r="N132" s="579">
        <v>0</v>
      </c>
      <c r="O132" s="580">
        <v>0</v>
      </c>
      <c r="P132" s="579">
        <v>0</v>
      </c>
      <c r="Q132" s="580">
        <v>0</v>
      </c>
      <c r="R132" s="608">
        <v>0</v>
      </c>
      <c r="S132" s="579">
        <v>180230.1</v>
      </c>
      <c r="T132" s="580">
        <v>0</v>
      </c>
      <c r="U132" s="579">
        <v>0</v>
      </c>
      <c r="V132" s="580">
        <v>0</v>
      </c>
      <c r="W132" s="579">
        <v>0</v>
      </c>
      <c r="X132" s="580">
        <v>0</v>
      </c>
      <c r="Y132" s="579">
        <v>0</v>
      </c>
      <c r="Z132" s="580">
        <v>0</v>
      </c>
      <c r="AA132" s="579">
        <v>0</v>
      </c>
      <c r="AB132" s="581">
        <v>0</v>
      </c>
      <c r="AC132" s="608">
        <v>0</v>
      </c>
      <c r="AD132" s="579">
        <v>0</v>
      </c>
      <c r="AE132" s="581">
        <v>0</v>
      </c>
      <c r="AF132" s="608">
        <v>0</v>
      </c>
      <c r="AG132" s="579">
        <v>0</v>
      </c>
      <c r="AH132" s="580">
        <v>0</v>
      </c>
      <c r="AI132" s="579">
        <v>0</v>
      </c>
      <c r="AJ132" s="581">
        <v>0</v>
      </c>
      <c r="AK132" s="583">
        <v>180230.1</v>
      </c>
      <c r="AL132" s="584">
        <v>0</v>
      </c>
      <c r="AM132" s="585">
        <v>0</v>
      </c>
      <c r="AN132" s="608">
        <v>0</v>
      </c>
      <c r="AO132" s="583">
        <v>0</v>
      </c>
      <c r="AP132" s="584">
        <v>0</v>
      </c>
      <c r="AQ132" s="585">
        <v>0</v>
      </c>
      <c r="AR132" s="583">
        <v>180230.1</v>
      </c>
      <c r="AS132" s="583">
        <v>0</v>
      </c>
      <c r="AT132" s="585">
        <v>0</v>
      </c>
      <c r="AU132" s="608">
        <v>0</v>
      </c>
    </row>
    <row r="133" spans="1:47" x14ac:dyDescent="0.25">
      <c r="A133" s="148" t="s">
        <v>8244</v>
      </c>
      <c r="B133" s="148" t="s">
        <v>8231</v>
      </c>
      <c r="C133" s="148" t="s">
        <v>8213</v>
      </c>
      <c r="D133" s="148" t="s">
        <v>8213</v>
      </c>
      <c r="E133" s="148" t="s">
        <v>16958</v>
      </c>
      <c r="F133" s="453" t="s">
        <v>17026</v>
      </c>
      <c r="G133" s="453" t="s">
        <v>17023</v>
      </c>
      <c r="H133" s="579">
        <v>0</v>
      </c>
      <c r="I133" s="580">
        <v>0</v>
      </c>
      <c r="J133" s="579">
        <v>0</v>
      </c>
      <c r="K133" s="580">
        <v>0</v>
      </c>
      <c r="L133" s="579">
        <v>0</v>
      </c>
      <c r="M133" s="580">
        <v>0</v>
      </c>
      <c r="N133" s="579">
        <v>0</v>
      </c>
      <c r="O133" s="580">
        <v>0</v>
      </c>
      <c r="P133" s="579">
        <v>0</v>
      </c>
      <c r="Q133" s="580">
        <v>0</v>
      </c>
      <c r="R133" s="608">
        <v>0</v>
      </c>
      <c r="S133" s="579">
        <v>179600.16</v>
      </c>
      <c r="T133" s="580">
        <v>0</v>
      </c>
      <c r="U133" s="579">
        <v>0</v>
      </c>
      <c r="V133" s="580">
        <v>0</v>
      </c>
      <c r="W133" s="579">
        <v>0</v>
      </c>
      <c r="X133" s="580">
        <v>0</v>
      </c>
      <c r="Y133" s="579">
        <v>0</v>
      </c>
      <c r="Z133" s="580">
        <v>0</v>
      </c>
      <c r="AA133" s="579">
        <v>0</v>
      </c>
      <c r="AB133" s="581">
        <v>0</v>
      </c>
      <c r="AC133" s="608">
        <v>0</v>
      </c>
      <c r="AD133" s="579">
        <v>0</v>
      </c>
      <c r="AE133" s="581">
        <v>0</v>
      </c>
      <c r="AF133" s="608">
        <v>0</v>
      </c>
      <c r="AG133" s="579">
        <v>0</v>
      </c>
      <c r="AH133" s="580">
        <v>0</v>
      </c>
      <c r="AI133" s="579">
        <v>0</v>
      </c>
      <c r="AJ133" s="581">
        <v>0</v>
      </c>
      <c r="AK133" s="583">
        <v>179600.16</v>
      </c>
      <c r="AL133" s="584">
        <v>0</v>
      </c>
      <c r="AM133" s="585">
        <v>0</v>
      </c>
      <c r="AN133" s="608">
        <v>0</v>
      </c>
      <c r="AO133" s="583">
        <v>0</v>
      </c>
      <c r="AP133" s="584">
        <v>0</v>
      </c>
      <c r="AQ133" s="585">
        <v>0</v>
      </c>
      <c r="AR133" s="583">
        <v>179600.16</v>
      </c>
      <c r="AS133" s="583">
        <v>0</v>
      </c>
      <c r="AT133" s="585">
        <v>0</v>
      </c>
      <c r="AU133" s="608">
        <v>0</v>
      </c>
    </row>
    <row r="134" spans="1:47" x14ac:dyDescent="0.25">
      <c r="A134" s="148" t="s">
        <v>8244</v>
      </c>
      <c r="B134" s="148" t="s">
        <v>8245</v>
      </c>
      <c r="C134" s="148" t="s">
        <v>8213</v>
      </c>
      <c r="D134" s="148" t="s">
        <v>8213</v>
      </c>
      <c r="E134" s="148" t="s">
        <v>125</v>
      </c>
      <c r="F134" s="453" t="s">
        <v>17026</v>
      </c>
      <c r="G134" s="453" t="s">
        <v>17023</v>
      </c>
      <c r="H134" s="579">
        <v>0</v>
      </c>
      <c r="I134" s="580">
        <v>0</v>
      </c>
      <c r="J134" s="579">
        <v>0</v>
      </c>
      <c r="K134" s="580">
        <v>0</v>
      </c>
      <c r="L134" s="579">
        <v>0</v>
      </c>
      <c r="M134" s="580">
        <v>0</v>
      </c>
      <c r="N134" s="579">
        <v>0</v>
      </c>
      <c r="O134" s="580">
        <v>0</v>
      </c>
      <c r="P134" s="579">
        <v>0</v>
      </c>
      <c r="Q134" s="580">
        <v>0</v>
      </c>
      <c r="R134" s="608">
        <v>0</v>
      </c>
      <c r="S134" s="579">
        <v>168385.02</v>
      </c>
      <c r="T134" s="580">
        <v>161295.4</v>
      </c>
      <c r="U134" s="579">
        <v>0</v>
      </c>
      <c r="V134" s="580">
        <v>0</v>
      </c>
      <c r="W134" s="579">
        <v>0</v>
      </c>
      <c r="X134" s="580">
        <v>0</v>
      </c>
      <c r="Y134" s="579">
        <v>0</v>
      </c>
      <c r="Z134" s="580">
        <v>0</v>
      </c>
      <c r="AA134" s="579">
        <v>0</v>
      </c>
      <c r="AB134" s="581">
        <v>0</v>
      </c>
      <c r="AC134" s="608">
        <v>0</v>
      </c>
      <c r="AD134" s="579">
        <v>0</v>
      </c>
      <c r="AE134" s="581">
        <v>0</v>
      </c>
      <c r="AF134" s="608">
        <v>0</v>
      </c>
      <c r="AG134" s="579">
        <v>0</v>
      </c>
      <c r="AH134" s="580">
        <v>0</v>
      </c>
      <c r="AI134" s="579">
        <v>0</v>
      </c>
      <c r="AJ134" s="581">
        <v>0</v>
      </c>
      <c r="AK134" s="583">
        <v>168385.02</v>
      </c>
      <c r="AL134" s="584">
        <v>161295.4</v>
      </c>
      <c r="AM134" s="585">
        <v>161295.4</v>
      </c>
      <c r="AN134" s="608">
        <v>0</v>
      </c>
      <c r="AO134" s="583">
        <v>0</v>
      </c>
      <c r="AP134" s="584">
        <v>0</v>
      </c>
      <c r="AQ134" s="585">
        <v>0</v>
      </c>
      <c r="AR134" s="583">
        <v>168385.02</v>
      </c>
      <c r="AS134" s="583">
        <v>161295.4</v>
      </c>
      <c r="AT134" s="585">
        <v>161295.4</v>
      </c>
      <c r="AU134" s="608">
        <v>0</v>
      </c>
    </row>
    <row r="135" spans="1:47" x14ac:dyDescent="0.25">
      <c r="A135" s="148" t="s">
        <v>8244</v>
      </c>
      <c r="B135" s="148" t="s">
        <v>8251</v>
      </c>
      <c r="C135" s="148" t="s">
        <v>8213</v>
      </c>
      <c r="D135" s="148" t="s">
        <v>8213</v>
      </c>
      <c r="E135" s="148" t="s">
        <v>17348</v>
      </c>
      <c r="F135" s="453" t="s">
        <v>17026</v>
      </c>
      <c r="G135" s="453" t="s">
        <v>17023</v>
      </c>
      <c r="H135" s="579">
        <v>0</v>
      </c>
      <c r="I135" s="580">
        <v>0</v>
      </c>
      <c r="J135" s="579">
        <v>0</v>
      </c>
      <c r="K135" s="580">
        <v>0</v>
      </c>
      <c r="L135" s="579">
        <v>0</v>
      </c>
      <c r="M135" s="580">
        <v>0</v>
      </c>
      <c r="N135" s="579">
        <v>0</v>
      </c>
      <c r="O135" s="580">
        <v>0</v>
      </c>
      <c r="P135" s="579">
        <v>0</v>
      </c>
      <c r="Q135" s="580">
        <v>0</v>
      </c>
      <c r="R135" s="608">
        <v>0</v>
      </c>
      <c r="S135" s="579">
        <v>0</v>
      </c>
      <c r="T135" s="580">
        <v>0</v>
      </c>
      <c r="U135" s="579">
        <v>0</v>
      </c>
      <c r="V135" s="580">
        <v>0</v>
      </c>
      <c r="W135" s="579">
        <v>0</v>
      </c>
      <c r="X135" s="580">
        <v>0</v>
      </c>
      <c r="Y135" s="579">
        <v>0</v>
      </c>
      <c r="Z135" s="580">
        <v>0</v>
      </c>
      <c r="AA135" s="579">
        <v>0</v>
      </c>
      <c r="AB135" s="581">
        <v>0</v>
      </c>
      <c r="AC135" s="608">
        <v>0</v>
      </c>
      <c r="AD135" s="579">
        <v>2440686.48</v>
      </c>
      <c r="AE135" s="581">
        <v>2440686.48</v>
      </c>
      <c r="AF135" s="608">
        <v>0</v>
      </c>
      <c r="AG135" s="579">
        <v>0</v>
      </c>
      <c r="AH135" s="580">
        <v>0</v>
      </c>
      <c r="AI135" s="579">
        <v>0</v>
      </c>
      <c r="AJ135" s="581">
        <v>0</v>
      </c>
      <c r="AK135" s="583">
        <v>2440686.48</v>
      </c>
      <c r="AL135" s="584">
        <v>2440686.48</v>
      </c>
      <c r="AM135" s="585">
        <v>2440686.48</v>
      </c>
      <c r="AN135" s="608">
        <v>0</v>
      </c>
      <c r="AO135" s="583">
        <v>0</v>
      </c>
      <c r="AP135" s="584">
        <v>0</v>
      </c>
      <c r="AQ135" s="585">
        <v>0</v>
      </c>
      <c r="AR135" s="583">
        <v>2440686.48</v>
      </c>
      <c r="AS135" s="583">
        <v>2440686.48</v>
      </c>
      <c r="AT135" s="585">
        <v>2440686.48</v>
      </c>
      <c r="AU135" s="608">
        <v>0</v>
      </c>
    </row>
    <row r="136" spans="1:47" x14ac:dyDescent="0.25">
      <c r="A136" s="148" t="s">
        <v>8244</v>
      </c>
      <c r="B136" s="148" t="s">
        <v>8275</v>
      </c>
      <c r="C136" s="148" t="s">
        <v>8213</v>
      </c>
      <c r="D136" s="148" t="s">
        <v>8213</v>
      </c>
      <c r="E136" s="148" t="s">
        <v>173</v>
      </c>
      <c r="F136" s="453" t="s">
        <v>17026</v>
      </c>
      <c r="G136" s="453" t="s">
        <v>17023</v>
      </c>
      <c r="H136" s="579">
        <v>0</v>
      </c>
      <c r="I136" s="580">
        <v>0</v>
      </c>
      <c r="J136" s="579">
        <v>0</v>
      </c>
      <c r="K136" s="580">
        <v>0</v>
      </c>
      <c r="L136" s="579">
        <v>0</v>
      </c>
      <c r="M136" s="580">
        <v>0</v>
      </c>
      <c r="N136" s="579">
        <v>0</v>
      </c>
      <c r="O136" s="580">
        <v>0</v>
      </c>
      <c r="P136" s="579">
        <v>0</v>
      </c>
      <c r="Q136" s="580">
        <v>0</v>
      </c>
      <c r="R136" s="608">
        <v>0</v>
      </c>
      <c r="S136" s="579">
        <v>1209650.32</v>
      </c>
      <c r="T136" s="580">
        <v>1209650.32</v>
      </c>
      <c r="U136" s="579">
        <v>0</v>
      </c>
      <c r="V136" s="580">
        <v>0</v>
      </c>
      <c r="W136" s="579">
        <v>0</v>
      </c>
      <c r="X136" s="580">
        <v>0</v>
      </c>
      <c r="Y136" s="579">
        <v>0</v>
      </c>
      <c r="Z136" s="580">
        <v>0</v>
      </c>
      <c r="AA136" s="579">
        <v>0</v>
      </c>
      <c r="AB136" s="581">
        <v>0</v>
      </c>
      <c r="AC136" s="608">
        <v>0</v>
      </c>
      <c r="AD136" s="579">
        <v>0</v>
      </c>
      <c r="AE136" s="581">
        <v>0</v>
      </c>
      <c r="AF136" s="608">
        <v>0</v>
      </c>
      <c r="AG136" s="579">
        <v>764246.46</v>
      </c>
      <c r="AH136" s="580">
        <v>764246.46</v>
      </c>
      <c r="AI136" s="579">
        <v>4969650</v>
      </c>
      <c r="AJ136" s="581">
        <v>4969650</v>
      </c>
      <c r="AK136" s="583">
        <v>1209650.32</v>
      </c>
      <c r="AL136" s="584">
        <v>1209650.32</v>
      </c>
      <c r="AM136" s="585">
        <v>1209650.32</v>
      </c>
      <c r="AN136" s="608">
        <v>0</v>
      </c>
      <c r="AO136" s="583">
        <v>5733896.46</v>
      </c>
      <c r="AP136" s="584">
        <v>5733896.46</v>
      </c>
      <c r="AQ136" s="585">
        <v>5733896.46</v>
      </c>
      <c r="AR136" s="583">
        <v>6943546.7800000003</v>
      </c>
      <c r="AS136" s="583">
        <v>6943546.7800000003</v>
      </c>
      <c r="AT136" s="585">
        <v>6943546.7800000003</v>
      </c>
      <c r="AU136" s="608">
        <v>0</v>
      </c>
    </row>
    <row r="137" spans="1:47" x14ac:dyDescent="0.25">
      <c r="A137" s="148" t="s">
        <v>8244</v>
      </c>
      <c r="B137" s="148" t="s">
        <v>8276</v>
      </c>
      <c r="C137" s="148" t="s">
        <v>8213</v>
      </c>
      <c r="D137" s="148" t="s">
        <v>8213</v>
      </c>
      <c r="E137" s="148" t="s">
        <v>17274</v>
      </c>
      <c r="F137" s="453" t="s">
        <v>17026</v>
      </c>
      <c r="G137" s="453" t="s">
        <v>17023</v>
      </c>
      <c r="H137" s="579">
        <v>0</v>
      </c>
      <c r="I137" s="580">
        <v>0</v>
      </c>
      <c r="J137" s="579">
        <v>0</v>
      </c>
      <c r="K137" s="580">
        <v>0</v>
      </c>
      <c r="L137" s="579">
        <v>0</v>
      </c>
      <c r="M137" s="580">
        <v>0</v>
      </c>
      <c r="N137" s="579">
        <v>0</v>
      </c>
      <c r="O137" s="580">
        <v>0</v>
      </c>
      <c r="P137" s="579">
        <v>0</v>
      </c>
      <c r="Q137" s="580">
        <v>0</v>
      </c>
      <c r="R137" s="608">
        <v>0</v>
      </c>
      <c r="S137" s="579">
        <v>5913639.7599999998</v>
      </c>
      <c r="T137" s="580">
        <v>4286149.1999999974</v>
      </c>
      <c r="U137" s="579">
        <v>1310979.8400000001</v>
      </c>
      <c r="V137" s="580">
        <v>1310979.8400000001</v>
      </c>
      <c r="W137" s="579">
        <v>8974379.8200000003</v>
      </c>
      <c r="X137" s="580">
        <v>0</v>
      </c>
      <c r="Y137" s="579">
        <v>0</v>
      </c>
      <c r="Z137" s="580">
        <v>0</v>
      </c>
      <c r="AA137" s="579">
        <v>0</v>
      </c>
      <c r="AB137" s="581">
        <v>0</v>
      </c>
      <c r="AC137" s="608">
        <v>0</v>
      </c>
      <c r="AD137" s="579">
        <v>0</v>
      </c>
      <c r="AE137" s="581">
        <v>0</v>
      </c>
      <c r="AF137" s="608">
        <v>0</v>
      </c>
      <c r="AG137" s="579">
        <v>0</v>
      </c>
      <c r="AH137" s="580">
        <v>0</v>
      </c>
      <c r="AI137" s="579">
        <v>0</v>
      </c>
      <c r="AJ137" s="581">
        <v>0</v>
      </c>
      <c r="AK137" s="583">
        <v>16198999.42</v>
      </c>
      <c r="AL137" s="584">
        <v>15685770.640000001</v>
      </c>
      <c r="AM137" s="585">
        <v>5597129.0399999972</v>
      </c>
      <c r="AN137" s="608">
        <v>0</v>
      </c>
      <c r="AO137" s="583">
        <v>0</v>
      </c>
      <c r="AP137" s="584">
        <v>0</v>
      </c>
      <c r="AQ137" s="585">
        <v>0</v>
      </c>
      <c r="AR137" s="583">
        <v>16198999.42</v>
      </c>
      <c r="AS137" s="583">
        <v>15685770.640000001</v>
      </c>
      <c r="AT137" s="585">
        <v>5597129.0399999972</v>
      </c>
      <c r="AU137" s="608">
        <v>0</v>
      </c>
    </row>
    <row r="138" spans="1:47" x14ac:dyDescent="0.25">
      <c r="A138" s="148" t="s">
        <v>8244</v>
      </c>
      <c r="B138" s="148" t="s">
        <v>8212</v>
      </c>
      <c r="C138" s="148" t="s">
        <v>8213</v>
      </c>
      <c r="D138" s="148" t="s">
        <v>8213</v>
      </c>
      <c r="E138" s="148" t="s">
        <v>17349</v>
      </c>
      <c r="F138" s="453" t="s">
        <v>17026</v>
      </c>
      <c r="G138" s="453" t="s">
        <v>17023</v>
      </c>
      <c r="H138" s="579">
        <v>0</v>
      </c>
      <c r="I138" s="580">
        <v>0</v>
      </c>
      <c r="J138" s="579">
        <v>0</v>
      </c>
      <c r="K138" s="580">
        <v>0</v>
      </c>
      <c r="L138" s="579">
        <v>0</v>
      </c>
      <c r="M138" s="580">
        <v>0</v>
      </c>
      <c r="N138" s="579">
        <v>0</v>
      </c>
      <c r="O138" s="580">
        <v>0</v>
      </c>
      <c r="P138" s="579">
        <v>0</v>
      </c>
      <c r="Q138" s="580">
        <v>0</v>
      </c>
      <c r="R138" s="608">
        <v>0</v>
      </c>
      <c r="S138" s="579">
        <v>0</v>
      </c>
      <c r="T138" s="580">
        <v>0</v>
      </c>
      <c r="U138" s="579">
        <v>0</v>
      </c>
      <c r="V138" s="580">
        <v>0</v>
      </c>
      <c r="W138" s="579">
        <v>0</v>
      </c>
      <c r="X138" s="580">
        <v>0</v>
      </c>
      <c r="Y138" s="579">
        <v>0</v>
      </c>
      <c r="Z138" s="580">
        <v>0</v>
      </c>
      <c r="AA138" s="579">
        <v>0</v>
      </c>
      <c r="AB138" s="581">
        <v>0</v>
      </c>
      <c r="AC138" s="608">
        <v>0</v>
      </c>
      <c r="AD138" s="579">
        <v>5106.91</v>
      </c>
      <c r="AE138" s="581">
        <v>5106.91</v>
      </c>
      <c r="AF138" s="608">
        <v>0</v>
      </c>
      <c r="AG138" s="579">
        <v>0</v>
      </c>
      <c r="AH138" s="580">
        <v>0</v>
      </c>
      <c r="AI138" s="579">
        <v>0</v>
      </c>
      <c r="AJ138" s="581">
        <v>0</v>
      </c>
      <c r="AK138" s="583">
        <v>5106.91</v>
      </c>
      <c r="AL138" s="584">
        <v>5106.91</v>
      </c>
      <c r="AM138" s="585">
        <v>5106.91</v>
      </c>
      <c r="AN138" s="608">
        <v>0</v>
      </c>
      <c r="AO138" s="583">
        <v>0</v>
      </c>
      <c r="AP138" s="584">
        <v>0</v>
      </c>
      <c r="AQ138" s="585">
        <v>0</v>
      </c>
      <c r="AR138" s="583">
        <v>5106.91</v>
      </c>
      <c r="AS138" s="583">
        <v>5106.91</v>
      </c>
      <c r="AT138" s="585">
        <v>5106.91</v>
      </c>
      <c r="AU138" s="608">
        <v>0</v>
      </c>
    </row>
    <row r="139" spans="1:47" x14ac:dyDescent="0.25">
      <c r="A139" s="148" t="s">
        <v>8244</v>
      </c>
      <c r="B139" s="148" t="s">
        <v>8252</v>
      </c>
      <c r="C139" s="148" t="s">
        <v>8213</v>
      </c>
      <c r="D139" s="148" t="s">
        <v>8213</v>
      </c>
      <c r="E139" s="148" t="s">
        <v>17350</v>
      </c>
      <c r="F139" s="453" t="s">
        <v>17026</v>
      </c>
      <c r="G139" s="453" t="s">
        <v>17023</v>
      </c>
      <c r="H139" s="579">
        <v>0</v>
      </c>
      <c r="I139" s="580">
        <v>0</v>
      </c>
      <c r="J139" s="579">
        <v>0</v>
      </c>
      <c r="K139" s="580">
        <v>0</v>
      </c>
      <c r="L139" s="579">
        <v>0</v>
      </c>
      <c r="M139" s="580">
        <v>0</v>
      </c>
      <c r="N139" s="579">
        <v>0</v>
      </c>
      <c r="O139" s="580">
        <v>0</v>
      </c>
      <c r="P139" s="579">
        <v>0</v>
      </c>
      <c r="Q139" s="580">
        <v>0</v>
      </c>
      <c r="R139" s="608">
        <v>0</v>
      </c>
      <c r="S139" s="579">
        <v>0</v>
      </c>
      <c r="T139" s="580">
        <v>0</v>
      </c>
      <c r="U139" s="579">
        <v>0</v>
      </c>
      <c r="V139" s="580">
        <v>0</v>
      </c>
      <c r="W139" s="579">
        <v>0</v>
      </c>
      <c r="X139" s="580">
        <v>0</v>
      </c>
      <c r="Y139" s="579">
        <v>0</v>
      </c>
      <c r="Z139" s="580">
        <v>0</v>
      </c>
      <c r="AA139" s="579">
        <v>0</v>
      </c>
      <c r="AB139" s="581">
        <v>0</v>
      </c>
      <c r="AC139" s="608">
        <v>0</v>
      </c>
      <c r="AD139" s="579">
        <v>6761380.2599999998</v>
      </c>
      <c r="AE139" s="581">
        <v>6761380.2599999998</v>
      </c>
      <c r="AF139" s="608">
        <v>0</v>
      </c>
      <c r="AG139" s="579">
        <v>0</v>
      </c>
      <c r="AH139" s="580">
        <v>0</v>
      </c>
      <c r="AI139" s="579">
        <v>0</v>
      </c>
      <c r="AJ139" s="581">
        <v>0</v>
      </c>
      <c r="AK139" s="583">
        <v>6761380.2599999998</v>
      </c>
      <c r="AL139" s="584">
        <v>6761380.2599999998</v>
      </c>
      <c r="AM139" s="585">
        <v>6761380.2599999998</v>
      </c>
      <c r="AN139" s="608">
        <v>0</v>
      </c>
      <c r="AO139" s="583">
        <v>0</v>
      </c>
      <c r="AP139" s="584">
        <v>0</v>
      </c>
      <c r="AQ139" s="585">
        <v>0</v>
      </c>
      <c r="AR139" s="583">
        <v>6761380.2599999998</v>
      </c>
      <c r="AS139" s="583">
        <v>6761380.2599999998</v>
      </c>
      <c r="AT139" s="585">
        <v>6761380.2599999998</v>
      </c>
      <c r="AU139" s="608">
        <v>0</v>
      </c>
    </row>
    <row r="140" spans="1:47" x14ac:dyDescent="0.25">
      <c r="A140" s="148" t="s">
        <v>8377</v>
      </c>
      <c r="B140" s="148" t="s">
        <v>8256</v>
      </c>
      <c r="C140" s="148" t="s">
        <v>8213</v>
      </c>
      <c r="D140" s="148" t="s">
        <v>8213</v>
      </c>
      <c r="E140" s="148" t="s">
        <v>8378</v>
      </c>
      <c r="F140" s="453" t="s">
        <v>23</v>
      </c>
      <c r="G140" s="453" t="s">
        <v>23</v>
      </c>
      <c r="H140" s="579">
        <v>0</v>
      </c>
      <c r="I140" s="580">
        <v>0</v>
      </c>
      <c r="J140" s="579">
        <v>0</v>
      </c>
      <c r="K140" s="580">
        <v>0</v>
      </c>
      <c r="L140" s="579">
        <v>0</v>
      </c>
      <c r="M140" s="580">
        <v>0</v>
      </c>
      <c r="N140" s="579">
        <v>0</v>
      </c>
      <c r="O140" s="580">
        <v>0</v>
      </c>
      <c r="P140" s="579">
        <v>0</v>
      </c>
      <c r="Q140" s="580">
        <v>0</v>
      </c>
      <c r="R140" s="608">
        <v>0</v>
      </c>
      <c r="S140" s="579">
        <v>0</v>
      </c>
      <c r="T140" s="580">
        <v>0</v>
      </c>
      <c r="U140" s="579">
        <v>0</v>
      </c>
      <c r="V140" s="580">
        <v>0</v>
      </c>
      <c r="W140" s="579">
        <v>0</v>
      </c>
      <c r="X140" s="580">
        <v>0</v>
      </c>
      <c r="Y140" s="579">
        <v>0</v>
      </c>
      <c r="Z140" s="580">
        <v>0</v>
      </c>
      <c r="AA140" s="579">
        <v>865347.51</v>
      </c>
      <c r="AB140" s="581">
        <v>865347.51</v>
      </c>
      <c r="AC140" s="608">
        <v>0</v>
      </c>
      <c r="AD140" s="579">
        <v>0</v>
      </c>
      <c r="AE140" s="581">
        <v>0</v>
      </c>
      <c r="AF140" s="608">
        <v>0</v>
      </c>
      <c r="AG140" s="579">
        <v>0</v>
      </c>
      <c r="AH140" s="580">
        <v>0</v>
      </c>
      <c r="AI140" s="579">
        <v>0</v>
      </c>
      <c r="AJ140" s="581">
        <v>0</v>
      </c>
      <c r="AK140" s="583">
        <v>865347.51</v>
      </c>
      <c r="AL140" s="584">
        <v>865347.51</v>
      </c>
      <c r="AM140" s="585">
        <v>865347.51</v>
      </c>
      <c r="AN140" s="608">
        <v>0</v>
      </c>
      <c r="AO140" s="583">
        <v>0</v>
      </c>
      <c r="AP140" s="584">
        <v>0</v>
      </c>
      <c r="AQ140" s="585">
        <v>0</v>
      </c>
      <c r="AR140" s="583">
        <v>865347.51</v>
      </c>
      <c r="AS140" s="583">
        <v>865347.51</v>
      </c>
      <c r="AT140" s="585">
        <v>865347.51</v>
      </c>
      <c r="AU140" s="608">
        <v>0</v>
      </c>
    </row>
    <row r="141" spans="1:47" x14ac:dyDescent="0.25">
      <c r="A141" s="148" t="s">
        <v>8377</v>
      </c>
      <c r="B141" s="148" t="s">
        <v>8369</v>
      </c>
      <c r="C141" s="148" t="s">
        <v>8213</v>
      </c>
      <c r="D141" s="148" t="s">
        <v>8213</v>
      </c>
      <c r="E141" s="148" t="s">
        <v>369</v>
      </c>
      <c r="F141" s="453" t="s">
        <v>23</v>
      </c>
      <c r="G141" s="453" t="s">
        <v>23</v>
      </c>
      <c r="H141" s="579">
        <v>0</v>
      </c>
      <c r="I141" s="580">
        <v>0</v>
      </c>
      <c r="J141" s="579">
        <v>0</v>
      </c>
      <c r="K141" s="580">
        <v>0</v>
      </c>
      <c r="L141" s="579">
        <v>0</v>
      </c>
      <c r="M141" s="580">
        <v>0</v>
      </c>
      <c r="N141" s="579">
        <v>0</v>
      </c>
      <c r="O141" s="580">
        <v>0</v>
      </c>
      <c r="P141" s="579">
        <v>0</v>
      </c>
      <c r="Q141" s="580">
        <v>0</v>
      </c>
      <c r="R141" s="608">
        <v>0</v>
      </c>
      <c r="S141" s="579">
        <v>0</v>
      </c>
      <c r="T141" s="580">
        <v>0</v>
      </c>
      <c r="U141" s="579">
        <v>0</v>
      </c>
      <c r="V141" s="580">
        <v>0</v>
      </c>
      <c r="W141" s="579">
        <v>0</v>
      </c>
      <c r="X141" s="580">
        <v>0</v>
      </c>
      <c r="Y141" s="579">
        <v>0</v>
      </c>
      <c r="Z141" s="580">
        <v>0</v>
      </c>
      <c r="AA141" s="579">
        <v>385464.65</v>
      </c>
      <c r="AB141" s="581">
        <v>254008.7</v>
      </c>
      <c r="AC141" s="608">
        <v>0</v>
      </c>
      <c r="AD141" s="579">
        <v>843120.05</v>
      </c>
      <c r="AE141" s="581">
        <v>843120.05</v>
      </c>
      <c r="AF141" s="608">
        <v>0</v>
      </c>
      <c r="AG141" s="579">
        <v>0</v>
      </c>
      <c r="AH141" s="580">
        <v>0</v>
      </c>
      <c r="AI141" s="579">
        <v>0</v>
      </c>
      <c r="AJ141" s="581">
        <v>0</v>
      </c>
      <c r="AK141" s="583">
        <v>1228584.7000000002</v>
      </c>
      <c r="AL141" s="584">
        <v>1228584.7000000002</v>
      </c>
      <c r="AM141" s="585">
        <v>1097128.75</v>
      </c>
      <c r="AN141" s="608">
        <v>0</v>
      </c>
      <c r="AO141" s="583">
        <v>0</v>
      </c>
      <c r="AP141" s="584">
        <v>0</v>
      </c>
      <c r="AQ141" s="585">
        <v>0</v>
      </c>
      <c r="AR141" s="583">
        <v>1228584.7000000002</v>
      </c>
      <c r="AS141" s="583">
        <v>1228584.7000000002</v>
      </c>
      <c r="AT141" s="585">
        <v>1097128.75</v>
      </c>
      <c r="AU141" s="608">
        <v>0</v>
      </c>
    </row>
    <row r="142" spans="1:47" x14ac:dyDescent="0.25">
      <c r="A142" s="148" t="s">
        <v>8377</v>
      </c>
      <c r="B142" s="148" t="s">
        <v>8384</v>
      </c>
      <c r="C142" s="148" t="s">
        <v>8213</v>
      </c>
      <c r="D142" s="148" t="s">
        <v>8213</v>
      </c>
      <c r="E142" s="148" t="s">
        <v>182</v>
      </c>
      <c r="F142" s="453" t="s">
        <v>23</v>
      </c>
      <c r="G142" s="453" t="s">
        <v>23</v>
      </c>
      <c r="H142" s="579">
        <v>0</v>
      </c>
      <c r="I142" s="580">
        <v>0</v>
      </c>
      <c r="J142" s="579">
        <v>0</v>
      </c>
      <c r="K142" s="580">
        <v>0</v>
      </c>
      <c r="L142" s="579">
        <v>0</v>
      </c>
      <c r="M142" s="580">
        <v>0</v>
      </c>
      <c r="N142" s="579">
        <v>0</v>
      </c>
      <c r="O142" s="580">
        <v>0</v>
      </c>
      <c r="P142" s="579">
        <v>0</v>
      </c>
      <c r="Q142" s="580">
        <v>0</v>
      </c>
      <c r="R142" s="608">
        <v>0</v>
      </c>
      <c r="S142" s="579">
        <v>794389.59</v>
      </c>
      <c r="T142" s="580">
        <v>794389.59000000008</v>
      </c>
      <c r="U142" s="579">
        <v>0</v>
      </c>
      <c r="V142" s="580">
        <v>0</v>
      </c>
      <c r="W142" s="579">
        <v>0</v>
      </c>
      <c r="X142" s="580">
        <v>0</v>
      </c>
      <c r="Y142" s="579">
        <v>0</v>
      </c>
      <c r="Z142" s="580">
        <v>0</v>
      </c>
      <c r="AA142" s="579">
        <v>1544609.98</v>
      </c>
      <c r="AB142" s="581">
        <v>1268915.58</v>
      </c>
      <c r="AC142" s="608">
        <v>0</v>
      </c>
      <c r="AD142" s="579">
        <v>0</v>
      </c>
      <c r="AE142" s="581">
        <v>0</v>
      </c>
      <c r="AF142" s="608">
        <v>0</v>
      </c>
      <c r="AG142" s="579">
        <v>0</v>
      </c>
      <c r="AH142" s="580">
        <v>0</v>
      </c>
      <c r="AI142" s="579">
        <v>0</v>
      </c>
      <c r="AJ142" s="581">
        <v>0</v>
      </c>
      <c r="AK142" s="583">
        <v>2338999.5699999998</v>
      </c>
      <c r="AL142" s="584">
        <v>2338999.5699999998</v>
      </c>
      <c r="AM142" s="585">
        <v>2063305.1700000002</v>
      </c>
      <c r="AN142" s="608">
        <v>0</v>
      </c>
      <c r="AO142" s="583">
        <v>0</v>
      </c>
      <c r="AP142" s="584">
        <v>0</v>
      </c>
      <c r="AQ142" s="585">
        <v>0</v>
      </c>
      <c r="AR142" s="583">
        <v>2338999.5699999998</v>
      </c>
      <c r="AS142" s="583">
        <v>2338999.5699999998</v>
      </c>
      <c r="AT142" s="585">
        <v>2063305.1700000002</v>
      </c>
      <c r="AU142" s="608">
        <v>0</v>
      </c>
    </row>
    <row r="143" spans="1:47" x14ac:dyDescent="0.25">
      <c r="A143" s="148" t="s">
        <v>8377</v>
      </c>
      <c r="B143" s="148" t="s">
        <v>8227</v>
      </c>
      <c r="C143" s="148" t="s">
        <v>8213</v>
      </c>
      <c r="D143" s="148" t="s">
        <v>8213</v>
      </c>
      <c r="E143" s="148" t="s">
        <v>17275</v>
      </c>
      <c r="F143" s="453" t="s">
        <v>23</v>
      </c>
      <c r="G143" s="453" t="s">
        <v>23</v>
      </c>
      <c r="H143" s="579">
        <v>0</v>
      </c>
      <c r="I143" s="580">
        <v>0</v>
      </c>
      <c r="J143" s="579">
        <v>0</v>
      </c>
      <c r="K143" s="580">
        <v>0</v>
      </c>
      <c r="L143" s="579">
        <v>0</v>
      </c>
      <c r="M143" s="580">
        <v>0</v>
      </c>
      <c r="N143" s="579">
        <v>0</v>
      </c>
      <c r="O143" s="580">
        <v>0</v>
      </c>
      <c r="P143" s="579">
        <v>0</v>
      </c>
      <c r="Q143" s="580">
        <v>0</v>
      </c>
      <c r="R143" s="608">
        <v>0</v>
      </c>
      <c r="S143" s="579">
        <v>562069.75</v>
      </c>
      <c r="T143" s="580">
        <v>562069.75</v>
      </c>
      <c r="U143" s="579">
        <v>262022.23</v>
      </c>
      <c r="V143" s="580">
        <v>262022.23</v>
      </c>
      <c r="W143" s="579">
        <v>0</v>
      </c>
      <c r="X143" s="580">
        <v>0</v>
      </c>
      <c r="Y143" s="579">
        <v>0</v>
      </c>
      <c r="Z143" s="580">
        <v>0</v>
      </c>
      <c r="AA143" s="579">
        <v>243624.46</v>
      </c>
      <c r="AB143" s="581">
        <v>87179.27</v>
      </c>
      <c r="AC143" s="608">
        <v>0</v>
      </c>
      <c r="AD143" s="579">
        <v>3046919.88</v>
      </c>
      <c r="AE143" s="581">
        <v>3046919.88</v>
      </c>
      <c r="AF143" s="608">
        <v>0</v>
      </c>
      <c r="AG143" s="579">
        <v>0</v>
      </c>
      <c r="AH143" s="580">
        <v>0</v>
      </c>
      <c r="AI143" s="579">
        <v>0</v>
      </c>
      <c r="AJ143" s="581">
        <v>0</v>
      </c>
      <c r="AK143" s="583">
        <v>4114636.32</v>
      </c>
      <c r="AL143" s="584">
        <v>4114636.32</v>
      </c>
      <c r="AM143" s="585">
        <v>3958191.13</v>
      </c>
      <c r="AN143" s="608">
        <v>0</v>
      </c>
      <c r="AO143" s="583">
        <v>0</v>
      </c>
      <c r="AP143" s="584">
        <v>0</v>
      </c>
      <c r="AQ143" s="585">
        <v>0</v>
      </c>
      <c r="AR143" s="583">
        <v>4114636.32</v>
      </c>
      <c r="AS143" s="583">
        <v>4114636.32</v>
      </c>
      <c r="AT143" s="585">
        <v>3958191.13</v>
      </c>
      <c r="AU143" s="608">
        <v>0</v>
      </c>
    </row>
    <row r="144" spans="1:47" x14ac:dyDescent="0.25">
      <c r="A144" s="148" t="s">
        <v>8377</v>
      </c>
      <c r="B144" s="148" t="s">
        <v>8381</v>
      </c>
      <c r="C144" s="148" t="s">
        <v>8213</v>
      </c>
      <c r="D144" s="148" t="s">
        <v>8213</v>
      </c>
      <c r="E144" s="148" t="s">
        <v>374</v>
      </c>
      <c r="F144" s="453" t="s">
        <v>23</v>
      </c>
      <c r="G144" s="453" t="s">
        <v>23</v>
      </c>
      <c r="H144" s="579">
        <v>25584301.600000001</v>
      </c>
      <c r="I144" s="580">
        <v>358533.32999999996</v>
      </c>
      <c r="J144" s="579">
        <v>0</v>
      </c>
      <c r="K144" s="580">
        <v>0</v>
      </c>
      <c r="L144" s="579">
        <v>0</v>
      </c>
      <c r="M144" s="580">
        <v>0</v>
      </c>
      <c r="N144" s="579">
        <v>0</v>
      </c>
      <c r="O144" s="580">
        <v>0</v>
      </c>
      <c r="P144" s="579">
        <v>0</v>
      </c>
      <c r="Q144" s="580">
        <v>0</v>
      </c>
      <c r="R144" s="608">
        <v>0</v>
      </c>
      <c r="S144" s="579">
        <v>0</v>
      </c>
      <c r="T144" s="580">
        <v>0</v>
      </c>
      <c r="U144" s="579">
        <v>0</v>
      </c>
      <c r="V144" s="580">
        <v>0</v>
      </c>
      <c r="W144" s="579">
        <v>0</v>
      </c>
      <c r="X144" s="580">
        <v>0</v>
      </c>
      <c r="Y144" s="579">
        <v>0</v>
      </c>
      <c r="Z144" s="580">
        <v>0</v>
      </c>
      <c r="AA144" s="579">
        <v>1076920</v>
      </c>
      <c r="AB144" s="581">
        <v>1076920</v>
      </c>
      <c r="AC144" s="608">
        <v>0</v>
      </c>
      <c r="AD144" s="579">
        <v>0</v>
      </c>
      <c r="AE144" s="581">
        <v>0</v>
      </c>
      <c r="AF144" s="608">
        <v>0</v>
      </c>
      <c r="AG144" s="579">
        <v>0</v>
      </c>
      <c r="AH144" s="580">
        <v>0</v>
      </c>
      <c r="AI144" s="579">
        <v>0</v>
      </c>
      <c r="AJ144" s="581">
        <v>0</v>
      </c>
      <c r="AK144" s="583">
        <v>26661221.600000001</v>
      </c>
      <c r="AL144" s="584">
        <v>1435453.33</v>
      </c>
      <c r="AM144" s="585">
        <v>1435453.33</v>
      </c>
      <c r="AN144" s="608">
        <v>0</v>
      </c>
      <c r="AO144" s="583">
        <v>0</v>
      </c>
      <c r="AP144" s="584">
        <v>0</v>
      </c>
      <c r="AQ144" s="585">
        <v>0</v>
      </c>
      <c r="AR144" s="583">
        <v>26661221.600000001</v>
      </c>
      <c r="AS144" s="583">
        <v>1435453.33</v>
      </c>
      <c r="AT144" s="585">
        <v>1435453.33</v>
      </c>
      <c r="AU144" s="608">
        <v>0</v>
      </c>
    </row>
    <row r="145" spans="1:47" x14ac:dyDescent="0.25">
      <c r="A145" s="148" t="s">
        <v>8377</v>
      </c>
      <c r="B145" s="148" t="s">
        <v>8272</v>
      </c>
      <c r="C145" s="148" t="s">
        <v>8213</v>
      </c>
      <c r="D145" s="148" t="s">
        <v>8213</v>
      </c>
      <c r="E145" s="148" t="s">
        <v>378</v>
      </c>
      <c r="F145" s="453" t="s">
        <v>23</v>
      </c>
      <c r="G145" s="453" t="s">
        <v>23</v>
      </c>
      <c r="H145" s="579">
        <v>1587651.99</v>
      </c>
      <c r="I145" s="580">
        <v>1587651.9899999998</v>
      </c>
      <c r="J145" s="579">
        <v>0</v>
      </c>
      <c r="K145" s="580">
        <v>0</v>
      </c>
      <c r="L145" s="579">
        <v>0</v>
      </c>
      <c r="M145" s="580">
        <v>0</v>
      </c>
      <c r="N145" s="579">
        <v>0</v>
      </c>
      <c r="O145" s="580">
        <v>0</v>
      </c>
      <c r="P145" s="579">
        <v>466834.21</v>
      </c>
      <c r="Q145" s="580">
        <v>466834.20999999996</v>
      </c>
      <c r="R145" s="608">
        <v>0</v>
      </c>
      <c r="S145" s="579">
        <v>0</v>
      </c>
      <c r="T145" s="580">
        <v>0</v>
      </c>
      <c r="U145" s="579">
        <v>0</v>
      </c>
      <c r="V145" s="580">
        <v>0</v>
      </c>
      <c r="W145" s="579">
        <v>0</v>
      </c>
      <c r="X145" s="580">
        <v>0</v>
      </c>
      <c r="Y145" s="579">
        <v>0</v>
      </c>
      <c r="Z145" s="580">
        <v>0</v>
      </c>
      <c r="AA145" s="579">
        <v>0</v>
      </c>
      <c r="AB145" s="581">
        <v>0</v>
      </c>
      <c r="AC145" s="608">
        <v>0</v>
      </c>
      <c r="AD145" s="579">
        <v>3318.71</v>
      </c>
      <c r="AE145" s="581">
        <v>3318.71</v>
      </c>
      <c r="AF145" s="608">
        <v>0</v>
      </c>
      <c r="AG145" s="579">
        <v>0</v>
      </c>
      <c r="AH145" s="580">
        <v>0</v>
      </c>
      <c r="AI145" s="579">
        <v>0</v>
      </c>
      <c r="AJ145" s="581">
        <v>0</v>
      </c>
      <c r="AK145" s="583">
        <v>2057804.91</v>
      </c>
      <c r="AL145" s="584">
        <v>2057804.91</v>
      </c>
      <c r="AM145" s="585">
        <v>2057804.9099999997</v>
      </c>
      <c r="AN145" s="608">
        <v>0</v>
      </c>
      <c r="AO145" s="583">
        <v>0</v>
      </c>
      <c r="AP145" s="584">
        <v>0</v>
      </c>
      <c r="AQ145" s="585">
        <v>0</v>
      </c>
      <c r="AR145" s="583">
        <v>2057804.91</v>
      </c>
      <c r="AS145" s="583">
        <v>2057804.91</v>
      </c>
      <c r="AT145" s="585">
        <v>2057804.9099999997</v>
      </c>
      <c r="AU145" s="608">
        <v>0</v>
      </c>
    </row>
    <row r="146" spans="1:47" x14ac:dyDescent="0.25">
      <c r="A146" s="148" t="s">
        <v>8377</v>
      </c>
      <c r="B146" s="148" t="s">
        <v>8224</v>
      </c>
      <c r="C146" s="148" t="s">
        <v>8213</v>
      </c>
      <c r="D146" s="148" t="s">
        <v>8213</v>
      </c>
      <c r="E146" s="148" t="s">
        <v>8562</v>
      </c>
      <c r="F146" s="453" t="s">
        <v>23</v>
      </c>
      <c r="G146" s="453" t="s">
        <v>23</v>
      </c>
      <c r="H146" s="579">
        <v>0</v>
      </c>
      <c r="I146" s="580">
        <v>0</v>
      </c>
      <c r="J146" s="579">
        <v>0</v>
      </c>
      <c r="K146" s="580">
        <v>0</v>
      </c>
      <c r="L146" s="579">
        <v>0</v>
      </c>
      <c r="M146" s="580">
        <v>0</v>
      </c>
      <c r="N146" s="579">
        <v>0</v>
      </c>
      <c r="O146" s="580">
        <v>0</v>
      </c>
      <c r="P146" s="579">
        <v>0</v>
      </c>
      <c r="Q146" s="580">
        <v>0</v>
      </c>
      <c r="R146" s="608">
        <v>0</v>
      </c>
      <c r="S146" s="579">
        <v>0</v>
      </c>
      <c r="T146" s="580">
        <v>0</v>
      </c>
      <c r="U146" s="579">
        <v>0</v>
      </c>
      <c r="V146" s="580">
        <v>0</v>
      </c>
      <c r="W146" s="579">
        <v>0</v>
      </c>
      <c r="X146" s="580">
        <v>0</v>
      </c>
      <c r="Y146" s="579">
        <v>0</v>
      </c>
      <c r="Z146" s="580">
        <v>0</v>
      </c>
      <c r="AA146" s="579">
        <v>795000</v>
      </c>
      <c r="AB146" s="581">
        <v>795000</v>
      </c>
      <c r="AC146" s="608">
        <v>0</v>
      </c>
      <c r="AD146" s="579">
        <v>2975837.28</v>
      </c>
      <c r="AE146" s="581">
        <v>2975837.28</v>
      </c>
      <c r="AF146" s="608">
        <v>0</v>
      </c>
      <c r="AG146" s="579">
        <v>0</v>
      </c>
      <c r="AH146" s="580">
        <v>0</v>
      </c>
      <c r="AI146" s="579">
        <v>0</v>
      </c>
      <c r="AJ146" s="581">
        <v>0</v>
      </c>
      <c r="AK146" s="583">
        <v>3770837.28</v>
      </c>
      <c r="AL146" s="584">
        <v>3770837.28</v>
      </c>
      <c r="AM146" s="585">
        <v>3770837.28</v>
      </c>
      <c r="AN146" s="608">
        <v>0</v>
      </c>
      <c r="AO146" s="583">
        <v>0</v>
      </c>
      <c r="AP146" s="584">
        <v>0</v>
      </c>
      <c r="AQ146" s="585">
        <v>0</v>
      </c>
      <c r="AR146" s="583">
        <v>3770837.28</v>
      </c>
      <c r="AS146" s="583">
        <v>3770837.28</v>
      </c>
      <c r="AT146" s="585">
        <v>3770837.28</v>
      </c>
      <c r="AU146" s="608">
        <v>0</v>
      </c>
    </row>
    <row r="147" spans="1:47" x14ac:dyDescent="0.25">
      <c r="A147" s="148" t="s">
        <v>8377</v>
      </c>
      <c r="B147" s="148" t="s">
        <v>8382</v>
      </c>
      <c r="C147" s="148" t="s">
        <v>8213</v>
      </c>
      <c r="D147" s="148" t="s">
        <v>8213</v>
      </c>
      <c r="E147" s="148" t="s">
        <v>162</v>
      </c>
      <c r="F147" s="453" t="s">
        <v>23</v>
      </c>
      <c r="G147" s="453" t="s">
        <v>23</v>
      </c>
      <c r="H147" s="579">
        <v>0</v>
      </c>
      <c r="I147" s="580">
        <v>0</v>
      </c>
      <c r="J147" s="579">
        <v>0</v>
      </c>
      <c r="K147" s="580">
        <v>0</v>
      </c>
      <c r="L147" s="579">
        <v>0</v>
      </c>
      <c r="M147" s="580">
        <v>0</v>
      </c>
      <c r="N147" s="579">
        <v>0</v>
      </c>
      <c r="O147" s="580">
        <v>0</v>
      </c>
      <c r="P147" s="579">
        <v>3555981.05</v>
      </c>
      <c r="Q147" s="580">
        <v>2972193.95</v>
      </c>
      <c r="R147" s="608">
        <v>0</v>
      </c>
      <c r="S147" s="579">
        <v>3335281.4000000004</v>
      </c>
      <c r="T147" s="580">
        <v>3335281.3999999994</v>
      </c>
      <c r="U147" s="579">
        <v>0</v>
      </c>
      <c r="V147" s="580">
        <v>0</v>
      </c>
      <c r="W147" s="579">
        <v>0</v>
      </c>
      <c r="X147" s="580">
        <v>0</v>
      </c>
      <c r="Y147" s="579">
        <v>53485.08</v>
      </c>
      <c r="Z147" s="580">
        <v>53485.079999999987</v>
      </c>
      <c r="AA147" s="579">
        <v>0</v>
      </c>
      <c r="AB147" s="581">
        <v>0</v>
      </c>
      <c r="AC147" s="608">
        <v>0</v>
      </c>
      <c r="AD147" s="579">
        <v>0</v>
      </c>
      <c r="AE147" s="581">
        <v>0</v>
      </c>
      <c r="AF147" s="608">
        <v>0</v>
      </c>
      <c r="AG147" s="579">
        <v>0</v>
      </c>
      <c r="AH147" s="580">
        <v>0</v>
      </c>
      <c r="AI147" s="579">
        <v>0</v>
      </c>
      <c r="AJ147" s="581">
        <v>0</v>
      </c>
      <c r="AK147" s="583">
        <v>6944747.5300000003</v>
      </c>
      <c r="AL147" s="584">
        <v>6944747.5299999993</v>
      </c>
      <c r="AM147" s="585">
        <v>6360960.4299999997</v>
      </c>
      <c r="AN147" s="608">
        <v>0</v>
      </c>
      <c r="AO147" s="583">
        <v>0</v>
      </c>
      <c r="AP147" s="584">
        <v>0</v>
      </c>
      <c r="AQ147" s="585">
        <v>0</v>
      </c>
      <c r="AR147" s="583">
        <v>6944747.5300000003</v>
      </c>
      <c r="AS147" s="583">
        <v>6944747.5299999993</v>
      </c>
      <c r="AT147" s="585">
        <v>6360960.4299999997</v>
      </c>
      <c r="AU147" s="608">
        <v>0</v>
      </c>
    </row>
    <row r="148" spans="1:47" x14ac:dyDescent="0.25">
      <c r="A148" s="148" t="s">
        <v>8377</v>
      </c>
      <c r="B148" s="148" t="s">
        <v>8260</v>
      </c>
      <c r="C148" s="148" t="s">
        <v>8213</v>
      </c>
      <c r="D148" s="148" t="s">
        <v>8213</v>
      </c>
      <c r="E148" s="148" t="s">
        <v>16990</v>
      </c>
      <c r="F148" s="453" t="s">
        <v>23</v>
      </c>
      <c r="G148" s="453" t="s">
        <v>23</v>
      </c>
      <c r="H148" s="579">
        <v>0</v>
      </c>
      <c r="I148" s="580">
        <v>0</v>
      </c>
      <c r="J148" s="579">
        <v>0</v>
      </c>
      <c r="K148" s="580">
        <v>0</v>
      </c>
      <c r="L148" s="579">
        <v>2627200.38</v>
      </c>
      <c r="M148" s="580">
        <v>0</v>
      </c>
      <c r="N148" s="579">
        <v>0</v>
      </c>
      <c r="O148" s="580">
        <v>0</v>
      </c>
      <c r="P148" s="579">
        <v>0</v>
      </c>
      <c r="Q148" s="580">
        <v>0</v>
      </c>
      <c r="R148" s="608">
        <v>0</v>
      </c>
      <c r="S148" s="579">
        <v>839813.55</v>
      </c>
      <c r="T148" s="580">
        <v>0</v>
      </c>
      <c r="U148" s="579">
        <v>0</v>
      </c>
      <c r="V148" s="580">
        <v>0</v>
      </c>
      <c r="W148" s="579">
        <v>0</v>
      </c>
      <c r="X148" s="580">
        <v>0</v>
      </c>
      <c r="Y148" s="579">
        <v>0</v>
      </c>
      <c r="Z148" s="580">
        <v>0</v>
      </c>
      <c r="AA148" s="579">
        <v>0</v>
      </c>
      <c r="AB148" s="581">
        <v>0</v>
      </c>
      <c r="AC148" s="608">
        <v>0</v>
      </c>
      <c r="AD148" s="579">
        <v>0</v>
      </c>
      <c r="AE148" s="581">
        <v>0</v>
      </c>
      <c r="AF148" s="608">
        <v>0</v>
      </c>
      <c r="AG148" s="579">
        <v>0</v>
      </c>
      <c r="AH148" s="580">
        <v>0</v>
      </c>
      <c r="AI148" s="579">
        <v>0</v>
      </c>
      <c r="AJ148" s="581">
        <v>0</v>
      </c>
      <c r="AK148" s="583">
        <v>3467013.9299999997</v>
      </c>
      <c r="AL148" s="584">
        <v>0</v>
      </c>
      <c r="AM148" s="585">
        <v>0</v>
      </c>
      <c r="AN148" s="608">
        <v>0</v>
      </c>
      <c r="AO148" s="583">
        <v>0</v>
      </c>
      <c r="AP148" s="584">
        <v>0</v>
      </c>
      <c r="AQ148" s="585">
        <v>0</v>
      </c>
      <c r="AR148" s="583">
        <v>3467013.9299999997</v>
      </c>
      <c r="AS148" s="583">
        <v>0</v>
      </c>
      <c r="AT148" s="585">
        <v>0</v>
      </c>
      <c r="AU148" s="608">
        <v>0</v>
      </c>
    </row>
    <row r="149" spans="1:47" x14ac:dyDescent="0.25">
      <c r="A149" s="148" t="s">
        <v>8377</v>
      </c>
      <c r="B149" s="148" t="s">
        <v>8262</v>
      </c>
      <c r="C149" s="148" t="s">
        <v>8213</v>
      </c>
      <c r="D149" s="148" t="s">
        <v>8213</v>
      </c>
      <c r="E149" s="148" t="s">
        <v>16991</v>
      </c>
      <c r="F149" s="453" t="s">
        <v>23</v>
      </c>
      <c r="G149" s="453" t="s">
        <v>23</v>
      </c>
      <c r="H149" s="579">
        <v>0</v>
      </c>
      <c r="I149" s="580">
        <v>0</v>
      </c>
      <c r="J149" s="579">
        <v>0</v>
      </c>
      <c r="K149" s="580">
        <v>0</v>
      </c>
      <c r="L149" s="579">
        <v>356135.58</v>
      </c>
      <c r="M149" s="580">
        <v>0</v>
      </c>
      <c r="N149" s="579">
        <v>0</v>
      </c>
      <c r="O149" s="580">
        <v>0</v>
      </c>
      <c r="P149" s="579">
        <v>0</v>
      </c>
      <c r="Q149" s="580">
        <v>0</v>
      </c>
      <c r="R149" s="608">
        <v>0</v>
      </c>
      <c r="S149" s="579">
        <v>0</v>
      </c>
      <c r="T149" s="580">
        <v>0</v>
      </c>
      <c r="U149" s="579">
        <v>0</v>
      </c>
      <c r="V149" s="580">
        <v>0</v>
      </c>
      <c r="W149" s="579">
        <v>0</v>
      </c>
      <c r="X149" s="580">
        <v>0</v>
      </c>
      <c r="Y149" s="579">
        <v>0</v>
      </c>
      <c r="Z149" s="580">
        <v>0</v>
      </c>
      <c r="AA149" s="579">
        <v>0</v>
      </c>
      <c r="AB149" s="581">
        <v>0</v>
      </c>
      <c r="AC149" s="608">
        <v>0</v>
      </c>
      <c r="AD149" s="579">
        <v>0</v>
      </c>
      <c r="AE149" s="581">
        <v>0</v>
      </c>
      <c r="AF149" s="608">
        <v>0</v>
      </c>
      <c r="AG149" s="579">
        <v>0</v>
      </c>
      <c r="AH149" s="580">
        <v>0</v>
      </c>
      <c r="AI149" s="579">
        <v>0</v>
      </c>
      <c r="AJ149" s="581">
        <v>0</v>
      </c>
      <c r="AK149" s="583">
        <v>356135.58</v>
      </c>
      <c r="AL149" s="584">
        <v>0</v>
      </c>
      <c r="AM149" s="585">
        <v>0</v>
      </c>
      <c r="AN149" s="608">
        <v>0</v>
      </c>
      <c r="AO149" s="583">
        <v>0</v>
      </c>
      <c r="AP149" s="584">
        <v>0</v>
      </c>
      <c r="AQ149" s="585">
        <v>0</v>
      </c>
      <c r="AR149" s="583">
        <v>356135.58</v>
      </c>
      <c r="AS149" s="583">
        <v>0</v>
      </c>
      <c r="AT149" s="585">
        <v>0</v>
      </c>
      <c r="AU149" s="608">
        <v>0</v>
      </c>
    </row>
    <row r="150" spans="1:47" x14ac:dyDescent="0.25">
      <c r="A150" s="148" t="s">
        <v>8351</v>
      </c>
      <c r="B150" s="148" t="s">
        <v>8352</v>
      </c>
      <c r="C150" s="148" t="s">
        <v>8213</v>
      </c>
      <c r="D150" s="148" t="s">
        <v>8213</v>
      </c>
      <c r="E150" s="148" t="s">
        <v>168</v>
      </c>
      <c r="F150" s="453" t="s">
        <v>17051</v>
      </c>
      <c r="G150" s="453" t="s">
        <v>17</v>
      </c>
      <c r="H150" s="579">
        <v>0</v>
      </c>
      <c r="I150" s="580">
        <v>0</v>
      </c>
      <c r="J150" s="579">
        <v>0</v>
      </c>
      <c r="K150" s="580">
        <v>0</v>
      </c>
      <c r="L150" s="579">
        <v>81811.5</v>
      </c>
      <c r="M150" s="580">
        <v>61358.669999999991</v>
      </c>
      <c r="N150" s="579">
        <v>0</v>
      </c>
      <c r="O150" s="580">
        <v>0</v>
      </c>
      <c r="P150" s="579">
        <v>0</v>
      </c>
      <c r="Q150" s="580">
        <v>0</v>
      </c>
      <c r="R150" s="608">
        <v>0</v>
      </c>
      <c r="S150" s="579">
        <v>0</v>
      </c>
      <c r="T150" s="580">
        <v>0</v>
      </c>
      <c r="U150" s="579">
        <v>0</v>
      </c>
      <c r="V150" s="580">
        <v>0</v>
      </c>
      <c r="W150" s="579">
        <v>0</v>
      </c>
      <c r="X150" s="580">
        <v>0</v>
      </c>
      <c r="Y150" s="579">
        <v>0</v>
      </c>
      <c r="Z150" s="580">
        <v>0</v>
      </c>
      <c r="AA150" s="579">
        <v>0</v>
      </c>
      <c r="AB150" s="581">
        <v>0</v>
      </c>
      <c r="AC150" s="608">
        <v>0</v>
      </c>
      <c r="AD150" s="579">
        <v>0</v>
      </c>
      <c r="AE150" s="581">
        <v>0</v>
      </c>
      <c r="AF150" s="608">
        <v>0</v>
      </c>
      <c r="AG150" s="579">
        <v>0</v>
      </c>
      <c r="AH150" s="580">
        <v>0</v>
      </c>
      <c r="AI150" s="579">
        <v>0</v>
      </c>
      <c r="AJ150" s="581">
        <v>0</v>
      </c>
      <c r="AK150" s="583">
        <v>81811.5</v>
      </c>
      <c r="AL150" s="584">
        <v>81811.5</v>
      </c>
      <c r="AM150" s="585">
        <v>61358.669999999991</v>
      </c>
      <c r="AN150" s="608">
        <v>0</v>
      </c>
      <c r="AO150" s="583">
        <v>0</v>
      </c>
      <c r="AP150" s="584">
        <v>0</v>
      </c>
      <c r="AQ150" s="585">
        <v>0</v>
      </c>
      <c r="AR150" s="583">
        <v>81811.5</v>
      </c>
      <c r="AS150" s="583">
        <v>81811.5</v>
      </c>
      <c r="AT150" s="585">
        <v>61358.669999999991</v>
      </c>
      <c r="AU150" s="608">
        <v>0</v>
      </c>
    </row>
    <row r="151" spans="1:47" x14ac:dyDescent="0.25">
      <c r="A151" s="148" t="s">
        <v>8351</v>
      </c>
      <c r="B151" s="148" t="s">
        <v>8369</v>
      </c>
      <c r="C151" s="148" t="s">
        <v>8213</v>
      </c>
      <c r="D151" s="148" t="s">
        <v>8213</v>
      </c>
      <c r="E151" s="148" t="s">
        <v>17351</v>
      </c>
      <c r="F151" s="453" t="s">
        <v>17051</v>
      </c>
      <c r="G151" s="453" t="s">
        <v>17</v>
      </c>
      <c r="H151" s="579">
        <v>0</v>
      </c>
      <c r="I151" s="580">
        <v>0</v>
      </c>
      <c r="J151" s="579">
        <v>0</v>
      </c>
      <c r="K151" s="580">
        <v>0</v>
      </c>
      <c r="L151" s="579">
        <v>0</v>
      </c>
      <c r="M151" s="580">
        <v>0</v>
      </c>
      <c r="N151" s="579">
        <v>0</v>
      </c>
      <c r="O151" s="580">
        <v>0</v>
      </c>
      <c r="P151" s="579">
        <v>0</v>
      </c>
      <c r="Q151" s="580">
        <v>0</v>
      </c>
      <c r="R151" s="608">
        <v>0</v>
      </c>
      <c r="S151" s="579">
        <v>0</v>
      </c>
      <c r="T151" s="580">
        <v>0</v>
      </c>
      <c r="U151" s="579">
        <v>0</v>
      </c>
      <c r="V151" s="580">
        <v>0</v>
      </c>
      <c r="W151" s="579">
        <v>0</v>
      </c>
      <c r="X151" s="580">
        <v>0</v>
      </c>
      <c r="Y151" s="579">
        <v>0</v>
      </c>
      <c r="Z151" s="580">
        <v>0</v>
      </c>
      <c r="AA151" s="579">
        <v>0</v>
      </c>
      <c r="AB151" s="581">
        <v>0</v>
      </c>
      <c r="AC151" s="608">
        <v>0</v>
      </c>
      <c r="AD151" s="579">
        <v>109037.89</v>
      </c>
      <c r="AE151" s="581">
        <v>109037.89</v>
      </c>
      <c r="AF151" s="608">
        <v>0</v>
      </c>
      <c r="AG151" s="579">
        <v>0</v>
      </c>
      <c r="AH151" s="580">
        <v>0</v>
      </c>
      <c r="AI151" s="579">
        <v>0</v>
      </c>
      <c r="AJ151" s="581">
        <v>0</v>
      </c>
      <c r="AK151" s="583">
        <v>109037.89</v>
      </c>
      <c r="AL151" s="584">
        <v>109037.89</v>
      </c>
      <c r="AM151" s="585">
        <v>109037.89</v>
      </c>
      <c r="AN151" s="608">
        <v>0</v>
      </c>
      <c r="AO151" s="583">
        <v>0</v>
      </c>
      <c r="AP151" s="584">
        <v>0</v>
      </c>
      <c r="AQ151" s="585">
        <v>0</v>
      </c>
      <c r="AR151" s="583">
        <v>109037.89</v>
      </c>
      <c r="AS151" s="583">
        <v>109037.89</v>
      </c>
      <c r="AT151" s="585">
        <v>109037.89</v>
      </c>
      <c r="AU151" s="608">
        <v>0</v>
      </c>
    </row>
    <row r="152" spans="1:47" x14ac:dyDescent="0.25">
      <c r="A152" s="148" t="s">
        <v>8351</v>
      </c>
      <c r="B152" s="148" t="s">
        <v>8381</v>
      </c>
      <c r="C152" s="148" t="s">
        <v>8213</v>
      </c>
      <c r="D152" s="148" t="s">
        <v>8213</v>
      </c>
      <c r="E152" s="148" t="s">
        <v>17352</v>
      </c>
      <c r="F152" s="453" t="s">
        <v>17051</v>
      </c>
      <c r="G152" s="453" t="s">
        <v>17</v>
      </c>
      <c r="H152" s="579">
        <v>0</v>
      </c>
      <c r="I152" s="580">
        <v>0</v>
      </c>
      <c r="J152" s="579">
        <v>0</v>
      </c>
      <c r="K152" s="580">
        <v>0</v>
      </c>
      <c r="L152" s="579">
        <v>0</v>
      </c>
      <c r="M152" s="580">
        <v>0</v>
      </c>
      <c r="N152" s="579">
        <v>0</v>
      </c>
      <c r="O152" s="580">
        <v>0</v>
      </c>
      <c r="P152" s="579">
        <v>0</v>
      </c>
      <c r="Q152" s="580">
        <v>0</v>
      </c>
      <c r="R152" s="608">
        <v>0</v>
      </c>
      <c r="S152" s="579">
        <v>0</v>
      </c>
      <c r="T152" s="580">
        <v>0</v>
      </c>
      <c r="U152" s="579">
        <v>0</v>
      </c>
      <c r="V152" s="580">
        <v>0</v>
      </c>
      <c r="W152" s="579">
        <v>0</v>
      </c>
      <c r="X152" s="580">
        <v>0</v>
      </c>
      <c r="Y152" s="579">
        <v>0</v>
      </c>
      <c r="Z152" s="580">
        <v>0</v>
      </c>
      <c r="AA152" s="579">
        <v>0</v>
      </c>
      <c r="AB152" s="581">
        <v>0</v>
      </c>
      <c r="AC152" s="608">
        <v>0</v>
      </c>
      <c r="AD152" s="579">
        <v>94834.74</v>
      </c>
      <c r="AE152" s="581">
        <v>80000</v>
      </c>
      <c r="AF152" s="608">
        <v>0</v>
      </c>
      <c r="AG152" s="579">
        <v>0</v>
      </c>
      <c r="AH152" s="580">
        <v>0</v>
      </c>
      <c r="AI152" s="579">
        <v>0</v>
      </c>
      <c r="AJ152" s="581">
        <v>0</v>
      </c>
      <c r="AK152" s="583">
        <v>94834.74</v>
      </c>
      <c r="AL152" s="584">
        <v>80000</v>
      </c>
      <c r="AM152" s="585">
        <v>80000</v>
      </c>
      <c r="AN152" s="608">
        <v>0</v>
      </c>
      <c r="AO152" s="583">
        <v>0</v>
      </c>
      <c r="AP152" s="584">
        <v>0</v>
      </c>
      <c r="AQ152" s="585">
        <v>0</v>
      </c>
      <c r="AR152" s="583">
        <v>94834.74</v>
      </c>
      <c r="AS152" s="583">
        <v>80000</v>
      </c>
      <c r="AT152" s="585">
        <v>80000</v>
      </c>
      <c r="AU152" s="608">
        <v>0</v>
      </c>
    </row>
    <row r="153" spans="1:47" x14ac:dyDescent="0.25">
      <c r="A153" s="148" t="s">
        <v>8351</v>
      </c>
      <c r="B153" s="148" t="s">
        <v>8581</v>
      </c>
      <c r="C153" s="148" t="s">
        <v>8213</v>
      </c>
      <c r="D153" s="148" t="s">
        <v>8213</v>
      </c>
      <c r="E153" s="148" t="s">
        <v>17353</v>
      </c>
      <c r="F153" s="453" t="s">
        <v>17051</v>
      </c>
      <c r="G153" s="453" t="s">
        <v>17</v>
      </c>
      <c r="H153" s="579">
        <v>0</v>
      </c>
      <c r="I153" s="580">
        <v>0</v>
      </c>
      <c r="J153" s="579">
        <v>0</v>
      </c>
      <c r="K153" s="580">
        <v>0</v>
      </c>
      <c r="L153" s="579">
        <v>0</v>
      </c>
      <c r="M153" s="580">
        <v>0</v>
      </c>
      <c r="N153" s="579">
        <v>0</v>
      </c>
      <c r="O153" s="580">
        <v>0</v>
      </c>
      <c r="P153" s="579">
        <v>0</v>
      </c>
      <c r="Q153" s="580">
        <v>0</v>
      </c>
      <c r="R153" s="608">
        <v>0</v>
      </c>
      <c r="S153" s="579">
        <v>0</v>
      </c>
      <c r="T153" s="580">
        <v>0</v>
      </c>
      <c r="U153" s="579">
        <v>0</v>
      </c>
      <c r="V153" s="580">
        <v>0</v>
      </c>
      <c r="W153" s="579">
        <v>0</v>
      </c>
      <c r="X153" s="580">
        <v>0</v>
      </c>
      <c r="Y153" s="579">
        <v>0</v>
      </c>
      <c r="Z153" s="580">
        <v>0</v>
      </c>
      <c r="AA153" s="579">
        <v>0</v>
      </c>
      <c r="AB153" s="581">
        <v>0</v>
      </c>
      <c r="AC153" s="608">
        <v>0</v>
      </c>
      <c r="AD153" s="579">
        <v>151442.53</v>
      </c>
      <c r="AE153" s="581">
        <v>151442.53</v>
      </c>
      <c r="AF153" s="608">
        <v>0</v>
      </c>
      <c r="AG153" s="579">
        <v>0</v>
      </c>
      <c r="AH153" s="580">
        <v>0</v>
      </c>
      <c r="AI153" s="579">
        <v>0</v>
      </c>
      <c r="AJ153" s="581">
        <v>0</v>
      </c>
      <c r="AK153" s="583">
        <v>151442.53</v>
      </c>
      <c r="AL153" s="584">
        <v>151442.53</v>
      </c>
      <c r="AM153" s="585">
        <v>151442.53</v>
      </c>
      <c r="AN153" s="608">
        <v>0</v>
      </c>
      <c r="AO153" s="583">
        <v>0</v>
      </c>
      <c r="AP153" s="584">
        <v>0</v>
      </c>
      <c r="AQ153" s="585">
        <v>0</v>
      </c>
      <c r="AR153" s="583">
        <v>151442.53</v>
      </c>
      <c r="AS153" s="583">
        <v>151442.53</v>
      </c>
      <c r="AT153" s="585">
        <v>151442.53</v>
      </c>
      <c r="AU153" s="608">
        <v>0</v>
      </c>
    </row>
    <row r="154" spans="1:47" x14ac:dyDescent="0.25">
      <c r="A154" s="148" t="s">
        <v>8351</v>
      </c>
      <c r="B154" s="148" t="s">
        <v>8388</v>
      </c>
      <c r="C154" s="148" t="s">
        <v>8213</v>
      </c>
      <c r="D154" s="148" t="s">
        <v>8213</v>
      </c>
      <c r="E154" s="148" t="s">
        <v>17354</v>
      </c>
      <c r="F154" s="453" t="s">
        <v>17051</v>
      </c>
      <c r="G154" s="453" t="s">
        <v>17</v>
      </c>
      <c r="H154" s="579">
        <v>0</v>
      </c>
      <c r="I154" s="580">
        <v>0</v>
      </c>
      <c r="J154" s="579">
        <v>0</v>
      </c>
      <c r="K154" s="580">
        <v>0</v>
      </c>
      <c r="L154" s="579">
        <v>0</v>
      </c>
      <c r="M154" s="580">
        <v>0</v>
      </c>
      <c r="N154" s="579">
        <v>0</v>
      </c>
      <c r="O154" s="580">
        <v>0</v>
      </c>
      <c r="P154" s="579">
        <v>0</v>
      </c>
      <c r="Q154" s="580">
        <v>0</v>
      </c>
      <c r="R154" s="608">
        <v>0</v>
      </c>
      <c r="S154" s="579">
        <v>0</v>
      </c>
      <c r="T154" s="580">
        <v>0</v>
      </c>
      <c r="U154" s="579">
        <v>0</v>
      </c>
      <c r="V154" s="580">
        <v>0</v>
      </c>
      <c r="W154" s="579">
        <v>0</v>
      </c>
      <c r="X154" s="580">
        <v>0</v>
      </c>
      <c r="Y154" s="579">
        <v>0</v>
      </c>
      <c r="Z154" s="580">
        <v>0</v>
      </c>
      <c r="AA154" s="579">
        <v>0</v>
      </c>
      <c r="AB154" s="581">
        <v>0</v>
      </c>
      <c r="AC154" s="608">
        <v>0</v>
      </c>
      <c r="AD154" s="579">
        <v>643516.48</v>
      </c>
      <c r="AE154" s="581">
        <v>358731.93</v>
      </c>
      <c r="AF154" s="608">
        <v>0</v>
      </c>
      <c r="AG154" s="579">
        <v>0</v>
      </c>
      <c r="AH154" s="580">
        <v>0</v>
      </c>
      <c r="AI154" s="579">
        <v>0</v>
      </c>
      <c r="AJ154" s="581">
        <v>0</v>
      </c>
      <c r="AK154" s="583">
        <v>643516.48</v>
      </c>
      <c r="AL154" s="584">
        <v>358731.93</v>
      </c>
      <c r="AM154" s="585">
        <v>358731.93</v>
      </c>
      <c r="AN154" s="608">
        <v>0</v>
      </c>
      <c r="AO154" s="583">
        <v>0</v>
      </c>
      <c r="AP154" s="584">
        <v>0</v>
      </c>
      <c r="AQ154" s="585">
        <v>0</v>
      </c>
      <c r="AR154" s="583">
        <v>643516.48</v>
      </c>
      <c r="AS154" s="583">
        <v>358731.93</v>
      </c>
      <c r="AT154" s="585">
        <v>358731.93</v>
      </c>
      <c r="AU154" s="608">
        <v>0</v>
      </c>
    </row>
    <row r="155" spans="1:47" x14ac:dyDescent="0.25">
      <c r="A155" s="148" t="s">
        <v>8351</v>
      </c>
      <c r="B155" s="148" t="s">
        <v>8461</v>
      </c>
      <c r="C155" s="148" t="s">
        <v>8213</v>
      </c>
      <c r="D155" s="148" t="s">
        <v>8213</v>
      </c>
      <c r="E155" s="148" t="s">
        <v>17355</v>
      </c>
      <c r="F155" s="453" t="s">
        <v>17051</v>
      </c>
      <c r="G155" s="453" t="s">
        <v>17</v>
      </c>
      <c r="H155" s="579">
        <v>0</v>
      </c>
      <c r="I155" s="580">
        <v>0</v>
      </c>
      <c r="J155" s="579">
        <v>0</v>
      </c>
      <c r="K155" s="580">
        <v>0</v>
      </c>
      <c r="L155" s="579">
        <v>0</v>
      </c>
      <c r="M155" s="580">
        <v>0</v>
      </c>
      <c r="N155" s="579">
        <v>0</v>
      </c>
      <c r="O155" s="580">
        <v>0</v>
      </c>
      <c r="P155" s="579">
        <v>0</v>
      </c>
      <c r="Q155" s="580">
        <v>0</v>
      </c>
      <c r="R155" s="608">
        <v>0</v>
      </c>
      <c r="S155" s="579">
        <v>0</v>
      </c>
      <c r="T155" s="580">
        <v>0</v>
      </c>
      <c r="U155" s="579">
        <v>0</v>
      </c>
      <c r="V155" s="580">
        <v>0</v>
      </c>
      <c r="W155" s="579">
        <v>0</v>
      </c>
      <c r="X155" s="580">
        <v>0</v>
      </c>
      <c r="Y155" s="579">
        <v>0</v>
      </c>
      <c r="Z155" s="580">
        <v>0</v>
      </c>
      <c r="AA155" s="579">
        <v>0</v>
      </c>
      <c r="AB155" s="581">
        <v>0</v>
      </c>
      <c r="AC155" s="608">
        <v>0</v>
      </c>
      <c r="AD155" s="579">
        <v>332227.90999999997</v>
      </c>
      <c r="AE155" s="581">
        <v>332227.90999999997</v>
      </c>
      <c r="AF155" s="608">
        <v>0</v>
      </c>
      <c r="AG155" s="579">
        <v>0</v>
      </c>
      <c r="AH155" s="580">
        <v>0</v>
      </c>
      <c r="AI155" s="579">
        <v>0</v>
      </c>
      <c r="AJ155" s="581">
        <v>0</v>
      </c>
      <c r="AK155" s="583">
        <v>332227.90999999997</v>
      </c>
      <c r="AL155" s="584">
        <v>332227.90999999997</v>
      </c>
      <c r="AM155" s="585">
        <v>332227.90999999997</v>
      </c>
      <c r="AN155" s="608">
        <v>0</v>
      </c>
      <c r="AO155" s="583">
        <v>0</v>
      </c>
      <c r="AP155" s="584">
        <v>0</v>
      </c>
      <c r="AQ155" s="585">
        <v>0</v>
      </c>
      <c r="AR155" s="583">
        <v>332227.90999999997</v>
      </c>
      <c r="AS155" s="583">
        <v>332227.90999999997</v>
      </c>
      <c r="AT155" s="585">
        <v>332227.90999999997</v>
      </c>
      <c r="AU155" s="608">
        <v>0</v>
      </c>
    </row>
    <row r="156" spans="1:47" x14ac:dyDescent="0.25">
      <c r="A156" s="148" t="s">
        <v>8351</v>
      </c>
      <c r="B156" s="148" t="s">
        <v>8274</v>
      </c>
      <c r="C156" s="148" t="s">
        <v>8213</v>
      </c>
      <c r="D156" s="148" t="s">
        <v>8213</v>
      </c>
      <c r="E156" s="148" t="s">
        <v>17356</v>
      </c>
      <c r="F156" s="453" t="s">
        <v>17051</v>
      </c>
      <c r="G156" s="453" t="s">
        <v>17</v>
      </c>
      <c r="H156" s="579">
        <v>0</v>
      </c>
      <c r="I156" s="580">
        <v>0</v>
      </c>
      <c r="J156" s="579">
        <v>0</v>
      </c>
      <c r="K156" s="580">
        <v>0</v>
      </c>
      <c r="L156" s="579">
        <v>0</v>
      </c>
      <c r="M156" s="580">
        <v>0</v>
      </c>
      <c r="N156" s="579">
        <v>0</v>
      </c>
      <c r="O156" s="580">
        <v>0</v>
      </c>
      <c r="P156" s="579">
        <v>0</v>
      </c>
      <c r="Q156" s="580">
        <v>0</v>
      </c>
      <c r="R156" s="608">
        <v>0</v>
      </c>
      <c r="S156" s="579">
        <v>0</v>
      </c>
      <c r="T156" s="580">
        <v>0</v>
      </c>
      <c r="U156" s="579">
        <v>0</v>
      </c>
      <c r="V156" s="580">
        <v>0</v>
      </c>
      <c r="W156" s="579">
        <v>0</v>
      </c>
      <c r="X156" s="580">
        <v>0</v>
      </c>
      <c r="Y156" s="579">
        <v>0</v>
      </c>
      <c r="Z156" s="580">
        <v>0</v>
      </c>
      <c r="AA156" s="579">
        <v>0</v>
      </c>
      <c r="AB156" s="581">
        <v>0</v>
      </c>
      <c r="AC156" s="608">
        <v>0</v>
      </c>
      <c r="AD156" s="579">
        <v>170329.14</v>
      </c>
      <c r="AE156" s="581">
        <v>170329.14</v>
      </c>
      <c r="AF156" s="608">
        <v>0</v>
      </c>
      <c r="AG156" s="579">
        <v>0</v>
      </c>
      <c r="AH156" s="580">
        <v>0</v>
      </c>
      <c r="AI156" s="579">
        <v>0</v>
      </c>
      <c r="AJ156" s="581">
        <v>0</v>
      </c>
      <c r="AK156" s="583">
        <v>170329.14</v>
      </c>
      <c r="AL156" s="584">
        <v>170329.14</v>
      </c>
      <c r="AM156" s="585">
        <v>170329.14</v>
      </c>
      <c r="AN156" s="608">
        <v>0</v>
      </c>
      <c r="AO156" s="583">
        <v>0</v>
      </c>
      <c r="AP156" s="584">
        <v>0</v>
      </c>
      <c r="AQ156" s="585">
        <v>0</v>
      </c>
      <c r="AR156" s="583">
        <v>170329.14</v>
      </c>
      <c r="AS156" s="583">
        <v>170329.14</v>
      </c>
      <c r="AT156" s="585">
        <v>170329.14</v>
      </c>
      <c r="AU156" s="608">
        <v>0</v>
      </c>
    </row>
    <row r="157" spans="1:47" x14ac:dyDescent="0.25">
      <c r="A157" s="148" t="s">
        <v>8351</v>
      </c>
      <c r="B157" s="148" t="s">
        <v>8327</v>
      </c>
      <c r="C157" s="148" t="s">
        <v>8213</v>
      </c>
      <c r="D157" s="148" t="s">
        <v>8213</v>
      </c>
      <c r="E157" s="148" t="s">
        <v>17357</v>
      </c>
      <c r="F157" s="453" t="s">
        <v>17051</v>
      </c>
      <c r="G157" s="453" t="s">
        <v>17</v>
      </c>
      <c r="H157" s="579">
        <v>0</v>
      </c>
      <c r="I157" s="580">
        <v>0</v>
      </c>
      <c r="J157" s="579">
        <v>0</v>
      </c>
      <c r="K157" s="580">
        <v>0</v>
      </c>
      <c r="L157" s="579">
        <v>0</v>
      </c>
      <c r="M157" s="580">
        <v>0</v>
      </c>
      <c r="N157" s="579">
        <v>0</v>
      </c>
      <c r="O157" s="580">
        <v>0</v>
      </c>
      <c r="P157" s="579">
        <v>0</v>
      </c>
      <c r="Q157" s="580">
        <v>0</v>
      </c>
      <c r="R157" s="608">
        <v>0</v>
      </c>
      <c r="S157" s="579">
        <v>0</v>
      </c>
      <c r="T157" s="580">
        <v>0</v>
      </c>
      <c r="U157" s="579">
        <v>0</v>
      </c>
      <c r="V157" s="580">
        <v>0</v>
      </c>
      <c r="W157" s="579">
        <v>0</v>
      </c>
      <c r="X157" s="580">
        <v>0</v>
      </c>
      <c r="Y157" s="579">
        <v>0</v>
      </c>
      <c r="Z157" s="580">
        <v>0</v>
      </c>
      <c r="AA157" s="579">
        <v>0</v>
      </c>
      <c r="AB157" s="581">
        <v>0</v>
      </c>
      <c r="AC157" s="608">
        <v>0</v>
      </c>
      <c r="AD157" s="579">
        <v>412814.16</v>
      </c>
      <c r="AE157" s="581">
        <v>412814.16</v>
      </c>
      <c r="AF157" s="608">
        <v>0</v>
      </c>
      <c r="AG157" s="579">
        <v>0</v>
      </c>
      <c r="AH157" s="580">
        <v>0</v>
      </c>
      <c r="AI157" s="579">
        <v>0</v>
      </c>
      <c r="AJ157" s="581">
        <v>0</v>
      </c>
      <c r="AK157" s="583">
        <v>412814.16</v>
      </c>
      <c r="AL157" s="584">
        <v>412814.16</v>
      </c>
      <c r="AM157" s="585">
        <v>412814.16</v>
      </c>
      <c r="AN157" s="608">
        <v>0</v>
      </c>
      <c r="AO157" s="583">
        <v>0</v>
      </c>
      <c r="AP157" s="584">
        <v>0</v>
      </c>
      <c r="AQ157" s="585">
        <v>0</v>
      </c>
      <c r="AR157" s="583">
        <v>412814.16</v>
      </c>
      <c r="AS157" s="583">
        <v>412814.16</v>
      </c>
      <c r="AT157" s="585">
        <v>412814.16</v>
      </c>
      <c r="AU157" s="608">
        <v>0</v>
      </c>
    </row>
    <row r="158" spans="1:47" x14ac:dyDescent="0.25">
      <c r="A158" s="148" t="s">
        <v>8351</v>
      </c>
      <c r="B158" s="148" t="s">
        <v>8264</v>
      </c>
      <c r="C158" s="148" t="s">
        <v>8213</v>
      </c>
      <c r="D158" s="148" t="s">
        <v>8213</v>
      </c>
      <c r="E158" s="148" t="s">
        <v>17358</v>
      </c>
      <c r="F158" s="453" t="s">
        <v>17051</v>
      </c>
      <c r="G158" s="453" t="s">
        <v>17</v>
      </c>
      <c r="H158" s="579">
        <v>0</v>
      </c>
      <c r="I158" s="580">
        <v>0</v>
      </c>
      <c r="J158" s="579">
        <v>0</v>
      </c>
      <c r="K158" s="580">
        <v>0</v>
      </c>
      <c r="L158" s="579">
        <v>0</v>
      </c>
      <c r="M158" s="580">
        <v>0</v>
      </c>
      <c r="N158" s="579">
        <v>0</v>
      </c>
      <c r="O158" s="580">
        <v>0</v>
      </c>
      <c r="P158" s="579">
        <v>0</v>
      </c>
      <c r="Q158" s="580">
        <v>0</v>
      </c>
      <c r="R158" s="608">
        <v>0</v>
      </c>
      <c r="S158" s="579">
        <v>0</v>
      </c>
      <c r="T158" s="580">
        <v>0</v>
      </c>
      <c r="U158" s="579">
        <v>0</v>
      </c>
      <c r="V158" s="580">
        <v>0</v>
      </c>
      <c r="W158" s="579">
        <v>0</v>
      </c>
      <c r="X158" s="580">
        <v>0</v>
      </c>
      <c r="Y158" s="579">
        <v>0</v>
      </c>
      <c r="Z158" s="580">
        <v>0</v>
      </c>
      <c r="AA158" s="579">
        <v>0</v>
      </c>
      <c r="AB158" s="581">
        <v>0</v>
      </c>
      <c r="AC158" s="608">
        <v>0</v>
      </c>
      <c r="AD158" s="579">
        <v>190383.44</v>
      </c>
      <c r="AE158" s="581">
        <v>190383.44</v>
      </c>
      <c r="AF158" s="608">
        <v>0</v>
      </c>
      <c r="AG158" s="579">
        <v>0</v>
      </c>
      <c r="AH158" s="580">
        <v>0</v>
      </c>
      <c r="AI158" s="579">
        <v>0</v>
      </c>
      <c r="AJ158" s="581">
        <v>0</v>
      </c>
      <c r="AK158" s="583">
        <v>190383.44</v>
      </c>
      <c r="AL158" s="584">
        <v>190383.44</v>
      </c>
      <c r="AM158" s="585">
        <v>190383.44</v>
      </c>
      <c r="AN158" s="608">
        <v>0</v>
      </c>
      <c r="AO158" s="583">
        <v>0</v>
      </c>
      <c r="AP158" s="584">
        <v>0</v>
      </c>
      <c r="AQ158" s="585">
        <v>0</v>
      </c>
      <c r="AR158" s="583">
        <v>190383.44</v>
      </c>
      <c r="AS158" s="583">
        <v>190383.44</v>
      </c>
      <c r="AT158" s="585">
        <v>190383.44</v>
      </c>
      <c r="AU158" s="608">
        <v>0</v>
      </c>
    </row>
    <row r="159" spans="1:47" x14ac:dyDescent="0.25">
      <c r="A159" s="148" t="s">
        <v>8351</v>
      </c>
      <c r="B159" s="148" t="s">
        <v>8582</v>
      </c>
      <c r="C159" s="148" t="s">
        <v>8213</v>
      </c>
      <c r="D159" s="148" t="s">
        <v>8213</v>
      </c>
      <c r="E159" s="148" t="s">
        <v>17359</v>
      </c>
      <c r="F159" s="453" t="s">
        <v>17051</v>
      </c>
      <c r="G159" s="453" t="s">
        <v>17</v>
      </c>
      <c r="H159" s="579">
        <v>0</v>
      </c>
      <c r="I159" s="580">
        <v>0</v>
      </c>
      <c r="J159" s="579">
        <v>0</v>
      </c>
      <c r="K159" s="580">
        <v>0</v>
      </c>
      <c r="L159" s="579">
        <v>0</v>
      </c>
      <c r="M159" s="580">
        <v>0</v>
      </c>
      <c r="N159" s="579">
        <v>0</v>
      </c>
      <c r="O159" s="580">
        <v>0</v>
      </c>
      <c r="P159" s="579">
        <v>0</v>
      </c>
      <c r="Q159" s="580">
        <v>0</v>
      </c>
      <c r="R159" s="608">
        <v>0</v>
      </c>
      <c r="S159" s="579">
        <v>0</v>
      </c>
      <c r="T159" s="580">
        <v>0</v>
      </c>
      <c r="U159" s="579">
        <v>0</v>
      </c>
      <c r="V159" s="580">
        <v>0</v>
      </c>
      <c r="W159" s="579">
        <v>0</v>
      </c>
      <c r="X159" s="580">
        <v>0</v>
      </c>
      <c r="Y159" s="579">
        <v>0</v>
      </c>
      <c r="Z159" s="580">
        <v>0</v>
      </c>
      <c r="AA159" s="579">
        <v>0</v>
      </c>
      <c r="AB159" s="581">
        <v>0</v>
      </c>
      <c r="AC159" s="608">
        <v>0</v>
      </c>
      <c r="AD159" s="579">
        <v>458503.81</v>
      </c>
      <c r="AE159" s="581">
        <v>458503.81</v>
      </c>
      <c r="AF159" s="608">
        <v>0</v>
      </c>
      <c r="AG159" s="579">
        <v>0</v>
      </c>
      <c r="AH159" s="580">
        <v>0</v>
      </c>
      <c r="AI159" s="579">
        <v>0</v>
      </c>
      <c r="AJ159" s="581">
        <v>0</v>
      </c>
      <c r="AK159" s="583">
        <v>458503.81</v>
      </c>
      <c r="AL159" s="584">
        <v>458503.81</v>
      </c>
      <c r="AM159" s="585">
        <v>458503.81</v>
      </c>
      <c r="AN159" s="608">
        <v>0</v>
      </c>
      <c r="AO159" s="583">
        <v>0</v>
      </c>
      <c r="AP159" s="584">
        <v>0</v>
      </c>
      <c r="AQ159" s="585">
        <v>0</v>
      </c>
      <c r="AR159" s="583">
        <v>458503.81</v>
      </c>
      <c r="AS159" s="583">
        <v>458503.81</v>
      </c>
      <c r="AT159" s="585">
        <v>458503.81</v>
      </c>
      <c r="AU159" s="608">
        <v>0</v>
      </c>
    </row>
    <row r="160" spans="1:47" x14ac:dyDescent="0.25">
      <c r="A160" s="148" t="s">
        <v>8311</v>
      </c>
      <c r="B160" s="148" t="s">
        <v>8312</v>
      </c>
      <c r="C160" s="148" t="s">
        <v>8213</v>
      </c>
      <c r="D160" s="148" t="s">
        <v>8213</v>
      </c>
      <c r="E160" s="148" t="s">
        <v>140</v>
      </c>
      <c r="F160" s="453" t="s">
        <v>17039</v>
      </c>
      <c r="G160" s="453" t="s">
        <v>17036</v>
      </c>
      <c r="H160" s="579">
        <v>0</v>
      </c>
      <c r="I160" s="580">
        <v>0</v>
      </c>
      <c r="J160" s="579">
        <v>0</v>
      </c>
      <c r="K160" s="580">
        <v>0</v>
      </c>
      <c r="L160" s="579">
        <v>0</v>
      </c>
      <c r="M160" s="580">
        <v>0</v>
      </c>
      <c r="N160" s="579">
        <v>0</v>
      </c>
      <c r="O160" s="580">
        <v>0</v>
      </c>
      <c r="P160" s="579">
        <v>0</v>
      </c>
      <c r="Q160" s="580">
        <v>0</v>
      </c>
      <c r="R160" s="608">
        <v>0</v>
      </c>
      <c r="S160" s="579">
        <v>121443.97</v>
      </c>
      <c r="T160" s="580">
        <v>0</v>
      </c>
      <c r="U160" s="579">
        <v>85152.98</v>
      </c>
      <c r="V160" s="580">
        <v>0</v>
      </c>
      <c r="W160" s="579">
        <v>0</v>
      </c>
      <c r="X160" s="580">
        <v>0</v>
      </c>
      <c r="Y160" s="579">
        <v>0</v>
      </c>
      <c r="Z160" s="580">
        <v>0</v>
      </c>
      <c r="AA160" s="579">
        <v>0</v>
      </c>
      <c r="AB160" s="581">
        <v>0</v>
      </c>
      <c r="AC160" s="608">
        <v>0</v>
      </c>
      <c r="AD160" s="579">
        <v>0</v>
      </c>
      <c r="AE160" s="581">
        <v>0</v>
      </c>
      <c r="AF160" s="608">
        <v>0</v>
      </c>
      <c r="AG160" s="579">
        <v>0</v>
      </c>
      <c r="AH160" s="580">
        <v>0</v>
      </c>
      <c r="AI160" s="579">
        <v>0</v>
      </c>
      <c r="AJ160" s="581">
        <v>0</v>
      </c>
      <c r="AK160" s="583">
        <v>206596.95</v>
      </c>
      <c r="AL160" s="584">
        <v>0</v>
      </c>
      <c r="AM160" s="585">
        <v>0</v>
      </c>
      <c r="AN160" s="608">
        <v>0</v>
      </c>
      <c r="AO160" s="583">
        <v>0</v>
      </c>
      <c r="AP160" s="584">
        <v>0</v>
      </c>
      <c r="AQ160" s="585">
        <v>0</v>
      </c>
      <c r="AR160" s="583">
        <v>206596.95</v>
      </c>
      <c r="AS160" s="583">
        <v>0</v>
      </c>
      <c r="AT160" s="585">
        <v>0</v>
      </c>
      <c r="AU160" s="608">
        <v>0</v>
      </c>
    </row>
    <row r="161" spans="1:47" x14ac:dyDescent="0.25">
      <c r="A161" s="148" t="s">
        <v>8306</v>
      </c>
      <c r="B161" s="148" t="s">
        <v>8258</v>
      </c>
      <c r="C161" s="148" t="s">
        <v>8213</v>
      </c>
      <c r="D161" s="148" t="s">
        <v>8213</v>
      </c>
      <c r="E161" s="148" t="s">
        <v>17360</v>
      </c>
      <c r="F161" s="453" t="s">
        <v>17034</v>
      </c>
      <c r="G161" s="453" t="s">
        <v>15</v>
      </c>
      <c r="H161" s="579">
        <v>0</v>
      </c>
      <c r="I161" s="580">
        <v>0</v>
      </c>
      <c r="J161" s="579">
        <v>0</v>
      </c>
      <c r="K161" s="580">
        <v>0</v>
      </c>
      <c r="L161" s="579">
        <v>0</v>
      </c>
      <c r="M161" s="580">
        <v>0</v>
      </c>
      <c r="N161" s="579">
        <v>0</v>
      </c>
      <c r="O161" s="580">
        <v>0</v>
      </c>
      <c r="P161" s="579">
        <v>0</v>
      </c>
      <c r="Q161" s="580">
        <v>0</v>
      </c>
      <c r="R161" s="608">
        <v>0</v>
      </c>
      <c r="S161" s="579">
        <v>0</v>
      </c>
      <c r="T161" s="580">
        <v>0</v>
      </c>
      <c r="U161" s="579">
        <v>0</v>
      </c>
      <c r="V161" s="580">
        <v>0</v>
      </c>
      <c r="W161" s="579">
        <v>0</v>
      </c>
      <c r="X161" s="580">
        <v>0</v>
      </c>
      <c r="Y161" s="579">
        <v>0</v>
      </c>
      <c r="Z161" s="580">
        <v>0</v>
      </c>
      <c r="AA161" s="579">
        <v>0</v>
      </c>
      <c r="AB161" s="581">
        <v>0</v>
      </c>
      <c r="AC161" s="608">
        <v>0</v>
      </c>
      <c r="AD161" s="579">
        <v>237604.74</v>
      </c>
      <c r="AE161" s="581">
        <v>237604.74</v>
      </c>
      <c r="AF161" s="608">
        <v>0</v>
      </c>
      <c r="AG161" s="579">
        <v>0</v>
      </c>
      <c r="AH161" s="580">
        <v>0</v>
      </c>
      <c r="AI161" s="579">
        <v>0</v>
      </c>
      <c r="AJ161" s="581">
        <v>0</v>
      </c>
      <c r="AK161" s="583">
        <v>237604.74</v>
      </c>
      <c r="AL161" s="584">
        <v>237604.74</v>
      </c>
      <c r="AM161" s="585">
        <v>237604.74</v>
      </c>
      <c r="AN161" s="608">
        <v>0</v>
      </c>
      <c r="AO161" s="583">
        <v>0</v>
      </c>
      <c r="AP161" s="584">
        <v>0</v>
      </c>
      <c r="AQ161" s="585">
        <v>0</v>
      </c>
      <c r="AR161" s="583">
        <v>237604.74</v>
      </c>
      <c r="AS161" s="583">
        <v>237604.74</v>
      </c>
      <c r="AT161" s="585">
        <v>237604.74</v>
      </c>
      <c r="AU161" s="608">
        <v>0</v>
      </c>
    </row>
    <row r="162" spans="1:47" x14ac:dyDescent="0.25">
      <c r="A162" s="148" t="s">
        <v>8306</v>
      </c>
      <c r="B162" s="148" t="s">
        <v>8370</v>
      </c>
      <c r="C162" s="148" t="s">
        <v>8213</v>
      </c>
      <c r="D162" s="148" t="s">
        <v>8213</v>
      </c>
      <c r="E162" s="148" t="s">
        <v>17361</v>
      </c>
      <c r="F162" s="453" t="s">
        <v>17034</v>
      </c>
      <c r="G162" s="453" t="s">
        <v>15</v>
      </c>
      <c r="H162" s="579">
        <v>0</v>
      </c>
      <c r="I162" s="580">
        <v>0</v>
      </c>
      <c r="J162" s="579">
        <v>0</v>
      </c>
      <c r="K162" s="580">
        <v>0</v>
      </c>
      <c r="L162" s="579">
        <v>0</v>
      </c>
      <c r="M162" s="580">
        <v>0</v>
      </c>
      <c r="N162" s="579">
        <v>0</v>
      </c>
      <c r="O162" s="580">
        <v>0</v>
      </c>
      <c r="P162" s="579">
        <v>0</v>
      </c>
      <c r="Q162" s="580">
        <v>0</v>
      </c>
      <c r="R162" s="608">
        <v>0</v>
      </c>
      <c r="S162" s="579">
        <v>0</v>
      </c>
      <c r="T162" s="580">
        <v>0</v>
      </c>
      <c r="U162" s="579">
        <v>0</v>
      </c>
      <c r="V162" s="580">
        <v>0</v>
      </c>
      <c r="W162" s="579">
        <v>0</v>
      </c>
      <c r="X162" s="580">
        <v>0</v>
      </c>
      <c r="Y162" s="579">
        <v>0</v>
      </c>
      <c r="Z162" s="580">
        <v>0</v>
      </c>
      <c r="AA162" s="579">
        <v>0</v>
      </c>
      <c r="AB162" s="581">
        <v>0</v>
      </c>
      <c r="AC162" s="608">
        <v>0</v>
      </c>
      <c r="AD162" s="579">
        <v>272399.38</v>
      </c>
      <c r="AE162" s="581">
        <v>272399.38</v>
      </c>
      <c r="AF162" s="608">
        <v>0</v>
      </c>
      <c r="AG162" s="579">
        <v>0</v>
      </c>
      <c r="AH162" s="580">
        <v>0</v>
      </c>
      <c r="AI162" s="579">
        <v>0</v>
      </c>
      <c r="AJ162" s="581">
        <v>0</v>
      </c>
      <c r="AK162" s="583">
        <v>272399.38</v>
      </c>
      <c r="AL162" s="584">
        <v>272399.38</v>
      </c>
      <c r="AM162" s="585">
        <v>272399.38</v>
      </c>
      <c r="AN162" s="608">
        <v>0</v>
      </c>
      <c r="AO162" s="583">
        <v>0</v>
      </c>
      <c r="AP162" s="584">
        <v>0</v>
      </c>
      <c r="AQ162" s="585">
        <v>0</v>
      </c>
      <c r="AR162" s="583">
        <v>272399.38</v>
      </c>
      <c r="AS162" s="583">
        <v>272399.38</v>
      </c>
      <c r="AT162" s="585">
        <v>272399.38</v>
      </c>
      <c r="AU162" s="608">
        <v>0</v>
      </c>
    </row>
    <row r="163" spans="1:47" x14ac:dyDescent="0.25">
      <c r="A163" s="148" t="s">
        <v>8349</v>
      </c>
      <c r="B163" s="148" t="s">
        <v>8379</v>
      </c>
      <c r="C163" s="148" t="s">
        <v>8213</v>
      </c>
      <c r="D163" s="148" t="s">
        <v>8213</v>
      </c>
      <c r="E163" s="148" t="s">
        <v>17362</v>
      </c>
      <c r="F163" s="453" t="s">
        <v>17061</v>
      </c>
      <c r="G163" s="453" t="s">
        <v>17</v>
      </c>
      <c r="H163" s="579">
        <v>0</v>
      </c>
      <c r="I163" s="580">
        <v>0</v>
      </c>
      <c r="J163" s="579">
        <v>0</v>
      </c>
      <c r="K163" s="580">
        <v>0</v>
      </c>
      <c r="L163" s="579">
        <v>0</v>
      </c>
      <c r="M163" s="580">
        <v>0</v>
      </c>
      <c r="N163" s="579">
        <v>0</v>
      </c>
      <c r="O163" s="580">
        <v>0</v>
      </c>
      <c r="P163" s="579">
        <v>0</v>
      </c>
      <c r="Q163" s="580">
        <v>0</v>
      </c>
      <c r="R163" s="608">
        <v>0</v>
      </c>
      <c r="S163" s="579">
        <v>0</v>
      </c>
      <c r="T163" s="580">
        <v>0</v>
      </c>
      <c r="U163" s="579">
        <v>0</v>
      </c>
      <c r="V163" s="580">
        <v>0</v>
      </c>
      <c r="W163" s="579">
        <v>0</v>
      </c>
      <c r="X163" s="580">
        <v>0</v>
      </c>
      <c r="Y163" s="579">
        <v>0</v>
      </c>
      <c r="Z163" s="580">
        <v>0</v>
      </c>
      <c r="AA163" s="579">
        <v>0</v>
      </c>
      <c r="AB163" s="581">
        <v>0</v>
      </c>
      <c r="AC163" s="608">
        <v>0</v>
      </c>
      <c r="AD163" s="579">
        <v>1528593.56</v>
      </c>
      <c r="AE163" s="581">
        <v>1528593.56</v>
      </c>
      <c r="AF163" s="608">
        <v>0</v>
      </c>
      <c r="AG163" s="579">
        <v>0</v>
      </c>
      <c r="AH163" s="580">
        <v>0</v>
      </c>
      <c r="AI163" s="579">
        <v>0</v>
      </c>
      <c r="AJ163" s="581">
        <v>0</v>
      </c>
      <c r="AK163" s="583">
        <v>1528593.56</v>
      </c>
      <c r="AL163" s="584">
        <v>1528593.56</v>
      </c>
      <c r="AM163" s="585">
        <v>1528593.56</v>
      </c>
      <c r="AN163" s="608">
        <v>0</v>
      </c>
      <c r="AO163" s="583">
        <v>0</v>
      </c>
      <c r="AP163" s="584">
        <v>0</v>
      </c>
      <c r="AQ163" s="585">
        <v>0</v>
      </c>
      <c r="AR163" s="583">
        <v>1528593.56</v>
      </c>
      <c r="AS163" s="583">
        <v>1528593.56</v>
      </c>
      <c r="AT163" s="585">
        <v>1528593.56</v>
      </c>
      <c r="AU163" s="608">
        <v>0</v>
      </c>
    </row>
    <row r="164" spans="1:47" x14ac:dyDescent="0.25">
      <c r="A164" s="148" t="s">
        <v>8349</v>
      </c>
      <c r="B164" s="148" t="s">
        <v>8384</v>
      </c>
      <c r="C164" s="148" t="s">
        <v>8213</v>
      </c>
      <c r="D164" s="148" t="s">
        <v>8213</v>
      </c>
      <c r="E164" s="148" t="s">
        <v>17363</v>
      </c>
      <c r="F164" s="453" t="s">
        <v>17061</v>
      </c>
      <c r="G164" s="453" t="s">
        <v>17</v>
      </c>
      <c r="H164" s="579">
        <v>0</v>
      </c>
      <c r="I164" s="580">
        <v>0</v>
      </c>
      <c r="J164" s="579">
        <v>0</v>
      </c>
      <c r="K164" s="580">
        <v>0</v>
      </c>
      <c r="L164" s="579">
        <v>0</v>
      </c>
      <c r="M164" s="580">
        <v>0</v>
      </c>
      <c r="N164" s="579">
        <v>0</v>
      </c>
      <c r="O164" s="580">
        <v>0</v>
      </c>
      <c r="P164" s="579">
        <v>0</v>
      </c>
      <c r="Q164" s="580">
        <v>0</v>
      </c>
      <c r="R164" s="608">
        <v>0</v>
      </c>
      <c r="S164" s="579">
        <v>0</v>
      </c>
      <c r="T164" s="580">
        <v>0</v>
      </c>
      <c r="U164" s="579">
        <v>0</v>
      </c>
      <c r="V164" s="580">
        <v>0</v>
      </c>
      <c r="W164" s="579">
        <v>0</v>
      </c>
      <c r="X164" s="580">
        <v>0</v>
      </c>
      <c r="Y164" s="579">
        <v>0</v>
      </c>
      <c r="Z164" s="580">
        <v>0</v>
      </c>
      <c r="AA164" s="579">
        <v>0</v>
      </c>
      <c r="AB164" s="581">
        <v>0</v>
      </c>
      <c r="AC164" s="608">
        <v>0</v>
      </c>
      <c r="AD164" s="579">
        <v>785035.6</v>
      </c>
      <c r="AE164" s="581">
        <v>785035.6</v>
      </c>
      <c r="AF164" s="608">
        <v>0</v>
      </c>
      <c r="AG164" s="579">
        <v>0</v>
      </c>
      <c r="AH164" s="580">
        <v>0</v>
      </c>
      <c r="AI164" s="579">
        <v>0</v>
      </c>
      <c r="AJ164" s="581">
        <v>0</v>
      </c>
      <c r="AK164" s="583">
        <v>785035.6</v>
      </c>
      <c r="AL164" s="584">
        <v>785035.6</v>
      </c>
      <c r="AM164" s="585">
        <v>785035.6</v>
      </c>
      <c r="AN164" s="608">
        <v>0</v>
      </c>
      <c r="AO164" s="583">
        <v>0</v>
      </c>
      <c r="AP164" s="584">
        <v>0</v>
      </c>
      <c r="AQ164" s="585">
        <v>0</v>
      </c>
      <c r="AR164" s="583">
        <v>785035.6</v>
      </c>
      <c r="AS164" s="583">
        <v>785035.6</v>
      </c>
      <c r="AT164" s="585">
        <v>785035.6</v>
      </c>
      <c r="AU164" s="608">
        <v>0</v>
      </c>
    </row>
    <row r="165" spans="1:47" x14ac:dyDescent="0.25">
      <c r="A165" s="148" t="s">
        <v>8349</v>
      </c>
      <c r="B165" s="148" t="s">
        <v>8382</v>
      </c>
      <c r="C165" s="148" t="s">
        <v>8213</v>
      </c>
      <c r="D165" s="148" t="s">
        <v>8213</v>
      </c>
      <c r="E165" s="148" t="s">
        <v>17364</v>
      </c>
      <c r="F165" s="453" t="s">
        <v>17061</v>
      </c>
      <c r="G165" s="453" t="s">
        <v>17</v>
      </c>
      <c r="H165" s="579">
        <v>0</v>
      </c>
      <c r="I165" s="580">
        <v>0</v>
      </c>
      <c r="J165" s="579">
        <v>0</v>
      </c>
      <c r="K165" s="580">
        <v>0</v>
      </c>
      <c r="L165" s="579">
        <v>0</v>
      </c>
      <c r="M165" s="580">
        <v>0</v>
      </c>
      <c r="N165" s="579">
        <v>0</v>
      </c>
      <c r="O165" s="580">
        <v>0</v>
      </c>
      <c r="P165" s="579">
        <v>0</v>
      </c>
      <c r="Q165" s="580">
        <v>0</v>
      </c>
      <c r="R165" s="608">
        <v>0</v>
      </c>
      <c r="S165" s="579">
        <v>0</v>
      </c>
      <c r="T165" s="580">
        <v>0</v>
      </c>
      <c r="U165" s="579">
        <v>0</v>
      </c>
      <c r="V165" s="580">
        <v>0</v>
      </c>
      <c r="W165" s="579">
        <v>0</v>
      </c>
      <c r="X165" s="580">
        <v>0</v>
      </c>
      <c r="Y165" s="579">
        <v>0</v>
      </c>
      <c r="Z165" s="580">
        <v>0</v>
      </c>
      <c r="AA165" s="579">
        <v>0</v>
      </c>
      <c r="AB165" s="581">
        <v>0</v>
      </c>
      <c r="AC165" s="608">
        <v>0</v>
      </c>
      <c r="AD165" s="579">
        <v>2209438.04</v>
      </c>
      <c r="AE165" s="581">
        <v>2209438.04</v>
      </c>
      <c r="AF165" s="608">
        <v>0</v>
      </c>
      <c r="AG165" s="579">
        <v>0</v>
      </c>
      <c r="AH165" s="580">
        <v>0</v>
      </c>
      <c r="AI165" s="579">
        <v>0</v>
      </c>
      <c r="AJ165" s="581">
        <v>0</v>
      </c>
      <c r="AK165" s="583">
        <v>2209438.04</v>
      </c>
      <c r="AL165" s="584">
        <v>2209438.04</v>
      </c>
      <c r="AM165" s="585">
        <v>2209438.04</v>
      </c>
      <c r="AN165" s="608">
        <v>0</v>
      </c>
      <c r="AO165" s="583">
        <v>0</v>
      </c>
      <c r="AP165" s="584">
        <v>0</v>
      </c>
      <c r="AQ165" s="585">
        <v>0</v>
      </c>
      <c r="AR165" s="583">
        <v>2209438.04</v>
      </c>
      <c r="AS165" s="583">
        <v>2209438.04</v>
      </c>
      <c r="AT165" s="585">
        <v>2209438.04</v>
      </c>
      <c r="AU165" s="608">
        <v>0</v>
      </c>
    </row>
    <row r="166" spans="1:47" x14ac:dyDescent="0.25">
      <c r="A166" s="148" t="s">
        <v>8349</v>
      </c>
      <c r="B166" s="148" t="s">
        <v>8402</v>
      </c>
      <c r="C166" s="148" t="s">
        <v>8213</v>
      </c>
      <c r="D166" s="148" t="s">
        <v>8213</v>
      </c>
      <c r="E166" s="148" t="s">
        <v>17365</v>
      </c>
      <c r="F166" s="453" t="s">
        <v>17061</v>
      </c>
      <c r="G166" s="453" t="s">
        <v>17</v>
      </c>
      <c r="H166" s="579">
        <v>0</v>
      </c>
      <c r="I166" s="580">
        <v>0</v>
      </c>
      <c r="J166" s="579">
        <v>0</v>
      </c>
      <c r="K166" s="580">
        <v>0</v>
      </c>
      <c r="L166" s="579">
        <v>0</v>
      </c>
      <c r="M166" s="580">
        <v>0</v>
      </c>
      <c r="N166" s="579">
        <v>0</v>
      </c>
      <c r="O166" s="580">
        <v>0</v>
      </c>
      <c r="P166" s="579">
        <v>0</v>
      </c>
      <c r="Q166" s="580">
        <v>0</v>
      </c>
      <c r="R166" s="608">
        <v>0</v>
      </c>
      <c r="S166" s="579">
        <v>0</v>
      </c>
      <c r="T166" s="580">
        <v>0</v>
      </c>
      <c r="U166" s="579">
        <v>0</v>
      </c>
      <c r="V166" s="580">
        <v>0</v>
      </c>
      <c r="W166" s="579">
        <v>0</v>
      </c>
      <c r="X166" s="580">
        <v>0</v>
      </c>
      <c r="Y166" s="579">
        <v>0</v>
      </c>
      <c r="Z166" s="580">
        <v>0</v>
      </c>
      <c r="AA166" s="579">
        <v>0</v>
      </c>
      <c r="AB166" s="581">
        <v>0</v>
      </c>
      <c r="AC166" s="608">
        <v>0</v>
      </c>
      <c r="AD166" s="579">
        <v>2203232.94</v>
      </c>
      <c r="AE166" s="581">
        <v>2203232</v>
      </c>
      <c r="AF166" s="608">
        <v>0</v>
      </c>
      <c r="AG166" s="579">
        <v>0</v>
      </c>
      <c r="AH166" s="580">
        <v>0</v>
      </c>
      <c r="AI166" s="579">
        <v>0</v>
      </c>
      <c r="AJ166" s="581">
        <v>0</v>
      </c>
      <c r="AK166" s="583">
        <v>2203232.94</v>
      </c>
      <c r="AL166" s="584">
        <v>2203232</v>
      </c>
      <c r="AM166" s="585">
        <v>2203232</v>
      </c>
      <c r="AN166" s="608">
        <v>0</v>
      </c>
      <c r="AO166" s="583">
        <v>0</v>
      </c>
      <c r="AP166" s="584">
        <v>0</v>
      </c>
      <c r="AQ166" s="585">
        <v>0</v>
      </c>
      <c r="AR166" s="583">
        <v>2203232.94</v>
      </c>
      <c r="AS166" s="583">
        <v>2203232</v>
      </c>
      <c r="AT166" s="585">
        <v>2203232</v>
      </c>
      <c r="AU166" s="608">
        <v>0</v>
      </c>
    </row>
    <row r="167" spans="1:47" x14ac:dyDescent="0.25">
      <c r="A167" s="148" t="s">
        <v>8349</v>
      </c>
      <c r="B167" s="148" t="s">
        <v>8247</v>
      </c>
      <c r="C167" s="148" t="s">
        <v>8213</v>
      </c>
      <c r="D167" s="148" t="s">
        <v>8213</v>
      </c>
      <c r="E167" s="148" t="s">
        <v>8350</v>
      </c>
      <c r="F167" s="453" t="s">
        <v>17061</v>
      </c>
      <c r="G167" s="453" t="s">
        <v>17</v>
      </c>
      <c r="H167" s="579">
        <v>0</v>
      </c>
      <c r="I167" s="580">
        <v>0</v>
      </c>
      <c r="J167" s="579">
        <v>0</v>
      </c>
      <c r="K167" s="580">
        <v>0</v>
      </c>
      <c r="L167" s="579">
        <v>0</v>
      </c>
      <c r="M167" s="580">
        <v>0</v>
      </c>
      <c r="N167" s="579">
        <v>0</v>
      </c>
      <c r="O167" s="580">
        <v>0</v>
      </c>
      <c r="P167" s="579">
        <v>0</v>
      </c>
      <c r="Q167" s="580">
        <v>0</v>
      </c>
      <c r="R167" s="608">
        <v>0</v>
      </c>
      <c r="S167" s="579">
        <v>0</v>
      </c>
      <c r="T167" s="580">
        <v>0</v>
      </c>
      <c r="U167" s="579">
        <v>0</v>
      </c>
      <c r="V167" s="580">
        <v>0</v>
      </c>
      <c r="W167" s="579">
        <v>0</v>
      </c>
      <c r="X167" s="580">
        <v>0</v>
      </c>
      <c r="Y167" s="579">
        <v>0</v>
      </c>
      <c r="Z167" s="580">
        <v>0</v>
      </c>
      <c r="AA167" s="579">
        <v>0</v>
      </c>
      <c r="AB167" s="581">
        <v>0</v>
      </c>
      <c r="AC167" s="608">
        <v>0</v>
      </c>
      <c r="AD167" s="579">
        <v>570301.36</v>
      </c>
      <c r="AE167" s="581">
        <v>570301.36</v>
      </c>
      <c r="AF167" s="608">
        <v>0</v>
      </c>
      <c r="AG167" s="579">
        <v>0</v>
      </c>
      <c r="AH167" s="580">
        <v>0</v>
      </c>
      <c r="AI167" s="579">
        <v>0</v>
      </c>
      <c r="AJ167" s="581">
        <v>0</v>
      </c>
      <c r="AK167" s="583">
        <v>570301.36</v>
      </c>
      <c r="AL167" s="584">
        <v>570301.36</v>
      </c>
      <c r="AM167" s="585">
        <v>570301.36</v>
      </c>
      <c r="AN167" s="608">
        <v>0</v>
      </c>
      <c r="AO167" s="583">
        <v>0</v>
      </c>
      <c r="AP167" s="584">
        <v>0</v>
      </c>
      <c r="AQ167" s="585">
        <v>0</v>
      </c>
      <c r="AR167" s="583">
        <v>570301.36</v>
      </c>
      <c r="AS167" s="583">
        <v>570301.36</v>
      </c>
      <c r="AT167" s="585">
        <v>570301.36</v>
      </c>
      <c r="AU167" s="608">
        <v>0</v>
      </c>
    </row>
    <row r="168" spans="1:47" x14ac:dyDescent="0.25">
      <c r="A168" s="148" t="s">
        <v>8501</v>
      </c>
      <c r="B168" s="148" t="s">
        <v>8223</v>
      </c>
      <c r="C168" s="148" t="s">
        <v>8213</v>
      </c>
      <c r="D168" s="148" t="s">
        <v>8213</v>
      </c>
      <c r="E168" s="148" t="s">
        <v>17366</v>
      </c>
      <c r="F168" s="453" t="s">
        <v>17063</v>
      </c>
      <c r="G168" s="453" t="s">
        <v>15</v>
      </c>
      <c r="H168" s="579">
        <v>0</v>
      </c>
      <c r="I168" s="580">
        <v>0</v>
      </c>
      <c r="J168" s="579">
        <v>0</v>
      </c>
      <c r="K168" s="580">
        <v>0</v>
      </c>
      <c r="L168" s="579">
        <v>0</v>
      </c>
      <c r="M168" s="580">
        <v>0</v>
      </c>
      <c r="N168" s="579">
        <v>0</v>
      </c>
      <c r="O168" s="580">
        <v>0</v>
      </c>
      <c r="P168" s="579">
        <v>0</v>
      </c>
      <c r="Q168" s="580">
        <v>0</v>
      </c>
      <c r="R168" s="608">
        <v>0</v>
      </c>
      <c r="S168" s="579">
        <v>0</v>
      </c>
      <c r="T168" s="580">
        <v>0</v>
      </c>
      <c r="U168" s="579">
        <v>0</v>
      </c>
      <c r="V168" s="580">
        <v>0</v>
      </c>
      <c r="W168" s="579">
        <v>0</v>
      </c>
      <c r="X168" s="580">
        <v>0</v>
      </c>
      <c r="Y168" s="579">
        <v>0</v>
      </c>
      <c r="Z168" s="580">
        <v>0</v>
      </c>
      <c r="AA168" s="579">
        <v>0</v>
      </c>
      <c r="AB168" s="581">
        <v>0</v>
      </c>
      <c r="AC168" s="608">
        <v>0</v>
      </c>
      <c r="AD168" s="579">
        <v>3112548.52</v>
      </c>
      <c r="AE168" s="581">
        <v>3112548.52</v>
      </c>
      <c r="AF168" s="608">
        <v>0</v>
      </c>
      <c r="AG168" s="579">
        <v>0</v>
      </c>
      <c r="AH168" s="580">
        <v>0</v>
      </c>
      <c r="AI168" s="579">
        <v>0</v>
      </c>
      <c r="AJ168" s="581">
        <v>0</v>
      </c>
      <c r="AK168" s="583">
        <v>3112548.52</v>
      </c>
      <c r="AL168" s="584">
        <v>3112548.52</v>
      </c>
      <c r="AM168" s="585">
        <v>3112548.52</v>
      </c>
      <c r="AN168" s="608">
        <v>0</v>
      </c>
      <c r="AO168" s="583">
        <v>0</v>
      </c>
      <c r="AP168" s="584">
        <v>0</v>
      </c>
      <c r="AQ168" s="585">
        <v>0</v>
      </c>
      <c r="AR168" s="583">
        <v>3112548.52</v>
      </c>
      <c r="AS168" s="583">
        <v>3112548.52</v>
      </c>
      <c r="AT168" s="585">
        <v>3112548.52</v>
      </c>
      <c r="AU168" s="608">
        <v>0</v>
      </c>
    </row>
    <row r="169" spans="1:47" x14ac:dyDescent="0.25">
      <c r="A169" s="148" t="s">
        <v>8501</v>
      </c>
      <c r="B169" s="148" t="s">
        <v>8461</v>
      </c>
      <c r="C169" s="148" t="s">
        <v>8213</v>
      </c>
      <c r="D169" s="148" t="s">
        <v>8213</v>
      </c>
      <c r="E169" s="148" t="s">
        <v>17367</v>
      </c>
      <c r="F169" s="453" t="s">
        <v>17063</v>
      </c>
      <c r="G169" s="453" t="s">
        <v>15</v>
      </c>
      <c r="H169" s="579">
        <v>0</v>
      </c>
      <c r="I169" s="580">
        <v>0</v>
      </c>
      <c r="J169" s="579">
        <v>0</v>
      </c>
      <c r="K169" s="580">
        <v>0</v>
      </c>
      <c r="L169" s="579">
        <v>0</v>
      </c>
      <c r="M169" s="580">
        <v>0</v>
      </c>
      <c r="N169" s="579">
        <v>0</v>
      </c>
      <c r="O169" s="580">
        <v>0</v>
      </c>
      <c r="P169" s="579">
        <v>0</v>
      </c>
      <c r="Q169" s="580">
        <v>0</v>
      </c>
      <c r="R169" s="608">
        <v>0</v>
      </c>
      <c r="S169" s="579">
        <v>0</v>
      </c>
      <c r="T169" s="580">
        <v>0</v>
      </c>
      <c r="U169" s="579">
        <v>0</v>
      </c>
      <c r="V169" s="580">
        <v>0</v>
      </c>
      <c r="W169" s="579">
        <v>0</v>
      </c>
      <c r="X169" s="580">
        <v>0</v>
      </c>
      <c r="Y169" s="579">
        <v>0</v>
      </c>
      <c r="Z169" s="580">
        <v>0</v>
      </c>
      <c r="AA169" s="579">
        <v>0</v>
      </c>
      <c r="AB169" s="581">
        <v>0</v>
      </c>
      <c r="AC169" s="608">
        <v>0</v>
      </c>
      <c r="AD169" s="579">
        <v>1782372.36</v>
      </c>
      <c r="AE169" s="581">
        <v>1782372.36</v>
      </c>
      <c r="AF169" s="608">
        <v>0</v>
      </c>
      <c r="AG169" s="579">
        <v>0</v>
      </c>
      <c r="AH169" s="580">
        <v>0</v>
      </c>
      <c r="AI169" s="579">
        <v>0</v>
      </c>
      <c r="AJ169" s="581">
        <v>0</v>
      </c>
      <c r="AK169" s="583">
        <v>1782372.36</v>
      </c>
      <c r="AL169" s="584">
        <v>1782372.36</v>
      </c>
      <c r="AM169" s="585">
        <v>1782372.36</v>
      </c>
      <c r="AN169" s="608">
        <v>0</v>
      </c>
      <c r="AO169" s="583">
        <v>0</v>
      </c>
      <c r="AP169" s="584">
        <v>0</v>
      </c>
      <c r="AQ169" s="585">
        <v>0</v>
      </c>
      <c r="AR169" s="583">
        <v>1782372.36</v>
      </c>
      <c r="AS169" s="583">
        <v>1782372.36</v>
      </c>
      <c r="AT169" s="585">
        <v>1782372.36</v>
      </c>
      <c r="AU169" s="608">
        <v>0</v>
      </c>
    </row>
    <row r="170" spans="1:47" x14ac:dyDescent="0.25">
      <c r="A170" s="148" t="s">
        <v>8246</v>
      </c>
      <c r="B170" s="148" t="s">
        <v>8436</v>
      </c>
      <c r="C170" s="148" t="s">
        <v>8213</v>
      </c>
      <c r="D170" s="148" t="s">
        <v>8213</v>
      </c>
      <c r="E170" s="148" t="s">
        <v>17368</v>
      </c>
      <c r="F170" s="453" t="s">
        <v>17027</v>
      </c>
      <c r="G170" s="453" t="s">
        <v>17023</v>
      </c>
      <c r="H170" s="579">
        <v>0</v>
      </c>
      <c r="I170" s="580">
        <v>0</v>
      </c>
      <c r="J170" s="579">
        <v>0</v>
      </c>
      <c r="K170" s="580">
        <v>0</v>
      </c>
      <c r="L170" s="579">
        <v>0</v>
      </c>
      <c r="M170" s="580">
        <v>0</v>
      </c>
      <c r="N170" s="579">
        <v>0</v>
      </c>
      <c r="O170" s="580">
        <v>0</v>
      </c>
      <c r="P170" s="579">
        <v>0</v>
      </c>
      <c r="Q170" s="580">
        <v>0</v>
      </c>
      <c r="R170" s="608">
        <v>0</v>
      </c>
      <c r="S170" s="579">
        <v>0</v>
      </c>
      <c r="T170" s="580">
        <v>0</v>
      </c>
      <c r="U170" s="579">
        <v>0</v>
      </c>
      <c r="V170" s="580">
        <v>0</v>
      </c>
      <c r="W170" s="579">
        <v>0</v>
      </c>
      <c r="X170" s="580">
        <v>0</v>
      </c>
      <c r="Y170" s="579">
        <v>0</v>
      </c>
      <c r="Z170" s="580">
        <v>0</v>
      </c>
      <c r="AA170" s="579">
        <v>0</v>
      </c>
      <c r="AB170" s="581">
        <v>0</v>
      </c>
      <c r="AC170" s="608">
        <v>0</v>
      </c>
      <c r="AD170" s="579">
        <v>558643.31000000006</v>
      </c>
      <c r="AE170" s="581">
        <v>558643.31000000006</v>
      </c>
      <c r="AF170" s="608">
        <v>0</v>
      </c>
      <c r="AG170" s="579">
        <v>0</v>
      </c>
      <c r="AH170" s="580">
        <v>0</v>
      </c>
      <c r="AI170" s="579">
        <v>0</v>
      </c>
      <c r="AJ170" s="581">
        <v>0</v>
      </c>
      <c r="AK170" s="583">
        <v>558643.31000000006</v>
      </c>
      <c r="AL170" s="584">
        <v>558643.31000000006</v>
      </c>
      <c r="AM170" s="585">
        <v>558643.31000000006</v>
      </c>
      <c r="AN170" s="608">
        <v>0</v>
      </c>
      <c r="AO170" s="583">
        <v>0</v>
      </c>
      <c r="AP170" s="584">
        <v>0</v>
      </c>
      <c r="AQ170" s="585">
        <v>0</v>
      </c>
      <c r="AR170" s="583">
        <v>558643.31000000006</v>
      </c>
      <c r="AS170" s="583">
        <v>558643.31000000006</v>
      </c>
      <c r="AT170" s="585">
        <v>558643.31000000006</v>
      </c>
      <c r="AU170" s="608">
        <v>0</v>
      </c>
    </row>
    <row r="171" spans="1:47" x14ac:dyDescent="0.25">
      <c r="A171" s="148" t="s">
        <v>8246</v>
      </c>
      <c r="B171" s="148" t="s">
        <v>8257</v>
      </c>
      <c r="C171" s="148" t="s">
        <v>8213</v>
      </c>
      <c r="D171" s="148" t="s">
        <v>8213</v>
      </c>
      <c r="E171" s="148" t="s">
        <v>17369</v>
      </c>
      <c r="F171" s="453" t="s">
        <v>17027</v>
      </c>
      <c r="G171" s="453" t="s">
        <v>17023</v>
      </c>
      <c r="H171" s="579">
        <v>0</v>
      </c>
      <c r="I171" s="580">
        <v>0</v>
      </c>
      <c r="J171" s="579">
        <v>0</v>
      </c>
      <c r="K171" s="580">
        <v>0</v>
      </c>
      <c r="L171" s="579">
        <v>0</v>
      </c>
      <c r="M171" s="580">
        <v>0</v>
      </c>
      <c r="N171" s="579">
        <v>0</v>
      </c>
      <c r="O171" s="580">
        <v>0</v>
      </c>
      <c r="P171" s="579">
        <v>0</v>
      </c>
      <c r="Q171" s="580">
        <v>0</v>
      </c>
      <c r="R171" s="608">
        <v>0</v>
      </c>
      <c r="S171" s="579">
        <v>0</v>
      </c>
      <c r="T171" s="580">
        <v>0</v>
      </c>
      <c r="U171" s="579">
        <v>0</v>
      </c>
      <c r="V171" s="580">
        <v>0</v>
      </c>
      <c r="W171" s="579">
        <v>0</v>
      </c>
      <c r="X171" s="580">
        <v>0</v>
      </c>
      <c r="Y171" s="579">
        <v>0</v>
      </c>
      <c r="Z171" s="580">
        <v>0</v>
      </c>
      <c r="AA171" s="579">
        <v>0</v>
      </c>
      <c r="AB171" s="581">
        <v>0</v>
      </c>
      <c r="AC171" s="608">
        <v>0</v>
      </c>
      <c r="AD171" s="579">
        <v>740165.64</v>
      </c>
      <c r="AE171" s="581">
        <v>740165.64</v>
      </c>
      <c r="AF171" s="608">
        <v>0</v>
      </c>
      <c r="AG171" s="579">
        <v>0</v>
      </c>
      <c r="AH171" s="580">
        <v>0</v>
      </c>
      <c r="AI171" s="579">
        <v>0</v>
      </c>
      <c r="AJ171" s="581">
        <v>0</v>
      </c>
      <c r="AK171" s="583">
        <v>740165.64</v>
      </c>
      <c r="AL171" s="584">
        <v>740165.64</v>
      </c>
      <c r="AM171" s="585">
        <v>740165.64</v>
      </c>
      <c r="AN171" s="608">
        <v>0</v>
      </c>
      <c r="AO171" s="583">
        <v>0</v>
      </c>
      <c r="AP171" s="584">
        <v>0</v>
      </c>
      <c r="AQ171" s="585">
        <v>0</v>
      </c>
      <c r="AR171" s="583">
        <v>740165.64</v>
      </c>
      <c r="AS171" s="583">
        <v>740165.64</v>
      </c>
      <c r="AT171" s="585">
        <v>740165.64</v>
      </c>
      <c r="AU171" s="608">
        <v>0</v>
      </c>
    </row>
    <row r="172" spans="1:47" x14ac:dyDescent="0.25">
      <c r="A172" s="148" t="s">
        <v>8246</v>
      </c>
      <c r="B172" s="148" t="s">
        <v>8219</v>
      </c>
      <c r="C172" s="148" t="s">
        <v>8213</v>
      </c>
      <c r="D172" s="148" t="s">
        <v>8213</v>
      </c>
      <c r="E172" s="148" t="s">
        <v>118</v>
      </c>
      <c r="F172" s="453" t="s">
        <v>17027</v>
      </c>
      <c r="G172" s="453" t="s">
        <v>17023</v>
      </c>
      <c r="H172" s="579">
        <v>0</v>
      </c>
      <c r="I172" s="580">
        <v>0</v>
      </c>
      <c r="J172" s="579">
        <v>0</v>
      </c>
      <c r="K172" s="580">
        <v>0</v>
      </c>
      <c r="L172" s="579">
        <v>0</v>
      </c>
      <c r="M172" s="580">
        <v>0</v>
      </c>
      <c r="N172" s="579">
        <v>0</v>
      </c>
      <c r="O172" s="580">
        <v>0</v>
      </c>
      <c r="P172" s="579">
        <v>0</v>
      </c>
      <c r="Q172" s="580">
        <v>0</v>
      </c>
      <c r="R172" s="608">
        <v>0</v>
      </c>
      <c r="S172" s="579">
        <v>151431.35999999999</v>
      </c>
      <c r="T172" s="580">
        <v>0</v>
      </c>
      <c r="U172" s="579">
        <v>0</v>
      </c>
      <c r="V172" s="580">
        <v>0</v>
      </c>
      <c r="W172" s="579">
        <v>0</v>
      </c>
      <c r="X172" s="580">
        <v>0</v>
      </c>
      <c r="Y172" s="579">
        <v>0</v>
      </c>
      <c r="Z172" s="580">
        <v>0</v>
      </c>
      <c r="AA172" s="579">
        <v>0</v>
      </c>
      <c r="AB172" s="581">
        <v>0</v>
      </c>
      <c r="AC172" s="608">
        <v>0</v>
      </c>
      <c r="AD172" s="579">
        <v>0</v>
      </c>
      <c r="AE172" s="581">
        <v>0</v>
      </c>
      <c r="AF172" s="608">
        <v>0</v>
      </c>
      <c r="AG172" s="579">
        <v>0</v>
      </c>
      <c r="AH172" s="580">
        <v>0</v>
      </c>
      <c r="AI172" s="579">
        <v>0</v>
      </c>
      <c r="AJ172" s="581">
        <v>0</v>
      </c>
      <c r="AK172" s="583">
        <v>151431.35999999999</v>
      </c>
      <c r="AL172" s="584">
        <v>0</v>
      </c>
      <c r="AM172" s="585">
        <v>0</v>
      </c>
      <c r="AN172" s="608">
        <v>0</v>
      </c>
      <c r="AO172" s="583">
        <v>0</v>
      </c>
      <c r="AP172" s="584">
        <v>0</v>
      </c>
      <c r="AQ172" s="585">
        <v>0</v>
      </c>
      <c r="AR172" s="583">
        <v>151431.35999999999</v>
      </c>
      <c r="AS172" s="583">
        <v>0</v>
      </c>
      <c r="AT172" s="585">
        <v>0</v>
      </c>
      <c r="AU172" s="608">
        <v>0</v>
      </c>
    </row>
    <row r="173" spans="1:47" x14ac:dyDescent="0.25">
      <c r="A173" s="148" t="s">
        <v>8246</v>
      </c>
      <c r="B173" s="148" t="s">
        <v>8261</v>
      </c>
      <c r="C173" s="148" t="s">
        <v>8213</v>
      </c>
      <c r="D173" s="148" t="s">
        <v>8213</v>
      </c>
      <c r="E173" s="148" t="s">
        <v>371</v>
      </c>
      <c r="F173" s="453" t="s">
        <v>17027</v>
      </c>
      <c r="G173" s="453" t="s">
        <v>17023</v>
      </c>
      <c r="H173" s="579">
        <v>0</v>
      </c>
      <c r="I173" s="580">
        <v>0</v>
      </c>
      <c r="J173" s="579">
        <v>0</v>
      </c>
      <c r="K173" s="580">
        <v>0</v>
      </c>
      <c r="L173" s="579">
        <v>0</v>
      </c>
      <c r="M173" s="580">
        <v>0</v>
      </c>
      <c r="N173" s="579">
        <v>0</v>
      </c>
      <c r="O173" s="580">
        <v>0</v>
      </c>
      <c r="P173" s="579">
        <v>0</v>
      </c>
      <c r="Q173" s="580">
        <v>0</v>
      </c>
      <c r="R173" s="608">
        <v>0</v>
      </c>
      <c r="S173" s="579">
        <v>0</v>
      </c>
      <c r="T173" s="580">
        <v>0</v>
      </c>
      <c r="U173" s="579">
        <v>0</v>
      </c>
      <c r="V173" s="580">
        <v>0</v>
      </c>
      <c r="W173" s="579">
        <v>0</v>
      </c>
      <c r="X173" s="580">
        <v>0</v>
      </c>
      <c r="Y173" s="579">
        <v>0</v>
      </c>
      <c r="Z173" s="580">
        <v>0</v>
      </c>
      <c r="AA173" s="579">
        <v>0</v>
      </c>
      <c r="AB173" s="581">
        <v>0</v>
      </c>
      <c r="AC173" s="608">
        <v>0</v>
      </c>
      <c r="AD173" s="579">
        <v>453542.53</v>
      </c>
      <c r="AE173" s="581">
        <v>453542.53</v>
      </c>
      <c r="AF173" s="608">
        <v>0</v>
      </c>
      <c r="AG173" s="579">
        <v>0</v>
      </c>
      <c r="AH173" s="580">
        <v>0</v>
      </c>
      <c r="AI173" s="579">
        <v>0</v>
      </c>
      <c r="AJ173" s="581">
        <v>0</v>
      </c>
      <c r="AK173" s="583">
        <v>453542.53</v>
      </c>
      <c r="AL173" s="584">
        <v>453542.53</v>
      </c>
      <c r="AM173" s="585">
        <v>453542.53</v>
      </c>
      <c r="AN173" s="608">
        <v>0</v>
      </c>
      <c r="AO173" s="583">
        <v>0</v>
      </c>
      <c r="AP173" s="584">
        <v>0</v>
      </c>
      <c r="AQ173" s="585">
        <v>0</v>
      </c>
      <c r="AR173" s="583">
        <v>453542.53</v>
      </c>
      <c r="AS173" s="583">
        <v>453542.53</v>
      </c>
      <c r="AT173" s="585">
        <v>453542.53</v>
      </c>
      <c r="AU173" s="608">
        <v>0</v>
      </c>
    </row>
    <row r="174" spans="1:47" x14ac:dyDescent="0.25">
      <c r="A174" s="148" t="s">
        <v>8246</v>
      </c>
      <c r="B174" s="148" t="s">
        <v>8370</v>
      </c>
      <c r="C174" s="148" t="s">
        <v>8213</v>
      </c>
      <c r="D174" s="148" t="s">
        <v>8213</v>
      </c>
      <c r="E174" s="148" t="s">
        <v>17370</v>
      </c>
      <c r="F174" s="453" t="s">
        <v>17027</v>
      </c>
      <c r="G174" s="453" t="s">
        <v>17023</v>
      </c>
      <c r="H174" s="579">
        <v>0</v>
      </c>
      <c r="I174" s="580">
        <v>0</v>
      </c>
      <c r="J174" s="579">
        <v>0</v>
      </c>
      <c r="K174" s="580">
        <v>0</v>
      </c>
      <c r="L174" s="579">
        <v>0</v>
      </c>
      <c r="M174" s="580">
        <v>0</v>
      </c>
      <c r="N174" s="579">
        <v>0</v>
      </c>
      <c r="O174" s="580">
        <v>0</v>
      </c>
      <c r="P174" s="579">
        <v>0</v>
      </c>
      <c r="Q174" s="580">
        <v>0</v>
      </c>
      <c r="R174" s="608">
        <v>0</v>
      </c>
      <c r="S174" s="579">
        <v>0</v>
      </c>
      <c r="T174" s="580">
        <v>0</v>
      </c>
      <c r="U174" s="579">
        <v>0</v>
      </c>
      <c r="V174" s="580">
        <v>0</v>
      </c>
      <c r="W174" s="579">
        <v>0</v>
      </c>
      <c r="X174" s="580">
        <v>0</v>
      </c>
      <c r="Y174" s="579">
        <v>0</v>
      </c>
      <c r="Z174" s="580">
        <v>0</v>
      </c>
      <c r="AA174" s="579">
        <v>0</v>
      </c>
      <c r="AB174" s="581">
        <v>0</v>
      </c>
      <c r="AC174" s="608">
        <v>0</v>
      </c>
      <c r="AD174" s="579">
        <v>1247770.1200000001</v>
      </c>
      <c r="AE174" s="581">
        <v>1247770.1200000001</v>
      </c>
      <c r="AF174" s="608">
        <v>0</v>
      </c>
      <c r="AG174" s="579">
        <v>0</v>
      </c>
      <c r="AH174" s="580">
        <v>0</v>
      </c>
      <c r="AI174" s="579">
        <v>0</v>
      </c>
      <c r="AJ174" s="581">
        <v>0</v>
      </c>
      <c r="AK174" s="583">
        <v>1247770.1200000001</v>
      </c>
      <c r="AL174" s="584">
        <v>1247770.1200000001</v>
      </c>
      <c r="AM174" s="585">
        <v>1247770.1200000001</v>
      </c>
      <c r="AN174" s="608">
        <v>0</v>
      </c>
      <c r="AO174" s="583">
        <v>0</v>
      </c>
      <c r="AP174" s="584">
        <v>0</v>
      </c>
      <c r="AQ174" s="585">
        <v>0</v>
      </c>
      <c r="AR174" s="583">
        <v>1247770.1200000001</v>
      </c>
      <c r="AS174" s="583">
        <v>1247770.1200000001</v>
      </c>
      <c r="AT174" s="585">
        <v>1247770.1200000001</v>
      </c>
      <c r="AU174" s="608">
        <v>0</v>
      </c>
    </row>
    <row r="175" spans="1:47" x14ac:dyDescent="0.25">
      <c r="A175" s="148" t="s">
        <v>8246</v>
      </c>
      <c r="B175" s="148" t="s">
        <v>8461</v>
      </c>
      <c r="C175" s="148" t="s">
        <v>8213</v>
      </c>
      <c r="D175" s="148" t="s">
        <v>8213</v>
      </c>
      <c r="E175" s="148" t="s">
        <v>17371</v>
      </c>
      <c r="F175" s="453" t="s">
        <v>17027</v>
      </c>
      <c r="G175" s="453" t="s">
        <v>17023</v>
      </c>
      <c r="H175" s="579">
        <v>0</v>
      </c>
      <c r="I175" s="580">
        <v>0</v>
      </c>
      <c r="J175" s="579">
        <v>0</v>
      </c>
      <c r="K175" s="580">
        <v>0</v>
      </c>
      <c r="L175" s="579">
        <v>0</v>
      </c>
      <c r="M175" s="580">
        <v>0</v>
      </c>
      <c r="N175" s="579">
        <v>0</v>
      </c>
      <c r="O175" s="580">
        <v>0</v>
      </c>
      <c r="P175" s="579">
        <v>0</v>
      </c>
      <c r="Q175" s="580">
        <v>0</v>
      </c>
      <c r="R175" s="608">
        <v>0</v>
      </c>
      <c r="S175" s="579">
        <v>0</v>
      </c>
      <c r="T175" s="580">
        <v>0</v>
      </c>
      <c r="U175" s="579">
        <v>0</v>
      </c>
      <c r="V175" s="580">
        <v>0</v>
      </c>
      <c r="W175" s="579">
        <v>0</v>
      </c>
      <c r="X175" s="580">
        <v>0</v>
      </c>
      <c r="Y175" s="579">
        <v>0</v>
      </c>
      <c r="Z175" s="580">
        <v>0</v>
      </c>
      <c r="AA175" s="579">
        <v>0</v>
      </c>
      <c r="AB175" s="581">
        <v>0</v>
      </c>
      <c r="AC175" s="608">
        <v>0</v>
      </c>
      <c r="AD175" s="579">
        <v>6280.04</v>
      </c>
      <c r="AE175" s="581">
        <v>6280.04</v>
      </c>
      <c r="AF175" s="608">
        <v>0</v>
      </c>
      <c r="AG175" s="579">
        <v>0</v>
      </c>
      <c r="AH175" s="580">
        <v>0</v>
      </c>
      <c r="AI175" s="579">
        <v>0</v>
      </c>
      <c r="AJ175" s="581">
        <v>0</v>
      </c>
      <c r="AK175" s="583">
        <v>6280.04</v>
      </c>
      <c r="AL175" s="584">
        <v>6280.04</v>
      </c>
      <c r="AM175" s="585">
        <v>6280.04</v>
      </c>
      <c r="AN175" s="608">
        <v>0</v>
      </c>
      <c r="AO175" s="583">
        <v>0</v>
      </c>
      <c r="AP175" s="584">
        <v>0</v>
      </c>
      <c r="AQ175" s="585">
        <v>0</v>
      </c>
      <c r="AR175" s="583">
        <v>6280.04</v>
      </c>
      <c r="AS175" s="583">
        <v>6280.04</v>
      </c>
      <c r="AT175" s="585">
        <v>6280.04</v>
      </c>
      <c r="AU175" s="608">
        <v>0</v>
      </c>
    </row>
    <row r="176" spans="1:47" x14ac:dyDescent="0.25">
      <c r="A176" s="148" t="s">
        <v>8246</v>
      </c>
      <c r="B176" s="148" t="s">
        <v>8263</v>
      </c>
      <c r="C176" s="148" t="s">
        <v>8213</v>
      </c>
      <c r="D176" s="148" t="s">
        <v>8213</v>
      </c>
      <c r="E176" s="148" t="s">
        <v>17372</v>
      </c>
      <c r="F176" s="453" t="s">
        <v>17027</v>
      </c>
      <c r="G176" s="453" t="s">
        <v>17023</v>
      </c>
      <c r="H176" s="579">
        <v>0</v>
      </c>
      <c r="I176" s="580">
        <v>0</v>
      </c>
      <c r="J176" s="579">
        <v>0</v>
      </c>
      <c r="K176" s="580">
        <v>0</v>
      </c>
      <c r="L176" s="579">
        <v>0</v>
      </c>
      <c r="M176" s="580">
        <v>0</v>
      </c>
      <c r="N176" s="579">
        <v>0</v>
      </c>
      <c r="O176" s="580">
        <v>0</v>
      </c>
      <c r="P176" s="579">
        <v>0</v>
      </c>
      <c r="Q176" s="580">
        <v>0</v>
      </c>
      <c r="R176" s="608">
        <v>0</v>
      </c>
      <c r="S176" s="579">
        <v>0</v>
      </c>
      <c r="T176" s="580">
        <v>0</v>
      </c>
      <c r="U176" s="579">
        <v>0</v>
      </c>
      <c r="V176" s="580">
        <v>0</v>
      </c>
      <c r="W176" s="579">
        <v>0</v>
      </c>
      <c r="X176" s="580">
        <v>0</v>
      </c>
      <c r="Y176" s="579">
        <v>0</v>
      </c>
      <c r="Z176" s="580">
        <v>0</v>
      </c>
      <c r="AA176" s="579">
        <v>0</v>
      </c>
      <c r="AB176" s="581">
        <v>0</v>
      </c>
      <c r="AC176" s="608">
        <v>0</v>
      </c>
      <c r="AD176" s="579">
        <v>1395245.43</v>
      </c>
      <c r="AE176" s="581">
        <v>1395245.43</v>
      </c>
      <c r="AF176" s="608">
        <v>0</v>
      </c>
      <c r="AG176" s="579">
        <v>0</v>
      </c>
      <c r="AH176" s="580">
        <v>0</v>
      </c>
      <c r="AI176" s="579">
        <v>0</v>
      </c>
      <c r="AJ176" s="581">
        <v>0</v>
      </c>
      <c r="AK176" s="583">
        <v>1395245.43</v>
      </c>
      <c r="AL176" s="584">
        <v>1395245.43</v>
      </c>
      <c r="AM176" s="585">
        <v>1395245.43</v>
      </c>
      <c r="AN176" s="608">
        <v>0</v>
      </c>
      <c r="AO176" s="583">
        <v>0</v>
      </c>
      <c r="AP176" s="584">
        <v>0</v>
      </c>
      <c r="AQ176" s="585">
        <v>0</v>
      </c>
      <c r="AR176" s="583">
        <v>1395245.43</v>
      </c>
      <c r="AS176" s="583">
        <v>1395245.43</v>
      </c>
      <c r="AT176" s="585">
        <v>1395245.43</v>
      </c>
      <c r="AU176" s="608">
        <v>0</v>
      </c>
    </row>
    <row r="177" spans="1:47" x14ac:dyDescent="0.25">
      <c r="A177" s="148" t="s">
        <v>8246</v>
      </c>
      <c r="B177" s="148" t="s">
        <v>8269</v>
      </c>
      <c r="C177" s="148" t="s">
        <v>8213</v>
      </c>
      <c r="D177" s="148" t="s">
        <v>8213</v>
      </c>
      <c r="E177" s="148" t="s">
        <v>17373</v>
      </c>
      <c r="F177" s="453" t="s">
        <v>17027</v>
      </c>
      <c r="G177" s="453" t="s">
        <v>17023</v>
      </c>
      <c r="H177" s="579">
        <v>0</v>
      </c>
      <c r="I177" s="580">
        <v>0</v>
      </c>
      <c r="J177" s="579">
        <v>0</v>
      </c>
      <c r="K177" s="580">
        <v>0</v>
      </c>
      <c r="L177" s="579">
        <v>0</v>
      </c>
      <c r="M177" s="580">
        <v>0</v>
      </c>
      <c r="N177" s="579">
        <v>0</v>
      </c>
      <c r="O177" s="580">
        <v>0</v>
      </c>
      <c r="P177" s="579">
        <v>0</v>
      </c>
      <c r="Q177" s="580">
        <v>0</v>
      </c>
      <c r="R177" s="608">
        <v>0</v>
      </c>
      <c r="S177" s="579">
        <v>0</v>
      </c>
      <c r="T177" s="580">
        <v>0</v>
      </c>
      <c r="U177" s="579">
        <v>0</v>
      </c>
      <c r="V177" s="580">
        <v>0</v>
      </c>
      <c r="W177" s="579">
        <v>0</v>
      </c>
      <c r="X177" s="580">
        <v>0</v>
      </c>
      <c r="Y177" s="579">
        <v>0</v>
      </c>
      <c r="Z177" s="580">
        <v>0</v>
      </c>
      <c r="AA177" s="579">
        <v>0</v>
      </c>
      <c r="AB177" s="581">
        <v>0</v>
      </c>
      <c r="AC177" s="608">
        <v>0</v>
      </c>
      <c r="AD177" s="579">
        <v>28036.53</v>
      </c>
      <c r="AE177" s="581">
        <v>28036.53</v>
      </c>
      <c r="AF177" s="608">
        <v>0</v>
      </c>
      <c r="AG177" s="579">
        <v>0</v>
      </c>
      <c r="AH177" s="580">
        <v>0</v>
      </c>
      <c r="AI177" s="579">
        <v>0</v>
      </c>
      <c r="AJ177" s="581">
        <v>0</v>
      </c>
      <c r="AK177" s="583">
        <v>28036.53</v>
      </c>
      <c r="AL177" s="584">
        <v>28036.53</v>
      </c>
      <c r="AM177" s="585">
        <v>28036.53</v>
      </c>
      <c r="AN177" s="608">
        <v>0</v>
      </c>
      <c r="AO177" s="583">
        <v>0</v>
      </c>
      <c r="AP177" s="584">
        <v>0</v>
      </c>
      <c r="AQ177" s="585">
        <v>0</v>
      </c>
      <c r="AR177" s="583">
        <v>28036.53</v>
      </c>
      <c r="AS177" s="583">
        <v>28036.53</v>
      </c>
      <c r="AT177" s="585">
        <v>28036.53</v>
      </c>
      <c r="AU177" s="608">
        <v>0</v>
      </c>
    </row>
    <row r="178" spans="1:47" x14ac:dyDescent="0.25">
      <c r="A178" s="148" t="s">
        <v>8246</v>
      </c>
      <c r="B178" s="148" t="s">
        <v>8238</v>
      </c>
      <c r="C178" s="148" t="s">
        <v>8213</v>
      </c>
      <c r="D178" s="148" t="s">
        <v>8213</v>
      </c>
      <c r="E178" s="148" t="s">
        <v>17287</v>
      </c>
      <c r="F178" s="453" t="s">
        <v>17027</v>
      </c>
      <c r="G178" s="453" t="s">
        <v>17023</v>
      </c>
      <c r="H178" s="579">
        <v>0</v>
      </c>
      <c r="I178" s="580">
        <v>0</v>
      </c>
      <c r="J178" s="579">
        <v>0</v>
      </c>
      <c r="K178" s="580">
        <v>0</v>
      </c>
      <c r="L178" s="579">
        <v>0</v>
      </c>
      <c r="M178" s="580">
        <v>0</v>
      </c>
      <c r="N178" s="579">
        <v>0</v>
      </c>
      <c r="O178" s="580">
        <v>0</v>
      </c>
      <c r="P178" s="579">
        <v>0</v>
      </c>
      <c r="Q178" s="580">
        <v>0</v>
      </c>
      <c r="R178" s="608">
        <v>0</v>
      </c>
      <c r="S178" s="579">
        <v>35655.18</v>
      </c>
      <c r="T178" s="580">
        <v>0</v>
      </c>
      <c r="U178" s="579">
        <v>1911705.66</v>
      </c>
      <c r="V178" s="580">
        <v>1911705.66</v>
      </c>
      <c r="W178" s="579">
        <v>0</v>
      </c>
      <c r="X178" s="580">
        <v>0</v>
      </c>
      <c r="Y178" s="579">
        <v>0</v>
      </c>
      <c r="Z178" s="580">
        <v>0</v>
      </c>
      <c r="AA178" s="579">
        <v>0</v>
      </c>
      <c r="AB178" s="581">
        <v>0</v>
      </c>
      <c r="AC178" s="608">
        <v>0</v>
      </c>
      <c r="AD178" s="579">
        <v>0</v>
      </c>
      <c r="AE178" s="581">
        <v>0</v>
      </c>
      <c r="AF178" s="608">
        <v>0</v>
      </c>
      <c r="AG178" s="579">
        <v>0</v>
      </c>
      <c r="AH178" s="580">
        <v>0</v>
      </c>
      <c r="AI178" s="579">
        <v>0</v>
      </c>
      <c r="AJ178" s="581">
        <v>0</v>
      </c>
      <c r="AK178" s="583">
        <v>1947360.8399999999</v>
      </c>
      <c r="AL178" s="584">
        <v>1911705.66</v>
      </c>
      <c r="AM178" s="585">
        <v>1911705.66</v>
      </c>
      <c r="AN178" s="608">
        <v>0</v>
      </c>
      <c r="AO178" s="583">
        <v>0</v>
      </c>
      <c r="AP178" s="584">
        <v>0</v>
      </c>
      <c r="AQ178" s="585">
        <v>0</v>
      </c>
      <c r="AR178" s="583">
        <v>1947360.8399999999</v>
      </c>
      <c r="AS178" s="583">
        <v>1911705.66</v>
      </c>
      <c r="AT178" s="585">
        <v>1911705.66</v>
      </c>
      <c r="AU178" s="608">
        <v>0</v>
      </c>
    </row>
    <row r="179" spans="1:47" x14ac:dyDescent="0.25">
      <c r="A179" s="148" t="s">
        <v>8246</v>
      </c>
      <c r="B179" s="148" t="s">
        <v>8249</v>
      </c>
      <c r="C179" s="148" t="s">
        <v>8213</v>
      </c>
      <c r="D179" s="148" t="s">
        <v>8213</v>
      </c>
      <c r="E179" s="148" t="s">
        <v>107</v>
      </c>
      <c r="F179" s="453" t="s">
        <v>17027</v>
      </c>
      <c r="G179" s="453" t="s">
        <v>17023</v>
      </c>
      <c r="H179" s="579">
        <v>0</v>
      </c>
      <c r="I179" s="580">
        <v>0</v>
      </c>
      <c r="J179" s="579">
        <v>0</v>
      </c>
      <c r="K179" s="580">
        <v>0</v>
      </c>
      <c r="L179" s="579">
        <v>0</v>
      </c>
      <c r="M179" s="580">
        <v>0</v>
      </c>
      <c r="N179" s="579">
        <v>20472.599999999999</v>
      </c>
      <c r="O179" s="580">
        <v>0</v>
      </c>
      <c r="P179" s="579">
        <v>0</v>
      </c>
      <c r="Q179" s="580">
        <v>0</v>
      </c>
      <c r="R179" s="608">
        <v>0</v>
      </c>
      <c r="S179" s="579">
        <v>0</v>
      </c>
      <c r="T179" s="580">
        <v>0</v>
      </c>
      <c r="U179" s="579">
        <v>0</v>
      </c>
      <c r="V179" s="580">
        <v>0</v>
      </c>
      <c r="W179" s="579">
        <v>0</v>
      </c>
      <c r="X179" s="580">
        <v>0</v>
      </c>
      <c r="Y179" s="579">
        <v>0</v>
      </c>
      <c r="Z179" s="580">
        <v>0</v>
      </c>
      <c r="AA179" s="579">
        <v>0</v>
      </c>
      <c r="AB179" s="581">
        <v>0</v>
      </c>
      <c r="AC179" s="608">
        <v>0</v>
      </c>
      <c r="AD179" s="579">
        <v>0</v>
      </c>
      <c r="AE179" s="581">
        <v>0</v>
      </c>
      <c r="AF179" s="608">
        <v>0</v>
      </c>
      <c r="AG179" s="579">
        <v>0</v>
      </c>
      <c r="AH179" s="580">
        <v>0</v>
      </c>
      <c r="AI179" s="579">
        <v>0</v>
      </c>
      <c r="AJ179" s="581">
        <v>0</v>
      </c>
      <c r="AK179" s="583">
        <v>20472.599999999999</v>
      </c>
      <c r="AL179" s="584">
        <v>0</v>
      </c>
      <c r="AM179" s="585">
        <v>0</v>
      </c>
      <c r="AN179" s="608">
        <v>0</v>
      </c>
      <c r="AO179" s="583">
        <v>0</v>
      </c>
      <c r="AP179" s="584">
        <v>0</v>
      </c>
      <c r="AQ179" s="585">
        <v>0</v>
      </c>
      <c r="AR179" s="583">
        <v>20472.599999999999</v>
      </c>
      <c r="AS179" s="583">
        <v>0</v>
      </c>
      <c r="AT179" s="585">
        <v>0</v>
      </c>
      <c r="AU179" s="608">
        <v>0</v>
      </c>
    </row>
    <row r="180" spans="1:47" x14ac:dyDescent="0.25">
      <c r="A180" s="148" t="s">
        <v>8246</v>
      </c>
      <c r="B180" s="148" t="s">
        <v>8266</v>
      </c>
      <c r="C180" s="148" t="s">
        <v>8213</v>
      </c>
      <c r="D180" s="148" t="s">
        <v>8213</v>
      </c>
      <c r="E180" s="148" t="s">
        <v>16961</v>
      </c>
      <c r="F180" s="453" t="s">
        <v>17027</v>
      </c>
      <c r="G180" s="453" t="s">
        <v>17023</v>
      </c>
      <c r="H180" s="579">
        <v>456074.14</v>
      </c>
      <c r="I180" s="580">
        <v>456074.14</v>
      </c>
      <c r="J180" s="579">
        <v>0</v>
      </c>
      <c r="K180" s="580">
        <v>0</v>
      </c>
      <c r="L180" s="579">
        <v>0</v>
      </c>
      <c r="M180" s="580">
        <v>0</v>
      </c>
      <c r="N180" s="579">
        <v>0</v>
      </c>
      <c r="O180" s="580">
        <v>0</v>
      </c>
      <c r="P180" s="579">
        <v>0</v>
      </c>
      <c r="Q180" s="580">
        <v>0</v>
      </c>
      <c r="R180" s="608">
        <v>0</v>
      </c>
      <c r="S180" s="579">
        <v>0</v>
      </c>
      <c r="T180" s="580">
        <v>0</v>
      </c>
      <c r="U180" s="579">
        <v>0</v>
      </c>
      <c r="V180" s="580">
        <v>0</v>
      </c>
      <c r="W180" s="579">
        <v>0</v>
      </c>
      <c r="X180" s="580">
        <v>0</v>
      </c>
      <c r="Y180" s="579">
        <v>0</v>
      </c>
      <c r="Z180" s="580">
        <v>0</v>
      </c>
      <c r="AA180" s="579">
        <v>0</v>
      </c>
      <c r="AB180" s="581">
        <v>0</v>
      </c>
      <c r="AC180" s="608">
        <v>0</v>
      </c>
      <c r="AD180" s="579">
        <v>0</v>
      </c>
      <c r="AE180" s="581">
        <v>0</v>
      </c>
      <c r="AF180" s="608">
        <v>0</v>
      </c>
      <c r="AG180" s="579">
        <v>0</v>
      </c>
      <c r="AH180" s="580">
        <v>0</v>
      </c>
      <c r="AI180" s="579">
        <v>0</v>
      </c>
      <c r="AJ180" s="581">
        <v>0</v>
      </c>
      <c r="AK180" s="583">
        <v>456074.14</v>
      </c>
      <c r="AL180" s="584">
        <v>456074.14</v>
      </c>
      <c r="AM180" s="585">
        <v>456074.14</v>
      </c>
      <c r="AN180" s="608">
        <v>0</v>
      </c>
      <c r="AO180" s="583">
        <v>0</v>
      </c>
      <c r="AP180" s="584">
        <v>0</v>
      </c>
      <c r="AQ180" s="585">
        <v>0</v>
      </c>
      <c r="AR180" s="583">
        <v>456074.14</v>
      </c>
      <c r="AS180" s="583">
        <v>456074.14</v>
      </c>
      <c r="AT180" s="585">
        <v>456074.14</v>
      </c>
      <c r="AU180" s="608">
        <v>0</v>
      </c>
    </row>
    <row r="181" spans="1:47" x14ac:dyDescent="0.25">
      <c r="A181" s="148" t="s">
        <v>8246</v>
      </c>
      <c r="B181" s="148" t="s">
        <v>8250</v>
      </c>
      <c r="C181" s="148" t="s">
        <v>8213</v>
      </c>
      <c r="D181" s="148" t="s">
        <v>8213</v>
      </c>
      <c r="E181" s="148" t="s">
        <v>127</v>
      </c>
      <c r="F181" s="453" t="s">
        <v>17027</v>
      </c>
      <c r="G181" s="453" t="s">
        <v>17023</v>
      </c>
      <c r="H181" s="579">
        <v>0</v>
      </c>
      <c r="I181" s="580">
        <v>0</v>
      </c>
      <c r="J181" s="579">
        <v>0</v>
      </c>
      <c r="K181" s="580">
        <v>0</v>
      </c>
      <c r="L181" s="579">
        <v>0</v>
      </c>
      <c r="M181" s="580">
        <v>0</v>
      </c>
      <c r="N181" s="579">
        <v>0</v>
      </c>
      <c r="O181" s="580">
        <v>0</v>
      </c>
      <c r="P181" s="579">
        <v>0</v>
      </c>
      <c r="Q181" s="580">
        <v>0</v>
      </c>
      <c r="R181" s="608">
        <v>0</v>
      </c>
      <c r="S181" s="579">
        <v>347451.06</v>
      </c>
      <c r="T181" s="580">
        <v>0</v>
      </c>
      <c r="U181" s="579">
        <v>0</v>
      </c>
      <c r="V181" s="580">
        <v>0</v>
      </c>
      <c r="W181" s="579">
        <v>0</v>
      </c>
      <c r="X181" s="580">
        <v>0</v>
      </c>
      <c r="Y181" s="579">
        <v>0</v>
      </c>
      <c r="Z181" s="580">
        <v>0</v>
      </c>
      <c r="AA181" s="579">
        <v>0</v>
      </c>
      <c r="AB181" s="581">
        <v>0</v>
      </c>
      <c r="AC181" s="608">
        <v>0</v>
      </c>
      <c r="AD181" s="579">
        <v>7111926.6200000001</v>
      </c>
      <c r="AE181" s="581">
        <v>7111926.6200000001</v>
      </c>
      <c r="AF181" s="608">
        <v>0</v>
      </c>
      <c r="AG181" s="579">
        <v>0</v>
      </c>
      <c r="AH181" s="580">
        <v>0</v>
      </c>
      <c r="AI181" s="579">
        <v>0</v>
      </c>
      <c r="AJ181" s="581">
        <v>0</v>
      </c>
      <c r="AK181" s="583">
        <v>7459377.6799999997</v>
      </c>
      <c r="AL181" s="584">
        <v>7111926.6200000001</v>
      </c>
      <c r="AM181" s="585">
        <v>7111926.6200000001</v>
      </c>
      <c r="AN181" s="608">
        <v>0</v>
      </c>
      <c r="AO181" s="583">
        <v>0</v>
      </c>
      <c r="AP181" s="584">
        <v>0</v>
      </c>
      <c r="AQ181" s="585">
        <v>0</v>
      </c>
      <c r="AR181" s="583">
        <v>7459377.6799999997</v>
      </c>
      <c r="AS181" s="583">
        <v>7111926.6200000001</v>
      </c>
      <c r="AT181" s="585">
        <v>7111926.6200000001</v>
      </c>
      <c r="AU181" s="608">
        <v>0</v>
      </c>
    </row>
    <row r="182" spans="1:47" x14ac:dyDescent="0.25">
      <c r="A182" s="148" t="s">
        <v>8246</v>
      </c>
      <c r="B182" s="148" t="s">
        <v>8241</v>
      </c>
      <c r="C182" s="148" t="s">
        <v>8213</v>
      </c>
      <c r="D182" s="148" t="s">
        <v>8213</v>
      </c>
      <c r="E182" s="148" t="s">
        <v>17374</v>
      </c>
      <c r="F182" s="453" t="s">
        <v>17027</v>
      </c>
      <c r="G182" s="453" t="s">
        <v>17023</v>
      </c>
      <c r="H182" s="579">
        <v>0</v>
      </c>
      <c r="I182" s="580">
        <v>0</v>
      </c>
      <c r="J182" s="579">
        <v>0</v>
      </c>
      <c r="K182" s="580">
        <v>0</v>
      </c>
      <c r="L182" s="579">
        <v>0</v>
      </c>
      <c r="M182" s="580">
        <v>0</v>
      </c>
      <c r="N182" s="579">
        <v>0</v>
      </c>
      <c r="O182" s="580">
        <v>0</v>
      </c>
      <c r="P182" s="579">
        <v>0</v>
      </c>
      <c r="Q182" s="580">
        <v>0</v>
      </c>
      <c r="R182" s="608">
        <v>0</v>
      </c>
      <c r="S182" s="579">
        <v>0</v>
      </c>
      <c r="T182" s="580">
        <v>0</v>
      </c>
      <c r="U182" s="579">
        <v>0</v>
      </c>
      <c r="V182" s="580">
        <v>0</v>
      </c>
      <c r="W182" s="579">
        <v>0</v>
      </c>
      <c r="X182" s="580">
        <v>0</v>
      </c>
      <c r="Y182" s="579">
        <v>0</v>
      </c>
      <c r="Z182" s="580">
        <v>0</v>
      </c>
      <c r="AA182" s="579">
        <v>0</v>
      </c>
      <c r="AB182" s="581">
        <v>0</v>
      </c>
      <c r="AC182" s="608">
        <v>0</v>
      </c>
      <c r="AD182" s="579">
        <v>1816404.16</v>
      </c>
      <c r="AE182" s="581">
        <v>1816404.16</v>
      </c>
      <c r="AF182" s="608">
        <v>0</v>
      </c>
      <c r="AG182" s="579">
        <v>0</v>
      </c>
      <c r="AH182" s="580">
        <v>0</v>
      </c>
      <c r="AI182" s="579">
        <v>0</v>
      </c>
      <c r="AJ182" s="581">
        <v>0</v>
      </c>
      <c r="AK182" s="583">
        <v>1816404.16</v>
      </c>
      <c r="AL182" s="584">
        <v>1816404.16</v>
      </c>
      <c r="AM182" s="585">
        <v>1816404.16</v>
      </c>
      <c r="AN182" s="608">
        <v>0</v>
      </c>
      <c r="AO182" s="583">
        <v>0</v>
      </c>
      <c r="AP182" s="584">
        <v>0</v>
      </c>
      <c r="AQ182" s="585">
        <v>0</v>
      </c>
      <c r="AR182" s="583">
        <v>1816404.16</v>
      </c>
      <c r="AS182" s="583">
        <v>1816404.16</v>
      </c>
      <c r="AT182" s="585">
        <v>1816404.16</v>
      </c>
      <c r="AU182" s="608">
        <v>0</v>
      </c>
    </row>
    <row r="183" spans="1:47" x14ac:dyDescent="0.25">
      <c r="A183" s="148" t="s">
        <v>8330</v>
      </c>
      <c r="B183" s="148" t="s">
        <v>8231</v>
      </c>
      <c r="C183" s="148" t="s">
        <v>8213</v>
      </c>
      <c r="D183" s="148" t="s">
        <v>8213</v>
      </c>
      <c r="E183" s="148" t="s">
        <v>17276</v>
      </c>
      <c r="F183" s="453" t="s">
        <v>17048</v>
      </c>
      <c r="G183" s="453" t="s">
        <v>14</v>
      </c>
      <c r="H183" s="579">
        <v>0</v>
      </c>
      <c r="I183" s="580">
        <v>0</v>
      </c>
      <c r="J183" s="579">
        <v>0</v>
      </c>
      <c r="K183" s="580">
        <v>0</v>
      </c>
      <c r="L183" s="579">
        <v>0</v>
      </c>
      <c r="M183" s="580">
        <v>0</v>
      </c>
      <c r="N183" s="579">
        <v>0</v>
      </c>
      <c r="O183" s="580">
        <v>0</v>
      </c>
      <c r="P183" s="579">
        <v>0</v>
      </c>
      <c r="Q183" s="580">
        <v>0</v>
      </c>
      <c r="R183" s="608">
        <v>0</v>
      </c>
      <c r="S183" s="579">
        <v>0</v>
      </c>
      <c r="T183" s="580">
        <v>0</v>
      </c>
      <c r="U183" s="579">
        <v>0</v>
      </c>
      <c r="V183" s="580">
        <v>0</v>
      </c>
      <c r="W183" s="579">
        <v>0</v>
      </c>
      <c r="X183" s="580">
        <v>0</v>
      </c>
      <c r="Y183" s="579">
        <v>0</v>
      </c>
      <c r="Z183" s="580">
        <v>0</v>
      </c>
      <c r="AA183" s="579">
        <v>0</v>
      </c>
      <c r="AB183" s="581">
        <v>0</v>
      </c>
      <c r="AC183" s="608">
        <v>0</v>
      </c>
      <c r="AD183" s="579">
        <v>2358598.2400000002</v>
      </c>
      <c r="AE183" s="581">
        <v>2358598.2400000002</v>
      </c>
      <c r="AF183" s="608">
        <v>0</v>
      </c>
      <c r="AG183" s="579">
        <v>100000</v>
      </c>
      <c r="AH183" s="580">
        <v>0</v>
      </c>
      <c r="AI183" s="579">
        <v>775000</v>
      </c>
      <c r="AJ183" s="581">
        <v>775000</v>
      </c>
      <c r="AK183" s="583">
        <v>2358598.2400000002</v>
      </c>
      <c r="AL183" s="584">
        <v>2358598.2400000002</v>
      </c>
      <c r="AM183" s="585">
        <v>2358598.2400000002</v>
      </c>
      <c r="AN183" s="608">
        <v>0</v>
      </c>
      <c r="AO183" s="583">
        <v>875000</v>
      </c>
      <c r="AP183" s="584">
        <v>775000</v>
      </c>
      <c r="AQ183" s="585">
        <v>775000</v>
      </c>
      <c r="AR183" s="583">
        <v>3233598.24</v>
      </c>
      <c r="AS183" s="583">
        <v>3133598.24</v>
      </c>
      <c r="AT183" s="585">
        <v>3133598.24</v>
      </c>
      <c r="AU183" s="608">
        <v>0</v>
      </c>
    </row>
    <row r="184" spans="1:47" x14ac:dyDescent="0.25">
      <c r="A184" s="148" t="s">
        <v>8330</v>
      </c>
      <c r="B184" s="148" t="s">
        <v>8258</v>
      </c>
      <c r="C184" s="148" t="s">
        <v>8213</v>
      </c>
      <c r="D184" s="148" t="s">
        <v>8213</v>
      </c>
      <c r="E184" s="148" t="s">
        <v>143</v>
      </c>
      <c r="F184" s="453" t="s">
        <v>17048</v>
      </c>
      <c r="G184" s="453" t="s">
        <v>14</v>
      </c>
      <c r="H184" s="579">
        <v>0</v>
      </c>
      <c r="I184" s="580">
        <v>0</v>
      </c>
      <c r="J184" s="579">
        <v>0</v>
      </c>
      <c r="K184" s="580">
        <v>0</v>
      </c>
      <c r="L184" s="579">
        <v>0</v>
      </c>
      <c r="M184" s="580">
        <v>0</v>
      </c>
      <c r="N184" s="579">
        <v>0</v>
      </c>
      <c r="O184" s="580">
        <v>0</v>
      </c>
      <c r="P184" s="579">
        <v>0</v>
      </c>
      <c r="Q184" s="580">
        <v>0</v>
      </c>
      <c r="R184" s="608">
        <v>0</v>
      </c>
      <c r="S184" s="579">
        <v>75053.22</v>
      </c>
      <c r="T184" s="580">
        <v>0</v>
      </c>
      <c r="U184" s="579">
        <v>0</v>
      </c>
      <c r="V184" s="580">
        <v>0</v>
      </c>
      <c r="W184" s="579">
        <v>0</v>
      </c>
      <c r="X184" s="580">
        <v>0</v>
      </c>
      <c r="Y184" s="579">
        <v>0</v>
      </c>
      <c r="Z184" s="580">
        <v>0</v>
      </c>
      <c r="AA184" s="579">
        <v>0</v>
      </c>
      <c r="AB184" s="581">
        <v>0</v>
      </c>
      <c r="AC184" s="608">
        <v>0</v>
      </c>
      <c r="AD184" s="579">
        <v>0</v>
      </c>
      <c r="AE184" s="581">
        <v>0</v>
      </c>
      <c r="AF184" s="608">
        <v>0</v>
      </c>
      <c r="AG184" s="579">
        <v>0</v>
      </c>
      <c r="AH184" s="580">
        <v>0</v>
      </c>
      <c r="AI184" s="579">
        <v>0</v>
      </c>
      <c r="AJ184" s="581">
        <v>0</v>
      </c>
      <c r="AK184" s="583">
        <v>75053.22</v>
      </c>
      <c r="AL184" s="584">
        <v>0</v>
      </c>
      <c r="AM184" s="585">
        <v>0</v>
      </c>
      <c r="AN184" s="608">
        <v>0</v>
      </c>
      <c r="AO184" s="583">
        <v>0</v>
      </c>
      <c r="AP184" s="584">
        <v>0</v>
      </c>
      <c r="AQ184" s="585">
        <v>0</v>
      </c>
      <c r="AR184" s="583">
        <v>75053.22</v>
      </c>
      <c r="AS184" s="583">
        <v>0</v>
      </c>
      <c r="AT184" s="585">
        <v>0</v>
      </c>
      <c r="AU184" s="608">
        <v>0</v>
      </c>
    </row>
    <row r="185" spans="1:47" x14ac:dyDescent="0.25">
      <c r="A185" s="148" t="s">
        <v>8330</v>
      </c>
      <c r="B185" s="148" t="s">
        <v>8586</v>
      </c>
      <c r="C185" s="148" t="s">
        <v>8213</v>
      </c>
      <c r="D185" s="148" t="s">
        <v>8213</v>
      </c>
      <c r="E185" s="148" t="s">
        <v>17375</v>
      </c>
      <c r="F185" s="453" t="s">
        <v>17048</v>
      </c>
      <c r="G185" s="453" t="s">
        <v>14</v>
      </c>
      <c r="H185" s="579">
        <v>0</v>
      </c>
      <c r="I185" s="580">
        <v>0</v>
      </c>
      <c r="J185" s="579">
        <v>0</v>
      </c>
      <c r="K185" s="580">
        <v>0</v>
      </c>
      <c r="L185" s="579">
        <v>0</v>
      </c>
      <c r="M185" s="580">
        <v>0</v>
      </c>
      <c r="N185" s="579">
        <v>0</v>
      </c>
      <c r="O185" s="580">
        <v>0</v>
      </c>
      <c r="P185" s="579">
        <v>0</v>
      </c>
      <c r="Q185" s="580">
        <v>0</v>
      </c>
      <c r="R185" s="608">
        <v>0</v>
      </c>
      <c r="S185" s="579">
        <v>0</v>
      </c>
      <c r="T185" s="580">
        <v>0</v>
      </c>
      <c r="U185" s="579">
        <v>0</v>
      </c>
      <c r="V185" s="580">
        <v>0</v>
      </c>
      <c r="W185" s="579">
        <v>0</v>
      </c>
      <c r="X185" s="580">
        <v>0</v>
      </c>
      <c r="Y185" s="579">
        <v>0</v>
      </c>
      <c r="Z185" s="580">
        <v>0</v>
      </c>
      <c r="AA185" s="579">
        <v>0</v>
      </c>
      <c r="AB185" s="581">
        <v>0</v>
      </c>
      <c r="AC185" s="608">
        <v>0</v>
      </c>
      <c r="AD185" s="579">
        <v>124597.48</v>
      </c>
      <c r="AE185" s="581">
        <v>65000</v>
      </c>
      <c r="AF185" s="608">
        <v>0</v>
      </c>
      <c r="AG185" s="579">
        <v>0</v>
      </c>
      <c r="AH185" s="580">
        <v>0</v>
      </c>
      <c r="AI185" s="579">
        <v>0</v>
      </c>
      <c r="AJ185" s="581">
        <v>0</v>
      </c>
      <c r="AK185" s="583">
        <v>124597.48</v>
      </c>
      <c r="AL185" s="584">
        <v>65000</v>
      </c>
      <c r="AM185" s="585">
        <v>65000</v>
      </c>
      <c r="AN185" s="608">
        <v>0</v>
      </c>
      <c r="AO185" s="583">
        <v>0</v>
      </c>
      <c r="AP185" s="584">
        <v>0</v>
      </c>
      <c r="AQ185" s="585">
        <v>0</v>
      </c>
      <c r="AR185" s="583">
        <v>124597.48</v>
      </c>
      <c r="AS185" s="583">
        <v>65000</v>
      </c>
      <c r="AT185" s="585">
        <v>65000</v>
      </c>
      <c r="AU185" s="608">
        <v>0</v>
      </c>
    </row>
    <row r="186" spans="1:47" x14ac:dyDescent="0.25">
      <c r="A186" s="148" t="s">
        <v>8330</v>
      </c>
      <c r="B186" s="148" t="s">
        <v>8365</v>
      </c>
      <c r="C186" s="148" t="s">
        <v>8213</v>
      </c>
      <c r="D186" s="148" t="s">
        <v>8213</v>
      </c>
      <c r="E186" s="148" t="s">
        <v>17376</v>
      </c>
      <c r="F186" s="453" t="s">
        <v>17048</v>
      </c>
      <c r="G186" s="453" t="s">
        <v>14</v>
      </c>
      <c r="H186" s="579">
        <v>0</v>
      </c>
      <c r="I186" s="580">
        <v>0</v>
      </c>
      <c r="J186" s="579">
        <v>0</v>
      </c>
      <c r="K186" s="580">
        <v>0</v>
      </c>
      <c r="L186" s="579">
        <v>0</v>
      </c>
      <c r="M186" s="580">
        <v>0</v>
      </c>
      <c r="N186" s="579">
        <v>0</v>
      </c>
      <c r="O186" s="580">
        <v>0</v>
      </c>
      <c r="P186" s="579">
        <v>0</v>
      </c>
      <c r="Q186" s="580">
        <v>0</v>
      </c>
      <c r="R186" s="608">
        <v>0</v>
      </c>
      <c r="S186" s="579">
        <v>0</v>
      </c>
      <c r="T186" s="580">
        <v>0</v>
      </c>
      <c r="U186" s="579">
        <v>0</v>
      </c>
      <c r="V186" s="580">
        <v>0</v>
      </c>
      <c r="W186" s="579">
        <v>0</v>
      </c>
      <c r="X186" s="580">
        <v>0</v>
      </c>
      <c r="Y186" s="579">
        <v>0</v>
      </c>
      <c r="Z186" s="580">
        <v>0</v>
      </c>
      <c r="AA186" s="579">
        <v>0</v>
      </c>
      <c r="AB186" s="581">
        <v>0</v>
      </c>
      <c r="AC186" s="608">
        <v>0</v>
      </c>
      <c r="AD186" s="579">
        <v>24252.58</v>
      </c>
      <c r="AE186" s="581">
        <v>24252.58</v>
      </c>
      <c r="AF186" s="608">
        <v>0</v>
      </c>
      <c r="AG186" s="579">
        <v>0</v>
      </c>
      <c r="AH186" s="580">
        <v>0</v>
      </c>
      <c r="AI186" s="579">
        <v>0</v>
      </c>
      <c r="AJ186" s="581">
        <v>0</v>
      </c>
      <c r="AK186" s="583">
        <v>24252.58</v>
      </c>
      <c r="AL186" s="584">
        <v>24252.58</v>
      </c>
      <c r="AM186" s="585">
        <v>24252.58</v>
      </c>
      <c r="AN186" s="608">
        <v>0</v>
      </c>
      <c r="AO186" s="583">
        <v>0</v>
      </c>
      <c r="AP186" s="584">
        <v>0</v>
      </c>
      <c r="AQ186" s="585">
        <v>0</v>
      </c>
      <c r="AR186" s="583">
        <v>24252.58</v>
      </c>
      <c r="AS186" s="583">
        <v>24252.58</v>
      </c>
      <c r="AT186" s="585">
        <v>24252.58</v>
      </c>
      <c r="AU186" s="608">
        <v>0</v>
      </c>
    </row>
    <row r="187" spans="1:47" x14ac:dyDescent="0.25">
      <c r="A187" s="148" t="s">
        <v>8330</v>
      </c>
      <c r="B187" s="148" t="s">
        <v>8312</v>
      </c>
      <c r="C187" s="148" t="s">
        <v>8213</v>
      </c>
      <c r="D187" s="148" t="s">
        <v>8213</v>
      </c>
      <c r="E187" s="148" t="s">
        <v>17277</v>
      </c>
      <c r="F187" s="453" t="s">
        <v>17048</v>
      </c>
      <c r="G187" s="453" t="s">
        <v>14</v>
      </c>
      <c r="H187" s="579">
        <v>0</v>
      </c>
      <c r="I187" s="580">
        <v>0</v>
      </c>
      <c r="J187" s="579">
        <v>0</v>
      </c>
      <c r="K187" s="580">
        <v>0</v>
      </c>
      <c r="L187" s="579">
        <v>0</v>
      </c>
      <c r="M187" s="580">
        <v>0</v>
      </c>
      <c r="N187" s="579">
        <v>0</v>
      </c>
      <c r="O187" s="580">
        <v>0</v>
      </c>
      <c r="P187" s="579">
        <v>0</v>
      </c>
      <c r="Q187" s="580">
        <v>0</v>
      </c>
      <c r="R187" s="608">
        <v>0</v>
      </c>
      <c r="S187" s="579">
        <v>0</v>
      </c>
      <c r="T187" s="580">
        <v>0</v>
      </c>
      <c r="U187" s="579">
        <v>0</v>
      </c>
      <c r="V187" s="580">
        <v>0</v>
      </c>
      <c r="W187" s="579">
        <v>0</v>
      </c>
      <c r="X187" s="580">
        <v>0</v>
      </c>
      <c r="Y187" s="579">
        <v>0</v>
      </c>
      <c r="Z187" s="580">
        <v>0</v>
      </c>
      <c r="AA187" s="579">
        <v>0</v>
      </c>
      <c r="AB187" s="581">
        <v>0</v>
      </c>
      <c r="AC187" s="608">
        <v>0</v>
      </c>
      <c r="AD187" s="579">
        <v>0</v>
      </c>
      <c r="AE187" s="581">
        <v>0</v>
      </c>
      <c r="AF187" s="608">
        <v>0</v>
      </c>
      <c r="AG187" s="579">
        <v>6555726.4400000004</v>
      </c>
      <c r="AH187" s="580">
        <v>4508748.28</v>
      </c>
      <c r="AI187" s="579">
        <v>0</v>
      </c>
      <c r="AJ187" s="581">
        <v>0</v>
      </c>
      <c r="AK187" s="583">
        <v>0</v>
      </c>
      <c r="AL187" s="584">
        <v>0</v>
      </c>
      <c r="AM187" s="585">
        <v>0</v>
      </c>
      <c r="AN187" s="608">
        <v>0</v>
      </c>
      <c r="AO187" s="583">
        <v>6555726.4400000004</v>
      </c>
      <c r="AP187" s="584">
        <v>4508748.28</v>
      </c>
      <c r="AQ187" s="585">
        <v>4508748.28</v>
      </c>
      <c r="AR187" s="583">
        <v>6555726.4400000004</v>
      </c>
      <c r="AS187" s="583">
        <v>4508748.28</v>
      </c>
      <c r="AT187" s="585">
        <v>4508748.28</v>
      </c>
      <c r="AU187" s="608">
        <v>0</v>
      </c>
    </row>
    <row r="188" spans="1:47" x14ac:dyDescent="0.25">
      <c r="A188" s="148" t="s">
        <v>8283</v>
      </c>
      <c r="B188" s="148" t="s">
        <v>8284</v>
      </c>
      <c r="C188" s="148" t="s">
        <v>8213</v>
      </c>
      <c r="D188" s="148" t="s">
        <v>8213</v>
      </c>
      <c r="E188" s="148" t="s">
        <v>16963</v>
      </c>
      <c r="F188" s="453" t="s">
        <v>17030</v>
      </c>
      <c r="G188" s="453" t="s">
        <v>17029</v>
      </c>
      <c r="H188" s="579">
        <v>0</v>
      </c>
      <c r="I188" s="580">
        <v>0</v>
      </c>
      <c r="J188" s="579">
        <v>0</v>
      </c>
      <c r="K188" s="580">
        <v>0</v>
      </c>
      <c r="L188" s="579">
        <v>29963.82</v>
      </c>
      <c r="M188" s="580">
        <v>0</v>
      </c>
      <c r="N188" s="579">
        <v>0</v>
      </c>
      <c r="O188" s="580">
        <v>0</v>
      </c>
      <c r="P188" s="579">
        <v>0</v>
      </c>
      <c r="Q188" s="580">
        <v>0</v>
      </c>
      <c r="R188" s="608">
        <v>0</v>
      </c>
      <c r="S188" s="579">
        <v>0</v>
      </c>
      <c r="T188" s="580">
        <v>0</v>
      </c>
      <c r="U188" s="579">
        <v>0</v>
      </c>
      <c r="V188" s="580">
        <v>0</v>
      </c>
      <c r="W188" s="579">
        <v>0</v>
      </c>
      <c r="X188" s="580">
        <v>0</v>
      </c>
      <c r="Y188" s="579">
        <v>0</v>
      </c>
      <c r="Z188" s="580">
        <v>0</v>
      </c>
      <c r="AA188" s="579">
        <v>0</v>
      </c>
      <c r="AB188" s="581">
        <v>0</v>
      </c>
      <c r="AC188" s="608">
        <v>0</v>
      </c>
      <c r="AD188" s="579">
        <v>0</v>
      </c>
      <c r="AE188" s="581">
        <v>0</v>
      </c>
      <c r="AF188" s="608">
        <v>0</v>
      </c>
      <c r="AG188" s="579">
        <v>0</v>
      </c>
      <c r="AH188" s="580">
        <v>0</v>
      </c>
      <c r="AI188" s="579">
        <v>0</v>
      </c>
      <c r="AJ188" s="581">
        <v>0</v>
      </c>
      <c r="AK188" s="583">
        <v>29963.82</v>
      </c>
      <c r="AL188" s="584">
        <v>0</v>
      </c>
      <c r="AM188" s="585">
        <v>0</v>
      </c>
      <c r="AN188" s="608">
        <v>0</v>
      </c>
      <c r="AO188" s="583">
        <v>0</v>
      </c>
      <c r="AP188" s="584">
        <v>0</v>
      </c>
      <c r="AQ188" s="585">
        <v>0</v>
      </c>
      <c r="AR188" s="583">
        <v>29963.82</v>
      </c>
      <c r="AS188" s="583">
        <v>0</v>
      </c>
      <c r="AT188" s="585">
        <v>0</v>
      </c>
      <c r="AU188" s="608">
        <v>0</v>
      </c>
    </row>
    <row r="189" spans="1:47" x14ac:dyDescent="0.25">
      <c r="A189" s="148" t="s">
        <v>8326</v>
      </c>
      <c r="B189" s="148" t="s">
        <v>8301</v>
      </c>
      <c r="C189" s="148" t="s">
        <v>8213</v>
      </c>
      <c r="D189" s="148" t="s">
        <v>8213</v>
      </c>
      <c r="E189" s="148" t="s">
        <v>165</v>
      </c>
      <c r="F189" s="453" t="s">
        <v>17046</v>
      </c>
      <c r="G189" s="453" t="s">
        <v>17044</v>
      </c>
      <c r="H189" s="579">
        <v>434475.2</v>
      </c>
      <c r="I189" s="580">
        <v>0</v>
      </c>
      <c r="J189" s="579">
        <v>0</v>
      </c>
      <c r="K189" s="580">
        <v>0</v>
      </c>
      <c r="L189" s="579">
        <v>0</v>
      </c>
      <c r="M189" s="580">
        <v>0</v>
      </c>
      <c r="N189" s="579">
        <v>0</v>
      </c>
      <c r="O189" s="580">
        <v>0</v>
      </c>
      <c r="P189" s="579">
        <v>0</v>
      </c>
      <c r="Q189" s="580">
        <v>0</v>
      </c>
      <c r="R189" s="608">
        <v>0</v>
      </c>
      <c r="S189" s="579">
        <v>0</v>
      </c>
      <c r="T189" s="580">
        <v>0</v>
      </c>
      <c r="U189" s="579">
        <v>0</v>
      </c>
      <c r="V189" s="580">
        <v>0</v>
      </c>
      <c r="W189" s="579">
        <v>0</v>
      </c>
      <c r="X189" s="580">
        <v>0</v>
      </c>
      <c r="Y189" s="579">
        <v>0</v>
      </c>
      <c r="Z189" s="580">
        <v>0</v>
      </c>
      <c r="AA189" s="579">
        <v>0</v>
      </c>
      <c r="AB189" s="581">
        <v>0</v>
      </c>
      <c r="AC189" s="608">
        <v>0</v>
      </c>
      <c r="AD189" s="579">
        <v>43950.07</v>
      </c>
      <c r="AE189" s="581">
        <v>43950.07</v>
      </c>
      <c r="AF189" s="608">
        <v>0</v>
      </c>
      <c r="AG189" s="579">
        <v>0</v>
      </c>
      <c r="AH189" s="580">
        <v>0</v>
      </c>
      <c r="AI189" s="579">
        <v>0</v>
      </c>
      <c r="AJ189" s="581">
        <v>0</v>
      </c>
      <c r="AK189" s="583">
        <v>478425.27</v>
      </c>
      <c r="AL189" s="584">
        <v>43950.07</v>
      </c>
      <c r="AM189" s="585">
        <v>43950.07</v>
      </c>
      <c r="AN189" s="608">
        <v>0</v>
      </c>
      <c r="AO189" s="583">
        <v>0</v>
      </c>
      <c r="AP189" s="584">
        <v>0</v>
      </c>
      <c r="AQ189" s="585">
        <v>0</v>
      </c>
      <c r="AR189" s="583">
        <v>478425.27</v>
      </c>
      <c r="AS189" s="583">
        <v>43950.07</v>
      </c>
      <c r="AT189" s="585">
        <v>43950.07</v>
      </c>
      <c r="AU189" s="608">
        <v>0</v>
      </c>
    </row>
    <row r="190" spans="1:47" x14ac:dyDescent="0.25">
      <c r="A190" s="148" t="s">
        <v>8326</v>
      </c>
      <c r="B190" s="148" t="s">
        <v>8359</v>
      </c>
      <c r="C190" s="148" t="s">
        <v>8213</v>
      </c>
      <c r="D190" s="148" t="s">
        <v>8213</v>
      </c>
      <c r="E190" s="148" t="s">
        <v>17377</v>
      </c>
      <c r="F190" s="453" t="s">
        <v>17046</v>
      </c>
      <c r="G190" s="453" t="s">
        <v>17044</v>
      </c>
      <c r="H190" s="579">
        <v>0</v>
      </c>
      <c r="I190" s="580">
        <v>0</v>
      </c>
      <c r="J190" s="579">
        <v>0</v>
      </c>
      <c r="K190" s="580">
        <v>0</v>
      </c>
      <c r="L190" s="579">
        <v>0</v>
      </c>
      <c r="M190" s="580">
        <v>0</v>
      </c>
      <c r="N190" s="579">
        <v>0</v>
      </c>
      <c r="O190" s="580">
        <v>0</v>
      </c>
      <c r="P190" s="579">
        <v>0</v>
      </c>
      <c r="Q190" s="580">
        <v>0</v>
      </c>
      <c r="R190" s="608">
        <v>0</v>
      </c>
      <c r="S190" s="579">
        <v>0</v>
      </c>
      <c r="T190" s="580">
        <v>0</v>
      </c>
      <c r="U190" s="579">
        <v>0</v>
      </c>
      <c r="V190" s="580">
        <v>0</v>
      </c>
      <c r="W190" s="579">
        <v>0</v>
      </c>
      <c r="X190" s="580">
        <v>0</v>
      </c>
      <c r="Y190" s="579">
        <v>0</v>
      </c>
      <c r="Z190" s="580">
        <v>0</v>
      </c>
      <c r="AA190" s="579">
        <v>0</v>
      </c>
      <c r="AB190" s="581">
        <v>0</v>
      </c>
      <c r="AC190" s="608">
        <v>0</v>
      </c>
      <c r="AD190" s="579">
        <v>637168.93999999994</v>
      </c>
      <c r="AE190" s="581">
        <v>637168.93999999994</v>
      </c>
      <c r="AF190" s="608">
        <v>0</v>
      </c>
      <c r="AG190" s="579">
        <v>0</v>
      </c>
      <c r="AH190" s="580">
        <v>0</v>
      </c>
      <c r="AI190" s="579">
        <v>0</v>
      </c>
      <c r="AJ190" s="581">
        <v>0</v>
      </c>
      <c r="AK190" s="583">
        <v>637168.93999999994</v>
      </c>
      <c r="AL190" s="584">
        <v>637168.93999999994</v>
      </c>
      <c r="AM190" s="585">
        <v>637168.93999999994</v>
      </c>
      <c r="AN190" s="608">
        <v>0</v>
      </c>
      <c r="AO190" s="583">
        <v>0</v>
      </c>
      <c r="AP190" s="584">
        <v>0</v>
      </c>
      <c r="AQ190" s="585">
        <v>0</v>
      </c>
      <c r="AR190" s="583">
        <v>637168.93999999994</v>
      </c>
      <c r="AS190" s="583">
        <v>637168.93999999994</v>
      </c>
      <c r="AT190" s="585">
        <v>637168.93999999994</v>
      </c>
      <c r="AU190" s="608">
        <v>0</v>
      </c>
    </row>
    <row r="191" spans="1:47" x14ac:dyDescent="0.25">
      <c r="A191" s="148" t="s">
        <v>8326</v>
      </c>
      <c r="B191" s="148" t="s">
        <v>8335</v>
      </c>
      <c r="C191" s="148" t="s">
        <v>8213</v>
      </c>
      <c r="D191" s="148" t="s">
        <v>8213</v>
      </c>
      <c r="E191" s="148" t="s">
        <v>16977</v>
      </c>
      <c r="F191" s="453" t="s">
        <v>17046</v>
      </c>
      <c r="G191" s="453" t="s">
        <v>17044</v>
      </c>
      <c r="H191" s="579">
        <v>0</v>
      </c>
      <c r="I191" s="580">
        <v>0</v>
      </c>
      <c r="J191" s="579">
        <v>0</v>
      </c>
      <c r="K191" s="580">
        <v>0</v>
      </c>
      <c r="L191" s="579">
        <v>0</v>
      </c>
      <c r="M191" s="580">
        <v>0</v>
      </c>
      <c r="N191" s="579">
        <v>0</v>
      </c>
      <c r="O191" s="580">
        <v>0</v>
      </c>
      <c r="P191" s="579">
        <v>0</v>
      </c>
      <c r="Q191" s="580">
        <v>0</v>
      </c>
      <c r="R191" s="608">
        <v>0</v>
      </c>
      <c r="S191" s="579">
        <v>0</v>
      </c>
      <c r="T191" s="580">
        <v>0</v>
      </c>
      <c r="U191" s="579">
        <v>0</v>
      </c>
      <c r="V191" s="580">
        <v>0</v>
      </c>
      <c r="W191" s="579">
        <v>0</v>
      </c>
      <c r="X191" s="580">
        <v>0</v>
      </c>
      <c r="Y191" s="579">
        <v>0</v>
      </c>
      <c r="Z191" s="580">
        <v>0</v>
      </c>
      <c r="AA191" s="579">
        <v>3783115.48</v>
      </c>
      <c r="AB191" s="581">
        <v>3783115.48</v>
      </c>
      <c r="AC191" s="608">
        <v>0</v>
      </c>
      <c r="AD191" s="579">
        <v>0</v>
      </c>
      <c r="AE191" s="581">
        <v>0</v>
      </c>
      <c r="AF191" s="608">
        <v>0</v>
      </c>
      <c r="AG191" s="579">
        <v>0</v>
      </c>
      <c r="AH191" s="580">
        <v>0</v>
      </c>
      <c r="AI191" s="579">
        <v>0</v>
      </c>
      <c r="AJ191" s="581">
        <v>0</v>
      </c>
      <c r="AK191" s="583">
        <v>3783115.48</v>
      </c>
      <c r="AL191" s="584">
        <v>3783115.48</v>
      </c>
      <c r="AM191" s="585">
        <v>3783115.48</v>
      </c>
      <c r="AN191" s="608">
        <v>0</v>
      </c>
      <c r="AO191" s="583">
        <v>0</v>
      </c>
      <c r="AP191" s="584">
        <v>0</v>
      </c>
      <c r="AQ191" s="585">
        <v>0</v>
      </c>
      <c r="AR191" s="583">
        <v>3783115.48</v>
      </c>
      <c r="AS191" s="583">
        <v>3783115.48</v>
      </c>
      <c r="AT191" s="585">
        <v>3783115.48</v>
      </c>
      <c r="AU191" s="608">
        <v>0</v>
      </c>
    </row>
    <row r="192" spans="1:47" x14ac:dyDescent="0.25">
      <c r="A192" s="148" t="s">
        <v>8326</v>
      </c>
      <c r="B192" s="148" t="s">
        <v>8446</v>
      </c>
      <c r="C192" s="148" t="s">
        <v>8213</v>
      </c>
      <c r="D192" s="148" t="s">
        <v>8213</v>
      </c>
      <c r="E192" s="148" t="s">
        <v>17290</v>
      </c>
      <c r="F192" s="453" t="s">
        <v>17046</v>
      </c>
      <c r="G192" s="453" t="s">
        <v>17044</v>
      </c>
      <c r="H192" s="579">
        <v>0</v>
      </c>
      <c r="I192" s="580">
        <v>0</v>
      </c>
      <c r="J192" s="579">
        <v>0</v>
      </c>
      <c r="K192" s="580">
        <v>0</v>
      </c>
      <c r="L192" s="579">
        <v>0</v>
      </c>
      <c r="M192" s="580">
        <v>0</v>
      </c>
      <c r="N192" s="579">
        <v>0</v>
      </c>
      <c r="O192" s="580">
        <v>0</v>
      </c>
      <c r="P192" s="579">
        <v>0</v>
      </c>
      <c r="Q192" s="580">
        <v>0</v>
      </c>
      <c r="R192" s="608">
        <v>0</v>
      </c>
      <c r="S192" s="579">
        <v>8125.68</v>
      </c>
      <c r="T192" s="580">
        <v>0</v>
      </c>
      <c r="U192" s="579">
        <v>0</v>
      </c>
      <c r="V192" s="580">
        <v>0</v>
      </c>
      <c r="W192" s="579">
        <v>0</v>
      </c>
      <c r="X192" s="580">
        <v>0</v>
      </c>
      <c r="Y192" s="579">
        <v>0</v>
      </c>
      <c r="Z192" s="580">
        <v>0</v>
      </c>
      <c r="AA192" s="579">
        <v>0</v>
      </c>
      <c r="AB192" s="581">
        <v>0</v>
      </c>
      <c r="AC192" s="608">
        <v>0</v>
      </c>
      <c r="AD192" s="579">
        <v>0</v>
      </c>
      <c r="AE192" s="581">
        <v>0</v>
      </c>
      <c r="AF192" s="608">
        <v>0</v>
      </c>
      <c r="AG192" s="579">
        <v>0</v>
      </c>
      <c r="AH192" s="580">
        <v>0</v>
      </c>
      <c r="AI192" s="579">
        <v>0</v>
      </c>
      <c r="AJ192" s="581">
        <v>0</v>
      </c>
      <c r="AK192" s="583">
        <v>8125.68</v>
      </c>
      <c r="AL192" s="584">
        <v>0</v>
      </c>
      <c r="AM192" s="585">
        <v>0</v>
      </c>
      <c r="AN192" s="608">
        <v>0</v>
      </c>
      <c r="AO192" s="583">
        <v>0</v>
      </c>
      <c r="AP192" s="584">
        <v>0</v>
      </c>
      <c r="AQ192" s="585">
        <v>0</v>
      </c>
      <c r="AR192" s="583">
        <v>8125.68</v>
      </c>
      <c r="AS192" s="583">
        <v>0</v>
      </c>
      <c r="AT192" s="585">
        <v>0</v>
      </c>
      <c r="AU192" s="608">
        <v>0</v>
      </c>
    </row>
    <row r="193" spans="1:47" x14ac:dyDescent="0.25">
      <c r="A193" s="148" t="s">
        <v>8326</v>
      </c>
      <c r="B193" s="148" t="s">
        <v>8459</v>
      </c>
      <c r="C193" s="148" t="s">
        <v>8213</v>
      </c>
      <c r="D193" s="148" t="s">
        <v>8213</v>
      </c>
      <c r="E193" s="148" t="s">
        <v>17378</v>
      </c>
      <c r="F193" s="453" t="s">
        <v>17046</v>
      </c>
      <c r="G193" s="453" t="s">
        <v>17044</v>
      </c>
      <c r="H193" s="579">
        <v>0</v>
      </c>
      <c r="I193" s="580">
        <v>0</v>
      </c>
      <c r="J193" s="579">
        <v>0</v>
      </c>
      <c r="K193" s="580">
        <v>0</v>
      </c>
      <c r="L193" s="579">
        <v>0</v>
      </c>
      <c r="M193" s="580">
        <v>0</v>
      </c>
      <c r="N193" s="579">
        <v>0</v>
      </c>
      <c r="O193" s="580">
        <v>0</v>
      </c>
      <c r="P193" s="579">
        <v>0</v>
      </c>
      <c r="Q193" s="580">
        <v>0</v>
      </c>
      <c r="R193" s="608">
        <v>0</v>
      </c>
      <c r="S193" s="579">
        <v>0</v>
      </c>
      <c r="T193" s="580">
        <v>0</v>
      </c>
      <c r="U193" s="579">
        <v>0</v>
      </c>
      <c r="V193" s="580">
        <v>0</v>
      </c>
      <c r="W193" s="579">
        <v>0</v>
      </c>
      <c r="X193" s="580">
        <v>0</v>
      </c>
      <c r="Y193" s="579">
        <v>0</v>
      </c>
      <c r="Z193" s="580">
        <v>0</v>
      </c>
      <c r="AA193" s="579">
        <v>0</v>
      </c>
      <c r="AB193" s="581">
        <v>0</v>
      </c>
      <c r="AC193" s="608">
        <v>0</v>
      </c>
      <c r="AD193" s="579">
        <v>1189268.3500000001</v>
      </c>
      <c r="AE193" s="581">
        <v>1189268.3500000001</v>
      </c>
      <c r="AF193" s="608">
        <v>0</v>
      </c>
      <c r="AG193" s="579">
        <v>0</v>
      </c>
      <c r="AH193" s="580">
        <v>0</v>
      </c>
      <c r="AI193" s="579">
        <v>0</v>
      </c>
      <c r="AJ193" s="581">
        <v>0</v>
      </c>
      <c r="AK193" s="583">
        <v>1189268.3500000001</v>
      </c>
      <c r="AL193" s="584">
        <v>1189268.3500000001</v>
      </c>
      <c r="AM193" s="585">
        <v>1189268.3500000001</v>
      </c>
      <c r="AN193" s="608">
        <v>0</v>
      </c>
      <c r="AO193" s="583">
        <v>0</v>
      </c>
      <c r="AP193" s="584">
        <v>0</v>
      </c>
      <c r="AQ193" s="585">
        <v>0</v>
      </c>
      <c r="AR193" s="583">
        <v>1189268.3500000001</v>
      </c>
      <c r="AS193" s="583">
        <v>1189268.3500000001</v>
      </c>
      <c r="AT193" s="585">
        <v>1189268.3500000001</v>
      </c>
      <c r="AU193" s="608">
        <v>0</v>
      </c>
    </row>
    <row r="194" spans="1:47" x14ac:dyDescent="0.25">
      <c r="A194" s="148" t="s">
        <v>8326</v>
      </c>
      <c r="B194" s="148" t="s">
        <v>9170</v>
      </c>
      <c r="C194" s="148" t="s">
        <v>8213</v>
      </c>
      <c r="D194" s="148" t="s">
        <v>8213</v>
      </c>
      <c r="E194" s="148" t="s">
        <v>17278</v>
      </c>
      <c r="F194" s="453" t="s">
        <v>17046</v>
      </c>
      <c r="G194" s="453" t="s">
        <v>17044</v>
      </c>
      <c r="H194" s="579">
        <v>0</v>
      </c>
      <c r="I194" s="580">
        <v>0</v>
      </c>
      <c r="J194" s="579">
        <v>0</v>
      </c>
      <c r="K194" s="580">
        <v>0</v>
      </c>
      <c r="L194" s="579">
        <v>0</v>
      </c>
      <c r="M194" s="580">
        <v>0</v>
      </c>
      <c r="N194" s="579">
        <v>0</v>
      </c>
      <c r="O194" s="580">
        <v>0</v>
      </c>
      <c r="P194" s="579">
        <v>0</v>
      </c>
      <c r="Q194" s="580">
        <v>0</v>
      </c>
      <c r="R194" s="608">
        <v>0</v>
      </c>
      <c r="S194" s="579">
        <v>0</v>
      </c>
      <c r="T194" s="580">
        <v>0</v>
      </c>
      <c r="U194" s="579">
        <v>0</v>
      </c>
      <c r="V194" s="580">
        <v>0</v>
      </c>
      <c r="W194" s="579">
        <v>0</v>
      </c>
      <c r="X194" s="580">
        <v>0</v>
      </c>
      <c r="Y194" s="579">
        <v>0</v>
      </c>
      <c r="Z194" s="580">
        <v>0</v>
      </c>
      <c r="AA194" s="579">
        <v>646084.37</v>
      </c>
      <c r="AB194" s="581">
        <v>96084.37</v>
      </c>
      <c r="AC194" s="608">
        <v>0</v>
      </c>
      <c r="AD194" s="579">
        <v>0</v>
      </c>
      <c r="AE194" s="581">
        <v>0</v>
      </c>
      <c r="AF194" s="608">
        <v>0</v>
      </c>
      <c r="AG194" s="579">
        <v>1100000</v>
      </c>
      <c r="AH194" s="580">
        <v>0</v>
      </c>
      <c r="AI194" s="579">
        <v>0</v>
      </c>
      <c r="AJ194" s="581">
        <v>0</v>
      </c>
      <c r="AK194" s="583">
        <v>646084.37</v>
      </c>
      <c r="AL194" s="584">
        <v>646084.37</v>
      </c>
      <c r="AM194" s="585">
        <v>96084.37</v>
      </c>
      <c r="AN194" s="608">
        <v>0</v>
      </c>
      <c r="AO194" s="583">
        <v>1100000</v>
      </c>
      <c r="AP194" s="584">
        <v>0</v>
      </c>
      <c r="AQ194" s="585">
        <v>0</v>
      </c>
      <c r="AR194" s="583">
        <v>1746084.37</v>
      </c>
      <c r="AS194" s="583">
        <v>646084.37</v>
      </c>
      <c r="AT194" s="585">
        <v>96084.37</v>
      </c>
      <c r="AU194" s="608">
        <v>0</v>
      </c>
    </row>
    <row r="195" spans="1:47" x14ac:dyDescent="0.25">
      <c r="A195" s="148" t="s">
        <v>8326</v>
      </c>
      <c r="B195" s="148" t="s">
        <v>9189</v>
      </c>
      <c r="C195" s="148" t="s">
        <v>8213</v>
      </c>
      <c r="D195" s="148" t="s">
        <v>8213</v>
      </c>
      <c r="E195" s="148" t="s">
        <v>17379</v>
      </c>
      <c r="F195" s="453" t="s">
        <v>17046</v>
      </c>
      <c r="G195" s="453" t="s">
        <v>17044</v>
      </c>
      <c r="H195" s="579">
        <v>0</v>
      </c>
      <c r="I195" s="580">
        <v>0</v>
      </c>
      <c r="J195" s="579">
        <v>0</v>
      </c>
      <c r="K195" s="580">
        <v>0</v>
      </c>
      <c r="L195" s="579">
        <v>0</v>
      </c>
      <c r="M195" s="580">
        <v>0</v>
      </c>
      <c r="N195" s="579">
        <v>0</v>
      </c>
      <c r="O195" s="580">
        <v>0</v>
      </c>
      <c r="P195" s="579">
        <v>0</v>
      </c>
      <c r="Q195" s="580">
        <v>0</v>
      </c>
      <c r="R195" s="608">
        <v>0</v>
      </c>
      <c r="S195" s="579">
        <v>0</v>
      </c>
      <c r="T195" s="580">
        <v>0</v>
      </c>
      <c r="U195" s="579">
        <v>0</v>
      </c>
      <c r="V195" s="580">
        <v>0</v>
      </c>
      <c r="W195" s="579">
        <v>0</v>
      </c>
      <c r="X195" s="580">
        <v>0</v>
      </c>
      <c r="Y195" s="579">
        <v>0</v>
      </c>
      <c r="Z195" s="580">
        <v>0</v>
      </c>
      <c r="AA195" s="579">
        <v>0</v>
      </c>
      <c r="AB195" s="581">
        <v>0</v>
      </c>
      <c r="AC195" s="608">
        <v>0</v>
      </c>
      <c r="AD195" s="579">
        <v>240998.55</v>
      </c>
      <c r="AE195" s="581">
        <v>240998.55</v>
      </c>
      <c r="AF195" s="608">
        <v>0</v>
      </c>
      <c r="AG195" s="579">
        <v>0</v>
      </c>
      <c r="AH195" s="580">
        <v>0</v>
      </c>
      <c r="AI195" s="579">
        <v>0</v>
      </c>
      <c r="AJ195" s="581">
        <v>0</v>
      </c>
      <c r="AK195" s="583">
        <v>240998.55</v>
      </c>
      <c r="AL195" s="584">
        <v>240998.55</v>
      </c>
      <c r="AM195" s="585">
        <v>240998.55</v>
      </c>
      <c r="AN195" s="608">
        <v>0</v>
      </c>
      <c r="AO195" s="583">
        <v>0</v>
      </c>
      <c r="AP195" s="584">
        <v>0</v>
      </c>
      <c r="AQ195" s="585">
        <v>0</v>
      </c>
      <c r="AR195" s="583">
        <v>240998.55</v>
      </c>
      <c r="AS195" s="583">
        <v>240998.55</v>
      </c>
      <c r="AT195" s="585">
        <v>240998.55</v>
      </c>
      <c r="AU195" s="608">
        <v>0</v>
      </c>
    </row>
    <row r="196" spans="1:47" x14ac:dyDescent="0.25">
      <c r="A196" s="148" t="s">
        <v>8326</v>
      </c>
      <c r="B196" s="148" t="s">
        <v>9197</v>
      </c>
      <c r="C196" s="148" t="s">
        <v>8213</v>
      </c>
      <c r="D196" s="148" t="s">
        <v>8213</v>
      </c>
      <c r="E196" s="148" t="s">
        <v>17380</v>
      </c>
      <c r="F196" s="453" t="s">
        <v>17046</v>
      </c>
      <c r="G196" s="453" t="s">
        <v>17044</v>
      </c>
      <c r="H196" s="579">
        <v>0</v>
      </c>
      <c r="I196" s="580">
        <v>0</v>
      </c>
      <c r="J196" s="579">
        <v>0</v>
      </c>
      <c r="K196" s="580">
        <v>0</v>
      </c>
      <c r="L196" s="579">
        <v>0</v>
      </c>
      <c r="M196" s="580">
        <v>0</v>
      </c>
      <c r="N196" s="579">
        <v>0</v>
      </c>
      <c r="O196" s="580">
        <v>0</v>
      </c>
      <c r="P196" s="579">
        <v>0</v>
      </c>
      <c r="Q196" s="580">
        <v>0</v>
      </c>
      <c r="R196" s="608">
        <v>0</v>
      </c>
      <c r="S196" s="579">
        <v>0</v>
      </c>
      <c r="T196" s="580">
        <v>0</v>
      </c>
      <c r="U196" s="579">
        <v>0</v>
      </c>
      <c r="V196" s="580">
        <v>0</v>
      </c>
      <c r="W196" s="579">
        <v>0</v>
      </c>
      <c r="X196" s="580">
        <v>0</v>
      </c>
      <c r="Y196" s="579">
        <v>0</v>
      </c>
      <c r="Z196" s="580">
        <v>0</v>
      </c>
      <c r="AA196" s="579">
        <v>0</v>
      </c>
      <c r="AB196" s="581">
        <v>0</v>
      </c>
      <c r="AC196" s="608">
        <v>0</v>
      </c>
      <c r="AD196" s="579">
        <v>188540.22</v>
      </c>
      <c r="AE196" s="581">
        <v>188540.22</v>
      </c>
      <c r="AF196" s="608">
        <v>0</v>
      </c>
      <c r="AG196" s="579">
        <v>0</v>
      </c>
      <c r="AH196" s="580">
        <v>0</v>
      </c>
      <c r="AI196" s="579">
        <v>0</v>
      </c>
      <c r="AJ196" s="581">
        <v>0</v>
      </c>
      <c r="AK196" s="583">
        <v>188540.22</v>
      </c>
      <c r="AL196" s="584">
        <v>188540.22</v>
      </c>
      <c r="AM196" s="585">
        <v>188540.22</v>
      </c>
      <c r="AN196" s="608">
        <v>0</v>
      </c>
      <c r="AO196" s="583">
        <v>0</v>
      </c>
      <c r="AP196" s="584">
        <v>0</v>
      </c>
      <c r="AQ196" s="585">
        <v>0</v>
      </c>
      <c r="AR196" s="583">
        <v>188540.22</v>
      </c>
      <c r="AS196" s="583">
        <v>188540.22</v>
      </c>
      <c r="AT196" s="585">
        <v>188540.22</v>
      </c>
      <c r="AU196" s="608">
        <v>0</v>
      </c>
    </row>
    <row r="197" spans="1:47" x14ac:dyDescent="0.25">
      <c r="A197" s="148" t="s">
        <v>8326</v>
      </c>
      <c r="B197" s="148" t="s">
        <v>9736</v>
      </c>
      <c r="C197" s="148" t="s">
        <v>8213</v>
      </c>
      <c r="D197" s="148" t="s">
        <v>8213</v>
      </c>
      <c r="E197" s="148" t="s">
        <v>17279</v>
      </c>
      <c r="F197" s="453" t="s">
        <v>17046</v>
      </c>
      <c r="G197" s="453" t="s">
        <v>17044</v>
      </c>
      <c r="H197" s="579">
        <v>0</v>
      </c>
      <c r="I197" s="580">
        <v>0</v>
      </c>
      <c r="J197" s="579">
        <v>0</v>
      </c>
      <c r="K197" s="580">
        <v>0</v>
      </c>
      <c r="L197" s="579">
        <v>0</v>
      </c>
      <c r="M197" s="580">
        <v>0</v>
      </c>
      <c r="N197" s="579">
        <v>10108.44</v>
      </c>
      <c r="O197" s="580">
        <v>0</v>
      </c>
      <c r="P197" s="579">
        <v>0</v>
      </c>
      <c r="Q197" s="580">
        <v>0</v>
      </c>
      <c r="R197" s="608">
        <v>0</v>
      </c>
      <c r="S197" s="579">
        <v>0</v>
      </c>
      <c r="T197" s="580">
        <v>0</v>
      </c>
      <c r="U197" s="579">
        <v>0</v>
      </c>
      <c r="V197" s="580">
        <v>0</v>
      </c>
      <c r="W197" s="579">
        <v>0</v>
      </c>
      <c r="X197" s="580">
        <v>0</v>
      </c>
      <c r="Y197" s="579">
        <v>0</v>
      </c>
      <c r="Z197" s="580">
        <v>0</v>
      </c>
      <c r="AA197" s="579">
        <v>0</v>
      </c>
      <c r="AB197" s="581">
        <v>0</v>
      </c>
      <c r="AC197" s="608">
        <v>0</v>
      </c>
      <c r="AD197" s="579">
        <v>135108.16</v>
      </c>
      <c r="AE197" s="581">
        <v>135108.16</v>
      </c>
      <c r="AF197" s="608">
        <v>0</v>
      </c>
      <c r="AG197" s="579">
        <v>0</v>
      </c>
      <c r="AH197" s="580">
        <v>0</v>
      </c>
      <c r="AI197" s="579">
        <v>0</v>
      </c>
      <c r="AJ197" s="581">
        <v>0</v>
      </c>
      <c r="AK197" s="583">
        <v>145216.6</v>
      </c>
      <c r="AL197" s="584">
        <v>135108.16</v>
      </c>
      <c r="AM197" s="585">
        <v>135108.16</v>
      </c>
      <c r="AN197" s="608">
        <v>0</v>
      </c>
      <c r="AO197" s="583">
        <v>0</v>
      </c>
      <c r="AP197" s="584">
        <v>0</v>
      </c>
      <c r="AQ197" s="585">
        <v>0</v>
      </c>
      <c r="AR197" s="583">
        <v>145216.6</v>
      </c>
      <c r="AS197" s="583">
        <v>135108.16</v>
      </c>
      <c r="AT197" s="585">
        <v>135108.16</v>
      </c>
      <c r="AU197" s="608">
        <v>0</v>
      </c>
    </row>
    <row r="198" spans="1:47" x14ac:dyDescent="0.25">
      <c r="A198" s="148" t="s">
        <v>8392</v>
      </c>
      <c r="B198" s="148" t="s">
        <v>8402</v>
      </c>
      <c r="C198" s="148" t="s">
        <v>8213</v>
      </c>
      <c r="D198" s="148" t="s">
        <v>8213</v>
      </c>
      <c r="E198" s="148" t="s">
        <v>167</v>
      </c>
      <c r="F198" s="453" t="s">
        <v>17054</v>
      </c>
      <c r="G198" s="453" t="s">
        <v>17053</v>
      </c>
      <c r="H198" s="579">
        <v>0</v>
      </c>
      <c r="I198" s="580">
        <v>0</v>
      </c>
      <c r="J198" s="579">
        <v>0</v>
      </c>
      <c r="K198" s="580">
        <v>0</v>
      </c>
      <c r="L198" s="579">
        <v>37649.82</v>
      </c>
      <c r="M198" s="580">
        <v>0</v>
      </c>
      <c r="N198" s="579">
        <v>0</v>
      </c>
      <c r="O198" s="580">
        <v>0</v>
      </c>
      <c r="P198" s="579">
        <v>0</v>
      </c>
      <c r="Q198" s="580">
        <v>0</v>
      </c>
      <c r="R198" s="608">
        <v>0</v>
      </c>
      <c r="S198" s="579">
        <v>0</v>
      </c>
      <c r="T198" s="580">
        <v>0</v>
      </c>
      <c r="U198" s="579">
        <v>0</v>
      </c>
      <c r="V198" s="580">
        <v>0</v>
      </c>
      <c r="W198" s="579">
        <v>0</v>
      </c>
      <c r="X198" s="580">
        <v>0</v>
      </c>
      <c r="Y198" s="579">
        <v>0</v>
      </c>
      <c r="Z198" s="580">
        <v>0</v>
      </c>
      <c r="AA198" s="579">
        <v>0</v>
      </c>
      <c r="AB198" s="581">
        <v>0</v>
      </c>
      <c r="AC198" s="608">
        <v>0</v>
      </c>
      <c r="AD198" s="579">
        <v>0</v>
      </c>
      <c r="AE198" s="581">
        <v>0</v>
      </c>
      <c r="AF198" s="608">
        <v>0</v>
      </c>
      <c r="AG198" s="579">
        <v>0</v>
      </c>
      <c r="AH198" s="580">
        <v>0</v>
      </c>
      <c r="AI198" s="579">
        <v>0</v>
      </c>
      <c r="AJ198" s="581">
        <v>0</v>
      </c>
      <c r="AK198" s="583">
        <v>37649.82</v>
      </c>
      <c r="AL198" s="584">
        <v>0</v>
      </c>
      <c r="AM198" s="585">
        <v>0</v>
      </c>
      <c r="AN198" s="608">
        <v>0</v>
      </c>
      <c r="AO198" s="583">
        <v>0</v>
      </c>
      <c r="AP198" s="584">
        <v>0</v>
      </c>
      <c r="AQ198" s="585">
        <v>0</v>
      </c>
      <c r="AR198" s="583">
        <v>37649.82</v>
      </c>
      <c r="AS198" s="583">
        <v>0</v>
      </c>
      <c r="AT198" s="585">
        <v>0</v>
      </c>
      <c r="AU198" s="608">
        <v>0</v>
      </c>
    </row>
    <row r="199" spans="1:47" x14ac:dyDescent="0.25">
      <c r="A199" s="148" t="s">
        <v>8392</v>
      </c>
      <c r="B199" s="148" t="s">
        <v>8327</v>
      </c>
      <c r="C199" s="148" t="s">
        <v>8213</v>
      </c>
      <c r="D199" s="148" t="s">
        <v>8213</v>
      </c>
      <c r="E199" s="148" t="s">
        <v>8400</v>
      </c>
      <c r="F199" s="453" t="s">
        <v>17054</v>
      </c>
      <c r="G199" s="453" t="s">
        <v>17053</v>
      </c>
      <c r="H199" s="579">
        <v>0</v>
      </c>
      <c r="I199" s="580">
        <v>0</v>
      </c>
      <c r="J199" s="579">
        <v>0</v>
      </c>
      <c r="K199" s="580">
        <v>0</v>
      </c>
      <c r="L199" s="579">
        <v>0</v>
      </c>
      <c r="M199" s="580">
        <v>0</v>
      </c>
      <c r="N199" s="579">
        <v>0</v>
      </c>
      <c r="O199" s="580">
        <v>0</v>
      </c>
      <c r="P199" s="579">
        <v>0</v>
      </c>
      <c r="Q199" s="580">
        <v>0</v>
      </c>
      <c r="R199" s="608">
        <v>0</v>
      </c>
      <c r="S199" s="579">
        <v>240326.99</v>
      </c>
      <c r="T199" s="580">
        <v>0</v>
      </c>
      <c r="U199" s="579">
        <v>0</v>
      </c>
      <c r="V199" s="580">
        <v>0</v>
      </c>
      <c r="W199" s="579">
        <v>0</v>
      </c>
      <c r="X199" s="580">
        <v>0</v>
      </c>
      <c r="Y199" s="579">
        <v>0</v>
      </c>
      <c r="Z199" s="580">
        <v>0</v>
      </c>
      <c r="AA199" s="579">
        <v>0</v>
      </c>
      <c r="AB199" s="581">
        <v>0</v>
      </c>
      <c r="AC199" s="608">
        <v>0</v>
      </c>
      <c r="AD199" s="579">
        <v>0</v>
      </c>
      <c r="AE199" s="581">
        <v>0</v>
      </c>
      <c r="AF199" s="608">
        <v>0</v>
      </c>
      <c r="AG199" s="579">
        <v>0</v>
      </c>
      <c r="AH199" s="580">
        <v>0</v>
      </c>
      <c r="AI199" s="579">
        <v>0</v>
      </c>
      <c r="AJ199" s="581">
        <v>0</v>
      </c>
      <c r="AK199" s="583">
        <v>240326.99</v>
      </c>
      <c r="AL199" s="584">
        <v>0</v>
      </c>
      <c r="AM199" s="585">
        <v>0</v>
      </c>
      <c r="AN199" s="608">
        <v>0</v>
      </c>
      <c r="AO199" s="583">
        <v>0</v>
      </c>
      <c r="AP199" s="584">
        <v>0</v>
      </c>
      <c r="AQ199" s="585">
        <v>0</v>
      </c>
      <c r="AR199" s="583">
        <v>240326.99</v>
      </c>
      <c r="AS199" s="583">
        <v>0</v>
      </c>
      <c r="AT199" s="585">
        <v>0</v>
      </c>
      <c r="AU199" s="608">
        <v>0</v>
      </c>
    </row>
    <row r="200" spans="1:47" x14ac:dyDescent="0.25">
      <c r="A200" s="148" t="s">
        <v>8392</v>
      </c>
      <c r="B200" s="148" t="s">
        <v>8821</v>
      </c>
      <c r="C200" s="148" t="s">
        <v>8213</v>
      </c>
      <c r="D200" s="148" t="s">
        <v>8213</v>
      </c>
      <c r="E200" s="148" t="s">
        <v>17293</v>
      </c>
      <c r="F200" s="453" t="s">
        <v>17054</v>
      </c>
      <c r="G200" s="453" t="s">
        <v>17053</v>
      </c>
      <c r="H200" s="579">
        <v>0</v>
      </c>
      <c r="I200" s="580">
        <v>0</v>
      </c>
      <c r="J200" s="579">
        <v>92831.92</v>
      </c>
      <c r="K200" s="580">
        <v>0</v>
      </c>
      <c r="L200" s="579">
        <v>0</v>
      </c>
      <c r="M200" s="580">
        <v>0</v>
      </c>
      <c r="N200" s="579">
        <v>0</v>
      </c>
      <c r="O200" s="580">
        <v>0</v>
      </c>
      <c r="P200" s="579">
        <v>0</v>
      </c>
      <c r="Q200" s="580">
        <v>0</v>
      </c>
      <c r="R200" s="608">
        <v>0</v>
      </c>
      <c r="S200" s="579">
        <v>0</v>
      </c>
      <c r="T200" s="580">
        <v>0</v>
      </c>
      <c r="U200" s="579">
        <v>0</v>
      </c>
      <c r="V200" s="580">
        <v>0</v>
      </c>
      <c r="W200" s="579">
        <v>0</v>
      </c>
      <c r="X200" s="580">
        <v>0</v>
      </c>
      <c r="Y200" s="579">
        <v>0</v>
      </c>
      <c r="Z200" s="580">
        <v>0</v>
      </c>
      <c r="AA200" s="579">
        <v>0</v>
      </c>
      <c r="AB200" s="581">
        <v>0</v>
      </c>
      <c r="AC200" s="608">
        <v>0</v>
      </c>
      <c r="AD200" s="579">
        <v>0</v>
      </c>
      <c r="AE200" s="581">
        <v>0</v>
      </c>
      <c r="AF200" s="608">
        <v>0</v>
      </c>
      <c r="AG200" s="579">
        <v>0</v>
      </c>
      <c r="AH200" s="580">
        <v>0</v>
      </c>
      <c r="AI200" s="579">
        <v>0</v>
      </c>
      <c r="AJ200" s="581">
        <v>0</v>
      </c>
      <c r="AK200" s="583">
        <v>92831.92</v>
      </c>
      <c r="AL200" s="584">
        <v>0</v>
      </c>
      <c r="AM200" s="585">
        <v>0</v>
      </c>
      <c r="AN200" s="608">
        <v>0</v>
      </c>
      <c r="AO200" s="583">
        <v>0</v>
      </c>
      <c r="AP200" s="584">
        <v>0</v>
      </c>
      <c r="AQ200" s="585">
        <v>0</v>
      </c>
      <c r="AR200" s="583">
        <v>92831.92</v>
      </c>
      <c r="AS200" s="583">
        <v>0</v>
      </c>
      <c r="AT200" s="585">
        <v>0</v>
      </c>
      <c r="AU200" s="608">
        <v>0</v>
      </c>
    </row>
    <row r="201" spans="1:47" x14ac:dyDescent="0.25">
      <c r="A201" s="148" t="s">
        <v>8392</v>
      </c>
      <c r="B201" s="148" t="s">
        <v>8395</v>
      </c>
      <c r="C201" s="148" t="s">
        <v>8213</v>
      </c>
      <c r="D201" s="148" t="s">
        <v>8213</v>
      </c>
      <c r="E201" s="148" t="s">
        <v>179</v>
      </c>
      <c r="F201" s="453" t="s">
        <v>17054</v>
      </c>
      <c r="G201" s="453" t="s">
        <v>17053</v>
      </c>
      <c r="H201" s="579">
        <v>0</v>
      </c>
      <c r="I201" s="580">
        <v>0</v>
      </c>
      <c r="J201" s="579">
        <v>0</v>
      </c>
      <c r="K201" s="580">
        <v>0</v>
      </c>
      <c r="L201" s="579">
        <v>0</v>
      </c>
      <c r="M201" s="580">
        <v>0</v>
      </c>
      <c r="N201" s="579">
        <v>0</v>
      </c>
      <c r="O201" s="580">
        <v>0</v>
      </c>
      <c r="P201" s="579">
        <v>0</v>
      </c>
      <c r="Q201" s="580">
        <v>0</v>
      </c>
      <c r="R201" s="608">
        <v>0</v>
      </c>
      <c r="S201" s="579">
        <v>9983608.6799999997</v>
      </c>
      <c r="T201" s="580">
        <v>9954841.8100000005</v>
      </c>
      <c r="U201" s="579">
        <v>0</v>
      </c>
      <c r="V201" s="580">
        <v>0</v>
      </c>
      <c r="W201" s="579">
        <v>0</v>
      </c>
      <c r="X201" s="580">
        <v>0</v>
      </c>
      <c r="Y201" s="579">
        <v>0</v>
      </c>
      <c r="Z201" s="580">
        <v>0</v>
      </c>
      <c r="AA201" s="579">
        <v>0</v>
      </c>
      <c r="AB201" s="581">
        <v>0</v>
      </c>
      <c r="AC201" s="608">
        <v>0</v>
      </c>
      <c r="AD201" s="579">
        <v>0</v>
      </c>
      <c r="AE201" s="581">
        <v>0</v>
      </c>
      <c r="AF201" s="608">
        <v>0</v>
      </c>
      <c r="AG201" s="579">
        <v>0</v>
      </c>
      <c r="AH201" s="580">
        <v>0</v>
      </c>
      <c r="AI201" s="579">
        <v>0</v>
      </c>
      <c r="AJ201" s="581">
        <v>0</v>
      </c>
      <c r="AK201" s="583">
        <v>9983608.6799999997</v>
      </c>
      <c r="AL201" s="584">
        <v>9983608.6799999997</v>
      </c>
      <c r="AM201" s="585">
        <v>9954841.8100000005</v>
      </c>
      <c r="AN201" s="608">
        <v>0</v>
      </c>
      <c r="AO201" s="583">
        <v>0</v>
      </c>
      <c r="AP201" s="584">
        <v>0</v>
      </c>
      <c r="AQ201" s="585">
        <v>0</v>
      </c>
      <c r="AR201" s="583">
        <v>9983608.6799999997</v>
      </c>
      <c r="AS201" s="583">
        <v>9983608.6799999997</v>
      </c>
      <c r="AT201" s="585">
        <v>9954841.8100000005</v>
      </c>
      <c r="AU201" s="608">
        <v>0</v>
      </c>
    </row>
    <row r="202" spans="1:47" x14ac:dyDescent="0.25">
      <c r="A202" s="148" t="s">
        <v>8392</v>
      </c>
      <c r="B202" s="148" t="s">
        <v>8401</v>
      </c>
      <c r="C202" s="148" t="s">
        <v>8213</v>
      </c>
      <c r="D202" s="148" t="s">
        <v>8213</v>
      </c>
      <c r="E202" s="148" t="s">
        <v>151</v>
      </c>
      <c r="F202" s="453" t="s">
        <v>17054</v>
      </c>
      <c r="G202" s="453" t="s">
        <v>17053</v>
      </c>
      <c r="H202" s="579">
        <v>0</v>
      </c>
      <c r="I202" s="580">
        <v>0</v>
      </c>
      <c r="J202" s="579">
        <v>0</v>
      </c>
      <c r="K202" s="580">
        <v>0</v>
      </c>
      <c r="L202" s="579">
        <v>0</v>
      </c>
      <c r="M202" s="580">
        <v>0</v>
      </c>
      <c r="N202" s="579">
        <v>0</v>
      </c>
      <c r="O202" s="580">
        <v>0</v>
      </c>
      <c r="P202" s="579">
        <v>0</v>
      </c>
      <c r="Q202" s="580">
        <v>0</v>
      </c>
      <c r="R202" s="608">
        <v>0</v>
      </c>
      <c r="S202" s="579">
        <v>88803.12</v>
      </c>
      <c r="T202" s="580">
        <v>0</v>
      </c>
      <c r="U202" s="579">
        <v>0</v>
      </c>
      <c r="V202" s="580">
        <v>0</v>
      </c>
      <c r="W202" s="579">
        <v>0</v>
      </c>
      <c r="X202" s="580">
        <v>0</v>
      </c>
      <c r="Y202" s="579">
        <v>0</v>
      </c>
      <c r="Z202" s="580">
        <v>0</v>
      </c>
      <c r="AA202" s="579">
        <v>0</v>
      </c>
      <c r="AB202" s="581">
        <v>0</v>
      </c>
      <c r="AC202" s="608">
        <v>0</v>
      </c>
      <c r="AD202" s="579">
        <v>0</v>
      </c>
      <c r="AE202" s="581">
        <v>0</v>
      </c>
      <c r="AF202" s="608">
        <v>0</v>
      </c>
      <c r="AG202" s="579">
        <v>0</v>
      </c>
      <c r="AH202" s="580">
        <v>0</v>
      </c>
      <c r="AI202" s="579">
        <v>0</v>
      </c>
      <c r="AJ202" s="581">
        <v>0</v>
      </c>
      <c r="AK202" s="583">
        <v>88803.12</v>
      </c>
      <c r="AL202" s="584">
        <v>0</v>
      </c>
      <c r="AM202" s="585">
        <v>0</v>
      </c>
      <c r="AN202" s="608">
        <v>0</v>
      </c>
      <c r="AO202" s="583">
        <v>0</v>
      </c>
      <c r="AP202" s="584">
        <v>0</v>
      </c>
      <c r="AQ202" s="585">
        <v>0</v>
      </c>
      <c r="AR202" s="583">
        <v>88803.12</v>
      </c>
      <c r="AS202" s="583">
        <v>0</v>
      </c>
      <c r="AT202" s="585">
        <v>0</v>
      </c>
      <c r="AU202" s="608">
        <v>0</v>
      </c>
    </row>
    <row r="203" spans="1:47" x14ac:dyDescent="0.25">
      <c r="A203" s="148" t="s">
        <v>8392</v>
      </c>
      <c r="B203" s="148" t="s">
        <v>8403</v>
      </c>
      <c r="C203" s="148" t="s">
        <v>8213</v>
      </c>
      <c r="D203" s="148" t="s">
        <v>8213</v>
      </c>
      <c r="E203" s="148" t="s">
        <v>180</v>
      </c>
      <c r="F203" s="453" t="s">
        <v>17054</v>
      </c>
      <c r="G203" s="453" t="s">
        <v>17053</v>
      </c>
      <c r="H203" s="579">
        <v>0</v>
      </c>
      <c r="I203" s="580">
        <v>0</v>
      </c>
      <c r="J203" s="579">
        <v>0</v>
      </c>
      <c r="K203" s="580">
        <v>0</v>
      </c>
      <c r="L203" s="579">
        <v>0</v>
      </c>
      <c r="M203" s="580">
        <v>0</v>
      </c>
      <c r="N203" s="579">
        <v>0</v>
      </c>
      <c r="O203" s="580">
        <v>0</v>
      </c>
      <c r="P203" s="579">
        <v>0</v>
      </c>
      <c r="Q203" s="580">
        <v>0</v>
      </c>
      <c r="R203" s="608">
        <v>0</v>
      </c>
      <c r="S203" s="579">
        <v>204444.48</v>
      </c>
      <c r="T203" s="580">
        <v>0</v>
      </c>
      <c r="U203" s="579">
        <v>0</v>
      </c>
      <c r="V203" s="580">
        <v>0</v>
      </c>
      <c r="W203" s="579">
        <v>0</v>
      </c>
      <c r="X203" s="580">
        <v>0</v>
      </c>
      <c r="Y203" s="579">
        <v>0</v>
      </c>
      <c r="Z203" s="580">
        <v>0</v>
      </c>
      <c r="AA203" s="579">
        <v>0</v>
      </c>
      <c r="AB203" s="581">
        <v>0</v>
      </c>
      <c r="AC203" s="608">
        <v>0</v>
      </c>
      <c r="AD203" s="579">
        <v>0</v>
      </c>
      <c r="AE203" s="581">
        <v>0</v>
      </c>
      <c r="AF203" s="608">
        <v>0</v>
      </c>
      <c r="AG203" s="579">
        <v>0</v>
      </c>
      <c r="AH203" s="580">
        <v>0</v>
      </c>
      <c r="AI203" s="579">
        <v>0</v>
      </c>
      <c r="AJ203" s="581">
        <v>0</v>
      </c>
      <c r="AK203" s="583">
        <v>204444.48</v>
      </c>
      <c r="AL203" s="584">
        <v>0</v>
      </c>
      <c r="AM203" s="585">
        <v>0</v>
      </c>
      <c r="AN203" s="608">
        <v>0</v>
      </c>
      <c r="AO203" s="583">
        <v>0</v>
      </c>
      <c r="AP203" s="584">
        <v>0</v>
      </c>
      <c r="AQ203" s="585">
        <v>0</v>
      </c>
      <c r="AR203" s="583">
        <v>204444.48</v>
      </c>
      <c r="AS203" s="583">
        <v>0</v>
      </c>
      <c r="AT203" s="585">
        <v>0</v>
      </c>
      <c r="AU203" s="608">
        <v>0</v>
      </c>
    </row>
    <row r="204" spans="1:47" x14ac:dyDescent="0.25">
      <c r="A204" s="148" t="s">
        <v>8313</v>
      </c>
      <c r="B204" s="148" t="s">
        <v>8238</v>
      </c>
      <c r="C204" s="148" t="s">
        <v>8213</v>
      </c>
      <c r="D204" s="148" t="s">
        <v>8213</v>
      </c>
      <c r="E204" s="148" t="s">
        <v>178</v>
      </c>
      <c r="F204" s="453" t="s">
        <v>17042</v>
      </c>
      <c r="G204" s="453" t="s">
        <v>17036</v>
      </c>
      <c r="H204" s="579">
        <v>0</v>
      </c>
      <c r="I204" s="580">
        <v>0</v>
      </c>
      <c r="J204" s="579">
        <v>0</v>
      </c>
      <c r="K204" s="580">
        <v>0</v>
      </c>
      <c r="L204" s="579">
        <v>0</v>
      </c>
      <c r="M204" s="580">
        <v>0</v>
      </c>
      <c r="N204" s="579">
        <v>0</v>
      </c>
      <c r="O204" s="580">
        <v>0</v>
      </c>
      <c r="P204" s="579">
        <v>0</v>
      </c>
      <c r="Q204" s="580">
        <v>0</v>
      </c>
      <c r="R204" s="608">
        <v>0</v>
      </c>
      <c r="S204" s="579">
        <v>94012.2</v>
      </c>
      <c r="T204" s="580">
        <v>0</v>
      </c>
      <c r="U204" s="579">
        <v>0</v>
      </c>
      <c r="V204" s="580">
        <v>0</v>
      </c>
      <c r="W204" s="579">
        <v>0</v>
      </c>
      <c r="X204" s="580">
        <v>0</v>
      </c>
      <c r="Y204" s="579">
        <v>0</v>
      </c>
      <c r="Z204" s="580">
        <v>0</v>
      </c>
      <c r="AA204" s="579">
        <v>0</v>
      </c>
      <c r="AB204" s="581">
        <v>0</v>
      </c>
      <c r="AC204" s="608">
        <v>0</v>
      </c>
      <c r="AD204" s="579">
        <v>0</v>
      </c>
      <c r="AE204" s="581">
        <v>0</v>
      </c>
      <c r="AF204" s="608">
        <v>0</v>
      </c>
      <c r="AG204" s="579">
        <v>0</v>
      </c>
      <c r="AH204" s="580">
        <v>0</v>
      </c>
      <c r="AI204" s="579">
        <v>0</v>
      </c>
      <c r="AJ204" s="581">
        <v>0</v>
      </c>
      <c r="AK204" s="583">
        <v>94012.2</v>
      </c>
      <c r="AL204" s="584">
        <v>0</v>
      </c>
      <c r="AM204" s="585">
        <v>0</v>
      </c>
      <c r="AN204" s="608">
        <v>0</v>
      </c>
      <c r="AO204" s="583">
        <v>0</v>
      </c>
      <c r="AP204" s="584">
        <v>0</v>
      </c>
      <c r="AQ204" s="585">
        <v>0</v>
      </c>
      <c r="AR204" s="583">
        <v>94012.2</v>
      </c>
      <c r="AS204" s="583">
        <v>0</v>
      </c>
      <c r="AT204" s="585">
        <v>0</v>
      </c>
      <c r="AU204" s="608">
        <v>0</v>
      </c>
    </row>
    <row r="205" spans="1:47" x14ac:dyDescent="0.25">
      <c r="A205" s="148" t="s">
        <v>8313</v>
      </c>
      <c r="B205" s="148" t="s">
        <v>8731</v>
      </c>
      <c r="C205" s="148" t="s">
        <v>8213</v>
      </c>
      <c r="D205" s="148" t="s">
        <v>8213</v>
      </c>
      <c r="E205" s="148" t="s">
        <v>17381</v>
      </c>
      <c r="F205" s="453" t="s">
        <v>17042</v>
      </c>
      <c r="G205" s="453" t="s">
        <v>17036</v>
      </c>
      <c r="H205" s="579">
        <v>0</v>
      </c>
      <c r="I205" s="580">
        <v>0</v>
      </c>
      <c r="J205" s="579">
        <v>0</v>
      </c>
      <c r="K205" s="580">
        <v>0</v>
      </c>
      <c r="L205" s="579">
        <v>0</v>
      </c>
      <c r="M205" s="580">
        <v>0</v>
      </c>
      <c r="N205" s="579">
        <v>0</v>
      </c>
      <c r="O205" s="580">
        <v>0</v>
      </c>
      <c r="P205" s="579">
        <v>0</v>
      </c>
      <c r="Q205" s="580">
        <v>0</v>
      </c>
      <c r="R205" s="608">
        <v>0</v>
      </c>
      <c r="S205" s="579">
        <v>0</v>
      </c>
      <c r="T205" s="580">
        <v>0</v>
      </c>
      <c r="U205" s="579">
        <v>0</v>
      </c>
      <c r="V205" s="580">
        <v>0</v>
      </c>
      <c r="W205" s="579">
        <v>0</v>
      </c>
      <c r="X205" s="580">
        <v>0</v>
      </c>
      <c r="Y205" s="579">
        <v>0</v>
      </c>
      <c r="Z205" s="580">
        <v>0</v>
      </c>
      <c r="AA205" s="579">
        <v>0</v>
      </c>
      <c r="AB205" s="581">
        <v>0</v>
      </c>
      <c r="AC205" s="608">
        <v>0</v>
      </c>
      <c r="AD205" s="579">
        <v>547327.79</v>
      </c>
      <c r="AE205" s="581">
        <v>547327.79</v>
      </c>
      <c r="AF205" s="608">
        <v>0</v>
      </c>
      <c r="AG205" s="579">
        <v>0</v>
      </c>
      <c r="AH205" s="580">
        <v>0</v>
      </c>
      <c r="AI205" s="579">
        <v>0</v>
      </c>
      <c r="AJ205" s="581">
        <v>0</v>
      </c>
      <c r="AK205" s="583">
        <v>547327.79</v>
      </c>
      <c r="AL205" s="584">
        <v>547327.79</v>
      </c>
      <c r="AM205" s="585">
        <v>547327.79</v>
      </c>
      <c r="AN205" s="608">
        <v>0</v>
      </c>
      <c r="AO205" s="583">
        <v>0</v>
      </c>
      <c r="AP205" s="584">
        <v>0</v>
      </c>
      <c r="AQ205" s="585">
        <v>0</v>
      </c>
      <c r="AR205" s="583">
        <v>547327.79</v>
      </c>
      <c r="AS205" s="583">
        <v>547327.79</v>
      </c>
      <c r="AT205" s="585">
        <v>547327.79</v>
      </c>
      <c r="AU205" s="608">
        <v>0</v>
      </c>
    </row>
    <row r="206" spans="1:47" x14ac:dyDescent="0.25">
      <c r="A206" s="148" t="s">
        <v>8313</v>
      </c>
      <c r="B206" s="148" t="s">
        <v>8585</v>
      </c>
      <c r="C206" s="148" t="s">
        <v>8213</v>
      </c>
      <c r="D206" s="148" t="s">
        <v>8213</v>
      </c>
      <c r="E206" s="148" t="s">
        <v>17382</v>
      </c>
      <c r="F206" s="453" t="s">
        <v>17042</v>
      </c>
      <c r="G206" s="453" t="s">
        <v>17036</v>
      </c>
      <c r="H206" s="579">
        <v>0</v>
      </c>
      <c r="I206" s="580">
        <v>0</v>
      </c>
      <c r="J206" s="579">
        <v>0</v>
      </c>
      <c r="K206" s="580">
        <v>0</v>
      </c>
      <c r="L206" s="579">
        <v>0</v>
      </c>
      <c r="M206" s="580">
        <v>0</v>
      </c>
      <c r="N206" s="579">
        <v>0</v>
      </c>
      <c r="O206" s="580">
        <v>0</v>
      </c>
      <c r="P206" s="579">
        <v>0</v>
      </c>
      <c r="Q206" s="580">
        <v>0</v>
      </c>
      <c r="R206" s="608">
        <v>0</v>
      </c>
      <c r="S206" s="579">
        <v>0</v>
      </c>
      <c r="T206" s="580">
        <v>0</v>
      </c>
      <c r="U206" s="579">
        <v>0</v>
      </c>
      <c r="V206" s="580">
        <v>0</v>
      </c>
      <c r="W206" s="579">
        <v>0</v>
      </c>
      <c r="X206" s="580">
        <v>0</v>
      </c>
      <c r="Y206" s="579">
        <v>0</v>
      </c>
      <c r="Z206" s="580">
        <v>0</v>
      </c>
      <c r="AA206" s="579">
        <v>0</v>
      </c>
      <c r="AB206" s="581">
        <v>0</v>
      </c>
      <c r="AC206" s="608">
        <v>0</v>
      </c>
      <c r="AD206" s="579">
        <v>176452.27</v>
      </c>
      <c r="AE206" s="581">
        <v>176452.27</v>
      </c>
      <c r="AF206" s="608">
        <v>0</v>
      </c>
      <c r="AG206" s="579">
        <v>0</v>
      </c>
      <c r="AH206" s="580">
        <v>0</v>
      </c>
      <c r="AI206" s="579">
        <v>0</v>
      </c>
      <c r="AJ206" s="581">
        <v>0</v>
      </c>
      <c r="AK206" s="583">
        <v>176452.27</v>
      </c>
      <c r="AL206" s="584">
        <v>176452.27</v>
      </c>
      <c r="AM206" s="585">
        <v>176452.27</v>
      </c>
      <c r="AN206" s="608">
        <v>0</v>
      </c>
      <c r="AO206" s="583">
        <v>0</v>
      </c>
      <c r="AP206" s="584">
        <v>0</v>
      </c>
      <c r="AQ206" s="585">
        <v>0</v>
      </c>
      <c r="AR206" s="583">
        <v>176452.27</v>
      </c>
      <c r="AS206" s="583">
        <v>176452.27</v>
      </c>
      <c r="AT206" s="585">
        <v>176452.27</v>
      </c>
      <c r="AU206" s="608">
        <v>0</v>
      </c>
    </row>
    <row r="207" spans="1:47" x14ac:dyDescent="0.25">
      <c r="A207" s="148" t="s">
        <v>8313</v>
      </c>
      <c r="B207" s="148" t="s">
        <v>8341</v>
      </c>
      <c r="C207" s="148" t="s">
        <v>8213</v>
      </c>
      <c r="D207" s="148" t="s">
        <v>8213</v>
      </c>
      <c r="E207" s="148" t="s">
        <v>17280</v>
      </c>
      <c r="F207" s="453" t="s">
        <v>17042</v>
      </c>
      <c r="G207" s="453" t="s">
        <v>17036</v>
      </c>
      <c r="H207" s="579">
        <v>0</v>
      </c>
      <c r="I207" s="580">
        <v>0</v>
      </c>
      <c r="J207" s="579">
        <v>0</v>
      </c>
      <c r="K207" s="580">
        <v>0</v>
      </c>
      <c r="L207" s="579">
        <v>0</v>
      </c>
      <c r="M207" s="580">
        <v>0</v>
      </c>
      <c r="N207" s="579">
        <v>0</v>
      </c>
      <c r="O207" s="580">
        <v>0</v>
      </c>
      <c r="P207" s="579">
        <v>0</v>
      </c>
      <c r="Q207" s="580">
        <v>0</v>
      </c>
      <c r="R207" s="608">
        <v>0</v>
      </c>
      <c r="S207" s="579">
        <v>0</v>
      </c>
      <c r="T207" s="580">
        <v>0</v>
      </c>
      <c r="U207" s="579">
        <v>0</v>
      </c>
      <c r="V207" s="580">
        <v>0</v>
      </c>
      <c r="W207" s="579">
        <v>0</v>
      </c>
      <c r="X207" s="580">
        <v>0</v>
      </c>
      <c r="Y207" s="579">
        <v>0</v>
      </c>
      <c r="Z207" s="580">
        <v>0</v>
      </c>
      <c r="AA207" s="579">
        <v>0</v>
      </c>
      <c r="AB207" s="581">
        <v>0</v>
      </c>
      <c r="AC207" s="608">
        <v>0</v>
      </c>
      <c r="AD207" s="579">
        <v>0</v>
      </c>
      <c r="AE207" s="581">
        <v>0</v>
      </c>
      <c r="AF207" s="608">
        <v>0</v>
      </c>
      <c r="AG207" s="579">
        <v>0</v>
      </c>
      <c r="AH207" s="580">
        <v>0</v>
      </c>
      <c r="AI207" s="579">
        <v>139589.56</v>
      </c>
      <c r="AJ207" s="581">
        <v>139589.56</v>
      </c>
      <c r="AK207" s="583">
        <v>0</v>
      </c>
      <c r="AL207" s="584">
        <v>0</v>
      </c>
      <c r="AM207" s="585">
        <v>0</v>
      </c>
      <c r="AN207" s="608">
        <v>0</v>
      </c>
      <c r="AO207" s="583">
        <v>139589.56</v>
      </c>
      <c r="AP207" s="584">
        <v>139589.56</v>
      </c>
      <c r="AQ207" s="585">
        <v>139589.56</v>
      </c>
      <c r="AR207" s="583">
        <v>139589.56</v>
      </c>
      <c r="AS207" s="583">
        <v>139589.56</v>
      </c>
      <c r="AT207" s="585">
        <v>139589.56</v>
      </c>
      <c r="AU207" s="608">
        <v>0</v>
      </c>
    </row>
    <row r="208" spans="1:47" x14ac:dyDescent="0.25">
      <c r="A208" s="148" t="s">
        <v>8285</v>
      </c>
      <c r="B208" s="148" t="s">
        <v>8286</v>
      </c>
      <c r="C208" s="148" t="s">
        <v>8213</v>
      </c>
      <c r="D208" s="148" t="s">
        <v>8213</v>
      </c>
      <c r="E208" s="148" t="s">
        <v>16965</v>
      </c>
      <c r="F208" s="453" t="s">
        <v>17031</v>
      </c>
      <c r="G208" s="453" t="s">
        <v>17029</v>
      </c>
      <c r="H208" s="579">
        <v>0</v>
      </c>
      <c r="I208" s="580">
        <v>0</v>
      </c>
      <c r="J208" s="579">
        <v>0</v>
      </c>
      <c r="K208" s="580">
        <v>0</v>
      </c>
      <c r="L208" s="579">
        <v>24219.3</v>
      </c>
      <c r="M208" s="580">
        <v>0</v>
      </c>
      <c r="N208" s="579">
        <v>0</v>
      </c>
      <c r="O208" s="580">
        <v>0</v>
      </c>
      <c r="P208" s="579">
        <v>0</v>
      </c>
      <c r="Q208" s="580">
        <v>0</v>
      </c>
      <c r="R208" s="608">
        <v>0</v>
      </c>
      <c r="S208" s="579">
        <v>0</v>
      </c>
      <c r="T208" s="580">
        <v>0</v>
      </c>
      <c r="U208" s="579">
        <v>0</v>
      </c>
      <c r="V208" s="580">
        <v>0</v>
      </c>
      <c r="W208" s="579">
        <v>0</v>
      </c>
      <c r="X208" s="580">
        <v>0</v>
      </c>
      <c r="Y208" s="579">
        <v>0</v>
      </c>
      <c r="Z208" s="580">
        <v>0</v>
      </c>
      <c r="AA208" s="579">
        <v>0</v>
      </c>
      <c r="AB208" s="581">
        <v>0</v>
      </c>
      <c r="AC208" s="608">
        <v>0</v>
      </c>
      <c r="AD208" s="579">
        <v>0</v>
      </c>
      <c r="AE208" s="581">
        <v>0</v>
      </c>
      <c r="AF208" s="608">
        <v>0</v>
      </c>
      <c r="AG208" s="579">
        <v>0</v>
      </c>
      <c r="AH208" s="580">
        <v>0</v>
      </c>
      <c r="AI208" s="579">
        <v>0</v>
      </c>
      <c r="AJ208" s="581">
        <v>0</v>
      </c>
      <c r="AK208" s="583">
        <v>24219.3</v>
      </c>
      <c r="AL208" s="584">
        <v>0</v>
      </c>
      <c r="AM208" s="585">
        <v>0</v>
      </c>
      <c r="AN208" s="608">
        <v>0</v>
      </c>
      <c r="AO208" s="583">
        <v>0</v>
      </c>
      <c r="AP208" s="584">
        <v>0</v>
      </c>
      <c r="AQ208" s="585">
        <v>0</v>
      </c>
      <c r="AR208" s="583">
        <v>24219.3</v>
      </c>
      <c r="AS208" s="583">
        <v>0</v>
      </c>
      <c r="AT208" s="585">
        <v>0</v>
      </c>
      <c r="AU208" s="608">
        <v>0</v>
      </c>
    </row>
    <row r="209" spans="1:47" x14ac:dyDescent="0.25">
      <c r="A209" s="148" t="s">
        <v>8285</v>
      </c>
      <c r="B209" s="148" t="s">
        <v>8287</v>
      </c>
      <c r="C209" s="148" t="s">
        <v>8213</v>
      </c>
      <c r="D209" s="148" t="s">
        <v>8213</v>
      </c>
      <c r="E209" s="148" t="s">
        <v>16966</v>
      </c>
      <c r="F209" s="453" t="s">
        <v>17031</v>
      </c>
      <c r="G209" s="453" t="s">
        <v>17029</v>
      </c>
      <c r="H209" s="579">
        <v>0</v>
      </c>
      <c r="I209" s="580">
        <v>0</v>
      </c>
      <c r="J209" s="579">
        <v>93206.97</v>
      </c>
      <c r="K209" s="580">
        <v>93206.97</v>
      </c>
      <c r="L209" s="579">
        <v>66881.039999999994</v>
      </c>
      <c r="M209" s="580">
        <v>0</v>
      </c>
      <c r="N209" s="579">
        <v>0</v>
      </c>
      <c r="O209" s="580">
        <v>0</v>
      </c>
      <c r="P209" s="579">
        <v>0</v>
      </c>
      <c r="Q209" s="580">
        <v>0</v>
      </c>
      <c r="R209" s="608">
        <v>0</v>
      </c>
      <c r="S209" s="579">
        <v>0</v>
      </c>
      <c r="T209" s="580">
        <v>0</v>
      </c>
      <c r="U209" s="579">
        <v>0</v>
      </c>
      <c r="V209" s="580">
        <v>0</v>
      </c>
      <c r="W209" s="579">
        <v>0</v>
      </c>
      <c r="X209" s="580">
        <v>0</v>
      </c>
      <c r="Y209" s="579">
        <v>0</v>
      </c>
      <c r="Z209" s="580">
        <v>0</v>
      </c>
      <c r="AA209" s="579">
        <v>0</v>
      </c>
      <c r="AB209" s="581">
        <v>0</v>
      </c>
      <c r="AC209" s="608">
        <v>0</v>
      </c>
      <c r="AD209" s="579">
        <v>0</v>
      </c>
      <c r="AE209" s="581">
        <v>0</v>
      </c>
      <c r="AF209" s="608">
        <v>0</v>
      </c>
      <c r="AG209" s="579">
        <v>0</v>
      </c>
      <c r="AH209" s="580">
        <v>0</v>
      </c>
      <c r="AI209" s="579">
        <v>0</v>
      </c>
      <c r="AJ209" s="581">
        <v>0</v>
      </c>
      <c r="AK209" s="583">
        <v>160088.01</v>
      </c>
      <c r="AL209" s="584">
        <v>160088.01</v>
      </c>
      <c r="AM209" s="585">
        <v>93206.97</v>
      </c>
      <c r="AN209" s="608">
        <v>0</v>
      </c>
      <c r="AO209" s="583">
        <v>0</v>
      </c>
      <c r="AP209" s="584">
        <v>0</v>
      </c>
      <c r="AQ209" s="585">
        <v>0</v>
      </c>
      <c r="AR209" s="583">
        <v>160088.01</v>
      </c>
      <c r="AS209" s="583">
        <v>160088.01</v>
      </c>
      <c r="AT209" s="585">
        <v>93206.97</v>
      </c>
      <c r="AU209" s="608">
        <v>0</v>
      </c>
    </row>
    <row r="210" spans="1:47" x14ac:dyDescent="0.25">
      <c r="A210" s="148" t="s">
        <v>8285</v>
      </c>
      <c r="B210" s="148" t="s">
        <v>8295</v>
      </c>
      <c r="C210" s="148" t="s">
        <v>8213</v>
      </c>
      <c r="D210" s="148" t="s">
        <v>8213</v>
      </c>
      <c r="E210" s="148" t="s">
        <v>8296</v>
      </c>
      <c r="F210" s="453" t="s">
        <v>17031</v>
      </c>
      <c r="G210" s="453" t="s">
        <v>17029</v>
      </c>
      <c r="H210" s="579">
        <v>0</v>
      </c>
      <c r="I210" s="580">
        <v>0</v>
      </c>
      <c r="J210" s="579">
        <v>0</v>
      </c>
      <c r="K210" s="580">
        <v>0</v>
      </c>
      <c r="L210" s="579">
        <v>0</v>
      </c>
      <c r="M210" s="580">
        <v>0</v>
      </c>
      <c r="N210" s="579">
        <v>0</v>
      </c>
      <c r="O210" s="580">
        <v>0</v>
      </c>
      <c r="P210" s="579">
        <v>0</v>
      </c>
      <c r="Q210" s="580">
        <v>0</v>
      </c>
      <c r="R210" s="609">
        <v>0</v>
      </c>
      <c r="S210" s="579">
        <v>0</v>
      </c>
      <c r="T210" s="580">
        <v>0</v>
      </c>
      <c r="U210" s="579">
        <v>0</v>
      </c>
      <c r="V210" s="580">
        <v>0</v>
      </c>
      <c r="W210" s="579">
        <v>0</v>
      </c>
      <c r="X210" s="580">
        <v>0</v>
      </c>
      <c r="Y210" s="579">
        <v>0</v>
      </c>
      <c r="Z210" s="580">
        <v>0</v>
      </c>
      <c r="AA210" s="579">
        <v>0</v>
      </c>
      <c r="AB210" s="581">
        <v>0</v>
      </c>
      <c r="AC210" s="609">
        <v>0</v>
      </c>
      <c r="AD210" s="579">
        <v>0</v>
      </c>
      <c r="AE210" s="581">
        <v>0</v>
      </c>
      <c r="AF210" s="609">
        <v>0</v>
      </c>
      <c r="AG210" s="579">
        <v>0</v>
      </c>
      <c r="AH210" s="580">
        <v>0</v>
      </c>
      <c r="AI210" s="579">
        <v>9855526.6999999993</v>
      </c>
      <c r="AJ210" s="581">
        <v>9852745.6500000004</v>
      </c>
      <c r="AK210" s="583">
        <v>0</v>
      </c>
      <c r="AL210" s="584">
        <v>0</v>
      </c>
      <c r="AM210" s="585">
        <v>0</v>
      </c>
      <c r="AN210" s="609">
        <v>0</v>
      </c>
      <c r="AO210" s="583">
        <v>9855526.6999999993</v>
      </c>
      <c r="AP210" s="584">
        <v>9855526.6999999993</v>
      </c>
      <c r="AQ210" s="585">
        <v>9852745.6500000004</v>
      </c>
      <c r="AR210" s="583">
        <v>9855526.6999999993</v>
      </c>
      <c r="AS210" s="583">
        <v>9855526.6999999993</v>
      </c>
      <c r="AT210" s="585">
        <v>9852745.6500000004</v>
      </c>
      <c r="AU210" s="609">
        <v>0</v>
      </c>
    </row>
    <row r="211" spans="1:47" x14ac:dyDescent="0.25">
      <c r="A211" s="148"/>
      <c r="B211" s="148"/>
      <c r="C211" s="148"/>
      <c r="D211" s="148"/>
      <c r="E211" s="148"/>
      <c r="F211" s="453"/>
      <c r="G211" s="453"/>
      <c r="H211" s="589">
        <v>48616449.960000008</v>
      </c>
      <c r="I211" s="589">
        <v>21219621.199999996</v>
      </c>
      <c r="J211" s="589">
        <v>393355.25</v>
      </c>
      <c r="K211" s="589">
        <v>93206.97</v>
      </c>
      <c r="L211" s="589">
        <v>25680092.159999996</v>
      </c>
      <c r="M211" s="589">
        <v>2788199.64</v>
      </c>
      <c r="N211" s="589">
        <v>603249.35999999987</v>
      </c>
      <c r="O211" s="589">
        <v>560618.40000000014</v>
      </c>
      <c r="P211" s="589">
        <v>43182365.419999994</v>
      </c>
      <c r="Q211" s="589">
        <v>39540392.380000003</v>
      </c>
      <c r="R211" s="589">
        <v>1073942.19</v>
      </c>
      <c r="S211" s="589">
        <v>42522432.469999999</v>
      </c>
      <c r="T211" s="589">
        <v>31281915.799999997</v>
      </c>
      <c r="U211" s="589">
        <v>5571291.9100000001</v>
      </c>
      <c r="V211" s="589">
        <v>4468528.42</v>
      </c>
      <c r="W211" s="589">
        <v>9312165</v>
      </c>
      <c r="X211" s="589">
        <v>0</v>
      </c>
      <c r="Y211" s="589">
        <v>59885.4</v>
      </c>
      <c r="Z211" s="589">
        <v>53485.079999999987</v>
      </c>
      <c r="AA211" s="589">
        <v>51204914.140000001</v>
      </c>
      <c r="AB211" s="589">
        <v>33485572.939999994</v>
      </c>
      <c r="AC211" s="589">
        <v>1007.39</v>
      </c>
      <c r="AD211" s="589">
        <v>259241198.56999999</v>
      </c>
      <c r="AE211" s="589">
        <v>252251620.32000005</v>
      </c>
      <c r="AF211" s="589">
        <v>222801.03</v>
      </c>
      <c r="AG211" s="589">
        <v>8519972.9000000004</v>
      </c>
      <c r="AH211" s="590">
        <v>5272994.74</v>
      </c>
      <c r="AI211" s="590">
        <v>37674520.119999997</v>
      </c>
      <c r="AJ211" s="591">
        <v>33187799.949999996</v>
      </c>
      <c r="AK211" s="591">
        <v>486387399.6400001</v>
      </c>
      <c r="AL211" s="591">
        <v>419511063.47999996</v>
      </c>
      <c r="AM211" s="589">
        <v>385743161.15000021</v>
      </c>
      <c r="AN211" s="589">
        <v>1297750.6099999999</v>
      </c>
      <c r="AO211" s="589">
        <v>46194493.019999996</v>
      </c>
      <c r="AP211" s="589">
        <v>39405223.840000004</v>
      </c>
      <c r="AQ211" s="589">
        <v>38460794.689999998</v>
      </c>
      <c r="AR211" s="589">
        <v>532581892.66000015</v>
      </c>
      <c r="AS211" s="589">
        <v>458916287.31999993</v>
      </c>
      <c r="AT211" s="589">
        <v>424203955.84000015</v>
      </c>
      <c r="AU211" s="589">
        <v>1297750.6099999999</v>
      </c>
    </row>
  </sheetData>
  <autoFilter ref="A2:G211" xr:uid="{00000000-0009-0000-0000-000016000000}">
    <filterColumn colId="0" showButton="0"/>
    <filterColumn colId="1" showButton="0"/>
    <filterColumn colId="2" showButton="0"/>
  </autoFilter>
  <sortState xmlns:xlrd2="http://schemas.microsoft.com/office/spreadsheetml/2017/richdata2" ref="A3:AN128">
    <sortCondition ref="F3:F128"/>
    <sortCondition ref="E3:E128"/>
  </sortState>
  <mergeCells count="7">
    <mergeCell ref="AR1:AU1"/>
    <mergeCell ref="AO1:AQ1"/>
    <mergeCell ref="A2:D2"/>
    <mergeCell ref="AG1:AJ1"/>
    <mergeCell ref="H1:R1"/>
    <mergeCell ref="S1:AC1"/>
    <mergeCell ref="AD1:AF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315"/>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29.7109375" customWidth="1"/>
    <col min="6" max="6" width="16.85546875" customWidth="1"/>
    <col min="7" max="7" width="20.5703125" bestFit="1" customWidth="1"/>
    <col min="8" max="8" width="23.140625" bestFit="1" customWidth="1"/>
    <col min="9" max="9" width="18.85546875" customWidth="1"/>
    <col min="10" max="10" width="16.7109375" customWidth="1"/>
    <col min="11" max="11" width="17.140625" customWidth="1"/>
    <col min="12" max="12" width="23" bestFit="1" customWidth="1"/>
    <col min="13" max="13" width="18.28515625" customWidth="1"/>
    <col min="14" max="14" width="17.140625" bestFit="1" customWidth="1"/>
    <col min="15" max="15" width="15.140625" customWidth="1"/>
    <col min="16" max="16" width="19.140625" bestFit="1" customWidth="1"/>
    <col min="17" max="17" width="23.5703125" bestFit="1" customWidth="1"/>
    <col min="18" max="18" width="19.28515625" bestFit="1" customWidth="1"/>
    <col min="19" max="19" width="23.85546875" bestFit="1" customWidth="1"/>
    <col min="20" max="20" width="23.5703125" customWidth="1"/>
    <col min="21" max="21" width="23.5703125" bestFit="1" customWidth="1"/>
    <col min="22" max="23" width="23.85546875" bestFit="1" customWidth="1"/>
    <col min="24" max="24" width="19.7109375" bestFit="1" customWidth="1"/>
    <col min="25" max="25" width="23.85546875" bestFit="1" customWidth="1"/>
    <col min="26" max="26" width="16.85546875" bestFit="1" customWidth="1"/>
    <col min="27" max="27" width="33" bestFit="1" customWidth="1"/>
    <col min="28" max="28" width="24.85546875" customWidth="1"/>
    <col min="29" max="29" width="23.5703125" customWidth="1"/>
    <col min="30" max="30" width="33" bestFit="1" customWidth="1"/>
    <col min="31" max="31" width="24.85546875" customWidth="1"/>
    <col min="32" max="32" width="23.5703125" customWidth="1"/>
    <col min="33" max="33" width="19.140625" customWidth="1"/>
    <col min="34" max="34" width="16.85546875" customWidth="1"/>
    <col min="35" max="35" width="18.140625" bestFit="1" customWidth="1"/>
    <col min="36" max="36" width="21" customWidth="1"/>
    <col min="37" max="37" width="19.5703125" bestFit="1" customWidth="1"/>
    <col min="38" max="38" width="21.5703125" bestFit="1" customWidth="1"/>
    <col min="39" max="39" width="21.5703125" customWidth="1"/>
    <col min="40" max="40" width="19.85546875" customWidth="1"/>
    <col min="41" max="41" width="18.140625" bestFit="1" customWidth="1"/>
    <col min="42" max="42" width="18.28515625" bestFit="1" customWidth="1"/>
    <col min="43" max="43" width="18.85546875" customWidth="1"/>
    <col min="44" max="44" width="19.5703125" bestFit="1" customWidth="1"/>
    <col min="45" max="45" width="20.140625" bestFit="1" customWidth="1"/>
    <col min="46" max="47" width="19.85546875" customWidth="1"/>
  </cols>
  <sheetData>
    <row r="1" spans="1:47" ht="56.25" customHeight="1" x14ac:dyDescent="0.25">
      <c r="A1" s="148"/>
      <c r="B1" s="148"/>
      <c r="C1" s="148"/>
      <c r="D1" s="148"/>
      <c r="E1" s="148"/>
      <c r="F1" s="148"/>
      <c r="G1" s="148"/>
      <c r="H1" s="745" t="s">
        <v>189</v>
      </c>
      <c r="I1" s="746"/>
      <c r="J1" s="746"/>
      <c r="K1" s="746"/>
      <c r="L1" s="746"/>
      <c r="M1" s="746"/>
      <c r="N1" s="746"/>
      <c r="O1" s="746"/>
      <c r="P1" s="746"/>
      <c r="Q1" s="746"/>
      <c r="R1" s="751" t="s">
        <v>117</v>
      </c>
      <c r="S1" s="752"/>
      <c r="T1" s="752"/>
      <c r="U1" s="752"/>
      <c r="V1" s="752"/>
      <c r="W1" s="752"/>
      <c r="X1" s="752"/>
      <c r="Y1" s="752"/>
      <c r="Z1" s="752"/>
      <c r="AA1" s="752"/>
      <c r="AB1" s="752"/>
      <c r="AC1" s="753"/>
      <c r="AD1" s="751" t="s">
        <v>17669</v>
      </c>
      <c r="AE1" s="752"/>
      <c r="AF1" s="753"/>
      <c r="AG1" s="759" t="s">
        <v>16921</v>
      </c>
      <c r="AH1" s="760"/>
      <c r="AI1" s="760"/>
      <c r="AJ1" s="761"/>
      <c r="AK1" s="754" t="s">
        <v>16922</v>
      </c>
      <c r="AL1" s="755"/>
      <c r="AM1" s="755"/>
      <c r="AN1" s="756"/>
      <c r="AO1" s="754" t="s">
        <v>16924</v>
      </c>
      <c r="AP1" s="755"/>
      <c r="AQ1" s="756"/>
      <c r="AR1" s="765" t="s">
        <v>16929</v>
      </c>
      <c r="AS1" s="766"/>
      <c r="AT1" s="766"/>
      <c r="AU1" s="767"/>
    </row>
    <row r="2" spans="1:47" ht="26.25" x14ac:dyDescent="0.25">
      <c r="A2" s="762" t="s">
        <v>8572</v>
      </c>
      <c r="B2" s="763"/>
      <c r="C2" s="763"/>
      <c r="D2" s="764"/>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9" t="s">
        <v>17219</v>
      </c>
      <c r="R2" s="572" t="s">
        <v>8207</v>
      </c>
      <c r="S2" s="568" t="s">
        <v>17219</v>
      </c>
      <c r="T2" s="574" t="s">
        <v>16912</v>
      </c>
      <c r="U2" s="573" t="s">
        <v>386</v>
      </c>
      <c r="V2" s="568" t="s">
        <v>17219</v>
      </c>
      <c r="W2" s="573" t="s">
        <v>8208</v>
      </c>
      <c r="X2" s="568" t="s">
        <v>17219</v>
      </c>
      <c r="Y2" s="573" t="s">
        <v>8209</v>
      </c>
      <c r="Z2" s="568" t="s">
        <v>17219</v>
      </c>
      <c r="AA2" s="573" t="s">
        <v>34</v>
      </c>
      <c r="AB2" s="568" t="s">
        <v>17219</v>
      </c>
      <c r="AC2" s="574" t="s">
        <v>16912</v>
      </c>
      <c r="AD2" s="573" t="s">
        <v>17670</v>
      </c>
      <c r="AE2" s="569" t="s">
        <v>17133</v>
      </c>
      <c r="AF2" s="574" t="s">
        <v>16912</v>
      </c>
      <c r="AG2" s="575" t="s">
        <v>8210</v>
      </c>
      <c r="AH2" s="568" t="s">
        <v>17219</v>
      </c>
      <c r="AI2" s="576" t="s">
        <v>34</v>
      </c>
      <c r="AJ2" s="569" t="s">
        <v>17219</v>
      </c>
      <c r="AK2" s="431" t="s">
        <v>384</v>
      </c>
      <c r="AL2" s="577" t="s">
        <v>17005</v>
      </c>
      <c r="AM2" s="432" t="s">
        <v>185</v>
      </c>
      <c r="AN2" s="610" t="s">
        <v>16917</v>
      </c>
      <c r="AO2" s="431" t="s">
        <v>384</v>
      </c>
      <c r="AP2" s="577" t="s">
        <v>17005</v>
      </c>
      <c r="AQ2" s="432" t="s">
        <v>185</v>
      </c>
      <c r="AR2" s="431" t="s">
        <v>384</v>
      </c>
      <c r="AS2" s="577" t="s">
        <v>17005</v>
      </c>
      <c r="AT2" s="432" t="s">
        <v>185</v>
      </c>
      <c r="AU2" s="610" t="s">
        <v>16917</v>
      </c>
    </row>
    <row r="3" spans="1:47" x14ac:dyDescent="0.25">
      <c r="A3" s="148" t="s">
        <v>8319</v>
      </c>
      <c r="B3" s="148" t="s">
        <v>8260</v>
      </c>
      <c r="C3" s="148" t="s">
        <v>8213</v>
      </c>
      <c r="D3" s="148" t="s">
        <v>8213</v>
      </c>
      <c r="E3" s="148" t="s">
        <v>17264</v>
      </c>
      <c r="F3" s="453" t="s">
        <v>17043</v>
      </c>
      <c r="G3" s="453" t="s">
        <v>17044</v>
      </c>
      <c r="H3" s="579">
        <v>0</v>
      </c>
      <c r="I3" s="580">
        <v>0</v>
      </c>
      <c r="J3" s="579">
        <v>0</v>
      </c>
      <c r="K3" s="580">
        <v>0</v>
      </c>
      <c r="L3" s="579">
        <v>0</v>
      </c>
      <c r="M3" s="580">
        <v>0</v>
      </c>
      <c r="N3" s="579">
        <v>0</v>
      </c>
      <c r="O3" s="580">
        <v>0</v>
      </c>
      <c r="P3" s="579">
        <v>0</v>
      </c>
      <c r="Q3" s="580">
        <v>0</v>
      </c>
      <c r="R3" s="579">
        <v>0</v>
      </c>
      <c r="S3" s="580">
        <v>0</v>
      </c>
      <c r="T3" s="611">
        <v>0</v>
      </c>
      <c r="U3" s="579">
        <v>0</v>
      </c>
      <c r="V3" s="580">
        <v>0</v>
      </c>
      <c r="W3" s="579">
        <v>0</v>
      </c>
      <c r="X3" s="580">
        <v>0</v>
      </c>
      <c r="Y3" s="579">
        <v>0</v>
      </c>
      <c r="Z3" s="580">
        <v>0</v>
      </c>
      <c r="AA3" s="620">
        <v>0</v>
      </c>
      <c r="AB3" s="621">
        <v>0</v>
      </c>
      <c r="AC3" s="611">
        <v>0</v>
      </c>
      <c r="AD3" s="579">
        <v>138981.76000000001</v>
      </c>
      <c r="AE3" s="581">
        <v>0</v>
      </c>
      <c r="AF3" s="611">
        <v>0</v>
      </c>
      <c r="AG3" s="579">
        <v>0</v>
      </c>
      <c r="AH3" s="580">
        <v>0</v>
      </c>
      <c r="AI3" s="579">
        <v>0</v>
      </c>
      <c r="AJ3" s="581">
        <v>0</v>
      </c>
      <c r="AK3" s="583">
        <v>138981.76000000001</v>
      </c>
      <c r="AL3" s="584">
        <v>0</v>
      </c>
      <c r="AM3" s="585">
        <v>0</v>
      </c>
      <c r="AN3" s="611">
        <v>0</v>
      </c>
      <c r="AO3" s="583">
        <v>0</v>
      </c>
      <c r="AP3" s="584">
        <v>0</v>
      </c>
      <c r="AQ3" s="585">
        <v>0</v>
      </c>
      <c r="AR3" s="583">
        <v>138981.76000000001</v>
      </c>
      <c r="AS3" s="583">
        <v>0</v>
      </c>
      <c r="AT3" s="585">
        <v>0</v>
      </c>
      <c r="AU3" s="611">
        <v>0</v>
      </c>
    </row>
    <row r="4" spans="1:47" x14ac:dyDescent="0.25">
      <c r="A4" s="148" t="s">
        <v>8319</v>
      </c>
      <c r="B4" s="148" t="s">
        <v>8262</v>
      </c>
      <c r="C4" s="148" t="s">
        <v>8213</v>
      </c>
      <c r="D4" s="148" t="s">
        <v>8213</v>
      </c>
      <c r="E4" s="148" t="s">
        <v>176</v>
      </c>
      <c r="F4" s="453" t="s">
        <v>17043</v>
      </c>
      <c r="G4" s="453" t="s">
        <v>17044</v>
      </c>
      <c r="H4" s="579">
        <v>0</v>
      </c>
      <c r="I4" s="580">
        <v>0</v>
      </c>
      <c r="J4" s="579">
        <v>0</v>
      </c>
      <c r="K4" s="580">
        <v>0</v>
      </c>
      <c r="L4" s="579">
        <v>0</v>
      </c>
      <c r="M4" s="580">
        <v>0</v>
      </c>
      <c r="N4" s="579">
        <v>0</v>
      </c>
      <c r="O4" s="580">
        <v>0</v>
      </c>
      <c r="P4" s="579">
        <v>0</v>
      </c>
      <c r="Q4" s="580">
        <v>0</v>
      </c>
      <c r="R4" s="579">
        <v>51123.839999999997</v>
      </c>
      <c r="S4" s="580">
        <v>51123.839999999997</v>
      </c>
      <c r="T4" s="612">
        <v>0</v>
      </c>
      <c r="U4" s="579">
        <v>0</v>
      </c>
      <c r="V4" s="580">
        <v>0</v>
      </c>
      <c r="W4" s="579">
        <v>0</v>
      </c>
      <c r="X4" s="580">
        <v>0</v>
      </c>
      <c r="Y4" s="579">
        <v>0</v>
      </c>
      <c r="Z4" s="580">
        <v>0</v>
      </c>
      <c r="AA4" s="579">
        <v>0</v>
      </c>
      <c r="AB4" s="580">
        <v>0</v>
      </c>
      <c r="AC4" s="612">
        <v>0</v>
      </c>
      <c r="AD4" s="579">
        <v>389178.92</v>
      </c>
      <c r="AE4" s="581">
        <v>0</v>
      </c>
      <c r="AF4" s="612">
        <v>0</v>
      </c>
      <c r="AG4" s="579">
        <v>0</v>
      </c>
      <c r="AH4" s="580">
        <v>0</v>
      </c>
      <c r="AI4" s="579">
        <v>0</v>
      </c>
      <c r="AJ4" s="581">
        <v>0</v>
      </c>
      <c r="AK4" s="583">
        <v>440302.76</v>
      </c>
      <c r="AL4" s="584">
        <v>51123.839999999997</v>
      </c>
      <c r="AM4" s="585">
        <v>51123.839999999997</v>
      </c>
      <c r="AN4" s="612">
        <v>0</v>
      </c>
      <c r="AO4" s="583">
        <v>0</v>
      </c>
      <c r="AP4" s="584">
        <v>0</v>
      </c>
      <c r="AQ4" s="585">
        <v>0</v>
      </c>
      <c r="AR4" s="583">
        <v>440302.76</v>
      </c>
      <c r="AS4" s="583">
        <v>51123.839999999997</v>
      </c>
      <c r="AT4" s="585">
        <v>51123.839999999997</v>
      </c>
      <c r="AU4" s="612">
        <v>0</v>
      </c>
    </row>
    <row r="5" spans="1:47" x14ac:dyDescent="0.25">
      <c r="A5" s="148" t="s">
        <v>8319</v>
      </c>
      <c r="B5" s="148" t="s">
        <v>8531</v>
      </c>
      <c r="C5" s="148" t="s">
        <v>8213</v>
      </c>
      <c r="D5" s="148" t="s">
        <v>8213</v>
      </c>
      <c r="E5" s="148" t="s">
        <v>17676</v>
      </c>
      <c r="F5" s="453" t="s">
        <v>17043</v>
      </c>
      <c r="G5" s="453" t="s">
        <v>17044</v>
      </c>
      <c r="H5" s="579">
        <v>0</v>
      </c>
      <c r="I5" s="580">
        <v>0</v>
      </c>
      <c r="J5" s="579">
        <v>0</v>
      </c>
      <c r="K5" s="580">
        <v>0</v>
      </c>
      <c r="L5" s="579">
        <v>0</v>
      </c>
      <c r="M5" s="580">
        <v>0</v>
      </c>
      <c r="N5" s="579">
        <v>0</v>
      </c>
      <c r="O5" s="580">
        <v>0</v>
      </c>
      <c r="P5" s="579">
        <v>0</v>
      </c>
      <c r="Q5" s="580">
        <v>0</v>
      </c>
      <c r="R5" s="579">
        <v>0</v>
      </c>
      <c r="S5" s="580">
        <v>0</v>
      </c>
      <c r="T5" s="612">
        <v>0</v>
      </c>
      <c r="U5" s="579">
        <v>0</v>
      </c>
      <c r="V5" s="580">
        <v>0</v>
      </c>
      <c r="W5" s="579">
        <v>0</v>
      </c>
      <c r="X5" s="580">
        <v>0</v>
      </c>
      <c r="Y5" s="579">
        <v>0</v>
      </c>
      <c r="Z5" s="580">
        <v>0</v>
      </c>
      <c r="AA5" s="579">
        <v>0</v>
      </c>
      <c r="AB5" s="580">
        <v>0</v>
      </c>
      <c r="AC5" s="612">
        <v>0</v>
      </c>
      <c r="AD5" s="579">
        <v>149911.10999999999</v>
      </c>
      <c r="AE5" s="581">
        <v>0</v>
      </c>
      <c r="AF5" s="612">
        <v>0</v>
      </c>
      <c r="AG5" s="579">
        <v>0</v>
      </c>
      <c r="AH5" s="580">
        <v>0</v>
      </c>
      <c r="AI5" s="579">
        <v>0</v>
      </c>
      <c r="AJ5" s="581">
        <v>0</v>
      </c>
      <c r="AK5" s="583">
        <v>149911.10999999999</v>
      </c>
      <c r="AL5" s="584">
        <v>0</v>
      </c>
      <c r="AM5" s="585">
        <v>0</v>
      </c>
      <c r="AN5" s="612">
        <v>0</v>
      </c>
      <c r="AO5" s="583">
        <v>0</v>
      </c>
      <c r="AP5" s="584">
        <v>0</v>
      </c>
      <c r="AQ5" s="585">
        <v>0</v>
      </c>
      <c r="AR5" s="583">
        <v>149911.10999999999</v>
      </c>
      <c r="AS5" s="583">
        <v>0</v>
      </c>
      <c r="AT5" s="585">
        <v>0</v>
      </c>
      <c r="AU5" s="612">
        <v>0</v>
      </c>
    </row>
    <row r="6" spans="1:47" x14ac:dyDescent="0.25">
      <c r="A6" s="148" t="s">
        <v>8319</v>
      </c>
      <c r="B6" s="148" t="s">
        <v>8274</v>
      </c>
      <c r="C6" s="148" t="s">
        <v>8213</v>
      </c>
      <c r="D6" s="148" t="s">
        <v>8213</v>
      </c>
      <c r="E6" s="148" t="s">
        <v>17311</v>
      </c>
      <c r="F6" s="453" t="s">
        <v>17043</v>
      </c>
      <c r="G6" s="453" t="s">
        <v>17044</v>
      </c>
      <c r="H6" s="579">
        <v>0</v>
      </c>
      <c r="I6" s="580">
        <v>0</v>
      </c>
      <c r="J6" s="579">
        <v>0</v>
      </c>
      <c r="K6" s="580">
        <v>0</v>
      </c>
      <c r="L6" s="579">
        <v>0</v>
      </c>
      <c r="M6" s="580">
        <v>0</v>
      </c>
      <c r="N6" s="579">
        <v>0</v>
      </c>
      <c r="O6" s="580">
        <v>0</v>
      </c>
      <c r="P6" s="579">
        <v>0</v>
      </c>
      <c r="Q6" s="580">
        <v>0</v>
      </c>
      <c r="R6" s="579">
        <v>0</v>
      </c>
      <c r="S6" s="580">
        <v>0</v>
      </c>
      <c r="T6" s="612">
        <v>0</v>
      </c>
      <c r="U6" s="579">
        <v>0</v>
      </c>
      <c r="V6" s="580">
        <v>0</v>
      </c>
      <c r="W6" s="579">
        <v>0</v>
      </c>
      <c r="X6" s="580">
        <v>0</v>
      </c>
      <c r="Y6" s="579">
        <v>0</v>
      </c>
      <c r="Z6" s="580">
        <v>0</v>
      </c>
      <c r="AA6" s="579">
        <v>0</v>
      </c>
      <c r="AB6" s="580">
        <v>0</v>
      </c>
      <c r="AC6" s="612">
        <v>0</v>
      </c>
      <c r="AD6" s="579">
        <v>88068.85</v>
      </c>
      <c r="AE6" s="581">
        <v>0</v>
      </c>
      <c r="AF6" s="612">
        <v>0</v>
      </c>
      <c r="AG6" s="579">
        <v>0</v>
      </c>
      <c r="AH6" s="580">
        <v>0</v>
      </c>
      <c r="AI6" s="579">
        <v>0</v>
      </c>
      <c r="AJ6" s="581">
        <v>0</v>
      </c>
      <c r="AK6" s="583">
        <v>88068.85</v>
      </c>
      <c r="AL6" s="584">
        <v>0</v>
      </c>
      <c r="AM6" s="585">
        <v>0</v>
      </c>
      <c r="AN6" s="612">
        <v>0</v>
      </c>
      <c r="AO6" s="583">
        <v>0</v>
      </c>
      <c r="AP6" s="584">
        <v>0</v>
      </c>
      <c r="AQ6" s="585">
        <v>0</v>
      </c>
      <c r="AR6" s="583">
        <v>88068.85</v>
      </c>
      <c r="AS6" s="583">
        <v>0</v>
      </c>
      <c r="AT6" s="585">
        <v>0</v>
      </c>
      <c r="AU6" s="612">
        <v>0</v>
      </c>
    </row>
    <row r="7" spans="1:47" x14ac:dyDescent="0.25">
      <c r="A7" s="148" t="s">
        <v>8319</v>
      </c>
      <c r="B7" s="148" t="s">
        <v>8250</v>
      </c>
      <c r="C7" s="148" t="s">
        <v>8213</v>
      </c>
      <c r="D7" s="148" t="s">
        <v>8213</v>
      </c>
      <c r="E7" s="148" t="s">
        <v>16974</v>
      </c>
      <c r="F7" s="453" t="s">
        <v>17043</v>
      </c>
      <c r="G7" s="453" t="s">
        <v>17044</v>
      </c>
      <c r="H7" s="579">
        <v>0</v>
      </c>
      <c r="I7" s="580">
        <v>0</v>
      </c>
      <c r="J7" s="579">
        <v>0</v>
      </c>
      <c r="K7" s="580">
        <v>0</v>
      </c>
      <c r="L7" s="579">
        <v>0</v>
      </c>
      <c r="M7" s="580">
        <v>0</v>
      </c>
      <c r="N7" s="579">
        <v>0</v>
      </c>
      <c r="O7" s="580">
        <v>0</v>
      </c>
      <c r="P7" s="579">
        <v>0</v>
      </c>
      <c r="Q7" s="580">
        <v>0</v>
      </c>
      <c r="R7" s="579">
        <v>548078.68000000005</v>
      </c>
      <c r="S7" s="580">
        <v>243444.27000000002</v>
      </c>
      <c r="T7" s="612">
        <v>0</v>
      </c>
      <c r="U7" s="579">
        <v>0</v>
      </c>
      <c r="V7" s="580">
        <v>0</v>
      </c>
      <c r="W7" s="579">
        <v>0</v>
      </c>
      <c r="X7" s="580">
        <v>0</v>
      </c>
      <c r="Y7" s="579">
        <v>0</v>
      </c>
      <c r="Z7" s="580">
        <v>0</v>
      </c>
      <c r="AA7" s="579">
        <v>0</v>
      </c>
      <c r="AB7" s="580">
        <v>0</v>
      </c>
      <c r="AC7" s="612">
        <v>0</v>
      </c>
      <c r="AD7" s="579">
        <v>0</v>
      </c>
      <c r="AE7" s="581">
        <v>0</v>
      </c>
      <c r="AF7" s="612">
        <v>0</v>
      </c>
      <c r="AG7" s="579">
        <v>0</v>
      </c>
      <c r="AH7" s="580">
        <v>0</v>
      </c>
      <c r="AI7" s="579">
        <v>0</v>
      </c>
      <c r="AJ7" s="581">
        <v>0</v>
      </c>
      <c r="AK7" s="583">
        <v>548078.68000000005</v>
      </c>
      <c r="AL7" s="584">
        <v>548078.68000000005</v>
      </c>
      <c r="AM7" s="585">
        <v>243444.27000000002</v>
      </c>
      <c r="AN7" s="612">
        <v>0</v>
      </c>
      <c r="AO7" s="583">
        <v>0</v>
      </c>
      <c r="AP7" s="584">
        <v>0</v>
      </c>
      <c r="AQ7" s="585">
        <v>0</v>
      </c>
      <c r="AR7" s="583">
        <v>548078.68000000005</v>
      </c>
      <c r="AS7" s="583">
        <v>548078.68000000005</v>
      </c>
      <c r="AT7" s="585">
        <v>243444.27000000002</v>
      </c>
      <c r="AU7" s="612">
        <v>0</v>
      </c>
    </row>
    <row r="8" spans="1:47" x14ac:dyDescent="0.25">
      <c r="A8" s="148" t="s">
        <v>8319</v>
      </c>
      <c r="B8" s="148" t="s">
        <v>8441</v>
      </c>
      <c r="C8" s="148" t="s">
        <v>8213</v>
      </c>
      <c r="D8" s="148" t="s">
        <v>8213</v>
      </c>
      <c r="E8" s="148" t="s">
        <v>17265</v>
      </c>
      <c r="F8" s="453" t="s">
        <v>17043</v>
      </c>
      <c r="G8" s="453" t="s">
        <v>17044</v>
      </c>
      <c r="H8" s="579">
        <v>185504.88</v>
      </c>
      <c r="I8" s="580">
        <v>185504.88</v>
      </c>
      <c r="J8" s="579">
        <v>0</v>
      </c>
      <c r="K8" s="580">
        <v>0</v>
      </c>
      <c r="L8" s="579">
        <v>0</v>
      </c>
      <c r="M8" s="580">
        <v>0</v>
      </c>
      <c r="N8" s="579">
        <v>0</v>
      </c>
      <c r="O8" s="580">
        <v>0</v>
      </c>
      <c r="P8" s="579">
        <v>0</v>
      </c>
      <c r="Q8" s="580">
        <v>0</v>
      </c>
      <c r="R8" s="579">
        <v>0</v>
      </c>
      <c r="S8" s="580">
        <v>0</v>
      </c>
      <c r="T8" s="612">
        <v>0</v>
      </c>
      <c r="U8" s="579">
        <v>0</v>
      </c>
      <c r="V8" s="580">
        <v>0</v>
      </c>
      <c r="W8" s="579">
        <v>0</v>
      </c>
      <c r="X8" s="580">
        <v>0</v>
      </c>
      <c r="Y8" s="579">
        <v>0</v>
      </c>
      <c r="Z8" s="580">
        <v>0</v>
      </c>
      <c r="AA8" s="579">
        <v>0</v>
      </c>
      <c r="AB8" s="580">
        <v>0</v>
      </c>
      <c r="AC8" s="612">
        <v>0</v>
      </c>
      <c r="AD8" s="579">
        <v>0</v>
      </c>
      <c r="AE8" s="581">
        <v>0</v>
      </c>
      <c r="AF8" s="612">
        <v>0</v>
      </c>
      <c r="AG8" s="579">
        <v>0</v>
      </c>
      <c r="AH8" s="580">
        <v>0</v>
      </c>
      <c r="AI8" s="579">
        <v>0</v>
      </c>
      <c r="AJ8" s="581">
        <v>0</v>
      </c>
      <c r="AK8" s="583">
        <v>185504.88</v>
      </c>
      <c r="AL8" s="584">
        <v>185504.88</v>
      </c>
      <c r="AM8" s="585">
        <v>185504.88</v>
      </c>
      <c r="AN8" s="612">
        <v>0</v>
      </c>
      <c r="AO8" s="583">
        <v>0</v>
      </c>
      <c r="AP8" s="584">
        <v>0</v>
      </c>
      <c r="AQ8" s="585">
        <v>0</v>
      </c>
      <c r="AR8" s="583">
        <v>185504.88</v>
      </c>
      <c r="AS8" s="583">
        <v>185504.88</v>
      </c>
      <c r="AT8" s="585">
        <v>185504.88</v>
      </c>
      <c r="AU8" s="612">
        <v>0</v>
      </c>
    </row>
    <row r="9" spans="1:47" x14ac:dyDescent="0.25">
      <c r="A9" s="148" t="s">
        <v>8387</v>
      </c>
      <c r="B9" s="148" t="s">
        <v>8272</v>
      </c>
      <c r="C9" s="148" t="s">
        <v>8213</v>
      </c>
      <c r="D9" s="148" t="s">
        <v>8213</v>
      </c>
      <c r="E9" s="148" t="s">
        <v>17677</v>
      </c>
      <c r="F9" s="453" t="s">
        <v>17052</v>
      </c>
      <c r="G9" s="453" t="s">
        <v>17053</v>
      </c>
      <c r="H9" s="579">
        <v>0</v>
      </c>
      <c r="I9" s="580">
        <v>0</v>
      </c>
      <c r="J9" s="579">
        <v>0</v>
      </c>
      <c r="K9" s="580">
        <v>0</v>
      </c>
      <c r="L9" s="579">
        <v>0</v>
      </c>
      <c r="M9" s="580">
        <v>0</v>
      </c>
      <c r="N9" s="579">
        <v>0</v>
      </c>
      <c r="O9" s="580">
        <v>0</v>
      </c>
      <c r="P9" s="579">
        <v>0</v>
      </c>
      <c r="Q9" s="580">
        <v>0</v>
      </c>
      <c r="R9" s="579">
        <v>0</v>
      </c>
      <c r="S9" s="580">
        <v>0</v>
      </c>
      <c r="T9" s="612">
        <v>0</v>
      </c>
      <c r="U9" s="579">
        <v>0</v>
      </c>
      <c r="V9" s="580">
        <v>0</v>
      </c>
      <c r="W9" s="579">
        <v>0</v>
      </c>
      <c r="X9" s="580">
        <v>0</v>
      </c>
      <c r="Y9" s="579">
        <v>0</v>
      </c>
      <c r="Z9" s="580">
        <v>0</v>
      </c>
      <c r="AA9" s="579">
        <v>0</v>
      </c>
      <c r="AB9" s="580">
        <v>0</v>
      </c>
      <c r="AC9" s="612">
        <v>0</v>
      </c>
      <c r="AD9" s="579">
        <v>116858.21</v>
      </c>
      <c r="AE9" s="581">
        <v>0</v>
      </c>
      <c r="AF9" s="612">
        <v>0</v>
      </c>
      <c r="AG9" s="579">
        <v>0</v>
      </c>
      <c r="AH9" s="580">
        <v>0</v>
      </c>
      <c r="AI9" s="579">
        <v>0</v>
      </c>
      <c r="AJ9" s="581">
        <v>0</v>
      </c>
      <c r="AK9" s="583">
        <v>116858.21</v>
      </c>
      <c r="AL9" s="584">
        <v>0</v>
      </c>
      <c r="AM9" s="585">
        <v>0</v>
      </c>
      <c r="AN9" s="612">
        <v>0</v>
      </c>
      <c r="AO9" s="583">
        <v>0</v>
      </c>
      <c r="AP9" s="584">
        <v>0</v>
      </c>
      <c r="AQ9" s="585">
        <v>0</v>
      </c>
      <c r="AR9" s="583">
        <v>116858.21</v>
      </c>
      <c r="AS9" s="583">
        <v>0</v>
      </c>
      <c r="AT9" s="585">
        <v>0</v>
      </c>
      <c r="AU9" s="612">
        <v>0</v>
      </c>
    </row>
    <row r="10" spans="1:47" x14ac:dyDescent="0.25">
      <c r="A10" s="148" t="s">
        <v>8387</v>
      </c>
      <c r="B10" s="148" t="s">
        <v>8304</v>
      </c>
      <c r="C10" s="148" t="s">
        <v>8213</v>
      </c>
      <c r="D10" s="148" t="s">
        <v>8213</v>
      </c>
      <c r="E10" s="148" t="s">
        <v>17678</v>
      </c>
      <c r="F10" s="453" t="s">
        <v>17052</v>
      </c>
      <c r="G10" s="453" t="s">
        <v>17053</v>
      </c>
      <c r="H10" s="579">
        <v>0</v>
      </c>
      <c r="I10" s="580">
        <v>0</v>
      </c>
      <c r="J10" s="579">
        <v>0</v>
      </c>
      <c r="K10" s="580">
        <v>0</v>
      </c>
      <c r="L10" s="579">
        <v>0</v>
      </c>
      <c r="M10" s="580">
        <v>0</v>
      </c>
      <c r="N10" s="579">
        <v>0</v>
      </c>
      <c r="O10" s="580">
        <v>0</v>
      </c>
      <c r="P10" s="579">
        <v>0</v>
      </c>
      <c r="Q10" s="580">
        <v>0</v>
      </c>
      <c r="R10" s="579">
        <v>0</v>
      </c>
      <c r="S10" s="580">
        <v>0</v>
      </c>
      <c r="T10" s="612">
        <v>0</v>
      </c>
      <c r="U10" s="579">
        <v>0</v>
      </c>
      <c r="V10" s="580">
        <v>0</v>
      </c>
      <c r="W10" s="579">
        <v>0</v>
      </c>
      <c r="X10" s="580">
        <v>0</v>
      </c>
      <c r="Y10" s="579">
        <v>0</v>
      </c>
      <c r="Z10" s="580">
        <v>0</v>
      </c>
      <c r="AA10" s="579">
        <v>0</v>
      </c>
      <c r="AB10" s="580">
        <v>0</v>
      </c>
      <c r="AC10" s="612">
        <v>0</v>
      </c>
      <c r="AD10" s="579">
        <v>28778.77</v>
      </c>
      <c r="AE10" s="581">
        <v>0</v>
      </c>
      <c r="AF10" s="612">
        <v>0</v>
      </c>
      <c r="AG10" s="579">
        <v>0</v>
      </c>
      <c r="AH10" s="580">
        <v>0</v>
      </c>
      <c r="AI10" s="579">
        <v>0</v>
      </c>
      <c r="AJ10" s="581">
        <v>0</v>
      </c>
      <c r="AK10" s="583">
        <v>28778.77</v>
      </c>
      <c r="AL10" s="584">
        <v>0</v>
      </c>
      <c r="AM10" s="585">
        <v>0</v>
      </c>
      <c r="AN10" s="612">
        <v>0</v>
      </c>
      <c r="AO10" s="583">
        <v>0</v>
      </c>
      <c r="AP10" s="584">
        <v>0</v>
      </c>
      <c r="AQ10" s="585">
        <v>0</v>
      </c>
      <c r="AR10" s="583">
        <v>28778.77</v>
      </c>
      <c r="AS10" s="583">
        <v>0</v>
      </c>
      <c r="AT10" s="585">
        <v>0</v>
      </c>
      <c r="AU10" s="612">
        <v>0</v>
      </c>
    </row>
    <row r="11" spans="1:47" x14ac:dyDescent="0.25">
      <c r="A11" s="148" t="s">
        <v>8387</v>
      </c>
      <c r="B11" s="148" t="s">
        <v>8263</v>
      </c>
      <c r="C11" s="148" t="s">
        <v>8213</v>
      </c>
      <c r="D11" s="148" t="s">
        <v>8213</v>
      </c>
      <c r="E11" s="148" t="s">
        <v>149</v>
      </c>
      <c r="F11" s="453" t="s">
        <v>17052</v>
      </c>
      <c r="G11" s="453" t="s">
        <v>17053</v>
      </c>
      <c r="H11" s="579">
        <v>0</v>
      </c>
      <c r="I11" s="580">
        <v>0</v>
      </c>
      <c r="J11" s="579">
        <v>0</v>
      </c>
      <c r="K11" s="580">
        <v>0</v>
      </c>
      <c r="L11" s="579">
        <v>0</v>
      </c>
      <c r="M11" s="580">
        <v>0</v>
      </c>
      <c r="N11" s="579">
        <v>0</v>
      </c>
      <c r="O11" s="580">
        <v>0</v>
      </c>
      <c r="P11" s="579">
        <v>0</v>
      </c>
      <c r="Q11" s="580">
        <v>0</v>
      </c>
      <c r="R11" s="579">
        <v>417242.36</v>
      </c>
      <c r="S11" s="580">
        <v>412634.42</v>
      </c>
      <c r="T11" s="612">
        <v>0</v>
      </c>
      <c r="U11" s="579">
        <v>0</v>
      </c>
      <c r="V11" s="580">
        <v>0</v>
      </c>
      <c r="W11" s="579">
        <v>0</v>
      </c>
      <c r="X11" s="580">
        <v>0</v>
      </c>
      <c r="Y11" s="579">
        <v>0</v>
      </c>
      <c r="Z11" s="580">
        <v>0</v>
      </c>
      <c r="AA11" s="579">
        <v>0</v>
      </c>
      <c r="AB11" s="580">
        <v>0</v>
      </c>
      <c r="AC11" s="612">
        <v>0</v>
      </c>
      <c r="AD11" s="579">
        <v>0</v>
      </c>
      <c r="AE11" s="581">
        <v>0</v>
      </c>
      <c r="AF11" s="612">
        <v>0</v>
      </c>
      <c r="AG11" s="579">
        <v>0</v>
      </c>
      <c r="AH11" s="580">
        <v>0</v>
      </c>
      <c r="AI11" s="579">
        <v>0</v>
      </c>
      <c r="AJ11" s="581">
        <v>0</v>
      </c>
      <c r="AK11" s="583">
        <v>417242.36</v>
      </c>
      <c r="AL11" s="584">
        <v>412634.42</v>
      </c>
      <c r="AM11" s="585">
        <v>412634.42</v>
      </c>
      <c r="AN11" s="612">
        <v>0</v>
      </c>
      <c r="AO11" s="583">
        <v>0</v>
      </c>
      <c r="AP11" s="584">
        <v>0</v>
      </c>
      <c r="AQ11" s="585">
        <v>0</v>
      </c>
      <c r="AR11" s="583">
        <v>417242.36</v>
      </c>
      <c r="AS11" s="583">
        <v>412634.42</v>
      </c>
      <c r="AT11" s="585">
        <v>412634.42</v>
      </c>
      <c r="AU11" s="612">
        <v>0</v>
      </c>
    </row>
    <row r="12" spans="1:47" x14ac:dyDescent="0.25">
      <c r="A12" s="148" t="s">
        <v>8387</v>
      </c>
      <c r="B12" s="148" t="s">
        <v>8489</v>
      </c>
      <c r="C12" s="148" t="s">
        <v>8213</v>
      </c>
      <c r="D12" s="148" t="s">
        <v>8213</v>
      </c>
      <c r="E12" s="148" t="s">
        <v>16994</v>
      </c>
      <c r="F12" s="453" t="s">
        <v>17052</v>
      </c>
      <c r="G12" s="453" t="s">
        <v>17053</v>
      </c>
      <c r="H12" s="579">
        <v>0</v>
      </c>
      <c r="I12" s="580">
        <v>0</v>
      </c>
      <c r="J12" s="579">
        <v>0</v>
      </c>
      <c r="K12" s="580">
        <v>0</v>
      </c>
      <c r="L12" s="579">
        <v>0</v>
      </c>
      <c r="M12" s="580">
        <v>0</v>
      </c>
      <c r="N12" s="579">
        <v>0</v>
      </c>
      <c r="O12" s="580">
        <v>0</v>
      </c>
      <c r="P12" s="579">
        <v>0</v>
      </c>
      <c r="Q12" s="580">
        <v>0</v>
      </c>
      <c r="R12" s="579">
        <v>0</v>
      </c>
      <c r="S12" s="580">
        <v>0</v>
      </c>
      <c r="T12" s="612">
        <v>0</v>
      </c>
      <c r="U12" s="579">
        <v>0</v>
      </c>
      <c r="V12" s="580">
        <v>0</v>
      </c>
      <c r="W12" s="579">
        <v>0</v>
      </c>
      <c r="X12" s="580">
        <v>0</v>
      </c>
      <c r="Y12" s="579">
        <v>0</v>
      </c>
      <c r="Z12" s="580">
        <v>0</v>
      </c>
      <c r="AA12" s="579">
        <v>0</v>
      </c>
      <c r="AB12" s="580">
        <v>0</v>
      </c>
      <c r="AC12" s="612">
        <v>0</v>
      </c>
      <c r="AD12" s="579">
        <v>0</v>
      </c>
      <c r="AE12" s="581">
        <v>0</v>
      </c>
      <c r="AF12" s="612">
        <v>0</v>
      </c>
      <c r="AG12" s="579">
        <v>0</v>
      </c>
      <c r="AH12" s="580">
        <v>0</v>
      </c>
      <c r="AI12" s="579">
        <v>1371105.46</v>
      </c>
      <c r="AJ12" s="581">
        <v>1308326.69</v>
      </c>
      <c r="AK12" s="583">
        <v>0</v>
      </c>
      <c r="AL12" s="584">
        <v>0</v>
      </c>
      <c r="AM12" s="585">
        <v>0</v>
      </c>
      <c r="AN12" s="612">
        <v>0</v>
      </c>
      <c r="AO12" s="583">
        <v>1371105.46</v>
      </c>
      <c r="AP12" s="584">
        <v>1371105.46</v>
      </c>
      <c r="AQ12" s="585">
        <v>1308326.69</v>
      </c>
      <c r="AR12" s="583">
        <v>1371105.46</v>
      </c>
      <c r="AS12" s="583">
        <v>1371105.46</v>
      </c>
      <c r="AT12" s="585">
        <v>1308326.69</v>
      </c>
      <c r="AU12" s="612">
        <v>0</v>
      </c>
    </row>
    <row r="13" spans="1:47" x14ac:dyDescent="0.25">
      <c r="A13" s="148" t="s">
        <v>8387</v>
      </c>
      <c r="B13" s="148" t="s">
        <v>8720</v>
      </c>
      <c r="C13" s="148" t="s">
        <v>8213</v>
      </c>
      <c r="D13" s="148" t="s">
        <v>8213</v>
      </c>
      <c r="E13" s="148" t="s">
        <v>17661</v>
      </c>
      <c r="F13" s="453" t="s">
        <v>17052</v>
      </c>
      <c r="G13" s="453" t="s">
        <v>17053</v>
      </c>
      <c r="H13" s="579">
        <v>0</v>
      </c>
      <c r="I13" s="580">
        <v>0</v>
      </c>
      <c r="J13" s="579">
        <v>0</v>
      </c>
      <c r="K13" s="580">
        <v>0</v>
      </c>
      <c r="L13" s="579">
        <v>0</v>
      </c>
      <c r="M13" s="580">
        <v>0</v>
      </c>
      <c r="N13" s="579">
        <v>0</v>
      </c>
      <c r="O13" s="580">
        <v>0</v>
      </c>
      <c r="P13" s="579">
        <v>0</v>
      </c>
      <c r="Q13" s="580">
        <v>0</v>
      </c>
      <c r="R13" s="579">
        <v>0</v>
      </c>
      <c r="S13" s="580">
        <v>0</v>
      </c>
      <c r="T13" s="612">
        <v>0</v>
      </c>
      <c r="U13" s="579">
        <v>0</v>
      </c>
      <c r="V13" s="580">
        <v>0</v>
      </c>
      <c r="W13" s="579">
        <v>0</v>
      </c>
      <c r="X13" s="580">
        <v>0</v>
      </c>
      <c r="Y13" s="579">
        <v>0</v>
      </c>
      <c r="Z13" s="580">
        <v>0</v>
      </c>
      <c r="AA13" s="579">
        <v>0</v>
      </c>
      <c r="AB13" s="580">
        <v>0</v>
      </c>
      <c r="AC13" s="612">
        <v>0</v>
      </c>
      <c r="AD13" s="579">
        <v>0</v>
      </c>
      <c r="AE13" s="581">
        <v>0</v>
      </c>
      <c r="AF13" s="612">
        <v>0</v>
      </c>
      <c r="AG13" s="579">
        <v>0</v>
      </c>
      <c r="AH13" s="580">
        <v>0</v>
      </c>
      <c r="AI13" s="579">
        <v>11585576.02</v>
      </c>
      <c r="AJ13" s="581">
        <v>11556097.33</v>
      </c>
      <c r="AK13" s="583">
        <v>0</v>
      </c>
      <c r="AL13" s="584">
        <v>0</v>
      </c>
      <c r="AM13" s="585">
        <v>0</v>
      </c>
      <c r="AN13" s="612">
        <v>0</v>
      </c>
      <c r="AO13" s="583">
        <v>11585576.02</v>
      </c>
      <c r="AP13" s="584">
        <v>11585576.02</v>
      </c>
      <c r="AQ13" s="585">
        <v>11556097.33</v>
      </c>
      <c r="AR13" s="583">
        <v>11585576.02</v>
      </c>
      <c r="AS13" s="583">
        <v>11585576.02</v>
      </c>
      <c r="AT13" s="585">
        <v>11556097.33</v>
      </c>
      <c r="AU13" s="612">
        <v>0</v>
      </c>
    </row>
    <row r="14" spans="1:47" x14ac:dyDescent="0.25">
      <c r="A14" s="148" t="s">
        <v>8387</v>
      </c>
      <c r="B14" s="148" t="s">
        <v>8731</v>
      </c>
      <c r="C14" s="148" t="s">
        <v>8213</v>
      </c>
      <c r="D14" s="148" t="s">
        <v>8213</v>
      </c>
      <c r="E14" s="148" t="s">
        <v>17679</v>
      </c>
      <c r="F14" s="453" t="s">
        <v>17052</v>
      </c>
      <c r="G14" s="453" t="s">
        <v>17053</v>
      </c>
      <c r="H14" s="579">
        <v>0</v>
      </c>
      <c r="I14" s="580">
        <v>0</v>
      </c>
      <c r="J14" s="579">
        <v>0</v>
      </c>
      <c r="K14" s="580">
        <v>0</v>
      </c>
      <c r="L14" s="579">
        <v>0</v>
      </c>
      <c r="M14" s="580">
        <v>0</v>
      </c>
      <c r="N14" s="579">
        <v>0</v>
      </c>
      <c r="O14" s="580">
        <v>0</v>
      </c>
      <c r="P14" s="579">
        <v>0</v>
      </c>
      <c r="Q14" s="580">
        <v>0</v>
      </c>
      <c r="R14" s="579">
        <v>0</v>
      </c>
      <c r="S14" s="580">
        <v>0</v>
      </c>
      <c r="T14" s="612">
        <v>0</v>
      </c>
      <c r="U14" s="579">
        <v>0</v>
      </c>
      <c r="V14" s="580">
        <v>0</v>
      </c>
      <c r="W14" s="579">
        <v>0</v>
      </c>
      <c r="X14" s="580">
        <v>0</v>
      </c>
      <c r="Y14" s="579">
        <v>0</v>
      </c>
      <c r="Z14" s="580">
        <v>0</v>
      </c>
      <c r="AA14" s="579">
        <v>0</v>
      </c>
      <c r="AB14" s="580">
        <v>0</v>
      </c>
      <c r="AC14" s="612">
        <v>0</v>
      </c>
      <c r="AD14" s="579">
        <v>256072.45</v>
      </c>
      <c r="AE14" s="581">
        <v>0</v>
      </c>
      <c r="AF14" s="612">
        <v>0</v>
      </c>
      <c r="AG14" s="579">
        <v>0</v>
      </c>
      <c r="AH14" s="580">
        <v>0</v>
      </c>
      <c r="AI14" s="579">
        <v>0</v>
      </c>
      <c r="AJ14" s="581">
        <v>0</v>
      </c>
      <c r="AK14" s="583">
        <v>256072.45</v>
      </c>
      <c r="AL14" s="584">
        <v>0</v>
      </c>
      <c r="AM14" s="585">
        <v>0</v>
      </c>
      <c r="AN14" s="612">
        <v>0</v>
      </c>
      <c r="AO14" s="583">
        <v>0</v>
      </c>
      <c r="AP14" s="584">
        <v>0</v>
      </c>
      <c r="AQ14" s="585">
        <v>0</v>
      </c>
      <c r="AR14" s="583">
        <v>256072.45</v>
      </c>
      <c r="AS14" s="583">
        <v>0</v>
      </c>
      <c r="AT14" s="585">
        <v>0</v>
      </c>
      <c r="AU14" s="612">
        <v>0</v>
      </c>
    </row>
    <row r="15" spans="1:47" x14ac:dyDescent="0.25">
      <c r="A15" s="148" t="s">
        <v>8387</v>
      </c>
      <c r="B15" s="148" t="s">
        <v>8365</v>
      </c>
      <c r="C15" s="148" t="s">
        <v>8213</v>
      </c>
      <c r="D15" s="148" t="s">
        <v>8213</v>
      </c>
      <c r="E15" s="148" t="s">
        <v>8391</v>
      </c>
      <c r="F15" s="453" t="s">
        <v>17052</v>
      </c>
      <c r="G15" s="453" t="s">
        <v>17053</v>
      </c>
      <c r="H15" s="579">
        <v>0</v>
      </c>
      <c r="I15" s="580">
        <v>0</v>
      </c>
      <c r="J15" s="579">
        <v>0</v>
      </c>
      <c r="K15" s="580">
        <v>0</v>
      </c>
      <c r="L15" s="579">
        <v>0</v>
      </c>
      <c r="M15" s="580">
        <v>0</v>
      </c>
      <c r="N15" s="579">
        <v>0</v>
      </c>
      <c r="O15" s="580">
        <v>0</v>
      </c>
      <c r="P15" s="579">
        <v>0</v>
      </c>
      <c r="Q15" s="580">
        <v>0</v>
      </c>
      <c r="R15" s="579">
        <v>196036.81</v>
      </c>
      <c r="S15" s="580">
        <v>191230.28</v>
      </c>
      <c r="T15" s="612">
        <v>0</v>
      </c>
      <c r="U15" s="579">
        <v>0</v>
      </c>
      <c r="V15" s="580">
        <v>0</v>
      </c>
      <c r="W15" s="579">
        <v>0</v>
      </c>
      <c r="X15" s="580">
        <v>0</v>
      </c>
      <c r="Y15" s="579">
        <v>0</v>
      </c>
      <c r="Z15" s="580">
        <v>0</v>
      </c>
      <c r="AA15" s="579">
        <v>0</v>
      </c>
      <c r="AB15" s="580">
        <v>0</v>
      </c>
      <c r="AC15" s="612">
        <v>0</v>
      </c>
      <c r="AD15" s="579">
        <v>1917154.77</v>
      </c>
      <c r="AE15" s="581">
        <v>0</v>
      </c>
      <c r="AF15" s="612">
        <v>0</v>
      </c>
      <c r="AG15" s="579">
        <v>0</v>
      </c>
      <c r="AH15" s="580">
        <v>0</v>
      </c>
      <c r="AI15" s="579">
        <v>0</v>
      </c>
      <c r="AJ15" s="581">
        <v>0</v>
      </c>
      <c r="AK15" s="583">
        <v>2113191.58</v>
      </c>
      <c r="AL15" s="584">
        <v>196036.81</v>
      </c>
      <c r="AM15" s="585">
        <v>191230.28</v>
      </c>
      <c r="AN15" s="612">
        <v>0</v>
      </c>
      <c r="AO15" s="583">
        <v>0</v>
      </c>
      <c r="AP15" s="584">
        <v>0</v>
      </c>
      <c r="AQ15" s="585">
        <v>0</v>
      </c>
      <c r="AR15" s="583">
        <v>2113191.58</v>
      </c>
      <c r="AS15" s="583">
        <v>196036.81</v>
      </c>
      <c r="AT15" s="585">
        <v>191230.28</v>
      </c>
      <c r="AU15" s="612">
        <v>0</v>
      </c>
    </row>
    <row r="16" spans="1:47" x14ac:dyDescent="0.25">
      <c r="A16" s="148" t="s">
        <v>8387</v>
      </c>
      <c r="B16" s="148" t="s">
        <v>8212</v>
      </c>
      <c r="C16" s="148" t="s">
        <v>8213</v>
      </c>
      <c r="D16" s="148" t="s">
        <v>8213</v>
      </c>
      <c r="E16" s="148" t="s">
        <v>152</v>
      </c>
      <c r="F16" s="453" t="s">
        <v>17052</v>
      </c>
      <c r="G16" s="453" t="s">
        <v>17053</v>
      </c>
      <c r="H16" s="579">
        <v>0</v>
      </c>
      <c r="I16" s="580">
        <v>0</v>
      </c>
      <c r="J16" s="579">
        <v>0</v>
      </c>
      <c r="K16" s="580">
        <v>0</v>
      </c>
      <c r="L16" s="579">
        <v>0</v>
      </c>
      <c r="M16" s="580">
        <v>0</v>
      </c>
      <c r="N16" s="579">
        <v>0</v>
      </c>
      <c r="O16" s="580">
        <v>0</v>
      </c>
      <c r="P16" s="579">
        <v>0</v>
      </c>
      <c r="Q16" s="580">
        <v>0</v>
      </c>
      <c r="R16" s="579">
        <v>151397.13</v>
      </c>
      <c r="S16" s="580">
        <v>0</v>
      </c>
      <c r="T16" s="612">
        <v>0</v>
      </c>
      <c r="U16" s="579">
        <v>0</v>
      </c>
      <c r="V16" s="580">
        <v>0</v>
      </c>
      <c r="W16" s="579">
        <v>0</v>
      </c>
      <c r="X16" s="580">
        <v>0</v>
      </c>
      <c r="Y16" s="579">
        <v>0</v>
      </c>
      <c r="Z16" s="580">
        <v>0</v>
      </c>
      <c r="AA16" s="579">
        <v>0</v>
      </c>
      <c r="AB16" s="580">
        <v>0</v>
      </c>
      <c r="AC16" s="612">
        <v>0</v>
      </c>
      <c r="AD16" s="579">
        <v>0</v>
      </c>
      <c r="AE16" s="581">
        <v>0</v>
      </c>
      <c r="AF16" s="612">
        <v>0</v>
      </c>
      <c r="AG16" s="579">
        <v>0</v>
      </c>
      <c r="AH16" s="580">
        <v>0</v>
      </c>
      <c r="AI16" s="579">
        <v>0</v>
      </c>
      <c r="AJ16" s="581">
        <v>0</v>
      </c>
      <c r="AK16" s="583">
        <v>151397.13</v>
      </c>
      <c r="AL16" s="584">
        <v>0</v>
      </c>
      <c r="AM16" s="585">
        <v>0</v>
      </c>
      <c r="AN16" s="612">
        <v>0</v>
      </c>
      <c r="AO16" s="583">
        <v>0</v>
      </c>
      <c r="AP16" s="584">
        <v>0</v>
      </c>
      <c r="AQ16" s="585">
        <v>0</v>
      </c>
      <c r="AR16" s="583">
        <v>151397.13</v>
      </c>
      <c r="AS16" s="583">
        <v>0</v>
      </c>
      <c r="AT16" s="585">
        <v>0</v>
      </c>
      <c r="AU16" s="612">
        <v>0</v>
      </c>
    </row>
    <row r="17" spans="1:47" x14ac:dyDescent="0.25">
      <c r="A17" s="148" t="s">
        <v>8387</v>
      </c>
      <c r="B17" s="148" t="s">
        <v>8443</v>
      </c>
      <c r="C17" s="148" t="s">
        <v>8213</v>
      </c>
      <c r="D17" s="148" t="s">
        <v>8213</v>
      </c>
      <c r="E17" s="148" t="s">
        <v>17312</v>
      </c>
      <c r="F17" s="453" t="s">
        <v>17052</v>
      </c>
      <c r="G17" s="453" t="s">
        <v>17053</v>
      </c>
      <c r="H17" s="579">
        <v>0</v>
      </c>
      <c r="I17" s="580">
        <v>0</v>
      </c>
      <c r="J17" s="579">
        <v>0</v>
      </c>
      <c r="K17" s="580">
        <v>0</v>
      </c>
      <c r="L17" s="579">
        <v>0</v>
      </c>
      <c r="M17" s="580">
        <v>0</v>
      </c>
      <c r="N17" s="579">
        <v>0</v>
      </c>
      <c r="O17" s="580">
        <v>0</v>
      </c>
      <c r="P17" s="579">
        <v>0</v>
      </c>
      <c r="Q17" s="580">
        <v>0</v>
      </c>
      <c r="R17" s="579">
        <v>0</v>
      </c>
      <c r="S17" s="580">
        <v>0</v>
      </c>
      <c r="T17" s="612">
        <v>0</v>
      </c>
      <c r="U17" s="579">
        <v>0</v>
      </c>
      <c r="V17" s="580">
        <v>0</v>
      </c>
      <c r="W17" s="579">
        <v>0</v>
      </c>
      <c r="X17" s="580">
        <v>0</v>
      </c>
      <c r="Y17" s="579">
        <v>0</v>
      </c>
      <c r="Z17" s="580">
        <v>0</v>
      </c>
      <c r="AA17" s="579">
        <v>0</v>
      </c>
      <c r="AB17" s="580">
        <v>0</v>
      </c>
      <c r="AC17" s="612">
        <v>0</v>
      </c>
      <c r="AD17" s="579">
        <v>8471523.1300000008</v>
      </c>
      <c r="AE17" s="581">
        <v>1500437.08</v>
      </c>
      <c r="AF17" s="612">
        <v>0</v>
      </c>
      <c r="AG17" s="579">
        <v>0</v>
      </c>
      <c r="AH17" s="580">
        <v>0</v>
      </c>
      <c r="AI17" s="579">
        <v>0</v>
      </c>
      <c r="AJ17" s="581">
        <v>0</v>
      </c>
      <c r="AK17" s="583">
        <v>8471523.1300000008</v>
      </c>
      <c r="AL17" s="584">
        <v>1500437.08</v>
      </c>
      <c r="AM17" s="585">
        <v>1500437.08</v>
      </c>
      <c r="AN17" s="612">
        <v>0</v>
      </c>
      <c r="AO17" s="583">
        <v>0</v>
      </c>
      <c r="AP17" s="584">
        <v>0</v>
      </c>
      <c r="AQ17" s="585">
        <v>0</v>
      </c>
      <c r="AR17" s="583">
        <v>8471523.1300000008</v>
      </c>
      <c r="AS17" s="583">
        <v>1500437.08</v>
      </c>
      <c r="AT17" s="585">
        <v>1500437.08</v>
      </c>
      <c r="AU17" s="612">
        <v>0</v>
      </c>
    </row>
    <row r="18" spans="1:47" x14ac:dyDescent="0.25">
      <c r="A18" s="148" t="s">
        <v>8387</v>
      </c>
      <c r="B18" s="148" t="s">
        <v>8432</v>
      </c>
      <c r="C18" s="148" t="s">
        <v>8213</v>
      </c>
      <c r="D18" s="148" t="s">
        <v>8213</v>
      </c>
      <c r="E18" s="148" t="s">
        <v>17680</v>
      </c>
      <c r="F18" s="453" t="s">
        <v>17052</v>
      </c>
      <c r="G18" s="453" t="s">
        <v>17053</v>
      </c>
      <c r="H18" s="579">
        <v>0</v>
      </c>
      <c r="I18" s="580">
        <v>0</v>
      </c>
      <c r="J18" s="579">
        <v>0</v>
      </c>
      <c r="K18" s="580">
        <v>0</v>
      </c>
      <c r="L18" s="579">
        <v>0</v>
      </c>
      <c r="M18" s="580">
        <v>0</v>
      </c>
      <c r="N18" s="579">
        <v>0</v>
      </c>
      <c r="O18" s="580">
        <v>0</v>
      </c>
      <c r="P18" s="579">
        <v>0</v>
      </c>
      <c r="Q18" s="580">
        <v>0</v>
      </c>
      <c r="R18" s="579">
        <v>0</v>
      </c>
      <c r="S18" s="580">
        <v>0</v>
      </c>
      <c r="T18" s="612">
        <v>0</v>
      </c>
      <c r="U18" s="579">
        <v>0</v>
      </c>
      <c r="V18" s="580">
        <v>0</v>
      </c>
      <c r="W18" s="579">
        <v>0</v>
      </c>
      <c r="X18" s="580">
        <v>0</v>
      </c>
      <c r="Y18" s="579">
        <v>0</v>
      </c>
      <c r="Z18" s="580">
        <v>0</v>
      </c>
      <c r="AA18" s="579">
        <v>0</v>
      </c>
      <c r="AB18" s="580">
        <v>0</v>
      </c>
      <c r="AC18" s="612">
        <v>0</v>
      </c>
      <c r="AD18" s="579">
        <v>124418.9</v>
      </c>
      <c r="AE18" s="581">
        <v>0</v>
      </c>
      <c r="AF18" s="612">
        <v>0</v>
      </c>
      <c r="AG18" s="579">
        <v>0</v>
      </c>
      <c r="AH18" s="580">
        <v>0</v>
      </c>
      <c r="AI18" s="579">
        <v>0</v>
      </c>
      <c r="AJ18" s="581">
        <v>0</v>
      </c>
      <c r="AK18" s="583">
        <v>124418.9</v>
      </c>
      <c r="AL18" s="584">
        <v>0</v>
      </c>
      <c r="AM18" s="585">
        <v>0</v>
      </c>
      <c r="AN18" s="612">
        <v>0</v>
      </c>
      <c r="AO18" s="583">
        <v>0</v>
      </c>
      <c r="AP18" s="584">
        <v>0</v>
      </c>
      <c r="AQ18" s="585">
        <v>0</v>
      </c>
      <c r="AR18" s="583">
        <v>124418.9</v>
      </c>
      <c r="AS18" s="583">
        <v>0</v>
      </c>
      <c r="AT18" s="585">
        <v>0</v>
      </c>
      <c r="AU18" s="612">
        <v>0</v>
      </c>
    </row>
    <row r="19" spans="1:47" x14ac:dyDescent="0.25">
      <c r="A19" s="148" t="s">
        <v>8211</v>
      </c>
      <c r="B19" s="148" t="s">
        <v>8219</v>
      </c>
      <c r="C19" s="148" t="s">
        <v>8213</v>
      </c>
      <c r="D19" s="148" t="s">
        <v>8213</v>
      </c>
      <c r="E19" s="148" t="s">
        <v>17662</v>
      </c>
      <c r="F19" s="453" t="s">
        <v>17055</v>
      </c>
      <c r="G19" s="453" t="s">
        <v>17023</v>
      </c>
      <c r="H19" s="579">
        <v>0</v>
      </c>
      <c r="I19" s="580">
        <v>0</v>
      </c>
      <c r="J19" s="579">
        <v>0</v>
      </c>
      <c r="K19" s="580">
        <v>0</v>
      </c>
      <c r="L19" s="579">
        <v>79932.7</v>
      </c>
      <c r="M19" s="580">
        <v>0</v>
      </c>
      <c r="N19" s="579">
        <v>0</v>
      </c>
      <c r="O19" s="580">
        <v>0</v>
      </c>
      <c r="P19" s="579">
        <v>705899.34</v>
      </c>
      <c r="Q19" s="580">
        <v>0</v>
      </c>
      <c r="R19" s="579">
        <v>0</v>
      </c>
      <c r="S19" s="580">
        <v>0</v>
      </c>
      <c r="T19" s="612">
        <v>0</v>
      </c>
      <c r="U19" s="579">
        <v>0</v>
      </c>
      <c r="V19" s="580">
        <v>0</v>
      </c>
      <c r="W19" s="579">
        <v>0</v>
      </c>
      <c r="X19" s="580">
        <v>0</v>
      </c>
      <c r="Y19" s="579">
        <v>0</v>
      </c>
      <c r="Z19" s="580">
        <v>0</v>
      </c>
      <c r="AA19" s="579">
        <v>0</v>
      </c>
      <c r="AB19" s="580">
        <v>0</v>
      </c>
      <c r="AC19" s="612">
        <v>0</v>
      </c>
      <c r="AD19" s="579">
        <v>0</v>
      </c>
      <c r="AE19" s="581">
        <v>0</v>
      </c>
      <c r="AF19" s="612">
        <v>0</v>
      </c>
      <c r="AG19" s="579">
        <v>0</v>
      </c>
      <c r="AH19" s="580">
        <v>0</v>
      </c>
      <c r="AI19" s="579">
        <v>0</v>
      </c>
      <c r="AJ19" s="581">
        <v>0</v>
      </c>
      <c r="AK19" s="583">
        <v>785832.03999999992</v>
      </c>
      <c r="AL19" s="584">
        <v>785832.04</v>
      </c>
      <c r="AM19" s="585">
        <v>0</v>
      </c>
      <c r="AN19" s="612">
        <v>0</v>
      </c>
      <c r="AO19" s="583">
        <v>0</v>
      </c>
      <c r="AP19" s="584">
        <v>0</v>
      </c>
      <c r="AQ19" s="585">
        <v>0</v>
      </c>
      <c r="AR19" s="583">
        <v>785832.03999999992</v>
      </c>
      <c r="AS19" s="583">
        <v>785832.04</v>
      </c>
      <c r="AT19" s="585">
        <v>0</v>
      </c>
      <c r="AU19" s="612">
        <v>0</v>
      </c>
    </row>
    <row r="20" spans="1:47" x14ac:dyDescent="0.25">
      <c r="A20" s="148" t="s">
        <v>8211</v>
      </c>
      <c r="B20" s="148" t="s">
        <v>8399</v>
      </c>
      <c r="C20" s="148" t="s">
        <v>8213</v>
      </c>
      <c r="D20" s="148" t="s">
        <v>8213</v>
      </c>
      <c r="E20" s="148" t="s">
        <v>17406</v>
      </c>
      <c r="F20" s="453" t="s">
        <v>17055</v>
      </c>
      <c r="G20" s="453" t="s">
        <v>17023</v>
      </c>
      <c r="H20" s="579">
        <v>0</v>
      </c>
      <c r="I20" s="580">
        <v>0</v>
      </c>
      <c r="J20" s="579">
        <v>0</v>
      </c>
      <c r="K20" s="580">
        <v>0</v>
      </c>
      <c r="L20" s="579">
        <v>0</v>
      </c>
      <c r="M20" s="580">
        <v>0</v>
      </c>
      <c r="N20" s="579">
        <v>0</v>
      </c>
      <c r="O20" s="580">
        <v>0</v>
      </c>
      <c r="P20" s="579">
        <v>0</v>
      </c>
      <c r="Q20" s="580">
        <v>0</v>
      </c>
      <c r="R20" s="579">
        <v>0</v>
      </c>
      <c r="S20" s="580">
        <v>0</v>
      </c>
      <c r="T20" s="612">
        <v>0</v>
      </c>
      <c r="U20" s="579">
        <v>0</v>
      </c>
      <c r="V20" s="580">
        <v>0</v>
      </c>
      <c r="W20" s="579">
        <v>0</v>
      </c>
      <c r="X20" s="580">
        <v>0</v>
      </c>
      <c r="Y20" s="579">
        <v>0</v>
      </c>
      <c r="Z20" s="580">
        <v>0</v>
      </c>
      <c r="AA20" s="579">
        <v>5952720.3799999999</v>
      </c>
      <c r="AB20" s="580">
        <v>5952720.3799999999</v>
      </c>
      <c r="AC20" s="612">
        <v>0</v>
      </c>
      <c r="AD20" s="579">
        <v>2187498.41</v>
      </c>
      <c r="AE20" s="581">
        <v>0</v>
      </c>
      <c r="AF20" s="612">
        <v>0</v>
      </c>
      <c r="AG20" s="579">
        <v>0</v>
      </c>
      <c r="AH20" s="580">
        <v>0</v>
      </c>
      <c r="AI20" s="579">
        <v>0</v>
      </c>
      <c r="AJ20" s="581">
        <v>0</v>
      </c>
      <c r="AK20" s="583">
        <v>8140218.79</v>
      </c>
      <c r="AL20" s="584">
        <v>5952720.3799999999</v>
      </c>
      <c r="AM20" s="585">
        <v>5952720.3799999999</v>
      </c>
      <c r="AN20" s="612">
        <v>0</v>
      </c>
      <c r="AO20" s="583">
        <v>0</v>
      </c>
      <c r="AP20" s="584">
        <v>0</v>
      </c>
      <c r="AQ20" s="585">
        <v>0</v>
      </c>
      <c r="AR20" s="583">
        <v>8140218.79</v>
      </c>
      <c r="AS20" s="583">
        <v>5952720.3799999999</v>
      </c>
      <c r="AT20" s="585">
        <v>5952720.3799999999</v>
      </c>
      <c r="AU20" s="612">
        <v>0</v>
      </c>
    </row>
    <row r="21" spans="1:47" x14ac:dyDescent="0.25">
      <c r="A21" s="148" t="s">
        <v>8211</v>
      </c>
      <c r="B21" s="148" t="s">
        <v>8263</v>
      </c>
      <c r="C21" s="148" t="s">
        <v>8213</v>
      </c>
      <c r="D21" s="148" t="s">
        <v>8213</v>
      </c>
      <c r="E21" s="148" t="s">
        <v>16930</v>
      </c>
      <c r="F21" s="453" t="s">
        <v>17055</v>
      </c>
      <c r="G21" s="453" t="s">
        <v>17023</v>
      </c>
      <c r="H21" s="579">
        <v>0</v>
      </c>
      <c r="I21" s="580">
        <v>0</v>
      </c>
      <c r="J21" s="579">
        <v>0</v>
      </c>
      <c r="K21" s="580">
        <v>0</v>
      </c>
      <c r="L21" s="579">
        <v>0</v>
      </c>
      <c r="M21" s="580">
        <v>0</v>
      </c>
      <c r="N21" s="579">
        <v>0</v>
      </c>
      <c r="O21" s="580">
        <v>0</v>
      </c>
      <c r="P21" s="579">
        <v>0</v>
      </c>
      <c r="Q21" s="580">
        <v>0</v>
      </c>
      <c r="R21" s="579">
        <v>50327.43</v>
      </c>
      <c r="S21" s="580">
        <v>50000.199999999983</v>
      </c>
      <c r="T21" s="612">
        <v>0</v>
      </c>
      <c r="U21" s="579">
        <v>0</v>
      </c>
      <c r="V21" s="580">
        <v>0</v>
      </c>
      <c r="W21" s="579">
        <v>0</v>
      </c>
      <c r="X21" s="580">
        <v>0</v>
      </c>
      <c r="Y21" s="579">
        <v>0</v>
      </c>
      <c r="Z21" s="580">
        <v>0</v>
      </c>
      <c r="AA21" s="579">
        <v>0</v>
      </c>
      <c r="AB21" s="580">
        <v>0</v>
      </c>
      <c r="AC21" s="612">
        <v>0</v>
      </c>
      <c r="AD21" s="579">
        <v>0</v>
      </c>
      <c r="AE21" s="581">
        <v>0</v>
      </c>
      <c r="AF21" s="612">
        <v>0</v>
      </c>
      <c r="AG21" s="579">
        <v>0</v>
      </c>
      <c r="AH21" s="580">
        <v>0</v>
      </c>
      <c r="AI21" s="579">
        <v>0</v>
      </c>
      <c r="AJ21" s="581">
        <v>0</v>
      </c>
      <c r="AK21" s="583">
        <v>50327.43</v>
      </c>
      <c r="AL21" s="584">
        <v>50327.43</v>
      </c>
      <c r="AM21" s="585">
        <v>50000.199999999983</v>
      </c>
      <c r="AN21" s="612">
        <v>0</v>
      </c>
      <c r="AO21" s="583">
        <v>0</v>
      </c>
      <c r="AP21" s="584">
        <v>0</v>
      </c>
      <c r="AQ21" s="585">
        <v>0</v>
      </c>
      <c r="AR21" s="583">
        <v>50327.43</v>
      </c>
      <c r="AS21" s="583">
        <v>50327.43</v>
      </c>
      <c r="AT21" s="585">
        <v>50000.199999999983</v>
      </c>
      <c r="AU21" s="612">
        <v>0</v>
      </c>
    </row>
    <row r="22" spans="1:47" x14ac:dyDescent="0.25">
      <c r="A22" s="148" t="s">
        <v>8211</v>
      </c>
      <c r="B22" s="148" t="s">
        <v>8402</v>
      </c>
      <c r="C22" s="148" t="s">
        <v>8213</v>
      </c>
      <c r="D22" s="148" t="s">
        <v>8213</v>
      </c>
      <c r="E22" s="148" t="s">
        <v>17281</v>
      </c>
      <c r="F22" s="453" t="s">
        <v>17055</v>
      </c>
      <c r="G22" s="453" t="s">
        <v>17023</v>
      </c>
      <c r="H22" s="579">
        <v>189963.36</v>
      </c>
      <c r="I22" s="580">
        <v>0</v>
      </c>
      <c r="J22" s="579">
        <v>0</v>
      </c>
      <c r="K22" s="580">
        <v>0</v>
      </c>
      <c r="L22" s="579">
        <v>0</v>
      </c>
      <c r="M22" s="580">
        <v>0</v>
      </c>
      <c r="N22" s="579">
        <v>0</v>
      </c>
      <c r="O22" s="580">
        <v>0</v>
      </c>
      <c r="P22" s="579">
        <v>0</v>
      </c>
      <c r="Q22" s="580">
        <v>0</v>
      </c>
      <c r="R22" s="579">
        <v>0</v>
      </c>
      <c r="S22" s="580">
        <v>0</v>
      </c>
      <c r="T22" s="612">
        <v>0</v>
      </c>
      <c r="U22" s="579">
        <v>0</v>
      </c>
      <c r="V22" s="580">
        <v>0</v>
      </c>
      <c r="W22" s="579">
        <v>0</v>
      </c>
      <c r="X22" s="580">
        <v>0</v>
      </c>
      <c r="Y22" s="579">
        <v>0</v>
      </c>
      <c r="Z22" s="580">
        <v>0</v>
      </c>
      <c r="AA22" s="579">
        <v>0</v>
      </c>
      <c r="AB22" s="580">
        <v>0</v>
      </c>
      <c r="AC22" s="612">
        <v>0</v>
      </c>
      <c r="AD22" s="579">
        <v>209617.56</v>
      </c>
      <c r="AE22" s="581">
        <v>0</v>
      </c>
      <c r="AF22" s="612">
        <v>0</v>
      </c>
      <c r="AG22" s="579">
        <v>0</v>
      </c>
      <c r="AH22" s="580">
        <v>0</v>
      </c>
      <c r="AI22" s="579">
        <v>0</v>
      </c>
      <c r="AJ22" s="581">
        <v>0</v>
      </c>
      <c r="AK22" s="583">
        <v>399580.92</v>
      </c>
      <c r="AL22" s="584">
        <v>0</v>
      </c>
      <c r="AM22" s="585">
        <v>0</v>
      </c>
      <c r="AN22" s="612">
        <v>0</v>
      </c>
      <c r="AO22" s="583">
        <v>0</v>
      </c>
      <c r="AP22" s="584">
        <v>0</v>
      </c>
      <c r="AQ22" s="585">
        <v>0</v>
      </c>
      <c r="AR22" s="583">
        <v>399580.92</v>
      </c>
      <c r="AS22" s="583">
        <v>0</v>
      </c>
      <c r="AT22" s="585">
        <v>0</v>
      </c>
      <c r="AU22" s="612">
        <v>0</v>
      </c>
    </row>
    <row r="23" spans="1:47" x14ac:dyDescent="0.25">
      <c r="A23" s="148" t="s">
        <v>8211</v>
      </c>
      <c r="B23" s="148" t="s">
        <v>8240</v>
      </c>
      <c r="C23" s="148" t="s">
        <v>8213</v>
      </c>
      <c r="D23" s="148" t="s">
        <v>8213</v>
      </c>
      <c r="E23" s="148" t="s">
        <v>16931</v>
      </c>
      <c r="F23" s="453" t="s">
        <v>17055</v>
      </c>
      <c r="G23" s="453" t="s">
        <v>17023</v>
      </c>
      <c r="H23" s="579">
        <v>0</v>
      </c>
      <c r="I23" s="580">
        <v>0</v>
      </c>
      <c r="J23" s="579">
        <v>0</v>
      </c>
      <c r="K23" s="580">
        <v>0</v>
      </c>
      <c r="L23" s="579">
        <v>0</v>
      </c>
      <c r="M23" s="580">
        <v>0</v>
      </c>
      <c r="N23" s="579">
        <v>0</v>
      </c>
      <c r="O23" s="580">
        <v>0</v>
      </c>
      <c r="P23" s="579">
        <v>0</v>
      </c>
      <c r="Q23" s="580">
        <v>0</v>
      </c>
      <c r="R23" s="579">
        <v>40253.919999999998</v>
      </c>
      <c r="S23" s="580">
        <v>40253.919999999998</v>
      </c>
      <c r="T23" s="612">
        <v>0</v>
      </c>
      <c r="U23" s="579">
        <v>0</v>
      </c>
      <c r="V23" s="580">
        <v>0</v>
      </c>
      <c r="W23" s="579">
        <v>0</v>
      </c>
      <c r="X23" s="580">
        <v>0</v>
      </c>
      <c r="Y23" s="579">
        <v>0</v>
      </c>
      <c r="Z23" s="580">
        <v>0</v>
      </c>
      <c r="AA23" s="579">
        <v>0</v>
      </c>
      <c r="AB23" s="580">
        <v>0</v>
      </c>
      <c r="AC23" s="612">
        <v>0</v>
      </c>
      <c r="AD23" s="579">
        <v>0</v>
      </c>
      <c r="AE23" s="581">
        <v>0</v>
      </c>
      <c r="AF23" s="612">
        <v>0</v>
      </c>
      <c r="AG23" s="579">
        <v>0</v>
      </c>
      <c r="AH23" s="580">
        <v>0</v>
      </c>
      <c r="AI23" s="579">
        <v>0</v>
      </c>
      <c r="AJ23" s="581">
        <v>0</v>
      </c>
      <c r="AK23" s="583">
        <v>40253.919999999998</v>
      </c>
      <c r="AL23" s="584">
        <v>40253.919999999998</v>
      </c>
      <c r="AM23" s="585">
        <v>40253.919999999998</v>
      </c>
      <c r="AN23" s="612">
        <v>0</v>
      </c>
      <c r="AO23" s="583">
        <v>0</v>
      </c>
      <c r="AP23" s="584">
        <v>0</v>
      </c>
      <c r="AQ23" s="585">
        <v>0</v>
      </c>
      <c r="AR23" s="583">
        <v>40253.919999999998</v>
      </c>
      <c r="AS23" s="583">
        <v>40253.919999999998</v>
      </c>
      <c r="AT23" s="585">
        <v>40253.919999999998</v>
      </c>
      <c r="AU23" s="612">
        <v>0</v>
      </c>
    </row>
    <row r="24" spans="1:47" x14ac:dyDescent="0.25">
      <c r="A24" s="148" t="s">
        <v>8211</v>
      </c>
      <c r="B24" s="148" t="s">
        <v>8274</v>
      </c>
      <c r="C24" s="148" t="s">
        <v>8213</v>
      </c>
      <c r="D24" s="148" t="s">
        <v>8213</v>
      </c>
      <c r="E24" s="148" t="s">
        <v>172</v>
      </c>
      <c r="F24" s="453" t="s">
        <v>17055</v>
      </c>
      <c r="G24" s="453" t="s">
        <v>17023</v>
      </c>
      <c r="H24" s="579">
        <v>0</v>
      </c>
      <c r="I24" s="580">
        <v>0</v>
      </c>
      <c r="J24" s="579">
        <v>0</v>
      </c>
      <c r="K24" s="580">
        <v>0</v>
      </c>
      <c r="L24" s="579">
        <v>0</v>
      </c>
      <c r="M24" s="580">
        <v>0</v>
      </c>
      <c r="N24" s="579">
        <v>0</v>
      </c>
      <c r="O24" s="580">
        <v>0</v>
      </c>
      <c r="P24" s="579">
        <v>0</v>
      </c>
      <c r="Q24" s="580">
        <v>0</v>
      </c>
      <c r="R24" s="579">
        <v>426047.28</v>
      </c>
      <c r="S24" s="580">
        <v>401437.36</v>
      </c>
      <c r="T24" s="612">
        <v>0</v>
      </c>
      <c r="U24" s="579">
        <v>0</v>
      </c>
      <c r="V24" s="580">
        <v>0</v>
      </c>
      <c r="W24" s="579">
        <v>0</v>
      </c>
      <c r="X24" s="580">
        <v>0</v>
      </c>
      <c r="Y24" s="579">
        <v>0</v>
      </c>
      <c r="Z24" s="580">
        <v>0</v>
      </c>
      <c r="AA24" s="579">
        <v>0</v>
      </c>
      <c r="AB24" s="580">
        <v>0</v>
      </c>
      <c r="AC24" s="612">
        <v>0</v>
      </c>
      <c r="AD24" s="579">
        <v>0</v>
      </c>
      <c r="AE24" s="581">
        <v>0</v>
      </c>
      <c r="AF24" s="612">
        <v>0</v>
      </c>
      <c r="AG24" s="579">
        <v>0</v>
      </c>
      <c r="AH24" s="580">
        <v>0</v>
      </c>
      <c r="AI24" s="579">
        <v>0</v>
      </c>
      <c r="AJ24" s="581">
        <v>0</v>
      </c>
      <c r="AK24" s="583">
        <v>426047.28</v>
      </c>
      <c r="AL24" s="584">
        <v>426047.28</v>
      </c>
      <c r="AM24" s="585">
        <v>401437.36</v>
      </c>
      <c r="AN24" s="612">
        <v>0</v>
      </c>
      <c r="AO24" s="583">
        <v>0</v>
      </c>
      <c r="AP24" s="584">
        <v>0</v>
      </c>
      <c r="AQ24" s="585">
        <v>0</v>
      </c>
      <c r="AR24" s="583">
        <v>426047.28</v>
      </c>
      <c r="AS24" s="583">
        <v>426047.28</v>
      </c>
      <c r="AT24" s="585">
        <v>401437.36</v>
      </c>
      <c r="AU24" s="612">
        <v>0</v>
      </c>
    </row>
    <row r="25" spans="1:47" x14ac:dyDescent="0.25">
      <c r="A25" s="148" t="s">
        <v>8211</v>
      </c>
      <c r="B25" s="148" t="s">
        <v>8251</v>
      </c>
      <c r="C25" s="148" t="s">
        <v>8213</v>
      </c>
      <c r="D25" s="148" t="s">
        <v>8213</v>
      </c>
      <c r="E25" s="148" t="s">
        <v>16932</v>
      </c>
      <c r="F25" s="453" t="s">
        <v>17055</v>
      </c>
      <c r="G25" s="453" t="s">
        <v>17023</v>
      </c>
      <c r="H25" s="579">
        <v>0</v>
      </c>
      <c r="I25" s="580">
        <v>0</v>
      </c>
      <c r="J25" s="579">
        <v>0</v>
      </c>
      <c r="K25" s="580">
        <v>0</v>
      </c>
      <c r="L25" s="579">
        <v>0</v>
      </c>
      <c r="M25" s="580">
        <v>0</v>
      </c>
      <c r="N25" s="579">
        <v>0</v>
      </c>
      <c r="O25" s="580">
        <v>0</v>
      </c>
      <c r="P25" s="579">
        <v>0</v>
      </c>
      <c r="Q25" s="580">
        <v>0</v>
      </c>
      <c r="R25" s="579">
        <v>34364.129999999997</v>
      </c>
      <c r="S25" s="580">
        <v>34364.129999999997</v>
      </c>
      <c r="T25" s="612">
        <v>0</v>
      </c>
      <c r="U25" s="579">
        <v>0</v>
      </c>
      <c r="V25" s="580">
        <v>0</v>
      </c>
      <c r="W25" s="579">
        <v>0</v>
      </c>
      <c r="X25" s="580">
        <v>0</v>
      </c>
      <c r="Y25" s="579">
        <v>0</v>
      </c>
      <c r="Z25" s="580">
        <v>0</v>
      </c>
      <c r="AA25" s="579">
        <v>0</v>
      </c>
      <c r="AB25" s="580">
        <v>0</v>
      </c>
      <c r="AC25" s="612">
        <v>0</v>
      </c>
      <c r="AD25" s="579">
        <v>0</v>
      </c>
      <c r="AE25" s="581">
        <v>0</v>
      </c>
      <c r="AF25" s="612">
        <v>0</v>
      </c>
      <c r="AG25" s="579">
        <v>0</v>
      </c>
      <c r="AH25" s="580">
        <v>0</v>
      </c>
      <c r="AI25" s="579">
        <v>0</v>
      </c>
      <c r="AJ25" s="581">
        <v>0</v>
      </c>
      <c r="AK25" s="583">
        <v>34364.129999999997</v>
      </c>
      <c r="AL25" s="584">
        <v>34364.129999999997</v>
      </c>
      <c r="AM25" s="585">
        <v>34364.129999999997</v>
      </c>
      <c r="AN25" s="612">
        <v>0</v>
      </c>
      <c r="AO25" s="583">
        <v>0</v>
      </c>
      <c r="AP25" s="584">
        <v>0</v>
      </c>
      <c r="AQ25" s="585">
        <v>0</v>
      </c>
      <c r="AR25" s="583">
        <v>34364.129999999997</v>
      </c>
      <c r="AS25" s="583">
        <v>34364.129999999997</v>
      </c>
      <c r="AT25" s="585">
        <v>34364.129999999997</v>
      </c>
      <c r="AU25" s="612">
        <v>0</v>
      </c>
    </row>
    <row r="26" spans="1:47" x14ac:dyDescent="0.25">
      <c r="A26" s="148" t="s">
        <v>8211</v>
      </c>
      <c r="B26" s="148" t="s">
        <v>8276</v>
      </c>
      <c r="C26" s="148" t="s">
        <v>8213</v>
      </c>
      <c r="D26" s="148" t="s">
        <v>8213</v>
      </c>
      <c r="E26" s="148" t="s">
        <v>17681</v>
      </c>
      <c r="F26" s="453" t="s">
        <v>17055</v>
      </c>
      <c r="G26" s="453" t="s">
        <v>17023</v>
      </c>
      <c r="H26" s="579">
        <v>0</v>
      </c>
      <c r="I26" s="580">
        <v>0</v>
      </c>
      <c r="J26" s="579">
        <v>0</v>
      </c>
      <c r="K26" s="580">
        <v>0</v>
      </c>
      <c r="L26" s="579">
        <v>0</v>
      </c>
      <c r="M26" s="580">
        <v>0</v>
      </c>
      <c r="N26" s="579">
        <v>0</v>
      </c>
      <c r="O26" s="580">
        <v>0</v>
      </c>
      <c r="P26" s="579">
        <v>0</v>
      </c>
      <c r="Q26" s="580">
        <v>0</v>
      </c>
      <c r="R26" s="579">
        <v>0</v>
      </c>
      <c r="S26" s="580">
        <v>0</v>
      </c>
      <c r="T26" s="612">
        <v>0</v>
      </c>
      <c r="U26" s="579">
        <v>0</v>
      </c>
      <c r="V26" s="580">
        <v>0</v>
      </c>
      <c r="W26" s="579">
        <v>0</v>
      </c>
      <c r="X26" s="580">
        <v>0</v>
      </c>
      <c r="Y26" s="579">
        <v>0</v>
      </c>
      <c r="Z26" s="580">
        <v>0</v>
      </c>
      <c r="AA26" s="579">
        <v>0</v>
      </c>
      <c r="AB26" s="580">
        <v>0</v>
      </c>
      <c r="AC26" s="612">
        <v>0</v>
      </c>
      <c r="AD26" s="579">
        <v>185601.16</v>
      </c>
      <c r="AE26" s="581">
        <v>0</v>
      </c>
      <c r="AF26" s="612">
        <v>0</v>
      </c>
      <c r="AG26" s="579">
        <v>0</v>
      </c>
      <c r="AH26" s="580">
        <v>0</v>
      </c>
      <c r="AI26" s="579">
        <v>0</v>
      </c>
      <c r="AJ26" s="581">
        <v>0</v>
      </c>
      <c r="AK26" s="583">
        <v>185601.16</v>
      </c>
      <c r="AL26" s="584">
        <v>0</v>
      </c>
      <c r="AM26" s="585">
        <v>0</v>
      </c>
      <c r="AN26" s="612">
        <v>0</v>
      </c>
      <c r="AO26" s="583">
        <v>0</v>
      </c>
      <c r="AP26" s="584">
        <v>0</v>
      </c>
      <c r="AQ26" s="585">
        <v>0</v>
      </c>
      <c r="AR26" s="583">
        <v>185601.16</v>
      </c>
      <c r="AS26" s="583">
        <v>0</v>
      </c>
      <c r="AT26" s="585">
        <v>0</v>
      </c>
      <c r="AU26" s="612">
        <v>0</v>
      </c>
    </row>
    <row r="27" spans="1:47" x14ac:dyDescent="0.25">
      <c r="A27" s="148" t="s">
        <v>8211</v>
      </c>
      <c r="B27" s="148" t="s">
        <v>8212</v>
      </c>
      <c r="C27" s="148" t="s">
        <v>8213</v>
      </c>
      <c r="D27" s="148" t="s">
        <v>8213</v>
      </c>
      <c r="E27" s="148" t="s">
        <v>131</v>
      </c>
      <c r="F27" s="453" t="s">
        <v>17055</v>
      </c>
      <c r="G27" s="453" t="s">
        <v>17023</v>
      </c>
      <c r="H27" s="579">
        <v>87144.56</v>
      </c>
      <c r="I27" s="580">
        <v>87144.56</v>
      </c>
      <c r="J27" s="579">
        <v>0</v>
      </c>
      <c r="K27" s="580">
        <v>0</v>
      </c>
      <c r="L27" s="579">
        <v>0</v>
      </c>
      <c r="M27" s="580">
        <v>0</v>
      </c>
      <c r="N27" s="579">
        <v>0</v>
      </c>
      <c r="O27" s="580">
        <v>0</v>
      </c>
      <c r="P27" s="579">
        <v>0</v>
      </c>
      <c r="Q27" s="580">
        <v>0</v>
      </c>
      <c r="R27" s="579">
        <v>143758.29999999999</v>
      </c>
      <c r="S27" s="580">
        <v>143758.29999999999</v>
      </c>
      <c r="T27" s="612">
        <v>0</v>
      </c>
      <c r="U27" s="579">
        <v>0</v>
      </c>
      <c r="V27" s="580">
        <v>0</v>
      </c>
      <c r="W27" s="579">
        <v>0</v>
      </c>
      <c r="X27" s="580">
        <v>0</v>
      </c>
      <c r="Y27" s="579">
        <v>0</v>
      </c>
      <c r="Z27" s="580">
        <v>0</v>
      </c>
      <c r="AA27" s="579">
        <v>0</v>
      </c>
      <c r="AB27" s="580">
        <v>0</v>
      </c>
      <c r="AC27" s="612">
        <v>0</v>
      </c>
      <c r="AD27" s="579">
        <v>244423.96</v>
      </c>
      <c r="AE27" s="581">
        <v>0</v>
      </c>
      <c r="AF27" s="612">
        <v>0</v>
      </c>
      <c r="AG27" s="579">
        <v>0</v>
      </c>
      <c r="AH27" s="580">
        <v>0</v>
      </c>
      <c r="AI27" s="579">
        <v>0</v>
      </c>
      <c r="AJ27" s="581">
        <v>0</v>
      </c>
      <c r="AK27" s="583">
        <v>475326.81999999995</v>
      </c>
      <c r="AL27" s="584">
        <v>230902.86</v>
      </c>
      <c r="AM27" s="585">
        <v>230902.86</v>
      </c>
      <c r="AN27" s="612">
        <v>0</v>
      </c>
      <c r="AO27" s="583">
        <v>0</v>
      </c>
      <c r="AP27" s="584">
        <v>0</v>
      </c>
      <c r="AQ27" s="585">
        <v>0</v>
      </c>
      <c r="AR27" s="583">
        <v>475326.81999999995</v>
      </c>
      <c r="AS27" s="583">
        <v>230902.86</v>
      </c>
      <c r="AT27" s="585">
        <v>230902.86</v>
      </c>
      <c r="AU27" s="612">
        <v>0</v>
      </c>
    </row>
    <row r="28" spans="1:47" x14ac:dyDescent="0.25">
      <c r="A28" s="148" t="s">
        <v>8297</v>
      </c>
      <c r="B28" s="148" t="s">
        <v>8480</v>
      </c>
      <c r="C28" s="148" t="s">
        <v>8213</v>
      </c>
      <c r="D28" s="148" t="s">
        <v>8213</v>
      </c>
      <c r="E28" s="148" t="s">
        <v>17682</v>
      </c>
      <c r="F28" s="453" t="s">
        <v>19</v>
      </c>
      <c r="G28" s="453" t="s">
        <v>19</v>
      </c>
      <c r="H28" s="579">
        <v>0</v>
      </c>
      <c r="I28" s="580">
        <v>0</v>
      </c>
      <c r="J28" s="579">
        <v>0</v>
      </c>
      <c r="K28" s="580">
        <v>0</v>
      </c>
      <c r="L28" s="579">
        <v>0</v>
      </c>
      <c r="M28" s="580">
        <v>0</v>
      </c>
      <c r="N28" s="579">
        <v>0</v>
      </c>
      <c r="O28" s="580">
        <v>0</v>
      </c>
      <c r="P28" s="579">
        <v>0</v>
      </c>
      <c r="Q28" s="580">
        <v>0</v>
      </c>
      <c r="R28" s="579">
        <v>0</v>
      </c>
      <c r="S28" s="580">
        <v>0</v>
      </c>
      <c r="T28" s="612">
        <v>0</v>
      </c>
      <c r="U28" s="579">
        <v>0</v>
      </c>
      <c r="V28" s="580">
        <v>0</v>
      </c>
      <c r="W28" s="579">
        <v>0</v>
      </c>
      <c r="X28" s="580">
        <v>0</v>
      </c>
      <c r="Y28" s="579">
        <v>0</v>
      </c>
      <c r="Z28" s="580">
        <v>0</v>
      </c>
      <c r="AA28" s="579">
        <v>0</v>
      </c>
      <c r="AB28" s="580">
        <v>0</v>
      </c>
      <c r="AC28" s="612">
        <v>0</v>
      </c>
      <c r="AD28" s="579">
        <v>3420.04</v>
      </c>
      <c r="AE28" s="581">
        <v>0</v>
      </c>
      <c r="AF28" s="612">
        <v>0</v>
      </c>
      <c r="AG28" s="579">
        <v>0</v>
      </c>
      <c r="AH28" s="580">
        <v>0</v>
      </c>
      <c r="AI28" s="579">
        <v>0</v>
      </c>
      <c r="AJ28" s="581">
        <v>0</v>
      </c>
      <c r="AK28" s="583">
        <v>3420.04</v>
      </c>
      <c r="AL28" s="584">
        <v>0</v>
      </c>
      <c r="AM28" s="585">
        <v>0</v>
      </c>
      <c r="AN28" s="612">
        <v>0</v>
      </c>
      <c r="AO28" s="583">
        <v>0</v>
      </c>
      <c r="AP28" s="584">
        <v>0</v>
      </c>
      <c r="AQ28" s="585">
        <v>0</v>
      </c>
      <c r="AR28" s="583">
        <v>3420.04</v>
      </c>
      <c r="AS28" s="583">
        <v>0</v>
      </c>
      <c r="AT28" s="585">
        <v>0</v>
      </c>
      <c r="AU28" s="612">
        <v>0</v>
      </c>
    </row>
    <row r="29" spans="1:47" x14ac:dyDescent="0.25">
      <c r="A29" s="148" t="s">
        <v>8297</v>
      </c>
      <c r="B29" s="148" t="s">
        <v>8240</v>
      </c>
      <c r="C29" s="148" t="s">
        <v>8213</v>
      </c>
      <c r="D29" s="148" t="s">
        <v>8213</v>
      </c>
      <c r="E29" s="148" t="s">
        <v>17683</v>
      </c>
      <c r="F29" s="453" t="s">
        <v>19</v>
      </c>
      <c r="G29" s="453" t="s">
        <v>19</v>
      </c>
      <c r="H29" s="579">
        <v>0</v>
      </c>
      <c r="I29" s="580">
        <v>0</v>
      </c>
      <c r="J29" s="579">
        <v>0</v>
      </c>
      <c r="K29" s="580">
        <v>0</v>
      </c>
      <c r="L29" s="579">
        <v>0</v>
      </c>
      <c r="M29" s="580">
        <v>0</v>
      </c>
      <c r="N29" s="579">
        <v>0</v>
      </c>
      <c r="O29" s="580">
        <v>0</v>
      </c>
      <c r="P29" s="579">
        <v>0</v>
      </c>
      <c r="Q29" s="580">
        <v>0</v>
      </c>
      <c r="R29" s="579">
        <v>0</v>
      </c>
      <c r="S29" s="580">
        <v>0</v>
      </c>
      <c r="T29" s="612">
        <v>0</v>
      </c>
      <c r="U29" s="579">
        <v>0</v>
      </c>
      <c r="V29" s="580">
        <v>0</v>
      </c>
      <c r="W29" s="579">
        <v>0</v>
      </c>
      <c r="X29" s="580">
        <v>0</v>
      </c>
      <c r="Y29" s="579">
        <v>0</v>
      </c>
      <c r="Z29" s="580">
        <v>0</v>
      </c>
      <c r="AA29" s="579">
        <v>0</v>
      </c>
      <c r="AB29" s="580">
        <v>0</v>
      </c>
      <c r="AC29" s="612">
        <v>0</v>
      </c>
      <c r="AD29" s="579">
        <v>1062415.44</v>
      </c>
      <c r="AE29" s="581">
        <v>0</v>
      </c>
      <c r="AF29" s="612">
        <v>0</v>
      </c>
      <c r="AG29" s="579">
        <v>0</v>
      </c>
      <c r="AH29" s="580">
        <v>0</v>
      </c>
      <c r="AI29" s="579">
        <v>0</v>
      </c>
      <c r="AJ29" s="581">
        <v>0</v>
      </c>
      <c r="AK29" s="583">
        <v>1062415.44</v>
      </c>
      <c r="AL29" s="584">
        <v>0</v>
      </c>
      <c r="AM29" s="585">
        <v>0</v>
      </c>
      <c r="AN29" s="612">
        <v>0</v>
      </c>
      <c r="AO29" s="583">
        <v>0</v>
      </c>
      <c r="AP29" s="584">
        <v>0</v>
      </c>
      <c r="AQ29" s="585">
        <v>0</v>
      </c>
      <c r="AR29" s="583">
        <v>1062415.44</v>
      </c>
      <c r="AS29" s="583">
        <v>0</v>
      </c>
      <c r="AT29" s="585">
        <v>0</v>
      </c>
      <c r="AU29" s="612">
        <v>0</v>
      </c>
    </row>
    <row r="30" spans="1:47" x14ac:dyDescent="0.25">
      <c r="A30" s="148" t="s">
        <v>8297</v>
      </c>
      <c r="B30" s="148" t="s">
        <v>8345</v>
      </c>
      <c r="C30" s="148" t="s">
        <v>8213</v>
      </c>
      <c r="D30" s="148" t="s">
        <v>8213</v>
      </c>
      <c r="E30" s="148" t="s">
        <v>17684</v>
      </c>
      <c r="F30" s="453" t="s">
        <v>19</v>
      </c>
      <c r="G30" s="453" t="s">
        <v>19</v>
      </c>
      <c r="H30" s="579">
        <v>0</v>
      </c>
      <c r="I30" s="580">
        <v>0</v>
      </c>
      <c r="J30" s="579">
        <v>0</v>
      </c>
      <c r="K30" s="580">
        <v>0</v>
      </c>
      <c r="L30" s="579">
        <v>0</v>
      </c>
      <c r="M30" s="580">
        <v>0</v>
      </c>
      <c r="N30" s="579">
        <v>0</v>
      </c>
      <c r="O30" s="580">
        <v>0</v>
      </c>
      <c r="P30" s="579">
        <v>0</v>
      </c>
      <c r="Q30" s="580">
        <v>0</v>
      </c>
      <c r="R30" s="579">
        <v>0</v>
      </c>
      <c r="S30" s="580">
        <v>0</v>
      </c>
      <c r="T30" s="612">
        <v>0</v>
      </c>
      <c r="U30" s="579">
        <v>0</v>
      </c>
      <c r="V30" s="580">
        <v>0</v>
      </c>
      <c r="W30" s="579">
        <v>0</v>
      </c>
      <c r="X30" s="580">
        <v>0</v>
      </c>
      <c r="Y30" s="579">
        <v>0</v>
      </c>
      <c r="Z30" s="580">
        <v>0</v>
      </c>
      <c r="AA30" s="579">
        <v>0</v>
      </c>
      <c r="AB30" s="580">
        <v>0</v>
      </c>
      <c r="AC30" s="612">
        <v>0</v>
      </c>
      <c r="AD30" s="579">
        <v>564960.31000000006</v>
      </c>
      <c r="AE30" s="581">
        <v>0</v>
      </c>
      <c r="AF30" s="612">
        <v>0</v>
      </c>
      <c r="AG30" s="579">
        <v>0</v>
      </c>
      <c r="AH30" s="580">
        <v>0</v>
      </c>
      <c r="AI30" s="579">
        <v>0</v>
      </c>
      <c r="AJ30" s="581">
        <v>0</v>
      </c>
      <c r="AK30" s="583">
        <v>564960.31000000006</v>
      </c>
      <c r="AL30" s="584">
        <v>0</v>
      </c>
      <c r="AM30" s="585">
        <v>0</v>
      </c>
      <c r="AN30" s="612">
        <v>0</v>
      </c>
      <c r="AO30" s="583">
        <v>0</v>
      </c>
      <c r="AP30" s="584">
        <v>0</v>
      </c>
      <c r="AQ30" s="585">
        <v>0</v>
      </c>
      <c r="AR30" s="583">
        <v>564960.31000000006</v>
      </c>
      <c r="AS30" s="583">
        <v>0</v>
      </c>
      <c r="AT30" s="585">
        <v>0</v>
      </c>
      <c r="AU30" s="612">
        <v>0</v>
      </c>
    </row>
    <row r="31" spans="1:47" x14ac:dyDescent="0.25">
      <c r="A31" s="148" t="s">
        <v>8308</v>
      </c>
      <c r="B31" s="148" t="s">
        <v>8352</v>
      </c>
      <c r="C31" s="148" t="s">
        <v>8213</v>
      </c>
      <c r="D31" s="148" t="s">
        <v>8213</v>
      </c>
      <c r="E31" s="148" t="s">
        <v>17685</v>
      </c>
      <c r="F31" s="453" t="s">
        <v>17035</v>
      </c>
      <c r="G31" s="453" t="s">
        <v>17036</v>
      </c>
      <c r="H31" s="579">
        <v>0</v>
      </c>
      <c r="I31" s="580">
        <v>0</v>
      </c>
      <c r="J31" s="579">
        <v>0</v>
      </c>
      <c r="K31" s="580">
        <v>0</v>
      </c>
      <c r="L31" s="579">
        <v>0</v>
      </c>
      <c r="M31" s="580">
        <v>0</v>
      </c>
      <c r="N31" s="579">
        <v>0</v>
      </c>
      <c r="O31" s="580">
        <v>0</v>
      </c>
      <c r="P31" s="579">
        <v>0</v>
      </c>
      <c r="Q31" s="580">
        <v>0</v>
      </c>
      <c r="R31" s="579">
        <v>0</v>
      </c>
      <c r="S31" s="580">
        <v>0</v>
      </c>
      <c r="T31" s="612">
        <v>0</v>
      </c>
      <c r="U31" s="579">
        <v>0</v>
      </c>
      <c r="V31" s="580">
        <v>0</v>
      </c>
      <c r="W31" s="579">
        <v>0</v>
      </c>
      <c r="X31" s="580">
        <v>0</v>
      </c>
      <c r="Y31" s="579">
        <v>0</v>
      </c>
      <c r="Z31" s="580">
        <v>0</v>
      </c>
      <c r="AA31" s="579">
        <v>0</v>
      </c>
      <c r="AB31" s="580">
        <v>0</v>
      </c>
      <c r="AC31" s="612">
        <v>0</v>
      </c>
      <c r="AD31" s="579">
        <v>1406.04</v>
      </c>
      <c r="AE31" s="581">
        <v>0</v>
      </c>
      <c r="AF31" s="612">
        <v>0</v>
      </c>
      <c r="AG31" s="579">
        <v>0</v>
      </c>
      <c r="AH31" s="580">
        <v>0</v>
      </c>
      <c r="AI31" s="579">
        <v>0</v>
      </c>
      <c r="AJ31" s="581">
        <v>0</v>
      </c>
      <c r="AK31" s="583">
        <v>1406.04</v>
      </c>
      <c r="AL31" s="584">
        <v>0</v>
      </c>
      <c r="AM31" s="585">
        <v>0</v>
      </c>
      <c r="AN31" s="612">
        <v>0</v>
      </c>
      <c r="AO31" s="583">
        <v>0</v>
      </c>
      <c r="AP31" s="584">
        <v>0</v>
      </c>
      <c r="AQ31" s="585">
        <v>0</v>
      </c>
      <c r="AR31" s="583">
        <v>1406.04</v>
      </c>
      <c r="AS31" s="583">
        <v>0</v>
      </c>
      <c r="AT31" s="585">
        <v>0</v>
      </c>
      <c r="AU31" s="612">
        <v>0</v>
      </c>
    </row>
    <row r="32" spans="1:47" x14ac:dyDescent="0.25">
      <c r="A32" s="148" t="s">
        <v>8308</v>
      </c>
      <c r="B32" s="148" t="s">
        <v>8233</v>
      </c>
      <c r="C32" s="148" t="s">
        <v>8213</v>
      </c>
      <c r="D32" s="148" t="s">
        <v>8213</v>
      </c>
      <c r="E32" s="148" t="s">
        <v>17686</v>
      </c>
      <c r="F32" s="453" t="s">
        <v>17035</v>
      </c>
      <c r="G32" s="453" t="s">
        <v>17036</v>
      </c>
      <c r="H32" s="579">
        <v>0</v>
      </c>
      <c r="I32" s="580">
        <v>0</v>
      </c>
      <c r="J32" s="579">
        <v>0</v>
      </c>
      <c r="K32" s="580">
        <v>0</v>
      </c>
      <c r="L32" s="579">
        <v>0</v>
      </c>
      <c r="M32" s="580">
        <v>0</v>
      </c>
      <c r="N32" s="579">
        <v>0</v>
      </c>
      <c r="O32" s="580">
        <v>0</v>
      </c>
      <c r="P32" s="579">
        <v>0</v>
      </c>
      <c r="Q32" s="580">
        <v>0</v>
      </c>
      <c r="R32" s="579">
        <v>0</v>
      </c>
      <c r="S32" s="580">
        <v>0</v>
      </c>
      <c r="T32" s="612">
        <v>0</v>
      </c>
      <c r="U32" s="579">
        <v>0</v>
      </c>
      <c r="V32" s="580">
        <v>0</v>
      </c>
      <c r="W32" s="579">
        <v>0</v>
      </c>
      <c r="X32" s="580">
        <v>0</v>
      </c>
      <c r="Y32" s="579">
        <v>0</v>
      </c>
      <c r="Z32" s="580">
        <v>0</v>
      </c>
      <c r="AA32" s="579">
        <v>0</v>
      </c>
      <c r="AB32" s="580">
        <v>0</v>
      </c>
      <c r="AC32" s="612">
        <v>0</v>
      </c>
      <c r="AD32" s="579">
        <v>138282.35999999999</v>
      </c>
      <c r="AE32" s="581">
        <v>0</v>
      </c>
      <c r="AF32" s="612">
        <v>0</v>
      </c>
      <c r="AG32" s="579">
        <v>0</v>
      </c>
      <c r="AH32" s="580">
        <v>0</v>
      </c>
      <c r="AI32" s="579">
        <v>0</v>
      </c>
      <c r="AJ32" s="581">
        <v>0</v>
      </c>
      <c r="AK32" s="583">
        <v>138282.35999999999</v>
      </c>
      <c r="AL32" s="584">
        <v>0</v>
      </c>
      <c r="AM32" s="585">
        <v>0</v>
      </c>
      <c r="AN32" s="612">
        <v>0</v>
      </c>
      <c r="AO32" s="583">
        <v>0</v>
      </c>
      <c r="AP32" s="584">
        <v>0</v>
      </c>
      <c r="AQ32" s="585">
        <v>0</v>
      </c>
      <c r="AR32" s="583">
        <v>138282.35999999999</v>
      </c>
      <c r="AS32" s="583">
        <v>0</v>
      </c>
      <c r="AT32" s="585">
        <v>0</v>
      </c>
      <c r="AU32" s="612">
        <v>0</v>
      </c>
    </row>
    <row r="33" spans="1:47" x14ac:dyDescent="0.25">
      <c r="A33" s="148" t="s">
        <v>8308</v>
      </c>
      <c r="B33" s="148" t="s">
        <v>8314</v>
      </c>
      <c r="C33" s="148" t="s">
        <v>8213</v>
      </c>
      <c r="D33" s="148" t="s">
        <v>8213</v>
      </c>
      <c r="E33" s="148" t="s">
        <v>8315</v>
      </c>
      <c r="F33" s="453" t="s">
        <v>17035</v>
      </c>
      <c r="G33" s="453" t="s">
        <v>17036</v>
      </c>
      <c r="H33" s="579">
        <v>0</v>
      </c>
      <c r="I33" s="580">
        <v>0</v>
      </c>
      <c r="J33" s="579">
        <v>0</v>
      </c>
      <c r="K33" s="580">
        <v>0</v>
      </c>
      <c r="L33" s="579">
        <v>0</v>
      </c>
      <c r="M33" s="580">
        <v>0</v>
      </c>
      <c r="N33" s="579">
        <v>0</v>
      </c>
      <c r="O33" s="580">
        <v>0</v>
      </c>
      <c r="P33" s="579">
        <v>0</v>
      </c>
      <c r="Q33" s="580">
        <v>0</v>
      </c>
      <c r="R33" s="579">
        <v>0</v>
      </c>
      <c r="S33" s="580">
        <v>0</v>
      </c>
      <c r="T33" s="612">
        <v>0</v>
      </c>
      <c r="U33" s="579">
        <v>0</v>
      </c>
      <c r="V33" s="580">
        <v>0</v>
      </c>
      <c r="W33" s="579">
        <v>0</v>
      </c>
      <c r="X33" s="580">
        <v>0</v>
      </c>
      <c r="Y33" s="579">
        <v>0</v>
      </c>
      <c r="Z33" s="580">
        <v>0</v>
      </c>
      <c r="AA33" s="579">
        <v>0</v>
      </c>
      <c r="AB33" s="580">
        <v>0</v>
      </c>
      <c r="AC33" s="612">
        <v>0</v>
      </c>
      <c r="AD33" s="579">
        <v>350668.99</v>
      </c>
      <c r="AE33" s="581">
        <v>350666.69000000006</v>
      </c>
      <c r="AF33" s="612">
        <v>0</v>
      </c>
      <c r="AG33" s="579">
        <v>0</v>
      </c>
      <c r="AH33" s="580">
        <v>0</v>
      </c>
      <c r="AI33" s="579">
        <v>0</v>
      </c>
      <c r="AJ33" s="581">
        <v>0</v>
      </c>
      <c r="AK33" s="583">
        <v>350668.99</v>
      </c>
      <c r="AL33" s="584">
        <v>350666.69000000006</v>
      </c>
      <c r="AM33" s="585">
        <v>350666.69000000006</v>
      </c>
      <c r="AN33" s="612">
        <v>0</v>
      </c>
      <c r="AO33" s="583">
        <v>0</v>
      </c>
      <c r="AP33" s="584">
        <v>0</v>
      </c>
      <c r="AQ33" s="585">
        <v>0</v>
      </c>
      <c r="AR33" s="583">
        <v>350668.99</v>
      </c>
      <c r="AS33" s="583">
        <v>350666.69000000006</v>
      </c>
      <c r="AT33" s="585">
        <v>350666.69000000006</v>
      </c>
      <c r="AU33" s="612">
        <v>0</v>
      </c>
    </row>
    <row r="34" spans="1:47" x14ac:dyDescent="0.25">
      <c r="A34" s="148" t="s">
        <v>8308</v>
      </c>
      <c r="B34" s="148" t="s">
        <v>8845</v>
      </c>
      <c r="C34" s="148" t="s">
        <v>8213</v>
      </c>
      <c r="D34" s="148" t="s">
        <v>8213</v>
      </c>
      <c r="E34" s="148" t="s">
        <v>17687</v>
      </c>
      <c r="F34" s="453" t="s">
        <v>17035</v>
      </c>
      <c r="G34" s="453" t="s">
        <v>17036</v>
      </c>
      <c r="H34" s="579">
        <v>0</v>
      </c>
      <c r="I34" s="580">
        <v>0</v>
      </c>
      <c r="J34" s="579">
        <v>0</v>
      </c>
      <c r="K34" s="580">
        <v>0</v>
      </c>
      <c r="L34" s="579">
        <v>0</v>
      </c>
      <c r="M34" s="580">
        <v>0</v>
      </c>
      <c r="N34" s="579">
        <v>0</v>
      </c>
      <c r="O34" s="580">
        <v>0</v>
      </c>
      <c r="P34" s="579">
        <v>0</v>
      </c>
      <c r="Q34" s="580">
        <v>0</v>
      </c>
      <c r="R34" s="579">
        <v>0</v>
      </c>
      <c r="S34" s="580">
        <v>0</v>
      </c>
      <c r="T34" s="612">
        <v>0</v>
      </c>
      <c r="U34" s="579">
        <v>0</v>
      </c>
      <c r="V34" s="580">
        <v>0</v>
      </c>
      <c r="W34" s="579">
        <v>0</v>
      </c>
      <c r="X34" s="580">
        <v>0</v>
      </c>
      <c r="Y34" s="579">
        <v>0</v>
      </c>
      <c r="Z34" s="580">
        <v>0</v>
      </c>
      <c r="AA34" s="579">
        <v>0</v>
      </c>
      <c r="AB34" s="580">
        <v>0</v>
      </c>
      <c r="AC34" s="612">
        <v>0</v>
      </c>
      <c r="AD34" s="579">
        <v>337361.62</v>
      </c>
      <c r="AE34" s="581">
        <v>331344.93999999994</v>
      </c>
      <c r="AF34" s="612">
        <v>0</v>
      </c>
      <c r="AG34" s="579">
        <v>0</v>
      </c>
      <c r="AH34" s="580">
        <v>0</v>
      </c>
      <c r="AI34" s="579">
        <v>0</v>
      </c>
      <c r="AJ34" s="581">
        <v>0</v>
      </c>
      <c r="AK34" s="583">
        <v>337361.62</v>
      </c>
      <c r="AL34" s="584">
        <v>331344.93999999994</v>
      </c>
      <c r="AM34" s="585">
        <v>331344.93999999994</v>
      </c>
      <c r="AN34" s="612">
        <v>0</v>
      </c>
      <c r="AO34" s="583">
        <v>0</v>
      </c>
      <c r="AP34" s="584">
        <v>0</v>
      </c>
      <c r="AQ34" s="585">
        <v>0</v>
      </c>
      <c r="AR34" s="583">
        <v>337361.62</v>
      </c>
      <c r="AS34" s="583">
        <v>331344.93999999994</v>
      </c>
      <c r="AT34" s="585">
        <v>331344.93999999994</v>
      </c>
      <c r="AU34" s="612">
        <v>0</v>
      </c>
    </row>
    <row r="35" spans="1:47" x14ac:dyDescent="0.25">
      <c r="A35" s="148" t="s">
        <v>8308</v>
      </c>
      <c r="B35" s="148" t="s">
        <v>8851</v>
      </c>
      <c r="C35" s="148" t="s">
        <v>8213</v>
      </c>
      <c r="D35" s="148" t="s">
        <v>8213</v>
      </c>
      <c r="E35" s="148" t="s">
        <v>17688</v>
      </c>
      <c r="F35" s="453" t="s">
        <v>17035</v>
      </c>
      <c r="G35" s="453" t="s">
        <v>17036</v>
      </c>
      <c r="H35" s="579">
        <v>0</v>
      </c>
      <c r="I35" s="580">
        <v>0</v>
      </c>
      <c r="J35" s="579">
        <v>0</v>
      </c>
      <c r="K35" s="580">
        <v>0</v>
      </c>
      <c r="L35" s="579">
        <v>0</v>
      </c>
      <c r="M35" s="580">
        <v>0</v>
      </c>
      <c r="N35" s="579">
        <v>0</v>
      </c>
      <c r="O35" s="580">
        <v>0</v>
      </c>
      <c r="P35" s="579">
        <v>0</v>
      </c>
      <c r="Q35" s="580">
        <v>0</v>
      </c>
      <c r="R35" s="579">
        <v>0</v>
      </c>
      <c r="S35" s="580">
        <v>0</v>
      </c>
      <c r="T35" s="612">
        <v>0</v>
      </c>
      <c r="U35" s="579">
        <v>0</v>
      </c>
      <c r="V35" s="580">
        <v>0</v>
      </c>
      <c r="W35" s="579">
        <v>0</v>
      </c>
      <c r="X35" s="580">
        <v>0</v>
      </c>
      <c r="Y35" s="579">
        <v>0</v>
      </c>
      <c r="Z35" s="580">
        <v>0</v>
      </c>
      <c r="AA35" s="579">
        <v>0</v>
      </c>
      <c r="AB35" s="580">
        <v>0</v>
      </c>
      <c r="AC35" s="612">
        <v>0</v>
      </c>
      <c r="AD35" s="579">
        <v>139379.44</v>
      </c>
      <c r="AE35" s="581">
        <v>0</v>
      </c>
      <c r="AF35" s="612">
        <v>0</v>
      </c>
      <c r="AG35" s="579">
        <v>0</v>
      </c>
      <c r="AH35" s="580">
        <v>0</v>
      </c>
      <c r="AI35" s="579">
        <v>0</v>
      </c>
      <c r="AJ35" s="581">
        <v>0</v>
      </c>
      <c r="AK35" s="583">
        <v>139379.44</v>
      </c>
      <c r="AL35" s="584">
        <v>0</v>
      </c>
      <c r="AM35" s="585">
        <v>0</v>
      </c>
      <c r="AN35" s="612">
        <v>0</v>
      </c>
      <c r="AO35" s="583">
        <v>0</v>
      </c>
      <c r="AP35" s="584">
        <v>0</v>
      </c>
      <c r="AQ35" s="585">
        <v>0</v>
      </c>
      <c r="AR35" s="583">
        <v>139379.44</v>
      </c>
      <c r="AS35" s="583">
        <v>0</v>
      </c>
      <c r="AT35" s="585">
        <v>0</v>
      </c>
      <c r="AU35" s="612">
        <v>0</v>
      </c>
    </row>
    <row r="36" spans="1:47" x14ac:dyDescent="0.25">
      <c r="A36" s="148" t="s">
        <v>8308</v>
      </c>
      <c r="B36" s="148" t="s">
        <v>8506</v>
      </c>
      <c r="C36" s="148" t="s">
        <v>8213</v>
      </c>
      <c r="D36" s="148" t="s">
        <v>8213</v>
      </c>
      <c r="E36" s="148" t="s">
        <v>17689</v>
      </c>
      <c r="F36" s="453" t="s">
        <v>17035</v>
      </c>
      <c r="G36" s="453" t="s">
        <v>17036</v>
      </c>
      <c r="H36" s="579">
        <v>0</v>
      </c>
      <c r="I36" s="580">
        <v>0</v>
      </c>
      <c r="J36" s="579">
        <v>0</v>
      </c>
      <c r="K36" s="580">
        <v>0</v>
      </c>
      <c r="L36" s="579">
        <v>0</v>
      </c>
      <c r="M36" s="580">
        <v>0</v>
      </c>
      <c r="N36" s="579">
        <v>0</v>
      </c>
      <c r="O36" s="580">
        <v>0</v>
      </c>
      <c r="P36" s="579">
        <v>0</v>
      </c>
      <c r="Q36" s="580">
        <v>0</v>
      </c>
      <c r="R36" s="579">
        <v>0</v>
      </c>
      <c r="S36" s="580">
        <v>0</v>
      </c>
      <c r="T36" s="612">
        <v>0</v>
      </c>
      <c r="U36" s="579">
        <v>0</v>
      </c>
      <c r="V36" s="580">
        <v>0</v>
      </c>
      <c r="W36" s="579">
        <v>0</v>
      </c>
      <c r="X36" s="580">
        <v>0</v>
      </c>
      <c r="Y36" s="579">
        <v>0</v>
      </c>
      <c r="Z36" s="580">
        <v>0</v>
      </c>
      <c r="AA36" s="579">
        <v>0</v>
      </c>
      <c r="AB36" s="580">
        <v>0</v>
      </c>
      <c r="AC36" s="612">
        <v>0</v>
      </c>
      <c r="AD36" s="579">
        <v>28048.91</v>
      </c>
      <c r="AE36" s="581">
        <v>0</v>
      </c>
      <c r="AF36" s="612">
        <v>0</v>
      </c>
      <c r="AG36" s="579">
        <v>0</v>
      </c>
      <c r="AH36" s="580">
        <v>0</v>
      </c>
      <c r="AI36" s="579">
        <v>0</v>
      </c>
      <c r="AJ36" s="581">
        <v>0</v>
      </c>
      <c r="AK36" s="583">
        <v>28048.91</v>
      </c>
      <c r="AL36" s="584">
        <v>0</v>
      </c>
      <c r="AM36" s="585">
        <v>0</v>
      </c>
      <c r="AN36" s="612">
        <v>0</v>
      </c>
      <c r="AO36" s="583">
        <v>0</v>
      </c>
      <c r="AP36" s="584">
        <v>0</v>
      </c>
      <c r="AQ36" s="585">
        <v>0</v>
      </c>
      <c r="AR36" s="583">
        <v>28048.91</v>
      </c>
      <c r="AS36" s="583">
        <v>0</v>
      </c>
      <c r="AT36" s="585">
        <v>0</v>
      </c>
      <c r="AU36" s="612">
        <v>0</v>
      </c>
    </row>
    <row r="37" spans="1:47" x14ac:dyDescent="0.25">
      <c r="A37" s="148" t="s">
        <v>8308</v>
      </c>
      <c r="B37" s="148" t="s">
        <v>8557</v>
      </c>
      <c r="C37" s="148" t="s">
        <v>8213</v>
      </c>
      <c r="D37" s="148" t="s">
        <v>8213</v>
      </c>
      <c r="E37" s="148" t="s">
        <v>17690</v>
      </c>
      <c r="F37" s="453" t="s">
        <v>17035</v>
      </c>
      <c r="G37" s="453" t="s">
        <v>17036</v>
      </c>
      <c r="H37" s="579">
        <v>0</v>
      </c>
      <c r="I37" s="580">
        <v>0</v>
      </c>
      <c r="J37" s="579">
        <v>0</v>
      </c>
      <c r="K37" s="580">
        <v>0</v>
      </c>
      <c r="L37" s="579">
        <v>0</v>
      </c>
      <c r="M37" s="580">
        <v>0</v>
      </c>
      <c r="N37" s="579">
        <v>0</v>
      </c>
      <c r="O37" s="580">
        <v>0</v>
      </c>
      <c r="P37" s="579">
        <v>0</v>
      </c>
      <c r="Q37" s="580">
        <v>0</v>
      </c>
      <c r="R37" s="579">
        <v>0</v>
      </c>
      <c r="S37" s="580">
        <v>0</v>
      </c>
      <c r="T37" s="612">
        <v>0</v>
      </c>
      <c r="U37" s="579">
        <v>0</v>
      </c>
      <c r="V37" s="580">
        <v>0</v>
      </c>
      <c r="W37" s="579">
        <v>0</v>
      </c>
      <c r="X37" s="580">
        <v>0</v>
      </c>
      <c r="Y37" s="579">
        <v>0</v>
      </c>
      <c r="Z37" s="580">
        <v>0</v>
      </c>
      <c r="AA37" s="579">
        <v>0</v>
      </c>
      <c r="AB37" s="580">
        <v>0</v>
      </c>
      <c r="AC37" s="612">
        <v>0</v>
      </c>
      <c r="AD37" s="579">
        <v>1085.5899999999999</v>
      </c>
      <c r="AE37" s="581">
        <v>0</v>
      </c>
      <c r="AF37" s="612">
        <v>0</v>
      </c>
      <c r="AG37" s="579">
        <v>0</v>
      </c>
      <c r="AH37" s="580">
        <v>0</v>
      </c>
      <c r="AI37" s="579">
        <v>0</v>
      </c>
      <c r="AJ37" s="581">
        <v>0</v>
      </c>
      <c r="AK37" s="583">
        <v>1085.5899999999999</v>
      </c>
      <c r="AL37" s="584">
        <v>0</v>
      </c>
      <c r="AM37" s="585">
        <v>0</v>
      </c>
      <c r="AN37" s="612">
        <v>0</v>
      </c>
      <c r="AO37" s="583">
        <v>0</v>
      </c>
      <c r="AP37" s="584">
        <v>0</v>
      </c>
      <c r="AQ37" s="585">
        <v>0</v>
      </c>
      <c r="AR37" s="583">
        <v>1085.5899999999999</v>
      </c>
      <c r="AS37" s="583">
        <v>0</v>
      </c>
      <c r="AT37" s="585">
        <v>0</v>
      </c>
      <c r="AU37" s="612">
        <v>0</v>
      </c>
    </row>
    <row r="38" spans="1:47" x14ac:dyDescent="0.25">
      <c r="A38" s="148" t="s">
        <v>8308</v>
      </c>
      <c r="B38" s="148" t="s">
        <v>8452</v>
      </c>
      <c r="C38" s="148" t="s">
        <v>8213</v>
      </c>
      <c r="D38" s="148" t="s">
        <v>8213</v>
      </c>
      <c r="E38" s="148" t="s">
        <v>17419</v>
      </c>
      <c r="F38" s="453" t="s">
        <v>17035</v>
      </c>
      <c r="G38" s="453" t="s">
        <v>17036</v>
      </c>
      <c r="H38" s="579">
        <v>0</v>
      </c>
      <c r="I38" s="580">
        <v>0</v>
      </c>
      <c r="J38" s="579">
        <v>0</v>
      </c>
      <c r="K38" s="580">
        <v>0</v>
      </c>
      <c r="L38" s="579">
        <v>0</v>
      </c>
      <c r="M38" s="580">
        <v>0</v>
      </c>
      <c r="N38" s="579">
        <v>0</v>
      </c>
      <c r="O38" s="580">
        <v>0</v>
      </c>
      <c r="P38" s="579">
        <v>0</v>
      </c>
      <c r="Q38" s="580">
        <v>0</v>
      </c>
      <c r="R38" s="579">
        <v>0</v>
      </c>
      <c r="S38" s="580">
        <v>0</v>
      </c>
      <c r="T38" s="612">
        <v>0</v>
      </c>
      <c r="U38" s="579">
        <v>0</v>
      </c>
      <c r="V38" s="580">
        <v>0</v>
      </c>
      <c r="W38" s="579">
        <v>0</v>
      </c>
      <c r="X38" s="580">
        <v>0</v>
      </c>
      <c r="Y38" s="579">
        <v>0</v>
      </c>
      <c r="Z38" s="580">
        <v>0</v>
      </c>
      <c r="AA38" s="579">
        <v>0</v>
      </c>
      <c r="AB38" s="580">
        <v>0</v>
      </c>
      <c r="AC38" s="612">
        <v>0</v>
      </c>
      <c r="AD38" s="579">
        <v>16507.150000000001</v>
      </c>
      <c r="AE38" s="581">
        <v>0</v>
      </c>
      <c r="AF38" s="612">
        <v>0</v>
      </c>
      <c r="AG38" s="579">
        <v>0</v>
      </c>
      <c r="AH38" s="580">
        <v>0</v>
      </c>
      <c r="AI38" s="579">
        <v>0</v>
      </c>
      <c r="AJ38" s="581">
        <v>0</v>
      </c>
      <c r="AK38" s="583">
        <v>16507.150000000001</v>
      </c>
      <c r="AL38" s="584">
        <v>0</v>
      </c>
      <c r="AM38" s="585">
        <v>0</v>
      </c>
      <c r="AN38" s="612">
        <v>0</v>
      </c>
      <c r="AO38" s="583">
        <v>0</v>
      </c>
      <c r="AP38" s="584">
        <v>0</v>
      </c>
      <c r="AQ38" s="585">
        <v>0</v>
      </c>
      <c r="AR38" s="583">
        <v>16507.150000000001</v>
      </c>
      <c r="AS38" s="583">
        <v>0</v>
      </c>
      <c r="AT38" s="585">
        <v>0</v>
      </c>
      <c r="AU38" s="612">
        <v>0</v>
      </c>
    </row>
    <row r="39" spans="1:47" x14ac:dyDescent="0.25">
      <c r="A39" s="148" t="s">
        <v>8308</v>
      </c>
      <c r="B39" s="148" t="s">
        <v>9214</v>
      </c>
      <c r="C39" s="148" t="s">
        <v>8213</v>
      </c>
      <c r="D39" s="148" t="s">
        <v>8213</v>
      </c>
      <c r="E39" s="148" t="s">
        <v>17691</v>
      </c>
      <c r="F39" s="453" t="s">
        <v>17035</v>
      </c>
      <c r="G39" s="453" t="s">
        <v>17036</v>
      </c>
      <c r="H39" s="579">
        <v>0</v>
      </c>
      <c r="I39" s="580">
        <v>0</v>
      </c>
      <c r="J39" s="579">
        <v>0</v>
      </c>
      <c r="K39" s="580">
        <v>0</v>
      </c>
      <c r="L39" s="579">
        <v>0</v>
      </c>
      <c r="M39" s="580">
        <v>0</v>
      </c>
      <c r="N39" s="579">
        <v>0</v>
      </c>
      <c r="O39" s="580">
        <v>0</v>
      </c>
      <c r="P39" s="579">
        <v>0</v>
      </c>
      <c r="Q39" s="580">
        <v>0</v>
      </c>
      <c r="R39" s="579">
        <v>0</v>
      </c>
      <c r="S39" s="580">
        <v>0</v>
      </c>
      <c r="T39" s="612">
        <v>0</v>
      </c>
      <c r="U39" s="579">
        <v>0</v>
      </c>
      <c r="V39" s="580">
        <v>0</v>
      </c>
      <c r="W39" s="579">
        <v>0</v>
      </c>
      <c r="X39" s="580">
        <v>0</v>
      </c>
      <c r="Y39" s="579">
        <v>0</v>
      </c>
      <c r="Z39" s="580">
        <v>0</v>
      </c>
      <c r="AA39" s="579">
        <v>0</v>
      </c>
      <c r="AB39" s="580">
        <v>0</v>
      </c>
      <c r="AC39" s="612">
        <v>0</v>
      </c>
      <c r="AD39" s="579">
        <v>32043.95</v>
      </c>
      <c r="AE39" s="581">
        <v>0</v>
      </c>
      <c r="AF39" s="612">
        <v>0</v>
      </c>
      <c r="AG39" s="579">
        <v>0</v>
      </c>
      <c r="AH39" s="580">
        <v>0</v>
      </c>
      <c r="AI39" s="579">
        <v>0</v>
      </c>
      <c r="AJ39" s="581">
        <v>0</v>
      </c>
      <c r="AK39" s="583">
        <v>32043.95</v>
      </c>
      <c r="AL39" s="584">
        <v>0</v>
      </c>
      <c r="AM39" s="585">
        <v>0</v>
      </c>
      <c r="AN39" s="612">
        <v>0</v>
      </c>
      <c r="AO39" s="583">
        <v>0</v>
      </c>
      <c r="AP39" s="584">
        <v>0</v>
      </c>
      <c r="AQ39" s="585">
        <v>0</v>
      </c>
      <c r="AR39" s="583">
        <v>32043.95</v>
      </c>
      <c r="AS39" s="583">
        <v>0</v>
      </c>
      <c r="AT39" s="585">
        <v>0</v>
      </c>
      <c r="AU39" s="612">
        <v>0</v>
      </c>
    </row>
    <row r="40" spans="1:47" x14ac:dyDescent="0.25">
      <c r="A40" s="148" t="s">
        <v>8308</v>
      </c>
      <c r="B40" s="148" t="s">
        <v>8589</v>
      </c>
      <c r="C40" s="148" t="s">
        <v>8213</v>
      </c>
      <c r="D40" s="148" t="s">
        <v>8213</v>
      </c>
      <c r="E40" s="148" t="s">
        <v>17692</v>
      </c>
      <c r="F40" s="453" t="s">
        <v>17035</v>
      </c>
      <c r="G40" s="453" t="s">
        <v>17036</v>
      </c>
      <c r="H40" s="579">
        <v>0</v>
      </c>
      <c r="I40" s="580">
        <v>0</v>
      </c>
      <c r="J40" s="579">
        <v>0</v>
      </c>
      <c r="K40" s="580">
        <v>0</v>
      </c>
      <c r="L40" s="579">
        <v>0</v>
      </c>
      <c r="M40" s="580">
        <v>0</v>
      </c>
      <c r="N40" s="579">
        <v>0</v>
      </c>
      <c r="O40" s="580">
        <v>0</v>
      </c>
      <c r="P40" s="579">
        <v>0</v>
      </c>
      <c r="Q40" s="580">
        <v>0</v>
      </c>
      <c r="R40" s="579">
        <v>0</v>
      </c>
      <c r="S40" s="580">
        <v>0</v>
      </c>
      <c r="T40" s="612">
        <v>0</v>
      </c>
      <c r="U40" s="579">
        <v>0</v>
      </c>
      <c r="V40" s="580">
        <v>0</v>
      </c>
      <c r="W40" s="579">
        <v>0</v>
      </c>
      <c r="X40" s="580">
        <v>0</v>
      </c>
      <c r="Y40" s="579">
        <v>0</v>
      </c>
      <c r="Z40" s="580">
        <v>0</v>
      </c>
      <c r="AA40" s="579">
        <v>0</v>
      </c>
      <c r="AB40" s="580">
        <v>0</v>
      </c>
      <c r="AC40" s="612">
        <v>0</v>
      </c>
      <c r="AD40" s="579">
        <v>12947.23</v>
      </c>
      <c r="AE40" s="581">
        <v>0</v>
      </c>
      <c r="AF40" s="612">
        <v>0</v>
      </c>
      <c r="AG40" s="579">
        <v>0</v>
      </c>
      <c r="AH40" s="580">
        <v>0</v>
      </c>
      <c r="AI40" s="579">
        <v>0</v>
      </c>
      <c r="AJ40" s="581">
        <v>0</v>
      </c>
      <c r="AK40" s="583">
        <v>12947.23</v>
      </c>
      <c r="AL40" s="584">
        <v>0</v>
      </c>
      <c r="AM40" s="585">
        <v>0</v>
      </c>
      <c r="AN40" s="612">
        <v>0</v>
      </c>
      <c r="AO40" s="583">
        <v>0</v>
      </c>
      <c r="AP40" s="584">
        <v>0</v>
      </c>
      <c r="AQ40" s="585">
        <v>0</v>
      </c>
      <c r="AR40" s="583">
        <v>12947.23</v>
      </c>
      <c r="AS40" s="583">
        <v>0</v>
      </c>
      <c r="AT40" s="585">
        <v>0</v>
      </c>
      <c r="AU40" s="612">
        <v>0</v>
      </c>
    </row>
    <row r="41" spans="1:47" x14ac:dyDescent="0.25">
      <c r="A41" s="148" t="s">
        <v>8308</v>
      </c>
      <c r="B41" s="148" t="s">
        <v>9263</v>
      </c>
      <c r="C41" s="148" t="s">
        <v>8213</v>
      </c>
      <c r="D41" s="148" t="s">
        <v>8213</v>
      </c>
      <c r="E41" s="148" t="s">
        <v>17421</v>
      </c>
      <c r="F41" s="453" t="s">
        <v>17035</v>
      </c>
      <c r="G41" s="453" t="s">
        <v>17036</v>
      </c>
      <c r="H41" s="579">
        <v>0</v>
      </c>
      <c r="I41" s="580">
        <v>0</v>
      </c>
      <c r="J41" s="579">
        <v>0</v>
      </c>
      <c r="K41" s="580">
        <v>0</v>
      </c>
      <c r="L41" s="579">
        <v>0</v>
      </c>
      <c r="M41" s="580">
        <v>0</v>
      </c>
      <c r="N41" s="579">
        <v>0</v>
      </c>
      <c r="O41" s="580">
        <v>0</v>
      </c>
      <c r="P41" s="579">
        <v>0</v>
      </c>
      <c r="Q41" s="580">
        <v>0</v>
      </c>
      <c r="R41" s="579">
        <v>0</v>
      </c>
      <c r="S41" s="580">
        <v>0</v>
      </c>
      <c r="T41" s="612">
        <v>0</v>
      </c>
      <c r="U41" s="579">
        <v>0</v>
      </c>
      <c r="V41" s="580">
        <v>0</v>
      </c>
      <c r="W41" s="579">
        <v>0</v>
      </c>
      <c r="X41" s="580">
        <v>0</v>
      </c>
      <c r="Y41" s="579">
        <v>0</v>
      </c>
      <c r="Z41" s="580">
        <v>0</v>
      </c>
      <c r="AA41" s="579">
        <v>0</v>
      </c>
      <c r="AB41" s="580">
        <v>0</v>
      </c>
      <c r="AC41" s="612">
        <v>0</v>
      </c>
      <c r="AD41" s="579">
        <v>483967.04</v>
      </c>
      <c r="AE41" s="581">
        <v>0</v>
      </c>
      <c r="AF41" s="612">
        <v>0</v>
      </c>
      <c r="AG41" s="579">
        <v>0</v>
      </c>
      <c r="AH41" s="580">
        <v>0</v>
      </c>
      <c r="AI41" s="579">
        <v>0</v>
      </c>
      <c r="AJ41" s="581">
        <v>0</v>
      </c>
      <c r="AK41" s="583">
        <v>483967.04</v>
      </c>
      <c r="AL41" s="584">
        <v>0</v>
      </c>
      <c r="AM41" s="585">
        <v>0</v>
      </c>
      <c r="AN41" s="612">
        <v>0</v>
      </c>
      <c r="AO41" s="583">
        <v>0</v>
      </c>
      <c r="AP41" s="584">
        <v>0</v>
      </c>
      <c r="AQ41" s="585">
        <v>0</v>
      </c>
      <c r="AR41" s="583">
        <v>483967.04</v>
      </c>
      <c r="AS41" s="583">
        <v>0</v>
      </c>
      <c r="AT41" s="585">
        <v>0</v>
      </c>
      <c r="AU41" s="612">
        <v>0</v>
      </c>
    </row>
    <row r="42" spans="1:47" x14ac:dyDescent="0.25">
      <c r="A42" s="148" t="s">
        <v>8308</v>
      </c>
      <c r="B42" s="148" t="s">
        <v>9265</v>
      </c>
      <c r="C42" s="148" t="s">
        <v>8213</v>
      </c>
      <c r="D42" s="148" t="s">
        <v>8213</v>
      </c>
      <c r="E42" s="148" t="s">
        <v>17693</v>
      </c>
      <c r="F42" s="453" t="s">
        <v>17035</v>
      </c>
      <c r="G42" s="453" t="s">
        <v>17036</v>
      </c>
      <c r="H42" s="579">
        <v>0</v>
      </c>
      <c r="I42" s="580">
        <v>0</v>
      </c>
      <c r="J42" s="579">
        <v>0</v>
      </c>
      <c r="K42" s="580">
        <v>0</v>
      </c>
      <c r="L42" s="579">
        <v>0</v>
      </c>
      <c r="M42" s="580">
        <v>0</v>
      </c>
      <c r="N42" s="579">
        <v>0</v>
      </c>
      <c r="O42" s="580">
        <v>0</v>
      </c>
      <c r="P42" s="579">
        <v>0</v>
      </c>
      <c r="Q42" s="580">
        <v>0</v>
      </c>
      <c r="R42" s="579">
        <v>0</v>
      </c>
      <c r="S42" s="580">
        <v>0</v>
      </c>
      <c r="T42" s="612">
        <v>0</v>
      </c>
      <c r="U42" s="579">
        <v>0</v>
      </c>
      <c r="V42" s="580">
        <v>0</v>
      </c>
      <c r="W42" s="579">
        <v>0</v>
      </c>
      <c r="X42" s="580">
        <v>0</v>
      </c>
      <c r="Y42" s="579">
        <v>0</v>
      </c>
      <c r="Z42" s="580">
        <v>0</v>
      </c>
      <c r="AA42" s="579">
        <v>0</v>
      </c>
      <c r="AB42" s="580">
        <v>0</v>
      </c>
      <c r="AC42" s="612">
        <v>0</v>
      </c>
      <c r="AD42" s="579">
        <v>393935.16</v>
      </c>
      <c r="AE42" s="581">
        <v>0</v>
      </c>
      <c r="AF42" s="612">
        <v>0</v>
      </c>
      <c r="AG42" s="579">
        <v>0</v>
      </c>
      <c r="AH42" s="580">
        <v>0</v>
      </c>
      <c r="AI42" s="579">
        <v>0</v>
      </c>
      <c r="AJ42" s="581">
        <v>0</v>
      </c>
      <c r="AK42" s="583">
        <v>393935.16</v>
      </c>
      <c r="AL42" s="584">
        <v>0</v>
      </c>
      <c r="AM42" s="585">
        <v>0</v>
      </c>
      <c r="AN42" s="612">
        <v>0</v>
      </c>
      <c r="AO42" s="583">
        <v>0</v>
      </c>
      <c r="AP42" s="584">
        <v>0</v>
      </c>
      <c r="AQ42" s="585">
        <v>0</v>
      </c>
      <c r="AR42" s="583">
        <v>393935.16</v>
      </c>
      <c r="AS42" s="583">
        <v>0</v>
      </c>
      <c r="AT42" s="585">
        <v>0</v>
      </c>
      <c r="AU42" s="612">
        <v>0</v>
      </c>
    </row>
    <row r="43" spans="1:47" x14ac:dyDescent="0.25">
      <c r="A43" s="148" t="s">
        <v>8344</v>
      </c>
      <c r="B43" s="148" t="s">
        <v>8217</v>
      </c>
      <c r="C43" s="148" t="s">
        <v>8213</v>
      </c>
      <c r="D43" s="148" t="s">
        <v>8213</v>
      </c>
      <c r="E43" s="148" t="s">
        <v>8561</v>
      </c>
      <c r="F43" s="453" t="s">
        <v>17049</v>
      </c>
      <c r="G43" s="453" t="s">
        <v>16</v>
      </c>
      <c r="H43" s="579">
        <v>0</v>
      </c>
      <c r="I43" s="580">
        <v>0</v>
      </c>
      <c r="J43" s="579">
        <v>0</v>
      </c>
      <c r="K43" s="580">
        <v>0</v>
      </c>
      <c r="L43" s="579">
        <v>0</v>
      </c>
      <c r="M43" s="580">
        <v>0</v>
      </c>
      <c r="N43" s="579">
        <v>0</v>
      </c>
      <c r="O43" s="580">
        <v>0</v>
      </c>
      <c r="P43" s="579">
        <v>0</v>
      </c>
      <c r="Q43" s="580">
        <v>0</v>
      </c>
      <c r="R43" s="579">
        <v>232072.92</v>
      </c>
      <c r="S43" s="580">
        <v>232072.92</v>
      </c>
      <c r="T43" s="612">
        <v>0</v>
      </c>
      <c r="U43" s="579">
        <v>0</v>
      </c>
      <c r="V43" s="580">
        <v>0</v>
      </c>
      <c r="W43" s="579">
        <v>0</v>
      </c>
      <c r="X43" s="580">
        <v>0</v>
      </c>
      <c r="Y43" s="579">
        <v>0</v>
      </c>
      <c r="Z43" s="580">
        <v>0</v>
      </c>
      <c r="AA43" s="579">
        <v>69503.28</v>
      </c>
      <c r="AB43" s="580">
        <v>69002.520000000019</v>
      </c>
      <c r="AC43" s="612">
        <v>0</v>
      </c>
      <c r="AD43" s="579">
        <v>0</v>
      </c>
      <c r="AE43" s="581">
        <v>0</v>
      </c>
      <c r="AF43" s="612">
        <v>0</v>
      </c>
      <c r="AG43" s="579">
        <v>0</v>
      </c>
      <c r="AH43" s="580">
        <v>0</v>
      </c>
      <c r="AI43" s="579">
        <v>0</v>
      </c>
      <c r="AJ43" s="581">
        <v>0</v>
      </c>
      <c r="AK43" s="583">
        <v>301576.2</v>
      </c>
      <c r="AL43" s="584">
        <v>301576.2</v>
      </c>
      <c r="AM43" s="585">
        <v>301075.44000000006</v>
      </c>
      <c r="AN43" s="612">
        <v>0</v>
      </c>
      <c r="AO43" s="583">
        <v>0</v>
      </c>
      <c r="AP43" s="584">
        <v>0</v>
      </c>
      <c r="AQ43" s="585">
        <v>0</v>
      </c>
      <c r="AR43" s="583">
        <v>301576.2</v>
      </c>
      <c r="AS43" s="583">
        <v>301576.2</v>
      </c>
      <c r="AT43" s="585">
        <v>301075.44000000006</v>
      </c>
      <c r="AU43" s="612">
        <v>0</v>
      </c>
    </row>
    <row r="44" spans="1:47" x14ac:dyDescent="0.25">
      <c r="A44" s="148" t="s">
        <v>8344</v>
      </c>
      <c r="B44" s="148" t="s">
        <v>8352</v>
      </c>
      <c r="C44" s="148" t="s">
        <v>8213</v>
      </c>
      <c r="D44" s="148" t="s">
        <v>8213</v>
      </c>
      <c r="E44" s="148" t="s">
        <v>17422</v>
      </c>
      <c r="F44" s="453" t="s">
        <v>17049</v>
      </c>
      <c r="G44" s="453" t="s">
        <v>16</v>
      </c>
      <c r="H44" s="579">
        <v>0</v>
      </c>
      <c r="I44" s="580">
        <v>0</v>
      </c>
      <c r="J44" s="579">
        <v>0</v>
      </c>
      <c r="K44" s="580">
        <v>0</v>
      </c>
      <c r="L44" s="579">
        <v>0</v>
      </c>
      <c r="M44" s="580">
        <v>0</v>
      </c>
      <c r="N44" s="579">
        <v>0</v>
      </c>
      <c r="O44" s="580">
        <v>0</v>
      </c>
      <c r="P44" s="579">
        <v>0</v>
      </c>
      <c r="Q44" s="580">
        <v>0</v>
      </c>
      <c r="R44" s="579">
        <v>0</v>
      </c>
      <c r="S44" s="580">
        <v>0</v>
      </c>
      <c r="T44" s="612">
        <v>0</v>
      </c>
      <c r="U44" s="579">
        <v>0</v>
      </c>
      <c r="V44" s="580">
        <v>0</v>
      </c>
      <c r="W44" s="579">
        <v>0</v>
      </c>
      <c r="X44" s="580">
        <v>0</v>
      </c>
      <c r="Y44" s="579">
        <v>0</v>
      </c>
      <c r="Z44" s="580">
        <v>0</v>
      </c>
      <c r="AA44" s="579">
        <v>0</v>
      </c>
      <c r="AB44" s="580">
        <v>0</v>
      </c>
      <c r="AC44" s="612">
        <v>0</v>
      </c>
      <c r="AD44" s="579">
        <v>625364.6</v>
      </c>
      <c r="AE44" s="581">
        <v>95227.809999999969</v>
      </c>
      <c r="AF44" s="612">
        <v>0</v>
      </c>
      <c r="AG44" s="579">
        <v>0</v>
      </c>
      <c r="AH44" s="580">
        <v>0</v>
      </c>
      <c r="AI44" s="579">
        <v>0</v>
      </c>
      <c r="AJ44" s="581">
        <v>0</v>
      </c>
      <c r="AK44" s="583">
        <v>625364.6</v>
      </c>
      <c r="AL44" s="584">
        <v>95227.809999999969</v>
      </c>
      <c r="AM44" s="585">
        <v>95227.809999999969</v>
      </c>
      <c r="AN44" s="612">
        <v>0</v>
      </c>
      <c r="AO44" s="583">
        <v>0</v>
      </c>
      <c r="AP44" s="584">
        <v>0</v>
      </c>
      <c r="AQ44" s="585">
        <v>0</v>
      </c>
      <c r="AR44" s="583">
        <v>625364.6</v>
      </c>
      <c r="AS44" s="583">
        <v>95227.809999999969</v>
      </c>
      <c r="AT44" s="585">
        <v>95227.809999999969</v>
      </c>
      <c r="AU44" s="612">
        <v>0</v>
      </c>
    </row>
    <row r="45" spans="1:47" x14ac:dyDescent="0.25">
      <c r="A45" s="148" t="s">
        <v>8344</v>
      </c>
      <c r="B45" s="148" t="s">
        <v>8272</v>
      </c>
      <c r="C45" s="148" t="s">
        <v>8213</v>
      </c>
      <c r="D45" s="148" t="s">
        <v>8213</v>
      </c>
      <c r="E45" s="148" t="s">
        <v>17694</v>
      </c>
      <c r="F45" s="453" t="s">
        <v>17049</v>
      </c>
      <c r="G45" s="453" t="s">
        <v>16</v>
      </c>
      <c r="H45" s="579">
        <v>0</v>
      </c>
      <c r="I45" s="580">
        <v>0</v>
      </c>
      <c r="J45" s="579">
        <v>0</v>
      </c>
      <c r="K45" s="580">
        <v>0</v>
      </c>
      <c r="L45" s="579">
        <v>0</v>
      </c>
      <c r="M45" s="580">
        <v>0</v>
      </c>
      <c r="N45" s="579">
        <v>0</v>
      </c>
      <c r="O45" s="580">
        <v>0</v>
      </c>
      <c r="P45" s="579">
        <v>0</v>
      </c>
      <c r="Q45" s="580">
        <v>0</v>
      </c>
      <c r="R45" s="579">
        <v>0</v>
      </c>
      <c r="S45" s="580">
        <v>0</v>
      </c>
      <c r="T45" s="612">
        <v>0</v>
      </c>
      <c r="U45" s="579">
        <v>0</v>
      </c>
      <c r="V45" s="580">
        <v>0</v>
      </c>
      <c r="W45" s="579">
        <v>0</v>
      </c>
      <c r="X45" s="580">
        <v>0</v>
      </c>
      <c r="Y45" s="579">
        <v>0</v>
      </c>
      <c r="Z45" s="580">
        <v>0</v>
      </c>
      <c r="AA45" s="579">
        <v>0</v>
      </c>
      <c r="AB45" s="580">
        <v>0</v>
      </c>
      <c r="AC45" s="612">
        <v>0</v>
      </c>
      <c r="AD45" s="579">
        <v>564306.24</v>
      </c>
      <c r="AE45" s="581">
        <v>0</v>
      </c>
      <c r="AF45" s="612">
        <v>0</v>
      </c>
      <c r="AG45" s="579">
        <v>0</v>
      </c>
      <c r="AH45" s="580">
        <v>0</v>
      </c>
      <c r="AI45" s="579">
        <v>0</v>
      </c>
      <c r="AJ45" s="581">
        <v>0</v>
      </c>
      <c r="AK45" s="583">
        <v>564306.24</v>
      </c>
      <c r="AL45" s="584">
        <v>0</v>
      </c>
      <c r="AM45" s="585">
        <v>0</v>
      </c>
      <c r="AN45" s="612">
        <v>0</v>
      </c>
      <c r="AO45" s="583">
        <v>0</v>
      </c>
      <c r="AP45" s="584">
        <v>0</v>
      </c>
      <c r="AQ45" s="585">
        <v>0</v>
      </c>
      <c r="AR45" s="583">
        <v>564306.24</v>
      </c>
      <c r="AS45" s="583">
        <v>0</v>
      </c>
      <c r="AT45" s="585">
        <v>0</v>
      </c>
      <c r="AU45" s="612">
        <v>0</v>
      </c>
    </row>
    <row r="46" spans="1:47" x14ac:dyDescent="0.25">
      <c r="A46" s="148" t="s">
        <v>8344</v>
      </c>
      <c r="B46" s="148" t="s">
        <v>8582</v>
      </c>
      <c r="C46" s="148" t="s">
        <v>8213</v>
      </c>
      <c r="D46" s="148" t="s">
        <v>8213</v>
      </c>
      <c r="E46" s="148" t="s">
        <v>17695</v>
      </c>
      <c r="F46" s="453" t="s">
        <v>17049</v>
      </c>
      <c r="G46" s="453" t="s">
        <v>16</v>
      </c>
      <c r="H46" s="579">
        <v>0</v>
      </c>
      <c r="I46" s="580">
        <v>0</v>
      </c>
      <c r="J46" s="579">
        <v>0</v>
      </c>
      <c r="K46" s="580">
        <v>0</v>
      </c>
      <c r="L46" s="579">
        <v>0</v>
      </c>
      <c r="M46" s="580">
        <v>0</v>
      </c>
      <c r="N46" s="579">
        <v>0</v>
      </c>
      <c r="O46" s="580">
        <v>0</v>
      </c>
      <c r="P46" s="579">
        <v>0</v>
      </c>
      <c r="Q46" s="580">
        <v>0</v>
      </c>
      <c r="R46" s="579">
        <v>0</v>
      </c>
      <c r="S46" s="580">
        <v>0</v>
      </c>
      <c r="T46" s="612">
        <v>0</v>
      </c>
      <c r="U46" s="579">
        <v>0</v>
      </c>
      <c r="V46" s="580">
        <v>0</v>
      </c>
      <c r="W46" s="579">
        <v>0</v>
      </c>
      <c r="X46" s="580">
        <v>0</v>
      </c>
      <c r="Y46" s="579">
        <v>0</v>
      </c>
      <c r="Z46" s="580">
        <v>0</v>
      </c>
      <c r="AA46" s="579">
        <v>0</v>
      </c>
      <c r="AB46" s="580">
        <v>0</v>
      </c>
      <c r="AC46" s="612">
        <v>0</v>
      </c>
      <c r="AD46" s="579">
        <v>276098.03000000003</v>
      </c>
      <c r="AE46" s="581">
        <v>0</v>
      </c>
      <c r="AF46" s="612">
        <v>0</v>
      </c>
      <c r="AG46" s="579">
        <v>0</v>
      </c>
      <c r="AH46" s="580">
        <v>0</v>
      </c>
      <c r="AI46" s="579">
        <v>0</v>
      </c>
      <c r="AJ46" s="581">
        <v>0</v>
      </c>
      <c r="AK46" s="583">
        <v>276098.03000000003</v>
      </c>
      <c r="AL46" s="584">
        <v>0</v>
      </c>
      <c r="AM46" s="585">
        <v>0</v>
      </c>
      <c r="AN46" s="612">
        <v>0</v>
      </c>
      <c r="AO46" s="583">
        <v>0</v>
      </c>
      <c r="AP46" s="584">
        <v>0</v>
      </c>
      <c r="AQ46" s="585">
        <v>0</v>
      </c>
      <c r="AR46" s="583">
        <v>276098.03000000003</v>
      </c>
      <c r="AS46" s="583">
        <v>0</v>
      </c>
      <c r="AT46" s="585">
        <v>0</v>
      </c>
      <c r="AU46" s="612">
        <v>0</v>
      </c>
    </row>
    <row r="47" spans="1:47" x14ac:dyDescent="0.25">
      <c r="A47" s="148" t="s">
        <v>8344</v>
      </c>
      <c r="B47" s="148" t="s">
        <v>8489</v>
      </c>
      <c r="C47" s="148" t="s">
        <v>8213</v>
      </c>
      <c r="D47" s="148" t="s">
        <v>8213</v>
      </c>
      <c r="E47" s="148" t="s">
        <v>17696</v>
      </c>
      <c r="F47" s="453" t="s">
        <v>17049</v>
      </c>
      <c r="G47" s="453" t="s">
        <v>16</v>
      </c>
      <c r="H47" s="579">
        <v>0</v>
      </c>
      <c r="I47" s="580">
        <v>0</v>
      </c>
      <c r="J47" s="579">
        <v>0</v>
      </c>
      <c r="K47" s="580">
        <v>0</v>
      </c>
      <c r="L47" s="579">
        <v>0</v>
      </c>
      <c r="M47" s="580">
        <v>0</v>
      </c>
      <c r="N47" s="579">
        <v>0</v>
      </c>
      <c r="O47" s="580">
        <v>0</v>
      </c>
      <c r="P47" s="579">
        <v>0</v>
      </c>
      <c r="Q47" s="580">
        <v>0</v>
      </c>
      <c r="R47" s="579">
        <v>0</v>
      </c>
      <c r="S47" s="580">
        <v>0</v>
      </c>
      <c r="T47" s="612">
        <v>0</v>
      </c>
      <c r="U47" s="579">
        <v>0</v>
      </c>
      <c r="V47" s="580">
        <v>0</v>
      </c>
      <c r="W47" s="579">
        <v>0</v>
      </c>
      <c r="X47" s="580">
        <v>0</v>
      </c>
      <c r="Y47" s="579">
        <v>0</v>
      </c>
      <c r="Z47" s="580">
        <v>0</v>
      </c>
      <c r="AA47" s="579">
        <v>0</v>
      </c>
      <c r="AB47" s="580">
        <v>0</v>
      </c>
      <c r="AC47" s="612">
        <v>0</v>
      </c>
      <c r="AD47" s="579">
        <v>892323.2</v>
      </c>
      <c r="AE47" s="581">
        <v>0</v>
      </c>
      <c r="AF47" s="612">
        <v>0</v>
      </c>
      <c r="AG47" s="579">
        <v>0</v>
      </c>
      <c r="AH47" s="580">
        <v>0</v>
      </c>
      <c r="AI47" s="579">
        <v>0</v>
      </c>
      <c r="AJ47" s="581">
        <v>0</v>
      </c>
      <c r="AK47" s="583">
        <v>892323.2</v>
      </c>
      <c r="AL47" s="584">
        <v>0</v>
      </c>
      <c r="AM47" s="585">
        <v>0</v>
      </c>
      <c r="AN47" s="612">
        <v>0</v>
      </c>
      <c r="AO47" s="583">
        <v>0</v>
      </c>
      <c r="AP47" s="584">
        <v>0</v>
      </c>
      <c r="AQ47" s="585">
        <v>0</v>
      </c>
      <c r="AR47" s="583">
        <v>892323.2</v>
      </c>
      <c r="AS47" s="583">
        <v>0</v>
      </c>
      <c r="AT47" s="585">
        <v>0</v>
      </c>
      <c r="AU47" s="612">
        <v>0</v>
      </c>
    </row>
    <row r="48" spans="1:47" x14ac:dyDescent="0.25">
      <c r="A48" s="148" t="s">
        <v>8344</v>
      </c>
      <c r="B48" s="148" t="s">
        <v>8345</v>
      </c>
      <c r="C48" s="148" t="s">
        <v>8213</v>
      </c>
      <c r="D48" s="148" t="s">
        <v>8213</v>
      </c>
      <c r="E48" s="148" t="s">
        <v>154</v>
      </c>
      <c r="F48" s="453" t="s">
        <v>17049</v>
      </c>
      <c r="G48" s="453" t="s">
        <v>16</v>
      </c>
      <c r="H48" s="579">
        <v>0</v>
      </c>
      <c r="I48" s="580">
        <v>0</v>
      </c>
      <c r="J48" s="579">
        <v>0</v>
      </c>
      <c r="K48" s="580">
        <v>0</v>
      </c>
      <c r="L48" s="579">
        <v>0</v>
      </c>
      <c r="M48" s="580">
        <v>0</v>
      </c>
      <c r="N48" s="579">
        <v>0</v>
      </c>
      <c r="O48" s="580">
        <v>0</v>
      </c>
      <c r="P48" s="579">
        <v>0</v>
      </c>
      <c r="Q48" s="580">
        <v>0</v>
      </c>
      <c r="R48" s="579">
        <v>228896.96</v>
      </c>
      <c r="S48" s="580">
        <v>0</v>
      </c>
      <c r="T48" s="612">
        <v>0</v>
      </c>
      <c r="U48" s="579">
        <v>0</v>
      </c>
      <c r="V48" s="580">
        <v>0</v>
      </c>
      <c r="W48" s="579">
        <v>0</v>
      </c>
      <c r="X48" s="580">
        <v>0</v>
      </c>
      <c r="Y48" s="579">
        <v>0</v>
      </c>
      <c r="Z48" s="580">
        <v>0</v>
      </c>
      <c r="AA48" s="579">
        <v>0</v>
      </c>
      <c r="AB48" s="580">
        <v>0</v>
      </c>
      <c r="AC48" s="612">
        <v>0</v>
      </c>
      <c r="AD48" s="579">
        <v>0</v>
      </c>
      <c r="AE48" s="581">
        <v>0</v>
      </c>
      <c r="AF48" s="612">
        <v>0</v>
      </c>
      <c r="AG48" s="579">
        <v>0</v>
      </c>
      <c r="AH48" s="580">
        <v>0</v>
      </c>
      <c r="AI48" s="579">
        <v>0</v>
      </c>
      <c r="AJ48" s="581">
        <v>0</v>
      </c>
      <c r="AK48" s="583">
        <v>228896.96</v>
      </c>
      <c r="AL48" s="584">
        <v>0</v>
      </c>
      <c r="AM48" s="585">
        <v>0</v>
      </c>
      <c r="AN48" s="612">
        <v>0</v>
      </c>
      <c r="AO48" s="583">
        <v>0</v>
      </c>
      <c r="AP48" s="584">
        <v>0</v>
      </c>
      <c r="AQ48" s="585">
        <v>0</v>
      </c>
      <c r="AR48" s="583">
        <v>228896.96</v>
      </c>
      <c r="AS48" s="583">
        <v>0</v>
      </c>
      <c r="AT48" s="585">
        <v>0</v>
      </c>
      <c r="AU48" s="612">
        <v>0</v>
      </c>
    </row>
    <row r="49" spans="1:47" x14ac:dyDescent="0.25">
      <c r="A49" s="148" t="s">
        <v>8344</v>
      </c>
      <c r="B49" s="148" t="s">
        <v>8827</v>
      </c>
      <c r="C49" s="148" t="s">
        <v>8213</v>
      </c>
      <c r="D49" s="148" t="s">
        <v>8213</v>
      </c>
      <c r="E49" s="148" t="s">
        <v>17424</v>
      </c>
      <c r="F49" s="453" t="s">
        <v>17049</v>
      </c>
      <c r="G49" s="453" t="s">
        <v>16</v>
      </c>
      <c r="H49" s="579">
        <v>0</v>
      </c>
      <c r="I49" s="580">
        <v>0</v>
      </c>
      <c r="J49" s="579">
        <v>0</v>
      </c>
      <c r="K49" s="580">
        <v>0</v>
      </c>
      <c r="L49" s="579">
        <v>0</v>
      </c>
      <c r="M49" s="580">
        <v>0</v>
      </c>
      <c r="N49" s="579">
        <v>0</v>
      </c>
      <c r="O49" s="580">
        <v>0</v>
      </c>
      <c r="P49" s="579">
        <v>0</v>
      </c>
      <c r="Q49" s="580">
        <v>0</v>
      </c>
      <c r="R49" s="579">
        <v>0</v>
      </c>
      <c r="S49" s="580">
        <v>0</v>
      </c>
      <c r="T49" s="612">
        <v>0</v>
      </c>
      <c r="U49" s="579">
        <v>0</v>
      </c>
      <c r="V49" s="580">
        <v>0</v>
      </c>
      <c r="W49" s="579">
        <v>0</v>
      </c>
      <c r="X49" s="580">
        <v>0</v>
      </c>
      <c r="Y49" s="579">
        <v>0</v>
      </c>
      <c r="Z49" s="580">
        <v>0</v>
      </c>
      <c r="AA49" s="579">
        <v>0</v>
      </c>
      <c r="AB49" s="580">
        <v>0</v>
      </c>
      <c r="AC49" s="612">
        <v>0</v>
      </c>
      <c r="AD49" s="579">
        <v>1698939.93</v>
      </c>
      <c r="AE49" s="581">
        <v>1672584.2299999995</v>
      </c>
      <c r="AF49" s="612">
        <v>0</v>
      </c>
      <c r="AG49" s="579">
        <v>0</v>
      </c>
      <c r="AH49" s="580">
        <v>0</v>
      </c>
      <c r="AI49" s="579">
        <v>0</v>
      </c>
      <c r="AJ49" s="581">
        <v>0</v>
      </c>
      <c r="AK49" s="583">
        <v>1698939.93</v>
      </c>
      <c r="AL49" s="584">
        <v>1672584.2299999995</v>
      </c>
      <c r="AM49" s="585">
        <v>1672584.2299999995</v>
      </c>
      <c r="AN49" s="612">
        <v>0</v>
      </c>
      <c r="AO49" s="583">
        <v>0</v>
      </c>
      <c r="AP49" s="584">
        <v>0</v>
      </c>
      <c r="AQ49" s="585">
        <v>0</v>
      </c>
      <c r="AR49" s="583">
        <v>1698939.93</v>
      </c>
      <c r="AS49" s="583">
        <v>1672584.2299999995</v>
      </c>
      <c r="AT49" s="585">
        <v>1672584.2299999995</v>
      </c>
      <c r="AU49" s="612">
        <v>0</v>
      </c>
    </row>
    <row r="50" spans="1:47" x14ac:dyDescent="0.25">
      <c r="A50" s="148" t="s">
        <v>8344</v>
      </c>
      <c r="B50" s="148" t="s">
        <v>8314</v>
      </c>
      <c r="C50" s="148" t="s">
        <v>8213</v>
      </c>
      <c r="D50" s="148" t="s">
        <v>8213</v>
      </c>
      <c r="E50" s="148" t="s">
        <v>17316</v>
      </c>
      <c r="F50" s="453" t="s">
        <v>17049</v>
      </c>
      <c r="G50" s="453" t="s">
        <v>16</v>
      </c>
      <c r="H50" s="579">
        <v>0</v>
      </c>
      <c r="I50" s="580">
        <v>0</v>
      </c>
      <c r="J50" s="579">
        <v>0</v>
      </c>
      <c r="K50" s="580">
        <v>0</v>
      </c>
      <c r="L50" s="579">
        <v>0</v>
      </c>
      <c r="M50" s="580">
        <v>0</v>
      </c>
      <c r="N50" s="579">
        <v>0</v>
      </c>
      <c r="O50" s="580">
        <v>0</v>
      </c>
      <c r="P50" s="579">
        <v>0</v>
      </c>
      <c r="Q50" s="580">
        <v>0</v>
      </c>
      <c r="R50" s="579">
        <v>0</v>
      </c>
      <c r="S50" s="580">
        <v>0</v>
      </c>
      <c r="T50" s="612">
        <v>0</v>
      </c>
      <c r="U50" s="579">
        <v>0</v>
      </c>
      <c r="V50" s="580">
        <v>0</v>
      </c>
      <c r="W50" s="579">
        <v>0</v>
      </c>
      <c r="X50" s="580">
        <v>0</v>
      </c>
      <c r="Y50" s="579">
        <v>0</v>
      </c>
      <c r="Z50" s="580">
        <v>0</v>
      </c>
      <c r="AA50" s="579">
        <v>0</v>
      </c>
      <c r="AB50" s="580">
        <v>0</v>
      </c>
      <c r="AC50" s="612">
        <v>0</v>
      </c>
      <c r="AD50" s="579">
        <v>216125.16</v>
      </c>
      <c r="AE50" s="581">
        <v>216020.47</v>
      </c>
      <c r="AF50" s="612">
        <v>0</v>
      </c>
      <c r="AG50" s="579">
        <v>0</v>
      </c>
      <c r="AH50" s="580">
        <v>0</v>
      </c>
      <c r="AI50" s="579">
        <v>0</v>
      </c>
      <c r="AJ50" s="581">
        <v>0</v>
      </c>
      <c r="AK50" s="583">
        <v>216125.16</v>
      </c>
      <c r="AL50" s="584">
        <v>216020.47</v>
      </c>
      <c r="AM50" s="585">
        <v>216020.47</v>
      </c>
      <c r="AN50" s="612">
        <v>0</v>
      </c>
      <c r="AO50" s="583">
        <v>0</v>
      </c>
      <c r="AP50" s="584">
        <v>0</v>
      </c>
      <c r="AQ50" s="585">
        <v>0</v>
      </c>
      <c r="AR50" s="583">
        <v>216125.16</v>
      </c>
      <c r="AS50" s="583">
        <v>216020.47</v>
      </c>
      <c r="AT50" s="585">
        <v>216020.47</v>
      </c>
      <c r="AU50" s="612">
        <v>0</v>
      </c>
    </row>
    <row r="51" spans="1:47" x14ac:dyDescent="0.25">
      <c r="A51" s="148" t="s">
        <v>8344</v>
      </c>
      <c r="B51" s="148" t="s">
        <v>8843</v>
      </c>
      <c r="C51" s="148" t="s">
        <v>8213</v>
      </c>
      <c r="D51" s="148" t="s">
        <v>8213</v>
      </c>
      <c r="E51" s="148" t="s">
        <v>17697</v>
      </c>
      <c r="F51" s="453" t="s">
        <v>17049</v>
      </c>
      <c r="G51" s="453" t="s">
        <v>16</v>
      </c>
      <c r="H51" s="579">
        <v>0</v>
      </c>
      <c r="I51" s="580">
        <v>0</v>
      </c>
      <c r="J51" s="579">
        <v>0</v>
      </c>
      <c r="K51" s="580">
        <v>0</v>
      </c>
      <c r="L51" s="579">
        <v>0</v>
      </c>
      <c r="M51" s="580">
        <v>0</v>
      </c>
      <c r="N51" s="579">
        <v>0</v>
      </c>
      <c r="O51" s="580">
        <v>0</v>
      </c>
      <c r="P51" s="579">
        <v>0</v>
      </c>
      <c r="Q51" s="580">
        <v>0</v>
      </c>
      <c r="R51" s="579">
        <v>0</v>
      </c>
      <c r="S51" s="580">
        <v>0</v>
      </c>
      <c r="T51" s="612">
        <v>0</v>
      </c>
      <c r="U51" s="579">
        <v>0</v>
      </c>
      <c r="V51" s="580">
        <v>0</v>
      </c>
      <c r="W51" s="579">
        <v>0</v>
      </c>
      <c r="X51" s="580">
        <v>0</v>
      </c>
      <c r="Y51" s="579">
        <v>0</v>
      </c>
      <c r="Z51" s="580">
        <v>0</v>
      </c>
      <c r="AA51" s="579">
        <v>0</v>
      </c>
      <c r="AB51" s="580">
        <v>0</v>
      </c>
      <c r="AC51" s="612">
        <v>0</v>
      </c>
      <c r="AD51" s="579">
        <v>475927.03999999998</v>
      </c>
      <c r="AE51" s="581">
        <v>0</v>
      </c>
      <c r="AF51" s="612">
        <v>0</v>
      </c>
      <c r="AG51" s="579">
        <v>0</v>
      </c>
      <c r="AH51" s="580">
        <v>0</v>
      </c>
      <c r="AI51" s="579">
        <v>0</v>
      </c>
      <c r="AJ51" s="581">
        <v>0</v>
      </c>
      <c r="AK51" s="583">
        <v>475927.03999999998</v>
      </c>
      <c r="AL51" s="584">
        <v>0</v>
      </c>
      <c r="AM51" s="585">
        <v>0</v>
      </c>
      <c r="AN51" s="612">
        <v>0</v>
      </c>
      <c r="AO51" s="583">
        <v>0</v>
      </c>
      <c r="AP51" s="584">
        <v>0</v>
      </c>
      <c r="AQ51" s="585">
        <v>0</v>
      </c>
      <c r="AR51" s="583">
        <v>475927.03999999998</v>
      </c>
      <c r="AS51" s="583">
        <v>0</v>
      </c>
      <c r="AT51" s="585">
        <v>0</v>
      </c>
      <c r="AU51" s="612">
        <v>0</v>
      </c>
    </row>
    <row r="52" spans="1:47" x14ac:dyDescent="0.25">
      <c r="A52" s="148" t="s">
        <v>8344</v>
      </c>
      <c r="B52" s="148" t="s">
        <v>8376</v>
      </c>
      <c r="C52" s="148" t="s">
        <v>8213</v>
      </c>
      <c r="D52" s="148" t="s">
        <v>8213</v>
      </c>
      <c r="E52" s="148" t="s">
        <v>17698</v>
      </c>
      <c r="F52" s="453" t="s">
        <v>17049</v>
      </c>
      <c r="G52" s="453" t="s">
        <v>16</v>
      </c>
      <c r="H52" s="579">
        <v>0</v>
      </c>
      <c r="I52" s="580">
        <v>0</v>
      </c>
      <c r="J52" s="579">
        <v>0</v>
      </c>
      <c r="K52" s="580">
        <v>0</v>
      </c>
      <c r="L52" s="579">
        <v>0</v>
      </c>
      <c r="M52" s="580">
        <v>0</v>
      </c>
      <c r="N52" s="579">
        <v>0</v>
      </c>
      <c r="O52" s="580">
        <v>0</v>
      </c>
      <c r="P52" s="579">
        <v>0</v>
      </c>
      <c r="Q52" s="580">
        <v>0</v>
      </c>
      <c r="R52" s="579">
        <v>0</v>
      </c>
      <c r="S52" s="580">
        <v>0</v>
      </c>
      <c r="T52" s="612">
        <v>0</v>
      </c>
      <c r="U52" s="579">
        <v>0</v>
      </c>
      <c r="V52" s="580">
        <v>0</v>
      </c>
      <c r="W52" s="579">
        <v>0</v>
      </c>
      <c r="X52" s="580">
        <v>0</v>
      </c>
      <c r="Y52" s="579">
        <v>0</v>
      </c>
      <c r="Z52" s="580">
        <v>0</v>
      </c>
      <c r="AA52" s="579">
        <v>0</v>
      </c>
      <c r="AB52" s="580">
        <v>0</v>
      </c>
      <c r="AC52" s="612">
        <v>0</v>
      </c>
      <c r="AD52" s="579">
        <v>104852.63</v>
      </c>
      <c r="AE52" s="581">
        <v>0</v>
      </c>
      <c r="AF52" s="612">
        <v>0</v>
      </c>
      <c r="AG52" s="579">
        <v>0</v>
      </c>
      <c r="AH52" s="580">
        <v>0</v>
      </c>
      <c r="AI52" s="579">
        <v>0</v>
      </c>
      <c r="AJ52" s="581">
        <v>0</v>
      </c>
      <c r="AK52" s="583">
        <v>104852.63</v>
      </c>
      <c r="AL52" s="584">
        <v>0</v>
      </c>
      <c r="AM52" s="585">
        <v>0</v>
      </c>
      <c r="AN52" s="612">
        <v>0</v>
      </c>
      <c r="AO52" s="583">
        <v>0</v>
      </c>
      <c r="AP52" s="584">
        <v>0</v>
      </c>
      <c r="AQ52" s="585">
        <v>0</v>
      </c>
      <c r="AR52" s="583">
        <v>104852.63</v>
      </c>
      <c r="AS52" s="583">
        <v>0</v>
      </c>
      <c r="AT52" s="585">
        <v>0</v>
      </c>
      <c r="AU52" s="612">
        <v>0</v>
      </c>
    </row>
    <row r="53" spans="1:47" x14ac:dyDescent="0.25">
      <c r="A53" s="148" t="s">
        <v>8344</v>
      </c>
      <c r="B53" s="148" t="s">
        <v>9458</v>
      </c>
      <c r="C53" s="148" t="s">
        <v>8213</v>
      </c>
      <c r="D53" s="148" t="s">
        <v>8213</v>
      </c>
      <c r="E53" s="148" t="s">
        <v>17318</v>
      </c>
      <c r="F53" s="453" t="s">
        <v>17049</v>
      </c>
      <c r="G53" s="453" t="s">
        <v>16</v>
      </c>
      <c r="H53" s="579">
        <v>0</v>
      </c>
      <c r="I53" s="580">
        <v>0</v>
      </c>
      <c r="J53" s="579">
        <v>0</v>
      </c>
      <c r="K53" s="580">
        <v>0</v>
      </c>
      <c r="L53" s="579">
        <v>0</v>
      </c>
      <c r="M53" s="580">
        <v>0</v>
      </c>
      <c r="N53" s="579">
        <v>0</v>
      </c>
      <c r="O53" s="580">
        <v>0</v>
      </c>
      <c r="P53" s="579">
        <v>0</v>
      </c>
      <c r="Q53" s="580">
        <v>0</v>
      </c>
      <c r="R53" s="579">
        <v>0</v>
      </c>
      <c r="S53" s="580">
        <v>0</v>
      </c>
      <c r="T53" s="612">
        <v>0</v>
      </c>
      <c r="U53" s="579">
        <v>0</v>
      </c>
      <c r="V53" s="580">
        <v>0</v>
      </c>
      <c r="W53" s="579">
        <v>0</v>
      </c>
      <c r="X53" s="580">
        <v>0</v>
      </c>
      <c r="Y53" s="579">
        <v>0</v>
      </c>
      <c r="Z53" s="580">
        <v>0</v>
      </c>
      <c r="AA53" s="579">
        <v>0</v>
      </c>
      <c r="AB53" s="580">
        <v>0</v>
      </c>
      <c r="AC53" s="612">
        <v>0</v>
      </c>
      <c r="AD53" s="579">
        <v>233937.45</v>
      </c>
      <c r="AE53" s="581">
        <v>0</v>
      </c>
      <c r="AF53" s="612">
        <v>0</v>
      </c>
      <c r="AG53" s="579">
        <v>0</v>
      </c>
      <c r="AH53" s="580">
        <v>0</v>
      </c>
      <c r="AI53" s="579">
        <v>0</v>
      </c>
      <c r="AJ53" s="581">
        <v>0</v>
      </c>
      <c r="AK53" s="583">
        <v>233937.45</v>
      </c>
      <c r="AL53" s="584">
        <v>0</v>
      </c>
      <c r="AM53" s="585">
        <v>0</v>
      </c>
      <c r="AN53" s="612">
        <v>0</v>
      </c>
      <c r="AO53" s="583">
        <v>0</v>
      </c>
      <c r="AP53" s="584">
        <v>0</v>
      </c>
      <c r="AQ53" s="585">
        <v>0</v>
      </c>
      <c r="AR53" s="583">
        <v>233937.45</v>
      </c>
      <c r="AS53" s="583">
        <v>0</v>
      </c>
      <c r="AT53" s="585">
        <v>0</v>
      </c>
      <c r="AU53" s="612">
        <v>0</v>
      </c>
    </row>
    <row r="54" spans="1:47" x14ac:dyDescent="0.25">
      <c r="A54" s="148" t="s">
        <v>8334</v>
      </c>
      <c r="B54" s="148" t="s">
        <v>8384</v>
      </c>
      <c r="C54" s="148" t="s">
        <v>8213</v>
      </c>
      <c r="D54" s="148" t="s">
        <v>8213</v>
      </c>
      <c r="E54" s="148" t="s">
        <v>17319</v>
      </c>
      <c r="F54" s="453" t="s">
        <v>17047</v>
      </c>
      <c r="G54" s="453" t="s">
        <v>14</v>
      </c>
      <c r="H54" s="579">
        <v>0</v>
      </c>
      <c r="I54" s="580">
        <v>0</v>
      </c>
      <c r="J54" s="579">
        <v>0</v>
      </c>
      <c r="K54" s="580">
        <v>0</v>
      </c>
      <c r="L54" s="579">
        <v>0</v>
      </c>
      <c r="M54" s="580">
        <v>0</v>
      </c>
      <c r="N54" s="579">
        <v>0</v>
      </c>
      <c r="O54" s="580">
        <v>0</v>
      </c>
      <c r="P54" s="579">
        <v>0</v>
      </c>
      <c r="Q54" s="580">
        <v>0</v>
      </c>
      <c r="R54" s="579">
        <v>0</v>
      </c>
      <c r="S54" s="580">
        <v>0</v>
      </c>
      <c r="T54" s="612">
        <v>0</v>
      </c>
      <c r="U54" s="579">
        <v>0</v>
      </c>
      <c r="V54" s="580">
        <v>0</v>
      </c>
      <c r="W54" s="579">
        <v>0</v>
      </c>
      <c r="X54" s="580">
        <v>0</v>
      </c>
      <c r="Y54" s="579">
        <v>0</v>
      </c>
      <c r="Z54" s="580">
        <v>0</v>
      </c>
      <c r="AA54" s="579">
        <v>0</v>
      </c>
      <c r="AB54" s="580">
        <v>0</v>
      </c>
      <c r="AC54" s="612">
        <v>0</v>
      </c>
      <c r="AD54" s="579">
        <v>20129026.539999999</v>
      </c>
      <c r="AE54" s="581">
        <v>2163707.0199999996</v>
      </c>
      <c r="AF54" s="612">
        <v>0</v>
      </c>
      <c r="AG54" s="579">
        <v>0</v>
      </c>
      <c r="AH54" s="580">
        <v>0</v>
      </c>
      <c r="AI54" s="579">
        <v>0</v>
      </c>
      <c r="AJ54" s="581">
        <v>0</v>
      </c>
      <c r="AK54" s="583">
        <v>20129026.539999999</v>
      </c>
      <c r="AL54" s="584">
        <v>2163707.0199999996</v>
      </c>
      <c r="AM54" s="585">
        <v>2163707.0199999996</v>
      </c>
      <c r="AN54" s="612">
        <v>0</v>
      </c>
      <c r="AO54" s="583">
        <v>0</v>
      </c>
      <c r="AP54" s="584">
        <v>0</v>
      </c>
      <c r="AQ54" s="585">
        <v>0</v>
      </c>
      <c r="AR54" s="583">
        <v>20129026.539999999</v>
      </c>
      <c r="AS54" s="583">
        <v>2163707.0199999996</v>
      </c>
      <c r="AT54" s="585">
        <v>2163707.0199999996</v>
      </c>
      <c r="AU54" s="612">
        <v>0</v>
      </c>
    </row>
    <row r="55" spans="1:47" x14ac:dyDescent="0.25">
      <c r="A55" s="148" t="s">
        <v>8334</v>
      </c>
      <c r="B55" s="148" t="s">
        <v>8223</v>
      </c>
      <c r="C55" s="148" t="s">
        <v>8213</v>
      </c>
      <c r="D55" s="148" t="s">
        <v>8213</v>
      </c>
      <c r="E55" s="148" t="s">
        <v>17291</v>
      </c>
      <c r="F55" s="453" t="s">
        <v>17047</v>
      </c>
      <c r="G55" s="453" t="s">
        <v>14</v>
      </c>
      <c r="H55" s="579">
        <v>0</v>
      </c>
      <c r="I55" s="580">
        <v>0</v>
      </c>
      <c r="J55" s="579">
        <v>0</v>
      </c>
      <c r="K55" s="580">
        <v>0</v>
      </c>
      <c r="L55" s="579">
        <v>0</v>
      </c>
      <c r="M55" s="580">
        <v>0</v>
      </c>
      <c r="N55" s="579">
        <v>0</v>
      </c>
      <c r="O55" s="580">
        <v>0</v>
      </c>
      <c r="P55" s="579">
        <v>0</v>
      </c>
      <c r="Q55" s="580">
        <v>0</v>
      </c>
      <c r="R55" s="579">
        <v>0</v>
      </c>
      <c r="S55" s="580">
        <v>0</v>
      </c>
      <c r="T55" s="612">
        <v>0</v>
      </c>
      <c r="U55" s="579">
        <v>848790.63</v>
      </c>
      <c r="V55" s="580">
        <v>848790.63</v>
      </c>
      <c r="W55" s="579">
        <v>0</v>
      </c>
      <c r="X55" s="580">
        <v>0</v>
      </c>
      <c r="Y55" s="579">
        <v>0</v>
      </c>
      <c r="Z55" s="580">
        <v>0</v>
      </c>
      <c r="AA55" s="579">
        <v>0</v>
      </c>
      <c r="AB55" s="580">
        <v>0</v>
      </c>
      <c r="AC55" s="612">
        <v>0</v>
      </c>
      <c r="AD55" s="579">
        <v>0</v>
      </c>
      <c r="AE55" s="581">
        <v>0</v>
      </c>
      <c r="AF55" s="612">
        <v>0</v>
      </c>
      <c r="AG55" s="579">
        <v>0</v>
      </c>
      <c r="AH55" s="580">
        <v>0</v>
      </c>
      <c r="AI55" s="579">
        <v>0</v>
      </c>
      <c r="AJ55" s="581">
        <v>0</v>
      </c>
      <c r="AK55" s="583">
        <v>848790.63</v>
      </c>
      <c r="AL55" s="584">
        <v>848790.63</v>
      </c>
      <c r="AM55" s="585">
        <v>848790.63</v>
      </c>
      <c r="AN55" s="612">
        <v>0</v>
      </c>
      <c r="AO55" s="583">
        <v>0</v>
      </c>
      <c r="AP55" s="584">
        <v>0</v>
      </c>
      <c r="AQ55" s="585">
        <v>0</v>
      </c>
      <c r="AR55" s="583">
        <v>848790.63</v>
      </c>
      <c r="AS55" s="583">
        <v>848790.63</v>
      </c>
      <c r="AT55" s="585">
        <v>848790.63</v>
      </c>
      <c r="AU55" s="612">
        <v>0</v>
      </c>
    </row>
    <row r="56" spans="1:47" x14ac:dyDescent="0.25">
      <c r="A56" s="148" t="s">
        <v>8334</v>
      </c>
      <c r="B56" s="148" t="s">
        <v>8272</v>
      </c>
      <c r="C56" s="148" t="s">
        <v>8213</v>
      </c>
      <c r="D56" s="148" t="s">
        <v>8213</v>
      </c>
      <c r="E56" s="148" t="s">
        <v>17699</v>
      </c>
      <c r="F56" s="453" t="s">
        <v>17047</v>
      </c>
      <c r="G56" s="453" t="s">
        <v>14</v>
      </c>
      <c r="H56" s="579">
        <v>0</v>
      </c>
      <c r="I56" s="580">
        <v>0</v>
      </c>
      <c r="J56" s="579">
        <v>0</v>
      </c>
      <c r="K56" s="580">
        <v>0</v>
      </c>
      <c r="L56" s="579">
        <v>0</v>
      </c>
      <c r="M56" s="580">
        <v>0</v>
      </c>
      <c r="N56" s="579">
        <v>0</v>
      </c>
      <c r="O56" s="580">
        <v>0</v>
      </c>
      <c r="P56" s="579">
        <v>0</v>
      </c>
      <c r="Q56" s="580">
        <v>0</v>
      </c>
      <c r="R56" s="579">
        <v>0</v>
      </c>
      <c r="S56" s="580">
        <v>0</v>
      </c>
      <c r="T56" s="612">
        <v>0</v>
      </c>
      <c r="U56" s="579">
        <v>0</v>
      </c>
      <c r="V56" s="580">
        <v>0</v>
      </c>
      <c r="W56" s="579">
        <v>0</v>
      </c>
      <c r="X56" s="580">
        <v>0</v>
      </c>
      <c r="Y56" s="579">
        <v>0</v>
      </c>
      <c r="Z56" s="580">
        <v>0</v>
      </c>
      <c r="AA56" s="579">
        <v>0</v>
      </c>
      <c r="AB56" s="580">
        <v>0</v>
      </c>
      <c r="AC56" s="612">
        <v>0</v>
      </c>
      <c r="AD56" s="579">
        <v>83694.75</v>
      </c>
      <c r="AE56" s="581">
        <v>0</v>
      </c>
      <c r="AF56" s="612">
        <v>0</v>
      </c>
      <c r="AG56" s="579">
        <v>0</v>
      </c>
      <c r="AH56" s="580">
        <v>0</v>
      </c>
      <c r="AI56" s="579">
        <v>0</v>
      </c>
      <c r="AJ56" s="581">
        <v>0</v>
      </c>
      <c r="AK56" s="583">
        <v>83694.75</v>
      </c>
      <c r="AL56" s="584">
        <v>0</v>
      </c>
      <c r="AM56" s="585">
        <v>0</v>
      </c>
      <c r="AN56" s="612">
        <v>0</v>
      </c>
      <c r="AO56" s="583">
        <v>0</v>
      </c>
      <c r="AP56" s="584">
        <v>0</v>
      </c>
      <c r="AQ56" s="585">
        <v>0</v>
      </c>
      <c r="AR56" s="583">
        <v>83694.75</v>
      </c>
      <c r="AS56" s="583">
        <v>0</v>
      </c>
      <c r="AT56" s="585">
        <v>0</v>
      </c>
      <c r="AU56" s="612">
        <v>0</v>
      </c>
    </row>
    <row r="57" spans="1:47" x14ac:dyDescent="0.25">
      <c r="A57" s="148" t="s">
        <v>8334</v>
      </c>
      <c r="B57" s="148" t="s">
        <v>8347</v>
      </c>
      <c r="C57" s="148" t="s">
        <v>8213</v>
      </c>
      <c r="D57" s="148" t="s">
        <v>8213</v>
      </c>
      <c r="E57" s="148" t="s">
        <v>17664</v>
      </c>
      <c r="F57" s="453" t="s">
        <v>17047</v>
      </c>
      <c r="G57" s="453" t="s">
        <v>14</v>
      </c>
      <c r="H57" s="579">
        <v>0</v>
      </c>
      <c r="I57" s="580">
        <v>0</v>
      </c>
      <c r="J57" s="579">
        <v>0</v>
      </c>
      <c r="K57" s="580">
        <v>0</v>
      </c>
      <c r="L57" s="579">
        <v>0</v>
      </c>
      <c r="M57" s="580">
        <v>0</v>
      </c>
      <c r="N57" s="579">
        <v>0</v>
      </c>
      <c r="O57" s="580">
        <v>0</v>
      </c>
      <c r="P57" s="579">
        <v>0</v>
      </c>
      <c r="Q57" s="580">
        <v>0</v>
      </c>
      <c r="R57" s="579">
        <v>0</v>
      </c>
      <c r="S57" s="580">
        <v>0</v>
      </c>
      <c r="T57" s="612">
        <v>0</v>
      </c>
      <c r="U57" s="579">
        <v>0</v>
      </c>
      <c r="V57" s="580">
        <v>0</v>
      </c>
      <c r="W57" s="579">
        <v>0</v>
      </c>
      <c r="X57" s="580">
        <v>0</v>
      </c>
      <c r="Y57" s="579">
        <v>0</v>
      </c>
      <c r="Z57" s="580">
        <v>0</v>
      </c>
      <c r="AA57" s="579">
        <v>0</v>
      </c>
      <c r="AB57" s="580">
        <v>0</v>
      </c>
      <c r="AC57" s="612">
        <v>0</v>
      </c>
      <c r="AD57" s="579">
        <v>0</v>
      </c>
      <c r="AE57" s="581">
        <v>0</v>
      </c>
      <c r="AF57" s="612">
        <v>0</v>
      </c>
      <c r="AG57" s="579">
        <v>0</v>
      </c>
      <c r="AH57" s="580">
        <v>0</v>
      </c>
      <c r="AI57" s="579">
        <v>595639.62</v>
      </c>
      <c r="AJ57" s="581">
        <v>0</v>
      </c>
      <c r="AK57" s="583">
        <v>0</v>
      </c>
      <c r="AL57" s="584">
        <v>0</v>
      </c>
      <c r="AM57" s="585">
        <v>0</v>
      </c>
      <c r="AN57" s="612">
        <v>0</v>
      </c>
      <c r="AO57" s="583">
        <v>595639.62</v>
      </c>
      <c r="AP57" s="584">
        <v>0</v>
      </c>
      <c r="AQ57" s="585">
        <v>0</v>
      </c>
      <c r="AR57" s="583">
        <v>595639.62</v>
      </c>
      <c r="AS57" s="583">
        <v>0</v>
      </c>
      <c r="AT57" s="585">
        <v>0</v>
      </c>
      <c r="AU57" s="612">
        <v>0</v>
      </c>
    </row>
    <row r="58" spans="1:47" x14ac:dyDescent="0.25">
      <c r="A58" s="148" t="s">
        <v>8334</v>
      </c>
      <c r="B58" s="148" t="s">
        <v>8238</v>
      </c>
      <c r="C58" s="148" t="s">
        <v>8213</v>
      </c>
      <c r="D58" s="148" t="s">
        <v>8213</v>
      </c>
      <c r="E58" s="148" t="s">
        <v>17663</v>
      </c>
      <c r="F58" s="453" t="s">
        <v>17047</v>
      </c>
      <c r="G58" s="453" t="s">
        <v>14</v>
      </c>
      <c r="H58" s="579">
        <v>0</v>
      </c>
      <c r="I58" s="580">
        <v>0</v>
      </c>
      <c r="J58" s="579">
        <v>0</v>
      </c>
      <c r="K58" s="580">
        <v>0</v>
      </c>
      <c r="L58" s="579">
        <v>0</v>
      </c>
      <c r="M58" s="580">
        <v>0</v>
      </c>
      <c r="N58" s="579">
        <v>0</v>
      </c>
      <c r="O58" s="580">
        <v>0</v>
      </c>
      <c r="P58" s="579">
        <v>0</v>
      </c>
      <c r="Q58" s="580">
        <v>0</v>
      </c>
      <c r="R58" s="579">
        <v>0</v>
      </c>
      <c r="S58" s="580">
        <v>0</v>
      </c>
      <c r="T58" s="612">
        <v>0</v>
      </c>
      <c r="U58" s="579">
        <v>0</v>
      </c>
      <c r="V58" s="580">
        <v>0</v>
      </c>
      <c r="W58" s="579">
        <v>0</v>
      </c>
      <c r="X58" s="580">
        <v>0</v>
      </c>
      <c r="Y58" s="579">
        <v>0</v>
      </c>
      <c r="Z58" s="580">
        <v>0</v>
      </c>
      <c r="AA58" s="579">
        <v>0</v>
      </c>
      <c r="AB58" s="580">
        <v>0</v>
      </c>
      <c r="AC58" s="612">
        <v>0</v>
      </c>
      <c r="AD58" s="579">
        <v>0</v>
      </c>
      <c r="AE58" s="581">
        <v>0</v>
      </c>
      <c r="AF58" s="612">
        <v>0</v>
      </c>
      <c r="AG58" s="579">
        <v>0</v>
      </c>
      <c r="AH58" s="580">
        <v>0</v>
      </c>
      <c r="AI58" s="579">
        <v>1211571.22</v>
      </c>
      <c r="AJ58" s="581">
        <v>1134676.2</v>
      </c>
      <c r="AK58" s="583">
        <v>0</v>
      </c>
      <c r="AL58" s="584">
        <v>0</v>
      </c>
      <c r="AM58" s="585">
        <v>0</v>
      </c>
      <c r="AN58" s="612">
        <v>0</v>
      </c>
      <c r="AO58" s="583">
        <v>1211571.22</v>
      </c>
      <c r="AP58" s="584">
        <v>1211571.22</v>
      </c>
      <c r="AQ58" s="585">
        <v>1134676.2</v>
      </c>
      <c r="AR58" s="583">
        <v>1211571.22</v>
      </c>
      <c r="AS58" s="583">
        <v>1211571.22</v>
      </c>
      <c r="AT58" s="585">
        <v>1134676.2</v>
      </c>
      <c r="AU58" s="612">
        <v>0</v>
      </c>
    </row>
    <row r="59" spans="1:47" x14ac:dyDescent="0.25">
      <c r="A59" s="148" t="s">
        <v>8334</v>
      </c>
      <c r="B59" s="148" t="s">
        <v>8251</v>
      </c>
      <c r="C59" s="148" t="s">
        <v>8213</v>
      </c>
      <c r="D59" s="148" t="s">
        <v>8213</v>
      </c>
      <c r="E59" s="148" t="s">
        <v>17700</v>
      </c>
      <c r="F59" s="453" t="s">
        <v>17047</v>
      </c>
      <c r="G59" s="453" t="s">
        <v>14</v>
      </c>
      <c r="H59" s="579">
        <v>0</v>
      </c>
      <c r="I59" s="580">
        <v>0</v>
      </c>
      <c r="J59" s="579">
        <v>0</v>
      </c>
      <c r="K59" s="580">
        <v>0</v>
      </c>
      <c r="L59" s="579">
        <v>0</v>
      </c>
      <c r="M59" s="580">
        <v>0</v>
      </c>
      <c r="N59" s="579">
        <v>0</v>
      </c>
      <c r="O59" s="580">
        <v>0</v>
      </c>
      <c r="P59" s="579">
        <v>0</v>
      </c>
      <c r="Q59" s="580">
        <v>0</v>
      </c>
      <c r="R59" s="579">
        <v>0</v>
      </c>
      <c r="S59" s="580">
        <v>0</v>
      </c>
      <c r="T59" s="612">
        <v>0</v>
      </c>
      <c r="U59" s="579">
        <v>0</v>
      </c>
      <c r="V59" s="580">
        <v>0</v>
      </c>
      <c r="W59" s="579">
        <v>0</v>
      </c>
      <c r="X59" s="580">
        <v>0</v>
      </c>
      <c r="Y59" s="579">
        <v>0</v>
      </c>
      <c r="Z59" s="580">
        <v>0</v>
      </c>
      <c r="AA59" s="579">
        <v>0</v>
      </c>
      <c r="AB59" s="580">
        <v>0</v>
      </c>
      <c r="AC59" s="612">
        <v>0</v>
      </c>
      <c r="AD59" s="579">
        <v>56227.93</v>
      </c>
      <c r="AE59" s="581">
        <v>0</v>
      </c>
      <c r="AF59" s="612">
        <v>0</v>
      </c>
      <c r="AG59" s="579">
        <v>0</v>
      </c>
      <c r="AH59" s="580">
        <v>0</v>
      </c>
      <c r="AI59" s="579">
        <v>0</v>
      </c>
      <c r="AJ59" s="581">
        <v>0</v>
      </c>
      <c r="AK59" s="583">
        <v>56227.93</v>
      </c>
      <c r="AL59" s="584">
        <v>0</v>
      </c>
      <c r="AM59" s="585">
        <v>0</v>
      </c>
      <c r="AN59" s="612">
        <v>0</v>
      </c>
      <c r="AO59" s="583">
        <v>0</v>
      </c>
      <c r="AP59" s="584">
        <v>0</v>
      </c>
      <c r="AQ59" s="585">
        <v>0</v>
      </c>
      <c r="AR59" s="583">
        <v>56227.93</v>
      </c>
      <c r="AS59" s="583">
        <v>0</v>
      </c>
      <c r="AT59" s="585">
        <v>0</v>
      </c>
      <c r="AU59" s="612">
        <v>0</v>
      </c>
    </row>
    <row r="60" spans="1:47" x14ac:dyDescent="0.25">
      <c r="A60" s="148" t="s">
        <v>8334</v>
      </c>
      <c r="B60" s="148" t="s">
        <v>8409</v>
      </c>
      <c r="C60" s="148" t="s">
        <v>8213</v>
      </c>
      <c r="D60" s="148" t="s">
        <v>8213</v>
      </c>
      <c r="E60" s="148" t="s">
        <v>17268</v>
      </c>
      <c r="F60" s="453" t="s">
        <v>17047</v>
      </c>
      <c r="G60" s="453" t="s">
        <v>14</v>
      </c>
      <c r="H60" s="579">
        <v>0</v>
      </c>
      <c r="I60" s="580">
        <v>0</v>
      </c>
      <c r="J60" s="579">
        <v>0</v>
      </c>
      <c r="K60" s="580">
        <v>0</v>
      </c>
      <c r="L60" s="579">
        <v>0</v>
      </c>
      <c r="M60" s="580">
        <v>0</v>
      </c>
      <c r="N60" s="579">
        <v>0</v>
      </c>
      <c r="O60" s="580">
        <v>0</v>
      </c>
      <c r="P60" s="579">
        <v>0</v>
      </c>
      <c r="Q60" s="580">
        <v>0</v>
      </c>
      <c r="R60" s="579">
        <v>0</v>
      </c>
      <c r="S60" s="580">
        <v>0</v>
      </c>
      <c r="T60" s="612">
        <v>0</v>
      </c>
      <c r="U60" s="579">
        <v>0</v>
      </c>
      <c r="V60" s="580">
        <v>0</v>
      </c>
      <c r="W60" s="579">
        <v>0</v>
      </c>
      <c r="X60" s="580">
        <v>0</v>
      </c>
      <c r="Y60" s="579">
        <v>0</v>
      </c>
      <c r="Z60" s="580">
        <v>0</v>
      </c>
      <c r="AA60" s="579">
        <v>0</v>
      </c>
      <c r="AB60" s="580">
        <v>0</v>
      </c>
      <c r="AC60" s="612">
        <v>0</v>
      </c>
      <c r="AD60" s="579">
        <v>0</v>
      </c>
      <c r="AE60" s="581">
        <v>0</v>
      </c>
      <c r="AF60" s="612">
        <v>0</v>
      </c>
      <c r="AG60" s="579">
        <v>0</v>
      </c>
      <c r="AH60" s="580">
        <v>0</v>
      </c>
      <c r="AI60" s="579">
        <v>2583740.87</v>
      </c>
      <c r="AJ60" s="581">
        <v>527744.93000000005</v>
      </c>
      <c r="AK60" s="583">
        <v>0</v>
      </c>
      <c r="AL60" s="584">
        <v>0</v>
      </c>
      <c r="AM60" s="585">
        <v>0</v>
      </c>
      <c r="AN60" s="612">
        <v>0</v>
      </c>
      <c r="AO60" s="583">
        <v>2583740.87</v>
      </c>
      <c r="AP60" s="584">
        <v>2583740.87</v>
      </c>
      <c r="AQ60" s="585">
        <v>527744.93000000005</v>
      </c>
      <c r="AR60" s="583">
        <v>2583740.87</v>
      </c>
      <c r="AS60" s="583">
        <v>2583740.87</v>
      </c>
      <c r="AT60" s="585">
        <v>527744.93000000005</v>
      </c>
      <c r="AU60" s="612">
        <v>0</v>
      </c>
    </row>
    <row r="61" spans="1:47" x14ac:dyDescent="0.25">
      <c r="A61" s="148" t="s">
        <v>8334</v>
      </c>
      <c r="B61" s="148" t="s">
        <v>9313</v>
      </c>
      <c r="C61" s="148" t="s">
        <v>8213</v>
      </c>
      <c r="D61" s="148" t="s">
        <v>8213</v>
      </c>
      <c r="E61" s="148" t="s">
        <v>17321</v>
      </c>
      <c r="F61" s="453" t="s">
        <v>17047</v>
      </c>
      <c r="G61" s="453" t="s">
        <v>14</v>
      </c>
      <c r="H61" s="579">
        <v>0</v>
      </c>
      <c r="I61" s="580">
        <v>0</v>
      </c>
      <c r="J61" s="579">
        <v>0</v>
      </c>
      <c r="K61" s="580">
        <v>0</v>
      </c>
      <c r="L61" s="579">
        <v>0</v>
      </c>
      <c r="M61" s="580">
        <v>0</v>
      </c>
      <c r="N61" s="579">
        <v>0</v>
      </c>
      <c r="O61" s="580">
        <v>0</v>
      </c>
      <c r="P61" s="579">
        <v>0</v>
      </c>
      <c r="Q61" s="580">
        <v>0</v>
      </c>
      <c r="R61" s="579">
        <v>0</v>
      </c>
      <c r="S61" s="580">
        <v>0</v>
      </c>
      <c r="T61" s="612">
        <v>0</v>
      </c>
      <c r="U61" s="579">
        <v>0</v>
      </c>
      <c r="V61" s="580">
        <v>0</v>
      </c>
      <c r="W61" s="579">
        <v>0</v>
      </c>
      <c r="X61" s="580">
        <v>0</v>
      </c>
      <c r="Y61" s="579">
        <v>0</v>
      </c>
      <c r="Z61" s="580">
        <v>0</v>
      </c>
      <c r="AA61" s="579">
        <v>4500000</v>
      </c>
      <c r="AB61" s="580">
        <v>3654673.59</v>
      </c>
      <c r="AC61" s="612">
        <v>0</v>
      </c>
      <c r="AD61" s="579">
        <v>0</v>
      </c>
      <c r="AE61" s="581">
        <v>0</v>
      </c>
      <c r="AF61" s="612">
        <v>0</v>
      </c>
      <c r="AG61" s="579">
        <v>0</v>
      </c>
      <c r="AH61" s="580">
        <v>0</v>
      </c>
      <c r="AI61" s="579">
        <v>0</v>
      </c>
      <c r="AJ61" s="581">
        <v>0</v>
      </c>
      <c r="AK61" s="583">
        <v>4500000</v>
      </c>
      <c r="AL61" s="584">
        <v>4500000</v>
      </c>
      <c r="AM61" s="585">
        <v>3654673.59</v>
      </c>
      <c r="AN61" s="612">
        <v>0</v>
      </c>
      <c r="AO61" s="583">
        <v>0</v>
      </c>
      <c r="AP61" s="584">
        <v>0</v>
      </c>
      <c r="AQ61" s="585">
        <v>0</v>
      </c>
      <c r="AR61" s="583">
        <v>4500000</v>
      </c>
      <c r="AS61" s="583">
        <v>4500000</v>
      </c>
      <c r="AT61" s="585">
        <v>3654673.59</v>
      </c>
      <c r="AU61" s="612">
        <v>0</v>
      </c>
    </row>
    <row r="62" spans="1:47" x14ac:dyDescent="0.25">
      <c r="A62" s="148" t="s">
        <v>8334</v>
      </c>
      <c r="B62" s="148" t="s">
        <v>9810</v>
      </c>
      <c r="C62" s="148" t="s">
        <v>8213</v>
      </c>
      <c r="D62" s="148" t="s">
        <v>8213</v>
      </c>
      <c r="E62" s="148" t="s">
        <v>17701</v>
      </c>
      <c r="F62" s="453" t="s">
        <v>17047</v>
      </c>
      <c r="G62" s="453" t="s">
        <v>14</v>
      </c>
      <c r="H62" s="579">
        <v>0</v>
      </c>
      <c r="I62" s="580">
        <v>0</v>
      </c>
      <c r="J62" s="579">
        <v>0</v>
      </c>
      <c r="K62" s="580">
        <v>0</v>
      </c>
      <c r="L62" s="579">
        <v>0</v>
      </c>
      <c r="M62" s="580">
        <v>0</v>
      </c>
      <c r="N62" s="579">
        <v>0</v>
      </c>
      <c r="O62" s="580">
        <v>0</v>
      </c>
      <c r="P62" s="579">
        <v>0</v>
      </c>
      <c r="Q62" s="580">
        <v>0</v>
      </c>
      <c r="R62" s="579">
        <v>0</v>
      </c>
      <c r="S62" s="580">
        <v>0</v>
      </c>
      <c r="T62" s="612">
        <v>0</v>
      </c>
      <c r="U62" s="579">
        <v>0</v>
      </c>
      <c r="V62" s="580">
        <v>0</v>
      </c>
      <c r="W62" s="579">
        <v>0</v>
      </c>
      <c r="X62" s="580">
        <v>0</v>
      </c>
      <c r="Y62" s="579">
        <v>0</v>
      </c>
      <c r="Z62" s="580">
        <v>0</v>
      </c>
      <c r="AA62" s="579">
        <v>0</v>
      </c>
      <c r="AB62" s="580">
        <v>0</v>
      </c>
      <c r="AC62" s="612">
        <v>0</v>
      </c>
      <c r="AD62" s="579">
        <v>78799.64</v>
      </c>
      <c r="AE62" s="581">
        <v>0</v>
      </c>
      <c r="AF62" s="612">
        <v>0</v>
      </c>
      <c r="AG62" s="579">
        <v>0</v>
      </c>
      <c r="AH62" s="580">
        <v>0</v>
      </c>
      <c r="AI62" s="579">
        <v>0</v>
      </c>
      <c r="AJ62" s="581">
        <v>0</v>
      </c>
      <c r="AK62" s="583">
        <v>78799.64</v>
      </c>
      <c r="AL62" s="584">
        <v>0</v>
      </c>
      <c r="AM62" s="585">
        <v>0</v>
      </c>
      <c r="AN62" s="612">
        <v>0</v>
      </c>
      <c r="AO62" s="583">
        <v>0</v>
      </c>
      <c r="AP62" s="584">
        <v>0</v>
      </c>
      <c r="AQ62" s="585">
        <v>0</v>
      </c>
      <c r="AR62" s="583">
        <v>78799.64</v>
      </c>
      <c r="AS62" s="583">
        <v>0</v>
      </c>
      <c r="AT62" s="585">
        <v>0</v>
      </c>
      <c r="AU62" s="612">
        <v>0</v>
      </c>
    </row>
    <row r="63" spans="1:47" x14ac:dyDescent="0.25">
      <c r="A63" s="148" t="s">
        <v>8334</v>
      </c>
      <c r="B63" s="148" t="s">
        <v>9874</v>
      </c>
      <c r="C63" s="148" t="s">
        <v>8213</v>
      </c>
      <c r="D63" s="148" t="s">
        <v>8213</v>
      </c>
      <c r="E63" s="148" t="s">
        <v>17269</v>
      </c>
      <c r="F63" s="453" t="s">
        <v>17047</v>
      </c>
      <c r="G63" s="453" t="s">
        <v>14</v>
      </c>
      <c r="H63" s="579">
        <v>0</v>
      </c>
      <c r="I63" s="580">
        <v>0</v>
      </c>
      <c r="J63" s="579">
        <v>0</v>
      </c>
      <c r="K63" s="580">
        <v>0</v>
      </c>
      <c r="L63" s="579">
        <v>0</v>
      </c>
      <c r="M63" s="580">
        <v>0</v>
      </c>
      <c r="N63" s="579">
        <v>0</v>
      </c>
      <c r="O63" s="580">
        <v>0</v>
      </c>
      <c r="P63" s="579">
        <v>0</v>
      </c>
      <c r="Q63" s="580">
        <v>0</v>
      </c>
      <c r="R63" s="579">
        <v>0</v>
      </c>
      <c r="S63" s="580">
        <v>0</v>
      </c>
      <c r="T63" s="612">
        <v>0</v>
      </c>
      <c r="U63" s="579">
        <v>0</v>
      </c>
      <c r="V63" s="580">
        <v>0</v>
      </c>
      <c r="W63" s="579">
        <v>0</v>
      </c>
      <c r="X63" s="580">
        <v>0</v>
      </c>
      <c r="Y63" s="579">
        <v>0</v>
      </c>
      <c r="Z63" s="580">
        <v>0</v>
      </c>
      <c r="AA63" s="579">
        <v>0</v>
      </c>
      <c r="AB63" s="580">
        <v>0</v>
      </c>
      <c r="AC63" s="612">
        <v>0</v>
      </c>
      <c r="AD63" s="579">
        <v>0</v>
      </c>
      <c r="AE63" s="581">
        <v>0</v>
      </c>
      <c r="AF63" s="612">
        <v>0</v>
      </c>
      <c r="AG63" s="579">
        <v>0</v>
      </c>
      <c r="AH63" s="580">
        <v>0</v>
      </c>
      <c r="AI63" s="579">
        <v>1228000</v>
      </c>
      <c r="AJ63" s="581">
        <v>0</v>
      </c>
      <c r="AK63" s="583">
        <v>0</v>
      </c>
      <c r="AL63" s="584">
        <v>0</v>
      </c>
      <c r="AM63" s="585">
        <v>0</v>
      </c>
      <c r="AN63" s="612">
        <v>0</v>
      </c>
      <c r="AO63" s="583">
        <v>1228000</v>
      </c>
      <c r="AP63" s="584">
        <v>0</v>
      </c>
      <c r="AQ63" s="585">
        <v>0</v>
      </c>
      <c r="AR63" s="583">
        <v>1228000</v>
      </c>
      <c r="AS63" s="583">
        <v>0</v>
      </c>
      <c r="AT63" s="585">
        <v>0</v>
      </c>
      <c r="AU63" s="612">
        <v>0</v>
      </c>
    </row>
    <row r="64" spans="1:47" x14ac:dyDescent="0.25">
      <c r="A64" s="148" t="s">
        <v>8339</v>
      </c>
      <c r="B64" s="148" t="s">
        <v>8228</v>
      </c>
      <c r="C64" s="148" t="s">
        <v>8213</v>
      </c>
      <c r="D64" s="148" t="s">
        <v>8213</v>
      </c>
      <c r="E64" s="148" t="s">
        <v>153</v>
      </c>
      <c r="F64" s="453" t="s">
        <v>17050</v>
      </c>
      <c r="G64" s="453" t="s">
        <v>16</v>
      </c>
      <c r="H64" s="579">
        <v>0</v>
      </c>
      <c r="I64" s="580">
        <v>0</v>
      </c>
      <c r="J64" s="579">
        <v>0</v>
      </c>
      <c r="K64" s="580">
        <v>0</v>
      </c>
      <c r="L64" s="579">
        <v>0</v>
      </c>
      <c r="M64" s="580">
        <v>0</v>
      </c>
      <c r="N64" s="579">
        <v>0</v>
      </c>
      <c r="O64" s="580">
        <v>0</v>
      </c>
      <c r="P64" s="579">
        <v>0</v>
      </c>
      <c r="Q64" s="580">
        <v>0</v>
      </c>
      <c r="R64" s="579">
        <v>0</v>
      </c>
      <c r="S64" s="580">
        <v>0</v>
      </c>
      <c r="T64" s="612">
        <v>0</v>
      </c>
      <c r="U64" s="579">
        <v>0</v>
      </c>
      <c r="V64" s="580">
        <v>0</v>
      </c>
      <c r="W64" s="579">
        <v>0</v>
      </c>
      <c r="X64" s="580">
        <v>0</v>
      </c>
      <c r="Y64" s="579">
        <v>7770.65</v>
      </c>
      <c r="Z64" s="580">
        <v>0</v>
      </c>
      <c r="AA64" s="579">
        <v>0</v>
      </c>
      <c r="AB64" s="580">
        <v>0</v>
      </c>
      <c r="AC64" s="612">
        <v>0</v>
      </c>
      <c r="AD64" s="579">
        <v>0</v>
      </c>
      <c r="AE64" s="581">
        <v>0</v>
      </c>
      <c r="AF64" s="612">
        <v>0</v>
      </c>
      <c r="AG64" s="579">
        <v>0</v>
      </c>
      <c r="AH64" s="580">
        <v>0</v>
      </c>
      <c r="AI64" s="579">
        <v>0</v>
      </c>
      <c r="AJ64" s="581">
        <v>0</v>
      </c>
      <c r="AK64" s="583">
        <v>7770.65</v>
      </c>
      <c r="AL64" s="584">
        <v>0</v>
      </c>
      <c r="AM64" s="585">
        <v>0</v>
      </c>
      <c r="AN64" s="612">
        <v>0</v>
      </c>
      <c r="AO64" s="583">
        <v>0</v>
      </c>
      <c r="AP64" s="584">
        <v>0</v>
      </c>
      <c r="AQ64" s="585">
        <v>0</v>
      </c>
      <c r="AR64" s="583">
        <v>7770.65</v>
      </c>
      <c r="AS64" s="583">
        <v>0</v>
      </c>
      <c r="AT64" s="585">
        <v>0</v>
      </c>
      <c r="AU64" s="612">
        <v>0</v>
      </c>
    </row>
    <row r="65" spans="1:47" x14ac:dyDescent="0.25">
      <c r="A65" s="148" t="s">
        <v>8339</v>
      </c>
      <c r="B65" s="148" t="s">
        <v>8250</v>
      </c>
      <c r="C65" s="148" t="s">
        <v>8213</v>
      </c>
      <c r="D65" s="148" t="s">
        <v>8213</v>
      </c>
      <c r="E65" s="148" t="s">
        <v>17702</v>
      </c>
      <c r="F65" s="453" t="s">
        <v>17050</v>
      </c>
      <c r="G65" s="453" t="s">
        <v>16</v>
      </c>
      <c r="H65" s="579">
        <v>0</v>
      </c>
      <c r="I65" s="580">
        <v>0</v>
      </c>
      <c r="J65" s="579">
        <v>0</v>
      </c>
      <c r="K65" s="580">
        <v>0</v>
      </c>
      <c r="L65" s="579">
        <v>0</v>
      </c>
      <c r="M65" s="580">
        <v>0</v>
      </c>
      <c r="N65" s="579">
        <v>0</v>
      </c>
      <c r="O65" s="580">
        <v>0</v>
      </c>
      <c r="P65" s="579">
        <v>0</v>
      </c>
      <c r="Q65" s="580">
        <v>0</v>
      </c>
      <c r="R65" s="579">
        <v>0</v>
      </c>
      <c r="S65" s="580">
        <v>0</v>
      </c>
      <c r="T65" s="612">
        <v>0</v>
      </c>
      <c r="U65" s="579">
        <v>0</v>
      </c>
      <c r="V65" s="580">
        <v>0</v>
      </c>
      <c r="W65" s="579">
        <v>0</v>
      </c>
      <c r="X65" s="580">
        <v>0</v>
      </c>
      <c r="Y65" s="579">
        <v>0</v>
      </c>
      <c r="Z65" s="580">
        <v>0</v>
      </c>
      <c r="AA65" s="579">
        <v>0</v>
      </c>
      <c r="AB65" s="580">
        <v>0</v>
      </c>
      <c r="AC65" s="612">
        <v>0</v>
      </c>
      <c r="AD65" s="579">
        <v>206774.91</v>
      </c>
      <c r="AE65" s="581">
        <v>0</v>
      </c>
      <c r="AF65" s="612">
        <v>0</v>
      </c>
      <c r="AG65" s="579">
        <v>0</v>
      </c>
      <c r="AH65" s="580">
        <v>0</v>
      </c>
      <c r="AI65" s="579">
        <v>0</v>
      </c>
      <c r="AJ65" s="581">
        <v>0</v>
      </c>
      <c r="AK65" s="583">
        <v>206774.91</v>
      </c>
      <c r="AL65" s="584">
        <v>0</v>
      </c>
      <c r="AM65" s="585">
        <v>0</v>
      </c>
      <c r="AN65" s="612">
        <v>0</v>
      </c>
      <c r="AO65" s="583">
        <v>0</v>
      </c>
      <c r="AP65" s="584">
        <v>0</v>
      </c>
      <c r="AQ65" s="585">
        <v>0</v>
      </c>
      <c r="AR65" s="583">
        <v>206774.91</v>
      </c>
      <c r="AS65" s="583">
        <v>0</v>
      </c>
      <c r="AT65" s="585">
        <v>0</v>
      </c>
      <c r="AU65" s="612">
        <v>0</v>
      </c>
    </row>
    <row r="66" spans="1:47" x14ac:dyDescent="0.25">
      <c r="A66" s="148" t="s">
        <v>8339</v>
      </c>
      <c r="B66" s="148" t="s">
        <v>8325</v>
      </c>
      <c r="C66" s="148" t="s">
        <v>8213</v>
      </c>
      <c r="D66" s="148" t="s">
        <v>8213</v>
      </c>
      <c r="E66" s="148" t="s">
        <v>17444</v>
      </c>
      <c r="F66" s="453" t="s">
        <v>17050</v>
      </c>
      <c r="G66" s="453" t="s">
        <v>16</v>
      </c>
      <c r="H66" s="579">
        <v>0</v>
      </c>
      <c r="I66" s="580">
        <v>0</v>
      </c>
      <c r="J66" s="579">
        <v>0</v>
      </c>
      <c r="K66" s="580">
        <v>0</v>
      </c>
      <c r="L66" s="579">
        <v>0</v>
      </c>
      <c r="M66" s="580">
        <v>0</v>
      </c>
      <c r="N66" s="579">
        <v>0</v>
      </c>
      <c r="O66" s="580">
        <v>0</v>
      </c>
      <c r="P66" s="579">
        <v>0</v>
      </c>
      <c r="Q66" s="580">
        <v>0</v>
      </c>
      <c r="R66" s="579">
        <v>0</v>
      </c>
      <c r="S66" s="580">
        <v>0</v>
      </c>
      <c r="T66" s="612">
        <v>0</v>
      </c>
      <c r="U66" s="579">
        <v>0</v>
      </c>
      <c r="V66" s="580">
        <v>0</v>
      </c>
      <c r="W66" s="579">
        <v>0</v>
      </c>
      <c r="X66" s="580">
        <v>0</v>
      </c>
      <c r="Y66" s="579">
        <v>0</v>
      </c>
      <c r="Z66" s="580">
        <v>0</v>
      </c>
      <c r="AA66" s="579">
        <v>0</v>
      </c>
      <c r="AB66" s="580">
        <v>0</v>
      </c>
      <c r="AC66" s="612">
        <v>0</v>
      </c>
      <c r="AD66" s="579">
        <v>103809.23</v>
      </c>
      <c r="AE66" s="581">
        <v>0</v>
      </c>
      <c r="AF66" s="612">
        <v>0</v>
      </c>
      <c r="AG66" s="579">
        <v>0</v>
      </c>
      <c r="AH66" s="580">
        <v>0</v>
      </c>
      <c r="AI66" s="579">
        <v>0</v>
      </c>
      <c r="AJ66" s="581">
        <v>0</v>
      </c>
      <c r="AK66" s="583">
        <v>103809.23</v>
      </c>
      <c r="AL66" s="584">
        <v>0</v>
      </c>
      <c r="AM66" s="585">
        <v>0</v>
      </c>
      <c r="AN66" s="612">
        <v>0</v>
      </c>
      <c r="AO66" s="583">
        <v>0</v>
      </c>
      <c r="AP66" s="584">
        <v>0</v>
      </c>
      <c r="AQ66" s="585">
        <v>0</v>
      </c>
      <c r="AR66" s="583">
        <v>103809.23</v>
      </c>
      <c r="AS66" s="583">
        <v>0</v>
      </c>
      <c r="AT66" s="585">
        <v>0</v>
      </c>
      <c r="AU66" s="612">
        <v>0</v>
      </c>
    </row>
    <row r="67" spans="1:47" x14ac:dyDescent="0.25">
      <c r="A67" s="148" t="s">
        <v>8339</v>
      </c>
      <c r="B67" s="148" t="s">
        <v>8342</v>
      </c>
      <c r="C67" s="148" t="s">
        <v>8213</v>
      </c>
      <c r="D67" s="148" t="s">
        <v>8213</v>
      </c>
      <c r="E67" s="148" t="s">
        <v>16979</v>
      </c>
      <c r="F67" s="453" t="s">
        <v>17050</v>
      </c>
      <c r="G67" s="453" t="s">
        <v>16</v>
      </c>
      <c r="H67" s="579">
        <v>16843.79</v>
      </c>
      <c r="I67" s="580">
        <v>16843.79</v>
      </c>
      <c r="J67" s="579">
        <v>0</v>
      </c>
      <c r="K67" s="580">
        <v>0</v>
      </c>
      <c r="L67" s="579">
        <v>0</v>
      </c>
      <c r="M67" s="580">
        <v>0</v>
      </c>
      <c r="N67" s="579">
        <v>0</v>
      </c>
      <c r="O67" s="580">
        <v>0</v>
      </c>
      <c r="P67" s="579">
        <v>0</v>
      </c>
      <c r="Q67" s="580">
        <v>0</v>
      </c>
      <c r="R67" s="579">
        <v>0</v>
      </c>
      <c r="S67" s="580">
        <v>0</v>
      </c>
      <c r="T67" s="612">
        <v>0</v>
      </c>
      <c r="U67" s="579">
        <v>0</v>
      </c>
      <c r="V67" s="580">
        <v>0</v>
      </c>
      <c r="W67" s="579">
        <v>0</v>
      </c>
      <c r="X67" s="580">
        <v>0</v>
      </c>
      <c r="Y67" s="579">
        <v>0</v>
      </c>
      <c r="Z67" s="580">
        <v>0</v>
      </c>
      <c r="AA67" s="579">
        <v>0</v>
      </c>
      <c r="AB67" s="580">
        <v>0</v>
      </c>
      <c r="AC67" s="612">
        <v>0</v>
      </c>
      <c r="AD67" s="579">
        <v>0</v>
      </c>
      <c r="AE67" s="581">
        <v>0</v>
      </c>
      <c r="AF67" s="612">
        <v>0</v>
      </c>
      <c r="AG67" s="579">
        <v>0</v>
      </c>
      <c r="AH67" s="580">
        <v>0</v>
      </c>
      <c r="AI67" s="579">
        <v>0</v>
      </c>
      <c r="AJ67" s="581">
        <v>0</v>
      </c>
      <c r="AK67" s="583">
        <v>16843.79</v>
      </c>
      <c r="AL67" s="584">
        <v>16843.79</v>
      </c>
      <c r="AM67" s="585">
        <v>16843.79</v>
      </c>
      <c r="AN67" s="612">
        <v>0</v>
      </c>
      <c r="AO67" s="583">
        <v>0</v>
      </c>
      <c r="AP67" s="584">
        <v>0</v>
      </c>
      <c r="AQ67" s="585">
        <v>0</v>
      </c>
      <c r="AR67" s="583">
        <v>16843.79</v>
      </c>
      <c r="AS67" s="583">
        <v>16843.79</v>
      </c>
      <c r="AT67" s="585">
        <v>16843.79</v>
      </c>
      <c r="AU67" s="612">
        <v>0</v>
      </c>
    </row>
    <row r="68" spans="1:47" x14ac:dyDescent="0.25">
      <c r="A68" s="148" t="s">
        <v>8339</v>
      </c>
      <c r="B68" s="148" t="s">
        <v>8317</v>
      </c>
      <c r="C68" s="148" t="s">
        <v>8213</v>
      </c>
      <c r="D68" s="148" t="s">
        <v>8213</v>
      </c>
      <c r="E68" s="148" t="s">
        <v>17703</v>
      </c>
      <c r="F68" s="453" t="s">
        <v>17050</v>
      </c>
      <c r="G68" s="453" t="s">
        <v>16</v>
      </c>
      <c r="H68" s="579">
        <v>0</v>
      </c>
      <c r="I68" s="580">
        <v>0</v>
      </c>
      <c r="J68" s="579">
        <v>0</v>
      </c>
      <c r="K68" s="580">
        <v>0</v>
      </c>
      <c r="L68" s="579">
        <v>0</v>
      </c>
      <c r="M68" s="580">
        <v>0</v>
      </c>
      <c r="N68" s="579">
        <v>0</v>
      </c>
      <c r="O68" s="580">
        <v>0</v>
      </c>
      <c r="P68" s="579">
        <v>0</v>
      </c>
      <c r="Q68" s="580">
        <v>0</v>
      </c>
      <c r="R68" s="579">
        <v>0</v>
      </c>
      <c r="S68" s="580">
        <v>0</v>
      </c>
      <c r="T68" s="612">
        <v>0</v>
      </c>
      <c r="U68" s="579">
        <v>0</v>
      </c>
      <c r="V68" s="580">
        <v>0</v>
      </c>
      <c r="W68" s="579">
        <v>0</v>
      </c>
      <c r="X68" s="580">
        <v>0</v>
      </c>
      <c r="Y68" s="579">
        <v>0</v>
      </c>
      <c r="Z68" s="580">
        <v>0</v>
      </c>
      <c r="AA68" s="579">
        <v>0</v>
      </c>
      <c r="AB68" s="580">
        <v>0</v>
      </c>
      <c r="AC68" s="612">
        <v>0</v>
      </c>
      <c r="AD68" s="579">
        <v>530205.09</v>
      </c>
      <c r="AE68" s="581">
        <v>0</v>
      </c>
      <c r="AF68" s="612">
        <v>0</v>
      </c>
      <c r="AG68" s="579">
        <v>0</v>
      </c>
      <c r="AH68" s="580">
        <v>0</v>
      </c>
      <c r="AI68" s="579">
        <v>0</v>
      </c>
      <c r="AJ68" s="581">
        <v>0</v>
      </c>
      <c r="AK68" s="583">
        <v>530205.09</v>
      </c>
      <c r="AL68" s="584">
        <v>0</v>
      </c>
      <c r="AM68" s="585">
        <v>0</v>
      </c>
      <c r="AN68" s="612">
        <v>0</v>
      </c>
      <c r="AO68" s="583">
        <v>0</v>
      </c>
      <c r="AP68" s="584">
        <v>0</v>
      </c>
      <c r="AQ68" s="585">
        <v>0</v>
      </c>
      <c r="AR68" s="583">
        <v>530205.09</v>
      </c>
      <c r="AS68" s="583">
        <v>0</v>
      </c>
      <c r="AT68" s="585">
        <v>0</v>
      </c>
      <c r="AU68" s="612">
        <v>0</v>
      </c>
    </row>
    <row r="69" spans="1:47" x14ac:dyDescent="0.25">
      <c r="A69" s="148" t="s">
        <v>8339</v>
      </c>
      <c r="B69" s="148" t="s">
        <v>8361</v>
      </c>
      <c r="C69" s="148" t="s">
        <v>8213</v>
      </c>
      <c r="D69" s="148" t="s">
        <v>8213</v>
      </c>
      <c r="E69" s="148" t="s">
        <v>17445</v>
      </c>
      <c r="F69" s="453" t="s">
        <v>17050</v>
      </c>
      <c r="G69" s="453" t="s">
        <v>16</v>
      </c>
      <c r="H69" s="579">
        <v>0</v>
      </c>
      <c r="I69" s="580">
        <v>0</v>
      </c>
      <c r="J69" s="579">
        <v>0</v>
      </c>
      <c r="K69" s="580">
        <v>0</v>
      </c>
      <c r="L69" s="579">
        <v>0</v>
      </c>
      <c r="M69" s="580">
        <v>0</v>
      </c>
      <c r="N69" s="579">
        <v>0</v>
      </c>
      <c r="O69" s="580">
        <v>0</v>
      </c>
      <c r="P69" s="579">
        <v>0</v>
      </c>
      <c r="Q69" s="580">
        <v>0</v>
      </c>
      <c r="R69" s="579">
        <v>0</v>
      </c>
      <c r="S69" s="580">
        <v>0</v>
      </c>
      <c r="T69" s="612">
        <v>0</v>
      </c>
      <c r="U69" s="579">
        <v>0</v>
      </c>
      <c r="V69" s="580">
        <v>0</v>
      </c>
      <c r="W69" s="579">
        <v>0</v>
      </c>
      <c r="X69" s="580">
        <v>0</v>
      </c>
      <c r="Y69" s="579">
        <v>0</v>
      </c>
      <c r="Z69" s="580">
        <v>0</v>
      </c>
      <c r="AA69" s="579">
        <v>0</v>
      </c>
      <c r="AB69" s="580">
        <v>0</v>
      </c>
      <c r="AC69" s="612">
        <v>0</v>
      </c>
      <c r="AD69" s="579">
        <v>5663799.9000000004</v>
      </c>
      <c r="AE69" s="581">
        <v>0</v>
      </c>
      <c r="AF69" s="612">
        <v>0</v>
      </c>
      <c r="AG69" s="579">
        <v>0</v>
      </c>
      <c r="AH69" s="580">
        <v>0</v>
      </c>
      <c r="AI69" s="579">
        <v>0</v>
      </c>
      <c r="AJ69" s="581">
        <v>0</v>
      </c>
      <c r="AK69" s="583">
        <v>5663799.9000000004</v>
      </c>
      <c r="AL69" s="584">
        <v>0</v>
      </c>
      <c r="AM69" s="585">
        <v>0</v>
      </c>
      <c r="AN69" s="612">
        <v>0</v>
      </c>
      <c r="AO69" s="583">
        <v>0</v>
      </c>
      <c r="AP69" s="584">
        <v>0</v>
      </c>
      <c r="AQ69" s="585">
        <v>0</v>
      </c>
      <c r="AR69" s="583">
        <v>5663799.9000000004</v>
      </c>
      <c r="AS69" s="583">
        <v>0</v>
      </c>
      <c r="AT69" s="585">
        <v>0</v>
      </c>
      <c r="AU69" s="612">
        <v>0</v>
      </c>
    </row>
    <row r="70" spans="1:47" x14ac:dyDescent="0.25">
      <c r="A70" s="148" t="s">
        <v>8339</v>
      </c>
      <c r="B70" s="148" t="s">
        <v>8343</v>
      </c>
      <c r="C70" s="148" t="s">
        <v>8213</v>
      </c>
      <c r="D70" s="148" t="s">
        <v>8213</v>
      </c>
      <c r="E70" s="148" t="s">
        <v>111</v>
      </c>
      <c r="F70" s="453" t="s">
        <v>17050</v>
      </c>
      <c r="G70" s="453" t="s">
        <v>16</v>
      </c>
      <c r="H70" s="579">
        <v>0</v>
      </c>
      <c r="I70" s="580">
        <v>0</v>
      </c>
      <c r="J70" s="579">
        <v>0</v>
      </c>
      <c r="K70" s="580">
        <v>0</v>
      </c>
      <c r="L70" s="579">
        <v>0</v>
      </c>
      <c r="M70" s="580">
        <v>0</v>
      </c>
      <c r="N70" s="579">
        <v>821.76</v>
      </c>
      <c r="O70" s="580">
        <v>616.32000000000005</v>
      </c>
      <c r="P70" s="579">
        <v>0</v>
      </c>
      <c r="Q70" s="580">
        <v>0</v>
      </c>
      <c r="R70" s="579">
        <v>0</v>
      </c>
      <c r="S70" s="580">
        <v>0</v>
      </c>
      <c r="T70" s="612">
        <v>0</v>
      </c>
      <c r="U70" s="579">
        <v>0</v>
      </c>
      <c r="V70" s="580">
        <v>0</v>
      </c>
      <c r="W70" s="579">
        <v>0</v>
      </c>
      <c r="X70" s="580">
        <v>0</v>
      </c>
      <c r="Y70" s="579">
        <v>0</v>
      </c>
      <c r="Z70" s="580">
        <v>0</v>
      </c>
      <c r="AA70" s="579">
        <v>0</v>
      </c>
      <c r="AB70" s="580">
        <v>0</v>
      </c>
      <c r="AC70" s="612">
        <v>0</v>
      </c>
      <c r="AD70" s="579">
        <v>0</v>
      </c>
      <c r="AE70" s="581">
        <v>0</v>
      </c>
      <c r="AF70" s="612">
        <v>0</v>
      </c>
      <c r="AG70" s="579">
        <v>0</v>
      </c>
      <c r="AH70" s="580">
        <v>0</v>
      </c>
      <c r="AI70" s="579">
        <v>0</v>
      </c>
      <c r="AJ70" s="581">
        <v>0</v>
      </c>
      <c r="AK70" s="583">
        <v>821.76</v>
      </c>
      <c r="AL70" s="584">
        <v>821.76</v>
      </c>
      <c r="AM70" s="585">
        <v>616.32000000000005</v>
      </c>
      <c r="AN70" s="612">
        <v>0</v>
      </c>
      <c r="AO70" s="583">
        <v>0</v>
      </c>
      <c r="AP70" s="584">
        <v>0</v>
      </c>
      <c r="AQ70" s="585">
        <v>0</v>
      </c>
      <c r="AR70" s="583">
        <v>821.76</v>
      </c>
      <c r="AS70" s="583">
        <v>821.76</v>
      </c>
      <c r="AT70" s="585">
        <v>616.32000000000005</v>
      </c>
      <c r="AU70" s="612">
        <v>0</v>
      </c>
    </row>
    <row r="71" spans="1:47" x14ac:dyDescent="0.25">
      <c r="A71" s="148" t="s">
        <v>8339</v>
      </c>
      <c r="B71" s="148" t="s">
        <v>8340</v>
      </c>
      <c r="C71" s="148" t="s">
        <v>8213</v>
      </c>
      <c r="D71" s="148" t="s">
        <v>8213</v>
      </c>
      <c r="E71" s="148" t="s">
        <v>156</v>
      </c>
      <c r="F71" s="453" t="s">
        <v>17050</v>
      </c>
      <c r="G71" s="453" t="s">
        <v>16</v>
      </c>
      <c r="H71" s="579">
        <v>0</v>
      </c>
      <c r="I71" s="580">
        <v>0</v>
      </c>
      <c r="J71" s="579">
        <v>0</v>
      </c>
      <c r="K71" s="580">
        <v>0</v>
      </c>
      <c r="L71" s="579">
        <v>0</v>
      </c>
      <c r="M71" s="580">
        <v>0</v>
      </c>
      <c r="N71" s="579">
        <v>0</v>
      </c>
      <c r="O71" s="580">
        <v>0</v>
      </c>
      <c r="P71" s="579">
        <v>0</v>
      </c>
      <c r="Q71" s="580">
        <v>0</v>
      </c>
      <c r="R71" s="579">
        <v>26661.42</v>
      </c>
      <c r="S71" s="580">
        <v>26661.42</v>
      </c>
      <c r="T71" s="612">
        <v>0</v>
      </c>
      <c r="U71" s="579">
        <v>0</v>
      </c>
      <c r="V71" s="580">
        <v>0</v>
      </c>
      <c r="W71" s="579">
        <v>0</v>
      </c>
      <c r="X71" s="580">
        <v>0</v>
      </c>
      <c r="Y71" s="579">
        <v>0</v>
      </c>
      <c r="Z71" s="580">
        <v>0</v>
      </c>
      <c r="AA71" s="579">
        <v>0</v>
      </c>
      <c r="AB71" s="580">
        <v>0</v>
      </c>
      <c r="AC71" s="612">
        <v>0</v>
      </c>
      <c r="AD71" s="579">
        <v>0</v>
      </c>
      <c r="AE71" s="581">
        <v>0</v>
      </c>
      <c r="AF71" s="612">
        <v>0</v>
      </c>
      <c r="AG71" s="579">
        <v>0</v>
      </c>
      <c r="AH71" s="580">
        <v>0</v>
      </c>
      <c r="AI71" s="579">
        <v>0</v>
      </c>
      <c r="AJ71" s="581">
        <v>0</v>
      </c>
      <c r="AK71" s="583">
        <v>26661.42</v>
      </c>
      <c r="AL71" s="584">
        <v>26661.42</v>
      </c>
      <c r="AM71" s="585">
        <v>26661.42</v>
      </c>
      <c r="AN71" s="612">
        <v>0</v>
      </c>
      <c r="AO71" s="583">
        <v>0</v>
      </c>
      <c r="AP71" s="584">
        <v>0</v>
      </c>
      <c r="AQ71" s="585">
        <v>0</v>
      </c>
      <c r="AR71" s="583">
        <v>26661.42</v>
      </c>
      <c r="AS71" s="583">
        <v>26661.42</v>
      </c>
      <c r="AT71" s="585">
        <v>26661.42</v>
      </c>
      <c r="AU71" s="612">
        <v>0</v>
      </c>
    </row>
    <row r="72" spans="1:47" x14ac:dyDescent="0.25">
      <c r="A72" s="148" t="s">
        <v>8339</v>
      </c>
      <c r="B72" s="148" t="s">
        <v>8346</v>
      </c>
      <c r="C72" s="148" t="s">
        <v>8213</v>
      </c>
      <c r="D72" s="148" t="s">
        <v>8213</v>
      </c>
      <c r="E72" s="148" t="s">
        <v>157</v>
      </c>
      <c r="F72" s="453" t="s">
        <v>17050</v>
      </c>
      <c r="G72" s="453" t="s">
        <v>16</v>
      </c>
      <c r="H72" s="579">
        <v>0</v>
      </c>
      <c r="I72" s="580">
        <v>0</v>
      </c>
      <c r="J72" s="579">
        <v>0</v>
      </c>
      <c r="K72" s="580">
        <v>0</v>
      </c>
      <c r="L72" s="579">
        <v>0</v>
      </c>
      <c r="M72" s="580">
        <v>0</v>
      </c>
      <c r="N72" s="579">
        <v>0</v>
      </c>
      <c r="O72" s="580">
        <v>0</v>
      </c>
      <c r="P72" s="579">
        <v>0</v>
      </c>
      <c r="Q72" s="580">
        <v>0</v>
      </c>
      <c r="R72" s="579">
        <v>124387.86</v>
      </c>
      <c r="S72" s="580">
        <v>0</v>
      </c>
      <c r="T72" s="612">
        <v>0</v>
      </c>
      <c r="U72" s="579">
        <v>0</v>
      </c>
      <c r="V72" s="580">
        <v>0</v>
      </c>
      <c r="W72" s="579">
        <v>0</v>
      </c>
      <c r="X72" s="580">
        <v>0</v>
      </c>
      <c r="Y72" s="579">
        <v>0</v>
      </c>
      <c r="Z72" s="580">
        <v>0</v>
      </c>
      <c r="AA72" s="579">
        <v>0</v>
      </c>
      <c r="AB72" s="580">
        <v>0</v>
      </c>
      <c r="AC72" s="612">
        <v>0</v>
      </c>
      <c r="AD72" s="579">
        <v>0</v>
      </c>
      <c r="AE72" s="581">
        <v>0</v>
      </c>
      <c r="AF72" s="612">
        <v>0</v>
      </c>
      <c r="AG72" s="579">
        <v>0</v>
      </c>
      <c r="AH72" s="580">
        <v>0</v>
      </c>
      <c r="AI72" s="579">
        <v>0</v>
      </c>
      <c r="AJ72" s="581">
        <v>0</v>
      </c>
      <c r="AK72" s="583">
        <v>124387.86</v>
      </c>
      <c r="AL72" s="584">
        <v>0</v>
      </c>
      <c r="AM72" s="585">
        <v>0</v>
      </c>
      <c r="AN72" s="612">
        <v>0</v>
      </c>
      <c r="AO72" s="583">
        <v>0</v>
      </c>
      <c r="AP72" s="584">
        <v>0</v>
      </c>
      <c r="AQ72" s="585">
        <v>0</v>
      </c>
      <c r="AR72" s="583">
        <v>124387.86</v>
      </c>
      <c r="AS72" s="583">
        <v>0</v>
      </c>
      <c r="AT72" s="585">
        <v>0</v>
      </c>
      <c r="AU72" s="612">
        <v>0</v>
      </c>
    </row>
    <row r="73" spans="1:47" x14ac:dyDescent="0.25">
      <c r="A73" s="148" t="s">
        <v>8216</v>
      </c>
      <c r="B73" s="148" t="s">
        <v>8450</v>
      </c>
      <c r="C73" s="148" t="s">
        <v>8213</v>
      </c>
      <c r="D73" s="148" t="s">
        <v>8213</v>
      </c>
      <c r="E73" s="148" t="s">
        <v>16937</v>
      </c>
      <c r="F73" s="453" t="s">
        <v>17025</v>
      </c>
      <c r="G73" s="453" t="s">
        <v>17023</v>
      </c>
      <c r="H73" s="579">
        <v>0</v>
      </c>
      <c r="I73" s="580">
        <v>0</v>
      </c>
      <c r="J73" s="579">
        <v>0</v>
      </c>
      <c r="K73" s="580">
        <v>0</v>
      </c>
      <c r="L73" s="579">
        <v>0</v>
      </c>
      <c r="M73" s="580">
        <v>0</v>
      </c>
      <c r="N73" s="579">
        <v>0</v>
      </c>
      <c r="O73" s="580">
        <v>0</v>
      </c>
      <c r="P73" s="579">
        <v>0</v>
      </c>
      <c r="Q73" s="580">
        <v>0</v>
      </c>
      <c r="R73" s="579">
        <v>0</v>
      </c>
      <c r="S73" s="580">
        <v>0</v>
      </c>
      <c r="T73" s="612">
        <v>0</v>
      </c>
      <c r="U73" s="579">
        <v>0</v>
      </c>
      <c r="V73" s="580">
        <v>0</v>
      </c>
      <c r="W73" s="579">
        <v>0</v>
      </c>
      <c r="X73" s="580">
        <v>0</v>
      </c>
      <c r="Y73" s="579">
        <v>0</v>
      </c>
      <c r="Z73" s="580">
        <v>0</v>
      </c>
      <c r="AA73" s="579">
        <v>0</v>
      </c>
      <c r="AB73" s="580">
        <v>0</v>
      </c>
      <c r="AC73" s="612">
        <v>0</v>
      </c>
      <c r="AD73" s="579">
        <v>598492.54</v>
      </c>
      <c r="AE73" s="581">
        <v>0</v>
      </c>
      <c r="AF73" s="612">
        <v>0</v>
      </c>
      <c r="AG73" s="579">
        <v>0</v>
      </c>
      <c r="AH73" s="580">
        <v>0</v>
      </c>
      <c r="AI73" s="579">
        <v>0</v>
      </c>
      <c r="AJ73" s="581">
        <v>0</v>
      </c>
      <c r="AK73" s="583">
        <v>598492.54</v>
      </c>
      <c r="AL73" s="584">
        <v>0</v>
      </c>
      <c r="AM73" s="585">
        <v>0</v>
      </c>
      <c r="AN73" s="612">
        <v>0</v>
      </c>
      <c r="AO73" s="583">
        <v>0</v>
      </c>
      <c r="AP73" s="584">
        <v>0</v>
      </c>
      <c r="AQ73" s="585">
        <v>0</v>
      </c>
      <c r="AR73" s="583">
        <v>598492.54</v>
      </c>
      <c r="AS73" s="583">
        <v>0</v>
      </c>
      <c r="AT73" s="585">
        <v>0</v>
      </c>
      <c r="AU73" s="612">
        <v>0</v>
      </c>
    </row>
    <row r="74" spans="1:47" x14ac:dyDescent="0.25">
      <c r="A74" s="148" t="s">
        <v>8216</v>
      </c>
      <c r="B74" s="148" t="s">
        <v>8256</v>
      </c>
      <c r="C74" s="148" t="s">
        <v>8213</v>
      </c>
      <c r="D74" s="148" t="s">
        <v>8213</v>
      </c>
      <c r="E74" s="148" t="s">
        <v>16936</v>
      </c>
      <c r="F74" s="453" t="s">
        <v>17025</v>
      </c>
      <c r="G74" s="453" t="s">
        <v>17023</v>
      </c>
      <c r="H74" s="579">
        <v>0</v>
      </c>
      <c r="I74" s="580">
        <v>0</v>
      </c>
      <c r="J74" s="579">
        <v>0</v>
      </c>
      <c r="K74" s="580">
        <v>0</v>
      </c>
      <c r="L74" s="579">
        <v>0</v>
      </c>
      <c r="M74" s="580">
        <v>0</v>
      </c>
      <c r="N74" s="579">
        <v>0</v>
      </c>
      <c r="O74" s="580">
        <v>0</v>
      </c>
      <c r="P74" s="579">
        <v>0</v>
      </c>
      <c r="Q74" s="580">
        <v>0</v>
      </c>
      <c r="R74" s="579">
        <v>3073682.69</v>
      </c>
      <c r="S74" s="580">
        <v>3073682.69</v>
      </c>
      <c r="T74" s="612">
        <v>0</v>
      </c>
      <c r="U74" s="579">
        <v>0</v>
      </c>
      <c r="V74" s="580">
        <v>0</v>
      </c>
      <c r="W74" s="579">
        <v>0</v>
      </c>
      <c r="X74" s="580">
        <v>0</v>
      </c>
      <c r="Y74" s="579">
        <v>0</v>
      </c>
      <c r="Z74" s="580">
        <v>0</v>
      </c>
      <c r="AA74" s="579">
        <v>9024508</v>
      </c>
      <c r="AB74" s="580">
        <v>7174508</v>
      </c>
      <c r="AC74" s="612">
        <v>0</v>
      </c>
      <c r="AD74" s="579">
        <v>16655230.359999999</v>
      </c>
      <c r="AE74" s="581">
        <v>16652322.530000001</v>
      </c>
      <c r="AF74" s="612">
        <v>0</v>
      </c>
      <c r="AG74" s="579">
        <v>0</v>
      </c>
      <c r="AH74" s="580">
        <v>0</v>
      </c>
      <c r="AI74" s="579">
        <v>0</v>
      </c>
      <c r="AJ74" s="581">
        <v>0</v>
      </c>
      <c r="AK74" s="583">
        <v>28753421.049999997</v>
      </c>
      <c r="AL74" s="584">
        <v>28750513.219999999</v>
      </c>
      <c r="AM74" s="585">
        <v>26900513.219999999</v>
      </c>
      <c r="AN74" s="612">
        <v>0</v>
      </c>
      <c r="AO74" s="583">
        <v>0</v>
      </c>
      <c r="AP74" s="584">
        <v>0</v>
      </c>
      <c r="AQ74" s="585">
        <v>0</v>
      </c>
      <c r="AR74" s="583">
        <v>28753421.049999997</v>
      </c>
      <c r="AS74" s="583">
        <v>28750513.219999999</v>
      </c>
      <c r="AT74" s="585">
        <v>26900513.219999999</v>
      </c>
      <c r="AU74" s="612">
        <v>0</v>
      </c>
    </row>
    <row r="75" spans="1:47" x14ac:dyDescent="0.25">
      <c r="A75" s="148" t="s">
        <v>8216</v>
      </c>
      <c r="B75" s="148" t="s">
        <v>8271</v>
      </c>
      <c r="C75" s="148" t="s">
        <v>8213</v>
      </c>
      <c r="D75" s="148" t="s">
        <v>8213</v>
      </c>
      <c r="E75" s="148" t="s">
        <v>16939</v>
      </c>
      <c r="F75" s="453" t="s">
        <v>17025</v>
      </c>
      <c r="G75" s="453" t="s">
        <v>17023</v>
      </c>
      <c r="H75" s="579">
        <v>0</v>
      </c>
      <c r="I75" s="580">
        <v>0</v>
      </c>
      <c r="J75" s="579">
        <v>0</v>
      </c>
      <c r="K75" s="580">
        <v>0</v>
      </c>
      <c r="L75" s="579">
        <v>0</v>
      </c>
      <c r="M75" s="580">
        <v>0</v>
      </c>
      <c r="N75" s="579">
        <v>0</v>
      </c>
      <c r="O75" s="580">
        <v>0</v>
      </c>
      <c r="P75" s="579">
        <v>0</v>
      </c>
      <c r="Q75" s="580">
        <v>0</v>
      </c>
      <c r="R75" s="579">
        <v>394982.28</v>
      </c>
      <c r="S75" s="580">
        <v>0</v>
      </c>
      <c r="T75" s="612">
        <v>0</v>
      </c>
      <c r="U75" s="579">
        <v>0</v>
      </c>
      <c r="V75" s="580">
        <v>0</v>
      </c>
      <c r="W75" s="579">
        <v>0</v>
      </c>
      <c r="X75" s="580">
        <v>0</v>
      </c>
      <c r="Y75" s="579">
        <v>0</v>
      </c>
      <c r="Z75" s="580">
        <v>0</v>
      </c>
      <c r="AA75" s="579">
        <v>0</v>
      </c>
      <c r="AB75" s="580">
        <v>0</v>
      </c>
      <c r="AC75" s="612">
        <v>0</v>
      </c>
      <c r="AD75" s="579">
        <v>0</v>
      </c>
      <c r="AE75" s="581">
        <v>0</v>
      </c>
      <c r="AF75" s="612">
        <v>0</v>
      </c>
      <c r="AG75" s="579">
        <v>0</v>
      </c>
      <c r="AH75" s="580">
        <v>0</v>
      </c>
      <c r="AI75" s="579">
        <v>0</v>
      </c>
      <c r="AJ75" s="581">
        <v>0</v>
      </c>
      <c r="AK75" s="583">
        <v>394982.28</v>
      </c>
      <c r="AL75" s="584">
        <v>0</v>
      </c>
      <c r="AM75" s="585">
        <v>0</v>
      </c>
      <c r="AN75" s="612">
        <v>0</v>
      </c>
      <c r="AO75" s="583">
        <v>0</v>
      </c>
      <c r="AP75" s="584">
        <v>0</v>
      </c>
      <c r="AQ75" s="585">
        <v>0</v>
      </c>
      <c r="AR75" s="583">
        <v>394982.28</v>
      </c>
      <c r="AS75" s="583">
        <v>0</v>
      </c>
      <c r="AT75" s="585">
        <v>0</v>
      </c>
      <c r="AU75" s="612">
        <v>0</v>
      </c>
    </row>
    <row r="76" spans="1:47" x14ac:dyDescent="0.25">
      <c r="A76" s="148" t="s">
        <v>8216</v>
      </c>
      <c r="B76" s="148" t="s">
        <v>8217</v>
      </c>
      <c r="C76" s="148" t="s">
        <v>8213</v>
      </c>
      <c r="D76" s="148" t="s">
        <v>8213</v>
      </c>
      <c r="E76" s="148" t="s">
        <v>120</v>
      </c>
      <c r="F76" s="453" t="s">
        <v>17025</v>
      </c>
      <c r="G76" s="453" t="s">
        <v>17023</v>
      </c>
      <c r="H76" s="579">
        <v>0</v>
      </c>
      <c r="I76" s="580">
        <v>0</v>
      </c>
      <c r="J76" s="579">
        <v>0</v>
      </c>
      <c r="K76" s="580">
        <v>0</v>
      </c>
      <c r="L76" s="579">
        <v>0</v>
      </c>
      <c r="M76" s="580">
        <v>0</v>
      </c>
      <c r="N76" s="579">
        <v>0</v>
      </c>
      <c r="O76" s="580">
        <v>0</v>
      </c>
      <c r="P76" s="579">
        <v>0</v>
      </c>
      <c r="Q76" s="580">
        <v>0</v>
      </c>
      <c r="R76" s="579">
        <v>336089.48</v>
      </c>
      <c r="S76" s="580">
        <v>336089.48</v>
      </c>
      <c r="T76" s="612">
        <v>0</v>
      </c>
      <c r="U76" s="579">
        <v>0</v>
      </c>
      <c r="V76" s="580">
        <v>0</v>
      </c>
      <c r="W76" s="579">
        <v>0</v>
      </c>
      <c r="X76" s="580">
        <v>0</v>
      </c>
      <c r="Y76" s="579">
        <v>0</v>
      </c>
      <c r="Z76" s="580">
        <v>0</v>
      </c>
      <c r="AA76" s="579">
        <v>0</v>
      </c>
      <c r="AB76" s="580">
        <v>0</v>
      </c>
      <c r="AC76" s="612">
        <v>0</v>
      </c>
      <c r="AD76" s="579">
        <v>1680331.99</v>
      </c>
      <c r="AE76" s="581">
        <v>640406.94999999995</v>
      </c>
      <c r="AF76" s="612">
        <v>1043.71</v>
      </c>
      <c r="AG76" s="579">
        <v>0</v>
      </c>
      <c r="AH76" s="580">
        <v>0</v>
      </c>
      <c r="AI76" s="579">
        <v>0</v>
      </c>
      <c r="AJ76" s="581">
        <v>0</v>
      </c>
      <c r="AK76" s="583">
        <v>2016421.47</v>
      </c>
      <c r="AL76" s="584">
        <v>976496.42999999993</v>
      </c>
      <c r="AM76" s="585">
        <v>976496.42999999993</v>
      </c>
      <c r="AN76" s="612">
        <v>1043.71</v>
      </c>
      <c r="AO76" s="583">
        <v>0</v>
      </c>
      <c r="AP76" s="584">
        <v>0</v>
      </c>
      <c r="AQ76" s="585">
        <v>0</v>
      </c>
      <c r="AR76" s="583">
        <v>2016421.47</v>
      </c>
      <c r="AS76" s="583">
        <v>976496.42999999993</v>
      </c>
      <c r="AT76" s="585">
        <v>976496.42999999993</v>
      </c>
      <c r="AU76" s="612">
        <v>1043.71</v>
      </c>
    </row>
    <row r="77" spans="1:47" x14ac:dyDescent="0.25">
      <c r="A77" s="148" t="s">
        <v>8216</v>
      </c>
      <c r="B77" s="148" t="s">
        <v>8257</v>
      </c>
      <c r="C77" s="148" t="s">
        <v>8213</v>
      </c>
      <c r="D77" s="148" t="s">
        <v>8213</v>
      </c>
      <c r="E77" s="148" t="s">
        <v>368</v>
      </c>
      <c r="F77" s="453" t="s">
        <v>17025</v>
      </c>
      <c r="G77" s="453" t="s">
        <v>17023</v>
      </c>
      <c r="H77" s="579">
        <v>0</v>
      </c>
      <c r="I77" s="580">
        <v>0</v>
      </c>
      <c r="J77" s="579">
        <v>0</v>
      </c>
      <c r="K77" s="580">
        <v>0</v>
      </c>
      <c r="L77" s="579">
        <v>0</v>
      </c>
      <c r="M77" s="580">
        <v>0</v>
      </c>
      <c r="N77" s="579">
        <v>0</v>
      </c>
      <c r="O77" s="580">
        <v>0</v>
      </c>
      <c r="P77" s="579">
        <v>0</v>
      </c>
      <c r="Q77" s="580">
        <v>0</v>
      </c>
      <c r="R77" s="579">
        <v>0</v>
      </c>
      <c r="S77" s="580">
        <v>0</v>
      </c>
      <c r="T77" s="612">
        <v>0</v>
      </c>
      <c r="U77" s="579">
        <v>0</v>
      </c>
      <c r="V77" s="580">
        <v>0</v>
      </c>
      <c r="W77" s="579">
        <v>0</v>
      </c>
      <c r="X77" s="580">
        <v>0</v>
      </c>
      <c r="Y77" s="579">
        <v>0</v>
      </c>
      <c r="Z77" s="580">
        <v>0</v>
      </c>
      <c r="AA77" s="579">
        <v>0</v>
      </c>
      <c r="AB77" s="580">
        <v>0</v>
      </c>
      <c r="AC77" s="612">
        <v>0</v>
      </c>
      <c r="AD77" s="579">
        <v>2296314.9700000002</v>
      </c>
      <c r="AE77" s="581">
        <v>2215288.2799999979</v>
      </c>
      <c r="AF77" s="612">
        <v>0</v>
      </c>
      <c r="AG77" s="579">
        <v>0</v>
      </c>
      <c r="AH77" s="580">
        <v>0</v>
      </c>
      <c r="AI77" s="579">
        <v>0</v>
      </c>
      <c r="AJ77" s="581">
        <v>0</v>
      </c>
      <c r="AK77" s="583">
        <v>2296314.9700000002</v>
      </c>
      <c r="AL77" s="584">
        <v>2215288.2799999979</v>
      </c>
      <c r="AM77" s="585">
        <v>2215288.2799999979</v>
      </c>
      <c r="AN77" s="612">
        <v>0</v>
      </c>
      <c r="AO77" s="583">
        <v>0</v>
      </c>
      <c r="AP77" s="584">
        <v>0</v>
      </c>
      <c r="AQ77" s="585">
        <v>0</v>
      </c>
      <c r="AR77" s="583">
        <v>2296314.9700000002</v>
      </c>
      <c r="AS77" s="583">
        <v>2215288.2799999979</v>
      </c>
      <c r="AT77" s="585">
        <v>2215288.2799999979</v>
      </c>
      <c r="AU77" s="612">
        <v>0</v>
      </c>
    </row>
    <row r="78" spans="1:47" x14ac:dyDescent="0.25">
      <c r="A78" s="148" t="s">
        <v>8216</v>
      </c>
      <c r="B78" s="148" t="s">
        <v>8218</v>
      </c>
      <c r="C78" s="148" t="s">
        <v>8213</v>
      </c>
      <c r="D78" s="148" t="s">
        <v>8213</v>
      </c>
      <c r="E78" s="148" t="s">
        <v>102</v>
      </c>
      <c r="F78" s="453" t="s">
        <v>17025</v>
      </c>
      <c r="G78" s="453" t="s">
        <v>17023</v>
      </c>
      <c r="H78" s="579">
        <v>1672605.63</v>
      </c>
      <c r="I78" s="580">
        <v>1672605.6300000001</v>
      </c>
      <c r="J78" s="579">
        <v>0</v>
      </c>
      <c r="K78" s="580">
        <v>0</v>
      </c>
      <c r="L78" s="579">
        <v>0</v>
      </c>
      <c r="M78" s="580">
        <v>0</v>
      </c>
      <c r="N78" s="579">
        <v>38236.68</v>
      </c>
      <c r="O78" s="580">
        <v>38236.68</v>
      </c>
      <c r="P78" s="579">
        <v>0</v>
      </c>
      <c r="Q78" s="580">
        <v>0</v>
      </c>
      <c r="R78" s="579">
        <v>0</v>
      </c>
      <c r="S78" s="580">
        <v>0</v>
      </c>
      <c r="T78" s="612">
        <v>0</v>
      </c>
      <c r="U78" s="579">
        <v>0</v>
      </c>
      <c r="V78" s="580">
        <v>0</v>
      </c>
      <c r="W78" s="579">
        <v>0</v>
      </c>
      <c r="X78" s="580">
        <v>0</v>
      </c>
      <c r="Y78" s="579">
        <v>0</v>
      </c>
      <c r="Z78" s="580">
        <v>0</v>
      </c>
      <c r="AA78" s="579">
        <v>0</v>
      </c>
      <c r="AB78" s="580">
        <v>0</v>
      </c>
      <c r="AC78" s="612">
        <v>0</v>
      </c>
      <c r="AD78" s="579">
        <v>0</v>
      </c>
      <c r="AE78" s="581">
        <v>0</v>
      </c>
      <c r="AF78" s="612">
        <v>0</v>
      </c>
      <c r="AG78" s="579">
        <v>0</v>
      </c>
      <c r="AH78" s="580">
        <v>0</v>
      </c>
      <c r="AI78" s="579">
        <v>0</v>
      </c>
      <c r="AJ78" s="581">
        <v>0</v>
      </c>
      <c r="AK78" s="583">
        <v>1710842.3099999998</v>
      </c>
      <c r="AL78" s="584">
        <v>1710842.31</v>
      </c>
      <c r="AM78" s="585">
        <v>1710842.31</v>
      </c>
      <c r="AN78" s="612">
        <v>0</v>
      </c>
      <c r="AO78" s="583">
        <v>0</v>
      </c>
      <c r="AP78" s="584">
        <v>0</v>
      </c>
      <c r="AQ78" s="585">
        <v>0</v>
      </c>
      <c r="AR78" s="583">
        <v>1710842.3099999998</v>
      </c>
      <c r="AS78" s="583">
        <v>1710842.31</v>
      </c>
      <c r="AT78" s="585">
        <v>1710842.31</v>
      </c>
      <c r="AU78" s="612">
        <v>0</v>
      </c>
    </row>
    <row r="79" spans="1:47" x14ac:dyDescent="0.25">
      <c r="A79" s="148" t="s">
        <v>8216</v>
      </c>
      <c r="B79" s="148" t="s">
        <v>8276</v>
      </c>
      <c r="C79" s="148" t="s">
        <v>8213</v>
      </c>
      <c r="D79" s="148" t="s">
        <v>8213</v>
      </c>
      <c r="E79" s="148" t="s">
        <v>121</v>
      </c>
      <c r="F79" s="453" t="s">
        <v>17025</v>
      </c>
      <c r="G79" s="453" t="s">
        <v>17023</v>
      </c>
      <c r="H79" s="579">
        <v>0</v>
      </c>
      <c r="I79" s="580">
        <v>0</v>
      </c>
      <c r="J79" s="579">
        <v>0</v>
      </c>
      <c r="K79" s="580">
        <v>0</v>
      </c>
      <c r="L79" s="579">
        <v>0</v>
      </c>
      <c r="M79" s="580">
        <v>0</v>
      </c>
      <c r="N79" s="579">
        <v>0</v>
      </c>
      <c r="O79" s="580">
        <v>0</v>
      </c>
      <c r="P79" s="579">
        <v>0</v>
      </c>
      <c r="Q79" s="580">
        <v>0</v>
      </c>
      <c r="R79" s="579">
        <v>130242.56</v>
      </c>
      <c r="S79" s="580">
        <v>130242.41999999998</v>
      </c>
      <c r="T79" s="612">
        <v>0</v>
      </c>
      <c r="U79" s="579">
        <v>0</v>
      </c>
      <c r="V79" s="580">
        <v>0</v>
      </c>
      <c r="W79" s="579">
        <v>0</v>
      </c>
      <c r="X79" s="580">
        <v>0</v>
      </c>
      <c r="Y79" s="579">
        <v>0</v>
      </c>
      <c r="Z79" s="580">
        <v>0</v>
      </c>
      <c r="AA79" s="579">
        <v>0</v>
      </c>
      <c r="AB79" s="580">
        <v>0</v>
      </c>
      <c r="AC79" s="612">
        <v>0</v>
      </c>
      <c r="AD79" s="579">
        <v>69711.66</v>
      </c>
      <c r="AE79" s="581">
        <v>50991.719999999994</v>
      </c>
      <c r="AF79" s="612">
        <v>0</v>
      </c>
      <c r="AG79" s="579">
        <v>0</v>
      </c>
      <c r="AH79" s="580">
        <v>0</v>
      </c>
      <c r="AI79" s="579">
        <v>0</v>
      </c>
      <c r="AJ79" s="581">
        <v>0</v>
      </c>
      <c r="AK79" s="583">
        <v>199954.22</v>
      </c>
      <c r="AL79" s="584">
        <v>181234.28</v>
      </c>
      <c r="AM79" s="585">
        <v>181234.13999999998</v>
      </c>
      <c r="AN79" s="612">
        <v>0</v>
      </c>
      <c r="AO79" s="583">
        <v>0</v>
      </c>
      <c r="AP79" s="584">
        <v>0</v>
      </c>
      <c r="AQ79" s="585">
        <v>0</v>
      </c>
      <c r="AR79" s="583">
        <v>199954.22</v>
      </c>
      <c r="AS79" s="583">
        <v>181234.28</v>
      </c>
      <c r="AT79" s="585">
        <v>181234.13999999998</v>
      </c>
      <c r="AU79" s="612">
        <v>0</v>
      </c>
    </row>
    <row r="80" spans="1:47" x14ac:dyDescent="0.25">
      <c r="A80" s="148" t="s">
        <v>8216</v>
      </c>
      <c r="B80" s="148" t="s">
        <v>8219</v>
      </c>
      <c r="C80" s="148" t="s">
        <v>8213</v>
      </c>
      <c r="D80" s="148" t="s">
        <v>8213</v>
      </c>
      <c r="E80" s="148" t="s">
        <v>8220</v>
      </c>
      <c r="F80" s="453" t="s">
        <v>17025</v>
      </c>
      <c r="G80" s="453" t="s">
        <v>17023</v>
      </c>
      <c r="H80" s="579">
        <v>0</v>
      </c>
      <c r="I80" s="580">
        <v>0</v>
      </c>
      <c r="J80" s="579">
        <v>0</v>
      </c>
      <c r="K80" s="580">
        <v>0</v>
      </c>
      <c r="L80" s="579">
        <v>0</v>
      </c>
      <c r="M80" s="580">
        <v>0</v>
      </c>
      <c r="N80" s="579">
        <v>0</v>
      </c>
      <c r="O80" s="580">
        <v>0</v>
      </c>
      <c r="P80" s="579">
        <v>0</v>
      </c>
      <c r="Q80" s="580">
        <v>0</v>
      </c>
      <c r="R80" s="579">
        <v>0</v>
      </c>
      <c r="S80" s="580">
        <v>0</v>
      </c>
      <c r="T80" s="612">
        <v>0</v>
      </c>
      <c r="U80" s="579">
        <v>0</v>
      </c>
      <c r="V80" s="580">
        <v>0</v>
      </c>
      <c r="W80" s="579">
        <v>0</v>
      </c>
      <c r="X80" s="580">
        <v>0</v>
      </c>
      <c r="Y80" s="579">
        <v>0</v>
      </c>
      <c r="Z80" s="580">
        <v>0</v>
      </c>
      <c r="AA80" s="579">
        <v>0</v>
      </c>
      <c r="AB80" s="580">
        <v>0</v>
      </c>
      <c r="AC80" s="612">
        <v>0</v>
      </c>
      <c r="AD80" s="579">
        <v>230792.58</v>
      </c>
      <c r="AE80" s="581">
        <v>230792.49999999997</v>
      </c>
      <c r="AF80" s="612">
        <v>0</v>
      </c>
      <c r="AG80" s="579">
        <v>0</v>
      </c>
      <c r="AH80" s="580">
        <v>0</v>
      </c>
      <c r="AI80" s="579">
        <v>0</v>
      </c>
      <c r="AJ80" s="581">
        <v>0</v>
      </c>
      <c r="AK80" s="583">
        <v>230792.58</v>
      </c>
      <c r="AL80" s="584">
        <v>230792.49999999997</v>
      </c>
      <c r="AM80" s="585">
        <v>230792.49999999997</v>
      </c>
      <c r="AN80" s="612">
        <v>0</v>
      </c>
      <c r="AO80" s="583">
        <v>0</v>
      </c>
      <c r="AP80" s="584">
        <v>0</v>
      </c>
      <c r="AQ80" s="585">
        <v>0</v>
      </c>
      <c r="AR80" s="583">
        <v>230792.58</v>
      </c>
      <c r="AS80" s="583">
        <v>230792.49999999997</v>
      </c>
      <c r="AT80" s="585">
        <v>230792.49999999997</v>
      </c>
      <c r="AU80" s="612">
        <v>0</v>
      </c>
    </row>
    <row r="81" spans="1:47" x14ac:dyDescent="0.25">
      <c r="A81" s="148" t="s">
        <v>8216</v>
      </c>
      <c r="B81" s="148" t="s">
        <v>8369</v>
      </c>
      <c r="C81" s="148" t="s">
        <v>8213</v>
      </c>
      <c r="D81" s="148" t="s">
        <v>8213</v>
      </c>
      <c r="E81" s="148" t="s">
        <v>17448</v>
      </c>
      <c r="F81" s="453" t="s">
        <v>17025</v>
      </c>
      <c r="G81" s="453" t="s">
        <v>17023</v>
      </c>
      <c r="H81" s="579">
        <v>0</v>
      </c>
      <c r="I81" s="580">
        <v>0</v>
      </c>
      <c r="J81" s="579">
        <v>0</v>
      </c>
      <c r="K81" s="580">
        <v>0</v>
      </c>
      <c r="L81" s="579">
        <v>0</v>
      </c>
      <c r="M81" s="580">
        <v>0</v>
      </c>
      <c r="N81" s="579">
        <v>0</v>
      </c>
      <c r="O81" s="580">
        <v>0</v>
      </c>
      <c r="P81" s="579">
        <v>0</v>
      </c>
      <c r="Q81" s="580">
        <v>0</v>
      </c>
      <c r="R81" s="579">
        <v>0</v>
      </c>
      <c r="S81" s="580">
        <v>0</v>
      </c>
      <c r="T81" s="612">
        <v>0</v>
      </c>
      <c r="U81" s="579">
        <v>0</v>
      </c>
      <c r="V81" s="580">
        <v>0</v>
      </c>
      <c r="W81" s="579">
        <v>0</v>
      </c>
      <c r="X81" s="580">
        <v>0</v>
      </c>
      <c r="Y81" s="579">
        <v>0</v>
      </c>
      <c r="Z81" s="580">
        <v>0</v>
      </c>
      <c r="AA81" s="579">
        <v>0</v>
      </c>
      <c r="AB81" s="580">
        <v>0</v>
      </c>
      <c r="AC81" s="612">
        <v>0</v>
      </c>
      <c r="AD81" s="579">
        <v>4423575.8600000003</v>
      </c>
      <c r="AE81" s="581">
        <v>0</v>
      </c>
      <c r="AF81" s="612">
        <v>0</v>
      </c>
      <c r="AG81" s="579">
        <v>0</v>
      </c>
      <c r="AH81" s="580">
        <v>0</v>
      </c>
      <c r="AI81" s="579">
        <v>0</v>
      </c>
      <c r="AJ81" s="581">
        <v>0</v>
      </c>
      <c r="AK81" s="583">
        <v>4423575.8600000003</v>
      </c>
      <c r="AL81" s="584">
        <v>0</v>
      </c>
      <c r="AM81" s="585">
        <v>0</v>
      </c>
      <c r="AN81" s="612">
        <v>0</v>
      </c>
      <c r="AO81" s="583">
        <v>0</v>
      </c>
      <c r="AP81" s="584">
        <v>0</v>
      </c>
      <c r="AQ81" s="585">
        <v>0</v>
      </c>
      <c r="AR81" s="583">
        <v>4423575.8600000003</v>
      </c>
      <c r="AS81" s="583">
        <v>0</v>
      </c>
      <c r="AT81" s="585">
        <v>0</v>
      </c>
      <c r="AU81" s="612">
        <v>0</v>
      </c>
    </row>
    <row r="82" spans="1:47" x14ac:dyDescent="0.25">
      <c r="A82" s="148" t="s">
        <v>8216</v>
      </c>
      <c r="B82" s="148" t="s">
        <v>8259</v>
      </c>
      <c r="C82" s="148" t="s">
        <v>8213</v>
      </c>
      <c r="D82" s="148" t="s">
        <v>8213</v>
      </c>
      <c r="E82" s="148" t="s">
        <v>105</v>
      </c>
      <c r="F82" s="453" t="s">
        <v>17025</v>
      </c>
      <c r="G82" s="453" t="s">
        <v>17023</v>
      </c>
      <c r="H82" s="579">
        <v>10110673.020000001</v>
      </c>
      <c r="I82" s="580">
        <v>10110673.020000001</v>
      </c>
      <c r="J82" s="579">
        <v>0</v>
      </c>
      <c r="K82" s="580">
        <v>0</v>
      </c>
      <c r="L82" s="579">
        <v>0</v>
      </c>
      <c r="M82" s="580">
        <v>0</v>
      </c>
      <c r="N82" s="579">
        <v>512511.96</v>
      </c>
      <c r="O82" s="580">
        <v>512511.96000000014</v>
      </c>
      <c r="P82" s="579">
        <v>3341563.35</v>
      </c>
      <c r="Q82" s="580">
        <v>3338804.0300000003</v>
      </c>
      <c r="R82" s="579">
        <v>0</v>
      </c>
      <c r="S82" s="580">
        <v>0</v>
      </c>
      <c r="T82" s="612">
        <v>0</v>
      </c>
      <c r="U82" s="579">
        <v>0</v>
      </c>
      <c r="V82" s="580">
        <v>0</v>
      </c>
      <c r="W82" s="579">
        <v>0</v>
      </c>
      <c r="X82" s="580">
        <v>0</v>
      </c>
      <c r="Y82" s="579">
        <v>0</v>
      </c>
      <c r="Z82" s="580">
        <v>0</v>
      </c>
      <c r="AA82" s="579">
        <v>0</v>
      </c>
      <c r="AB82" s="580">
        <v>0</v>
      </c>
      <c r="AC82" s="612">
        <v>0</v>
      </c>
      <c r="AD82" s="579">
        <v>8894850.0600000005</v>
      </c>
      <c r="AE82" s="581">
        <v>8692356.8600000124</v>
      </c>
      <c r="AF82" s="612">
        <v>0</v>
      </c>
      <c r="AG82" s="579">
        <v>0</v>
      </c>
      <c r="AH82" s="580">
        <v>0</v>
      </c>
      <c r="AI82" s="579">
        <v>0</v>
      </c>
      <c r="AJ82" s="581">
        <v>0</v>
      </c>
      <c r="AK82" s="583">
        <v>22859598.390000001</v>
      </c>
      <c r="AL82" s="584">
        <v>22657105.190000013</v>
      </c>
      <c r="AM82" s="585">
        <v>22654345.870000012</v>
      </c>
      <c r="AN82" s="612">
        <v>0</v>
      </c>
      <c r="AO82" s="583">
        <v>0</v>
      </c>
      <c r="AP82" s="584">
        <v>0</v>
      </c>
      <c r="AQ82" s="585">
        <v>0</v>
      </c>
      <c r="AR82" s="583">
        <v>22859598.390000001</v>
      </c>
      <c r="AS82" s="583">
        <v>22657105.190000013</v>
      </c>
      <c r="AT82" s="585">
        <v>22654345.870000012</v>
      </c>
      <c r="AU82" s="612">
        <v>0</v>
      </c>
    </row>
    <row r="83" spans="1:47" x14ac:dyDescent="0.25">
      <c r="A83" s="148" t="s">
        <v>8216</v>
      </c>
      <c r="B83" s="148" t="s">
        <v>8223</v>
      </c>
      <c r="C83" s="148" t="s">
        <v>8213</v>
      </c>
      <c r="D83" s="148" t="s">
        <v>8213</v>
      </c>
      <c r="E83" s="148" t="s">
        <v>106</v>
      </c>
      <c r="F83" s="453" t="s">
        <v>17025</v>
      </c>
      <c r="G83" s="453" t="s">
        <v>17023</v>
      </c>
      <c r="H83" s="579">
        <v>194277.12</v>
      </c>
      <c r="I83" s="580">
        <v>0</v>
      </c>
      <c r="J83" s="579">
        <v>0</v>
      </c>
      <c r="K83" s="580">
        <v>0</v>
      </c>
      <c r="L83" s="579">
        <v>0</v>
      </c>
      <c r="M83" s="580">
        <v>0</v>
      </c>
      <c r="N83" s="579">
        <v>0</v>
      </c>
      <c r="O83" s="580">
        <v>0</v>
      </c>
      <c r="P83" s="579">
        <v>0</v>
      </c>
      <c r="Q83" s="580">
        <v>0</v>
      </c>
      <c r="R83" s="579">
        <v>0</v>
      </c>
      <c r="S83" s="580">
        <v>0</v>
      </c>
      <c r="T83" s="612">
        <v>0</v>
      </c>
      <c r="U83" s="579">
        <v>0</v>
      </c>
      <c r="V83" s="580">
        <v>0</v>
      </c>
      <c r="W83" s="579">
        <v>0</v>
      </c>
      <c r="X83" s="580">
        <v>0</v>
      </c>
      <c r="Y83" s="579">
        <v>0</v>
      </c>
      <c r="Z83" s="580">
        <v>0</v>
      </c>
      <c r="AA83" s="579">
        <v>0</v>
      </c>
      <c r="AB83" s="580">
        <v>0</v>
      </c>
      <c r="AC83" s="612">
        <v>0</v>
      </c>
      <c r="AD83" s="579">
        <v>0</v>
      </c>
      <c r="AE83" s="581">
        <v>0</v>
      </c>
      <c r="AF83" s="612">
        <v>0</v>
      </c>
      <c r="AG83" s="579">
        <v>0</v>
      </c>
      <c r="AH83" s="580">
        <v>0</v>
      </c>
      <c r="AI83" s="579">
        <v>0</v>
      </c>
      <c r="AJ83" s="581">
        <v>0</v>
      </c>
      <c r="AK83" s="583">
        <v>194277.12</v>
      </c>
      <c r="AL83" s="584">
        <v>0</v>
      </c>
      <c r="AM83" s="585">
        <v>0</v>
      </c>
      <c r="AN83" s="612">
        <v>0</v>
      </c>
      <c r="AO83" s="583">
        <v>0</v>
      </c>
      <c r="AP83" s="584">
        <v>0</v>
      </c>
      <c r="AQ83" s="585">
        <v>0</v>
      </c>
      <c r="AR83" s="583">
        <v>194277.12</v>
      </c>
      <c r="AS83" s="583">
        <v>0</v>
      </c>
      <c r="AT83" s="585">
        <v>0</v>
      </c>
      <c r="AU83" s="612">
        <v>0</v>
      </c>
    </row>
    <row r="84" spans="1:47" x14ac:dyDescent="0.25">
      <c r="A84" s="148" t="s">
        <v>8216</v>
      </c>
      <c r="B84" s="148" t="s">
        <v>8261</v>
      </c>
      <c r="C84" s="148" t="s">
        <v>8213</v>
      </c>
      <c r="D84" s="148" t="s">
        <v>8213</v>
      </c>
      <c r="E84" s="148" t="s">
        <v>16938</v>
      </c>
      <c r="F84" s="453" t="s">
        <v>17025</v>
      </c>
      <c r="G84" s="453" t="s">
        <v>17023</v>
      </c>
      <c r="H84" s="579">
        <v>0</v>
      </c>
      <c r="I84" s="580">
        <v>0</v>
      </c>
      <c r="J84" s="579">
        <v>0</v>
      </c>
      <c r="K84" s="580">
        <v>0</v>
      </c>
      <c r="L84" s="579">
        <v>0</v>
      </c>
      <c r="M84" s="580">
        <v>0</v>
      </c>
      <c r="N84" s="579">
        <v>0</v>
      </c>
      <c r="O84" s="580">
        <v>0</v>
      </c>
      <c r="P84" s="579">
        <v>0</v>
      </c>
      <c r="Q84" s="580">
        <v>0</v>
      </c>
      <c r="R84" s="579">
        <v>0</v>
      </c>
      <c r="S84" s="580">
        <v>0</v>
      </c>
      <c r="T84" s="612">
        <v>0</v>
      </c>
      <c r="U84" s="579">
        <v>0</v>
      </c>
      <c r="V84" s="580">
        <v>0</v>
      </c>
      <c r="W84" s="579">
        <v>0</v>
      </c>
      <c r="X84" s="580">
        <v>0</v>
      </c>
      <c r="Y84" s="579">
        <v>0</v>
      </c>
      <c r="Z84" s="580">
        <v>0</v>
      </c>
      <c r="AA84" s="579">
        <v>0</v>
      </c>
      <c r="AB84" s="580">
        <v>0</v>
      </c>
      <c r="AC84" s="612">
        <v>0</v>
      </c>
      <c r="AD84" s="579">
        <v>646209.18000000005</v>
      </c>
      <c r="AE84" s="581">
        <v>646193.5199999999</v>
      </c>
      <c r="AF84" s="612">
        <v>0</v>
      </c>
      <c r="AG84" s="579">
        <v>0</v>
      </c>
      <c r="AH84" s="580">
        <v>0</v>
      </c>
      <c r="AI84" s="579">
        <v>0</v>
      </c>
      <c r="AJ84" s="581">
        <v>0</v>
      </c>
      <c r="AK84" s="583">
        <v>646209.18000000005</v>
      </c>
      <c r="AL84" s="584">
        <v>646193.5199999999</v>
      </c>
      <c r="AM84" s="585">
        <v>646193.5199999999</v>
      </c>
      <c r="AN84" s="612">
        <v>0</v>
      </c>
      <c r="AO84" s="583">
        <v>0</v>
      </c>
      <c r="AP84" s="584">
        <v>0</v>
      </c>
      <c r="AQ84" s="585">
        <v>0</v>
      </c>
      <c r="AR84" s="583">
        <v>646209.18000000005</v>
      </c>
      <c r="AS84" s="583">
        <v>646193.5199999999</v>
      </c>
      <c r="AT84" s="585">
        <v>646193.5199999999</v>
      </c>
      <c r="AU84" s="612">
        <v>0</v>
      </c>
    </row>
    <row r="85" spans="1:47" x14ac:dyDescent="0.25">
      <c r="A85" s="148" t="s">
        <v>8216</v>
      </c>
      <c r="B85" s="148" t="s">
        <v>8370</v>
      </c>
      <c r="C85" s="148" t="s">
        <v>8213</v>
      </c>
      <c r="D85" s="148" t="s">
        <v>8213</v>
      </c>
      <c r="E85" s="148" t="s">
        <v>16934</v>
      </c>
      <c r="F85" s="453" t="s">
        <v>17025</v>
      </c>
      <c r="G85" s="453" t="s">
        <v>17023</v>
      </c>
      <c r="H85" s="579">
        <v>0</v>
      </c>
      <c r="I85" s="580">
        <v>0</v>
      </c>
      <c r="J85" s="579">
        <v>207301.86</v>
      </c>
      <c r="K85" s="580">
        <v>0</v>
      </c>
      <c r="L85" s="579">
        <v>697423.88</v>
      </c>
      <c r="M85" s="580">
        <v>0</v>
      </c>
      <c r="N85" s="579">
        <v>7908.72</v>
      </c>
      <c r="O85" s="580">
        <v>0</v>
      </c>
      <c r="P85" s="579">
        <v>0</v>
      </c>
      <c r="Q85" s="580">
        <v>0</v>
      </c>
      <c r="R85" s="579">
        <v>0</v>
      </c>
      <c r="S85" s="580">
        <v>0</v>
      </c>
      <c r="T85" s="612">
        <v>0</v>
      </c>
      <c r="U85" s="579">
        <v>0</v>
      </c>
      <c r="V85" s="580">
        <v>0</v>
      </c>
      <c r="W85" s="579">
        <v>0</v>
      </c>
      <c r="X85" s="580">
        <v>0</v>
      </c>
      <c r="Y85" s="579">
        <v>0</v>
      </c>
      <c r="Z85" s="580">
        <v>0</v>
      </c>
      <c r="AA85" s="579">
        <v>0</v>
      </c>
      <c r="AB85" s="580">
        <v>0</v>
      </c>
      <c r="AC85" s="612">
        <v>0</v>
      </c>
      <c r="AD85" s="579">
        <v>514453.23</v>
      </c>
      <c r="AE85" s="581">
        <v>513212.86</v>
      </c>
      <c r="AF85" s="612">
        <v>0</v>
      </c>
      <c r="AG85" s="579">
        <v>0</v>
      </c>
      <c r="AH85" s="580">
        <v>0</v>
      </c>
      <c r="AI85" s="579">
        <v>0</v>
      </c>
      <c r="AJ85" s="581">
        <v>0</v>
      </c>
      <c r="AK85" s="583">
        <v>1427087.69</v>
      </c>
      <c r="AL85" s="584">
        <v>513212.86</v>
      </c>
      <c r="AM85" s="585">
        <v>513212.86</v>
      </c>
      <c r="AN85" s="612">
        <v>0</v>
      </c>
      <c r="AO85" s="583">
        <v>0</v>
      </c>
      <c r="AP85" s="584">
        <v>0</v>
      </c>
      <c r="AQ85" s="585">
        <v>0</v>
      </c>
      <c r="AR85" s="583">
        <v>1427087.69</v>
      </c>
      <c r="AS85" s="583">
        <v>513212.86</v>
      </c>
      <c r="AT85" s="585">
        <v>513212.86</v>
      </c>
      <c r="AU85" s="612">
        <v>0</v>
      </c>
    </row>
    <row r="86" spans="1:47" x14ac:dyDescent="0.25">
      <c r="A86" s="148" t="s">
        <v>8216</v>
      </c>
      <c r="B86" s="148" t="s">
        <v>8483</v>
      </c>
      <c r="C86" s="148" t="s">
        <v>8213</v>
      </c>
      <c r="D86" s="148" t="s">
        <v>8213</v>
      </c>
      <c r="E86" s="148" t="s">
        <v>17322</v>
      </c>
      <c r="F86" s="453" t="s">
        <v>17025</v>
      </c>
      <c r="G86" s="453" t="s">
        <v>17023</v>
      </c>
      <c r="H86" s="579">
        <v>0</v>
      </c>
      <c r="I86" s="580">
        <v>0</v>
      </c>
      <c r="J86" s="579">
        <v>0</v>
      </c>
      <c r="K86" s="580">
        <v>0</v>
      </c>
      <c r="L86" s="579">
        <v>0</v>
      </c>
      <c r="M86" s="580">
        <v>0</v>
      </c>
      <c r="N86" s="579">
        <v>0</v>
      </c>
      <c r="O86" s="580">
        <v>0</v>
      </c>
      <c r="P86" s="579">
        <v>0</v>
      </c>
      <c r="Q86" s="580">
        <v>0</v>
      </c>
      <c r="R86" s="579">
        <v>0</v>
      </c>
      <c r="S86" s="580">
        <v>0</v>
      </c>
      <c r="T86" s="612">
        <v>0</v>
      </c>
      <c r="U86" s="579">
        <v>0</v>
      </c>
      <c r="V86" s="580">
        <v>0</v>
      </c>
      <c r="W86" s="579">
        <v>0</v>
      </c>
      <c r="X86" s="580">
        <v>0</v>
      </c>
      <c r="Y86" s="579">
        <v>0</v>
      </c>
      <c r="Z86" s="580">
        <v>0</v>
      </c>
      <c r="AA86" s="579">
        <v>0</v>
      </c>
      <c r="AB86" s="580">
        <v>0</v>
      </c>
      <c r="AC86" s="612">
        <v>0</v>
      </c>
      <c r="AD86" s="579">
        <v>5275102.37</v>
      </c>
      <c r="AE86" s="581">
        <v>4240128.4400000032</v>
      </c>
      <c r="AF86" s="612">
        <v>0</v>
      </c>
      <c r="AG86" s="579">
        <v>0</v>
      </c>
      <c r="AH86" s="580">
        <v>0</v>
      </c>
      <c r="AI86" s="579">
        <v>0</v>
      </c>
      <c r="AJ86" s="581">
        <v>0</v>
      </c>
      <c r="AK86" s="583">
        <v>5275102.37</v>
      </c>
      <c r="AL86" s="584">
        <v>4240128.4400000032</v>
      </c>
      <c r="AM86" s="585">
        <v>4240128.4400000032</v>
      </c>
      <c r="AN86" s="612">
        <v>0</v>
      </c>
      <c r="AO86" s="583">
        <v>0</v>
      </c>
      <c r="AP86" s="584">
        <v>0</v>
      </c>
      <c r="AQ86" s="585">
        <v>0</v>
      </c>
      <c r="AR86" s="583">
        <v>5275102.37</v>
      </c>
      <c r="AS86" s="583">
        <v>4240128.4400000032</v>
      </c>
      <c r="AT86" s="585">
        <v>4240128.4400000032</v>
      </c>
      <c r="AU86" s="612">
        <v>0</v>
      </c>
    </row>
    <row r="87" spans="1:47" x14ac:dyDescent="0.25">
      <c r="A87" s="148" t="s">
        <v>8216</v>
      </c>
      <c r="B87" s="148" t="s">
        <v>8224</v>
      </c>
      <c r="C87" s="148" t="s">
        <v>8213</v>
      </c>
      <c r="D87" s="148" t="s">
        <v>8213</v>
      </c>
      <c r="E87" s="148" t="s">
        <v>8225</v>
      </c>
      <c r="F87" s="453" t="s">
        <v>17025</v>
      </c>
      <c r="G87" s="453" t="s">
        <v>17023</v>
      </c>
      <c r="H87" s="579">
        <v>0</v>
      </c>
      <c r="I87" s="580">
        <v>0</v>
      </c>
      <c r="J87" s="579">
        <v>0</v>
      </c>
      <c r="K87" s="580">
        <v>0</v>
      </c>
      <c r="L87" s="579">
        <v>0</v>
      </c>
      <c r="M87" s="580">
        <v>0</v>
      </c>
      <c r="N87" s="579">
        <v>0</v>
      </c>
      <c r="O87" s="580">
        <v>0</v>
      </c>
      <c r="P87" s="579">
        <v>0</v>
      </c>
      <c r="Q87" s="580">
        <v>0</v>
      </c>
      <c r="R87" s="579">
        <v>42712.47</v>
      </c>
      <c r="S87" s="580">
        <v>0</v>
      </c>
      <c r="T87" s="612">
        <v>0</v>
      </c>
      <c r="U87" s="579">
        <v>0</v>
      </c>
      <c r="V87" s="580">
        <v>0</v>
      </c>
      <c r="W87" s="579">
        <v>0</v>
      </c>
      <c r="X87" s="580">
        <v>0</v>
      </c>
      <c r="Y87" s="579">
        <v>0</v>
      </c>
      <c r="Z87" s="580">
        <v>0</v>
      </c>
      <c r="AA87" s="579">
        <v>0</v>
      </c>
      <c r="AB87" s="580">
        <v>0</v>
      </c>
      <c r="AC87" s="612">
        <v>0</v>
      </c>
      <c r="AD87" s="579">
        <v>0</v>
      </c>
      <c r="AE87" s="581">
        <v>0</v>
      </c>
      <c r="AF87" s="612">
        <v>0</v>
      </c>
      <c r="AG87" s="579">
        <v>0</v>
      </c>
      <c r="AH87" s="580">
        <v>0</v>
      </c>
      <c r="AI87" s="579">
        <v>0</v>
      </c>
      <c r="AJ87" s="581">
        <v>0</v>
      </c>
      <c r="AK87" s="583">
        <v>42712.47</v>
      </c>
      <c r="AL87" s="584">
        <v>0</v>
      </c>
      <c r="AM87" s="585">
        <v>0</v>
      </c>
      <c r="AN87" s="612">
        <v>0</v>
      </c>
      <c r="AO87" s="583">
        <v>0</v>
      </c>
      <c r="AP87" s="584">
        <v>0</v>
      </c>
      <c r="AQ87" s="585">
        <v>0</v>
      </c>
      <c r="AR87" s="583">
        <v>42712.47</v>
      </c>
      <c r="AS87" s="583">
        <v>0</v>
      </c>
      <c r="AT87" s="585">
        <v>0</v>
      </c>
      <c r="AU87" s="612">
        <v>0</v>
      </c>
    </row>
    <row r="88" spans="1:47" x14ac:dyDescent="0.25">
      <c r="A88" s="148" t="s">
        <v>8216</v>
      </c>
      <c r="B88" s="148" t="s">
        <v>8497</v>
      </c>
      <c r="C88" s="148" t="s">
        <v>8213</v>
      </c>
      <c r="D88" s="148" t="s">
        <v>8213</v>
      </c>
      <c r="E88" s="148" t="s">
        <v>17323</v>
      </c>
      <c r="F88" s="453" t="s">
        <v>17025</v>
      </c>
      <c r="G88" s="453" t="s">
        <v>17023</v>
      </c>
      <c r="H88" s="579">
        <v>0</v>
      </c>
      <c r="I88" s="580">
        <v>0</v>
      </c>
      <c r="J88" s="579">
        <v>0</v>
      </c>
      <c r="K88" s="580">
        <v>0</v>
      </c>
      <c r="L88" s="579">
        <v>0</v>
      </c>
      <c r="M88" s="580">
        <v>0</v>
      </c>
      <c r="N88" s="579">
        <v>0</v>
      </c>
      <c r="O88" s="580">
        <v>0</v>
      </c>
      <c r="P88" s="579">
        <v>0</v>
      </c>
      <c r="Q88" s="580">
        <v>0</v>
      </c>
      <c r="R88" s="579">
        <v>0</v>
      </c>
      <c r="S88" s="580">
        <v>0</v>
      </c>
      <c r="T88" s="612">
        <v>0</v>
      </c>
      <c r="U88" s="579">
        <v>0</v>
      </c>
      <c r="V88" s="580">
        <v>0</v>
      </c>
      <c r="W88" s="579">
        <v>0</v>
      </c>
      <c r="X88" s="580">
        <v>0</v>
      </c>
      <c r="Y88" s="579">
        <v>0</v>
      </c>
      <c r="Z88" s="580">
        <v>0</v>
      </c>
      <c r="AA88" s="579">
        <v>0</v>
      </c>
      <c r="AB88" s="580">
        <v>0</v>
      </c>
      <c r="AC88" s="612">
        <v>0</v>
      </c>
      <c r="AD88" s="579">
        <v>6139213.3600000003</v>
      </c>
      <c r="AE88" s="581">
        <v>6108623.3999999966</v>
      </c>
      <c r="AF88" s="612">
        <v>0</v>
      </c>
      <c r="AG88" s="579">
        <v>0</v>
      </c>
      <c r="AH88" s="580">
        <v>0</v>
      </c>
      <c r="AI88" s="579">
        <v>0</v>
      </c>
      <c r="AJ88" s="581">
        <v>0</v>
      </c>
      <c r="AK88" s="583">
        <v>6139213.3600000003</v>
      </c>
      <c r="AL88" s="584">
        <v>6108623.3999999966</v>
      </c>
      <c r="AM88" s="585">
        <v>6108623.3999999966</v>
      </c>
      <c r="AN88" s="612">
        <v>0</v>
      </c>
      <c r="AO88" s="583">
        <v>0</v>
      </c>
      <c r="AP88" s="584">
        <v>0</v>
      </c>
      <c r="AQ88" s="585">
        <v>0</v>
      </c>
      <c r="AR88" s="583">
        <v>6139213.3600000003</v>
      </c>
      <c r="AS88" s="583">
        <v>6108623.3999999966</v>
      </c>
      <c r="AT88" s="585">
        <v>6108623.3999999966</v>
      </c>
      <c r="AU88" s="612">
        <v>0</v>
      </c>
    </row>
    <row r="89" spans="1:47" x14ac:dyDescent="0.25">
      <c r="A89" s="148" t="s">
        <v>8216</v>
      </c>
      <c r="B89" s="148" t="s">
        <v>8273</v>
      </c>
      <c r="C89" s="148" t="s">
        <v>8213</v>
      </c>
      <c r="D89" s="148" t="s">
        <v>8213</v>
      </c>
      <c r="E89" s="148" t="s">
        <v>379</v>
      </c>
      <c r="F89" s="453" t="s">
        <v>17025</v>
      </c>
      <c r="G89" s="453" t="s">
        <v>17023</v>
      </c>
      <c r="H89" s="579">
        <v>0</v>
      </c>
      <c r="I89" s="580">
        <v>0</v>
      </c>
      <c r="J89" s="579">
        <v>0</v>
      </c>
      <c r="K89" s="580">
        <v>0</v>
      </c>
      <c r="L89" s="579">
        <v>0</v>
      </c>
      <c r="M89" s="580">
        <v>0</v>
      </c>
      <c r="N89" s="579">
        <v>0</v>
      </c>
      <c r="O89" s="580">
        <v>0</v>
      </c>
      <c r="P89" s="579">
        <v>3412620.98</v>
      </c>
      <c r="Q89" s="580">
        <v>3412620.98</v>
      </c>
      <c r="R89" s="579">
        <v>0</v>
      </c>
      <c r="S89" s="580">
        <v>0</v>
      </c>
      <c r="T89" s="612">
        <v>0</v>
      </c>
      <c r="U89" s="579">
        <v>0</v>
      </c>
      <c r="V89" s="580">
        <v>0</v>
      </c>
      <c r="W89" s="579">
        <v>0</v>
      </c>
      <c r="X89" s="580">
        <v>0</v>
      </c>
      <c r="Y89" s="579">
        <v>0</v>
      </c>
      <c r="Z89" s="580">
        <v>0</v>
      </c>
      <c r="AA89" s="579">
        <v>0</v>
      </c>
      <c r="AB89" s="580">
        <v>0</v>
      </c>
      <c r="AC89" s="612">
        <v>0</v>
      </c>
      <c r="AD89" s="579">
        <v>0</v>
      </c>
      <c r="AE89" s="581">
        <v>0</v>
      </c>
      <c r="AF89" s="612">
        <v>0</v>
      </c>
      <c r="AG89" s="579">
        <v>0</v>
      </c>
      <c r="AH89" s="580">
        <v>0</v>
      </c>
      <c r="AI89" s="579">
        <v>0</v>
      </c>
      <c r="AJ89" s="581">
        <v>0</v>
      </c>
      <c r="AK89" s="583">
        <v>3412620.98</v>
      </c>
      <c r="AL89" s="584">
        <v>3412620.98</v>
      </c>
      <c r="AM89" s="585">
        <v>3412620.98</v>
      </c>
      <c r="AN89" s="612">
        <v>0</v>
      </c>
      <c r="AO89" s="583">
        <v>0</v>
      </c>
      <c r="AP89" s="584">
        <v>0</v>
      </c>
      <c r="AQ89" s="585">
        <v>0</v>
      </c>
      <c r="AR89" s="583">
        <v>3412620.98</v>
      </c>
      <c r="AS89" s="583">
        <v>3412620.98</v>
      </c>
      <c r="AT89" s="585">
        <v>3412620.98</v>
      </c>
      <c r="AU89" s="612">
        <v>0</v>
      </c>
    </row>
    <row r="90" spans="1:47" x14ac:dyDescent="0.25">
      <c r="A90" s="148" t="s">
        <v>8216</v>
      </c>
      <c r="B90" s="148" t="s">
        <v>8347</v>
      </c>
      <c r="C90" s="148" t="s">
        <v>8213</v>
      </c>
      <c r="D90" s="148" t="s">
        <v>8213</v>
      </c>
      <c r="E90" s="148" t="s">
        <v>16935</v>
      </c>
      <c r="F90" s="453" t="s">
        <v>17025</v>
      </c>
      <c r="G90" s="453" t="s">
        <v>17023</v>
      </c>
      <c r="H90" s="579">
        <v>113962</v>
      </c>
      <c r="I90" s="580">
        <v>113962</v>
      </c>
      <c r="J90" s="579">
        <v>0</v>
      </c>
      <c r="K90" s="580">
        <v>0</v>
      </c>
      <c r="L90" s="579">
        <v>0</v>
      </c>
      <c r="M90" s="580">
        <v>0</v>
      </c>
      <c r="N90" s="579">
        <v>0</v>
      </c>
      <c r="O90" s="580">
        <v>0</v>
      </c>
      <c r="P90" s="579">
        <v>0</v>
      </c>
      <c r="Q90" s="580">
        <v>0</v>
      </c>
      <c r="R90" s="579">
        <v>0</v>
      </c>
      <c r="S90" s="580">
        <v>0</v>
      </c>
      <c r="T90" s="612">
        <v>0</v>
      </c>
      <c r="U90" s="579">
        <v>0</v>
      </c>
      <c r="V90" s="580">
        <v>0</v>
      </c>
      <c r="W90" s="579">
        <v>0</v>
      </c>
      <c r="X90" s="580">
        <v>0</v>
      </c>
      <c r="Y90" s="579">
        <v>0</v>
      </c>
      <c r="Z90" s="580">
        <v>0</v>
      </c>
      <c r="AA90" s="579">
        <v>0</v>
      </c>
      <c r="AB90" s="580">
        <v>0</v>
      </c>
      <c r="AC90" s="612">
        <v>0</v>
      </c>
      <c r="AD90" s="579">
        <v>0</v>
      </c>
      <c r="AE90" s="581">
        <v>0</v>
      </c>
      <c r="AF90" s="612">
        <v>0</v>
      </c>
      <c r="AG90" s="579">
        <v>0</v>
      </c>
      <c r="AH90" s="580">
        <v>0</v>
      </c>
      <c r="AI90" s="579">
        <v>230000</v>
      </c>
      <c r="AJ90" s="581">
        <v>118957.92000000001</v>
      </c>
      <c r="AK90" s="583">
        <v>113962</v>
      </c>
      <c r="AL90" s="584">
        <v>113962</v>
      </c>
      <c r="AM90" s="585">
        <v>113962</v>
      </c>
      <c r="AN90" s="612">
        <v>0</v>
      </c>
      <c r="AO90" s="583">
        <v>230000</v>
      </c>
      <c r="AP90" s="584">
        <v>118957.92</v>
      </c>
      <c r="AQ90" s="585">
        <v>118957.92000000001</v>
      </c>
      <c r="AR90" s="583">
        <v>343962</v>
      </c>
      <c r="AS90" s="583">
        <v>232919.91999999998</v>
      </c>
      <c r="AT90" s="585">
        <v>232919.92</v>
      </c>
      <c r="AU90" s="612">
        <v>0</v>
      </c>
    </row>
    <row r="91" spans="1:47" x14ac:dyDescent="0.25">
      <c r="A91" s="148" t="s">
        <v>8449</v>
      </c>
      <c r="B91" s="148" t="s">
        <v>8497</v>
      </c>
      <c r="C91" s="148" t="s">
        <v>8213</v>
      </c>
      <c r="D91" s="148" t="s">
        <v>8213</v>
      </c>
      <c r="E91" s="148" t="s">
        <v>17704</v>
      </c>
      <c r="F91" s="453" t="s">
        <v>21</v>
      </c>
      <c r="G91" s="453" t="s">
        <v>21</v>
      </c>
      <c r="H91" s="579">
        <v>0</v>
      </c>
      <c r="I91" s="580">
        <v>0</v>
      </c>
      <c r="J91" s="579">
        <v>0</v>
      </c>
      <c r="K91" s="580">
        <v>0</v>
      </c>
      <c r="L91" s="579">
        <v>0</v>
      </c>
      <c r="M91" s="580">
        <v>0</v>
      </c>
      <c r="N91" s="579">
        <v>0</v>
      </c>
      <c r="O91" s="580">
        <v>0</v>
      </c>
      <c r="P91" s="579">
        <v>0</v>
      </c>
      <c r="Q91" s="580">
        <v>0</v>
      </c>
      <c r="R91" s="579">
        <v>0</v>
      </c>
      <c r="S91" s="580">
        <v>0</v>
      </c>
      <c r="T91" s="612">
        <v>0</v>
      </c>
      <c r="U91" s="579">
        <v>0</v>
      </c>
      <c r="V91" s="580">
        <v>0</v>
      </c>
      <c r="W91" s="579">
        <v>0</v>
      </c>
      <c r="X91" s="580">
        <v>0</v>
      </c>
      <c r="Y91" s="579">
        <v>0</v>
      </c>
      <c r="Z91" s="580">
        <v>0</v>
      </c>
      <c r="AA91" s="579">
        <v>0</v>
      </c>
      <c r="AB91" s="580">
        <v>0</v>
      </c>
      <c r="AC91" s="612">
        <v>0</v>
      </c>
      <c r="AD91" s="579">
        <v>307945.89</v>
      </c>
      <c r="AE91" s="581">
        <v>0</v>
      </c>
      <c r="AF91" s="612">
        <v>0</v>
      </c>
      <c r="AG91" s="579">
        <v>0</v>
      </c>
      <c r="AH91" s="580">
        <v>0</v>
      </c>
      <c r="AI91" s="579">
        <v>0</v>
      </c>
      <c r="AJ91" s="581">
        <v>0</v>
      </c>
      <c r="AK91" s="583">
        <v>307945.89</v>
      </c>
      <c r="AL91" s="584">
        <v>0</v>
      </c>
      <c r="AM91" s="585">
        <v>0</v>
      </c>
      <c r="AN91" s="612">
        <v>0</v>
      </c>
      <c r="AO91" s="583">
        <v>0</v>
      </c>
      <c r="AP91" s="584">
        <v>0</v>
      </c>
      <c r="AQ91" s="585">
        <v>0</v>
      </c>
      <c r="AR91" s="583">
        <v>307945.89</v>
      </c>
      <c r="AS91" s="583">
        <v>0</v>
      </c>
      <c r="AT91" s="585">
        <v>0</v>
      </c>
      <c r="AU91" s="612">
        <v>0</v>
      </c>
    </row>
    <row r="92" spans="1:47" x14ac:dyDescent="0.25">
      <c r="A92" s="148" t="s">
        <v>8398</v>
      </c>
      <c r="B92" s="148" t="s">
        <v>8430</v>
      </c>
      <c r="C92" s="148" t="s">
        <v>8213</v>
      </c>
      <c r="D92" s="148" t="s">
        <v>8213</v>
      </c>
      <c r="E92" s="148" t="s">
        <v>17705</v>
      </c>
      <c r="F92" s="453" t="s">
        <v>17062</v>
      </c>
      <c r="G92" s="453" t="s">
        <v>17053</v>
      </c>
      <c r="H92" s="579">
        <v>0</v>
      </c>
      <c r="I92" s="580">
        <v>0</v>
      </c>
      <c r="J92" s="579">
        <v>0</v>
      </c>
      <c r="K92" s="580">
        <v>0</v>
      </c>
      <c r="L92" s="579">
        <v>0</v>
      </c>
      <c r="M92" s="580">
        <v>0</v>
      </c>
      <c r="N92" s="579">
        <v>0</v>
      </c>
      <c r="O92" s="580">
        <v>0</v>
      </c>
      <c r="P92" s="579">
        <v>0</v>
      </c>
      <c r="Q92" s="580">
        <v>0</v>
      </c>
      <c r="R92" s="579">
        <v>0</v>
      </c>
      <c r="S92" s="580">
        <v>0</v>
      </c>
      <c r="T92" s="612">
        <v>0</v>
      </c>
      <c r="U92" s="579">
        <v>0</v>
      </c>
      <c r="V92" s="580">
        <v>0</v>
      </c>
      <c r="W92" s="579">
        <v>0</v>
      </c>
      <c r="X92" s="580">
        <v>0</v>
      </c>
      <c r="Y92" s="579">
        <v>0</v>
      </c>
      <c r="Z92" s="580">
        <v>0</v>
      </c>
      <c r="AA92" s="579">
        <v>0</v>
      </c>
      <c r="AB92" s="580">
        <v>0</v>
      </c>
      <c r="AC92" s="612">
        <v>0</v>
      </c>
      <c r="AD92" s="579">
        <v>1007160.78</v>
      </c>
      <c r="AE92" s="581">
        <v>0</v>
      </c>
      <c r="AF92" s="612">
        <v>0</v>
      </c>
      <c r="AG92" s="579">
        <v>0</v>
      </c>
      <c r="AH92" s="580">
        <v>0</v>
      </c>
      <c r="AI92" s="579">
        <v>0</v>
      </c>
      <c r="AJ92" s="581">
        <v>0</v>
      </c>
      <c r="AK92" s="583">
        <v>1007160.78</v>
      </c>
      <c r="AL92" s="584">
        <v>0</v>
      </c>
      <c r="AM92" s="585">
        <v>0</v>
      </c>
      <c r="AN92" s="612">
        <v>0</v>
      </c>
      <c r="AO92" s="583">
        <v>0</v>
      </c>
      <c r="AP92" s="584">
        <v>0</v>
      </c>
      <c r="AQ92" s="585">
        <v>0</v>
      </c>
      <c r="AR92" s="583">
        <v>1007160.78</v>
      </c>
      <c r="AS92" s="583">
        <v>0</v>
      </c>
      <c r="AT92" s="585">
        <v>0</v>
      </c>
      <c r="AU92" s="612">
        <v>0</v>
      </c>
    </row>
    <row r="93" spans="1:47" x14ac:dyDescent="0.25">
      <c r="A93" s="148" t="s">
        <v>8421</v>
      </c>
      <c r="B93" s="148" t="s">
        <v>8430</v>
      </c>
      <c r="C93" s="148" t="s">
        <v>8213</v>
      </c>
      <c r="D93" s="148" t="s">
        <v>8213</v>
      </c>
      <c r="E93" s="148" t="s">
        <v>17270</v>
      </c>
      <c r="F93" s="453" t="s">
        <v>17056</v>
      </c>
      <c r="G93" s="453" t="s">
        <v>17044</v>
      </c>
      <c r="H93" s="579">
        <v>0</v>
      </c>
      <c r="I93" s="580">
        <v>0</v>
      </c>
      <c r="J93" s="579">
        <v>0</v>
      </c>
      <c r="K93" s="580">
        <v>0</v>
      </c>
      <c r="L93" s="579">
        <v>0</v>
      </c>
      <c r="M93" s="580">
        <v>0</v>
      </c>
      <c r="N93" s="579">
        <v>0</v>
      </c>
      <c r="O93" s="580">
        <v>0</v>
      </c>
      <c r="P93" s="579">
        <v>0</v>
      </c>
      <c r="Q93" s="580">
        <v>0</v>
      </c>
      <c r="R93" s="579">
        <v>0</v>
      </c>
      <c r="S93" s="580">
        <v>0</v>
      </c>
      <c r="T93" s="612">
        <v>0</v>
      </c>
      <c r="U93" s="579">
        <v>0</v>
      </c>
      <c r="V93" s="580">
        <v>0</v>
      </c>
      <c r="W93" s="579">
        <v>0</v>
      </c>
      <c r="X93" s="580">
        <v>0</v>
      </c>
      <c r="Y93" s="579">
        <v>0</v>
      </c>
      <c r="Z93" s="580">
        <v>0</v>
      </c>
      <c r="AA93" s="579">
        <v>0</v>
      </c>
      <c r="AB93" s="580">
        <v>0</v>
      </c>
      <c r="AC93" s="612">
        <v>0</v>
      </c>
      <c r="AD93" s="579">
        <v>596771.64</v>
      </c>
      <c r="AE93" s="581">
        <v>0</v>
      </c>
      <c r="AF93" s="612">
        <v>0</v>
      </c>
      <c r="AG93" s="579">
        <v>0</v>
      </c>
      <c r="AH93" s="580">
        <v>0</v>
      </c>
      <c r="AI93" s="579">
        <v>0</v>
      </c>
      <c r="AJ93" s="581">
        <v>0</v>
      </c>
      <c r="AK93" s="583">
        <v>596771.64</v>
      </c>
      <c r="AL93" s="584">
        <v>0</v>
      </c>
      <c r="AM93" s="585">
        <v>0</v>
      </c>
      <c r="AN93" s="612">
        <v>0</v>
      </c>
      <c r="AO93" s="583">
        <v>0</v>
      </c>
      <c r="AP93" s="584">
        <v>0</v>
      </c>
      <c r="AQ93" s="585">
        <v>0</v>
      </c>
      <c r="AR93" s="583">
        <v>596771.64</v>
      </c>
      <c r="AS93" s="583">
        <v>0</v>
      </c>
      <c r="AT93" s="585">
        <v>0</v>
      </c>
      <c r="AU93" s="612">
        <v>0</v>
      </c>
    </row>
    <row r="94" spans="1:47" x14ac:dyDescent="0.25">
      <c r="A94" s="148" t="s">
        <v>8421</v>
      </c>
      <c r="B94" s="148" t="s">
        <v>8272</v>
      </c>
      <c r="C94" s="148" t="s">
        <v>8213</v>
      </c>
      <c r="D94" s="148" t="s">
        <v>8213</v>
      </c>
      <c r="E94" s="148" t="s">
        <v>17466</v>
      </c>
      <c r="F94" s="453" t="s">
        <v>17056</v>
      </c>
      <c r="G94" s="453" t="s">
        <v>17044</v>
      </c>
      <c r="H94" s="579">
        <v>0</v>
      </c>
      <c r="I94" s="580">
        <v>0</v>
      </c>
      <c r="J94" s="579">
        <v>0</v>
      </c>
      <c r="K94" s="580">
        <v>0</v>
      </c>
      <c r="L94" s="579">
        <v>0</v>
      </c>
      <c r="M94" s="580">
        <v>0</v>
      </c>
      <c r="N94" s="579">
        <v>0</v>
      </c>
      <c r="O94" s="580">
        <v>0</v>
      </c>
      <c r="P94" s="579">
        <v>0</v>
      </c>
      <c r="Q94" s="580">
        <v>0</v>
      </c>
      <c r="R94" s="579">
        <v>0</v>
      </c>
      <c r="S94" s="580">
        <v>0</v>
      </c>
      <c r="T94" s="612">
        <v>0</v>
      </c>
      <c r="U94" s="579">
        <v>0</v>
      </c>
      <c r="V94" s="580">
        <v>0</v>
      </c>
      <c r="W94" s="579">
        <v>0</v>
      </c>
      <c r="X94" s="580">
        <v>0</v>
      </c>
      <c r="Y94" s="579">
        <v>0</v>
      </c>
      <c r="Z94" s="580">
        <v>0</v>
      </c>
      <c r="AA94" s="579">
        <v>0</v>
      </c>
      <c r="AB94" s="580">
        <v>0</v>
      </c>
      <c r="AC94" s="612">
        <v>0</v>
      </c>
      <c r="AD94" s="579">
        <v>1022276.2</v>
      </c>
      <c r="AE94" s="581">
        <v>0</v>
      </c>
      <c r="AF94" s="612">
        <v>0</v>
      </c>
      <c r="AG94" s="579">
        <v>0</v>
      </c>
      <c r="AH94" s="580">
        <v>0</v>
      </c>
      <c r="AI94" s="579">
        <v>0</v>
      </c>
      <c r="AJ94" s="581">
        <v>0</v>
      </c>
      <c r="AK94" s="583">
        <v>1022276.2</v>
      </c>
      <c r="AL94" s="584">
        <v>0</v>
      </c>
      <c r="AM94" s="585">
        <v>0</v>
      </c>
      <c r="AN94" s="612">
        <v>0</v>
      </c>
      <c r="AO94" s="583">
        <v>0</v>
      </c>
      <c r="AP94" s="584">
        <v>0</v>
      </c>
      <c r="AQ94" s="585">
        <v>0</v>
      </c>
      <c r="AR94" s="583">
        <v>1022276.2</v>
      </c>
      <c r="AS94" s="583">
        <v>0</v>
      </c>
      <c r="AT94" s="585">
        <v>0</v>
      </c>
      <c r="AU94" s="612">
        <v>0</v>
      </c>
    </row>
    <row r="95" spans="1:47" x14ac:dyDescent="0.25">
      <c r="A95" s="148" t="s">
        <v>8421</v>
      </c>
      <c r="B95" s="148" t="s">
        <v>8302</v>
      </c>
      <c r="C95" s="148" t="s">
        <v>8213</v>
      </c>
      <c r="D95" s="148" t="s">
        <v>8213</v>
      </c>
      <c r="E95" s="148" t="s">
        <v>17706</v>
      </c>
      <c r="F95" s="453" t="s">
        <v>17056</v>
      </c>
      <c r="G95" s="453" t="s">
        <v>17044</v>
      </c>
      <c r="H95" s="579">
        <v>0</v>
      </c>
      <c r="I95" s="580">
        <v>0</v>
      </c>
      <c r="J95" s="579">
        <v>0</v>
      </c>
      <c r="K95" s="580">
        <v>0</v>
      </c>
      <c r="L95" s="579">
        <v>0</v>
      </c>
      <c r="M95" s="580">
        <v>0</v>
      </c>
      <c r="N95" s="579">
        <v>0</v>
      </c>
      <c r="O95" s="580">
        <v>0</v>
      </c>
      <c r="P95" s="579">
        <v>0</v>
      </c>
      <c r="Q95" s="580">
        <v>0</v>
      </c>
      <c r="R95" s="579">
        <v>0</v>
      </c>
      <c r="S95" s="580">
        <v>0</v>
      </c>
      <c r="T95" s="612">
        <v>0</v>
      </c>
      <c r="U95" s="579">
        <v>0</v>
      </c>
      <c r="V95" s="580">
        <v>0</v>
      </c>
      <c r="W95" s="579">
        <v>0</v>
      </c>
      <c r="X95" s="580">
        <v>0</v>
      </c>
      <c r="Y95" s="579">
        <v>0</v>
      </c>
      <c r="Z95" s="580">
        <v>0</v>
      </c>
      <c r="AA95" s="579">
        <v>0</v>
      </c>
      <c r="AB95" s="580">
        <v>0</v>
      </c>
      <c r="AC95" s="612">
        <v>0</v>
      </c>
      <c r="AD95" s="579">
        <v>1067014.08</v>
      </c>
      <c r="AE95" s="581">
        <v>0</v>
      </c>
      <c r="AF95" s="612">
        <v>0</v>
      </c>
      <c r="AG95" s="579">
        <v>0</v>
      </c>
      <c r="AH95" s="580">
        <v>0</v>
      </c>
      <c r="AI95" s="579">
        <v>0</v>
      </c>
      <c r="AJ95" s="581">
        <v>0</v>
      </c>
      <c r="AK95" s="583">
        <v>1067014.08</v>
      </c>
      <c r="AL95" s="584">
        <v>0</v>
      </c>
      <c r="AM95" s="585">
        <v>0</v>
      </c>
      <c r="AN95" s="612">
        <v>0</v>
      </c>
      <c r="AO95" s="583">
        <v>0</v>
      </c>
      <c r="AP95" s="584">
        <v>0</v>
      </c>
      <c r="AQ95" s="585">
        <v>0</v>
      </c>
      <c r="AR95" s="583">
        <v>1067014.08</v>
      </c>
      <c r="AS95" s="583">
        <v>0</v>
      </c>
      <c r="AT95" s="585">
        <v>0</v>
      </c>
      <c r="AU95" s="612">
        <v>0</v>
      </c>
    </row>
    <row r="96" spans="1:47" x14ac:dyDescent="0.25">
      <c r="A96" s="148" t="s">
        <v>8421</v>
      </c>
      <c r="B96" s="148" t="s">
        <v>8531</v>
      </c>
      <c r="C96" s="148" t="s">
        <v>8213</v>
      </c>
      <c r="D96" s="148" t="s">
        <v>8213</v>
      </c>
      <c r="E96" s="148" t="s">
        <v>17467</v>
      </c>
      <c r="F96" s="453" t="s">
        <v>17056</v>
      </c>
      <c r="G96" s="453" t="s">
        <v>17044</v>
      </c>
      <c r="H96" s="579">
        <v>0</v>
      </c>
      <c r="I96" s="580">
        <v>0</v>
      </c>
      <c r="J96" s="579">
        <v>0</v>
      </c>
      <c r="K96" s="580">
        <v>0</v>
      </c>
      <c r="L96" s="579">
        <v>0</v>
      </c>
      <c r="M96" s="580">
        <v>0</v>
      </c>
      <c r="N96" s="579">
        <v>0</v>
      </c>
      <c r="O96" s="580">
        <v>0</v>
      </c>
      <c r="P96" s="579">
        <v>0</v>
      </c>
      <c r="Q96" s="580">
        <v>0</v>
      </c>
      <c r="R96" s="579">
        <v>0</v>
      </c>
      <c r="S96" s="580">
        <v>0</v>
      </c>
      <c r="T96" s="612">
        <v>0</v>
      </c>
      <c r="U96" s="579">
        <v>0</v>
      </c>
      <c r="V96" s="580">
        <v>0</v>
      </c>
      <c r="W96" s="579">
        <v>0</v>
      </c>
      <c r="X96" s="580">
        <v>0</v>
      </c>
      <c r="Y96" s="579">
        <v>0</v>
      </c>
      <c r="Z96" s="580">
        <v>0</v>
      </c>
      <c r="AA96" s="579">
        <v>0</v>
      </c>
      <c r="AB96" s="580">
        <v>0</v>
      </c>
      <c r="AC96" s="612">
        <v>0</v>
      </c>
      <c r="AD96" s="579">
        <v>921712.65</v>
      </c>
      <c r="AE96" s="581">
        <v>910395.66</v>
      </c>
      <c r="AF96" s="612">
        <v>0</v>
      </c>
      <c r="AG96" s="579">
        <v>0</v>
      </c>
      <c r="AH96" s="580">
        <v>0</v>
      </c>
      <c r="AI96" s="579">
        <v>0</v>
      </c>
      <c r="AJ96" s="581">
        <v>0</v>
      </c>
      <c r="AK96" s="583">
        <v>921712.65</v>
      </c>
      <c r="AL96" s="584">
        <v>910395.66</v>
      </c>
      <c r="AM96" s="585">
        <v>910395.66</v>
      </c>
      <c r="AN96" s="612">
        <v>0</v>
      </c>
      <c r="AO96" s="583">
        <v>0</v>
      </c>
      <c r="AP96" s="584">
        <v>0</v>
      </c>
      <c r="AQ96" s="585">
        <v>0</v>
      </c>
      <c r="AR96" s="583">
        <v>921712.65</v>
      </c>
      <c r="AS96" s="583">
        <v>910395.66</v>
      </c>
      <c r="AT96" s="585">
        <v>910395.66</v>
      </c>
      <c r="AU96" s="612">
        <v>0</v>
      </c>
    </row>
    <row r="97" spans="1:47" x14ac:dyDescent="0.25">
      <c r="A97" s="148" t="s">
        <v>8421</v>
      </c>
      <c r="B97" s="148" t="s">
        <v>8214</v>
      </c>
      <c r="C97" s="148" t="s">
        <v>8213</v>
      </c>
      <c r="D97" s="148" t="s">
        <v>8213</v>
      </c>
      <c r="E97" s="148" t="s">
        <v>17289</v>
      </c>
      <c r="F97" s="453" t="s">
        <v>17056</v>
      </c>
      <c r="G97" s="453" t="s">
        <v>17044</v>
      </c>
      <c r="H97" s="579">
        <v>0</v>
      </c>
      <c r="I97" s="580">
        <v>0</v>
      </c>
      <c r="J97" s="579">
        <v>0</v>
      </c>
      <c r="K97" s="580">
        <v>0</v>
      </c>
      <c r="L97" s="579">
        <v>0</v>
      </c>
      <c r="M97" s="580">
        <v>0</v>
      </c>
      <c r="N97" s="579">
        <v>0</v>
      </c>
      <c r="O97" s="580">
        <v>0</v>
      </c>
      <c r="P97" s="579">
        <v>0</v>
      </c>
      <c r="Q97" s="580">
        <v>0</v>
      </c>
      <c r="R97" s="579">
        <v>106306.38</v>
      </c>
      <c r="S97" s="580">
        <v>0</v>
      </c>
      <c r="T97" s="612">
        <v>0</v>
      </c>
      <c r="U97" s="579">
        <v>34434.67</v>
      </c>
      <c r="V97" s="580">
        <v>0</v>
      </c>
      <c r="W97" s="579">
        <v>0</v>
      </c>
      <c r="X97" s="580">
        <v>0</v>
      </c>
      <c r="Y97" s="579">
        <v>0</v>
      </c>
      <c r="Z97" s="580">
        <v>0</v>
      </c>
      <c r="AA97" s="579">
        <v>0</v>
      </c>
      <c r="AB97" s="580">
        <v>0</v>
      </c>
      <c r="AC97" s="612">
        <v>0</v>
      </c>
      <c r="AD97" s="579">
        <v>0</v>
      </c>
      <c r="AE97" s="581">
        <v>0</v>
      </c>
      <c r="AF97" s="612">
        <v>0</v>
      </c>
      <c r="AG97" s="579">
        <v>0</v>
      </c>
      <c r="AH97" s="580">
        <v>0</v>
      </c>
      <c r="AI97" s="579">
        <v>0</v>
      </c>
      <c r="AJ97" s="581">
        <v>0</v>
      </c>
      <c r="AK97" s="583">
        <v>140741.04999999999</v>
      </c>
      <c r="AL97" s="584">
        <v>0</v>
      </c>
      <c r="AM97" s="585">
        <v>0</v>
      </c>
      <c r="AN97" s="612">
        <v>0</v>
      </c>
      <c r="AO97" s="583">
        <v>0</v>
      </c>
      <c r="AP97" s="584">
        <v>0</v>
      </c>
      <c r="AQ97" s="585">
        <v>0</v>
      </c>
      <c r="AR97" s="583">
        <v>140741.04999999999</v>
      </c>
      <c r="AS97" s="583">
        <v>0</v>
      </c>
      <c r="AT97" s="585">
        <v>0</v>
      </c>
      <c r="AU97" s="612">
        <v>0</v>
      </c>
    </row>
    <row r="98" spans="1:47" x14ac:dyDescent="0.25">
      <c r="A98" s="148" t="s">
        <v>8422</v>
      </c>
      <c r="B98" s="148" t="s">
        <v>8271</v>
      </c>
      <c r="C98" s="148" t="s">
        <v>8213</v>
      </c>
      <c r="D98" s="148" t="s">
        <v>8213</v>
      </c>
      <c r="E98" s="148" t="s">
        <v>17329</v>
      </c>
      <c r="F98" s="453" t="s">
        <v>17064</v>
      </c>
      <c r="G98" s="453" t="s">
        <v>17023</v>
      </c>
      <c r="H98" s="579">
        <v>0</v>
      </c>
      <c r="I98" s="580">
        <v>0</v>
      </c>
      <c r="J98" s="579">
        <v>0</v>
      </c>
      <c r="K98" s="580">
        <v>0</v>
      </c>
      <c r="L98" s="579">
        <v>0</v>
      </c>
      <c r="M98" s="580">
        <v>0</v>
      </c>
      <c r="N98" s="579">
        <v>0</v>
      </c>
      <c r="O98" s="580">
        <v>0</v>
      </c>
      <c r="P98" s="579">
        <v>0</v>
      </c>
      <c r="Q98" s="580">
        <v>0</v>
      </c>
      <c r="R98" s="579">
        <v>0</v>
      </c>
      <c r="S98" s="580">
        <v>0</v>
      </c>
      <c r="T98" s="612">
        <v>0</v>
      </c>
      <c r="U98" s="579">
        <v>0</v>
      </c>
      <c r="V98" s="580">
        <v>0</v>
      </c>
      <c r="W98" s="579">
        <v>0</v>
      </c>
      <c r="X98" s="580">
        <v>0</v>
      </c>
      <c r="Y98" s="579">
        <v>0</v>
      </c>
      <c r="Z98" s="580">
        <v>0</v>
      </c>
      <c r="AA98" s="579">
        <v>0</v>
      </c>
      <c r="AB98" s="580">
        <v>0</v>
      </c>
      <c r="AC98" s="612">
        <v>0</v>
      </c>
      <c r="AD98" s="579">
        <v>1255819.98</v>
      </c>
      <c r="AE98" s="581">
        <v>761997.3600000001</v>
      </c>
      <c r="AF98" s="612">
        <v>0</v>
      </c>
      <c r="AG98" s="579">
        <v>0</v>
      </c>
      <c r="AH98" s="580">
        <v>0</v>
      </c>
      <c r="AI98" s="579">
        <v>0</v>
      </c>
      <c r="AJ98" s="581">
        <v>0</v>
      </c>
      <c r="AK98" s="583">
        <v>1255819.98</v>
      </c>
      <c r="AL98" s="584">
        <v>761997.3600000001</v>
      </c>
      <c r="AM98" s="585">
        <v>761997.3600000001</v>
      </c>
      <c r="AN98" s="612">
        <v>0</v>
      </c>
      <c r="AO98" s="583">
        <v>0</v>
      </c>
      <c r="AP98" s="584">
        <v>0</v>
      </c>
      <c r="AQ98" s="585">
        <v>0</v>
      </c>
      <c r="AR98" s="583">
        <v>1255819.98</v>
      </c>
      <c r="AS98" s="583">
        <v>761997.3600000001</v>
      </c>
      <c r="AT98" s="585">
        <v>761997.3600000001</v>
      </c>
      <c r="AU98" s="612">
        <v>0</v>
      </c>
    </row>
    <row r="99" spans="1:47" x14ac:dyDescent="0.25">
      <c r="A99" s="148" t="s">
        <v>8422</v>
      </c>
      <c r="B99" s="148" t="s">
        <v>8430</v>
      </c>
      <c r="C99" s="148" t="s">
        <v>8213</v>
      </c>
      <c r="D99" s="148" t="s">
        <v>8213</v>
      </c>
      <c r="E99" s="148" t="s">
        <v>17707</v>
      </c>
      <c r="F99" s="453" t="s">
        <v>17064</v>
      </c>
      <c r="G99" s="453" t="s">
        <v>17023</v>
      </c>
      <c r="H99" s="579">
        <v>0</v>
      </c>
      <c r="I99" s="580">
        <v>0</v>
      </c>
      <c r="J99" s="579">
        <v>0</v>
      </c>
      <c r="K99" s="580">
        <v>0</v>
      </c>
      <c r="L99" s="579">
        <v>0</v>
      </c>
      <c r="M99" s="580">
        <v>0</v>
      </c>
      <c r="N99" s="579">
        <v>0</v>
      </c>
      <c r="O99" s="580">
        <v>0</v>
      </c>
      <c r="P99" s="579">
        <v>0</v>
      </c>
      <c r="Q99" s="580">
        <v>0</v>
      </c>
      <c r="R99" s="579">
        <v>0</v>
      </c>
      <c r="S99" s="580">
        <v>0</v>
      </c>
      <c r="T99" s="612">
        <v>0</v>
      </c>
      <c r="U99" s="579">
        <v>0</v>
      </c>
      <c r="V99" s="580">
        <v>0</v>
      </c>
      <c r="W99" s="579">
        <v>0</v>
      </c>
      <c r="X99" s="580">
        <v>0</v>
      </c>
      <c r="Y99" s="579">
        <v>0</v>
      </c>
      <c r="Z99" s="580">
        <v>0</v>
      </c>
      <c r="AA99" s="579">
        <v>0</v>
      </c>
      <c r="AB99" s="580">
        <v>0</v>
      </c>
      <c r="AC99" s="612">
        <v>0</v>
      </c>
      <c r="AD99" s="579">
        <v>95472.27</v>
      </c>
      <c r="AE99" s="581">
        <v>95432.590000000026</v>
      </c>
      <c r="AF99" s="612">
        <v>0</v>
      </c>
      <c r="AG99" s="579">
        <v>0</v>
      </c>
      <c r="AH99" s="580">
        <v>0</v>
      </c>
      <c r="AI99" s="579">
        <v>0</v>
      </c>
      <c r="AJ99" s="581">
        <v>0</v>
      </c>
      <c r="AK99" s="583">
        <v>95472.27</v>
      </c>
      <c r="AL99" s="584">
        <v>95432.590000000026</v>
      </c>
      <c r="AM99" s="585">
        <v>95432.590000000026</v>
      </c>
      <c r="AN99" s="612">
        <v>0</v>
      </c>
      <c r="AO99" s="583">
        <v>0</v>
      </c>
      <c r="AP99" s="584">
        <v>0</v>
      </c>
      <c r="AQ99" s="585">
        <v>0</v>
      </c>
      <c r="AR99" s="583">
        <v>95472.27</v>
      </c>
      <c r="AS99" s="583">
        <v>95432.590000000026</v>
      </c>
      <c r="AT99" s="585">
        <v>95432.590000000026</v>
      </c>
      <c r="AU99" s="612">
        <v>0</v>
      </c>
    </row>
    <row r="100" spans="1:47" x14ac:dyDescent="0.25">
      <c r="A100" s="148" t="s">
        <v>8422</v>
      </c>
      <c r="B100" s="148" t="s">
        <v>8388</v>
      </c>
      <c r="C100" s="148" t="s">
        <v>8213</v>
      </c>
      <c r="D100" s="148" t="s">
        <v>8213</v>
      </c>
      <c r="E100" s="148" t="s">
        <v>17708</v>
      </c>
      <c r="F100" s="453" t="s">
        <v>17064</v>
      </c>
      <c r="G100" s="453" t="s">
        <v>17023</v>
      </c>
      <c r="H100" s="579">
        <v>0</v>
      </c>
      <c r="I100" s="580">
        <v>0</v>
      </c>
      <c r="J100" s="579">
        <v>0</v>
      </c>
      <c r="K100" s="580">
        <v>0</v>
      </c>
      <c r="L100" s="579">
        <v>0</v>
      </c>
      <c r="M100" s="580">
        <v>0</v>
      </c>
      <c r="N100" s="579">
        <v>0</v>
      </c>
      <c r="O100" s="580">
        <v>0</v>
      </c>
      <c r="P100" s="579">
        <v>0</v>
      </c>
      <c r="Q100" s="580">
        <v>0</v>
      </c>
      <c r="R100" s="579">
        <v>0</v>
      </c>
      <c r="S100" s="580">
        <v>0</v>
      </c>
      <c r="T100" s="612">
        <v>0</v>
      </c>
      <c r="U100" s="579">
        <v>0</v>
      </c>
      <c r="V100" s="580">
        <v>0</v>
      </c>
      <c r="W100" s="579">
        <v>0</v>
      </c>
      <c r="X100" s="580">
        <v>0</v>
      </c>
      <c r="Y100" s="579">
        <v>0</v>
      </c>
      <c r="Z100" s="580">
        <v>0</v>
      </c>
      <c r="AA100" s="579">
        <v>0</v>
      </c>
      <c r="AB100" s="580">
        <v>0</v>
      </c>
      <c r="AC100" s="612">
        <v>0</v>
      </c>
      <c r="AD100" s="579">
        <v>679267.1</v>
      </c>
      <c r="AE100" s="581">
        <v>414374.03999999963</v>
      </c>
      <c r="AF100" s="612">
        <v>0</v>
      </c>
      <c r="AG100" s="579">
        <v>0</v>
      </c>
      <c r="AH100" s="580">
        <v>0</v>
      </c>
      <c r="AI100" s="579">
        <v>0</v>
      </c>
      <c r="AJ100" s="581">
        <v>0</v>
      </c>
      <c r="AK100" s="583">
        <v>679267.1</v>
      </c>
      <c r="AL100" s="584">
        <v>414374.03999999963</v>
      </c>
      <c r="AM100" s="585">
        <v>414374.03999999963</v>
      </c>
      <c r="AN100" s="612">
        <v>0</v>
      </c>
      <c r="AO100" s="583">
        <v>0</v>
      </c>
      <c r="AP100" s="584">
        <v>0</v>
      </c>
      <c r="AQ100" s="585">
        <v>0</v>
      </c>
      <c r="AR100" s="583">
        <v>679267.1</v>
      </c>
      <c r="AS100" s="583">
        <v>414374.03999999963</v>
      </c>
      <c r="AT100" s="585">
        <v>414374.03999999963</v>
      </c>
      <c r="AU100" s="612">
        <v>0</v>
      </c>
    </row>
    <row r="101" spans="1:47" x14ac:dyDescent="0.25">
      <c r="A101" s="148" t="s">
        <v>8422</v>
      </c>
      <c r="B101" s="148" t="s">
        <v>8531</v>
      </c>
      <c r="C101" s="148" t="s">
        <v>8213</v>
      </c>
      <c r="D101" s="148" t="s">
        <v>8213</v>
      </c>
      <c r="E101" s="148" t="s">
        <v>17709</v>
      </c>
      <c r="F101" s="453" t="s">
        <v>17064</v>
      </c>
      <c r="G101" s="453" t="s">
        <v>17023</v>
      </c>
      <c r="H101" s="579">
        <v>0</v>
      </c>
      <c r="I101" s="580">
        <v>0</v>
      </c>
      <c r="J101" s="579">
        <v>0</v>
      </c>
      <c r="K101" s="580">
        <v>0</v>
      </c>
      <c r="L101" s="579">
        <v>0</v>
      </c>
      <c r="M101" s="580">
        <v>0</v>
      </c>
      <c r="N101" s="579">
        <v>0</v>
      </c>
      <c r="O101" s="580">
        <v>0</v>
      </c>
      <c r="P101" s="579">
        <v>0</v>
      </c>
      <c r="Q101" s="580">
        <v>0</v>
      </c>
      <c r="R101" s="579">
        <v>0</v>
      </c>
      <c r="S101" s="580">
        <v>0</v>
      </c>
      <c r="T101" s="612">
        <v>0</v>
      </c>
      <c r="U101" s="579">
        <v>0</v>
      </c>
      <c r="V101" s="580">
        <v>0</v>
      </c>
      <c r="W101" s="579">
        <v>0</v>
      </c>
      <c r="X101" s="580">
        <v>0</v>
      </c>
      <c r="Y101" s="579">
        <v>0</v>
      </c>
      <c r="Z101" s="580">
        <v>0</v>
      </c>
      <c r="AA101" s="579">
        <v>0</v>
      </c>
      <c r="AB101" s="580">
        <v>0</v>
      </c>
      <c r="AC101" s="612">
        <v>0</v>
      </c>
      <c r="AD101" s="579">
        <v>616063.4</v>
      </c>
      <c r="AE101" s="581">
        <v>0</v>
      </c>
      <c r="AF101" s="612">
        <v>0</v>
      </c>
      <c r="AG101" s="579">
        <v>0</v>
      </c>
      <c r="AH101" s="580">
        <v>0</v>
      </c>
      <c r="AI101" s="579">
        <v>0</v>
      </c>
      <c r="AJ101" s="581">
        <v>0</v>
      </c>
      <c r="AK101" s="583">
        <v>616063.4</v>
      </c>
      <c r="AL101" s="584">
        <v>0</v>
      </c>
      <c r="AM101" s="585">
        <v>0</v>
      </c>
      <c r="AN101" s="612">
        <v>0</v>
      </c>
      <c r="AO101" s="583">
        <v>0</v>
      </c>
      <c r="AP101" s="584">
        <v>0</v>
      </c>
      <c r="AQ101" s="585">
        <v>0</v>
      </c>
      <c r="AR101" s="583">
        <v>616063.4</v>
      </c>
      <c r="AS101" s="583">
        <v>0</v>
      </c>
      <c r="AT101" s="585">
        <v>0</v>
      </c>
      <c r="AU101" s="612">
        <v>0</v>
      </c>
    </row>
    <row r="102" spans="1:47" x14ac:dyDescent="0.25">
      <c r="A102" s="148" t="s">
        <v>8422</v>
      </c>
      <c r="B102" s="148" t="s">
        <v>8245</v>
      </c>
      <c r="C102" s="148" t="s">
        <v>8213</v>
      </c>
      <c r="D102" s="148" t="s">
        <v>8213</v>
      </c>
      <c r="E102" s="148" t="s">
        <v>17710</v>
      </c>
      <c r="F102" s="453" t="s">
        <v>17064</v>
      </c>
      <c r="G102" s="453" t="s">
        <v>17023</v>
      </c>
      <c r="H102" s="579">
        <v>0</v>
      </c>
      <c r="I102" s="580">
        <v>0</v>
      </c>
      <c r="J102" s="579">
        <v>0</v>
      </c>
      <c r="K102" s="580">
        <v>0</v>
      </c>
      <c r="L102" s="579">
        <v>0</v>
      </c>
      <c r="M102" s="580">
        <v>0</v>
      </c>
      <c r="N102" s="579">
        <v>0</v>
      </c>
      <c r="O102" s="580">
        <v>0</v>
      </c>
      <c r="P102" s="579">
        <v>0</v>
      </c>
      <c r="Q102" s="580">
        <v>0</v>
      </c>
      <c r="R102" s="579">
        <v>0</v>
      </c>
      <c r="S102" s="580">
        <v>0</v>
      </c>
      <c r="T102" s="612">
        <v>0</v>
      </c>
      <c r="U102" s="579">
        <v>0</v>
      </c>
      <c r="V102" s="580">
        <v>0</v>
      </c>
      <c r="W102" s="579">
        <v>0</v>
      </c>
      <c r="X102" s="580">
        <v>0</v>
      </c>
      <c r="Y102" s="579">
        <v>0</v>
      </c>
      <c r="Z102" s="580">
        <v>0</v>
      </c>
      <c r="AA102" s="579">
        <v>0</v>
      </c>
      <c r="AB102" s="580">
        <v>0</v>
      </c>
      <c r="AC102" s="612">
        <v>0</v>
      </c>
      <c r="AD102" s="579">
        <v>1659068.13</v>
      </c>
      <c r="AE102" s="581">
        <v>1612551.9799999974</v>
      </c>
      <c r="AF102" s="612">
        <v>0</v>
      </c>
      <c r="AG102" s="579">
        <v>0</v>
      </c>
      <c r="AH102" s="580">
        <v>0</v>
      </c>
      <c r="AI102" s="579">
        <v>0</v>
      </c>
      <c r="AJ102" s="581">
        <v>0</v>
      </c>
      <c r="AK102" s="583">
        <v>1659068.13</v>
      </c>
      <c r="AL102" s="584">
        <v>1612551.9799999974</v>
      </c>
      <c r="AM102" s="585">
        <v>1612551.9799999974</v>
      </c>
      <c r="AN102" s="612">
        <v>0</v>
      </c>
      <c r="AO102" s="583">
        <v>0</v>
      </c>
      <c r="AP102" s="584">
        <v>0</v>
      </c>
      <c r="AQ102" s="585">
        <v>0</v>
      </c>
      <c r="AR102" s="583">
        <v>1659068.13</v>
      </c>
      <c r="AS102" s="583">
        <v>1612551.9799999974</v>
      </c>
      <c r="AT102" s="585">
        <v>1612551.9799999974</v>
      </c>
      <c r="AU102" s="612">
        <v>0</v>
      </c>
    </row>
    <row r="103" spans="1:47" x14ac:dyDescent="0.25">
      <c r="A103" s="148" t="s">
        <v>8353</v>
      </c>
      <c r="B103" s="148" t="s">
        <v>8379</v>
      </c>
      <c r="C103" s="148" t="s">
        <v>8213</v>
      </c>
      <c r="D103" s="148" t="s">
        <v>8213</v>
      </c>
      <c r="E103" s="148" t="s">
        <v>17711</v>
      </c>
      <c r="F103" s="453" t="s">
        <v>17059</v>
      </c>
      <c r="G103" s="453" t="s">
        <v>17</v>
      </c>
      <c r="H103" s="579">
        <v>0</v>
      </c>
      <c r="I103" s="580">
        <v>0</v>
      </c>
      <c r="J103" s="579">
        <v>0</v>
      </c>
      <c r="K103" s="580">
        <v>0</v>
      </c>
      <c r="L103" s="579">
        <v>0</v>
      </c>
      <c r="M103" s="580">
        <v>0</v>
      </c>
      <c r="N103" s="579">
        <v>0</v>
      </c>
      <c r="O103" s="580">
        <v>0</v>
      </c>
      <c r="P103" s="579">
        <v>0</v>
      </c>
      <c r="Q103" s="580">
        <v>0</v>
      </c>
      <c r="R103" s="579">
        <v>0</v>
      </c>
      <c r="S103" s="580">
        <v>0</v>
      </c>
      <c r="T103" s="612">
        <v>0</v>
      </c>
      <c r="U103" s="579">
        <v>0</v>
      </c>
      <c r="V103" s="580">
        <v>0</v>
      </c>
      <c r="W103" s="579">
        <v>0</v>
      </c>
      <c r="X103" s="580">
        <v>0</v>
      </c>
      <c r="Y103" s="579">
        <v>0</v>
      </c>
      <c r="Z103" s="580">
        <v>0</v>
      </c>
      <c r="AA103" s="579">
        <v>0</v>
      </c>
      <c r="AB103" s="580">
        <v>0</v>
      </c>
      <c r="AC103" s="612">
        <v>0</v>
      </c>
      <c r="AD103" s="579">
        <v>2867320.6</v>
      </c>
      <c r="AE103" s="581">
        <v>2594590.6199999973</v>
      </c>
      <c r="AF103" s="612">
        <v>0</v>
      </c>
      <c r="AG103" s="579">
        <v>0</v>
      </c>
      <c r="AH103" s="580">
        <v>0</v>
      </c>
      <c r="AI103" s="579">
        <v>0</v>
      </c>
      <c r="AJ103" s="581">
        <v>0</v>
      </c>
      <c r="AK103" s="583">
        <v>2867320.6</v>
      </c>
      <c r="AL103" s="584">
        <v>2594590.6199999973</v>
      </c>
      <c r="AM103" s="585">
        <v>2594590.6199999973</v>
      </c>
      <c r="AN103" s="612">
        <v>0</v>
      </c>
      <c r="AO103" s="583">
        <v>0</v>
      </c>
      <c r="AP103" s="584">
        <v>0</v>
      </c>
      <c r="AQ103" s="585">
        <v>0</v>
      </c>
      <c r="AR103" s="583">
        <v>2867320.6</v>
      </c>
      <c r="AS103" s="583">
        <v>2594590.6199999973</v>
      </c>
      <c r="AT103" s="585">
        <v>2594590.6199999973</v>
      </c>
      <c r="AU103" s="612">
        <v>0</v>
      </c>
    </row>
    <row r="104" spans="1:47" x14ac:dyDescent="0.25">
      <c r="A104" s="148" t="s">
        <v>8353</v>
      </c>
      <c r="B104" s="148" t="s">
        <v>8581</v>
      </c>
      <c r="C104" s="148" t="s">
        <v>8213</v>
      </c>
      <c r="D104" s="148" t="s">
        <v>8213</v>
      </c>
      <c r="E104" s="148" t="s">
        <v>17712</v>
      </c>
      <c r="F104" s="453" t="s">
        <v>17059</v>
      </c>
      <c r="G104" s="453" t="s">
        <v>17</v>
      </c>
      <c r="H104" s="579">
        <v>0</v>
      </c>
      <c r="I104" s="580">
        <v>0</v>
      </c>
      <c r="J104" s="579">
        <v>0</v>
      </c>
      <c r="K104" s="580">
        <v>0</v>
      </c>
      <c r="L104" s="579">
        <v>0</v>
      </c>
      <c r="M104" s="580">
        <v>0</v>
      </c>
      <c r="N104" s="579">
        <v>0</v>
      </c>
      <c r="O104" s="580">
        <v>0</v>
      </c>
      <c r="P104" s="579">
        <v>0</v>
      </c>
      <c r="Q104" s="580">
        <v>0</v>
      </c>
      <c r="R104" s="579">
        <v>0</v>
      </c>
      <c r="S104" s="580">
        <v>0</v>
      </c>
      <c r="T104" s="612">
        <v>0</v>
      </c>
      <c r="U104" s="579">
        <v>0</v>
      </c>
      <c r="V104" s="580">
        <v>0</v>
      </c>
      <c r="W104" s="579">
        <v>0</v>
      </c>
      <c r="X104" s="580">
        <v>0</v>
      </c>
      <c r="Y104" s="579">
        <v>0</v>
      </c>
      <c r="Z104" s="580">
        <v>0</v>
      </c>
      <c r="AA104" s="579">
        <v>0</v>
      </c>
      <c r="AB104" s="580">
        <v>0</v>
      </c>
      <c r="AC104" s="612">
        <v>0</v>
      </c>
      <c r="AD104" s="579">
        <v>3670008.17</v>
      </c>
      <c r="AE104" s="581">
        <v>0</v>
      </c>
      <c r="AF104" s="612">
        <v>0</v>
      </c>
      <c r="AG104" s="579">
        <v>0</v>
      </c>
      <c r="AH104" s="580">
        <v>0</v>
      </c>
      <c r="AI104" s="579">
        <v>0</v>
      </c>
      <c r="AJ104" s="581">
        <v>0</v>
      </c>
      <c r="AK104" s="583">
        <v>3670008.17</v>
      </c>
      <c r="AL104" s="584">
        <v>0</v>
      </c>
      <c r="AM104" s="585">
        <v>0</v>
      </c>
      <c r="AN104" s="612">
        <v>0</v>
      </c>
      <c r="AO104" s="583">
        <v>0</v>
      </c>
      <c r="AP104" s="584">
        <v>0</v>
      </c>
      <c r="AQ104" s="585">
        <v>0</v>
      </c>
      <c r="AR104" s="583">
        <v>3670008.17</v>
      </c>
      <c r="AS104" s="583">
        <v>0</v>
      </c>
      <c r="AT104" s="585">
        <v>0</v>
      </c>
      <c r="AU104" s="612">
        <v>0</v>
      </c>
    </row>
    <row r="105" spans="1:47" x14ac:dyDescent="0.25">
      <c r="A105" s="148" t="s">
        <v>8353</v>
      </c>
      <c r="B105" s="148" t="s">
        <v>8461</v>
      </c>
      <c r="C105" s="148" t="s">
        <v>8213</v>
      </c>
      <c r="D105" s="148" t="s">
        <v>8213</v>
      </c>
      <c r="E105" s="148" t="s">
        <v>17713</v>
      </c>
      <c r="F105" s="453" t="s">
        <v>17059</v>
      </c>
      <c r="G105" s="453" t="s">
        <v>17</v>
      </c>
      <c r="H105" s="579">
        <v>0</v>
      </c>
      <c r="I105" s="580">
        <v>0</v>
      </c>
      <c r="J105" s="579">
        <v>0</v>
      </c>
      <c r="K105" s="580">
        <v>0</v>
      </c>
      <c r="L105" s="579">
        <v>0</v>
      </c>
      <c r="M105" s="580">
        <v>0</v>
      </c>
      <c r="N105" s="579">
        <v>0</v>
      </c>
      <c r="O105" s="580">
        <v>0</v>
      </c>
      <c r="P105" s="579">
        <v>0</v>
      </c>
      <c r="Q105" s="580">
        <v>0</v>
      </c>
      <c r="R105" s="579">
        <v>0</v>
      </c>
      <c r="S105" s="580">
        <v>0</v>
      </c>
      <c r="T105" s="612">
        <v>0</v>
      </c>
      <c r="U105" s="579">
        <v>0</v>
      </c>
      <c r="V105" s="580">
        <v>0</v>
      </c>
      <c r="W105" s="579">
        <v>0</v>
      </c>
      <c r="X105" s="580">
        <v>0</v>
      </c>
      <c r="Y105" s="579">
        <v>0</v>
      </c>
      <c r="Z105" s="580">
        <v>0</v>
      </c>
      <c r="AA105" s="579">
        <v>0</v>
      </c>
      <c r="AB105" s="580">
        <v>0</v>
      </c>
      <c r="AC105" s="612">
        <v>0</v>
      </c>
      <c r="AD105" s="579">
        <v>1690727.74</v>
      </c>
      <c r="AE105" s="581">
        <v>0</v>
      </c>
      <c r="AF105" s="612">
        <v>0</v>
      </c>
      <c r="AG105" s="579">
        <v>0</v>
      </c>
      <c r="AH105" s="580">
        <v>0</v>
      </c>
      <c r="AI105" s="579">
        <v>0</v>
      </c>
      <c r="AJ105" s="581">
        <v>0</v>
      </c>
      <c r="AK105" s="583">
        <v>1690727.74</v>
      </c>
      <c r="AL105" s="584">
        <v>0</v>
      </c>
      <c r="AM105" s="585">
        <v>0</v>
      </c>
      <c r="AN105" s="612">
        <v>0</v>
      </c>
      <c r="AO105" s="583">
        <v>0</v>
      </c>
      <c r="AP105" s="584">
        <v>0</v>
      </c>
      <c r="AQ105" s="585">
        <v>0</v>
      </c>
      <c r="AR105" s="583">
        <v>1690727.74</v>
      </c>
      <c r="AS105" s="583">
        <v>0</v>
      </c>
      <c r="AT105" s="585">
        <v>0</v>
      </c>
      <c r="AU105" s="612">
        <v>0</v>
      </c>
    </row>
    <row r="106" spans="1:47" x14ac:dyDescent="0.25">
      <c r="A106" s="148" t="s">
        <v>8353</v>
      </c>
      <c r="B106" s="148" t="s">
        <v>8278</v>
      </c>
      <c r="C106" s="148" t="s">
        <v>8213</v>
      </c>
      <c r="D106" s="148" t="s">
        <v>8213</v>
      </c>
      <c r="E106" s="148" t="s">
        <v>17714</v>
      </c>
      <c r="F106" s="453" t="s">
        <v>17059</v>
      </c>
      <c r="G106" s="453" t="s">
        <v>17</v>
      </c>
      <c r="H106" s="579">
        <v>0</v>
      </c>
      <c r="I106" s="580">
        <v>0</v>
      </c>
      <c r="J106" s="579">
        <v>0</v>
      </c>
      <c r="K106" s="580">
        <v>0</v>
      </c>
      <c r="L106" s="579">
        <v>0</v>
      </c>
      <c r="M106" s="580">
        <v>0</v>
      </c>
      <c r="N106" s="579">
        <v>0</v>
      </c>
      <c r="O106" s="580">
        <v>0</v>
      </c>
      <c r="P106" s="579">
        <v>0</v>
      </c>
      <c r="Q106" s="580">
        <v>0</v>
      </c>
      <c r="R106" s="579">
        <v>0</v>
      </c>
      <c r="S106" s="580">
        <v>0</v>
      </c>
      <c r="T106" s="612">
        <v>0</v>
      </c>
      <c r="U106" s="579">
        <v>0</v>
      </c>
      <c r="V106" s="580">
        <v>0</v>
      </c>
      <c r="W106" s="579">
        <v>0</v>
      </c>
      <c r="X106" s="580">
        <v>0</v>
      </c>
      <c r="Y106" s="579">
        <v>0</v>
      </c>
      <c r="Z106" s="580">
        <v>0</v>
      </c>
      <c r="AA106" s="579">
        <v>0</v>
      </c>
      <c r="AB106" s="580">
        <v>0</v>
      </c>
      <c r="AC106" s="612">
        <v>0</v>
      </c>
      <c r="AD106" s="579">
        <v>1090045.92</v>
      </c>
      <c r="AE106" s="581">
        <v>0</v>
      </c>
      <c r="AF106" s="612">
        <v>0</v>
      </c>
      <c r="AG106" s="579">
        <v>0</v>
      </c>
      <c r="AH106" s="580">
        <v>0</v>
      </c>
      <c r="AI106" s="579">
        <v>0</v>
      </c>
      <c r="AJ106" s="581">
        <v>0</v>
      </c>
      <c r="AK106" s="583">
        <v>1090045.92</v>
      </c>
      <c r="AL106" s="584">
        <v>0</v>
      </c>
      <c r="AM106" s="585">
        <v>0</v>
      </c>
      <c r="AN106" s="612">
        <v>0</v>
      </c>
      <c r="AO106" s="583">
        <v>0</v>
      </c>
      <c r="AP106" s="584">
        <v>0</v>
      </c>
      <c r="AQ106" s="585">
        <v>0</v>
      </c>
      <c r="AR106" s="583">
        <v>1090045.92</v>
      </c>
      <c r="AS106" s="583">
        <v>0</v>
      </c>
      <c r="AT106" s="585">
        <v>0</v>
      </c>
      <c r="AU106" s="612">
        <v>0</v>
      </c>
    </row>
    <row r="107" spans="1:47" x14ac:dyDescent="0.25">
      <c r="A107" s="148" t="s">
        <v>8353</v>
      </c>
      <c r="B107" s="148" t="s">
        <v>8320</v>
      </c>
      <c r="C107" s="148" t="s">
        <v>8213</v>
      </c>
      <c r="D107" s="148" t="s">
        <v>8213</v>
      </c>
      <c r="E107" s="148" t="s">
        <v>17715</v>
      </c>
      <c r="F107" s="453" t="s">
        <v>17059</v>
      </c>
      <c r="G107" s="453" t="s">
        <v>17</v>
      </c>
      <c r="H107" s="579">
        <v>0</v>
      </c>
      <c r="I107" s="580">
        <v>0</v>
      </c>
      <c r="J107" s="579">
        <v>0</v>
      </c>
      <c r="K107" s="580">
        <v>0</v>
      </c>
      <c r="L107" s="579">
        <v>0</v>
      </c>
      <c r="M107" s="580">
        <v>0</v>
      </c>
      <c r="N107" s="579">
        <v>0</v>
      </c>
      <c r="O107" s="580">
        <v>0</v>
      </c>
      <c r="P107" s="579">
        <v>0</v>
      </c>
      <c r="Q107" s="580">
        <v>0</v>
      </c>
      <c r="R107" s="579">
        <v>0</v>
      </c>
      <c r="S107" s="580">
        <v>0</v>
      </c>
      <c r="T107" s="612">
        <v>0</v>
      </c>
      <c r="U107" s="579">
        <v>0</v>
      </c>
      <c r="V107" s="580">
        <v>0</v>
      </c>
      <c r="W107" s="579">
        <v>0</v>
      </c>
      <c r="X107" s="580">
        <v>0</v>
      </c>
      <c r="Y107" s="579">
        <v>0</v>
      </c>
      <c r="Z107" s="580">
        <v>0</v>
      </c>
      <c r="AA107" s="579">
        <v>0</v>
      </c>
      <c r="AB107" s="580">
        <v>0</v>
      </c>
      <c r="AC107" s="612">
        <v>0</v>
      </c>
      <c r="AD107" s="579">
        <v>807076.25</v>
      </c>
      <c r="AE107" s="581">
        <v>0</v>
      </c>
      <c r="AF107" s="612">
        <v>0</v>
      </c>
      <c r="AG107" s="579">
        <v>0</v>
      </c>
      <c r="AH107" s="580">
        <v>0</v>
      </c>
      <c r="AI107" s="579">
        <v>0</v>
      </c>
      <c r="AJ107" s="581">
        <v>0</v>
      </c>
      <c r="AK107" s="583">
        <v>807076.25</v>
      </c>
      <c r="AL107" s="584">
        <v>0</v>
      </c>
      <c r="AM107" s="585">
        <v>0</v>
      </c>
      <c r="AN107" s="612">
        <v>0</v>
      </c>
      <c r="AO107" s="583">
        <v>0</v>
      </c>
      <c r="AP107" s="584">
        <v>0</v>
      </c>
      <c r="AQ107" s="585">
        <v>0</v>
      </c>
      <c r="AR107" s="583">
        <v>807076.25</v>
      </c>
      <c r="AS107" s="583">
        <v>0</v>
      </c>
      <c r="AT107" s="585">
        <v>0</v>
      </c>
      <c r="AU107" s="612">
        <v>0</v>
      </c>
    </row>
    <row r="108" spans="1:47" x14ac:dyDescent="0.25">
      <c r="A108" s="148" t="s">
        <v>8353</v>
      </c>
      <c r="B108" s="148" t="s">
        <v>8722</v>
      </c>
      <c r="C108" s="148" t="s">
        <v>8213</v>
      </c>
      <c r="D108" s="148" t="s">
        <v>8213</v>
      </c>
      <c r="E108" s="148" t="s">
        <v>17716</v>
      </c>
      <c r="F108" s="453" t="s">
        <v>17059</v>
      </c>
      <c r="G108" s="453" t="s">
        <v>17</v>
      </c>
      <c r="H108" s="579">
        <v>0</v>
      </c>
      <c r="I108" s="580">
        <v>0</v>
      </c>
      <c r="J108" s="579">
        <v>0</v>
      </c>
      <c r="K108" s="580">
        <v>0</v>
      </c>
      <c r="L108" s="579">
        <v>0</v>
      </c>
      <c r="M108" s="580">
        <v>0</v>
      </c>
      <c r="N108" s="579">
        <v>0</v>
      </c>
      <c r="O108" s="580">
        <v>0</v>
      </c>
      <c r="P108" s="579">
        <v>0</v>
      </c>
      <c r="Q108" s="580">
        <v>0</v>
      </c>
      <c r="R108" s="579">
        <v>0</v>
      </c>
      <c r="S108" s="580">
        <v>0</v>
      </c>
      <c r="T108" s="612">
        <v>0</v>
      </c>
      <c r="U108" s="579">
        <v>0</v>
      </c>
      <c r="V108" s="580">
        <v>0</v>
      </c>
      <c r="W108" s="579">
        <v>0</v>
      </c>
      <c r="X108" s="580">
        <v>0</v>
      </c>
      <c r="Y108" s="579">
        <v>0</v>
      </c>
      <c r="Z108" s="580">
        <v>0</v>
      </c>
      <c r="AA108" s="579">
        <v>0</v>
      </c>
      <c r="AB108" s="580">
        <v>0</v>
      </c>
      <c r="AC108" s="612">
        <v>0</v>
      </c>
      <c r="AD108" s="579">
        <v>2888418.44</v>
      </c>
      <c r="AE108" s="581">
        <v>982120.9600000002</v>
      </c>
      <c r="AF108" s="612">
        <v>0</v>
      </c>
      <c r="AG108" s="579">
        <v>0</v>
      </c>
      <c r="AH108" s="580">
        <v>0</v>
      </c>
      <c r="AI108" s="579">
        <v>0</v>
      </c>
      <c r="AJ108" s="581">
        <v>0</v>
      </c>
      <c r="AK108" s="583">
        <v>2888418.44</v>
      </c>
      <c r="AL108" s="584">
        <v>982120.9600000002</v>
      </c>
      <c r="AM108" s="585">
        <v>982120.9600000002</v>
      </c>
      <c r="AN108" s="612">
        <v>0</v>
      </c>
      <c r="AO108" s="583">
        <v>0</v>
      </c>
      <c r="AP108" s="584">
        <v>0</v>
      </c>
      <c r="AQ108" s="585">
        <v>0</v>
      </c>
      <c r="AR108" s="583">
        <v>2888418.44</v>
      </c>
      <c r="AS108" s="583">
        <v>982120.9600000002</v>
      </c>
      <c r="AT108" s="585">
        <v>982120.9600000002</v>
      </c>
      <c r="AU108" s="612">
        <v>0</v>
      </c>
    </row>
    <row r="109" spans="1:47" x14ac:dyDescent="0.25">
      <c r="A109" s="148" t="s">
        <v>8321</v>
      </c>
      <c r="B109" s="148" t="s">
        <v>8359</v>
      </c>
      <c r="C109" s="148" t="s">
        <v>8213</v>
      </c>
      <c r="D109" s="148" t="s">
        <v>8213</v>
      </c>
      <c r="E109" s="148" t="s">
        <v>17717</v>
      </c>
      <c r="F109" s="453" t="s">
        <v>16902</v>
      </c>
      <c r="G109" s="453" t="s">
        <v>17044</v>
      </c>
      <c r="H109" s="579">
        <v>0</v>
      </c>
      <c r="I109" s="580">
        <v>0</v>
      </c>
      <c r="J109" s="579">
        <v>0</v>
      </c>
      <c r="K109" s="580">
        <v>0</v>
      </c>
      <c r="L109" s="579">
        <v>0</v>
      </c>
      <c r="M109" s="580">
        <v>0</v>
      </c>
      <c r="N109" s="579">
        <v>0</v>
      </c>
      <c r="O109" s="580">
        <v>0</v>
      </c>
      <c r="P109" s="579">
        <v>0</v>
      </c>
      <c r="Q109" s="580">
        <v>0</v>
      </c>
      <c r="R109" s="579">
        <v>0</v>
      </c>
      <c r="S109" s="580">
        <v>0</v>
      </c>
      <c r="T109" s="612">
        <v>0</v>
      </c>
      <c r="U109" s="579">
        <v>0</v>
      </c>
      <c r="V109" s="580">
        <v>0</v>
      </c>
      <c r="W109" s="579">
        <v>0</v>
      </c>
      <c r="X109" s="580">
        <v>0</v>
      </c>
      <c r="Y109" s="579">
        <v>0</v>
      </c>
      <c r="Z109" s="580">
        <v>0</v>
      </c>
      <c r="AA109" s="579">
        <v>0</v>
      </c>
      <c r="AB109" s="580">
        <v>0</v>
      </c>
      <c r="AC109" s="612">
        <v>0</v>
      </c>
      <c r="AD109" s="579">
        <v>98819.44</v>
      </c>
      <c r="AE109" s="581">
        <v>0</v>
      </c>
      <c r="AF109" s="612">
        <v>0</v>
      </c>
      <c r="AG109" s="579">
        <v>0</v>
      </c>
      <c r="AH109" s="580">
        <v>0</v>
      </c>
      <c r="AI109" s="579">
        <v>0</v>
      </c>
      <c r="AJ109" s="581">
        <v>0</v>
      </c>
      <c r="AK109" s="583">
        <v>98819.44</v>
      </c>
      <c r="AL109" s="584">
        <v>0</v>
      </c>
      <c r="AM109" s="585">
        <v>0</v>
      </c>
      <c r="AN109" s="612">
        <v>0</v>
      </c>
      <c r="AO109" s="583">
        <v>0</v>
      </c>
      <c r="AP109" s="584">
        <v>0</v>
      </c>
      <c r="AQ109" s="585">
        <v>0</v>
      </c>
      <c r="AR109" s="583">
        <v>98819.44</v>
      </c>
      <c r="AS109" s="583">
        <v>0</v>
      </c>
      <c r="AT109" s="585">
        <v>0</v>
      </c>
      <c r="AU109" s="612">
        <v>0</v>
      </c>
    </row>
    <row r="110" spans="1:47" x14ac:dyDescent="0.25">
      <c r="A110" s="148" t="s">
        <v>8321</v>
      </c>
      <c r="B110" s="148" t="s">
        <v>8247</v>
      </c>
      <c r="C110" s="148" t="s">
        <v>8213</v>
      </c>
      <c r="D110" s="148" t="s">
        <v>8213</v>
      </c>
      <c r="E110" s="148" t="s">
        <v>17718</v>
      </c>
      <c r="F110" s="453" t="s">
        <v>16902</v>
      </c>
      <c r="G110" s="453" t="s">
        <v>17044</v>
      </c>
      <c r="H110" s="579">
        <v>0</v>
      </c>
      <c r="I110" s="580">
        <v>0</v>
      </c>
      <c r="J110" s="579">
        <v>0</v>
      </c>
      <c r="K110" s="580">
        <v>0</v>
      </c>
      <c r="L110" s="579">
        <v>0</v>
      </c>
      <c r="M110" s="580">
        <v>0</v>
      </c>
      <c r="N110" s="579">
        <v>0</v>
      </c>
      <c r="O110" s="580">
        <v>0</v>
      </c>
      <c r="P110" s="579">
        <v>0</v>
      </c>
      <c r="Q110" s="580">
        <v>0</v>
      </c>
      <c r="R110" s="579">
        <v>0</v>
      </c>
      <c r="S110" s="580">
        <v>0</v>
      </c>
      <c r="T110" s="612">
        <v>0</v>
      </c>
      <c r="U110" s="579">
        <v>0</v>
      </c>
      <c r="V110" s="580">
        <v>0</v>
      </c>
      <c r="W110" s="579">
        <v>0</v>
      </c>
      <c r="X110" s="580">
        <v>0</v>
      </c>
      <c r="Y110" s="579">
        <v>0</v>
      </c>
      <c r="Z110" s="580">
        <v>0</v>
      </c>
      <c r="AA110" s="579">
        <v>0</v>
      </c>
      <c r="AB110" s="580">
        <v>0</v>
      </c>
      <c r="AC110" s="612">
        <v>0</v>
      </c>
      <c r="AD110" s="579">
        <v>728504.35</v>
      </c>
      <c r="AE110" s="581">
        <v>301999.63</v>
      </c>
      <c r="AF110" s="612">
        <v>0</v>
      </c>
      <c r="AG110" s="579">
        <v>0</v>
      </c>
      <c r="AH110" s="580">
        <v>0</v>
      </c>
      <c r="AI110" s="579">
        <v>0</v>
      </c>
      <c r="AJ110" s="581">
        <v>0</v>
      </c>
      <c r="AK110" s="583">
        <v>728504.35</v>
      </c>
      <c r="AL110" s="584">
        <v>301999.63</v>
      </c>
      <c r="AM110" s="585">
        <v>301999.63</v>
      </c>
      <c r="AN110" s="612">
        <v>0</v>
      </c>
      <c r="AO110" s="583">
        <v>0</v>
      </c>
      <c r="AP110" s="584">
        <v>0</v>
      </c>
      <c r="AQ110" s="585">
        <v>0</v>
      </c>
      <c r="AR110" s="583">
        <v>728504.35</v>
      </c>
      <c r="AS110" s="583">
        <v>301999.63</v>
      </c>
      <c r="AT110" s="585">
        <v>301999.63</v>
      </c>
      <c r="AU110" s="612">
        <v>0</v>
      </c>
    </row>
    <row r="111" spans="1:47" x14ac:dyDescent="0.25">
      <c r="A111" s="148" t="s">
        <v>8321</v>
      </c>
      <c r="B111" s="148" t="s">
        <v>8325</v>
      </c>
      <c r="C111" s="148" t="s">
        <v>8213</v>
      </c>
      <c r="D111" s="148" t="s">
        <v>8213</v>
      </c>
      <c r="E111" s="148" t="s">
        <v>166</v>
      </c>
      <c r="F111" s="453" t="s">
        <v>16902</v>
      </c>
      <c r="G111" s="453" t="s">
        <v>17044</v>
      </c>
      <c r="H111" s="579">
        <v>0</v>
      </c>
      <c r="I111" s="580">
        <v>0</v>
      </c>
      <c r="J111" s="579">
        <v>0</v>
      </c>
      <c r="K111" s="580">
        <v>0</v>
      </c>
      <c r="L111" s="579">
        <v>0</v>
      </c>
      <c r="M111" s="580">
        <v>0</v>
      </c>
      <c r="N111" s="579">
        <v>0</v>
      </c>
      <c r="O111" s="580">
        <v>0</v>
      </c>
      <c r="P111" s="579">
        <v>0</v>
      </c>
      <c r="Q111" s="580">
        <v>0</v>
      </c>
      <c r="R111" s="579">
        <v>139186.28</v>
      </c>
      <c r="S111" s="580">
        <v>139186.28</v>
      </c>
      <c r="T111" s="612">
        <v>0</v>
      </c>
      <c r="U111" s="579">
        <v>0</v>
      </c>
      <c r="V111" s="580">
        <v>0</v>
      </c>
      <c r="W111" s="579">
        <v>0</v>
      </c>
      <c r="X111" s="580">
        <v>0</v>
      </c>
      <c r="Y111" s="579">
        <v>0</v>
      </c>
      <c r="Z111" s="580">
        <v>0</v>
      </c>
      <c r="AA111" s="579">
        <v>0</v>
      </c>
      <c r="AB111" s="580">
        <v>0</v>
      </c>
      <c r="AC111" s="612">
        <v>0</v>
      </c>
      <c r="AD111" s="579">
        <v>508324.33</v>
      </c>
      <c r="AE111" s="581">
        <v>0</v>
      </c>
      <c r="AF111" s="612">
        <v>0</v>
      </c>
      <c r="AG111" s="579">
        <v>0</v>
      </c>
      <c r="AH111" s="580">
        <v>0</v>
      </c>
      <c r="AI111" s="579">
        <v>0</v>
      </c>
      <c r="AJ111" s="581">
        <v>0</v>
      </c>
      <c r="AK111" s="583">
        <v>647510.61</v>
      </c>
      <c r="AL111" s="584">
        <v>139186.28</v>
      </c>
      <c r="AM111" s="585">
        <v>139186.28</v>
      </c>
      <c r="AN111" s="612">
        <v>0</v>
      </c>
      <c r="AO111" s="583">
        <v>0</v>
      </c>
      <c r="AP111" s="584">
        <v>0</v>
      </c>
      <c r="AQ111" s="585">
        <v>0</v>
      </c>
      <c r="AR111" s="583">
        <v>647510.61</v>
      </c>
      <c r="AS111" s="583">
        <v>139186.28</v>
      </c>
      <c r="AT111" s="585">
        <v>139186.28</v>
      </c>
      <c r="AU111" s="612">
        <v>0</v>
      </c>
    </row>
    <row r="112" spans="1:47" x14ac:dyDescent="0.25">
      <c r="A112" s="148" t="s">
        <v>8321</v>
      </c>
      <c r="B112" s="148" t="s">
        <v>9153</v>
      </c>
      <c r="C112" s="148" t="s">
        <v>8213</v>
      </c>
      <c r="D112" s="148" t="s">
        <v>8213</v>
      </c>
      <c r="E112" s="148" t="s">
        <v>17719</v>
      </c>
      <c r="F112" s="453" t="s">
        <v>16902</v>
      </c>
      <c r="G112" s="453" t="s">
        <v>17044</v>
      </c>
      <c r="H112" s="579">
        <v>0</v>
      </c>
      <c r="I112" s="580">
        <v>0</v>
      </c>
      <c r="J112" s="579">
        <v>0</v>
      </c>
      <c r="K112" s="580">
        <v>0</v>
      </c>
      <c r="L112" s="579">
        <v>0</v>
      </c>
      <c r="M112" s="580">
        <v>0</v>
      </c>
      <c r="N112" s="579">
        <v>0</v>
      </c>
      <c r="O112" s="580">
        <v>0</v>
      </c>
      <c r="P112" s="579">
        <v>0</v>
      </c>
      <c r="Q112" s="580">
        <v>0</v>
      </c>
      <c r="R112" s="579">
        <v>0</v>
      </c>
      <c r="S112" s="580">
        <v>0</v>
      </c>
      <c r="T112" s="612">
        <v>0</v>
      </c>
      <c r="U112" s="579">
        <v>0</v>
      </c>
      <c r="V112" s="580">
        <v>0</v>
      </c>
      <c r="W112" s="579">
        <v>0</v>
      </c>
      <c r="X112" s="580">
        <v>0</v>
      </c>
      <c r="Y112" s="579">
        <v>0</v>
      </c>
      <c r="Z112" s="580">
        <v>0</v>
      </c>
      <c r="AA112" s="579">
        <v>0</v>
      </c>
      <c r="AB112" s="580">
        <v>0</v>
      </c>
      <c r="AC112" s="612">
        <v>0</v>
      </c>
      <c r="AD112" s="579">
        <v>84254.3</v>
      </c>
      <c r="AE112" s="581">
        <v>0</v>
      </c>
      <c r="AF112" s="612">
        <v>0</v>
      </c>
      <c r="AG112" s="579">
        <v>0</v>
      </c>
      <c r="AH112" s="580">
        <v>0</v>
      </c>
      <c r="AI112" s="579">
        <v>0</v>
      </c>
      <c r="AJ112" s="581">
        <v>0</v>
      </c>
      <c r="AK112" s="583">
        <v>84254.3</v>
      </c>
      <c r="AL112" s="584">
        <v>0</v>
      </c>
      <c r="AM112" s="585">
        <v>0</v>
      </c>
      <c r="AN112" s="612">
        <v>0</v>
      </c>
      <c r="AO112" s="583">
        <v>0</v>
      </c>
      <c r="AP112" s="584">
        <v>0</v>
      </c>
      <c r="AQ112" s="585">
        <v>0</v>
      </c>
      <c r="AR112" s="583">
        <v>84254.3</v>
      </c>
      <c r="AS112" s="583">
        <v>0</v>
      </c>
      <c r="AT112" s="585">
        <v>0</v>
      </c>
      <c r="AU112" s="612">
        <v>0</v>
      </c>
    </row>
    <row r="113" spans="1:47" x14ac:dyDescent="0.25">
      <c r="A113" s="148" t="s">
        <v>8321</v>
      </c>
      <c r="B113" s="148" t="s">
        <v>9189</v>
      </c>
      <c r="C113" s="148" t="s">
        <v>8213</v>
      </c>
      <c r="D113" s="148" t="s">
        <v>8213</v>
      </c>
      <c r="E113" s="148" t="s">
        <v>17720</v>
      </c>
      <c r="F113" s="453" t="s">
        <v>16902</v>
      </c>
      <c r="G113" s="453" t="s">
        <v>17044</v>
      </c>
      <c r="H113" s="579">
        <v>0</v>
      </c>
      <c r="I113" s="580">
        <v>0</v>
      </c>
      <c r="J113" s="579">
        <v>0</v>
      </c>
      <c r="K113" s="580">
        <v>0</v>
      </c>
      <c r="L113" s="579">
        <v>0</v>
      </c>
      <c r="M113" s="580">
        <v>0</v>
      </c>
      <c r="N113" s="579">
        <v>0</v>
      </c>
      <c r="O113" s="580">
        <v>0</v>
      </c>
      <c r="P113" s="579">
        <v>0</v>
      </c>
      <c r="Q113" s="580">
        <v>0</v>
      </c>
      <c r="R113" s="579">
        <v>0</v>
      </c>
      <c r="S113" s="580">
        <v>0</v>
      </c>
      <c r="T113" s="612">
        <v>0</v>
      </c>
      <c r="U113" s="579">
        <v>0</v>
      </c>
      <c r="V113" s="580">
        <v>0</v>
      </c>
      <c r="W113" s="579">
        <v>0</v>
      </c>
      <c r="X113" s="580">
        <v>0</v>
      </c>
      <c r="Y113" s="579">
        <v>0</v>
      </c>
      <c r="Z113" s="580">
        <v>0</v>
      </c>
      <c r="AA113" s="579">
        <v>0</v>
      </c>
      <c r="AB113" s="580">
        <v>0</v>
      </c>
      <c r="AC113" s="612">
        <v>0</v>
      </c>
      <c r="AD113" s="579">
        <v>48454.66</v>
      </c>
      <c r="AE113" s="581">
        <v>47939.899999999994</v>
      </c>
      <c r="AF113" s="612">
        <v>0</v>
      </c>
      <c r="AG113" s="579">
        <v>0</v>
      </c>
      <c r="AH113" s="580">
        <v>0</v>
      </c>
      <c r="AI113" s="579">
        <v>0</v>
      </c>
      <c r="AJ113" s="581">
        <v>0</v>
      </c>
      <c r="AK113" s="583">
        <v>48454.66</v>
      </c>
      <c r="AL113" s="584">
        <v>47939.899999999994</v>
      </c>
      <c r="AM113" s="585">
        <v>47939.899999999994</v>
      </c>
      <c r="AN113" s="612">
        <v>0</v>
      </c>
      <c r="AO113" s="583">
        <v>0</v>
      </c>
      <c r="AP113" s="584">
        <v>0</v>
      </c>
      <c r="AQ113" s="585">
        <v>0</v>
      </c>
      <c r="AR113" s="583">
        <v>48454.66</v>
      </c>
      <c r="AS113" s="583">
        <v>47939.899999999994</v>
      </c>
      <c r="AT113" s="585">
        <v>47939.899999999994</v>
      </c>
      <c r="AU113" s="612">
        <v>0</v>
      </c>
    </row>
    <row r="114" spans="1:47" x14ac:dyDescent="0.25">
      <c r="A114" s="148" t="s">
        <v>8420</v>
      </c>
      <c r="B114" s="148" t="s">
        <v>8286</v>
      </c>
      <c r="C114" s="148" t="s">
        <v>8213</v>
      </c>
      <c r="D114" s="148" t="s">
        <v>8213</v>
      </c>
      <c r="E114" s="148" t="s">
        <v>17721</v>
      </c>
      <c r="F114" s="453" t="s">
        <v>17057</v>
      </c>
      <c r="G114" s="453" t="s">
        <v>14</v>
      </c>
      <c r="H114" s="579">
        <v>0</v>
      </c>
      <c r="I114" s="580">
        <v>0</v>
      </c>
      <c r="J114" s="579">
        <v>0</v>
      </c>
      <c r="K114" s="580">
        <v>0</v>
      </c>
      <c r="L114" s="579">
        <v>0</v>
      </c>
      <c r="M114" s="580">
        <v>0</v>
      </c>
      <c r="N114" s="579">
        <v>0</v>
      </c>
      <c r="O114" s="580">
        <v>0</v>
      </c>
      <c r="P114" s="579">
        <v>0</v>
      </c>
      <c r="Q114" s="580">
        <v>0</v>
      </c>
      <c r="R114" s="579">
        <v>0</v>
      </c>
      <c r="S114" s="580">
        <v>0</v>
      </c>
      <c r="T114" s="612">
        <v>0</v>
      </c>
      <c r="U114" s="579">
        <v>0</v>
      </c>
      <c r="V114" s="580">
        <v>0</v>
      </c>
      <c r="W114" s="579">
        <v>0</v>
      </c>
      <c r="X114" s="580">
        <v>0</v>
      </c>
      <c r="Y114" s="579">
        <v>0</v>
      </c>
      <c r="Z114" s="580">
        <v>0</v>
      </c>
      <c r="AA114" s="579">
        <v>0</v>
      </c>
      <c r="AB114" s="580">
        <v>0</v>
      </c>
      <c r="AC114" s="612">
        <v>0</v>
      </c>
      <c r="AD114" s="579">
        <v>104910.79</v>
      </c>
      <c r="AE114" s="581">
        <v>0</v>
      </c>
      <c r="AF114" s="612">
        <v>0</v>
      </c>
      <c r="AG114" s="579">
        <v>0</v>
      </c>
      <c r="AH114" s="580">
        <v>0</v>
      </c>
      <c r="AI114" s="579">
        <v>0</v>
      </c>
      <c r="AJ114" s="581">
        <v>0</v>
      </c>
      <c r="AK114" s="583">
        <v>104910.79</v>
      </c>
      <c r="AL114" s="584">
        <v>0</v>
      </c>
      <c r="AM114" s="585">
        <v>0</v>
      </c>
      <c r="AN114" s="612">
        <v>0</v>
      </c>
      <c r="AO114" s="583">
        <v>0</v>
      </c>
      <c r="AP114" s="584">
        <v>0</v>
      </c>
      <c r="AQ114" s="585">
        <v>0</v>
      </c>
      <c r="AR114" s="583">
        <v>104910.79</v>
      </c>
      <c r="AS114" s="583">
        <v>0</v>
      </c>
      <c r="AT114" s="585">
        <v>0</v>
      </c>
      <c r="AU114" s="612">
        <v>0</v>
      </c>
    </row>
    <row r="115" spans="1:47" x14ac:dyDescent="0.25">
      <c r="A115" s="148" t="s">
        <v>8420</v>
      </c>
      <c r="B115" s="148" t="s">
        <v>8440</v>
      </c>
      <c r="C115" s="148" t="s">
        <v>8213</v>
      </c>
      <c r="D115" s="148" t="s">
        <v>8213</v>
      </c>
      <c r="E115" s="148" t="s">
        <v>17665</v>
      </c>
      <c r="F115" s="453" t="s">
        <v>17057</v>
      </c>
      <c r="G115" s="453" t="s">
        <v>14</v>
      </c>
      <c r="H115" s="579">
        <v>0</v>
      </c>
      <c r="I115" s="580">
        <v>0</v>
      </c>
      <c r="J115" s="579">
        <v>0</v>
      </c>
      <c r="K115" s="580">
        <v>0</v>
      </c>
      <c r="L115" s="579">
        <v>0</v>
      </c>
      <c r="M115" s="580">
        <v>0</v>
      </c>
      <c r="N115" s="579">
        <v>0</v>
      </c>
      <c r="O115" s="580">
        <v>0</v>
      </c>
      <c r="P115" s="579">
        <v>0</v>
      </c>
      <c r="Q115" s="580">
        <v>0</v>
      </c>
      <c r="R115" s="579">
        <v>0</v>
      </c>
      <c r="S115" s="580">
        <v>0</v>
      </c>
      <c r="T115" s="612">
        <v>0</v>
      </c>
      <c r="U115" s="579">
        <v>0</v>
      </c>
      <c r="V115" s="580">
        <v>0</v>
      </c>
      <c r="W115" s="579">
        <v>0</v>
      </c>
      <c r="X115" s="580">
        <v>0</v>
      </c>
      <c r="Y115" s="579">
        <v>0</v>
      </c>
      <c r="Z115" s="580">
        <v>0</v>
      </c>
      <c r="AA115" s="579">
        <v>0</v>
      </c>
      <c r="AB115" s="580">
        <v>0</v>
      </c>
      <c r="AC115" s="612">
        <v>0</v>
      </c>
      <c r="AD115" s="579">
        <v>0</v>
      </c>
      <c r="AE115" s="581">
        <v>0</v>
      </c>
      <c r="AF115" s="612">
        <v>0</v>
      </c>
      <c r="AG115" s="579">
        <v>0</v>
      </c>
      <c r="AH115" s="580">
        <v>0</v>
      </c>
      <c r="AI115" s="579">
        <v>2391085.87</v>
      </c>
      <c r="AJ115" s="581">
        <v>2391085.87</v>
      </c>
      <c r="AK115" s="583">
        <v>0</v>
      </c>
      <c r="AL115" s="584">
        <v>0</v>
      </c>
      <c r="AM115" s="585">
        <v>0</v>
      </c>
      <c r="AN115" s="612">
        <v>0</v>
      </c>
      <c r="AO115" s="583">
        <v>2391085.87</v>
      </c>
      <c r="AP115" s="584">
        <v>2391085.87</v>
      </c>
      <c r="AQ115" s="585">
        <v>2391085.87</v>
      </c>
      <c r="AR115" s="583">
        <v>2391085.87</v>
      </c>
      <c r="AS115" s="583">
        <v>2391085.87</v>
      </c>
      <c r="AT115" s="585">
        <v>2391085.87</v>
      </c>
      <c r="AU115" s="612">
        <v>0</v>
      </c>
    </row>
    <row r="116" spans="1:47" x14ac:dyDescent="0.25">
      <c r="A116" s="148" t="s">
        <v>8420</v>
      </c>
      <c r="B116" s="148" t="s">
        <v>8593</v>
      </c>
      <c r="C116" s="148" t="s">
        <v>8213</v>
      </c>
      <c r="D116" s="148" t="s">
        <v>8213</v>
      </c>
      <c r="E116" s="148" t="s">
        <v>17722</v>
      </c>
      <c r="F116" s="453" t="s">
        <v>17057</v>
      </c>
      <c r="G116" s="453" t="s">
        <v>14</v>
      </c>
      <c r="H116" s="579">
        <v>0</v>
      </c>
      <c r="I116" s="580">
        <v>0</v>
      </c>
      <c r="J116" s="579">
        <v>0</v>
      </c>
      <c r="K116" s="580">
        <v>0</v>
      </c>
      <c r="L116" s="579">
        <v>0</v>
      </c>
      <c r="M116" s="580">
        <v>0</v>
      </c>
      <c r="N116" s="579">
        <v>0</v>
      </c>
      <c r="O116" s="580">
        <v>0</v>
      </c>
      <c r="P116" s="579">
        <v>0</v>
      </c>
      <c r="Q116" s="580">
        <v>0</v>
      </c>
      <c r="R116" s="579">
        <v>0</v>
      </c>
      <c r="S116" s="580">
        <v>0</v>
      </c>
      <c r="T116" s="612">
        <v>0</v>
      </c>
      <c r="U116" s="579">
        <v>0</v>
      </c>
      <c r="V116" s="580">
        <v>0</v>
      </c>
      <c r="W116" s="579">
        <v>0</v>
      </c>
      <c r="X116" s="580">
        <v>0</v>
      </c>
      <c r="Y116" s="579">
        <v>0</v>
      </c>
      <c r="Z116" s="580">
        <v>0</v>
      </c>
      <c r="AA116" s="579">
        <v>0</v>
      </c>
      <c r="AB116" s="580">
        <v>0</v>
      </c>
      <c r="AC116" s="612">
        <v>0</v>
      </c>
      <c r="AD116" s="579">
        <v>862444.98</v>
      </c>
      <c r="AE116" s="581">
        <v>838554.85000000091</v>
      </c>
      <c r="AF116" s="612">
        <v>0</v>
      </c>
      <c r="AG116" s="579">
        <v>0</v>
      </c>
      <c r="AH116" s="580">
        <v>0</v>
      </c>
      <c r="AI116" s="579">
        <v>0</v>
      </c>
      <c r="AJ116" s="581">
        <v>0</v>
      </c>
      <c r="AK116" s="583">
        <v>862444.98</v>
      </c>
      <c r="AL116" s="584">
        <v>838554.85000000091</v>
      </c>
      <c r="AM116" s="585">
        <v>838554.85000000091</v>
      </c>
      <c r="AN116" s="612">
        <v>0</v>
      </c>
      <c r="AO116" s="583">
        <v>0</v>
      </c>
      <c r="AP116" s="584">
        <v>0</v>
      </c>
      <c r="AQ116" s="585">
        <v>0</v>
      </c>
      <c r="AR116" s="583">
        <v>862444.98</v>
      </c>
      <c r="AS116" s="583">
        <v>838554.85000000091</v>
      </c>
      <c r="AT116" s="585">
        <v>838554.85000000091</v>
      </c>
      <c r="AU116" s="612">
        <v>0</v>
      </c>
    </row>
    <row r="117" spans="1:47" x14ac:dyDescent="0.25">
      <c r="A117" s="148" t="s">
        <v>8420</v>
      </c>
      <c r="B117" s="148" t="s">
        <v>9191</v>
      </c>
      <c r="C117" s="148" t="s">
        <v>8213</v>
      </c>
      <c r="D117" s="148" t="s">
        <v>8213</v>
      </c>
      <c r="E117" s="148" t="s">
        <v>17723</v>
      </c>
      <c r="F117" s="453" t="s">
        <v>17057</v>
      </c>
      <c r="G117" s="453" t="s">
        <v>14</v>
      </c>
      <c r="H117" s="579">
        <v>0</v>
      </c>
      <c r="I117" s="580">
        <v>0</v>
      </c>
      <c r="J117" s="579">
        <v>0</v>
      </c>
      <c r="K117" s="580">
        <v>0</v>
      </c>
      <c r="L117" s="579">
        <v>0</v>
      </c>
      <c r="M117" s="580">
        <v>0</v>
      </c>
      <c r="N117" s="579">
        <v>0</v>
      </c>
      <c r="O117" s="580">
        <v>0</v>
      </c>
      <c r="P117" s="579">
        <v>0</v>
      </c>
      <c r="Q117" s="580">
        <v>0</v>
      </c>
      <c r="R117" s="579">
        <v>0</v>
      </c>
      <c r="S117" s="580">
        <v>0</v>
      </c>
      <c r="T117" s="612">
        <v>0</v>
      </c>
      <c r="U117" s="579">
        <v>0</v>
      </c>
      <c r="V117" s="580">
        <v>0</v>
      </c>
      <c r="W117" s="579">
        <v>0</v>
      </c>
      <c r="X117" s="580">
        <v>0</v>
      </c>
      <c r="Y117" s="579">
        <v>0</v>
      </c>
      <c r="Z117" s="580">
        <v>0</v>
      </c>
      <c r="AA117" s="579">
        <v>0</v>
      </c>
      <c r="AB117" s="580">
        <v>0</v>
      </c>
      <c r="AC117" s="612">
        <v>0</v>
      </c>
      <c r="AD117" s="579">
        <v>16249.2</v>
      </c>
      <c r="AE117" s="581">
        <v>0</v>
      </c>
      <c r="AF117" s="612">
        <v>0</v>
      </c>
      <c r="AG117" s="579">
        <v>0</v>
      </c>
      <c r="AH117" s="580">
        <v>0</v>
      </c>
      <c r="AI117" s="579">
        <v>0</v>
      </c>
      <c r="AJ117" s="581">
        <v>0</v>
      </c>
      <c r="AK117" s="583">
        <v>16249.2</v>
      </c>
      <c r="AL117" s="584">
        <v>0</v>
      </c>
      <c r="AM117" s="585">
        <v>0</v>
      </c>
      <c r="AN117" s="612">
        <v>0</v>
      </c>
      <c r="AO117" s="583">
        <v>0</v>
      </c>
      <c r="AP117" s="584">
        <v>0</v>
      </c>
      <c r="AQ117" s="585">
        <v>0</v>
      </c>
      <c r="AR117" s="583">
        <v>16249.2</v>
      </c>
      <c r="AS117" s="583">
        <v>0</v>
      </c>
      <c r="AT117" s="585">
        <v>0</v>
      </c>
      <c r="AU117" s="612">
        <v>0</v>
      </c>
    </row>
    <row r="118" spans="1:47" x14ac:dyDescent="0.25">
      <c r="A118" s="148" t="s">
        <v>8226</v>
      </c>
      <c r="B118" s="148" t="s">
        <v>8217</v>
      </c>
      <c r="C118" s="148" t="s">
        <v>8213</v>
      </c>
      <c r="D118" s="148" t="s">
        <v>8213</v>
      </c>
      <c r="E118" s="148" t="s">
        <v>17486</v>
      </c>
      <c r="F118" s="453" t="s">
        <v>17022</v>
      </c>
      <c r="G118" s="453" t="s">
        <v>17023</v>
      </c>
      <c r="H118" s="579">
        <v>0</v>
      </c>
      <c r="I118" s="580">
        <v>0</v>
      </c>
      <c r="J118" s="579">
        <v>0</v>
      </c>
      <c r="K118" s="580">
        <v>0</v>
      </c>
      <c r="L118" s="579">
        <v>0</v>
      </c>
      <c r="M118" s="580">
        <v>0</v>
      </c>
      <c r="N118" s="579">
        <v>0</v>
      </c>
      <c r="O118" s="580">
        <v>0</v>
      </c>
      <c r="P118" s="579">
        <v>0</v>
      </c>
      <c r="Q118" s="580">
        <v>0</v>
      </c>
      <c r="R118" s="579">
        <v>0</v>
      </c>
      <c r="S118" s="580">
        <v>0</v>
      </c>
      <c r="T118" s="612">
        <v>0</v>
      </c>
      <c r="U118" s="579">
        <v>0</v>
      </c>
      <c r="V118" s="580">
        <v>0</v>
      </c>
      <c r="W118" s="579">
        <v>0</v>
      </c>
      <c r="X118" s="580">
        <v>0</v>
      </c>
      <c r="Y118" s="579">
        <v>0</v>
      </c>
      <c r="Z118" s="580">
        <v>0</v>
      </c>
      <c r="AA118" s="579">
        <v>0</v>
      </c>
      <c r="AB118" s="580">
        <v>0</v>
      </c>
      <c r="AC118" s="612">
        <v>0</v>
      </c>
      <c r="AD118" s="579">
        <v>1463731.81</v>
      </c>
      <c r="AE118" s="581">
        <v>1457764.5600000005</v>
      </c>
      <c r="AF118" s="612">
        <v>0</v>
      </c>
      <c r="AG118" s="579">
        <v>0</v>
      </c>
      <c r="AH118" s="580">
        <v>0</v>
      </c>
      <c r="AI118" s="579">
        <v>0</v>
      </c>
      <c r="AJ118" s="581">
        <v>0</v>
      </c>
      <c r="AK118" s="583">
        <v>1463731.81</v>
      </c>
      <c r="AL118" s="584">
        <v>1457764.5600000005</v>
      </c>
      <c r="AM118" s="585">
        <v>1457764.5600000005</v>
      </c>
      <c r="AN118" s="612">
        <v>0</v>
      </c>
      <c r="AO118" s="583">
        <v>0</v>
      </c>
      <c r="AP118" s="584">
        <v>0</v>
      </c>
      <c r="AQ118" s="585">
        <v>0</v>
      </c>
      <c r="AR118" s="583">
        <v>1463731.81</v>
      </c>
      <c r="AS118" s="583">
        <v>1457764.5600000005</v>
      </c>
      <c r="AT118" s="585">
        <v>1457764.5600000005</v>
      </c>
      <c r="AU118" s="612">
        <v>0</v>
      </c>
    </row>
    <row r="119" spans="1:47" x14ac:dyDescent="0.25">
      <c r="A119" s="148" t="s">
        <v>8226</v>
      </c>
      <c r="B119" s="148" t="s">
        <v>8369</v>
      </c>
      <c r="C119" s="148" t="s">
        <v>8213</v>
      </c>
      <c r="D119" s="148" t="s">
        <v>8213</v>
      </c>
      <c r="E119" s="148" t="s">
        <v>17488</v>
      </c>
      <c r="F119" s="453" t="s">
        <v>17022</v>
      </c>
      <c r="G119" s="453" t="s">
        <v>17023</v>
      </c>
      <c r="H119" s="579">
        <v>0</v>
      </c>
      <c r="I119" s="580">
        <v>0</v>
      </c>
      <c r="J119" s="579">
        <v>0</v>
      </c>
      <c r="K119" s="580">
        <v>0</v>
      </c>
      <c r="L119" s="579">
        <v>0</v>
      </c>
      <c r="M119" s="580">
        <v>0</v>
      </c>
      <c r="N119" s="579">
        <v>0</v>
      </c>
      <c r="O119" s="580">
        <v>0</v>
      </c>
      <c r="P119" s="579">
        <v>0</v>
      </c>
      <c r="Q119" s="580">
        <v>0</v>
      </c>
      <c r="R119" s="579">
        <v>0</v>
      </c>
      <c r="S119" s="580">
        <v>0</v>
      </c>
      <c r="T119" s="612">
        <v>0</v>
      </c>
      <c r="U119" s="579">
        <v>0</v>
      </c>
      <c r="V119" s="580">
        <v>0</v>
      </c>
      <c r="W119" s="579">
        <v>0</v>
      </c>
      <c r="X119" s="580">
        <v>0</v>
      </c>
      <c r="Y119" s="579">
        <v>0</v>
      </c>
      <c r="Z119" s="580">
        <v>0</v>
      </c>
      <c r="AA119" s="579">
        <v>800000</v>
      </c>
      <c r="AB119" s="580">
        <v>800000</v>
      </c>
      <c r="AC119" s="612">
        <v>0</v>
      </c>
      <c r="AD119" s="579">
        <v>0</v>
      </c>
      <c r="AE119" s="581">
        <v>0</v>
      </c>
      <c r="AF119" s="612">
        <v>0</v>
      </c>
      <c r="AG119" s="579">
        <v>0</v>
      </c>
      <c r="AH119" s="580">
        <v>0</v>
      </c>
      <c r="AI119" s="579">
        <v>0</v>
      </c>
      <c r="AJ119" s="581">
        <v>0</v>
      </c>
      <c r="AK119" s="583">
        <v>800000</v>
      </c>
      <c r="AL119" s="584">
        <v>800000</v>
      </c>
      <c r="AM119" s="585">
        <v>800000</v>
      </c>
      <c r="AN119" s="612">
        <v>0</v>
      </c>
      <c r="AO119" s="583">
        <v>0</v>
      </c>
      <c r="AP119" s="584">
        <v>0</v>
      </c>
      <c r="AQ119" s="585">
        <v>0</v>
      </c>
      <c r="AR119" s="583">
        <v>800000</v>
      </c>
      <c r="AS119" s="583">
        <v>800000</v>
      </c>
      <c r="AT119" s="585">
        <v>800000</v>
      </c>
      <c r="AU119" s="612">
        <v>0</v>
      </c>
    </row>
    <row r="120" spans="1:47" x14ac:dyDescent="0.25">
      <c r="A120" s="148" t="s">
        <v>8226</v>
      </c>
      <c r="B120" s="148" t="s">
        <v>8269</v>
      </c>
      <c r="C120" s="148" t="s">
        <v>8213</v>
      </c>
      <c r="D120" s="148" t="s">
        <v>8213</v>
      </c>
      <c r="E120" s="148" t="s">
        <v>17332</v>
      </c>
      <c r="F120" s="453" t="s">
        <v>17022</v>
      </c>
      <c r="G120" s="453" t="s">
        <v>17023</v>
      </c>
      <c r="H120" s="579">
        <v>0</v>
      </c>
      <c r="I120" s="580">
        <v>0</v>
      </c>
      <c r="J120" s="579">
        <v>0</v>
      </c>
      <c r="K120" s="580">
        <v>0</v>
      </c>
      <c r="L120" s="579">
        <v>0</v>
      </c>
      <c r="M120" s="580">
        <v>0</v>
      </c>
      <c r="N120" s="579">
        <v>0</v>
      </c>
      <c r="O120" s="580">
        <v>0</v>
      </c>
      <c r="P120" s="579">
        <v>0</v>
      </c>
      <c r="Q120" s="580">
        <v>0</v>
      </c>
      <c r="R120" s="579">
        <v>0</v>
      </c>
      <c r="S120" s="580">
        <v>0</v>
      </c>
      <c r="T120" s="612">
        <v>0</v>
      </c>
      <c r="U120" s="579">
        <v>0</v>
      </c>
      <c r="V120" s="580">
        <v>0</v>
      </c>
      <c r="W120" s="579">
        <v>0</v>
      </c>
      <c r="X120" s="580">
        <v>0</v>
      </c>
      <c r="Y120" s="579">
        <v>0</v>
      </c>
      <c r="Z120" s="580">
        <v>0</v>
      </c>
      <c r="AA120" s="579">
        <v>0</v>
      </c>
      <c r="AB120" s="580">
        <v>0</v>
      </c>
      <c r="AC120" s="612">
        <v>0</v>
      </c>
      <c r="AD120" s="579">
        <v>662720.06999999995</v>
      </c>
      <c r="AE120" s="581">
        <v>662720.06999999995</v>
      </c>
      <c r="AF120" s="612">
        <v>0</v>
      </c>
      <c r="AG120" s="579">
        <v>0</v>
      </c>
      <c r="AH120" s="580">
        <v>0</v>
      </c>
      <c r="AI120" s="579">
        <v>0</v>
      </c>
      <c r="AJ120" s="581">
        <v>0</v>
      </c>
      <c r="AK120" s="583">
        <v>662720.06999999995</v>
      </c>
      <c r="AL120" s="584">
        <v>662720.06999999995</v>
      </c>
      <c r="AM120" s="585">
        <v>662720.06999999995</v>
      </c>
      <c r="AN120" s="612">
        <v>0</v>
      </c>
      <c r="AO120" s="583">
        <v>0</v>
      </c>
      <c r="AP120" s="584">
        <v>0</v>
      </c>
      <c r="AQ120" s="585">
        <v>0</v>
      </c>
      <c r="AR120" s="583">
        <v>662720.06999999995</v>
      </c>
      <c r="AS120" s="583">
        <v>662720.06999999995</v>
      </c>
      <c r="AT120" s="585">
        <v>662720.06999999995</v>
      </c>
      <c r="AU120" s="612">
        <v>0</v>
      </c>
    </row>
    <row r="121" spans="1:47" x14ac:dyDescent="0.25">
      <c r="A121" s="148" t="s">
        <v>8226</v>
      </c>
      <c r="B121" s="148" t="s">
        <v>8402</v>
      </c>
      <c r="C121" s="148" t="s">
        <v>8213</v>
      </c>
      <c r="D121" s="148" t="s">
        <v>8213</v>
      </c>
      <c r="E121" s="148" t="s">
        <v>17333</v>
      </c>
      <c r="F121" s="453" t="s">
        <v>17022</v>
      </c>
      <c r="G121" s="453" t="s">
        <v>17023</v>
      </c>
      <c r="H121" s="579">
        <v>0</v>
      </c>
      <c r="I121" s="580">
        <v>0</v>
      </c>
      <c r="J121" s="579">
        <v>0</v>
      </c>
      <c r="K121" s="580">
        <v>0</v>
      </c>
      <c r="L121" s="579">
        <v>0</v>
      </c>
      <c r="M121" s="580">
        <v>0</v>
      </c>
      <c r="N121" s="579">
        <v>0</v>
      </c>
      <c r="O121" s="580">
        <v>0</v>
      </c>
      <c r="P121" s="579">
        <v>0</v>
      </c>
      <c r="Q121" s="580">
        <v>0</v>
      </c>
      <c r="R121" s="579">
        <v>0</v>
      </c>
      <c r="S121" s="580">
        <v>0</v>
      </c>
      <c r="T121" s="612">
        <v>0</v>
      </c>
      <c r="U121" s="579">
        <v>0</v>
      </c>
      <c r="V121" s="580">
        <v>0</v>
      </c>
      <c r="W121" s="579">
        <v>0</v>
      </c>
      <c r="X121" s="580">
        <v>0</v>
      </c>
      <c r="Y121" s="579">
        <v>0</v>
      </c>
      <c r="Z121" s="580">
        <v>0</v>
      </c>
      <c r="AA121" s="579">
        <v>0</v>
      </c>
      <c r="AB121" s="580">
        <v>0</v>
      </c>
      <c r="AC121" s="612">
        <v>0</v>
      </c>
      <c r="AD121" s="579">
        <v>16024.79</v>
      </c>
      <c r="AE121" s="581">
        <v>0</v>
      </c>
      <c r="AF121" s="612">
        <v>0</v>
      </c>
      <c r="AG121" s="579">
        <v>0</v>
      </c>
      <c r="AH121" s="580">
        <v>0</v>
      </c>
      <c r="AI121" s="579">
        <v>0</v>
      </c>
      <c r="AJ121" s="581">
        <v>0</v>
      </c>
      <c r="AK121" s="583">
        <v>16024.79</v>
      </c>
      <c r="AL121" s="584">
        <v>0</v>
      </c>
      <c r="AM121" s="585">
        <v>0</v>
      </c>
      <c r="AN121" s="612">
        <v>0</v>
      </c>
      <c r="AO121" s="583">
        <v>0</v>
      </c>
      <c r="AP121" s="584">
        <v>0</v>
      </c>
      <c r="AQ121" s="585">
        <v>0</v>
      </c>
      <c r="AR121" s="583">
        <v>16024.79</v>
      </c>
      <c r="AS121" s="583">
        <v>0</v>
      </c>
      <c r="AT121" s="585">
        <v>0</v>
      </c>
      <c r="AU121" s="612">
        <v>0</v>
      </c>
    </row>
    <row r="122" spans="1:47" x14ac:dyDescent="0.25">
      <c r="A122" s="148" t="s">
        <v>8226</v>
      </c>
      <c r="B122" s="148" t="s">
        <v>8228</v>
      </c>
      <c r="C122" s="148" t="s">
        <v>8213</v>
      </c>
      <c r="D122" s="148" t="s">
        <v>8213</v>
      </c>
      <c r="E122" s="148" t="s">
        <v>163</v>
      </c>
      <c r="F122" s="453" t="s">
        <v>17022</v>
      </c>
      <c r="G122" s="453" t="s">
        <v>17023</v>
      </c>
      <c r="H122" s="579">
        <v>0</v>
      </c>
      <c r="I122" s="580">
        <v>0</v>
      </c>
      <c r="J122" s="579">
        <v>0</v>
      </c>
      <c r="K122" s="580">
        <v>0</v>
      </c>
      <c r="L122" s="579">
        <v>0</v>
      </c>
      <c r="M122" s="580">
        <v>0</v>
      </c>
      <c r="N122" s="579">
        <v>3935.76</v>
      </c>
      <c r="O122" s="580">
        <v>0</v>
      </c>
      <c r="P122" s="579">
        <v>366704.13</v>
      </c>
      <c r="Q122" s="580">
        <v>0</v>
      </c>
      <c r="R122" s="579">
        <v>0</v>
      </c>
      <c r="S122" s="580">
        <v>0</v>
      </c>
      <c r="T122" s="612">
        <v>0</v>
      </c>
      <c r="U122" s="579">
        <v>0</v>
      </c>
      <c r="V122" s="580">
        <v>0</v>
      </c>
      <c r="W122" s="579">
        <v>0</v>
      </c>
      <c r="X122" s="580">
        <v>0</v>
      </c>
      <c r="Y122" s="579">
        <v>0</v>
      </c>
      <c r="Z122" s="580">
        <v>0</v>
      </c>
      <c r="AA122" s="579">
        <v>0</v>
      </c>
      <c r="AB122" s="580">
        <v>0</v>
      </c>
      <c r="AC122" s="612">
        <v>0</v>
      </c>
      <c r="AD122" s="579">
        <v>282227.09999999998</v>
      </c>
      <c r="AE122" s="581">
        <v>280980.36000000016</v>
      </c>
      <c r="AF122" s="612">
        <v>0</v>
      </c>
      <c r="AG122" s="579">
        <v>0</v>
      </c>
      <c r="AH122" s="580">
        <v>0</v>
      </c>
      <c r="AI122" s="579">
        <v>0</v>
      </c>
      <c r="AJ122" s="581">
        <v>0</v>
      </c>
      <c r="AK122" s="583">
        <v>652866.99</v>
      </c>
      <c r="AL122" s="584">
        <v>280980.36000000016</v>
      </c>
      <c r="AM122" s="585">
        <v>280980.36000000016</v>
      </c>
      <c r="AN122" s="612">
        <v>0</v>
      </c>
      <c r="AO122" s="583">
        <v>0</v>
      </c>
      <c r="AP122" s="584">
        <v>0</v>
      </c>
      <c r="AQ122" s="585">
        <v>0</v>
      </c>
      <c r="AR122" s="583">
        <v>652866.99</v>
      </c>
      <c r="AS122" s="583">
        <v>280980.36000000016</v>
      </c>
      <c r="AT122" s="585">
        <v>280980.36000000016</v>
      </c>
      <c r="AU122" s="612">
        <v>0</v>
      </c>
    </row>
    <row r="123" spans="1:47" x14ac:dyDescent="0.25">
      <c r="A123" s="148" t="s">
        <v>8226</v>
      </c>
      <c r="B123" s="148" t="s">
        <v>8233</v>
      </c>
      <c r="C123" s="148" t="s">
        <v>8213</v>
      </c>
      <c r="D123" s="148" t="s">
        <v>8213</v>
      </c>
      <c r="E123" s="148" t="s">
        <v>17334</v>
      </c>
      <c r="F123" s="453" t="s">
        <v>17022</v>
      </c>
      <c r="G123" s="453" t="s">
        <v>17023</v>
      </c>
      <c r="H123" s="579">
        <v>0</v>
      </c>
      <c r="I123" s="580">
        <v>0</v>
      </c>
      <c r="J123" s="579">
        <v>0</v>
      </c>
      <c r="K123" s="580">
        <v>0</v>
      </c>
      <c r="L123" s="579">
        <v>0</v>
      </c>
      <c r="M123" s="580">
        <v>0</v>
      </c>
      <c r="N123" s="579">
        <v>0</v>
      </c>
      <c r="O123" s="580">
        <v>0</v>
      </c>
      <c r="P123" s="579">
        <v>0</v>
      </c>
      <c r="Q123" s="580">
        <v>0</v>
      </c>
      <c r="R123" s="579">
        <v>438630.85</v>
      </c>
      <c r="S123" s="580">
        <v>364429.34</v>
      </c>
      <c r="T123" s="612">
        <v>0</v>
      </c>
      <c r="U123" s="579">
        <v>0</v>
      </c>
      <c r="V123" s="580">
        <v>0</v>
      </c>
      <c r="W123" s="579">
        <v>0</v>
      </c>
      <c r="X123" s="580">
        <v>0</v>
      </c>
      <c r="Y123" s="579">
        <v>0</v>
      </c>
      <c r="Z123" s="580">
        <v>0</v>
      </c>
      <c r="AA123" s="579">
        <v>0</v>
      </c>
      <c r="AB123" s="580">
        <v>0</v>
      </c>
      <c r="AC123" s="612">
        <v>0</v>
      </c>
      <c r="AD123" s="579">
        <v>0</v>
      </c>
      <c r="AE123" s="581">
        <v>0</v>
      </c>
      <c r="AF123" s="612">
        <v>0</v>
      </c>
      <c r="AG123" s="579">
        <v>0</v>
      </c>
      <c r="AH123" s="580">
        <v>0</v>
      </c>
      <c r="AI123" s="579">
        <v>0</v>
      </c>
      <c r="AJ123" s="581">
        <v>0</v>
      </c>
      <c r="AK123" s="583">
        <v>438630.85</v>
      </c>
      <c r="AL123" s="584">
        <v>365364.1</v>
      </c>
      <c r="AM123" s="585">
        <v>364429.34</v>
      </c>
      <c r="AN123" s="612">
        <v>0</v>
      </c>
      <c r="AO123" s="583">
        <v>0</v>
      </c>
      <c r="AP123" s="584">
        <v>0</v>
      </c>
      <c r="AQ123" s="585">
        <v>0</v>
      </c>
      <c r="AR123" s="583">
        <v>438630.85</v>
      </c>
      <c r="AS123" s="583">
        <v>365364.1</v>
      </c>
      <c r="AT123" s="585">
        <v>364429.34</v>
      </c>
      <c r="AU123" s="612">
        <v>0</v>
      </c>
    </row>
    <row r="124" spans="1:47" x14ac:dyDescent="0.25">
      <c r="A124" s="148" t="s">
        <v>8226</v>
      </c>
      <c r="B124" s="148" t="s">
        <v>8481</v>
      </c>
      <c r="C124" s="148" t="s">
        <v>8213</v>
      </c>
      <c r="D124" s="148" t="s">
        <v>8213</v>
      </c>
      <c r="E124" s="148" t="s">
        <v>17724</v>
      </c>
      <c r="F124" s="453" t="s">
        <v>17022</v>
      </c>
      <c r="G124" s="453" t="s">
        <v>17023</v>
      </c>
      <c r="H124" s="579">
        <v>0</v>
      </c>
      <c r="I124" s="580">
        <v>0</v>
      </c>
      <c r="J124" s="579">
        <v>0</v>
      </c>
      <c r="K124" s="580">
        <v>0</v>
      </c>
      <c r="L124" s="579">
        <v>0</v>
      </c>
      <c r="M124" s="580">
        <v>0</v>
      </c>
      <c r="N124" s="579">
        <v>0</v>
      </c>
      <c r="O124" s="580">
        <v>0</v>
      </c>
      <c r="P124" s="579">
        <v>0</v>
      </c>
      <c r="Q124" s="580">
        <v>0</v>
      </c>
      <c r="R124" s="579">
        <v>0</v>
      </c>
      <c r="S124" s="580">
        <v>0</v>
      </c>
      <c r="T124" s="612">
        <v>0</v>
      </c>
      <c r="U124" s="579">
        <v>0</v>
      </c>
      <c r="V124" s="580">
        <v>0</v>
      </c>
      <c r="W124" s="579">
        <v>0</v>
      </c>
      <c r="X124" s="580">
        <v>0</v>
      </c>
      <c r="Y124" s="579">
        <v>0</v>
      </c>
      <c r="Z124" s="580">
        <v>0</v>
      </c>
      <c r="AA124" s="579">
        <v>0</v>
      </c>
      <c r="AB124" s="580">
        <v>0</v>
      </c>
      <c r="AC124" s="612">
        <v>0</v>
      </c>
      <c r="AD124" s="579">
        <v>282688.62</v>
      </c>
      <c r="AE124" s="581">
        <v>277600.15000000008</v>
      </c>
      <c r="AF124" s="612">
        <v>0</v>
      </c>
      <c r="AG124" s="579">
        <v>0</v>
      </c>
      <c r="AH124" s="580">
        <v>0</v>
      </c>
      <c r="AI124" s="579">
        <v>0</v>
      </c>
      <c r="AJ124" s="581">
        <v>0</v>
      </c>
      <c r="AK124" s="583">
        <v>282688.62</v>
      </c>
      <c r="AL124" s="584">
        <v>277600.15000000008</v>
      </c>
      <c r="AM124" s="585">
        <v>277600.15000000008</v>
      </c>
      <c r="AN124" s="612">
        <v>0</v>
      </c>
      <c r="AO124" s="583">
        <v>0</v>
      </c>
      <c r="AP124" s="584">
        <v>0</v>
      </c>
      <c r="AQ124" s="585">
        <v>0</v>
      </c>
      <c r="AR124" s="583">
        <v>282688.62</v>
      </c>
      <c r="AS124" s="583">
        <v>277600.15000000008</v>
      </c>
      <c r="AT124" s="585">
        <v>277600.15000000008</v>
      </c>
      <c r="AU124" s="612">
        <v>0</v>
      </c>
    </row>
    <row r="125" spans="1:47" x14ac:dyDescent="0.25">
      <c r="A125" s="148" t="s">
        <v>8226</v>
      </c>
      <c r="B125" s="148" t="s">
        <v>8345</v>
      </c>
      <c r="C125" s="148" t="s">
        <v>8213</v>
      </c>
      <c r="D125" s="148" t="s">
        <v>8213</v>
      </c>
      <c r="E125" s="148" t="s">
        <v>17725</v>
      </c>
      <c r="F125" s="453" t="s">
        <v>17022</v>
      </c>
      <c r="G125" s="453" t="s">
        <v>17023</v>
      </c>
      <c r="H125" s="579">
        <v>0</v>
      </c>
      <c r="I125" s="580">
        <v>0</v>
      </c>
      <c r="J125" s="579">
        <v>0</v>
      </c>
      <c r="K125" s="580">
        <v>0</v>
      </c>
      <c r="L125" s="579">
        <v>0</v>
      </c>
      <c r="M125" s="580">
        <v>0</v>
      </c>
      <c r="N125" s="579">
        <v>0</v>
      </c>
      <c r="O125" s="580">
        <v>0</v>
      </c>
      <c r="P125" s="579">
        <v>0</v>
      </c>
      <c r="Q125" s="580">
        <v>0</v>
      </c>
      <c r="R125" s="579">
        <v>0</v>
      </c>
      <c r="S125" s="580">
        <v>0</v>
      </c>
      <c r="T125" s="612">
        <v>0</v>
      </c>
      <c r="U125" s="579">
        <v>0</v>
      </c>
      <c r="V125" s="580">
        <v>0</v>
      </c>
      <c r="W125" s="579">
        <v>0</v>
      </c>
      <c r="X125" s="580">
        <v>0</v>
      </c>
      <c r="Y125" s="579">
        <v>0</v>
      </c>
      <c r="Z125" s="580">
        <v>0</v>
      </c>
      <c r="AA125" s="579">
        <v>0</v>
      </c>
      <c r="AB125" s="580">
        <v>0</v>
      </c>
      <c r="AC125" s="612">
        <v>0</v>
      </c>
      <c r="AD125" s="579">
        <v>112881.82</v>
      </c>
      <c r="AE125" s="581">
        <v>0</v>
      </c>
      <c r="AF125" s="612">
        <v>0</v>
      </c>
      <c r="AG125" s="579">
        <v>0</v>
      </c>
      <c r="AH125" s="580">
        <v>0</v>
      </c>
      <c r="AI125" s="579">
        <v>0</v>
      </c>
      <c r="AJ125" s="581">
        <v>0</v>
      </c>
      <c r="AK125" s="583">
        <v>112881.82</v>
      </c>
      <c r="AL125" s="584">
        <v>0</v>
      </c>
      <c r="AM125" s="585">
        <v>0</v>
      </c>
      <c r="AN125" s="612">
        <v>0</v>
      </c>
      <c r="AO125" s="583">
        <v>0</v>
      </c>
      <c r="AP125" s="584">
        <v>0</v>
      </c>
      <c r="AQ125" s="585">
        <v>0</v>
      </c>
      <c r="AR125" s="583">
        <v>112881.82</v>
      </c>
      <c r="AS125" s="583">
        <v>0</v>
      </c>
      <c r="AT125" s="585">
        <v>0</v>
      </c>
      <c r="AU125" s="612">
        <v>0</v>
      </c>
    </row>
    <row r="126" spans="1:47" x14ac:dyDescent="0.25">
      <c r="A126" s="148" t="s">
        <v>8226</v>
      </c>
      <c r="B126" s="148" t="s">
        <v>8267</v>
      </c>
      <c r="C126" s="148" t="s">
        <v>8213</v>
      </c>
      <c r="D126" s="148" t="s">
        <v>8213</v>
      </c>
      <c r="E126" s="148" t="s">
        <v>17335</v>
      </c>
      <c r="F126" s="453" t="s">
        <v>17022</v>
      </c>
      <c r="G126" s="453" t="s">
        <v>17023</v>
      </c>
      <c r="H126" s="579">
        <v>0</v>
      </c>
      <c r="I126" s="580">
        <v>0</v>
      </c>
      <c r="J126" s="579">
        <v>0</v>
      </c>
      <c r="K126" s="580">
        <v>0</v>
      </c>
      <c r="L126" s="579">
        <v>0</v>
      </c>
      <c r="M126" s="580">
        <v>0</v>
      </c>
      <c r="N126" s="579">
        <v>0</v>
      </c>
      <c r="O126" s="580">
        <v>0</v>
      </c>
      <c r="P126" s="579">
        <v>0</v>
      </c>
      <c r="Q126" s="580">
        <v>0</v>
      </c>
      <c r="R126" s="579">
        <v>0</v>
      </c>
      <c r="S126" s="580">
        <v>0</v>
      </c>
      <c r="T126" s="612">
        <v>0</v>
      </c>
      <c r="U126" s="579">
        <v>0</v>
      </c>
      <c r="V126" s="580">
        <v>0</v>
      </c>
      <c r="W126" s="579">
        <v>0</v>
      </c>
      <c r="X126" s="580">
        <v>0</v>
      </c>
      <c r="Y126" s="579">
        <v>0</v>
      </c>
      <c r="Z126" s="580">
        <v>0</v>
      </c>
      <c r="AA126" s="579">
        <v>0</v>
      </c>
      <c r="AB126" s="580">
        <v>0</v>
      </c>
      <c r="AC126" s="612">
        <v>0</v>
      </c>
      <c r="AD126" s="579">
        <v>253870.78</v>
      </c>
      <c r="AE126" s="581">
        <v>0</v>
      </c>
      <c r="AF126" s="612">
        <v>0</v>
      </c>
      <c r="AG126" s="579">
        <v>0</v>
      </c>
      <c r="AH126" s="580">
        <v>0</v>
      </c>
      <c r="AI126" s="579">
        <v>0</v>
      </c>
      <c r="AJ126" s="581">
        <v>0</v>
      </c>
      <c r="AK126" s="583">
        <v>253870.78</v>
      </c>
      <c r="AL126" s="584">
        <v>0</v>
      </c>
      <c r="AM126" s="585">
        <v>0</v>
      </c>
      <c r="AN126" s="612">
        <v>0</v>
      </c>
      <c r="AO126" s="583">
        <v>0</v>
      </c>
      <c r="AP126" s="584">
        <v>0</v>
      </c>
      <c r="AQ126" s="585">
        <v>0</v>
      </c>
      <c r="AR126" s="583">
        <v>253870.78</v>
      </c>
      <c r="AS126" s="583">
        <v>0</v>
      </c>
      <c r="AT126" s="585">
        <v>0</v>
      </c>
      <c r="AU126" s="612">
        <v>0</v>
      </c>
    </row>
    <row r="127" spans="1:47" x14ac:dyDescent="0.25">
      <c r="A127" s="148" t="s">
        <v>8226</v>
      </c>
      <c r="B127" s="148" t="s">
        <v>8482</v>
      </c>
      <c r="C127" s="148" t="s">
        <v>8213</v>
      </c>
      <c r="D127" s="148" t="s">
        <v>8213</v>
      </c>
      <c r="E127" s="148" t="s">
        <v>17282</v>
      </c>
      <c r="F127" s="453" t="s">
        <v>17022</v>
      </c>
      <c r="G127" s="453" t="s">
        <v>17023</v>
      </c>
      <c r="H127" s="579">
        <v>0</v>
      </c>
      <c r="I127" s="580">
        <v>0</v>
      </c>
      <c r="J127" s="579">
        <v>0</v>
      </c>
      <c r="K127" s="580">
        <v>0</v>
      </c>
      <c r="L127" s="579">
        <v>0</v>
      </c>
      <c r="M127" s="580">
        <v>0</v>
      </c>
      <c r="N127" s="579">
        <v>0</v>
      </c>
      <c r="O127" s="580">
        <v>0</v>
      </c>
      <c r="P127" s="579">
        <v>0</v>
      </c>
      <c r="Q127" s="580">
        <v>0</v>
      </c>
      <c r="R127" s="579">
        <v>0</v>
      </c>
      <c r="S127" s="580">
        <v>0</v>
      </c>
      <c r="T127" s="612">
        <v>0</v>
      </c>
      <c r="U127" s="579">
        <v>0</v>
      </c>
      <c r="V127" s="580">
        <v>0</v>
      </c>
      <c r="W127" s="579">
        <v>0</v>
      </c>
      <c r="X127" s="580">
        <v>0</v>
      </c>
      <c r="Y127" s="579">
        <v>0</v>
      </c>
      <c r="Z127" s="580">
        <v>0</v>
      </c>
      <c r="AA127" s="579">
        <v>0</v>
      </c>
      <c r="AB127" s="580">
        <v>0</v>
      </c>
      <c r="AC127" s="612">
        <v>0</v>
      </c>
      <c r="AD127" s="579">
        <v>99884.9</v>
      </c>
      <c r="AE127" s="581">
        <v>99884.040000000023</v>
      </c>
      <c r="AF127" s="612">
        <v>0</v>
      </c>
      <c r="AG127" s="579">
        <v>0</v>
      </c>
      <c r="AH127" s="580">
        <v>0</v>
      </c>
      <c r="AI127" s="579">
        <v>0</v>
      </c>
      <c r="AJ127" s="581">
        <v>0</v>
      </c>
      <c r="AK127" s="583">
        <v>99884.9</v>
      </c>
      <c r="AL127" s="584">
        <v>99884.040000000023</v>
      </c>
      <c r="AM127" s="585">
        <v>99884.040000000023</v>
      </c>
      <c r="AN127" s="612">
        <v>0</v>
      </c>
      <c r="AO127" s="583">
        <v>0</v>
      </c>
      <c r="AP127" s="584">
        <v>0</v>
      </c>
      <c r="AQ127" s="585">
        <v>0</v>
      </c>
      <c r="AR127" s="583">
        <v>99884.9</v>
      </c>
      <c r="AS127" s="583">
        <v>99884.040000000023</v>
      </c>
      <c r="AT127" s="585">
        <v>99884.040000000023</v>
      </c>
      <c r="AU127" s="612">
        <v>0</v>
      </c>
    </row>
    <row r="128" spans="1:47" x14ac:dyDescent="0.25">
      <c r="A128" s="148" t="s">
        <v>8226</v>
      </c>
      <c r="B128" s="148" t="s">
        <v>8490</v>
      </c>
      <c r="C128" s="148" t="s">
        <v>8213</v>
      </c>
      <c r="D128" s="148" t="s">
        <v>8213</v>
      </c>
      <c r="E128" s="148" t="s">
        <v>16944</v>
      </c>
      <c r="F128" s="453" t="s">
        <v>17022</v>
      </c>
      <c r="G128" s="453" t="s">
        <v>17023</v>
      </c>
      <c r="H128" s="579">
        <v>0</v>
      </c>
      <c r="I128" s="580">
        <v>0</v>
      </c>
      <c r="J128" s="579">
        <v>0</v>
      </c>
      <c r="K128" s="580">
        <v>0</v>
      </c>
      <c r="L128" s="579">
        <v>0</v>
      </c>
      <c r="M128" s="580">
        <v>0</v>
      </c>
      <c r="N128" s="579">
        <v>0</v>
      </c>
      <c r="O128" s="580">
        <v>0</v>
      </c>
      <c r="P128" s="579">
        <v>0</v>
      </c>
      <c r="Q128" s="580">
        <v>0</v>
      </c>
      <c r="R128" s="579">
        <v>0</v>
      </c>
      <c r="S128" s="580">
        <v>0</v>
      </c>
      <c r="T128" s="612">
        <v>0</v>
      </c>
      <c r="U128" s="579">
        <v>0</v>
      </c>
      <c r="V128" s="580">
        <v>0</v>
      </c>
      <c r="W128" s="579">
        <v>0</v>
      </c>
      <c r="X128" s="580">
        <v>0</v>
      </c>
      <c r="Y128" s="579">
        <v>0</v>
      </c>
      <c r="Z128" s="580">
        <v>0</v>
      </c>
      <c r="AA128" s="579">
        <v>0</v>
      </c>
      <c r="AB128" s="580">
        <v>0</v>
      </c>
      <c r="AC128" s="612">
        <v>0</v>
      </c>
      <c r="AD128" s="579">
        <v>694795.11</v>
      </c>
      <c r="AE128" s="581">
        <v>670106.40000000037</v>
      </c>
      <c r="AF128" s="612">
        <v>0</v>
      </c>
      <c r="AG128" s="579">
        <v>0</v>
      </c>
      <c r="AH128" s="580">
        <v>0</v>
      </c>
      <c r="AI128" s="579">
        <v>0</v>
      </c>
      <c r="AJ128" s="581">
        <v>0</v>
      </c>
      <c r="AK128" s="583">
        <v>694795.11</v>
      </c>
      <c r="AL128" s="584">
        <v>670106.40000000037</v>
      </c>
      <c r="AM128" s="585">
        <v>670106.40000000037</v>
      </c>
      <c r="AN128" s="612">
        <v>0</v>
      </c>
      <c r="AO128" s="583">
        <v>0</v>
      </c>
      <c r="AP128" s="584">
        <v>0</v>
      </c>
      <c r="AQ128" s="585">
        <v>0</v>
      </c>
      <c r="AR128" s="583">
        <v>694795.11</v>
      </c>
      <c r="AS128" s="583">
        <v>670106.40000000037</v>
      </c>
      <c r="AT128" s="585">
        <v>670106.40000000037</v>
      </c>
      <c r="AU128" s="612">
        <v>0</v>
      </c>
    </row>
    <row r="129" spans="1:47" x14ac:dyDescent="0.25">
      <c r="A129" s="148" t="s">
        <v>8226</v>
      </c>
      <c r="B129" s="148" t="s">
        <v>8547</v>
      </c>
      <c r="C129" s="148" t="s">
        <v>8213</v>
      </c>
      <c r="D129" s="148" t="s">
        <v>8213</v>
      </c>
      <c r="E129" s="148" t="s">
        <v>17283</v>
      </c>
      <c r="F129" s="453" t="s">
        <v>17022</v>
      </c>
      <c r="G129" s="453" t="s">
        <v>17023</v>
      </c>
      <c r="H129" s="579">
        <v>0</v>
      </c>
      <c r="I129" s="580">
        <v>0</v>
      </c>
      <c r="J129" s="579">
        <v>0</v>
      </c>
      <c r="K129" s="580">
        <v>0</v>
      </c>
      <c r="L129" s="579">
        <v>0</v>
      </c>
      <c r="M129" s="580">
        <v>0</v>
      </c>
      <c r="N129" s="579">
        <v>0</v>
      </c>
      <c r="O129" s="580">
        <v>0</v>
      </c>
      <c r="P129" s="579">
        <v>0</v>
      </c>
      <c r="Q129" s="580">
        <v>0</v>
      </c>
      <c r="R129" s="579">
        <v>135437.79</v>
      </c>
      <c r="S129" s="580">
        <v>104306.11000000002</v>
      </c>
      <c r="T129" s="612">
        <v>0</v>
      </c>
      <c r="U129" s="579">
        <v>0</v>
      </c>
      <c r="V129" s="580">
        <v>0</v>
      </c>
      <c r="W129" s="579">
        <v>0</v>
      </c>
      <c r="X129" s="580">
        <v>0</v>
      </c>
      <c r="Y129" s="579">
        <v>0</v>
      </c>
      <c r="Z129" s="580">
        <v>0</v>
      </c>
      <c r="AA129" s="579">
        <v>0</v>
      </c>
      <c r="AB129" s="580">
        <v>0</v>
      </c>
      <c r="AC129" s="612">
        <v>0</v>
      </c>
      <c r="AD129" s="579">
        <v>1317956.9099999999</v>
      </c>
      <c r="AE129" s="581">
        <v>1316742.4000000006</v>
      </c>
      <c r="AF129" s="612">
        <v>0</v>
      </c>
      <c r="AG129" s="579">
        <v>0</v>
      </c>
      <c r="AH129" s="580">
        <v>0</v>
      </c>
      <c r="AI129" s="579">
        <v>0</v>
      </c>
      <c r="AJ129" s="581">
        <v>0</v>
      </c>
      <c r="AK129" s="583">
        <v>1453394.7</v>
      </c>
      <c r="AL129" s="584">
        <v>1452180.1900000006</v>
      </c>
      <c r="AM129" s="585">
        <v>1421048.5100000007</v>
      </c>
      <c r="AN129" s="612">
        <v>0</v>
      </c>
      <c r="AO129" s="583">
        <v>0</v>
      </c>
      <c r="AP129" s="584">
        <v>0</v>
      </c>
      <c r="AQ129" s="585">
        <v>0</v>
      </c>
      <c r="AR129" s="583">
        <v>1453394.7</v>
      </c>
      <c r="AS129" s="583">
        <v>1452180.1900000006</v>
      </c>
      <c r="AT129" s="585">
        <v>1421048.5100000007</v>
      </c>
      <c r="AU129" s="612">
        <v>0</v>
      </c>
    </row>
    <row r="130" spans="1:47" x14ac:dyDescent="0.25">
      <c r="A130" s="148" t="s">
        <v>8226</v>
      </c>
      <c r="B130" s="148" t="s">
        <v>9136</v>
      </c>
      <c r="C130" s="148" t="s">
        <v>8213</v>
      </c>
      <c r="D130" s="148" t="s">
        <v>8213</v>
      </c>
      <c r="E130" s="148" t="s">
        <v>17337</v>
      </c>
      <c r="F130" s="453" t="s">
        <v>17022</v>
      </c>
      <c r="G130" s="453" t="s">
        <v>17023</v>
      </c>
      <c r="H130" s="579">
        <v>0</v>
      </c>
      <c r="I130" s="580">
        <v>0</v>
      </c>
      <c r="J130" s="579">
        <v>0</v>
      </c>
      <c r="K130" s="580">
        <v>0</v>
      </c>
      <c r="L130" s="579">
        <v>0</v>
      </c>
      <c r="M130" s="580">
        <v>0</v>
      </c>
      <c r="N130" s="579">
        <v>0</v>
      </c>
      <c r="O130" s="580">
        <v>0</v>
      </c>
      <c r="P130" s="579">
        <v>0</v>
      </c>
      <c r="Q130" s="580">
        <v>0</v>
      </c>
      <c r="R130" s="579">
        <v>0</v>
      </c>
      <c r="S130" s="580">
        <v>0</v>
      </c>
      <c r="T130" s="612">
        <v>0</v>
      </c>
      <c r="U130" s="579">
        <v>0</v>
      </c>
      <c r="V130" s="580">
        <v>0</v>
      </c>
      <c r="W130" s="579">
        <v>0</v>
      </c>
      <c r="X130" s="580">
        <v>0</v>
      </c>
      <c r="Y130" s="579">
        <v>0</v>
      </c>
      <c r="Z130" s="580">
        <v>0</v>
      </c>
      <c r="AA130" s="579">
        <v>0</v>
      </c>
      <c r="AB130" s="580">
        <v>0</v>
      </c>
      <c r="AC130" s="612">
        <v>0</v>
      </c>
      <c r="AD130" s="579">
        <v>174500.42</v>
      </c>
      <c r="AE130" s="581">
        <v>174484.25</v>
      </c>
      <c r="AF130" s="612">
        <v>0</v>
      </c>
      <c r="AG130" s="579">
        <v>0</v>
      </c>
      <c r="AH130" s="580">
        <v>0</v>
      </c>
      <c r="AI130" s="579">
        <v>0</v>
      </c>
      <c r="AJ130" s="581">
        <v>0</v>
      </c>
      <c r="AK130" s="583">
        <v>174500.42</v>
      </c>
      <c r="AL130" s="584">
        <v>174484.25</v>
      </c>
      <c r="AM130" s="585">
        <v>174484.25</v>
      </c>
      <c r="AN130" s="612">
        <v>0</v>
      </c>
      <c r="AO130" s="583">
        <v>0</v>
      </c>
      <c r="AP130" s="584">
        <v>0</v>
      </c>
      <c r="AQ130" s="585">
        <v>0</v>
      </c>
      <c r="AR130" s="583">
        <v>174500.42</v>
      </c>
      <c r="AS130" s="583">
        <v>174484.25</v>
      </c>
      <c r="AT130" s="585">
        <v>174484.25</v>
      </c>
      <c r="AU130" s="612">
        <v>0</v>
      </c>
    </row>
    <row r="131" spans="1:47" x14ac:dyDescent="0.25">
      <c r="A131" s="148" t="s">
        <v>8226</v>
      </c>
      <c r="B131" s="148" t="s">
        <v>9153</v>
      </c>
      <c r="C131" s="148" t="s">
        <v>8213</v>
      </c>
      <c r="D131" s="148" t="s">
        <v>8213</v>
      </c>
      <c r="E131" s="148" t="s">
        <v>16942</v>
      </c>
      <c r="F131" s="453" t="s">
        <v>17022</v>
      </c>
      <c r="G131" s="453" t="s">
        <v>17023</v>
      </c>
      <c r="H131" s="579">
        <v>0</v>
      </c>
      <c r="I131" s="580">
        <v>0</v>
      </c>
      <c r="J131" s="579">
        <v>0</v>
      </c>
      <c r="K131" s="580">
        <v>0</v>
      </c>
      <c r="L131" s="579">
        <v>41238.35</v>
      </c>
      <c r="M131" s="580">
        <v>0</v>
      </c>
      <c r="N131" s="579">
        <v>0</v>
      </c>
      <c r="O131" s="580">
        <v>0</v>
      </c>
      <c r="P131" s="579">
        <v>0</v>
      </c>
      <c r="Q131" s="580">
        <v>0</v>
      </c>
      <c r="R131" s="579">
        <v>0</v>
      </c>
      <c r="S131" s="580">
        <v>0</v>
      </c>
      <c r="T131" s="612">
        <v>0</v>
      </c>
      <c r="U131" s="579">
        <v>0</v>
      </c>
      <c r="V131" s="580">
        <v>0</v>
      </c>
      <c r="W131" s="579">
        <v>0</v>
      </c>
      <c r="X131" s="580">
        <v>0</v>
      </c>
      <c r="Y131" s="579">
        <v>0</v>
      </c>
      <c r="Z131" s="580">
        <v>0</v>
      </c>
      <c r="AA131" s="579">
        <v>0</v>
      </c>
      <c r="AB131" s="580">
        <v>0</v>
      </c>
      <c r="AC131" s="612">
        <v>0</v>
      </c>
      <c r="AD131" s="579">
        <v>68961.05</v>
      </c>
      <c r="AE131" s="581">
        <v>0</v>
      </c>
      <c r="AF131" s="612">
        <v>0</v>
      </c>
      <c r="AG131" s="579">
        <v>0</v>
      </c>
      <c r="AH131" s="580">
        <v>0</v>
      </c>
      <c r="AI131" s="579">
        <v>0</v>
      </c>
      <c r="AJ131" s="581">
        <v>0</v>
      </c>
      <c r="AK131" s="583">
        <v>110199.4</v>
      </c>
      <c r="AL131" s="584">
        <v>0</v>
      </c>
      <c r="AM131" s="585">
        <v>0</v>
      </c>
      <c r="AN131" s="612">
        <v>0</v>
      </c>
      <c r="AO131" s="583">
        <v>0</v>
      </c>
      <c r="AP131" s="584">
        <v>0</v>
      </c>
      <c r="AQ131" s="585">
        <v>0</v>
      </c>
      <c r="AR131" s="583">
        <v>110199.4</v>
      </c>
      <c r="AS131" s="583">
        <v>0</v>
      </c>
      <c r="AT131" s="585">
        <v>0</v>
      </c>
      <c r="AU131" s="612">
        <v>0</v>
      </c>
    </row>
    <row r="132" spans="1:47" x14ac:dyDescent="0.25">
      <c r="A132" s="148" t="s">
        <v>8226</v>
      </c>
      <c r="B132" s="148" t="s">
        <v>9160</v>
      </c>
      <c r="C132" s="148" t="s">
        <v>8213</v>
      </c>
      <c r="D132" s="148" t="s">
        <v>8213</v>
      </c>
      <c r="E132" s="148" t="s">
        <v>17507</v>
      </c>
      <c r="F132" s="453" t="s">
        <v>17022</v>
      </c>
      <c r="G132" s="453" t="s">
        <v>17023</v>
      </c>
      <c r="H132" s="579">
        <v>0</v>
      </c>
      <c r="I132" s="580">
        <v>0</v>
      </c>
      <c r="J132" s="579">
        <v>0</v>
      </c>
      <c r="K132" s="580">
        <v>0</v>
      </c>
      <c r="L132" s="579">
        <v>0</v>
      </c>
      <c r="M132" s="580">
        <v>0</v>
      </c>
      <c r="N132" s="579">
        <v>0</v>
      </c>
      <c r="O132" s="580">
        <v>0</v>
      </c>
      <c r="P132" s="579">
        <v>0</v>
      </c>
      <c r="Q132" s="580">
        <v>0</v>
      </c>
      <c r="R132" s="579">
        <v>0</v>
      </c>
      <c r="S132" s="580">
        <v>0</v>
      </c>
      <c r="T132" s="612">
        <v>0</v>
      </c>
      <c r="U132" s="579">
        <v>0</v>
      </c>
      <c r="V132" s="580">
        <v>0</v>
      </c>
      <c r="W132" s="579">
        <v>0</v>
      </c>
      <c r="X132" s="580">
        <v>0</v>
      </c>
      <c r="Y132" s="579">
        <v>0</v>
      </c>
      <c r="Z132" s="580">
        <v>0</v>
      </c>
      <c r="AA132" s="579">
        <v>0</v>
      </c>
      <c r="AB132" s="580">
        <v>0</v>
      </c>
      <c r="AC132" s="612">
        <v>0</v>
      </c>
      <c r="AD132" s="579">
        <v>2481588.89</v>
      </c>
      <c r="AE132" s="581">
        <v>2400474.8500000015</v>
      </c>
      <c r="AF132" s="612">
        <v>0</v>
      </c>
      <c r="AG132" s="579">
        <v>0</v>
      </c>
      <c r="AH132" s="580">
        <v>0</v>
      </c>
      <c r="AI132" s="579">
        <v>0</v>
      </c>
      <c r="AJ132" s="581">
        <v>0</v>
      </c>
      <c r="AK132" s="583">
        <v>2481588.89</v>
      </c>
      <c r="AL132" s="584">
        <v>2400474.8500000015</v>
      </c>
      <c r="AM132" s="585">
        <v>2400474.8500000015</v>
      </c>
      <c r="AN132" s="612">
        <v>0</v>
      </c>
      <c r="AO132" s="583">
        <v>0</v>
      </c>
      <c r="AP132" s="584">
        <v>0</v>
      </c>
      <c r="AQ132" s="585">
        <v>0</v>
      </c>
      <c r="AR132" s="583">
        <v>2481588.89</v>
      </c>
      <c r="AS132" s="583">
        <v>2400474.8500000015</v>
      </c>
      <c r="AT132" s="585">
        <v>2400474.8500000015</v>
      </c>
      <c r="AU132" s="612">
        <v>0</v>
      </c>
    </row>
    <row r="133" spans="1:47" x14ac:dyDescent="0.25">
      <c r="A133" s="148" t="s">
        <v>8322</v>
      </c>
      <c r="B133" s="148" t="s">
        <v>8263</v>
      </c>
      <c r="C133" s="148" t="s">
        <v>8213</v>
      </c>
      <c r="D133" s="148" t="s">
        <v>8213</v>
      </c>
      <c r="E133" s="148" t="s">
        <v>17726</v>
      </c>
      <c r="F133" s="453" t="s">
        <v>17045</v>
      </c>
      <c r="G133" s="453" t="s">
        <v>17044</v>
      </c>
      <c r="H133" s="579">
        <v>0</v>
      </c>
      <c r="I133" s="580">
        <v>0</v>
      </c>
      <c r="J133" s="579">
        <v>0</v>
      </c>
      <c r="K133" s="580">
        <v>0</v>
      </c>
      <c r="L133" s="579">
        <v>0</v>
      </c>
      <c r="M133" s="580">
        <v>0</v>
      </c>
      <c r="N133" s="579">
        <v>0</v>
      </c>
      <c r="O133" s="580">
        <v>0</v>
      </c>
      <c r="P133" s="579">
        <v>0</v>
      </c>
      <c r="Q133" s="580">
        <v>0</v>
      </c>
      <c r="R133" s="579">
        <v>0</v>
      </c>
      <c r="S133" s="580">
        <v>0</v>
      </c>
      <c r="T133" s="612">
        <v>0</v>
      </c>
      <c r="U133" s="579">
        <v>0</v>
      </c>
      <c r="V133" s="580">
        <v>0</v>
      </c>
      <c r="W133" s="579">
        <v>0</v>
      </c>
      <c r="X133" s="580">
        <v>0</v>
      </c>
      <c r="Y133" s="579">
        <v>0</v>
      </c>
      <c r="Z133" s="580">
        <v>0</v>
      </c>
      <c r="AA133" s="579">
        <v>0</v>
      </c>
      <c r="AB133" s="580">
        <v>0</v>
      </c>
      <c r="AC133" s="612">
        <v>0</v>
      </c>
      <c r="AD133" s="579">
        <v>19619.54</v>
      </c>
      <c r="AE133" s="581">
        <v>0</v>
      </c>
      <c r="AF133" s="612">
        <v>0</v>
      </c>
      <c r="AG133" s="579">
        <v>0</v>
      </c>
      <c r="AH133" s="580">
        <v>0</v>
      </c>
      <c r="AI133" s="579">
        <v>0</v>
      </c>
      <c r="AJ133" s="581">
        <v>0</v>
      </c>
      <c r="AK133" s="583">
        <v>19619.54</v>
      </c>
      <c r="AL133" s="584">
        <v>0</v>
      </c>
      <c r="AM133" s="585">
        <v>0</v>
      </c>
      <c r="AN133" s="612">
        <v>0</v>
      </c>
      <c r="AO133" s="583">
        <v>0</v>
      </c>
      <c r="AP133" s="584">
        <v>0</v>
      </c>
      <c r="AQ133" s="585">
        <v>0</v>
      </c>
      <c r="AR133" s="583">
        <v>19619.54</v>
      </c>
      <c r="AS133" s="583">
        <v>0</v>
      </c>
      <c r="AT133" s="585">
        <v>0</v>
      </c>
      <c r="AU133" s="612">
        <v>0</v>
      </c>
    </row>
    <row r="134" spans="1:47" x14ac:dyDescent="0.25">
      <c r="A134" s="148" t="s">
        <v>8322</v>
      </c>
      <c r="B134" s="148" t="s">
        <v>8323</v>
      </c>
      <c r="C134" s="148" t="s">
        <v>8213</v>
      </c>
      <c r="D134" s="148" t="s">
        <v>8213</v>
      </c>
      <c r="E134" s="148" t="s">
        <v>16975</v>
      </c>
      <c r="F134" s="453" t="s">
        <v>17045</v>
      </c>
      <c r="G134" s="453" t="s">
        <v>17044</v>
      </c>
      <c r="H134" s="579">
        <v>0</v>
      </c>
      <c r="I134" s="580">
        <v>0</v>
      </c>
      <c r="J134" s="579">
        <v>0</v>
      </c>
      <c r="K134" s="580">
        <v>0</v>
      </c>
      <c r="L134" s="579">
        <v>6333.42</v>
      </c>
      <c r="M134" s="580">
        <v>0</v>
      </c>
      <c r="N134" s="579">
        <v>0</v>
      </c>
      <c r="O134" s="580">
        <v>0</v>
      </c>
      <c r="P134" s="579">
        <v>0</v>
      </c>
      <c r="Q134" s="580">
        <v>0</v>
      </c>
      <c r="R134" s="579">
        <v>0</v>
      </c>
      <c r="S134" s="580">
        <v>0</v>
      </c>
      <c r="T134" s="612">
        <v>0</v>
      </c>
      <c r="U134" s="579">
        <v>0</v>
      </c>
      <c r="V134" s="580">
        <v>0</v>
      </c>
      <c r="W134" s="579">
        <v>0</v>
      </c>
      <c r="X134" s="580">
        <v>0</v>
      </c>
      <c r="Y134" s="579">
        <v>0</v>
      </c>
      <c r="Z134" s="580">
        <v>0</v>
      </c>
      <c r="AA134" s="579">
        <v>39758.120000000003</v>
      </c>
      <c r="AB134" s="580">
        <v>39758.120000000003</v>
      </c>
      <c r="AC134" s="612">
        <v>0</v>
      </c>
      <c r="AD134" s="579">
        <v>0</v>
      </c>
      <c r="AE134" s="581">
        <v>0</v>
      </c>
      <c r="AF134" s="612">
        <v>0</v>
      </c>
      <c r="AG134" s="579">
        <v>0</v>
      </c>
      <c r="AH134" s="580">
        <v>0</v>
      </c>
      <c r="AI134" s="579">
        <v>0</v>
      </c>
      <c r="AJ134" s="581">
        <v>0</v>
      </c>
      <c r="AK134" s="583">
        <v>46091.54</v>
      </c>
      <c r="AL134" s="584">
        <v>39758.120000000003</v>
      </c>
      <c r="AM134" s="585">
        <v>39758.120000000003</v>
      </c>
      <c r="AN134" s="612">
        <v>0</v>
      </c>
      <c r="AO134" s="583">
        <v>0</v>
      </c>
      <c r="AP134" s="584">
        <v>0</v>
      </c>
      <c r="AQ134" s="585">
        <v>0</v>
      </c>
      <c r="AR134" s="583">
        <v>46091.54</v>
      </c>
      <c r="AS134" s="583">
        <v>39758.120000000003</v>
      </c>
      <c r="AT134" s="585">
        <v>39758.120000000003</v>
      </c>
      <c r="AU134" s="612">
        <v>0</v>
      </c>
    </row>
    <row r="135" spans="1:47" x14ac:dyDescent="0.25">
      <c r="A135" s="148" t="s">
        <v>8322</v>
      </c>
      <c r="B135" s="148" t="s">
        <v>9847</v>
      </c>
      <c r="C135" s="148" t="s">
        <v>8213</v>
      </c>
      <c r="D135" s="148" t="s">
        <v>8213</v>
      </c>
      <c r="E135" s="148" t="s">
        <v>17727</v>
      </c>
      <c r="F135" s="453" t="s">
        <v>17045</v>
      </c>
      <c r="G135" s="453" t="s">
        <v>17044</v>
      </c>
      <c r="H135" s="579">
        <v>0</v>
      </c>
      <c r="I135" s="580">
        <v>0</v>
      </c>
      <c r="J135" s="579">
        <v>0</v>
      </c>
      <c r="K135" s="580">
        <v>0</v>
      </c>
      <c r="L135" s="579">
        <v>0</v>
      </c>
      <c r="M135" s="580">
        <v>0</v>
      </c>
      <c r="N135" s="579">
        <v>0</v>
      </c>
      <c r="O135" s="580">
        <v>0</v>
      </c>
      <c r="P135" s="579">
        <v>0</v>
      </c>
      <c r="Q135" s="580">
        <v>0</v>
      </c>
      <c r="R135" s="579">
        <v>0</v>
      </c>
      <c r="S135" s="580">
        <v>0</v>
      </c>
      <c r="T135" s="612">
        <v>0</v>
      </c>
      <c r="U135" s="579">
        <v>0</v>
      </c>
      <c r="V135" s="580">
        <v>0</v>
      </c>
      <c r="W135" s="579">
        <v>0</v>
      </c>
      <c r="X135" s="580">
        <v>0</v>
      </c>
      <c r="Y135" s="579">
        <v>0</v>
      </c>
      <c r="Z135" s="580">
        <v>0</v>
      </c>
      <c r="AA135" s="579">
        <v>0</v>
      </c>
      <c r="AB135" s="580">
        <v>0</v>
      </c>
      <c r="AC135" s="612">
        <v>0</v>
      </c>
      <c r="AD135" s="579">
        <v>674494.03</v>
      </c>
      <c r="AE135" s="581">
        <v>0</v>
      </c>
      <c r="AF135" s="612">
        <v>0</v>
      </c>
      <c r="AG135" s="579">
        <v>0</v>
      </c>
      <c r="AH135" s="580">
        <v>0</v>
      </c>
      <c r="AI135" s="579">
        <v>0</v>
      </c>
      <c r="AJ135" s="581">
        <v>0</v>
      </c>
      <c r="AK135" s="583">
        <v>674494.03</v>
      </c>
      <c r="AL135" s="584">
        <v>0</v>
      </c>
      <c r="AM135" s="585">
        <v>0</v>
      </c>
      <c r="AN135" s="612">
        <v>0</v>
      </c>
      <c r="AO135" s="583">
        <v>0</v>
      </c>
      <c r="AP135" s="584">
        <v>0</v>
      </c>
      <c r="AQ135" s="585">
        <v>0</v>
      </c>
      <c r="AR135" s="583">
        <v>674494.03</v>
      </c>
      <c r="AS135" s="583">
        <v>0</v>
      </c>
      <c r="AT135" s="585">
        <v>0</v>
      </c>
      <c r="AU135" s="612">
        <v>0</v>
      </c>
    </row>
    <row r="136" spans="1:47" x14ac:dyDescent="0.25">
      <c r="A136" s="148" t="s">
        <v>8322</v>
      </c>
      <c r="B136" s="148" t="s">
        <v>11940</v>
      </c>
      <c r="C136" s="148" t="s">
        <v>8213</v>
      </c>
      <c r="D136" s="148" t="s">
        <v>8213</v>
      </c>
      <c r="E136" s="148" t="s">
        <v>17666</v>
      </c>
      <c r="F136" s="453" t="s">
        <v>17045</v>
      </c>
      <c r="G136" s="453" t="s">
        <v>17044</v>
      </c>
      <c r="H136" s="579">
        <v>0</v>
      </c>
      <c r="I136" s="580">
        <v>0</v>
      </c>
      <c r="J136" s="579">
        <v>0</v>
      </c>
      <c r="K136" s="580">
        <v>0</v>
      </c>
      <c r="L136" s="579">
        <v>0</v>
      </c>
      <c r="M136" s="580">
        <v>0</v>
      </c>
      <c r="N136" s="579">
        <v>0</v>
      </c>
      <c r="O136" s="580">
        <v>0</v>
      </c>
      <c r="P136" s="579">
        <v>0</v>
      </c>
      <c r="Q136" s="580">
        <v>0</v>
      </c>
      <c r="R136" s="579">
        <v>0</v>
      </c>
      <c r="S136" s="580">
        <v>0</v>
      </c>
      <c r="T136" s="612">
        <v>0</v>
      </c>
      <c r="U136" s="579">
        <v>0</v>
      </c>
      <c r="V136" s="580">
        <v>0</v>
      </c>
      <c r="W136" s="579">
        <v>0</v>
      </c>
      <c r="X136" s="580">
        <v>0</v>
      </c>
      <c r="Y136" s="579">
        <v>0</v>
      </c>
      <c r="Z136" s="580">
        <v>0</v>
      </c>
      <c r="AA136" s="579">
        <v>0</v>
      </c>
      <c r="AB136" s="580">
        <v>0</v>
      </c>
      <c r="AC136" s="612">
        <v>0</v>
      </c>
      <c r="AD136" s="579">
        <v>0</v>
      </c>
      <c r="AE136" s="581">
        <v>0</v>
      </c>
      <c r="AF136" s="612">
        <v>0</v>
      </c>
      <c r="AG136" s="579">
        <v>0</v>
      </c>
      <c r="AH136" s="580">
        <v>0</v>
      </c>
      <c r="AI136" s="579">
        <v>2336835.52</v>
      </c>
      <c r="AJ136" s="581">
        <v>2336835.5199999996</v>
      </c>
      <c r="AK136" s="583">
        <v>0</v>
      </c>
      <c r="AL136" s="584">
        <v>0</v>
      </c>
      <c r="AM136" s="585">
        <v>0</v>
      </c>
      <c r="AN136" s="612">
        <v>0</v>
      </c>
      <c r="AO136" s="583">
        <v>2336835.52</v>
      </c>
      <c r="AP136" s="584">
        <v>2336835.52</v>
      </c>
      <c r="AQ136" s="585">
        <v>2336835.5199999996</v>
      </c>
      <c r="AR136" s="583">
        <v>2336835.52</v>
      </c>
      <c r="AS136" s="583">
        <v>2336835.52</v>
      </c>
      <c r="AT136" s="585">
        <v>2336835.5199999996</v>
      </c>
      <c r="AU136" s="612">
        <v>0</v>
      </c>
    </row>
    <row r="137" spans="1:47" x14ac:dyDescent="0.25">
      <c r="A137" s="148" t="s">
        <v>8229</v>
      </c>
      <c r="B137" s="148" t="s">
        <v>8271</v>
      </c>
      <c r="C137" s="148" t="s">
        <v>8213</v>
      </c>
      <c r="D137" s="148" t="s">
        <v>8213</v>
      </c>
      <c r="E137" s="148" t="s">
        <v>119</v>
      </c>
      <c r="F137" s="453" t="s">
        <v>17024</v>
      </c>
      <c r="G137" s="453" t="s">
        <v>17023</v>
      </c>
      <c r="H137" s="579">
        <v>0</v>
      </c>
      <c r="I137" s="580">
        <v>0</v>
      </c>
      <c r="J137" s="579">
        <v>0</v>
      </c>
      <c r="K137" s="580">
        <v>0</v>
      </c>
      <c r="L137" s="579">
        <v>0</v>
      </c>
      <c r="M137" s="580">
        <v>0</v>
      </c>
      <c r="N137" s="579">
        <v>0</v>
      </c>
      <c r="O137" s="580">
        <v>0</v>
      </c>
      <c r="P137" s="579">
        <v>0</v>
      </c>
      <c r="Q137" s="580">
        <v>0</v>
      </c>
      <c r="R137" s="579">
        <v>531119.82999999996</v>
      </c>
      <c r="S137" s="580">
        <v>398792.48</v>
      </c>
      <c r="T137" s="612">
        <v>0</v>
      </c>
      <c r="U137" s="579">
        <v>0</v>
      </c>
      <c r="V137" s="580">
        <v>0</v>
      </c>
      <c r="W137" s="579">
        <v>0</v>
      </c>
      <c r="X137" s="580">
        <v>0</v>
      </c>
      <c r="Y137" s="579">
        <v>0</v>
      </c>
      <c r="Z137" s="580">
        <v>0</v>
      </c>
      <c r="AA137" s="579">
        <v>0</v>
      </c>
      <c r="AB137" s="580">
        <v>0</v>
      </c>
      <c r="AC137" s="612">
        <v>0</v>
      </c>
      <c r="AD137" s="579">
        <v>5675825.0599999996</v>
      </c>
      <c r="AE137" s="581">
        <v>5021389.2300000163</v>
      </c>
      <c r="AF137" s="612">
        <v>0</v>
      </c>
      <c r="AG137" s="579">
        <v>0</v>
      </c>
      <c r="AH137" s="580">
        <v>0</v>
      </c>
      <c r="AI137" s="579">
        <v>0</v>
      </c>
      <c r="AJ137" s="581">
        <v>0</v>
      </c>
      <c r="AK137" s="583">
        <v>6206944.8899999997</v>
      </c>
      <c r="AL137" s="584">
        <v>5552509.0600000164</v>
      </c>
      <c r="AM137" s="585">
        <v>5420181.7100000158</v>
      </c>
      <c r="AN137" s="612">
        <v>0</v>
      </c>
      <c r="AO137" s="583">
        <v>0</v>
      </c>
      <c r="AP137" s="584">
        <v>0</v>
      </c>
      <c r="AQ137" s="585">
        <v>0</v>
      </c>
      <c r="AR137" s="583">
        <v>6206944.8899999997</v>
      </c>
      <c r="AS137" s="583">
        <v>5552509.0600000164</v>
      </c>
      <c r="AT137" s="585">
        <v>5420181.7100000158</v>
      </c>
      <c r="AU137" s="612">
        <v>0</v>
      </c>
    </row>
    <row r="138" spans="1:47" x14ac:dyDescent="0.25">
      <c r="A138" s="148" t="s">
        <v>8229</v>
      </c>
      <c r="B138" s="148" t="s">
        <v>8217</v>
      </c>
      <c r="C138" s="148" t="s">
        <v>8213</v>
      </c>
      <c r="D138" s="148" t="s">
        <v>8213</v>
      </c>
      <c r="E138" s="148" t="s">
        <v>17339</v>
      </c>
      <c r="F138" s="453" t="s">
        <v>17024</v>
      </c>
      <c r="G138" s="453" t="s">
        <v>17023</v>
      </c>
      <c r="H138" s="579">
        <v>0</v>
      </c>
      <c r="I138" s="580">
        <v>0</v>
      </c>
      <c r="J138" s="579">
        <v>0</v>
      </c>
      <c r="K138" s="580">
        <v>0</v>
      </c>
      <c r="L138" s="579">
        <v>0</v>
      </c>
      <c r="M138" s="580">
        <v>0</v>
      </c>
      <c r="N138" s="579">
        <v>0</v>
      </c>
      <c r="O138" s="580">
        <v>0</v>
      </c>
      <c r="P138" s="579">
        <v>0</v>
      </c>
      <c r="Q138" s="580">
        <v>0</v>
      </c>
      <c r="R138" s="579">
        <v>0</v>
      </c>
      <c r="S138" s="580">
        <v>0</v>
      </c>
      <c r="T138" s="612">
        <v>0</v>
      </c>
      <c r="U138" s="579">
        <v>0</v>
      </c>
      <c r="V138" s="580">
        <v>0</v>
      </c>
      <c r="W138" s="579">
        <v>0</v>
      </c>
      <c r="X138" s="580">
        <v>0</v>
      </c>
      <c r="Y138" s="579">
        <v>0</v>
      </c>
      <c r="Z138" s="580">
        <v>0</v>
      </c>
      <c r="AA138" s="579">
        <v>0</v>
      </c>
      <c r="AB138" s="580">
        <v>0</v>
      </c>
      <c r="AC138" s="612">
        <v>0</v>
      </c>
      <c r="AD138" s="579">
        <v>213216.16</v>
      </c>
      <c r="AE138" s="581">
        <v>0</v>
      </c>
      <c r="AF138" s="612">
        <v>0</v>
      </c>
      <c r="AG138" s="579">
        <v>0</v>
      </c>
      <c r="AH138" s="580">
        <v>0</v>
      </c>
      <c r="AI138" s="579">
        <v>0</v>
      </c>
      <c r="AJ138" s="581">
        <v>0</v>
      </c>
      <c r="AK138" s="583">
        <v>213216.16</v>
      </c>
      <c r="AL138" s="584">
        <v>0</v>
      </c>
      <c r="AM138" s="585">
        <v>0</v>
      </c>
      <c r="AN138" s="612">
        <v>0</v>
      </c>
      <c r="AO138" s="583">
        <v>0</v>
      </c>
      <c r="AP138" s="584">
        <v>0</v>
      </c>
      <c r="AQ138" s="585">
        <v>0</v>
      </c>
      <c r="AR138" s="583">
        <v>213216.16</v>
      </c>
      <c r="AS138" s="583">
        <v>0</v>
      </c>
      <c r="AT138" s="585">
        <v>0</v>
      </c>
      <c r="AU138" s="612">
        <v>0</v>
      </c>
    </row>
    <row r="139" spans="1:47" x14ac:dyDescent="0.25">
      <c r="A139" s="148" t="s">
        <v>8229</v>
      </c>
      <c r="B139" s="148" t="s">
        <v>8231</v>
      </c>
      <c r="C139" s="148" t="s">
        <v>8213</v>
      </c>
      <c r="D139" s="148" t="s">
        <v>8213</v>
      </c>
      <c r="E139" s="148" t="s">
        <v>8232</v>
      </c>
      <c r="F139" s="453" t="s">
        <v>17024</v>
      </c>
      <c r="G139" s="453" t="s">
        <v>17023</v>
      </c>
      <c r="H139" s="579">
        <v>0</v>
      </c>
      <c r="I139" s="580">
        <v>0</v>
      </c>
      <c r="J139" s="579">
        <v>0</v>
      </c>
      <c r="K139" s="580">
        <v>0</v>
      </c>
      <c r="L139" s="579">
        <v>0</v>
      </c>
      <c r="M139" s="580">
        <v>0</v>
      </c>
      <c r="N139" s="579">
        <v>0</v>
      </c>
      <c r="O139" s="580">
        <v>0</v>
      </c>
      <c r="P139" s="579">
        <v>0</v>
      </c>
      <c r="Q139" s="580">
        <v>0</v>
      </c>
      <c r="R139" s="579">
        <v>0</v>
      </c>
      <c r="S139" s="580">
        <v>0</v>
      </c>
      <c r="T139" s="612">
        <v>0</v>
      </c>
      <c r="U139" s="579">
        <v>0</v>
      </c>
      <c r="V139" s="580">
        <v>0</v>
      </c>
      <c r="W139" s="579">
        <v>0</v>
      </c>
      <c r="X139" s="580">
        <v>0</v>
      </c>
      <c r="Y139" s="579">
        <v>0</v>
      </c>
      <c r="Z139" s="580">
        <v>0</v>
      </c>
      <c r="AA139" s="579">
        <v>0</v>
      </c>
      <c r="AB139" s="580">
        <v>0</v>
      </c>
      <c r="AC139" s="612">
        <v>0</v>
      </c>
      <c r="AD139" s="579">
        <v>2493723.14</v>
      </c>
      <c r="AE139" s="581">
        <v>1284060.9999999995</v>
      </c>
      <c r="AF139" s="612">
        <v>0</v>
      </c>
      <c r="AG139" s="579">
        <v>0</v>
      </c>
      <c r="AH139" s="580">
        <v>0</v>
      </c>
      <c r="AI139" s="579">
        <v>0</v>
      </c>
      <c r="AJ139" s="581">
        <v>0</v>
      </c>
      <c r="AK139" s="583">
        <v>2493723.14</v>
      </c>
      <c r="AL139" s="584">
        <v>1284060.9999999995</v>
      </c>
      <c r="AM139" s="585">
        <v>1284060.9999999995</v>
      </c>
      <c r="AN139" s="612">
        <v>0</v>
      </c>
      <c r="AO139" s="583">
        <v>0</v>
      </c>
      <c r="AP139" s="584">
        <v>0</v>
      </c>
      <c r="AQ139" s="585">
        <v>0</v>
      </c>
      <c r="AR139" s="583">
        <v>2493723.14</v>
      </c>
      <c r="AS139" s="583">
        <v>1284060.9999999995</v>
      </c>
      <c r="AT139" s="585">
        <v>1284060.9999999995</v>
      </c>
      <c r="AU139" s="612">
        <v>0</v>
      </c>
    </row>
    <row r="140" spans="1:47" x14ac:dyDescent="0.25">
      <c r="A140" s="148" t="s">
        <v>8229</v>
      </c>
      <c r="B140" s="148" t="s">
        <v>8227</v>
      </c>
      <c r="C140" s="148" t="s">
        <v>8213</v>
      </c>
      <c r="D140" s="148" t="s">
        <v>8213</v>
      </c>
      <c r="E140" s="148" t="s">
        <v>122</v>
      </c>
      <c r="F140" s="453" t="s">
        <v>17024</v>
      </c>
      <c r="G140" s="453" t="s">
        <v>17023</v>
      </c>
      <c r="H140" s="579">
        <v>0</v>
      </c>
      <c r="I140" s="580">
        <v>0</v>
      </c>
      <c r="J140" s="579">
        <v>0</v>
      </c>
      <c r="K140" s="580">
        <v>0</v>
      </c>
      <c r="L140" s="579">
        <v>0</v>
      </c>
      <c r="M140" s="580">
        <v>0</v>
      </c>
      <c r="N140" s="579">
        <v>0</v>
      </c>
      <c r="O140" s="580">
        <v>0</v>
      </c>
      <c r="P140" s="579">
        <v>0</v>
      </c>
      <c r="Q140" s="580">
        <v>0</v>
      </c>
      <c r="R140" s="579">
        <v>21523.15</v>
      </c>
      <c r="S140" s="580">
        <v>0</v>
      </c>
      <c r="T140" s="612">
        <v>0</v>
      </c>
      <c r="U140" s="579">
        <v>0</v>
      </c>
      <c r="V140" s="580">
        <v>0</v>
      </c>
      <c r="W140" s="579">
        <v>0</v>
      </c>
      <c r="X140" s="580">
        <v>0</v>
      </c>
      <c r="Y140" s="579">
        <v>0</v>
      </c>
      <c r="Z140" s="580">
        <v>0</v>
      </c>
      <c r="AA140" s="579">
        <v>0</v>
      </c>
      <c r="AB140" s="580">
        <v>0</v>
      </c>
      <c r="AC140" s="612">
        <v>0</v>
      </c>
      <c r="AD140" s="579">
        <v>0</v>
      </c>
      <c r="AE140" s="581">
        <v>0</v>
      </c>
      <c r="AF140" s="612">
        <v>0</v>
      </c>
      <c r="AG140" s="579">
        <v>0</v>
      </c>
      <c r="AH140" s="580">
        <v>0</v>
      </c>
      <c r="AI140" s="579">
        <v>0</v>
      </c>
      <c r="AJ140" s="581">
        <v>0</v>
      </c>
      <c r="AK140" s="583">
        <v>21523.15</v>
      </c>
      <c r="AL140" s="584">
        <v>0</v>
      </c>
      <c r="AM140" s="585">
        <v>0</v>
      </c>
      <c r="AN140" s="612">
        <v>0</v>
      </c>
      <c r="AO140" s="583">
        <v>0</v>
      </c>
      <c r="AP140" s="584">
        <v>0</v>
      </c>
      <c r="AQ140" s="585">
        <v>0</v>
      </c>
      <c r="AR140" s="583">
        <v>21523.15</v>
      </c>
      <c r="AS140" s="583">
        <v>0</v>
      </c>
      <c r="AT140" s="585">
        <v>0</v>
      </c>
      <c r="AU140" s="612">
        <v>0</v>
      </c>
    </row>
    <row r="141" spans="1:47" x14ac:dyDescent="0.25">
      <c r="A141" s="148" t="s">
        <v>8229</v>
      </c>
      <c r="B141" s="148" t="s">
        <v>8221</v>
      </c>
      <c r="C141" s="148" t="s">
        <v>8213</v>
      </c>
      <c r="D141" s="148" t="s">
        <v>8213</v>
      </c>
      <c r="E141" s="148" t="s">
        <v>171</v>
      </c>
      <c r="F141" s="453" t="s">
        <v>17024</v>
      </c>
      <c r="G141" s="453" t="s">
        <v>17023</v>
      </c>
      <c r="H141" s="579">
        <v>0</v>
      </c>
      <c r="I141" s="580">
        <v>0</v>
      </c>
      <c r="J141" s="579">
        <v>0</v>
      </c>
      <c r="K141" s="580">
        <v>0</v>
      </c>
      <c r="L141" s="579">
        <v>0</v>
      </c>
      <c r="M141" s="580">
        <v>0</v>
      </c>
      <c r="N141" s="579">
        <v>0</v>
      </c>
      <c r="O141" s="580">
        <v>0</v>
      </c>
      <c r="P141" s="579">
        <v>0</v>
      </c>
      <c r="Q141" s="580">
        <v>0</v>
      </c>
      <c r="R141" s="579">
        <v>298598.24</v>
      </c>
      <c r="S141" s="580">
        <v>298598.24</v>
      </c>
      <c r="T141" s="612">
        <v>0</v>
      </c>
      <c r="U141" s="579">
        <v>0</v>
      </c>
      <c r="V141" s="580">
        <v>0</v>
      </c>
      <c r="W141" s="579">
        <v>0</v>
      </c>
      <c r="X141" s="580">
        <v>0</v>
      </c>
      <c r="Y141" s="579">
        <v>0</v>
      </c>
      <c r="Z141" s="580">
        <v>0</v>
      </c>
      <c r="AA141" s="579">
        <v>0</v>
      </c>
      <c r="AB141" s="580">
        <v>0</v>
      </c>
      <c r="AC141" s="612">
        <v>0</v>
      </c>
      <c r="AD141" s="579">
        <v>0</v>
      </c>
      <c r="AE141" s="581">
        <v>0</v>
      </c>
      <c r="AF141" s="612">
        <v>0</v>
      </c>
      <c r="AG141" s="579">
        <v>0</v>
      </c>
      <c r="AH141" s="580">
        <v>0</v>
      </c>
      <c r="AI141" s="579">
        <v>0</v>
      </c>
      <c r="AJ141" s="581">
        <v>0</v>
      </c>
      <c r="AK141" s="583">
        <v>298598.24</v>
      </c>
      <c r="AL141" s="584">
        <v>298598.24</v>
      </c>
      <c r="AM141" s="585">
        <v>298598.24</v>
      </c>
      <c r="AN141" s="612">
        <v>0</v>
      </c>
      <c r="AO141" s="583">
        <v>0</v>
      </c>
      <c r="AP141" s="584">
        <v>0</v>
      </c>
      <c r="AQ141" s="585">
        <v>0</v>
      </c>
      <c r="AR141" s="583">
        <v>298598.24</v>
      </c>
      <c r="AS141" s="583">
        <v>298598.24</v>
      </c>
      <c r="AT141" s="585">
        <v>298598.24</v>
      </c>
      <c r="AU141" s="612">
        <v>0</v>
      </c>
    </row>
    <row r="142" spans="1:47" x14ac:dyDescent="0.25">
      <c r="A142" s="148" t="s">
        <v>8229</v>
      </c>
      <c r="B142" s="148" t="s">
        <v>8273</v>
      </c>
      <c r="C142" s="148" t="s">
        <v>8213</v>
      </c>
      <c r="D142" s="148" t="s">
        <v>8213</v>
      </c>
      <c r="E142" s="148" t="s">
        <v>169</v>
      </c>
      <c r="F142" s="453" t="s">
        <v>17024</v>
      </c>
      <c r="G142" s="453" t="s">
        <v>17023</v>
      </c>
      <c r="H142" s="579">
        <v>0</v>
      </c>
      <c r="I142" s="580">
        <v>0</v>
      </c>
      <c r="J142" s="579">
        <v>0</v>
      </c>
      <c r="K142" s="580">
        <v>0</v>
      </c>
      <c r="L142" s="579">
        <v>0</v>
      </c>
      <c r="M142" s="580">
        <v>0</v>
      </c>
      <c r="N142" s="579">
        <v>0</v>
      </c>
      <c r="O142" s="580">
        <v>0</v>
      </c>
      <c r="P142" s="579">
        <v>0</v>
      </c>
      <c r="Q142" s="580">
        <v>0</v>
      </c>
      <c r="R142" s="579">
        <v>160999.72</v>
      </c>
      <c r="S142" s="580">
        <v>0</v>
      </c>
      <c r="T142" s="612">
        <v>0</v>
      </c>
      <c r="U142" s="579">
        <v>0</v>
      </c>
      <c r="V142" s="580">
        <v>0</v>
      </c>
      <c r="W142" s="579">
        <v>0</v>
      </c>
      <c r="X142" s="580">
        <v>0</v>
      </c>
      <c r="Y142" s="579">
        <v>0</v>
      </c>
      <c r="Z142" s="580">
        <v>0</v>
      </c>
      <c r="AA142" s="579">
        <v>0</v>
      </c>
      <c r="AB142" s="580">
        <v>0</v>
      </c>
      <c r="AC142" s="612">
        <v>0</v>
      </c>
      <c r="AD142" s="579">
        <v>0</v>
      </c>
      <c r="AE142" s="581">
        <v>0</v>
      </c>
      <c r="AF142" s="612">
        <v>0</v>
      </c>
      <c r="AG142" s="579">
        <v>0</v>
      </c>
      <c r="AH142" s="580">
        <v>0</v>
      </c>
      <c r="AI142" s="579">
        <v>0</v>
      </c>
      <c r="AJ142" s="581">
        <v>0</v>
      </c>
      <c r="AK142" s="583">
        <v>160999.72</v>
      </c>
      <c r="AL142" s="584">
        <v>0</v>
      </c>
      <c r="AM142" s="585">
        <v>0</v>
      </c>
      <c r="AN142" s="612">
        <v>0</v>
      </c>
      <c r="AO142" s="583">
        <v>0</v>
      </c>
      <c r="AP142" s="584">
        <v>0</v>
      </c>
      <c r="AQ142" s="585">
        <v>0</v>
      </c>
      <c r="AR142" s="583">
        <v>160999.72</v>
      </c>
      <c r="AS142" s="583">
        <v>0</v>
      </c>
      <c r="AT142" s="585">
        <v>0</v>
      </c>
      <c r="AU142" s="612">
        <v>0</v>
      </c>
    </row>
    <row r="143" spans="1:47" x14ac:dyDescent="0.25">
      <c r="A143" s="148" t="s">
        <v>8229</v>
      </c>
      <c r="B143" s="148" t="s">
        <v>8301</v>
      </c>
      <c r="C143" s="148" t="s">
        <v>8213</v>
      </c>
      <c r="D143" s="148" t="s">
        <v>8213</v>
      </c>
      <c r="E143" s="148" t="s">
        <v>17516</v>
      </c>
      <c r="F143" s="453" t="s">
        <v>17024</v>
      </c>
      <c r="G143" s="453" t="s">
        <v>17023</v>
      </c>
      <c r="H143" s="579">
        <v>0</v>
      </c>
      <c r="I143" s="580">
        <v>0</v>
      </c>
      <c r="J143" s="579">
        <v>0</v>
      </c>
      <c r="K143" s="580">
        <v>0</v>
      </c>
      <c r="L143" s="579">
        <v>0</v>
      </c>
      <c r="M143" s="580">
        <v>0</v>
      </c>
      <c r="N143" s="579">
        <v>0</v>
      </c>
      <c r="O143" s="580">
        <v>0</v>
      </c>
      <c r="P143" s="579">
        <v>0</v>
      </c>
      <c r="Q143" s="580">
        <v>0</v>
      </c>
      <c r="R143" s="579">
        <v>0</v>
      </c>
      <c r="S143" s="580">
        <v>0</v>
      </c>
      <c r="T143" s="612">
        <v>0</v>
      </c>
      <c r="U143" s="579">
        <v>0</v>
      </c>
      <c r="V143" s="580">
        <v>0</v>
      </c>
      <c r="W143" s="579">
        <v>0</v>
      </c>
      <c r="X143" s="580">
        <v>0</v>
      </c>
      <c r="Y143" s="579">
        <v>0</v>
      </c>
      <c r="Z143" s="580">
        <v>0</v>
      </c>
      <c r="AA143" s="579">
        <v>0</v>
      </c>
      <c r="AB143" s="580">
        <v>0</v>
      </c>
      <c r="AC143" s="612">
        <v>0</v>
      </c>
      <c r="AD143" s="579">
        <v>194586.75</v>
      </c>
      <c r="AE143" s="581">
        <v>0</v>
      </c>
      <c r="AF143" s="612">
        <v>0</v>
      </c>
      <c r="AG143" s="579">
        <v>0</v>
      </c>
      <c r="AH143" s="580">
        <v>0</v>
      </c>
      <c r="AI143" s="579">
        <v>0</v>
      </c>
      <c r="AJ143" s="581">
        <v>0</v>
      </c>
      <c r="AK143" s="583">
        <v>194586.75</v>
      </c>
      <c r="AL143" s="584">
        <v>0</v>
      </c>
      <c r="AM143" s="585">
        <v>0</v>
      </c>
      <c r="AN143" s="612">
        <v>0</v>
      </c>
      <c r="AO143" s="583">
        <v>0</v>
      </c>
      <c r="AP143" s="584">
        <v>0</v>
      </c>
      <c r="AQ143" s="585">
        <v>0</v>
      </c>
      <c r="AR143" s="583">
        <v>194586.75</v>
      </c>
      <c r="AS143" s="583">
        <v>0</v>
      </c>
      <c r="AT143" s="585">
        <v>0</v>
      </c>
      <c r="AU143" s="612">
        <v>0</v>
      </c>
    </row>
    <row r="144" spans="1:47" x14ac:dyDescent="0.25">
      <c r="A144" s="148" t="s">
        <v>8229</v>
      </c>
      <c r="B144" s="148" t="s">
        <v>8260</v>
      </c>
      <c r="C144" s="148" t="s">
        <v>8213</v>
      </c>
      <c r="D144" s="148" t="s">
        <v>8213</v>
      </c>
      <c r="E144" s="148" t="s">
        <v>17667</v>
      </c>
      <c r="F144" s="453" t="s">
        <v>17024</v>
      </c>
      <c r="G144" s="453" t="s">
        <v>17023</v>
      </c>
      <c r="H144" s="579">
        <v>3540218.36</v>
      </c>
      <c r="I144" s="580">
        <v>3540218.36</v>
      </c>
      <c r="J144" s="579">
        <v>8526367.8000000007</v>
      </c>
      <c r="K144" s="580">
        <v>8526367.8000000007</v>
      </c>
      <c r="L144" s="579">
        <v>0</v>
      </c>
      <c r="M144" s="580">
        <v>0</v>
      </c>
      <c r="N144" s="579">
        <v>0</v>
      </c>
      <c r="O144" s="580">
        <v>0</v>
      </c>
      <c r="P144" s="579">
        <v>0</v>
      </c>
      <c r="Q144" s="580">
        <v>0</v>
      </c>
      <c r="R144" s="579">
        <v>0</v>
      </c>
      <c r="S144" s="580">
        <v>0</v>
      </c>
      <c r="T144" s="612">
        <v>0</v>
      </c>
      <c r="U144" s="579">
        <v>0</v>
      </c>
      <c r="V144" s="580">
        <v>0</v>
      </c>
      <c r="W144" s="579">
        <v>0</v>
      </c>
      <c r="X144" s="580">
        <v>0</v>
      </c>
      <c r="Y144" s="579">
        <v>0</v>
      </c>
      <c r="Z144" s="580">
        <v>0</v>
      </c>
      <c r="AA144" s="579">
        <v>0</v>
      </c>
      <c r="AB144" s="580">
        <v>0</v>
      </c>
      <c r="AC144" s="612">
        <v>0</v>
      </c>
      <c r="AD144" s="579">
        <v>0</v>
      </c>
      <c r="AE144" s="581">
        <v>0</v>
      </c>
      <c r="AF144" s="612">
        <v>0</v>
      </c>
      <c r="AG144" s="579">
        <v>0</v>
      </c>
      <c r="AH144" s="580">
        <v>0</v>
      </c>
      <c r="AI144" s="579">
        <v>0</v>
      </c>
      <c r="AJ144" s="581">
        <v>0</v>
      </c>
      <c r="AK144" s="583">
        <v>12066586.16</v>
      </c>
      <c r="AL144" s="584">
        <v>12066586.16</v>
      </c>
      <c r="AM144" s="585">
        <v>12066586.16</v>
      </c>
      <c r="AN144" s="612">
        <v>0</v>
      </c>
      <c r="AO144" s="583">
        <v>0</v>
      </c>
      <c r="AP144" s="584">
        <v>0</v>
      </c>
      <c r="AQ144" s="585">
        <v>0</v>
      </c>
      <c r="AR144" s="583">
        <v>12066586.16</v>
      </c>
      <c r="AS144" s="583">
        <v>12066586.16</v>
      </c>
      <c r="AT144" s="585">
        <v>12066586.16</v>
      </c>
      <c r="AU144" s="612">
        <v>0</v>
      </c>
    </row>
    <row r="145" spans="1:47" x14ac:dyDescent="0.25">
      <c r="A145" s="148" t="s">
        <v>8229</v>
      </c>
      <c r="B145" s="148" t="s">
        <v>8262</v>
      </c>
      <c r="C145" s="148" t="s">
        <v>8213</v>
      </c>
      <c r="D145" s="148" t="s">
        <v>8213</v>
      </c>
      <c r="E145" s="148" t="s">
        <v>16949</v>
      </c>
      <c r="F145" s="453" t="s">
        <v>17024</v>
      </c>
      <c r="G145" s="453" t="s">
        <v>17023</v>
      </c>
      <c r="H145" s="579">
        <v>786779.54</v>
      </c>
      <c r="I145" s="580">
        <v>786779.54</v>
      </c>
      <c r="J145" s="579">
        <v>0</v>
      </c>
      <c r="K145" s="580">
        <v>0</v>
      </c>
      <c r="L145" s="579">
        <v>0</v>
      </c>
      <c r="M145" s="580">
        <v>0</v>
      </c>
      <c r="N145" s="579">
        <v>0</v>
      </c>
      <c r="O145" s="580">
        <v>0</v>
      </c>
      <c r="P145" s="579">
        <v>0</v>
      </c>
      <c r="Q145" s="580">
        <v>0</v>
      </c>
      <c r="R145" s="579">
        <v>0</v>
      </c>
      <c r="S145" s="580">
        <v>0</v>
      </c>
      <c r="T145" s="612">
        <v>0</v>
      </c>
      <c r="U145" s="579">
        <v>0</v>
      </c>
      <c r="V145" s="580">
        <v>0</v>
      </c>
      <c r="W145" s="579">
        <v>0</v>
      </c>
      <c r="X145" s="580">
        <v>0</v>
      </c>
      <c r="Y145" s="579">
        <v>0</v>
      </c>
      <c r="Z145" s="580">
        <v>0</v>
      </c>
      <c r="AA145" s="579">
        <v>0</v>
      </c>
      <c r="AB145" s="580">
        <v>0</v>
      </c>
      <c r="AC145" s="612">
        <v>0</v>
      </c>
      <c r="AD145" s="579">
        <v>0</v>
      </c>
      <c r="AE145" s="581">
        <v>0</v>
      </c>
      <c r="AF145" s="612">
        <v>0</v>
      </c>
      <c r="AG145" s="579">
        <v>0</v>
      </c>
      <c r="AH145" s="580">
        <v>0</v>
      </c>
      <c r="AI145" s="579">
        <v>0</v>
      </c>
      <c r="AJ145" s="581">
        <v>0</v>
      </c>
      <c r="AK145" s="583">
        <v>786779.54</v>
      </c>
      <c r="AL145" s="584">
        <v>786779.54</v>
      </c>
      <c r="AM145" s="585">
        <v>786779.54</v>
      </c>
      <c r="AN145" s="612">
        <v>0</v>
      </c>
      <c r="AO145" s="583">
        <v>0</v>
      </c>
      <c r="AP145" s="584">
        <v>0</v>
      </c>
      <c r="AQ145" s="585">
        <v>0</v>
      </c>
      <c r="AR145" s="583">
        <v>786779.54</v>
      </c>
      <c r="AS145" s="583">
        <v>786779.54</v>
      </c>
      <c r="AT145" s="585">
        <v>786779.54</v>
      </c>
      <c r="AU145" s="612">
        <v>0</v>
      </c>
    </row>
    <row r="146" spans="1:47" x14ac:dyDescent="0.25">
      <c r="A146" s="148" t="s">
        <v>8229</v>
      </c>
      <c r="B146" s="148" t="s">
        <v>8263</v>
      </c>
      <c r="C146" s="148" t="s">
        <v>8213</v>
      </c>
      <c r="D146" s="148" t="s">
        <v>8213</v>
      </c>
      <c r="E146" s="148" t="s">
        <v>16948</v>
      </c>
      <c r="F146" s="453" t="s">
        <v>17024</v>
      </c>
      <c r="G146" s="453" t="s">
        <v>17023</v>
      </c>
      <c r="H146" s="579">
        <v>0</v>
      </c>
      <c r="I146" s="580">
        <v>0</v>
      </c>
      <c r="J146" s="579">
        <v>0</v>
      </c>
      <c r="K146" s="580">
        <v>0</v>
      </c>
      <c r="L146" s="579">
        <v>0</v>
      </c>
      <c r="M146" s="580">
        <v>0</v>
      </c>
      <c r="N146" s="579">
        <v>0</v>
      </c>
      <c r="O146" s="580">
        <v>0</v>
      </c>
      <c r="P146" s="579">
        <v>0</v>
      </c>
      <c r="Q146" s="580">
        <v>0</v>
      </c>
      <c r="R146" s="579">
        <v>0</v>
      </c>
      <c r="S146" s="580">
        <v>0</v>
      </c>
      <c r="T146" s="612">
        <v>0</v>
      </c>
      <c r="U146" s="579">
        <v>0</v>
      </c>
      <c r="V146" s="580">
        <v>0</v>
      </c>
      <c r="W146" s="579">
        <v>0</v>
      </c>
      <c r="X146" s="580">
        <v>0</v>
      </c>
      <c r="Y146" s="579">
        <v>0</v>
      </c>
      <c r="Z146" s="580">
        <v>0</v>
      </c>
      <c r="AA146" s="579">
        <v>0</v>
      </c>
      <c r="AB146" s="580">
        <v>0</v>
      </c>
      <c r="AC146" s="612">
        <v>0</v>
      </c>
      <c r="AD146" s="579">
        <v>6020599.1399999997</v>
      </c>
      <c r="AE146" s="581">
        <v>6020448.6500000032</v>
      </c>
      <c r="AF146" s="612">
        <v>0</v>
      </c>
      <c r="AG146" s="579">
        <v>0</v>
      </c>
      <c r="AH146" s="580">
        <v>0</v>
      </c>
      <c r="AI146" s="579">
        <v>0</v>
      </c>
      <c r="AJ146" s="581">
        <v>0</v>
      </c>
      <c r="AK146" s="583">
        <v>6020599.1399999997</v>
      </c>
      <c r="AL146" s="584">
        <v>6020448.6500000032</v>
      </c>
      <c r="AM146" s="585">
        <v>6020448.6500000032</v>
      </c>
      <c r="AN146" s="612">
        <v>0</v>
      </c>
      <c r="AO146" s="583">
        <v>0</v>
      </c>
      <c r="AP146" s="584">
        <v>0</v>
      </c>
      <c r="AQ146" s="585">
        <v>0</v>
      </c>
      <c r="AR146" s="583">
        <v>6020599.1399999997</v>
      </c>
      <c r="AS146" s="583">
        <v>6020448.6500000032</v>
      </c>
      <c r="AT146" s="585">
        <v>6020448.6500000032</v>
      </c>
      <c r="AU146" s="612">
        <v>0</v>
      </c>
    </row>
    <row r="147" spans="1:47" x14ac:dyDescent="0.25">
      <c r="A147" s="148" t="s">
        <v>8229</v>
      </c>
      <c r="B147" s="148" t="s">
        <v>8269</v>
      </c>
      <c r="C147" s="148" t="s">
        <v>8213</v>
      </c>
      <c r="D147" s="148" t="s">
        <v>8213</v>
      </c>
      <c r="E147" s="148" t="s">
        <v>17284</v>
      </c>
      <c r="F147" s="453" t="s">
        <v>17024</v>
      </c>
      <c r="G147" s="453" t="s">
        <v>17023</v>
      </c>
      <c r="H147" s="579">
        <v>0</v>
      </c>
      <c r="I147" s="580">
        <v>0</v>
      </c>
      <c r="J147" s="579">
        <v>0</v>
      </c>
      <c r="K147" s="580">
        <v>0</v>
      </c>
      <c r="L147" s="579">
        <v>0</v>
      </c>
      <c r="M147" s="580">
        <v>0</v>
      </c>
      <c r="N147" s="579">
        <v>0</v>
      </c>
      <c r="O147" s="580">
        <v>0</v>
      </c>
      <c r="P147" s="579">
        <v>0</v>
      </c>
      <c r="Q147" s="580">
        <v>0</v>
      </c>
      <c r="R147" s="579">
        <v>15015.02</v>
      </c>
      <c r="S147" s="580">
        <v>0</v>
      </c>
      <c r="T147" s="612">
        <v>0</v>
      </c>
      <c r="U147" s="579">
        <v>0</v>
      </c>
      <c r="V147" s="580">
        <v>0</v>
      </c>
      <c r="W147" s="579">
        <v>337785.18</v>
      </c>
      <c r="X147" s="580">
        <v>0</v>
      </c>
      <c r="Y147" s="579">
        <v>0</v>
      </c>
      <c r="Z147" s="580">
        <v>0</v>
      </c>
      <c r="AA147" s="579">
        <v>0</v>
      </c>
      <c r="AB147" s="580">
        <v>0</v>
      </c>
      <c r="AC147" s="612">
        <v>0</v>
      </c>
      <c r="AD147" s="579">
        <v>105019.47</v>
      </c>
      <c r="AE147" s="581">
        <v>0</v>
      </c>
      <c r="AF147" s="612">
        <v>0</v>
      </c>
      <c r="AG147" s="579">
        <v>0</v>
      </c>
      <c r="AH147" s="580">
        <v>0</v>
      </c>
      <c r="AI147" s="579">
        <v>0</v>
      </c>
      <c r="AJ147" s="581">
        <v>0</v>
      </c>
      <c r="AK147" s="583">
        <v>457819.67000000004</v>
      </c>
      <c r="AL147" s="584">
        <v>0</v>
      </c>
      <c r="AM147" s="585">
        <v>0</v>
      </c>
      <c r="AN147" s="612">
        <v>0</v>
      </c>
      <c r="AO147" s="583">
        <v>0</v>
      </c>
      <c r="AP147" s="584">
        <v>0</v>
      </c>
      <c r="AQ147" s="585">
        <v>0</v>
      </c>
      <c r="AR147" s="583">
        <v>457819.67000000004</v>
      </c>
      <c r="AS147" s="583">
        <v>0</v>
      </c>
      <c r="AT147" s="585">
        <v>0</v>
      </c>
      <c r="AU147" s="612">
        <v>0</v>
      </c>
    </row>
    <row r="148" spans="1:47" x14ac:dyDescent="0.25">
      <c r="A148" s="148" t="s">
        <v>8229</v>
      </c>
      <c r="B148" s="148" t="s">
        <v>8238</v>
      </c>
      <c r="C148" s="148" t="s">
        <v>8213</v>
      </c>
      <c r="D148" s="148" t="s">
        <v>8213</v>
      </c>
      <c r="E148" s="148" t="s">
        <v>17340</v>
      </c>
      <c r="F148" s="453" t="s">
        <v>17024</v>
      </c>
      <c r="G148" s="453" t="s">
        <v>17023</v>
      </c>
      <c r="H148" s="579">
        <v>0</v>
      </c>
      <c r="I148" s="580">
        <v>0</v>
      </c>
      <c r="J148" s="579">
        <v>0</v>
      </c>
      <c r="K148" s="580">
        <v>0</v>
      </c>
      <c r="L148" s="579">
        <v>0</v>
      </c>
      <c r="M148" s="580">
        <v>0</v>
      </c>
      <c r="N148" s="579">
        <v>0</v>
      </c>
      <c r="O148" s="580">
        <v>0</v>
      </c>
      <c r="P148" s="579">
        <v>0</v>
      </c>
      <c r="Q148" s="580">
        <v>0</v>
      </c>
      <c r="R148" s="579">
        <v>0</v>
      </c>
      <c r="S148" s="580">
        <v>0</v>
      </c>
      <c r="T148" s="612">
        <v>0</v>
      </c>
      <c r="U148" s="579">
        <v>0</v>
      </c>
      <c r="V148" s="580">
        <v>0</v>
      </c>
      <c r="W148" s="579">
        <v>0</v>
      </c>
      <c r="X148" s="580">
        <v>0</v>
      </c>
      <c r="Y148" s="579">
        <v>0</v>
      </c>
      <c r="Z148" s="580">
        <v>0</v>
      </c>
      <c r="AA148" s="579">
        <v>0</v>
      </c>
      <c r="AB148" s="580">
        <v>0</v>
      </c>
      <c r="AC148" s="612">
        <v>0</v>
      </c>
      <c r="AD148" s="579">
        <v>265955.78999999998</v>
      </c>
      <c r="AE148" s="581">
        <v>0</v>
      </c>
      <c r="AF148" s="612">
        <v>0</v>
      </c>
      <c r="AG148" s="579">
        <v>0</v>
      </c>
      <c r="AH148" s="580">
        <v>0</v>
      </c>
      <c r="AI148" s="579">
        <v>0</v>
      </c>
      <c r="AJ148" s="581">
        <v>0</v>
      </c>
      <c r="AK148" s="583">
        <v>265955.78999999998</v>
      </c>
      <c r="AL148" s="584">
        <v>0</v>
      </c>
      <c r="AM148" s="585">
        <v>0</v>
      </c>
      <c r="AN148" s="612">
        <v>0</v>
      </c>
      <c r="AO148" s="583">
        <v>0</v>
      </c>
      <c r="AP148" s="584">
        <v>0</v>
      </c>
      <c r="AQ148" s="585">
        <v>0</v>
      </c>
      <c r="AR148" s="583">
        <v>265955.78999999998</v>
      </c>
      <c r="AS148" s="583">
        <v>0</v>
      </c>
      <c r="AT148" s="585">
        <v>0</v>
      </c>
      <c r="AU148" s="612">
        <v>0</v>
      </c>
    </row>
    <row r="149" spans="1:47" x14ac:dyDescent="0.25">
      <c r="A149" s="148" t="s">
        <v>8229</v>
      </c>
      <c r="B149" s="148" t="s">
        <v>8233</v>
      </c>
      <c r="C149" s="148" t="s">
        <v>8213</v>
      </c>
      <c r="D149" s="148" t="s">
        <v>8213</v>
      </c>
      <c r="E149" s="148" t="s">
        <v>8234</v>
      </c>
      <c r="F149" s="453" t="s">
        <v>17024</v>
      </c>
      <c r="G149" s="453" t="s">
        <v>17023</v>
      </c>
      <c r="H149" s="579">
        <v>0</v>
      </c>
      <c r="I149" s="580">
        <v>0</v>
      </c>
      <c r="J149" s="579">
        <v>0</v>
      </c>
      <c r="K149" s="580">
        <v>0</v>
      </c>
      <c r="L149" s="579">
        <v>0</v>
      </c>
      <c r="M149" s="580">
        <v>0</v>
      </c>
      <c r="N149" s="579">
        <v>0</v>
      </c>
      <c r="O149" s="580">
        <v>0</v>
      </c>
      <c r="P149" s="579">
        <v>0</v>
      </c>
      <c r="Q149" s="580">
        <v>0</v>
      </c>
      <c r="R149" s="579">
        <v>203174.14</v>
      </c>
      <c r="S149" s="580">
        <v>203174.14000000004</v>
      </c>
      <c r="T149" s="612">
        <v>0</v>
      </c>
      <c r="U149" s="579">
        <v>0</v>
      </c>
      <c r="V149" s="580">
        <v>0</v>
      </c>
      <c r="W149" s="579">
        <v>0</v>
      </c>
      <c r="X149" s="580">
        <v>0</v>
      </c>
      <c r="Y149" s="579">
        <v>0</v>
      </c>
      <c r="Z149" s="580">
        <v>0</v>
      </c>
      <c r="AA149" s="579">
        <v>0</v>
      </c>
      <c r="AB149" s="580">
        <v>0</v>
      </c>
      <c r="AC149" s="612">
        <v>0</v>
      </c>
      <c r="AD149" s="579">
        <v>0</v>
      </c>
      <c r="AE149" s="581">
        <v>0</v>
      </c>
      <c r="AF149" s="612">
        <v>0</v>
      </c>
      <c r="AG149" s="579">
        <v>0</v>
      </c>
      <c r="AH149" s="580">
        <v>0</v>
      </c>
      <c r="AI149" s="579">
        <v>0</v>
      </c>
      <c r="AJ149" s="581">
        <v>0</v>
      </c>
      <c r="AK149" s="583">
        <v>203174.14</v>
      </c>
      <c r="AL149" s="584">
        <v>203174.14</v>
      </c>
      <c r="AM149" s="585">
        <v>203174.14000000004</v>
      </c>
      <c r="AN149" s="612">
        <v>0</v>
      </c>
      <c r="AO149" s="583">
        <v>0</v>
      </c>
      <c r="AP149" s="584">
        <v>0</v>
      </c>
      <c r="AQ149" s="585">
        <v>0</v>
      </c>
      <c r="AR149" s="583">
        <v>203174.14</v>
      </c>
      <c r="AS149" s="583">
        <v>203174.14</v>
      </c>
      <c r="AT149" s="585">
        <v>203174.14000000004</v>
      </c>
      <c r="AU149" s="612">
        <v>0</v>
      </c>
    </row>
    <row r="150" spans="1:47" x14ac:dyDescent="0.25">
      <c r="A150" s="148" t="s">
        <v>8229</v>
      </c>
      <c r="B150" s="148" t="s">
        <v>8235</v>
      </c>
      <c r="C150" s="148" t="s">
        <v>8213</v>
      </c>
      <c r="D150" s="148" t="s">
        <v>8213</v>
      </c>
      <c r="E150" s="148" t="s">
        <v>8236</v>
      </c>
      <c r="F150" s="453" t="s">
        <v>17024</v>
      </c>
      <c r="G150" s="453" t="s">
        <v>17023</v>
      </c>
      <c r="H150" s="579">
        <v>0</v>
      </c>
      <c r="I150" s="580">
        <v>0</v>
      </c>
      <c r="J150" s="579">
        <v>0</v>
      </c>
      <c r="K150" s="580">
        <v>0</v>
      </c>
      <c r="L150" s="579">
        <v>0</v>
      </c>
      <c r="M150" s="580">
        <v>0</v>
      </c>
      <c r="N150" s="579">
        <v>0</v>
      </c>
      <c r="O150" s="580">
        <v>0</v>
      </c>
      <c r="P150" s="579">
        <v>0</v>
      </c>
      <c r="Q150" s="580">
        <v>0</v>
      </c>
      <c r="R150" s="579">
        <v>0</v>
      </c>
      <c r="S150" s="580">
        <v>0</v>
      </c>
      <c r="T150" s="612">
        <v>0</v>
      </c>
      <c r="U150" s="579">
        <v>0</v>
      </c>
      <c r="V150" s="580">
        <v>0</v>
      </c>
      <c r="W150" s="579">
        <v>0</v>
      </c>
      <c r="X150" s="580">
        <v>0</v>
      </c>
      <c r="Y150" s="579">
        <v>0</v>
      </c>
      <c r="Z150" s="580">
        <v>0</v>
      </c>
      <c r="AA150" s="579">
        <v>0</v>
      </c>
      <c r="AB150" s="580">
        <v>0</v>
      </c>
      <c r="AC150" s="612">
        <v>0</v>
      </c>
      <c r="AD150" s="579">
        <v>2416147.41</v>
      </c>
      <c r="AE150" s="581">
        <v>0</v>
      </c>
      <c r="AF150" s="612">
        <v>0</v>
      </c>
      <c r="AG150" s="579">
        <v>0</v>
      </c>
      <c r="AH150" s="580">
        <v>0</v>
      </c>
      <c r="AI150" s="579">
        <v>0</v>
      </c>
      <c r="AJ150" s="581">
        <v>0</v>
      </c>
      <c r="AK150" s="583">
        <v>2416147.41</v>
      </c>
      <c r="AL150" s="584">
        <v>0</v>
      </c>
      <c r="AM150" s="585">
        <v>0</v>
      </c>
      <c r="AN150" s="612">
        <v>0</v>
      </c>
      <c r="AO150" s="583">
        <v>0</v>
      </c>
      <c r="AP150" s="584">
        <v>0</v>
      </c>
      <c r="AQ150" s="585">
        <v>0</v>
      </c>
      <c r="AR150" s="583">
        <v>2416147.41</v>
      </c>
      <c r="AS150" s="583">
        <v>0</v>
      </c>
      <c r="AT150" s="585">
        <v>0</v>
      </c>
      <c r="AU150" s="612">
        <v>0</v>
      </c>
    </row>
    <row r="151" spans="1:47" x14ac:dyDescent="0.25">
      <c r="A151" s="148" t="s">
        <v>8229</v>
      </c>
      <c r="B151" s="148" t="s">
        <v>8249</v>
      </c>
      <c r="C151" s="148" t="s">
        <v>8213</v>
      </c>
      <c r="D151" s="148" t="s">
        <v>8213</v>
      </c>
      <c r="E151" s="148" t="s">
        <v>17341</v>
      </c>
      <c r="F151" s="453" t="s">
        <v>17024</v>
      </c>
      <c r="G151" s="453" t="s">
        <v>17023</v>
      </c>
      <c r="H151" s="579">
        <v>0</v>
      </c>
      <c r="I151" s="580">
        <v>0</v>
      </c>
      <c r="J151" s="579">
        <v>0</v>
      </c>
      <c r="K151" s="580">
        <v>0</v>
      </c>
      <c r="L151" s="579">
        <v>0</v>
      </c>
      <c r="M151" s="580">
        <v>0</v>
      </c>
      <c r="N151" s="579">
        <v>0</v>
      </c>
      <c r="O151" s="580">
        <v>0</v>
      </c>
      <c r="P151" s="579">
        <v>0</v>
      </c>
      <c r="Q151" s="580">
        <v>0</v>
      </c>
      <c r="R151" s="579">
        <v>0</v>
      </c>
      <c r="S151" s="580">
        <v>0</v>
      </c>
      <c r="T151" s="612">
        <v>0</v>
      </c>
      <c r="U151" s="579">
        <v>0</v>
      </c>
      <c r="V151" s="580">
        <v>0</v>
      </c>
      <c r="W151" s="579">
        <v>0</v>
      </c>
      <c r="X151" s="580">
        <v>0</v>
      </c>
      <c r="Y151" s="579">
        <v>0</v>
      </c>
      <c r="Z151" s="580">
        <v>0</v>
      </c>
      <c r="AA151" s="579">
        <v>0</v>
      </c>
      <c r="AB151" s="580">
        <v>0</v>
      </c>
      <c r="AC151" s="612">
        <v>0</v>
      </c>
      <c r="AD151" s="579">
        <v>1624145.89</v>
      </c>
      <c r="AE151" s="581">
        <v>1603406.9799999993</v>
      </c>
      <c r="AF151" s="612">
        <v>128.73000000000002</v>
      </c>
      <c r="AG151" s="579">
        <v>0</v>
      </c>
      <c r="AH151" s="580">
        <v>0</v>
      </c>
      <c r="AI151" s="579">
        <v>0</v>
      </c>
      <c r="AJ151" s="581">
        <v>0</v>
      </c>
      <c r="AK151" s="583">
        <v>1624145.89</v>
      </c>
      <c r="AL151" s="584">
        <v>1603406.9799999993</v>
      </c>
      <c r="AM151" s="585">
        <v>1603406.9799999993</v>
      </c>
      <c r="AN151" s="612">
        <v>128.73000000000002</v>
      </c>
      <c r="AO151" s="583">
        <v>0</v>
      </c>
      <c r="AP151" s="584">
        <v>0</v>
      </c>
      <c r="AQ151" s="585">
        <v>0</v>
      </c>
      <c r="AR151" s="583">
        <v>1624145.89</v>
      </c>
      <c r="AS151" s="583">
        <v>1603406.9799999993</v>
      </c>
      <c r="AT151" s="585">
        <v>1603406.9799999993</v>
      </c>
      <c r="AU151" s="612">
        <v>128.73000000000002</v>
      </c>
    </row>
    <row r="152" spans="1:47" x14ac:dyDescent="0.25">
      <c r="A152" s="148" t="s">
        <v>8229</v>
      </c>
      <c r="B152" s="148" t="s">
        <v>8250</v>
      </c>
      <c r="C152" s="148" t="s">
        <v>8213</v>
      </c>
      <c r="D152" s="148" t="s">
        <v>8213</v>
      </c>
      <c r="E152" s="148" t="s">
        <v>17728</v>
      </c>
      <c r="F152" s="453" t="s">
        <v>17024</v>
      </c>
      <c r="G152" s="453" t="s">
        <v>17023</v>
      </c>
      <c r="H152" s="579">
        <v>0</v>
      </c>
      <c r="I152" s="580">
        <v>0</v>
      </c>
      <c r="J152" s="579">
        <v>0</v>
      </c>
      <c r="K152" s="580">
        <v>0</v>
      </c>
      <c r="L152" s="579">
        <v>0</v>
      </c>
      <c r="M152" s="580">
        <v>0</v>
      </c>
      <c r="N152" s="579">
        <v>0</v>
      </c>
      <c r="O152" s="580">
        <v>0</v>
      </c>
      <c r="P152" s="579">
        <v>0</v>
      </c>
      <c r="Q152" s="580">
        <v>0</v>
      </c>
      <c r="R152" s="579">
        <v>0</v>
      </c>
      <c r="S152" s="580">
        <v>0</v>
      </c>
      <c r="T152" s="612">
        <v>0</v>
      </c>
      <c r="U152" s="579">
        <v>0</v>
      </c>
      <c r="V152" s="580">
        <v>0</v>
      </c>
      <c r="W152" s="579">
        <v>0</v>
      </c>
      <c r="X152" s="580">
        <v>0</v>
      </c>
      <c r="Y152" s="579">
        <v>0</v>
      </c>
      <c r="Z152" s="580">
        <v>0</v>
      </c>
      <c r="AA152" s="579">
        <v>0</v>
      </c>
      <c r="AB152" s="580">
        <v>0</v>
      </c>
      <c r="AC152" s="612">
        <v>0</v>
      </c>
      <c r="AD152" s="579">
        <v>232318.04</v>
      </c>
      <c r="AE152" s="581">
        <v>0</v>
      </c>
      <c r="AF152" s="612">
        <v>0</v>
      </c>
      <c r="AG152" s="579">
        <v>0</v>
      </c>
      <c r="AH152" s="580">
        <v>0</v>
      </c>
      <c r="AI152" s="579">
        <v>0</v>
      </c>
      <c r="AJ152" s="581">
        <v>0</v>
      </c>
      <c r="AK152" s="583">
        <v>232318.04</v>
      </c>
      <c r="AL152" s="584">
        <v>0</v>
      </c>
      <c r="AM152" s="585">
        <v>0</v>
      </c>
      <c r="AN152" s="612">
        <v>0</v>
      </c>
      <c r="AO152" s="583">
        <v>0</v>
      </c>
      <c r="AP152" s="584">
        <v>0</v>
      </c>
      <c r="AQ152" s="585">
        <v>0</v>
      </c>
      <c r="AR152" s="583">
        <v>232318.04</v>
      </c>
      <c r="AS152" s="583">
        <v>0</v>
      </c>
      <c r="AT152" s="585">
        <v>0</v>
      </c>
      <c r="AU152" s="612">
        <v>0</v>
      </c>
    </row>
    <row r="153" spans="1:47" x14ac:dyDescent="0.25">
      <c r="A153" s="148" t="s">
        <v>8229</v>
      </c>
      <c r="B153" s="148" t="s">
        <v>8251</v>
      </c>
      <c r="C153" s="148" t="s">
        <v>8213</v>
      </c>
      <c r="D153" s="148" t="s">
        <v>8213</v>
      </c>
      <c r="E153" s="148" t="s">
        <v>17729</v>
      </c>
      <c r="F153" s="453" t="s">
        <v>17024</v>
      </c>
      <c r="G153" s="453" t="s">
        <v>17023</v>
      </c>
      <c r="H153" s="579">
        <v>0</v>
      </c>
      <c r="I153" s="580">
        <v>0</v>
      </c>
      <c r="J153" s="579">
        <v>0</v>
      </c>
      <c r="K153" s="580">
        <v>0</v>
      </c>
      <c r="L153" s="579">
        <v>0</v>
      </c>
      <c r="M153" s="580">
        <v>0</v>
      </c>
      <c r="N153" s="579">
        <v>0</v>
      </c>
      <c r="O153" s="580">
        <v>0</v>
      </c>
      <c r="P153" s="579">
        <v>0</v>
      </c>
      <c r="Q153" s="580">
        <v>0</v>
      </c>
      <c r="R153" s="579">
        <v>0</v>
      </c>
      <c r="S153" s="580">
        <v>0</v>
      </c>
      <c r="T153" s="612">
        <v>0</v>
      </c>
      <c r="U153" s="579">
        <v>0</v>
      </c>
      <c r="V153" s="580">
        <v>0</v>
      </c>
      <c r="W153" s="579">
        <v>0</v>
      </c>
      <c r="X153" s="580">
        <v>0</v>
      </c>
      <c r="Y153" s="579">
        <v>0</v>
      </c>
      <c r="Z153" s="580">
        <v>0</v>
      </c>
      <c r="AA153" s="579">
        <v>0</v>
      </c>
      <c r="AB153" s="580">
        <v>0</v>
      </c>
      <c r="AC153" s="612">
        <v>0</v>
      </c>
      <c r="AD153" s="579">
        <v>301103.65000000002</v>
      </c>
      <c r="AE153" s="581">
        <v>301100.21999999991</v>
      </c>
      <c r="AF153" s="612">
        <v>0</v>
      </c>
      <c r="AG153" s="579">
        <v>0</v>
      </c>
      <c r="AH153" s="580">
        <v>0</v>
      </c>
      <c r="AI153" s="579">
        <v>0</v>
      </c>
      <c r="AJ153" s="581">
        <v>0</v>
      </c>
      <c r="AK153" s="583">
        <v>301103.65000000002</v>
      </c>
      <c r="AL153" s="584">
        <v>301100.21999999991</v>
      </c>
      <c r="AM153" s="585">
        <v>301100.21999999991</v>
      </c>
      <c r="AN153" s="612">
        <v>0</v>
      </c>
      <c r="AO153" s="583">
        <v>0</v>
      </c>
      <c r="AP153" s="584">
        <v>0</v>
      </c>
      <c r="AQ153" s="585">
        <v>0</v>
      </c>
      <c r="AR153" s="583">
        <v>301103.65000000002</v>
      </c>
      <c r="AS153" s="583">
        <v>301100.21999999991</v>
      </c>
      <c r="AT153" s="585">
        <v>301100.21999999991</v>
      </c>
      <c r="AU153" s="612">
        <v>0</v>
      </c>
    </row>
    <row r="154" spans="1:47" x14ac:dyDescent="0.25">
      <c r="A154" s="148" t="s">
        <v>8229</v>
      </c>
      <c r="B154" s="148" t="s">
        <v>8264</v>
      </c>
      <c r="C154" s="148" t="s">
        <v>8213</v>
      </c>
      <c r="D154" s="148" t="s">
        <v>8213</v>
      </c>
      <c r="E154" s="148" t="s">
        <v>170</v>
      </c>
      <c r="F154" s="453" t="s">
        <v>17024</v>
      </c>
      <c r="G154" s="453" t="s">
        <v>17023</v>
      </c>
      <c r="H154" s="579">
        <v>0</v>
      </c>
      <c r="I154" s="580">
        <v>0</v>
      </c>
      <c r="J154" s="579">
        <v>0</v>
      </c>
      <c r="K154" s="580">
        <v>0</v>
      </c>
      <c r="L154" s="579">
        <v>0</v>
      </c>
      <c r="M154" s="580">
        <v>0</v>
      </c>
      <c r="N154" s="579">
        <v>0</v>
      </c>
      <c r="O154" s="580">
        <v>0</v>
      </c>
      <c r="P154" s="579">
        <v>0</v>
      </c>
      <c r="Q154" s="580">
        <v>0</v>
      </c>
      <c r="R154" s="579">
        <v>1917998.51</v>
      </c>
      <c r="S154" s="580">
        <v>1917997.42</v>
      </c>
      <c r="T154" s="612">
        <v>0</v>
      </c>
      <c r="U154" s="579">
        <v>0</v>
      </c>
      <c r="V154" s="580">
        <v>0</v>
      </c>
      <c r="W154" s="579">
        <v>0</v>
      </c>
      <c r="X154" s="580">
        <v>0</v>
      </c>
      <c r="Y154" s="579">
        <v>0</v>
      </c>
      <c r="Z154" s="580">
        <v>0</v>
      </c>
      <c r="AA154" s="579">
        <v>0</v>
      </c>
      <c r="AB154" s="580">
        <v>0</v>
      </c>
      <c r="AC154" s="612">
        <v>0</v>
      </c>
      <c r="AD154" s="579">
        <v>0</v>
      </c>
      <c r="AE154" s="581">
        <v>0</v>
      </c>
      <c r="AF154" s="612">
        <v>0</v>
      </c>
      <c r="AG154" s="579">
        <v>0</v>
      </c>
      <c r="AH154" s="580">
        <v>0</v>
      </c>
      <c r="AI154" s="579">
        <v>0</v>
      </c>
      <c r="AJ154" s="581">
        <v>0</v>
      </c>
      <c r="AK154" s="583">
        <v>1917998.51</v>
      </c>
      <c r="AL154" s="584">
        <v>1917998.51</v>
      </c>
      <c r="AM154" s="585">
        <v>1917997.42</v>
      </c>
      <c r="AN154" s="612">
        <v>0</v>
      </c>
      <c r="AO154" s="583">
        <v>0</v>
      </c>
      <c r="AP154" s="584">
        <v>0</v>
      </c>
      <c r="AQ154" s="585">
        <v>0</v>
      </c>
      <c r="AR154" s="583">
        <v>1917998.51</v>
      </c>
      <c r="AS154" s="583">
        <v>1917998.51</v>
      </c>
      <c r="AT154" s="585">
        <v>1917997.42</v>
      </c>
      <c r="AU154" s="612">
        <v>0</v>
      </c>
    </row>
    <row r="155" spans="1:47" x14ac:dyDescent="0.25">
      <c r="A155" s="148" t="s">
        <v>8229</v>
      </c>
      <c r="B155" s="148" t="s">
        <v>8320</v>
      </c>
      <c r="C155" s="148" t="s">
        <v>8213</v>
      </c>
      <c r="D155" s="148" t="s">
        <v>8213</v>
      </c>
      <c r="E155" s="148" t="s">
        <v>17730</v>
      </c>
      <c r="F155" s="453" t="s">
        <v>17024</v>
      </c>
      <c r="G155" s="453" t="s">
        <v>17023</v>
      </c>
      <c r="H155" s="579">
        <v>0</v>
      </c>
      <c r="I155" s="580">
        <v>0</v>
      </c>
      <c r="J155" s="579">
        <v>0</v>
      </c>
      <c r="K155" s="580">
        <v>0</v>
      </c>
      <c r="L155" s="579">
        <v>0</v>
      </c>
      <c r="M155" s="580">
        <v>0</v>
      </c>
      <c r="N155" s="579">
        <v>0</v>
      </c>
      <c r="O155" s="580">
        <v>0</v>
      </c>
      <c r="P155" s="579">
        <v>0</v>
      </c>
      <c r="Q155" s="580">
        <v>0</v>
      </c>
      <c r="R155" s="579">
        <v>0</v>
      </c>
      <c r="S155" s="580">
        <v>0</v>
      </c>
      <c r="T155" s="612">
        <v>0</v>
      </c>
      <c r="U155" s="579">
        <v>0</v>
      </c>
      <c r="V155" s="580">
        <v>0</v>
      </c>
      <c r="W155" s="579">
        <v>0</v>
      </c>
      <c r="X155" s="580">
        <v>0</v>
      </c>
      <c r="Y155" s="579">
        <v>0</v>
      </c>
      <c r="Z155" s="580">
        <v>0</v>
      </c>
      <c r="AA155" s="579">
        <v>0</v>
      </c>
      <c r="AB155" s="580">
        <v>0</v>
      </c>
      <c r="AC155" s="612">
        <v>0</v>
      </c>
      <c r="AD155" s="579">
        <v>421734.88</v>
      </c>
      <c r="AE155" s="581">
        <v>0</v>
      </c>
      <c r="AF155" s="612">
        <v>0</v>
      </c>
      <c r="AG155" s="579">
        <v>0</v>
      </c>
      <c r="AH155" s="580">
        <v>0</v>
      </c>
      <c r="AI155" s="579">
        <v>0</v>
      </c>
      <c r="AJ155" s="581">
        <v>0</v>
      </c>
      <c r="AK155" s="583">
        <v>421734.88</v>
      </c>
      <c r="AL155" s="584">
        <v>0</v>
      </c>
      <c r="AM155" s="585">
        <v>0</v>
      </c>
      <c r="AN155" s="612">
        <v>0</v>
      </c>
      <c r="AO155" s="583">
        <v>0</v>
      </c>
      <c r="AP155" s="584">
        <v>0</v>
      </c>
      <c r="AQ155" s="585">
        <v>0</v>
      </c>
      <c r="AR155" s="583">
        <v>421734.88</v>
      </c>
      <c r="AS155" s="583">
        <v>0</v>
      </c>
      <c r="AT155" s="585">
        <v>0</v>
      </c>
      <c r="AU155" s="612">
        <v>0</v>
      </c>
    </row>
    <row r="156" spans="1:47" x14ac:dyDescent="0.25">
      <c r="A156" s="148" t="s">
        <v>8229</v>
      </c>
      <c r="B156" s="148" t="s">
        <v>8214</v>
      </c>
      <c r="C156" s="148" t="s">
        <v>8213</v>
      </c>
      <c r="D156" s="148" t="s">
        <v>8213</v>
      </c>
      <c r="E156" s="148" t="s">
        <v>17731</v>
      </c>
      <c r="F156" s="453" t="s">
        <v>17024</v>
      </c>
      <c r="G156" s="453" t="s">
        <v>17023</v>
      </c>
      <c r="H156" s="579">
        <v>0</v>
      </c>
      <c r="I156" s="580">
        <v>0</v>
      </c>
      <c r="J156" s="579">
        <v>0</v>
      </c>
      <c r="K156" s="580">
        <v>0</v>
      </c>
      <c r="L156" s="579">
        <v>0</v>
      </c>
      <c r="M156" s="580">
        <v>0</v>
      </c>
      <c r="N156" s="579">
        <v>0</v>
      </c>
      <c r="O156" s="580">
        <v>0</v>
      </c>
      <c r="P156" s="579">
        <v>0</v>
      </c>
      <c r="Q156" s="580">
        <v>0</v>
      </c>
      <c r="R156" s="579">
        <v>0</v>
      </c>
      <c r="S156" s="580">
        <v>0</v>
      </c>
      <c r="T156" s="612">
        <v>0</v>
      </c>
      <c r="U156" s="579">
        <v>0</v>
      </c>
      <c r="V156" s="580">
        <v>0</v>
      </c>
      <c r="W156" s="579">
        <v>0</v>
      </c>
      <c r="X156" s="580">
        <v>0</v>
      </c>
      <c r="Y156" s="579">
        <v>0</v>
      </c>
      <c r="Z156" s="580">
        <v>0</v>
      </c>
      <c r="AA156" s="579">
        <v>0</v>
      </c>
      <c r="AB156" s="580">
        <v>0</v>
      </c>
      <c r="AC156" s="612">
        <v>0</v>
      </c>
      <c r="AD156" s="579">
        <v>287155.36</v>
      </c>
      <c r="AE156" s="581">
        <v>0</v>
      </c>
      <c r="AF156" s="612">
        <v>0</v>
      </c>
      <c r="AG156" s="579">
        <v>0</v>
      </c>
      <c r="AH156" s="580">
        <v>0</v>
      </c>
      <c r="AI156" s="579">
        <v>0</v>
      </c>
      <c r="AJ156" s="581">
        <v>0</v>
      </c>
      <c r="AK156" s="583">
        <v>287155.36</v>
      </c>
      <c r="AL156" s="584">
        <v>0</v>
      </c>
      <c r="AM156" s="585">
        <v>0</v>
      </c>
      <c r="AN156" s="612">
        <v>0</v>
      </c>
      <c r="AO156" s="583">
        <v>0</v>
      </c>
      <c r="AP156" s="584">
        <v>0</v>
      </c>
      <c r="AQ156" s="585">
        <v>0</v>
      </c>
      <c r="AR156" s="583">
        <v>287155.36</v>
      </c>
      <c r="AS156" s="583">
        <v>0</v>
      </c>
      <c r="AT156" s="585">
        <v>0</v>
      </c>
      <c r="AU156" s="612">
        <v>0</v>
      </c>
    </row>
    <row r="157" spans="1:47" x14ac:dyDescent="0.25">
      <c r="A157" s="148" t="s">
        <v>8289</v>
      </c>
      <c r="B157" s="148" t="s">
        <v>8402</v>
      </c>
      <c r="C157" s="148" t="s">
        <v>8213</v>
      </c>
      <c r="D157" s="148" t="s">
        <v>8213</v>
      </c>
      <c r="E157" s="148" t="s">
        <v>17732</v>
      </c>
      <c r="F157" s="453" t="s">
        <v>17028</v>
      </c>
      <c r="G157" s="453" t="s">
        <v>17029</v>
      </c>
      <c r="H157" s="579">
        <v>0</v>
      </c>
      <c r="I157" s="580">
        <v>0</v>
      </c>
      <c r="J157" s="579">
        <v>0</v>
      </c>
      <c r="K157" s="580">
        <v>0</v>
      </c>
      <c r="L157" s="579">
        <v>0</v>
      </c>
      <c r="M157" s="580">
        <v>0</v>
      </c>
      <c r="N157" s="579">
        <v>0</v>
      </c>
      <c r="O157" s="580">
        <v>0</v>
      </c>
      <c r="P157" s="579">
        <v>0</v>
      </c>
      <c r="Q157" s="580">
        <v>0</v>
      </c>
      <c r="R157" s="579">
        <v>0</v>
      </c>
      <c r="S157" s="580">
        <v>0</v>
      </c>
      <c r="T157" s="612">
        <v>0</v>
      </c>
      <c r="U157" s="579">
        <v>0</v>
      </c>
      <c r="V157" s="580">
        <v>0</v>
      </c>
      <c r="W157" s="579">
        <v>0</v>
      </c>
      <c r="X157" s="580">
        <v>0</v>
      </c>
      <c r="Y157" s="579">
        <v>0</v>
      </c>
      <c r="Z157" s="580">
        <v>0</v>
      </c>
      <c r="AA157" s="579">
        <v>0</v>
      </c>
      <c r="AB157" s="580">
        <v>0</v>
      </c>
      <c r="AC157" s="612">
        <v>0</v>
      </c>
      <c r="AD157" s="579">
        <v>91052.43</v>
      </c>
      <c r="AE157" s="581">
        <v>0</v>
      </c>
      <c r="AF157" s="612">
        <v>0</v>
      </c>
      <c r="AG157" s="579">
        <v>0</v>
      </c>
      <c r="AH157" s="580">
        <v>0</v>
      </c>
      <c r="AI157" s="579">
        <v>0</v>
      </c>
      <c r="AJ157" s="581">
        <v>0</v>
      </c>
      <c r="AK157" s="583">
        <v>91052.43</v>
      </c>
      <c r="AL157" s="584">
        <v>0</v>
      </c>
      <c r="AM157" s="585">
        <v>0</v>
      </c>
      <c r="AN157" s="612">
        <v>0</v>
      </c>
      <c r="AO157" s="583">
        <v>0</v>
      </c>
      <c r="AP157" s="584">
        <v>0</v>
      </c>
      <c r="AQ157" s="585">
        <v>0</v>
      </c>
      <c r="AR157" s="583">
        <v>91052.43</v>
      </c>
      <c r="AS157" s="583">
        <v>0</v>
      </c>
      <c r="AT157" s="585">
        <v>0</v>
      </c>
      <c r="AU157" s="612">
        <v>0</v>
      </c>
    </row>
    <row r="158" spans="1:47" x14ac:dyDescent="0.25">
      <c r="A158" s="148" t="s">
        <v>8289</v>
      </c>
      <c r="B158" s="148" t="s">
        <v>8290</v>
      </c>
      <c r="C158" s="148" t="s">
        <v>8213</v>
      </c>
      <c r="D158" s="148" t="s">
        <v>8213</v>
      </c>
      <c r="E158" s="148" t="s">
        <v>132</v>
      </c>
      <c r="F158" s="453" t="s">
        <v>17028</v>
      </c>
      <c r="G158" s="453" t="s">
        <v>17029</v>
      </c>
      <c r="H158" s="579">
        <v>0</v>
      </c>
      <c r="I158" s="580">
        <v>0</v>
      </c>
      <c r="J158" s="579">
        <v>0</v>
      </c>
      <c r="K158" s="580">
        <v>0</v>
      </c>
      <c r="L158" s="579">
        <v>0</v>
      </c>
      <c r="M158" s="580">
        <v>0</v>
      </c>
      <c r="N158" s="579">
        <v>0</v>
      </c>
      <c r="O158" s="580">
        <v>0</v>
      </c>
      <c r="P158" s="579">
        <v>0</v>
      </c>
      <c r="Q158" s="580">
        <v>0</v>
      </c>
      <c r="R158" s="579">
        <v>15159.66</v>
      </c>
      <c r="S158" s="580">
        <v>0</v>
      </c>
      <c r="T158" s="612">
        <v>0</v>
      </c>
      <c r="U158" s="579">
        <v>22945.14</v>
      </c>
      <c r="V158" s="580">
        <v>0</v>
      </c>
      <c r="W158" s="579">
        <v>0</v>
      </c>
      <c r="X158" s="580">
        <v>0</v>
      </c>
      <c r="Y158" s="579">
        <v>0</v>
      </c>
      <c r="Z158" s="580">
        <v>0</v>
      </c>
      <c r="AA158" s="579">
        <v>0</v>
      </c>
      <c r="AB158" s="580">
        <v>0</v>
      </c>
      <c r="AC158" s="612">
        <v>0</v>
      </c>
      <c r="AD158" s="579">
        <v>0</v>
      </c>
      <c r="AE158" s="581">
        <v>0</v>
      </c>
      <c r="AF158" s="612">
        <v>0</v>
      </c>
      <c r="AG158" s="579">
        <v>0</v>
      </c>
      <c r="AH158" s="580">
        <v>0</v>
      </c>
      <c r="AI158" s="579">
        <v>0</v>
      </c>
      <c r="AJ158" s="581">
        <v>0</v>
      </c>
      <c r="AK158" s="583">
        <v>38104.800000000003</v>
      </c>
      <c r="AL158" s="584">
        <v>0</v>
      </c>
      <c r="AM158" s="585">
        <v>0</v>
      </c>
      <c r="AN158" s="612">
        <v>0</v>
      </c>
      <c r="AO158" s="583">
        <v>0</v>
      </c>
      <c r="AP158" s="584">
        <v>0</v>
      </c>
      <c r="AQ158" s="585">
        <v>0</v>
      </c>
      <c r="AR158" s="583">
        <v>38104.800000000003</v>
      </c>
      <c r="AS158" s="583">
        <v>0</v>
      </c>
      <c r="AT158" s="585">
        <v>0</v>
      </c>
      <c r="AU158" s="612">
        <v>0</v>
      </c>
    </row>
    <row r="159" spans="1:47" x14ac:dyDescent="0.25">
      <c r="A159" s="148" t="s">
        <v>8289</v>
      </c>
      <c r="B159" s="148" t="s">
        <v>8341</v>
      </c>
      <c r="C159" s="148" t="s">
        <v>8213</v>
      </c>
      <c r="D159" s="148" t="s">
        <v>8213</v>
      </c>
      <c r="E159" s="148" t="s">
        <v>17733</v>
      </c>
      <c r="F159" s="453" t="s">
        <v>17028</v>
      </c>
      <c r="G159" s="453" t="s">
        <v>17029</v>
      </c>
      <c r="H159" s="579">
        <v>0</v>
      </c>
      <c r="I159" s="580">
        <v>0</v>
      </c>
      <c r="J159" s="579">
        <v>0</v>
      </c>
      <c r="K159" s="580">
        <v>0</v>
      </c>
      <c r="L159" s="579">
        <v>0</v>
      </c>
      <c r="M159" s="580">
        <v>0</v>
      </c>
      <c r="N159" s="579">
        <v>0</v>
      </c>
      <c r="O159" s="580">
        <v>0</v>
      </c>
      <c r="P159" s="579">
        <v>0</v>
      </c>
      <c r="Q159" s="580">
        <v>0</v>
      </c>
      <c r="R159" s="579">
        <v>0</v>
      </c>
      <c r="S159" s="580">
        <v>0</v>
      </c>
      <c r="T159" s="612">
        <v>0</v>
      </c>
      <c r="U159" s="579">
        <v>0</v>
      </c>
      <c r="V159" s="580">
        <v>0</v>
      </c>
      <c r="W159" s="579">
        <v>0</v>
      </c>
      <c r="X159" s="580">
        <v>0</v>
      </c>
      <c r="Y159" s="579">
        <v>0</v>
      </c>
      <c r="Z159" s="580">
        <v>0</v>
      </c>
      <c r="AA159" s="579">
        <v>0</v>
      </c>
      <c r="AB159" s="580">
        <v>0</v>
      </c>
      <c r="AC159" s="612">
        <v>0</v>
      </c>
      <c r="AD159" s="579">
        <v>4435.13</v>
      </c>
      <c r="AE159" s="581">
        <v>0</v>
      </c>
      <c r="AF159" s="612">
        <v>0</v>
      </c>
      <c r="AG159" s="579">
        <v>0</v>
      </c>
      <c r="AH159" s="580">
        <v>0</v>
      </c>
      <c r="AI159" s="579">
        <v>0</v>
      </c>
      <c r="AJ159" s="581">
        <v>0</v>
      </c>
      <c r="AK159" s="583">
        <v>4435.13</v>
      </c>
      <c r="AL159" s="584">
        <v>0</v>
      </c>
      <c r="AM159" s="585">
        <v>0</v>
      </c>
      <c r="AN159" s="612">
        <v>0</v>
      </c>
      <c r="AO159" s="583">
        <v>0</v>
      </c>
      <c r="AP159" s="584">
        <v>0</v>
      </c>
      <c r="AQ159" s="585">
        <v>0</v>
      </c>
      <c r="AR159" s="583">
        <v>4435.13</v>
      </c>
      <c r="AS159" s="583">
        <v>0</v>
      </c>
      <c r="AT159" s="585">
        <v>0</v>
      </c>
      <c r="AU159" s="612">
        <v>0</v>
      </c>
    </row>
    <row r="160" spans="1:47" x14ac:dyDescent="0.25">
      <c r="A160" s="148" t="s">
        <v>8300</v>
      </c>
      <c r="B160" s="148" t="s">
        <v>8436</v>
      </c>
      <c r="C160" s="148" t="s">
        <v>8213</v>
      </c>
      <c r="D160" s="148" t="s">
        <v>8213</v>
      </c>
      <c r="E160" s="148" t="s">
        <v>17522</v>
      </c>
      <c r="F160" s="453" t="s">
        <v>17032</v>
      </c>
      <c r="G160" s="453" t="s">
        <v>17033</v>
      </c>
      <c r="H160" s="579">
        <v>0</v>
      </c>
      <c r="I160" s="580">
        <v>0</v>
      </c>
      <c r="J160" s="579">
        <v>0</v>
      </c>
      <c r="K160" s="580">
        <v>0</v>
      </c>
      <c r="L160" s="579">
        <v>0</v>
      </c>
      <c r="M160" s="580">
        <v>0</v>
      </c>
      <c r="N160" s="579">
        <v>0</v>
      </c>
      <c r="O160" s="580">
        <v>0</v>
      </c>
      <c r="P160" s="579">
        <v>0</v>
      </c>
      <c r="Q160" s="580">
        <v>0</v>
      </c>
      <c r="R160" s="579">
        <v>0</v>
      </c>
      <c r="S160" s="580">
        <v>0</v>
      </c>
      <c r="T160" s="612">
        <v>0</v>
      </c>
      <c r="U160" s="579">
        <v>0</v>
      </c>
      <c r="V160" s="580">
        <v>0</v>
      </c>
      <c r="W160" s="579">
        <v>0</v>
      </c>
      <c r="X160" s="580">
        <v>0</v>
      </c>
      <c r="Y160" s="579">
        <v>0</v>
      </c>
      <c r="Z160" s="580">
        <v>0</v>
      </c>
      <c r="AA160" s="579">
        <v>0</v>
      </c>
      <c r="AB160" s="580">
        <v>0</v>
      </c>
      <c r="AC160" s="612">
        <v>0</v>
      </c>
      <c r="AD160" s="579">
        <v>1723213.71</v>
      </c>
      <c r="AE160" s="581">
        <v>0</v>
      </c>
      <c r="AF160" s="612">
        <v>0</v>
      </c>
      <c r="AG160" s="579">
        <v>0</v>
      </c>
      <c r="AH160" s="580">
        <v>0</v>
      </c>
      <c r="AI160" s="579">
        <v>0</v>
      </c>
      <c r="AJ160" s="581">
        <v>0</v>
      </c>
      <c r="AK160" s="583">
        <v>1723213.71</v>
      </c>
      <c r="AL160" s="584">
        <v>0</v>
      </c>
      <c r="AM160" s="585">
        <v>0</v>
      </c>
      <c r="AN160" s="612">
        <v>0</v>
      </c>
      <c r="AO160" s="583">
        <v>0</v>
      </c>
      <c r="AP160" s="584">
        <v>0</v>
      </c>
      <c r="AQ160" s="585">
        <v>0</v>
      </c>
      <c r="AR160" s="583">
        <v>1723213.71</v>
      </c>
      <c r="AS160" s="583">
        <v>0</v>
      </c>
      <c r="AT160" s="585">
        <v>0</v>
      </c>
      <c r="AU160" s="612">
        <v>0</v>
      </c>
    </row>
    <row r="161" spans="1:47" x14ac:dyDescent="0.25">
      <c r="A161" s="148" t="s">
        <v>8300</v>
      </c>
      <c r="B161" s="148" t="s">
        <v>8301</v>
      </c>
      <c r="C161" s="148" t="s">
        <v>8213</v>
      </c>
      <c r="D161" s="148" t="s">
        <v>8213</v>
      </c>
      <c r="E161" s="148" t="s">
        <v>164</v>
      </c>
      <c r="F161" s="453" t="s">
        <v>17032</v>
      </c>
      <c r="G161" s="453" t="s">
        <v>17033</v>
      </c>
      <c r="H161" s="579">
        <v>96459.69</v>
      </c>
      <c r="I161" s="580">
        <v>0</v>
      </c>
      <c r="J161" s="579">
        <v>0</v>
      </c>
      <c r="K161" s="580">
        <v>0</v>
      </c>
      <c r="L161" s="579">
        <v>0</v>
      </c>
      <c r="M161" s="580">
        <v>0</v>
      </c>
      <c r="N161" s="579">
        <v>0</v>
      </c>
      <c r="O161" s="580">
        <v>0</v>
      </c>
      <c r="P161" s="579">
        <v>0</v>
      </c>
      <c r="Q161" s="580">
        <v>0</v>
      </c>
      <c r="R161" s="579">
        <v>0</v>
      </c>
      <c r="S161" s="580">
        <v>0</v>
      </c>
      <c r="T161" s="612">
        <v>0</v>
      </c>
      <c r="U161" s="579">
        <v>0</v>
      </c>
      <c r="V161" s="580">
        <v>0</v>
      </c>
      <c r="W161" s="579">
        <v>0</v>
      </c>
      <c r="X161" s="580">
        <v>0</v>
      </c>
      <c r="Y161" s="579">
        <v>0</v>
      </c>
      <c r="Z161" s="580">
        <v>0</v>
      </c>
      <c r="AA161" s="579">
        <v>0</v>
      </c>
      <c r="AB161" s="580">
        <v>0</v>
      </c>
      <c r="AC161" s="612">
        <v>0</v>
      </c>
      <c r="AD161" s="579">
        <v>0</v>
      </c>
      <c r="AE161" s="581">
        <v>0</v>
      </c>
      <c r="AF161" s="612">
        <v>0</v>
      </c>
      <c r="AG161" s="579">
        <v>0</v>
      </c>
      <c r="AH161" s="580">
        <v>0</v>
      </c>
      <c r="AI161" s="579">
        <v>0</v>
      </c>
      <c r="AJ161" s="581">
        <v>0</v>
      </c>
      <c r="AK161" s="583">
        <v>96459.69</v>
      </c>
      <c r="AL161" s="584">
        <v>0</v>
      </c>
      <c r="AM161" s="585">
        <v>0</v>
      </c>
      <c r="AN161" s="612">
        <v>0</v>
      </c>
      <c r="AO161" s="583">
        <v>0</v>
      </c>
      <c r="AP161" s="584">
        <v>0</v>
      </c>
      <c r="AQ161" s="585">
        <v>0</v>
      </c>
      <c r="AR161" s="583">
        <v>96459.69</v>
      </c>
      <c r="AS161" s="583">
        <v>0</v>
      </c>
      <c r="AT161" s="585">
        <v>0</v>
      </c>
      <c r="AU161" s="612">
        <v>0</v>
      </c>
    </row>
    <row r="162" spans="1:47" x14ac:dyDescent="0.25">
      <c r="A162" s="148" t="s">
        <v>8300</v>
      </c>
      <c r="B162" s="148" t="s">
        <v>8359</v>
      </c>
      <c r="C162" s="148" t="s">
        <v>8213</v>
      </c>
      <c r="D162" s="148" t="s">
        <v>8213</v>
      </c>
      <c r="E162" s="148" t="s">
        <v>17734</v>
      </c>
      <c r="F162" s="453" t="s">
        <v>17032</v>
      </c>
      <c r="G162" s="453" t="s">
        <v>17033</v>
      </c>
      <c r="H162" s="579">
        <v>0</v>
      </c>
      <c r="I162" s="580">
        <v>0</v>
      </c>
      <c r="J162" s="579">
        <v>0</v>
      </c>
      <c r="K162" s="580">
        <v>0</v>
      </c>
      <c r="L162" s="579">
        <v>0</v>
      </c>
      <c r="M162" s="580">
        <v>0</v>
      </c>
      <c r="N162" s="579">
        <v>0</v>
      </c>
      <c r="O162" s="580">
        <v>0</v>
      </c>
      <c r="P162" s="579">
        <v>0</v>
      </c>
      <c r="Q162" s="580">
        <v>0</v>
      </c>
      <c r="R162" s="579">
        <v>0</v>
      </c>
      <c r="S162" s="580">
        <v>0</v>
      </c>
      <c r="T162" s="612">
        <v>0</v>
      </c>
      <c r="U162" s="579">
        <v>0</v>
      </c>
      <c r="V162" s="580">
        <v>0</v>
      </c>
      <c r="W162" s="579">
        <v>0</v>
      </c>
      <c r="X162" s="580">
        <v>0</v>
      </c>
      <c r="Y162" s="579">
        <v>0</v>
      </c>
      <c r="Z162" s="580">
        <v>0</v>
      </c>
      <c r="AA162" s="579">
        <v>0</v>
      </c>
      <c r="AB162" s="580">
        <v>0</v>
      </c>
      <c r="AC162" s="612">
        <v>0</v>
      </c>
      <c r="AD162" s="579">
        <v>1090537.32</v>
      </c>
      <c r="AE162" s="581">
        <v>1082569.6300000006</v>
      </c>
      <c r="AF162" s="612">
        <v>0</v>
      </c>
      <c r="AG162" s="579">
        <v>0</v>
      </c>
      <c r="AH162" s="580">
        <v>0</v>
      </c>
      <c r="AI162" s="579">
        <v>0</v>
      </c>
      <c r="AJ162" s="581">
        <v>0</v>
      </c>
      <c r="AK162" s="583">
        <v>1090537.32</v>
      </c>
      <c r="AL162" s="584">
        <v>1082569.6300000006</v>
      </c>
      <c r="AM162" s="585">
        <v>1082569.6300000006</v>
      </c>
      <c r="AN162" s="612">
        <v>0</v>
      </c>
      <c r="AO162" s="583">
        <v>0</v>
      </c>
      <c r="AP162" s="584">
        <v>0</v>
      </c>
      <c r="AQ162" s="585">
        <v>0</v>
      </c>
      <c r="AR162" s="583">
        <v>1090537.32</v>
      </c>
      <c r="AS162" s="583">
        <v>1082569.6300000006</v>
      </c>
      <c r="AT162" s="585">
        <v>1082569.6300000006</v>
      </c>
      <c r="AU162" s="612">
        <v>0</v>
      </c>
    </row>
    <row r="163" spans="1:47" x14ac:dyDescent="0.25">
      <c r="A163" s="148" t="s">
        <v>8237</v>
      </c>
      <c r="B163" s="148" t="s">
        <v>8214</v>
      </c>
      <c r="C163" s="148" t="s">
        <v>8213</v>
      </c>
      <c r="D163" s="148" t="s">
        <v>8213</v>
      </c>
      <c r="E163" s="148" t="s">
        <v>16957</v>
      </c>
      <c r="F163" s="453" t="s">
        <v>16901</v>
      </c>
      <c r="G163" s="453" t="s">
        <v>17023</v>
      </c>
      <c r="H163" s="579">
        <v>0</v>
      </c>
      <c r="I163" s="580">
        <v>0</v>
      </c>
      <c r="J163" s="579">
        <v>0</v>
      </c>
      <c r="K163" s="580">
        <v>0</v>
      </c>
      <c r="L163" s="579">
        <v>0</v>
      </c>
      <c r="M163" s="580">
        <v>0</v>
      </c>
      <c r="N163" s="579">
        <v>0</v>
      </c>
      <c r="O163" s="580">
        <v>0</v>
      </c>
      <c r="P163" s="579">
        <v>0</v>
      </c>
      <c r="Q163" s="580">
        <v>0</v>
      </c>
      <c r="R163" s="579">
        <v>0</v>
      </c>
      <c r="S163" s="580">
        <v>0</v>
      </c>
      <c r="T163" s="612">
        <v>0</v>
      </c>
      <c r="U163" s="579">
        <v>0</v>
      </c>
      <c r="V163" s="580">
        <v>0</v>
      </c>
      <c r="W163" s="579">
        <v>0</v>
      </c>
      <c r="X163" s="580">
        <v>0</v>
      </c>
      <c r="Y163" s="579">
        <v>0</v>
      </c>
      <c r="Z163" s="580">
        <v>0</v>
      </c>
      <c r="AA163" s="579">
        <v>0</v>
      </c>
      <c r="AB163" s="580">
        <v>0</v>
      </c>
      <c r="AC163" s="612">
        <v>0</v>
      </c>
      <c r="AD163" s="579">
        <v>631488.91</v>
      </c>
      <c r="AE163" s="581">
        <v>0</v>
      </c>
      <c r="AF163" s="612">
        <v>0</v>
      </c>
      <c r="AG163" s="579">
        <v>0</v>
      </c>
      <c r="AH163" s="580">
        <v>0</v>
      </c>
      <c r="AI163" s="579">
        <v>0</v>
      </c>
      <c r="AJ163" s="581">
        <v>0</v>
      </c>
      <c r="AK163" s="583">
        <v>631488.91</v>
      </c>
      <c r="AL163" s="584">
        <v>0</v>
      </c>
      <c r="AM163" s="585">
        <v>0</v>
      </c>
      <c r="AN163" s="612">
        <v>0</v>
      </c>
      <c r="AO163" s="583">
        <v>0</v>
      </c>
      <c r="AP163" s="584">
        <v>0</v>
      </c>
      <c r="AQ163" s="585">
        <v>0</v>
      </c>
      <c r="AR163" s="583">
        <v>631488.91</v>
      </c>
      <c r="AS163" s="583">
        <v>0</v>
      </c>
      <c r="AT163" s="585">
        <v>0</v>
      </c>
      <c r="AU163" s="612">
        <v>0</v>
      </c>
    </row>
    <row r="164" spans="1:47" x14ac:dyDescent="0.25">
      <c r="A164" s="148" t="s">
        <v>8237</v>
      </c>
      <c r="B164" s="148" t="s">
        <v>8385</v>
      </c>
      <c r="C164" s="148" t="s">
        <v>8213</v>
      </c>
      <c r="D164" s="148" t="s">
        <v>8213</v>
      </c>
      <c r="E164" s="148" t="s">
        <v>8570</v>
      </c>
      <c r="F164" s="453" t="s">
        <v>16901</v>
      </c>
      <c r="G164" s="453" t="s">
        <v>17023</v>
      </c>
      <c r="H164" s="579">
        <v>0</v>
      </c>
      <c r="I164" s="580">
        <v>0</v>
      </c>
      <c r="J164" s="579">
        <v>0</v>
      </c>
      <c r="K164" s="580">
        <v>0</v>
      </c>
      <c r="L164" s="579">
        <v>0</v>
      </c>
      <c r="M164" s="580">
        <v>0</v>
      </c>
      <c r="N164" s="579">
        <v>0</v>
      </c>
      <c r="O164" s="580">
        <v>0</v>
      </c>
      <c r="P164" s="579">
        <v>0</v>
      </c>
      <c r="Q164" s="580">
        <v>0</v>
      </c>
      <c r="R164" s="579">
        <v>0</v>
      </c>
      <c r="S164" s="580">
        <v>0</v>
      </c>
      <c r="T164" s="612">
        <v>0</v>
      </c>
      <c r="U164" s="579">
        <v>0</v>
      </c>
      <c r="V164" s="580">
        <v>0</v>
      </c>
      <c r="W164" s="579">
        <v>0</v>
      </c>
      <c r="X164" s="580">
        <v>0</v>
      </c>
      <c r="Y164" s="579">
        <v>0</v>
      </c>
      <c r="Z164" s="580">
        <v>0</v>
      </c>
      <c r="AA164" s="579">
        <v>0</v>
      </c>
      <c r="AB164" s="580">
        <v>0</v>
      </c>
      <c r="AC164" s="612">
        <v>0</v>
      </c>
      <c r="AD164" s="579">
        <v>4169639.27</v>
      </c>
      <c r="AE164" s="581">
        <v>2608523.9199999948</v>
      </c>
      <c r="AF164" s="612">
        <v>0</v>
      </c>
      <c r="AG164" s="579">
        <v>0</v>
      </c>
      <c r="AH164" s="580">
        <v>0</v>
      </c>
      <c r="AI164" s="579">
        <v>0</v>
      </c>
      <c r="AJ164" s="581">
        <v>0</v>
      </c>
      <c r="AK164" s="583">
        <v>4169639.27</v>
      </c>
      <c r="AL164" s="584">
        <v>2608523.9199999948</v>
      </c>
      <c r="AM164" s="585">
        <v>2608523.9199999948</v>
      </c>
      <c r="AN164" s="612">
        <v>0</v>
      </c>
      <c r="AO164" s="583">
        <v>0</v>
      </c>
      <c r="AP164" s="584">
        <v>0</v>
      </c>
      <c r="AQ164" s="585">
        <v>0</v>
      </c>
      <c r="AR164" s="583">
        <v>4169639.27</v>
      </c>
      <c r="AS164" s="583">
        <v>2608523.9199999948</v>
      </c>
      <c r="AT164" s="585">
        <v>2608523.9199999948</v>
      </c>
      <c r="AU164" s="612">
        <v>0</v>
      </c>
    </row>
    <row r="165" spans="1:47" x14ac:dyDescent="0.25">
      <c r="A165" s="148" t="s">
        <v>8237</v>
      </c>
      <c r="B165" s="148" t="s">
        <v>8272</v>
      </c>
      <c r="C165" s="148" t="s">
        <v>8213</v>
      </c>
      <c r="D165" s="148" t="s">
        <v>8213</v>
      </c>
      <c r="E165" s="148" t="s">
        <v>124</v>
      </c>
      <c r="F165" s="453" t="s">
        <v>16901</v>
      </c>
      <c r="G165" s="453" t="s">
        <v>17023</v>
      </c>
      <c r="H165" s="579">
        <v>0</v>
      </c>
      <c r="I165" s="580">
        <v>0</v>
      </c>
      <c r="J165" s="579">
        <v>0</v>
      </c>
      <c r="K165" s="580">
        <v>0</v>
      </c>
      <c r="L165" s="579">
        <v>0</v>
      </c>
      <c r="M165" s="580">
        <v>0</v>
      </c>
      <c r="N165" s="579">
        <v>0</v>
      </c>
      <c r="O165" s="580">
        <v>0</v>
      </c>
      <c r="P165" s="579">
        <v>0</v>
      </c>
      <c r="Q165" s="580">
        <v>0</v>
      </c>
      <c r="R165" s="579">
        <v>181155.88</v>
      </c>
      <c r="S165" s="580">
        <v>90577.96</v>
      </c>
      <c r="T165" s="612">
        <v>0</v>
      </c>
      <c r="U165" s="579">
        <v>0</v>
      </c>
      <c r="V165" s="580">
        <v>0</v>
      </c>
      <c r="W165" s="579">
        <v>0</v>
      </c>
      <c r="X165" s="580">
        <v>0</v>
      </c>
      <c r="Y165" s="579">
        <v>0</v>
      </c>
      <c r="Z165" s="580">
        <v>0</v>
      </c>
      <c r="AA165" s="579">
        <v>0</v>
      </c>
      <c r="AB165" s="580">
        <v>0</v>
      </c>
      <c r="AC165" s="612">
        <v>0</v>
      </c>
      <c r="AD165" s="579">
        <v>0</v>
      </c>
      <c r="AE165" s="581">
        <v>0</v>
      </c>
      <c r="AF165" s="612">
        <v>0</v>
      </c>
      <c r="AG165" s="579">
        <v>0</v>
      </c>
      <c r="AH165" s="580">
        <v>0</v>
      </c>
      <c r="AI165" s="579">
        <v>0</v>
      </c>
      <c r="AJ165" s="581">
        <v>0</v>
      </c>
      <c r="AK165" s="583">
        <v>181155.88</v>
      </c>
      <c r="AL165" s="584">
        <v>181155.88</v>
      </c>
      <c r="AM165" s="585">
        <v>90577.96</v>
      </c>
      <c r="AN165" s="612">
        <v>0</v>
      </c>
      <c r="AO165" s="583">
        <v>0</v>
      </c>
      <c r="AP165" s="584">
        <v>0</v>
      </c>
      <c r="AQ165" s="585">
        <v>0</v>
      </c>
      <c r="AR165" s="583">
        <v>181155.88</v>
      </c>
      <c r="AS165" s="583">
        <v>181155.88</v>
      </c>
      <c r="AT165" s="585">
        <v>90577.96</v>
      </c>
      <c r="AU165" s="612">
        <v>0</v>
      </c>
    </row>
    <row r="166" spans="1:47" x14ac:dyDescent="0.25">
      <c r="A166" s="148" t="s">
        <v>8237</v>
      </c>
      <c r="B166" s="148" t="s">
        <v>8480</v>
      </c>
      <c r="C166" s="148" t="s">
        <v>8213</v>
      </c>
      <c r="D166" s="148" t="s">
        <v>8213</v>
      </c>
      <c r="E166" s="148" t="s">
        <v>17272</v>
      </c>
      <c r="F166" s="453" t="s">
        <v>16901</v>
      </c>
      <c r="G166" s="453" t="s">
        <v>17023</v>
      </c>
      <c r="H166" s="579">
        <v>0</v>
      </c>
      <c r="I166" s="580">
        <v>0</v>
      </c>
      <c r="J166" s="579">
        <v>0</v>
      </c>
      <c r="K166" s="580">
        <v>0</v>
      </c>
      <c r="L166" s="579">
        <v>0</v>
      </c>
      <c r="M166" s="580">
        <v>0</v>
      </c>
      <c r="N166" s="579">
        <v>0</v>
      </c>
      <c r="O166" s="580">
        <v>0</v>
      </c>
      <c r="P166" s="579">
        <v>0</v>
      </c>
      <c r="Q166" s="580">
        <v>0</v>
      </c>
      <c r="R166" s="579">
        <v>17253.7</v>
      </c>
      <c r="S166" s="580">
        <v>0</v>
      </c>
      <c r="T166" s="612">
        <v>0</v>
      </c>
      <c r="U166" s="579">
        <v>0</v>
      </c>
      <c r="V166" s="580">
        <v>0</v>
      </c>
      <c r="W166" s="579">
        <v>0</v>
      </c>
      <c r="X166" s="580">
        <v>0</v>
      </c>
      <c r="Y166" s="579">
        <v>0</v>
      </c>
      <c r="Z166" s="580">
        <v>0</v>
      </c>
      <c r="AA166" s="579">
        <v>0</v>
      </c>
      <c r="AB166" s="580">
        <v>0</v>
      </c>
      <c r="AC166" s="612">
        <v>0</v>
      </c>
      <c r="AD166" s="579">
        <v>0</v>
      </c>
      <c r="AE166" s="581">
        <v>0</v>
      </c>
      <c r="AF166" s="612">
        <v>0</v>
      </c>
      <c r="AG166" s="579">
        <v>0</v>
      </c>
      <c r="AH166" s="580">
        <v>0</v>
      </c>
      <c r="AI166" s="579">
        <v>0</v>
      </c>
      <c r="AJ166" s="581">
        <v>0</v>
      </c>
      <c r="AK166" s="583">
        <v>17253.7</v>
      </c>
      <c r="AL166" s="584">
        <v>0</v>
      </c>
      <c r="AM166" s="585">
        <v>0</v>
      </c>
      <c r="AN166" s="612">
        <v>0</v>
      </c>
      <c r="AO166" s="583">
        <v>0</v>
      </c>
      <c r="AP166" s="584">
        <v>0</v>
      </c>
      <c r="AQ166" s="585">
        <v>0</v>
      </c>
      <c r="AR166" s="583">
        <v>17253.7</v>
      </c>
      <c r="AS166" s="583">
        <v>0</v>
      </c>
      <c r="AT166" s="585">
        <v>0</v>
      </c>
      <c r="AU166" s="612">
        <v>0</v>
      </c>
    </row>
    <row r="167" spans="1:47" x14ac:dyDescent="0.25">
      <c r="A167" s="148" t="s">
        <v>8237</v>
      </c>
      <c r="B167" s="148" t="s">
        <v>8228</v>
      </c>
      <c r="C167" s="148" t="s">
        <v>8213</v>
      </c>
      <c r="D167" s="148" t="s">
        <v>8213</v>
      </c>
      <c r="E167" s="148" t="s">
        <v>104</v>
      </c>
      <c r="F167" s="453" t="s">
        <v>16901</v>
      </c>
      <c r="G167" s="453" t="s">
        <v>17023</v>
      </c>
      <c r="H167" s="579">
        <v>2285884.4900000002</v>
      </c>
      <c r="I167" s="580">
        <v>2285884.4899999998</v>
      </c>
      <c r="J167" s="579">
        <v>0</v>
      </c>
      <c r="K167" s="580">
        <v>0</v>
      </c>
      <c r="L167" s="579">
        <v>0</v>
      </c>
      <c r="M167" s="580">
        <v>0</v>
      </c>
      <c r="N167" s="579">
        <v>0</v>
      </c>
      <c r="O167" s="580">
        <v>0</v>
      </c>
      <c r="P167" s="579">
        <v>0</v>
      </c>
      <c r="Q167" s="580">
        <v>0</v>
      </c>
      <c r="R167" s="579">
        <v>1745344.52</v>
      </c>
      <c r="S167" s="580">
        <v>1745344.5200000003</v>
      </c>
      <c r="T167" s="612">
        <v>0</v>
      </c>
      <c r="U167" s="579">
        <v>0</v>
      </c>
      <c r="V167" s="580">
        <v>0</v>
      </c>
      <c r="W167" s="579">
        <v>0</v>
      </c>
      <c r="X167" s="580">
        <v>0</v>
      </c>
      <c r="Y167" s="579">
        <v>0</v>
      </c>
      <c r="Z167" s="580">
        <v>0</v>
      </c>
      <c r="AA167" s="579">
        <v>0</v>
      </c>
      <c r="AB167" s="580">
        <v>0</v>
      </c>
      <c r="AC167" s="612">
        <v>0</v>
      </c>
      <c r="AD167" s="579">
        <v>40119112.469999999</v>
      </c>
      <c r="AE167" s="581">
        <v>24751790.690000087</v>
      </c>
      <c r="AF167" s="612">
        <v>0</v>
      </c>
      <c r="AG167" s="579">
        <v>0</v>
      </c>
      <c r="AH167" s="580">
        <v>0</v>
      </c>
      <c r="AI167" s="579">
        <v>0</v>
      </c>
      <c r="AJ167" s="581">
        <v>0</v>
      </c>
      <c r="AK167" s="583">
        <v>44150341.479999997</v>
      </c>
      <c r="AL167" s="584">
        <v>28783019.700000089</v>
      </c>
      <c r="AM167" s="585">
        <v>28783019.700000085</v>
      </c>
      <c r="AN167" s="612">
        <v>0</v>
      </c>
      <c r="AO167" s="583">
        <v>0</v>
      </c>
      <c r="AP167" s="584">
        <v>0</v>
      </c>
      <c r="AQ167" s="585">
        <v>0</v>
      </c>
      <c r="AR167" s="583">
        <v>44150341.479999997</v>
      </c>
      <c r="AS167" s="583">
        <v>28783019.700000089</v>
      </c>
      <c r="AT167" s="585">
        <v>28783019.700000085</v>
      </c>
      <c r="AU167" s="612">
        <v>0</v>
      </c>
    </row>
    <row r="168" spans="1:47" x14ac:dyDescent="0.25">
      <c r="A168" s="148" t="s">
        <v>8237</v>
      </c>
      <c r="B168" s="148" t="s">
        <v>8238</v>
      </c>
      <c r="C168" s="148" t="s">
        <v>8213</v>
      </c>
      <c r="D168" s="148" t="s">
        <v>8213</v>
      </c>
      <c r="E168" s="148" t="s">
        <v>8239</v>
      </c>
      <c r="F168" s="453" t="s">
        <v>16901</v>
      </c>
      <c r="G168" s="453" t="s">
        <v>17023</v>
      </c>
      <c r="H168" s="579">
        <v>0</v>
      </c>
      <c r="I168" s="580">
        <v>0</v>
      </c>
      <c r="J168" s="579">
        <v>0</v>
      </c>
      <c r="K168" s="580">
        <v>0</v>
      </c>
      <c r="L168" s="579">
        <v>0</v>
      </c>
      <c r="M168" s="580">
        <v>0</v>
      </c>
      <c r="N168" s="579">
        <v>0</v>
      </c>
      <c r="O168" s="580">
        <v>0</v>
      </c>
      <c r="P168" s="579">
        <v>0</v>
      </c>
      <c r="Q168" s="580">
        <v>0</v>
      </c>
      <c r="R168" s="579">
        <v>0</v>
      </c>
      <c r="S168" s="580">
        <v>0</v>
      </c>
      <c r="T168" s="612">
        <v>0</v>
      </c>
      <c r="U168" s="579">
        <v>0</v>
      </c>
      <c r="V168" s="580">
        <v>0</v>
      </c>
      <c r="W168" s="579">
        <v>0</v>
      </c>
      <c r="X168" s="580">
        <v>0</v>
      </c>
      <c r="Y168" s="579">
        <v>0</v>
      </c>
      <c r="Z168" s="580">
        <v>0</v>
      </c>
      <c r="AA168" s="579">
        <v>0</v>
      </c>
      <c r="AB168" s="580">
        <v>0</v>
      </c>
      <c r="AC168" s="612">
        <v>0</v>
      </c>
      <c r="AD168" s="579">
        <v>1259803.26</v>
      </c>
      <c r="AE168" s="581">
        <v>1221012.3000000003</v>
      </c>
      <c r="AF168" s="612">
        <v>0</v>
      </c>
      <c r="AG168" s="579">
        <v>0</v>
      </c>
      <c r="AH168" s="580">
        <v>0</v>
      </c>
      <c r="AI168" s="579">
        <v>0</v>
      </c>
      <c r="AJ168" s="581">
        <v>0</v>
      </c>
      <c r="AK168" s="583">
        <v>1259803.26</v>
      </c>
      <c r="AL168" s="584">
        <v>1221012.3000000003</v>
      </c>
      <c r="AM168" s="585">
        <v>1221012.3000000003</v>
      </c>
      <c r="AN168" s="612">
        <v>0</v>
      </c>
      <c r="AO168" s="583">
        <v>0</v>
      </c>
      <c r="AP168" s="584">
        <v>0</v>
      </c>
      <c r="AQ168" s="585">
        <v>0</v>
      </c>
      <c r="AR168" s="583">
        <v>1259803.26</v>
      </c>
      <c r="AS168" s="583">
        <v>1221012.3000000003</v>
      </c>
      <c r="AT168" s="585">
        <v>1221012.3000000003</v>
      </c>
      <c r="AU168" s="612">
        <v>0</v>
      </c>
    </row>
    <row r="169" spans="1:47" x14ac:dyDescent="0.25">
      <c r="A169" s="148" t="s">
        <v>8237</v>
      </c>
      <c r="B169" s="148" t="s">
        <v>8274</v>
      </c>
      <c r="C169" s="148" t="s">
        <v>8213</v>
      </c>
      <c r="D169" s="148" t="s">
        <v>8213</v>
      </c>
      <c r="E169" s="148" t="s">
        <v>17735</v>
      </c>
      <c r="F169" s="453" t="s">
        <v>16901</v>
      </c>
      <c r="G169" s="453" t="s">
        <v>17023</v>
      </c>
      <c r="H169" s="579">
        <v>0</v>
      </c>
      <c r="I169" s="580">
        <v>0</v>
      </c>
      <c r="J169" s="579">
        <v>0</v>
      </c>
      <c r="K169" s="580">
        <v>0</v>
      </c>
      <c r="L169" s="579">
        <v>0</v>
      </c>
      <c r="M169" s="580">
        <v>0</v>
      </c>
      <c r="N169" s="579">
        <v>0</v>
      </c>
      <c r="O169" s="580">
        <v>0</v>
      </c>
      <c r="P169" s="579">
        <v>0</v>
      </c>
      <c r="Q169" s="580">
        <v>0</v>
      </c>
      <c r="R169" s="579">
        <v>0</v>
      </c>
      <c r="S169" s="580">
        <v>0</v>
      </c>
      <c r="T169" s="612">
        <v>0</v>
      </c>
      <c r="U169" s="579">
        <v>0</v>
      </c>
      <c r="V169" s="580">
        <v>0</v>
      </c>
      <c r="W169" s="579">
        <v>0</v>
      </c>
      <c r="X169" s="580">
        <v>0</v>
      </c>
      <c r="Y169" s="579">
        <v>0</v>
      </c>
      <c r="Z169" s="580">
        <v>0</v>
      </c>
      <c r="AA169" s="579">
        <v>0</v>
      </c>
      <c r="AB169" s="580">
        <v>0</v>
      </c>
      <c r="AC169" s="612">
        <v>0</v>
      </c>
      <c r="AD169" s="579">
        <v>53047.040000000001</v>
      </c>
      <c r="AE169" s="581">
        <v>0</v>
      </c>
      <c r="AF169" s="612">
        <v>0</v>
      </c>
      <c r="AG169" s="579">
        <v>0</v>
      </c>
      <c r="AH169" s="580">
        <v>0</v>
      </c>
      <c r="AI169" s="579">
        <v>0</v>
      </c>
      <c r="AJ169" s="581">
        <v>0</v>
      </c>
      <c r="AK169" s="583">
        <v>53047.040000000001</v>
      </c>
      <c r="AL169" s="584">
        <v>0</v>
      </c>
      <c r="AM169" s="585">
        <v>0</v>
      </c>
      <c r="AN169" s="612">
        <v>0</v>
      </c>
      <c r="AO169" s="583">
        <v>0</v>
      </c>
      <c r="AP169" s="584">
        <v>0</v>
      </c>
      <c r="AQ169" s="585">
        <v>0</v>
      </c>
      <c r="AR169" s="583">
        <v>53047.040000000001</v>
      </c>
      <c r="AS169" s="583">
        <v>0</v>
      </c>
      <c r="AT169" s="585">
        <v>0</v>
      </c>
      <c r="AU169" s="612">
        <v>0</v>
      </c>
    </row>
    <row r="170" spans="1:47" x14ac:dyDescent="0.25">
      <c r="A170" s="148" t="s">
        <v>8237</v>
      </c>
      <c r="B170" s="148" t="s">
        <v>8489</v>
      </c>
      <c r="C170" s="148" t="s">
        <v>8213</v>
      </c>
      <c r="D170" s="148" t="s">
        <v>8213</v>
      </c>
      <c r="E170" s="148" t="s">
        <v>17533</v>
      </c>
      <c r="F170" s="453" t="s">
        <v>16901</v>
      </c>
      <c r="G170" s="453" t="s">
        <v>17023</v>
      </c>
      <c r="H170" s="579">
        <v>0</v>
      </c>
      <c r="I170" s="580">
        <v>0</v>
      </c>
      <c r="J170" s="579">
        <v>0</v>
      </c>
      <c r="K170" s="580">
        <v>0</v>
      </c>
      <c r="L170" s="579">
        <v>0</v>
      </c>
      <c r="M170" s="580">
        <v>0</v>
      </c>
      <c r="N170" s="579">
        <v>0</v>
      </c>
      <c r="O170" s="580">
        <v>0</v>
      </c>
      <c r="P170" s="579">
        <v>0</v>
      </c>
      <c r="Q170" s="580">
        <v>0</v>
      </c>
      <c r="R170" s="579">
        <v>0</v>
      </c>
      <c r="S170" s="580">
        <v>0</v>
      </c>
      <c r="T170" s="612">
        <v>0</v>
      </c>
      <c r="U170" s="579">
        <v>0</v>
      </c>
      <c r="V170" s="580">
        <v>0</v>
      </c>
      <c r="W170" s="579">
        <v>0</v>
      </c>
      <c r="X170" s="580">
        <v>0</v>
      </c>
      <c r="Y170" s="579">
        <v>0</v>
      </c>
      <c r="Z170" s="580">
        <v>0</v>
      </c>
      <c r="AA170" s="579">
        <v>0</v>
      </c>
      <c r="AB170" s="580">
        <v>0</v>
      </c>
      <c r="AC170" s="612">
        <v>0</v>
      </c>
      <c r="AD170" s="579">
        <v>419587.21</v>
      </c>
      <c r="AE170" s="581">
        <v>180389.21</v>
      </c>
      <c r="AF170" s="612">
        <v>0</v>
      </c>
      <c r="AG170" s="579">
        <v>0</v>
      </c>
      <c r="AH170" s="580">
        <v>0</v>
      </c>
      <c r="AI170" s="579">
        <v>0</v>
      </c>
      <c r="AJ170" s="581">
        <v>0</v>
      </c>
      <c r="AK170" s="583">
        <v>419587.21</v>
      </c>
      <c r="AL170" s="584">
        <v>180389.21</v>
      </c>
      <c r="AM170" s="585">
        <v>180389.21</v>
      </c>
      <c r="AN170" s="612">
        <v>0</v>
      </c>
      <c r="AO170" s="583">
        <v>0</v>
      </c>
      <c r="AP170" s="584">
        <v>0</v>
      </c>
      <c r="AQ170" s="585">
        <v>0</v>
      </c>
      <c r="AR170" s="583">
        <v>419587.21</v>
      </c>
      <c r="AS170" s="583">
        <v>180389.21</v>
      </c>
      <c r="AT170" s="585">
        <v>180389.21</v>
      </c>
      <c r="AU170" s="612">
        <v>0</v>
      </c>
    </row>
    <row r="171" spans="1:47" x14ac:dyDescent="0.25">
      <c r="A171" s="148" t="s">
        <v>8237</v>
      </c>
      <c r="B171" s="148" t="s">
        <v>8249</v>
      </c>
      <c r="C171" s="148" t="s">
        <v>8213</v>
      </c>
      <c r="D171" s="148" t="s">
        <v>8213</v>
      </c>
      <c r="E171" s="148" t="s">
        <v>17286</v>
      </c>
      <c r="F171" s="453" t="s">
        <v>16901</v>
      </c>
      <c r="G171" s="453" t="s">
        <v>17023</v>
      </c>
      <c r="H171" s="579">
        <v>0</v>
      </c>
      <c r="I171" s="580">
        <v>0</v>
      </c>
      <c r="J171" s="579">
        <v>0</v>
      </c>
      <c r="K171" s="580">
        <v>0</v>
      </c>
      <c r="L171" s="579">
        <v>0</v>
      </c>
      <c r="M171" s="580">
        <v>0</v>
      </c>
      <c r="N171" s="579">
        <v>0</v>
      </c>
      <c r="O171" s="580">
        <v>0</v>
      </c>
      <c r="P171" s="579">
        <v>0</v>
      </c>
      <c r="Q171" s="580">
        <v>0</v>
      </c>
      <c r="R171" s="579">
        <v>136477.04999999999</v>
      </c>
      <c r="S171" s="580">
        <v>0</v>
      </c>
      <c r="T171" s="612">
        <v>0</v>
      </c>
      <c r="U171" s="579">
        <v>0</v>
      </c>
      <c r="V171" s="580">
        <v>0</v>
      </c>
      <c r="W171" s="579">
        <v>0</v>
      </c>
      <c r="X171" s="580">
        <v>0</v>
      </c>
      <c r="Y171" s="579">
        <v>0</v>
      </c>
      <c r="Z171" s="580">
        <v>0</v>
      </c>
      <c r="AA171" s="579">
        <v>0</v>
      </c>
      <c r="AB171" s="580">
        <v>0</v>
      </c>
      <c r="AC171" s="612">
        <v>0</v>
      </c>
      <c r="AD171" s="579">
        <v>93162.82</v>
      </c>
      <c r="AE171" s="581">
        <v>0</v>
      </c>
      <c r="AF171" s="612">
        <v>0</v>
      </c>
      <c r="AG171" s="579">
        <v>0</v>
      </c>
      <c r="AH171" s="580">
        <v>0</v>
      </c>
      <c r="AI171" s="579">
        <v>0</v>
      </c>
      <c r="AJ171" s="581">
        <v>0</v>
      </c>
      <c r="AK171" s="583">
        <v>229639.87</v>
      </c>
      <c r="AL171" s="584">
        <v>0</v>
      </c>
      <c r="AM171" s="585">
        <v>0</v>
      </c>
      <c r="AN171" s="612">
        <v>0</v>
      </c>
      <c r="AO171" s="583">
        <v>0</v>
      </c>
      <c r="AP171" s="584">
        <v>0</v>
      </c>
      <c r="AQ171" s="585">
        <v>0</v>
      </c>
      <c r="AR171" s="583">
        <v>229639.87</v>
      </c>
      <c r="AS171" s="583">
        <v>0</v>
      </c>
      <c r="AT171" s="585">
        <v>0</v>
      </c>
      <c r="AU171" s="612">
        <v>0</v>
      </c>
    </row>
    <row r="172" spans="1:47" x14ac:dyDescent="0.25">
      <c r="A172" s="148" t="s">
        <v>8237</v>
      </c>
      <c r="B172" s="148" t="s">
        <v>8266</v>
      </c>
      <c r="C172" s="148" t="s">
        <v>8213</v>
      </c>
      <c r="D172" s="148" t="s">
        <v>8213</v>
      </c>
      <c r="E172" s="148" t="s">
        <v>16950</v>
      </c>
      <c r="F172" s="453" t="s">
        <v>16901</v>
      </c>
      <c r="G172" s="453" t="s">
        <v>17023</v>
      </c>
      <c r="H172" s="579">
        <v>0</v>
      </c>
      <c r="I172" s="580">
        <v>0</v>
      </c>
      <c r="J172" s="579">
        <v>0</v>
      </c>
      <c r="K172" s="580">
        <v>0</v>
      </c>
      <c r="L172" s="579">
        <v>0</v>
      </c>
      <c r="M172" s="580">
        <v>0</v>
      </c>
      <c r="N172" s="579">
        <v>0</v>
      </c>
      <c r="O172" s="580">
        <v>0</v>
      </c>
      <c r="P172" s="579">
        <v>0</v>
      </c>
      <c r="Q172" s="580">
        <v>0</v>
      </c>
      <c r="R172" s="579">
        <v>263353.65999999997</v>
      </c>
      <c r="S172" s="580">
        <v>263353.65999999997</v>
      </c>
      <c r="T172" s="612">
        <v>0</v>
      </c>
      <c r="U172" s="579">
        <v>0</v>
      </c>
      <c r="V172" s="580">
        <v>0</v>
      </c>
      <c r="W172" s="579">
        <v>0</v>
      </c>
      <c r="X172" s="580">
        <v>0</v>
      </c>
      <c r="Y172" s="579">
        <v>0</v>
      </c>
      <c r="Z172" s="580">
        <v>0</v>
      </c>
      <c r="AA172" s="579">
        <v>0</v>
      </c>
      <c r="AB172" s="580">
        <v>0</v>
      </c>
      <c r="AC172" s="612">
        <v>0</v>
      </c>
      <c r="AD172" s="579">
        <v>0</v>
      </c>
      <c r="AE172" s="581">
        <v>0</v>
      </c>
      <c r="AF172" s="612">
        <v>0</v>
      </c>
      <c r="AG172" s="579">
        <v>0</v>
      </c>
      <c r="AH172" s="580">
        <v>0</v>
      </c>
      <c r="AI172" s="579">
        <v>0</v>
      </c>
      <c r="AJ172" s="581">
        <v>0</v>
      </c>
      <c r="AK172" s="583">
        <v>263353.65999999997</v>
      </c>
      <c r="AL172" s="584">
        <v>263353.65999999997</v>
      </c>
      <c r="AM172" s="585">
        <v>263353.65999999997</v>
      </c>
      <c r="AN172" s="612">
        <v>0</v>
      </c>
      <c r="AO172" s="583">
        <v>0</v>
      </c>
      <c r="AP172" s="584">
        <v>0</v>
      </c>
      <c r="AQ172" s="585">
        <v>0</v>
      </c>
      <c r="AR172" s="583">
        <v>263353.65999999997</v>
      </c>
      <c r="AS172" s="583">
        <v>263353.65999999997</v>
      </c>
      <c r="AT172" s="585">
        <v>263353.65999999997</v>
      </c>
      <c r="AU172" s="612">
        <v>0</v>
      </c>
    </row>
    <row r="173" spans="1:47" x14ac:dyDescent="0.25">
      <c r="A173" s="148" t="s">
        <v>8237</v>
      </c>
      <c r="B173" s="148" t="s">
        <v>8241</v>
      </c>
      <c r="C173" s="148" t="s">
        <v>8213</v>
      </c>
      <c r="D173" s="148" t="s">
        <v>8213</v>
      </c>
      <c r="E173" s="148" t="s">
        <v>130</v>
      </c>
      <c r="F173" s="453" t="s">
        <v>16901</v>
      </c>
      <c r="G173" s="453" t="s">
        <v>17023</v>
      </c>
      <c r="H173" s="579">
        <v>0</v>
      </c>
      <c r="I173" s="580">
        <v>0</v>
      </c>
      <c r="J173" s="579">
        <v>0</v>
      </c>
      <c r="K173" s="580">
        <v>0</v>
      </c>
      <c r="L173" s="579">
        <v>0</v>
      </c>
      <c r="M173" s="580">
        <v>0</v>
      </c>
      <c r="N173" s="579">
        <v>0</v>
      </c>
      <c r="O173" s="580">
        <v>0</v>
      </c>
      <c r="P173" s="579">
        <v>0</v>
      </c>
      <c r="Q173" s="580">
        <v>0</v>
      </c>
      <c r="R173" s="579">
        <v>0</v>
      </c>
      <c r="S173" s="580">
        <v>0</v>
      </c>
      <c r="T173" s="612">
        <v>0</v>
      </c>
      <c r="U173" s="579">
        <v>67183.13</v>
      </c>
      <c r="V173" s="580">
        <v>0</v>
      </c>
      <c r="W173" s="579">
        <v>0</v>
      </c>
      <c r="X173" s="580">
        <v>0</v>
      </c>
      <c r="Y173" s="579">
        <v>0</v>
      </c>
      <c r="Z173" s="580">
        <v>0</v>
      </c>
      <c r="AA173" s="579">
        <v>0</v>
      </c>
      <c r="AB173" s="580">
        <v>0</v>
      </c>
      <c r="AC173" s="612">
        <v>0</v>
      </c>
      <c r="AD173" s="579">
        <v>151951</v>
      </c>
      <c r="AE173" s="581">
        <v>123458.95000000001</v>
      </c>
      <c r="AF173" s="612">
        <v>0</v>
      </c>
      <c r="AG173" s="579">
        <v>0</v>
      </c>
      <c r="AH173" s="580">
        <v>0</v>
      </c>
      <c r="AI173" s="579">
        <v>0</v>
      </c>
      <c r="AJ173" s="581">
        <v>0</v>
      </c>
      <c r="AK173" s="583">
        <v>219134.13</v>
      </c>
      <c r="AL173" s="584">
        <v>123458.95000000001</v>
      </c>
      <c r="AM173" s="585">
        <v>123458.95000000001</v>
      </c>
      <c r="AN173" s="612">
        <v>0</v>
      </c>
      <c r="AO173" s="583">
        <v>0</v>
      </c>
      <c r="AP173" s="584">
        <v>0</v>
      </c>
      <c r="AQ173" s="585">
        <v>0</v>
      </c>
      <c r="AR173" s="583">
        <v>219134.13</v>
      </c>
      <c r="AS173" s="583">
        <v>123458.95000000001</v>
      </c>
      <c r="AT173" s="585">
        <v>123458.95000000001</v>
      </c>
      <c r="AU173" s="612">
        <v>0</v>
      </c>
    </row>
    <row r="174" spans="1:47" x14ac:dyDescent="0.25">
      <c r="A174" s="148" t="s">
        <v>8237</v>
      </c>
      <c r="B174" s="148" t="s">
        <v>8821</v>
      </c>
      <c r="C174" s="148" t="s">
        <v>8213</v>
      </c>
      <c r="D174" s="148" t="s">
        <v>8213</v>
      </c>
      <c r="E174" s="148" t="s">
        <v>17736</v>
      </c>
      <c r="F174" s="453" t="s">
        <v>16901</v>
      </c>
      <c r="G174" s="453" t="s">
        <v>17023</v>
      </c>
      <c r="H174" s="579">
        <v>0</v>
      </c>
      <c r="I174" s="580">
        <v>0</v>
      </c>
      <c r="J174" s="579">
        <v>0</v>
      </c>
      <c r="K174" s="580">
        <v>0</v>
      </c>
      <c r="L174" s="579">
        <v>0</v>
      </c>
      <c r="M174" s="580">
        <v>0</v>
      </c>
      <c r="N174" s="579">
        <v>0</v>
      </c>
      <c r="O174" s="580">
        <v>0</v>
      </c>
      <c r="P174" s="579">
        <v>0</v>
      </c>
      <c r="Q174" s="580">
        <v>0</v>
      </c>
      <c r="R174" s="579">
        <v>0</v>
      </c>
      <c r="S174" s="580">
        <v>0</v>
      </c>
      <c r="T174" s="612">
        <v>0</v>
      </c>
      <c r="U174" s="579">
        <v>0</v>
      </c>
      <c r="V174" s="580">
        <v>0</v>
      </c>
      <c r="W174" s="579">
        <v>0</v>
      </c>
      <c r="X174" s="580">
        <v>0</v>
      </c>
      <c r="Y174" s="579">
        <v>0</v>
      </c>
      <c r="Z174" s="580">
        <v>0</v>
      </c>
      <c r="AA174" s="579">
        <v>0</v>
      </c>
      <c r="AB174" s="580">
        <v>0</v>
      </c>
      <c r="AC174" s="612">
        <v>0</v>
      </c>
      <c r="AD174" s="579">
        <v>198735.04</v>
      </c>
      <c r="AE174" s="581">
        <v>0</v>
      </c>
      <c r="AF174" s="612">
        <v>0</v>
      </c>
      <c r="AG174" s="579">
        <v>0</v>
      </c>
      <c r="AH174" s="580">
        <v>0</v>
      </c>
      <c r="AI174" s="579">
        <v>0</v>
      </c>
      <c r="AJ174" s="581">
        <v>0</v>
      </c>
      <c r="AK174" s="583">
        <v>198735.04</v>
      </c>
      <c r="AL174" s="584">
        <v>0</v>
      </c>
      <c r="AM174" s="585">
        <v>0</v>
      </c>
      <c r="AN174" s="612">
        <v>0</v>
      </c>
      <c r="AO174" s="583">
        <v>0</v>
      </c>
      <c r="AP174" s="584">
        <v>0</v>
      </c>
      <c r="AQ174" s="585">
        <v>0</v>
      </c>
      <c r="AR174" s="583">
        <v>198735.04</v>
      </c>
      <c r="AS174" s="583">
        <v>0</v>
      </c>
      <c r="AT174" s="585">
        <v>0</v>
      </c>
      <c r="AU174" s="612">
        <v>0</v>
      </c>
    </row>
    <row r="175" spans="1:47" x14ac:dyDescent="0.25">
      <c r="A175" s="148" t="s">
        <v>8310</v>
      </c>
      <c r="B175" s="148" t="s">
        <v>8219</v>
      </c>
      <c r="C175" s="148" t="s">
        <v>8213</v>
      </c>
      <c r="D175" s="148" t="s">
        <v>8213</v>
      </c>
      <c r="E175" s="148" t="s">
        <v>17737</v>
      </c>
      <c r="F175" s="453" t="s">
        <v>17038</v>
      </c>
      <c r="G175" s="453" t="s">
        <v>17036</v>
      </c>
      <c r="H175" s="579">
        <v>0</v>
      </c>
      <c r="I175" s="580">
        <v>0</v>
      </c>
      <c r="J175" s="579">
        <v>0</v>
      </c>
      <c r="K175" s="580">
        <v>0</v>
      </c>
      <c r="L175" s="579">
        <v>0</v>
      </c>
      <c r="M175" s="580">
        <v>0</v>
      </c>
      <c r="N175" s="579">
        <v>0</v>
      </c>
      <c r="O175" s="580">
        <v>0</v>
      </c>
      <c r="P175" s="579">
        <v>0</v>
      </c>
      <c r="Q175" s="580">
        <v>0</v>
      </c>
      <c r="R175" s="579">
        <v>0</v>
      </c>
      <c r="S175" s="580">
        <v>0</v>
      </c>
      <c r="T175" s="612">
        <v>0</v>
      </c>
      <c r="U175" s="579">
        <v>0</v>
      </c>
      <c r="V175" s="580">
        <v>0</v>
      </c>
      <c r="W175" s="579">
        <v>0</v>
      </c>
      <c r="X175" s="580">
        <v>0</v>
      </c>
      <c r="Y175" s="579">
        <v>0</v>
      </c>
      <c r="Z175" s="580">
        <v>0</v>
      </c>
      <c r="AA175" s="579">
        <v>0</v>
      </c>
      <c r="AB175" s="580">
        <v>0</v>
      </c>
      <c r="AC175" s="612">
        <v>0</v>
      </c>
      <c r="AD175" s="579">
        <v>3026549.07</v>
      </c>
      <c r="AE175" s="581">
        <v>78591.550000000017</v>
      </c>
      <c r="AF175" s="612">
        <v>0</v>
      </c>
      <c r="AG175" s="579">
        <v>0</v>
      </c>
      <c r="AH175" s="580">
        <v>0</v>
      </c>
      <c r="AI175" s="579">
        <v>0</v>
      </c>
      <c r="AJ175" s="581">
        <v>0</v>
      </c>
      <c r="AK175" s="583">
        <v>3026549.07</v>
      </c>
      <c r="AL175" s="584">
        <v>78591.550000000017</v>
      </c>
      <c r="AM175" s="585">
        <v>78591.550000000017</v>
      </c>
      <c r="AN175" s="612">
        <v>0</v>
      </c>
      <c r="AO175" s="583">
        <v>0</v>
      </c>
      <c r="AP175" s="584">
        <v>0</v>
      </c>
      <c r="AQ175" s="585">
        <v>0</v>
      </c>
      <c r="AR175" s="583">
        <v>3026549.07</v>
      </c>
      <c r="AS175" s="583">
        <v>78591.550000000017</v>
      </c>
      <c r="AT175" s="585">
        <v>78591.550000000017</v>
      </c>
      <c r="AU175" s="612">
        <v>0</v>
      </c>
    </row>
    <row r="176" spans="1:47" x14ac:dyDescent="0.25">
      <c r="A176" s="148" t="s">
        <v>8310</v>
      </c>
      <c r="B176" s="148" t="s">
        <v>8497</v>
      </c>
      <c r="C176" s="148" t="s">
        <v>8213</v>
      </c>
      <c r="D176" s="148" t="s">
        <v>8213</v>
      </c>
      <c r="E176" s="148" t="s">
        <v>17738</v>
      </c>
      <c r="F176" s="453" t="s">
        <v>17038</v>
      </c>
      <c r="G176" s="453" t="s">
        <v>17036</v>
      </c>
      <c r="H176" s="579">
        <v>0</v>
      </c>
      <c r="I176" s="580">
        <v>0</v>
      </c>
      <c r="J176" s="579">
        <v>0</v>
      </c>
      <c r="K176" s="580">
        <v>0</v>
      </c>
      <c r="L176" s="579">
        <v>0</v>
      </c>
      <c r="M176" s="580">
        <v>0</v>
      </c>
      <c r="N176" s="579">
        <v>0</v>
      </c>
      <c r="O176" s="580">
        <v>0</v>
      </c>
      <c r="P176" s="579">
        <v>0</v>
      </c>
      <c r="Q176" s="580">
        <v>0</v>
      </c>
      <c r="R176" s="579">
        <v>0</v>
      </c>
      <c r="S176" s="580">
        <v>0</v>
      </c>
      <c r="T176" s="612">
        <v>0</v>
      </c>
      <c r="U176" s="579">
        <v>0</v>
      </c>
      <c r="V176" s="580">
        <v>0</v>
      </c>
      <c r="W176" s="579">
        <v>0</v>
      </c>
      <c r="X176" s="580">
        <v>0</v>
      </c>
      <c r="Y176" s="579">
        <v>0</v>
      </c>
      <c r="Z176" s="580">
        <v>0</v>
      </c>
      <c r="AA176" s="579">
        <v>0</v>
      </c>
      <c r="AB176" s="580">
        <v>0</v>
      </c>
      <c r="AC176" s="612">
        <v>0</v>
      </c>
      <c r="AD176" s="579">
        <v>778093.8</v>
      </c>
      <c r="AE176" s="581">
        <v>0</v>
      </c>
      <c r="AF176" s="612">
        <v>0</v>
      </c>
      <c r="AG176" s="579">
        <v>0</v>
      </c>
      <c r="AH176" s="580">
        <v>0</v>
      </c>
      <c r="AI176" s="579">
        <v>0</v>
      </c>
      <c r="AJ176" s="581">
        <v>0</v>
      </c>
      <c r="AK176" s="583">
        <v>778093.8</v>
      </c>
      <c r="AL176" s="584">
        <v>0</v>
      </c>
      <c r="AM176" s="585">
        <v>0</v>
      </c>
      <c r="AN176" s="612">
        <v>0</v>
      </c>
      <c r="AO176" s="583">
        <v>0</v>
      </c>
      <c r="AP176" s="584">
        <v>0</v>
      </c>
      <c r="AQ176" s="585">
        <v>0</v>
      </c>
      <c r="AR176" s="583">
        <v>778093.8</v>
      </c>
      <c r="AS176" s="583">
        <v>0</v>
      </c>
      <c r="AT176" s="585">
        <v>0</v>
      </c>
      <c r="AU176" s="612">
        <v>0</v>
      </c>
    </row>
    <row r="177" spans="1:47" x14ac:dyDescent="0.25">
      <c r="A177" s="148" t="s">
        <v>8310</v>
      </c>
      <c r="B177" s="148" t="s">
        <v>8851</v>
      </c>
      <c r="C177" s="148" t="s">
        <v>8213</v>
      </c>
      <c r="D177" s="148" t="s">
        <v>8213</v>
      </c>
      <c r="E177" s="148" t="s">
        <v>17739</v>
      </c>
      <c r="F177" s="453" t="s">
        <v>17038</v>
      </c>
      <c r="G177" s="453" t="s">
        <v>17036</v>
      </c>
      <c r="H177" s="579">
        <v>0</v>
      </c>
      <c r="I177" s="580">
        <v>0</v>
      </c>
      <c r="J177" s="579">
        <v>0</v>
      </c>
      <c r="K177" s="580">
        <v>0</v>
      </c>
      <c r="L177" s="579">
        <v>0</v>
      </c>
      <c r="M177" s="580">
        <v>0</v>
      </c>
      <c r="N177" s="579">
        <v>0</v>
      </c>
      <c r="O177" s="580">
        <v>0</v>
      </c>
      <c r="P177" s="579">
        <v>0</v>
      </c>
      <c r="Q177" s="580">
        <v>0</v>
      </c>
      <c r="R177" s="579">
        <v>0</v>
      </c>
      <c r="S177" s="580">
        <v>0</v>
      </c>
      <c r="T177" s="612">
        <v>0</v>
      </c>
      <c r="U177" s="579">
        <v>0</v>
      </c>
      <c r="V177" s="580">
        <v>0</v>
      </c>
      <c r="W177" s="579">
        <v>0</v>
      </c>
      <c r="X177" s="580">
        <v>0</v>
      </c>
      <c r="Y177" s="579">
        <v>0</v>
      </c>
      <c r="Z177" s="580">
        <v>0</v>
      </c>
      <c r="AA177" s="579">
        <v>0</v>
      </c>
      <c r="AB177" s="580">
        <v>0</v>
      </c>
      <c r="AC177" s="612">
        <v>0</v>
      </c>
      <c r="AD177" s="579">
        <v>805475.21</v>
      </c>
      <c r="AE177" s="581">
        <v>657098.46000000008</v>
      </c>
      <c r="AF177" s="612">
        <v>0</v>
      </c>
      <c r="AG177" s="579">
        <v>0</v>
      </c>
      <c r="AH177" s="580">
        <v>0</v>
      </c>
      <c r="AI177" s="579">
        <v>0</v>
      </c>
      <c r="AJ177" s="581">
        <v>0</v>
      </c>
      <c r="AK177" s="583">
        <v>805475.21</v>
      </c>
      <c r="AL177" s="584">
        <v>657098.46000000008</v>
      </c>
      <c r="AM177" s="585">
        <v>657098.46000000008</v>
      </c>
      <c r="AN177" s="612">
        <v>0</v>
      </c>
      <c r="AO177" s="583">
        <v>0</v>
      </c>
      <c r="AP177" s="584">
        <v>0</v>
      </c>
      <c r="AQ177" s="585">
        <v>0</v>
      </c>
      <c r="AR177" s="583">
        <v>805475.21</v>
      </c>
      <c r="AS177" s="583">
        <v>657098.46000000008</v>
      </c>
      <c r="AT177" s="585">
        <v>657098.46000000008</v>
      </c>
      <c r="AU177" s="612">
        <v>0</v>
      </c>
    </row>
    <row r="178" spans="1:47" x14ac:dyDescent="0.25">
      <c r="A178" s="148" t="s">
        <v>8331</v>
      </c>
      <c r="B178" s="148" t="s">
        <v>8265</v>
      </c>
      <c r="C178" s="148" t="s">
        <v>8213</v>
      </c>
      <c r="D178" s="148" t="s">
        <v>8213</v>
      </c>
      <c r="E178" s="148" t="s">
        <v>17740</v>
      </c>
      <c r="F178" s="453" t="s">
        <v>17058</v>
      </c>
      <c r="G178" s="453" t="s">
        <v>14</v>
      </c>
      <c r="H178" s="579">
        <v>0</v>
      </c>
      <c r="I178" s="580">
        <v>0</v>
      </c>
      <c r="J178" s="579">
        <v>0</v>
      </c>
      <c r="K178" s="580">
        <v>0</v>
      </c>
      <c r="L178" s="579">
        <v>0</v>
      </c>
      <c r="M178" s="580">
        <v>0</v>
      </c>
      <c r="N178" s="579">
        <v>0</v>
      </c>
      <c r="O178" s="580">
        <v>0</v>
      </c>
      <c r="P178" s="579">
        <v>0</v>
      </c>
      <c r="Q178" s="580">
        <v>0</v>
      </c>
      <c r="R178" s="579">
        <v>0</v>
      </c>
      <c r="S178" s="580">
        <v>0</v>
      </c>
      <c r="T178" s="612">
        <v>0</v>
      </c>
      <c r="U178" s="579">
        <v>0</v>
      </c>
      <c r="V178" s="580">
        <v>0</v>
      </c>
      <c r="W178" s="579">
        <v>0</v>
      </c>
      <c r="X178" s="580">
        <v>0</v>
      </c>
      <c r="Y178" s="579">
        <v>0</v>
      </c>
      <c r="Z178" s="580">
        <v>0</v>
      </c>
      <c r="AA178" s="579">
        <v>0</v>
      </c>
      <c r="AB178" s="580">
        <v>0</v>
      </c>
      <c r="AC178" s="612">
        <v>0</v>
      </c>
      <c r="AD178" s="579">
        <v>245104.5</v>
      </c>
      <c r="AE178" s="581">
        <v>0</v>
      </c>
      <c r="AF178" s="612">
        <v>0</v>
      </c>
      <c r="AG178" s="579">
        <v>0</v>
      </c>
      <c r="AH178" s="580">
        <v>0</v>
      </c>
      <c r="AI178" s="579">
        <v>0</v>
      </c>
      <c r="AJ178" s="581">
        <v>0</v>
      </c>
      <c r="AK178" s="583">
        <v>245104.5</v>
      </c>
      <c r="AL178" s="584">
        <v>0</v>
      </c>
      <c r="AM178" s="585">
        <v>0</v>
      </c>
      <c r="AN178" s="612">
        <v>0</v>
      </c>
      <c r="AO178" s="583">
        <v>0</v>
      </c>
      <c r="AP178" s="584">
        <v>0</v>
      </c>
      <c r="AQ178" s="585">
        <v>0</v>
      </c>
      <c r="AR178" s="583">
        <v>245104.5</v>
      </c>
      <c r="AS178" s="583">
        <v>0</v>
      </c>
      <c r="AT178" s="585">
        <v>0</v>
      </c>
      <c r="AU178" s="612">
        <v>0</v>
      </c>
    </row>
    <row r="179" spans="1:47" x14ac:dyDescent="0.25">
      <c r="A179" s="148" t="s">
        <v>8331</v>
      </c>
      <c r="B179" s="148" t="s">
        <v>8500</v>
      </c>
      <c r="C179" s="148" t="s">
        <v>8213</v>
      </c>
      <c r="D179" s="148" t="s">
        <v>8213</v>
      </c>
      <c r="E179" s="148" t="s">
        <v>17741</v>
      </c>
      <c r="F179" s="453" t="s">
        <v>17058</v>
      </c>
      <c r="G179" s="453" t="s">
        <v>14</v>
      </c>
      <c r="H179" s="579">
        <v>0</v>
      </c>
      <c r="I179" s="580">
        <v>0</v>
      </c>
      <c r="J179" s="579">
        <v>0</v>
      </c>
      <c r="K179" s="580">
        <v>0</v>
      </c>
      <c r="L179" s="579">
        <v>0</v>
      </c>
      <c r="M179" s="580">
        <v>0</v>
      </c>
      <c r="N179" s="579">
        <v>0</v>
      </c>
      <c r="O179" s="580">
        <v>0</v>
      </c>
      <c r="P179" s="579">
        <v>0</v>
      </c>
      <c r="Q179" s="580">
        <v>0</v>
      </c>
      <c r="R179" s="579">
        <v>0</v>
      </c>
      <c r="S179" s="580">
        <v>0</v>
      </c>
      <c r="T179" s="612">
        <v>0</v>
      </c>
      <c r="U179" s="579">
        <v>0</v>
      </c>
      <c r="V179" s="580">
        <v>0</v>
      </c>
      <c r="W179" s="579">
        <v>0</v>
      </c>
      <c r="X179" s="580">
        <v>0</v>
      </c>
      <c r="Y179" s="579">
        <v>0</v>
      </c>
      <c r="Z179" s="580">
        <v>0</v>
      </c>
      <c r="AA179" s="579">
        <v>0</v>
      </c>
      <c r="AB179" s="580">
        <v>0</v>
      </c>
      <c r="AC179" s="612">
        <v>0</v>
      </c>
      <c r="AD179" s="579">
        <v>140121.20000000001</v>
      </c>
      <c r="AE179" s="581">
        <v>0</v>
      </c>
      <c r="AF179" s="612">
        <v>0</v>
      </c>
      <c r="AG179" s="579">
        <v>0</v>
      </c>
      <c r="AH179" s="580">
        <v>0</v>
      </c>
      <c r="AI179" s="579">
        <v>0</v>
      </c>
      <c r="AJ179" s="581">
        <v>0</v>
      </c>
      <c r="AK179" s="583">
        <v>140121.20000000001</v>
      </c>
      <c r="AL179" s="584">
        <v>0</v>
      </c>
      <c r="AM179" s="585">
        <v>0</v>
      </c>
      <c r="AN179" s="612">
        <v>0</v>
      </c>
      <c r="AO179" s="583">
        <v>0</v>
      </c>
      <c r="AP179" s="584">
        <v>0</v>
      </c>
      <c r="AQ179" s="585">
        <v>0</v>
      </c>
      <c r="AR179" s="583">
        <v>140121.20000000001</v>
      </c>
      <c r="AS179" s="583">
        <v>0</v>
      </c>
      <c r="AT179" s="585">
        <v>0</v>
      </c>
      <c r="AU179" s="612">
        <v>0</v>
      </c>
    </row>
    <row r="180" spans="1:47" x14ac:dyDescent="0.25">
      <c r="A180" s="148" t="s">
        <v>8331</v>
      </c>
      <c r="B180" s="148" t="s">
        <v>8880</v>
      </c>
      <c r="C180" s="148" t="s">
        <v>8213</v>
      </c>
      <c r="D180" s="148" t="s">
        <v>8213</v>
      </c>
      <c r="E180" s="148" t="s">
        <v>17742</v>
      </c>
      <c r="F180" s="453" t="s">
        <v>17058</v>
      </c>
      <c r="G180" s="453" t="s">
        <v>14</v>
      </c>
      <c r="H180" s="579">
        <v>0</v>
      </c>
      <c r="I180" s="580">
        <v>0</v>
      </c>
      <c r="J180" s="579">
        <v>0</v>
      </c>
      <c r="K180" s="580">
        <v>0</v>
      </c>
      <c r="L180" s="579">
        <v>0</v>
      </c>
      <c r="M180" s="580">
        <v>0</v>
      </c>
      <c r="N180" s="579">
        <v>0</v>
      </c>
      <c r="O180" s="580">
        <v>0</v>
      </c>
      <c r="P180" s="579">
        <v>0</v>
      </c>
      <c r="Q180" s="580">
        <v>0</v>
      </c>
      <c r="R180" s="579">
        <v>0</v>
      </c>
      <c r="S180" s="580">
        <v>0</v>
      </c>
      <c r="T180" s="612">
        <v>0</v>
      </c>
      <c r="U180" s="579">
        <v>0</v>
      </c>
      <c r="V180" s="580">
        <v>0</v>
      </c>
      <c r="W180" s="579">
        <v>0</v>
      </c>
      <c r="X180" s="580">
        <v>0</v>
      </c>
      <c r="Y180" s="579">
        <v>0</v>
      </c>
      <c r="Z180" s="580">
        <v>0</v>
      </c>
      <c r="AA180" s="579">
        <v>0</v>
      </c>
      <c r="AB180" s="580">
        <v>0</v>
      </c>
      <c r="AC180" s="612">
        <v>0</v>
      </c>
      <c r="AD180" s="579">
        <v>1400660.83</v>
      </c>
      <c r="AE180" s="581">
        <v>0</v>
      </c>
      <c r="AF180" s="612">
        <v>0</v>
      </c>
      <c r="AG180" s="579">
        <v>0</v>
      </c>
      <c r="AH180" s="580">
        <v>0</v>
      </c>
      <c r="AI180" s="579">
        <v>0</v>
      </c>
      <c r="AJ180" s="581">
        <v>0</v>
      </c>
      <c r="AK180" s="583">
        <v>1400660.83</v>
      </c>
      <c r="AL180" s="584">
        <v>0</v>
      </c>
      <c r="AM180" s="585">
        <v>0</v>
      </c>
      <c r="AN180" s="612">
        <v>0</v>
      </c>
      <c r="AO180" s="583">
        <v>0</v>
      </c>
      <c r="AP180" s="584">
        <v>0</v>
      </c>
      <c r="AQ180" s="585">
        <v>0</v>
      </c>
      <c r="AR180" s="583">
        <v>1400660.83</v>
      </c>
      <c r="AS180" s="583">
        <v>0</v>
      </c>
      <c r="AT180" s="585">
        <v>0</v>
      </c>
      <c r="AU180" s="612">
        <v>0</v>
      </c>
    </row>
    <row r="181" spans="1:47" x14ac:dyDescent="0.25">
      <c r="A181" s="148" t="s">
        <v>8331</v>
      </c>
      <c r="B181" s="148" t="s">
        <v>10377</v>
      </c>
      <c r="C181" s="148" t="s">
        <v>8213</v>
      </c>
      <c r="D181" s="148" t="s">
        <v>8213</v>
      </c>
      <c r="E181" s="148" t="s">
        <v>17743</v>
      </c>
      <c r="F181" s="453" t="s">
        <v>17058</v>
      </c>
      <c r="G181" s="453" t="s">
        <v>14</v>
      </c>
      <c r="H181" s="579">
        <v>0</v>
      </c>
      <c r="I181" s="580">
        <v>0</v>
      </c>
      <c r="J181" s="579">
        <v>0</v>
      </c>
      <c r="K181" s="580">
        <v>0</v>
      </c>
      <c r="L181" s="579">
        <v>0</v>
      </c>
      <c r="M181" s="580">
        <v>0</v>
      </c>
      <c r="N181" s="579">
        <v>0</v>
      </c>
      <c r="O181" s="580">
        <v>0</v>
      </c>
      <c r="P181" s="579">
        <v>0</v>
      </c>
      <c r="Q181" s="580">
        <v>0</v>
      </c>
      <c r="R181" s="579">
        <v>0</v>
      </c>
      <c r="S181" s="580">
        <v>0</v>
      </c>
      <c r="T181" s="612">
        <v>0</v>
      </c>
      <c r="U181" s="579">
        <v>0</v>
      </c>
      <c r="V181" s="580">
        <v>0</v>
      </c>
      <c r="W181" s="579">
        <v>0</v>
      </c>
      <c r="X181" s="580">
        <v>0</v>
      </c>
      <c r="Y181" s="579">
        <v>0</v>
      </c>
      <c r="Z181" s="580">
        <v>0</v>
      </c>
      <c r="AA181" s="579">
        <v>0</v>
      </c>
      <c r="AB181" s="580">
        <v>0</v>
      </c>
      <c r="AC181" s="612">
        <v>0</v>
      </c>
      <c r="AD181" s="579">
        <v>18500.89</v>
      </c>
      <c r="AE181" s="581">
        <v>0</v>
      </c>
      <c r="AF181" s="612">
        <v>0</v>
      </c>
      <c r="AG181" s="579">
        <v>0</v>
      </c>
      <c r="AH181" s="580">
        <v>0</v>
      </c>
      <c r="AI181" s="579">
        <v>0</v>
      </c>
      <c r="AJ181" s="581">
        <v>0</v>
      </c>
      <c r="AK181" s="583">
        <v>18500.89</v>
      </c>
      <c r="AL181" s="584">
        <v>0</v>
      </c>
      <c r="AM181" s="585">
        <v>0</v>
      </c>
      <c r="AN181" s="612">
        <v>0</v>
      </c>
      <c r="AO181" s="583">
        <v>0</v>
      </c>
      <c r="AP181" s="584">
        <v>0</v>
      </c>
      <c r="AQ181" s="585">
        <v>0</v>
      </c>
      <c r="AR181" s="583">
        <v>18500.89</v>
      </c>
      <c r="AS181" s="583">
        <v>0</v>
      </c>
      <c r="AT181" s="585">
        <v>0</v>
      </c>
      <c r="AU181" s="612">
        <v>0</v>
      </c>
    </row>
    <row r="182" spans="1:47" x14ac:dyDescent="0.25">
      <c r="A182" s="148" t="s">
        <v>8331</v>
      </c>
      <c r="B182" s="148" t="s">
        <v>11276</v>
      </c>
      <c r="C182" s="148" t="s">
        <v>8213</v>
      </c>
      <c r="D182" s="148" t="s">
        <v>8213</v>
      </c>
      <c r="E182" s="148" t="s">
        <v>17744</v>
      </c>
      <c r="F182" s="453" t="s">
        <v>17058</v>
      </c>
      <c r="G182" s="453" t="s">
        <v>14</v>
      </c>
      <c r="H182" s="579">
        <v>0</v>
      </c>
      <c r="I182" s="580">
        <v>0</v>
      </c>
      <c r="J182" s="579">
        <v>0</v>
      </c>
      <c r="K182" s="580">
        <v>0</v>
      </c>
      <c r="L182" s="579">
        <v>0</v>
      </c>
      <c r="M182" s="580">
        <v>0</v>
      </c>
      <c r="N182" s="579">
        <v>0</v>
      </c>
      <c r="O182" s="580">
        <v>0</v>
      </c>
      <c r="P182" s="579">
        <v>0</v>
      </c>
      <c r="Q182" s="580">
        <v>0</v>
      </c>
      <c r="R182" s="579">
        <v>0</v>
      </c>
      <c r="S182" s="580">
        <v>0</v>
      </c>
      <c r="T182" s="612">
        <v>0</v>
      </c>
      <c r="U182" s="579">
        <v>0</v>
      </c>
      <c r="V182" s="580">
        <v>0</v>
      </c>
      <c r="W182" s="579">
        <v>0</v>
      </c>
      <c r="X182" s="580">
        <v>0</v>
      </c>
      <c r="Y182" s="579">
        <v>0</v>
      </c>
      <c r="Z182" s="580">
        <v>0</v>
      </c>
      <c r="AA182" s="579">
        <v>0</v>
      </c>
      <c r="AB182" s="580">
        <v>0</v>
      </c>
      <c r="AC182" s="612">
        <v>0</v>
      </c>
      <c r="AD182" s="579">
        <v>150008.4</v>
      </c>
      <c r="AE182" s="581">
        <v>0</v>
      </c>
      <c r="AF182" s="612">
        <v>0</v>
      </c>
      <c r="AG182" s="579">
        <v>0</v>
      </c>
      <c r="AH182" s="580">
        <v>0</v>
      </c>
      <c r="AI182" s="579">
        <v>0</v>
      </c>
      <c r="AJ182" s="581">
        <v>0</v>
      </c>
      <c r="AK182" s="583">
        <v>150008.4</v>
      </c>
      <c r="AL182" s="584">
        <v>0</v>
      </c>
      <c r="AM182" s="585">
        <v>0</v>
      </c>
      <c r="AN182" s="612">
        <v>0</v>
      </c>
      <c r="AO182" s="583">
        <v>0</v>
      </c>
      <c r="AP182" s="584">
        <v>0</v>
      </c>
      <c r="AQ182" s="585">
        <v>0</v>
      </c>
      <c r="AR182" s="583">
        <v>150008.4</v>
      </c>
      <c r="AS182" s="583">
        <v>0</v>
      </c>
      <c r="AT182" s="585">
        <v>0</v>
      </c>
      <c r="AU182" s="612">
        <v>0</v>
      </c>
    </row>
    <row r="183" spans="1:47" x14ac:dyDescent="0.25">
      <c r="A183" s="148" t="s">
        <v>8331</v>
      </c>
      <c r="B183" s="148" t="s">
        <v>9790</v>
      </c>
      <c r="C183" s="148" t="s">
        <v>8213</v>
      </c>
      <c r="D183" s="148" t="s">
        <v>8213</v>
      </c>
      <c r="E183" s="148" t="s">
        <v>17745</v>
      </c>
      <c r="F183" s="453" t="s">
        <v>17058</v>
      </c>
      <c r="G183" s="453" t="s">
        <v>14</v>
      </c>
      <c r="H183" s="579">
        <v>0</v>
      </c>
      <c r="I183" s="580">
        <v>0</v>
      </c>
      <c r="J183" s="579">
        <v>0</v>
      </c>
      <c r="K183" s="580">
        <v>0</v>
      </c>
      <c r="L183" s="579">
        <v>0</v>
      </c>
      <c r="M183" s="580">
        <v>0</v>
      </c>
      <c r="N183" s="579">
        <v>0</v>
      </c>
      <c r="O183" s="580">
        <v>0</v>
      </c>
      <c r="P183" s="579">
        <v>0</v>
      </c>
      <c r="Q183" s="580">
        <v>0</v>
      </c>
      <c r="R183" s="579">
        <v>0</v>
      </c>
      <c r="S183" s="580">
        <v>0</v>
      </c>
      <c r="T183" s="612">
        <v>0</v>
      </c>
      <c r="U183" s="579">
        <v>0</v>
      </c>
      <c r="V183" s="580">
        <v>0</v>
      </c>
      <c r="W183" s="579">
        <v>0</v>
      </c>
      <c r="X183" s="580">
        <v>0</v>
      </c>
      <c r="Y183" s="579">
        <v>0</v>
      </c>
      <c r="Z183" s="580">
        <v>0</v>
      </c>
      <c r="AA183" s="579">
        <v>0</v>
      </c>
      <c r="AB183" s="580">
        <v>0</v>
      </c>
      <c r="AC183" s="612">
        <v>0</v>
      </c>
      <c r="AD183" s="579">
        <v>426030.38</v>
      </c>
      <c r="AE183" s="581">
        <v>0</v>
      </c>
      <c r="AF183" s="612">
        <v>0</v>
      </c>
      <c r="AG183" s="579">
        <v>0</v>
      </c>
      <c r="AH183" s="580">
        <v>0</v>
      </c>
      <c r="AI183" s="579">
        <v>0</v>
      </c>
      <c r="AJ183" s="581">
        <v>0</v>
      </c>
      <c r="AK183" s="583">
        <v>426030.38</v>
      </c>
      <c r="AL183" s="584">
        <v>0</v>
      </c>
      <c r="AM183" s="585">
        <v>0</v>
      </c>
      <c r="AN183" s="612">
        <v>0</v>
      </c>
      <c r="AO183" s="583">
        <v>0</v>
      </c>
      <c r="AP183" s="584">
        <v>0</v>
      </c>
      <c r="AQ183" s="585">
        <v>0</v>
      </c>
      <c r="AR183" s="583">
        <v>426030.38</v>
      </c>
      <c r="AS183" s="583">
        <v>0</v>
      </c>
      <c r="AT183" s="585">
        <v>0</v>
      </c>
      <c r="AU183" s="612">
        <v>0</v>
      </c>
    </row>
    <row r="184" spans="1:47" x14ac:dyDescent="0.25">
      <c r="A184" s="148" t="s">
        <v>8356</v>
      </c>
      <c r="B184" s="148" t="s">
        <v>8256</v>
      </c>
      <c r="C184" s="148" t="s">
        <v>8213</v>
      </c>
      <c r="D184" s="148" t="s">
        <v>8213</v>
      </c>
      <c r="E184" s="148" t="s">
        <v>17746</v>
      </c>
      <c r="F184" s="453" t="s">
        <v>17060</v>
      </c>
      <c r="G184" s="453" t="s">
        <v>17</v>
      </c>
      <c r="H184" s="579">
        <v>0</v>
      </c>
      <c r="I184" s="580">
        <v>0</v>
      </c>
      <c r="J184" s="579">
        <v>0</v>
      </c>
      <c r="K184" s="580">
        <v>0</v>
      </c>
      <c r="L184" s="579">
        <v>0</v>
      </c>
      <c r="M184" s="580">
        <v>0</v>
      </c>
      <c r="N184" s="579">
        <v>0</v>
      </c>
      <c r="O184" s="580">
        <v>0</v>
      </c>
      <c r="P184" s="579">
        <v>0</v>
      </c>
      <c r="Q184" s="580">
        <v>0</v>
      </c>
      <c r="R184" s="579">
        <v>0</v>
      </c>
      <c r="S184" s="580">
        <v>0</v>
      </c>
      <c r="T184" s="612">
        <v>0</v>
      </c>
      <c r="U184" s="579">
        <v>0</v>
      </c>
      <c r="V184" s="580">
        <v>0</v>
      </c>
      <c r="W184" s="579">
        <v>0</v>
      </c>
      <c r="X184" s="580">
        <v>0</v>
      </c>
      <c r="Y184" s="579">
        <v>0</v>
      </c>
      <c r="Z184" s="580">
        <v>0</v>
      </c>
      <c r="AA184" s="579">
        <v>0</v>
      </c>
      <c r="AB184" s="580">
        <v>0</v>
      </c>
      <c r="AC184" s="612">
        <v>0</v>
      </c>
      <c r="AD184" s="579">
        <v>71638.509999999995</v>
      </c>
      <c r="AE184" s="581">
        <v>0</v>
      </c>
      <c r="AF184" s="612">
        <v>0</v>
      </c>
      <c r="AG184" s="579">
        <v>0</v>
      </c>
      <c r="AH184" s="580">
        <v>0</v>
      </c>
      <c r="AI184" s="579">
        <v>0</v>
      </c>
      <c r="AJ184" s="581">
        <v>0</v>
      </c>
      <c r="AK184" s="583">
        <v>71638.509999999995</v>
      </c>
      <c r="AL184" s="584">
        <v>0</v>
      </c>
      <c r="AM184" s="585">
        <v>0</v>
      </c>
      <c r="AN184" s="612">
        <v>0</v>
      </c>
      <c r="AO184" s="583">
        <v>0</v>
      </c>
      <c r="AP184" s="584">
        <v>0</v>
      </c>
      <c r="AQ184" s="585">
        <v>0</v>
      </c>
      <c r="AR184" s="583">
        <v>71638.509999999995</v>
      </c>
      <c r="AS184" s="583">
        <v>0</v>
      </c>
      <c r="AT184" s="585">
        <v>0</v>
      </c>
      <c r="AU184" s="612">
        <v>0</v>
      </c>
    </row>
    <row r="185" spans="1:47" x14ac:dyDescent="0.25">
      <c r="A185" s="148" t="s">
        <v>8356</v>
      </c>
      <c r="B185" s="148" t="s">
        <v>8354</v>
      </c>
      <c r="C185" s="148" t="s">
        <v>8213</v>
      </c>
      <c r="D185" s="148" t="s">
        <v>8213</v>
      </c>
      <c r="E185" s="148" t="s">
        <v>17747</v>
      </c>
      <c r="F185" s="453" t="s">
        <v>17060</v>
      </c>
      <c r="G185" s="453" t="s">
        <v>17</v>
      </c>
      <c r="H185" s="579">
        <v>0</v>
      </c>
      <c r="I185" s="580">
        <v>0</v>
      </c>
      <c r="J185" s="579">
        <v>0</v>
      </c>
      <c r="K185" s="580">
        <v>0</v>
      </c>
      <c r="L185" s="579">
        <v>0</v>
      </c>
      <c r="M185" s="580">
        <v>0</v>
      </c>
      <c r="N185" s="579">
        <v>0</v>
      </c>
      <c r="O185" s="580">
        <v>0</v>
      </c>
      <c r="P185" s="579">
        <v>0</v>
      </c>
      <c r="Q185" s="580">
        <v>0</v>
      </c>
      <c r="R185" s="579">
        <v>0</v>
      </c>
      <c r="S185" s="580">
        <v>0</v>
      </c>
      <c r="T185" s="612">
        <v>0</v>
      </c>
      <c r="U185" s="579">
        <v>0</v>
      </c>
      <c r="V185" s="580">
        <v>0</v>
      </c>
      <c r="W185" s="579">
        <v>0</v>
      </c>
      <c r="X185" s="580">
        <v>0</v>
      </c>
      <c r="Y185" s="579">
        <v>0</v>
      </c>
      <c r="Z185" s="580">
        <v>0</v>
      </c>
      <c r="AA185" s="579">
        <v>0</v>
      </c>
      <c r="AB185" s="580">
        <v>0</v>
      </c>
      <c r="AC185" s="612">
        <v>0</v>
      </c>
      <c r="AD185" s="579">
        <v>296482.68</v>
      </c>
      <c r="AE185" s="581">
        <v>0</v>
      </c>
      <c r="AF185" s="612">
        <v>0</v>
      </c>
      <c r="AG185" s="579">
        <v>0</v>
      </c>
      <c r="AH185" s="580">
        <v>0</v>
      </c>
      <c r="AI185" s="579">
        <v>0</v>
      </c>
      <c r="AJ185" s="581">
        <v>0</v>
      </c>
      <c r="AK185" s="583">
        <v>296482.68</v>
      </c>
      <c r="AL185" s="584">
        <v>0</v>
      </c>
      <c r="AM185" s="585">
        <v>0</v>
      </c>
      <c r="AN185" s="612">
        <v>0</v>
      </c>
      <c r="AO185" s="583">
        <v>0</v>
      </c>
      <c r="AP185" s="584">
        <v>0</v>
      </c>
      <c r="AQ185" s="585">
        <v>0</v>
      </c>
      <c r="AR185" s="583">
        <v>296482.68</v>
      </c>
      <c r="AS185" s="583">
        <v>0</v>
      </c>
      <c r="AT185" s="585">
        <v>0</v>
      </c>
      <c r="AU185" s="612">
        <v>0</v>
      </c>
    </row>
    <row r="186" spans="1:47" x14ac:dyDescent="0.25">
      <c r="A186" s="148" t="s">
        <v>8356</v>
      </c>
      <c r="B186" s="148" t="s">
        <v>8228</v>
      </c>
      <c r="C186" s="148" t="s">
        <v>8213</v>
      </c>
      <c r="D186" s="148" t="s">
        <v>8213</v>
      </c>
      <c r="E186" s="148" t="s">
        <v>17546</v>
      </c>
      <c r="F186" s="453" t="s">
        <v>17060</v>
      </c>
      <c r="G186" s="453" t="s">
        <v>17</v>
      </c>
      <c r="H186" s="579">
        <v>0</v>
      </c>
      <c r="I186" s="580">
        <v>0</v>
      </c>
      <c r="J186" s="579">
        <v>0</v>
      </c>
      <c r="K186" s="580">
        <v>0</v>
      </c>
      <c r="L186" s="579">
        <v>0</v>
      </c>
      <c r="M186" s="580">
        <v>0</v>
      </c>
      <c r="N186" s="579">
        <v>0</v>
      </c>
      <c r="O186" s="580">
        <v>0</v>
      </c>
      <c r="P186" s="579">
        <v>0</v>
      </c>
      <c r="Q186" s="580">
        <v>0</v>
      </c>
      <c r="R186" s="579">
        <v>0</v>
      </c>
      <c r="S186" s="580">
        <v>0</v>
      </c>
      <c r="T186" s="612">
        <v>0</v>
      </c>
      <c r="U186" s="579">
        <v>0</v>
      </c>
      <c r="V186" s="580">
        <v>0</v>
      </c>
      <c r="W186" s="579">
        <v>0</v>
      </c>
      <c r="X186" s="580">
        <v>0</v>
      </c>
      <c r="Y186" s="579">
        <v>0</v>
      </c>
      <c r="Z186" s="580">
        <v>0</v>
      </c>
      <c r="AA186" s="579">
        <v>0</v>
      </c>
      <c r="AB186" s="580">
        <v>0</v>
      </c>
      <c r="AC186" s="612">
        <v>0</v>
      </c>
      <c r="AD186" s="579">
        <v>878025.94</v>
      </c>
      <c r="AE186" s="581">
        <v>616596.04000000039</v>
      </c>
      <c r="AF186" s="612">
        <v>0</v>
      </c>
      <c r="AG186" s="579">
        <v>0</v>
      </c>
      <c r="AH186" s="580">
        <v>0</v>
      </c>
      <c r="AI186" s="579">
        <v>0</v>
      </c>
      <c r="AJ186" s="581">
        <v>0</v>
      </c>
      <c r="AK186" s="583">
        <v>878025.94</v>
      </c>
      <c r="AL186" s="584">
        <v>616596.04000000039</v>
      </c>
      <c r="AM186" s="585">
        <v>616596.04000000039</v>
      </c>
      <c r="AN186" s="612">
        <v>0</v>
      </c>
      <c r="AO186" s="583">
        <v>0</v>
      </c>
      <c r="AP186" s="584">
        <v>0</v>
      </c>
      <c r="AQ186" s="585">
        <v>0</v>
      </c>
      <c r="AR186" s="583">
        <v>878025.94</v>
      </c>
      <c r="AS186" s="583">
        <v>616596.04000000039</v>
      </c>
      <c r="AT186" s="585">
        <v>616596.04000000039</v>
      </c>
      <c r="AU186" s="612">
        <v>0</v>
      </c>
    </row>
    <row r="187" spans="1:47" x14ac:dyDescent="0.25">
      <c r="A187" s="148" t="s">
        <v>8356</v>
      </c>
      <c r="B187" s="148" t="s">
        <v>8235</v>
      </c>
      <c r="C187" s="148" t="s">
        <v>8213</v>
      </c>
      <c r="D187" s="148" t="s">
        <v>8213</v>
      </c>
      <c r="E187" s="148" t="s">
        <v>17748</v>
      </c>
      <c r="F187" s="453" t="s">
        <v>17060</v>
      </c>
      <c r="G187" s="453" t="s">
        <v>17</v>
      </c>
      <c r="H187" s="579">
        <v>0</v>
      </c>
      <c r="I187" s="580">
        <v>0</v>
      </c>
      <c r="J187" s="579">
        <v>0</v>
      </c>
      <c r="K187" s="580">
        <v>0</v>
      </c>
      <c r="L187" s="579">
        <v>0</v>
      </c>
      <c r="M187" s="580">
        <v>0</v>
      </c>
      <c r="N187" s="579">
        <v>0</v>
      </c>
      <c r="O187" s="580">
        <v>0</v>
      </c>
      <c r="P187" s="579">
        <v>0</v>
      </c>
      <c r="Q187" s="580">
        <v>0</v>
      </c>
      <c r="R187" s="579">
        <v>0</v>
      </c>
      <c r="S187" s="580">
        <v>0</v>
      </c>
      <c r="T187" s="612">
        <v>0</v>
      </c>
      <c r="U187" s="579">
        <v>0</v>
      </c>
      <c r="V187" s="580">
        <v>0</v>
      </c>
      <c r="W187" s="579">
        <v>0</v>
      </c>
      <c r="X187" s="580">
        <v>0</v>
      </c>
      <c r="Y187" s="579">
        <v>0</v>
      </c>
      <c r="Z187" s="580">
        <v>0</v>
      </c>
      <c r="AA187" s="579">
        <v>0</v>
      </c>
      <c r="AB187" s="580">
        <v>0</v>
      </c>
      <c r="AC187" s="612">
        <v>0</v>
      </c>
      <c r="AD187" s="579">
        <v>565655.65</v>
      </c>
      <c r="AE187" s="581">
        <v>0</v>
      </c>
      <c r="AF187" s="612">
        <v>0</v>
      </c>
      <c r="AG187" s="579">
        <v>0</v>
      </c>
      <c r="AH187" s="580">
        <v>0</v>
      </c>
      <c r="AI187" s="579">
        <v>0</v>
      </c>
      <c r="AJ187" s="581">
        <v>0</v>
      </c>
      <c r="AK187" s="583">
        <v>565655.65</v>
      </c>
      <c r="AL187" s="584">
        <v>0</v>
      </c>
      <c r="AM187" s="585">
        <v>0</v>
      </c>
      <c r="AN187" s="612">
        <v>0</v>
      </c>
      <c r="AO187" s="583">
        <v>0</v>
      </c>
      <c r="AP187" s="584">
        <v>0</v>
      </c>
      <c r="AQ187" s="585">
        <v>0</v>
      </c>
      <c r="AR187" s="583">
        <v>565655.65</v>
      </c>
      <c r="AS187" s="583">
        <v>0</v>
      </c>
      <c r="AT187" s="585">
        <v>0</v>
      </c>
      <c r="AU187" s="612">
        <v>0</v>
      </c>
    </row>
    <row r="188" spans="1:47" x14ac:dyDescent="0.25">
      <c r="A188" s="148" t="s">
        <v>8358</v>
      </c>
      <c r="B188" s="148" t="s">
        <v>8231</v>
      </c>
      <c r="C188" s="148" t="s">
        <v>8213</v>
      </c>
      <c r="D188" s="148" t="s">
        <v>8213</v>
      </c>
      <c r="E188" s="148" t="s">
        <v>16989</v>
      </c>
      <c r="F188" s="453" t="s">
        <v>22</v>
      </c>
      <c r="G188" s="453" t="s">
        <v>22</v>
      </c>
      <c r="H188" s="579">
        <v>0</v>
      </c>
      <c r="I188" s="580">
        <v>0</v>
      </c>
      <c r="J188" s="579">
        <v>0</v>
      </c>
      <c r="K188" s="580">
        <v>0</v>
      </c>
      <c r="L188" s="579">
        <v>0</v>
      </c>
      <c r="M188" s="580">
        <v>0</v>
      </c>
      <c r="N188" s="579">
        <v>0</v>
      </c>
      <c r="O188" s="580">
        <v>0</v>
      </c>
      <c r="P188" s="579">
        <v>0</v>
      </c>
      <c r="Q188" s="580">
        <v>0</v>
      </c>
      <c r="R188" s="579">
        <v>0</v>
      </c>
      <c r="S188" s="580">
        <v>0</v>
      </c>
      <c r="T188" s="612">
        <v>0</v>
      </c>
      <c r="U188" s="579">
        <v>0</v>
      </c>
      <c r="V188" s="580">
        <v>0</v>
      </c>
      <c r="W188" s="579">
        <v>0</v>
      </c>
      <c r="X188" s="580">
        <v>0</v>
      </c>
      <c r="Y188" s="579">
        <v>0</v>
      </c>
      <c r="Z188" s="580">
        <v>0</v>
      </c>
      <c r="AA188" s="579">
        <v>0</v>
      </c>
      <c r="AB188" s="580">
        <v>0</v>
      </c>
      <c r="AC188" s="612">
        <v>0</v>
      </c>
      <c r="AD188" s="579">
        <v>5019962.82</v>
      </c>
      <c r="AE188" s="581">
        <v>3316809.4499999983</v>
      </c>
      <c r="AF188" s="612">
        <v>0</v>
      </c>
      <c r="AG188" s="579">
        <v>0</v>
      </c>
      <c r="AH188" s="580">
        <v>0</v>
      </c>
      <c r="AI188" s="579">
        <v>0</v>
      </c>
      <c r="AJ188" s="581">
        <v>0</v>
      </c>
      <c r="AK188" s="583">
        <v>5019962.82</v>
      </c>
      <c r="AL188" s="584">
        <v>3316809.4499999983</v>
      </c>
      <c r="AM188" s="585">
        <v>3316809.4499999983</v>
      </c>
      <c r="AN188" s="612">
        <v>0</v>
      </c>
      <c r="AO188" s="583">
        <v>0</v>
      </c>
      <c r="AP188" s="584">
        <v>0</v>
      </c>
      <c r="AQ188" s="585">
        <v>0</v>
      </c>
      <c r="AR188" s="583">
        <v>5019962.82</v>
      </c>
      <c r="AS188" s="583">
        <v>3316809.4499999983</v>
      </c>
      <c r="AT188" s="585">
        <v>3316809.4499999983</v>
      </c>
      <c r="AU188" s="612">
        <v>0</v>
      </c>
    </row>
    <row r="189" spans="1:47" x14ac:dyDescent="0.25">
      <c r="A189" s="148" t="s">
        <v>8358</v>
      </c>
      <c r="B189" s="148" t="s">
        <v>8369</v>
      </c>
      <c r="C189" s="148" t="s">
        <v>8213</v>
      </c>
      <c r="D189" s="148" t="s">
        <v>8213</v>
      </c>
      <c r="E189" s="148" t="s">
        <v>160</v>
      </c>
      <c r="F189" s="453" t="s">
        <v>22</v>
      </c>
      <c r="G189" s="453" t="s">
        <v>22</v>
      </c>
      <c r="H189" s="579">
        <v>0</v>
      </c>
      <c r="I189" s="580">
        <v>0</v>
      </c>
      <c r="J189" s="579">
        <v>0</v>
      </c>
      <c r="K189" s="580">
        <v>0</v>
      </c>
      <c r="L189" s="579">
        <v>0</v>
      </c>
      <c r="M189" s="580">
        <v>0</v>
      </c>
      <c r="N189" s="579">
        <v>0</v>
      </c>
      <c r="O189" s="580">
        <v>0</v>
      </c>
      <c r="P189" s="579">
        <v>0</v>
      </c>
      <c r="Q189" s="580">
        <v>0</v>
      </c>
      <c r="R189" s="579">
        <v>0</v>
      </c>
      <c r="S189" s="580">
        <v>0</v>
      </c>
      <c r="T189" s="612">
        <v>0</v>
      </c>
      <c r="U189" s="579">
        <v>0</v>
      </c>
      <c r="V189" s="580">
        <v>0</v>
      </c>
      <c r="W189" s="579">
        <v>0</v>
      </c>
      <c r="X189" s="580">
        <v>0</v>
      </c>
      <c r="Y189" s="579">
        <v>0</v>
      </c>
      <c r="Z189" s="580">
        <v>0</v>
      </c>
      <c r="AA189" s="579">
        <v>4867002.3</v>
      </c>
      <c r="AB189" s="580">
        <v>4867002.3</v>
      </c>
      <c r="AC189" s="612">
        <v>0</v>
      </c>
      <c r="AD189" s="579">
        <v>12895511.73</v>
      </c>
      <c r="AE189" s="581">
        <v>12734674.890000021</v>
      </c>
      <c r="AF189" s="612">
        <v>25697</v>
      </c>
      <c r="AG189" s="579">
        <v>0</v>
      </c>
      <c r="AH189" s="580">
        <v>0</v>
      </c>
      <c r="AI189" s="579">
        <v>0</v>
      </c>
      <c r="AJ189" s="581">
        <v>0</v>
      </c>
      <c r="AK189" s="583">
        <v>17762514.030000001</v>
      </c>
      <c r="AL189" s="584">
        <v>17601677.19000002</v>
      </c>
      <c r="AM189" s="585">
        <v>17601677.19000002</v>
      </c>
      <c r="AN189" s="612">
        <v>25697</v>
      </c>
      <c r="AO189" s="583">
        <v>0</v>
      </c>
      <c r="AP189" s="584">
        <v>0</v>
      </c>
      <c r="AQ189" s="585">
        <v>0</v>
      </c>
      <c r="AR189" s="583">
        <v>17762514.030000001</v>
      </c>
      <c r="AS189" s="583">
        <v>17601677.19000002</v>
      </c>
      <c r="AT189" s="585">
        <v>17601677.19000002</v>
      </c>
      <c r="AU189" s="612">
        <v>25697</v>
      </c>
    </row>
    <row r="190" spans="1:47" x14ac:dyDescent="0.25">
      <c r="A190" s="148" t="s">
        <v>8358</v>
      </c>
      <c r="B190" s="148" t="s">
        <v>8384</v>
      </c>
      <c r="C190" s="148" t="s">
        <v>8213</v>
      </c>
      <c r="D190" s="148" t="s">
        <v>8213</v>
      </c>
      <c r="E190" s="148" t="s">
        <v>17749</v>
      </c>
      <c r="F190" s="453" t="s">
        <v>22</v>
      </c>
      <c r="G190" s="453" t="s">
        <v>22</v>
      </c>
      <c r="H190" s="579">
        <v>0</v>
      </c>
      <c r="I190" s="580">
        <v>0</v>
      </c>
      <c r="J190" s="579">
        <v>0</v>
      </c>
      <c r="K190" s="580">
        <v>0</v>
      </c>
      <c r="L190" s="579">
        <v>0</v>
      </c>
      <c r="M190" s="580">
        <v>0</v>
      </c>
      <c r="N190" s="579">
        <v>0</v>
      </c>
      <c r="O190" s="580">
        <v>0</v>
      </c>
      <c r="P190" s="579">
        <v>0</v>
      </c>
      <c r="Q190" s="580">
        <v>0</v>
      </c>
      <c r="R190" s="579">
        <v>0</v>
      </c>
      <c r="S190" s="580">
        <v>0</v>
      </c>
      <c r="T190" s="612">
        <v>0</v>
      </c>
      <c r="U190" s="579">
        <v>0</v>
      </c>
      <c r="V190" s="580">
        <v>0</v>
      </c>
      <c r="W190" s="579">
        <v>0</v>
      </c>
      <c r="X190" s="580">
        <v>0</v>
      </c>
      <c r="Y190" s="579">
        <v>0</v>
      </c>
      <c r="Z190" s="580">
        <v>0</v>
      </c>
      <c r="AA190" s="579">
        <v>0</v>
      </c>
      <c r="AB190" s="580">
        <v>0</v>
      </c>
      <c r="AC190" s="612">
        <v>0</v>
      </c>
      <c r="AD190" s="579">
        <v>4546166.3</v>
      </c>
      <c r="AE190" s="581">
        <v>992376.08000000042</v>
      </c>
      <c r="AF190" s="612">
        <v>0</v>
      </c>
      <c r="AG190" s="579">
        <v>0</v>
      </c>
      <c r="AH190" s="580">
        <v>0</v>
      </c>
      <c r="AI190" s="579">
        <v>0</v>
      </c>
      <c r="AJ190" s="581">
        <v>0</v>
      </c>
      <c r="AK190" s="583">
        <v>4546166.3</v>
      </c>
      <c r="AL190" s="584">
        <v>992376.08000000042</v>
      </c>
      <c r="AM190" s="585">
        <v>992376.08000000042</v>
      </c>
      <c r="AN190" s="612">
        <v>0</v>
      </c>
      <c r="AO190" s="583">
        <v>0</v>
      </c>
      <c r="AP190" s="584">
        <v>0</v>
      </c>
      <c r="AQ190" s="585">
        <v>0</v>
      </c>
      <c r="AR190" s="583">
        <v>4546166.3</v>
      </c>
      <c r="AS190" s="583">
        <v>992376.08000000042</v>
      </c>
      <c r="AT190" s="585">
        <v>992376.08000000042</v>
      </c>
      <c r="AU190" s="612">
        <v>0</v>
      </c>
    </row>
    <row r="191" spans="1:47" x14ac:dyDescent="0.25">
      <c r="A191" s="148" t="s">
        <v>8358</v>
      </c>
      <c r="B191" s="148" t="s">
        <v>8581</v>
      </c>
      <c r="C191" s="148" t="s">
        <v>8213</v>
      </c>
      <c r="D191" s="148" t="s">
        <v>8213</v>
      </c>
      <c r="E191" s="148" t="s">
        <v>17750</v>
      </c>
      <c r="F191" s="453" t="s">
        <v>22</v>
      </c>
      <c r="G191" s="453" t="s">
        <v>22</v>
      </c>
      <c r="H191" s="579">
        <v>0</v>
      </c>
      <c r="I191" s="580">
        <v>0</v>
      </c>
      <c r="J191" s="579">
        <v>0</v>
      </c>
      <c r="K191" s="580">
        <v>0</v>
      </c>
      <c r="L191" s="579">
        <v>0</v>
      </c>
      <c r="M191" s="580">
        <v>0</v>
      </c>
      <c r="N191" s="579">
        <v>0</v>
      </c>
      <c r="O191" s="580">
        <v>0</v>
      </c>
      <c r="P191" s="579">
        <v>0</v>
      </c>
      <c r="Q191" s="580">
        <v>0</v>
      </c>
      <c r="R191" s="579">
        <v>0</v>
      </c>
      <c r="S191" s="580">
        <v>0</v>
      </c>
      <c r="T191" s="612">
        <v>0</v>
      </c>
      <c r="U191" s="579">
        <v>0</v>
      </c>
      <c r="V191" s="580">
        <v>0</v>
      </c>
      <c r="W191" s="579">
        <v>0</v>
      </c>
      <c r="X191" s="580">
        <v>0</v>
      </c>
      <c r="Y191" s="579">
        <v>0</v>
      </c>
      <c r="Z191" s="580">
        <v>0</v>
      </c>
      <c r="AA191" s="579">
        <v>0</v>
      </c>
      <c r="AB191" s="580">
        <v>0</v>
      </c>
      <c r="AC191" s="612">
        <v>0</v>
      </c>
      <c r="AD191" s="579">
        <v>641253.71</v>
      </c>
      <c r="AE191" s="581">
        <v>637769.77999999968</v>
      </c>
      <c r="AF191" s="612">
        <v>0</v>
      </c>
      <c r="AG191" s="579">
        <v>0</v>
      </c>
      <c r="AH191" s="580">
        <v>0</v>
      </c>
      <c r="AI191" s="579">
        <v>0</v>
      </c>
      <c r="AJ191" s="581">
        <v>0</v>
      </c>
      <c r="AK191" s="583">
        <v>641253.71</v>
      </c>
      <c r="AL191" s="584">
        <v>637769.77999999968</v>
      </c>
      <c r="AM191" s="585">
        <v>637769.77999999968</v>
      </c>
      <c r="AN191" s="612">
        <v>0</v>
      </c>
      <c r="AO191" s="583">
        <v>0</v>
      </c>
      <c r="AP191" s="584">
        <v>0</v>
      </c>
      <c r="AQ191" s="585">
        <v>0</v>
      </c>
      <c r="AR191" s="583">
        <v>641253.71</v>
      </c>
      <c r="AS191" s="583">
        <v>637769.77999999968</v>
      </c>
      <c r="AT191" s="585">
        <v>637769.77999999968</v>
      </c>
      <c r="AU191" s="612">
        <v>0</v>
      </c>
    </row>
    <row r="192" spans="1:47" x14ac:dyDescent="0.25">
      <c r="A192" s="148" t="s">
        <v>8358</v>
      </c>
      <c r="B192" s="148" t="s">
        <v>8582</v>
      </c>
      <c r="C192" s="148" t="s">
        <v>8213</v>
      </c>
      <c r="D192" s="148" t="s">
        <v>8213</v>
      </c>
      <c r="E192" s="148" t="s">
        <v>16981</v>
      </c>
      <c r="F192" s="453" t="s">
        <v>22</v>
      </c>
      <c r="G192" s="453" t="s">
        <v>22</v>
      </c>
      <c r="H192" s="579">
        <v>0</v>
      </c>
      <c r="I192" s="580">
        <v>0</v>
      </c>
      <c r="J192" s="579">
        <v>0</v>
      </c>
      <c r="K192" s="580">
        <v>0</v>
      </c>
      <c r="L192" s="579">
        <v>0</v>
      </c>
      <c r="M192" s="580">
        <v>0</v>
      </c>
      <c r="N192" s="579">
        <v>9253.44</v>
      </c>
      <c r="O192" s="580">
        <v>0</v>
      </c>
      <c r="P192" s="579">
        <v>0</v>
      </c>
      <c r="Q192" s="580">
        <v>0</v>
      </c>
      <c r="R192" s="579">
        <v>0</v>
      </c>
      <c r="S192" s="580">
        <v>0</v>
      </c>
      <c r="T192" s="612">
        <v>0</v>
      </c>
      <c r="U192" s="579">
        <v>0</v>
      </c>
      <c r="V192" s="580">
        <v>0</v>
      </c>
      <c r="W192" s="579">
        <v>0</v>
      </c>
      <c r="X192" s="580">
        <v>0</v>
      </c>
      <c r="Y192" s="579">
        <v>0</v>
      </c>
      <c r="Z192" s="580">
        <v>0</v>
      </c>
      <c r="AA192" s="579">
        <v>0</v>
      </c>
      <c r="AB192" s="580">
        <v>0</v>
      </c>
      <c r="AC192" s="612">
        <v>0</v>
      </c>
      <c r="AD192" s="579">
        <v>1456813.13</v>
      </c>
      <c r="AE192" s="581">
        <v>1309389.1500000011</v>
      </c>
      <c r="AF192" s="612">
        <v>0</v>
      </c>
      <c r="AG192" s="579">
        <v>0</v>
      </c>
      <c r="AH192" s="580">
        <v>0</v>
      </c>
      <c r="AI192" s="579">
        <v>0</v>
      </c>
      <c r="AJ192" s="581">
        <v>0</v>
      </c>
      <c r="AK192" s="583">
        <v>1466066.5699999998</v>
      </c>
      <c r="AL192" s="584">
        <v>1309389.1500000011</v>
      </c>
      <c r="AM192" s="585">
        <v>1309389.1500000011</v>
      </c>
      <c r="AN192" s="612">
        <v>0</v>
      </c>
      <c r="AO192" s="583">
        <v>0</v>
      </c>
      <c r="AP192" s="584">
        <v>0</v>
      </c>
      <c r="AQ192" s="585">
        <v>0</v>
      </c>
      <c r="AR192" s="583">
        <v>1466066.5699999998</v>
      </c>
      <c r="AS192" s="583">
        <v>1309389.1500000011</v>
      </c>
      <c r="AT192" s="585">
        <v>1309389.1500000011</v>
      </c>
      <c r="AU192" s="612">
        <v>0</v>
      </c>
    </row>
    <row r="193" spans="1:47" x14ac:dyDescent="0.25">
      <c r="A193" s="148" t="s">
        <v>8358</v>
      </c>
      <c r="B193" s="148" t="s">
        <v>8347</v>
      </c>
      <c r="C193" s="148" t="s">
        <v>8213</v>
      </c>
      <c r="D193" s="148" t="s">
        <v>8213</v>
      </c>
      <c r="E193" s="148" t="s">
        <v>373</v>
      </c>
      <c r="F193" s="453" t="s">
        <v>22</v>
      </c>
      <c r="G193" s="453" t="s">
        <v>22</v>
      </c>
      <c r="H193" s="579">
        <v>126119.12</v>
      </c>
      <c r="I193" s="580">
        <v>32121.79</v>
      </c>
      <c r="J193" s="579">
        <v>0</v>
      </c>
      <c r="K193" s="580">
        <v>0</v>
      </c>
      <c r="L193" s="579">
        <v>0</v>
      </c>
      <c r="M193" s="580">
        <v>0</v>
      </c>
      <c r="N193" s="579">
        <v>0</v>
      </c>
      <c r="O193" s="580">
        <v>0</v>
      </c>
      <c r="P193" s="579">
        <v>0</v>
      </c>
      <c r="Q193" s="580">
        <v>0</v>
      </c>
      <c r="R193" s="579">
        <v>0</v>
      </c>
      <c r="S193" s="580">
        <v>0</v>
      </c>
      <c r="T193" s="612">
        <v>0</v>
      </c>
      <c r="U193" s="579">
        <v>0</v>
      </c>
      <c r="V193" s="580">
        <v>0</v>
      </c>
      <c r="W193" s="579">
        <v>0</v>
      </c>
      <c r="X193" s="580">
        <v>0</v>
      </c>
      <c r="Y193" s="579">
        <v>0</v>
      </c>
      <c r="Z193" s="580">
        <v>0</v>
      </c>
      <c r="AA193" s="579">
        <v>0</v>
      </c>
      <c r="AB193" s="580">
        <v>0</v>
      </c>
      <c r="AC193" s="612">
        <v>0</v>
      </c>
      <c r="AD193" s="579">
        <v>0</v>
      </c>
      <c r="AE193" s="581">
        <v>0</v>
      </c>
      <c r="AF193" s="612">
        <v>0</v>
      </c>
      <c r="AG193" s="579">
        <v>0</v>
      </c>
      <c r="AH193" s="580">
        <v>0</v>
      </c>
      <c r="AI193" s="579">
        <v>0</v>
      </c>
      <c r="AJ193" s="581">
        <v>0</v>
      </c>
      <c r="AK193" s="583">
        <v>126119.12</v>
      </c>
      <c r="AL193" s="584">
        <v>126119.12</v>
      </c>
      <c r="AM193" s="585">
        <v>32121.79</v>
      </c>
      <c r="AN193" s="612">
        <v>0</v>
      </c>
      <c r="AO193" s="583">
        <v>0</v>
      </c>
      <c r="AP193" s="584">
        <v>0</v>
      </c>
      <c r="AQ193" s="585">
        <v>0</v>
      </c>
      <c r="AR193" s="583">
        <v>126119.12</v>
      </c>
      <c r="AS193" s="583">
        <v>126119.12</v>
      </c>
      <c r="AT193" s="585">
        <v>32121.79</v>
      </c>
      <c r="AU193" s="612">
        <v>0</v>
      </c>
    </row>
    <row r="194" spans="1:47" x14ac:dyDescent="0.25">
      <c r="A194" s="148" t="s">
        <v>8358</v>
      </c>
      <c r="B194" s="148" t="s">
        <v>8228</v>
      </c>
      <c r="C194" s="148" t="s">
        <v>8213</v>
      </c>
      <c r="D194" s="148" t="s">
        <v>8213</v>
      </c>
      <c r="E194" s="148" t="s">
        <v>17346</v>
      </c>
      <c r="F194" s="453" t="s">
        <v>22</v>
      </c>
      <c r="G194" s="453" t="s">
        <v>22</v>
      </c>
      <c r="H194" s="579">
        <v>0</v>
      </c>
      <c r="I194" s="580">
        <v>0</v>
      </c>
      <c r="J194" s="579">
        <v>0</v>
      </c>
      <c r="K194" s="580">
        <v>0</v>
      </c>
      <c r="L194" s="579">
        <v>0</v>
      </c>
      <c r="M194" s="580">
        <v>0</v>
      </c>
      <c r="N194" s="579">
        <v>0</v>
      </c>
      <c r="O194" s="580">
        <v>0</v>
      </c>
      <c r="P194" s="579">
        <v>0</v>
      </c>
      <c r="Q194" s="580">
        <v>0</v>
      </c>
      <c r="R194" s="579">
        <v>0</v>
      </c>
      <c r="S194" s="580">
        <v>0</v>
      </c>
      <c r="T194" s="612">
        <v>0</v>
      </c>
      <c r="U194" s="579">
        <v>0</v>
      </c>
      <c r="V194" s="580">
        <v>0</v>
      </c>
      <c r="W194" s="579">
        <v>0</v>
      </c>
      <c r="X194" s="580">
        <v>0</v>
      </c>
      <c r="Y194" s="579">
        <v>0</v>
      </c>
      <c r="Z194" s="580">
        <v>0</v>
      </c>
      <c r="AA194" s="579">
        <v>0</v>
      </c>
      <c r="AB194" s="580">
        <v>0</v>
      </c>
      <c r="AC194" s="612">
        <v>0</v>
      </c>
      <c r="AD194" s="579">
        <v>2786782.75</v>
      </c>
      <c r="AE194" s="581">
        <v>2786550.2599999965</v>
      </c>
      <c r="AF194" s="612">
        <v>0</v>
      </c>
      <c r="AG194" s="579">
        <v>0</v>
      </c>
      <c r="AH194" s="580">
        <v>0</v>
      </c>
      <c r="AI194" s="579">
        <v>0</v>
      </c>
      <c r="AJ194" s="581">
        <v>0</v>
      </c>
      <c r="AK194" s="583">
        <v>2786782.75</v>
      </c>
      <c r="AL194" s="584">
        <v>2786550.2599999965</v>
      </c>
      <c r="AM194" s="585">
        <v>2786550.2599999965</v>
      </c>
      <c r="AN194" s="612">
        <v>0</v>
      </c>
      <c r="AO194" s="583">
        <v>0</v>
      </c>
      <c r="AP194" s="584">
        <v>0</v>
      </c>
      <c r="AQ194" s="585">
        <v>0</v>
      </c>
      <c r="AR194" s="583">
        <v>2786782.75</v>
      </c>
      <c r="AS194" s="583">
        <v>2786550.2599999965</v>
      </c>
      <c r="AT194" s="585">
        <v>2786550.2599999965</v>
      </c>
      <c r="AU194" s="612">
        <v>0</v>
      </c>
    </row>
    <row r="195" spans="1:47" x14ac:dyDescent="0.25">
      <c r="A195" s="148" t="s">
        <v>8358</v>
      </c>
      <c r="B195" s="148" t="s">
        <v>8586</v>
      </c>
      <c r="C195" s="148" t="s">
        <v>8213</v>
      </c>
      <c r="D195" s="148" t="s">
        <v>8213</v>
      </c>
      <c r="E195" s="148" t="s">
        <v>17751</v>
      </c>
      <c r="F195" s="453" t="s">
        <v>22</v>
      </c>
      <c r="G195" s="453" t="s">
        <v>22</v>
      </c>
      <c r="H195" s="579">
        <v>0</v>
      </c>
      <c r="I195" s="580">
        <v>0</v>
      </c>
      <c r="J195" s="579">
        <v>0</v>
      </c>
      <c r="K195" s="580">
        <v>0</v>
      </c>
      <c r="L195" s="579">
        <v>0</v>
      </c>
      <c r="M195" s="580">
        <v>0</v>
      </c>
      <c r="N195" s="579">
        <v>0</v>
      </c>
      <c r="O195" s="580">
        <v>0</v>
      </c>
      <c r="P195" s="579">
        <v>0</v>
      </c>
      <c r="Q195" s="580">
        <v>0</v>
      </c>
      <c r="R195" s="579">
        <v>0</v>
      </c>
      <c r="S195" s="580">
        <v>0</v>
      </c>
      <c r="T195" s="612">
        <v>0</v>
      </c>
      <c r="U195" s="579">
        <v>0</v>
      </c>
      <c r="V195" s="580">
        <v>0</v>
      </c>
      <c r="W195" s="579">
        <v>0</v>
      </c>
      <c r="X195" s="580">
        <v>0</v>
      </c>
      <c r="Y195" s="579">
        <v>0</v>
      </c>
      <c r="Z195" s="580">
        <v>0</v>
      </c>
      <c r="AA195" s="579">
        <v>0</v>
      </c>
      <c r="AB195" s="580">
        <v>0</v>
      </c>
      <c r="AC195" s="612">
        <v>0</v>
      </c>
      <c r="AD195" s="579">
        <v>352326.15</v>
      </c>
      <c r="AE195" s="581">
        <v>0</v>
      </c>
      <c r="AF195" s="612">
        <v>0</v>
      </c>
      <c r="AG195" s="579">
        <v>0</v>
      </c>
      <c r="AH195" s="580">
        <v>0</v>
      </c>
      <c r="AI195" s="579">
        <v>0</v>
      </c>
      <c r="AJ195" s="581">
        <v>0</v>
      </c>
      <c r="AK195" s="583">
        <v>352326.15</v>
      </c>
      <c r="AL195" s="584">
        <v>0</v>
      </c>
      <c r="AM195" s="585">
        <v>0</v>
      </c>
      <c r="AN195" s="612">
        <v>0</v>
      </c>
      <c r="AO195" s="583">
        <v>0</v>
      </c>
      <c r="AP195" s="584">
        <v>0</v>
      </c>
      <c r="AQ195" s="585">
        <v>0</v>
      </c>
      <c r="AR195" s="583">
        <v>352326.15</v>
      </c>
      <c r="AS195" s="583">
        <v>0</v>
      </c>
      <c r="AT195" s="585">
        <v>0</v>
      </c>
      <c r="AU195" s="612">
        <v>0</v>
      </c>
    </row>
    <row r="196" spans="1:47" x14ac:dyDescent="0.25">
      <c r="A196" s="148" t="s">
        <v>8358</v>
      </c>
      <c r="B196" s="148" t="s">
        <v>8241</v>
      </c>
      <c r="C196" s="148" t="s">
        <v>8213</v>
      </c>
      <c r="D196" s="148" t="s">
        <v>8213</v>
      </c>
      <c r="E196" s="148" t="s">
        <v>17557</v>
      </c>
      <c r="F196" s="453" t="s">
        <v>22</v>
      </c>
      <c r="G196" s="453" t="s">
        <v>22</v>
      </c>
      <c r="H196" s="579">
        <v>0</v>
      </c>
      <c r="I196" s="580">
        <v>0</v>
      </c>
      <c r="J196" s="579">
        <v>0</v>
      </c>
      <c r="K196" s="580">
        <v>0</v>
      </c>
      <c r="L196" s="579">
        <v>0</v>
      </c>
      <c r="M196" s="580">
        <v>0</v>
      </c>
      <c r="N196" s="579">
        <v>0</v>
      </c>
      <c r="O196" s="580">
        <v>0</v>
      </c>
      <c r="P196" s="579">
        <v>0</v>
      </c>
      <c r="Q196" s="580">
        <v>0</v>
      </c>
      <c r="R196" s="579">
        <v>0</v>
      </c>
      <c r="S196" s="580">
        <v>0</v>
      </c>
      <c r="T196" s="612">
        <v>0</v>
      </c>
      <c r="U196" s="579">
        <v>0</v>
      </c>
      <c r="V196" s="580">
        <v>0</v>
      </c>
      <c r="W196" s="579">
        <v>0</v>
      </c>
      <c r="X196" s="580">
        <v>0</v>
      </c>
      <c r="Y196" s="579">
        <v>0</v>
      </c>
      <c r="Z196" s="580">
        <v>0</v>
      </c>
      <c r="AA196" s="579">
        <v>0</v>
      </c>
      <c r="AB196" s="580">
        <v>0</v>
      </c>
      <c r="AC196" s="612">
        <v>0</v>
      </c>
      <c r="AD196" s="579">
        <v>6534564.2599999998</v>
      </c>
      <c r="AE196" s="581">
        <v>5337414.5300000049</v>
      </c>
      <c r="AF196" s="612">
        <v>0</v>
      </c>
      <c r="AG196" s="579">
        <v>0</v>
      </c>
      <c r="AH196" s="580">
        <v>0</v>
      </c>
      <c r="AI196" s="579">
        <v>0</v>
      </c>
      <c r="AJ196" s="581">
        <v>0</v>
      </c>
      <c r="AK196" s="583">
        <v>6534564.2599999998</v>
      </c>
      <c r="AL196" s="584">
        <v>5337414.5300000049</v>
      </c>
      <c r="AM196" s="585">
        <v>5337414.5300000049</v>
      </c>
      <c r="AN196" s="612">
        <v>0</v>
      </c>
      <c r="AO196" s="583">
        <v>0</v>
      </c>
      <c r="AP196" s="584">
        <v>0</v>
      </c>
      <c r="AQ196" s="585">
        <v>0</v>
      </c>
      <c r="AR196" s="583">
        <v>6534564.2599999998</v>
      </c>
      <c r="AS196" s="583">
        <v>5337414.5300000049</v>
      </c>
      <c r="AT196" s="585">
        <v>5337414.5300000049</v>
      </c>
      <c r="AU196" s="612">
        <v>0</v>
      </c>
    </row>
    <row r="197" spans="1:47" x14ac:dyDescent="0.25">
      <c r="A197" s="148" t="s">
        <v>8358</v>
      </c>
      <c r="B197" s="148" t="s">
        <v>8482</v>
      </c>
      <c r="C197" s="148" t="s">
        <v>8213</v>
      </c>
      <c r="D197" s="148" t="s">
        <v>8213</v>
      </c>
      <c r="E197" s="148" t="s">
        <v>17752</v>
      </c>
      <c r="F197" s="453" t="s">
        <v>22</v>
      </c>
      <c r="G197" s="453" t="s">
        <v>22</v>
      </c>
      <c r="H197" s="579">
        <v>0</v>
      </c>
      <c r="I197" s="580">
        <v>0</v>
      </c>
      <c r="J197" s="579">
        <v>0</v>
      </c>
      <c r="K197" s="580">
        <v>0</v>
      </c>
      <c r="L197" s="579">
        <v>0</v>
      </c>
      <c r="M197" s="580">
        <v>0</v>
      </c>
      <c r="N197" s="579">
        <v>0</v>
      </c>
      <c r="O197" s="580">
        <v>0</v>
      </c>
      <c r="P197" s="579">
        <v>0</v>
      </c>
      <c r="Q197" s="580">
        <v>0</v>
      </c>
      <c r="R197" s="579">
        <v>0</v>
      </c>
      <c r="S197" s="580">
        <v>0</v>
      </c>
      <c r="T197" s="612">
        <v>0</v>
      </c>
      <c r="U197" s="579">
        <v>0</v>
      </c>
      <c r="V197" s="580">
        <v>0</v>
      </c>
      <c r="W197" s="579">
        <v>0</v>
      </c>
      <c r="X197" s="580">
        <v>0</v>
      </c>
      <c r="Y197" s="579">
        <v>0</v>
      </c>
      <c r="Z197" s="580">
        <v>0</v>
      </c>
      <c r="AA197" s="579">
        <v>0</v>
      </c>
      <c r="AB197" s="580">
        <v>0</v>
      </c>
      <c r="AC197" s="612">
        <v>0</v>
      </c>
      <c r="AD197" s="579">
        <v>928708.12</v>
      </c>
      <c r="AE197" s="581">
        <v>0</v>
      </c>
      <c r="AF197" s="612">
        <v>0</v>
      </c>
      <c r="AG197" s="579">
        <v>0</v>
      </c>
      <c r="AH197" s="580">
        <v>0</v>
      </c>
      <c r="AI197" s="579">
        <v>0</v>
      </c>
      <c r="AJ197" s="581">
        <v>0</v>
      </c>
      <c r="AK197" s="583">
        <v>928708.12</v>
      </c>
      <c r="AL197" s="584">
        <v>0</v>
      </c>
      <c r="AM197" s="585">
        <v>0</v>
      </c>
      <c r="AN197" s="612">
        <v>0</v>
      </c>
      <c r="AO197" s="583">
        <v>0</v>
      </c>
      <c r="AP197" s="584">
        <v>0</v>
      </c>
      <c r="AQ197" s="585">
        <v>0</v>
      </c>
      <c r="AR197" s="583">
        <v>928708.12</v>
      </c>
      <c r="AS197" s="583">
        <v>0</v>
      </c>
      <c r="AT197" s="585">
        <v>0</v>
      </c>
      <c r="AU197" s="612">
        <v>0</v>
      </c>
    </row>
    <row r="198" spans="1:47" x14ac:dyDescent="0.25">
      <c r="A198" s="148" t="s">
        <v>8358</v>
      </c>
      <c r="B198" s="148" t="s">
        <v>8365</v>
      </c>
      <c r="C198" s="148" t="s">
        <v>8213</v>
      </c>
      <c r="D198" s="148" t="s">
        <v>8213</v>
      </c>
      <c r="E198" s="148" t="s">
        <v>377</v>
      </c>
      <c r="F198" s="453" t="s">
        <v>22</v>
      </c>
      <c r="G198" s="453" t="s">
        <v>22</v>
      </c>
      <c r="H198" s="579">
        <v>0</v>
      </c>
      <c r="I198" s="580">
        <v>0</v>
      </c>
      <c r="J198" s="579">
        <v>0</v>
      </c>
      <c r="K198" s="580">
        <v>0</v>
      </c>
      <c r="L198" s="579">
        <v>0</v>
      </c>
      <c r="M198" s="580">
        <v>0</v>
      </c>
      <c r="N198" s="579">
        <v>0</v>
      </c>
      <c r="O198" s="580">
        <v>0</v>
      </c>
      <c r="P198" s="579">
        <v>0</v>
      </c>
      <c r="Q198" s="580">
        <v>0</v>
      </c>
      <c r="R198" s="579">
        <v>0</v>
      </c>
      <c r="S198" s="580">
        <v>0</v>
      </c>
      <c r="T198" s="612">
        <v>0</v>
      </c>
      <c r="U198" s="579">
        <v>0</v>
      </c>
      <c r="V198" s="580">
        <v>0</v>
      </c>
      <c r="W198" s="579">
        <v>0</v>
      </c>
      <c r="X198" s="580">
        <v>0</v>
      </c>
      <c r="Y198" s="579">
        <v>0</v>
      </c>
      <c r="Z198" s="580">
        <v>0</v>
      </c>
      <c r="AA198" s="579">
        <v>0</v>
      </c>
      <c r="AB198" s="580">
        <v>0</v>
      </c>
      <c r="AC198" s="612">
        <v>0</v>
      </c>
      <c r="AD198" s="579">
        <v>897908.96</v>
      </c>
      <c r="AE198" s="581">
        <v>0</v>
      </c>
      <c r="AF198" s="612">
        <v>0</v>
      </c>
      <c r="AG198" s="579">
        <v>0</v>
      </c>
      <c r="AH198" s="580">
        <v>0</v>
      </c>
      <c r="AI198" s="579">
        <v>0</v>
      </c>
      <c r="AJ198" s="581">
        <v>0</v>
      </c>
      <c r="AK198" s="583">
        <v>897908.96</v>
      </c>
      <c r="AL198" s="584">
        <v>0</v>
      </c>
      <c r="AM198" s="585">
        <v>0</v>
      </c>
      <c r="AN198" s="612">
        <v>0</v>
      </c>
      <c r="AO198" s="583">
        <v>0</v>
      </c>
      <c r="AP198" s="584">
        <v>0</v>
      </c>
      <c r="AQ198" s="585">
        <v>0</v>
      </c>
      <c r="AR198" s="583">
        <v>897908.96</v>
      </c>
      <c r="AS198" s="583">
        <v>0</v>
      </c>
      <c r="AT198" s="585">
        <v>0</v>
      </c>
      <c r="AU198" s="612">
        <v>0</v>
      </c>
    </row>
    <row r="199" spans="1:47" x14ac:dyDescent="0.25">
      <c r="A199" s="148" t="s">
        <v>8358</v>
      </c>
      <c r="B199" s="148" t="s">
        <v>8254</v>
      </c>
      <c r="C199" s="148" t="s">
        <v>8213</v>
      </c>
      <c r="D199" s="148" t="s">
        <v>8213</v>
      </c>
      <c r="E199" s="148" t="s">
        <v>114</v>
      </c>
      <c r="F199" s="453" t="s">
        <v>22</v>
      </c>
      <c r="G199" s="453" t="s">
        <v>22</v>
      </c>
      <c r="H199" s="579">
        <v>3996367.42</v>
      </c>
      <c r="I199" s="580">
        <v>3996367.4199999995</v>
      </c>
      <c r="J199" s="579">
        <v>0</v>
      </c>
      <c r="K199" s="580">
        <v>0</v>
      </c>
      <c r="L199" s="579">
        <v>0</v>
      </c>
      <c r="M199" s="580">
        <v>0</v>
      </c>
      <c r="N199" s="579">
        <v>0</v>
      </c>
      <c r="O199" s="580">
        <v>0</v>
      </c>
      <c r="P199" s="579">
        <v>1016702.23</v>
      </c>
      <c r="Q199" s="580">
        <v>1016702.23</v>
      </c>
      <c r="R199" s="579">
        <v>0</v>
      </c>
      <c r="S199" s="580">
        <v>0</v>
      </c>
      <c r="T199" s="612">
        <v>0</v>
      </c>
      <c r="U199" s="579">
        <v>0</v>
      </c>
      <c r="V199" s="580">
        <v>0</v>
      </c>
      <c r="W199" s="579">
        <v>0</v>
      </c>
      <c r="X199" s="580">
        <v>0</v>
      </c>
      <c r="Y199" s="579">
        <v>0</v>
      </c>
      <c r="Z199" s="580">
        <v>0</v>
      </c>
      <c r="AA199" s="579">
        <v>0</v>
      </c>
      <c r="AB199" s="580">
        <v>0</v>
      </c>
      <c r="AC199" s="612">
        <v>0</v>
      </c>
      <c r="AD199" s="579">
        <v>0</v>
      </c>
      <c r="AE199" s="581">
        <v>0</v>
      </c>
      <c r="AF199" s="612">
        <v>0</v>
      </c>
      <c r="AG199" s="579">
        <v>0</v>
      </c>
      <c r="AH199" s="580">
        <v>0</v>
      </c>
      <c r="AI199" s="579">
        <v>0</v>
      </c>
      <c r="AJ199" s="581">
        <v>0</v>
      </c>
      <c r="AK199" s="583">
        <v>5013069.6500000004</v>
      </c>
      <c r="AL199" s="584">
        <v>5013069.6500000004</v>
      </c>
      <c r="AM199" s="585">
        <v>5013069.6499999994</v>
      </c>
      <c r="AN199" s="612">
        <v>0</v>
      </c>
      <c r="AO199" s="583">
        <v>0</v>
      </c>
      <c r="AP199" s="584">
        <v>0</v>
      </c>
      <c r="AQ199" s="585">
        <v>0</v>
      </c>
      <c r="AR199" s="583">
        <v>5013069.6500000004</v>
      </c>
      <c r="AS199" s="583">
        <v>5013069.6500000004</v>
      </c>
      <c r="AT199" s="585">
        <v>5013069.6499999994</v>
      </c>
      <c r="AU199" s="612">
        <v>0</v>
      </c>
    </row>
    <row r="200" spans="1:47" x14ac:dyDescent="0.25">
      <c r="A200" s="148" t="s">
        <v>8358</v>
      </c>
      <c r="B200" s="148" t="s">
        <v>8366</v>
      </c>
      <c r="C200" s="148" t="s">
        <v>8213</v>
      </c>
      <c r="D200" s="148" t="s">
        <v>8213</v>
      </c>
      <c r="E200" s="148" t="s">
        <v>116</v>
      </c>
      <c r="F200" s="453" t="s">
        <v>22</v>
      </c>
      <c r="G200" s="453" t="s">
        <v>22</v>
      </c>
      <c r="H200" s="579">
        <v>0</v>
      </c>
      <c r="I200" s="580">
        <v>0</v>
      </c>
      <c r="J200" s="579">
        <v>0</v>
      </c>
      <c r="K200" s="580">
        <v>0</v>
      </c>
      <c r="L200" s="579">
        <v>0</v>
      </c>
      <c r="M200" s="580">
        <v>0</v>
      </c>
      <c r="N200" s="579">
        <v>0</v>
      </c>
      <c r="O200" s="580">
        <v>0</v>
      </c>
      <c r="P200" s="579">
        <v>0</v>
      </c>
      <c r="Q200" s="580">
        <v>0</v>
      </c>
      <c r="R200" s="579">
        <v>0</v>
      </c>
      <c r="S200" s="580">
        <v>0</v>
      </c>
      <c r="T200" s="612">
        <v>0</v>
      </c>
      <c r="U200" s="579">
        <v>0</v>
      </c>
      <c r="V200" s="580">
        <v>0</v>
      </c>
      <c r="W200" s="579">
        <v>0</v>
      </c>
      <c r="X200" s="580">
        <v>0</v>
      </c>
      <c r="Y200" s="579">
        <v>0</v>
      </c>
      <c r="Z200" s="580">
        <v>0</v>
      </c>
      <c r="AA200" s="579">
        <v>0</v>
      </c>
      <c r="AB200" s="580">
        <v>0</v>
      </c>
      <c r="AC200" s="612">
        <v>0</v>
      </c>
      <c r="AD200" s="579">
        <v>16631112.220000001</v>
      </c>
      <c r="AE200" s="581">
        <v>15075756.240000015</v>
      </c>
      <c r="AF200" s="612">
        <v>0</v>
      </c>
      <c r="AG200" s="579">
        <v>0</v>
      </c>
      <c r="AH200" s="580">
        <v>0</v>
      </c>
      <c r="AI200" s="579">
        <v>0</v>
      </c>
      <c r="AJ200" s="581">
        <v>0</v>
      </c>
      <c r="AK200" s="583">
        <v>16631112.220000001</v>
      </c>
      <c r="AL200" s="584">
        <v>15075756.240000015</v>
      </c>
      <c r="AM200" s="585">
        <v>15075756.240000015</v>
      </c>
      <c r="AN200" s="612">
        <v>0</v>
      </c>
      <c r="AO200" s="583">
        <v>0</v>
      </c>
      <c r="AP200" s="584">
        <v>0</v>
      </c>
      <c r="AQ200" s="585">
        <v>0</v>
      </c>
      <c r="AR200" s="583">
        <v>16631112.220000001</v>
      </c>
      <c r="AS200" s="583">
        <v>15075756.240000015</v>
      </c>
      <c r="AT200" s="585">
        <v>15075756.240000015</v>
      </c>
      <c r="AU200" s="612">
        <v>0</v>
      </c>
    </row>
    <row r="201" spans="1:47" x14ac:dyDescent="0.25">
      <c r="A201" s="148" t="s">
        <v>8358</v>
      </c>
      <c r="B201" s="148" t="s">
        <v>8861</v>
      </c>
      <c r="C201" s="148" t="s">
        <v>8213</v>
      </c>
      <c r="D201" s="148" t="s">
        <v>8213</v>
      </c>
      <c r="E201" s="148" t="s">
        <v>17753</v>
      </c>
      <c r="F201" s="453" t="s">
        <v>22</v>
      </c>
      <c r="G201" s="453" t="s">
        <v>22</v>
      </c>
      <c r="H201" s="579">
        <v>0</v>
      </c>
      <c r="I201" s="580">
        <v>0</v>
      </c>
      <c r="J201" s="579">
        <v>0</v>
      </c>
      <c r="K201" s="580">
        <v>0</v>
      </c>
      <c r="L201" s="579">
        <v>0</v>
      </c>
      <c r="M201" s="580">
        <v>0</v>
      </c>
      <c r="N201" s="579">
        <v>0</v>
      </c>
      <c r="O201" s="580">
        <v>0</v>
      </c>
      <c r="P201" s="579">
        <v>0</v>
      </c>
      <c r="Q201" s="580">
        <v>0</v>
      </c>
      <c r="R201" s="579">
        <v>0</v>
      </c>
      <c r="S201" s="580">
        <v>0</v>
      </c>
      <c r="T201" s="612">
        <v>0</v>
      </c>
      <c r="U201" s="579">
        <v>0</v>
      </c>
      <c r="V201" s="580">
        <v>0</v>
      </c>
      <c r="W201" s="579">
        <v>0</v>
      </c>
      <c r="X201" s="580">
        <v>0</v>
      </c>
      <c r="Y201" s="579">
        <v>0</v>
      </c>
      <c r="Z201" s="580">
        <v>0</v>
      </c>
      <c r="AA201" s="579">
        <v>0</v>
      </c>
      <c r="AB201" s="580">
        <v>0</v>
      </c>
      <c r="AC201" s="612">
        <v>0</v>
      </c>
      <c r="AD201" s="579">
        <v>160035.96</v>
      </c>
      <c r="AE201" s="581">
        <v>0</v>
      </c>
      <c r="AF201" s="612">
        <v>0</v>
      </c>
      <c r="AG201" s="579">
        <v>0</v>
      </c>
      <c r="AH201" s="580">
        <v>0</v>
      </c>
      <c r="AI201" s="579">
        <v>0</v>
      </c>
      <c r="AJ201" s="581">
        <v>0</v>
      </c>
      <c r="AK201" s="583">
        <v>160035.96</v>
      </c>
      <c r="AL201" s="584">
        <v>0</v>
      </c>
      <c r="AM201" s="585">
        <v>0</v>
      </c>
      <c r="AN201" s="612">
        <v>0</v>
      </c>
      <c r="AO201" s="583">
        <v>0</v>
      </c>
      <c r="AP201" s="584">
        <v>0</v>
      </c>
      <c r="AQ201" s="585">
        <v>0</v>
      </c>
      <c r="AR201" s="583">
        <v>160035.96</v>
      </c>
      <c r="AS201" s="583">
        <v>0</v>
      </c>
      <c r="AT201" s="585">
        <v>0</v>
      </c>
      <c r="AU201" s="612">
        <v>0</v>
      </c>
    </row>
    <row r="202" spans="1:47" x14ac:dyDescent="0.25">
      <c r="A202" s="148" t="s">
        <v>8358</v>
      </c>
      <c r="B202" s="148" t="s">
        <v>8312</v>
      </c>
      <c r="C202" s="148" t="s">
        <v>8213</v>
      </c>
      <c r="D202" s="148" t="s">
        <v>8213</v>
      </c>
      <c r="E202" s="148" t="s">
        <v>17754</v>
      </c>
      <c r="F202" s="453" t="s">
        <v>22</v>
      </c>
      <c r="G202" s="453" t="s">
        <v>22</v>
      </c>
      <c r="H202" s="579">
        <v>0</v>
      </c>
      <c r="I202" s="580">
        <v>0</v>
      </c>
      <c r="J202" s="579">
        <v>0</v>
      </c>
      <c r="K202" s="580">
        <v>0</v>
      </c>
      <c r="L202" s="579">
        <v>0</v>
      </c>
      <c r="M202" s="580">
        <v>0</v>
      </c>
      <c r="N202" s="579">
        <v>0</v>
      </c>
      <c r="O202" s="580">
        <v>0</v>
      </c>
      <c r="P202" s="579">
        <v>0</v>
      </c>
      <c r="Q202" s="580">
        <v>0</v>
      </c>
      <c r="R202" s="579">
        <v>0</v>
      </c>
      <c r="S202" s="580">
        <v>0</v>
      </c>
      <c r="T202" s="612">
        <v>0</v>
      </c>
      <c r="U202" s="579">
        <v>0</v>
      </c>
      <c r="V202" s="580">
        <v>0</v>
      </c>
      <c r="W202" s="579">
        <v>0</v>
      </c>
      <c r="X202" s="580">
        <v>0</v>
      </c>
      <c r="Y202" s="579">
        <v>0</v>
      </c>
      <c r="Z202" s="580">
        <v>0</v>
      </c>
      <c r="AA202" s="579">
        <v>0</v>
      </c>
      <c r="AB202" s="580">
        <v>0</v>
      </c>
      <c r="AC202" s="612">
        <v>0</v>
      </c>
      <c r="AD202" s="579">
        <v>1721643.43</v>
      </c>
      <c r="AE202" s="581">
        <v>0</v>
      </c>
      <c r="AF202" s="612">
        <v>0</v>
      </c>
      <c r="AG202" s="579">
        <v>0</v>
      </c>
      <c r="AH202" s="580">
        <v>0</v>
      </c>
      <c r="AI202" s="579">
        <v>0</v>
      </c>
      <c r="AJ202" s="581">
        <v>0</v>
      </c>
      <c r="AK202" s="583">
        <v>1721643.43</v>
      </c>
      <c r="AL202" s="584">
        <v>0</v>
      </c>
      <c r="AM202" s="585">
        <v>0</v>
      </c>
      <c r="AN202" s="612">
        <v>0</v>
      </c>
      <c r="AO202" s="583">
        <v>0</v>
      </c>
      <c r="AP202" s="584">
        <v>0</v>
      </c>
      <c r="AQ202" s="585">
        <v>0</v>
      </c>
      <c r="AR202" s="583">
        <v>1721643.43</v>
      </c>
      <c r="AS202" s="583">
        <v>0</v>
      </c>
      <c r="AT202" s="585">
        <v>0</v>
      </c>
      <c r="AU202" s="612">
        <v>0</v>
      </c>
    </row>
    <row r="203" spans="1:47" x14ac:dyDescent="0.25">
      <c r="A203" s="148" t="s">
        <v>8358</v>
      </c>
      <c r="B203" s="148" t="s">
        <v>8583</v>
      </c>
      <c r="C203" s="148" t="s">
        <v>8213</v>
      </c>
      <c r="D203" s="148" t="s">
        <v>8213</v>
      </c>
      <c r="E203" s="148" t="s">
        <v>16988</v>
      </c>
      <c r="F203" s="453" t="s">
        <v>22</v>
      </c>
      <c r="G203" s="453" t="s">
        <v>22</v>
      </c>
      <c r="H203" s="579">
        <v>0</v>
      </c>
      <c r="I203" s="580">
        <v>0</v>
      </c>
      <c r="J203" s="579">
        <v>0</v>
      </c>
      <c r="K203" s="580">
        <v>0</v>
      </c>
      <c r="L203" s="579">
        <v>0</v>
      </c>
      <c r="M203" s="580">
        <v>0</v>
      </c>
      <c r="N203" s="579">
        <v>0</v>
      </c>
      <c r="O203" s="580">
        <v>0</v>
      </c>
      <c r="P203" s="579">
        <v>0</v>
      </c>
      <c r="Q203" s="580">
        <v>0</v>
      </c>
      <c r="R203" s="579">
        <v>3023326.76</v>
      </c>
      <c r="S203" s="580">
        <v>2878221.2199999997</v>
      </c>
      <c r="T203" s="612">
        <v>0</v>
      </c>
      <c r="U203" s="579">
        <v>0</v>
      </c>
      <c r="V203" s="580">
        <v>0</v>
      </c>
      <c r="W203" s="579">
        <v>0</v>
      </c>
      <c r="X203" s="580">
        <v>0</v>
      </c>
      <c r="Y203" s="579">
        <v>0</v>
      </c>
      <c r="Z203" s="580">
        <v>0</v>
      </c>
      <c r="AA203" s="579">
        <v>0</v>
      </c>
      <c r="AB203" s="580">
        <v>0</v>
      </c>
      <c r="AC203" s="612">
        <v>0</v>
      </c>
      <c r="AD203" s="579">
        <v>0</v>
      </c>
      <c r="AE203" s="581">
        <v>0</v>
      </c>
      <c r="AF203" s="612">
        <v>0</v>
      </c>
      <c r="AG203" s="579">
        <v>0</v>
      </c>
      <c r="AH203" s="580">
        <v>0</v>
      </c>
      <c r="AI203" s="579">
        <v>0</v>
      </c>
      <c r="AJ203" s="581">
        <v>0</v>
      </c>
      <c r="AK203" s="583">
        <v>3023326.76</v>
      </c>
      <c r="AL203" s="584">
        <v>2878221.22</v>
      </c>
      <c r="AM203" s="585">
        <v>2878221.2199999997</v>
      </c>
      <c r="AN203" s="612">
        <v>0</v>
      </c>
      <c r="AO203" s="583">
        <v>0</v>
      </c>
      <c r="AP203" s="584">
        <v>0</v>
      </c>
      <c r="AQ203" s="585">
        <v>0</v>
      </c>
      <c r="AR203" s="583">
        <v>3023326.76</v>
      </c>
      <c r="AS203" s="583">
        <v>2878221.22</v>
      </c>
      <c r="AT203" s="585">
        <v>2878221.2199999997</v>
      </c>
      <c r="AU203" s="612">
        <v>0</v>
      </c>
    </row>
    <row r="204" spans="1:47" x14ac:dyDescent="0.25">
      <c r="A204" s="148" t="s">
        <v>8358</v>
      </c>
      <c r="B204" s="148" t="s">
        <v>8880</v>
      </c>
      <c r="C204" s="148" t="s">
        <v>8213</v>
      </c>
      <c r="D204" s="148" t="s">
        <v>8213</v>
      </c>
      <c r="E204" s="148" t="s">
        <v>17755</v>
      </c>
      <c r="F204" s="453" t="s">
        <v>22</v>
      </c>
      <c r="G204" s="453" t="s">
        <v>22</v>
      </c>
      <c r="H204" s="579">
        <v>0</v>
      </c>
      <c r="I204" s="580">
        <v>0</v>
      </c>
      <c r="J204" s="579">
        <v>0</v>
      </c>
      <c r="K204" s="580">
        <v>0</v>
      </c>
      <c r="L204" s="579">
        <v>0</v>
      </c>
      <c r="M204" s="580">
        <v>0</v>
      </c>
      <c r="N204" s="579">
        <v>0</v>
      </c>
      <c r="O204" s="580">
        <v>0</v>
      </c>
      <c r="P204" s="579">
        <v>0</v>
      </c>
      <c r="Q204" s="580">
        <v>0</v>
      </c>
      <c r="R204" s="579">
        <v>0</v>
      </c>
      <c r="S204" s="580">
        <v>0</v>
      </c>
      <c r="T204" s="612">
        <v>0</v>
      </c>
      <c r="U204" s="579">
        <v>0</v>
      </c>
      <c r="V204" s="580">
        <v>0</v>
      </c>
      <c r="W204" s="579">
        <v>0</v>
      </c>
      <c r="X204" s="580">
        <v>0</v>
      </c>
      <c r="Y204" s="579">
        <v>0</v>
      </c>
      <c r="Z204" s="580">
        <v>0</v>
      </c>
      <c r="AA204" s="579">
        <v>0</v>
      </c>
      <c r="AB204" s="580">
        <v>0</v>
      </c>
      <c r="AC204" s="612">
        <v>0</v>
      </c>
      <c r="AD204" s="579">
        <v>178834.91</v>
      </c>
      <c r="AE204" s="581">
        <v>0</v>
      </c>
      <c r="AF204" s="612">
        <v>0</v>
      </c>
      <c r="AG204" s="579">
        <v>0</v>
      </c>
      <c r="AH204" s="580">
        <v>0</v>
      </c>
      <c r="AI204" s="579">
        <v>0</v>
      </c>
      <c r="AJ204" s="581">
        <v>0</v>
      </c>
      <c r="AK204" s="583">
        <v>178834.91</v>
      </c>
      <c r="AL204" s="584">
        <v>0</v>
      </c>
      <c r="AM204" s="585">
        <v>0</v>
      </c>
      <c r="AN204" s="612">
        <v>0</v>
      </c>
      <c r="AO204" s="583">
        <v>0</v>
      </c>
      <c r="AP204" s="584">
        <v>0</v>
      </c>
      <c r="AQ204" s="585">
        <v>0</v>
      </c>
      <c r="AR204" s="583">
        <v>178834.91</v>
      </c>
      <c r="AS204" s="583">
        <v>0</v>
      </c>
      <c r="AT204" s="585">
        <v>0</v>
      </c>
      <c r="AU204" s="612">
        <v>0</v>
      </c>
    </row>
    <row r="205" spans="1:47" x14ac:dyDescent="0.25">
      <c r="A205" s="148" t="s">
        <v>8358</v>
      </c>
      <c r="B205" s="148" t="s">
        <v>8367</v>
      </c>
      <c r="C205" s="148" t="s">
        <v>8213</v>
      </c>
      <c r="D205" s="148" t="s">
        <v>8213</v>
      </c>
      <c r="E205" s="148" t="s">
        <v>16983</v>
      </c>
      <c r="F205" s="453" t="s">
        <v>22</v>
      </c>
      <c r="G205" s="453" t="s">
        <v>22</v>
      </c>
      <c r="H205" s="579">
        <v>142499.17000000001</v>
      </c>
      <c r="I205" s="580">
        <v>96478.23</v>
      </c>
      <c r="J205" s="579">
        <v>0</v>
      </c>
      <c r="K205" s="580">
        <v>0</v>
      </c>
      <c r="L205" s="579">
        <v>0</v>
      </c>
      <c r="M205" s="580">
        <v>0</v>
      </c>
      <c r="N205" s="579">
        <v>0</v>
      </c>
      <c r="O205" s="580">
        <v>0</v>
      </c>
      <c r="P205" s="579">
        <v>0</v>
      </c>
      <c r="Q205" s="580">
        <v>0</v>
      </c>
      <c r="R205" s="579">
        <v>0</v>
      </c>
      <c r="S205" s="580">
        <v>0</v>
      </c>
      <c r="T205" s="612">
        <v>0</v>
      </c>
      <c r="U205" s="579">
        <v>0</v>
      </c>
      <c r="V205" s="580">
        <v>0</v>
      </c>
      <c r="W205" s="579">
        <v>0</v>
      </c>
      <c r="X205" s="580">
        <v>0</v>
      </c>
      <c r="Y205" s="579">
        <v>0</v>
      </c>
      <c r="Z205" s="580">
        <v>0</v>
      </c>
      <c r="AA205" s="579">
        <v>0</v>
      </c>
      <c r="AB205" s="580">
        <v>0</v>
      </c>
      <c r="AC205" s="612">
        <v>0</v>
      </c>
      <c r="AD205" s="579">
        <v>0</v>
      </c>
      <c r="AE205" s="581">
        <v>0</v>
      </c>
      <c r="AF205" s="612">
        <v>0</v>
      </c>
      <c r="AG205" s="579">
        <v>0</v>
      </c>
      <c r="AH205" s="580">
        <v>0</v>
      </c>
      <c r="AI205" s="579">
        <v>0</v>
      </c>
      <c r="AJ205" s="581">
        <v>0</v>
      </c>
      <c r="AK205" s="583">
        <v>142499.17000000001</v>
      </c>
      <c r="AL205" s="584">
        <v>96478.23</v>
      </c>
      <c r="AM205" s="585">
        <v>96478.23</v>
      </c>
      <c r="AN205" s="612">
        <v>0</v>
      </c>
      <c r="AO205" s="583">
        <v>0</v>
      </c>
      <c r="AP205" s="584">
        <v>0</v>
      </c>
      <c r="AQ205" s="585">
        <v>0</v>
      </c>
      <c r="AR205" s="583">
        <v>142499.17000000001</v>
      </c>
      <c r="AS205" s="583">
        <v>96478.23</v>
      </c>
      <c r="AT205" s="585">
        <v>96478.23</v>
      </c>
      <c r="AU205" s="612">
        <v>0</v>
      </c>
    </row>
    <row r="206" spans="1:47" x14ac:dyDescent="0.25">
      <c r="A206" s="148" t="s">
        <v>8358</v>
      </c>
      <c r="B206" s="148" t="s">
        <v>8484</v>
      </c>
      <c r="C206" s="148" t="s">
        <v>8213</v>
      </c>
      <c r="D206" s="148" t="s">
        <v>8213</v>
      </c>
      <c r="E206" s="148" t="s">
        <v>17558</v>
      </c>
      <c r="F206" s="453" t="s">
        <v>22</v>
      </c>
      <c r="G206" s="453" t="s">
        <v>22</v>
      </c>
      <c r="H206" s="579">
        <v>0</v>
      </c>
      <c r="I206" s="580">
        <v>0</v>
      </c>
      <c r="J206" s="579">
        <v>0</v>
      </c>
      <c r="K206" s="580">
        <v>0</v>
      </c>
      <c r="L206" s="579">
        <v>0</v>
      </c>
      <c r="M206" s="580">
        <v>0</v>
      </c>
      <c r="N206" s="579">
        <v>0</v>
      </c>
      <c r="O206" s="580">
        <v>0</v>
      </c>
      <c r="P206" s="579">
        <v>0</v>
      </c>
      <c r="Q206" s="580">
        <v>0</v>
      </c>
      <c r="R206" s="579">
        <v>0</v>
      </c>
      <c r="S206" s="580">
        <v>0</v>
      </c>
      <c r="T206" s="612">
        <v>0</v>
      </c>
      <c r="U206" s="579">
        <v>0</v>
      </c>
      <c r="V206" s="580">
        <v>0</v>
      </c>
      <c r="W206" s="579">
        <v>0</v>
      </c>
      <c r="X206" s="580">
        <v>0</v>
      </c>
      <c r="Y206" s="579">
        <v>0</v>
      </c>
      <c r="Z206" s="580">
        <v>0</v>
      </c>
      <c r="AA206" s="579">
        <v>0</v>
      </c>
      <c r="AB206" s="580">
        <v>0</v>
      </c>
      <c r="AC206" s="612">
        <v>0</v>
      </c>
      <c r="AD206" s="579">
        <v>718192.47</v>
      </c>
      <c r="AE206" s="581">
        <v>0</v>
      </c>
      <c r="AF206" s="612">
        <v>0</v>
      </c>
      <c r="AG206" s="579">
        <v>0</v>
      </c>
      <c r="AH206" s="580">
        <v>0</v>
      </c>
      <c r="AI206" s="579">
        <v>0</v>
      </c>
      <c r="AJ206" s="581">
        <v>0</v>
      </c>
      <c r="AK206" s="583">
        <v>718192.47</v>
      </c>
      <c r="AL206" s="584">
        <v>0</v>
      </c>
      <c r="AM206" s="585">
        <v>0</v>
      </c>
      <c r="AN206" s="612">
        <v>0</v>
      </c>
      <c r="AO206" s="583">
        <v>0</v>
      </c>
      <c r="AP206" s="584">
        <v>0</v>
      </c>
      <c r="AQ206" s="585">
        <v>0</v>
      </c>
      <c r="AR206" s="583">
        <v>718192.47</v>
      </c>
      <c r="AS206" s="583">
        <v>0</v>
      </c>
      <c r="AT206" s="585">
        <v>0</v>
      </c>
      <c r="AU206" s="612">
        <v>0</v>
      </c>
    </row>
    <row r="207" spans="1:47" x14ac:dyDescent="0.25">
      <c r="A207" s="148" t="s">
        <v>8358</v>
      </c>
      <c r="B207" s="148" t="s">
        <v>8361</v>
      </c>
      <c r="C207" s="148" t="s">
        <v>8213</v>
      </c>
      <c r="D207" s="148" t="s">
        <v>8213</v>
      </c>
      <c r="E207" s="148" t="s">
        <v>8362</v>
      </c>
      <c r="F207" s="453" t="s">
        <v>22</v>
      </c>
      <c r="G207" s="453" t="s">
        <v>22</v>
      </c>
      <c r="H207" s="579">
        <v>0</v>
      </c>
      <c r="I207" s="580">
        <v>0</v>
      </c>
      <c r="J207" s="579">
        <v>0</v>
      </c>
      <c r="K207" s="580">
        <v>0</v>
      </c>
      <c r="L207" s="579">
        <v>0</v>
      </c>
      <c r="M207" s="580">
        <v>0</v>
      </c>
      <c r="N207" s="579">
        <v>0</v>
      </c>
      <c r="O207" s="580">
        <v>0</v>
      </c>
      <c r="P207" s="579">
        <v>0</v>
      </c>
      <c r="Q207" s="580">
        <v>0</v>
      </c>
      <c r="R207" s="579">
        <v>1323082.3999999999</v>
      </c>
      <c r="S207" s="580">
        <v>1323082.3999999999</v>
      </c>
      <c r="T207" s="612">
        <v>0</v>
      </c>
      <c r="U207" s="579">
        <v>0</v>
      </c>
      <c r="V207" s="580">
        <v>0</v>
      </c>
      <c r="W207" s="579">
        <v>0</v>
      </c>
      <c r="X207" s="580">
        <v>0</v>
      </c>
      <c r="Y207" s="579">
        <v>0</v>
      </c>
      <c r="Z207" s="580">
        <v>0</v>
      </c>
      <c r="AA207" s="579">
        <v>0</v>
      </c>
      <c r="AB207" s="580">
        <v>0</v>
      </c>
      <c r="AC207" s="612">
        <v>0</v>
      </c>
      <c r="AD207" s="579">
        <v>0</v>
      </c>
      <c r="AE207" s="581">
        <v>0</v>
      </c>
      <c r="AF207" s="612">
        <v>0</v>
      </c>
      <c r="AG207" s="579">
        <v>0</v>
      </c>
      <c r="AH207" s="580">
        <v>0</v>
      </c>
      <c r="AI207" s="579">
        <v>0</v>
      </c>
      <c r="AJ207" s="581">
        <v>0</v>
      </c>
      <c r="AK207" s="583">
        <v>1323082.3999999999</v>
      </c>
      <c r="AL207" s="584">
        <v>1323082.3999999999</v>
      </c>
      <c r="AM207" s="585">
        <v>1323082.3999999999</v>
      </c>
      <c r="AN207" s="612">
        <v>0</v>
      </c>
      <c r="AO207" s="583">
        <v>0</v>
      </c>
      <c r="AP207" s="584">
        <v>0</v>
      </c>
      <c r="AQ207" s="585">
        <v>0</v>
      </c>
      <c r="AR207" s="583">
        <v>1323082.3999999999</v>
      </c>
      <c r="AS207" s="583">
        <v>1323082.3999999999</v>
      </c>
      <c r="AT207" s="585">
        <v>1323082.3999999999</v>
      </c>
      <c r="AU207" s="612">
        <v>0</v>
      </c>
    </row>
    <row r="208" spans="1:47" x14ac:dyDescent="0.25">
      <c r="A208" s="148" t="s">
        <v>8358</v>
      </c>
      <c r="B208" s="148" t="s">
        <v>8343</v>
      </c>
      <c r="C208" s="148" t="s">
        <v>8213</v>
      </c>
      <c r="D208" s="148" t="s">
        <v>8213</v>
      </c>
      <c r="E208" s="148" t="s">
        <v>381</v>
      </c>
      <c r="F208" s="453" t="s">
        <v>22</v>
      </c>
      <c r="G208" s="453" t="s">
        <v>22</v>
      </c>
      <c r="H208" s="579">
        <v>344603.92</v>
      </c>
      <c r="I208" s="580">
        <v>0</v>
      </c>
      <c r="J208" s="579">
        <v>0</v>
      </c>
      <c r="K208" s="580">
        <v>0</v>
      </c>
      <c r="L208" s="579">
        <v>0</v>
      </c>
      <c r="M208" s="580">
        <v>0</v>
      </c>
      <c r="N208" s="579">
        <v>0</v>
      </c>
      <c r="O208" s="580">
        <v>0</v>
      </c>
      <c r="P208" s="579">
        <v>0</v>
      </c>
      <c r="Q208" s="580">
        <v>0</v>
      </c>
      <c r="R208" s="579">
        <v>0</v>
      </c>
      <c r="S208" s="580">
        <v>0</v>
      </c>
      <c r="T208" s="612">
        <v>0</v>
      </c>
      <c r="U208" s="579">
        <v>0</v>
      </c>
      <c r="V208" s="580">
        <v>0</v>
      </c>
      <c r="W208" s="579">
        <v>0</v>
      </c>
      <c r="X208" s="580">
        <v>0</v>
      </c>
      <c r="Y208" s="579">
        <v>0</v>
      </c>
      <c r="Z208" s="580">
        <v>0</v>
      </c>
      <c r="AA208" s="579">
        <v>0</v>
      </c>
      <c r="AB208" s="580">
        <v>0</v>
      </c>
      <c r="AC208" s="612">
        <v>0</v>
      </c>
      <c r="AD208" s="579">
        <v>0</v>
      </c>
      <c r="AE208" s="581">
        <v>0</v>
      </c>
      <c r="AF208" s="612">
        <v>0</v>
      </c>
      <c r="AG208" s="579">
        <v>0</v>
      </c>
      <c r="AH208" s="580">
        <v>0</v>
      </c>
      <c r="AI208" s="579">
        <v>0</v>
      </c>
      <c r="AJ208" s="581">
        <v>0</v>
      </c>
      <c r="AK208" s="583">
        <v>344603.92</v>
      </c>
      <c r="AL208" s="584">
        <v>0</v>
      </c>
      <c r="AM208" s="585">
        <v>0</v>
      </c>
      <c r="AN208" s="612">
        <v>0</v>
      </c>
      <c r="AO208" s="583">
        <v>0</v>
      </c>
      <c r="AP208" s="584">
        <v>0</v>
      </c>
      <c r="AQ208" s="585">
        <v>0</v>
      </c>
      <c r="AR208" s="583">
        <v>344603.92</v>
      </c>
      <c r="AS208" s="583">
        <v>0</v>
      </c>
      <c r="AT208" s="585">
        <v>0</v>
      </c>
      <c r="AU208" s="612">
        <v>0</v>
      </c>
    </row>
    <row r="209" spans="1:47" x14ac:dyDescent="0.25">
      <c r="A209" s="148" t="s">
        <v>8358</v>
      </c>
      <c r="B209" s="148" t="s">
        <v>8368</v>
      </c>
      <c r="C209" s="148" t="s">
        <v>8213</v>
      </c>
      <c r="D209" s="148" t="s">
        <v>8213</v>
      </c>
      <c r="E209" s="148" t="s">
        <v>16984</v>
      </c>
      <c r="F209" s="453" t="s">
        <v>22</v>
      </c>
      <c r="G209" s="453" t="s">
        <v>22</v>
      </c>
      <c r="H209" s="579">
        <v>199508.47999999998</v>
      </c>
      <c r="I209" s="580">
        <v>0</v>
      </c>
      <c r="J209" s="579">
        <v>0</v>
      </c>
      <c r="K209" s="580">
        <v>0</v>
      </c>
      <c r="L209" s="579">
        <v>0</v>
      </c>
      <c r="M209" s="580">
        <v>0</v>
      </c>
      <c r="N209" s="579">
        <v>0</v>
      </c>
      <c r="O209" s="580">
        <v>0</v>
      </c>
      <c r="P209" s="579">
        <v>0</v>
      </c>
      <c r="Q209" s="580">
        <v>0</v>
      </c>
      <c r="R209" s="579">
        <v>0</v>
      </c>
      <c r="S209" s="580">
        <v>0</v>
      </c>
      <c r="T209" s="612">
        <v>0</v>
      </c>
      <c r="U209" s="579">
        <v>0</v>
      </c>
      <c r="V209" s="580">
        <v>0</v>
      </c>
      <c r="W209" s="579">
        <v>0</v>
      </c>
      <c r="X209" s="580">
        <v>0</v>
      </c>
      <c r="Y209" s="579">
        <v>0</v>
      </c>
      <c r="Z209" s="580">
        <v>0</v>
      </c>
      <c r="AA209" s="579">
        <v>0</v>
      </c>
      <c r="AB209" s="580">
        <v>0</v>
      </c>
      <c r="AC209" s="612">
        <v>0</v>
      </c>
      <c r="AD209" s="579">
        <v>0</v>
      </c>
      <c r="AE209" s="581">
        <v>0</v>
      </c>
      <c r="AF209" s="612">
        <v>0</v>
      </c>
      <c r="AG209" s="579">
        <v>0</v>
      </c>
      <c r="AH209" s="580">
        <v>0</v>
      </c>
      <c r="AI209" s="579">
        <v>0</v>
      </c>
      <c r="AJ209" s="581">
        <v>0</v>
      </c>
      <c r="AK209" s="583">
        <v>199508.47999999998</v>
      </c>
      <c r="AL209" s="584">
        <v>0</v>
      </c>
      <c r="AM209" s="585">
        <v>0</v>
      </c>
      <c r="AN209" s="612">
        <v>0</v>
      </c>
      <c r="AO209" s="583">
        <v>0</v>
      </c>
      <c r="AP209" s="584">
        <v>0</v>
      </c>
      <c r="AQ209" s="585">
        <v>0</v>
      </c>
      <c r="AR209" s="583">
        <v>199508.47999999998</v>
      </c>
      <c r="AS209" s="583">
        <v>0</v>
      </c>
      <c r="AT209" s="585">
        <v>0</v>
      </c>
      <c r="AU209" s="612">
        <v>0</v>
      </c>
    </row>
    <row r="210" spans="1:47" x14ac:dyDescent="0.25">
      <c r="A210" s="148" t="s">
        <v>8244</v>
      </c>
      <c r="B210" s="148" t="s">
        <v>8231</v>
      </c>
      <c r="C210" s="148" t="s">
        <v>8213</v>
      </c>
      <c r="D210" s="148" t="s">
        <v>8213</v>
      </c>
      <c r="E210" s="148" t="s">
        <v>16958</v>
      </c>
      <c r="F210" s="453" t="s">
        <v>17026</v>
      </c>
      <c r="G210" s="453" t="s">
        <v>17023</v>
      </c>
      <c r="H210" s="579">
        <v>0</v>
      </c>
      <c r="I210" s="580">
        <v>0</v>
      </c>
      <c r="J210" s="579">
        <v>0</v>
      </c>
      <c r="K210" s="580">
        <v>0</v>
      </c>
      <c r="L210" s="579">
        <v>0</v>
      </c>
      <c r="M210" s="580">
        <v>0</v>
      </c>
      <c r="N210" s="579">
        <v>0</v>
      </c>
      <c r="O210" s="580">
        <v>0</v>
      </c>
      <c r="P210" s="579">
        <v>0</v>
      </c>
      <c r="Q210" s="580">
        <v>0</v>
      </c>
      <c r="R210" s="579">
        <v>179600.16</v>
      </c>
      <c r="S210" s="580">
        <v>0</v>
      </c>
      <c r="T210" s="612">
        <v>0</v>
      </c>
      <c r="U210" s="579">
        <v>0</v>
      </c>
      <c r="V210" s="580">
        <v>0</v>
      </c>
      <c r="W210" s="579">
        <v>0</v>
      </c>
      <c r="X210" s="580">
        <v>0</v>
      </c>
      <c r="Y210" s="579">
        <v>0</v>
      </c>
      <c r="Z210" s="580">
        <v>0</v>
      </c>
      <c r="AA210" s="579">
        <v>0</v>
      </c>
      <c r="AB210" s="580">
        <v>0</v>
      </c>
      <c r="AC210" s="612">
        <v>0</v>
      </c>
      <c r="AD210" s="579">
        <v>440438.61</v>
      </c>
      <c r="AE210" s="581">
        <v>0</v>
      </c>
      <c r="AF210" s="612">
        <v>0</v>
      </c>
      <c r="AG210" s="579">
        <v>0</v>
      </c>
      <c r="AH210" s="580">
        <v>0</v>
      </c>
      <c r="AI210" s="579">
        <v>0</v>
      </c>
      <c r="AJ210" s="581">
        <v>0</v>
      </c>
      <c r="AK210" s="583">
        <v>620038.77</v>
      </c>
      <c r="AL210" s="584">
        <v>0</v>
      </c>
      <c r="AM210" s="585">
        <v>0</v>
      </c>
      <c r="AN210" s="612">
        <v>0</v>
      </c>
      <c r="AO210" s="583">
        <v>0</v>
      </c>
      <c r="AP210" s="584">
        <v>0</v>
      </c>
      <c r="AQ210" s="585">
        <v>0</v>
      </c>
      <c r="AR210" s="583">
        <v>620038.77</v>
      </c>
      <c r="AS210" s="583">
        <v>0</v>
      </c>
      <c r="AT210" s="585">
        <v>0</v>
      </c>
      <c r="AU210" s="612">
        <v>0</v>
      </c>
    </row>
    <row r="211" spans="1:47" x14ac:dyDescent="0.25">
      <c r="A211" s="148" t="s">
        <v>8244</v>
      </c>
      <c r="B211" s="148" t="s">
        <v>8438</v>
      </c>
      <c r="C211" s="148" t="s">
        <v>17011</v>
      </c>
      <c r="D211" s="148" t="s">
        <v>17011</v>
      </c>
      <c r="E211" s="148" t="s">
        <v>17561</v>
      </c>
      <c r="F211" s="453" t="s">
        <v>17026</v>
      </c>
      <c r="G211" s="453" t="s">
        <v>17023</v>
      </c>
      <c r="H211" s="579">
        <v>0</v>
      </c>
      <c r="I211" s="580">
        <v>0</v>
      </c>
      <c r="J211" s="579">
        <v>0</v>
      </c>
      <c r="K211" s="580">
        <v>0</v>
      </c>
      <c r="L211" s="579">
        <v>0</v>
      </c>
      <c r="M211" s="580">
        <v>0</v>
      </c>
      <c r="N211" s="579">
        <v>0</v>
      </c>
      <c r="O211" s="580">
        <v>0</v>
      </c>
      <c r="P211" s="579">
        <v>0</v>
      </c>
      <c r="Q211" s="580">
        <v>0</v>
      </c>
      <c r="R211" s="579">
        <v>0</v>
      </c>
      <c r="S211" s="580">
        <v>0</v>
      </c>
      <c r="T211" s="612">
        <v>0</v>
      </c>
      <c r="U211" s="579">
        <v>0</v>
      </c>
      <c r="V211" s="580">
        <v>0</v>
      </c>
      <c r="W211" s="579">
        <v>0</v>
      </c>
      <c r="X211" s="580">
        <v>0</v>
      </c>
      <c r="Y211" s="579">
        <v>0</v>
      </c>
      <c r="Z211" s="580">
        <v>0</v>
      </c>
      <c r="AA211" s="579">
        <v>0</v>
      </c>
      <c r="AB211" s="580">
        <v>0</v>
      </c>
      <c r="AC211" s="612">
        <v>0</v>
      </c>
      <c r="AD211" s="579">
        <v>15995761.039999999</v>
      </c>
      <c r="AE211" s="581">
        <v>1658130.9899999977</v>
      </c>
      <c r="AF211" s="612">
        <v>0</v>
      </c>
      <c r="AG211" s="579">
        <v>0</v>
      </c>
      <c r="AH211" s="580">
        <v>0</v>
      </c>
      <c r="AI211" s="579">
        <v>0</v>
      </c>
      <c r="AJ211" s="581">
        <v>0</v>
      </c>
      <c r="AK211" s="583">
        <v>15995761.039999999</v>
      </c>
      <c r="AL211" s="584">
        <v>1658130.9899999977</v>
      </c>
      <c r="AM211" s="585">
        <v>1658130.9899999977</v>
      </c>
      <c r="AN211" s="612">
        <v>0</v>
      </c>
      <c r="AO211" s="583">
        <v>0</v>
      </c>
      <c r="AP211" s="584">
        <v>0</v>
      </c>
      <c r="AQ211" s="585">
        <v>0</v>
      </c>
      <c r="AR211" s="583">
        <v>15995761.039999999</v>
      </c>
      <c r="AS211" s="583">
        <v>1658130.9899999977</v>
      </c>
      <c r="AT211" s="585">
        <v>1658130.9899999977</v>
      </c>
      <c r="AU211" s="612">
        <v>0</v>
      </c>
    </row>
    <row r="212" spans="1:47" x14ac:dyDescent="0.25">
      <c r="A212" s="148" t="s">
        <v>8244</v>
      </c>
      <c r="B212" s="148" t="s">
        <v>8290</v>
      </c>
      <c r="C212" s="148" t="s">
        <v>8213</v>
      </c>
      <c r="D212" s="148" t="s">
        <v>8213</v>
      </c>
      <c r="E212" s="148" t="s">
        <v>17756</v>
      </c>
      <c r="F212" s="453" t="s">
        <v>17026</v>
      </c>
      <c r="G212" s="453" t="s">
        <v>17023</v>
      </c>
      <c r="H212" s="579">
        <v>0</v>
      </c>
      <c r="I212" s="580">
        <v>0</v>
      </c>
      <c r="J212" s="579">
        <v>0</v>
      </c>
      <c r="K212" s="580">
        <v>0</v>
      </c>
      <c r="L212" s="579">
        <v>0</v>
      </c>
      <c r="M212" s="580">
        <v>0</v>
      </c>
      <c r="N212" s="579">
        <v>0</v>
      </c>
      <c r="O212" s="580">
        <v>0</v>
      </c>
      <c r="P212" s="579">
        <v>0</v>
      </c>
      <c r="Q212" s="580">
        <v>0</v>
      </c>
      <c r="R212" s="579">
        <v>0</v>
      </c>
      <c r="S212" s="580">
        <v>0</v>
      </c>
      <c r="T212" s="612">
        <v>0</v>
      </c>
      <c r="U212" s="579">
        <v>0</v>
      </c>
      <c r="V212" s="580">
        <v>0</v>
      </c>
      <c r="W212" s="579">
        <v>0</v>
      </c>
      <c r="X212" s="580">
        <v>0</v>
      </c>
      <c r="Y212" s="579">
        <v>0</v>
      </c>
      <c r="Z212" s="580">
        <v>0</v>
      </c>
      <c r="AA212" s="579">
        <v>0</v>
      </c>
      <c r="AB212" s="580">
        <v>0</v>
      </c>
      <c r="AC212" s="612">
        <v>0</v>
      </c>
      <c r="AD212" s="579">
        <v>863130.48</v>
      </c>
      <c r="AE212" s="581">
        <v>0</v>
      </c>
      <c r="AF212" s="612">
        <v>0</v>
      </c>
      <c r="AG212" s="579">
        <v>0</v>
      </c>
      <c r="AH212" s="580">
        <v>0</v>
      </c>
      <c r="AI212" s="579">
        <v>0</v>
      </c>
      <c r="AJ212" s="581">
        <v>0</v>
      </c>
      <c r="AK212" s="583">
        <v>863130.48</v>
      </c>
      <c r="AL212" s="584">
        <v>0</v>
      </c>
      <c r="AM212" s="585">
        <v>0</v>
      </c>
      <c r="AN212" s="612">
        <v>0</v>
      </c>
      <c r="AO212" s="583">
        <v>0</v>
      </c>
      <c r="AP212" s="584">
        <v>0</v>
      </c>
      <c r="AQ212" s="585">
        <v>0</v>
      </c>
      <c r="AR212" s="583">
        <v>863130.48</v>
      </c>
      <c r="AS212" s="583">
        <v>0</v>
      </c>
      <c r="AT212" s="585">
        <v>0</v>
      </c>
      <c r="AU212" s="612">
        <v>0</v>
      </c>
    </row>
    <row r="213" spans="1:47" x14ac:dyDescent="0.25">
      <c r="A213" s="148" t="s">
        <v>8244</v>
      </c>
      <c r="B213" s="148" t="s">
        <v>8245</v>
      </c>
      <c r="C213" s="148" t="s">
        <v>8213</v>
      </c>
      <c r="D213" s="148" t="s">
        <v>8213</v>
      </c>
      <c r="E213" s="148" t="s">
        <v>125</v>
      </c>
      <c r="F213" s="453" t="s">
        <v>17026</v>
      </c>
      <c r="G213" s="453" t="s">
        <v>17023</v>
      </c>
      <c r="H213" s="579">
        <v>0</v>
      </c>
      <c r="I213" s="580">
        <v>0</v>
      </c>
      <c r="J213" s="579">
        <v>0</v>
      </c>
      <c r="K213" s="580">
        <v>0</v>
      </c>
      <c r="L213" s="579">
        <v>0</v>
      </c>
      <c r="M213" s="580">
        <v>0</v>
      </c>
      <c r="N213" s="579">
        <v>0</v>
      </c>
      <c r="O213" s="580">
        <v>0</v>
      </c>
      <c r="P213" s="579">
        <v>0</v>
      </c>
      <c r="Q213" s="580">
        <v>0</v>
      </c>
      <c r="R213" s="579">
        <v>189103.67</v>
      </c>
      <c r="S213" s="580">
        <v>189103.67</v>
      </c>
      <c r="T213" s="612">
        <v>0</v>
      </c>
      <c r="U213" s="579">
        <v>0</v>
      </c>
      <c r="V213" s="580">
        <v>0</v>
      </c>
      <c r="W213" s="579">
        <v>0</v>
      </c>
      <c r="X213" s="580">
        <v>0</v>
      </c>
      <c r="Y213" s="579">
        <v>0</v>
      </c>
      <c r="Z213" s="580">
        <v>0</v>
      </c>
      <c r="AA213" s="579">
        <v>0</v>
      </c>
      <c r="AB213" s="580">
        <v>0</v>
      </c>
      <c r="AC213" s="612">
        <v>0</v>
      </c>
      <c r="AD213" s="579">
        <v>0</v>
      </c>
      <c r="AE213" s="581">
        <v>0</v>
      </c>
      <c r="AF213" s="612">
        <v>0</v>
      </c>
      <c r="AG213" s="579">
        <v>0</v>
      </c>
      <c r="AH213" s="580">
        <v>0</v>
      </c>
      <c r="AI213" s="579">
        <v>0</v>
      </c>
      <c r="AJ213" s="581">
        <v>0</v>
      </c>
      <c r="AK213" s="583">
        <v>189103.67</v>
      </c>
      <c r="AL213" s="584">
        <v>189103.67</v>
      </c>
      <c r="AM213" s="585">
        <v>189103.67</v>
      </c>
      <c r="AN213" s="612">
        <v>0</v>
      </c>
      <c r="AO213" s="583">
        <v>0</v>
      </c>
      <c r="AP213" s="584">
        <v>0</v>
      </c>
      <c r="AQ213" s="585">
        <v>0</v>
      </c>
      <c r="AR213" s="583">
        <v>189103.67</v>
      </c>
      <c r="AS213" s="583">
        <v>189103.67</v>
      </c>
      <c r="AT213" s="585">
        <v>189103.67</v>
      </c>
      <c r="AU213" s="612">
        <v>0</v>
      </c>
    </row>
    <row r="214" spans="1:47" x14ac:dyDescent="0.25">
      <c r="A214" s="148" t="s">
        <v>8244</v>
      </c>
      <c r="B214" s="148" t="s">
        <v>8250</v>
      </c>
      <c r="C214" s="148" t="s">
        <v>8213</v>
      </c>
      <c r="D214" s="148" t="s">
        <v>8213</v>
      </c>
      <c r="E214" s="148" t="s">
        <v>17565</v>
      </c>
      <c r="F214" s="453" t="s">
        <v>17026</v>
      </c>
      <c r="G214" s="453" t="s">
        <v>17023</v>
      </c>
      <c r="H214" s="579">
        <v>0</v>
      </c>
      <c r="I214" s="580">
        <v>0</v>
      </c>
      <c r="J214" s="579">
        <v>0</v>
      </c>
      <c r="K214" s="580">
        <v>0</v>
      </c>
      <c r="L214" s="579">
        <v>0</v>
      </c>
      <c r="M214" s="580">
        <v>0</v>
      </c>
      <c r="N214" s="579">
        <v>0</v>
      </c>
      <c r="O214" s="580">
        <v>0</v>
      </c>
      <c r="P214" s="579">
        <v>0</v>
      </c>
      <c r="Q214" s="580">
        <v>0</v>
      </c>
      <c r="R214" s="579">
        <v>0</v>
      </c>
      <c r="S214" s="580">
        <v>0</v>
      </c>
      <c r="T214" s="612">
        <v>0</v>
      </c>
      <c r="U214" s="579">
        <v>0</v>
      </c>
      <c r="V214" s="580">
        <v>0</v>
      </c>
      <c r="W214" s="579">
        <v>0</v>
      </c>
      <c r="X214" s="580">
        <v>0</v>
      </c>
      <c r="Y214" s="579">
        <v>0</v>
      </c>
      <c r="Z214" s="580">
        <v>0</v>
      </c>
      <c r="AA214" s="579">
        <v>18603510.440000001</v>
      </c>
      <c r="AB214" s="580">
        <v>4470062.83</v>
      </c>
      <c r="AC214" s="612">
        <v>0</v>
      </c>
      <c r="AD214" s="579">
        <v>0</v>
      </c>
      <c r="AE214" s="581">
        <v>0</v>
      </c>
      <c r="AF214" s="612">
        <v>0</v>
      </c>
      <c r="AG214" s="579">
        <v>0</v>
      </c>
      <c r="AH214" s="580">
        <v>0</v>
      </c>
      <c r="AI214" s="579">
        <v>0</v>
      </c>
      <c r="AJ214" s="581">
        <v>0</v>
      </c>
      <c r="AK214" s="583">
        <v>18603510.440000001</v>
      </c>
      <c r="AL214" s="584">
        <v>18603510.440000001</v>
      </c>
      <c r="AM214" s="585">
        <v>4470062.83</v>
      </c>
      <c r="AN214" s="612">
        <v>0</v>
      </c>
      <c r="AO214" s="583">
        <v>0</v>
      </c>
      <c r="AP214" s="584">
        <v>0</v>
      </c>
      <c r="AQ214" s="585">
        <v>0</v>
      </c>
      <c r="AR214" s="583">
        <v>18603510.440000001</v>
      </c>
      <c r="AS214" s="583">
        <v>18603510.440000001</v>
      </c>
      <c r="AT214" s="585">
        <v>4470062.83</v>
      </c>
      <c r="AU214" s="612">
        <v>0</v>
      </c>
    </row>
    <row r="215" spans="1:47" x14ac:dyDescent="0.25">
      <c r="A215" s="148" t="s">
        <v>8244</v>
      </c>
      <c r="B215" s="148" t="s">
        <v>8251</v>
      </c>
      <c r="C215" s="148" t="s">
        <v>8213</v>
      </c>
      <c r="D215" s="148" t="s">
        <v>8213</v>
      </c>
      <c r="E215" s="148" t="s">
        <v>17348</v>
      </c>
      <c r="F215" s="453" t="s">
        <v>17026</v>
      </c>
      <c r="G215" s="453" t="s">
        <v>17023</v>
      </c>
      <c r="H215" s="579">
        <v>0</v>
      </c>
      <c r="I215" s="580">
        <v>0</v>
      </c>
      <c r="J215" s="579">
        <v>0</v>
      </c>
      <c r="K215" s="580">
        <v>0</v>
      </c>
      <c r="L215" s="579">
        <v>0</v>
      </c>
      <c r="M215" s="580">
        <v>0</v>
      </c>
      <c r="N215" s="579">
        <v>0</v>
      </c>
      <c r="O215" s="580">
        <v>0</v>
      </c>
      <c r="P215" s="579">
        <v>0</v>
      </c>
      <c r="Q215" s="580">
        <v>0</v>
      </c>
      <c r="R215" s="579">
        <v>0</v>
      </c>
      <c r="S215" s="580">
        <v>0</v>
      </c>
      <c r="T215" s="612">
        <v>0</v>
      </c>
      <c r="U215" s="579">
        <v>0</v>
      </c>
      <c r="V215" s="580">
        <v>0</v>
      </c>
      <c r="W215" s="579">
        <v>0</v>
      </c>
      <c r="X215" s="580">
        <v>0</v>
      </c>
      <c r="Y215" s="579">
        <v>0</v>
      </c>
      <c r="Z215" s="580">
        <v>0</v>
      </c>
      <c r="AA215" s="579">
        <v>0</v>
      </c>
      <c r="AB215" s="580">
        <v>0</v>
      </c>
      <c r="AC215" s="612">
        <v>0</v>
      </c>
      <c r="AD215" s="579">
        <v>15169124.630000001</v>
      </c>
      <c r="AE215" s="581">
        <v>2604136.9499999997</v>
      </c>
      <c r="AF215" s="612">
        <v>0</v>
      </c>
      <c r="AG215" s="579">
        <v>0</v>
      </c>
      <c r="AH215" s="580">
        <v>0</v>
      </c>
      <c r="AI215" s="579">
        <v>0</v>
      </c>
      <c r="AJ215" s="581">
        <v>0</v>
      </c>
      <c r="AK215" s="583">
        <v>15169124.630000001</v>
      </c>
      <c r="AL215" s="584">
        <v>2604136.9499999997</v>
      </c>
      <c r="AM215" s="585">
        <v>2604136.9499999997</v>
      </c>
      <c r="AN215" s="612">
        <v>0</v>
      </c>
      <c r="AO215" s="583">
        <v>0</v>
      </c>
      <c r="AP215" s="584">
        <v>0</v>
      </c>
      <c r="AQ215" s="585">
        <v>0</v>
      </c>
      <c r="AR215" s="583">
        <v>15169124.630000001</v>
      </c>
      <c r="AS215" s="583">
        <v>2604136.9499999997</v>
      </c>
      <c r="AT215" s="585">
        <v>2604136.9499999997</v>
      </c>
      <c r="AU215" s="612">
        <v>0</v>
      </c>
    </row>
    <row r="216" spans="1:47" x14ac:dyDescent="0.25">
      <c r="A216" s="148" t="s">
        <v>8244</v>
      </c>
      <c r="B216" s="148" t="s">
        <v>8264</v>
      </c>
      <c r="C216" s="148" t="s">
        <v>8213</v>
      </c>
      <c r="D216" s="148" t="s">
        <v>8213</v>
      </c>
      <c r="E216" s="148" t="s">
        <v>17566</v>
      </c>
      <c r="F216" s="453" t="s">
        <v>17026</v>
      </c>
      <c r="G216" s="453" t="s">
        <v>17023</v>
      </c>
      <c r="H216" s="579">
        <v>0</v>
      </c>
      <c r="I216" s="580">
        <v>0</v>
      </c>
      <c r="J216" s="579">
        <v>0</v>
      </c>
      <c r="K216" s="580">
        <v>0</v>
      </c>
      <c r="L216" s="579">
        <v>0</v>
      </c>
      <c r="M216" s="580">
        <v>0</v>
      </c>
      <c r="N216" s="579">
        <v>0</v>
      </c>
      <c r="O216" s="580">
        <v>0</v>
      </c>
      <c r="P216" s="579">
        <v>0</v>
      </c>
      <c r="Q216" s="580">
        <v>0</v>
      </c>
      <c r="R216" s="579">
        <v>0</v>
      </c>
      <c r="S216" s="580">
        <v>0</v>
      </c>
      <c r="T216" s="612">
        <v>0</v>
      </c>
      <c r="U216" s="579">
        <v>0</v>
      </c>
      <c r="V216" s="580">
        <v>0</v>
      </c>
      <c r="W216" s="579">
        <v>0</v>
      </c>
      <c r="X216" s="580">
        <v>0</v>
      </c>
      <c r="Y216" s="579">
        <v>0</v>
      </c>
      <c r="Z216" s="580">
        <v>0</v>
      </c>
      <c r="AA216" s="579">
        <v>0</v>
      </c>
      <c r="AB216" s="580">
        <v>0</v>
      </c>
      <c r="AC216" s="612">
        <v>0</v>
      </c>
      <c r="AD216" s="579">
        <v>1366811.78</v>
      </c>
      <c r="AE216" s="581">
        <v>1301599.9899999984</v>
      </c>
      <c r="AF216" s="612">
        <v>0</v>
      </c>
      <c r="AG216" s="579">
        <v>0</v>
      </c>
      <c r="AH216" s="580">
        <v>0</v>
      </c>
      <c r="AI216" s="579">
        <v>0</v>
      </c>
      <c r="AJ216" s="581">
        <v>0</v>
      </c>
      <c r="AK216" s="583">
        <v>1366811.78</v>
      </c>
      <c r="AL216" s="584">
        <v>1301599.9899999984</v>
      </c>
      <c r="AM216" s="585">
        <v>1301599.9899999984</v>
      </c>
      <c r="AN216" s="612">
        <v>0</v>
      </c>
      <c r="AO216" s="583">
        <v>0</v>
      </c>
      <c r="AP216" s="584">
        <v>0</v>
      </c>
      <c r="AQ216" s="585">
        <v>0</v>
      </c>
      <c r="AR216" s="583">
        <v>1366811.78</v>
      </c>
      <c r="AS216" s="583">
        <v>1301599.9899999984</v>
      </c>
      <c r="AT216" s="585">
        <v>1301599.9899999984</v>
      </c>
      <c r="AU216" s="612">
        <v>0</v>
      </c>
    </row>
    <row r="217" spans="1:47" x14ac:dyDescent="0.25">
      <c r="A217" s="148" t="s">
        <v>8244</v>
      </c>
      <c r="B217" s="148" t="s">
        <v>8476</v>
      </c>
      <c r="C217" s="148" t="s">
        <v>8213</v>
      </c>
      <c r="D217" s="148" t="s">
        <v>8213</v>
      </c>
      <c r="E217" s="148" t="s">
        <v>16960</v>
      </c>
      <c r="F217" s="453" t="s">
        <v>17026</v>
      </c>
      <c r="G217" s="453" t="s">
        <v>17023</v>
      </c>
      <c r="H217" s="579">
        <v>0</v>
      </c>
      <c r="I217" s="580">
        <v>0</v>
      </c>
      <c r="J217" s="579">
        <v>0</v>
      </c>
      <c r="K217" s="580">
        <v>0</v>
      </c>
      <c r="L217" s="579">
        <v>0</v>
      </c>
      <c r="M217" s="580">
        <v>0</v>
      </c>
      <c r="N217" s="579">
        <v>0</v>
      </c>
      <c r="O217" s="580">
        <v>0</v>
      </c>
      <c r="P217" s="579">
        <v>0</v>
      </c>
      <c r="Q217" s="580">
        <v>0</v>
      </c>
      <c r="R217" s="579">
        <v>0</v>
      </c>
      <c r="S217" s="580">
        <v>0</v>
      </c>
      <c r="T217" s="612">
        <v>0</v>
      </c>
      <c r="U217" s="579">
        <v>0</v>
      </c>
      <c r="V217" s="580">
        <v>0</v>
      </c>
      <c r="W217" s="579">
        <v>0</v>
      </c>
      <c r="X217" s="580">
        <v>0</v>
      </c>
      <c r="Y217" s="579">
        <v>0</v>
      </c>
      <c r="Z217" s="580">
        <v>0</v>
      </c>
      <c r="AA217" s="579">
        <v>0</v>
      </c>
      <c r="AB217" s="580">
        <v>0</v>
      </c>
      <c r="AC217" s="612">
        <v>0</v>
      </c>
      <c r="AD217" s="579">
        <v>4598354.37</v>
      </c>
      <c r="AE217" s="581">
        <v>3837456.7099999967</v>
      </c>
      <c r="AF217" s="612">
        <v>0</v>
      </c>
      <c r="AG217" s="579">
        <v>0</v>
      </c>
      <c r="AH217" s="580">
        <v>0</v>
      </c>
      <c r="AI217" s="579">
        <v>0</v>
      </c>
      <c r="AJ217" s="581">
        <v>0</v>
      </c>
      <c r="AK217" s="583">
        <v>4598354.37</v>
      </c>
      <c r="AL217" s="584">
        <v>3837456.7099999967</v>
      </c>
      <c r="AM217" s="585">
        <v>3837456.7099999967</v>
      </c>
      <c r="AN217" s="612">
        <v>0</v>
      </c>
      <c r="AO217" s="583">
        <v>0</v>
      </c>
      <c r="AP217" s="584">
        <v>0</v>
      </c>
      <c r="AQ217" s="585">
        <v>0</v>
      </c>
      <c r="AR217" s="583">
        <v>4598354.37</v>
      </c>
      <c r="AS217" s="583">
        <v>3837456.7099999967</v>
      </c>
      <c r="AT217" s="585">
        <v>3837456.7099999967</v>
      </c>
      <c r="AU217" s="612">
        <v>0</v>
      </c>
    </row>
    <row r="218" spans="1:47" x14ac:dyDescent="0.25">
      <c r="A218" s="148" t="s">
        <v>8244</v>
      </c>
      <c r="B218" s="148" t="s">
        <v>8275</v>
      </c>
      <c r="C218" s="148" t="s">
        <v>8213</v>
      </c>
      <c r="D218" s="148" t="s">
        <v>8213</v>
      </c>
      <c r="E218" s="148" t="s">
        <v>173</v>
      </c>
      <c r="F218" s="453" t="s">
        <v>17026</v>
      </c>
      <c r="G218" s="453" t="s">
        <v>17023</v>
      </c>
      <c r="H218" s="579">
        <v>0</v>
      </c>
      <c r="I218" s="580">
        <v>0</v>
      </c>
      <c r="J218" s="579">
        <v>0</v>
      </c>
      <c r="K218" s="580">
        <v>0</v>
      </c>
      <c r="L218" s="579">
        <v>0</v>
      </c>
      <c r="M218" s="580">
        <v>0</v>
      </c>
      <c r="N218" s="579">
        <v>0</v>
      </c>
      <c r="O218" s="580">
        <v>0</v>
      </c>
      <c r="P218" s="579">
        <v>0</v>
      </c>
      <c r="Q218" s="580">
        <v>0</v>
      </c>
      <c r="R218" s="579">
        <v>1209650.32</v>
      </c>
      <c r="S218" s="580">
        <v>1209650.32</v>
      </c>
      <c r="T218" s="612">
        <v>0</v>
      </c>
      <c r="U218" s="579">
        <v>0</v>
      </c>
      <c r="V218" s="580">
        <v>0</v>
      </c>
      <c r="W218" s="579">
        <v>0</v>
      </c>
      <c r="X218" s="580">
        <v>0</v>
      </c>
      <c r="Y218" s="579">
        <v>0</v>
      </c>
      <c r="Z218" s="580">
        <v>0</v>
      </c>
      <c r="AA218" s="579">
        <v>0</v>
      </c>
      <c r="AB218" s="580">
        <v>0</v>
      </c>
      <c r="AC218" s="612">
        <v>0</v>
      </c>
      <c r="AD218" s="579">
        <v>0</v>
      </c>
      <c r="AE218" s="581">
        <v>0</v>
      </c>
      <c r="AF218" s="612">
        <v>0</v>
      </c>
      <c r="AG218" s="579">
        <v>0</v>
      </c>
      <c r="AH218" s="580">
        <v>0</v>
      </c>
      <c r="AI218" s="579">
        <v>0</v>
      </c>
      <c r="AJ218" s="581">
        <v>0</v>
      </c>
      <c r="AK218" s="583">
        <v>1209650.32</v>
      </c>
      <c r="AL218" s="584">
        <v>1209650.32</v>
      </c>
      <c r="AM218" s="585">
        <v>1209650.32</v>
      </c>
      <c r="AN218" s="612">
        <v>0</v>
      </c>
      <c r="AO218" s="583">
        <v>0</v>
      </c>
      <c r="AP218" s="584">
        <v>0</v>
      </c>
      <c r="AQ218" s="585">
        <v>0</v>
      </c>
      <c r="AR218" s="583">
        <v>1209650.32</v>
      </c>
      <c r="AS218" s="583">
        <v>1209650.32</v>
      </c>
      <c r="AT218" s="585">
        <v>1209650.32</v>
      </c>
      <c r="AU218" s="612">
        <v>0</v>
      </c>
    </row>
    <row r="219" spans="1:47" x14ac:dyDescent="0.25">
      <c r="A219" s="148" t="s">
        <v>8244</v>
      </c>
      <c r="B219" s="148" t="s">
        <v>8276</v>
      </c>
      <c r="C219" s="148" t="s">
        <v>8213</v>
      </c>
      <c r="D219" s="148" t="s">
        <v>8213</v>
      </c>
      <c r="E219" s="148" t="s">
        <v>17274</v>
      </c>
      <c r="F219" s="453" t="s">
        <v>17026</v>
      </c>
      <c r="G219" s="453" t="s">
        <v>17023</v>
      </c>
      <c r="H219" s="579">
        <v>0</v>
      </c>
      <c r="I219" s="580">
        <v>0</v>
      </c>
      <c r="J219" s="579">
        <v>0</v>
      </c>
      <c r="K219" s="580">
        <v>0</v>
      </c>
      <c r="L219" s="579">
        <v>0</v>
      </c>
      <c r="M219" s="580">
        <v>0</v>
      </c>
      <c r="N219" s="579">
        <v>0</v>
      </c>
      <c r="O219" s="580">
        <v>0</v>
      </c>
      <c r="P219" s="579">
        <v>0</v>
      </c>
      <c r="Q219" s="580">
        <v>0</v>
      </c>
      <c r="R219" s="579">
        <v>3407302.29</v>
      </c>
      <c r="S219" s="580">
        <v>3407302.2899999996</v>
      </c>
      <c r="T219" s="612">
        <v>0</v>
      </c>
      <c r="U219" s="579">
        <v>0</v>
      </c>
      <c r="V219" s="580">
        <v>0</v>
      </c>
      <c r="W219" s="579">
        <v>8974379.8200000003</v>
      </c>
      <c r="X219" s="580">
        <v>0</v>
      </c>
      <c r="Y219" s="579">
        <v>0</v>
      </c>
      <c r="Z219" s="580">
        <v>0</v>
      </c>
      <c r="AA219" s="579">
        <v>0</v>
      </c>
      <c r="AB219" s="580">
        <v>0</v>
      </c>
      <c r="AC219" s="612">
        <v>0</v>
      </c>
      <c r="AD219" s="579">
        <v>0</v>
      </c>
      <c r="AE219" s="581">
        <v>0</v>
      </c>
      <c r="AF219" s="612">
        <v>0</v>
      </c>
      <c r="AG219" s="579">
        <v>0</v>
      </c>
      <c r="AH219" s="580">
        <v>0</v>
      </c>
      <c r="AI219" s="579">
        <v>0</v>
      </c>
      <c r="AJ219" s="581">
        <v>0</v>
      </c>
      <c r="AK219" s="583">
        <v>12381682.109999999</v>
      </c>
      <c r="AL219" s="584">
        <v>12381682.109999999</v>
      </c>
      <c r="AM219" s="585">
        <v>3407302.2899999996</v>
      </c>
      <c r="AN219" s="612">
        <v>0</v>
      </c>
      <c r="AO219" s="583">
        <v>0</v>
      </c>
      <c r="AP219" s="584">
        <v>0</v>
      </c>
      <c r="AQ219" s="585">
        <v>0</v>
      </c>
      <c r="AR219" s="583">
        <v>12381682.109999999</v>
      </c>
      <c r="AS219" s="583">
        <v>12381682.109999999</v>
      </c>
      <c r="AT219" s="585">
        <v>3407302.2899999996</v>
      </c>
      <c r="AU219" s="612">
        <v>0</v>
      </c>
    </row>
    <row r="220" spans="1:47" x14ac:dyDescent="0.25">
      <c r="A220" s="148" t="s">
        <v>8244</v>
      </c>
      <c r="B220" s="148" t="s">
        <v>8252</v>
      </c>
      <c r="C220" s="148" t="s">
        <v>8213</v>
      </c>
      <c r="D220" s="148" t="s">
        <v>8213</v>
      </c>
      <c r="E220" s="148" t="s">
        <v>17350</v>
      </c>
      <c r="F220" s="453" t="s">
        <v>17026</v>
      </c>
      <c r="G220" s="453" t="s">
        <v>17023</v>
      </c>
      <c r="H220" s="579">
        <v>0</v>
      </c>
      <c r="I220" s="580">
        <v>0</v>
      </c>
      <c r="J220" s="579">
        <v>0</v>
      </c>
      <c r="K220" s="580">
        <v>0</v>
      </c>
      <c r="L220" s="579">
        <v>0</v>
      </c>
      <c r="M220" s="580">
        <v>0</v>
      </c>
      <c r="N220" s="579">
        <v>0</v>
      </c>
      <c r="O220" s="580">
        <v>0</v>
      </c>
      <c r="P220" s="579">
        <v>0</v>
      </c>
      <c r="Q220" s="580">
        <v>0</v>
      </c>
      <c r="R220" s="579">
        <v>0</v>
      </c>
      <c r="S220" s="580">
        <v>0</v>
      </c>
      <c r="T220" s="612">
        <v>0</v>
      </c>
      <c r="U220" s="579">
        <v>0</v>
      </c>
      <c r="V220" s="580">
        <v>0</v>
      </c>
      <c r="W220" s="579">
        <v>0</v>
      </c>
      <c r="X220" s="580">
        <v>0</v>
      </c>
      <c r="Y220" s="579">
        <v>0</v>
      </c>
      <c r="Z220" s="580">
        <v>0</v>
      </c>
      <c r="AA220" s="579">
        <v>0</v>
      </c>
      <c r="AB220" s="580">
        <v>0</v>
      </c>
      <c r="AC220" s="612">
        <v>0</v>
      </c>
      <c r="AD220" s="579">
        <v>13356507.16</v>
      </c>
      <c r="AE220" s="581">
        <v>12976198.190000096</v>
      </c>
      <c r="AF220" s="612">
        <v>0</v>
      </c>
      <c r="AG220" s="579">
        <v>0</v>
      </c>
      <c r="AH220" s="580">
        <v>0</v>
      </c>
      <c r="AI220" s="579">
        <v>0</v>
      </c>
      <c r="AJ220" s="581">
        <v>0</v>
      </c>
      <c r="AK220" s="583">
        <v>13356507.16</v>
      </c>
      <c r="AL220" s="584">
        <v>12976198.190000096</v>
      </c>
      <c r="AM220" s="585">
        <v>12976198.190000096</v>
      </c>
      <c r="AN220" s="612">
        <v>0</v>
      </c>
      <c r="AO220" s="583">
        <v>0</v>
      </c>
      <c r="AP220" s="584">
        <v>0</v>
      </c>
      <c r="AQ220" s="585">
        <v>0</v>
      </c>
      <c r="AR220" s="583">
        <v>13356507.16</v>
      </c>
      <c r="AS220" s="583">
        <v>12976198.190000096</v>
      </c>
      <c r="AT220" s="585">
        <v>12976198.190000096</v>
      </c>
      <c r="AU220" s="612">
        <v>0</v>
      </c>
    </row>
    <row r="221" spans="1:47" x14ac:dyDescent="0.25">
      <c r="A221" s="148" t="s">
        <v>8377</v>
      </c>
      <c r="B221" s="148" t="s">
        <v>8369</v>
      </c>
      <c r="C221" s="148" t="s">
        <v>8213</v>
      </c>
      <c r="D221" s="148" t="s">
        <v>8213</v>
      </c>
      <c r="E221" s="148" t="s">
        <v>369</v>
      </c>
      <c r="F221" s="453" t="s">
        <v>23</v>
      </c>
      <c r="G221" s="453" t="s">
        <v>23</v>
      </c>
      <c r="H221" s="579">
        <v>0</v>
      </c>
      <c r="I221" s="580">
        <v>0</v>
      </c>
      <c r="J221" s="579">
        <v>0</v>
      </c>
      <c r="K221" s="580">
        <v>0</v>
      </c>
      <c r="L221" s="579">
        <v>0</v>
      </c>
      <c r="M221" s="580">
        <v>0</v>
      </c>
      <c r="N221" s="579">
        <v>0</v>
      </c>
      <c r="O221" s="580">
        <v>0</v>
      </c>
      <c r="P221" s="579">
        <v>0</v>
      </c>
      <c r="Q221" s="580">
        <v>0</v>
      </c>
      <c r="R221" s="579">
        <v>0</v>
      </c>
      <c r="S221" s="580">
        <v>0</v>
      </c>
      <c r="T221" s="612">
        <v>0</v>
      </c>
      <c r="U221" s="579">
        <v>0</v>
      </c>
      <c r="V221" s="580">
        <v>0</v>
      </c>
      <c r="W221" s="579">
        <v>0</v>
      </c>
      <c r="X221" s="580">
        <v>0</v>
      </c>
      <c r="Y221" s="579">
        <v>0</v>
      </c>
      <c r="Z221" s="580">
        <v>0</v>
      </c>
      <c r="AA221" s="579">
        <v>155836.10999999999</v>
      </c>
      <c r="AB221" s="580">
        <v>155836.10999999999</v>
      </c>
      <c r="AC221" s="612">
        <v>0</v>
      </c>
      <c r="AD221" s="579">
        <v>0</v>
      </c>
      <c r="AE221" s="581">
        <v>0</v>
      </c>
      <c r="AF221" s="612">
        <v>0</v>
      </c>
      <c r="AG221" s="579">
        <v>0</v>
      </c>
      <c r="AH221" s="580">
        <v>0</v>
      </c>
      <c r="AI221" s="579">
        <v>0</v>
      </c>
      <c r="AJ221" s="581">
        <v>0</v>
      </c>
      <c r="AK221" s="583">
        <v>155836.10999999999</v>
      </c>
      <c r="AL221" s="584">
        <v>155836.10999999999</v>
      </c>
      <c r="AM221" s="585">
        <v>155836.10999999999</v>
      </c>
      <c r="AN221" s="612">
        <v>0</v>
      </c>
      <c r="AO221" s="583">
        <v>0</v>
      </c>
      <c r="AP221" s="584">
        <v>0</v>
      </c>
      <c r="AQ221" s="585">
        <v>0</v>
      </c>
      <c r="AR221" s="583">
        <v>155836.10999999999</v>
      </c>
      <c r="AS221" s="583">
        <v>155836.10999999999</v>
      </c>
      <c r="AT221" s="585">
        <v>155836.10999999999</v>
      </c>
      <c r="AU221" s="612">
        <v>0</v>
      </c>
    </row>
    <row r="222" spans="1:47" x14ac:dyDescent="0.25">
      <c r="A222" s="148" t="s">
        <v>8377</v>
      </c>
      <c r="B222" s="148" t="s">
        <v>8384</v>
      </c>
      <c r="C222" s="148" t="s">
        <v>8213</v>
      </c>
      <c r="D222" s="148" t="s">
        <v>8213</v>
      </c>
      <c r="E222" s="148" t="s">
        <v>182</v>
      </c>
      <c r="F222" s="453" t="s">
        <v>23</v>
      </c>
      <c r="G222" s="453" t="s">
        <v>23</v>
      </c>
      <c r="H222" s="579">
        <v>0</v>
      </c>
      <c r="I222" s="580">
        <v>0</v>
      </c>
      <c r="J222" s="579">
        <v>0</v>
      </c>
      <c r="K222" s="580">
        <v>0</v>
      </c>
      <c r="L222" s="579">
        <v>0</v>
      </c>
      <c r="M222" s="580">
        <v>0</v>
      </c>
      <c r="N222" s="579">
        <v>0</v>
      </c>
      <c r="O222" s="580">
        <v>0</v>
      </c>
      <c r="P222" s="579">
        <v>0</v>
      </c>
      <c r="Q222" s="580">
        <v>0</v>
      </c>
      <c r="R222" s="579">
        <v>624486.46</v>
      </c>
      <c r="S222" s="580">
        <v>0</v>
      </c>
      <c r="T222" s="612">
        <v>0</v>
      </c>
      <c r="U222" s="579">
        <v>0</v>
      </c>
      <c r="V222" s="580">
        <v>0</v>
      </c>
      <c r="W222" s="579">
        <v>0</v>
      </c>
      <c r="X222" s="580">
        <v>0</v>
      </c>
      <c r="Y222" s="579">
        <v>0</v>
      </c>
      <c r="Z222" s="580">
        <v>0</v>
      </c>
      <c r="AA222" s="579">
        <v>0</v>
      </c>
      <c r="AB222" s="580">
        <v>0</v>
      </c>
      <c r="AC222" s="612">
        <v>0</v>
      </c>
      <c r="AD222" s="579">
        <v>0</v>
      </c>
      <c r="AE222" s="581">
        <v>0</v>
      </c>
      <c r="AF222" s="612">
        <v>0</v>
      </c>
      <c r="AG222" s="579">
        <v>0</v>
      </c>
      <c r="AH222" s="580">
        <v>0</v>
      </c>
      <c r="AI222" s="579">
        <v>0</v>
      </c>
      <c r="AJ222" s="581">
        <v>0</v>
      </c>
      <c r="AK222" s="583">
        <v>624486.46</v>
      </c>
      <c r="AL222" s="584">
        <v>0</v>
      </c>
      <c r="AM222" s="585">
        <v>0</v>
      </c>
      <c r="AN222" s="612">
        <v>0</v>
      </c>
      <c r="AO222" s="583">
        <v>0</v>
      </c>
      <c r="AP222" s="584">
        <v>0</v>
      </c>
      <c r="AQ222" s="585">
        <v>0</v>
      </c>
      <c r="AR222" s="583">
        <v>624486.46</v>
      </c>
      <c r="AS222" s="583">
        <v>0</v>
      </c>
      <c r="AT222" s="585">
        <v>0</v>
      </c>
      <c r="AU222" s="612">
        <v>0</v>
      </c>
    </row>
    <row r="223" spans="1:47" x14ac:dyDescent="0.25">
      <c r="A223" s="148" t="s">
        <v>8377</v>
      </c>
      <c r="B223" s="148" t="s">
        <v>8227</v>
      </c>
      <c r="C223" s="148" t="s">
        <v>8213</v>
      </c>
      <c r="D223" s="148" t="s">
        <v>8213</v>
      </c>
      <c r="E223" s="148" t="s">
        <v>17275</v>
      </c>
      <c r="F223" s="453" t="s">
        <v>23</v>
      </c>
      <c r="G223" s="453" t="s">
        <v>23</v>
      </c>
      <c r="H223" s="579">
        <v>0</v>
      </c>
      <c r="I223" s="580">
        <v>0</v>
      </c>
      <c r="J223" s="579">
        <v>0</v>
      </c>
      <c r="K223" s="580">
        <v>0</v>
      </c>
      <c r="L223" s="579">
        <v>0</v>
      </c>
      <c r="M223" s="580">
        <v>0</v>
      </c>
      <c r="N223" s="579">
        <v>0</v>
      </c>
      <c r="O223" s="580">
        <v>0</v>
      </c>
      <c r="P223" s="579">
        <v>0</v>
      </c>
      <c r="Q223" s="580">
        <v>0</v>
      </c>
      <c r="R223" s="579">
        <v>372209.93</v>
      </c>
      <c r="S223" s="580">
        <v>0</v>
      </c>
      <c r="T223" s="612">
        <v>0</v>
      </c>
      <c r="U223" s="579">
        <v>259119.82</v>
      </c>
      <c r="V223" s="580">
        <v>259119.82</v>
      </c>
      <c r="W223" s="579">
        <v>0</v>
      </c>
      <c r="X223" s="580">
        <v>0</v>
      </c>
      <c r="Y223" s="579">
        <v>0</v>
      </c>
      <c r="Z223" s="580">
        <v>0</v>
      </c>
      <c r="AA223" s="579">
        <v>0</v>
      </c>
      <c r="AB223" s="580">
        <v>0</v>
      </c>
      <c r="AC223" s="612">
        <v>0</v>
      </c>
      <c r="AD223" s="579">
        <v>0</v>
      </c>
      <c r="AE223" s="581">
        <v>0</v>
      </c>
      <c r="AF223" s="612">
        <v>0</v>
      </c>
      <c r="AG223" s="579">
        <v>0</v>
      </c>
      <c r="AH223" s="580">
        <v>0</v>
      </c>
      <c r="AI223" s="579">
        <v>0</v>
      </c>
      <c r="AJ223" s="581">
        <v>0</v>
      </c>
      <c r="AK223" s="583">
        <v>631329.75</v>
      </c>
      <c r="AL223" s="584">
        <v>625254.51</v>
      </c>
      <c r="AM223" s="585">
        <v>259119.82</v>
      </c>
      <c r="AN223" s="612">
        <v>0</v>
      </c>
      <c r="AO223" s="583">
        <v>0</v>
      </c>
      <c r="AP223" s="584">
        <v>0</v>
      </c>
      <c r="AQ223" s="585">
        <v>0</v>
      </c>
      <c r="AR223" s="583">
        <v>631329.75</v>
      </c>
      <c r="AS223" s="583">
        <v>625254.51</v>
      </c>
      <c r="AT223" s="585">
        <v>259119.82</v>
      </c>
      <c r="AU223" s="612">
        <v>0</v>
      </c>
    </row>
    <row r="224" spans="1:47" x14ac:dyDescent="0.25">
      <c r="A224" s="148" t="s">
        <v>8377</v>
      </c>
      <c r="B224" s="148" t="s">
        <v>8381</v>
      </c>
      <c r="C224" s="148" t="s">
        <v>8213</v>
      </c>
      <c r="D224" s="148" t="s">
        <v>8213</v>
      </c>
      <c r="E224" s="148" t="s">
        <v>374</v>
      </c>
      <c r="F224" s="453" t="s">
        <v>23</v>
      </c>
      <c r="G224" s="453" t="s">
        <v>23</v>
      </c>
      <c r="H224" s="579">
        <v>104328.8</v>
      </c>
      <c r="I224" s="580">
        <v>104328.8</v>
      </c>
      <c r="J224" s="579">
        <v>0</v>
      </c>
      <c r="K224" s="580">
        <v>0</v>
      </c>
      <c r="L224" s="579">
        <v>0</v>
      </c>
      <c r="M224" s="580">
        <v>0</v>
      </c>
      <c r="N224" s="579">
        <v>0</v>
      </c>
      <c r="O224" s="580">
        <v>0</v>
      </c>
      <c r="P224" s="579">
        <v>0</v>
      </c>
      <c r="Q224" s="580">
        <v>0</v>
      </c>
      <c r="R224" s="579">
        <v>0</v>
      </c>
      <c r="S224" s="580">
        <v>0</v>
      </c>
      <c r="T224" s="612">
        <v>0</v>
      </c>
      <c r="U224" s="579">
        <v>0</v>
      </c>
      <c r="V224" s="580">
        <v>0</v>
      </c>
      <c r="W224" s="579">
        <v>0</v>
      </c>
      <c r="X224" s="580">
        <v>0</v>
      </c>
      <c r="Y224" s="579">
        <v>0</v>
      </c>
      <c r="Z224" s="580">
        <v>0</v>
      </c>
      <c r="AA224" s="579">
        <v>0</v>
      </c>
      <c r="AB224" s="580">
        <v>0</v>
      </c>
      <c r="AC224" s="612">
        <v>0</v>
      </c>
      <c r="AD224" s="579">
        <v>0</v>
      </c>
      <c r="AE224" s="581">
        <v>0</v>
      </c>
      <c r="AF224" s="612">
        <v>0</v>
      </c>
      <c r="AG224" s="579">
        <v>0</v>
      </c>
      <c r="AH224" s="580">
        <v>0</v>
      </c>
      <c r="AI224" s="579">
        <v>0</v>
      </c>
      <c r="AJ224" s="581">
        <v>0</v>
      </c>
      <c r="AK224" s="583">
        <v>104328.8</v>
      </c>
      <c r="AL224" s="584">
        <v>104328.8</v>
      </c>
      <c r="AM224" s="585">
        <v>104328.8</v>
      </c>
      <c r="AN224" s="612">
        <v>0</v>
      </c>
      <c r="AO224" s="583">
        <v>0</v>
      </c>
      <c r="AP224" s="584">
        <v>0</v>
      </c>
      <c r="AQ224" s="585">
        <v>0</v>
      </c>
      <c r="AR224" s="583">
        <v>104328.8</v>
      </c>
      <c r="AS224" s="583">
        <v>104328.8</v>
      </c>
      <c r="AT224" s="585">
        <v>104328.8</v>
      </c>
      <c r="AU224" s="612">
        <v>0</v>
      </c>
    </row>
    <row r="225" spans="1:47" x14ac:dyDescent="0.25">
      <c r="A225" s="148" t="s">
        <v>8377</v>
      </c>
      <c r="B225" s="148" t="s">
        <v>8272</v>
      </c>
      <c r="C225" s="148" t="s">
        <v>8213</v>
      </c>
      <c r="D225" s="148" t="s">
        <v>8213</v>
      </c>
      <c r="E225" s="148" t="s">
        <v>378</v>
      </c>
      <c r="F225" s="453" t="s">
        <v>23</v>
      </c>
      <c r="G225" s="453" t="s">
        <v>23</v>
      </c>
      <c r="H225" s="579">
        <v>460176.4</v>
      </c>
      <c r="I225" s="580">
        <v>460176.40000000008</v>
      </c>
      <c r="J225" s="579">
        <v>0</v>
      </c>
      <c r="K225" s="580">
        <v>0</v>
      </c>
      <c r="L225" s="579">
        <v>0</v>
      </c>
      <c r="M225" s="580">
        <v>0</v>
      </c>
      <c r="N225" s="579">
        <v>0</v>
      </c>
      <c r="O225" s="580">
        <v>0</v>
      </c>
      <c r="P225" s="579">
        <v>74959.399999999994</v>
      </c>
      <c r="Q225" s="580">
        <v>74959.399999999994</v>
      </c>
      <c r="R225" s="579">
        <v>0</v>
      </c>
      <c r="S225" s="580">
        <v>0</v>
      </c>
      <c r="T225" s="612">
        <v>0</v>
      </c>
      <c r="U225" s="579">
        <v>0</v>
      </c>
      <c r="V225" s="580">
        <v>0</v>
      </c>
      <c r="W225" s="579">
        <v>0</v>
      </c>
      <c r="X225" s="580">
        <v>0</v>
      </c>
      <c r="Y225" s="579">
        <v>0</v>
      </c>
      <c r="Z225" s="580">
        <v>0</v>
      </c>
      <c r="AA225" s="579">
        <v>0</v>
      </c>
      <c r="AB225" s="580">
        <v>0</v>
      </c>
      <c r="AC225" s="612">
        <v>0</v>
      </c>
      <c r="AD225" s="579">
        <v>1049601.3</v>
      </c>
      <c r="AE225" s="581">
        <v>747674.93000000063</v>
      </c>
      <c r="AF225" s="612">
        <v>0</v>
      </c>
      <c r="AG225" s="579">
        <v>0</v>
      </c>
      <c r="AH225" s="580">
        <v>0</v>
      </c>
      <c r="AI225" s="579">
        <v>0</v>
      </c>
      <c r="AJ225" s="581">
        <v>0</v>
      </c>
      <c r="AK225" s="583">
        <v>1584737.1</v>
      </c>
      <c r="AL225" s="584">
        <v>1282810.7300000007</v>
      </c>
      <c r="AM225" s="585">
        <v>1282810.7300000007</v>
      </c>
      <c r="AN225" s="612">
        <v>0</v>
      </c>
      <c r="AO225" s="583">
        <v>0</v>
      </c>
      <c r="AP225" s="584">
        <v>0</v>
      </c>
      <c r="AQ225" s="585">
        <v>0</v>
      </c>
      <c r="AR225" s="583">
        <v>1584737.1</v>
      </c>
      <c r="AS225" s="583">
        <v>1282810.7300000007</v>
      </c>
      <c r="AT225" s="585">
        <v>1282810.7300000007</v>
      </c>
      <c r="AU225" s="612">
        <v>0</v>
      </c>
    </row>
    <row r="226" spans="1:47" x14ac:dyDescent="0.25">
      <c r="A226" s="148" t="s">
        <v>8377</v>
      </c>
      <c r="B226" s="148" t="s">
        <v>8224</v>
      </c>
      <c r="C226" s="148" t="s">
        <v>8213</v>
      </c>
      <c r="D226" s="148" t="s">
        <v>8213</v>
      </c>
      <c r="E226" s="148" t="s">
        <v>8562</v>
      </c>
      <c r="F226" s="453" t="s">
        <v>23</v>
      </c>
      <c r="G226" s="453" t="s">
        <v>23</v>
      </c>
      <c r="H226" s="579">
        <v>0</v>
      </c>
      <c r="I226" s="580">
        <v>0</v>
      </c>
      <c r="J226" s="579">
        <v>0</v>
      </c>
      <c r="K226" s="580">
        <v>0</v>
      </c>
      <c r="L226" s="579">
        <v>0</v>
      </c>
      <c r="M226" s="580">
        <v>0</v>
      </c>
      <c r="N226" s="579">
        <v>0</v>
      </c>
      <c r="O226" s="580">
        <v>0</v>
      </c>
      <c r="P226" s="579">
        <v>0</v>
      </c>
      <c r="Q226" s="580">
        <v>0</v>
      </c>
      <c r="R226" s="579">
        <v>0</v>
      </c>
      <c r="S226" s="580">
        <v>0</v>
      </c>
      <c r="T226" s="612">
        <v>0</v>
      </c>
      <c r="U226" s="579">
        <v>0</v>
      </c>
      <c r="V226" s="580">
        <v>0</v>
      </c>
      <c r="W226" s="579">
        <v>0</v>
      </c>
      <c r="X226" s="580">
        <v>0</v>
      </c>
      <c r="Y226" s="579">
        <v>0</v>
      </c>
      <c r="Z226" s="580">
        <v>0</v>
      </c>
      <c r="AA226" s="579">
        <v>0</v>
      </c>
      <c r="AB226" s="580">
        <v>0</v>
      </c>
      <c r="AC226" s="612">
        <v>0</v>
      </c>
      <c r="AD226" s="579">
        <v>2420768.88</v>
      </c>
      <c r="AE226" s="581">
        <v>2095388.4599999995</v>
      </c>
      <c r="AF226" s="612">
        <v>0</v>
      </c>
      <c r="AG226" s="579">
        <v>0</v>
      </c>
      <c r="AH226" s="580">
        <v>0</v>
      </c>
      <c r="AI226" s="579">
        <v>0</v>
      </c>
      <c r="AJ226" s="581">
        <v>0</v>
      </c>
      <c r="AK226" s="583">
        <v>2420768.88</v>
      </c>
      <c r="AL226" s="584">
        <v>2095388.4599999995</v>
      </c>
      <c r="AM226" s="585">
        <v>2095388.4599999995</v>
      </c>
      <c r="AN226" s="612">
        <v>0</v>
      </c>
      <c r="AO226" s="583">
        <v>0</v>
      </c>
      <c r="AP226" s="584">
        <v>0</v>
      </c>
      <c r="AQ226" s="585">
        <v>0</v>
      </c>
      <c r="AR226" s="583">
        <v>2420768.88</v>
      </c>
      <c r="AS226" s="583">
        <v>2095388.4599999995</v>
      </c>
      <c r="AT226" s="585">
        <v>2095388.4599999995</v>
      </c>
      <c r="AU226" s="612">
        <v>0</v>
      </c>
    </row>
    <row r="227" spans="1:47" x14ac:dyDescent="0.25">
      <c r="A227" s="148" t="s">
        <v>8377</v>
      </c>
      <c r="B227" s="148" t="s">
        <v>8497</v>
      </c>
      <c r="C227" s="148" t="s">
        <v>8213</v>
      </c>
      <c r="D227" s="148" t="s">
        <v>8213</v>
      </c>
      <c r="E227" s="148" t="s">
        <v>17573</v>
      </c>
      <c r="F227" s="453" t="s">
        <v>23</v>
      </c>
      <c r="G227" s="453" t="s">
        <v>23</v>
      </c>
      <c r="H227" s="579">
        <v>0</v>
      </c>
      <c r="I227" s="580">
        <v>0</v>
      </c>
      <c r="J227" s="579">
        <v>0</v>
      </c>
      <c r="K227" s="580">
        <v>0</v>
      </c>
      <c r="L227" s="579">
        <v>0</v>
      </c>
      <c r="M227" s="580">
        <v>0</v>
      </c>
      <c r="N227" s="579">
        <v>0</v>
      </c>
      <c r="O227" s="580">
        <v>0</v>
      </c>
      <c r="P227" s="579">
        <v>0</v>
      </c>
      <c r="Q227" s="580">
        <v>0</v>
      </c>
      <c r="R227" s="579">
        <v>0</v>
      </c>
      <c r="S227" s="580">
        <v>0</v>
      </c>
      <c r="T227" s="612">
        <v>0</v>
      </c>
      <c r="U227" s="579">
        <v>0</v>
      </c>
      <c r="V227" s="580">
        <v>0</v>
      </c>
      <c r="W227" s="579">
        <v>0</v>
      </c>
      <c r="X227" s="580">
        <v>0</v>
      </c>
      <c r="Y227" s="579">
        <v>0</v>
      </c>
      <c r="Z227" s="580">
        <v>0</v>
      </c>
      <c r="AA227" s="579">
        <v>0</v>
      </c>
      <c r="AB227" s="580">
        <v>0</v>
      </c>
      <c r="AC227" s="612">
        <v>0</v>
      </c>
      <c r="AD227" s="579">
        <v>0</v>
      </c>
      <c r="AE227" s="581">
        <v>0</v>
      </c>
      <c r="AF227" s="612">
        <v>0</v>
      </c>
      <c r="AG227" s="579">
        <v>0</v>
      </c>
      <c r="AH227" s="580">
        <v>0</v>
      </c>
      <c r="AI227" s="579">
        <v>3399690.59</v>
      </c>
      <c r="AJ227" s="581">
        <v>2871255.6599999997</v>
      </c>
      <c r="AK227" s="583">
        <v>0</v>
      </c>
      <c r="AL227" s="584">
        <v>0</v>
      </c>
      <c r="AM227" s="585">
        <v>0</v>
      </c>
      <c r="AN227" s="612">
        <v>0</v>
      </c>
      <c r="AO227" s="583">
        <v>3399690.59</v>
      </c>
      <c r="AP227" s="584">
        <v>2871255.66</v>
      </c>
      <c r="AQ227" s="585">
        <v>2871255.6599999997</v>
      </c>
      <c r="AR227" s="583">
        <v>3399690.59</v>
      </c>
      <c r="AS227" s="583">
        <v>2871255.66</v>
      </c>
      <c r="AT227" s="585">
        <v>2871255.6599999997</v>
      </c>
      <c r="AU227" s="612">
        <v>0</v>
      </c>
    </row>
    <row r="228" spans="1:47" x14ac:dyDescent="0.25">
      <c r="A228" s="148" t="s">
        <v>8377</v>
      </c>
      <c r="B228" s="148" t="s">
        <v>8382</v>
      </c>
      <c r="C228" s="148" t="s">
        <v>8213</v>
      </c>
      <c r="D228" s="148" t="s">
        <v>8213</v>
      </c>
      <c r="E228" s="148" t="s">
        <v>162</v>
      </c>
      <c r="F228" s="453" t="s">
        <v>23</v>
      </c>
      <c r="G228" s="453" t="s">
        <v>23</v>
      </c>
      <c r="H228" s="579">
        <v>0</v>
      </c>
      <c r="I228" s="580">
        <v>0</v>
      </c>
      <c r="J228" s="579">
        <v>0</v>
      </c>
      <c r="K228" s="580">
        <v>0</v>
      </c>
      <c r="L228" s="579">
        <v>0</v>
      </c>
      <c r="M228" s="580">
        <v>0</v>
      </c>
      <c r="N228" s="579">
        <v>0</v>
      </c>
      <c r="O228" s="580">
        <v>0</v>
      </c>
      <c r="P228" s="579">
        <v>0</v>
      </c>
      <c r="Q228" s="580">
        <v>0</v>
      </c>
      <c r="R228" s="579">
        <v>3421840.98</v>
      </c>
      <c r="S228" s="580">
        <v>3130697.6799999997</v>
      </c>
      <c r="T228" s="612">
        <v>0</v>
      </c>
      <c r="U228" s="579">
        <v>0</v>
      </c>
      <c r="V228" s="580">
        <v>0</v>
      </c>
      <c r="W228" s="579">
        <v>0</v>
      </c>
      <c r="X228" s="580">
        <v>0</v>
      </c>
      <c r="Y228" s="579">
        <v>53485.08</v>
      </c>
      <c r="Z228" s="580">
        <v>53485.079999999987</v>
      </c>
      <c r="AA228" s="579">
        <v>0</v>
      </c>
      <c r="AB228" s="580">
        <v>0</v>
      </c>
      <c r="AC228" s="612">
        <v>0</v>
      </c>
      <c r="AD228" s="579">
        <v>0</v>
      </c>
      <c r="AE228" s="581">
        <v>0</v>
      </c>
      <c r="AF228" s="612">
        <v>0</v>
      </c>
      <c r="AG228" s="579">
        <v>0</v>
      </c>
      <c r="AH228" s="580">
        <v>0</v>
      </c>
      <c r="AI228" s="579">
        <v>0</v>
      </c>
      <c r="AJ228" s="581">
        <v>0</v>
      </c>
      <c r="AK228" s="583">
        <v>3475326.06</v>
      </c>
      <c r="AL228" s="584">
        <v>3184183.76</v>
      </c>
      <c r="AM228" s="585">
        <v>3184182.76</v>
      </c>
      <c r="AN228" s="612">
        <v>0</v>
      </c>
      <c r="AO228" s="583">
        <v>0</v>
      </c>
      <c r="AP228" s="584">
        <v>0</v>
      </c>
      <c r="AQ228" s="585">
        <v>0</v>
      </c>
      <c r="AR228" s="583">
        <v>3475326.06</v>
      </c>
      <c r="AS228" s="583">
        <v>3184183.76</v>
      </c>
      <c r="AT228" s="585">
        <v>3184182.76</v>
      </c>
      <c r="AU228" s="612">
        <v>0</v>
      </c>
    </row>
    <row r="229" spans="1:47" x14ac:dyDescent="0.25">
      <c r="A229" s="148" t="s">
        <v>8377</v>
      </c>
      <c r="B229" s="148" t="s">
        <v>8260</v>
      </c>
      <c r="C229" s="148" t="s">
        <v>8213</v>
      </c>
      <c r="D229" s="148" t="s">
        <v>8213</v>
      </c>
      <c r="E229" s="148" t="s">
        <v>16990</v>
      </c>
      <c r="F229" s="453" t="s">
        <v>23</v>
      </c>
      <c r="G229" s="453" t="s">
        <v>23</v>
      </c>
      <c r="H229" s="579">
        <v>0</v>
      </c>
      <c r="I229" s="580">
        <v>0</v>
      </c>
      <c r="J229" s="579">
        <v>0</v>
      </c>
      <c r="K229" s="580">
        <v>0</v>
      </c>
      <c r="L229" s="579">
        <v>2627200.38</v>
      </c>
      <c r="M229" s="580">
        <v>0</v>
      </c>
      <c r="N229" s="579">
        <v>0</v>
      </c>
      <c r="O229" s="580">
        <v>0</v>
      </c>
      <c r="P229" s="579">
        <v>0</v>
      </c>
      <c r="Q229" s="580">
        <v>0</v>
      </c>
      <c r="R229" s="579">
        <v>123555.45</v>
      </c>
      <c r="S229" s="580">
        <v>0</v>
      </c>
      <c r="T229" s="612">
        <v>0</v>
      </c>
      <c r="U229" s="579">
        <v>0</v>
      </c>
      <c r="V229" s="580">
        <v>0</v>
      </c>
      <c r="W229" s="579">
        <v>0</v>
      </c>
      <c r="X229" s="580">
        <v>0</v>
      </c>
      <c r="Y229" s="579">
        <v>0</v>
      </c>
      <c r="Z229" s="580">
        <v>0</v>
      </c>
      <c r="AA229" s="579">
        <v>0</v>
      </c>
      <c r="AB229" s="580">
        <v>0</v>
      </c>
      <c r="AC229" s="612">
        <v>0</v>
      </c>
      <c r="AD229" s="579">
        <v>0</v>
      </c>
      <c r="AE229" s="581">
        <v>0</v>
      </c>
      <c r="AF229" s="612">
        <v>0</v>
      </c>
      <c r="AG229" s="579">
        <v>0</v>
      </c>
      <c r="AH229" s="580">
        <v>0</v>
      </c>
      <c r="AI229" s="579">
        <v>0</v>
      </c>
      <c r="AJ229" s="581">
        <v>0</v>
      </c>
      <c r="AK229" s="583">
        <v>2750755.83</v>
      </c>
      <c r="AL229" s="584">
        <v>0</v>
      </c>
      <c r="AM229" s="585">
        <v>0</v>
      </c>
      <c r="AN229" s="612">
        <v>0</v>
      </c>
      <c r="AO229" s="583">
        <v>0</v>
      </c>
      <c r="AP229" s="584">
        <v>0</v>
      </c>
      <c r="AQ229" s="585">
        <v>0</v>
      </c>
      <c r="AR229" s="583">
        <v>2750755.83</v>
      </c>
      <c r="AS229" s="583">
        <v>0</v>
      </c>
      <c r="AT229" s="585">
        <v>0</v>
      </c>
      <c r="AU229" s="612">
        <v>0</v>
      </c>
    </row>
    <row r="230" spans="1:47" x14ac:dyDescent="0.25">
      <c r="A230" s="148" t="s">
        <v>8351</v>
      </c>
      <c r="B230" s="148" t="s">
        <v>8231</v>
      </c>
      <c r="C230" s="148" t="s">
        <v>8213</v>
      </c>
      <c r="D230" s="148" t="s">
        <v>8213</v>
      </c>
      <c r="E230" s="148" t="s">
        <v>17757</v>
      </c>
      <c r="F230" s="453" t="s">
        <v>17051</v>
      </c>
      <c r="G230" s="453" t="s">
        <v>17</v>
      </c>
      <c r="H230" s="579">
        <v>0</v>
      </c>
      <c r="I230" s="580">
        <v>0</v>
      </c>
      <c r="J230" s="579">
        <v>0</v>
      </c>
      <c r="K230" s="580">
        <v>0</v>
      </c>
      <c r="L230" s="579">
        <v>0</v>
      </c>
      <c r="M230" s="580">
        <v>0</v>
      </c>
      <c r="N230" s="579">
        <v>0</v>
      </c>
      <c r="O230" s="580">
        <v>0</v>
      </c>
      <c r="P230" s="579">
        <v>0</v>
      </c>
      <c r="Q230" s="580">
        <v>0</v>
      </c>
      <c r="R230" s="579">
        <v>0</v>
      </c>
      <c r="S230" s="580">
        <v>0</v>
      </c>
      <c r="T230" s="612">
        <v>0</v>
      </c>
      <c r="U230" s="579">
        <v>0</v>
      </c>
      <c r="V230" s="580">
        <v>0</v>
      </c>
      <c r="W230" s="579">
        <v>0</v>
      </c>
      <c r="X230" s="580">
        <v>0</v>
      </c>
      <c r="Y230" s="579">
        <v>0</v>
      </c>
      <c r="Z230" s="580">
        <v>0</v>
      </c>
      <c r="AA230" s="579">
        <v>0</v>
      </c>
      <c r="AB230" s="580">
        <v>0</v>
      </c>
      <c r="AC230" s="612">
        <v>0</v>
      </c>
      <c r="AD230" s="579">
        <v>276981.01</v>
      </c>
      <c r="AE230" s="581">
        <v>0</v>
      </c>
      <c r="AF230" s="612">
        <v>0</v>
      </c>
      <c r="AG230" s="579">
        <v>0</v>
      </c>
      <c r="AH230" s="580">
        <v>0</v>
      </c>
      <c r="AI230" s="579">
        <v>0</v>
      </c>
      <c r="AJ230" s="581">
        <v>0</v>
      </c>
      <c r="AK230" s="583">
        <v>276981.01</v>
      </c>
      <c r="AL230" s="584">
        <v>0</v>
      </c>
      <c r="AM230" s="585">
        <v>0</v>
      </c>
      <c r="AN230" s="612">
        <v>0</v>
      </c>
      <c r="AO230" s="583">
        <v>0</v>
      </c>
      <c r="AP230" s="584">
        <v>0</v>
      </c>
      <c r="AQ230" s="585">
        <v>0</v>
      </c>
      <c r="AR230" s="583">
        <v>276981.01</v>
      </c>
      <c r="AS230" s="583">
        <v>0</v>
      </c>
      <c r="AT230" s="585">
        <v>0</v>
      </c>
      <c r="AU230" s="612">
        <v>0</v>
      </c>
    </row>
    <row r="231" spans="1:47" x14ac:dyDescent="0.25">
      <c r="A231" s="148" t="s">
        <v>8351</v>
      </c>
      <c r="B231" s="148" t="s">
        <v>8388</v>
      </c>
      <c r="C231" s="148" t="s">
        <v>8213</v>
      </c>
      <c r="D231" s="148" t="s">
        <v>8213</v>
      </c>
      <c r="E231" s="148" t="s">
        <v>17354</v>
      </c>
      <c r="F231" s="453" t="s">
        <v>17051</v>
      </c>
      <c r="G231" s="453" t="s">
        <v>17</v>
      </c>
      <c r="H231" s="579">
        <v>0</v>
      </c>
      <c r="I231" s="580">
        <v>0</v>
      </c>
      <c r="J231" s="579">
        <v>0</v>
      </c>
      <c r="K231" s="580">
        <v>0</v>
      </c>
      <c r="L231" s="579">
        <v>0</v>
      </c>
      <c r="M231" s="580">
        <v>0</v>
      </c>
      <c r="N231" s="579">
        <v>0</v>
      </c>
      <c r="O231" s="580">
        <v>0</v>
      </c>
      <c r="P231" s="579">
        <v>0</v>
      </c>
      <c r="Q231" s="580">
        <v>0</v>
      </c>
      <c r="R231" s="579">
        <v>0</v>
      </c>
      <c r="S231" s="580">
        <v>0</v>
      </c>
      <c r="T231" s="612">
        <v>0</v>
      </c>
      <c r="U231" s="579">
        <v>0</v>
      </c>
      <c r="V231" s="580">
        <v>0</v>
      </c>
      <c r="W231" s="579">
        <v>0</v>
      </c>
      <c r="X231" s="580">
        <v>0</v>
      </c>
      <c r="Y231" s="579">
        <v>0</v>
      </c>
      <c r="Z231" s="580">
        <v>0</v>
      </c>
      <c r="AA231" s="579">
        <v>0</v>
      </c>
      <c r="AB231" s="580">
        <v>0</v>
      </c>
      <c r="AC231" s="612">
        <v>0</v>
      </c>
      <c r="AD231" s="579">
        <v>308887.89</v>
      </c>
      <c r="AE231" s="581">
        <v>0</v>
      </c>
      <c r="AF231" s="612">
        <v>0</v>
      </c>
      <c r="AG231" s="579">
        <v>0</v>
      </c>
      <c r="AH231" s="580">
        <v>0</v>
      </c>
      <c r="AI231" s="579">
        <v>0</v>
      </c>
      <c r="AJ231" s="581">
        <v>0</v>
      </c>
      <c r="AK231" s="583">
        <v>308887.89</v>
      </c>
      <c r="AL231" s="584">
        <v>0</v>
      </c>
      <c r="AM231" s="585">
        <v>0</v>
      </c>
      <c r="AN231" s="612">
        <v>0</v>
      </c>
      <c r="AO231" s="583">
        <v>0</v>
      </c>
      <c r="AP231" s="584">
        <v>0</v>
      </c>
      <c r="AQ231" s="585">
        <v>0</v>
      </c>
      <c r="AR231" s="583">
        <v>308887.89</v>
      </c>
      <c r="AS231" s="583">
        <v>0</v>
      </c>
      <c r="AT231" s="585">
        <v>0</v>
      </c>
      <c r="AU231" s="612">
        <v>0</v>
      </c>
    </row>
    <row r="232" spans="1:47" x14ac:dyDescent="0.25">
      <c r="A232" s="148" t="s">
        <v>8351</v>
      </c>
      <c r="B232" s="148" t="s">
        <v>8461</v>
      </c>
      <c r="C232" s="148" t="s">
        <v>8213</v>
      </c>
      <c r="D232" s="148" t="s">
        <v>8213</v>
      </c>
      <c r="E232" s="148" t="s">
        <v>17355</v>
      </c>
      <c r="F232" s="453" t="s">
        <v>17051</v>
      </c>
      <c r="G232" s="453" t="s">
        <v>17</v>
      </c>
      <c r="H232" s="579">
        <v>0</v>
      </c>
      <c r="I232" s="580">
        <v>0</v>
      </c>
      <c r="J232" s="579">
        <v>0</v>
      </c>
      <c r="K232" s="580">
        <v>0</v>
      </c>
      <c r="L232" s="579">
        <v>0</v>
      </c>
      <c r="M232" s="580">
        <v>0</v>
      </c>
      <c r="N232" s="579">
        <v>0</v>
      </c>
      <c r="O232" s="580">
        <v>0</v>
      </c>
      <c r="P232" s="579">
        <v>0</v>
      </c>
      <c r="Q232" s="580">
        <v>0</v>
      </c>
      <c r="R232" s="579">
        <v>0</v>
      </c>
      <c r="S232" s="580">
        <v>0</v>
      </c>
      <c r="T232" s="612">
        <v>0</v>
      </c>
      <c r="U232" s="579">
        <v>0</v>
      </c>
      <c r="V232" s="580">
        <v>0</v>
      </c>
      <c r="W232" s="579">
        <v>0</v>
      </c>
      <c r="X232" s="580">
        <v>0</v>
      </c>
      <c r="Y232" s="579">
        <v>0</v>
      </c>
      <c r="Z232" s="580">
        <v>0</v>
      </c>
      <c r="AA232" s="579">
        <v>0</v>
      </c>
      <c r="AB232" s="580">
        <v>0</v>
      </c>
      <c r="AC232" s="612">
        <v>0</v>
      </c>
      <c r="AD232" s="579">
        <v>473698.41</v>
      </c>
      <c r="AE232" s="581">
        <v>449132.8700000004</v>
      </c>
      <c r="AF232" s="612">
        <v>0</v>
      </c>
      <c r="AG232" s="579">
        <v>0</v>
      </c>
      <c r="AH232" s="580">
        <v>0</v>
      </c>
      <c r="AI232" s="579">
        <v>0</v>
      </c>
      <c r="AJ232" s="581">
        <v>0</v>
      </c>
      <c r="AK232" s="583">
        <v>473698.41</v>
      </c>
      <c r="AL232" s="584">
        <v>449132.8700000004</v>
      </c>
      <c r="AM232" s="585">
        <v>449132.8700000004</v>
      </c>
      <c r="AN232" s="612">
        <v>0</v>
      </c>
      <c r="AO232" s="583">
        <v>0</v>
      </c>
      <c r="AP232" s="584">
        <v>0</v>
      </c>
      <c r="AQ232" s="585">
        <v>0</v>
      </c>
      <c r="AR232" s="583">
        <v>473698.41</v>
      </c>
      <c r="AS232" s="583">
        <v>449132.8700000004</v>
      </c>
      <c r="AT232" s="585">
        <v>449132.8700000004</v>
      </c>
      <c r="AU232" s="612">
        <v>0</v>
      </c>
    </row>
    <row r="233" spans="1:47" x14ac:dyDescent="0.25">
      <c r="A233" s="148" t="s">
        <v>8351</v>
      </c>
      <c r="B233" s="148" t="s">
        <v>8263</v>
      </c>
      <c r="C233" s="148" t="s">
        <v>8213</v>
      </c>
      <c r="D233" s="148" t="s">
        <v>8213</v>
      </c>
      <c r="E233" s="148" t="s">
        <v>17758</v>
      </c>
      <c r="F233" s="453" t="s">
        <v>17051</v>
      </c>
      <c r="G233" s="453" t="s">
        <v>17</v>
      </c>
      <c r="H233" s="579">
        <v>0</v>
      </c>
      <c r="I233" s="580">
        <v>0</v>
      </c>
      <c r="J233" s="579">
        <v>0</v>
      </c>
      <c r="K233" s="580">
        <v>0</v>
      </c>
      <c r="L233" s="579">
        <v>0</v>
      </c>
      <c r="M233" s="580">
        <v>0</v>
      </c>
      <c r="N233" s="579">
        <v>0</v>
      </c>
      <c r="O233" s="580">
        <v>0</v>
      </c>
      <c r="P233" s="579">
        <v>0</v>
      </c>
      <c r="Q233" s="580">
        <v>0</v>
      </c>
      <c r="R233" s="579">
        <v>0</v>
      </c>
      <c r="S233" s="580">
        <v>0</v>
      </c>
      <c r="T233" s="612">
        <v>0</v>
      </c>
      <c r="U233" s="579">
        <v>0</v>
      </c>
      <c r="V233" s="580">
        <v>0</v>
      </c>
      <c r="W233" s="579">
        <v>0</v>
      </c>
      <c r="X233" s="580">
        <v>0</v>
      </c>
      <c r="Y233" s="579">
        <v>0</v>
      </c>
      <c r="Z233" s="580">
        <v>0</v>
      </c>
      <c r="AA233" s="579">
        <v>0</v>
      </c>
      <c r="AB233" s="580">
        <v>0</v>
      </c>
      <c r="AC233" s="612">
        <v>0</v>
      </c>
      <c r="AD233" s="579">
        <v>256409.13</v>
      </c>
      <c r="AE233" s="581">
        <v>0</v>
      </c>
      <c r="AF233" s="612">
        <v>0</v>
      </c>
      <c r="AG233" s="579">
        <v>0</v>
      </c>
      <c r="AH233" s="580">
        <v>0</v>
      </c>
      <c r="AI233" s="579">
        <v>0</v>
      </c>
      <c r="AJ233" s="581">
        <v>0</v>
      </c>
      <c r="AK233" s="583">
        <v>256409.13</v>
      </c>
      <c r="AL233" s="584">
        <v>0</v>
      </c>
      <c r="AM233" s="585">
        <v>0</v>
      </c>
      <c r="AN233" s="612">
        <v>0</v>
      </c>
      <c r="AO233" s="583">
        <v>0</v>
      </c>
      <c r="AP233" s="584">
        <v>0</v>
      </c>
      <c r="AQ233" s="585">
        <v>0</v>
      </c>
      <c r="AR233" s="583">
        <v>256409.13</v>
      </c>
      <c r="AS233" s="583">
        <v>0</v>
      </c>
      <c r="AT233" s="585">
        <v>0</v>
      </c>
      <c r="AU233" s="612">
        <v>0</v>
      </c>
    </row>
    <row r="234" spans="1:47" x14ac:dyDescent="0.25">
      <c r="A234" s="148" t="s">
        <v>8351</v>
      </c>
      <c r="B234" s="148" t="s">
        <v>8480</v>
      </c>
      <c r="C234" s="148" t="s">
        <v>8213</v>
      </c>
      <c r="D234" s="148" t="s">
        <v>8213</v>
      </c>
      <c r="E234" s="148" t="s">
        <v>17578</v>
      </c>
      <c r="F234" s="453" t="s">
        <v>17051</v>
      </c>
      <c r="G234" s="453" t="s">
        <v>17</v>
      </c>
      <c r="H234" s="579">
        <v>0</v>
      </c>
      <c r="I234" s="580">
        <v>0</v>
      </c>
      <c r="J234" s="579">
        <v>0</v>
      </c>
      <c r="K234" s="580">
        <v>0</v>
      </c>
      <c r="L234" s="579">
        <v>0</v>
      </c>
      <c r="M234" s="580">
        <v>0</v>
      </c>
      <c r="N234" s="579">
        <v>0</v>
      </c>
      <c r="O234" s="580">
        <v>0</v>
      </c>
      <c r="P234" s="579">
        <v>0</v>
      </c>
      <c r="Q234" s="580">
        <v>0</v>
      </c>
      <c r="R234" s="579">
        <v>0</v>
      </c>
      <c r="S234" s="580">
        <v>0</v>
      </c>
      <c r="T234" s="612">
        <v>0</v>
      </c>
      <c r="U234" s="579">
        <v>0</v>
      </c>
      <c r="V234" s="580">
        <v>0</v>
      </c>
      <c r="W234" s="579">
        <v>0</v>
      </c>
      <c r="X234" s="580">
        <v>0</v>
      </c>
      <c r="Y234" s="579">
        <v>0</v>
      </c>
      <c r="Z234" s="580">
        <v>0</v>
      </c>
      <c r="AA234" s="579">
        <v>0</v>
      </c>
      <c r="AB234" s="580">
        <v>0</v>
      </c>
      <c r="AC234" s="612">
        <v>0</v>
      </c>
      <c r="AD234" s="579">
        <v>212609.08</v>
      </c>
      <c r="AE234" s="581">
        <v>0</v>
      </c>
      <c r="AF234" s="612">
        <v>0</v>
      </c>
      <c r="AG234" s="579">
        <v>0</v>
      </c>
      <c r="AH234" s="580">
        <v>0</v>
      </c>
      <c r="AI234" s="579">
        <v>0</v>
      </c>
      <c r="AJ234" s="581">
        <v>0</v>
      </c>
      <c r="AK234" s="583">
        <v>212609.08</v>
      </c>
      <c r="AL234" s="584">
        <v>0</v>
      </c>
      <c r="AM234" s="585">
        <v>0</v>
      </c>
      <c r="AN234" s="612">
        <v>0</v>
      </c>
      <c r="AO234" s="583">
        <v>0</v>
      </c>
      <c r="AP234" s="584">
        <v>0</v>
      </c>
      <c r="AQ234" s="585">
        <v>0</v>
      </c>
      <c r="AR234" s="583">
        <v>212609.08</v>
      </c>
      <c r="AS234" s="583">
        <v>0</v>
      </c>
      <c r="AT234" s="585">
        <v>0</v>
      </c>
      <c r="AU234" s="612">
        <v>0</v>
      </c>
    </row>
    <row r="235" spans="1:47" x14ac:dyDescent="0.25">
      <c r="A235" s="148" t="s">
        <v>8351</v>
      </c>
      <c r="B235" s="148" t="s">
        <v>8233</v>
      </c>
      <c r="C235" s="148" t="s">
        <v>8213</v>
      </c>
      <c r="D235" s="148" t="s">
        <v>8213</v>
      </c>
      <c r="E235" s="148" t="s">
        <v>17582</v>
      </c>
      <c r="F235" s="453" t="s">
        <v>17051</v>
      </c>
      <c r="G235" s="453" t="s">
        <v>17</v>
      </c>
      <c r="H235" s="579">
        <v>0</v>
      </c>
      <c r="I235" s="580">
        <v>0</v>
      </c>
      <c r="J235" s="579">
        <v>0</v>
      </c>
      <c r="K235" s="580">
        <v>0</v>
      </c>
      <c r="L235" s="579">
        <v>0</v>
      </c>
      <c r="M235" s="580">
        <v>0</v>
      </c>
      <c r="N235" s="579">
        <v>0</v>
      </c>
      <c r="O235" s="580">
        <v>0</v>
      </c>
      <c r="P235" s="579">
        <v>0</v>
      </c>
      <c r="Q235" s="580">
        <v>0</v>
      </c>
      <c r="R235" s="579">
        <v>0</v>
      </c>
      <c r="S235" s="580">
        <v>0</v>
      </c>
      <c r="T235" s="612">
        <v>0</v>
      </c>
      <c r="U235" s="579">
        <v>0</v>
      </c>
      <c r="V235" s="580">
        <v>0</v>
      </c>
      <c r="W235" s="579">
        <v>0</v>
      </c>
      <c r="X235" s="580">
        <v>0</v>
      </c>
      <c r="Y235" s="579">
        <v>0</v>
      </c>
      <c r="Z235" s="580">
        <v>0</v>
      </c>
      <c r="AA235" s="579">
        <v>0</v>
      </c>
      <c r="AB235" s="580">
        <v>0</v>
      </c>
      <c r="AC235" s="612">
        <v>0</v>
      </c>
      <c r="AD235" s="579">
        <v>8868463.3399999999</v>
      </c>
      <c r="AE235" s="581">
        <v>653064.46</v>
      </c>
      <c r="AF235" s="612">
        <v>0</v>
      </c>
      <c r="AG235" s="579">
        <v>0</v>
      </c>
      <c r="AH235" s="580">
        <v>0</v>
      </c>
      <c r="AI235" s="579">
        <v>0</v>
      </c>
      <c r="AJ235" s="581">
        <v>0</v>
      </c>
      <c r="AK235" s="583">
        <v>8868463.3399999999</v>
      </c>
      <c r="AL235" s="584">
        <v>653064.46</v>
      </c>
      <c r="AM235" s="585">
        <v>653064.46</v>
      </c>
      <c r="AN235" s="612">
        <v>0</v>
      </c>
      <c r="AO235" s="583">
        <v>0</v>
      </c>
      <c r="AP235" s="584">
        <v>0</v>
      </c>
      <c r="AQ235" s="585">
        <v>0</v>
      </c>
      <c r="AR235" s="583">
        <v>8868463.3399999999</v>
      </c>
      <c r="AS235" s="583">
        <v>653064.46</v>
      </c>
      <c r="AT235" s="585">
        <v>653064.46</v>
      </c>
      <c r="AU235" s="612">
        <v>0</v>
      </c>
    </row>
    <row r="236" spans="1:47" x14ac:dyDescent="0.25">
      <c r="A236" s="148" t="s">
        <v>8351</v>
      </c>
      <c r="B236" s="148" t="s">
        <v>8290</v>
      </c>
      <c r="C236" s="148" t="s">
        <v>8213</v>
      </c>
      <c r="D236" s="148" t="s">
        <v>8213</v>
      </c>
      <c r="E236" s="148" t="s">
        <v>17759</v>
      </c>
      <c r="F236" s="453" t="s">
        <v>17051</v>
      </c>
      <c r="G236" s="453" t="s">
        <v>17</v>
      </c>
      <c r="H236" s="579">
        <v>0</v>
      </c>
      <c r="I236" s="580">
        <v>0</v>
      </c>
      <c r="J236" s="579">
        <v>0</v>
      </c>
      <c r="K236" s="580">
        <v>0</v>
      </c>
      <c r="L236" s="579">
        <v>0</v>
      </c>
      <c r="M236" s="580">
        <v>0</v>
      </c>
      <c r="N236" s="579">
        <v>0</v>
      </c>
      <c r="O236" s="580">
        <v>0</v>
      </c>
      <c r="P236" s="579">
        <v>0</v>
      </c>
      <c r="Q236" s="580">
        <v>0</v>
      </c>
      <c r="R236" s="579">
        <v>0</v>
      </c>
      <c r="S236" s="580">
        <v>0</v>
      </c>
      <c r="T236" s="612">
        <v>0</v>
      </c>
      <c r="U236" s="579">
        <v>0</v>
      </c>
      <c r="V236" s="580">
        <v>0</v>
      </c>
      <c r="W236" s="579">
        <v>0</v>
      </c>
      <c r="X236" s="580">
        <v>0</v>
      </c>
      <c r="Y236" s="579">
        <v>0</v>
      </c>
      <c r="Z236" s="580">
        <v>0</v>
      </c>
      <c r="AA236" s="579">
        <v>0</v>
      </c>
      <c r="AB236" s="580">
        <v>0</v>
      </c>
      <c r="AC236" s="612">
        <v>0</v>
      </c>
      <c r="AD236" s="579">
        <v>203099.31</v>
      </c>
      <c r="AE236" s="581">
        <v>0</v>
      </c>
      <c r="AF236" s="612">
        <v>0</v>
      </c>
      <c r="AG236" s="579">
        <v>0</v>
      </c>
      <c r="AH236" s="580">
        <v>0</v>
      </c>
      <c r="AI236" s="579">
        <v>0</v>
      </c>
      <c r="AJ236" s="581">
        <v>0</v>
      </c>
      <c r="AK236" s="583">
        <v>203099.31</v>
      </c>
      <c r="AL236" s="584">
        <v>0</v>
      </c>
      <c r="AM236" s="585">
        <v>0</v>
      </c>
      <c r="AN236" s="612">
        <v>0</v>
      </c>
      <c r="AO236" s="583">
        <v>0</v>
      </c>
      <c r="AP236" s="584">
        <v>0</v>
      </c>
      <c r="AQ236" s="585">
        <v>0</v>
      </c>
      <c r="AR236" s="583">
        <v>203099.31</v>
      </c>
      <c r="AS236" s="583">
        <v>0</v>
      </c>
      <c r="AT236" s="585">
        <v>0</v>
      </c>
      <c r="AU236" s="612">
        <v>0</v>
      </c>
    </row>
    <row r="237" spans="1:47" x14ac:dyDescent="0.25">
      <c r="A237" s="148" t="s">
        <v>8351</v>
      </c>
      <c r="B237" s="148" t="s">
        <v>8489</v>
      </c>
      <c r="C237" s="148" t="s">
        <v>8213</v>
      </c>
      <c r="D237" s="148" t="s">
        <v>8213</v>
      </c>
      <c r="E237" s="148" t="s">
        <v>17583</v>
      </c>
      <c r="F237" s="453" t="s">
        <v>17051</v>
      </c>
      <c r="G237" s="453" t="s">
        <v>17</v>
      </c>
      <c r="H237" s="579">
        <v>0</v>
      </c>
      <c r="I237" s="580">
        <v>0</v>
      </c>
      <c r="J237" s="579">
        <v>0</v>
      </c>
      <c r="K237" s="580">
        <v>0</v>
      </c>
      <c r="L237" s="579">
        <v>0</v>
      </c>
      <c r="M237" s="580">
        <v>0</v>
      </c>
      <c r="N237" s="579">
        <v>0</v>
      </c>
      <c r="O237" s="580">
        <v>0</v>
      </c>
      <c r="P237" s="579">
        <v>0</v>
      </c>
      <c r="Q237" s="580">
        <v>0</v>
      </c>
      <c r="R237" s="579">
        <v>0</v>
      </c>
      <c r="S237" s="580">
        <v>0</v>
      </c>
      <c r="T237" s="612">
        <v>0</v>
      </c>
      <c r="U237" s="579">
        <v>0</v>
      </c>
      <c r="V237" s="580">
        <v>0</v>
      </c>
      <c r="W237" s="579">
        <v>0</v>
      </c>
      <c r="X237" s="580">
        <v>0</v>
      </c>
      <c r="Y237" s="579">
        <v>0</v>
      </c>
      <c r="Z237" s="580">
        <v>0</v>
      </c>
      <c r="AA237" s="579">
        <v>0</v>
      </c>
      <c r="AB237" s="580">
        <v>0</v>
      </c>
      <c r="AC237" s="612">
        <v>0</v>
      </c>
      <c r="AD237" s="579">
        <v>880842.25</v>
      </c>
      <c r="AE237" s="581">
        <v>0</v>
      </c>
      <c r="AF237" s="612">
        <v>0</v>
      </c>
      <c r="AG237" s="579">
        <v>0</v>
      </c>
      <c r="AH237" s="580">
        <v>0</v>
      </c>
      <c r="AI237" s="579">
        <v>0</v>
      </c>
      <c r="AJ237" s="581">
        <v>0</v>
      </c>
      <c r="AK237" s="583">
        <v>880842.25</v>
      </c>
      <c r="AL237" s="584">
        <v>0</v>
      </c>
      <c r="AM237" s="585">
        <v>0</v>
      </c>
      <c r="AN237" s="612">
        <v>0</v>
      </c>
      <c r="AO237" s="583">
        <v>0</v>
      </c>
      <c r="AP237" s="584">
        <v>0</v>
      </c>
      <c r="AQ237" s="585">
        <v>0</v>
      </c>
      <c r="AR237" s="583">
        <v>880842.25</v>
      </c>
      <c r="AS237" s="583">
        <v>0</v>
      </c>
      <c r="AT237" s="585">
        <v>0</v>
      </c>
      <c r="AU237" s="612">
        <v>0</v>
      </c>
    </row>
    <row r="238" spans="1:47" x14ac:dyDescent="0.25">
      <c r="A238" s="148" t="s">
        <v>8351</v>
      </c>
      <c r="B238" s="148" t="s">
        <v>8345</v>
      </c>
      <c r="C238" s="148" t="s">
        <v>8213</v>
      </c>
      <c r="D238" s="148" t="s">
        <v>8213</v>
      </c>
      <c r="E238" s="148" t="s">
        <v>17760</v>
      </c>
      <c r="F238" s="453" t="s">
        <v>17051</v>
      </c>
      <c r="G238" s="453" t="s">
        <v>17</v>
      </c>
      <c r="H238" s="579">
        <v>0</v>
      </c>
      <c r="I238" s="580">
        <v>0</v>
      </c>
      <c r="J238" s="579">
        <v>0</v>
      </c>
      <c r="K238" s="580">
        <v>0</v>
      </c>
      <c r="L238" s="579">
        <v>0</v>
      </c>
      <c r="M238" s="580">
        <v>0</v>
      </c>
      <c r="N238" s="579">
        <v>0</v>
      </c>
      <c r="O238" s="580">
        <v>0</v>
      </c>
      <c r="P238" s="579">
        <v>0</v>
      </c>
      <c r="Q238" s="580">
        <v>0</v>
      </c>
      <c r="R238" s="579">
        <v>0</v>
      </c>
      <c r="S238" s="580">
        <v>0</v>
      </c>
      <c r="T238" s="612">
        <v>0</v>
      </c>
      <c r="U238" s="579">
        <v>0</v>
      </c>
      <c r="V238" s="580">
        <v>0</v>
      </c>
      <c r="W238" s="579">
        <v>0</v>
      </c>
      <c r="X238" s="580">
        <v>0</v>
      </c>
      <c r="Y238" s="579">
        <v>0</v>
      </c>
      <c r="Z238" s="580">
        <v>0</v>
      </c>
      <c r="AA238" s="579">
        <v>0</v>
      </c>
      <c r="AB238" s="580">
        <v>0</v>
      </c>
      <c r="AC238" s="612">
        <v>0</v>
      </c>
      <c r="AD238" s="579">
        <v>72636.91</v>
      </c>
      <c r="AE238" s="581">
        <v>0</v>
      </c>
      <c r="AF238" s="612">
        <v>0</v>
      </c>
      <c r="AG238" s="579">
        <v>0</v>
      </c>
      <c r="AH238" s="580">
        <v>0</v>
      </c>
      <c r="AI238" s="579">
        <v>0</v>
      </c>
      <c r="AJ238" s="581">
        <v>0</v>
      </c>
      <c r="AK238" s="583">
        <v>72636.91</v>
      </c>
      <c r="AL238" s="584">
        <v>0</v>
      </c>
      <c r="AM238" s="585">
        <v>0</v>
      </c>
      <c r="AN238" s="612">
        <v>0</v>
      </c>
      <c r="AO238" s="583">
        <v>0</v>
      </c>
      <c r="AP238" s="584">
        <v>0</v>
      </c>
      <c r="AQ238" s="585">
        <v>0</v>
      </c>
      <c r="AR238" s="583">
        <v>72636.91</v>
      </c>
      <c r="AS238" s="583">
        <v>0</v>
      </c>
      <c r="AT238" s="585">
        <v>0</v>
      </c>
      <c r="AU238" s="612">
        <v>0</v>
      </c>
    </row>
    <row r="239" spans="1:47" x14ac:dyDescent="0.25">
      <c r="A239" s="148" t="s">
        <v>8351</v>
      </c>
      <c r="B239" s="148" t="s">
        <v>8250</v>
      </c>
      <c r="C239" s="148" t="s">
        <v>8213</v>
      </c>
      <c r="D239" s="148" t="s">
        <v>8213</v>
      </c>
      <c r="E239" s="148" t="s">
        <v>17761</v>
      </c>
      <c r="F239" s="453" t="s">
        <v>17051</v>
      </c>
      <c r="G239" s="453" t="s">
        <v>17</v>
      </c>
      <c r="H239" s="579">
        <v>0</v>
      </c>
      <c r="I239" s="580">
        <v>0</v>
      </c>
      <c r="J239" s="579">
        <v>0</v>
      </c>
      <c r="K239" s="580">
        <v>0</v>
      </c>
      <c r="L239" s="579">
        <v>0</v>
      </c>
      <c r="M239" s="580">
        <v>0</v>
      </c>
      <c r="N239" s="579">
        <v>0</v>
      </c>
      <c r="O239" s="580">
        <v>0</v>
      </c>
      <c r="P239" s="579">
        <v>0</v>
      </c>
      <c r="Q239" s="580">
        <v>0</v>
      </c>
      <c r="R239" s="579">
        <v>0</v>
      </c>
      <c r="S239" s="580">
        <v>0</v>
      </c>
      <c r="T239" s="612">
        <v>0</v>
      </c>
      <c r="U239" s="579">
        <v>0</v>
      </c>
      <c r="V239" s="580">
        <v>0</v>
      </c>
      <c r="W239" s="579">
        <v>0</v>
      </c>
      <c r="X239" s="580">
        <v>0</v>
      </c>
      <c r="Y239" s="579">
        <v>0</v>
      </c>
      <c r="Z239" s="580">
        <v>0</v>
      </c>
      <c r="AA239" s="579">
        <v>0</v>
      </c>
      <c r="AB239" s="580">
        <v>0</v>
      </c>
      <c r="AC239" s="612">
        <v>0</v>
      </c>
      <c r="AD239" s="579">
        <v>514527.33</v>
      </c>
      <c r="AE239" s="581">
        <v>309253.05000000005</v>
      </c>
      <c r="AF239" s="612">
        <v>500</v>
      </c>
      <c r="AG239" s="579">
        <v>0</v>
      </c>
      <c r="AH239" s="580">
        <v>0</v>
      </c>
      <c r="AI239" s="579">
        <v>0</v>
      </c>
      <c r="AJ239" s="581">
        <v>0</v>
      </c>
      <c r="AK239" s="583">
        <v>514527.33</v>
      </c>
      <c r="AL239" s="584">
        <v>309253.05000000005</v>
      </c>
      <c r="AM239" s="585">
        <v>309253.05000000005</v>
      </c>
      <c r="AN239" s="612">
        <v>500</v>
      </c>
      <c r="AO239" s="583">
        <v>0</v>
      </c>
      <c r="AP239" s="584">
        <v>0</v>
      </c>
      <c r="AQ239" s="585">
        <v>0</v>
      </c>
      <c r="AR239" s="583">
        <v>514527.33</v>
      </c>
      <c r="AS239" s="583">
        <v>309253.05000000005</v>
      </c>
      <c r="AT239" s="585">
        <v>309253.05000000005</v>
      </c>
      <c r="AU239" s="612">
        <v>500</v>
      </c>
    </row>
    <row r="240" spans="1:47" x14ac:dyDescent="0.25">
      <c r="A240" s="148" t="s">
        <v>8351</v>
      </c>
      <c r="B240" s="148" t="s">
        <v>8267</v>
      </c>
      <c r="C240" s="148" t="s">
        <v>8213</v>
      </c>
      <c r="D240" s="148" t="s">
        <v>8213</v>
      </c>
      <c r="E240" s="148" t="s">
        <v>17584</v>
      </c>
      <c r="F240" s="453" t="s">
        <v>17051</v>
      </c>
      <c r="G240" s="453" t="s">
        <v>17</v>
      </c>
      <c r="H240" s="579">
        <v>0</v>
      </c>
      <c r="I240" s="580">
        <v>0</v>
      </c>
      <c r="J240" s="579">
        <v>0</v>
      </c>
      <c r="K240" s="580">
        <v>0</v>
      </c>
      <c r="L240" s="579">
        <v>0</v>
      </c>
      <c r="M240" s="580">
        <v>0</v>
      </c>
      <c r="N240" s="579">
        <v>0</v>
      </c>
      <c r="O240" s="580">
        <v>0</v>
      </c>
      <c r="P240" s="579">
        <v>0</v>
      </c>
      <c r="Q240" s="580">
        <v>0</v>
      </c>
      <c r="R240" s="579">
        <v>0</v>
      </c>
      <c r="S240" s="580">
        <v>0</v>
      </c>
      <c r="T240" s="612">
        <v>0</v>
      </c>
      <c r="U240" s="579">
        <v>0</v>
      </c>
      <c r="V240" s="580">
        <v>0</v>
      </c>
      <c r="W240" s="579">
        <v>0</v>
      </c>
      <c r="X240" s="580">
        <v>0</v>
      </c>
      <c r="Y240" s="579">
        <v>0</v>
      </c>
      <c r="Z240" s="580">
        <v>0</v>
      </c>
      <c r="AA240" s="579">
        <v>0</v>
      </c>
      <c r="AB240" s="580">
        <v>0</v>
      </c>
      <c r="AC240" s="612">
        <v>0</v>
      </c>
      <c r="AD240" s="579">
        <v>493873.05</v>
      </c>
      <c r="AE240" s="581">
        <v>0</v>
      </c>
      <c r="AF240" s="612">
        <v>0</v>
      </c>
      <c r="AG240" s="579">
        <v>0</v>
      </c>
      <c r="AH240" s="580">
        <v>0</v>
      </c>
      <c r="AI240" s="579">
        <v>0</v>
      </c>
      <c r="AJ240" s="581">
        <v>0</v>
      </c>
      <c r="AK240" s="583">
        <v>493873.05</v>
      </c>
      <c r="AL240" s="584">
        <v>0</v>
      </c>
      <c r="AM240" s="585">
        <v>0</v>
      </c>
      <c r="AN240" s="612">
        <v>0</v>
      </c>
      <c r="AO240" s="583">
        <v>0</v>
      </c>
      <c r="AP240" s="584">
        <v>0</v>
      </c>
      <c r="AQ240" s="585">
        <v>0</v>
      </c>
      <c r="AR240" s="583">
        <v>493873.05</v>
      </c>
      <c r="AS240" s="583">
        <v>0</v>
      </c>
      <c r="AT240" s="585">
        <v>0</v>
      </c>
      <c r="AU240" s="612">
        <v>0</v>
      </c>
    </row>
    <row r="241" spans="1:47" x14ac:dyDescent="0.25">
      <c r="A241" s="148" t="s">
        <v>8311</v>
      </c>
      <c r="B241" s="148" t="s">
        <v>8312</v>
      </c>
      <c r="C241" s="148" t="s">
        <v>8213</v>
      </c>
      <c r="D241" s="148" t="s">
        <v>8213</v>
      </c>
      <c r="E241" s="148" t="s">
        <v>140</v>
      </c>
      <c r="F241" s="453" t="s">
        <v>17039</v>
      </c>
      <c r="G241" s="453" t="s">
        <v>17036</v>
      </c>
      <c r="H241" s="579">
        <v>0</v>
      </c>
      <c r="I241" s="580">
        <v>0</v>
      </c>
      <c r="J241" s="579">
        <v>0</v>
      </c>
      <c r="K241" s="580">
        <v>0</v>
      </c>
      <c r="L241" s="579">
        <v>0</v>
      </c>
      <c r="M241" s="580">
        <v>0</v>
      </c>
      <c r="N241" s="579">
        <v>0</v>
      </c>
      <c r="O241" s="580">
        <v>0</v>
      </c>
      <c r="P241" s="579">
        <v>0</v>
      </c>
      <c r="Q241" s="580">
        <v>0</v>
      </c>
      <c r="R241" s="579">
        <v>120088.87</v>
      </c>
      <c r="S241" s="580">
        <v>0</v>
      </c>
      <c r="T241" s="612">
        <v>0</v>
      </c>
      <c r="U241" s="579">
        <v>84092.25</v>
      </c>
      <c r="V241" s="580">
        <v>0</v>
      </c>
      <c r="W241" s="579">
        <v>0</v>
      </c>
      <c r="X241" s="580">
        <v>0</v>
      </c>
      <c r="Y241" s="579">
        <v>0</v>
      </c>
      <c r="Z241" s="580">
        <v>0</v>
      </c>
      <c r="AA241" s="579">
        <v>0</v>
      </c>
      <c r="AB241" s="580">
        <v>0</v>
      </c>
      <c r="AC241" s="612">
        <v>0</v>
      </c>
      <c r="AD241" s="579">
        <v>0</v>
      </c>
      <c r="AE241" s="581">
        <v>0</v>
      </c>
      <c r="AF241" s="612">
        <v>0</v>
      </c>
      <c r="AG241" s="579">
        <v>0</v>
      </c>
      <c r="AH241" s="580">
        <v>0</v>
      </c>
      <c r="AI241" s="579">
        <v>0</v>
      </c>
      <c r="AJ241" s="581">
        <v>0</v>
      </c>
      <c r="AK241" s="583">
        <v>204181.12</v>
      </c>
      <c r="AL241" s="584">
        <v>0</v>
      </c>
      <c r="AM241" s="585">
        <v>0</v>
      </c>
      <c r="AN241" s="612">
        <v>0</v>
      </c>
      <c r="AO241" s="583">
        <v>0</v>
      </c>
      <c r="AP241" s="584">
        <v>0</v>
      </c>
      <c r="AQ241" s="585">
        <v>0</v>
      </c>
      <c r="AR241" s="583">
        <v>204181.12</v>
      </c>
      <c r="AS241" s="583">
        <v>0</v>
      </c>
      <c r="AT241" s="585">
        <v>0</v>
      </c>
      <c r="AU241" s="612">
        <v>0</v>
      </c>
    </row>
    <row r="242" spans="1:47" x14ac:dyDescent="0.25">
      <c r="A242" s="148" t="s">
        <v>8306</v>
      </c>
      <c r="B242" s="148" t="s">
        <v>8265</v>
      </c>
      <c r="C242" s="148" t="s">
        <v>8213</v>
      </c>
      <c r="D242" s="148" t="s">
        <v>8213</v>
      </c>
      <c r="E242" s="148" t="s">
        <v>17762</v>
      </c>
      <c r="F242" s="453" t="s">
        <v>17034</v>
      </c>
      <c r="G242" s="453" t="s">
        <v>15</v>
      </c>
      <c r="H242" s="579">
        <v>0</v>
      </c>
      <c r="I242" s="580">
        <v>0</v>
      </c>
      <c r="J242" s="579">
        <v>0</v>
      </c>
      <c r="K242" s="580">
        <v>0</v>
      </c>
      <c r="L242" s="579">
        <v>0</v>
      </c>
      <c r="M242" s="580">
        <v>0</v>
      </c>
      <c r="N242" s="579">
        <v>0</v>
      </c>
      <c r="O242" s="580">
        <v>0</v>
      </c>
      <c r="P242" s="579">
        <v>0</v>
      </c>
      <c r="Q242" s="580">
        <v>0</v>
      </c>
      <c r="R242" s="579">
        <v>0</v>
      </c>
      <c r="S242" s="580">
        <v>0</v>
      </c>
      <c r="T242" s="612">
        <v>0</v>
      </c>
      <c r="U242" s="579">
        <v>0</v>
      </c>
      <c r="V242" s="580">
        <v>0</v>
      </c>
      <c r="W242" s="579">
        <v>0</v>
      </c>
      <c r="X242" s="580">
        <v>0</v>
      </c>
      <c r="Y242" s="579">
        <v>0</v>
      </c>
      <c r="Z242" s="580">
        <v>0</v>
      </c>
      <c r="AA242" s="579">
        <v>0</v>
      </c>
      <c r="AB242" s="580">
        <v>0</v>
      </c>
      <c r="AC242" s="612">
        <v>0</v>
      </c>
      <c r="AD242" s="579">
        <v>7018806.2999999998</v>
      </c>
      <c r="AE242" s="581">
        <v>0</v>
      </c>
      <c r="AF242" s="612">
        <v>0</v>
      </c>
      <c r="AG242" s="579">
        <v>0</v>
      </c>
      <c r="AH242" s="580">
        <v>0</v>
      </c>
      <c r="AI242" s="579">
        <v>0</v>
      </c>
      <c r="AJ242" s="581">
        <v>0</v>
      </c>
      <c r="AK242" s="583">
        <v>7018806.2999999998</v>
      </c>
      <c r="AL242" s="584">
        <v>0</v>
      </c>
      <c r="AM242" s="585">
        <v>0</v>
      </c>
      <c r="AN242" s="612">
        <v>0</v>
      </c>
      <c r="AO242" s="583">
        <v>0</v>
      </c>
      <c r="AP242" s="584">
        <v>0</v>
      </c>
      <c r="AQ242" s="585">
        <v>0</v>
      </c>
      <c r="AR242" s="583">
        <v>7018806.2999999998</v>
      </c>
      <c r="AS242" s="583">
        <v>0</v>
      </c>
      <c r="AT242" s="585">
        <v>0</v>
      </c>
      <c r="AU242" s="612">
        <v>0</v>
      </c>
    </row>
    <row r="243" spans="1:47" x14ac:dyDescent="0.25">
      <c r="A243" s="148" t="s">
        <v>8306</v>
      </c>
      <c r="B243" s="148" t="s">
        <v>8370</v>
      </c>
      <c r="C243" s="148" t="s">
        <v>8213</v>
      </c>
      <c r="D243" s="148" t="s">
        <v>8213</v>
      </c>
      <c r="E243" s="148" t="s">
        <v>17361</v>
      </c>
      <c r="F243" s="453" t="s">
        <v>17034</v>
      </c>
      <c r="G243" s="453" t="s">
        <v>15</v>
      </c>
      <c r="H243" s="579">
        <v>0</v>
      </c>
      <c r="I243" s="580">
        <v>0</v>
      </c>
      <c r="J243" s="579">
        <v>0</v>
      </c>
      <c r="K243" s="580">
        <v>0</v>
      </c>
      <c r="L243" s="579">
        <v>0</v>
      </c>
      <c r="M243" s="580">
        <v>0</v>
      </c>
      <c r="N243" s="579">
        <v>0</v>
      </c>
      <c r="O243" s="580">
        <v>0</v>
      </c>
      <c r="P243" s="579">
        <v>0</v>
      </c>
      <c r="Q243" s="580">
        <v>0</v>
      </c>
      <c r="R243" s="579">
        <v>0</v>
      </c>
      <c r="S243" s="580">
        <v>0</v>
      </c>
      <c r="T243" s="612">
        <v>0</v>
      </c>
      <c r="U243" s="579">
        <v>0</v>
      </c>
      <c r="V243" s="580">
        <v>0</v>
      </c>
      <c r="W243" s="579">
        <v>0</v>
      </c>
      <c r="X243" s="580">
        <v>0</v>
      </c>
      <c r="Y243" s="579">
        <v>0</v>
      </c>
      <c r="Z243" s="580">
        <v>0</v>
      </c>
      <c r="AA243" s="579">
        <v>0</v>
      </c>
      <c r="AB243" s="580">
        <v>0</v>
      </c>
      <c r="AC243" s="612">
        <v>0</v>
      </c>
      <c r="AD243" s="579">
        <v>14052197.59</v>
      </c>
      <c r="AE243" s="581">
        <v>2715670.7999999947</v>
      </c>
      <c r="AF243" s="612">
        <v>230.63</v>
      </c>
      <c r="AG243" s="579">
        <v>0</v>
      </c>
      <c r="AH243" s="580">
        <v>0</v>
      </c>
      <c r="AI243" s="579">
        <v>0</v>
      </c>
      <c r="AJ243" s="581">
        <v>0</v>
      </c>
      <c r="AK243" s="583">
        <v>14052197.59</v>
      </c>
      <c r="AL243" s="584">
        <v>2715670.7999999947</v>
      </c>
      <c r="AM243" s="585">
        <v>2715670.7999999947</v>
      </c>
      <c r="AN243" s="612">
        <v>230.63</v>
      </c>
      <c r="AO243" s="583">
        <v>0</v>
      </c>
      <c r="AP243" s="584">
        <v>0</v>
      </c>
      <c r="AQ243" s="585">
        <v>0</v>
      </c>
      <c r="AR243" s="583">
        <v>14052197.59</v>
      </c>
      <c r="AS243" s="583">
        <v>2715670.7999999947</v>
      </c>
      <c r="AT243" s="585">
        <v>2715670.7999999947</v>
      </c>
      <c r="AU243" s="612">
        <v>230.63</v>
      </c>
    </row>
    <row r="244" spans="1:47" x14ac:dyDescent="0.25">
      <c r="A244" s="148" t="s">
        <v>8306</v>
      </c>
      <c r="B244" s="148" t="s">
        <v>8224</v>
      </c>
      <c r="C244" s="148" t="s">
        <v>8213</v>
      </c>
      <c r="D244" s="148" t="s">
        <v>8213</v>
      </c>
      <c r="E244" s="148" t="s">
        <v>17763</v>
      </c>
      <c r="F244" s="453" t="s">
        <v>17034</v>
      </c>
      <c r="G244" s="453" t="s">
        <v>15</v>
      </c>
      <c r="H244" s="579">
        <v>0</v>
      </c>
      <c r="I244" s="580">
        <v>0</v>
      </c>
      <c r="J244" s="579">
        <v>0</v>
      </c>
      <c r="K244" s="580">
        <v>0</v>
      </c>
      <c r="L244" s="579">
        <v>0</v>
      </c>
      <c r="M244" s="580">
        <v>0</v>
      </c>
      <c r="N244" s="579">
        <v>0</v>
      </c>
      <c r="O244" s="580">
        <v>0</v>
      </c>
      <c r="P244" s="579">
        <v>0</v>
      </c>
      <c r="Q244" s="580">
        <v>0</v>
      </c>
      <c r="R244" s="579">
        <v>0</v>
      </c>
      <c r="S244" s="580">
        <v>0</v>
      </c>
      <c r="T244" s="612">
        <v>0</v>
      </c>
      <c r="U244" s="579">
        <v>0</v>
      </c>
      <c r="V244" s="580">
        <v>0</v>
      </c>
      <c r="W244" s="579">
        <v>0</v>
      </c>
      <c r="X244" s="580">
        <v>0</v>
      </c>
      <c r="Y244" s="579">
        <v>0</v>
      </c>
      <c r="Z244" s="580">
        <v>0</v>
      </c>
      <c r="AA244" s="579">
        <v>0</v>
      </c>
      <c r="AB244" s="580">
        <v>0</v>
      </c>
      <c r="AC244" s="612">
        <v>0</v>
      </c>
      <c r="AD244" s="579">
        <v>2103577.63</v>
      </c>
      <c r="AE244" s="581">
        <v>0</v>
      </c>
      <c r="AF244" s="612">
        <v>0</v>
      </c>
      <c r="AG244" s="579">
        <v>0</v>
      </c>
      <c r="AH244" s="580">
        <v>0</v>
      </c>
      <c r="AI244" s="579">
        <v>0</v>
      </c>
      <c r="AJ244" s="581">
        <v>0</v>
      </c>
      <c r="AK244" s="583">
        <v>2103577.63</v>
      </c>
      <c r="AL244" s="584">
        <v>0</v>
      </c>
      <c r="AM244" s="585">
        <v>0</v>
      </c>
      <c r="AN244" s="612">
        <v>0</v>
      </c>
      <c r="AO244" s="583">
        <v>0</v>
      </c>
      <c r="AP244" s="584">
        <v>0</v>
      </c>
      <c r="AQ244" s="585">
        <v>0</v>
      </c>
      <c r="AR244" s="583">
        <v>2103577.63</v>
      </c>
      <c r="AS244" s="583">
        <v>0</v>
      </c>
      <c r="AT244" s="585">
        <v>0</v>
      </c>
      <c r="AU244" s="612">
        <v>0</v>
      </c>
    </row>
    <row r="245" spans="1:47" x14ac:dyDescent="0.25">
      <c r="A245" s="148" t="s">
        <v>8306</v>
      </c>
      <c r="B245" s="148" t="s">
        <v>8581</v>
      </c>
      <c r="C245" s="148" t="s">
        <v>8213</v>
      </c>
      <c r="D245" s="148" t="s">
        <v>8213</v>
      </c>
      <c r="E245" s="148" t="s">
        <v>17764</v>
      </c>
      <c r="F245" s="453" t="s">
        <v>17034</v>
      </c>
      <c r="G245" s="453" t="s">
        <v>15</v>
      </c>
      <c r="H245" s="579">
        <v>0</v>
      </c>
      <c r="I245" s="580">
        <v>0</v>
      </c>
      <c r="J245" s="579">
        <v>0</v>
      </c>
      <c r="K245" s="580">
        <v>0</v>
      </c>
      <c r="L245" s="579">
        <v>0</v>
      </c>
      <c r="M245" s="580">
        <v>0</v>
      </c>
      <c r="N245" s="579">
        <v>0</v>
      </c>
      <c r="O245" s="580">
        <v>0</v>
      </c>
      <c r="P245" s="579">
        <v>0</v>
      </c>
      <c r="Q245" s="580">
        <v>0</v>
      </c>
      <c r="R245" s="579">
        <v>0</v>
      </c>
      <c r="S245" s="580">
        <v>0</v>
      </c>
      <c r="T245" s="612">
        <v>0</v>
      </c>
      <c r="U245" s="579">
        <v>0</v>
      </c>
      <c r="V245" s="580">
        <v>0</v>
      </c>
      <c r="W245" s="579">
        <v>0</v>
      </c>
      <c r="X245" s="580">
        <v>0</v>
      </c>
      <c r="Y245" s="579">
        <v>0</v>
      </c>
      <c r="Z245" s="580">
        <v>0</v>
      </c>
      <c r="AA245" s="579">
        <v>0</v>
      </c>
      <c r="AB245" s="580">
        <v>0</v>
      </c>
      <c r="AC245" s="612">
        <v>0</v>
      </c>
      <c r="AD245" s="579">
        <v>338704.21</v>
      </c>
      <c r="AE245" s="581">
        <v>0</v>
      </c>
      <c r="AF245" s="612">
        <v>0</v>
      </c>
      <c r="AG245" s="579">
        <v>0</v>
      </c>
      <c r="AH245" s="580">
        <v>0</v>
      </c>
      <c r="AI245" s="579">
        <v>0</v>
      </c>
      <c r="AJ245" s="581">
        <v>0</v>
      </c>
      <c r="AK245" s="583">
        <v>338704.21</v>
      </c>
      <c r="AL245" s="584">
        <v>0</v>
      </c>
      <c r="AM245" s="585">
        <v>0</v>
      </c>
      <c r="AN245" s="612">
        <v>0</v>
      </c>
      <c r="AO245" s="583">
        <v>0</v>
      </c>
      <c r="AP245" s="584">
        <v>0</v>
      </c>
      <c r="AQ245" s="585">
        <v>0</v>
      </c>
      <c r="AR245" s="583">
        <v>338704.21</v>
      </c>
      <c r="AS245" s="583">
        <v>0</v>
      </c>
      <c r="AT245" s="585">
        <v>0</v>
      </c>
      <c r="AU245" s="612">
        <v>0</v>
      </c>
    </row>
    <row r="246" spans="1:47" x14ac:dyDescent="0.25">
      <c r="A246" s="148" t="s">
        <v>8349</v>
      </c>
      <c r="B246" s="148" t="s">
        <v>8384</v>
      </c>
      <c r="C246" s="148" t="s">
        <v>8213</v>
      </c>
      <c r="D246" s="148" t="s">
        <v>8213</v>
      </c>
      <c r="E246" s="148" t="s">
        <v>17363</v>
      </c>
      <c r="F246" s="453" t="s">
        <v>17061</v>
      </c>
      <c r="G246" s="453" t="s">
        <v>17</v>
      </c>
      <c r="H246" s="579">
        <v>0</v>
      </c>
      <c r="I246" s="580">
        <v>0</v>
      </c>
      <c r="J246" s="579">
        <v>0</v>
      </c>
      <c r="K246" s="580">
        <v>0</v>
      </c>
      <c r="L246" s="579">
        <v>0</v>
      </c>
      <c r="M246" s="580">
        <v>0</v>
      </c>
      <c r="N246" s="579">
        <v>0</v>
      </c>
      <c r="O246" s="580">
        <v>0</v>
      </c>
      <c r="P246" s="579">
        <v>0</v>
      </c>
      <c r="Q246" s="580">
        <v>0</v>
      </c>
      <c r="R246" s="579">
        <v>0</v>
      </c>
      <c r="S246" s="580">
        <v>0</v>
      </c>
      <c r="T246" s="612">
        <v>0</v>
      </c>
      <c r="U246" s="579">
        <v>0</v>
      </c>
      <c r="V246" s="580">
        <v>0</v>
      </c>
      <c r="W246" s="579">
        <v>0</v>
      </c>
      <c r="X246" s="580">
        <v>0</v>
      </c>
      <c r="Y246" s="579">
        <v>0</v>
      </c>
      <c r="Z246" s="580">
        <v>0</v>
      </c>
      <c r="AA246" s="579">
        <v>0</v>
      </c>
      <c r="AB246" s="580">
        <v>0</v>
      </c>
      <c r="AC246" s="612">
        <v>0</v>
      </c>
      <c r="AD246" s="579">
        <v>2537709.13</v>
      </c>
      <c r="AE246" s="581">
        <v>2294039.8399999989</v>
      </c>
      <c r="AF246" s="612">
        <v>0</v>
      </c>
      <c r="AG246" s="579">
        <v>0</v>
      </c>
      <c r="AH246" s="580">
        <v>0</v>
      </c>
      <c r="AI246" s="579">
        <v>0</v>
      </c>
      <c r="AJ246" s="581">
        <v>0</v>
      </c>
      <c r="AK246" s="583">
        <v>2537709.13</v>
      </c>
      <c r="AL246" s="584">
        <v>2294039.8399999989</v>
      </c>
      <c r="AM246" s="585">
        <v>2294039.8399999989</v>
      </c>
      <c r="AN246" s="612">
        <v>0</v>
      </c>
      <c r="AO246" s="583">
        <v>0</v>
      </c>
      <c r="AP246" s="584">
        <v>0</v>
      </c>
      <c r="AQ246" s="585">
        <v>0</v>
      </c>
      <c r="AR246" s="583">
        <v>2537709.13</v>
      </c>
      <c r="AS246" s="583">
        <v>2294039.8399999989</v>
      </c>
      <c r="AT246" s="585">
        <v>2294039.8399999989</v>
      </c>
      <c r="AU246" s="612">
        <v>0</v>
      </c>
    </row>
    <row r="247" spans="1:47" x14ac:dyDescent="0.25">
      <c r="A247" s="148" t="s">
        <v>8349</v>
      </c>
      <c r="B247" s="148" t="s">
        <v>8258</v>
      </c>
      <c r="C247" s="148" t="s">
        <v>8213</v>
      </c>
      <c r="D247" s="148" t="s">
        <v>8213</v>
      </c>
      <c r="E247" s="148" t="s">
        <v>17765</v>
      </c>
      <c r="F247" s="453" t="s">
        <v>17061</v>
      </c>
      <c r="G247" s="453" t="s">
        <v>17</v>
      </c>
      <c r="H247" s="579">
        <v>0</v>
      </c>
      <c r="I247" s="580">
        <v>0</v>
      </c>
      <c r="J247" s="579">
        <v>0</v>
      </c>
      <c r="K247" s="580">
        <v>0</v>
      </c>
      <c r="L247" s="579">
        <v>0</v>
      </c>
      <c r="M247" s="580">
        <v>0</v>
      </c>
      <c r="N247" s="579">
        <v>0</v>
      </c>
      <c r="O247" s="580">
        <v>0</v>
      </c>
      <c r="P247" s="579">
        <v>0</v>
      </c>
      <c r="Q247" s="580">
        <v>0</v>
      </c>
      <c r="R247" s="579">
        <v>0</v>
      </c>
      <c r="S247" s="580">
        <v>0</v>
      </c>
      <c r="T247" s="612">
        <v>0</v>
      </c>
      <c r="U247" s="579">
        <v>0</v>
      </c>
      <c r="V247" s="580">
        <v>0</v>
      </c>
      <c r="W247" s="579">
        <v>0</v>
      </c>
      <c r="X247" s="580">
        <v>0</v>
      </c>
      <c r="Y247" s="579">
        <v>0</v>
      </c>
      <c r="Z247" s="580">
        <v>0</v>
      </c>
      <c r="AA247" s="579">
        <v>0</v>
      </c>
      <c r="AB247" s="580">
        <v>0</v>
      </c>
      <c r="AC247" s="612">
        <v>0</v>
      </c>
      <c r="AD247" s="579">
        <v>101420.81</v>
      </c>
      <c r="AE247" s="581">
        <v>0</v>
      </c>
      <c r="AF247" s="612">
        <v>0</v>
      </c>
      <c r="AG247" s="579">
        <v>0</v>
      </c>
      <c r="AH247" s="580">
        <v>0</v>
      </c>
      <c r="AI247" s="579">
        <v>0</v>
      </c>
      <c r="AJ247" s="581">
        <v>0</v>
      </c>
      <c r="AK247" s="583">
        <v>101420.81</v>
      </c>
      <c r="AL247" s="584">
        <v>0</v>
      </c>
      <c r="AM247" s="585">
        <v>0</v>
      </c>
      <c r="AN247" s="612">
        <v>0</v>
      </c>
      <c r="AO247" s="583">
        <v>0</v>
      </c>
      <c r="AP247" s="584">
        <v>0</v>
      </c>
      <c r="AQ247" s="585">
        <v>0</v>
      </c>
      <c r="AR247" s="583">
        <v>101420.81</v>
      </c>
      <c r="AS247" s="583">
        <v>0</v>
      </c>
      <c r="AT247" s="585">
        <v>0</v>
      </c>
      <c r="AU247" s="612">
        <v>0</v>
      </c>
    </row>
    <row r="248" spans="1:47" x14ac:dyDescent="0.25">
      <c r="A248" s="148" t="s">
        <v>8349</v>
      </c>
      <c r="B248" s="148" t="s">
        <v>8497</v>
      </c>
      <c r="C248" s="148" t="s">
        <v>8213</v>
      </c>
      <c r="D248" s="148" t="s">
        <v>8213</v>
      </c>
      <c r="E248" s="148" t="s">
        <v>17766</v>
      </c>
      <c r="F248" s="453" t="s">
        <v>17061</v>
      </c>
      <c r="G248" s="453" t="s">
        <v>17</v>
      </c>
      <c r="H248" s="579">
        <v>0</v>
      </c>
      <c r="I248" s="580">
        <v>0</v>
      </c>
      <c r="J248" s="579">
        <v>0</v>
      </c>
      <c r="K248" s="580">
        <v>0</v>
      </c>
      <c r="L248" s="579">
        <v>0</v>
      </c>
      <c r="M248" s="580">
        <v>0</v>
      </c>
      <c r="N248" s="579">
        <v>0</v>
      </c>
      <c r="O248" s="580">
        <v>0</v>
      </c>
      <c r="P248" s="579">
        <v>0</v>
      </c>
      <c r="Q248" s="580">
        <v>0</v>
      </c>
      <c r="R248" s="579">
        <v>0</v>
      </c>
      <c r="S248" s="580">
        <v>0</v>
      </c>
      <c r="T248" s="612">
        <v>0</v>
      </c>
      <c r="U248" s="579">
        <v>0</v>
      </c>
      <c r="V248" s="580">
        <v>0</v>
      </c>
      <c r="W248" s="579">
        <v>0</v>
      </c>
      <c r="X248" s="580">
        <v>0</v>
      </c>
      <c r="Y248" s="579">
        <v>0</v>
      </c>
      <c r="Z248" s="580">
        <v>0</v>
      </c>
      <c r="AA248" s="579">
        <v>0</v>
      </c>
      <c r="AB248" s="580">
        <v>0</v>
      </c>
      <c r="AC248" s="612">
        <v>0</v>
      </c>
      <c r="AD248" s="579">
        <v>1664549.05</v>
      </c>
      <c r="AE248" s="581">
        <v>1039479.6200000003</v>
      </c>
      <c r="AF248" s="612">
        <v>0</v>
      </c>
      <c r="AG248" s="579">
        <v>0</v>
      </c>
      <c r="AH248" s="580">
        <v>0</v>
      </c>
      <c r="AI248" s="579">
        <v>0</v>
      </c>
      <c r="AJ248" s="581">
        <v>0</v>
      </c>
      <c r="AK248" s="583">
        <v>1664549.05</v>
      </c>
      <c r="AL248" s="584">
        <v>1039479.6200000003</v>
      </c>
      <c r="AM248" s="585">
        <v>1039479.6200000003</v>
      </c>
      <c r="AN248" s="612">
        <v>0</v>
      </c>
      <c r="AO248" s="583">
        <v>0</v>
      </c>
      <c r="AP248" s="584">
        <v>0</v>
      </c>
      <c r="AQ248" s="585">
        <v>0</v>
      </c>
      <c r="AR248" s="583">
        <v>1664549.05</v>
      </c>
      <c r="AS248" s="583">
        <v>1039479.6200000003</v>
      </c>
      <c r="AT248" s="585">
        <v>1039479.6200000003</v>
      </c>
      <c r="AU248" s="612">
        <v>0</v>
      </c>
    </row>
    <row r="249" spans="1:47" x14ac:dyDescent="0.25">
      <c r="A249" s="148" t="s">
        <v>8349</v>
      </c>
      <c r="B249" s="148" t="s">
        <v>8507</v>
      </c>
      <c r="C249" s="148" t="s">
        <v>8213</v>
      </c>
      <c r="D249" s="148" t="s">
        <v>8213</v>
      </c>
      <c r="E249" s="148" t="s">
        <v>17767</v>
      </c>
      <c r="F249" s="453" t="s">
        <v>17061</v>
      </c>
      <c r="G249" s="453" t="s">
        <v>17</v>
      </c>
      <c r="H249" s="579">
        <v>0</v>
      </c>
      <c r="I249" s="580">
        <v>0</v>
      </c>
      <c r="J249" s="579">
        <v>0</v>
      </c>
      <c r="K249" s="580">
        <v>0</v>
      </c>
      <c r="L249" s="579">
        <v>0</v>
      </c>
      <c r="M249" s="580">
        <v>0</v>
      </c>
      <c r="N249" s="579">
        <v>0</v>
      </c>
      <c r="O249" s="580">
        <v>0</v>
      </c>
      <c r="P249" s="579">
        <v>0</v>
      </c>
      <c r="Q249" s="580">
        <v>0</v>
      </c>
      <c r="R249" s="579">
        <v>0</v>
      </c>
      <c r="S249" s="580">
        <v>0</v>
      </c>
      <c r="T249" s="612">
        <v>0</v>
      </c>
      <c r="U249" s="579">
        <v>0</v>
      </c>
      <c r="V249" s="580">
        <v>0</v>
      </c>
      <c r="W249" s="579">
        <v>0</v>
      </c>
      <c r="X249" s="580">
        <v>0</v>
      </c>
      <c r="Y249" s="579">
        <v>0</v>
      </c>
      <c r="Z249" s="580">
        <v>0</v>
      </c>
      <c r="AA249" s="579">
        <v>0</v>
      </c>
      <c r="AB249" s="580">
        <v>0</v>
      </c>
      <c r="AC249" s="612">
        <v>0</v>
      </c>
      <c r="AD249" s="579">
        <v>3370184.15</v>
      </c>
      <c r="AE249" s="581">
        <v>767462.44000000064</v>
      </c>
      <c r="AF249" s="612">
        <v>0</v>
      </c>
      <c r="AG249" s="579">
        <v>0</v>
      </c>
      <c r="AH249" s="580">
        <v>0</v>
      </c>
      <c r="AI249" s="579">
        <v>0</v>
      </c>
      <c r="AJ249" s="581">
        <v>0</v>
      </c>
      <c r="AK249" s="583">
        <v>3370184.15</v>
      </c>
      <c r="AL249" s="584">
        <v>767462.44000000064</v>
      </c>
      <c r="AM249" s="585">
        <v>767462.44000000064</v>
      </c>
      <c r="AN249" s="612">
        <v>0</v>
      </c>
      <c r="AO249" s="583">
        <v>0</v>
      </c>
      <c r="AP249" s="584">
        <v>0</v>
      </c>
      <c r="AQ249" s="585">
        <v>0</v>
      </c>
      <c r="AR249" s="583">
        <v>3370184.15</v>
      </c>
      <c r="AS249" s="583">
        <v>767462.44000000064</v>
      </c>
      <c r="AT249" s="585">
        <v>767462.44000000064</v>
      </c>
      <c r="AU249" s="612">
        <v>0</v>
      </c>
    </row>
    <row r="250" spans="1:47" x14ac:dyDescent="0.25">
      <c r="A250" s="148" t="s">
        <v>8349</v>
      </c>
      <c r="B250" s="148" t="s">
        <v>8269</v>
      </c>
      <c r="C250" s="148" t="s">
        <v>8213</v>
      </c>
      <c r="D250" s="148" t="s">
        <v>8213</v>
      </c>
      <c r="E250" s="148" t="s">
        <v>17768</v>
      </c>
      <c r="F250" s="453" t="s">
        <v>17061</v>
      </c>
      <c r="G250" s="453" t="s">
        <v>17</v>
      </c>
      <c r="H250" s="579">
        <v>0</v>
      </c>
      <c r="I250" s="580">
        <v>0</v>
      </c>
      <c r="J250" s="579">
        <v>0</v>
      </c>
      <c r="K250" s="580">
        <v>0</v>
      </c>
      <c r="L250" s="579">
        <v>0</v>
      </c>
      <c r="M250" s="580">
        <v>0</v>
      </c>
      <c r="N250" s="579">
        <v>0</v>
      </c>
      <c r="O250" s="580">
        <v>0</v>
      </c>
      <c r="P250" s="579">
        <v>0</v>
      </c>
      <c r="Q250" s="580">
        <v>0</v>
      </c>
      <c r="R250" s="579">
        <v>0</v>
      </c>
      <c r="S250" s="580">
        <v>0</v>
      </c>
      <c r="T250" s="612">
        <v>0</v>
      </c>
      <c r="U250" s="579">
        <v>0</v>
      </c>
      <c r="V250" s="580">
        <v>0</v>
      </c>
      <c r="W250" s="579">
        <v>0</v>
      </c>
      <c r="X250" s="580">
        <v>0</v>
      </c>
      <c r="Y250" s="579">
        <v>0</v>
      </c>
      <c r="Z250" s="580">
        <v>0</v>
      </c>
      <c r="AA250" s="579">
        <v>0</v>
      </c>
      <c r="AB250" s="580">
        <v>0</v>
      </c>
      <c r="AC250" s="612">
        <v>0</v>
      </c>
      <c r="AD250" s="579">
        <v>1264015.1000000001</v>
      </c>
      <c r="AE250" s="581">
        <v>0</v>
      </c>
      <c r="AF250" s="612">
        <v>0</v>
      </c>
      <c r="AG250" s="579">
        <v>0</v>
      </c>
      <c r="AH250" s="580">
        <v>0</v>
      </c>
      <c r="AI250" s="579">
        <v>0</v>
      </c>
      <c r="AJ250" s="581">
        <v>0</v>
      </c>
      <c r="AK250" s="583">
        <v>1264015.1000000001</v>
      </c>
      <c r="AL250" s="584">
        <v>0</v>
      </c>
      <c r="AM250" s="585">
        <v>0</v>
      </c>
      <c r="AN250" s="612">
        <v>0</v>
      </c>
      <c r="AO250" s="583">
        <v>0</v>
      </c>
      <c r="AP250" s="584">
        <v>0</v>
      </c>
      <c r="AQ250" s="585">
        <v>0</v>
      </c>
      <c r="AR250" s="583">
        <v>1264015.1000000001</v>
      </c>
      <c r="AS250" s="583">
        <v>0</v>
      </c>
      <c r="AT250" s="585">
        <v>0</v>
      </c>
      <c r="AU250" s="612">
        <v>0</v>
      </c>
    </row>
    <row r="251" spans="1:47" x14ac:dyDescent="0.25">
      <c r="A251" s="148" t="s">
        <v>8349</v>
      </c>
      <c r="B251" s="148" t="s">
        <v>8302</v>
      </c>
      <c r="C251" s="148" t="s">
        <v>8213</v>
      </c>
      <c r="D251" s="148" t="s">
        <v>8213</v>
      </c>
      <c r="E251" s="148" t="s">
        <v>17769</v>
      </c>
      <c r="F251" s="453" t="s">
        <v>17061</v>
      </c>
      <c r="G251" s="453" t="s">
        <v>17</v>
      </c>
      <c r="H251" s="579">
        <v>0</v>
      </c>
      <c r="I251" s="580">
        <v>0</v>
      </c>
      <c r="J251" s="579">
        <v>0</v>
      </c>
      <c r="K251" s="580">
        <v>0</v>
      </c>
      <c r="L251" s="579">
        <v>0</v>
      </c>
      <c r="M251" s="580">
        <v>0</v>
      </c>
      <c r="N251" s="579">
        <v>0</v>
      </c>
      <c r="O251" s="580">
        <v>0</v>
      </c>
      <c r="P251" s="579">
        <v>0</v>
      </c>
      <c r="Q251" s="580">
        <v>0</v>
      </c>
      <c r="R251" s="579">
        <v>0</v>
      </c>
      <c r="S251" s="580">
        <v>0</v>
      </c>
      <c r="T251" s="612">
        <v>0</v>
      </c>
      <c r="U251" s="579">
        <v>0</v>
      </c>
      <c r="V251" s="580">
        <v>0</v>
      </c>
      <c r="W251" s="579">
        <v>0</v>
      </c>
      <c r="X251" s="580">
        <v>0</v>
      </c>
      <c r="Y251" s="579">
        <v>0</v>
      </c>
      <c r="Z251" s="580">
        <v>0</v>
      </c>
      <c r="AA251" s="579">
        <v>0</v>
      </c>
      <c r="AB251" s="580">
        <v>0</v>
      </c>
      <c r="AC251" s="612">
        <v>0</v>
      </c>
      <c r="AD251" s="579">
        <v>264502.56</v>
      </c>
      <c r="AE251" s="581">
        <v>0</v>
      </c>
      <c r="AF251" s="612">
        <v>0</v>
      </c>
      <c r="AG251" s="579">
        <v>0</v>
      </c>
      <c r="AH251" s="580">
        <v>0</v>
      </c>
      <c r="AI251" s="579">
        <v>0</v>
      </c>
      <c r="AJ251" s="581">
        <v>0</v>
      </c>
      <c r="AK251" s="583">
        <v>264502.56</v>
      </c>
      <c r="AL251" s="584">
        <v>0</v>
      </c>
      <c r="AM251" s="585">
        <v>0</v>
      </c>
      <c r="AN251" s="612">
        <v>0</v>
      </c>
      <c r="AO251" s="583">
        <v>0</v>
      </c>
      <c r="AP251" s="584">
        <v>0</v>
      </c>
      <c r="AQ251" s="585">
        <v>0</v>
      </c>
      <c r="AR251" s="583">
        <v>264502.56</v>
      </c>
      <c r="AS251" s="583">
        <v>0</v>
      </c>
      <c r="AT251" s="585">
        <v>0</v>
      </c>
      <c r="AU251" s="612">
        <v>0</v>
      </c>
    </row>
    <row r="252" spans="1:47" x14ac:dyDescent="0.25">
      <c r="A252" s="148" t="s">
        <v>8349</v>
      </c>
      <c r="B252" s="148" t="s">
        <v>8402</v>
      </c>
      <c r="C252" s="148" t="s">
        <v>8213</v>
      </c>
      <c r="D252" s="148" t="s">
        <v>8213</v>
      </c>
      <c r="E252" s="148" t="s">
        <v>17365</v>
      </c>
      <c r="F252" s="453" t="s">
        <v>17061</v>
      </c>
      <c r="G252" s="453" t="s">
        <v>17</v>
      </c>
      <c r="H252" s="579">
        <v>0</v>
      </c>
      <c r="I252" s="580">
        <v>0</v>
      </c>
      <c r="J252" s="579">
        <v>0</v>
      </c>
      <c r="K252" s="580">
        <v>0</v>
      </c>
      <c r="L252" s="579">
        <v>0</v>
      </c>
      <c r="M252" s="580">
        <v>0</v>
      </c>
      <c r="N252" s="579">
        <v>0</v>
      </c>
      <c r="O252" s="580">
        <v>0</v>
      </c>
      <c r="P252" s="579">
        <v>0</v>
      </c>
      <c r="Q252" s="580">
        <v>0</v>
      </c>
      <c r="R252" s="579">
        <v>0</v>
      </c>
      <c r="S252" s="580">
        <v>0</v>
      </c>
      <c r="T252" s="612">
        <v>0</v>
      </c>
      <c r="U252" s="579">
        <v>0</v>
      </c>
      <c r="V252" s="580">
        <v>0</v>
      </c>
      <c r="W252" s="579">
        <v>0</v>
      </c>
      <c r="X252" s="580">
        <v>0</v>
      </c>
      <c r="Y252" s="579">
        <v>0</v>
      </c>
      <c r="Z252" s="580">
        <v>0</v>
      </c>
      <c r="AA252" s="579">
        <v>0</v>
      </c>
      <c r="AB252" s="580">
        <v>0</v>
      </c>
      <c r="AC252" s="612">
        <v>0</v>
      </c>
      <c r="AD252" s="579">
        <v>1491202.14</v>
      </c>
      <c r="AE252" s="581">
        <v>0</v>
      </c>
      <c r="AF252" s="612">
        <v>0</v>
      </c>
      <c r="AG252" s="579">
        <v>0</v>
      </c>
      <c r="AH252" s="580">
        <v>0</v>
      </c>
      <c r="AI252" s="579">
        <v>0</v>
      </c>
      <c r="AJ252" s="581">
        <v>0</v>
      </c>
      <c r="AK252" s="583">
        <v>1491202.14</v>
      </c>
      <c r="AL252" s="584">
        <v>0</v>
      </c>
      <c r="AM252" s="585">
        <v>0</v>
      </c>
      <c r="AN252" s="612">
        <v>0</v>
      </c>
      <c r="AO252" s="583">
        <v>0</v>
      </c>
      <c r="AP252" s="584">
        <v>0</v>
      </c>
      <c r="AQ252" s="585">
        <v>0</v>
      </c>
      <c r="AR252" s="583">
        <v>1491202.14</v>
      </c>
      <c r="AS252" s="583">
        <v>0</v>
      </c>
      <c r="AT252" s="585">
        <v>0</v>
      </c>
      <c r="AU252" s="612">
        <v>0</v>
      </c>
    </row>
    <row r="253" spans="1:47" x14ac:dyDescent="0.25">
      <c r="A253" s="148" t="s">
        <v>8349</v>
      </c>
      <c r="B253" s="148" t="s">
        <v>8247</v>
      </c>
      <c r="C253" s="148" t="s">
        <v>8213</v>
      </c>
      <c r="D253" s="148" t="s">
        <v>8213</v>
      </c>
      <c r="E253" s="148" t="s">
        <v>8350</v>
      </c>
      <c r="F253" s="453" t="s">
        <v>17061</v>
      </c>
      <c r="G253" s="453" t="s">
        <v>17</v>
      </c>
      <c r="H253" s="579">
        <v>0</v>
      </c>
      <c r="I253" s="580">
        <v>0</v>
      </c>
      <c r="J253" s="579">
        <v>0</v>
      </c>
      <c r="K253" s="580">
        <v>0</v>
      </c>
      <c r="L253" s="579">
        <v>0</v>
      </c>
      <c r="M253" s="580">
        <v>0</v>
      </c>
      <c r="N253" s="579">
        <v>0</v>
      </c>
      <c r="O253" s="580">
        <v>0</v>
      </c>
      <c r="P253" s="579">
        <v>0</v>
      </c>
      <c r="Q253" s="580">
        <v>0</v>
      </c>
      <c r="R253" s="579">
        <v>0</v>
      </c>
      <c r="S253" s="580">
        <v>0</v>
      </c>
      <c r="T253" s="612">
        <v>0</v>
      </c>
      <c r="U253" s="579">
        <v>0</v>
      </c>
      <c r="V253" s="580">
        <v>0</v>
      </c>
      <c r="W253" s="579">
        <v>0</v>
      </c>
      <c r="X253" s="580">
        <v>0</v>
      </c>
      <c r="Y253" s="579">
        <v>0</v>
      </c>
      <c r="Z253" s="580">
        <v>0</v>
      </c>
      <c r="AA253" s="579">
        <v>0</v>
      </c>
      <c r="AB253" s="580">
        <v>0</v>
      </c>
      <c r="AC253" s="612">
        <v>0</v>
      </c>
      <c r="AD253" s="579">
        <v>1689198.15</v>
      </c>
      <c r="AE253" s="581">
        <v>907339.70999999985</v>
      </c>
      <c r="AF253" s="612">
        <v>0</v>
      </c>
      <c r="AG253" s="579">
        <v>0</v>
      </c>
      <c r="AH253" s="580">
        <v>0</v>
      </c>
      <c r="AI253" s="579">
        <v>0</v>
      </c>
      <c r="AJ253" s="581">
        <v>0</v>
      </c>
      <c r="AK253" s="583">
        <v>1689198.15</v>
      </c>
      <c r="AL253" s="584">
        <v>907339.70999999985</v>
      </c>
      <c r="AM253" s="585">
        <v>907339.70999999985</v>
      </c>
      <c r="AN253" s="612">
        <v>0</v>
      </c>
      <c r="AO253" s="583">
        <v>0</v>
      </c>
      <c r="AP253" s="584">
        <v>0</v>
      </c>
      <c r="AQ253" s="585">
        <v>0</v>
      </c>
      <c r="AR253" s="583">
        <v>1689198.15</v>
      </c>
      <c r="AS253" s="583">
        <v>907339.70999999985</v>
      </c>
      <c r="AT253" s="585">
        <v>907339.70999999985</v>
      </c>
      <c r="AU253" s="612">
        <v>0</v>
      </c>
    </row>
    <row r="254" spans="1:47" x14ac:dyDescent="0.25">
      <c r="A254" s="148" t="s">
        <v>8584</v>
      </c>
      <c r="B254" s="148" t="s">
        <v>8497</v>
      </c>
      <c r="C254" s="148" t="s">
        <v>8213</v>
      </c>
      <c r="D254" s="148" t="s">
        <v>8213</v>
      </c>
      <c r="E254" s="148" t="s">
        <v>17770</v>
      </c>
      <c r="F254" s="453" t="s">
        <v>17136</v>
      </c>
      <c r="G254" s="453" t="s">
        <v>8962</v>
      </c>
      <c r="H254" s="579">
        <v>0</v>
      </c>
      <c r="I254" s="580">
        <v>0</v>
      </c>
      <c r="J254" s="579">
        <v>0</v>
      </c>
      <c r="K254" s="580">
        <v>0</v>
      </c>
      <c r="L254" s="579">
        <v>0</v>
      </c>
      <c r="M254" s="580">
        <v>0</v>
      </c>
      <c r="N254" s="579">
        <v>0</v>
      </c>
      <c r="O254" s="580">
        <v>0</v>
      </c>
      <c r="P254" s="579">
        <v>0</v>
      </c>
      <c r="Q254" s="580">
        <v>0</v>
      </c>
      <c r="R254" s="579">
        <v>0</v>
      </c>
      <c r="S254" s="580">
        <v>0</v>
      </c>
      <c r="T254" s="612">
        <v>0</v>
      </c>
      <c r="U254" s="579">
        <v>0</v>
      </c>
      <c r="V254" s="580">
        <v>0</v>
      </c>
      <c r="W254" s="579">
        <v>0</v>
      </c>
      <c r="X254" s="580">
        <v>0</v>
      </c>
      <c r="Y254" s="579">
        <v>0</v>
      </c>
      <c r="Z254" s="580">
        <v>0</v>
      </c>
      <c r="AA254" s="579">
        <v>0</v>
      </c>
      <c r="AB254" s="580">
        <v>0</v>
      </c>
      <c r="AC254" s="612">
        <v>0</v>
      </c>
      <c r="AD254" s="579">
        <v>5400</v>
      </c>
      <c r="AE254" s="581">
        <v>0</v>
      </c>
      <c r="AF254" s="612">
        <v>0</v>
      </c>
      <c r="AG254" s="579">
        <v>0</v>
      </c>
      <c r="AH254" s="580">
        <v>0</v>
      </c>
      <c r="AI254" s="579">
        <v>0</v>
      </c>
      <c r="AJ254" s="581">
        <v>0</v>
      </c>
      <c r="AK254" s="583">
        <v>5400</v>
      </c>
      <c r="AL254" s="584">
        <v>0</v>
      </c>
      <c r="AM254" s="585">
        <v>0</v>
      </c>
      <c r="AN254" s="612">
        <v>0</v>
      </c>
      <c r="AO254" s="583">
        <v>0</v>
      </c>
      <c r="AP254" s="584">
        <v>0</v>
      </c>
      <c r="AQ254" s="585">
        <v>0</v>
      </c>
      <c r="AR254" s="583">
        <v>5400</v>
      </c>
      <c r="AS254" s="583">
        <v>0</v>
      </c>
      <c r="AT254" s="585">
        <v>0</v>
      </c>
      <c r="AU254" s="612">
        <v>0</v>
      </c>
    </row>
    <row r="255" spans="1:47" x14ac:dyDescent="0.25">
      <c r="A255" s="148" t="s">
        <v>8584</v>
      </c>
      <c r="B255" s="148" t="s">
        <v>8359</v>
      </c>
      <c r="C255" s="148" t="s">
        <v>8213</v>
      </c>
      <c r="D255" s="148" t="s">
        <v>8213</v>
      </c>
      <c r="E255" s="148" t="s">
        <v>17771</v>
      </c>
      <c r="F255" s="453" t="s">
        <v>17136</v>
      </c>
      <c r="G255" s="453" t="s">
        <v>8962</v>
      </c>
      <c r="H255" s="579">
        <v>0</v>
      </c>
      <c r="I255" s="580">
        <v>0</v>
      </c>
      <c r="J255" s="579">
        <v>0</v>
      </c>
      <c r="K255" s="580">
        <v>0</v>
      </c>
      <c r="L255" s="579">
        <v>0</v>
      </c>
      <c r="M255" s="580">
        <v>0</v>
      </c>
      <c r="N255" s="579">
        <v>0</v>
      </c>
      <c r="O255" s="580">
        <v>0</v>
      </c>
      <c r="P255" s="579">
        <v>0</v>
      </c>
      <c r="Q255" s="580">
        <v>0</v>
      </c>
      <c r="R255" s="579">
        <v>0</v>
      </c>
      <c r="S255" s="580">
        <v>0</v>
      </c>
      <c r="T255" s="612">
        <v>0</v>
      </c>
      <c r="U255" s="579">
        <v>0</v>
      </c>
      <c r="V255" s="580">
        <v>0</v>
      </c>
      <c r="W255" s="579">
        <v>0</v>
      </c>
      <c r="X255" s="580">
        <v>0</v>
      </c>
      <c r="Y255" s="579">
        <v>0</v>
      </c>
      <c r="Z255" s="580">
        <v>0</v>
      </c>
      <c r="AA255" s="579">
        <v>0</v>
      </c>
      <c r="AB255" s="580">
        <v>0</v>
      </c>
      <c r="AC255" s="612">
        <v>0</v>
      </c>
      <c r="AD255" s="579">
        <v>12205.46</v>
      </c>
      <c r="AE255" s="581">
        <v>0</v>
      </c>
      <c r="AF255" s="612">
        <v>0</v>
      </c>
      <c r="AG255" s="579">
        <v>0</v>
      </c>
      <c r="AH255" s="580">
        <v>0</v>
      </c>
      <c r="AI255" s="579">
        <v>0</v>
      </c>
      <c r="AJ255" s="581">
        <v>0</v>
      </c>
      <c r="AK255" s="583">
        <v>12205.46</v>
      </c>
      <c r="AL255" s="584">
        <v>0</v>
      </c>
      <c r="AM255" s="585">
        <v>0</v>
      </c>
      <c r="AN255" s="612">
        <v>0</v>
      </c>
      <c r="AO255" s="583">
        <v>0</v>
      </c>
      <c r="AP255" s="584">
        <v>0</v>
      </c>
      <c r="AQ255" s="585">
        <v>0</v>
      </c>
      <c r="AR255" s="583">
        <v>12205.46</v>
      </c>
      <c r="AS255" s="583">
        <v>0</v>
      </c>
      <c r="AT255" s="585">
        <v>0</v>
      </c>
      <c r="AU255" s="612">
        <v>0</v>
      </c>
    </row>
    <row r="256" spans="1:47" x14ac:dyDescent="0.25">
      <c r="A256" s="148" t="s">
        <v>8584</v>
      </c>
      <c r="B256" s="148" t="s">
        <v>8247</v>
      </c>
      <c r="C256" s="148" t="s">
        <v>8213</v>
      </c>
      <c r="D256" s="148" t="s">
        <v>8213</v>
      </c>
      <c r="E256" s="148" t="s">
        <v>17772</v>
      </c>
      <c r="F256" s="453" t="s">
        <v>17136</v>
      </c>
      <c r="G256" s="453" t="s">
        <v>8962</v>
      </c>
      <c r="H256" s="579">
        <v>0</v>
      </c>
      <c r="I256" s="580">
        <v>0</v>
      </c>
      <c r="J256" s="579">
        <v>0</v>
      </c>
      <c r="K256" s="580">
        <v>0</v>
      </c>
      <c r="L256" s="579">
        <v>0</v>
      </c>
      <c r="M256" s="580">
        <v>0</v>
      </c>
      <c r="N256" s="579">
        <v>0</v>
      </c>
      <c r="O256" s="580">
        <v>0</v>
      </c>
      <c r="P256" s="579">
        <v>0</v>
      </c>
      <c r="Q256" s="580">
        <v>0</v>
      </c>
      <c r="R256" s="579">
        <v>0</v>
      </c>
      <c r="S256" s="580">
        <v>0</v>
      </c>
      <c r="T256" s="612">
        <v>0</v>
      </c>
      <c r="U256" s="579">
        <v>0</v>
      </c>
      <c r="V256" s="580">
        <v>0</v>
      </c>
      <c r="W256" s="579">
        <v>0</v>
      </c>
      <c r="X256" s="580">
        <v>0</v>
      </c>
      <c r="Y256" s="579">
        <v>0</v>
      </c>
      <c r="Z256" s="580">
        <v>0</v>
      </c>
      <c r="AA256" s="579">
        <v>0</v>
      </c>
      <c r="AB256" s="580">
        <v>0</v>
      </c>
      <c r="AC256" s="612">
        <v>0</v>
      </c>
      <c r="AD256" s="579">
        <v>134060.94</v>
      </c>
      <c r="AE256" s="581">
        <v>0</v>
      </c>
      <c r="AF256" s="612">
        <v>0</v>
      </c>
      <c r="AG256" s="579">
        <v>0</v>
      </c>
      <c r="AH256" s="580">
        <v>0</v>
      </c>
      <c r="AI256" s="579">
        <v>0</v>
      </c>
      <c r="AJ256" s="581">
        <v>0</v>
      </c>
      <c r="AK256" s="583">
        <v>134060.94</v>
      </c>
      <c r="AL256" s="584">
        <v>0</v>
      </c>
      <c r="AM256" s="585">
        <v>0</v>
      </c>
      <c r="AN256" s="612">
        <v>0</v>
      </c>
      <c r="AO256" s="583">
        <v>0</v>
      </c>
      <c r="AP256" s="584">
        <v>0</v>
      </c>
      <c r="AQ256" s="585">
        <v>0</v>
      </c>
      <c r="AR256" s="583">
        <v>134060.94</v>
      </c>
      <c r="AS256" s="583">
        <v>0</v>
      </c>
      <c r="AT256" s="585">
        <v>0</v>
      </c>
      <c r="AU256" s="612">
        <v>0</v>
      </c>
    </row>
    <row r="257" spans="1:47" x14ac:dyDescent="0.25">
      <c r="A257" s="148" t="s">
        <v>8584</v>
      </c>
      <c r="B257" s="148" t="s">
        <v>8491</v>
      </c>
      <c r="C257" s="148" t="s">
        <v>8213</v>
      </c>
      <c r="D257" s="148" t="s">
        <v>8213</v>
      </c>
      <c r="E257" s="148" t="s">
        <v>17773</v>
      </c>
      <c r="F257" s="453" t="s">
        <v>17136</v>
      </c>
      <c r="G257" s="453" t="s">
        <v>8962</v>
      </c>
      <c r="H257" s="579">
        <v>0</v>
      </c>
      <c r="I257" s="580">
        <v>0</v>
      </c>
      <c r="J257" s="579">
        <v>0</v>
      </c>
      <c r="K257" s="580">
        <v>0</v>
      </c>
      <c r="L257" s="579">
        <v>0</v>
      </c>
      <c r="M257" s="580">
        <v>0</v>
      </c>
      <c r="N257" s="579">
        <v>0</v>
      </c>
      <c r="O257" s="580">
        <v>0</v>
      </c>
      <c r="P257" s="579">
        <v>0</v>
      </c>
      <c r="Q257" s="580">
        <v>0</v>
      </c>
      <c r="R257" s="579">
        <v>0</v>
      </c>
      <c r="S257" s="580">
        <v>0</v>
      </c>
      <c r="T257" s="612">
        <v>0</v>
      </c>
      <c r="U257" s="579">
        <v>0</v>
      </c>
      <c r="V257" s="580">
        <v>0</v>
      </c>
      <c r="W257" s="579">
        <v>0</v>
      </c>
      <c r="X257" s="580">
        <v>0</v>
      </c>
      <c r="Y257" s="579">
        <v>0</v>
      </c>
      <c r="Z257" s="580">
        <v>0</v>
      </c>
      <c r="AA257" s="579">
        <v>0</v>
      </c>
      <c r="AB257" s="580">
        <v>0</v>
      </c>
      <c r="AC257" s="612">
        <v>0</v>
      </c>
      <c r="AD257" s="579">
        <v>3492.26</v>
      </c>
      <c r="AE257" s="581">
        <v>0</v>
      </c>
      <c r="AF257" s="612">
        <v>0</v>
      </c>
      <c r="AG257" s="579">
        <v>0</v>
      </c>
      <c r="AH257" s="580">
        <v>0</v>
      </c>
      <c r="AI257" s="579">
        <v>0</v>
      </c>
      <c r="AJ257" s="581">
        <v>0</v>
      </c>
      <c r="AK257" s="583">
        <v>3492.26</v>
      </c>
      <c r="AL257" s="584">
        <v>0</v>
      </c>
      <c r="AM257" s="585">
        <v>0</v>
      </c>
      <c r="AN257" s="612">
        <v>0</v>
      </c>
      <c r="AO257" s="583">
        <v>0</v>
      </c>
      <c r="AP257" s="584">
        <v>0</v>
      </c>
      <c r="AQ257" s="585">
        <v>0</v>
      </c>
      <c r="AR257" s="583">
        <v>3492.26</v>
      </c>
      <c r="AS257" s="583">
        <v>0</v>
      </c>
      <c r="AT257" s="585">
        <v>0</v>
      </c>
      <c r="AU257" s="612">
        <v>0</v>
      </c>
    </row>
    <row r="258" spans="1:47" x14ac:dyDescent="0.25">
      <c r="A258" s="148" t="s">
        <v>8584</v>
      </c>
      <c r="B258" s="148" t="s">
        <v>8878</v>
      </c>
      <c r="C258" s="148" t="s">
        <v>8213</v>
      </c>
      <c r="D258" s="148" t="s">
        <v>8213</v>
      </c>
      <c r="E258" s="148" t="s">
        <v>17774</v>
      </c>
      <c r="F258" s="453" t="s">
        <v>17136</v>
      </c>
      <c r="G258" s="453" t="s">
        <v>8962</v>
      </c>
      <c r="H258" s="579">
        <v>0</v>
      </c>
      <c r="I258" s="580">
        <v>0</v>
      </c>
      <c r="J258" s="579">
        <v>0</v>
      </c>
      <c r="K258" s="580">
        <v>0</v>
      </c>
      <c r="L258" s="579">
        <v>0</v>
      </c>
      <c r="M258" s="580">
        <v>0</v>
      </c>
      <c r="N258" s="579">
        <v>0</v>
      </c>
      <c r="O258" s="580">
        <v>0</v>
      </c>
      <c r="P258" s="579">
        <v>0</v>
      </c>
      <c r="Q258" s="580">
        <v>0</v>
      </c>
      <c r="R258" s="579">
        <v>0</v>
      </c>
      <c r="S258" s="580">
        <v>0</v>
      </c>
      <c r="T258" s="612">
        <v>0</v>
      </c>
      <c r="U258" s="579">
        <v>0</v>
      </c>
      <c r="V258" s="580">
        <v>0</v>
      </c>
      <c r="W258" s="579">
        <v>0</v>
      </c>
      <c r="X258" s="580">
        <v>0</v>
      </c>
      <c r="Y258" s="579">
        <v>0</v>
      </c>
      <c r="Z258" s="580">
        <v>0</v>
      </c>
      <c r="AA258" s="579">
        <v>0</v>
      </c>
      <c r="AB258" s="580">
        <v>0</v>
      </c>
      <c r="AC258" s="612">
        <v>0</v>
      </c>
      <c r="AD258" s="579">
        <v>16988.52</v>
      </c>
      <c r="AE258" s="581">
        <v>0</v>
      </c>
      <c r="AF258" s="612">
        <v>0</v>
      </c>
      <c r="AG258" s="579">
        <v>0</v>
      </c>
      <c r="AH258" s="580">
        <v>0</v>
      </c>
      <c r="AI258" s="579">
        <v>0</v>
      </c>
      <c r="AJ258" s="581">
        <v>0</v>
      </c>
      <c r="AK258" s="583">
        <v>16988.52</v>
      </c>
      <c r="AL258" s="584">
        <v>0</v>
      </c>
      <c r="AM258" s="585">
        <v>0</v>
      </c>
      <c r="AN258" s="612">
        <v>0</v>
      </c>
      <c r="AO258" s="583">
        <v>0</v>
      </c>
      <c r="AP258" s="584">
        <v>0</v>
      </c>
      <c r="AQ258" s="585">
        <v>0</v>
      </c>
      <c r="AR258" s="583">
        <v>16988.52</v>
      </c>
      <c r="AS258" s="583">
        <v>0</v>
      </c>
      <c r="AT258" s="585">
        <v>0</v>
      </c>
      <c r="AU258" s="612">
        <v>0</v>
      </c>
    </row>
    <row r="259" spans="1:47" x14ac:dyDescent="0.25">
      <c r="A259" s="148" t="s">
        <v>8584</v>
      </c>
      <c r="B259" s="148" t="s">
        <v>8374</v>
      </c>
      <c r="C259" s="148" t="s">
        <v>8213</v>
      </c>
      <c r="D259" s="148" t="s">
        <v>8213</v>
      </c>
      <c r="E259" s="148" t="s">
        <v>17775</v>
      </c>
      <c r="F259" s="453" t="s">
        <v>17136</v>
      </c>
      <c r="G259" s="453" t="s">
        <v>8962</v>
      </c>
      <c r="H259" s="579">
        <v>0</v>
      </c>
      <c r="I259" s="580">
        <v>0</v>
      </c>
      <c r="J259" s="579">
        <v>0</v>
      </c>
      <c r="K259" s="580">
        <v>0</v>
      </c>
      <c r="L259" s="579">
        <v>0</v>
      </c>
      <c r="M259" s="580">
        <v>0</v>
      </c>
      <c r="N259" s="579">
        <v>0</v>
      </c>
      <c r="O259" s="580">
        <v>0</v>
      </c>
      <c r="P259" s="579">
        <v>0</v>
      </c>
      <c r="Q259" s="580">
        <v>0</v>
      </c>
      <c r="R259" s="579">
        <v>0</v>
      </c>
      <c r="S259" s="580">
        <v>0</v>
      </c>
      <c r="T259" s="612">
        <v>0</v>
      </c>
      <c r="U259" s="579">
        <v>0</v>
      </c>
      <c r="V259" s="580">
        <v>0</v>
      </c>
      <c r="W259" s="579">
        <v>0</v>
      </c>
      <c r="X259" s="580">
        <v>0</v>
      </c>
      <c r="Y259" s="579">
        <v>0</v>
      </c>
      <c r="Z259" s="580">
        <v>0</v>
      </c>
      <c r="AA259" s="579">
        <v>0</v>
      </c>
      <c r="AB259" s="580">
        <v>0</v>
      </c>
      <c r="AC259" s="612">
        <v>0</v>
      </c>
      <c r="AD259" s="579">
        <v>3221.19</v>
      </c>
      <c r="AE259" s="581">
        <v>0</v>
      </c>
      <c r="AF259" s="612">
        <v>0</v>
      </c>
      <c r="AG259" s="579">
        <v>0</v>
      </c>
      <c r="AH259" s="580">
        <v>0</v>
      </c>
      <c r="AI259" s="579">
        <v>0</v>
      </c>
      <c r="AJ259" s="581">
        <v>0</v>
      </c>
      <c r="AK259" s="583">
        <v>3221.19</v>
      </c>
      <c r="AL259" s="584">
        <v>0</v>
      </c>
      <c r="AM259" s="585">
        <v>0</v>
      </c>
      <c r="AN259" s="612">
        <v>0</v>
      </c>
      <c r="AO259" s="583">
        <v>0</v>
      </c>
      <c r="AP259" s="584">
        <v>0</v>
      </c>
      <c r="AQ259" s="585">
        <v>0</v>
      </c>
      <c r="AR259" s="583">
        <v>3221.19</v>
      </c>
      <c r="AS259" s="583">
        <v>0</v>
      </c>
      <c r="AT259" s="585">
        <v>0</v>
      </c>
      <c r="AU259" s="612">
        <v>0</v>
      </c>
    </row>
    <row r="260" spans="1:47" x14ac:dyDescent="0.25">
      <c r="A260" s="148" t="s">
        <v>8584</v>
      </c>
      <c r="B260" s="148" t="s">
        <v>8459</v>
      </c>
      <c r="C260" s="148" t="s">
        <v>8213</v>
      </c>
      <c r="D260" s="148" t="s">
        <v>8213</v>
      </c>
      <c r="E260" s="148" t="s">
        <v>17776</v>
      </c>
      <c r="F260" s="453" t="s">
        <v>17136</v>
      </c>
      <c r="G260" s="453" t="s">
        <v>8962</v>
      </c>
      <c r="H260" s="579">
        <v>0</v>
      </c>
      <c r="I260" s="580">
        <v>0</v>
      </c>
      <c r="J260" s="579">
        <v>0</v>
      </c>
      <c r="K260" s="580">
        <v>0</v>
      </c>
      <c r="L260" s="579">
        <v>0</v>
      </c>
      <c r="M260" s="580">
        <v>0</v>
      </c>
      <c r="N260" s="579">
        <v>0</v>
      </c>
      <c r="O260" s="580">
        <v>0</v>
      </c>
      <c r="P260" s="579">
        <v>0</v>
      </c>
      <c r="Q260" s="580">
        <v>0</v>
      </c>
      <c r="R260" s="579">
        <v>0</v>
      </c>
      <c r="S260" s="580">
        <v>0</v>
      </c>
      <c r="T260" s="612">
        <v>0</v>
      </c>
      <c r="U260" s="579">
        <v>0</v>
      </c>
      <c r="V260" s="580">
        <v>0</v>
      </c>
      <c r="W260" s="579">
        <v>0</v>
      </c>
      <c r="X260" s="580">
        <v>0</v>
      </c>
      <c r="Y260" s="579">
        <v>0</v>
      </c>
      <c r="Z260" s="580">
        <v>0</v>
      </c>
      <c r="AA260" s="579">
        <v>0</v>
      </c>
      <c r="AB260" s="580">
        <v>0</v>
      </c>
      <c r="AC260" s="612">
        <v>0</v>
      </c>
      <c r="AD260" s="579">
        <v>27770.400000000001</v>
      </c>
      <c r="AE260" s="581">
        <v>0</v>
      </c>
      <c r="AF260" s="612">
        <v>0</v>
      </c>
      <c r="AG260" s="579">
        <v>0</v>
      </c>
      <c r="AH260" s="580">
        <v>0</v>
      </c>
      <c r="AI260" s="579">
        <v>0</v>
      </c>
      <c r="AJ260" s="581">
        <v>0</v>
      </c>
      <c r="AK260" s="583">
        <v>27770.400000000001</v>
      </c>
      <c r="AL260" s="584">
        <v>0</v>
      </c>
      <c r="AM260" s="585">
        <v>0</v>
      </c>
      <c r="AN260" s="612">
        <v>0</v>
      </c>
      <c r="AO260" s="583">
        <v>0</v>
      </c>
      <c r="AP260" s="584">
        <v>0</v>
      </c>
      <c r="AQ260" s="585">
        <v>0</v>
      </c>
      <c r="AR260" s="583">
        <v>27770.400000000001</v>
      </c>
      <c r="AS260" s="583">
        <v>0</v>
      </c>
      <c r="AT260" s="585">
        <v>0</v>
      </c>
      <c r="AU260" s="612">
        <v>0</v>
      </c>
    </row>
    <row r="261" spans="1:47" x14ac:dyDescent="0.25">
      <c r="A261" s="148" t="s">
        <v>8501</v>
      </c>
      <c r="B261" s="148" t="s">
        <v>8271</v>
      </c>
      <c r="C261" s="148" t="s">
        <v>8213</v>
      </c>
      <c r="D261" s="148" t="s">
        <v>8213</v>
      </c>
      <c r="E261" s="148" t="s">
        <v>17777</v>
      </c>
      <c r="F261" s="453" t="s">
        <v>17063</v>
      </c>
      <c r="G261" s="453" t="s">
        <v>15</v>
      </c>
      <c r="H261" s="579">
        <v>0</v>
      </c>
      <c r="I261" s="580">
        <v>0</v>
      </c>
      <c r="J261" s="579">
        <v>0</v>
      </c>
      <c r="K261" s="580">
        <v>0</v>
      </c>
      <c r="L261" s="579">
        <v>0</v>
      </c>
      <c r="M261" s="580">
        <v>0</v>
      </c>
      <c r="N261" s="579">
        <v>0</v>
      </c>
      <c r="O261" s="580">
        <v>0</v>
      </c>
      <c r="P261" s="579">
        <v>0</v>
      </c>
      <c r="Q261" s="580">
        <v>0</v>
      </c>
      <c r="R261" s="579">
        <v>0</v>
      </c>
      <c r="S261" s="580">
        <v>0</v>
      </c>
      <c r="T261" s="612">
        <v>0</v>
      </c>
      <c r="U261" s="579">
        <v>0</v>
      </c>
      <c r="V261" s="580">
        <v>0</v>
      </c>
      <c r="W261" s="579">
        <v>0</v>
      </c>
      <c r="X261" s="580">
        <v>0</v>
      </c>
      <c r="Y261" s="579">
        <v>0</v>
      </c>
      <c r="Z261" s="580">
        <v>0</v>
      </c>
      <c r="AA261" s="579">
        <v>0</v>
      </c>
      <c r="AB261" s="580">
        <v>0</v>
      </c>
      <c r="AC261" s="612">
        <v>0</v>
      </c>
      <c r="AD261" s="579">
        <v>1413408.83</v>
      </c>
      <c r="AE261" s="581">
        <v>0</v>
      </c>
      <c r="AF261" s="612">
        <v>0</v>
      </c>
      <c r="AG261" s="579">
        <v>0</v>
      </c>
      <c r="AH261" s="580">
        <v>0</v>
      </c>
      <c r="AI261" s="579">
        <v>0</v>
      </c>
      <c r="AJ261" s="581">
        <v>0</v>
      </c>
      <c r="AK261" s="583">
        <v>1413408.83</v>
      </c>
      <c r="AL261" s="584">
        <v>0</v>
      </c>
      <c r="AM261" s="585">
        <v>0</v>
      </c>
      <c r="AN261" s="612">
        <v>0</v>
      </c>
      <c r="AO261" s="583">
        <v>0</v>
      </c>
      <c r="AP261" s="584">
        <v>0</v>
      </c>
      <c r="AQ261" s="585">
        <v>0</v>
      </c>
      <c r="AR261" s="583">
        <v>1413408.83</v>
      </c>
      <c r="AS261" s="583">
        <v>0</v>
      </c>
      <c r="AT261" s="585">
        <v>0</v>
      </c>
      <c r="AU261" s="612">
        <v>0</v>
      </c>
    </row>
    <row r="262" spans="1:47" x14ac:dyDescent="0.25">
      <c r="A262" s="148" t="s">
        <v>8501</v>
      </c>
      <c r="B262" s="148" t="s">
        <v>8223</v>
      </c>
      <c r="C262" s="148" t="s">
        <v>8213</v>
      </c>
      <c r="D262" s="148" t="s">
        <v>8213</v>
      </c>
      <c r="E262" s="148" t="s">
        <v>17366</v>
      </c>
      <c r="F262" s="453" t="s">
        <v>17063</v>
      </c>
      <c r="G262" s="453" t="s">
        <v>15</v>
      </c>
      <c r="H262" s="579">
        <v>0</v>
      </c>
      <c r="I262" s="580">
        <v>0</v>
      </c>
      <c r="J262" s="579">
        <v>0</v>
      </c>
      <c r="K262" s="580">
        <v>0</v>
      </c>
      <c r="L262" s="579">
        <v>0</v>
      </c>
      <c r="M262" s="580">
        <v>0</v>
      </c>
      <c r="N262" s="579">
        <v>0</v>
      </c>
      <c r="O262" s="580">
        <v>0</v>
      </c>
      <c r="P262" s="579">
        <v>0</v>
      </c>
      <c r="Q262" s="580">
        <v>0</v>
      </c>
      <c r="R262" s="579">
        <v>0</v>
      </c>
      <c r="S262" s="580">
        <v>0</v>
      </c>
      <c r="T262" s="612">
        <v>0</v>
      </c>
      <c r="U262" s="579">
        <v>0</v>
      </c>
      <c r="V262" s="580">
        <v>0</v>
      </c>
      <c r="W262" s="579">
        <v>0</v>
      </c>
      <c r="X262" s="580">
        <v>0</v>
      </c>
      <c r="Y262" s="579">
        <v>0</v>
      </c>
      <c r="Z262" s="580">
        <v>0</v>
      </c>
      <c r="AA262" s="579">
        <v>0</v>
      </c>
      <c r="AB262" s="580">
        <v>0</v>
      </c>
      <c r="AC262" s="612">
        <v>0</v>
      </c>
      <c r="AD262" s="579">
        <v>2916181.12</v>
      </c>
      <c r="AE262" s="581">
        <v>922126.92000000109</v>
      </c>
      <c r="AF262" s="612">
        <v>0</v>
      </c>
      <c r="AG262" s="579">
        <v>0</v>
      </c>
      <c r="AH262" s="580">
        <v>0</v>
      </c>
      <c r="AI262" s="579">
        <v>0</v>
      </c>
      <c r="AJ262" s="581">
        <v>0</v>
      </c>
      <c r="AK262" s="583">
        <v>2916181.12</v>
      </c>
      <c r="AL262" s="584">
        <v>922126.92000000109</v>
      </c>
      <c r="AM262" s="585">
        <v>922126.92000000109</v>
      </c>
      <c r="AN262" s="612">
        <v>0</v>
      </c>
      <c r="AO262" s="583">
        <v>0</v>
      </c>
      <c r="AP262" s="584">
        <v>0</v>
      </c>
      <c r="AQ262" s="585">
        <v>0</v>
      </c>
      <c r="AR262" s="583">
        <v>2916181.12</v>
      </c>
      <c r="AS262" s="583">
        <v>922126.92000000109</v>
      </c>
      <c r="AT262" s="585">
        <v>922126.92000000109</v>
      </c>
      <c r="AU262" s="612">
        <v>0</v>
      </c>
    </row>
    <row r="263" spans="1:47" x14ac:dyDescent="0.25">
      <c r="A263" s="148" t="s">
        <v>8501</v>
      </c>
      <c r="B263" s="148" t="s">
        <v>8262</v>
      </c>
      <c r="C263" s="148" t="s">
        <v>8213</v>
      </c>
      <c r="D263" s="148" t="s">
        <v>8213</v>
      </c>
      <c r="E263" s="148" t="s">
        <v>17778</v>
      </c>
      <c r="F263" s="453" t="s">
        <v>17063</v>
      </c>
      <c r="G263" s="453" t="s">
        <v>15</v>
      </c>
      <c r="H263" s="579">
        <v>0</v>
      </c>
      <c r="I263" s="580">
        <v>0</v>
      </c>
      <c r="J263" s="579">
        <v>0</v>
      </c>
      <c r="K263" s="580">
        <v>0</v>
      </c>
      <c r="L263" s="579">
        <v>0</v>
      </c>
      <c r="M263" s="580">
        <v>0</v>
      </c>
      <c r="N263" s="579">
        <v>0</v>
      </c>
      <c r="O263" s="580">
        <v>0</v>
      </c>
      <c r="P263" s="579">
        <v>0</v>
      </c>
      <c r="Q263" s="580">
        <v>0</v>
      </c>
      <c r="R263" s="579">
        <v>0</v>
      </c>
      <c r="S263" s="580">
        <v>0</v>
      </c>
      <c r="T263" s="612">
        <v>0</v>
      </c>
      <c r="U263" s="579">
        <v>0</v>
      </c>
      <c r="V263" s="580">
        <v>0</v>
      </c>
      <c r="W263" s="579">
        <v>0</v>
      </c>
      <c r="X263" s="580">
        <v>0</v>
      </c>
      <c r="Y263" s="579">
        <v>0</v>
      </c>
      <c r="Z263" s="580">
        <v>0</v>
      </c>
      <c r="AA263" s="579">
        <v>0</v>
      </c>
      <c r="AB263" s="580">
        <v>0</v>
      </c>
      <c r="AC263" s="612">
        <v>0</v>
      </c>
      <c r="AD263" s="579">
        <v>673765.99</v>
      </c>
      <c r="AE263" s="581">
        <v>205944.1</v>
      </c>
      <c r="AF263" s="612">
        <v>0</v>
      </c>
      <c r="AG263" s="579">
        <v>0</v>
      </c>
      <c r="AH263" s="580">
        <v>0</v>
      </c>
      <c r="AI263" s="579">
        <v>0</v>
      </c>
      <c r="AJ263" s="581">
        <v>0</v>
      </c>
      <c r="AK263" s="583">
        <v>673765.99</v>
      </c>
      <c r="AL263" s="584">
        <v>205944.1</v>
      </c>
      <c r="AM263" s="585">
        <v>205944.1</v>
      </c>
      <c r="AN263" s="612">
        <v>0</v>
      </c>
      <c r="AO263" s="583">
        <v>0</v>
      </c>
      <c r="AP263" s="584">
        <v>0</v>
      </c>
      <c r="AQ263" s="585">
        <v>0</v>
      </c>
      <c r="AR263" s="583">
        <v>673765.99</v>
      </c>
      <c r="AS263" s="583">
        <v>205944.1</v>
      </c>
      <c r="AT263" s="585">
        <v>205944.1</v>
      </c>
      <c r="AU263" s="612">
        <v>0</v>
      </c>
    </row>
    <row r="264" spans="1:47" x14ac:dyDescent="0.25">
      <c r="A264" s="148" t="s">
        <v>8501</v>
      </c>
      <c r="B264" s="148" t="s">
        <v>8461</v>
      </c>
      <c r="C264" s="148" t="s">
        <v>8213</v>
      </c>
      <c r="D264" s="148" t="s">
        <v>8213</v>
      </c>
      <c r="E264" s="148" t="s">
        <v>17367</v>
      </c>
      <c r="F264" s="453" t="s">
        <v>17063</v>
      </c>
      <c r="G264" s="453" t="s">
        <v>15</v>
      </c>
      <c r="H264" s="579">
        <v>0</v>
      </c>
      <c r="I264" s="580">
        <v>0</v>
      </c>
      <c r="J264" s="579">
        <v>0</v>
      </c>
      <c r="K264" s="580">
        <v>0</v>
      </c>
      <c r="L264" s="579">
        <v>0</v>
      </c>
      <c r="M264" s="580">
        <v>0</v>
      </c>
      <c r="N264" s="579">
        <v>0</v>
      </c>
      <c r="O264" s="580">
        <v>0</v>
      </c>
      <c r="P264" s="579">
        <v>0</v>
      </c>
      <c r="Q264" s="580">
        <v>0</v>
      </c>
      <c r="R264" s="579">
        <v>0</v>
      </c>
      <c r="S264" s="580">
        <v>0</v>
      </c>
      <c r="T264" s="612">
        <v>0</v>
      </c>
      <c r="U264" s="579">
        <v>0</v>
      </c>
      <c r="V264" s="580">
        <v>0</v>
      </c>
      <c r="W264" s="579">
        <v>0</v>
      </c>
      <c r="X264" s="580">
        <v>0</v>
      </c>
      <c r="Y264" s="579">
        <v>0</v>
      </c>
      <c r="Z264" s="580">
        <v>0</v>
      </c>
      <c r="AA264" s="579">
        <v>0</v>
      </c>
      <c r="AB264" s="580">
        <v>0</v>
      </c>
      <c r="AC264" s="612">
        <v>0</v>
      </c>
      <c r="AD264" s="579">
        <v>3207835.65</v>
      </c>
      <c r="AE264" s="581">
        <v>389614.87999999989</v>
      </c>
      <c r="AF264" s="612">
        <v>0</v>
      </c>
      <c r="AG264" s="579">
        <v>0</v>
      </c>
      <c r="AH264" s="580">
        <v>0</v>
      </c>
      <c r="AI264" s="579">
        <v>0</v>
      </c>
      <c r="AJ264" s="581">
        <v>0</v>
      </c>
      <c r="AK264" s="583">
        <v>3207835.65</v>
      </c>
      <c r="AL264" s="584">
        <v>389614.87999999989</v>
      </c>
      <c r="AM264" s="585">
        <v>389614.87999999989</v>
      </c>
      <c r="AN264" s="612">
        <v>0</v>
      </c>
      <c r="AO264" s="583">
        <v>0</v>
      </c>
      <c r="AP264" s="584">
        <v>0</v>
      </c>
      <c r="AQ264" s="585">
        <v>0</v>
      </c>
      <c r="AR264" s="583">
        <v>3207835.65</v>
      </c>
      <c r="AS264" s="583">
        <v>389614.87999999989</v>
      </c>
      <c r="AT264" s="585">
        <v>389614.87999999989</v>
      </c>
      <c r="AU264" s="612">
        <v>0</v>
      </c>
    </row>
    <row r="265" spans="1:47" x14ac:dyDescent="0.25">
      <c r="A265" s="148" t="s">
        <v>8501</v>
      </c>
      <c r="B265" s="148" t="s">
        <v>8263</v>
      </c>
      <c r="C265" s="148" t="s">
        <v>8213</v>
      </c>
      <c r="D265" s="148" t="s">
        <v>8213</v>
      </c>
      <c r="E265" s="148" t="s">
        <v>17779</v>
      </c>
      <c r="F265" s="453" t="s">
        <v>17063</v>
      </c>
      <c r="G265" s="453" t="s">
        <v>15</v>
      </c>
      <c r="H265" s="579">
        <v>0</v>
      </c>
      <c r="I265" s="580">
        <v>0</v>
      </c>
      <c r="J265" s="579">
        <v>0</v>
      </c>
      <c r="K265" s="580">
        <v>0</v>
      </c>
      <c r="L265" s="579">
        <v>0</v>
      </c>
      <c r="M265" s="580">
        <v>0</v>
      </c>
      <c r="N265" s="579">
        <v>0</v>
      </c>
      <c r="O265" s="580">
        <v>0</v>
      </c>
      <c r="P265" s="579">
        <v>0</v>
      </c>
      <c r="Q265" s="580">
        <v>0</v>
      </c>
      <c r="R265" s="579">
        <v>0</v>
      </c>
      <c r="S265" s="580">
        <v>0</v>
      </c>
      <c r="T265" s="612">
        <v>0</v>
      </c>
      <c r="U265" s="579">
        <v>0</v>
      </c>
      <c r="V265" s="580">
        <v>0</v>
      </c>
      <c r="W265" s="579">
        <v>0</v>
      </c>
      <c r="X265" s="580">
        <v>0</v>
      </c>
      <c r="Y265" s="579">
        <v>0</v>
      </c>
      <c r="Z265" s="580">
        <v>0</v>
      </c>
      <c r="AA265" s="579">
        <v>0</v>
      </c>
      <c r="AB265" s="580">
        <v>0</v>
      </c>
      <c r="AC265" s="612">
        <v>0</v>
      </c>
      <c r="AD265" s="579">
        <v>562972.18999999994</v>
      </c>
      <c r="AE265" s="581">
        <v>0</v>
      </c>
      <c r="AF265" s="612">
        <v>0</v>
      </c>
      <c r="AG265" s="579">
        <v>0</v>
      </c>
      <c r="AH265" s="580">
        <v>0</v>
      </c>
      <c r="AI265" s="579">
        <v>0</v>
      </c>
      <c r="AJ265" s="581">
        <v>0</v>
      </c>
      <c r="AK265" s="583">
        <v>562972.18999999994</v>
      </c>
      <c r="AL265" s="584">
        <v>0</v>
      </c>
      <c r="AM265" s="585">
        <v>0</v>
      </c>
      <c r="AN265" s="612">
        <v>0</v>
      </c>
      <c r="AO265" s="583">
        <v>0</v>
      </c>
      <c r="AP265" s="584">
        <v>0</v>
      </c>
      <c r="AQ265" s="585">
        <v>0</v>
      </c>
      <c r="AR265" s="583">
        <v>562972.18999999994</v>
      </c>
      <c r="AS265" s="583">
        <v>0</v>
      </c>
      <c r="AT265" s="585">
        <v>0</v>
      </c>
      <c r="AU265" s="612">
        <v>0</v>
      </c>
    </row>
    <row r="266" spans="1:47" x14ac:dyDescent="0.25">
      <c r="A266" s="148" t="s">
        <v>8455</v>
      </c>
      <c r="B266" s="148" t="s">
        <v>8328</v>
      </c>
      <c r="C266" s="148" t="s">
        <v>8213</v>
      </c>
      <c r="D266" s="148" t="s">
        <v>8213</v>
      </c>
      <c r="E266" s="148" t="s">
        <v>17780</v>
      </c>
      <c r="F266" s="453" t="s">
        <v>17040</v>
      </c>
      <c r="G266" s="453" t="s">
        <v>17036</v>
      </c>
      <c r="H266" s="579">
        <v>0</v>
      </c>
      <c r="I266" s="580">
        <v>0</v>
      </c>
      <c r="J266" s="579">
        <v>0</v>
      </c>
      <c r="K266" s="580">
        <v>0</v>
      </c>
      <c r="L266" s="579">
        <v>0</v>
      </c>
      <c r="M266" s="580">
        <v>0</v>
      </c>
      <c r="N266" s="579">
        <v>0</v>
      </c>
      <c r="O266" s="580">
        <v>0</v>
      </c>
      <c r="P266" s="579">
        <v>0</v>
      </c>
      <c r="Q266" s="580">
        <v>0</v>
      </c>
      <c r="R266" s="579">
        <v>0</v>
      </c>
      <c r="S266" s="580">
        <v>0</v>
      </c>
      <c r="T266" s="612">
        <v>0</v>
      </c>
      <c r="U266" s="579">
        <v>0</v>
      </c>
      <c r="V266" s="580">
        <v>0</v>
      </c>
      <c r="W266" s="579">
        <v>0</v>
      </c>
      <c r="X266" s="580">
        <v>0</v>
      </c>
      <c r="Y266" s="579">
        <v>0</v>
      </c>
      <c r="Z266" s="580">
        <v>0</v>
      </c>
      <c r="AA266" s="579">
        <v>0</v>
      </c>
      <c r="AB266" s="580">
        <v>0</v>
      </c>
      <c r="AC266" s="612">
        <v>0</v>
      </c>
      <c r="AD266" s="579">
        <v>134916.04999999999</v>
      </c>
      <c r="AE266" s="581">
        <v>0</v>
      </c>
      <c r="AF266" s="612">
        <v>0</v>
      </c>
      <c r="AG266" s="579">
        <v>0</v>
      </c>
      <c r="AH266" s="580">
        <v>0</v>
      </c>
      <c r="AI266" s="579">
        <v>0</v>
      </c>
      <c r="AJ266" s="581">
        <v>0</v>
      </c>
      <c r="AK266" s="583">
        <v>134916.04999999999</v>
      </c>
      <c r="AL266" s="584">
        <v>0</v>
      </c>
      <c r="AM266" s="585">
        <v>0</v>
      </c>
      <c r="AN266" s="612">
        <v>0</v>
      </c>
      <c r="AO266" s="583">
        <v>0</v>
      </c>
      <c r="AP266" s="584">
        <v>0</v>
      </c>
      <c r="AQ266" s="585">
        <v>0</v>
      </c>
      <c r="AR266" s="583">
        <v>134916.04999999999</v>
      </c>
      <c r="AS266" s="583">
        <v>0</v>
      </c>
      <c r="AT266" s="585">
        <v>0</v>
      </c>
      <c r="AU266" s="612">
        <v>0</v>
      </c>
    </row>
    <row r="267" spans="1:47" x14ac:dyDescent="0.25">
      <c r="A267" s="148" t="s">
        <v>8455</v>
      </c>
      <c r="B267" s="148" t="s">
        <v>9860</v>
      </c>
      <c r="C267" s="148" t="s">
        <v>8213</v>
      </c>
      <c r="D267" s="148" t="s">
        <v>8213</v>
      </c>
      <c r="E267" s="148" t="s">
        <v>17781</v>
      </c>
      <c r="F267" s="453" t="s">
        <v>17040</v>
      </c>
      <c r="G267" s="453" t="s">
        <v>17036</v>
      </c>
      <c r="H267" s="579">
        <v>0</v>
      </c>
      <c r="I267" s="580">
        <v>0</v>
      </c>
      <c r="J267" s="579">
        <v>0</v>
      </c>
      <c r="K267" s="580">
        <v>0</v>
      </c>
      <c r="L267" s="579">
        <v>0</v>
      </c>
      <c r="M267" s="580">
        <v>0</v>
      </c>
      <c r="N267" s="579">
        <v>0</v>
      </c>
      <c r="O267" s="580">
        <v>0</v>
      </c>
      <c r="P267" s="579">
        <v>0</v>
      </c>
      <c r="Q267" s="580">
        <v>0</v>
      </c>
      <c r="R267" s="579">
        <v>0</v>
      </c>
      <c r="S267" s="580">
        <v>0</v>
      </c>
      <c r="T267" s="612">
        <v>0</v>
      </c>
      <c r="U267" s="579">
        <v>0</v>
      </c>
      <c r="V267" s="580">
        <v>0</v>
      </c>
      <c r="W267" s="579">
        <v>0</v>
      </c>
      <c r="X267" s="580">
        <v>0</v>
      </c>
      <c r="Y267" s="579">
        <v>0</v>
      </c>
      <c r="Z267" s="580">
        <v>0</v>
      </c>
      <c r="AA267" s="579">
        <v>0</v>
      </c>
      <c r="AB267" s="580">
        <v>0</v>
      </c>
      <c r="AC267" s="612">
        <v>0</v>
      </c>
      <c r="AD267" s="579">
        <v>36404.21</v>
      </c>
      <c r="AE267" s="581">
        <v>0</v>
      </c>
      <c r="AF267" s="612">
        <v>0</v>
      </c>
      <c r="AG267" s="579">
        <v>0</v>
      </c>
      <c r="AH267" s="580">
        <v>0</v>
      </c>
      <c r="AI267" s="579">
        <v>0</v>
      </c>
      <c r="AJ267" s="581">
        <v>0</v>
      </c>
      <c r="AK267" s="583">
        <v>36404.21</v>
      </c>
      <c r="AL267" s="584">
        <v>0</v>
      </c>
      <c r="AM267" s="585">
        <v>0</v>
      </c>
      <c r="AN267" s="612">
        <v>0</v>
      </c>
      <c r="AO267" s="583">
        <v>0</v>
      </c>
      <c r="AP267" s="584">
        <v>0</v>
      </c>
      <c r="AQ267" s="585">
        <v>0</v>
      </c>
      <c r="AR267" s="583">
        <v>36404.21</v>
      </c>
      <c r="AS267" s="583">
        <v>0</v>
      </c>
      <c r="AT267" s="585">
        <v>0</v>
      </c>
      <c r="AU267" s="612">
        <v>0</v>
      </c>
    </row>
    <row r="268" spans="1:47" x14ac:dyDescent="0.25">
      <c r="A268" s="148" t="s">
        <v>8455</v>
      </c>
      <c r="B268" s="148" t="s">
        <v>9864</v>
      </c>
      <c r="C268" s="148" t="s">
        <v>8213</v>
      </c>
      <c r="D268" s="148" t="s">
        <v>8213</v>
      </c>
      <c r="E268" s="148" t="s">
        <v>17782</v>
      </c>
      <c r="F268" s="453" t="s">
        <v>17040</v>
      </c>
      <c r="G268" s="453" t="s">
        <v>17036</v>
      </c>
      <c r="H268" s="579">
        <v>0</v>
      </c>
      <c r="I268" s="580">
        <v>0</v>
      </c>
      <c r="J268" s="579">
        <v>0</v>
      </c>
      <c r="K268" s="580">
        <v>0</v>
      </c>
      <c r="L268" s="579">
        <v>0</v>
      </c>
      <c r="M268" s="580">
        <v>0</v>
      </c>
      <c r="N268" s="579">
        <v>0</v>
      </c>
      <c r="O268" s="580">
        <v>0</v>
      </c>
      <c r="P268" s="579">
        <v>0</v>
      </c>
      <c r="Q268" s="580">
        <v>0</v>
      </c>
      <c r="R268" s="579">
        <v>0</v>
      </c>
      <c r="S268" s="580">
        <v>0</v>
      </c>
      <c r="T268" s="612">
        <v>0</v>
      </c>
      <c r="U268" s="579">
        <v>0</v>
      </c>
      <c r="V268" s="580">
        <v>0</v>
      </c>
      <c r="W268" s="579">
        <v>0</v>
      </c>
      <c r="X268" s="580">
        <v>0</v>
      </c>
      <c r="Y268" s="579">
        <v>0</v>
      </c>
      <c r="Z268" s="580">
        <v>0</v>
      </c>
      <c r="AA268" s="579">
        <v>0</v>
      </c>
      <c r="AB268" s="580">
        <v>0</v>
      </c>
      <c r="AC268" s="612">
        <v>0</v>
      </c>
      <c r="AD268" s="579">
        <v>107064.62</v>
      </c>
      <c r="AE268" s="581">
        <v>0</v>
      </c>
      <c r="AF268" s="612">
        <v>0</v>
      </c>
      <c r="AG268" s="579">
        <v>0</v>
      </c>
      <c r="AH268" s="580">
        <v>0</v>
      </c>
      <c r="AI268" s="579">
        <v>0</v>
      </c>
      <c r="AJ268" s="581">
        <v>0</v>
      </c>
      <c r="AK268" s="583">
        <v>107064.62</v>
      </c>
      <c r="AL268" s="584">
        <v>0</v>
      </c>
      <c r="AM268" s="585">
        <v>0</v>
      </c>
      <c r="AN268" s="612">
        <v>0</v>
      </c>
      <c r="AO268" s="583">
        <v>0</v>
      </c>
      <c r="AP268" s="584">
        <v>0</v>
      </c>
      <c r="AQ268" s="585">
        <v>0</v>
      </c>
      <c r="AR268" s="583">
        <v>107064.62</v>
      </c>
      <c r="AS268" s="583">
        <v>0</v>
      </c>
      <c r="AT268" s="585">
        <v>0</v>
      </c>
      <c r="AU268" s="612">
        <v>0</v>
      </c>
    </row>
    <row r="269" spans="1:47" x14ac:dyDescent="0.25">
      <c r="A269" s="148" t="s">
        <v>8246</v>
      </c>
      <c r="B269" s="148" t="s">
        <v>8219</v>
      </c>
      <c r="C269" s="148" t="s">
        <v>8213</v>
      </c>
      <c r="D269" s="148" t="s">
        <v>8213</v>
      </c>
      <c r="E269" s="148" t="s">
        <v>118</v>
      </c>
      <c r="F269" s="453" t="s">
        <v>17027</v>
      </c>
      <c r="G269" s="453" t="s">
        <v>17023</v>
      </c>
      <c r="H269" s="579">
        <v>0</v>
      </c>
      <c r="I269" s="580">
        <v>0</v>
      </c>
      <c r="J269" s="579">
        <v>0</v>
      </c>
      <c r="K269" s="580">
        <v>0</v>
      </c>
      <c r="L269" s="579">
        <v>0</v>
      </c>
      <c r="M269" s="580">
        <v>0</v>
      </c>
      <c r="N269" s="579">
        <v>0</v>
      </c>
      <c r="O269" s="580">
        <v>0</v>
      </c>
      <c r="P269" s="579">
        <v>0</v>
      </c>
      <c r="Q269" s="580">
        <v>0</v>
      </c>
      <c r="R269" s="579">
        <v>151431.35999999999</v>
      </c>
      <c r="S269" s="580">
        <v>0</v>
      </c>
      <c r="T269" s="612">
        <v>0</v>
      </c>
      <c r="U269" s="579">
        <v>0</v>
      </c>
      <c r="V269" s="580">
        <v>0</v>
      </c>
      <c r="W269" s="579">
        <v>0</v>
      </c>
      <c r="X269" s="580">
        <v>0</v>
      </c>
      <c r="Y269" s="579">
        <v>0</v>
      </c>
      <c r="Z269" s="580">
        <v>0</v>
      </c>
      <c r="AA269" s="579">
        <v>0</v>
      </c>
      <c r="AB269" s="580">
        <v>0</v>
      </c>
      <c r="AC269" s="612">
        <v>0</v>
      </c>
      <c r="AD269" s="579">
        <v>0</v>
      </c>
      <c r="AE269" s="581">
        <v>0</v>
      </c>
      <c r="AF269" s="612">
        <v>0</v>
      </c>
      <c r="AG269" s="579">
        <v>0</v>
      </c>
      <c r="AH269" s="580">
        <v>0</v>
      </c>
      <c r="AI269" s="579">
        <v>0</v>
      </c>
      <c r="AJ269" s="581">
        <v>0</v>
      </c>
      <c r="AK269" s="583">
        <v>151431.35999999999</v>
      </c>
      <c r="AL269" s="584">
        <v>0</v>
      </c>
      <c r="AM269" s="585">
        <v>0</v>
      </c>
      <c r="AN269" s="612">
        <v>0</v>
      </c>
      <c r="AO269" s="583">
        <v>0</v>
      </c>
      <c r="AP269" s="584">
        <v>0</v>
      </c>
      <c r="AQ269" s="585">
        <v>0</v>
      </c>
      <c r="AR269" s="583">
        <v>151431.35999999999</v>
      </c>
      <c r="AS269" s="583">
        <v>0</v>
      </c>
      <c r="AT269" s="585">
        <v>0</v>
      </c>
      <c r="AU269" s="612">
        <v>0</v>
      </c>
    </row>
    <row r="270" spans="1:47" x14ac:dyDescent="0.25">
      <c r="A270" s="148" t="s">
        <v>8246</v>
      </c>
      <c r="B270" s="148" t="s">
        <v>8273</v>
      </c>
      <c r="C270" s="148" t="s">
        <v>8213</v>
      </c>
      <c r="D270" s="148" t="s">
        <v>8213</v>
      </c>
      <c r="E270" s="148" t="s">
        <v>17610</v>
      </c>
      <c r="F270" s="453" t="s">
        <v>17027</v>
      </c>
      <c r="G270" s="453" t="s">
        <v>17023</v>
      </c>
      <c r="H270" s="579">
        <v>0</v>
      </c>
      <c r="I270" s="580">
        <v>0</v>
      </c>
      <c r="J270" s="579">
        <v>0</v>
      </c>
      <c r="K270" s="580">
        <v>0</v>
      </c>
      <c r="L270" s="579">
        <v>0</v>
      </c>
      <c r="M270" s="580">
        <v>0</v>
      </c>
      <c r="N270" s="579">
        <v>0</v>
      </c>
      <c r="O270" s="580">
        <v>0</v>
      </c>
      <c r="P270" s="579">
        <v>0</v>
      </c>
      <c r="Q270" s="580">
        <v>0</v>
      </c>
      <c r="R270" s="579">
        <v>0</v>
      </c>
      <c r="S270" s="580">
        <v>0</v>
      </c>
      <c r="T270" s="612">
        <v>0</v>
      </c>
      <c r="U270" s="579">
        <v>0</v>
      </c>
      <c r="V270" s="580">
        <v>0</v>
      </c>
      <c r="W270" s="579">
        <v>0</v>
      </c>
      <c r="X270" s="580">
        <v>0</v>
      </c>
      <c r="Y270" s="579">
        <v>0</v>
      </c>
      <c r="Z270" s="580">
        <v>0</v>
      </c>
      <c r="AA270" s="579">
        <v>0</v>
      </c>
      <c r="AB270" s="580">
        <v>0</v>
      </c>
      <c r="AC270" s="612">
        <v>0</v>
      </c>
      <c r="AD270" s="579">
        <v>234451.41</v>
      </c>
      <c r="AE270" s="581">
        <v>0</v>
      </c>
      <c r="AF270" s="612">
        <v>0</v>
      </c>
      <c r="AG270" s="579">
        <v>0</v>
      </c>
      <c r="AH270" s="580">
        <v>0</v>
      </c>
      <c r="AI270" s="579">
        <v>0</v>
      </c>
      <c r="AJ270" s="581">
        <v>0</v>
      </c>
      <c r="AK270" s="583">
        <v>234451.41</v>
      </c>
      <c r="AL270" s="584">
        <v>0</v>
      </c>
      <c r="AM270" s="585">
        <v>0</v>
      </c>
      <c r="AN270" s="612">
        <v>0</v>
      </c>
      <c r="AO270" s="583">
        <v>0</v>
      </c>
      <c r="AP270" s="584">
        <v>0</v>
      </c>
      <c r="AQ270" s="585">
        <v>0</v>
      </c>
      <c r="AR270" s="583">
        <v>234451.41</v>
      </c>
      <c r="AS270" s="583">
        <v>0</v>
      </c>
      <c r="AT270" s="585">
        <v>0</v>
      </c>
      <c r="AU270" s="612">
        <v>0</v>
      </c>
    </row>
    <row r="271" spans="1:47" x14ac:dyDescent="0.25">
      <c r="A271" s="148" t="s">
        <v>8246</v>
      </c>
      <c r="B271" s="148" t="s">
        <v>8260</v>
      </c>
      <c r="C271" s="148" t="s">
        <v>8213</v>
      </c>
      <c r="D271" s="148" t="s">
        <v>8213</v>
      </c>
      <c r="E271" s="148" t="s">
        <v>17783</v>
      </c>
      <c r="F271" s="453" t="s">
        <v>17027</v>
      </c>
      <c r="G271" s="453" t="s">
        <v>17023</v>
      </c>
      <c r="H271" s="579">
        <v>0</v>
      </c>
      <c r="I271" s="580">
        <v>0</v>
      </c>
      <c r="J271" s="579">
        <v>0</v>
      </c>
      <c r="K271" s="580">
        <v>0</v>
      </c>
      <c r="L271" s="579">
        <v>0</v>
      </c>
      <c r="M271" s="580">
        <v>0</v>
      </c>
      <c r="N271" s="579">
        <v>0</v>
      </c>
      <c r="O271" s="580">
        <v>0</v>
      </c>
      <c r="P271" s="579">
        <v>0</v>
      </c>
      <c r="Q271" s="580">
        <v>0</v>
      </c>
      <c r="R271" s="579">
        <v>0</v>
      </c>
      <c r="S271" s="580">
        <v>0</v>
      </c>
      <c r="T271" s="612">
        <v>0</v>
      </c>
      <c r="U271" s="579">
        <v>0</v>
      </c>
      <c r="V271" s="580">
        <v>0</v>
      </c>
      <c r="W271" s="579">
        <v>0</v>
      </c>
      <c r="X271" s="580">
        <v>0</v>
      </c>
      <c r="Y271" s="579">
        <v>0</v>
      </c>
      <c r="Z271" s="580">
        <v>0</v>
      </c>
      <c r="AA271" s="579">
        <v>0</v>
      </c>
      <c r="AB271" s="580">
        <v>0</v>
      </c>
      <c r="AC271" s="612">
        <v>0</v>
      </c>
      <c r="AD271" s="579">
        <v>1903852.19</v>
      </c>
      <c r="AE271" s="581">
        <v>0</v>
      </c>
      <c r="AF271" s="612">
        <v>0</v>
      </c>
      <c r="AG271" s="579">
        <v>0</v>
      </c>
      <c r="AH271" s="580">
        <v>0</v>
      </c>
      <c r="AI271" s="579">
        <v>0</v>
      </c>
      <c r="AJ271" s="581">
        <v>0</v>
      </c>
      <c r="AK271" s="583">
        <v>1903852.19</v>
      </c>
      <c r="AL271" s="584">
        <v>0</v>
      </c>
      <c r="AM271" s="585">
        <v>0</v>
      </c>
      <c r="AN271" s="612">
        <v>0</v>
      </c>
      <c r="AO271" s="583">
        <v>0</v>
      </c>
      <c r="AP271" s="584">
        <v>0</v>
      </c>
      <c r="AQ271" s="585">
        <v>0</v>
      </c>
      <c r="AR271" s="583">
        <v>1903852.19</v>
      </c>
      <c r="AS271" s="583">
        <v>0</v>
      </c>
      <c r="AT271" s="585">
        <v>0</v>
      </c>
      <c r="AU271" s="612">
        <v>0</v>
      </c>
    </row>
    <row r="272" spans="1:47" x14ac:dyDescent="0.25">
      <c r="A272" s="148" t="s">
        <v>8246</v>
      </c>
      <c r="B272" s="148" t="s">
        <v>8262</v>
      </c>
      <c r="C272" s="148" t="s">
        <v>8213</v>
      </c>
      <c r="D272" s="148" t="s">
        <v>8213</v>
      </c>
      <c r="E272" s="148" t="s">
        <v>17612</v>
      </c>
      <c r="F272" s="453" t="s">
        <v>17027</v>
      </c>
      <c r="G272" s="453" t="s">
        <v>17023</v>
      </c>
      <c r="H272" s="579">
        <v>0</v>
      </c>
      <c r="I272" s="580">
        <v>0</v>
      </c>
      <c r="J272" s="579">
        <v>0</v>
      </c>
      <c r="K272" s="580">
        <v>0</v>
      </c>
      <c r="L272" s="579">
        <v>0</v>
      </c>
      <c r="M272" s="580">
        <v>0</v>
      </c>
      <c r="N272" s="579">
        <v>0</v>
      </c>
      <c r="O272" s="580">
        <v>0</v>
      </c>
      <c r="P272" s="579">
        <v>0</v>
      </c>
      <c r="Q272" s="580">
        <v>0</v>
      </c>
      <c r="R272" s="579">
        <v>0</v>
      </c>
      <c r="S272" s="580">
        <v>0</v>
      </c>
      <c r="T272" s="612">
        <v>0</v>
      </c>
      <c r="U272" s="579">
        <v>0</v>
      </c>
      <c r="V272" s="580">
        <v>0</v>
      </c>
      <c r="W272" s="579">
        <v>0</v>
      </c>
      <c r="X272" s="580">
        <v>0</v>
      </c>
      <c r="Y272" s="579">
        <v>0</v>
      </c>
      <c r="Z272" s="580">
        <v>0</v>
      </c>
      <c r="AA272" s="579">
        <v>0</v>
      </c>
      <c r="AB272" s="580">
        <v>0</v>
      </c>
      <c r="AC272" s="612">
        <v>0</v>
      </c>
      <c r="AD272" s="579">
        <v>1485215.93</v>
      </c>
      <c r="AE272" s="581">
        <v>0</v>
      </c>
      <c r="AF272" s="612">
        <v>0</v>
      </c>
      <c r="AG272" s="579">
        <v>0</v>
      </c>
      <c r="AH272" s="580">
        <v>0</v>
      </c>
      <c r="AI272" s="579">
        <v>0</v>
      </c>
      <c r="AJ272" s="581">
        <v>0</v>
      </c>
      <c r="AK272" s="583">
        <v>1485215.93</v>
      </c>
      <c r="AL272" s="584">
        <v>0</v>
      </c>
      <c r="AM272" s="585">
        <v>0</v>
      </c>
      <c r="AN272" s="612">
        <v>0</v>
      </c>
      <c r="AO272" s="583">
        <v>0</v>
      </c>
      <c r="AP272" s="584">
        <v>0</v>
      </c>
      <c r="AQ272" s="585">
        <v>0</v>
      </c>
      <c r="AR272" s="583">
        <v>1485215.93</v>
      </c>
      <c r="AS272" s="583">
        <v>0</v>
      </c>
      <c r="AT272" s="585">
        <v>0</v>
      </c>
      <c r="AU272" s="612">
        <v>0</v>
      </c>
    </row>
    <row r="273" spans="1:47" x14ac:dyDescent="0.25">
      <c r="A273" s="148" t="s">
        <v>8246</v>
      </c>
      <c r="B273" s="148" t="s">
        <v>8263</v>
      </c>
      <c r="C273" s="148" t="s">
        <v>8213</v>
      </c>
      <c r="D273" s="148" t="s">
        <v>8213</v>
      </c>
      <c r="E273" s="148" t="s">
        <v>17372</v>
      </c>
      <c r="F273" s="453" t="s">
        <v>17027</v>
      </c>
      <c r="G273" s="453" t="s">
        <v>17023</v>
      </c>
      <c r="H273" s="579">
        <v>0</v>
      </c>
      <c r="I273" s="580">
        <v>0</v>
      </c>
      <c r="J273" s="579">
        <v>0</v>
      </c>
      <c r="K273" s="580">
        <v>0</v>
      </c>
      <c r="L273" s="579">
        <v>0</v>
      </c>
      <c r="M273" s="580">
        <v>0</v>
      </c>
      <c r="N273" s="579">
        <v>0</v>
      </c>
      <c r="O273" s="580">
        <v>0</v>
      </c>
      <c r="P273" s="579">
        <v>0</v>
      </c>
      <c r="Q273" s="580">
        <v>0</v>
      </c>
      <c r="R273" s="579">
        <v>0</v>
      </c>
      <c r="S273" s="580">
        <v>0</v>
      </c>
      <c r="T273" s="612">
        <v>0</v>
      </c>
      <c r="U273" s="579">
        <v>0</v>
      </c>
      <c r="V273" s="580">
        <v>0</v>
      </c>
      <c r="W273" s="579">
        <v>0</v>
      </c>
      <c r="X273" s="580">
        <v>0</v>
      </c>
      <c r="Y273" s="579">
        <v>0</v>
      </c>
      <c r="Z273" s="580">
        <v>0</v>
      </c>
      <c r="AA273" s="579">
        <v>0</v>
      </c>
      <c r="AB273" s="580">
        <v>0</v>
      </c>
      <c r="AC273" s="612">
        <v>0</v>
      </c>
      <c r="AD273" s="579">
        <v>1235945.54</v>
      </c>
      <c r="AE273" s="581">
        <v>0</v>
      </c>
      <c r="AF273" s="612">
        <v>0</v>
      </c>
      <c r="AG273" s="579">
        <v>0</v>
      </c>
      <c r="AH273" s="580">
        <v>0</v>
      </c>
      <c r="AI273" s="579">
        <v>0</v>
      </c>
      <c r="AJ273" s="581">
        <v>0</v>
      </c>
      <c r="AK273" s="583">
        <v>1235945.54</v>
      </c>
      <c r="AL273" s="584">
        <v>0</v>
      </c>
      <c r="AM273" s="585">
        <v>0</v>
      </c>
      <c r="AN273" s="612">
        <v>0</v>
      </c>
      <c r="AO273" s="583">
        <v>0</v>
      </c>
      <c r="AP273" s="584">
        <v>0</v>
      </c>
      <c r="AQ273" s="585">
        <v>0</v>
      </c>
      <c r="AR273" s="583">
        <v>1235945.54</v>
      </c>
      <c r="AS273" s="583">
        <v>0</v>
      </c>
      <c r="AT273" s="585">
        <v>0</v>
      </c>
      <c r="AU273" s="612">
        <v>0</v>
      </c>
    </row>
    <row r="274" spans="1:47" x14ac:dyDescent="0.25">
      <c r="A274" s="148" t="s">
        <v>8246</v>
      </c>
      <c r="B274" s="148" t="s">
        <v>8269</v>
      </c>
      <c r="C274" s="148" t="s">
        <v>8213</v>
      </c>
      <c r="D274" s="148" t="s">
        <v>8213</v>
      </c>
      <c r="E274" s="148" t="s">
        <v>17373</v>
      </c>
      <c r="F274" s="453" t="s">
        <v>17027</v>
      </c>
      <c r="G274" s="453" t="s">
        <v>17023</v>
      </c>
      <c r="H274" s="579">
        <v>0</v>
      </c>
      <c r="I274" s="580">
        <v>0</v>
      </c>
      <c r="J274" s="579">
        <v>0</v>
      </c>
      <c r="K274" s="580">
        <v>0</v>
      </c>
      <c r="L274" s="579">
        <v>0</v>
      </c>
      <c r="M274" s="580">
        <v>0</v>
      </c>
      <c r="N274" s="579">
        <v>0</v>
      </c>
      <c r="O274" s="580">
        <v>0</v>
      </c>
      <c r="P274" s="579">
        <v>0</v>
      </c>
      <c r="Q274" s="580">
        <v>0</v>
      </c>
      <c r="R274" s="579">
        <v>0</v>
      </c>
      <c r="S274" s="580">
        <v>0</v>
      </c>
      <c r="T274" s="612">
        <v>0</v>
      </c>
      <c r="U274" s="579">
        <v>0</v>
      </c>
      <c r="V274" s="580">
        <v>0</v>
      </c>
      <c r="W274" s="579">
        <v>0</v>
      </c>
      <c r="X274" s="580">
        <v>0</v>
      </c>
      <c r="Y274" s="579">
        <v>0</v>
      </c>
      <c r="Z274" s="580">
        <v>0</v>
      </c>
      <c r="AA274" s="579">
        <v>0</v>
      </c>
      <c r="AB274" s="580">
        <v>0</v>
      </c>
      <c r="AC274" s="612">
        <v>0</v>
      </c>
      <c r="AD274" s="579">
        <v>136535.78</v>
      </c>
      <c r="AE274" s="581">
        <v>0</v>
      </c>
      <c r="AF274" s="612">
        <v>0</v>
      </c>
      <c r="AG274" s="579">
        <v>0</v>
      </c>
      <c r="AH274" s="580">
        <v>0</v>
      </c>
      <c r="AI274" s="579">
        <v>0</v>
      </c>
      <c r="AJ274" s="581">
        <v>0</v>
      </c>
      <c r="AK274" s="583">
        <v>136535.78</v>
      </c>
      <c r="AL274" s="584">
        <v>0</v>
      </c>
      <c r="AM274" s="585">
        <v>0</v>
      </c>
      <c r="AN274" s="612">
        <v>0</v>
      </c>
      <c r="AO274" s="583">
        <v>0</v>
      </c>
      <c r="AP274" s="584">
        <v>0</v>
      </c>
      <c r="AQ274" s="585">
        <v>0</v>
      </c>
      <c r="AR274" s="583">
        <v>136535.78</v>
      </c>
      <c r="AS274" s="583">
        <v>0</v>
      </c>
      <c r="AT274" s="585">
        <v>0</v>
      </c>
      <c r="AU274" s="612">
        <v>0</v>
      </c>
    </row>
    <row r="275" spans="1:47" x14ac:dyDescent="0.25">
      <c r="A275" s="148" t="s">
        <v>8246</v>
      </c>
      <c r="B275" s="148" t="s">
        <v>8238</v>
      </c>
      <c r="C275" s="148" t="s">
        <v>8213</v>
      </c>
      <c r="D275" s="148" t="s">
        <v>8213</v>
      </c>
      <c r="E275" s="148" t="s">
        <v>17287</v>
      </c>
      <c r="F275" s="453" t="s">
        <v>17027</v>
      </c>
      <c r="G275" s="453" t="s">
        <v>17023</v>
      </c>
      <c r="H275" s="579">
        <v>0</v>
      </c>
      <c r="I275" s="580">
        <v>0</v>
      </c>
      <c r="J275" s="579">
        <v>0</v>
      </c>
      <c r="K275" s="580">
        <v>0</v>
      </c>
      <c r="L275" s="579">
        <v>0</v>
      </c>
      <c r="M275" s="580">
        <v>0</v>
      </c>
      <c r="N275" s="579">
        <v>0</v>
      </c>
      <c r="O275" s="580">
        <v>0</v>
      </c>
      <c r="P275" s="579">
        <v>0</v>
      </c>
      <c r="Q275" s="580">
        <v>0</v>
      </c>
      <c r="R275" s="579">
        <v>0</v>
      </c>
      <c r="S275" s="580">
        <v>0</v>
      </c>
      <c r="T275" s="612">
        <v>0</v>
      </c>
      <c r="U275" s="579">
        <v>1887891.99</v>
      </c>
      <c r="V275" s="580">
        <v>1887891.99</v>
      </c>
      <c r="W275" s="579">
        <v>0</v>
      </c>
      <c r="X275" s="580">
        <v>0</v>
      </c>
      <c r="Y275" s="579">
        <v>0</v>
      </c>
      <c r="Z275" s="580">
        <v>0</v>
      </c>
      <c r="AA275" s="579">
        <v>0</v>
      </c>
      <c r="AB275" s="580">
        <v>0</v>
      </c>
      <c r="AC275" s="612">
        <v>0</v>
      </c>
      <c r="AD275" s="579">
        <v>0</v>
      </c>
      <c r="AE275" s="581">
        <v>0</v>
      </c>
      <c r="AF275" s="612">
        <v>0</v>
      </c>
      <c r="AG275" s="579">
        <v>0</v>
      </c>
      <c r="AH275" s="580">
        <v>0</v>
      </c>
      <c r="AI275" s="579">
        <v>0</v>
      </c>
      <c r="AJ275" s="581">
        <v>0</v>
      </c>
      <c r="AK275" s="583">
        <v>1887891.99</v>
      </c>
      <c r="AL275" s="584">
        <v>1887891.99</v>
      </c>
      <c r="AM275" s="585">
        <v>1887891.99</v>
      </c>
      <c r="AN275" s="612">
        <v>0</v>
      </c>
      <c r="AO275" s="583">
        <v>0</v>
      </c>
      <c r="AP275" s="584">
        <v>0</v>
      </c>
      <c r="AQ275" s="585">
        <v>0</v>
      </c>
      <c r="AR275" s="583">
        <v>1887891.99</v>
      </c>
      <c r="AS275" s="583">
        <v>1887891.99</v>
      </c>
      <c r="AT275" s="585">
        <v>1887891.99</v>
      </c>
      <c r="AU275" s="612">
        <v>0</v>
      </c>
    </row>
    <row r="276" spans="1:47" x14ac:dyDescent="0.25">
      <c r="A276" s="148" t="s">
        <v>8246</v>
      </c>
      <c r="B276" s="148" t="s">
        <v>8249</v>
      </c>
      <c r="C276" s="148" t="s">
        <v>8213</v>
      </c>
      <c r="D276" s="148" t="s">
        <v>8213</v>
      </c>
      <c r="E276" s="148" t="s">
        <v>107</v>
      </c>
      <c r="F276" s="453" t="s">
        <v>17027</v>
      </c>
      <c r="G276" s="453" t="s">
        <v>17023</v>
      </c>
      <c r="H276" s="579">
        <v>0</v>
      </c>
      <c r="I276" s="580">
        <v>0</v>
      </c>
      <c r="J276" s="579">
        <v>0</v>
      </c>
      <c r="K276" s="580">
        <v>0</v>
      </c>
      <c r="L276" s="579">
        <v>0</v>
      </c>
      <c r="M276" s="580">
        <v>0</v>
      </c>
      <c r="N276" s="579">
        <v>20472.599999999999</v>
      </c>
      <c r="O276" s="580">
        <v>0</v>
      </c>
      <c r="P276" s="579">
        <v>0</v>
      </c>
      <c r="Q276" s="580">
        <v>0</v>
      </c>
      <c r="R276" s="579">
        <v>0</v>
      </c>
      <c r="S276" s="580">
        <v>0</v>
      </c>
      <c r="T276" s="612">
        <v>0</v>
      </c>
      <c r="U276" s="579">
        <v>0</v>
      </c>
      <c r="V276" s="580">
        <v>0</v>
      </c>
      <c r="W276" s="579">
        <v>0</v>
      </c>
      <c r="X276" s="580">
        <v>0</v>
      </c>
      <c r="Y276" s="579">
        <v>0</v>
      </c>
      <c r="Z276" s="580">
        <v>0</v>
      </c>
      <c r="AA276" s="579">
        <v>0</v>
      </c>
      <c r="AB276" s="580">
        <v>0</v>
      </c>
      <c r="AC276" s="612">
        <v>0</v>
      </c>
      <c r="AD276" s="579">
        <v>0</v>
      </c>
      <c r="AE276" s="581">
        <v>0</v>
      </c>
      <c r="AF276" s="612">
        <v>0</v>
      </c>
      <c r="AG276" s="579">
        <v>0</v>
      </c>
      <c r="AH276" s="580">
        <v>0</v>
      </c>
      <c r="AI276" s="579">
        <v>0</v>
      </c>
      <c r="AJ276" s="581">
        <v>0</v>
      </c>
      <c r="AK276" s="583">
        <v>20472.599999999999</v>
      </c>
      <c r="AL276" s="584">
        <v>0</v>
      </c>
      <c r="AM276" s="585">
        <v>0</v>
      </c>
      <c r="AN276" s="612">
        <v>0</v>
      </c>
      <c r="AO276" s="583">
        <v>0</v>
      </c>
      <c r="AP276" s="584">
        <v>0</v>
      </c>
      <c r="AQ276" s="585">
        <v>0</v>
      </c>
      <c r="AR276" s="583">
        <v>20472.599999999999</v>
      </c>
      <c r="AS276" s="583">
        <v>0</v>
      </c>
      <c r="AT276" s="585">
        <v>0</v>
      </c>
      <c r="AU276" s="612">
        <v>0</v>
      </c>
    </row>
    <row r="277" spans="1:47" x14ac:dyDescent="0.25">
      <c r="A277" s="148" t="s">
        <v>8246</v>
      </c>
      <c r="B277" s="148" t="s">
        <v>8266</v>
      </c>
      <c r="C277" s="148" t="s">
        <v>8213</v>
      </c>
      <c r="D277" s="148" t="s">
        <v>8213</v>
      </c>
      <c r="E277" s="148" t="s">
        <v>16961</v>
      </c>
      <c r="F277" s="453" t="s">
        <v>17027</v>
      </c>
      <c r="G277" s="453" t="s">
        <v>17023</v>
      </c>
      <c r="H277" s="579">
        <v>453729.88</v>
      </c>
      <c r="I277" s="580">
        <v>453729.88</v>
      </c>
      <c r="J277" s="579">
        <v>0</v>
      </c>
      <c r="K277" s="580">
        <v>0</v>
      </c>
      <c r="L277" s="579">
        <v>0</v>
      </c>
      <c r="M277" s="580">
        <v>0</v>
      </c>
      <c r="N277" s="579">
        <v>0</v>
      </c>
      <c r="O277" s="580">
        <v>0</v>
      </c>
      <c r="P277" s="579">
        <v>0</v>
      </c>
      <c r="Q277" s="580">
        <v>0</v>
      </c>
      <c r="R277" s="579">
        <v>0</v>
      </c>
      <c r="S277" s="580">
        <v>0</v>
      </c>
      <c r="T277" s="612">
        <v>0</v>
      </c>
      <c r="U277" s="579">
        <v>0</v>
      </c>
      <c r="V277" s="580">
        <v>0</v>
      </c>
      <c r="W277" s="579">
        <v>0</v>
      </c>
      <c r="X277" s="580">
        <v>0</v>
      </c>
      <c r="Y277" s="579">
        <v>0</v>
      </c>
      <c r="Z277" s="580">
        <v>0</v>
      </c>
      <c r="AA277" s="579">
        <v>0</v>
      </c>
      <c r="AB277" s="580">
        <v>0</v>
      </c>
      <c r="AC277" s="612">
        <v>0</v>
      </c>
      <c r="AD277" s="579">
        <v>0</v>
      </c>
      <c r="AE277" s="581">
        <v>0</v>
      </c>
      <c r="AF277" s="612">
        <v>0</v>
      </c>
      <c r="AG277" s="579">
        <v>0</v>
      </c>
      <c r="AH277" s="580">
        <v>0</v>
      </c>
      <c r="AI277" s="579">
        <v>0</v>
      </c>
      <c r="AJ277" s="581">
        <v>0</v>
      </c>
      <c r="AK277" s="583">
        <v>453729.88</v>
      </c>
      <c r="AL277" s="584">
        <v>453729.88</v>
      </c>
      <c r="AM277" s="585">
        <v>453729.88</v>
      </c>
      <c r="AN277" s="612">
        <v>0</v>
      </c>
      <c r="AO277" s="583">
        <v>0</v>
      </c>
      <c r="AP277" s="584">
        <v>0</v>
      </c>
      <c r="AQ277" s="585">
        <v>0</v>
      </c>
      <c r="AR277" s="583">
        <v>453729.88</v>
      </c>
      <c r="AS277" s="583">
        <v>453729.88</v>
      </c>
      <c r="AT277" s="585">
        <v>453729.88</v>
      </c>
      <c r="AU277" s="612">
        <v>0</v>
      </c>
    </row>
    <row r="278" spans="1:47" x14ac:dyDescent="0.25">
      <c r="A278" s="148" t="s">
        <v>8246</v>
      </c>
      <c r="B278" s="148" t="s">
        <v>8345</v>
      </c>
      <c r="C278" s="148" t="s">
        <v>8213</v>
      </c>
      <c r="D278" s="148" t="s">
        <v>8213</v>
      </c>
      <c r="E278" s="148" t="s">
        <v>17784</v>
      </c>
      <c r="F278" s="453" t="s">
        <v>17027</v>
      </c>
      <c r="G278" s="453" t="s">
        <v>17023</v>
      </c>
      <c r="H278" s="579">
        <v>0</v>
      </c>
      <c r="I278" s="580">
        <v>0</v>
      </c>
      <c r="J278" s="579">
        <v>0</v>
      </c>
      <c r="K278" s="580">
        <v>0</v>
      </c>
      <c r="L278" s="579">
        <v>0</v>
      </c>
      <c r="M278" s="580">
        <v>0</v>
      </c>
      <c r="N278" s="579">
        <v>0</v>
      </c>
      <c r="O278" s="580">
        <v>0</v>
      </c>
      <c r="P278" s="579">
        <v>0</v>
      </c>
      <c r="Q278" s="580">
        <v>0</v>
      </c>
      <c r="R278" s="579">
        <v>0</v>
      </c>
      <c r="S278" s="580">
        <v>0</v>
      </c>
      <c r="T278" s="612">
        <v>0</v>
      </c>
      <c r="U278" s="579">
        <v>0</v>
      </c>
      <c r="V278" s="580">
        <v>0</v>
      </c>
      <c r="W278" s="579">
        <v>0</v>
      </c>
      <c r="X278" s="580">
        <v>0</v>
      </c>
      <c r="Y278" s="579">
        <v>0</v>
      </c>
      <c r="Z278" s="580">
        <v>0</v>
      </c>
      <c r="AA278" s="579">
        <v>0</v>
      </c>
      <c r="AB278" s="580">
        <v>0</v>
      </c>
      <c r="AC278" s="612">
        <v>0</v>
      </c>
      <c r="AD278" s="579">
        <v>3529670.44</v>
      </c>
      <c r="AE278" s="581">
        <v>3361860.3600000055</v>
      </c>
      <c r="AF278" s="612">
        <v>0</v>
      </c>
      <c r="AG278" s="579">
        <v>0</v>
      </c>
      <c r="AH278" s="580">
        <v>0</v>
      </c>
      <c r="AI278" s="579">
        <v>0</v>
      </c>
      <c r="AJ278" s="581">
        <v>0</v>
      </c>
      <c r="AK278" s="583">
        <v>3529670.44</v>
      </c>
      <c r="AL278" s="584">
        <v>3361860.3600000055</v>
      </c>
      <c r="AM278" s="585">
        <v>3361860.3600000055</v>
      </c>
      <c r="AN278" s="612">
        <v>0</v>
      </c>
      <c r="AO278" s="583">
        <v>0</v>
      </c>
      <c r="AP278" s="584">
        <v>0</v>
      </c>
      <c r="AQ278" s="585">
        <v>0</v>
      </c>
      <c r="AR278" s="583">
        <v>3529670.44</v>
      </c>
      <c r="AS278" s="583">
        <v>3361860.3600000055</v>
      </c>
      <c r="AT278" s="585">
        <v>3361860.3600000055</v>
      </c>
      <c r="AU278" s="612">
        <v>0</v>
      </c>
    </row>
    <row r="279" spans="1:47" x14ac:dyDescent="0.25">
      <c r="A279" s="148" t="s">
        <v>8246</v>
      </c>
      <c r="B279" s="148" t="s">
        <v>8250</v>
      </c>
      <c r="C279" s="148" t="s">
        <v>8213</v>
      </c>
      <c r="D279" s="148" t="s">
        <v>8213</v>
      </c>
      <c r="E279" s="148" t="s">
        <v>127</v>
      </c>
      <c r="F279" s="453" t="s">
        <v>17027</v>
      </c>
      <c r="G279" s="453" t="s">
        <v>17023</v>
      </c>
      <c r="H279" s="579">
        <v>0</v>
      </c>
      <c r="I279" s="580">
        <v>0</v>
      </c>
      <c r="J279" s="579">
        <v>0</v>
      </c>
      <c r="K279" s="580">
        <v>0</v>
      </c>
      <c r="L279" s="579">
        <v>0</v>
      </c>
      <c r="M279" s="580">
        <v>0</v>
      </c>
      <c r="N279" s="579">
        <v>0</v>
      </c>
      <c r="O279" s="580">
        <v>0</v>
      </c>
      <c r="P279" s="579">
        <v>0</v>
      </c>
      <c r="Q279" s="580">
        <v>0</v>
      </c>
      <c r="R279" s="579">
        <v>346416.85</v>
      </c>
      <c r="S279" s="580">
        <v>0</v>
      </c>
      <c r="T279" s="612">
        <v>0</v>
      </c>
      <c r="U279" s="579">
        <v>0</v>
      </c>
      <c r="V279" s="580">
        <v>0</v>
      </c>
      <c r="W279" s="579">
        <v>0</v>
      </c>
      <c r="X279" s="580">
        <v>0</v>
      </c>
      <c r="Y279" s="579">
        <v>0</v>
      </c>
      <c r="Z279" s="580">
        <v>0</v>
      </c>
      <c r="AA279" s="579">
        <v>0</v>
      </c>
      <c r="AB279" s="580">
        <v>0</v>
      </c>
      <c r="AC279" s="612">
        <v>0</v>
      </c>
      <c r="AD279" s="579">
        <v>4086314.98</v>
      </c>
      <c r="AE279" s="581">
        <v>3821881.9000000018</v>
      </c>
      <c r="AF279" s="612">
        <v>0</v>
      </c>
      <c r="AG279" s="579">
        <v>0</v>
      </c>
      <c r="AH279" s="580">
        <v>0</v>
      </c>
      <c r="AI279" s="579">
        <v>0</v>
      </c>
      <c r="AJ279" s="581">
        <v>0</v>
      </c>
      <c r="AK279" s="583">
        <v>4432731.83</v>
      </c>
      <c r="AL279" s="584">
        <v>3821881.9000000018</v>
      </c>
      <c r="AM279" s="585">
        <v>3821881.9000000018</v>
      </c>
      <c r="AN279" s="612">
        <v>0</v>
      </c>
      <c r="AO279" s="583">
        <v>0</v>
      </c>
      <c r="AP279" s="584">
        <v>0</v>
      </c>
      <c r="AQ279" s="585">
        <v>0</v>
      </c>
      <c r="AR279" s="583">
        <v>4432731.83</v>
      </c>
      <c r="AS279" s="583">
        <v>3821881.9000000018</v>
      </c>
      <c r="AT279" s="585">
        <v>3821881.9000000018</v>
      </c>
      <c r="AU279" s="612">
        <v>0</v>
      </c>
    </row>
    <row r="280" spans="1:47" x14ac:dyDescent="0.25">
      <c r="A280" s="148" t="s">
        <v>8246</v>
      </c>
      <c r="B280" s="148" t="s">
        <v>8720</v>
      </c>
      <c r="C280" s="148" t="s">
        <v>8213</v>
      </c>
      <c r="D280" s="148" t="s">
        <v>8213</v>
      </c>
      <c r="E280" s="148" t="s">
        <v>17785</v>
      </c>
      <c r="F280" s="453" t="s">
        <v>17027</v>
      </c>
      <c r="G280" s="453" t="s">
        <v>17023</v>
      </c>
      <c r="H280" s="579">
        <v>0</v>
      </c>
      <c r="I280" s="580">
        <v>0</v>
      </c>
      <c r="J280" s="579">
        <v>0</v>
      </c>
      <c r="K280" s="580">
        <v>0</v>
      </c>
      <c r="L280" s="579">
        <v>0</v>
      </c>
      <c r="M280" s="580">
        <v>0</v>
      </c>
      <c r="N280" s="579">
        <v>0</v>
      </c>
      <c r="O280" s="580">
        <v>0</v>
      </c>
      <c r="P280" s="579">
        <v>0</v>
      </c>
      <c r="Q280" s="580">
        <v>0</v>
      </c>
      <c r="R280" s="579">
        <v>0</v>
      </c>
      <c r="S280" s="580">
        <v>0</v>
      </c>
      <c r="T280" s="612">
        <v>0</v>
      </c>
      <c r="U280" s="579">
        <v>0</v>
      </c>
      <c r="V280" s="580">
        <v>0</v>
      </c>
      <c r="W280" s="579">
        <v>0</v>
      </c>
      <c r="X280" s="580">
        <v>0</v>
      </c>
      <c r="Y280" s="579">
        <v>0</v>
      </c>
      <c r="Z280" s="580">
        <v>0</v>
      </c>
      <c r="AA280" s="579">
        <v>0</v>
      </c>
      <c r="AB280" s="580">
        <v>0</v>
      </c>
      <c r="AC280" s="612">
        <v>0</v>
      </c>
      <c r="AD280" s="579">
        <v>231478.67</v>
      </c>
      <c r="AE280" s="581">
        <v>0</v>
      </c>
      <c r="AF280" s="612">
        <v>0</v>
      </c>
      <c r="AG280" s="579">
        <v>0</v>
      </c>
      <c r="AH280" s="580">
        <v>0</v>
      </c>
      <c r="AI280" s="579">
        <v>0</v>
      </c>
      <c r="AJ280" s="581">
        <v>0</v>
      </c>
      <c r="AK280" s="583">
        <v>231478.67</v>
      </c>
      <c r="AL280" s="584">
        <v>0</v>
      </c>
      <c r="AM280" s="585">
        <v>0</v>
      </c>
      <c r="AN280" s="612">
        <v>0</v>
      </c>
      <c r="AO280" s="583">
        <v>0</v>
      </c>
      <c r="AP280" s="584">
        <v>0</v>
      </c>
      <c r="AQ280" s="585">
        <v>0</v>
      </c>
      <c r="AR280" s="583">
        <v>231478.67</v>
      </c>
      <c r="AS280" s="583">
        <v>0</v>
      </c>
      <c r="AT280" s="585">
        <v>0</v>
      </c>
      <c r="AU280" s="612">
        <v>0</v>
      </c>
    </row>
    <row r="281" spans="1:47" x14ac:dyDescent="0.25">
      <c r="A281" s="148" t="s">
        <v>8246</v>
      </c>
      <c r="B281" s="148" t="s">
        <v>8328</v>
      </c>
      <c r="C281" s="148" t="s">
        <v>8213</v>
      </c>
      <c r="D281" s="148" t="s">
        <v>8213</v>
      </c>
      <c r="E281" s="148" t="s">
        <v>17786</v>
      </c>
      <c r="F281" s="453" t="s">
        <v>17027</v>
      </c>
      <c r="G281" s="453" t="s">
        <v>17023</v>
      </c>
      <c r="H281" s="579">
        <v>0</v>
      </c>
      <c r="I281" s="580">
        <v>0</v>
      </c>
      <c r="J281" s="579">
        <v>0</v>
      </c>
      <c r="K281" s="580">
        <v>0</v>
      </c>
      <c r="L281" s="579">
        <v>0</v>
      </c>
      <c r="M281" s="580">
        <v>0</v>
      </c>
      <c r="N281" s="579">
        <v>0</v>
      </c>
      <c r="O281" s="580">
        <v>0</v>
      </c>
      <c r="P281" s="579">
        <v>0</v>
      </c>
      <c r="Q281" s="580">
        <v>0</v>
      </c>
      <c r="R281" s="579">
        <v>0</v>
      </c>
      <c r="S281" s="580">
        <v>0</v>
      </c>
      <c r="T281" s="612">
        <v>0</v>
      </c>
      <c r="U281" s="579">
        <v>0</v>
      </c>
      <c r="V281" s="580">
        <v>0</v>
      </c>
      <c r="W281" s="579">
        <v>0</v>
      </c>
      <c r="X281" s="580">
        <v>0</v>
      </c>
      <c r="Y281" s="579">
        <v>0</v>
      </c>
      <c r="Z281" s="580">
        <v>0</v>
      </c>
      <c r="AA281" s="579">
        <v>0</v>
      </c>
      <c r="AB281" s="580">
        <v>0</v>
      </c>
      <c r="AC281" s="612">
        <v>0</v>
      </c>
      <c r="AD281" s="579">
        <v>1840668.13</v>
      </c>
      <c r="AE281" s="581">
        <v>5399.32</v>
      </c>
      <c r="AF281" s="612">
        <v>0</v>
      </c>
      <c r="AG281" s="579">
        <v>0</v>
      </c>
      <c r="AH281" s="580">
        <v>0</v>
      </c>
      <c r="AI281" s="579">
        <v>0</v>
      </c>
      <c r="AJ281" s="581">
        <v>0</v>
      </c>
      <c r="AK281" s="583">
        <v>1840668.13</v>
      </c>
      <c r="AL281" s="584">
        <v>5399.32</v>
      </c>
      <c r="AM281" s="585">
        <v>5399.32</v>
      </c>
      <c r="AN281" s="612">
        <v>0</v>
      </c>
      <c r="AO281" s="583">
        <v>0</v>
      </c>
      <c r="AP281" s="584">
        <v>0</v>
      </c>
      <c r="AQ281" s="585">
        <v>0</v>
      </c>
      <c r="AR281" s="583">
        <v>1840668.13</v>
      </c>
      <c r="AS281" s="583">
        <v>5399.32</v>
      </c>
      <c r="AT281" s="585">
        <v>5399.32</v>
      </c>
      <c r="AU281" s="612">
        <v>0</v>
      </c>
    </row>
    <row r="282" spans="1:47" x14ac:dyDescent="0.25">
      <c r="A282" s="148" t="s">
        <v>8246</v>
      </c>
      <c r="B282" s="148" t="s">
        <v>8578</v>
      </c>
      <c r="C282" s="148" t="s">
        <v>8213</v>
      </c>
      <c r="D282" s="148" t="s">
        <v>8213</v>
      </c>
      <c r="E282" s="148" t="s">
        <v>17787</v>
      </c>
      <c r="F282" s="453" t="s">
        <v>17027</v>
      </c>
      <c r="G282" s="453" t="s">
        <v>17023</v>
      </c>
      <c r="H282" s="579">
        <v>0</v>
      </c>
      <c r="I282" s="580">
        <v>0</v>
      </c>
      <c r="J282" s="579">
        <v>0</v>
      </c>
      <c r="K282" s="580">
        <v>0</v>
      </c>
      <c r="L282" s="579">
        <v>0</v>
      </c>
      <c r="M282" s="580">
        <v>0</v>
      </c>
      <c r="N282" s="579">
        <v>0</v>
      </c>
      <c r="O282" s="580">
        <v>0</v>
      </c>
      <c r="P282" s="579">
        <v>0</v>
      </c>
      <c r="Q282" s="580">
        <v>0</v>
      </c>
      <c r="R282" s="579">
        <v>0</v>
      </c>
      <c r="S282" s="580">
        <v>0</v>
      </c>
      <c r="T282" s="612">
        <v>0</v>
      </c>
      <c r="U282" s="579">
        <v>0</v>
      </c>
      <c r="V282" s="580">
        <v>0</v>
      </c>
      <c r="W282" s="579">
        <v>0</v>
      </c>
      <c r="X282" s="580">
        <v>0</v>
      </c>
      <c r="Y282" s="579">
        <v>0</v>
      </c>
      <c r="Z282" s="580">
        <v>0</v>
      </c>
      <c r="AA282" s="579">
        <v>0</v>
      </c>
      <c r="AB282" s="580">
        <v>0</v>
      </c>
      <c r="AC282" s="612">
        <v>0</v>
      </c>
      <c r="AD282" s="579">
        <v>184459.55</v>
      </c>
      <c r="AE282" s="581">
        <v>0</v>
      </c>
      <c r="AF282" s="612">
        <v>0</v>
      </c>
      <c r="AG282" s="579">
        <v>0</v>
      </c>
      <c r="AH282" s="580">
        <v>0</v>
      </c>
      <c r="AI282" s="579">
        <v>0</v>
      </c>
      <c r="AJ282" s="581">
        <v>0</v>
      </c>
      <c r="AK282" s="583">
        <v>184459.55</v>
      </c>
      <c r="AL282" s="584">
        <v>0</v>
      </c>
      <c r="AM282" s="585">
        <v>0</v>
      </c>
      <c r="AN282" s="612">
        <v>0</v>
      </c>
      <c r="AO282" s="583">
        <v>0</v>
      </c>
      <c r="AP282" s="584">
        <v>0</v>
      </c>
      <c r="AQ282" s="585">
        <v>0</v>
      </c>
      <c r="AR282" s="583">
        <v>184459.55</v>
      </c>
      <c r="AS282" s="583">
        <v>0</v>
      </c>
      <c r="AT282" s="585">
        <v>0</v>
      </c>
      <c r="AU282" s="612">
        <v>0</v>
      </c>
    </row>
    <row r="283" spans="1:47" x14ac:dyDescent="0.25">
      <c r="A283" s="148" t="s">
        <v>8330</v>
      </c>
      <c r="B283" s="148" t="s">
        <v>8388</v>
      </c>
      <c r="C283" s="148" t="s">
        <v>8213</v>
      </c>
      <c r="D283" s="148" t="s">
        <v>8213</v>
      </c>
      <c r="E283" s="148" t="s">
        <v>17788</v>
      </c>
      <c r="F283" s="453" t="s">
        <v>17048</v>
      </c>
      <c r="G283" s="453" t="s">
        <v>14</v>
      </c>
      <c r="H283" s="579">
        <v>0</v>
      </c>
      <c r="I283" s="580">
        <v>0</v>
      </c>
      <c r="J283" s="579">
        <v>0</v>
      </c>
      <c r="K283" s="580">
        <v>0</v>
      </c>
      <c r="L283" s="579">
        <v>0</v>
      </c>
      <c r="M283" s="580">
        <v>0</v>
      </c>
      <c r="N283" s="579">
        <v>0</v>
      </c>
      <c r="O283" s="580">
        <v>0</v>
      </c>
      <c r="P283" s="579">
        <v>0</v>
      </c>
      <c r="Q283" s="580">
        <v>0</v>
      </c>
      <c r="R283" s="579">
        <v>0</v>
      </c>
      <c r="S283" s="580">
        <v>0</v>
      </c>
      <c r="T283" s="612">
        <v>0</v>
      </c>
      <c r="U283" s="579">
        <v>0</v>
      </c>
      <c r="V283" s="580">
        <v>0</v>
      </c>
      <c r="W283" s="579">
        <v>0</v>
      </c>
      <c r="X283" s="580">
        <v>0</v>
      </c>
      <c r="Y283" s="579">
        <v>0</v>
      </c>
      <c r="Z283" s="580">
        <v>0</v>
      </c>
      <c r="AA283" s="579">
        <v>0</v>
      </c>
      <c r="AB283" s="580">
        <v>0</v>
      </c>
      <c r="AC283" s="612">
        <v>0</v>
      </c>
      <c r="AD283" s="579">
        <v>39493.800000000003</v>
      </c>
      <c r="AE283" s="581">
        <v>0</v>
      </c>
      <c r="AF283" s="612">
        <v>0</v>
      </c>
      <c r="AG283" s="579">
        <v>0</v>
      </c>
      <c r="AH283" s="580">
        <v>0</v>
      </c>
      <c r="AI283" s="579">
        <v>0</v>
      </c>
      <c r="AJ283" s="581">
        <v>0</v>
      </c>
      <c r="AK283" s="583">
        <v>39493.800000000003</v>
      </c>
      <c r="AL283" s="584">
        <v>0</v>
      </c>
      <c r="AM283" s="585">
        <v>0</v>
      </c>
      <c r="AN283" s="612">
        <v>0</v>
      </c>
      <c r="AO283" s="583">
        <v>0</v>
      </c>
      <c r="AP283" s="584">
        <v>0</v>
      </c>
      <c r="AQ283" s="585">
        <v>0</v>
      </c>
      <c r="AR283" s="583">
        <v>39493.800000000003</v>
      </c>
      <c r="AS283" s="583">
        <v>0</v>
      </c>
      <c r="AT283" s="585">
        <v>0</v>
      </c>
      <c r="AU283" s="612">
        <v>0</v>
      </c>
    </row>
    <row r="284" spans="1:47" x14ac:dyDescent="0.25">
      <c r="A284" s="148" t="s">
        <v>8330</v>
      </c>
      <c r="B284" s="148" t="s">
        <v>8249</v>
      </c>
      <c r="C284" s="148" t="s">
        <v>8213</v>
      </c>
      <c r="D284" s="148" t="s">
        <v>8213</v>
      </c>
      <c r="E284" s="148" t="s">
        <v>17789</v>
      </c>
      <c r="F284" s="453" t="s">
        <v>17048</v>
      </c>
      <c r="G284" s="453" t="s">
        <v>14</v>
      </c>
      <c r="H284" s="579">
        <v>0</v>
      </c>
      <c r="I284" s="580">
        <v>0</v>
      </c>
      <c r="J284" s="579">
        <v>0</v>
      </c>
      <c r="K284" s="580">
        <v>0</v>
      </c>
      <c r="L284" s="579">
        <v>0</v>
      </c>
      <c r="M284" s="580">
        <v>0</v>
      </c>
      <c r="N284" s="579">
        <v>0</v>
      </c>
      <c r="O284" s="580">
        <v>0</v>
      </c>
      <c r="P284" s="579">
        <v>0</v>
      </c>
      <c r="Q284" s="580">
        <v>0</v>
      </c>
      <c r="R284" s="579">
        <v>0</v>
      </c>
      <c r="S284" s="580">
        <v>0</v>
      </c>
      <c r="T284" s="612">
        <v>0</v>
      </c>
      <c r="U284" s="579">
        <v>0</v>
      </c>
      <c r="V284" s="580">
        <v>0</v>
      </c>
      <c r="W284" s="579">
        <v>0</v>
      </c>
      <c r="X284" s="580">
        <v>0</v>
      </c>
      <c r="Y284" s="579">
        <v>0</v>
      </c>
      <c r="Z284" s="580">
        <v>0</v>
      </c>
      <c r="AA284" s="579">
        <v>0</v>
      </c>
      <c r="AB284" s="580">
        <v>0</v>
      </c>
      <c r="AC284" s="612">
        <v>0</v>
      </c>
      <c r="AD284" s="579">
        <v>596081.78</v>
      </c>
      <c r="AE284" s="581">
        <v>0</v>
      </c>
      <c r="AF284" s="612">
        <v>0</v>
      </c>
      <c r="AG284" s="579">
        <v>0</v>
      </c>
      <c r="AH284" s="580">
        <v>0</v>
      </c>
      <c r="AI284" s="579">
        <v>0</v>
      </c>
      <c r="AJ284" s="581">
        <v>0</v>
      </c>
      <c r="AK284" s="583">
        <v>596081.78</v>
      </c>
      <c r="AL284" s="584">
        <v>0</v>
      </c>
      <c r="AM284" s="585">
        <v>0</v>
      </c>
      <c r="AN284" s="612">
        <v>0</v>
      </c>
      <c r="AO284" s="583">
        <v>0</v>
      </c>
      <c r="AP284" s="584">
        <v>0</v>
      </c>
      <c r="AQ284" s="585">
        <v>0</v>
      </c>
      <c r="AR284" s="583">
        <v>596081.78</v>
      </c>
      <c r="AS284" s="583">
        <v>0</v>
      </c>
      <c r="AT284" s="585">
        <v>0</v>
      </c>
      <c r="AU284" s="612">
        <v>0</v>
      </c>
    </row>
    <row r="285" spans="1:47" x14ac:dyDescent="0.25">
      <c r="A285" s="148" t="s">
        <v>8330</v>
      </c>
      <c r="B285" s="148" t="s">
        <v>8451</v>
      </c>
      <c r="C285" s="148" t="s">
        <v>8213</v>
      </c>
      <c r="D285" s="148" t="s">
        <v>8213</v>
      </c>
      <c r="E285" s="148" t="s">
        <v>17790</v>
      </c>
      <c r="F285" s="453" t="s">
        <v>17048</v>
      </c>
      <c r="G285" s="453" t="s">
        <v>14</v>
      </c>
      <c r="H285" s="579">
        <v>0</v>
      </c>
      <c r="I285" s="580">
        <v>0</v>
      </c>
      <c r="J285" s="579">
        <v>0</v>
      </c>
      <c r="K285" s="580">
        <v>0</v>
      </c>
      <c r="L285" s="579">
        <v>0</v>
      </c>
      <c r="M285" s="580">
        <v>0</v>
      </c>
      <c r="N285" s="579">
        <v>0</v>
      </c>
      <c r="O285" s="580">
        <v>0</v>
      </c>
      <c r="P285" s="579">
        <v>0</v>
      </c>
      <c r="Q285" s="580">
        <v>0</v>
      </c>
      <c r="R285" s="579">
        <v>0</v>
      </c>
      <c r="S285" s="580">
        <v>0</v>
      </c>
      <c r="T285" s="612">
        <v>0</v>
      </c>
      <c r="U285" s="579">
        <v>0</v>
      </c>
      <c r="V285" s="580">
        <v>0</v>
      </c>
      <c r="W285" s="579">
        <v>0</v>
      </c>
      <c r="X285" s="580">
        <v>0</v>
      </c>
      <c r="Y285" s="579">
        <v>0</v>
      </c>
      <c r="Z285" s="580">
        <v>0</v>
      </c>
      <c r="AA285" s="579">
        <v>0</v>
      </c>
      <c r="AB285" s="580">
        <v>0</v>
      </c>
      <c r="AC285" s="612">
        <v>0</v>
      </c>
      <c r="AD285" s="579">
        <v>72851.789999999994</v>
      </c>
      <c r="AE285" s="581">
        <v>0</v>
      </c>
      <c r="AF285" s="612">
        <v>0</v>
      </c>
      <c r="AG285" s="579">
        <v>0</v>
      </c>
      <c r="AH285" s="580">
        <v>0</v>
      </c>
      <c r="AI285" s="579">
        <v>0</v>
      </c>
      <c r="AJ285" s="581">
        <v>0</v>
      </c>
      <c r="AK285" s="583">
        <v>72851.789999999994</v>
      </c>
      <c r="AL285" s="584">
        <v>0</v>
      </c>
      <c r="AM285" s="585">
        <v>0</v>
      </c>
      <c r="AN285" s="612">
        <v>0</v>
      </c>
      <c r="AO285" s="583">
        <v>0</v>
      </c>
      <c r="AP285" s="584">
        <v>0</v>
      </c>
      <c r="AQ285" s="585">
        <v>0</v>
      </c>
      <c r="AR285" s="583">
        <v>72851.789999999994</v>
      </c>
      <c r="AS285" s="583">
        <v>0</v>
      </c>
      <c r="AT285" s="585">
        <v>0</v>
      </c>
      <c r="AU285" s="612">
        <v>0</v>
      </c>
    </row>
    <row r="286" spans="1:47" x14ac:dyDescent="0.25">
      <c r="A286" s="148" t="s">
        <v>8330</v>
      </c>
      <c r="B286" s="148" t="s">
        <v>8312</v>
      </c>
      <c r="C286" s="148" t="s">
        <v>8213</v>
      </c>
      <c r="D286" s="148" t="s">
        <v>8213</v>
      </c>
      <c r="E286" s="148" t="s">
        <v>17277</v>
      </c>
      <c r="F286" s="453" t="s">
        <v>17048</v>
      </c>
      <c r="G286" s="453" t="s">
        <v>14</v>
      </c>
      <c r="H286" s="579">
        <v>0</v>
      </c>
      <c r="I286" s="580">
        <v>0</v>
      </c>
      <c r="J286" s="579">
        <v>0</v>
      </c>
      <c r="K286" s="580">
        <v>0</v>
      </c>
      <c r="L286" s="579">
        <v>0</v>
      </c>
      <c r="M286" s="580">
        <v>0</v>
      </c>
      <c r="N286" s="579">
        <v>0</v>
      </c>
      <c r="O286" s="580">
        <v>0</v>
      </c>
      <c r="P286" s="579">
        <v>0</v>
      </c>
      <c r="Q286" s="580">
        <v>0</v>
      </c>
      <c r="R286" s="579">
        <v>0</v>
      </c>
      <c r="S286" s="580">
        <v>0</v>
      </c>
      <c r="T286" s="612">
        <v>0</v>
      </c>
      <c r="U286" s="579">
        <v>0</v>
      </c>
      <c r="V286" s="580">
        <v>0</v>
      </c>
      <c r="W286" s="579">
        <v>0</v>
      </c>
      <c r="X286" s="580">
        <v>0</v>
      </c>
      <c r="Y286" s="579">
        <v>0</v>
      </c>
      <c r="Z286" s="580">
        <v>0</v>
      </c>
      <c r="AA286" s="579">
        <v>0</v>
      </c>
      <c r="AB286" s="580">
        <v>0</v>
      </c>
      <c r="AC286" s="612">
        <v>0</v>
      </c>
      <c r="AD286" s="579">
        <v>0</v>
      </c>
      <c r="AE286" s="581">
        <v>0</v>
      </c>
      <c r="AF286" s="612">
        <v>0</v>
      </c>
      <c r="AG286" s="579">
        <v>4646394.88</v>
      </c>
      <c r="AH286" s="580">
        <v>4646394.88</v>
      </c>
      <c r="AI286" s="579">
        <v>0</v>
      </c>
      <c r="AJ286" s="581">
        <v>0</v>
      </c>
      <c r="AK286" s="583">
        <v>0</v>
      </c>
      <c r="AL286" s="584">
        <v>0</v>
      </c>
      <c r="AM286" s="585">
        <v>0</v>
      </c>
      <c r="AN286" s="612">
        <v>0</v>
      </c>
      <c r="AO286" s="583">
        <v>4646394.88</v>
      </c>
      <c r="AP286" s="584">
        <v>4646394.88</v>
      </c>
      <c r="AQ286" s="585">
        <v>4646394.88</v>
      </c>
      <c r="AR286" s="583">
        <v>4646394.88</v>
      </c>
      <c r="AS286" s="583">
        <v>4646394.88</v>
      </c>
      <c r="AT286" s="585">
        <v>4646394.88</v>
      </c>
      <c r="AU286" s="612">
        <v>0</v>
      </c>
    </row>
    <row r="287" spans="1:47" x14ac:dyDescent="0.25">
      <c r="A287" s="148" t="s">
        <v>8283</v>
      </c>
      <c r="B287" s="148" t="s">
        <v>8278</v>
      </c>
      <c r="C287" s="148" t="s">
        <v>8213</v>
      </c>
      <c r="D287" s="148" t="s">
        <v>8213</v>
      </c>
      <c r="E287" s="148" t="s">
        <v>17622</v>
      </c>
      <c r="F287" s="453" t="s">
        <v>17030</v>
      </c>
      <c r="G287" s="453" t="s">
        <v>17029</v>
      </c>
      <c r="H287" s="579">
        <v>0</v>
      </c>
      <c r="I287" s="580">
        <v>0</v>
      </c>
      <c r="J287" s="579">
        <v>0</v>
      </c>
      <c r="K287" s="580">
        <v>0</v>
      </c>
      <c r="L287" s="579">
        <v>0</v>
      </c>
      <c r="M287" s="580">
        <v>0</v>
      </c>
      <c r="N287" s="579">
        <v>0</v>
      </c>
      <c r="O287" s="580">
        <v>0</v>
      </c>
      <c r="P287" s="579">
        <v>0</v>
      </c>
      <c r="Q287" s="580">
        <v>0</v>
      </c>
      <c r="R287" s="579">
        <v>0</v>
      </c>
      <c r="S287" s="580">
        <v>0</v>
      </c>
      <c r="T287" s="612">
        <v>0</v>
      </c>
      <c r="U287" s="579">
        <v>0</v>
      </c>
      <c r="V287" s="580">
        <v>0</v>
      </c>
      <c r="W287" s="579">
        <v>0</v>
      </c>
      <c r="X287" s="580">
        <v>0</v>
      </c>
      <c r="Y287" s="579">
        <v>0</v>
      </c>
      <c r="Z287" s="580">
        <v>0</v>
      </c>
      <c r="AA287" s="579">
        <v>0</v>
      </c>
      <c r="AB287" s="580">
        <v>0</v>
      </c>
      <c r="AC287" s="612">
        <v>0</v>
      </c>
      <c r="AD287" s="579">
        <v>1297691.24</v>
      </c>
      <c r="AE287" s="581">
        <v>479839.86000000004</v>
      </c>
      <c r="AF287" s="612">
        <v>0</v>
      </c>
      <c r="AG287" s="579">
        <v>0</v>
      </c>
      <c r="AH287" s="580">
        <v>0</v>
      </c>
      <c r="AI287" s="579">
        <v>0</v>
      </c>
      <c r="AJ287" s="581">
        <v>0</v>
      </c>
      <c r="AK287" s="583">
        <v>1297691.24</v>
      </c>
      <c r="AL287" s="584">
        <v>479839.86000000004</v>
      </c>
      <c r="AM287" s="585">
        <v>479839.86000000004</v>
      </c>
      <c r="AN287" s="612">
        <v>0</v>
      </c>
      <c r="AO287" s="583">
        <v>0</v>
      </c>
      <c r="AP287" s="584">
        <v>0</v>
      </c>
      <c r="AQ287" s="585">
        <v>0</v>
      </c>
      <c r="AR287" s="583">
        <v>1297691.24</v>
      </c>
      <c r="AS287" s="583">
        <v>479839.86000000004</v>
      </c>
      <c r="AT287" s="585">
        <v>479839.86000000004</v>
      </c>
      <c r="AU287" s="612">
        <v>0</v>
      </c>
    </row>
    <row r="288" spans="1:47" x14ac:dyDescent="0.25">
      <c r="A288" s="148" t="s">
        <v>8283</v>
      </c>
      <c r="B288" s="148" t="s">
        <v>8267</v>
      </c>
      <c r="C288" s="148" t="s">
        <v>8213</v>
      </c>
      <c r="D288" s="148" t="s">
        <v>8213</v>
      </c>
      <c r="E288" s="148" t="s">
        <v>17791</v>
      </c>
      <c r="F288" s="453" t="s">
        <v>17030</v>
      </c>
      <c r="G288" s="453" t="s">
        <v>17029</v>
      </c>
      <c r="H288" s="579">
        <v>0</v>
      </c>
      <c r="I288" s="580">
        <v>0</v>
      </c>
      <c r="J288" s="579">
        <v>0</v>
      </c>
      <c r="K288" s="580">
        <v>0</v>
      </c>
      <c r="L288" s="579">
        <v>0</v>
      </c>
      <c r="M288" s="580">
        <v>0</v>
      </c>
      <c r="N288" s="579">
        <v>0</v>
      </c>
      <c r="O288" s="580">
        <v>0</v>
      </c>
      <c r="P288" s="579">
        <v>0</v>
      </c>
      <c r="Q288" s="580">
        <v>0</v>
      </c>
      <c r="R288" s="579">
        <v>0</v>
      </c>
      <c r="S288" s="580">
        <v>0</v>
      </c>
      <c r="T288" s="612">
        <v>0</v>
      </c>
      <c r="U288" s="579">
        <v>0</v>
      </c>
      <c r="V288" s="580">
        <v>0</v>
      </c>
      <c r="W288" s="579">
        <v>0</v>
      </c>
      <c r="X288" s="580">
        <v>0</v>
      </c>
      <c r="Y288" s="579">
        <v>0</v>
      </c>
      <c r="Z288" s="580">
        <v>0</v>
      </c>
      <c r="AA288" s="579">
        <v>0</v>
      </c>
      <c r="AB288" s="580">
        <v>0</v>
      </c>
      <c r="AC288" s="612">
        <v>0</v>
      </c>
      <c r="AD288" s="579">
        <v>120209.97</v>
      </c>
      <c r="AE288" s="581">
        <v>108900.35</v>
      </c>
      <c r="AF288" s="612">
        <v>0</v>
      </c>
      <c r="AG288" s="579">
        <v>0</v>
      </c>
      <c r="AH288" s="580">
        <v>0</v>
      </c>
      <c r="AI288" s="579">
        <v>0</v>
      </c>
      <c r="AJ288" s="581">
        <v>0</v>
      </c>
      <c r="AK288" s="583">
        <v>120209.97</v>
      </c>
      <c r="AL288" s="584">
        <v>108900.35</v>
      </c>
      <c r="AM288" s="585">
        <v>108900.35</v>
      </c>
      <c r="AN288" s="612">
        <v>0</v>
      </c>
      <c r="AO288" s="583">
        <v>0</v>
      </c>
      <c r="AP288" s="584">
        <v>0</v>
      </c>
      <c r="AQ288" s="585">
        <v>0</v>
      </c>
      <c r="AR288" s="583">
        <v>120209.97</v>
      </c>
      <c r="AS288" s="583">
        <v>108900.35</v>
      </c>
      <c r="AT288" s="585">
        <v>108900.35</v>
      </c>
      <c r="AU288" s="612">
        <v>0</v>
      </c>
    </row>
    <row r="289" spans="1:47" x14ac:dyDescent="0.25">
      <c r="A289" s="148" t="s">
        <v>8283</v>
      </c>
      <c r="B289" s="148" t="s">
        <v>8284</v>
      </c>
      <c r="C289" s="148" t="s">
        <v>8213</v>
      </c>
      <c r="D289" s="148" t="s">
        <v>8213</v>
      </c>
      <c r="E289" s="148" t="s">
        <v>16963</v>
      </c>
      <c r="F289" s="453" t="s">
        <v>17030</v>
      </c>
      <c r="G289" s="453" t="s">
        <v>17029</v>
      </c>
      <c r="H289" s="579">
        <v>0</v>
      </c>
      <c r="I289" s="580">
        <v>0</v>
      </c>
      <c r="J289" s="579">
        <v>0</v>
      </c>
      <c r="K289" s="580">
        <v>0</v>
      </c>
      <c r="L289" s="579">
        <v>29963.82</v>
      </c>
      <c r="M289" s="580">
        <v>0</v>
      </c>
      <c r="N289" s="579">
        <v>0</v>
      </c>
      <c r="O289" s="580">
        <v>0</v>
      </c>
      <c r="P289" s="579">
        <v>0</v>
      </c>
      <c r="Q289" s="580">
        <v>0</v>
      </c>
      <c r="R289" s="579">
        <v>0</v>
      </c>
      <c r="S289" s="580">
        <v>0</v>
      </c>
      <c r="T289" s="612">
        <v>0</v>
      </c>
      <c r="U289" s="579">
        <v>0</v>
      </c>
      <c r="V289" s="580">
        <v>0</v>
      </c>
      <c r="W289" s="579">
        <v>0</v>
      </c>
      <c r="X289" s="580">
        <v>0</v>
      </c>
      <c r="Y289" s="579">
        <v>0</v>
      </c>
      <c r="Z289" s="580">
        <v>0</v>
      </c>
      <c r="AA289" s="579">
        <v>0</v>
      </c>
      <c r="AB289" s="580">
        <v>0</v>
      </c>
      <c r="AC289" s="612">
        <v>0</v>
      </c>
      <c r="AD289" s="579">
        <v>0</v>
      </c>
      <c r="AE289" s="581">
        <v>0</v>
      </c>
      <c r="AF289" s="612">
        <v>0</v>
      </c>
      <c r="AG289" s="579">
        <v>0</v>
      </c>
      <c r="AH289" s="580">
        <v>0</v>
      </c>
      <c r="AI289" s="579">
        <v>0</v>
      </c>
      <c r="AJ289" s="581">
        <v>0</v>
      </c>
      <c r="AK289" s="583">
        <v>29963.82</v>
      </c>
      <c r="AL289" s="584">
        <v>0</v>
      </c>
      <c r="AM289" s="585">
        <v>0</v>
      </c>
      <c r="AN289" s="612">
        <v>0</v>
      </c>
      <c r="AO289" s="583">
        <v>0</v>
      </c>
      <c r="AP289" s="584">
        <v>0</v>
      </c>
      <c r="AQ289" s="585">
        <v>0</v>
      </c>
      <c r="AR289" s="583">
        <v>29963.82</v>
      </c>
      <c r="AS289" s="583">
        <v>0</v>
      </c>
      <c r="AT289" s="585">
        <v>0</v>
      </c>
      <c r="AU289" s="612">
        <v>0</v>
      </c>
    </row>
    <row r="290" spans="1:47" x14ac:dyDescent="0.25">
      <c r="A290" s="148" t="s">
        <v>8326</v>
      </c>
      <c r="B290" s="148" t="s">
        <v>8354</v>
      </c>
      <c r="C290" s="148" t="s">
        <v>8213</v>
      </c>
      <c r="D290" s="148" t="s">
        <v>8213</v>
      </c>
      <c r="E290" s="148" t="s">
        <v>17668</v>
      </c>
      <c r="F290" s="453" t="s">
        <v>17046</v>
      </c>
      <c r="G290" s="453" t="s">
        <v>17044</v>
      </c>
      <c r="H290" s="579">
        <v>0</v>
      </c>
      <c r="I290" s="580">
        <v>0</v>
      </c>
      <c r="J290" s="579">
        <v>0</v>
      </c>
      <c r="K290" s="580">
        <v>0</v>
      </c>
      <c r="L290" s="579">
        <v>0</v>
      </c>
      <c r="M290" s="580">
        <v>0</v>
      </c>
      <c r="N290" s="579">
        <v>0</v>
      </c>
      <c r="O290" s="580">
        <v>0</v>
      </c>
      <c r="P290" s="579">
        <v>0</v>
      </c>
      <c r="Q290" s="580">
        <v>0</v>
      </c>
      <c r="R290" s="579">
        <v>0</v>
      </c>
      <c r="S290" s="580">
        <v>0</v>
      </c>
      <c r="T290" s="612">
        <v>0</v>
      </c>
      <c r="U290" s="579">
        <v>0</v>
      </c>
      <c r="V290" s="580">
        <v>0</v>
      </c>
      <c r="W290" s="579">
        <v>0</v>
      </c>
      <c r="X290" s="580">
        <v>0</v>
      </c>
      <c r="Y290" s="579">
        <v>0</v>
      </c>
      <c r="Z290" s="580">
        <v>0</v>
      </c>
      <c r="AA290" s="579">
        <v>183877.07</v>
      </c>
      <c r="AB290" s="580">
        <v>171565.62</v>
      </c>
      <c r="AC290" s="612">
        <v>0</v>
      </c>
      <c r="AD290" s="579">
        <v>0</v>
      </c>
      <c r="AE290" s="581">
        <v>0</v>
      </c>
      <c r="AF290" s="612">
        <v>0</v>
      </c>
      <c r="AG290" s="579">
        <v>0</v>
      </c>
      <c r="AH290" s="580">
        <v>0</v>
      </c>
      <c r="AI290" s="579">
        <v>0</v>
      </c>
      <c r="AJ290" s="581">
        <v>0</v>
      </c>
      <c r="AK290" s="583">
        <v>183877.07</v>
      </c>
      <c r="AL290" s="584">
        <v>183877.07</v>
      </c>
      <c r="AM290" s="585">
        <v>171565.62</v>
      </c>
      <c r="AN290" s="612">
        <v>0</v>
      </c>
      <c r="AO290" s="583">
        <v>0</v>
      </c>
      <c r="AP290" s="584">
        <v>0</v>
      </c>
      <c r="AQ290" s="585">
        <v>0</v>
      </c>
      <c r="AR290" s="583">
        <v>183877.07</v>
      </c>
      <c r="AS290" s="583">
        <v>183877.07</v>
      </c>
      <c r="AT290" s="585">
        <v>171565.62</v>
      </c>
      <c r="AU290" s="612">
        <v>0</v>
      </c>
    </row>
    <row r="291" spans="1:47" x14ac:dyDescent="0.25">
      <c r="A291" s="148" t="s">
        <v>8326</v>
      </c>
      <c r="B291" s="148" t="s">
        <v>8301</v>
      </c>
      <c r="C291" s="148" t="s">
        <v>8213</v>
      </c>
      <c r="D291" s="148" t="s">
        <v>8213</v>
      </c>
      <c r="E291" s="148" t="s">
        <v>165</v>
      </c>
      <c r="F291" s="453" t="s">
        <v>17046</v>
      </c>
      <c r="G291" s="453" t="s">
        <v>17044</v>
      </c>
      <c r="H291" s="579">
        <v>433075.68</v>
      </c>
      <c r="I291" s="580">
        <v>0</v>
      </c>
      <c r="J291" s="579">
        <v>0</v>
      </c>
      <c r="K291" s="580">
        <v>0</v>
      </c>
      <c r="L291" s="579">
        <v>0</v>
      </c>
      <c r="M291" s="580">
        <v>0</v>
      </c>
      <c r="N291" s="579">
        <v>0</v>
      </c>
      <c r="O291" s="580">
        <v>0</v>
      </c>
      <c r="P291" s="579">
        <v>0</v>
      </c>
      <c r="Q291" s="580">
        <v>0</v>
      </c>
      <c r="R291" s="579">
        <v>0</v>
      </c>
      <c r="S291" s="580">
        <v>0</v>
      </c>
      <c r="T291" s="612">
        <v>0</v>
      </c>
      <c r="U291" s="579">
        <v>0</v>
      </c>
      <c r="V291" s="580">
        <v>0</v>
      </c>
      <c r="W291" s="579">
        <v>0</v>
      </c>
      <c r="X291" s="580">
        <v>0</v>
      </c>
      <c r="Y291" s="579">
        <v>0</v>
      </c>
      <c r="Z291" s="580">
        <v>0</v>
      </c>
      <c r="AA291" s="579">
        <v>1462035.77</v>
      </c>
      <c r="AB291" s="580">
        <v>1462035.77</v>
      </c>
      <c r="AC291" s="612">
        <v>0</v>
      </c>
      <c r="AD291" s="579">
        <v>623481.14</v>
      </c>
      <c r="AE291" s="581">
        <v>0</v>
      </c>
      <c r="AF291" s="612">
        <v>0</v>
      </c>
      <c r="AG291" s="579">
        <v>0</v>
      </c>
      <c r="AH291" s="580">
        <v>0</v>
      </c>
      <c r="AI291" s="579">
        <v>0</v>
      </c>
      <c r="AJ291" s="581">
        <v>0</v>
      </c>
      <c r="AK291" s="583">
        <v>2518592.59</v>
      </c>
      <c r="AL291" s="584">
        <v>1462035.77</v>
      </c>
      <c r="AM291" s="585">
        <v>1462035.77</v>
      </c>
      <c r="AN291" s="612">
        <v>0</v>
      </c>
      <c r="AO291" s="583">
        <v>0</v>
      </c>
      <c r="AP291" s="584">
        <v>0</v>
      </c>
      <c r="AQ291" s="585">
        <v>0</v>
      </c>
      <c r="AR291" s="583">
        <v>2518592.59</v>
      </c>
      <c r="AS291" s="583">
        <v>1462035.77</v>
      </c>
      <c r="AT291" s="585">
        <v>1462035.77</v>
      </c>
      <c r="AU291" s="612">
        <v>0</v>
      </c>
    </row>
    <row r="292" spans="1:47" x14ac:dyDescent="0.25">
      <c r="A292" s="148" t="s">
        <v>8326</v>
      </c>
      <c r="B292" s="148" t="s">
        <v>8366</v>
      </c>
      <c r="C292" s="148" t="s">
        <v>8213</v>
      </c>
      <c r="D292" s="148" t="s">
        <v>8213</v>
      </c>
      <c r="E292" s="148" t="s">
        <v>17792</v>
      </c>
      <c r="F292" s="453" t="s">
        <v>17046</v>
      </c>
      <c r="G292" s="453" t="s">
        <v>17044</v>
      </c>
      <c r="H292" s="579">
        <v>0</v>
      </c>
      <c r="I292" s="580">
        <v>0</v>
      </c>
      <c r="J292" s="579">
        <v>0</v>
      </c>
      <c r="K292" s="580">
        <v>0</v>
      </c>
      <c r="L292" s="579">
        <v>0</v>
      </c>
      <c r="M292" s="580">
        <v>0</v>
      </c>
      <c r="N292" s="579">
        <v>0</v>
      </c>
      <c r="O292" s="580">
        <v>0</v>
      </c>
      <c r="P292" s="579">
        <v>0</v>
      </c>
      <c r="Q292" s="580">
        <v>0</v>
      </c>
      <c r="R292" s="579">
        <v>0</v>
      </c>
      <c r="S292" s="580">
        <v>0</v>
      </c>
      <c r="T292" s="612">
        <v>0</v>
      </c>
      <c r="U292" s="579">
        <v>0</v>
      </c>
      <c r="V292" s="580">
        <v>0</v>
      </c>
      <c r="W292" s="579">
        <v>0</v>
      </c>
      <c r="X292" s="580">
        <v>0</v>
      </c>
      <c r="Y292" s="579">
        <v>0</v>
      </c>
      <c r="Z292" s="580">
        <v>0</v>
      </c>
      <c r="AA292" s="579">
        <v>0</v>
      </c>
      <c r="AB292" s="580">
        <v>0</v>
      </c>
      <c r="AC292" s="612">
        <v>0</v>
      </c>
      <c r="AD292" s="579">
        <v>159125.34</v>
      </c>
      <c r="AE292" s="581">
        <v>0</v>
      </c>
      <c r="AF292" s="612">
        <v>0</v>
      </c>
      <c r="AG292" s="579">
        <v>0</v>
      </c>
      <c r="AH292" s="580">
        <v>0</v>
      </c>
      <c r="AI292" s="579">
        <v>0</v>
      </c>
      <c r="AJ292" s="581">
        <v>0</v>
      </c>
      <c r="AK292" s="583">
        <v>159125.34</v>
      </c>
      <c r="AL292" s="584">
        <v>0</v>
      </c>
      <c r="AM292" s="585">
        <v>0</v>
      </c>
      <c r="AN292" s="612">
        <v>0</v>
      </c>
      <c r="AO292" s="583">
        <v>0</v>
      </c>
      <c r="AP292" s="584">
        <v>0</v>
      </c>
      <c r="AQ292" s="585">
        <v>0</v>
      </c>
      <c r="AR292" s="583">
        <v>159125.34</v>
      </c>
      <c r="AS292" s="583">
        <v>0</v>
      </c>
      <c r="AT292" s="585">
        <v>0</v>
      </c>
      <c r="AU292" s="612">
        <v>0</v>
      </c>
    </row>
    <row r="293" spans="1:47" x14ac:dyDescent="0.25">
      <c r="A293" s="148" t="s">
        <v>8326</v>
      </c>
      <c r="B293" s="148" t="s">
        <v>8547</v>
      </c>
      <c r="C293" s="148" t="s">
        <v>8213</v>
      </c>
      <c r="D293" s="148" t="s">
        <v>8213</v>
      </c>
      <c r="E293" s="148" t="s">
        <v>8548</v>
      </c>
      <c r="F293" s="453" t="s">
        <v>17046</v>
      </c>
      <c r="G293" s="453" t="s">
        <v>17044</v>
      </c>
      <c r="H293" s="579">
        <v>0</v>
      </c>
      <c r="I293" s="580">
        <v>0</v>
      </c>
      <c r="J293" s="579">
        <v>0</v>
      </c>
      <c r="K293" s="580">
        <v>0</v>
      </c>
      <c r="L293" s="579">
        <v>0</v>
      </c>
      <c r="M293" s="580">
        <v>0</v>
      </c>
      <c r="N293" s="579">
        <v>0</v>
      </c>
      <c r="O293" s="580">
        <v>0</v>
      </c>
      <c r="P293" s="579">
        <v>0</v>
      </c>
      <c r="Q293" s="580">
        <v>0</v>
      </c>
      <c r="R293" s="579">
        <v>0</v>
      </c>
      <c r="S293" s="580">
        <v>0</v>
      </c>
      <c r="T293" s="612">
        <v>0</v>
      </c>
      <c r="U293" s="579">
        <v>0</v>
      </c>
      <c r="V293" s="580">
        <v>0</v>
      </c>
      <c r="W293" s="579">
        <v>0</v>
      </c>
      <c r="X293" s="580">
        <v>0</v>
      </c>
      <c r="Y293" s="579">
        <v>0</v>
      </c>
      <c r="Z293" s="580">
        <v>0</v>
      </c>
      <c r="AA293" s="579">
        <v>0</v>
      </c>
      <c r="AB293" s="580">
        <v>0</v>
      </c>
      <c r="AC293" s="612">
        <v>0</v>
      </c>
      <c r="AD293" s="579">
        <v>56508.02</v>
      </c>
      <c r="AE293" s="581">
        <v>0</v>
      </c>
      <c r="AF293" s="612">
        <v>0</v>
      </c>
      <c r="AG293" s="579">
        <v>0</v>
      </c>
      <c r="AH293" s="580">
        <v>0</v>
      </c>
      <c r="AI293" s="579">
        <v>0</v>
      </c>
      <c r="AJ293" s="581">
        <v>0</v>
      </c>
      <c r="AK293" s="583">
        <v>56508.02</v>
      </c>
      <c r="AL293" s="584">
        <v>0</v>
      </c>
      <c r="AM293" s="585">
        <v>0</v>
      </c>
      <c r="AN293" s="612">
        <v>0</v>
      </c>
      <c r="AO293" s="583">
        <v>0</v>
      </c>
      <c r="AP293" s="584">
        <v>0</v>
      </c>
      <c r="AQ293" s="585">
        <v>0</v>
      </c>
      <c r="AR293" s="583">
        <v>56508.02</v>
      </c>
      <c r="AS293" s="583">
        <v>0</v>
      </c>
      <c r="AT293" s="585">
        <v>0</v>
      </c>
      <c r="AU293" s="612">
        <v>0</v>
      </c>
    </row>
    <row r="294" spans="1:47" x14ac:dyDescent="0.25">
      <c r="A294" s="148" t="s">
        <v>8326</v>
      </c>
      <c r="B294" s="148" t="s">
        <v>8585</v>
      </c>
      <c r="C294" s="148" t="s">
        <v>8213</v>
      </c>
      <c r="D294" s="148" t="s">
        <v>8213</v>
      </c>
      <c r="E294" s="148" t="s">
        <v>17793</v>
      </c>
      <c r="F294" s="453" t="s">
        <v>17046</v>
      </c>
      <c r="G294" s="453" t="s">
        <v>17044</v>
      </c>
      <c r="H294" s="579">
        <v>0</v>
      </c>
      <c r="I294" s="580">
        <v>0</v>
      </c>
      <c r="J294" s="579">
        <v>0</v>
      </c>
      <c r="K294" s="580">
        <v>0</v>
      </c>
      <c r="L294" s="579">
        <v>0</v>
      </c>
      <c r="M294" s="580">
        <v>0</v>
      </c>
      <c r="N294" s="579">
        <v>0</v>
      </c>
      <c r="O294" s="580">
        <v>0</v>
      </c>
      <c r="P294" s="579">
        <v>0</v>
      </c>
      <c r="Q294" s="580">
        <v>0</v>
      </c>
      <c r="R294" s="579">
        <v>0</v>
      </c>
      <c r="S294" s="580">
        <v>0</v>
      </c>
      <c r="T294" s="612">
        <v>0</v>
      </c>
      <c r="U294" s="579">
        <v>0</v>
      </c>
      <c r="V294" s="580">
        <v>0</v>
      </c>
      <c r="W294" s="579">
        <v>0</v>
      </c>
      <c r="X294" s="580">
        <v>0</v>
      </c>
      <c r="Y294" s="579">
        <v>0</v>
      </c>
      <c r="Z294" s="580">
        <v>0</v>
      </c>
      <c r="AA294" s="579">
        <v>0</v>
      </c>
      <c r="AB294" s="580">
        <v>0</v>
      </c>
      <c r="AC294" s="612">
        <v>0</v>
      </c>
      <c r="AD294" s="579">
        <v>51638.99</v>
      </c>
      <c r="AE294" s="581">
        <v>0</v>
      </c>
      <c r="AF294" s="612">
        <v>0</v>
      </c>
      <c r="AG294" s="579">
        <v>0</v>
      </c>
      <c r="AH294" s="580">
        <v>0</v>
      </c>
      <c r="AI294" s="579">
        <v>0</v>
      </c>
      <c r="AJ294" s="581">
        <v>0</v>
      </c>
      <c r="AK294" s="583">
        <v>51638.99</v>
      </c>
      <c r="AL294" s="584">
        <v>0</v>
      </c>
      <c r="AM294" s="585">
        <v>0</v>
      </c>
      <c r="AN294" s="612">
        <v>0</v>
      </c>
      <c r="AO294" s="583">
        <v>0</v>
      </c>
      <c r="AP294" s="584">
        <v>0</v>
      </c>
      <c r="AQ294" s="585">
        <v>0</v>
      </c>
      <c r="AR294" s="583">
        <v>51638.99</v>
      </c>
      <c r="AS294" s="583">
        <v>0</v>
      </c>
      <c r="AT294" s="585">
        <v>0</v>
      </c>
      <c r="AU294" s="612">
        <v>0</v>
      </c>
    </row>
    <row r="295" spans="1:47" x14ac:dyDescent="0.25">
      <c r="A295" s="148" t="s">
        <v>8326</v>
      </c>
      <c r="B295" s="148" t="s">
        <v>8446</v>
      </c>
      <c r="C295" s="148" t="s">
        <v>8213</v>
      </c>
      <c r="D295" s="148" t="s">
        <v>8213</v>
      </c>
      <c r="E295" s="148" t="s">
        <v>17290</v>
      </c>
      <c r="F295" s="453" t="s">
        <v>17046</v>
      </c>
      <c r="G295" s="453" t="s">
        <v>17044</v>
      </c>
      <c r="H295" s="579">
        <v>0</v>
      </c>
      <c r="I295" s="580">
        <v>0</v>
      </c>
      <c r="J295" s="579">
        <v>0</v>
      </c>
      <c r="K295" s="580">
        <v>0</v>
      </c>
      <c r="L295" s="579">
        <v>0</v>
      </c>
      <c r="M295" s="580">
        <v>0</v>
      </c>
      <c r="N295" s="579">
        <v>0</v>
      </c>
      <c r="O295" s="580">
        <v>0</v>
      </c>
      <c r="P295" s="579">
        <v>0</v>
      </c>
      <c r="Q295" s="580">
        <v>0</v>
      </c>
      <c r="R295" s="579">
        <v>8125.68</v>
      </c>
      <c r="S295" s="580">
        <v>0</v>
      </c>
      <c r="T295" s="612">
        <v>0</v>
      </c>
      <c r="U295" s="579">
        <v>0</v>
      </c>
      <c r="V295" s="580">
        <v>0</v>
      </c>
      <c r="W295" s="579">
        <v>0</v>
      </c>
      <c r="X295" s="580">
        <v>0</v>
      </c>
      <c r="Y295" s="579">
        <v>0</v>
      </c>
      <c r="Z295" s="580">
        <v>0</v>
      </c>
      <c r="AA295" s="579">
        <v>0</v>
      </c>
      <c r="AB295" s="580">
        <v>0</v>
      </c>
      <c r="AC295" s="612">
        <v>0</v>
      </c>
      <c r="AD295" s="579">
        <v>0</v>
      </c>
      <c r="AE295" s="581">
        <v>0</v>
      </c>
      <c r="AF295" s="612">
        <v>0</v>
      </c>
      <c r="AG295" s="579">
        <v>0</v>
      </c>
      <c r="AH295" s="580">
        <v>0</v>
      </c>
      <c r="AI295" s="579">
        <v>0</v>
      </c>
      <c r="AJ295" s="581">
        <v>0</v>
      </c>
      <c r="AK295" s="583">
        <v>8125.68</v>
      </c>
      <c r="AL295" s="584">
        <v>0</v>
      </c>
      <c r="AM295" s="585">
        <v>0</v>
      </c>
      <c r="AN295" s="612">
        <v>0</v>
      </c>
      <c r="AO295" s="583">
        <v>0</v>
      </c>
      <c r="AP295" s="584">
        <v>0</v>
      </c>
      <c r="AQ295" s="585">
        <v>0</v>
      </c>
      <c r="AR295" s="583">
        <v>8125.68</v>
      </c>
      <c r="AS295" s="583">
        <v>0</v>
      </c>
      <c r="AT295" s="585">
        <v>0</v>
      </c>
      <c r="AU295" s="612">
        <v>0</v>
      </c>
    </row>
    <row r="296" spans="1:47" x14ac:dyDescent="0.25">
      <c r="A296" s="148" t="s">
        <v>8326</v>
      </c>
      <c r="B296" s="148" t="s">
        <v>8276</v>
      </c>
      <c r="C296" s="148" t="s">
        <v>8213</v>
      </c>
      <c r="D296" s="148" t="s">
        <v>8213</v>
      </c>
      <c r="E296" s="148" t="s">
        <v>17794</v>
      </c>
      <c r="F296" s="453" t="s">
        <v>17046</v>
      </c>
      <c r="G296" s="453" t="s">
        <v>17044</v>
      </c>
      <c r="H296" s="579">
        <v>0</v>
      </c>
      <c r="I296" s="580">
        <v>0</v>
      </c>
      <c r="J296" s="579">
        <v>0</v>
      </c>
      <c r="K296" s="580">
        <v>0</v>
      </c>
      <c r="L296" s="579">
        <v>0</v>
      </c>
      <c r="M296" s="580">
        <v>0</v>
      </c>
      <c r="N296" s="579">
        <v>0</v>
      </c>
      <c r="O296" s="580">
        <v>0</v>
      </c>
      <c r="P296" s="579">
        <v>0</v>
      </c>
      <c r="Q296" s="580">
        <v>0</v>
      </c>
      <c r="R296" s="579">
        <v>0</v>
      </c>
      <c r="S296" s="580">
        <v>0</v>
      </c>
      <c r="T296" s="612">
        <v>0</v>
      </c>
      <c r="U296" s="579">
        <v>0</v>
      </c>
      <c r="V296" s="580">
        <v>0</v>
      </c>
      <c r="W296" s="579">
        <v>0</v>
      </c>
      <c r="X296" s="580">
        <v>0</v>
      </c>
      <c r="Y296" s="579">
        <v>0</v>
      </c>
      <c r="Z296" s="580">
        <v>0</v>
      </c>
      <c r="AA296" s="579">
        <v>0</v>
      </c>
      <c r="AB296" s="580">
        <v>0</v>
      </c>
      <c r="AC296" s="612">
        <v>0</v>
      </c>
      <c r="AD296" s="579">
        <v>445435.36</v>
      </c>
      <c r="AE296" s="581">
        <v>0</v>
      </c>
      <c r="AF296" s="612">
        <v>0</v>
      </c>
      <c r="AG296" s="579">
        <v>0</v>
      </c>
      <c r="AH296" s="580">
        <v>0</v>
      </c>
      <c r="AI296" s="579">
        <v>0</v>
      </c>
      <c r="AJ296" s="581">
        <v>0</v>
      </c>
      <c r="AK296" s="583">
        <v>445435.36</v>
      </c>
      <c r="AL296" s="584">
        <v>0</v>
      </c>
      <c r="AM296" s="585">
        <v>0</v>
      </c>
      <c r="AN296" s="612">
        <v>0</v>
      </c>
      <c r="AO296" s="583">
        <v>0</v>
      </c>
      <c r="AP296" s="584">
        <v>0</v>
      </c>
      <c r="AQ296" s="585">
        <v>0</v>
      </c>
      <c r="AR296" s="583">
        <v>445435.36</v>
      </c>
      <c r="AS296" s="583">
        <v>0</v>
      </c>
      <c r="AT296" s="585">
        <v>0</v>
      </c>
      <c r="AU296" s="612">
        <v>0</v>
      </c>
    </row>
    <row r="297" spans="1:47" x14ac:dyDescent="0.25">
      <c r="A297" s="148" t="s">
        <v>8326</v>
      </c>
      <c r="B297" s="148" t="s">
        <v>8363</v>
      </c>
      <c r="C297" s="148" t="s">
        <v>8213</v>
      </c>
      <c r="D297" s="148" t="s">
        <v>8213</v>
      </c>
      <c r="E297" s="148" t="s">
        <v>17795</v>
      </c>
      <c r="F297" s="453" t="s">
        <v>17046</v>
      </c>
      <c r="G297" s="453" t="s">
        <v>17044</v>
      </c>
      <c r="H297" s="579">
        <v>0</v>
      </c>
      <c r="I297" s="580">
        <v>0</v>
      </c>
      <c r="J297" s="579">
        <v>0</v>
      </c>
      <c r="K297" s="580">
        <v>0</v>
      </c>
      <c r="L297" s="579">
        <v>0</v>
      </c>
      <c r="M297" s="580">
        <v>0</v>
      </c>
      <c r="N297" s="579">
        <v>0</v>
      </c>
      <c r="O297" s="580">
        <v>0</v>
      </c>
      <c r="P297" s="579">
        <v>0</v>
      </c>
      <c r="Q297" s="580">
        <v>0</v>
      </c>
      <c r="R297" s="579">
        <v>0</v>
      </c>
      <c r="S297" s="580">
        <v>0</v>
      </c>
      <c r="T297" s="612">
        <v>0</v>
      </c>
      <c r="U297" s="579">
        <v>0</v>
      </c>
      <c r="V297" s="580">
        <v>0</v>
      </c>
      <c r="W297" s="579">
        <v>0</v>
      </c>
      <c r="X297" s="580">
        <v>0</v>
      </c>
      <c r="Y297" s="579">
        <v>0</v>
      </c>
      <c r="Z297" s="580">
        <v>0</v>
      </c>
      <c r="AA297" s="579">
        <v>0</v>
      </c>
      <c r="AB297" s="580">
        <v>0</v>
      </c>
      <c r="AC297" s="612">
        <v>0</v>
      </c>
      <c r="AD297" s="579">
        <v>4173233.88</v>
      </c>
      <c r="AE297" s="581">
        <v>0</v>
      </c>
      <c r="AF297" s="612">
        <v>0</v>
      </c>
      <c r="AG297" s="579">
        <v>0</v>
      </c>
      <c r="AH297" s="580">
        <v>0</v>
      </c>
      <c r="AI297" s="579">
        <v>0</v>
      </c>
      <c r="AJ297" s="581">
        <v>0</v>
      </c>
      <c r="AK297" s="583">
        <v>4173233.88</v>
      </c>
      <c r="AL297" s="584">
        <v>0</v>
      </c>
      <c r="AM297" s="585">
        <v>0</v>
      </c>
      <c r="AN297" s="612">
        <v>0</v>
      </c>
      <c r="AO297" s="583">
        <v>0</v>
      </c>
      <c r="AP297" s="584">
        <v>0</v>
      </c>
      <c r="AQ297" s="585">
        <v>0</v>
      </c>
      <c r="AR297" s="583">
        <v>4173233.88</v>
      </c>
      <c r="AS297" s="583">
        <v>0</v>
      </c>
      <c r="AT297" s="585">
        <v>0</v>
      </c>
      <c r="AU297" s="612">
        <v>0</v>
      </c>
    </row>
    <row r="298" spans="1:47" x14ac:dyDescent="0.25">
      <c r="A298" s="148" t="s">
        <v>8326</v>
      </c>
      <c r="B298" s="148" t="s">
        <v>9143</v>
      </c>
      <c r="C298" s="148" t="s">
        <v>8213</v>
      </c>
      <c r="D298" s="148" t="s">
        <v>8213</v>
      </c>
      <c r="E298" s="148" t="s">
        <v>17631</v>
      </c>
      <c r="F298" s="453" t="s">
        <v>17046</v>
      </c>
      <c r="G298" s="453" t="s">
        <v>17044</v>
      </c>
      <c r="H298" s="579">
        <v>0</v>
      </c>
      <c r="I298" s="580">
        <v>0</v>
      </c>
      <c r="J298" s="579">
        <v>0</v>
      </c>
      <c r="K298" s="580">
        <v>0</v>
      </c>
      <c r="L298" s="579">
        <v>0</v>
      </c>
      <c r="M298" s="580">
        <v>0</v>
      </c>
      <c r="N298" s="579">
        <v>0</v>
      </c>
      <c r="O298" s="580">
        <v>0</v>
      </c>
      <c r="P298" s="579">
        <v>0</v>
      </c>
      <c r="Q298" s="580">
        <v>0</v>
      </c>
      <c r="R298" s="579">
        <v>0</v>
      </c>
      <c r="S298" s="580">
        <v>0</v>
      </c>
      <c r="T298" s="612">
        <v>0</v>
      </c>
      <c r="U298" s="579">
        <v>0</v>
      </c>
      <c r="V298" s="580">
        <v>0</v>
      </c>
      <c r="W298" s="579">
        <v>0</v>
      </c>
      <c r="X298" s="580">
        <v>0</v>
      </c>
      <c r="Y298" s="579">
        <v>0</v>
      </c>
      <c r="Z298" s="580">
        <v>0</v>
      </c>
      <c r="AA298" s="579">
        <v>0</v>
      </c>
      <c r="AB298" s="580">
        <v>0</v>
      </c>
      <c r="AC298" s="612">
        <v>0</v>
      </c>
      <c r="AD298" s="579">
        <v>0</v>
      </c>
      <c r="AE298" s="581">
        <v>0</v>
      </c>
      <c r="AF298" s="612">
        <v>0</v>
      </c>
      <c r="AG298" s="579">
        <v>0</v>
      </c>
      <c r="AH298" s="580">
        <v>0</v>
      </c>
      <c r="AI298" s="579">
        <v>1538932.68</v>
      </c>
      <c r="AJ298" s="581">
        <v>1538932.6800000002</v>
      </c>
      <c r="AK298" s="583">
        <v>0</v>
      </c>
      <c r="AL298" s="584">
        <v>0</v>
      </c>
      <c r="AM298" s="585">
        <v>0</v>
      </c>
      <c r="AN298" s="612">
        <v>0</v>
      </c>
      <c r="AO298" s="583">
        <v>1538932.68</v>
      </c>
      <c r="AP298" s="584">
        <v>1538932.68</v>
      </c>
      <c r="AQ298" s="585">
        <v>1538932.6800000002</v>
      </c>
      <c r="AR298" s="583">
        <v>1538932.68</v>
      </c>
      <c r="AS298" s="583">
        <v>1538932.68</v>
      </c>
      <c r="AT298" s="585">
        <v>1538932.6800000002</v>
      </c>
      <c r="AU298" s="612">
        <v>0</v>
      </c>
    </row>
    <row r="299" spans="1:47" x14ac:dyDescent="0.25">
      <c r="A299" s="148" t="s">
        <v>8326</v>
      </c>
      <c r="B299" s="148" t="s">
        <v>9149</v>
      </c>
      <c r="C299" s="148" t="s">
        <v>8213</v>
      </c>
      <c r="D299" s="148" t="s">
        <v>8213</v>
      </c>
      <c r="E299" s="148" t="s">
        <v>17796</v>
      </c>
      <c r="F299" s="453" t="s">
        <v>17046</v>
      </c>
      <c r="G299" s="453" t="s">
        <v>17044</v>
      </c>
      <c r="H299" s="579">
        <v>0</v>
      </c>
      <c r="I299" s="580">
        <v>0</v>
      </c>
      <c r="J299" s="579">
        <v>0</v>
      </c>
      <c r="K299" s="580">
        <v>0</v>
      </c>
      <c r="L299" s="579">
        <v>0</v>
      </c>
      <c r="M299" s="580">
        <v>0</v>
      </c>
      <c r="N299" s="579">
        <v>0</v>
      </c>
      <c r="O299" s="580">
        <v>0</v>
      </c>
      <c r="P299" s="579">
        <v>0</v>
      </c>
      <c r="Q299" s="580">
        <v>0</v>
      </c>
      <c r="R299" s="579">
        <v>0</v>
      </c>
      <c r="S299" s="580">
        <v>0</v>
      </c>
      <c r="T299" s="612">
        <v>0</v>
      </c>
      <c r="U299" s="579">
        <v>0</v>
      </c>
      <c r="V299" s="580">
        <v>0</v>
      </c>
      <c r="W299" s="579">
        <v>0</v>
      </c>
      <c r="X299" s="580">
        <v>0</v>
      </c>
      <c r="Y299" s="579">
        <v>0</v>
      </c>
      <c r="Z299" s="580">
        <v>0</v>
      </c>
      <c r="AA299" s="579">
        <v>0</v>
      </c>
      <c r="AB299" s="580">
        <v>0</v>
      </c>
      <c r="AC299" s="612">
        <v>0</v>
      </c>
      <c r="AD299" s="579">
        <v>293774.28000000003</v>
      </c>
      <c r="AE299" s="581">
        <v>271867.64000000013</v>
      </c>
      <c r="AF299" s="612">
        <v>0</v>
      </c>
      <c r="AG299" s="579">
        <v>0</v>
      </c>
      <c r="AH299" s="580">
        <v>0</v>
      </c>
      <c r="AI299" s="579">
        <v>0</v>
      </c>
      <c r="AJ299" s="581">
        <v>0</v>
      </c>
      <c r="AK299" s="583">
        <v>293774.28000000003</v>
      </c>
      <c r="AL299" s="584">
        <v>271867.64000000013</v>
      </c>
      <c r="AM299" s="585">
        <v>271867.64000000013</v>
      </c>
      <c r="AN299" s="612">
        <v>0</v>
      </c>
      <c r="AO299" s="583">
        <v>0</v>
      </c>
      <c r="AP299" s="584">
        <v>0</v>
      </c>
      <c r="AQ299" s="585">
        <v>0</v>
      </c>
      <c r="AR299" s="583">
        <v>293774.28000000003</v>
      </c>
      <c r="AS299" s="583">
        <v>271867.64000000013</v>
      </c>
      <c r="AT299" s="585">
        <v>271867.64000000013</v>
      </c>
      <c r="AU299" s="612">
        <v>0</v>
      </c>
    </row>
    <row r="300" spans="1:47" x14ac:dyDescent="0.25">
      <c r="A300" s="148" t="s">
        <v>8326</v>
      </c>
      <c r="B300" s="148" t="s">
        <v>9736</v>
      </c>
      <c r="C300" s="148" t="s">
        <v>8213</v>
      </c>
      <c r="D300" s="148" t="s">
        <v>8213</v>
      </c>
      <c r="E300" s="148" t="s">
        <v>17279</v>
      </c>
      <c r="F300" s="453" t="s">
        <v>17046</v>
      </c>
      <c r="G300" s="453" t="s">
        <v>17044</v>
      </c>
      <c r="H300" s="579">
        <v>0</v>
      </c>
      <c r="I300" s="580">
        <v>0</v>
      </c>
      <c r="J300" s="579">
        <v>0</v>
      </c>
      <c r="K300" s="580">
        <v>0</v>
      </c>
      <c r="L300" s="579">
        <v>0</v>
      </c>
      <c r="M300" s="580">
        <v>0</v>
      </c>
      <c r="N300" s="579">
        <v>10108.44</v>
      </c>
      <c r="O300" s="580">
        <v>0</v>
      </c>
      <c r="P300" s="579">
        <v>0</v>
      </c>
      <c r="Q300" s="580">
        <v>0</v>
      </c>
      <c r="R300" s="579">
        <v>0</v>
      </c>
      <c r="S300" s="580">
        <v>0</v>
      </c>
      <c r="T300" s="612">
        <v>0</v>
      </c>
      <c r="U300" s="579">
        <v>0</v>
      </c>
      <c r="V300" s="580">
        <v>0</v>
      </c>
      <c r="W300" s="579">
        <v>0</v>
      </c>
      <c r="X300" s="580">
        <v>0</v>
      </c>
      <c r="Y300" s="579">
        <v>0</v>
      </c>
      <c r="Z300" s="580">
        <v>0</v>
      </c>
      <c r="AA300" s="579">
        <v>0</v>
      </c>
      <c r="AB300" s="580">
        <v>0</v>
      </c>
      <c r="AC300" s="612">
        <v>0</v>
      </c>
      <c r="AD300" s="579">
        <v>1219242.68</v>
      </c>
      <c r="AE300" s="581">
        <v>679767.89999999991</v>
      </c>
      <c r="AF300" s="612">
        <v>0</v>
      </c>
      <c r="AG300" s="579">
        <v>0</v>
      </c>
      <c r="AH300" s="580">
        <v>0</v>
      </c>
      <c r="AI300" s="579">
        <v>0</v>
      </c>
      <c r="AJ300" s="581">
        <v>0</v>
      </c>
      <c r="AK300" s="583">
        <v>1229351.1199999999</v>
      </c>
      <c r="AL300" s="584">
        <v>679767.89999999991</v>
      </c>
      <c r="AM300" s="585">
        <v>679767.89999999991</v>
      </c>
      <c r="AN300" s="612">
        <v>0</v>
      </c>
      <c r="AO300" s="583">
        <v>0</v>
      </c>
      <c r="AP300" s="584">
        <v>0</v>
      </c>
      <c r="AQ300" s="585">
        <v>0</v>
      </c>
      <c r="AR300" s="583">
        <v>1229351.1199999999</v>
      </c>
      <c r="AS300" s="583">
        <v>679767.89999999991</v>
      </c>
      <c r="AT300" s="585">
        <v>679767.89999999991</v>
      </c>
      <c r="AU300" s="612">
        <v>0</v>
      </c>
    </row>
    <row r="301" spans="1:47" x14ac:dyDescent="0.25">
      <c r="A301" s="148" t="s">
        <v>8392</v>
      </c>
      <c r="B301" s="148" t="s">
        <v>8217</v>
      </c>
      <c r="C301" s="148" t="s">
        <v>8213</v>
      </c>
      <c r="D301" s="148" t="s">
        <v>8213</v>
      </c>
      <c r="E301" s="148" t="s">
        <v>8566</v>
      </c>
      <c r="F301" s="453" t="s">
        <v>17054</v>
      </c>
      <c r="G301" s="453" t="s">
        <v>17053</v>
      </c>
      <c r="H301" s="579">
        <v>0</v>
      </c>
      <c r="I301" s="580">
        <v>0</v>
      </c>
      <c r="J301" s="579">
        <v>0</v>
      </c>
      <c r="K301" s="580">
        <v>0</v>
      </c>
      <c r="L301" s="579">
        <v>0</v>
      </c>
      <c r="M301" s="580">
        <v>0</v>
      </c>
      <c r="N301" s="579">
        <v>0</v>
      </c>
      <c r="O301" s="580">
        <v>0</v>
      </c>
      <c r="P301" s="579">
        <v>0</v>
      </c>
      <c r="Q301" s="580">
        <v>0</v>
      </c>
      <c r="R301" s="579">
        <v>0</v>
      </c>
      <c r="S301" s="580">
        <v>0</v>
      </c>
      <c r="T301" s="612">
        <v>0</v>
      </c>
      <c r="U301" s="579">
        <v>0</v>
      </c>
      <c r="V301" s="580">
        <v>0</v>
      </c>
      <c r="W301" s="579">
        <v>0</v>
      </c>
      <c r="X301" s="580">
        <v>0</v>
      </c>
      <c r="Y301" s="579">
        <v>0</v>
      </c>
      <c r="Z301" s="580">
        <v>0</v>
      </c>
      <c r="AA301" s="579">
        <v>0</v>
      </c>
      <c r="AB301" s="580">
        <v>0</v>
      </c>
      <c r="AC301" s="612">
        <v>0</v>
      </c>
      <c r="AD301" s="579">
        <v>638838.96</v>
      </c>
      <c r="AE301" s="581">
        <v>0</v>
      </c>
      <c r="AF301" s="612">
        <v>0</v>
      </c>
      <c r="AG301" s="579">
        <v>0</v>
      </c>
      <c r="AH301" s="580">
        <v>0</v>
      </c>
      <c r="AI301" s="579">
        <v>0</v>
      </c>
      <c r="AJ301" s="581">
        <v>0</v>
      </c>
      <c r="AK301" s="583">
        <v>638838.96</v>
      </c>
      <c r="AL301" s="584">
        <v>0</v>
      </c>
      <c r="AM301" s="585">
        <v>0</v>
      </c>
      <c r="AN301" s="612">
        <v>0</v>
      </c>
      <c r="AO301" s="583">
        <v>0</v>
      </c>
      <c r="AP301" s="584">
        <v>0</v>
      </c>
      <c r="AQ301" s="585">
        <v>0</v>
      </c>
      <c r="AR301" s="583">
        <v>638838.96</v>
      </c>
      <c r="AS301" s="583">
        <v>0</v>
      </c>
      <c r="AT301" s="585">
        <v>0</v>
      </c>
      <c r="AU301" s="612">
        <v>0</v>
      </c>
    </row>
    <row r="302" spans="1:47" x14ac:dyDescent="0.25">
      <c r="A302" s="148" t="s">
        <v>8392</v>
      </c>
      <c r="B302" s="148" t="s">
        <v>8402</v>
      </c>
      <c r="C302" s="148" t="s">
        <v>8213</v>
      </c>
      <c r="D302" s="148" t="s">
        <v>8213</v>
      </c>
      <c r="E302" s="148" t="s">
        <v>167</v>
      </c>
      <c r="F302" s="453" t="s">
        <v>17054</v>
      </c>
      <c r="G302" s="453" t="s">
        <v>17053</v>
      </c>
      <c r="H302" s="579">
        <v>0</v>
      </c>
      <c r="I302" s="580">
        <v>0</v>
      </c>
      <c r="J302" s="579">
        <v>0</v>
      </c>
      <c r="K302" s="580">
        <v>0</v>
      </c>
      <c r="L302" s="579">
        <v>37649.800000000003</v>
      </c>
      <c r="M302" s="580">
        <v>0</v>
      </c>
      <c r="N302" s="579">
        <v>0</v>
      </c>
      <c r="O302" s="580">
        <v>0</v>
      </c>
      <c r="P302" s="579">
        <v>0</v>
      </c>
      <c r="Q302" s="580">
        <v>0</v>
      </c>
      <c r="R302" s="579">
        <v>0</v>
      </c>
      <c r="S302" s="580">
        <v>0</v>
      </c>
      <c r="T302" s="612">
        <v>0</v>
      </c>
      <c r="U302" s="579">
        <v>0</v>
      </c>
      <c r="V302" s="580">
        <v>0</v>
      </c>
      <c r="W302" s="579">
        <v>0</v>
      </c>
      <c r="X302" s="580">
        <v>0</v>
      </c>
      <c r="Y302" s="579">
        <v>0</v>
      </c>
      <c r="Z302" s="580">
        <v>0</v>
      </c>
      <c r="AA302" s="579">
        <v>0</v>
      </c>
      <c r="AB302" s="580">
        <v>0</v>
      </c>
      <c r="AC302" s="612">
        <v>0</v>
      </c>
      <c r="AD302" s="579">
        <v>0</v>
      </c>
      <c r="AE302" s="581">
        <v>0</v>
      </c>
      <c r="AF302" s="612">
        <v>0</v>
      </c>
      <c r="AG302" s="579">
        <v>0</v>
      </c>
      <c r="AH302" s="580">
        <v>0</v>
      </c>
      <c r="AI302" s="579">
        <v>0</v>
      </c>
      <c r="AJ302" s="581">
        <v>0</v>
      </c>
      <c r="AK302" s="583">
        <v>37649.800000000003</v>
      </c>
      <c r="AL302" s="584">
        <v>0</v>
      </c>
      <c r="AM302" s="585">
        <v>0</v>
      </c>
      <c r="AN302" s="612">
        <v>0</v>
      </c>
      <c r="AO302" s="583">
        <v>0</v>
      </c>
      <c r="AP302" s="584">
        <v>0</v>
      </c>
      <c r="AQ302" s="585">
        <v>0</v>
      </c>
      <c r="AR302" s="583">
        <v>37649.800000000003</v>
      </c>
      <c r="AS302" s="583">
        <v>0</v>
      </c>
      <c r="AT302" s="585">
        <v>0</v>
      </c>
      <c r="AU302" s="612">
        <v>0</v>
      </c>
    </row>
    <row r="303" spans="1:47" x14ac:dyDescent="0.25">
      <c r="A303" s="148" t="s">
        <v>8392</v>
      </c>
      <c r="B303" s="148" t="s">
        <v>8327</v>
      </c>
      <c r="C303" s="148" t="s">
        <v>8213</v>
      </c>
      <c r="D303" s="148" t="s">
        <v>8213</v>
      </c>
      <c r="E303" s="148" t="s">
        <v>8400</v>
      </c>
      <c r="F303" s="453" t="s">
        <v>17054</v>
      </c>
      <c r="G303" s="453" t="s">
        <v>17053</v>
      </c>
      <c r="H303" s="579">
        <v>0</v>
      </c>
      <c r="I303" s="580">
        <v>0</v>
      </c>
      <c r="J303" s="579">
        <v>0</v>
      </c>
      <c r="K303" s="580">
        <v>0</v>
      </c>
      <c r="L303" s="579">
        <v>0</v>
      </c>
      <c r="M303" s="580">
        <v>0</v>
      </c>
      <c r="N303" s="579">
        <v>0</v>
      </c>
      <c r="O303" s="580">
        <v>0</v>
      </c>
      <c r="P303" s="579">
        <v>0</v>
      </c>
      <c r="Q303" s="580">
        <v>0</v>
      </c>
      <c r="R303" s="579">
        <v>238049.07</v>
      </c>
      <c r="S303" s="580">
        <v>0</v>
      </c>
      <c r="T303" s="612">
        <v>0</v>
      </c>
      <c r="U303" s="579">
        <v>0</v>
      </c>
      <c r="V303" s="580">
        <v>0</v>
      </c>
      <c r="W303" s="579">
        <v>0</v>
      </c>
      <c r="X303" s="580">
        <v>0</v>
      </c>
      <c r="Y303" s="579">
        <v>0</v>
      </c>
      <c r="Z303" s="580">
        <v>0</v>
      </c>
      <c r="AA303" s="579">
        <v>0</v>
      </c>
      <c r="AB303" s="580">
        <v>0</v>
      </c>
      <c r="AC303" s="612">
        <v>0</v>
      </c>
      <c r="AD303" s="579">
        <v>0</v>
      </c>
      <c r="AE303" s="581">
        <v>0</v>
      </c>
      <c r="AF303" s="612">
        <v>0</v>
      </c>
      <c r="AG303" s="579">
        <v>0</v>
      </c>
      <c r="AH303" s="580">
        <v>0</v>
      </c>
      <c r="AI303" s="579">
        <v>0</v>
      </c>
      <c r="AJ303" s="581">
        <v>0</v>
      </c>
      <c r="AK303" s="583">
        <v>238049.07</v>
      </c>
      <c r="AL303" s="584">
        <v>0</v>
      </c>
      <c r="AM303" s="585">
        <v>0</v>
      </c>
      <c r="AN303" s="612">
        <v>0</v>
      </c>
      <c r="AO303" s="583">
        <v>0</v>
      </c>
      <c r="AP303" s="584">
        <v>0</v>
      </c>
      <c r="AQ303" s="585">
        <v>0</v>
      </c>
      <c r="AR303" s="583">
        <v>238049.07</v>
      </c>
      <c r="AS303" s="583">
        <v>0</v>
      </c>
      <c r="AT303" s="585">
        <v>0</v>
      </c>
      <c r="AU303" s="612">
        <v>0</v>
      </c>
    </row>
    <row r="304" spans="1:47" x14ac:dyDescent="0.25">
      <c r="A304" s="148" t="s">
        <v>8392</v>
      </c>
      <c r="B304" s="148" t="s">
        <v>8325</v>
      </c>
      <c r="C304" s="148" t="s">
        <v>8213</v>
      </c>
      <c r="D304" s="148" t="s">
        <v>8213</v>
      </c>
      <c r="E304" s="148" t="s">
        <v>17641</v>
      </c>
      <c r="F304" s="453" t="s">
        <v>17054</v>
      </c>
      <c r="G304" s="453" t="s">
        <v>17053</v>
      </c>
      <c r="H304" s="579">
        <v>0</v>
      </c>
      <c r="I304" s="580">
        <v>0</v>
      </c>
      <c r="J304" s="579">
        <v>0</v>
      </c>
      <c r="K304" s="580">
        <v>0</v>
      </c>
      <c r="L304" s="579">
        <v>0</v>
      </c>
      <c r="M304" s="580">
        <v>0</v>
      </c>
      <c r="N304" s="579">
        <v>0</v>
      </c>
      <c r="O304" s="580">
        <v>0</v>
      </c>
      <c r="P304" s="579">
        <v>0</v>
      </c>
      <c r="Q304" s="580">
        <v>0</v>
      </c>
      <c r="R304" s="579">
        <v>0</v>
      </c>
      <c r="S304" s="580">
        <v>0</v>
      </c>
      <c r="T304" s="612">
        <v>0</v>
      </c>
      <c r="U304" s="579">
        <v>0</v>
      </c>
      <c r="V304" s="580">
        <v>0</v>
      </c>
      <c r="W304" s="579">
        <v>0</v>
      </c>
      <c r="X304" s="580">
        <v>0</v>
      </c>
      <c r="Y304" s="579">
        <v>0</v>
      </c>
      <c r="Z304" s="580">
        <v>0</v>
      </c>
      <c r="AA304" s="579">
        <v>1500000</v>
      </c>
      <c r="AB304" s="580">
        <v>807023.49</v>
      </c>
      <c r="AC304" s="612">
        <v>2395.56</v>
      </c>
      <c r="AD304" s="579">
        <v>0</v>
      </c>
      <c r="AE304" s="581">
        <v>0</v>
      </c>
      <c r="AF304" s="612">
        <v>0</v>
      </c>
      <c r="AG304" s="579">
        <v>0</v>
      </c>
      <c r="AH304" s="580">
        <v>0</v>
      </c>
      <c r="AI304" s="579">
        <v>0</v>
      </c>
      <c r="AJ304" s="581">
        <v>0</v>
      </c>
      <c r="AK304" s="583">
        <v>1500000</v>
      </c>
      <c r="AL304" s="584">
        <v>1500000</v>
      </c>
      <c r="AM304" s="585">
        <v>807023.49</v>
      </c>
      <c r="AN304" s="612">
        <v>2395.56</v>
      </c>
      <c r="AO304" s="583">
        <v>0</v>
      </c>
      <c r="AP304" s="584">
        <v>0</v>
      </c>
      <c r="AQ304" s="585">
        <v>0</v>
      </c>
      <c r="AR304" s="583">
        <v>1500000</v>
      </c>
      <c r="AS304" s="583">
        <v>1500000</v>
      </c>
      <c r="AT304" s="585">
        <v>807023.49</v>
      </c>
      <c r="AU304" s="612">
        <v>2395.56</v>
      </c>
    </row>
    <row r="305" spans="1:47" x14ac:dyDescent="0.25">
      <c r="A305" s="148" t="s">
        <v>8392</v>
      </c>
      <c r="B305" s="148" t="s">
        <v>8395</v>
      </c>
      <c r="C305" s="148" t="s">
        <v>8213</v>
      </c>
      <c r="D305" s="148" t="s">
        <v>8213</v>
      </c>
      <c r="E305" s="148" t="s">
        <v>179</v>
      </c>
      <c r="F305" s="453" t="s">
        <v>17054</v>
      </c>
      <c r="G305" s="453" t="s">
        <v>17053</v>
      </c>
      <c r="H305" s="579">
        <v>0</v>
      </c>
      <c r="I305" s="580">
        <v>0</v>
      </c>
      <c r="J305" s="579">
        <v>0</v>
      </c>
      <c r="K305" s="580">
        <v>0</v>
      </c>
      <c r="L305" s="579">
        <v>0</v>
      </c>
      <c r="M305" s="580">
        <v>0</v>
      </c>
      <c r="N305" s="579">
        <v>0</v>
      </c>
      <c r="O305" s="580">
        <v>0</v>
      </c>
      <c r="P305" s="579">
        <v>0</v>
      </c>
      <c r="Q305" s="580">
        <v>0</v>
      </c>
      <c r="R305" s="579">
        <v>10385290.82</v>
      </c>
      <c r="S305" s="580">
        <v>6458368.4699999997</v>
      </c>
      <c r="T305" s="612">
        <v>12968.640000000001</v>
      </c>
      <c r="U305" s="579">
        <v>0</v>
      </c>
      <c r="V305" s="580">
        <v>0</v>
      </c>
      <c r="W305" s="579">
        <v>0</v>
      </c>
      <c r="X305" s="580">
        <v>0</v>
      </c>
      <c r="Y305" s="579">
        <v>0</v>
      </c>
      <c r="Z305" s="580">
        <v>0</v>
      </c>
      <c r="AA305" s="579">
        <v>0</v>
      </c>
      <c r="AB305" s="580">
        <v>0</v>
      </c>
      <c r="AC305" s="612">
        <v>0</v>
      </c>
      <c r="AD305" s="579">
        <v>0</v>
      </c>
      <c r="AE305" s="581">
        <v>0</v>
      </c>
      <c r="AF305" s="612">
        <v>0</v>
      </c>
      <c r="AG305" s="579">
        <v>0</v>
      </c>
      <c r="AH305" s="580">
        <v>0</v>
      </c>
      <c r="AI305" s="579">
        <v>0</v>
      </c>
      <c r="AJ305" s="581">
        <v>0</v>
      </c>
      <c r="AK305" s="583">
        <v>10385290.82</v>
      </c>
      <c r="AL305" s="584">
        <v>8793750.8300000001</v>
      </c>
      <c r="AM305" s="585">
        <v>6458368.4699999997</v>
      </c>
      <c r="AN305" s="612">
        <v>12968.640000000001</v>
      </c>
      <c r="AO305" s="583">
        <v>0</v>
      </c>
      <c r="AP305" s="584">
        <v>0</v>
      </c>
      <c r="AQ305" s="585">
        <v>0</v>
      </c>
      <c r="AR305" s="583">
        <v>10385290.82</v>
      </c>
      <c r="AS305" s="583">
        <v>8793750.8300000001</v>
      </c>
      <c r="AT305" s="585">
        <v>6458368.4699999997</v>
      </c>
      <c r="AU305" s="612">
        <v>12968.640000000001</v>
      </c>
    </row>
    <row r="306" spans="1:47" x14ac:dyDescent="0.25">
      <c r="A306" s="148" t="s">
        <v>8392</v>
      </c>
      <c r="B306" s="148" t="s">
        <v>8401</v>
      </c>
      <c r="C306" s="148" t="s">
        <v>8213</v>
      </c>
      <c r="D306" s="148" t="s">
        <v>8213</v>
      </c>
      <c r="E306" s="148" t="s">
        <v>151</v>
      </c>
      <c r="F306" s="453" t="s">
        <v>17054</v>
      </c>
      <c r="G306" s="453" t="s">
        <v>17053</v>
      </c>
      <c r="H306" s="579">
        <v>0</v>
      </c>
      <c r="I306" s="580">
        <v>0</v>
      </c>
      <c r="J306" s="579">
        <v>0</v>
      </c>
      <c r="K306" s="580">
        <v>0</v>
      </c>
      <c r="L306" s="579">
        <v>0</v>
      </c>
      <c r="M306" s="580">
        <v>0</v>
      </c>
      <c r="N306" s="579">
        <v>0</v>
      </c>
      <c r="O306" s="580">
        <v>0</v>
      </c>
      <c r="P306" s="579">
        <v>0</v>
      </c>
      <c r="Q306" s="580">
        <v>0</v>
      </c>
      <c r="R306" s="579">
        <v>88803.12</v>
      </c>
      <c r="S306" s="580">
        <v>0</v>
      </c>
      <c r="T306" s="612">
        <v>0</v>
      </c>
      <c r="U306" s="579">
        <v>0</v>
      </c>
      <c r="V306" s="580">
        <v>0</v>
      </c>
      <c r="W306" s="579">
        <v>0</v>
      </c>
      <c r="X306" s="580">
        <v>0</v>
      </c>
      <c r="Y306" s="579">
        <v>0</v>
      </c>
      <c r="Z306" s="580">
        <v>0</v>
      </c>
      <c r="AA306" s="579">
        <v>0</v>
      </c>
      <c r="AB306" s="580">
        <v>0</v>
      </c>
      <c r="AC306" s="612">
        <v>0</v>
      </c>
      <c r="AD306" s="579">
        <v>0</v>
      </c>
      <c r="AE306" s="581">
        <v>0</v>
      </c>
      <c r="AF306" s="612">
        <v>0</v>
      </c>
      <c r="AG306" s="579">
        <v>0</v>
      </c>
      <c r="AH306" s="580">
        <v>0</v>
      </c>
      <c r="AI306" s="579">
        <v>0</v>
      </c>
      <c r="AJ306" s="581">
        <v>0</v>
      </c>
      <c r="AK306" s="583">
        <v>88803.12</v>
      </c>
      <c r="AL306" s="584">
        <v>0</v>
      </c>
      <c r="AM306" s="585">
        <v>0</v>
      </c>
      <c r="AN306" s="612">
        <v>0</v>
      </c>
      <c r="AO306" s="583">
        <v>0</v>
      </c>
      <c r="AP306" s="584">
        <v>0</v>
      </c>
      <c r="AQ306" s="585">
        <v>0</v>
      </c>
      <c r="AR306" s="583">
        <v>88803.12</v>
      </c>
      <c r="AS306" s="583">
        <v>0</v>
      </c>
      <c r="AT306" s="585">
        <v>0</v>
      </c>
      <c r="AU306" s="612">
        <v>0</v>
      </c>
    </row>
    <row r="307" spans="1:47" x14ac:dyDescent="0.25">
      <c r="A307" s="148" t="s">
        <v>8392</v>
      </c>
      <c r="B307" s="148" t="s">
        <v>8403</v>
      </c>
      <c r="C307" s="148" t="s">
        <v>8213</v>
      </c>
      <c r="D307" s="148" t="s">
        <v>8213</v>
      </c>
      <c r="E307" s="148" t="s">
        <v>180</v>
      </c>
      <c r="F307" s="453" t="s">
        <v>17054</v>
      </c>
      <c r="G307" s="453" t="s">
        <v>17053</v>
      </c>
      <c r="H307" s="579">
        <v>0</v>
      </c>
      <c r="I307" s="580">
        <v>0</v>
      </c>
      <c r="J307" s="579">
        <v>0</v>
      </c>
      <c r="K307" s="580">
        <v>0</v>
      </c>
      <c r="L307" s="579">
        <v>0</v>
      </c>
      <c r="M307" s="580">
        <v>0</v>
      </c>
      <c r="N307" s="579">
        <v>0</v>
      </c>
      <c r="O307" s="580">
        <v>0</v>
      </c>
      <c r="P307" s="579">
        <v>0</v>
      </c>
      <c r="Q307" s="580">
        <v>0</v>
      </c>
      <c r="R307" s="579">
        <v>204444.48</v>
      </c>
      <c r="S307" s="580">
        <v>0</v>
      </c>
      <c r="T307" s="612">
        <v>0</v>
      </c>
      <c r="U307" s="579">
        <v>0</v>
      </c>
      <c r="V307" s="580">
        <v>0</v>
      </c>
      <c r="W307" s="579">
        <v>0</v>
      </c>
      <c r="X307" s="580">
        <v>0</v>
      </c>
      <c r="Y307" s="579">
        <v>0</v>
      </c>
      <c r="Z307" s="580">
        <v>0</v>
      </c>
      <c r="AA307" s="579">
        <v>0</v>
      </c>
      <c r="AB307" s="580">
        <v>0</v>
      </c>
      <c r="AC307" s="612">
        <v>0</v>
      </c>
      <c r="AD307" s="579">
        <v>0</v>
      </c>
      <c r="AE307" s="581">
        <v>0</v>
      </c>
      <c r="AF307" s="612">
        <v>0</v>
      </c>
      <c r="AG307" s="579">
        <v>0</v>
      </c>
      <c r="AH307" s="580">
        <v>0</v>
      </c>
      <c r="AI307" s="579">
        <v>0</v>
      </c>
      <c r="AJ307" s="581">
        <v>0</v>
      </c>
      <c r="AK307" s="583">
        <v>204444.48</v>
      </c>
      <c r="AL307" s="584">
        <v>0</v>
      </c>
      <c r="AM307" s="585">
        <v>0</v>
      </c>
      <c r="AN307" s="612">
        <v>0</v>
      </c>
      <c r="AO307" s="583">
        <v>0</v>
      </c>
      <c r="AP307" s="584">
        <v>0</v>
      </c>
      <c r="AQ307" s="585">
        <v>0</v>
      </c>
      <c r="AR307" s="583">
        <v>204444.48</v>
      </c>
      <c r="AS307" s="583">
        <v>0</v>
      </c>
      <c r="AT307" s="585">
        <v>0</v>
      </c>
      <c r="AU307" s="612">
        <v>0</v>
      </c>
    </row>
    <row r="308" spans="1:47" x14ac:dyDescent="0.25">
      <c r="A308" s="148" t="s">
        <v>8592</v>
      </c>
      <c r="B308" s="148" t="s">
        <v>8531</v>
      </c>
      <c r="C308" s="148" t="s">
        <v>8213</v>
      </c>
      <c r="D308" s="148" t="s">
        <v>8213</v>
      </c>
      <c r="E308" s="148" t="s">
        <v>17797</v>
      </c>
      <c r="F308" s="453" t="s">
        <v>17798</v>
      </c>
      <c r="G308" s="453" t="s">
        <v>17036</v>
      </c>
      <c r="H308" s="579">
        <v>0</v>
      </c>
      <c r="I308" s="580">
        <v>0</v>
      </c>
      <c r="J308" s="579">
        <v>0</v>
      </c>
      <c r="K308" s="580">
        <v>0</v>
      </c>
      <c r="L308" s="579">
        <v>0</v>
      </c>
      <c r="M308" s="580">
        <v>0</v>
      </c>
      <c r="N308" s="579">
        <v>0</v>
      </c>
      <c r="O308" s="580">
        <v>0</v>
      </c>
      <c r="P308" s="579">
        <v>0</v>
      </c>
      <c r="Q308" s="580">
        <v>0</v>
      </c>
      <c r="R308" s="579">
        <v>0</v>
      </c>
      <c r="S308" s="580">
        <v>0</v>
      </c>
      <c r="T308" s="612">
        <v>0</v>
      </c>
      <c r="U308" s="579">
        <v>0</v>
      </c>
      <c r="V308" s="580">
        <v>0</v>
      </c>
      <c r="W308" s="579">
        <v>0</v>
      </c>
      <c r="X308" s="580">
        <v>0</v>
      </c>
      <c r="Y308" s="579">
        <v>0</v>
      </c>
      <c r="Z308" s="580">
        <v>0</v>
      </c>
      <c r="AA308" s="579">
        <v>0</v>
      </c>
      <c r="AB308" s="580">
        <v>0</v>
      </c>
      <c r="AC308" s="612">
        <v>0</v>
      </c>
      <c r="AD308" s="579">
        <v>387206.01</v>
      </c>
      <c r="AE308" s="581">
        <v>0</v>
      </c>
      <c r="AF308" s="612">
        <v>0</v>
      </c>
      <c r="AG308" s="579">
        <v>0</v>
      </c>
      <c r="AH308" s="580">
        <v>0</v>
      </c>
      <c r="AI308" s="579">
        <v>0</v>
      </c>
      <c r="AJ308" s="581">
        <v>0</v>
      </c>
      <c r="AK308" s="583">
        <v>387206.01</v>
      </c>
      <c r="AL308" s="584">
        <v>0</v>
      </c>
      <c r="AM308" s="585">
        <v>0</v>
      </c>
      <c r="AN308" s="612">
        <v>0</v>
      </c>
      <c r="AO308" s="583">
        <v>0</v>
      </c>
      <c r="AP308" s="584">
        <v>0</v>
      </c>
      <c r="AQ308" s="585">
        <v>0</v>
      </c>
      <c r="AR308" s="583">
        <v>387206.01</v>
      </c>
      <c r="AS308" s="583">
        <v>0</v>
      </c>
      <c r="AT308" s="585">
        <v>0</v>
      </c>
      <c r="AU308" s="612">
        <v>0</v>
      </c>
    </row>
    <row r="309" spans="1:47" x14ac:dyDescent="0.25">
      <c r="A309" s="148" t="s">
        <v>8313</v>
      </c>
      <c r="B309" s="148" t="s">
        <v>8461</v>
      </c>
      <c r="C309" s="148" t="s">
        <v>8213</v>
      </c>
      <c r="D309" s="148" t="s">
        <v>8213</v>
      </c>
      <c r="E309" s="148" t="s">
        <v>17799</v>
      </c>
      <c r="F309" s="453" t="s">
        <v>17042</v>
      </c>
      <c r="G309" s="453" t="s">
        <v>17036</v>
      </c>
      <c r="H309" s="579">
        <v>0</v>
      </c>
      <c r="I309" s="580">
        <v>0</v>
      </c>
      <c r="J309" s="579">
        <v>0</v>
      </c>
      <c r="K309" s="580">
        <v>0</v>
      </c>
      <c r="L309" s="579">
        <v>0</v>
      </c>
      <c r="M309" s="580">
        <v>0</v>
      </c>
      <c r="N309" s="579">
        <v>0</v>
      </c>
      <c r="O309" s="580">
        <v>0</v>
      </c>
      <c r="P309" s="579">
        <v>0</v>
      </c>
      <c r="Q309" s="580">
        <v>0</v>
      </c>
      <c r="R309" s="579">
        <v>0</v>
      </c>
      <c r="S309" s="580">
        <v>0</v>
      </c>
      <c r="T309" s="612">
        <v>0</v>
      </c>
      <c r="U309" s="579">
        <v>0</v>
      </c>
      <c r="V309" s="580">
        <v>0</v>
      </c>
      <c r="W309" s="579">
        <v>0</v>
      </c>
      <c r="X309" s="580">
        <v>0</v>
      </c>
      <c r="Y309" s="579">
        <v>0</v>
      </c>
      <c r="Z309" s="580">
        <v>0</v>
      </c>
      <c r="AA309" s="579">
        <v>0</v>
      </c>
      <c r="AB309" s="580">
        <v>0</v>
      </c>
      <c r="AC309" s="612">
        <v>0</v>
      </c>
      <c r="AD309" s="579">
        <v>6848.12</v>
      </c>
      <c r="AE309" s="581">
        <v>0</v>
      </c>
      <c r="AF309" s="612">
        <v>0</v>
      </c>
      <c r="AG309" s="579">
        <v>0</v>
      </c>
      <c r="AH309" s="580">
        <v>0</v>
      </c>
      <c r="AI309" s="579">
        <v>0</v>
      </c>
      <c r="AJ309" s="581">
        <v>0</v>
      </c>
      <c r="AK309" s="583">
        <v>6848.12</v>
      </c>
      <c r="AL309" s="584">
        <v>0</v>
      </c>
      <c r="AM309" s="585">
        <v>0</v>
      </c>
      <c r="AN309" s="612">
        <v>0</v>
      </c>
      <c r="AO309" s="583">
        <v>0</v>
      </c>
      <c r="AP309" s="584">
        <v>0</v>
      </c>
      <c r="AQ309" s="585">
        <v>0</v>
      </c>
      <c r="AR309" s="583">
        <v>6848.12</v>
      </c>
      <c r="AS309" s="583">
        <v>0</v>
      </c>
      <c r="AT309" s="585">
        <v>0</v>
      </c>
      <c r="AU309" s="612">
        <v>0</v>
      </c>
    </row>
    <row r="310" spans="1:47" x14ac:dyDescent="0.25">
      <c r="A310" s="148" t="s">
        <v>8313</v>
      </c>
      <c r="B310" s="148" t="s">
        <v>8238</v>
      </c>
      <c r="C310" s="148" t="s">
        <v>8213</v>
      </c>
      <c r="D310" s="148" t="s">
        <v>8213</v>
      </c>
      <c r="E310" s="148" t="s">
        <v>178</v>
      </c>
      <c r="F310" s="453" t="s">
        <v>17042</v>
      </c>
      <c r="G310" s="453" t="s">
        <v>17036</v>
      </c>
      <c r="H310" s="579">
        <v>0</v>
      </c>
      <c r="I310" s="580">
        <v>0</v>
      </c>
      <c r="J310" s="579">
        <v>0</v>
      </c>
      <c r="K310" s="580">
        <v>0</v>
      </c>
      <c r="L310" s="579">
        <v>0</v>
      </c>
      <c r="M310" s="580">
        <v>0</v>
      </c>
      <c r="N310" s="579">
        <v>0</v>
      </c>
      <c r="O310" s="580">
        <v>0</v>
      </c>
      <c r="P310" s="579">
        <v>0</v>
      </c>
      <c r="Q310" s="580">
        <v>0</v>
      </c>
      <c r="R310" s="579">
        <v>94012.2</v>
      </c>
      <c r="S310" s="580">
        <v>0</v>
      </c>
      <c r="T310" s="612">
        <v>0</v>
      </c>
      <c r="U310" s="579">
        <v>0</v>
      </c>
      <c r="V310" s="580">
        <v>0</v>
      </c>
      <c r="W310" s="579">
        <v>0</v>
      </c>
      <c r="X310" s="580">
        <v>0</v>
      </c>
      <c r="Y310" s="579">
        <v>0</v>
      </c>
      <c r="Z310" s="580">
        <v>0</v>
      </c>
      <c r="AA310" s="579">
        <v>0</v>
      </c>
      <c r="AB310" s="580">
        <v>0</v>
      </c>
      <c r="AC310" s="612">
        <v>0</v>
      </c>
      <c r="AD310" s="579">
        <v>0</v>
      </c>
      <c r="AE310" s="581">
        <v>0</v>
      </c>
      <c r="AF310" s="612">
        <v>0</v>
      </c>
      <c r="AG310" s="579">
        <v>0</v>
      </c>
      <c r="AH310" s="580">
        <v>0</v>
      </c>
      <c r="AI310" s="579">
        <v>0</v>
      </c>
      <c r="AJ310" s="581">
        <v>0</v>
      </c>
      <c r="AK310" s="583">
        <v>94012.2</v>
      </c>
      <c r="AL310" s="584">
        <v>0</v>
      </c>
      <c r="AM310" s="585">
        <v>0</v>
      </c>
      <c r="AN310" s="612">
        <v>0</v>
      </c>
      <c r="AO310" s="583">
        <v>0</v>
      </c>
      <c r="AP310" s="584">
        <v>0</v>
      </c>
      <c r="AQ310" s="585">
        <v>0</v>
      </c>
      <c r="AR310" s="583">
        <v>94012.2</v>
      </c>
      <c r="AS310" s="583">
        <v>0</v>
      </c>
      <c r="AT310" s="585">
        <v>0</v>
      </c>
      <c r="AU310" s="612">
        <v>0</v>
      </c>
    </row>
    <row r="311" spans="1:47" x14ac:dyDescent="0.25">
      <c r="A311" s="148" t="s">
        <v>8313</v>
      </c>
      <c r="B311" s="148" t="s">
        <v>8731</v>
      </c>
      <c r="C311" s="148" t="s">
        <v>8213</v>
      </c>
      <c r="D311" s="148" t="s">
        <v>8213</v>
      </c>
      <c r="E311" s="148" t="s">
        <v>17381</v>
      </c>
      <c r="F311" s="453" t="s">
        <v>17042</v>
      </c>
      <c r="G311" s="453" t="s">
        <v>17036</v>
      </c>
      <c r="H311" s="579">
        <v>0</v>
      </c>
      <c r="I311" s="580">
        <v>0</v>
      </c>
      <c r="J311" s="579">
        <v>0</v>
      </c>
      <c r="K311" s="580">
        <v>0</v>
      </c>
      <c r="L311" s="579">
        <v>0</v>
      </c>
      <c r="M311" s="580">
        <v>0</v>
      </c>
      <c r="N311" s="579">
        <v>0</v>
      </c>
      <c r="O311" s="580">
        <v>0</v>
      </c>
      <c r="P311" s="579">
        <v>0</v>
      </c>
      <c r="Q311" s="580">
        <v>0</v>
      </c>
      <c r="R311" s="579">
        <v>0</v>
      </c>
      <c r="S311" s="580">
        <v>0</v>
      </c>
      <c r="T311" s="612">
        <v>0</v>
      </c>
      <c r="U311" s="579">
        <v>0</v>
      </c>
      <c r="V311" s="580">
        <v>0</v>
      </c>
      <c r="W311" s="579">
        <v>0</v>
      </c>
      <c r="X311" s="580">
        <v>0</v>
      </c>
      <c r="Y311" s="579">
        <v>0</v>
      </c>
      <c r="Z311" s="580">
        <v>0</v>
      </c>
      <c r="AA311" s="579">
        <v>400878.37</v>
      </c>
      <c r="AB311" s="580">
        <v>400878.37</v>
      </c>
      <c r="AC311" s="612">
        <v>0</v>
      </c>
      <c r="AD311" s="579">
        <v>836697.59</v>
      </c>
      <c r="AE311" s="581">
        <v>560599.84000000043</v>
      </c>
      <c r="AF311" s="612">
        <v>0</v>
      </c>
      <c r="AG311" s="579">
        <v>0</v>
      </c>
      <c r="AH311" s="580">
        <v>0</v>
      </c>
      <c r="AI311" s="579">
        <v>0</v>
      </c>
      <c r="AJ311" s="581">
        <v>0</v>
      </c>
      <c r="AK311" s="583">
        <v>1237575.96</v>
      </c>
      <c r="AL311" s="584">
        <v>961478.21000000043</v>
      </c>
      <c r="AM311" s="585">
        <v>961478.21000000043</v>
      </c>
      <c r="AN311" s="612">
        <v>0</v>
      </c>
      <c r="AO311" s="583">
        <v>0</v>
      </c>
      <c r="AP311" s="584">
        <v>0</v>
      </c>
      <c r="AQ311" s="585">
        <v>0</v>
      </c>
      <c r="AR311" s="583">
        <v>1237575.96</v>
      </c>
      <c r="AS311" s="583">
        <v>961478.21000000043</v>
      </c>
      <c r="AT311" s="585">
        <v>961478.21000000043</v>
      </c>
      <c r="AU311" s="612">
        <v>0</v>
      </c>
    </row>
    <row r="312" spans="1:47" x14ac:dyDescent="0.25">
      <c r="A312" s="148" t="s">
        <v>8285</v>
      </c>
      <c r="B312" s="148" t="s">
        <v>8286</v>
      </c>
      <c r="C312" s="148" t="s">
        <v>8213</v>
      </c>
      <c r="D312" s="148" t="s">
        <v>8213</v>
      </c>
      <c r="E312" s="148" t="s">
        <v>16965</v>
      </c>
      <c r="F312" s="453" t="s">
        <v>17031</v>
      </c>
      <c r="G312" s="453" t="s">
        <v>17029</v>
      </c>
      <c r="H312" s="579">
        <v>0</v>
      </c>
      <c r="I312" s="580">
        <v>0</v>
      </c>
      <c r="J312" s="579">
        <v>0</v>
      </c>
      <c r="K312" s="580">
        <v>0</v>
      </c>
      <c r="L312" s="579">
        <v>24219.29</v>
      </c>
      <c r="M312" s="580">
        <v>0</v>
      </c>
      <c r="N312" s="579">
        <v>0</v>
      </c>
      <c r="O312" s="580">
        <v>0</v>
      </c>
      <c r="P312" s="579">
        <v>0</v>
      </c>
      <c r="Q312" s="580">
        <v>0</v>
      </c>
      <c r="R312" s="579">
        <v>0</v>
      </c>
      <c r="S312" s="580">
        <v>0</v>
      </c>
      <c r="T312" s="612">
        <v>0</v>
      </c>
      <c r="U312" s="579">
        <v>0</v>
      </c>
      <c r="V312" s="580">
        <v>0</v>
      </c>
      <c r="W312" s="579">
        <v>0</v>
      </c>
      <c r="X312" s="580">
        <v>0</v>
      </c>
      <c r="Y312" s="579">
        <v>0</v>
      </c>
      <c r="Z312" s="580">
        <v>0</v>
      </c>
      <c r="AA312" s="579">
        <v>0</v>
      </c>
      <c r="AB312" s="580">
        <v>0</v>
      </c>
      <c r="AC312" s="612">
        <v>0</v>
      </c>
      <c r="AD312" s="579">
        <v>0</v>
      </c>
      <c r="AE312" s="581">
        <v>0</v>
      </c>
      <c r="AF312" s="612">
        <v>0</v>
      </c>
      <c r="AG312" s="579">
        <v>0</v>
      </c>
      <c r="AH312" s="580">
        <v>0</v>
      </c>
      <c r="AI312" s="579">
        <v>0</v>
      </c>
      <c r="AJ312" s="581">
        <v>0</v>
      </c>
      <c r="AK312" s="583">
        <v>24219.29</v>
      </c>
      <c r="AL312" s="584">
        <v>0</v>
      </c>
      <c r="AM312" s="585">
        <v>0</v>
      </c>
      <c r="AN312" s="612">
        <v>0</v>
      </c>
      <c r="AO312" s="583">
        <v>0</v>
      </c>
      <c r="AP312" s="584">
        <v>0</v>
      </c>
      <c r="AQ312" s="585">
        <v>0</v>
      </c>
      <c r="AR312" s="583">
        <v>24219.29</v>
      </c>
      <c r="AS312" s="583">
        <v>0</v>
      </c>
      <c r="AT312" s="585">
        <v>0</v>
      </c>
      <c r="AU312" s="612">
        <v>0</v>
      </c>
    </row>
    <row r="313" spans="1:47" x14ac:dyDescent="0.25">
      <c r="A313" s="148" t="s">
        <v>8285</v>
      </c>
      <c r="B313" s="148" t="s">
        <v>8454</v>
      </c>
      <c r="C313" s="148" t="s">
        <v>8213</v>
      </c>
      <c r="D313" s="148" t="s">
        <v>8213</v>
      </c>
      <c r="E313" s="148" t="s">
        <v>17800</v>
      </c>
      <c r="F313" s="453" t="s">
        <v>17031</v>
      </c>
      <c r="G313" s="453" t="s">
        <v>17029</v>
      </c>
      <c r="H313" s="579">
        <v>0</v>
      </c>
      <c r="I313" s="580">
        <v>0</v>
      </c>
      <c r="J313" s="579">
        <v>0</v>
      </c>
      <c r="K313" s="580">
        <v>0</v>
      </c>
      <c r="L313" s="579">
        <v>0</v>
      </c>
      <c r="M313" s="580">
        <v>0</v>
      </c>
      <c r="N313" s="579">
        <v>0</v>
      </c>
      <c r="O313" s="580">
        <v>0</v>
      </c>
      <c r="P313" s="579">
        <v>0</v>
      </c>
      <c r="Q313" s="580">
        <v>0</v>
      </c>
      <c r="R313" s="579">
        <v>0</v>
      </c>
      <c r="S313" s="580">
        <v>0</v>
      </c>
      <c r="T313" s="612">
        <v>0</v>
      </c>
      <c r="U313" s="579">
        <v>0</v>
      </c>
      <c r="V313" s="580">
        <v>0</v>
      </c>
      <c r="W313" s="579">
        <v>0</v>
      </c>
      <c r="X313" s="580">
        <v>0</v>
      </c>
      <c r="Y313" s="579">
        <v>0</v>
      </c>
      <c r="Z313" s="580">
        <v>0</v>
      </c>
      <c r="AA313" s="579">
        <v>0</v>
      </c>
      <c r="AB313" s="580">
        <v>0</v>
      </c>
      <c r="AC313" s="612">
        <v>0</v>
      </c>
      <c r="AD313" s="579">
        <v>10365.07</v>
      </c>
      <c r="AE313" s="581">
        <v>0</v>
      </c>
      <c r="AF313" s="612">
        <v>0</v>
      </c>
      <c r="AG313" s="579">
        <v>0</v>
      </c>
      <c r="AH313" s="580">
        <v>0</v>
      </c>
      <c r="AI313" s="579">
        <v>0</v>
      </c>
      <c r="AJ313" s="581">
        <v>0</v>
      </c>
      <c r="AK313" s="583">
        <v>10365.07</v>
      </c>
      <c r="AL313" s="584">
        <v>0</v>
      </c>
      <c r="AM313" s="585">
        <v>0</v>
      </c>
      <c r="AN313" s="612">
        <v>0</v>
      </c>
      <c r="AO313" s="583">
        <v>0</v>
      </c>
      <c r="AP313" s="584">
        <v>0</v>
      </c>
      <c r="AQ313" s="585">
        <v>0</v>
      </c>
      <c r="AR313" s="583">
        <v>10365.07</v>
      </c>
      <c r="AS313" s="583">
        <v>0</v>
      </c>
      <c r="AT313" s="585">
        <v>0</v>
      </c>
      <c r="AU313" s="612">
        <v>0</v>
      </c>
    </row>
    <row r="314" spans="1:47" x14ac:dyDescent="0.25">
      <c r="A314" s="148" t="s">
        <v>8285</v>
      </c>
      <c r="B314" s="148" t="s">
        <v>8287</v>
      </c>
      <c r="C314" s="148" t="s">
        <v>8213</v>
      </c>
      <c r="D314" s="148" t="s">
        <v>8213</v>
      </c>
      <c r="E314" s="148" t="s">
        <v>16966</v>
      </c>
      <c r="F314" s="453" t="s">
        <v>17031</v>
      </c>
      <c r="G314" s="453" t="s">
        <v>17029</v>
      </c>
      <c r="H314" s="579">
        <v>0</v>
      </c>
      <c r="I314" s="580">
        <v>0</v>
      </c>
      <c r="J314" s="579">
        <v>92032.81</v>
      </c>
      <c r="K314" s="580">
        <v>92032.81</v>
      </c>
      <c r="L314" s="579">
        <v>66881.06</v>
      </c>
      <c r="M314" s="580">
        <v>0</v>
      </c>
      <c r="N314" s="579">
        <v>0</v>
      </c>
      <c r="O314" s="580">
        <v>0</v>
      </c>
      <c r="P314" s="579">
        <v>0</v>
      </c>
      <c r="Q314" s="580">
        <v>0</v>
      </c>
      <c r="R314" s="579">
        <v>0</v>
      </c>
      <c r="S314" s="580">
        <v>0</v>
      </c>
      <c r="T314" s="613">
        <v>0</v>
      </c>
      <c r="U314" s="579">
        <v>0</v>
      </c>
      <c r="V314" s="580">
        <v>0</v>
      </c>
      <c r="W314" s="579">
        <v>0</v>
      </c>
      <c r="X314" s="580">
        <v>0</v>
      </c>
      <c r="Y314" s="579">
        <v>0</v>
      </c>
      <c r="Z314" s="580">
        <v>0</v>
      </c>
      <c r="AA314" s="622">
        <v>0</v>
      </c>
      <c r="AB314" s="598">
        <v>0</v>
      </c>
      <c r="AC314" s="613">
        <v>0</v>
      </c>
      <c r="AD314" s="579">
        <v>0</v>
      </c>
      <c r="AE314" s="581">
        <v>0</v>
      </c>
      <c r="AF314" s="613">
        <v>0</v>
      </c>
      <c r="AG314" s="579">
        <v>0</v>
      </c>
      <c r="AH314" s="580">
        <v>0</v>
      </c>
      <c r="AI314" s="579">
        <v>0</v>
      </c>
      <c r="AJ314" s="581">
        <v>0</v>
      </c>
      <c r="AK314" s="583">
        <v>158913.87</v>
      </c>
      <c r="AL314" s="584">
        <v>158913.87</v>
      </c>
      <c r="AM314" s="585">
        <v>92032.81</v>
      </c>
      <c r="AN314" s="613">
        <v>0</v>
      </c>
      <c r="AO314" s="583">
        <v>0</v>
      </c>
      <c r="AP314" s="584">
        <v>0</v>
      </c>
      <c r="AQ314" s="585">
        <v>0</v>
      </c>
      <c r="AR314" s="583">
        <v>158913.87</v>
      </c>
      <c r="AS314" s="583">
        <v>158913.87</v>
      </c>
      <c r="AT314" s="585">
        <v>92032.81</v>
      </c>
      <c r="AU314" s="613">
        <v>0</v>
      </c>
    </row>
    <row r="315" spans="1:47" x14ac:dyDescent="0.25">
      <c r="A315" s="148"/>
      <c r="B315" s="148"/>
      <c r="C315" s="148"/>
      <c r="D315" s="148"/>
      <c r="E315" s="148"/>
      <c r="F315" s="453"/>
      <c r="G315" s="453"/>
      <c r="H315" s="589">
        <v>25540725.310000006</v>
      </c>
      <c r="I315" s="589">
        <v>23942818.789999995</v>
      </c>
      <c r="J315" s="589">
        <v>8825702.4700000007</v>
      </c>
      <c r="K315" s="589">
        <v>8618400.6100000013</v>
      </c>
      <c r="L315" s="589">
        <v>3610842.6999999997</v>
      </c>
      <c r="M315" s="589">
        <v>0</v>
      </c>
      <c r="N315" s="589">
        <v>603249.35999999987</v>
      </c>
      <c r="O315" s="589">
        <v>551364.9600000002</v>
      </c>
      <c r="P315" s="589">
        <v>8918449.4299999997</v>
      </c>
      <c r="Q315" s="589">
        <v>7843086.6400000006</v>
      </c>
      <c r="R315" s="589">
        <v>38485913.769999996</v>
      </c>
      <c r="S315" s="589">
        <v>29489181.849999998</v>
      </c>
      <c r="T315" s="589">
        <v>12968.640000000001</v>
      </c>
      <c r="U315" s="589">
        <v>3204457.63</v>
      </c>
      <c r="V315" s="589">
        <v>2995802.44</v>
      </c>
      <c r="W315" s="589">
        <v>9312165</v>
      </c>
      <c r="X315" s="589">
        <v>0</v>
      </c>
      <c r="Y315" s="589">
        <v>61255.73</v>
      </c>
      <c r="Z315" s="589">
        <v>53485.079999999987</v>
      </c>
      <c r="AA315" s="589">
        <v>47559629.840000004</v>
      </c>
      <c r="AB315" s="589">
        <v>30025067.100000001</v>
      </c>
      <c r="AC315" s="589">
        <v>2395.56</v>
      </c>
      <c r="AD315" s="589">
        <v>404140141.96999979</v>
      </c>
      <c r="AE315" s="589">
        <v>195126029.26000026</v>
      </c>
      <c r="AF315" s="589">
        <v>27600.07</v>
      </c>
      <c r="AG315" s="589">
        <v>4646394.88</v>
      </c>
      <c r="AH315" s="590">
        <v>4646394.88</v>
      </c>
      <c r="AI315" s="590">
        <v>28472177.850000001</v>
      </c>
      <c r="AJ315" s="591">
        <v>23783912.799999997</v>
      </c>
      <c r="AK315" s="591">
        <v>550262533.2099998</v>
      </c>
      <c r="AL315" s="591">
        <v>329394723.56000012</v>
      </c>
      <c r="AM315" s="589">
        <v>298645236.73000026</v>
      </c>
      <c r="AN315" s="589">
        <v>42964.270000000004</v>
      </c>
      <c r="AO315" s="589">
        <v>33118572.73</v>
      </c>
      <c r="AP315" s="589">
        <v>30655456.100000001</v>
      </c>
      <c r="AQ315" s="589">
        <v>28430307.679999996</v>
      </c>
      <c r="AR315" s="589">
        <v>583381105.93999982</v>
      </c>
      <c r="AS315" s="589">
        <v>360050179.66000021</v>
      </c>
      <c r="AT315" s="589">
        <v>327075544.41000026</v>
      </c>
      <c r="AU315" s="589">
        <v>42964.270000000004</v>
      </c>
    </row>
  </sheetData>
  <autoFilter ref="A2:G315" xr:uid="{00000000-0009-0000-0000-000017000000}">
    <filterColumn colId="0" showButton="0"/>
    <filterColumn colId="1" showButton="0"/>
    <filterColumn colId="2" showButton="0"/>
  </autoFilter>
  <mergeCells count="8">
    <mergeCell ref="AR1:AU1"/>
    <mergeCell ref="A2:D2"/>
    <mergeCell ref="H1:Q1"/>
    <mergeCell ref="AG1:AJ1"/>
    <mergeCell ref="AO1:AQ1"/>
    <mergeCell ref="AK1:AN1"/>
    <mergeCell ref="AD1:AF1"/>
    <mergeCell ref="R1:AC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3BC5A-0D5C-41E0-8B22-AAAE3ED4E9A8}">
  <dimension ref="A1:AS371"/>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29.7109375" customWidth="1"/>
    <col min="6" max="6" width="16.85546875" customWidth="1"/>
    <col min="7" max="7" width="20.5703125" bestFit="1" customWidth="1"/>
    <col min="8" max="8" width="23.140625" bestFit="1" customWidth="1"/>
    <col min="9" max="9" width="18.85546875" customWidth="1"/>
    <col min="10" max="10" width="16.7109375" customWidth="1"/>
    <col min="11" max="11" width="17.140625" customWidth="1"/>
    <col min="12" max="12" width="23" bestFit="1" customWidth="1"/>
    <col min="13" max="13" width="18.28515625" customWidth="1"/>
    <col min="14" max="14" width="17.140625" bestFit="1" customWidth="1"/>
    <col min="15" max="15" width="15.140625" customWidth="1"/>
    <col min="16" max="16" width="19.140625" bestFit="1" customWidth="1"/>
    <col min="17" max="17" width="23.5703125" bestFit="1" customWidth="1"/>
    <col min="18" max="18" width="19.28515625" bestFit="1" customWidth="1"/>
    <col min="19" max="19" width="23.85546875" bestFit="1" customWidth="1"/>
    <col min="20" max="20" width="23.5703125" customWidth="1"/>
    <col min="21" max="21" width="23.5703125" bestFit="1" customWidth="1"/>
    <col min="22" max="23" width="23.85546875" bestFit="1" customWidth="1"/>
    <col min="24" max="24" width="19.7109375" bestFit="1" customWidth="1"/>
    <col min="25" max="25" width="23.85546875" bestFit="1" customWidth="1"/>
    <col min="26" max="26" width="16.85546875" bestFit="1" customWidth="1"/>
    <col min="27" max="27" width="33" bestFit="1" customWidth="1"/>
    <col min="28" max="28" width="24.85546875" customWidth="1"/>
    <col min="29" max="29" width="33" bestFit="1" customWidth="1"/>
    <col min="30" max="30" width="24.85546875" customWidth="1"/>
    <col min="31" max="31" width="19.140625" customWidth="1"/>
    <col min="32" max="32" width="16.85546875" customWidth="1"/>
    <col min="33" max="33" width="18.140625" bestFit="1" customWidth="1"/>
    <col min="34" max="34" width="21" customWidth="1"/>
    <col min="35" max="35" width="19.5703125" bestFit="1" customWidth="1"/>
    <col min="36" max="36" width="21.5703125" bestFit="1" customWidth="1"/>
    <col min="37" max="37" width="21.5703125" customWidth="1"/>
    <col min="38" max="38" width="19.85546875" customWidth="1"/>
    <col min="39" max="39" width="18.140625" bestFit="1" customWidth="1"/>
    <col min="40" max="40" width="18.28515625" bestFit="1" customWidth="1"/>
    <col min="41" max="41" width="18.85546875" customWidth="1"/>
    <col min="42" max="42" width="19.5703125" bestFit="1" customWidth="1"/>
    <col min="43" max="43" width="20.140625" bestFit="1" customWidth="1"/>
    <col min="44" max="45" width="19.85546875" customWidth="1"/>
  </cols>
  <sheetData>
    <row r="1" spans="1:45" ht="56.25" customHeight="1" x14ac:dyDescent="0.25">
      <c r="A1" s="148"/>
      <c r="B1" s="148"/>
      <c r="C1" s="148"/>
      <c r="D1" s="148"/>
      <c r="E1" s="148"/>
      <c r="F1" s="148"/>
      <c r="G1" s="148"/>
      <c r="H1" s="745" t="s">
        <v>189</v>
      </c>
      <c r="I1" s="746"/>
      <c r="J1" s="746"/>
      <c r="K1" s="746"/>
      <c r="L1" s="746"/>
      <c r="M1" s="746"/>
      <c r="N1" s="746"/>
      <c r="O1" s="746"/>
      <c r="P1" s="746"/>
      <c r="Q1" s="746"/>
      <c r="R1" s="751" t="s">
        <v>117</v>
      </c>
      <c r="S1" s="752"/>
      <c r="T1" s="752"/>
      <c r="U1" s="752"/>
      <c r="V1" s="752"/>
      <c r="W1" s="752"/>
      <c r="X1" s="752"/>
      <c r="Y1" s="752"/>
      <c r="Z1" s="752"/>
      <c r="AA1" s="752"/>
      <c r="AB1" s="753"/>
      <c r="AC1" s="751" t="s">
        <v>17952</v>
      </c>
      <c r="AD1" s="752"/>
      <c r="AE1" s="759" t="s">
        <v>16921</v>
      </c>
      <c r="AF1" s="760"/>
      <c r="AG1" s="760"/>
      <c r="AH1" s="761"/>
      <c r="AI1" s="754" t="s">
        <v>16922</v>
      </c>
      <c r="AJ1" s="755"/>
      <c r="AK1" s="755"/>
      <c r="AL1" s="756"/>
      <c r="AM1" s="754" t="s">
        <v>16924</v>
      </c>
      <c r="AN1" s="755"/>
      <c r="AO1" s="756"/>
      <c r="AP1" s="765" t="s">
        <v>16929</v>
      </c>
      <c r="AQ1" s="766"/>
      <c r="AR1" s="766"/>
      <c r="AS1" s="766"/>
    </row>
    <row r="2" spans="1:45" ht="26.25" x14ac:dyDescent="0.25">
      <c r="A2" s="762" t="s">
        <v>8572</v>
      </c>
      <c r="B2" s="763"/>
      <c r="C2" s="763"/>
      <c r="D2" s="764"/>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9" t="s">
        <v>17219</v>
      </c>
      <c r="R2" s="572" t="s">
        <v>8207</v>
      </c>
      <c r="S2" s="568" t="s">
        <v>17219</v>
      </c>
      <c r="T2" s="574" t="s">
        <v>16912</v>
      </c>
      <c r="U2" s="573" t="s">
        <v>386</v>
      </c>
      <c r="V2" s="568" t="s">
        <v>17219</v>
      </c>
      <c r="W2" s="573" t="s">
        <v>8208</v>
      </c>
      <c r="X2" s="568" t="s">
        <v>17219</v>
      </c>
      <c r="Y2" s="573" t="s">
        <v>8209</v>
      </c>
      <c r="Z2" s="568" t="s">
        <v>17219</v>
      </c>
      <c r="AA2" s="573" t="s">
        <v>34</v>
      </c>
      <c r="AB2" s="569" t="s">
        <v>17219</v>
      </c>
      <c r="AC2" s="573" t="s">
        <v>17953</v>
      </c>
      <c r="AD2" s="569" t="s">
        <v>17133</v>
      </c>
      <c r="AE2" s="575" t="s">
        <v>8210</v>
      </c>
      <c r="AF2" s="568" t="s">
        <v>17219</v>
      </c>
      <c r="AG2" s="576" t="s">
        <v>34</v>
      </c>
      <c r="AH2" s="569" t="s">
        <v>17219</v>
      </c>
      <c r="AI2" s="431" t="s">
        <v>384</v>
      </c>
      <c r="AJ2" s="577" t="s">
        <v>17005</v>
      </c>
      <c r="AK2" s="432" t="s">
        <v>185</v>
      </c>
      <c r="AL2" s="610" t="s">
        <v>16917</v>
      </c>
      <c r="AM2" s="431" t="s">
        <v>384</v>
      </c>
      <c r="AN2" s="577" t="s">
        <v>17005</v>
      </c>
      <c r="AO2" s="432" t="s">
        <v>185</v>
      </c>
      <c r="AP2" s="431" t="s">
        <v>384</v>
      </c>
      <c r="AQ2" s="577" t="s">
        <v>17005</v>
      </c>
      <c r="AR2" s="432" t="s">
        <v>185</v>
      </c>
      <c r="AS2" s="610" t="s">
        <v>16917</v>
      </c>
    </row>
    <row r="3" spans="1:45" x14ac:dyDescent="0.25">
      <c r="A3" s="148" t="s">
        <v>8319</v>
      </c>
      <c r="B3" s="148" t="s">
        <v>8381</v>
      </c>
      <c r="C3" s="148" t="s">
        <v>8213</v>
      </c>
      <c r="D3" s="148" t="s">
        <v>8213</v>
      </c>
      <c r="E3" s="148" t="s">
        <v>17821</v>
      </c>
      <c r="F3" s="453" t="s">
        <v>17043</v>
      </c>
      <c r="G3" s="453" t="s">
        <v>17044</v>
      </c>
      <c r="H3" s="579">
        <v>0</v>
      </c>
      <c r="I3" s="580">
        <v>0</v>
      </c>
      <c r="J3" s="579">
        <v>0</v>
      </c>
      <c r="K3" s="580">
        <v>0</v>
      </c>
      <c r="L3" s="579">
        <v>0</v>
      </c>
      <c r="M3" s="580">
        <v>0</v>
      </c>
      <c r="N3" s="579">
        <v>0</v>
      </c>
      <c r="O3" s="580">
        <v>0</v>
      </c>
      <c r="P3" s="579">
        <v>0</v>
      </c>
      <c r="Q3" s="580">
        <v>0</v>
      </c>
      <c r="R3" s="579">
        <v>0</v>
      </c>
      <c r="S3" s="580">
        <v>0</v>
      </c>
      <c r="T3" s="611">
        <v>0</v>
      </c>
      <c r="U3" s="579">
        <v>0</v>
      </c>
      <c r="V3" s="580">
        <v>0</v>
      </c>
      <c r="W3" s="579">
        <v>0</v>
      </c>
      <c r="X3" s="580">
        <v>0</v>
      </c>
      <c r="Y3" s="579">
        <v>0</v>
      </c>
      <c r="Z3" s="580">
        <v>0</v>
      </c>
      <c r="AA3" s="579">
        <v>0</v>
      </c>
      <c r="AB3" s="581">
        <v>0</v>
      </c>
      <c r="AC3" s="579">
        <v>1131747.99</v>
      </c>
      <c r="AD3" s="581">
        <v>0</v>
      </c>
      <c r="AE3" s="579">
        <v>0</v>
      </c>
      <c r="AF3" s="580">
        <v>0</v>
      </c>
      <c r="AG3" s="579">
        <v>0</v>
      </c>
      <c r="AH3" s="581">
        <v>0</v>
      </c>
      <c r="AI3" s="583">
        <v>1131747.99</v>
      </c>
      <c r="AJ3" s="584">
        <v>0</v>
      </c>
      <c r="AK3" s="585">
        <v>0</v>
      </c>
      <c r="AL3" s="611">
        <v>0</v>
      </c>
      <c r="AM3" s="583">
        <v>0</v>
      </c>
      <c r="AN3" s="584">
        <v>0</v>
      </c>
      <c r="AO3" s="585">
        <v>0</v>
      </c>
      <c r="AP3" s="583">
        <v>1131747.99</v>
      </c>
      <c r="AQ3" s="583">
        <v>0</v>
      </c>
      <c r="AR3" s="585">
        <v>0</v>
      </c>
      <c r="AS3" s="611">
        <v>0</v>
      </c>
    </row>
    <row r="4" spans="1:45" x14ac:dyDescent="0.25">
      <c r="A4" s="148" t="s">
        <v>8319</v>
      </c>
      <c r="B4" s="148" t="s">
        <v>8447</v>
      </c>
      <c r="C4" s="148" t="s">
        <v>8213</v>
      </c>
      <c r="D4" s="148" t="s">
        <v>8213</v>
      </c>
      <c r="E4" s="148" t="s">
        <v>17822</v>
      </c>
      <c r="F4" s="453" t="s">
        <v>17043</v>
      </c>
      <c r="G4" s="453" t="s">
        <v>17044</v>
      </c>
      <c r="H4" s="579">
        <v>0</v>
      </c>
      <c r="I4" s="580">
        <v>0</v>
      </c>
      <c r="J4" s="579">
        <v>0</v>
      </c>
      <c r="K4" s="580">
        <v>0</v>
      </c>
      <c r="L4" s="579">
        <v>0</v>
      </c>
      <c r="M4" s="580">
        <v>0</v>
      </c>
      <c r="N4" s="579">
        <v>0</v>
      </c>
      <c r="O4" s="580">
        <v>0</v>
      </c>
      <c r="P4" s="579">
        <v>0</v>
      </c>
      <c r="Q4" s="580">
        <v>0</v>
      </c>
      <c r="R4" s="579">
        <v>0</v>
      </c>
      <c r="S4" s="580">
        <v>0</v>
      </c>
      <c r="T4" s="612">
        <v>0</v>
      </c>
      <c r="U4" s="579">
        <v>0</v>
      </c>
      <c r="V4" s="580">
        <v>0</v>
      </c>
      <c r="W4" s="579">
        <v>0</v>
      </c>
      <c r="X4" s="580">
        <v>0</v>
      </c>
      <c r="Y4" s="579">
        <v>0</v>
      </c>
      <c r="Z4" s="580">
        <v>0</v>
      </c>
      <c r="AA4" s="579">
        <v>0</v>
      </c>
      <c r="AB4" s="581">
        <v>0</v>
      </c>
      <c r="AC4" s="579">
        <v>320224.59999999998</v>
      </c>
      <c r="AD4" s="581">
        <v>0</v>
      </c>
      <c r="AE4" s="579">
        <v>0</v>
      </c>
      <c r="AF4" s="580">
        <v>0</v>
      </c>
      <c r="AG4" s="579">
        <v>0</v>
      </c>
      <c r="AH4" s="581">
        <v>0</v>
      </c>
      <c r="AI4" s="583">
        <v>320224.59999999998</v>
      </c>
      <c r="AJ4" s="584">
        <v>0</v>
      </c>
      <c r="AK4" s="585">
        <v>0</v>
      </c>
      <c r="AL4" s="612">
        <v>0</v>
      </c>
      <c r="AM4" s="583">
        <v>0</v>
      </c>
      <c r="AN4" s="584">
        <v>0</v>
      </c>
      <c r="AO4" s="585">
        <v>0</v>
      </c>
      <c r="AP4" s="583">
        <v>320224.59999999998</v>
      </c>
      <c r="AQ4" s="583">
        <v>0</v>
      </c>
      <c r="AR4" s="585">
        <v>0</v>
      </c>
      <c r="AS4" s="612">
        <v>0</v>
      </c>
    </row>
    <row r="5" spans="1:45" x14ac:dyDescent="0.25">
      <c r="A5" s="148" t="s">
        <v>8319</v>
      </c>
      <c r="B5" s="148" t="s">
        <v>8483</v>
      </c>
      <c r="C5" s="148" t="s">
        <v>8213</v>
      </c>
      <c r="D5" s="148" t="s">
        <v>8213</v>
      </c>
      <c r="E5" s="148" t="s">
        <v>17823</v>
      </c>
      <c r="F5" s="453" t="s">
        <v>17043</v>
      </c>
      <c r="G5" s="453" t="s">
        <v>17044</v>
      </c>
      <c r="H5" s="579">
        <v>0</v>
      </c>
      <c r="I5" s="580">
        <v>0</v>
      </c>
      <c r="J5" s="579">
        <v>0</v>
      </c>
      <c r="K5" s="580">
        <v>0</v>
      </c>
      <c r="L5" s="579">
        <v>0</v>
      </c>
      <c r="M5" s="580">
        <v>0</v>
      </c>
      <c r="N5" s="579">
        <v>0</v>
      </c>
      <c r="O5" s="580">
        <v>0</v>
      </c>
      <c r="P5" s="579">
        <v>0</v>
      </c>
      <c r="Q5" s="580">
        <v>0</v>
      </c>
      <c r="R5" s="579">
        <v>0</v>
      </c>
      <c r="S5" s="580">
        <v>0</v>
      </c>
      <c r="T5" s="612">
        <v>0</v>
      </c>
      <c r="U5" s="579">
        <v>0</v>
      </c>
      <c r="V5" s="580">
        <v>0</v>
      </c>
      <c r="W5" s="579">
        <v>0</v>
      </c>
      <c r="X5" s="580">
        <v>0</v>
      </c>
      <c r="Y5" s="579">
        <v>0</v>
      </c>
      <c r="Z5" s="580">
        <v>0</v>
      </c>
      <c r="AA5" s="579">
        <v>0</v>
      </c>
      <c r="AB5" s="581">
        <v>0</v>
      </c>
      <c r="AC5" s="579">
        <v>8773.31</v>
      </c>
      <c r="AD5" s="581">
        <v>0</v>
      </c>
      <c r="AE5" s="579">
        <v>0</v>
      </c>
      <c r="AF5" s="580">
        <v>0</v>
      </c>
      <c r="AG5" s="579">
        <v>0</v>
      </c>
      <c r="AH5" s="581">
        <v>0</v>
      </c>
      <c r="AI5" s="583">
        <v>8773.31</v>
      </c>
      <c r="AJ5" s="584">
        <v>0</v>
      </c>
      <c r="AK5" s="585">
        <v>0</v>
      </c>
      <c r="AL5" s="612">
        <v>0</v>
      </c>
      <c r="AM5" s="583">
        <v>0</v>
      </c>
      <c r="AN5" s="584">
        <v>0</v>
      </c>
      <c r="AO5" s="585">
        <v>0</v>
      </c>
      <c r="AP5" s="583">
        <v>8773.31</v>
      </c>
      <c r="AQ5" s="583">
        <v>0</v>
      </c>
      <c r="AR5" s="585">
        <v>0</v>
      </c>
      <c r="AS5" s="612">
        <v>0</v>
      </c>
    </row>
    <row r="6" spans="1:45" x14ac:dyDescent="0.25">
      <c r="A6" s="148" t="s">
        <v>8319</v>
      </c>
      <c r="B6" s="148" t="s">
        <v>8262</v>
      </c>
      <c r="C6" s="148" t="s">
        <v>8213</v>
      </c>
      <c r="D6" s="148" t="s">
        <v>8213</v>
      </c>
      <c r="E6" s="148" t="s">
        <v>176</v>
      </c>
      <c r="F6" s="453" t="s">
        <v>17043</v>
      </c>
      <c r="G6" s="453" t="s">
        <v>17044</v>
      </c>
      <c r="H6" s="579">
        <v>0</v>
      </c>
      <c r="I6" s="580">
        <v>0</v>
      </c>
      <c r="J6" s="579">
        <v>0</v>
      </c>
      <c r="K6" s="580">
        <v>0</v>
      </c>
      <c r="L6" s="579">
        <v>0</v>
      </c>
      <c r="M6" s="580">
        <v>0</v>
      </c>
      <c r="N6" s="579">
        <v>0</v>
      </c>
      <c r="O6" s="580">
        <v>0</v>
      </c>
      <c r="P6" s="579">
        <v>0</v>
      </c>
      <c r="Q6" s="580">
        <v>0</v>
      </c>
      <c r="R6" s="579">
        <v>51123.839999999997</v>
      </c>
      <c r="S6" s="580">
        <v>0</v>
      </c>
      <c r="T6" s="612">
        <v>0</v>
      </c>
      <c r="U6" s="579">
        <v>0</v>
      </c>
      <c r="V6" s="580">
        <v>0</v>
      </c>
      <c r="W6" s="579">
        <v>0</v>
      </c>
      <c r="X6" s="580">
        <v>0</v>
      </c>
      <c r="Y6" s="579">
        <v>0</v>
      </c>
      <c r="Z6" s="580">
        <v>0</v>
      </c>
      <c r="AA6" s="579">
        <v>0</v>
      </c>
      <c r="AB6" s="581">
        <v>0</v>
      </c>
      <c r="AC6" s="579">
        <v>491015.96</v>
      </c>
      <c r="AD6" s="581">
        <v>327707.67999999993</v>
      </c>
      <c r="AE6" s="579">
        <v>0</v>
      </c>
      <c r="AF6" s="580">
        <v>0</v>
      </c>
      <c r="AG6" s="579">
        <v>0</v>
      </c>
      <c r="AH6" s="581">
        <v>0</v>
      </c>
      <c r="AI6" s="583">
        <v>542139.80000000005</v>
      </c>
      <c r="AJ6" s="584">
        <v>327707.67999999993</v>
      </c>
      <c r="AK6" s="585">
        <v>327707.67999999993</v>
      </c>
      <c r="AL6" s="612">
        <v>0</v>
      </c>
      <c r="AM6" s="583">
        <v>0</v>
      </c>
      <c r="AN6" s="584">
        <v>0</v>
      </c>
      <c r="AO6" s="585">
        <v>0</v>
      </c>
      <c r="AP6" s="583">
        <v>542139.80000000005</v>
      </c>
      <c r="AQ6" s="583">
        <v>327707.67999999993</v>
      </c>
      <c r="AR6" s="585">
        <v>327707.67999999993</v>
      </c>
      <c r="AS6" s="612">
        <v>0</v>
      </c>
    </row>
    <row r="7" spans="1:45" x14ac:dyDescent="0.25">
      <c r="A7" s="148" t="s">
        <v>8319</v>
      </c>
      <c r="B7" s="148" t="s">
        <v>8531</v>
      </c>
      <c r="C7" s="148" t="s">
        <v>8213</v>
      </c>
      <c r="D7" s="148" t="s">
        <v>8213</v>
      </c>
      <c r="E7" s="148" t="s">
        <v>17676</v>
      </c>
      <c r="F7" s="453" t="s">
        <v>17043</v>
      </c>
      <c r="G7" s="453" t="s">
        <v>17044</v>
      </c>
      <c r="H7" s="579">
        <v>0</v>
      </c>
      <c r="I7" s="580">
        <v>0</v>
      </c>
      <c r="J7" s="579">
        <v>0</v>
      </c>
      <c r="K7" s="580">
        <v>0</v>
      </c>
      <c r="L7" s="579">
        <v>0</v>
      </c>
      <c r="M7" s="580">
        <v>0</v>
      </c>
      <c r="N7" s="579">
        <v>0</v>
      </c>
      <c r="O7" s="580">
        <v>0</v>
      </c>
      <c r="P7" s="579">
        <v>0</v>
      </c>
      <c r="Q7" s="580">
        <v>0</v>
      </c>
      <c r="R7" s="579">
        <v>0</v>
      </c>
      <c r="S7" s="580">
        <v>0</v>
      </c>
      <c r="T7" s="612">
        <v>0</v>
      </c>
      <c r="U7" s="579">
        <v>0</v>
      </c>
      <c r="V7" s="580">
        <v>0</v>
      </c>
      <c r="W7" s="579">
        <v>0</v>
      </c>
      <c r="X7" s="580">
        <v>0</v>
      </c>
      <c r="Y7" s="579">
        <v>0</v>
      </c>
      <c r="Z7" s="580">
        <v>0</v>
      </c>
      <c r="AA7" s="579">
        <v>0</v>
      </c>
      <c r="AB7" s="581">
        <v>0</v>
      </c>
      <c r="AC7" s="579">
        <v>165959.1</v>
      </c>
      <c r="AD7" s="581">
        <v>0</v>
      </c>
      <c r="AE7" s="579">
        <v>0</v>
      </c>
      <c r="AF7" s="580">
        <v>0</v>
      </c>
      <c r="AG7" s="579">
        <v>0</v>
      </c>
      <c r="AH7" s="581">
        <v>0</v>
      </c>
      <c r="AI7" s="583">
        <v>165959.1</v>
      </c>
      <c r="AJ7" s="584">
        <v>0</v>
      </c>
      <c r="AK7" s="585">
        <v>0</v>
      </c>
      <c r="AL7" s="612">
        <v>0</v>
      </c>
      <c r="AM7" s="583">
        <v>0</v>
      </c>
      <c r="AN7" s="584">
        <v>0</v>
      </c>
      <c r="AO7" s="585">
        <v>0</v>
      </c>
      <c r="AP7" s="583">
        <v>165959.1</v>
      </c>
      <c r="AQ7" s="583">
        <v>0</v>
      </c>
      <c r="AR7" s="585">
        <v>0</v>
      </c>
      <c r="AS7" s="612">
        <v>0</v>
      </c>
    </row>
    <row r="8" spans="1:45" x14ac:dyDescent="0.25">
      <c r="A8" s="148" t="s">
        <v>8319</v>
      </c>
      <c r="B8" s="148" t="s">
        <v>8274</v>
      </c>
      <c r="C8" s="148" t="s">
        <v>8213</v>
      </c>
      <c r="D8" s="148" t="s">
        <v>8213</v>
      </c>
      <c r="E8" s="148" t="s">
        <v>17311</v>
      </c>
      <c r="F8" s="453" t="s">
        <v>17043</v>
      </c>
      <c r="G8" s="453" t="s">
        <v>17044</v>
      </c>
      <c r="H8" s="579">
        <v>0</v>
      </c>
      <c r="I8" s="580">
        <v>0</v>
      </c>
      <c r="J8" s="579">
        <v>0</v>
      </c>
      <c r="K8" s="580">
        <v>0</v>
      </c>
      <c r="L8" s="579">
        <v>0</v>
      </c>
      <c r="M8" s="580">
        <v>0</v>
      </c>
      <c r="N8" s="579">
        <v>0</v>
      </c>
      <c r="O8" s="580">
        <v>0</v>
      </c>
      <c r="P8" s="579">
        <v>0</v>
      </c>
      <c r="Q8" s="580">
        <v>0</v>
      </c>
      <c r="R8" s="579">
        <v>0</v>
      </c>
      <c r="S8" s="580">
        <v>0</v>
      </c>
      <c r="T8" s="612">
        <v>0</v>
      </c>
      <c r="U8" s="579">
        <v>0</v>
      </c>
      <c r="V8" s="580">
        <v>0</v>
      </c>
      <c r="W8" s="579">
        <v>0</v>
      </c>
      <c r="X8" s="580">
        <v>0</v>
      </c>
      <c r="Y8" s="579">
        <v>0</v>
      </c>
      <c r="Z8" s="580">
        <v>0</v>
      </c>
      <c r="AA8" s="579">
        <v>0</v>
      </c>
      <c r="AB8" s="581">
        <v>0</v>
      </c>
      <c r="AC8" s="579">
        <v>160084.38</v>
      </c>
      <c r="AD8" s="581">
        <v>0</v>
      </c>
      <c r="AE8" s="579">
        <v>0</v>
      </c>
      <c r="AF8" s="580">
        <v>0</v>
      </c>
      <c r="AG8" s="579">
        <v>0</v>
      </c>
      <c r="AH8" s="581">
        <v>0</v>
      </c>
      <c r="AI8" s="583">
        <v>160084.38</v>
      </c>
      <c r="AJ8" s="584">
        <v>0</v>
      </c>
      <c r="AK8" s="585">
        <v>0</v>
      </c>
      <c r="AL8" s="612">
        <v>0</v>
      </c>
      <c r="AM8" s="583">
        <v>0</v>
      </c>
      <c r="AN8" s="584">
        <v>0</v>
      </c>
      <c r="AO8" s="585">
        <v>0</v>
      </c>
      <c r="AP8" s="583">
        <v>160084.38</v>
      </c>
      <c r="AQ8" s="583">
        <v>0</v>
      </c>
      <c r="AR8" s="585">
        <v>0</v>
      </c>
      <c r="AS8" s="612">
        <v>0</v>
      </c>
    </row>
    <row r="9" spans="1:45" x14ac:dyDescent="0.25">
      <c r="A9" s="148" t="s">
        <v>8319</v>
      </c>
      <c r="B9" s="148" t="s">
        <v>8250</v>
      </c>
      <c r="C9" s="148" t="s">
        <v>8213</v>
      </c>
      <c r="D9" s="148" t="s">
        <v>8213</v>
      </c>
      <c r="E9" s="148" t="s">
        <v>16974</v>
      </c>
      <c r="F9" s="453" t="s">
        <v>17043</v>
      </c>
      <c r="G9" s="453" t="s">
        <v>17044</v>
      </c>
      <c r="H9" s="579">
        <v>0</v>
      </c>
      <c r="I9" s="580">
        <v>0</v>
      </c>
      <c r="J9" s="579">
        <v>0</v>
      </c>
      <c r="K9" s="580">
        <v>0</v>
      </c>
      <c r="L9" s="579">
        <v>0</v>
      </c>
      <c r="M9" s="580">
        <v>0</v>
      </c>
      <c r="N9" s="579">
        <v>0</v>
      </c>
      <c r="O9" s="580">
        <v>0</v>
      </c>
      <c r="P9" s="579">
        <v>0</v>
      </c>
      <c r="Q9" s="580">
        <v>0</v>
      </c>
      <c r="R9" s="579">
        <v>544702.01</v>
      </c>
      <c r="S9" s="580">
        <v>544702.01</v>
      </c>
      <c r="T9" s="612">
        <v>0</v>
      </c>
      <c r="U9" s="579">
        <v>0</v>
      </c>
      <c r="V9" s="580">
        <v>0</v>
      </c>
      <c r="W9" s="579">
        <v>0</v>
      </c>
      <c r="X9" s="580">
        <v>0</v>
      </c>
      <c r="Y9" s="579">
        <v>0</v>
      </c>
      <c r="Z9" s="580">
        <v>0</v>
      </c>
      <c r="AA9" s="579">
        <v>0</v>
      </c>
      <c r="AB9" s="581">
        <v>0</v>
      </c>
      <c r="AC9" s="579">
        <v>0</v>
      </c>
      <c r="AD9" s="581">
        <v>0</v>
      </c>
      <c r="AE9" s="579">
        <v>0</v>
      </c>
      <c r="AF9" s="580">
        <v>0</v>
      </c>
      <c r="AG9" s="579">
        <v>0</v>
      </c>
      <c r="AH9" s="581">
        <v>0</v>
      </c>
      <c r="AI9" s="583">
        <v>544702.01</v>
      </c>
      <c r="AJ9" s="584">
        <v>544702.01</v>
      </c>
      <c r="AK9" s="585">
        <v>544702.01</v>
      </c>
      <c r="AL9" s="612">
        <v>0</v>
      </c>
      <c r="AM9" s="583">
        <v>0</v>
      </c>
      <c r="AN9" s="584">
        <v>0</v>
      </c>
      <c r="AO9" s="585">
        <v>0</v>
      </c>
      <c r="AP9" s="583">
        <v>544702.01</v>
      </c>
      <c r="AQ9" s="583">
        <v>544702.01</v>
      </c>
      <c r="AR9" s="585">
        <v>544702.01</v>
      </c>
      <c r="AS9" s="612">
        <v>0</v>
      </c>
    </row>
    <row r="10" spans="1:45" x14ac:dyDescent="0.25">
      <c r="A10" s="148" t="s">
        <v>8319</v>
      </c>
      <c r="B10" s="148" t="s">
        <v>8720</v>
      </c>
      <c r="C10" s="148" t="s">
        <v>8213</v>
      </c>
      <c r="D10" s="148" t="s">
        <v>8213</v>
      </c>
      <c r="E10" s="148" t="s">
        <v>17824</v>
      </c>
      <c r="F10" s="453" t="s">
        <v>17043</v>
      </c>
      <c r="G10" s="453" t="s">
        <v>17044</v>
      </c>
      <c r="H10" s="579">
        <v>0</v>
      </c>
      <c r="I10" s="580">
        <v>0</v>
      </c>
      <c r="J10" s="579">
        <v>0</v>
      </c>
      <c r="K10" s="580">
        <v>0</v>
      </c>
      <c r="L10" s="579">
        <v>0</v>
      </c>
      <c r="M10" s="580">
        <v>0</v>
      </c>
      <c r="N10" s="579">
        <v>0</v>
      </c>
      <c r="O10" s="580">
        <v>0</v>
      </c>
      <c r="P10" s="579">
        <v>0</v>
      </c>
      <c r="Q10" s="580">
        <v>0</v>
      </c>
      <c r="R10" s="579">
        <v>0</v>
      </c>
      <c r="S10" s="580">
        <v>0</v>
      </c>
      <c r="T10" s="612">
        <v>0</v>
      </c>
      <c r="U10" s="579">
        <v>0</v>
      </c>
      <c r="V10" s="580">
        <v>0</v>
      </c>
      <c r="W10" s="579">
        <v>0</v>
      </c>
      <c r="X10" s="580">
        <v>0</v>
      </c>
      <c r="Y10" s="579">
        <v>0</v>
      </c>
      <c r="Z10" s="580">
        <v>0</v>
      </c>
      <c r="AA10" s="579">
        <v>0</v>
      </c>
      <c r="AB10" s="581">
        <v>0</v>
      </c>
      <c r="AC10" s="579">
        <v>1403705.47</v>
      </c>
      <c r="AD10" s="581">
        <v>0</v>
      </c>
      <c r="AE10" s="579">
        <v>0</v>
      </c>
      <c r="AF10" s="580">
        <v>0</v>
      </c>
      <c r="AG10" s="579">
        <v>0</v>
      </c>
      <c r="AH10" s="581">
        <v>0</v>
      </c>
      <c r="AI10" s="583">
        <v>1403705.47</v>
      </c>
      <c r="AJ10" s="584">
        <v>0</v>
      </c>
      <c r="AK10" s="585">
        <v>0</v>
      </c>
      <c r="AL10" s="612">
        <v>0</v>
      </c>
      <c r="AM10" s="583">
        <v>0</v>
      </c>
      <c r="AN10" s="584">
        <v>0</v>
      </c>
      <c r="AO10" s="585">
        <v>0</v>
      </c>
      <c r="AP10" s="583">
        <v>1403705.47</v>
      </c>
      <c r="AQ10" s="583">
        <v>0</v>
      </c>
      <c r="AR10" s="585">
        <v>0</v>
      </c>
      <c r="AS10" s="612">
        <v>0</v>
      </c>
    </row>
    <row r="11" spans="1:45" x14ac:dyDescent="0.25">
      <c r="A11" s="148" t="s">
        <v>8319</v>
      </c>
      <c r="B11" s="148" t="s">
        <v>8441</v>
      </c>
      <c r="C11" s="148" t="s">
        <v>8213</v>
      </c>
      <c r="D11" s="148" t="s">
        <v>8213</v>
      </c>
      <c r="E11" s="148" t="s">
        <v>17265</v>
      </c>
      <c r="F11" s="453" t="s">
        <v>17043</v>
      </c>
      <c r="G11" s="453" t="s">
        <v>17044</v>
      </c>
      <c r="H11" s="579">
        <v>150074.76</v>
      </c>
      <c r="I11" s="580">
        <v>148003.79</v>
      </c>
      <c r="J11" s="579">
        <v>0</v>
      </c>
      <c r="K11" s="580">
        <v>0</v>
      </c>
      <c r="L11" s="579">
        <v>0</v>
      </c>
      <c r="M11" s="580">
        <v>0</v>
      </c>
      <c r="N11" s="579">
        <v>0</v>
      </c>
      <c r="O11" s="580">
        <v>0</v>
      </c>
      <c r="P11" s="579">
        <v>0</v>
      </c>
      <c r="Q11" s="580">
        <v>0</v>
      </c>
      <c r="R11" s="579">
        <v>0</v>
      </c>
      <c r="S11" s="580">
        <v>0</v>
      </c>
      <c r="T11" s="612">
        <v>0</v>
      </c>
      <c r="U11" s="579">
        <v>0</v>
      </c>
      <c r="V11" s="580">
        <v>0</v>
      </c>
      <c r="W11" s="579">
        <v>0</v>
      </c>
      <c r="X11" s="580">
        <v>0</v>
      </c>
      <c r="Y11" s="579">
        <v>0</v>
      </c>
      <c r="Z11" s="580">
        <v>0</v>
      </c>
      <c r="AA11" s="579">
        <v>0</v>
      </c>
      <c r="AB11" s="581">
        <v>0</v>
      </c>
      <c r="AC11" s="579">
        <v>0</v>
      </c>
      <c r="AD11" s="581">
        <v>0</v>
      </c>
      <c r="AE11" s="579">
        <v>0</v>
      </c>
      <c r="AF11" s="580">
        <v>0</v>
      </c>
      <c r="AG11" s="579">
        <v>0</v>
      </c>
      <c r="AH11" s="581">
        <v>0</v>
      </c>
      <c r="AI11" s="583">
        <v>150074.76</v>
      </c>
      <c r="AJ11" s="584">
        <v>150074.76</v>
      </c>
      <c r="AK11" s="585">
        <v>148003.79</v>
      </c>
      <c r="AL11" s="612">
        <v>0</v>
      </c>
      <c r="AM11" s="583">
        <v>0</v>
      </c>
      <c r="AN11" s="584">
        <v>0</v>
      </c>
      <c r="AO11" s="585">
        <v>0</v>
      </c>
      <c r="AP11" s="583">
        <v>150074.76</v>
      </c>
      <c r="AQ11" s="583">
        <v>150074.76</v>
      </c>
      <c r="AR11" s="585">
        <v>148003.79</v>
      </c>
      <c r="AS11" s="612">
        <v>0</v>
      </c>
    </row>
    <row r="12" spans="1:45" x14ac:dyDescent="0.25">
      <c r="A12" s="148" t="s">
        <v>8319</v>
      </c>
      <c r="B12" s="148" t="s">
        <v>8241</v>
      </c>
      <c r="C12" s="148" t="s">
        <v>8213</v>
      </c>
      <c r="D12" s="148" t="s">
        <v>8213</v>
      </c>
      <c r="E12" s="148" t="s">
        <v>17825</v>
      </c>
      <c r="F12" s="453" t="s">
        <v>17043</v>
      </c>
      <c r="G12" s="453" t="s">
        <v>17044</v>
      </c>
      <c r="H12" s="579">
        <v>0</v>
      </c>
      <c r="I12" s="580">
        <v>0</v>
      </c>
      <c r="J12" s="579">
        <v>0</v>
      </c>
      <c r="K12" s="580">
        <v>0</v>
      </c>
      <c r="L12" s="579">
        <v>0</v>
      </c>
      <c r="M12" s="580">
        <v>0</v>
      </c>
      <c r="N12" s="579">
        <v>0</v>
      </c>
      <c r="O12" s="580">
        <v>0</v>
      </c>
      <c r="P12" s="579">
        <v>0</v>
      </c>
      <c r="Q12" s="580">
        <v>0</v>
      </c>
      <c r="R12" s="579">
        <v>0</v>
      </c>
      <c r="S12" s="580">
        <v>0</v>
      </c>
      <c r="T12" s="612">
        <v>0</v>
      </c>
      <c r="U12" s="579">
        <v>0</v>
      </c>
      <c r="V12" s="580">
        <v>0</v>
      </c>
      <c r="W12" s="579">
        <v>0</v>
      </c>
      <c r="X12" s="580">
        <v>0</v>
      </c>
      <c r="Y12" s="579">
        <v>0</v>
      </c>
      <c r="Z12" s="580">
        <v>0</v>
      </c>
      <c r="AA12" s="579">
        <v>0</v>
      </c>
      <c r="AB12" s="581">
        <v>0</v>
      </c>
      <c r="AC12" s="579">
        <v>1487939</v>
      </c>
      <c r="AD12" s="581">
        <v>164756.29999999999</v>
      </c>
      <c r="AE12" s="579">
        <v>0</v>
      </c>
      <c r="AF12" s="580">
        <v>0</v>
      </c>
      <c r="AG12" s="579">
        <v>0</v>
      </c>
      <c r="AH12" s="581">
        <v>0</v>
      </c>
      <c r="AI12" s="583">
        <v>1487939</v>
      </c>
      <c r="AJ12" s="584">
        <v>164756.29999999999</v>
      </c>
      <c r="AK12" s="585">
        <v>164756.29999999999</v>
      </c>
      <c r="AL12" s="612">
        <v>0</v>
      </c>
      <c r="AM12" s="583">
        <v>0</v>
      </c>
      <c r="AN12" s="584">
        <v>0</v>
      </c>
      <c r="AO12" s="585">
        <v>0</v>
      </c>
      <c r="AP12" s="583">
        <v>1487939</v>
      </c>
      <c r="AQ12" s="583">
        <v>164756.29999999999</v>
      </c>
      <c r="AR12" s="585">
        <v>164756.29999999999</v>
      </c>
      <c r="AS12" s="612">
        <v>0</v>
      </c>
    </row>
    <row r="13" spans="1:45" x14ac:dyDescent="0.25">
      <c r="A13" s="148" t="s">
        <v>8387</v>
      </c>
      <c r="B13" s="148" t="s">
        <v>8354</v>
      </c>
      <c r="C13" s="148" t="s">
        <v>8213</v>
      </c>
      <c r="D13" s="148" t="s">
        <v>8213</v>
      </c>
      <c r="E13" s="148" t="s">
        <v>17826</v>
      </c>
      <c r="F13" s="453" t="s">
        <v>17052</v>
      </c>
      <c r="G13" s="453" t="s">
        <v>17053</v>
      </c>
      <c r="H13" s="579">
        <v>0</v>
      </c>
      <c r="I13" s="580">
        <v>0</v>
      </c>
      <c r="J13" s="579">
        <v>0</v>
      </c>
      <c r="K13" s="580">
        <v>0</v>
      </c>
      <c r="L13" s="579">
        <v>0</v>
      </c>
      <c r="M13" s="580">
        <v>0</v>
      </c>
      <c r="N13" s="579">
        <v>0</v>
      </c>
      <c r="O13" s="580">
        <v>0</v>
      </c>
      <c r="P13" s="579">
        <v>0</v>
      </c>
      <c r="Q13" s="580">
        <v>0</v>
      </c>
      <c r="R13" s="579">
        <v>0</v>
      </c>
      <c r="S13" s="580">
        <v>0</v>
      </c>
      <c r="T13" s="612">
        <v>0</v>
      </c>
      <c r="U13" s="579">
        <v>0</v>
      </c>
      <c r="V13" s="580">
        <v>0</v>
      </c>
      <c r="W13" s="579">
        <v>0</v>
      </c>
      <c r="X13" s="580">
        <v>0</v>
      </c>
      <c r="Y13" s="579">
        <v>0</v>
      </c>
      <c r="Z13" s="580">
        <v>0</v>
      </c>
      <c r="AA13" s="579">
        <v>0</v>
      </c>
      <c r="AB13" s="581">
        <v>0</v>
      </c>
      <c r="AC13" s="579">
        <v>140099.5</v>
      </c>
      <c r="AD13" s="581">
        <v>0</v>
      </c>
      <c r="AE13" s="579">
        <v>0</v>
      </c>
      <c r="AF13" s="580">
        <v>0</v>
      </c>
      <c r="AG13" s="579">
        <v>0</v>
      </c>
      <c r="AH13" s="581">
        <v>0</v>
      </c>
      <c r="AI13" s="583">
        <v>140099.5</v>
      </c>
      <c r="AJ13" s="584">
        <v>0</v>
      </c>
      <c r="AK13" s="585">
        <v>0</v>
      </c>
      <c r="AL13" s="612">
        <v>0</v>
      </c>
      <c r="AM13" s="583">
        <v>0</v>
      </c>
      <c r="AN13" s="584">
        <v>0</v>
      </c>
      <c r="AO13" s="585">
        <v>0</v>
      </c>
      <c r="AP13" s="583">
        <v>140099.5</v>
      </c>
      <c r="AQ13" s="583">
        <v>0</v>
      </c>
      <c r="AR13" s="585">
        <v>0</v>
      </c>
      <c r="AS13" s="612">
        <v>0</v>
      </c>
    </row>
    <row r="14" spans="1:45" x14ac:dyDescent="0.25">
      <c r="A14" s="148" t="s">
        <v>8387</v>
      </c>
      <c r="B14" s="148" t="s">
        <v>8263</v>
      </c>
      <c r="C14" s="148" t="s">
        <v>8213</v>
      </c>
      <c r="D14" s="148" t="s">
        <v>8213</v>
      </c>
      <c r="E14" s="148" t="s">
        <v>149</v>
      </c>
      <c r="F14" s="453" t="s">
        <v>17052</v>
      </c>
      <c r="G14" s="453" t="s">
        <v>17053</v>
      </c>
      <c r="H14" s="579">
        <v>0</v>
      </c>
      <c r="I14" s="580">
        <v>0</v>
      </c>
      <c r="J14" s="579">
        <v>0</v>
      </c>
      <c r="K14" s="580">
        <v>0</v>
      </c>
      <c r="L14" s="579">
        <v>0</v>
      </c>
      <c r="M14" s="580">
        <v>0</v>
      </c>
      <c r="N14" s="579">
        <v>0</v>
      </c>
      <c r="O14" s="580">
        <v>0</v>
      </c>
      <c r="P14" s="579">
        <v>0</v>
      </c>
      <c r="Q14" s="580">
        <v>0</v>
      </c>
      <c r="R14" s="579">
        <v>407914.92999999993</v>
      </c>
      <c r="S14" s="580">
        <v>359790.1</v>
      </c>
      <c r="T14" s="612">
        <v>0</v>
      </c>
      <c r="U14" s="579">
        <v>0</v>
      </c>
      <c r="V14" s="580">
        <v>0</v>
      </c>
      <c r="W14" s="579">
        <v>0</v>
      </c>
      <c r="X14" s="580">
        <v>0</v>
      </c>
      <c r="Y14" s="579">
        <v>0</v>
      </c>
      <c r="Z14" s="580">
        <v>0</v>
      </c>
      <c r="AA14" s="579">
        <v>0</v>
      </c>
      <c r="AB14" s="581">
        <v>0</v>
      </c>
      <c r="AC14" s="579">
        <v>0</v>
      </c>
      <c r="AD14" s="581">
        <v>0</v>
      </c>
      <c r="AE14" s="579">
        <v>0</v>
      </c>
      <c r="AF14" s="580">
        <v>0</v>
      </c>
      <c r="AG14" s="579">
        <v>0</v>
      </c>
      <c r="AH14" s="581">
        <v>0</v>
      </c>
      <c r="AI14" s="583">
        <v>407914.92999999993</v>
      </c>
      <c r="AJ14" s="584">
        <v>359790.1</v>
      </c>
      <c r="AK14" s="585">
        <v>359790.1</v>
      </c>
      <c r="AL14" s="612">
        <v>0</v>
      </c>
      <c r="AM14" s="583">
        <v>0</v>
      </c>
      <c r="AN14" s="584">
        <v>0</v>
      </c>
      <c r="AO14" s="585">
        <v>0</v>
      </c>
      <c r="AP14" s="583">
        <v>407914.92999999993</v>
      </c>
      <c r="AQ14" s="583">
        <v>359790.1</v>
      </c>
      <c r="AR14" s="585">
        <v>359790.1</v>
      </c>
      <c r="AS14" s="612">
        <v>0</v>
      </c>
    </row>
    <row r="15" spans="1:45" x14ac:dyDescent="0.25">
      <c r="A15" s="148" t="s">
        <v>8387</v>
      </c>
      <c r="B15" s="148" t="s">
        <v>8586</v>
      </c>
      <c r="C15" s="148" t="s">
        <v>8213</v>
      </c>
      <c r="D15" s="148" t="s">
        <v>8213</v>
      </c>
      <c r="E15" s="148" t="s">
        <v>17827</v>
      </c>
      <c r="F15" s="453" t="s">
        <v>17052</v>
      </c>
      <c r="G15" s="453" t="s">
        <v>17053</v>
      </c>
      <c r="H15" s="579">
        <v>0</v>
      </c>
      <c r="I15" s="580">
        <v>0</v>
      </c>
      <c r="J15" s="579">
        <v>0</v>
      </c>
      <c r="K15" s="580">
        <v>0</v>
      </c>
      <c r="L15" s="579">
        <v>0</v>
      </c>
      <c r="M15" s="580">
        <v>0</v>
      </c>
      <c r="N15" s="579">
        <v>0</v>
      </c>
      <c r="O15" s="580">
        <v>0</v>
      </c>
      <c r="P15" s="579">
        <v>0</v>
      </c>
      <c r="Q15" s="580">
        <v>0</v>
      </c>
      <c r="R15" s="579">
        <v>0</v>
      </c>
      <c r="S15" s="580">
        <v>0</v>
      </c>
      <c r="T15" s="612">
        <v>0</v>
      </c>
      <c r="U15" s="579">
        <v>0</v>
      </c>
      <c r="V15" s="580">
        <v>0</v>
      </c>
      <c r="W15" s="579">
        <v>0</v>
      </c>
      <c r="X15" s="580">
        <v>0</v>
      </c>
      <c r="Y15" s="579">
        <v>0</v>
      </c>
      <c r="Z15" s="580">
        <v>0</v>
      </c>
      <c r="AA15" s="579">
        <v>0</v>
      </c>
      <c r="AB15" s="581">
        <v>0</v>
      </c>
      <c r="AC15" s="579">
        <v>150433.29999999999</v>
      </c>
      <c r="AD15" s="581">
        <v>0</v>
      </c>
      <c r="AE15" s="579">
        <v>0</v>
      </c>
      <c r="AF15" s="580">
        <v>0</v>
      </c>
      <c r="AG15" s="579">
        <v>0</v>
      </c>
      <c r="AH15" s="581">
        <v>0</v>
      </c>
      <c r="AI15" s="583">
        <v>150433.29999999999</v>
      </c>
      <c r="AJ15" s="584">
        <v>0</v>
      </c>
      <c r="AK15" s="585">
        <v>0</v>
      </c>
      <c r="AL15" s="612">
        <v>0</v>
      </c>
      <c r="AM15" s="583">
        <v>0</v>
      </c>
      <c r="AN15" s="584">
        <v>0</v>
      </c>
      <c r="AO15" s="585">
        <v>0</v>
      </c>
      <c r="AP15" s="583">
        <v>150433.29999999999</v>
      </c>
      <c r="AQ15" s="583">
        <v>0</v>
      </c>
      <c r="AR15" s="585">
        <v>0</v>
      </c>
      <c r="AS15" s="612">
        <v>0</v>
      </c>
    </row>
    <row r="16" spans="1:45" x14ac:dyDescent="0.25">
      <c r="A16" s="148" t="s">
        <v>8387</v>
      </c>
      <c r="B16" s="148" t="s">
        <v>8489</v>
      </c>
      <c r="C16" s="148" t="s">
        <v>8213</v>
      </c>
      <c r="D16" s="148" t="s">
        <v>8213</v>
      </c>
      <c r="E16" s="148" t="s">
        <v>16994</v>
      </c>
      <c r="F16" s="453" t="s">
        <v>17052</v>
      </c>
      <c r="G16" s="453" t="s">
        <v>17053</v>
      </c>
      <c r="H16" s="579">
        <v>0</v>
      </c>
      <c r="I16" s="580">
        <v>0</v>
      </c>
      <c r="J16" s="579">
        <v>0</v>
      </c>
      <c r="K16" s="580">
        <v>0</v>
      </c>
      <c r="L16" s="579">
        <v>0</v>
      </c>
      <c r="M16" s="580">
        <v>0</v>
      </c>
      <c r="N16" s="579">
        <v>0</v>
      </c>
      <c r="O16" s="580">
        <v>0</v>
      </c>
      <c r="P16" s="579">
        <v>0</v>
      </c>
      <c r="Q16" s="580">
        <v>0</v>
      </c>
      <c r="R16" s="579">
        <v>0</v>
      </c>
      <c r="S16" s="580">
        <v>0</v>
      </c>
      <c r="T16" s="612">
        <v>0</v>
      </c>
      <c r="U16" s="579">
        <v>0</v>
      </c>
      <c r="V16" s="580">
        <v>0</v>
      </c>
      <c r="W16" s="579">
        <v>0</v>
      </c>
      <c r="X16" s="580">
        <v>0</v>
      </c>
      <c r="Y16" s="579">
        <v>0</v>
      </c>
      <c r="Z16" s="580">
        <v>0</v>
      </c>
      <c r="AA16" s="579">
        <v>0</v>
      </c>
      <c r="AB16" s="581">
        <v>0</v>
      </c>
      <c r="AC16" s="579">
        <v>0</v>
      </c>
      <c r="AD16" s="581">
        <v>0</v>
      </c>
      <c r="AE16" s="579">
        <v>0</v>
      </c>
      <c r="AF16" s="580">
        <v>0</v>
      </c>
      <c r="AG16" s="579">
        <v>1775253.73</v>
      </c>
      <c r="AH16" s="581">
        <v>1745816.48</v>
      </c>
      <c r="AI16" s="583">
        <v>0</v>
      </c>
      <c r="AJ16" s="584">
        <v>0</v>
      </c>
      <c r="AK16" s="585">
        <v>0</v>
      </c>
      <c r="AL16" s="612">
        <v>0</v>
      </c>
      <c r="AM16" s="583">
        <v>1775253.73</v>
      </c>
      <c r="AN16" s="584">
        <v>1775253.73</v>
      </c>
      <c r="AO16" s="585">
        <v>1745816.48</v>
      </c>
      <c r="AP16" s="583">
        <v>1775253.73</v>
      </c>
      <c r="AQ16" s="583">
        <v>1775253.73</v>
      </c>
      <c r="AR16" s="585">
        <v>1745816.48</v>
      </c>
      <c r="AS16" s="612">
        <v>0</v>
      </c>
    </row>
    <row r="17" spans="1:45" x14ac:dyDescent="0.25">
      <c r="A17" s="148" t="s">
        <v>8387</v>
      </c>
      <c r="B17" s="148" t="s">
        <v>8365</v>
      </c>
      <c r="C17" s="148" t="s">
        <v>8213</v>
      </c>
      <c r="D17" s="148" t="s">
        <v>8213</v>
      </c>
      <c r="E17" s="148" t="s">
        <v>8391</v>
      </c>
      <c r="F17" s="453" t="s">
        <v>17052</v>
      </c>
      <c r="G17" s="453" t="s">
        <v>17053</v>
      </c>
      <c r="H17" s="579">
        <v>0</v>
      </c>
      <c r="I17" s="580">
        <v>0</v>
      </c>
      <c r="J17" s="579">
        <v>0</v>
      </c>
      <c r="K17" s="580">
        <v>0</v>
      </c>
      <c r="L17" s="579">
        <v>0</v>
      </c>
      <c r="M17" s="580">
        <v>0</v>
      </c>
      <c r="N17" s="579">
        <v>0</v>
      </c>
      <c r="O17" s="580">
        <v>0</v>
      </c>
      <c r="P17" s="579">
        <v>0</v>
      </c>
      <c r="Q17" s="580">
        <v>0</v>
      </c>
      <c r="R17" s="579">
        <v>49009.2</v>
      </c>
      <c r="S17" s="580">
        <v>0</v>
      </c>
      <c r="T17" s="612">
        <v>0</v>
      </c>
      <c r="U17" s="579">
        <v>0</v>
      </c>
      <c r="V17" s="580">
        <v>0</v>
      </c>
      <c r="W17" s="579">
        <v>0</v>
      </c>
      <c r="X17" s="580">
        <v>0</v>
      </c>
      <c r="Y17" s="579">
        <v>0</v>
      </c>
      <c r="Z17" s="580">
        <v>0</v>
      </c>
      <c r="AA17" s="579">
        <v>0</v>
      </c>
      <c r="AB17" s="581">
        <v>0</v>
      </c>
      <c r="AC17" s="579">
        <v>2444468.81</v>
      </c>
      <c r="AD17" s="581">
        <v>0</v>
      </c>
      <c r="AE17" s="579">
        <v>0</v>
      </c>
      <c r="AF17" s="580">
        <v>0</v>
      </c>
      <c r="AG17" s="579">
        <v>0</v>
      </c>
      <c r="AH17" s="581">
        <v>0</v>
      </c>
      <c r="AI17" s="583">
        <v>2493478.0100000002</v>
      </c>
      <c r="AJ17" s="584">
        <v>0</v>
      </c>
      <c r="AK17" s="585">
        <v>0</v>
      </c>
      <c r="AL17" s="612">
        <v>0</v>
      </c>
      <c r="AM17" s="583">
        <v>0</v>
      </c>
      <c r="AN17" s="584">
        <v>0</v>
      </c>
      <c r="AO17" s="585">
        <v>0</v>
      </c>
      <c r="AP17" s="583">
        <v>2493478.0100000002</v>
      </c>
      <c r="AQ17" s="583">
        <v>0</v>
      </c>
      <c r="AR17" s="585">
        <v>0</v>
      </c>
      <c r="AS17" s="612">
        <v>0</v>
      </c>
    </row>
    <row r="18" spans="1:45" x14ac:dyDescent="0.25">
      <c r="A18" s="148" t="s">
        <v>8387</v>
      </c>
      <c r="B18" s="148" t="s">
        <v>8212</v>
      </c>
      <c r="C18" s="148" t="s">
        <v>8213</v>
      </c>
      <c r="D18" s="148" t="s">
        <v>8213</v>
      </c>
      <c r="E18" s="148" t="s">
        <v>152</v>
      </c>
      <c r="F18" s="453" t="s">
        <v>17052</v>
      </c>
      <c r="G18" s="453" t="s">
        <v>17053</v>
      </c>
      <c r="H18" s="579">
        <v>0</v>
      </c>
      <c r="I18" s="580">
        <v>0</v>
      </c>
      <c r="J18" s="579">
        <v>0</v>
      </c>
      <c r="K18" s="580">
        <v>0</v>
      </c>
      <c r="L18" s="579">
        <v>0</v>
      </c>
      <c r="M18" s="580">
        <v>0</v>
      </c>
      <c r="N18" s="579">
        <v>0</v>
      </c>
      <c r="O18" s="580">
        <v>0</v>
      </c>
      <c r="P18" s="579">
        <v>0</v>
      </c>
      <c r="Q18" s="580">
        <v>0</v>
      </c>
      <c r="R18" s="579">
        <v>73086.240000000005</v>
      </c>
      <c r="S18" s="580">
        <v>0</v>
      </c>
      <c r="T18" s="612">
        <v>0</v>
      </c>
      <c r="U18" s="579">
        <v>0</v>
      </c>
      <c r="V18" s="580">
        <v>0</v>
      </c>
      <c r="W18" s="579">
        <v>0</v>
      </c>
      <c r="X18" s="580">
        <v>0</v>
      </c>
      <c r="Y18" s="579">
        <v>0</v>
      </c>
      <c r="Z18" s="580">
        <v>0</v>
      </c>
      <c r="AA18" s="579">
        <v>0</v>
      </c>
      <c r="AB18" s="581">
        <v>0</v>
      </c>
      <c r="AC18" s="579">
        <v>0</v>
      </c>
      <c r="AD18" s="581">
        <v>0</v>
      </c>
      <c r="AE18" s="579">
        <v>0</v>
      </c>
      <c r="AF18" s="580">
        <v>0</v>
      </c>
      <c r="AG18" s="579">
        <v>0</v>
      </c>
      <c r="AH18" s="581">
        <v>0</v>
      </c>
      <c r="AI18" s="583">
        <v>73086.240000000005</v>
      </c>
      <c r="AJ18" s="584">
        <v>0</v>
      </c>
      <c r="AK18" s="585">
        <v>0</v>
      </c>
      <c r="AL18" s="612">
        <v>0</v>
      </c>
      <c r="AM18" s="583">
        <v>0</v>
      </c>
      <c r="AN18" s="584">
        <v>0</v>
      </c>
      <c r="AO18" s="585">
        <v>0</v>
      </c>
      <c r="AP18" s="583">
        <v>73086.240000000005</v>
      </c>
      <c r="AQ18" s="583">
        <v>0</v>
      </c>
      <c r="AR18" s="585">
        <v>0</v>
      </c>
      <c r="AS18" s="612">
        <v>0</v>
      </c>
    </row>
    <row r="19" spans="1:45" x14ac:dyDescent="0.25">
      <c r="A19" s="148" t="s">
        <v>8387</v>
      </c>
      <c r="B19" s="148" t="s">
        <v>8252</v>
      </c>
      <c r="C19" s="148" t="s">
        <v>8213</v>
      </c>
      <c r="D19" s="148" t="s">
        <v>8213</v>
      </c>
      <c r="E19" s="148" t="s">
        <v>8407</v>
      </c>
      <c r="F19" s="453" t="s">
        <v>17052</v>
      </c>
      <c r="G19" s="453" t="s">
        <v>17053</v>
      </c>
      <c r="H19" s="579">
        <v>0</v>
      </c>
      <c r="I19" s="580">
        <v>0</v>
      </c>
      <c r="J19" s="579">
        <v>0</v>
      </c>
      <c r="K19" s="580">
        <v>0</v>
      </c>
      <c r="L19" s="579">
        <v>0</v>
      </c>
      <c r="M19" s="580">
        <v>0</v>
      </c>
      <c r="N19" s="579">
        <v>0</v>
      </c>
      <c r="O19" s="580">
        <v>0</v>
      </c>
      <c r="P19" s="579">
        <v>0</v>
      </c>
      <c r="Q19" s="580">
        <v>0</v>
      </c>
      <c r="R19" s="579">
        <v>0</v>
      </c>
      <c r="S19" s="580">
        <v>0</v>
      </c>
      <c r="T19" s="612">
        <v>0</v>
      </c>
      <c r="U19" s="579">
        <v>0</v>
      </c>
      <c r="V19" s="580">
        <v>0</v>
      </c>
      <c r="W19" s="579">
        <v>0</v>
      </c>
      <c r="X19" s="580">
        <v>0</v>
      </c>
      <c r="Y19" s="579">
        <v>0</v>
      </c>
      <c r="Z19" s="580">
        <v>0</v>
      </c>
      <c r="AA19" s="579">
        <v>0</v>
      </c>
      <c r="AB19" s="581">
        <v>0</v>
      </c>
      <c r="AC19" s="579">
        <v>20184418.539999999</v>
      </c>
      <c r="AD19" s="581">
        <v>20163597.300000031</v>
      </c>
      <c r="AE19" s="579">
        <v>0</v>
      </c>
      <c r="AF19" s="580">
        <v>0</v>
      </c>
      <c r="AG19" s="579">
        <v>0</v>
      </c>
      <c r="AH19" s="581">
        <v>0</v>
      </c>
      <c r="AI19" s="583">
        <v>20184418.539999999</v>
      </c>
      <c r="AJ19" s="584">
        <v>20163597.300000031</v>
      </c>
      <c r="AK19" s="585">
        <v>20163597.300000031</v>
      </c>
      <c r="AL19" s="612">
        <v>0</v>
      </c>
      <c r="AM19" s="583">
        <v>0</v>
      </c>
      <c r="AN19" s="584">
        <v>0</v>
      </c>
      <c r="AO19" s="585">
        <v>0</v>
      </c>
      <c r="AP19" s="583">
        <v>20184418.539999999</v>
      </c>
      <c r="AQ19" s="583">
        <v>20163597.300000031</v>
      </c>
      <c r="AR19" s="585">
        <v>20163597.300000031</v>
      </c>
      <c r="AS19" s="612">
        <v>0</v>
      </c>
    </row>
    <row r="20" spans="1:45" x14ac:dyDescent="0.25">
      <c r="A20" s="148" t="s">
        <v>8387</v>
      </c>
      <c r="B20" s="148" t="s">
        <v>8856</v>
      </c>
      <c r="C20" s="148" t="s">
        <v>8213</v>
      </c>
      <c r="D20" s="148" t="s">
        <v>8213</v>
      </c>
      <c r="E20" s="148" t="s">
        <v>17805</v>
      </c>
      <c r="F20" s="453" t="s">
        <v>17052</v>
      </c>
      <c r="G20" s="453" t="s">
        <v>17053</v>
      </c>
      <c r="H20" s="579">
        <v>0</v>
      </c>
      <c r="I20" s="580">
        <v>0</v>
      </c>
      <c r="J20" s="579">
        <v>0</v>
      </c>
      <c r="K20" s="580">
        <v>0</v>
      </c>
      <c r="L20" s="579">
        <v>0</v>
      </c>
      <c r="M20" s="580">
        <v>0</v>
      </c>
      <c r="N20" s="579">
        <v>0</v>
      </c>
      <c r="O20" s="580">
        <v>0</v>
      </c>
      <c r="P20" s="579">
        <v>0</v>
      </c>
      <c r="Q20" s="580">
        <v>0</v>
      </c>
      <c r="R20" s="579">
        <v>0</v>
      </c>
      <c r="S20" s="580">
        <v>0</v>
      </c>
      <c r="T20" s="612">
        <v>0</v>
      </c>
      <c r="U20" s="579">
        <v>0</v>
      </c>
      <c r="V20" s="580">
        <v>0</v>
      </c>
      <c r="W20" s="579">
        <v>0</v>
      </c>
      <c r="X20" s="580">
        <v>0</v>
      </c>
      <c r="Y20" s="579">
        <v>0</v>
      </c>
      <c r="Z20" s="580">
        <v>0</v>
      </c>
      <c r="AA20" s="579">
        <v>0</v>
      </c>
      <c r="AB20" s="581">
        <v>0</v>
      </c>
      <c r="AC20" s="579">
        <v>0</v>
      </c>
      <c r="AD20" s="581">
        <v>0</v>
      </c>
      <c r="AE20" s="579">
        <v>0</v>
      </c>
      <c r="AF20" s="580">
        <v>0</v>
      </c>
      <c r="AG20" s="579">
        <v>13776773</v>
      </c>
      <c r="AH20" s="581">
        <v>13776773</v>
      </c>
      <c r="AI20" s="583">
        <v>0</v>
      </c>
      <c r="AJ20" s="584">
        <v>0</v>
      </c>
      <c r="AK20" s="585">
        <v>0</v>
      </c>
      <c r="AL20" s="612">
        <v>0</v>
      </c>
      <c r="AM20" s="583">
        <v>13776773</v>
      </c>
      <c r="AN20" s="584">
        <v>13776773</v>
      </c>
      <c r="AO20" s="585">
        <v>13776773</v>
      </c>
      <c r="AP20" s="583">
        <v>13776773</v>
      </c>
      <c r="AQ20" s="583">
        <v>13776773</v>
      </c>
      <c r="AR20" s="585">
        <v>13776773</v>
      </c>
      <c r="AS20" s="612">
        <v>0</v>
      </c>
    </row>
    <row r="21" spans="1:45" x14ac:dyDescent="0.25">
      <c r="A21" s="148" t="s">
        <v>8387</v>
      </c>
      <c r="B21" s="148" t="s">
        <v>8441</v>
      </c>
      <c r="C21" s="148" t="s">
        <v>8213</v>
      </c>
      <c r="D21" s="148" t="s">
        <v>8213</v>
      </c>
      <c r="E21" s="148" t="s">
        <v>17402</v>
      </c>
      <c r="F21" s="453" t="s">
        <v>17052</v>
      </c>
      <c r="G21" s="453" t="s">
        <v>17053</v>
      </c>
      <c r="H21" s="579">
        <v>0</v>
      </c>
      <c r="I21" s="580">
        <v>0</v>
      </c>
      <c r="J21" s="579">
        <v>0</v>
      </c>
      <c r="K21" s="580">
        <v>0</v>
      </c>
      <c r="L21" s="579">
        <v>0</v>
      </c>
      <c r="M21" s="580">
        <v>0</v>
      </c>
      <c r="N21" s="579">
        <v>0</v>
      </c>
      <c r="O21" s="580">
        <v>0</v>
      </c>
      <c r="P21" s="579">
        <v>0</v>
      </c>
      <c r="Q21" s="580">
        <v>0</v>
      </c>
      <c r="R21" s="579">
        <v>0</v>
      </c>
      <c r="S21" s="580">
        <v>0</v>
      </c>
      <c r="T21" s="612">
        <v>0</v>
      </c>
      <c r="U21" s="579">
        <v>0</v>
      </c>
      <c r="V21" s="580">
        <v>0</v>
      </c>
      <c r="W21" s="579">
        <v>0</v>
      </c>
      <c r="X21" s="580">
        <v>0</v>
      </c>
      <c r="Y21" s="579">
        <v>0</v>
      </c>
      <c r="Z21" s="580">
        <v>0</v>
      </c>
      <c r="AA21" s="579">
        <v>0</v>
      </c>
      <c r="AB21" s="581">
        <v>0</v>
      </c>
      <c r="AC21" s="579">
        <v>0</v>
      </c>
      <c r="AD21" s="581">
        <v>0</v>
      </c>
      <c r="AE21" s="579">
        <v>13754.67</v>
      </c>
      <c r="AF21" s="580">
        <v>0</v>
      </c>
      <c r="AG21" s="579">
        <v>137546.62</v>
      </c>
      <c r="AH21" s="581">
        <v>137546.62</v>
      </c>
      <c r="AI21" s="583">
        <v>0</v>
      </c>
      <c r="AJ21" s="584">
        <v>0</v>
      </c>
      <c r="AK21" s="585">
        <v>0</v>
      </c>
      <c r="AL21" s="612">
        <v>0</v>
      </c>
      <c r="AM21" s="583">
        <v>151301.29</v>
      </c>
      <c r="AN21" s="584">
        <v>137546.62</v>
      </c>
      <c r="AO21" s="585">
        <v>137546.62</v>
      </c>
      <c r="AP21" s="583">
        <v>151301.29</v>
      </c>
      <c r="AQ21" s="583">
        <v>137546.62</v>
      </c>
      <c r="AR21" s="585">
        <v>137546.62</v>
      </c>
      <c r="AS21" s="612">
        <v>0</v>
      </c>
    </row>
    <row r="22" spans="1:45" x14ac:dyDescent="0.25">
      <c r="A22" s="148" t="s">
        <v>8211</v>
      </c>
      <c r="B22" s="148" t="s">
        <v>8450</v>
      </c>
      <c r="C22" s="148" t="s">
        <v>8213</v>
      </c>
      <c r="D22" s="148" t="s">
        <v>8213</v>
      </c>
      <c r="E22" s="148" t="s">
        <v>17828</v>
      </c>
      <c r="F22" s="453" t="s">
        <v>17055</v>
      </c>
      <c r="G22" s="453" t="s">
        <v>17023</v>
      </c>
      <c r="H22" s="579">
        <v>0</v>
      </c>
      <c r="I22" s="580">
        <v>0</v>
      </c>
      <c r="J22" s="579">
        <v>0</v>
      </c>
      <c r="K22" s="580">
        <v>0</v>
      </c>
      <c r="L22" s="579">
        <v>0</v>
      </c>
      <c r="M22" s="580">
        <v>0</v>
      </c>
      <c r="N22" s="579">
        <v>0</v>
      </c>
      <c r="O22" s="580">
        <v>0</v>
      </c>
      <c r="P22" s="579">
        <v>0</v>
      </c>
      <c r="Q22" s="580">
        <v>0</v>
      </c>
      <c r="R22" s="579">
        <v>0</v>
      </c>
      <c r="S22" s="580">
        <v>0</v>
      </c>
      <c r="T22" s="612">
        <v>0</v>
      </c>
      <c r="U22" s="579">
        <v>0</v>
      </c>
      <c r="V22" s="580">
        <v>0</v>
      </c>
      <c r="W22" s="579">
        <v>0</v>
      </c>
      <c r="X22" s="580">
        <v>0</v>
      </c>
      <c r="Y22" s="579">
        <v>0</v>
      </c>
      <c r="Z22" s="580">
        <v>0</v>
      </c>
      <c r="AA22" s="579">
        <v>0</v>
      </c>
      <c r="AB22" s="581">
        <v>0</v>
      </c>
      <c r="AC22" s="579">
        <v>289755.06</v>
      </c>
      <c r="AD22" s="581">
        <v>288431.75999999995</v>
      </c>
      <c r="AE22" s="579">
        <v>0</v>
      </c>
      <c r="AF22" s="580">
        <v>0</v>
      </c>
      <c r="AG22" s="579">
        <v>0</v>
      </c>
      <c r="AH22" s="581">
        <v>0</v>
      </c>
      <c r="AI22" s="583">
        <v>289755.06</v>
      </c>
      <c r="AJ22" s="584">
        <v>288431.75999999995</v>
      </c>
      <c r="AK22" s="585">
        <v>288431.75999999995</v>
      </c>
      <c r="AL22" s="612">
        <v>0</v>
      </c>
      <c r="AM22" s="583">
        <v>0</v>
      </c>
      <c r="AN22" s="584">
        <v>0</v>
      </c>
      <c r="AO22" s="585">
        <v>0</v>
      </c>
      <c r="AP22" s="583">
        <v>289755.06</v>
      </c>
      <c r="AQ22" s="583">
        <v>288431.75999999995</v>
      </c>
      <c r="AR22" s="585">
        <v>288431.75999999995</v>
      </c>
      <c r="AS22" s="612">
        <v>0</v>
      </c>
    </row>
    <row r="23" spans="1:45" x14ac:dyDescent="0.25">
      <c r="A23" s="148" t="s">
        <v>8211</v>
      </c>
      <c r="B23" s="148" t="s">
        <v>8219</v>
      </c>
      <c r="C23" s="148" t="s">
        <v>8213</v>
      </c>
      <c r="D23" s="148" t="s">
        <v>8213</v>
      </c>
      <c r="E23" s="148" t="s">
        <v>17662</v>
      </c>
      <c r="F23" s="453" t="s">
        <v>17055</v>
      </c>
      <c r="G23" s="453" t="s">
        <v>17023</v>
      </c>
      <c r="H23" s="579">
        <v>0</v>
      </c>
      <c r="I23" s="580">
        <v>0</v>
      </c>
      <c r="J23" s="579">
        <v>0</v>
      </c>
      <c r="K23" s="580">
        <v>0</v>
      </c>
      <c r="L23" s="579">
        <v>85316.07</v>
      </c>
      <c r="M23" s="580">
        <v>26644.240000000002</v>
      </c>
      <c r="N23" s="579">
        <v>0</v>
      </c>
      <c r="O23" s="580">
        <v>0</v>
      </c>
      <c r="P23" s="579">
        <v>0</v>
      </c>
      <c r="Q23" s="580">
        <v>0</v>
      </c>
      <c r="R23" s="579">
        <v>0</v>
      </c>
      <c r="S23" s="580">
        <v>0</v>
      </c>
      <c r="T23" s="612">
        <v>0</v>
      </c>
      <c r="U23" s="579">
        <v>0</v>
      </c>
      <c r="V23" s="580">
        <v>0</v>
      </c>
      <c r="W23" s="579">
        <v>0</v>
      </c>
      <c r="X23" s="580">
        <v>0</v>
      </c>
      <c r="Y23" s="579">
        <v>0</v>
      </c>
      <c r="Z23" s="580">
        <v>0</v>
      </c>
      <c r="AA23" s="579">
        <v>0</v>
      </c>
      <c r="AB23" s="581">
        <v>0</v>
      </c>
      <c r="AC23" s="579">
        <v>84095.039999999994</v>
      </c>
      <c r="AD23" s="581">
        <v>0</v>
      </c>
      <c r="AE23" s="579">
        <v>0</v>
      </c>
      <c r="AF23" s="580">
        <v>0</v>
      </c>
      <c r="AG23" s="579">
        <v>0</v>
      </c>
      <c r="AH23" s="581">
        <v>0</v>
      </c>
      <c r="AI23" s="583">
        <v>169411.11</v>
      </c>
      <c r="AJ23" s="584">
        <v>85316.07</v>
      </c>
      <c r="AK23" s="585">
        <v>26644.240000000002</v>
      </c>
      <c r="AL23" s="612">
        <v>0</v>
      </c>
      <c r="AM23" s="583">
        <v>0</v>
      </c>
      <c r="AN23" s="584">
        <v>0</v>
      </c>
      <c r="AO23" s="585">
        <v>0</v>
      </c>
      <c r="AP23" s="583">
        <v>169411.11</v>
      </c>
      <c r="AQ23" s="583">
        <v>85316.07</v>
      </c>
      <c r="AR23" s="585">
        <v>26644.240000000002</v>
      </c>
      <c r="AS23" s="612">
        <v>0</v>
      </c>
    </row>
    <row r="24" spans="1:45" x14ac:dyDescent="0.25">
      <c r="A24" s="148" t="s">
        <v>8211</v>
      </c>
      <c r="B24" s="148" t="s">
        <v>8399</v>
      </c>
      <c r="C24" s="148" t="s">
        <v>8213</v>
      </c>
      <c r="D24" s="148" t="s">
        <v>8213</v>
      </c>
      <c r="E24" s="148" t="s">
        <v>17406</v>
      </c>
      <c r="F24" s="453" t="s">
        <v>17055</v>
      </c>
      <c r="G24" s="453" t="s">
        <v>17023</v>
      </c>
      <c r="H24" s="579">
        <v>0</v>
      </c>
      <c r="I24" s="580">
        <v>0</v>
      </c>
      <c r="J24" s="579">
        <v>0</v>
      </c>
      <c r="K24" s="580">
        <v>0</v>
      </c>
      <c r="L24" s="579">
        <v>0</v>
      </c>
      <c r="M24" s="580">
        <v>0</v>
      </c>
      <c r="N24" s="579">
        <v>0</v>
      </c>
      <c r="O24" s="580">
        <v>0</v>
      </c>
      <c r="P24" s="579">
        <v>0</v>
      </c>
      <c r="Q24" s="580">
        <v>0</v>
      </c>
      <c r="R24" s="579">
        <v>157449.96</v>
      </c>
      <c r="S24" s="580">
        <v>0</v>
      </c>
      <c r="T24" s="612">
        <v>0</v>
      </c>
      <c r="U24" s="579">
        <v>0</v>
      </c>
      <c r="V24" s="580">
        <v>0</v>
      </c>
      <c r="W24" s="579">
        <v>0</v>
      </c>
      <c r="X24" s="580">
        <v>0</v>
      </c>
      <c r="Y24" s="579">
        <v>0</v>
      </c>
      <c r="Z24" s="580">
        <v>0</v>
      </c>
      <c r="AA24" s="579">
        <v>0</v>
      </c>
      <c r="AB24" s="581">
        <v>0</v>
      </c>
      <c r="AC24" s="579">
        <v>2457000.31</v>
      </c>
      <c r="AD24" s="581">
        <v>739631.23000000045</v>
      </c>
      <c r="AE24" s="579">
        <v>0</v>
      </c>
      <c r="AF24" s="580">
        <v>0</v>
      </c>
      <c r="AG24" s="579">
        <v>0</v>
      </c>
      <c r="AH24" s="581">
        <v>0</v>
      </c>
      <c r="AI24" s="583">
        <v>2614450.27</v>
      </c>
      <c r="AJ24" s="584">
        <v>739631.23000000045</v>
      </c>
      <c r="AK24" s="585">
        <v>739631.23000000045</v>
      </c>
      <c r="AL24" s="612">
        <v>0</v>
      </c>
      <c r="AM24" s="583">
        <v>0</v>
      </c>
      <c r="AN24" s="584">
        <v>0</v>
      </c>
      <c r="AO24" s="585">
        <v>0</v>
      </c>
      <c r="AP24" s="583">
        <v>2614450.27</v>
      </c>
      <c r="AQ24" s="583">
        <v>739631.23000000045</v>
      </c>
      <c r="AR24" s="585">
        <v>739631.23000000045</v>
      </c>
      <c r="AS24" s="612">
        <v>0</v>
      </c>
    </row>
    <row r="25" spans="1:45" x14ac:dyDescent="0.25">
      <c r="A25" s="148" t="s">
        <v>8211</v>
      </c>
      <c r="B25" s="148" t="s">
        <v>8461</v>
      </c>
      <c r="C25" s="148" t="s">
        <v>8213</v>
      </c>
      <c r="D25" s="148" t="s">
        <v>8213</v>
      </c>
      <c r="E25" s="148" t="s">
        <v>17829</v>
      </c>
      <c r="F25" s="453" t="s">
        <v>17055</v>
      </c>
      <c r="G25" s="453" t="s">
        <v>17023</v>
      </c>
      <c r="H25" s="579">
        <v>0</v>
      </c>
      <c r="I25" s="580">
        <v>0</v>
      </c>
      <c r="J25" s="579">
        <v>0</v>
      </c>
      <c r="K25" s="580">
        <v>0</v>
      </c>
      <c r="L25" s="579">
        <v>0</v>
      </c>
      <c r="M25" s="580">
        <v>0</v>
      </c>
      <c r="N25" s="579">
        <v>0</v>
      </c>
      <c r="O25" s="580">
        <v>0</v>
      </c>
      <c r="P25" s="579">
        <v>0</v>
      </c>
      <c r="Q25" s="580">
        <v>0</v>
      </c>
      <c r="R25" s="579">
        <v>0</v>
      </c>
      <c r="S25" s="580">
        <v>0</v>
      </c>
      <c r="T25" s="612">
        <v>0</v>
      </c>
      <c r="U25" s="579">
        <v>0</v>
      </c>
      <c r="V25" s="580">
        <v>0</v>
      </c>
      <c r="W25" s="579">
        <v>0</v>
      </c>
      <c r="X25" s="580">
        <v>0</v>
      </c>
      <c r="Y25" s="579">
        <v>0</v>
      </c>
      <c r="Z25" s="580">
        <v>0</v>
      </c>
      <c r="AA25" s="579">
        <v>0</v>
      </c>
      <c r="AB25" s="581">
        <v>0</v>
      </c>
      <c r="AC25" s="579">
        <v>75217.56</v>
      </c>
      <c r="AD25" s="581">
        <v>0</v>
      </c>
      <c r="AE25" s="579">
        <v>0</v>
      </c>
      <c r="AF25" s="580">
        <v>0</v>
      </c>
      <c r="AG25" s="579">
        <v>0</v>
      </c>
      <c r="AH25" s="581">
        <v>0</v>
      </c>
      <c r="AI25" s="583">
        <v>75217.56</v>
      </c>
      <c r="AJ25" s="584">
        <v>0</v>
      </c>
      <c r="AK25" s="585">
        <v>0</v>
      </c>
      <c r="AL25" s="612">
        <v>0</v>
      </c>
      <c r="AM25" s="583">
        <v>0</v>
      </c>
      <c r="AN25" s="584">
        <v>0</v>
      </c>
      <c r="AO25" s="585">
        <v>0</v>
      </c>
      <c r="AP25" s="583">
        <v>75217.56</v>
      </c>
      <c r="AQ25" s="583">
        <v>0</v>
      </c>
      <c r="AR25" s="585">
        <v>0</v>
      </c>
      <c r="AS25" s="612">
        <v>0</v>
      </c>
    </row>
    <row r="26" spans="1:45" x14ac:dyDescent="0.25">
      <c r="A26" s="148" t="s">
        <v>8211</v>
      </c>
      <c r="B26" s="148" t="s">
        <v>8263</v>
      </c>
      <c r="C26" s="148" t="s">
        <v>8213</v>
      </c>
      <c r="D26" s="148" t="s">
        <v>8213</v>
      </c>
      <c r="E26" s="148" t="s">
        <v>16930</v>
      </c>
      <c r="F26" s="453" t="s">
        <v>17055</v>
      </c>
      <c r="G26" s="453" t="s">
        <v>17023</v>
      </c>
      <c r="H26" s="579">
        <v>0</v>
      </c>
      <c r="I26" s="580">
        <v>0</v>
      </c>
      <c r="J26" s="579">
        <v>0</v>
      </c>
      <c r="K26" s="580">
        <v>0</v>
      </c>
      <c r="L26" s="579">
        <v>0</v>
      </c>
      <c r="M26" s="580">
        <v>0</v>
      </c>
      <c r="N26" s="579">
        <v>0</v>
      </c>
      <c r="O26" s="580">
        <v>0</v>
      </c>
      <c r="P26" s="579">
        <v>0</v>
      </c>
      <c r="Q26" s="580">
        <v>0</v>
      </c>
      <c r="R26" s="579">
        <v>50327.43</v>
      </c>
      <c r="S26" s="580">
        <v>50000.199999999983</v>
      </c>
      <c r="T26" s="612">
        <v>0</v>
      </c>
      <c r="U26" s="579">
        <v>0</v>
      </c>
      <c r="V26" s="580">
        <v>0</v>
      </c>
      <c r="W26" s="579">
        <v>0</v>
      </c>
      <c r="X26" s="580">
        <v>0</v>
      </c>
      <c r="Y26" s="579">
        <v>0</v>
      </c>
      <c r="Z26" s="580">
        <v>0</v>
      </c>
      <c r="AA26" s="579">
        <v>0</v>
      </c>
      <c r="AB26" s="581">
        <v>0</v>
      </c>
      <c r="AC26" s="579">
        <v>0</v>
      </c>
      <c r="AD26" s="581">
        <v>0</v>
      </c>
      <c r="AE26" s="579">
        <v>0</v>
      </c>
      <c r="AF26" s="580">
        <v>0</v>
      </c>
      <c r="AG26" s="579">
        <v>0</v>
      </c>
      <c r="AH26" s="581">
        <v>0</v>
      </c>
      <c r="AI26" s="583">
        <v>50327.43</v>
      </c>
      <c r="AJ26" s="584">
        <v>50327.43</v>
      </c>
      <c r="AK26" s="585">
        <v>50000.199999999983</v>
      </c>
      <c r="AL26" s="612">
        <v>0</v>
      </c>
      <c r="AM26" s="583">
        <v>0</v>
      </c>
      <c r="AN26" s="584">
        <v>0</v>
      </c>
      <c r="AO26" s="585">
        <v>0</v>
      </c>
      <c r="AP26" s="583">
        <v>50327.43</v>
      </c>
      <c r="AQ26" s="583">
        <v>50327.43</v>
      </c>
      <c r="AR26" s="585">
        <v>50000.199999999983</v>
      </c>
      <c r="AS26" s="612">
        <v>0</v>
      </c>
    </row>
    <row r="27" spans="1:45" x14ac:dyDescent="0.25">
      <c r="A27" s="148" t="s">
        <v>8211</v>
      </c>
      <c r="B27" s="148" t="s">
        <v>8402</v>
      </c>
      <c r="C27" s="148" t="s">
        <v>8213</v>
      </c>
      <c r="D27" s="148" t="s">
        <v>8213</v>
      </c>
      <c r="E27" s="148" t="s">
        <v>17281</v>
      </c>
      <c r="F27" s="453" t="s">
        <v>17055</v>
      </c>
      <c r="G27" s="453" t="s">
        <v>17023</v>
      </c>
      <c r="H27" s="579">
        <v>189483.7</v>
      </c>
      <c r="I27" s="580">
        <v>0</v>
      </c>
      <c r="J27" s="579">
        <v>0</v>
      </c>
      <c r="K27" s="580">
        <v>0</v>
      </c>
      <c r="L27" s="579">
        <v>0</v>
      </c>
      <c r="M27" s="580">
        <v>0</v>
      </c>
      <c r="N27" s="579">
        <v>0</v>
      </c>
      <c r="O27" s="580">
        <v>0</v>
      </c>
      <c r="P27" s="579">
        <v>0</v>
      </c>
      <c r="Q27" s="580">
        <v>0</v>
      </c>
      <c r="R27" s="579">
        <v>0</v>
      </c>
      <c r="S27" s="580">
        <v>0</v>
      </c>
      <c r="T27" s="612">
        <v>0</v>
      </c>
      <c r="U27" s="579">
        <v>0</v>
      </c>
      <c r="V27" s="580">
        <v>0</v>
      </c>
      <c r="W27" s="579">
        <v>0</v>
      </c>
      <c r="X27" s="580">
        <v>0</v>
      </c>
      <c r="Y27" s="579">
        <v>0</v>
      </c>
      <c r="Z27" s="580">
        <v>0</v>
      </c>
      <c r="AA27" s="579">
        <v>0</v>
      </c>
      <c r="AB27" s="581">
        <v>0</v>
      </c>
      <c r="AC27" s="579">
        <v>2460595.7400000002</v>
      </c>
      <c r="AD27" s="581">
        <v>0</v>
      </c>
      <c r="AE27" s="579">
        <v>0</v>
      </c>
      <c r="AF27" s="580">
        <v>0</v>
      </c>
      <c r="AG27" s="579">
        <v>0</v>
      </c>
      <c r="AH27" s="581">
        <v>0</v>
      </c>
      <c r="AI27" s="583">
        <v>2650079.4400000004</v>
      </c>
      <c r="AJ27" s="584">
        <v>0</v>
      </c>
      <c r="AK27" s="585">
        <v>0</v>
      </c>
      <c r="AL27" s="612">
        <v>0</v>
      </c>
      <c r="AM27" s="583">
        <v>0</v>
      </c>
      <c r="AN27" s="584">
        <v>0</v>
      </c>
      <c r="AO27" s="585">
        <v>0</v>
      </c>
      <c r="AP27" s="583">
        <v>2650079.4400000004</v>
      </c>
      <c r="AQ27" s="583">
        <v>0</v>
      </c>
      <c r="AR27" s="585">
        <v>0</v>
      </c>
      <c r="AS27" s="612">
        <v>0</v>
      </c>
    </row>
    <row r="28" spans="1:45" x14ac:dyDescent="0.25">
      <c r="A28" s="148" t="s">
        <v>8211</v>
      </c>
      <c r="B28" s="148" t="s">
        <v>8238</v>
      </c>
      <c r="C28" s="148" t="s">
        <v>8213</v>
      </c>
      <c r="D28" s="148" t="s">
        <v>8213</v>
      </c>
      <c r="E28" s="148" t="s">
        <v>17407</v>
      </c>
      <c r="F28" s="453" t="s">
        <v>17055</v>
      </c>
      <c r="G28" s="453" t="s">
        <v>17023</v>
      </c>
      <c r="H28" s="579">
        <v>0</v>
      </c>
      <c r="I28" s="580">
        <v>0</v>
      </c>
      <c r="J28" s="579">
        <v>0</v>
      </c>
      <c r="K28" s="580">
        <v>0</v>
      </c>
      <c r="L28" s="579">
        <v>0</v>
      </c>
      <c r="M28" s="580">
        <v>0</v>
      </c>
      <c r="N28" s="579">
        <v>0</v>
      </c>
      <c r="O28" s="580">
        <v>0</v>
      </c>
      <c r="P28" s="579">
        <v>0</v>
      </c>
      <c r="Q28" s="580">
        <v>0</v>
      </c>
      <c r="R28" s="579">
        <v>0</v>
      </c>
      <c r="S28" s="580">
        <v>0</v>
      </c>
      <c r="T28" s="612">
        <v>0</v>
      </c>
      <c r="U28" s="579">
        <v>0</v>
      </c>
      <c r="V28" s="580">
        <v>0</v>
      </c>
      <c r="W28" s="579">
        <v>0</v>
      </c>
      <c r="X28" s="580">
        <v>0</v>
      </c>
      <c r="Y28" s="579">
        <v>0</v>
      </c>
      <c r="Z28" s="580">
        <v>0</v>
      </c>
      <c r="AA28" s="579">
        <v>0</v>
      </c>
      <c r="AB28" s="581">
        <v>0</v>
      </c>
      <c r="AC28" s="579">
        <v>0</v>
      </c>
      <c r="AD28" s="581">
        <v>0</v>
      </c>
      <c r="AE28" s="579">
        <v>0</v>
      </c>
      <c r="AF28" s="580">
        <v>0</v>
      </c>
      <c r="AG28" s="579">
        <v>406472.88</v>
      </c>
      <c r="AH28" s="581">
        <v>406472.88</v>
      </c>
      <c r="AI28" s="583">
        <v>0</v>
      </c>
      <c r="AJ28" s="584">
        <v>0</v>
      </c>
      <c r="AK28" s="585">
        <v>0</v>
      </c>
      <c r="AL28" s="612">
        <v>0</v>
      </c>
      <c r="AM28" s="583">
        <v>406472.88</v>
      </c>
      <c r="AN28" s="584">
        <v>406472.88</v>
      </c>
      <c r="AO28" s="585">
        <v>406472.88</v>
      </c>
      <c r="AP28" s="583">
        <v>406472.88</v>
      </c>
      <c r="AQ28" s="583">
        <v>406472.88</v>
      </c>
      <c r="AR28" s="585">
        <v>406472.88</v>
      </c>
      <c r="AS28" s="612">
        <v>0</v>
      </c>
    </row>
    <row r="29" spans="1:45" x14ac:dyDescent="0.25">
      <c r="A29" s="148" t="s">
        <v>8211</v>
      </c>
      <c r="B29" s="148" t="s">
        <v>8240</v>
      </c>
      <c r="C29" s="148" t="s">
        <v>8213</v>
      </c>
      <c r="D29" s="148" t="s">
        <v>8213</v>
      </c>
      <c r="E29" s="148" t="s">
        <v>16931</v>
      </c>
      <c r="F29" s="453" t="s">
        <v>17055</v>
      </c>
      <c r="G29" s="453" t="s">
        <v>17023</v>
      </c>
      <c r="H29" s="579">
        <v>0</v>
      </c>
      <c r="I29" s="580">
        <v>0</v>
      </c>
      <c r="J29" s="579">
        <v>0</v>
      </c>
      <c r="K29" s="580">
        <v>0</v>
      </c>
      <c r="L29" s="579">
        <v>0</v>
      </c>
      <c r="M29" s="580">
        <v>0</v>
      </c>
      <c r="N29" s="579">
        <v>0</v>
      </c>
      <c r="O29" s="580">
        <v>0</v>
      </c>
      <c r="P29" s="579">
        <v>0</v>
      </c>
      <c r="Q29" s="580">
        <v>0</v>
      </c>
      <c r="R29" s="579">
        <v>40017.879999999997</v>
      </c>
      <c r="S29" s="580">
        <v>40017.880000000005</v>
      </c>
      <c r="T29" s="612">
        <v>0</v>
      </c>
      <c r="U29" s="579">
        <v>0</v>
      </c>
      <c r="V29" s="580">
        <v>0</v>
      </c>
      <c r="W29" s="579">
        <v>0</v>
      </c>
      <c r="X29" s="580">
        <v>0</v>
      </c>
      <c r="Y29" s="579">
        <v>0</v>
      </c>
      <c r="Z29" s="580">
        <v>0</v>
      </c>
      <c r="AA29" s="579">
        <v>0</v>
      </c>
      <c r="AB29" s="581">
        <v>0</v>
      </c>
      <c r="AC29" s="579">
        <v>0</v>
      </c>
      <c r="AD29" s="581">
        <v>0</v>
      </c>
      <c r="AE29" s="579">
        <v>0</v>
      </c>
      <c r="AF29" s="580">
        <v>0</v>
      </c>
      <c r="AG29" s="579">
        <v>0</v>
      </c>
      <c r="AH29" s="581">
        <v>0</v>
      </c>
      <c r="AI29" s="583">
        <v>40017.879999999997</v>
      </c>
      <c r="AJ29" s="584">
        <v>40017.879999999997</v>
      </c>
      <c r="AK29" s="585">
        <v>40017.880000000005</v>
      </c>
      <c r="AL29" s="612">
        <v>0</v>
      </c>
      <c r="AM29" s="583">
        <v>0</v>
      </c>
      <c r="AN29" s="584">
        <v>0</v>
      </c>
      <c r="AO29" s="585">
        <v>0</v>
      </c>
      <c r="AP29" s="583">
        <v>40017.879999999997</v>
      </c>
      <c r="AQ29" s="583">
        <v>40017.879999999997</v>
      </c>
      <c r="AR29" s="585">
        <v>40017.880000000005</v>
      </c>
      <c r="AS29" s="612">
        <v>0</v>
      </c>
    </row>
    <row r="30" spans="1:45" x14ac:dyDescent="0.25">
      <c r="A30" s="148" t="s">
        <v>8211</v>
      </c>
      <c r="B30" s="148" t="s">
        <v>8274</v>
      </c>
      <c r="C30" s="148" t="s">
        <v>8213</v>
      </c>
      <c r="D30" s="148" t="s">
        <v>8213</v>
      </c>
      <c r="E30" s="148" t="s">
        <v>172</v>
      </c>
      <c r="F30" s="453" t="s">
        <v>17055</v>
      </c>
      <c r="G30" s="453" t="s">
        <v>17023</v>
      </c>
      <c r="H30" s="579">
        <v>0</v>
      </c>
      <c r="I30" s="580">
        <v>0</v>
      </c>
      <c r="J30" s="579">
        <v>0</v>
      </c>
      <c r="K30" s="580">
        <v>0</v>
      </c>
      <c r="L30" s="579">
        <v>0</v>
      </c>
      <c r="M30" s="580">
        <v>0</v>
      </c>
      <c r="N30" s="579">
        <v>0</v>
      </c>
      <c r="O30" s="580">
        <v>0</v>
      </c>
      <c r="P30" s="579">
        <v>0</v>
      </c>
      <c r="Q30" s="580">
        <v>0</v>
      </c>
      <c r="R30" s="579">
        <v>412224.2</v>
      </c>
      <c r="S30" s="580">
        <v>387372.2</v>
      </c>
      <c r="T30" s="612">
        <v>0</v>
      </c>
      <c r="U30" s="579">
        <v>0</v>
      </c>
      <c r="V30" s="580">
        <v>0</v>
      </c>
      <c r="W30" s="579">
        <v>0</v>
      </c>
      <c r="X30" s="580">
        <v>0</v>
      </c>
      <c r="Y30" s="579">
        <v>0</v>
      </c>
      <c r="Z30" s="580">
        <v>0</v>
      </c>
      <c r="AA30" s="579">
        <v>0</v>
      </c>
      <c r="AB30" s="581">
        <v>0</v>
      </c>
      <c r="AC30" s="579">
        <v>0</v>
      </c>
      <c r="AD30" s="581">
        <v>0</v>
      </c>
      <c r="AE30" s="579">
        <v>0</v>
      </c>
      <c r="AF30" s="580">
        <v>0</v>
      </c>
      <c r="AG30" s="579">
        <v>0</v>
      </c>
      <c r="AH30" s="581">
        <v>0</v>
      </c>
      <c r="AI30" s="583">
        <v>412224.2</v>
      </c>
      <c r="AJ30" s="584">
        <v>387372.2</v>
      </c>
      <c r="AK30" s="585">
        <v>387372.2</v>
      </c>
      <c r="AL30" s="612">
        <v>0</v>
      </c>
      <c r="AM30" s="583">
        <v>0</v>
      </c>
      <c r="AN30" s="584">
        <v>0</v>
      </c>
      <c r="AO30" s="585">
        <v>0</v>
      </c>
      <c r="AP30" s="583">
        <v>412224.2</v>
      </c>
      <c r="AQ30" s="583">
        <v>387372.2</v>
      </c>
      <c r="AR30" s="585">
        <v>387372.2</v>
      </c>
      <c r="AS30" s="612">
        <v>0</v>
      </c>
    </row>
    <row r="31" spans="1:45" x14ac:dyDescent="0.25">
      <c r="A31" s="148" t="s">
        <v>8211</v>
      </c>
      <c r="B31" s="148" t="s">
        <v>8251</v>
      </c>
      <c r="C31" s="148" t="s">
        <v>8213</v>
      </c>
      <c r="D31" s="148" t="s">
        <v>8213</v>
      </c>
      <c r="E31" s="148" t="s">
        <v>16932</v>
      </c>
      <c r="F31" s="453" t="s">
        <v>17055</v>
      </c>
      <c r="G31" s="453" t="s">
        <v>17023</v>
      </c>
      <c r="H31" s="579">
        <v>0</v>
      </c>
      <c r="I31" s="580">
        <v>0</v>
      </c>
      <c r="J31" s="579">
        <v>0</v>
      </c>
      <c r="K31" s="580">
        <v>0</v>
      </c>
      <c r="L31" s="579">
        <v>0</v>
      </c>
      <c r="M31" s="580">
        <v>0</v>
      </c>
      <c r="N31" s="579">
        <v>0</v>
      </c>
      <c r="O31" s="580">
        <v>0</v>
      </c>
      <c r="P31" s="579">
        <v>0</v>
      </c>
      <c r="Q31" s="580">
        <v>0</v>
      </c>
      <c r="R31" s="579">
        <v>34162.629999999997</v>
      </c>
      <c r="S31" s="580">
        <v>34162.6</v>
      </c>
      <c r="T31" s="612">
        <v>0</v>
      </c>
      <c r="U31" s="579">
        <v>0</v>
      </c>
      <c r="V31" s="580">
        <v>0</v>
      </c>
      <c r="W31" s="579">
        <v>0</v>
      </c>
      <c r="X31" s="580">
        <v>0</v>
      </c>
      <c r="Y31" s="579">
        <v>0</v>
      </c>
      <c r="Z31" s="580">
        <v>0</v>
      </c>
      <c r="AA31" s="579">
        <v>0</v>
      </c>
      <c r="AB31" s="581">
        <v>0</v>
      </c>
      <c r="AC31" s="579">
        <v>133928.46</v>
      </c>
      <c r="AD31" s="581">
        <v>0</v>
      </c>
      <c r="AE31" s="579">
        <v>0</v>
      </c>
      <c r="AF31" s="580">
        <v>0</v>
      </c>
      <c r="AG31" s="579">
        <v>0</v>
      </c>
      <c r="AH31" s="581">
        <v>0</v>
      </c>
      <c r="AI31" s="583">
        <v>168091.09</v>
      </c>
      <c r="AJ31" s="584">
        <v>34162.629999999997</v>
      </c>
      <c r="AK31" s="585">
        <v>34162.6</v>
      </c>
      <c r="AL31" s="612">
        <v>0</v>
      </c>
      <c r="AM31" s="583">
        <v>0</v>
      </c>
      <c r="AN31" s="584">
        <v>0</v>
      </c>
      <c r="AO31" s="585">
        <v>0</v>
      </c>
      <c r="AP31" s="583">
        <v>168091.09</v>
      </c>
      <c r="AQ31" s="583">
        <v>34162.629999999997</v>
      </c>
      <c r="AR31" s="585">
        <v>34162.6</v>
      </c>
      <c r="AS31" s="612">
        <v>0</v>
      </c>
    </row>
    <row r="32" spans="1:45" x14ac:dyDescent="0.25">
      <c r="A32" s="148" t="s">
        <v>8211</v>
      </c>
      <c r="B32" s="148" t="s">
        <v>8722</v>
      </c>
      <c r="C32" s="148" t="s">
        <v>8213</v>
      </c>
      <c r="D32" s="148" t="s">
        <v>8213</v>
      </c>
      <c r="E32" s="148" t="s">
        <v>17830</v>
      </c>
      <c r="F32" s="453" t="s">
        <v>17055</v>
      </c>
      <c r="G32" s="453" t="s">
        <v>17023</v>
      </c>
      <c r="H32" s="579">
        <v>0</v>
      </c>
      <c r="I32" s="580">
        <v>0</v>
      </c>
      <c r="J32" s="579">
        <v>0</v>
      </c>
      <c r="K32" s="580">
        <v>0</v>
      </c>
      <c r="L32" s="579">
        <v>0</v>
      </c>
      <c r="M32" s="580">
        <v>0</v>
      </c>
      <c r="N32" s="579">
        <v>0</v>
      </c>
      <c r="O32" s="580">
        <v>0</v>
      </c>
      <c r="P32" s="579">
        <v>0</v>
      </c>
      <c r="Q32" s="580">
        <v>0</v>
      </c>
      <c r="R32" s="579">
        <v>0</v>
      </c>
      <c r="S32" s="580">
        <v>0</v>
      </c>
      <c r="T32" s="612">
        <v>0</v>
      </c>
      <c r="U32" s="579">
        <v>0</v>
      </c>
      <c r="V32" s="580">
        <v>0</v>
      </c>
      <c r="W32" s="579">
        <v>0</v>
      </c>
      <c r="X32" s="580">
        <v>0</v>
      </c>
      <c r="Y32" s="579">
        <v>0</v>
      </c>
      <c r="Z32" s="580">
        <v>0</v>
      </c>
      <c r="AA32" s="579">
        <v>0</v>
      </c>
      <c r="AB32" s="581">
        <v>0</v>
      </c>
      <c r="AC32" s="579">
        <v>45134.76</v>
      </c>
      <c r="AD32" s="581">
        <v>0</v>
      </c>
      <c r="AE32" s="579">
        <v>0</v>
      </c>
      <c r="AF32" s="580">
        <v>0</v>
      </c>
      <c r="AG32" s="579">
        <v>0</v>
      </c>
      <c r="AH32" s="581">
        <v>0</v>
      </c>
      <c r="AI32" s="583">
        <v>45134.76</v>
      </c>
      <c r="AJ32" s="584">
        <v>0</v>
      </c>
      <c r="AK32" s="585">
        <v>0</v>
      </c>
      <c r="AL32" s="612">
        <v>0</v>
      </c>
      <c r="AM32" s="583">
        <v>0</v>
      </c>
      <c r="AN32" s="584">
        <v>0</v>
      </c>
      <c r="AO32" s="585">
        <v>0</v>
      </c>
      <c r="AP32" s="583">
        <v>45134.76</v>
      </c>
      <c r="AQ32" s="583">
        <v>0</v>
      </c>
      <c r="AR32" s="585">
        <v>0</v>
      </c>
      <c r="AS32" s="612">
        <v>0</v>
      </c>
    </row>
    <row r="33" spans="1:45" x14ac:dyDescent="0.25">
      <c r="A33" s="148" t="s">
        <v>8211</v>
      </c>
      <c r="B33" s="148" t="s">
        <v>8512</v>
      </c>
      <c r="C33" s="148" t="s">
        <v>8213</v>
      </c>
      <c r="D33" s="148" t="s">
        <v>8213</v>
      </c>
      <c r="E33" s="148" t="s">
        <v>17806</v>
      </c>
      <c r="F33" s="453" t="s">
        <v>17055</v>
      </c>
      <c r="G33" s="453" t="s">
        <v>17023</v>
      </c>
      <c r="H33" s="579">
        <v>0</v>
      </c>
      <c r="I33" s="580">
        <v>0</v>
      </c>
      <c r="J33" s="579">
        <v>0</v>
      </c>
      <c r="K33" s="580">
        <v>0</v>
      </c>
      <c r="L33" s="579">
        <v>0</v>
      </c>
      <c r="M33" s="580">
        <v>0</v>
      </c>
      <c r="N33" s="579">
        <v>0</v>
      </c>
      <c r="O33" s="580">
        <v>0</v>
      </c>
      <c r="P33" s="579">
        <v>0</v>
      </c>
      <c r="Q33" s="580">
        <v>0</v>
      </c>
      <c r="R33" s="579">
        <v>0</v>
      </c>
      <c r="S33" s="580">
        <v>0</v>
      </c>
      <c r="T33" s="612">
        <v>0</v>
      </c>
      <c r="U33" s="579">
        <v>0</v>
      </c>
      <c r="V33" s="580">
        <v>0</v>
      </c>
      <c r="W33" s="579">
        <v>0</v>
      </c>
      <c r="X33" s="580">
        <v>0</v>
      </c>
      <c r="Y33" s="579">
        <v>0</v>
      </c>
      <c r="Z33" s="580">
        <v>0</v>
      </c>
      <c r="AA33" s="579">
        <v>0</v>
      </c>
      <c r="AB33" s="581">
        <v>0</v>
      </c>
      <c r="AC33" s="579">
        <v>0</v>
      </c>
      <c r="AD33" s="581">
        <v>0</v>
      </c>
      <c r="AE33" s="579">
        <v>0</v>
      </c>
      <c r="AF33" s="580">
        <v>0</v>
      </c>
      <c r="AG33" s="579">
        <v>294131.01</v>
      </c>
      <c r="AH33" s="581">
        <v>0</v>
      </c>
      <c r="AI33" s="583">
        <v>0</v>
      </c>
      <c r="AJ33" s="584">
        <v>0</v>
      </c>
      <c r="AK33" s="585">
        <v>0</v>
      </c>
      <c r="AL33" s="612">
        <v>0</v>
      </c>
      <c r="AM33" s="583">
        <v>294131.01</v>
      </c>
      <c r="AN33" s="584">
        <v>294131.01</v>
      </c>
      <c r="AO33" s="585">
        <v>0</v>
      </c>
      <c r="AP33" s="583">
        <v>294131.01</v>
      </c>
      <c r="AQ33" s="583">
        <v>294131.01</v>
      </c>
      <c r="AR33" s="585">
        <v>0</v>
      </c>
      <c r="AS33" s="612">
        <v>0</v>
      </c>
    </row>
    <row r="34" spans="1:45" x14ac:dyDescent="0.25">
      <c r="A34" s="148" t="s">
        <v>8211</v>
      </c>
      <c r="B34" s="148" t="s">
        <v>8212</v>
      </c>
      <c r="C34" s="148" t="s">
        <v>8213</v>
      </c>
      <c r="D34" s="148" t="s">
        <v>8213</v>
      </c>
      <c r="E34" s="148" t="s">
        <v>131</v>
      </c>
      <c r="F34" s="453" t="s">
        <v>17055</v>
      </c>
      <c r="G34" s="453" t="s">
        <v>17023</v>
      </c>
      <c r="H34" s="579">
        <v>87144.56</v>
      </c>
      <c r="I34" s="580">
        <v>87144.56</v>
      </c>
      <c r="J34" s="579">
        <v>0</v>
      </c>
      <c r="K34" s="580">
        <v>0</v>
      </c>
      <c r="L34" s="579">
        <v>0</v>
      </c>
      <c r="M34" s="580">
        <v>0</v>
      </c>
      <c r="N34" s="579">
        <v>0</v>
      </c>
      <c r="O34" s="580">
        <v>0</v>
      </c>
      <c r="P34" s="579">
        <v>1196804.6599999999</v>
      </c>
      <c r="Q34" s="580">
        <v>1196804.6599999999</v>
      </c>
      <c r="R34" s="579">
        <v>142894.01999999999</v>
      </c>
      <c r="S34" s="580">
        <v>142894.02000000002</v>
      </c>
      <c r="T34" s="612">
        <v>0</v>
      </c>
      <c r="U34" s="579">
        <v>0</v>
      </c>
      <c r="V34" s="580">
        <v>0</v>
      </c>
      <c r="W34" s="579">
        <v>0</v>
      </c>
      <c r="X34" s="580">
        <v>0</v>
      </c>
      <c r="Y34" s="579">
        <v>0</v>
      </c>
      <c r="Z34" s="580">
        <v>0</v>
      </c>
      <c r="AA34" s="579">
        <v>0</v>
      </c>
      <c r="AB34" s="581">
        <v>0</v>
      </c>
      <c r="AC34" s="579">
        <v>152276.79999999999</v>
      </c>
      <c r="AD34" s="581">
        <v>0</v>
      </c>
      <c r="AE34" s="579">
        <v>0</v>
      </c>
      <c r="AF34" s="580">
        <v>0</v>
      </c>
      <c r="AG34" s="579">
        <v>0</v>
      </c>
      <c r="AH34" s="581">
        <v>0</v>
      </c>
      <c r="AI34" s="583">
        <v>1579120.04</v>
      </c>
      <c r="AJ34" s="584">
        <v>1426843.24</v>
      </c>
      <c r="AK34" s="585">
        <v>1426843.24</v>
      </c>
      <c r="AL34" s="612">
        <v>0</v>
      </c>
      <c r="AM34" s="583">
        <v>0</v>
      </c>
      <c r="AN34" s="584">
        <v>0</v>
      </c>
      <c r="AO34" s="585">
        <v>0</v>
      </c>
      <c r="AP34" s="583">
        <v>1579120.04</v>
      </c>
      <c r="AQ34" s="583">
        <v>1426843.24</v>
      </c>
      <c r="AR34" s="585">
        <v>1426843.24</v>
      </c>
      <c r="AS34" s="612">
        <v>0</v>
      </c>
    </row>
    <row r="35" spans="1:45" x14ac:dyDescent="0.25">
      <c r="A35" s="148" t="s">
        <v>8297</v>
      </c>
      <c r="B35" s="148" t="s">
        <v>8354</v>
      </c>
      <c r="C35" s="148" t="s">
        <v>8213</v>
      </c>
      <c r="D35" s="148" t="s">
        <v>8213</v>
      </c>
      <c r="E35" s="148" t="s">
        <v>17831</v>
      </c>
      <c r="F35" s="453" t="s">
        <v>19</v>
      </c>
      <c r="G35" s="453" t="s">
        <v>19</v>
      </c>
      <c r="H35" s="579">
        <v>0</v>
      </c>
      <c r="I35" s="580">
        <v>0</v>
      </c>
      <c r="J35" s="579">
        <v>0</v>
      </c>
      <c r="K35" s="580">
        <v>0</v>
      </c>
      <c r="L35" s="579">
        <v>0</v>
      </c>
      <c r="M35" s="580">
        <v>0</v>
      </c>
      <c r="N35" s="579">
        <v>0</v>
      </c>
      <c r="O35" s="580">
        <v>0</v>
      </c>
      <c r="P35" s="579">
        <v>0</v>
      </c>
      <c r="Q35" s="580">
        <v>0</v>
      </c>
      <c r="R35" s="579">
        <v>0</v>
      </c>
      <c r="S35" s="580">
        <v>0</v>
      </c>
      <c r="T35" s="612">
        <v>0</v>
      </c>
      <c r="U35" s="579">
        <v>0</v>
      </c>
      <c r="V35" s="580">
        <v>0</v>
      </c>
      <c r="W35" s="579">
        <v>0</v>
      </c>
      <c r="X35" s="580">
        <v>0</v>
      </c>
      <c r="Y35" s="579">
        <v>0</v>
      </c>
      <c r="Z35" s="580">
        <v>0</v>
      </c>
      <c r="AA35" s="579">
        <v>0</v>
      </c>
      <c r="AB35" s="581">
        <v>0</v>
      </c>
      <c r="AC35" s="579">
        <v>908455.72</v>
      </c>
      <c r="AD35" s="581">
        <v>0</v>
      </c>
      <c r="AE35" s="579">
        <v>0</v>
      </c>
      <c r="AF35" s="580">
        <v>0</v>
      </c>
      <c r="AG35" s="579">
        <v>0</v>
      </c>
      <c r="AH35" s="581">
        <v>0</v>
      </c>
      <c r="AI35" s="583">
        <v>908455.72</v>
      </c>
      <c r="AJ35" s="584">
        <v>0</v>
      </c>
      <c r="AK35" s="585">
        <v>0</v>
      </c>
      <c r="AL35" s="612">
        <v>0</v>
      </c>
      <c r="AM35" s="583">
        <v>0</v>
      </c>
      <c r="AN35" s="584">
        <v>0</v>
      </c>
      <c r="AO35" s="585">
        <v>0</v>
      </c>
      <c r="AP35" s="583">
        <v>908455.72</v>
      </c>
      <c r="AQ35" s="583">
        <v>0</v>
      </c>
      <c r="AR35" s="585">
        <v>0</v>
      </c>
      <c r="AS35" s="612">
        <v>0</v>
      </c>
    </row>
    <row r="36" spans="1:45" x14ac:dyDescent="0.25">
      <c r="A36" s="148" t="s">
        <v>8297</v>
      </c>
      <c r="B36" s="148" t="s">
        <v>8582</v>
      </c>
      <c r="C36" s="148" t="s">
        <v>8213</v>
      </c>
      <c r="D36" s="148" t="s">
        <v>8213</v>
      </c>
      <c r="E36" s="148" t="s">
        <v>17832</v>
      </c>
      <c r="F36" s="453" t="s">
        <v>19</v>
      </c>
      <c r="G36" s="453" t="s">
        <v>19</v>
      </c>
      <c r="H36" s="579">
        <v>0</v>
      </c>
      <c r="I36" s="580">
        <v>0</v>
      </c>
      <c r="J36" s="579">
        <v>0</v>
      </c>
      <c r="K36" s="580">
        <v>0</v>
      </c>
      <c r="L36" s="579">
        <v>0</v>
      </c>
      <c r="M36" s="580">
        <v>0</v>
      </c>
      <c r="N36" s="579">
        <v>0</v>
      </c>
      <c r="O36" s="580">
        <v>0</v>
      </c>
      <c r="P36" s="579">
        <v>0</v>
      </c>
      <c r="Q36" s="580">
        <v>0</v>
      </c>
      <c r="R36" s="579">
        <v>0</v>
      </c>
      <c r="S36" s="580">
        <v>0</v>
      </c>
      <c r="T36" s="612">
        <v>0</v>
      </c>
      <c r="U36" s="579">
        <v>0</v>
      </c>
      <c r="V36" s="580">
        <v>0</v>
      </c>
      <c r="W36" s="579">
        <v>0</v>
      </c>
      <c r="X36" s="580">
        <v>0</v>
      </c>
      <c r="Y36" s="579">
        <v>0</v>
      </c>
      <c r="Z36" s="580">
        <v>0</v>
      </c>
      <c r="AA36" s="579">
        <v>0</v>
      </c>
      <c r="AB36" s="581">
        <v>0</v>
      </c>
      <c r="AC36" s="579">
        <v>2463393.9300000002</v>
      </c>
      <c r="AD36" s="581">
        <v>0</v>
      </c>
      <c r="AE36" s="579">
        <v>0</v>
      </c>
      <c r="AF36" s="580">
        <v>0</v>
      </c>
      <c r="AG36" s="579">
        <v>0</v>
      </c>
      <c r="AH36" s="581">
        <v>0</v>
      </c>
      <c r="AI36" s="583">
        <v>2463393.9300000002</v>
      </c>
      <c r="AJ36" s="584">
        <v>0</v>
      </c>
      <c r="AK36" s="585">
        <v>0</v>
      </c>
      <c r="AL36" s="612">
        <v>0</v>
      </c>
      <c r="AM36" s="583">
        <v>0</v>
      </c>
      <c r="AN36" s="584">
        <v>0</v>
      </c>
      <c r="AO36" s="585">
        <v>0</v>
      </c>
      <c r="AP36" s="583">
        <v>2463393.9300000002</v>
      </c>
      <c r="AQ36" s="583">
        <v>0</v>
      </c>
      <c r="AR36" s="585">
        <v>0</v>
      </c>
      <c r="AS36" s="612">
        <v>0</v>
      </c>
    </row>
    <row r="37" spans="1:45" x14ac:dyDescent="0.25">
      <c r="A37" s="148" t="s">
        <v>8297</v>
      </c>
      <c r="B37" s="148" t="s">
        <v>8345</v>
      </c>
      <c r="C37" s="148" t="s">
        <v>8213</v>
      </c>
      <c r="D37" s="148" t="s">
        <v>8213</v>
      </c>
      <c r="E37" s="148" t="s">
        <v>17684</v>
      </c>
      <c r="F37" s="453" t="s">
        <v>19</v>
      </c>
      <c r="G37" s="453" t="s">
        <v>19</v>
      </c>
      <c r="H37" s="579">
        <v>0</v>
      </c>
      <c r="I37" s="580">
        <v>0</v>
      </c>
      <c r="J37" s="579">
        <v>0</v>
      </c>
      <c r="K37" s="580">
        <v>0</v>
      </c>
      <c r="L37" s="579">
        <v>0</v>
      </c>
      <c r="M37" s="580">
        <v>0</v>
      </c>
      <c r="N37" s="579">
        <v>0</v>
      </c>
      <c r="O37" s="580">
        <v>0</v>
      </c>
      <c r="P37" s="579">
        <v>0</v>
      </c>
      <c r="Q37" s="580">
        <v>0</v>
      </c>
      <c r="R37" s="579">
        <v>0</v>
      </c>
      <c r="S37" s="580">
        <v>0</v>
      </c>
      <c r="T37" s="612">
        <v>0</v>
      </c>
      <c r="U37" s="579">
        <v>0</v>
      </c>
      <c r="V37" s="580">
        <v>0</v>
      </c>
      <c r="W37" s="579">
        <v>0</v>
      </c>
      <c r="X37" s="580">
        <v>0</v>
      </c>
      <c r="Y37" s="579">
        <v>0</v>
      </c>
      <c r="Z37" s="580">
        <v>0</v>
      </c>
      <c r="AA37" s="579">
        <v>0</v>
      </c>
      <c r="AB37" s="581">
        <v>0</v>
      </c>
      <c r="AC37" s="579">
        <v>454925.04</v>
      </c>
      <c r="AD37" s="581">
        <v>0</v>
      </c>
      <c r="AE37" s="579">
        <v>0</v>
      </c>
      <c r="AF37" s="580">
        <v>0</v>
      </c>
      <c r="AG37" s="579">
        <v>0</v>
      </c>
      <c r="AH37" s="581">
        <v>0</v>
      </c>
      <c r="AI37" s="583">
        <v>454925.04</v>
      </c>
      <c r="AJ37" s="584">
        <v>0</v>
      </c>
      <c r="AK37" s="585">
        <v>0</v>
      </c>
      <c r="AL37" s="612">
        <v>0</v>
      </c>
      <c r="AM37" s="583">
        <v>0</v>
      </c>
      <c r="AN37" s="584">
        <v>0</v>
      </c>
      <c r="AO37" s="585">
        <v>0</v>
      </c>
      <c r="AP37" s="583">
        <v>454925.04</v>
      </c>
      <c r="AQ37" s="583">
        <v>0</v>
      </c>
      <c r="AR37" s="585">
        <v>0</v>
      </c>
      <c r="AS37" s="612">
        <v>0</v>
      </c>
    </row>
    <row r="38" spans="1:45" x14ac:dyDescent="0.25">
      <c r="A38" s="148" t="s">
        <v>8308</v>
      </c>
      <c r="B38" s="148" t="s">
        <v>8233</v>
      </c>
      <c r="C38" s="148" t="s">
        <v>8213</v>
      </c>
      <c r="D38" s="148" t="s">
        <v>8213</v>
      </c>
      <c r="E38" s="148" t="s">
        <v>17686</v>
      </c>
      <c r="F38" s="453" t="s">
        <v>17035</v>
      </c>
      <c r="G38" s="453" t="s">
        <v>17036</v>
      </c>
      <c r="H38" s="579">
        <v>0</v>
      </c>
      <c r="I38" s="580">
        <v>0</v>
      </c>
      <c r="J38" s="579">
        <v>0</v>
      </c>
      <c r="K38" s="580">
        <v>0</v>
      </c>
      <c r="L38" s="579">
        <v>0</v>
      </c>
      <c r="M38" s="580">
        <v>0</v>
      </c>
      <c r="N38" s="579">
        <v>0</v>
      </c>
      <c r="O38" s="580">
        <v>0</v>
      </c>
      <c r="P38" s="579">
        <v>0</v>
      </c>
      <c r="Q38" s="580">
        <v>0</v>
      </c>
      <c r="R38" s="579">
        <v>0</v>
      </c>
      <c r="S38" s="580">
        <v>0</v>
      </c>
      <c r="T38" s="612">
        <v>0</v>
      </c>
      <c r="U38" s="579">
        <v>0</v>
      </c>
      <c r="V38" s="580">
        <v>0</v>
      </c>
      <c r="W38" s="579">
        <v>0</v>
      </c>
      <c r="X38" s="580">
        <v>0</v>
      </c>
      <c r="Y38" s="579">
        <v>0</v>
      </c>
      <c r="Z38" s="580">
        <v>0</v>
      </c>
      <c r="AA38" s="579">
        <v>0</v>
      </c>
      <c r="AB38" s="581">
        <v>0</v>
      </c>
      <c r="AC38" s="579">
        <v>45295.88</v>
      </c>
      <c r="AD38" s="581">
        <v>0</v>
      </c>
      <c r="AE38" s="579">
        <v>0</v>
      </c>
      <c r="AF38" s="580">
        <v>0</v>
      </c>
      <c r="AG38" s="579">
        <v>0</v>
      </c>
      <c r="AH38" s="581">
        <v>0</v>
      </c>
      <c r="AI38" s="583">
        <v>45295.88</v>
      </c>
      <c r="AJ38" s="584">
        <v>0</v>
      </c>
      <c r="AK38" s="585">
        <v>0</v>
      </c>
      <c r="AL38" s="612">
        <v>0</v>
      </c>
      <c r="AM38" s="583">
        <v>0</v>
      </c>
      <c r="AN38" s="584">
        <v>0</v>
      </c>
      <c r="AO38" s="585">
        <v>0</v>
      </c>
      <c r="AP38" s="583">
        <v>45295.88</v>
      </c>
      <c r="AQ38" s="583">
        <v>0</v>
      </c>
      <c r="AR38" s="585">
        <v>0</v>
      </c>
      <c r="AS38" s="612">
        <v>0</v>
      </c>
    </row>
    <row r="39" spans="1:45" x14ac:dyDescent="0.25">
      <c r="A39" s="148" t="s">
        <v>8308</v>
      </c>
      <c r="B39" s="148" t="s">
        <v>8843</v>
      </c>
      <c r="C39" s="148" t="s">
        <v>8213</v>
      </c>
      <c r="D39" s="148" t="s">
        <v>8213</v>
      </c>
      <c r="E39" s="148" t="s">
        <v>17833</v>
      </c>
      <c r="F39" s="453" t="s">
        <v>17035</v>
      </c>
      <c r="G39" s="453" t="s">
        <v>17036</v>
      </c>
      <c r="H39" s="579">
        <v>0</v>
      </c>
      <c r="I39" s="580">
        <v>0</v>
      </c>
      <c r="J39" s="579">
        <v>0</v>
      </c>
      <c r="K39" s="580">
        <v>0</v>
      </c>
      <c r="L39" s="579">
        <v>0</v>
      </c>
      <c r="M39" s="580">
        <v>0</v>
      </c>
      <c r="N39" s="579">
        <v>0</v>
      </c>
      <c r="O39" s="580">
        <v>0</v>
      </c>
      <c r="P39" s="579">
        <v>0</v>
      </c>
      <c r="Q39" s="580">
        <v>0</v>
      </c>
      <c r="R39" s="579">
        <v>0</v>
      </c>
      <c r="S39" s="580">
        <v>0</v>
      </c>
      <c r="T39" s="612">
        <v>0</v>
      </c>
      <c r="U39" s="579">
        <v>0</v>
      </c>
      <c r="V39" s="580">
        <v>0</v>
      </c>
      <c r="W39" s="579">
        <v>0</v>
      </c>
      <c r="X39" s="580">
        <v>0</v>
      </c>
      <c r="Y39" s="579">
        <v>0</v>
      </c>
      <c r="Z39" s="580">
        <v>0</v>
      </c>
      <c r="AA39" s="579">
        <v>0</v>
      </c>
      <c r="AB39" s="581">
        <v>0</v>
      </c>
      <c r="AC39" s="579">
        <v>39326.53</v>
      </c>
      <c r="AD39" s="581">
        <v>0</v>
      </c>
      <c r="AE39" s="579">
        <v>0</v>
      </c>
      <c r="AF39" s="580">
        <v>0</v>
      </c>
      <c r="AG39" s="579">
        <v>0</v>
      </c>
      <c r="AH39" s="581">
        <v>0</v>
      </c>
      <c r="AI39" s="583">
        <v>39326.53</v>
      </c>
      <c r="AJ39" s="584">
        <v>0</v>
      </c>
      <c r="AK39" s="585">
        <v>0</v>
      </c>
      <c r="AL39" s="612">
        <v>0</v>
      </c>
      <c r="AM39" s="583">
        <v>0</v>
      </c>
      <c r="AN39" s="584">
        <v>0</v>
      </c>
      <c r="AO39" s="585">
        <v>0</v>
      </c>
      <c r="AP39" s="583">
        <v>39326.53</v>
      </c>
      <c r="AQ39" s="583">
        <v>0</v>
      </c>
      <c r="AR39" s="585">
        <v>0</v>
      </c>
      <c r="AS39" s="612">
        <v>0</v>
      </c>
    </row>
    <row r="40" spans="1:45" x14ac:dyDescent="0.25">
      <c r="A40" s="148" t="s">
        <v>8308</v>
      </c>
      <c r="B40" s="148" t="s">
        <v>8845</v>
      </c>
      <c r="C40" s="148" t="s">
        <v>8213</v>
      </c>
      <c r="D40" s="148" t="s">
        <v>8213</v>
      </c>
      <c r="E40" s="148" t="s">
        <v>17687</v>
      </c>
      <c r="F40" s="453" t="s">
        <v>17035</v>
      </c>
      <c r="G40" s="453" t="s">
        <v>17036</v>
      </c>
      <c r="H40" s="579">
        <v>0</v>
      </c>
      <c r="I40" s="580">
        <v>0</v>
      </c>
      <c r="J40" s="579">
        <v>0</v>
      </c>
      <c r="K40" s="580">
        <v>0</v>
      </c>
      <c r="L40" s="579">
        <v>0</v>
      </c>
      <c r="M40" s="580">
        <v>0</v>
      </c>
      <c r="N40" s="579">
        <v>0</v>
      </c>
      <c r="O40" s="580">
        <v>0</v>
      </c>
      <c r="P40" s="579">
        <v>0</v>
      </c>
      <c r="Q40" s="580">
        <v>0</v>
      </c>
      <c r="R40" s="579">
        <v>0</v>
      </c>
      <c r="S40" s="580">
        <v>0</v>
      </c>
      <c r="T40" s="612">
        <v>0</v>
      </c>
      <c r="U40" s="579">
        <v>0</v>
      </c>
      <c r="V40" s="580">
        <v>0</v>
      </c>
      <c r="W40" s="579">
        <v>0</v>
      </c>
      <c r="X40" s="580">
        <v>0</v>
      </c>
      <c r="Y40" s="579">
        <v>0</v>
      </c>
      <c r="Z40" s="580">
        <v>0</v>
      </c>
      <c r="AA40" s="579">
        <v>0</v>
      </c>
      <c r="AB40" s="581">
        <v>0</v>
      </c>
      <c r="AC40" s="579">
        <v>230729.87</v>
      </c>
      <c r="AD40" s="581">
        <v>216077.05000000005</v>
      </c>
      <c r="AE40" s="579">
        <v>0</v>
      </c>
      <c r="AF40" s="580">
        <v>0</v>
      </c>
      <c r="AG40" s="579">
        <v>0</v>
      </c>
      <c r="AH40" s="581">
        <v>0</v>
      </c>
      <c r="AI40" s="583">
        <v>230729.87</v>
      </c>
      <c r="AJ40" s="584">
        <v>216077.05000000005</v>
      </c>
      <c r="AK40" s="585">
        <v>216077.05000000005</v>
      </c>
      <c r="AL40" s="612">
        <v>0</v>
      </c>
      <c r="AM40" s="583">
        <v>0</v>
      </c>
      <c r="AN40" s="584">
        <v>0</v>
      </c>
      <c r="AO40" s="585">
        <v>0</v>
      </c>
      <c r="AP40" s="583">
        <v>230729.87</v>
      </c>
      <c r="AQ40" s="583">
        <v>216077.05000000005</v>
      </c>
      <c r="AR40" s="585">
        <v>216077.05000000005</v>
      </c>
      <c r="AS40" s="612">
        <v>0</v>
      </c>
    </row>
    <row r="41" spans="1:45" x14ac:dyDescent="0.25">
      <c r="A41" s="148" t="s">
        <v>8308</v>
      </c>
      <c r="B41" s="148" t="s">
        <v>8433</v>
      </c>
      <c r="C41" s="148" t="s">
        <v>8213</v>
      </c>
      <c r="D41" s="148" t="s">
        <v>8213</v>
      </c>
      <c r="E41" s="148" t="s">
        <v>17834</v>
      </c>
      <c r="F41" s="453" t="s">
        <v>17035</v>
      </c>
      <c r="G41" s="453" t="s">
        <v>17036</v>
      </c>
      <c r="H41" s="579">
        <v>0</v>
      </c>
      <c r="I41" s="580">
        <v>0</v>
      </c>
      <c r="J41" s="579">
        <v>0</v>
      </c>
      <c r="K41" s="580">
        <v>0</v>
      </c>
      <c r="L41" s="579">
        <v>0</v>
      </c>
      <c r="M41" s="580">
        <v>0</v>
      </c>
      <c r="N41" s="579">
        <v>0</v>
      </c>
      <c r="O41" s="580">
        <v>0</v>
      </c>
      <c r="P41" s="579">
        <v>0</v>
      </c>
      <c r="Q41" s="580">
        <v>0</v>
      </c>
      <c r="R41" s="579">
        <v>0</v>
      </c>
      <c r="S41" s="580">
        <v>0</v>
      </c>
      <c r="T41" s="612">
        <v>0</v>
      </c>
      <c r="U41" s="579">
        <v>0</v>
      </c>
      <c r="V41" s="580">
        <v>0</v>
      </c>
      <c r="W41" s="579">
        <v>0</v>
      </c>
      <c r="X41" s="580">
        <v>0</v>
      </c>
      <c r="Y41" s="579">
        <v>0</v>
      </c>
      <c r="Z41" s="580">
        <v>0</v>
      </c>
      <c r="AA41" s="579">
        <v>0</v>
      </c>
      <c r="AB41" s="581">
        <v>0</v>
      </c>
      <c r="AC41" s="579">
        <v>30093.8</v>
      </c>
      <c r="AD41" s="581">
        <v>0</v>
      </c>
      <c r="AE41" s="579">
        <v>0</v>
      </c>
      <c r="AF41" s="580">
        <v>0</v>
      </c>
      <c r="AG41" s="579">
        <v>0</v>
      </c>
      <c r="AH41" s="581">
        <v>0</v>
      </c>
      <c r="AI41" s="583">
        <v>30093.8</v>
      </c>
      <c r="AJ41" s="584">
        <v>0</v>
      </c>
      <c r="AK41" s="585">
        <v>0</v>
      </c>
      <c r="AL41" s="612">
        <v>0</v>
      </c>
      <c r="AM41" s="583">
        <v>0</v>
      </c>
      <c r="AN41" s="584">
        <v>0</v>
      </c>
      <c r="AO41" s="585">
        <v>0</v>
      </c>
      <c r="AP41" s="583">
        <v>30093.8</v>
      </c>
      <c r="AQ41" s="583">
        <v>0</v>
      </c>
      <c r="AR41" s="585">
        <v>0</v>
      </c>
      <c r="AS41" s="612">
        <v>0</v>
      </c>
    </row>
    <row r="42" spans="1:45" x14ac:dyDescent="0.25">
      <c r="A42" s="148" t="s">
        <v>8308</v>
      </c>
      <c r="B42" s="148" t="s">
        <v>9214</v>
      </c>
      <c r="C42" s="148" t="s">
        <v>8213</v>
      </c>
      <c r="D42" s="148" t="s">
        <v>8213</v>
      </c>
      <c r="E42" s="148" t="s">
        <v>17691</v>
      </c>
      <c r="F42" s="453" t="s">
        <v>17035</v>
      </c>
      <c r="G42" s="453" t="s">
        <v>17036</v>
      </c>
      <c r="H42" s="579">
        <v>0</v>
      </c>
      <c r="I42" s="580">
        <v>0</v>
      </c>
      <c r="J42" s="579">
        <v>0</v>
      </c>
      <c r="K42" s="580">
        <v>0</v>
      </c>
      <c r="L42" s="579">
        <v>0</v>
      </c>
      <c r="M42" s="580">
        <v>0</v>
      </c>
      <c r="N42" s="579">
        <v>0</v>
      </c>
      <c r="O42" s="580">
        <v>0</v>
      </c>
      <c r="P42" s="579">
        <v>0</v>
      </c>
      <c r="Q42" s="580">
        <v>0</v>
      </c>
      <c r="R42" s="579">
        <v>0</v>
      </c>
      <c r="S42" s="580">
        <v>0</v>
      </c>
      <c r="T42" s="612">
        <v>0</v>
      </c>
      <c r="U42" s="579">
        <v>0</v>
      </c>
      <c r="V42" s="580">
        <v>0</v>
      </c>
      <c r="W42" s="579">
        <v>0</v>
      </c>
      <c r="X42" s="580">
        <v>0</v>
      </c>
      <c r="Y42" s="579">
        <v>0</v>
      </c>
      <c r="Z42" s="580">
        <v>0</v>
      </c>
      <c r="AA42" s="579">
        <v>0</v>
      </c>
      <c r="AB42" s="581">
        <v>0</v>
      </c>
      <c r="AC42" s="579">
        <v>42446.44</v>
      </c>
      <c r="AD42" s="581">
        <v>0</v>
      </c>
      <c r="AE42" s="579">
        <v>0</v>
      </c>
      <c r="AF42" s="580">
        <v>0</v>
      </c>
      <c r="AG42" s="579">
        <v>0</v>
      </c>
      <c r="AH42" s="581">
        <v>0</v>
      </c>
      <c r="AI42" s="583">
        <v>42446.44</v>
      </c>
      <c r="AJ42" s="584">
        <v>0</v>
      </c>
      <c r="AK42" s="585">
        <v>0</v>
      </c>
      <c r="AL42" s="612">
        <v>0</v>
      </c>
      <c r="AM42" s="583">
        <v>0</v>
      </c>
      <c r="AN42" s="584">
        <v>0</v>
      </c>
      <c r="AO42" s="585">
        <v>0</v>
      </c>
      <c r="AP42" s="583">
        <v>42446.44</v>
      </c>
      <c r="AQ42" s="583">
        <v>0</v>
      </c>
      <c r="AR42" s="585">
        <v>0</v>
      </c>
      <c r="AS42" s="612">
        <v>0</v>
      </c>
    </row>
    <row r="43" spans="1:45" x14ac:dyDescent="0.25">
      <c r="A43" s="148" t="s">
        <v>8308</v>
      </c>
      <c r="B43" s="148" t="s">
        <v>8589</v>
      </c>
      <c r="C43" s="148" t="s">
        <v>8213</v>
      </c>
      <c r="D43" s="148" t="s">
        <v>8213</v>
      </c>
      <c r="E43" s="148" t="s">
        <v>17692</v>
      </c>
      <c r="F43" s="453" t="s">
        <v>17035</v>
      </c>
      <c r="G43" s="453" t="s">
        <v>17036</v>
      </c>
      <c r="H43" s="579">
        <v>0</v>
      </c>
      <c r="I43" s="580">
        <v>0</v>
      </c>
      <c r="J43" s="579">
        <v>0</v>
      </c>
      <c r="K43" s="580">
        <v>0</v>
      </c>
      <c r="L43" s="579">
        <v>0</v>
      </c>
      <c r="M43" s="580">
        <v>0</v>
      </c>
      <c r="N43" s="579">
        <v>0</v>
      </c>
      <c r="O43" s="580">
        <v>0</v>
      </c>
      <c r="P43" s="579">
        <v>0</v>
      </c>
      <c r="Q43" s="580">
        <v>0</v>
      </c>
      <c r="R43" s="579">
        <v>0</v>
      </c>
      <c r="S43" s="580">
        <v>0</v>
      </c>
      <c r="T43" s="612">
        <v>0</v>
      </c>
      <c r="U43" s="579">
        <v>0</v>
      </c>
      <c r="V43" s="580">
        <v>0</v>
      </c>
      <c r="W43" s="579">
        <v>0</v>
      </c>
      <c r="X43" s="580">
        <v>0</v>
      </c>
      <c r="Y43" s="579">
        <v>0</v>
      </c>
      <c r="Z43" s="580">
        <v>0</v>
      </c>
      <c r="AA43" s="579">
        <v>0</v>
      </c>
      <c r="AB43" s="581">
        <v>0</v>
      </c>
      <c r="AC43" s="579">
        <v>21923.18</v>
      </c>
      <c r="AD43" s="581">
        <v>0</v>
      </c>
      <c r="AE43" s="579">
        <v>0</v>
      </c>
      <c r="AF43" s="580">
        <v>0</v>
      </c>
      <c r="AG43" s="579">
        <v>0</v>
      </c>
      <c r="AH43" s="581">
        <v>0</v>
      </c>
      <c r="AI43" s="583">
        <v>21923.18</v>
      </c>
      <c r="AJ43" s="584">
        <v>0</v>
      </c>
      <c r="AK43" s="585">
        <v>0</v>
      </c>
      <c r="AL43" s="612">
        <v>0</v>
      </c>
      <c r="AM43" s="583">
        <v>0</v>
      </c>
      <c r="AN43" s="584">
        <v>0</v>
      </c>
      <c r="AO43" s="585">
        <v>0</v>
      </c>
      <c r="AP43" s="583">
        <v>21923.18</v>
      </c>
      <c r="AQ43" s="583">
        <v>0</v>
      </c>
      <c r="AR43" s="585">
        <v>0</v>
      </c>
      <c r="AS43" s="612">
        <v>0</v>
      </c>
    </row>
    <row r="44" spans="1:45" x14ac:dyDescent="0.25">
      <c r="A44" s="148" t="s">
        <v>8308</v>
      </c>
      <c r="B44" s="148" t="s">
        <v>9263</v>
      </c>
      <c r="C44" s="148" t="s">
        <v>8213</v>
      </c>
      <c r="D44" s="148" t="s">
        <v>8213</v>
      </c>
      <c r="E44" s="148" t="s">
        <v>17421</v>
      </c>
      <c r="F44" s="453" t="s">
        <v>17035</v>
      </c>
      <c r="G44" s="453" t="s">
        <v>17036</v>
      </c>
      <c r="H44" s="579">
        <v>0</v>
      </c>
      <c r="I44" s="580">
        <v>0</v>
      </c>
      <c r="J44" s="579">
        <v>0</v>
      </c>
      <c r="K44" s="580">
        <v>0</v>
      </c>
      <c r="L44" s="579">
        <v>0</v>
      </c>
      <c r="M44" s="580">
        <v>0</v>
      </c>
      <c r="N44" s="579">
        <v>0</v>
      </c>
      <c r="O44" s="580">
        <v>0</v>
      </c>
      <c r="P44" s="579">
        <v>0</v>
      </c>
      <c r="Q44" s="580">
        <v>0</v>
      </c>
      <c r="R44" s="579">
        <v>0</v>
      </c>
      <c r="S44" s="580">
        <v>0</v>
      </c>
      <c r="T44" s="612">
        <v>0</v>
      </c>
      <c r="U44" s="579">
        <v>0</v>
      </c>
      <c r="V44" s="580">
        <v>0</v>
      </c>
      <c r="W44" s="579">
        <v>0</v>
      </c>
      <c r="X44" s="580">
        <v>0</v>
      </c>
      <c r="Y44" s="579">
        <v>0</v>
      </c>
      <c r="Z44" s="580">
        <v>0</v>
      </c>
      <c r="AA44" s="579">
        <v>0</v>
      </c>
      <c r="AB44" s="581">
        <v>0</v>
      </c>
      <c r="AC44" s="579">
        <v>754794.56</v>
      </c>
      <c r="AD44" s="581">
        <v>0</v>
      </c>
      <c r="AE44" s="579">
        <v>0</v>
      </c>
      <c r="AF44" s="580">
        <v>0</v>
      </c>
      <c r="AG44" s="579">
        <v>0</v>
      </c>
      <c r="AH44" s="581">
        <v>0</v>
      </c>
      <c r="AI44" s="583">
        <v>754794.56</v>
      </c>
      <c r="AJ44" s="584">
        <v>0</v>
      </c>
      <c r="AK44" s="585">
        <v>0</v>
      </c>
      <c r="AL44" s="612">
        <v>0</v>
      </c>
      <c r="AM44" s="583">
        <v>0</v>
      </c>
      <c r="AN44" s="584">
        <v>0</v>
      </c>
      <c r="AO44" s="585">
        <v>0</v>
      </c>
      <c r="AP44" s="583">
        <v>754794.56</v>
      </c>
      <c r="AQ44" s="583">
        <v>0</v>
      </c>
      <c r="AR44" s="585">
        <v>0</v>
      </c>
      <c r="AS44" s="612">
        <v>0</v>
      </c>
    </row>
    <row r="45" spans="1:45" x14ac:dyDescent="0.25">
      <c r="A45" s="148" t="s">
        <v>8344</v>
      </c>
      <c r="B45" s="148" t="s">
        <v>8436</v>
      </c>
      <c r="C45" s="148" t="s">
        <v>8213</v>
      </c>
      <c r="D45" s="148" t="s">
        <v>8213</v>
      </c>
      <c r="E45" s="148" t="s">
        <v>17835</v>
      </c>
      <c r="F45" s="453" t="s">
        <v>17049</v>
      </c>
      <c r="G45" s="453" t="s">
        <v>16</v>
      </c>
      <c r="H45" s="579">
        <v>0</v>
      </c>
      <c r="I45" s="580">
        <v>0</v>
      </c>
      <c r="J45" s="579">
        <v>0</v>
      </c>
      <c r="K45" s="580">
        <v>0</v>
      </c>
      <c r="L45" s="579">
        <v>0</v>
      </c>
      <c r="M45" s="580">
        <v>0</v>
      </c>
      <c r="N45" s="579">
        <v>0</v>
      </c>
      <c r="O45" s="580">
        <v>0</v>
      </c>
      <c r="P45" s="579">
        <v>0</v>
      </c>
      <c r="Q45" s="580">
        <v>0</v>
      </c>
      <c r="R45" s="579">
        <v>0</v>
      </c>
      <c r="S45" s="580">
        <v>0</v>
      </c>
      <c r="T45" s="612">
        <v>0</v>
      </c>
      <c r="U45" s="579">
        <v>0</v>
      </c>
      <c r="V45" s="580">
        <v>0</v>
      </c>
      <c r="W45" s="579">
        <v>0</v>
      </c>
      <c r="X45" s="580">
        <v>0</v>
      </c>
      <c r="Y45" s="579">
        <v>0</v>
      </c>
      <c r="Z45" s="580">
        <v>0</v>
      </c>
      <c r="AA45" s="579">
        <v>0</v>
      </c>
      <c r="AB45" s="581">
        <v>0</v>
      </c>
      <c r="AC45" s="579">
        <v>359672.25</v>
      </c>
      <c r="AD45" s="581">
        <v>0</v>
      </c>
      <c r="AE45" s="579">
        <v>0</v>
      </c>
      <c r="AF45" s="580">
        <v>0</v>
      </c>
      <c r="AG45" s="579">
        <v>0</v>
      </c>
      <c r="AH45" s="581">
        <v>0</v>
      </c>
      <c r="AI45" s="583">
        <v>359672.25</v>
      </c>
      <c r="AJ45" s="584">
        <v>0</v>
      </c>
      <c r="AK45" s="585">
        <v>0</v>
      </c>
      <c r="AL45" s="612">
        <v>0</v>
      </c>
      <c r="AM45" s="583">
        <v>0</v>
      </c>
      <c r="AN45" s="584">
        <v>0</v>
      </c>
      <c r="AO45" s="585">
        <v>0</v>
      </c>
      <c r="AP45" s="583">
        <v>359672.25</v>
      </c>
      <c r="AQ45" s="583">
        <v>0</v>
      </c>
      <c r="AR45" s="585">
        <v>0</v>
      </c>
      <c r="AS45" s="612">
        <v>0</v>
      </c>
    </row>
    <row r="46" spans="1:45" x14ac:dyDescent="0.25">
      <c r="A46" s="148" t="s">
        <v>8344</v>
      </c>
      <c r="B46" s="148" t="s">
        <v>8217</v>
      </c>
      <c r="C46" s="148" t="s">
        <v>8213</v>
      </c>
      <c r="D46" s="148" t="s">
        <v>8213</v>
      </c>
      <c r="E46" s="148" t="s">
        <v>8561</v>
      </c>
      <c r="F46" s="453" t="s">
        <v>17049</v>
      </c>
      <c r="G46" s="453" t="s">
        <v>16</v>
      </c>
      <c r="H46" s="579">
        <v>0</v>
      </c>
      <c r="I46" s="580">
        <v>0</v>
      </c>
      <c r="J46" s="579">
        <v>0</v>
      </c>
      <c r="K46" s="580">
        <v>0</v>
      </c>
      <c r="L46" s="579">
        <v>0</v>
      </c>
      <c r="M46" s="580">
        <v>0</v>
      </c>
      <c r="N46" s="579">
        <v>0</v>
      </c>
      <c r="O46" s="580">
        <v>0</v>
      </c>
      <c r="P46" s="579">
        <v>0</v>
      </c>
      <c r="Q46" s="580">
        <v>0</v>
      </c>
      <c r="R46" s="579">
        <v>232072.92</v>
      </c>
      <c r="S46" s="580">
        <v>226704.65999999997</v>
      </c>
      <c r="T46" s="612">
        <v>0</v>
      </c>
      <c r="U46" s="579">
        <v>0</v>
      </c>
      <c r="V46" s="580">
        <v>0</v>
      </c>
      <c r="W46" s="579">
        <v>0</v>
      </c>
      <c r="X46" s="580">
        <v>0</v>
      </c>
      <c r="Y46" s="579">
        <v>0</v>
      </c>
      <c r="Z46" s="580">
        <v>0</v>
      </c>
      <c r="AA46" s="579">
        <v>0</v>
      </c>
      <c r="AB46" s="581">
        <v>0</v>
      </c>
      <c r="AC46" s="579">
        <v>0</v>
      </c>
      <c r="AD46" s="581">
        <v>0</v>
      </c>
      <c r="AE46" s="579">
        <v>0</v>
      </c>
      <c r="AF46" s="580">
        <v>0</v>
      </c>
      <c r="AG46" s="579">
        <v>0</v>
      </c>
      <c r="AH46" s="581">
        <v>0</v>
      </c>
      <c r="AI46" s="583">
        <v>232072.92</v>
      </c>
      <c r="AJ46" s="584">
        <v>228763.92</v>
      </c>
      <c r="AK46" s="585">
        <v>226704.65999999997</v>
      </c>
      <c r="AL46" s="612">
        <v>0</v>
      </c>
      <c r="AM46" s="583">
        <v>0</v>
      </c>
      <c r="AN46" s="584">
        <v>0</v>
      </c>
      <c r="AO46" s="585">
        <v>0</v>
      </c>
      <c r="AP46" s="583">
        <v>232072.92</v>
      </c>
      <c r="AQ46" s="583">
        <v>228763.92</v>
      </c>
      <c r="AR46" s="585">
        <v>226704.65999999997</v>
      </c>
      <c r="AS46" s="612">
        <v>0</v>
      </c>
    </row>
    <row r="47" spans="1:45" x14ac:dyDescent="0.25">
      <c r="A47" s="148" t="s">
        <v>8344</v>
      </c>
      <c r="B47" s="148" t="s">
        <v>8352</v>
      </c>
      <c r="C47" s="148" t="s">
        <v>8213</v>
      </c>
      <c r="D47" s="148" t="s">
        <v>8213</v>
      </c>
      <c r="E47" s="148" t="s">
        <v>17422</v>
      </c>
      <c r="F47" s="453" t="s">
        <v>17049</v>
      </c>
      <c r="G47" s="453" t="s">
        <v>16</v>
      </c>
      <c r="H47" s="579">
        <v>0</v>
      </c>
      <c r="I47" s="580">
        <v>0</v>
      </c>
      <c r="J47" s="579">
        <v>0</v>
      </c>
      <c r="K47" s="580">
        <v>0</v>
      </c>
      <c r="L47" s="579">
        <v>0</v>
      </c>
      <c r="M47" s="580">
        <v>0</v>
      </c>
      <c r="N47" s="579">
        <v>0</v>
      </c>
      <c r="O47" s="580">
        <v>0</v>
      </c>
      <c r="P47" s="579">
        <v>0</v>
      </c>
      <c r="Q47" s="580">
        <v>0</v>
      </c>
      <c r="R47" s="579">
        <v>0</v>
      </c>
      <c r="S47" s="580">
        <v>0</v>
      </c>
      <c r="T47" s="612">
        <v>0</v>
      </c>
      <c r="U47" s="579">
        <v>0</v>
      </c>
      <c r="V47" s="580">
        <v>0</v>
      </c>
      <c r="W47" s="579">
        <v>0</v>
      </c>
      <c r="X47" s="580">
        <v>0</v>
      </c>
      <c r="Y47" s="579">
        <v>0</v>
      </c>
      <c r="Z47" s="580">
        <v>0</v>
      </c>
      <c r="AA47" s="579">
        <v>0</v>
      </c>
      <c r="AB47" s="581">
        <v>0</v>
      </c>
      <c r="AC47" s="579">
        <v>27325.18</v>
      </c>
      <c r="AD47" s="581">
        <v>0</v>
      </c>
      <c r="AE47" s="579">
        <v>0</v>
      </c>
      <c r="AF47" s="580">
        <v>0</v>
      </c>
      <c r="AG47" s="579">
        <v>0</v>
      </c>
      <c r="AH47" s="581">
        <v>0</v>
      </c>
      <c r="AI47" s="583">
        <v>27325.18</v>
      </c>
      <c r="AJ47" s="584">
        <v>0</v>
      </c>
      <c r="AK47" s="585">
        <v>0</v>
      </c>
      <c r="AL47" s="612">
        <v>0</v>
      </c>
      <c r="AM47" s="583">
        <v>0</v>
      </c>
      <c r="AN47" s="584">
        <v>0</v>
      </c>
      <c r="AO47" s="585">
        <v>0</v>
      </c>
      <c r="AP47" s="583">
        <v>27325.18</v>
      </c>
      <c r="AQ47" s="583">
        <v>0</v>
      </c>
      <c r="AR47" s="585">
        <v>0</v>
      </c>
      <c r="AS47" s="612">
        <v>0</v>
      </c>
    </row>
    <row r="48" spans="1:45" x14ac:dyDescent="0.25">
      <c r="A48" s="148" t="s">
        <v>8344</v>
      </c>
      <c r="B48" s="148" t="s">
        <v>8272</v>
      </c>
      <c r="C48" s="148" t="s">
        <v>8213</v>
      </c>
      <c r="D48" s="148" t="s">
        <v>8213</v>
      </c>
      <c r="E48" s="148" t="s">
        <v>17694</v>
      </c>
      <c r="F48" s="453" t="s">
        <v>17049</v>
      </c>
      <c r="G48" s="453" t="s">
        <v>16</v>
      </c>
      <c r="H48" s="579">
        <v>0</v>
      </c>
      <c r="I48" s="580">
        <v>0</v>
      </c>
      <c r="J48" s="579">
        <v>0</v>
      </c>
      <c r="K48" s="580">
        <v>0</v>
      </c>
      <c r="L48" s="579">
        <v>0</v>
      </c>
      <c r="M48" s="580">
        <v>0</v>
      </c>
      <c r="N48" s="579">
        <v>0</v>
      </c>
      <c r="O48" s="580">
        <v>0</v>
      </c>
      <c r="P48" s="579">
        <v>0</v>
      </c>
      <c r="Q48" s="580">
        <v>0</v>
      </c>
      <c r="R48" s="579">
        <v>0</v>
      </c>
      <c r="S48" s="580">
        <v>0</v>
      </c>
      <c r="T48" s="612">
        <v>0</v>
      </c>
      <c r="U48" s="579">
        <v>0</v>
      </c>
      <c r="V48" s="580">
        <v>0</v>
      </c>
      <c r="W48" s="579">
        <v>0</v>
      </c>
      <c r="X48" s="580">
        <v>0</v>
      </c>
      <c r="Y48" s="579">
        <v>0</v>
      </c>
      <c r="Z48" s="580">
        <v>0</v>
      </c>
      <c r="AA48" s="579">
        <v>0</v>
      </c>
      <c r="AB48" s="581">
        <v>0</v>
      </c>
      <c r="AC48" s="579">
        <v>570526.9</v>
      </c>
      <c r="AD48" s="581">
        <v>0</v>
      </c>
      <c r="AE48" s="579">
        <v>0</v>
      </c>
      <c r="AF48" s="580">
        <v>0</v>
      </c>
      <c r="AG48" s="579">
        <v>0</v>
      </c>
      <c r="AH48" s="581">
        <v>0</v>
      </c>
      <c r="AI48" s="583">
        <v>570526.9</v>
      </c>
      <c r="AJ48" s="584">
        <v>0</v>
      </c>
      <c r="AK48" s="585">
        <v>0</v>
      </c>
      <c r="AL48" s="612">
        <v>0</v>
      </c>
      <c r="AM48" s="583">
        <v>0</v>
      </c>
      <c r="AN48" s="584">
        <v>0</v>
      </c>
      <c r="AO48" s="585">
        <v>0</v>
      </c>
      <c r="AP48" s="583">
        <v>570526.9</v>
      </c>
      <c r="AQ48" s="583">
        <v>0</v>
      </c>
      <c r="AR48" s="585">
        <v>0</v>
      </c>
      <c r="AS48" s="612">
        <v>0</v>
      </c>
    </row>
    <row r="49" spans="1:45" x14ac:dyDescent="0.25">
      <c r="A49" s="148" t="s">
        <v>8344</v>
      </c>
      <c r="B49" s="148" t="s">
        <v>8582</v>
      </c>
      <c r="C49" s="148" t="s">
        <v>8213</v>
      </c>
      <c r="D49" s="148" t="s">
        <v>8213</v>
      </c>
      <c r="E49" s="148" t="s">
        <v>17695</v>
      </c>
      <c r="F49" s="453" t="s">
        <v>17049</v>
      </c>
      <c r="G49" s="453" t="s">
        <v>16</v>
      </c>
      <c r="H49" s="579">
        <v>0</v>
      </c>
      <c r="I49" s="580">
        <v>0</v>
      </c>
      <c r="J49" s="579">
        <v>0</v>
      </c>
      <c r="K49" s="580">
        <v>0</v>
      </c>
      <c r="L49" s="579">
        <v>0</v>
      </c>
      <c r="M49" s="580">
        <v>0</v>
      </c>
      <c r="N49" s="579">
        <v>0</v>
      </c>
      <c r="O49" s="580">
        <v>0</v>
      </c>
      <c r="P49" s="579">
        <v>0</v>
      </c>
      <c r="Q49" s="580">
        <v>0</v>
      </c>
      <c r="R49" s="579">
        <v>0</v>
      </c>
      <c r="S49" s="580">
        <v>0</v>
      </c>
      <c r="T49" s="612">
        <v>0</v>
      </c>
      <c r="U49" s="579">
        <v>0</v>
      </c>
      <c r="V49" s="580">
        <v>0</v>
      </c>
      <c r="W49" s="579">
        <v>0</v>
      </c>
      <c r="X49" s="580">
        <v>0</v>
      </c>
      <c r="Y49" s="579">
        <v>0</v>
      </c>
      <c r="Z49" s="580">
        <v>0</v>
      </c>
      <c r="AA49" s="579">
        <v>0</v>
      </c>
      <c r="AB49" s="581">
        <v>0</v>
      </c>
      <c r="AC49" s="579">
        <v>254995.27</v>
      </c>
      <c r="AD49" s="581">
        <v>0</v>
      </c>
      <c r="AE49" s="579">
        <v>0</v>
      </c>
      <c r="AF49" s="580">
        <v>0</v>
      </c>
      <c r="AG49" s="579">
        <v>0</v>
      </c>
      <c r="AH49" s="581">
        <v>0</v>
      </c>
      <c r="AI49" s="583">
        <v>254995.27</v>
      </c>
      <c r="AJ49" s="584">
        <v>0</v>
      </c>
      <c r="AK49" s="585">
        <v>0</v>
      </c>
      <c r="AL49" s="612">
        <v>0</v>
      </c>
      <c r="AM49" s="583">
        <v>0</v>
      </c>
      <c r="AN49" s="584">
        <v>0</v>
      </c>
      <c r="AO49" s="585">
        <v>0</v>
      </c>
      <c r="AP49" s="583">
        <v>254995.27</v>
      </c>
      <c r="AQ49" s="583">
        <v>0</v>
      </c>
      <c r="AR49" s="585">
        <v>0</v>
      </c>
      <c r="AS49" s="612">
        <v>0</v>
      </c>
    </row>
    <row r="50" spans="1:45" x14ac:dyDescent="0.25">
      <c r="A50" s="148" t="s">
        <v>8344</v>
      </c>
      <c r="B50" s="148" t="s">
        <v>8402</v>
      </c>
      <c r="C50" s="148" t="s">
        <v>8213</v>
      </c>
      <c r="D50" s="148" t="s">
        <v>8213</v>
      </c>
      <c r="E50" s="148" t="s">
        <v>17836</v>
      </c>
      <c r="F50" s="453" t="s">
        <v>17049</v>
      </c>
      <c r="G50" s="453" t="s">
        <v>16</v>
      </c>
      <c r="H50" s="579">
        <v>0</v>
      </c>
      <c r="I50" s="580">
        <v>0</v>
      </c>
      <c r="J50" s="579">
        <v>0</v>
      </c>
      <c r="K50" s="580">
        <v>0</v>
      </c>
      <c r="L50" s="579">
        <v>0</v>
      </c>
      <c r="M50" s="580">
        <v>0</v>
      </c>
      <c r="N50" s="579">
        <v>0</v>
      </c>
      <c r="O50" s="580">
        <v>0</v>
      </c>
      <c r="P50" s="579">
        <v>0</v>
      </c>
      <c r="Q50" s="580">
        <v>0</v>
      </c>
      <c r="R50" s="579">
        <v>0</v>
      </c>
      <c r="S50" s="580">
        <v>0</v>
      </c>
      <c r="T50" s="612">
        <v>0</v>
      </c>
      <c r="U50" s="579">
        <v>0</v>
      </c>
      <c r="V50" s="580">
        <v>0</v>
      </c>
      <c r="W50" s="579">
        <v>0</v>
      </c>
      <c r="X50" s="580">
        <v>0</v>
      </c>
      <c r="Y50" s="579">
        <v>0</v>
      </c>
      <c r="Z50" s="580">
        <v>0</v>
      </c>
      <c r="AA50" s="579">
        <v>0</v>
      </c>
      <c r="AB50" s="581">
        <v>0</v>
      </c>
      <c r="AC50" s="579">
        <v>207456.32</v>
      </c>
      <c r="AD50" s="581">
        <v>0</v>
      </c>
      <c r="AE50" s="579">
        <v>0</v>
      </c>
      <c r="AF50" s="580">
        <v>0</v>
      </c>
      <c r="AG50" s="579">
        <v>0</v>
      </c>
      <c r="AH50" s="581">
        <v>0</v>
      </c>
      <c r="AI50" s="583">
        <v>207456.32</v>
      </c>
      <c r="AJ50" s="584">
        <v>0</v>
      </c>
      <c r="AK50" s="585">
        <v>0</v>
      </c>
      <c r="AL50" s="612">
        <v>0</v>
      </c>
      <c r="AM50" s="583">
        <v>0</v>
      </c>
      <c r="AN50" s="584">
        <v>0</v>
      </c>
      <c r="AO50" s="585">
        <v>0</v>
      </c>
      <c r="AP50" s="583">
        <v>207456.32</v>
      </c>
      <c r="AQ50" s="583">
        <v>0</v>
      </c>
      <c r="AR50" s="585">
        <v>0</v>
      </c>
      <c r="AS50" s="612">
        <v>0</v>
      </c>
    </row>
    <row r="51" spans="1:45" x14ac:dyDescent="0.25">
      <c r="A51" s="148" t="s">
        <v>8344</v>
      </c>
      <c r="B51" s="148" t="s">
        <v>8489</v>
      </c>
      <c r="C51" s="148" t="s">
        <v>8213</v>
      </c>
      <c r="D51" s="148" t="s">
        <v>8213</v>
      </c>
      <c r="E51" s="148" t="s">
        <v>17696</v>
      </c>
      <c r="F51" s="453" t="s">
        <v>17049</v>
      </c>
      <c r="G51" s="453" t="s">
        <v>16</v>
      </c>
      <c r="H51" s="579">
        <v>0</v>
      </c>
      <c r="I51" s="580">
        <v>0</v>
      </c>
      <c r="J51" s="579">
        <v>0</v>
      </c>
      <c r="K51" s="580">
        <v>0</v>
      </c>
      <c r="L51" s="579">
        <v>0</v>
      </c>
      <c r="M51" s="580">
        <v>0</v>
      </c>
      <c r="N51" s="579">
        <v>0</v>
      </c>
      <c r="O51" s="580">
        <v>0</v>
      </c>
      <c r="P51" s="579">
        <v>0</v>
      </c>
      <c r="Q51" s="580">
        <v>0</v>
      </c>
      <c r="R51" s="579">
        <v>0</v>
      </c>
      <c r="S51" s="580">
        <v>0</v>
      </c>
      <c r="T51" s="612">
        <v>0</v>
      </c>
      <c r="U51" s="579">
        <v>0</v>
      </c>
      <c r="V51" s="580">
        <v>0</v>
      </c>
      <c r="W51" s="579">
        <v>0</v>
      </c>
      <c r="X51" s="580">
        <v>0</v>
      </c>
      <c r="Y51" s="579">
        <v>0</v>
      </c>
      <c r="Z51" s="580">
        <v>0</v>
      </c>
      <c r="AA51" s="579">
        <v>0</v>
      </c>
      <c r="AB51" s="581">
        <v>0</v>
      </c>
      <c r="AC51" s="579">
        <v>1770713.07</v>
      </c>
      <c r="AD51" s="581">
        <v>1664539.4000000004</v>
      </c>
      <c r="AE51" s="579">
        <v>0</v>
      </c>
      <c r="AF51" s="580">
        <v>0</v>
      </c>
      <c r="AG51" s="579">
        <v>0</v>
      </c>
      <c r="AH51" s="581">
        <v>0</v>
      </c>
      <c r="AI51" s="583">
        <v>1770713.07</v>
      </c>
      <c r="AJ51" s="584">
        <v>1664539.4000000004</v>
      </c>
      <c r="AK51" s="585">
        <v>1664539.4000000004</v>
      </c>
      <c r="AL51" s="612">
        <v>0</v>
      </c>
      <c r="AM51" s="583">
        <v>0</v>
      </c>
      <c r="AN51" s="584">
        <v>0</v>
      </c>
      <c r="AO51" s="585">
        <v>0</v>
      </c>
      <c r="AP51" s="583">
        <v>1770713.07</v>
      </c>
      <c r="AQ51" s="583">
        <v>1664539.4000000004</v>
      </c>
      <c r="AR51" s="585">
        <v>1664539.4000000004</v>
      </c>
      <c r="AS51" s="612">
        <v>0</v>
      </c>
    </row>
    <row r="52" spans="1:45" x14ac:dyDescent="0.25">
      <c r="A52" s="148" t="s">
        <v>8344</v>
      </c>
      <c r="B52" s="148" t="s">
        <v>8345</v>
      </c>
      <c r="C52" s="148" t="s">
        <v>8213</v>
      </c>
      <c r="D52" s="148" t="s">
        <v>8213</v>
      </c>
      <c r="E52" s="148" t="s">
        <v>154</v>
      </c>
      <c r="F52" s="453" t="s">
        <v>17049</v>
      </c>
      <c r="G52" s="453" t="s">
        <v>16</v>
      </c>
      <c r="H52" s="579">
        <v>0</v>
      </c>
      <c r="I52" s="580">
        <v>0</v>
      </c>
      <c r="J52" s="579">
        <v>0</v>
      </c>
      <c r="K52" s="580">
        <v>0</v>
      </c>
      <c r="L52" s="579">
        <v>0</v>
      </c>
      <c r="M52" s="580">
        <v>0</v>
      </c>
      <c r="N52" s="579">
        <v>0</v>
      </c>
      <c r="O52" s="580">
        <v>0</v>
      </c>
      <c r="P52" s="579">
        <v>0</v>
      </c>
      <c r="Q52" s="580">
        <v>0</v>
      </c>
      <c r="R52" s="579">
        <v>232896.96</v>
      </c>
      <c r="S52" s="580">
        <v>0</v>
      </c>
      <c r="T52" s="612">
        <v>0</v>
      </c>
      <c r="U52" s="579">
        <v>0</v>
      </c>
      <c r="V52" s="580">
        <v>0</v>
      </c>
      <c r="W52" s="579">
        <v>0</v>
      </c>
      <c r="X52" s="580">
        <v>0</v>
      </c>
      <c r="Y52" s="579">
        <v>0</v>
      </c>
      <c r="Z52" s="580">
        <v>0</v>
      </c>
      <c r="AA52" s="579">
        <v>0</v>
      </c>
      <c r="AB52" s="581">
        <v>0</v>
      </c>
      <c r="AC52" s="579">
        <v>0</v>
      </c>
      <c r="AD52" s="581">
        <v>0</v>
      </c>
      <c r="AE52" s="579">
        <v>0</v>
      </c>
      <c r="AF52" s="580">
        <v>0</v>
      </c>
      <c r="AG52" s="579">
        <v>0</v>
      </c>
      <c r="AH52" s="581">
        <v>0</v>
      </c>
      <c r="AI52" s="583">
        <v>232896.96</v>
      </c>
      <c r="AJ52" s="584">
        <v>0</v>
      </c>
      <c r="AK52" s="585">
        <v>0</v>
      </c>
      <c r="AL52" s="612">
        <v>0</v>
      </c>
      <c r="AM52" s="583">
        <v>0</v>
      </c>
      <c r="AN52" s="584">
        <v>0</v>
      </c>
      <c r="AO52" s="585">
        <v>0</v>
      </c>
      <c r="AP52" s="583">
        <v>232896.96</v>
      </c>
      <c r="AQ52" s="583">
        <v>0</v>
      </c>
      <c r="AR52" s="585">
        <v>0</v>
      </c>
      <c r="AS52" s="612">
        <v>0</v>
      </c>
    </row>
    <row r="53" spans="1:45" x14ac:dyDescent="0.25">
      <c r="A53" s="148" t="s">
        <v>8344</v>
      </c>
      <c r="B53" s="148" t="s">
        <v>8251</v>
      </c>
      <c r="C53" s="148" t="s">
        <v>8213</v>
      </c>
      <c r="D53" s="148" t="s">
        <v>8213</v>
      </c>
      <c r="E53" s="148" t="s">
        <v>17837</v>
      </c>
      <c r="F53" s="453" t="s">
        <v>17049</v>
      </c>
      <c r="G53" s="453" t="s">
        <v>16</v>
      </c>
      <c r="H53" s="579">
        <v>0</v>
      </c>
      <c r="I53" s="580">
        <v>0</v>
      </c>
      <c r="J53" s="579">
        <v>0</v>
      </c>
      <c r="K53" s="580">
        <v>0</v>
      </c>
      <c r="L53" s="579">
        <v>0</v>
      </c>
      <c r="M53" s="580">
        <v>0</v>
      </c>
      <c r="N53" s="579">
        <v>0</v>
      </c>
      <c r="O53" s="580">
        <v>0</v>
      </c>
      <c r="P53" s="579">
        <v>0</v>
      </c>
      <c r="Q53" s="580">
        <v>0</v>
      </c>
      <c r="R53" s="579">
        <v>0</v>
      </c>
      <c r="S53" s="580">
        <v>0</v>
      </c>
      <c r="T53" s="612">
        <v>0</v>
      </c>
      <c r="U53" s="579">
        <v>0</v>
      </c>
      <c r="V53" s="580">
        <v>0</v>
      </c>
      <c r="W53" s="579">
        <v>0</v>
      </c>
      <c r="X53" s="580">
        <v>0</v>
      </c>
      <c r="Y53" s="579">
        <v>0</v>
      </c>
      <c r="Z53" s="580">
        <v>0</v>
      </c>
      <c r="AA53" s="579">
        <v>0</v>
      </c>
      <c r="AB53" s="581">
        <v>0</v>
      </c>
      <c r="AC53" s="579">
        <v>823859.25</v>
      </c>
      <c r="AD53" s="581">
        <v>0</v>
      </c>
      <c r="AE53" s="579">
        <v>0</v>
      </c>
      <c r="AF53" s="580">
        <v>0</v>
      </c>
      <c r="AG53" s="579">
        <v>0</v>
      </c>
      <c r="AH53" s="581">
        <v>0</v>
      </c>
      <c r="AI53" s="583">
        <v>823859.25</v>
      </c>
      <c r="AJ53" s="584">
        <v>0</v>
      </c>
      <c r="AK53" s="585">
        <v>0</v>
      </c>
      <c r="AL53" s="612">
        <v>0</v>
      </c>
      <c r="AM53" s="583">
        <v>0</v>
      </c>
      <c r="AN53" s="584">
        <v>0</v>
      </c>
      <c r="AO53" s="585">
        <v>0</v>
      </c>
      <c r="AP53" s="583">
        <v>823859.25</v>
      </c>
      <c r="AQ53" s="583">
        <v>0</v>
      </c>
      <c r="AR53" s="585">
        <v>0</v>
      </c>
      <c r="AS53" s="612">
        <v>0</v>
      </c>
    </row>
    <row r="54" spans="1:45" x14ac:dyDescent="0.25">
      <c r="A54" s="148" t="s">
        <v>8344</v>
      </c>
      <c r="B54" s="148" t="s">
        <v>8440</v>
      </c>
      <c r="C54" s="148" t="s">
        <v>8213</v>
      </c>
      <c r="D54" s="148" t="s">
        <v>8213</v>
      </c>
      <c r="E54" s="148" t="s">
        <v>17838</v>
      </c>
      <c r="F54" s="453" t="s">
        <v>17049</v>
      </c>
      <c r="G54" s="453" t="s">
        <v>16</v>
      </c>
      <c r="H54" s="579">
        <v>0</v>
      </c>
      <c r="I54" s="580">
        <v>0</v>
      </c>
      <c r="J54" s="579">
        <v>0</v>
      </c>
      <c r="K54" s="580">
        <v>0</v>
      </c>
      <c r="L54" s="579">
        <v>0</v>
      </c>
      <c r="M54" s="580">
        <v>0</v>
      </c>
      <c r="N54" s="579">
        <v>0</v>
      </c>
      <c r="O54" s="580">
        <v>0</v>
      </c>
      <c r="P54" s="579">
        <v>0</v>
      </c>
      <c r="Q54" s="580">
        <v>0</v>
      </c>
      <c r="R54" s="579">
        <v>0</v>
      </c>
      <c r="S54" s="580">
        <v>0</v>
      </c>
      <c r="T54" s="612">
        <v>0</v>
      </c>
      <c r="U54" s="579">
        <v>0</v>
      </c>
      <c r="V54" s="580">
        <v>0</v>
      </c>
      <c r="W54" s="579">
        <v>0</v>
      </c>
      <c r="X54" s="580">
        <v>0</v>
      </c>
      <c r="Y54" s="579">
        <v>0</v>
      </c>
      <c r="Z54" s="580">
        <v>0</v>
      </c>
      <c r="AA54" s="579">
        <v>0</v>
      </c>
      <c r="AB54" s="581">
        <v>0</v>
      </c>
      <c r="AC54" s="579">
        <v>42577.49</v>
      </c>
      <c r="AD54" s="581">
        <v>0</v>
      </c>
      <c r="AE54" s="579">
        <v>0</v>
      </c>
      <c r="AF54" s="580">
        <v>0</v>
      </c>
      <c r="AG54" s="579">
        <v>0</v>
      </c>
      <c r="AH54" s="581">
        <v>0</v>
      </c>
      <c r="AI54" s="583">
        <v>42577.49</v>
      </c>
      <c r="AJ54" s="584">
        <v>0</v>
      </c>
      <c r="AK54" s="585">
        <v>0</v>
      </c>
      <c r="AL54" s="612">
        <v>0</v>
      </c>
      <c r="AM54" s="583">
        <v>0</v>
      </c>
      <c r="AN54" s="584">
        <v>0</v>
      </c>
      <c r="AO54" s="585">
        <v>0</v>
      </c>
      <c r="AP54" s="583">
        <v>42577.49</v>
      </c>
      <c r="AQ54" s="583">
        <v>0</v>
      </c>
      <c r="AR54" s="585">
        <v>0</v>
      </c>
      <c r="AS54" s="612">
        <v>0</v>
      </c>
    </row>
    <row r="55" spans="1:45" x14ac:dyDescent="0.25">
      <c r="A55" s="148" t="s">
        <v>8344</v>
      </c>
      <c r="B55" s="148" t="s">
        <v>8827</v>
      </c>
      <c r="C55" s="148" t="s">
        <v>8213</v>
      </c>
      <c r="D55" s="148" t="s">
        <v>8213</v>
      </c>
      <c r="E55" s="148" t="s">
        <v>17424</v>
      </c>
      <c r="F55" s="453" t="s">
        <v>17049</v>
      </c>
      <c r="G55" s="453" t="s">
        <v>16</v>
      </c>
      <c r="H55" s="579">
        <v>0</v>
      </c>
      <c r="I55" s="580">
        <v>0</v>
      </c>
      <c r="J55" s="579">
        <v>0</v>
      </c>
      <c r="K55" s="580">
        <v>0</v>
      </c>
      <c r="L55" s="579">
        <v>0</v>
      </c>
      <c r="M55" s="580">
        <v>0</v>
      </c>
      <c r="N55" s="579">
        <v>0</v>
      </c>
      <c r="O55" s="580">
        <v>0</v>
      </c>
      <c r="P55" s="579">
        <v>0</v>
      </c>
      <c r="Q55" s="580">
        <v>0</v>
      </c>
      <c r="R55" s="579">
        <v>0</v>
      </c>
      <c r="S55" s="580">
        <v>0</v>
      </c>
      <c r="T55" s="612">
        <v>0</v>
      </c>
      <c r="U55" s="579">
        <v>0</v>
      </c>
      <c r="V55" s="580">
        <v>0</v>
      </c>
      <c r="W55" s="579">
        <v>0</v>
      </c>
      <c r="X55" s="580">
        <v>0</v>
      </c>
      <c r="Y55" s="579">
        <v>0</v>
      </c>
      <c r="Z55" s="580">
        <v>0</v>
      </c>
      <c r="AA55" s="579">
        <v>0</v>
      </c>
      <c r="AB55" s="581">
        <v>0</v>
      </c>
      <c r="AC55" s="579">
        <v>743589.2</v>
      </c>
      <c r="AD55" s="581">
        <v>0</v>
      </c>
      <c r="AE55" s="579">
        <v>0</v>
      </c>
      <c r="AF55" s="580">
        <v>0</v>
      </c>
      <c r="AG55" s="579">
        <v>0</v>
      </c>
      <c r="AH55" s="581">
        <v>0</v>
      </c>
      <c r="AI55" s="583">
        <v>743589.2</v>
      </c>
      <c r="AJ55" s="584">
        <v>0</v>
      </c>
      <c r="AK55" s="585">
        <v>0</v>
      </c>
      <c r="AL55" s="612">
        <v>0</v>
      </c>
      <c r="AM55" s="583">
        <v>0</v>
      </c>
      <c r="AN55" s="584">
        <v>0</v>
      </c>
      <c r="AO55" s="585">
        <v>0</v>
      </c>
      <c r="AP55" s="583">
        <v>743589.2</v>
      </c>
      <c r="AQ55" s="583">
        <v>0</v>
      </c>
      <c r="AR55" s="585">
        <v>0</v>
      </c>
      <c r="AS55" s="612">
        <v>0</v>
      </c>
    </row>
    <row r="56" spans="1:45" x14ac:dyDescent="0.25">
      <c r="A56" s="148" t="s">
        <v>8344</v>
      </c>
      <c r="B56" s="148" t="s">
        <v>8254</v>
      </c>
      <c r="C56" s="148" t="s">
        <v>8213</v>
      </c>
      <c r="D56" s="148" t="s">
        <v>8213</v>
      </c>
      <c r="E56" s="148" t="s">
        <v>17839</v>
      </c>
      <c r="F56" s="453" t="s">
        <v>17049</v>
      </c>
      <c r="G56" s="453" t="s">
        <v>16</v>
      </c>
      <c r="H56" s="579">
        <v>0</v>
      </c>
      <c r="I56" s="580">
        <v>0</v>
      </c>
      <c r="J56" s="579">
        <v>0</v>
      </c>
      <c r="K56" s="580">
        <v>0</v>
      </c>
      <c r="L56" s="579">
        <v>0</v>
      </c>
      <c r="M56" s="580">
        <v>0</v>
      </c>
      <c r="N56" s="579">
        <v>0</v>
      </c>
      <c r="O56" s="580">
        <v>0</v>
      </c>
      <c r="P56" s="579">
        <v>0</v>
      </c>
      <c r="Q56" s="580">
        <v>0</v>
      </c>
      <c r="R56" s="579">
        <v>0</v>
      </c>
      <c r="S56" s="580">
        <v>0</v>
      </c>
      <c r="T56" s="612">
        <v>0</v>
      </c>
      <c r="U56" s="579">
        <v>0</v>
      </c>
      <c r="V56" s="580">
        <v>0</v>
      </c>
      <c r="W56" s="579">
        <v>0</v>
      </c>
      <c r="X56" s="580">
        <v>0</v>
      </c>
      <c r="Y56" s="579">
        <v>0</v>
      </c>
      <c r="Z56" s="580">
        <v>0</v>
      </c>
      <c r="AA56" s="579">
        <v>0</v>
      </c>
      <c r="AB56" s="581">
        <v>0</v>
      </c>
      <c r="AC56" s="579">
        <v>13456.02</v>
      </c>
      <c r="AD56" s="581">
        <v>0</v>
      </c>
      <c r="AE56" s="579">
        <v>0</v>
      </c>
      <c r="AF56" s="580">
        <v>0</v>
      </c>
      <c r="AG56" s="579">
        <v>0</v>
      </c>
      <c r="AH56" s="581">
        <v>0</v>
      </c>
      <c r="AI56" s="583">
        <v>13456.02</v>
      </c>
      <c r="AJ56" s="584">
        <v>0</v>
      </c>
      <c r="AK56" s="585">
        <v>0</v>
      </c>
      <c r="AL56" s="612">
        <v>0</v>
      </c>
      <c r="AM56" s="583">
        <v>0</v>
      </c>
      <c r="AN56" s="584">
        <v>0</v>
      </c>
      <c r="AO56" s="585">
        <v>0</v>
      </c>
      <c r="AP56" s="583">
        <v>13456.02</v>
      </c>
      <c r="AQ56" s="583">
        <v>0</v>
      </c>
      <c r="AR56" s="585">
        <v>0</v>
      </c>
      <c r="AS56" s="612">
        <v>0</v>
      </c>
    </row>
    <row r="57" spans="1:45" x14ac:dyDescent="0.25">
      <c r="A57" s="148" t="s">
        <v>8344</v>
      </c>
      <c r="B57" s="148" t="s">
        <v>8314</v>
      </c>
      <c r="C57" s="148" t="s">
        <v>8213</v>
      </c>
      <c r="D57" s="148" t="s">
        <v>8213</v>
      </c>
      <c r="E57" s="148" t="s">
        <v>17316</v>
      </c>
      <c r="F57" s="453" t="s">
        <v>17049</v>
      </c>
      <c r="G57" s="453" t="s">
        <v>16</v>
      </c>
      <c r="H57" s="579">
        <v>0</v>
      </c>
      <c r="I57" s="580">
        <v>0</v>
      </c>
      <c r="J57" s="579">
        <v>0</v>
      </c>
      <c r="K57" s="580">
        <v>0</v>
      </c>
      <c r="L57" s="579">
        <v>0</v>
      </c>
      <c r="M57" s="580">
        <v>0</v>
      </c>
      <c r="N57" s="579">
        <v>0</v>
      </c>
      <c r="O57" s="580">
        <v>0</v>
      </c>
      <c r="P57" s="579">
        <v>0</v>
      </c>
      <c r="Q57" s="580">
        <v>0</v>
      </c>
      <c r="R57" s="579">
        <v>0</v>
      </c>
      <c r="S57" s="580">
        <v>0</v>
      </c>
      <c r="T57" s="612">
        <v>0</v>
      </c>
      <c r="U57" s="579">
        <v>0</v>
      </c>
      <c r="V57" s="580">
        <v>0</v>
      </c>
      <c r="W57" s="579">
        <v>0</v>
      </c>
      <c r="X57" s="580">
        <v>0</v>
      </c>
      <c r="Y57" s="579">
        <v>0</v>
      </c>
      <c r="Z57" s="580">
        <v>0</v>
      </c>
      <c r="AA57" s="579">
        <v>0</v>
      </c>
      <c r="AB57" s="581">
        <v>0</v>
      </c>
      <c r="AC57" s="579">
        <v>201041.22</v>
      </c>
      <c r="AD57" s="581">
        <v>0</v>
      </c>
      <c r="AE57" s="579">
        <v>0</v>
      </c>
      <c r="AF57" s="580">
        <v>0</v>
      </c>
      <c r="AG57" s="579">
        <v>0</v>
      </c>
      <c r="AH57" s="581">
        <v>0</v>
      </c>
      <c r="AI57" s="583">
        <v>201041.22</v>
      </c>
      <c r="AJ57" s="584">
        <v>0</v>
      </c>
      <c r="AK57" s="585">
        <v>0</v>
      </c>
      <c r="AL57" s="612">
        <v>0</v>
      </c>
      <c r="AM57" s="583">
        <v>0</v>
      </c>
      <c r="AN57" s="584">
        <v>0</v>
      </c>
      <c r="AO57" s="585">
        <v>0</v>
      </c>
      <c r="AP57" s="583">
        <v>201041.22</v>
      </c>
      <c r="AQ57" s="583">
        <v>0</v>
      </c>
      <c r="AR57" s="585">
        <v>0</v>
      </c>
      <c r="AS57" s="612">
        <v>0</v>
      </c>
    </row>
    <row r="58" spans="1:45" x14ac:dyDescent="0.25">
      <c r="A58" s="148" t="s">
        <v>8344</v>
      </c>
      <c r="B58" s="148" t="s">
        <v>8843</v>
      </c>
      <c r="C58" s="148" t="s">
        <v>8213</v>
      </c>
      <c r="D58" s="148" t="s">
        <v>8213</v>
      </c>
      <c r="E58" s="148" t="s">
        <v>17697</v>
      </c>
      <c r="F58" s="453" t="s">
        <v>17049</v>
      </c>
      <c r="G58" s="453" t="s">
        <v>16</v>
      </c>
      <c r="H58" s="579">
        <v>0</v>
      </c>
      <c r="I58" s="580">
        <v>0</v>
      </c>
      <c r="J58" s="579">
        <v>0</v>
      </c>
      <c r="K58" s="580">
        <v>0</v>
      </c>
      <c r="L58" s="579">
        <v>0</v>
      </c>
      <c r="M58" s="580">
        <v>0</v>
      </c>
      <c r="N58" s="579">
        <v>0</v>
      </c>
      <c r="O58" s="580">
        <v>0</v>
      </c>
      <c r="P58" s="579">
        <v>0</v>
      </c>
      <c r="Q58" s="580">
        <v>0</v>
      </c>
      <c r="R58" s="579">
        <v>0</v>
      </c>
      <c r="S58" s="580">
        <v>0</v>
      </c>
      <c r="T58" s="612">
        <v>0</v>
      </c>
      <c r="U58" s="579">
        <v>0</v>
      </c>
      <c r="V58" s="580">
        <v>0</v>
      </c>
      <c r="W58" s="579">
        <v>0</v>
      </c>
      <c r="X58" s="580">
        <v>0</v>
      </c>
      <c r="Y58" s="579">
        <v>0</v>
      </c>
      <c r="Z58" s="580">
        <v>0</v>
      </c>
      <c r="AA58" s="579">
        <v>0</v>
      </c>
      <c r="AB58" s="581">
        <v>0</v>
      </c>
      <c r="AC58" s="579">
        <v>392317.56</v>
      </c>
      <c r="AD58" s="581">
        <v>0</v>
      </c>
      <c r="AE58" s="579">
        <v>0</v>
      </c>
      <c r="AF58" s="580">
        <v>0</v>
      </c>
      <c r="AG58" s="579">
        <v>0</v>
      </c>
      <c r="AH58" s="581">
        <v>0</v>
      </c>
      <c r="AI58" s="583">
        <v>392317.56</v>
      </c>
      <c r="AJ58" s="584">
        <v>0</v>
      </c>
      <c r="AK58" s="585">
        <v>0</v>
      </c>
      <c r="AL58" s="612">
        <v>0</v>
      </c>
      <c r="AM58" s="583">
        <v>0</v>
      </c>
      <c r="AN58" s="584">
        <v>0</v>
      </c>
      <c r="AO58" s="585">
        <v>0</v>
      </c>
      <c r="AP58" s="583">
        <v>392317.56</v>
      </c>
      <c r="AQ58" s="583">
        <v>0</v>
      </c>
      <c r="AR58" s="585">
        <v>0</v>
      </c>
      <c r="AS58" s="612">
        <v>0</v>
      </c>
    </row>
    <row r="59" spans="1:45" x14ac:dyDescent="0.25">
      <c r="A59" s="148" t="s">
        <v>8344</v>
      </c>
      <c r="B59" s="148" t="s">
        <v>8393</v>
      </c>
      <c r="C59" s="148" t="s">
        <v>8213</v>
      </c>
      <c r="D59" s="148" t="s">
        <v>8213</v>
      </c>
      <c r="E59" s="148" t="s">
        <v>17840</v>
      </c>
      <c r="F59" s="453" t="s">
        <v>17049</v>
      </c>
      <c r="G59" s="453" t="s">
        <v>16</v>
      </c>
      <c r="H59" s="579">
        <v>0</v>
      </c>
      <c r="I59" s="580">
        <v>0</v>
      </c>
      <c r="J59" s="579">
        <v>0</v>
      </c>
      <c r="K59" s="580">
        <v>0</v>
      </c>
      <c r="L59" s="579">
        <v>0</v>
      </c>
      <c r="M59" s="580">
        <v>0</v>
      </c>
      <c r="N59" s="579">
        <v>0</v>
      </c>
      <c r="O59" s="580">
        <v>0</v>
      </c>
      <c r="P59" s="579">
        <v>0</v>
      </c>
      <c r="Q59" s="580">
        <v>0</v>
      </c>
      <c r="R59" s="579">
        <v>0</v>
      </c>
      <c r="S59" s="580">
        <v>0</v>
      </c>
      <c r="T59" s="612">
        <v>0</v>
      </c>
      <c r="U59" s="579">
        <v>0</v>
      </c>
      <c r="V59" s="580">
        <v>0</v>
      </c>
      <c r="W59" s="579">
        <v>0</v>
      </c>
      <c r="X59" s="580">
        <v>0</v>
      </c>
      <c r="Y59" s="579">
        <v>0</v>
      </c>
      <c r="Z59" s="580">
        <v>0</v>
      </c>
      <c r="AA59" s="579">
        <v>0</v>
      </c>
      <c r="AB59" s="581">
        <v>0</v>
      </c>
      <c r="AC59" s="579">
        <v>397425.02</v>
      </c>
      <c r="AD59" s="581">
        <v>0</v>
      </c>
      <c r="AE59" s="579">
        <v>0</v>
      </c>
      <c r="AF59" s="580">
        <v>0</v>
      </c>
      <c r="AG59" s="579">
        <v>0</v>
      </c>
      <c r="AH59" s="581">
        <v>0</v>
      </c>
      <c r="AI59" s="583">
        <v>397425.02</v>
      </c>
      <c r="AJ59" s="584">
        <v>0</v>
      </c>
      <c r="AK59" s="585">
        <v>0</v>
      </c>
      <c r="AL59" s="612">
        <v>0</v>
      </c>
      <c r="AM59" s="583">
        <v>0</v>
      </c>
      <c r="AN59" s="584">
        <v>0</v>
      </c>
      <c r="AO59" s="585">
        <v>0</v>
      </c>
      <c r="AP59" s="583">
        <v>397425.02</v>
      </c>
      <c r="AQ59" s="583">
        <v>0</v>
      </c>
      <c r="AR59" s="585">
        <v>0</v>
      </c>
      <c r="AS59" s="612">
        <v>0</v>
      </c>
    </row>
    <row r="60" spans="1:45" x14ac:dyDescent="0.25">
      <c r="A60" s="148" t="s">
        <v>8344</v>
      </c>
      <c r="B60" s="148" t="s">
        <v>8867</v>
      </c>
      <c r="C60" s="148" t="s">
        <v>8213</v>
      </c>
      <c r="D60" s="148" t="s">
        <v>8213</v>
      </c>
      <c r="E60" s="148" t="s">
        <v>17841</v>
      </c>
      <c r="F60" s="453" t="s">
        <v>17049</v>
      </c>
      <c r="G60" s="453" t="s">
        <v>16</v>
      </c>
      <c r="H60" s="579">
        <v>0</v>
      </c>
      <c r="I60" s="580">
        <v>0</v>
      </c>
      <c r="J60" s="579">
        <v>0</v>
      </c>
      <c r="K60" s="580">
        <v>0</v>
      </c>
      <c r="L60" s="579">
        <v>0</v>
      </c>
      <c r="M60" s="580">
        <v>0</v>
      </c>
      <c r="N60" s="579">
        <v>0</v>
      </c>
      <c r="O60" s="580">
        <v>0</v>
      </c>
      <c r="P60" s="579">
        <v>0</v>
      </c>
      <c r="Q60" s="580">
        <v>0</v>
      </c>
      <c r="R60" s="579">
        <v>0</v>
      </c>
      <c r="S60" s="580">
        <v>0</v>
      </c>
      <c r="T60" s="612">
        <v>0</v>
      </c>
      <c r="U60" s="579">
        <v>0</v>
      </c>
      <c r="V60" s="580">
        <v>0</v>
      </c>
      <c r="W60" s="579">
        <v>0</v>
      </c>
      <c r="X60" s="580">
        <v>0</v>
      </c>
      <c r="Y60" s="579">
        <v>0</v>
      </c>
      <c r="Z60" s="580">
        <v>0</v>
      </c>
      <c r="AA60" s="579">
        <v>0</v>
      </c>
      <c r="AB60" s="581">
        <v>0</v>
      </c>
      <c r="AC60" s="579">
        <v>261289.87</v>
      </c>
      <c r="AD60" s="581">
        <v>0</v>
      </c>
      <c r="AE60" s="579">
        <v>0</v>
      </c>
      <c r="AF60" s="580">
        <v>0</v>
      </c>
      <c r="AG60" s="579">
        <v>0</v>
      </c>
      <c r="AH60" s="581">
        <v>0</v>
      </c>
      <c r="AI60" s="583">
        <v>261289.87</v>
      </c>
      <c r="AJ60" s="584">
        <v>0</v>
      </c>
      <c r="AK60" s="585">
        <v>0</v>
      </c>
      <c r="AL60" s="612">
        <v>0</v>
      </c>
      <c r="AM60" s="583">
        <v>0</v>
      </c>
      <c r="AN60" s="584">
        <v>0</v>
      </c>
      <c r="AO60" s="585">
        <v>0</v>
      </c>
      <c r="AP60" s="583">
        <v>261289.87</v>
      </c>
      <c r="AQ60" s="583">
        <v>0</v>
      </c>
      <c r="AR60" s="585">
        <v>0</v>
      </c>
      <c r="AS60" s="612">
        <v>0</v>
      </c>
    </row>
    <row r="61" spans="1:45" x14ac:dyDescent="0.25">
      <c r="A61" s="148" t="s">
        <v>8344</v>
      </c>
      <c r="B61" s="148" t="s">
        <v>8367</v>
      </c>
      <c r="C61" s="148" t="s">
        <v>8213</v>
      </c>
      <c r="D61" s="148" t="s">
        <v>8213</v>
      </c>
      <c r="E61" s="148" t="s">
        <v>17842</v>
      </c>
      <c r="F61" s="453" t="s">
        <v>17049</v>
      </c>
      <c r="G61" s="453" t="s">
        <v>16</v>
      </c>
      <c r="H61" s="579">
        <v>0</v>
      </c>
      <c r="I61" s="580">
        <v>0</v>
      </c>
      <c r="J61" s="579">
        <v>0</v>
      </c>
      <c r="K61" s="580">
        <v>0</v>
      </c>
      <c r="L61" s="579">
        <v>0</v>
      </c>
      <c r="M61" s="580">
        <v>0</v>
      </c>
      <c r="N61" s="579">
        <v>0</v>
      </c>
      <c r="O61" s="580">
        <v>0</v>
      </c>
      <c r="P61" s="579">
        <v>0</v>
      </c>
      <c r="Q61" s="580">
        <v>0</v>
      </c>
      <c r="R61" s="579">
        <v>0</v>
      </c>
      <c r="S61" s="580">
        <v>0</v>
      </c>
      <c r="T61" s="612">
        <v>0</v>
      </c>
      <c r="U61" s="579">
        <v>0</v>
      </c>
      <c r="V61" s="580">
        <v>0</v>
      </c>
      <c r="W61" s="579">
        <v>0</v>
      </c>
      <c r="X61" s="580">
        <v>0</v>
      </c>
      <c r="Y61" s="579">
        <v>0</v>
      </c>
      <c r="Z61" s="580">
        <v>0</v>
      </c>
      <c r="AA61" s="579">
        <v>0</v>
      </c>
      <c r="AB61" s="581">
        <v>0</v>
      </c>
      <c r="AC61" s="579">
        <v>1559.43</v>
      </c>
      <c r="AD61" s="581">
        <v>0</v>
      </c>
      <c r="AE61" s="579">
        <v>0</v>
      </c>
      <c r="AF61" s="580">
        <v>0</v>
      </c>
      <c r="AG61" s="579">
        <v>0</v>
      </c>
      <c r="AH61" s="581">
        <v>0</v>
      </c>
      <c r="AI61" s="583">
        <v>1559.43</v>
      </c>
      <c r="AJ61" s="584">
        <v>0</v>
      </c>
      <c r="AK61" s="585">
        <v>0</v>
      </c>
      <c r="AL61" s="612">
        <v>0</v>
      </c>
      <c r="AM61" s="583">
        <v>0</v>
      </c>
      <c r="AN61" s="584">
        <v>0</v>
      </c>
      <c r="AO61" s="585">
        <v>0</v>
      </c>
      <c r="AP61" s="583">
        <v>1559.43</v>
      </c>
      <c r="AQ61" s="583">
        <v>0</v>
      </c>
      <c r="AR61" s="585">
        <v>0</v>
      </c>
      <c r="AS61" s="612">
        <v>0</v>
      </c>
    </row>
    <row r="62" spans="1:45" x14ac:dyDescent="0.25">
      <c r="A62" s="148" t="s">
        <v>8344</v>
      </c>
      <c r="B62" s="148" t="s">
        <v>9458</v>
      </c>
      <c r="C62" s="148" t="s">
        <v>8213</v>
      </c>
      <c r="D62" s="148" t="s">
        <v>8213</v>
      </c>
      <c r="E62" s="148" t="s">
        <v>17318</v>
      </c>
      <c r="F62" s="453" t="s">
        <v>17049</v>
      </c>
      <c r="G62" s="453" t="s">
        <v>16</v>
      </c>
      <c r="H62" s="579">
        <v>0</v>
      </c>
      <c r="I62" s="580">
        <v>0</v>
      </c>
      <c r="J62" s="579">
        <v>0</v>
      </c>
      <c r="K62" s="580">
        <v>0</v>
      </c>
      <c r="L62" s="579">
        <v>0</v>
      </c>
      <c r="M62" s="580">
        <v>0</v>
      </c>
      <c r="N62" s="579">
        <v>0</v>
      </c>
      <c r="O62" s="580">
        <v>0</v>
      </c>
      <c r="P62" s="579">
        <v>0</v>
      </c>
      <c r="Q62" s="580">
        <v>0</v>
      </c>
      <c r="R62" s="579">
        <v>0</v>
      </c>
      <c r="S62" s="580">
        <v>0</v>
      </c>
      <c r="T62" s="612">
        <v>0</v>
      </c>
      <c r="U62" s="579">
        <v>0</v>
      </c>
      <c r="V62" s="580">
        <v>0</v>
      </c>
      <c r="W62" s="579">
        <v>0</v>
      </c>
      <c r="X62" s="580">
        <v>0</v>
      </c>
      <c r="Y62" s="579">
        <v>0</v>
      </c>
      <c r="Z62" s="580">
        <v>0</v>
      </c>
      <c r="AA62" s="579">
        <v>0</v>
      </c>
      <c r="AB62" s="581">
        <v>0</v>
      </c>
      <c r="AC62" s="579">
        <v>69063.7</v>
      </c>
      <c r="AD62" s="581">
        <v>0</v>
      </c>
      <c r="AE62" s="579">
        <v>0</v>
      </c>
      <c r="AF62" s="580">
        <v>0</v>
      </c>
      <c r="AG62" s="579">
        <v>0</v>
      </c>
      <c r="AH62" s="581">
        <v>0</v>
      </c>
      <c r="AI62" s="583">
        <v>69063.7</v>
      </c>
      <c r="AJ62" s="584">
        <v>0</v>
      </c>
      <c r="AK62" s="585">
        <v>0</v>
      </c>
      <c r="AL62" s="612">
        <v>0</v>
      </c>
      <c r="AM62" s="583">
        <v>0</v>
      </c>
      <c r="AN62" s="584">
        <v>0</v>
      </c>
      <c r="AO62" s="585">
        <v>0</v>
      </c>
      <c r="AP62" s="583">
        <v>69063.7</v>
      </c>
      <c r="AQ62" s="583">
        <v>0</v>
      </c>
      <c r="AR62" s="585">
        <v>0</v>
      </c>
      <c r="AS62" s="612">
        <v>0</v>
      </c>
    </row>
    <row r="63" spans="1:45" x14ac:dyDescent="0.25">
      <c r="A63" s="148" t="s">
        <v>8334</v>
      </c>
      <c r="B63" s="148" t="s">
        <v>8384</v>
      </c>
      <c r="C63" s="148" t="s">
        <v>8213</v>
      </c>
      <c r="D63" s="148" t="s">
        <v>8213</v>
      </c>
      <c r="E63" s="148" t="s">
        <v>17319</v>
      </c>
      <c r="F63" s="453" t="s">
        <v>17047</v>
      </c>
      <c r="G63" s="453" t="s">
        <v>14</v>
      </c>
      <c r="H63" s="579">
        <v>0</v>
      </c>
      <c r="I63" s="580">
        <v>0</v>
      </c>
      <c r="J63" s="579">
        <v>0</v>
      </c>
      <c r="K63" s="580">
        <v>0</v>
      </c>
      <c r="L63" s="579">
        <v>0</v>
      </c>
      <c r="M63" s="580">
        <v>0</v>
      </c>
      <c r="N63" s="579">
        <v>0</v>
      </c>
      <c r="O63" s="580">
        <v>0</v>
      </c>
      <c r="P63" s="579">
        <v>0</v>
      </c>
      <c r="Q63" s="580">
        <v>0</v>
      </c>
      <c r="R63" s="579">
        <v>0</v>
      </c>
      <c r="S63" s="580">
        <v>0</v>
      </c>
      <c r="T63" s="612">
        <v>0</v>
      </c>
      <c r="U63" s="579">
        <v>0</v>
      </c>
      <c r="V63" s="580">
        <v>0</v>
      </c>
      <c r="W63" s="579">
        <v>0</v>
      </c>
      <c r="X63" s="580">
        <v>0</v>
      </c>
      <c r="Y63" s="579">
        <v>0</v>
      </c>
      <c r="Z63" s="580">
        <v>0</v>
      </c>
      <c r="AA63" s="579">
        <v>0</v>
      </c>
      <c r="AB63" s="581">
        <v>0</v>
      </c>
      <c r="AC63" s="579">
        <v>17589234.059999999</v>
      </c>
      <c r="AD63" s="581">
        <v>2090557.0499999996</v>
      </c>
      <c r="AE63" s="579">
        <v>0</v>
      </c>
      <c r="AF63" s="580">
        <v>0</v>
      </c>
      <c r="AG63" s="579">
        <v>0</v>
      </c>
      <c r="AH63" s="581">
        <v>0</v>
      </c>
      <c r="AI63" s="583">
        <v>17589234.059999999</v>
      </c>
      <c r="AJ63" s="584">
        <v>2090557.0499999996</v>
      </c>
      <c r="AK63" s="585">
        <v>2090557.0499999996</v>
      </c>
      <c r="AL63" s="612">
        <v>0</v>
      </c>
      <c r="AM63" s="583">
        <v>0</v>
      </c>
      <c r="AN63" s="584">
        <v>0</v>
      </c>
      <c r="AO63" s="585">
        <v>0</v>
      </c>
      <c r="AP63" s="583">
        <v>17589234.059999999</v>
      </c>
      <c r="AQ63" s="583">
        <v>2090557.0499999996</v>
      </c>
      <c r="AR63" s="585">
        <v>2090557.0499999996</v>
      </c>
      <c r="AS63" s="612">
        <v>0</v>
      </c>
    </row>
    <row r="64" spans="1:45" x14ac:dyDescent="0.25">
      <c r="A64" s="148" t="s">
        <v>8334</v>
      </c>
      <c r="B64" s="148" t="s">
        <v>8223</v>
      </c>
      <c r="C64" s="148" t="s">
        <v>8213</v>
      </c>
      <c r="D64" s="148" t="s">
        <v>8213</v>
      </c>
      <c r="E64" s="148" t="s">
        <v>17291</v>
      </c>
      <c r="F64" s="453" t="s">
        <v>17047</v>
      </c>
      <c r="G64" s="453" t="s">
        <v>14</v>
      </c>
      <c r="H64" s="579">
        <v>0</v>
      </c>
      <c r="I64" s="580">
        <v>0</v>
      </c>
      <c r="J64" s="579">
        <v>0</v>
      </c>
      <c r="K64" s="580">
        <v>0</v>
      </c>
      <c r="L64" s="579">
        <v>0</v>
      </c>
      <c r="M64" s="580">
        <v>0</v>
      </c>
      <c r="N64" s="579">
        <v>0</v>
      </c>
      <c r="O64" s="580">
        <v>0</v>
      </c>
      <c r="P64" s="579">
        <v>0</v>
      </c>
      <c r="Q64" s="580">
        <v>0</v>
      </c>
      <c r="R64" s="579">
        <v>0</v>
      </c>
      <c r="S64" s="580">
        <v>0</v>
      </c>
      <c r="T64" s="612">
        <v>0</v>
      </c>
      <c r="U64" s="579">
        <v>838347.53</v>
      </c>
      <c r="V64" s="580">
        <v>838347.53</v>
      </c>
      <c r="W64" s="579">
        <v>0</v>
      </c>
      <c r="X64" s="580">
        <v>0</v>
      </c>
      <c r="Y64" s="579">
        <v>0</v>
      </c>
      <c r="Z64" s="580">
        <v>0</v>
      </c>
      <c r="AA64" s="579">
        <v>0</v>
      </c>
      <c r="AB64" s="581">
        <v>0</v>
      </c>
      <c r="AC64" s="579">
        <v>0</v>
      </c>
      <c r="AD64" s="581">
        <v>0</v>
      </c>
      <c r="AE64" s="579">
        <v>0</v>
      </c>
      <c r="AF64" s="580">
        <v>0</v>
      </c>
      <c r="AG64" s="579">
        <v>0</v>
      </c>
      <c r="AH64" s="581">
        <v>0</v>
      </c>
      <c r="AI64" s="583">
        <v>838347.53</v>
      </c>
      <c r="AJ64" s="584">
        <v>838347.53</v>
      </c>
      <c r="AK64" s="585">
        <v>838347.53</v>
      </c>
      <c r="AL64" s="612">
        <v>0</v>
      </c>
      <c r="AM64" s="583">
        <v>0</v>
      </c>
      <c r="AN64" s="584">
        <v>0</v>
      </c>
      <c r="AO64" s="585">
        <v>0</v>
      </c>
      <c r="AP64" s="583">
        <v>838347.53</v>
      </c>
      <c r="AQ64" s="583">
        <v>838347.53</v>
      </c>
      <c r="AR64" s="585">
        <v>838347.53</v>
      </c>
      <c r="AS64" s="612">
        <v>0</v>
      </c>
    </row>
    <row r="65" spans="1:45" x14ac:dyDescent="0.25">
      <c r="A65" s="148" t="s">
        <v>8334</v>
      </c>
      <c r="B65" s="148" t="s">
        <v>8365</v>
      </c>
      <c r="C65" s="148" t="s">
        <v>8213</v>
      </c>
      <c r="D65" s="148" t="s">
        <v>8213</v>
      </c>
      <c r="E65" s="148" t="s">
        <v>17267</v>
      </c>
      <c r="F65" s="453" t="s">
        <v>17047</v>
      </c>
      <c r="G65" s="453" t="s">
        <v>14</v>
      </c>
      <c r="H65" s="579">
        <v>0</v>
      </c>
      <c r="I65" s="580">
        <v>0</v>
      </c>
      <c r="J65" s="579">
        <v>0</v>
      </c>
      <c r="K65" s="580">
        <v>0</v>
      </c>
      <c r="L65" s="579">
        <v>0</v>
      </c>
      <c r="M65" s="580">
        <v>0</v>
      </c>
      <c r="N65" s="579">
        <v>0</v>
      </c>
      <c r="O65" s="580">
        <v>0</v>
      </c>
      <c r="P65" s="579">
        <v>0</v>
      </c>
      <c r="Q65" s="580">
        <v>0</v>
      </c>
      <c r="R65" s="579">
        <v>0</v>
      </c>
      <c r="S65" s="580">
        <v>0</v>
      </c>
      <c r="T65" s="612">
        <v>0</v>
      </c>
      <c r="U65" s="579">
        <v>0</v>
      </c>
      <c r="V65" s="580">
        <v>0</v>
      </c>
      <c r="W65" s="579">
        <v>0</v>
      </c>
      <c r="X65" s="580">
        <v>0</v>
      </c>
      <c r="Y65" s="579">
        <v>0</v>
      </c>
      <c r="Z65" s="580">
        <v>0</v>
      </c>
      <c r="AA65" s="579">
        <v>0</v>
      </c>
      <c r="AB65" s="581">
        <v>0</v>
      </c>
      <c r="AC65" s="579">
        <v>0</v>
      </c>
      <c r="AD65" s="581">
        <v>0</v>
      </c>
      <c r="AE65" s="579">
        <v>0</v>
      </c>
      <c r="AF65" s="580">
        <v>0</v>
      </c>
      <c r="AG65" s="579">
        <v>857506.14</v>
      </c>
      <c r="AH65" s="581">
        <v>0</v>
      </c>
      <c r="AI65" s="583">
        <v>0</v>
      </c>
      <c r="AJ65" s="584">
        <v>0</v>
      </c>
      <c r="AK65" s="585">
        <v>0</v>
      </c>
      <c r="AL65" s="612">
        <v>0</v>
      </c>
      <c r="AM65" s="583">
        <v>857506.14</v>
      </c>
      <c r="AN65" s="584">
        <v>857506.14</v>
      </c>
      <c r="AO65" s="585">
        <v>0</v>
      </c>
      <c r="AP65" s="583">
        <v>857506.14</v>
      </c>
      <c r="AQ65" s="583">
        <v>857506.14</v>
      </c>
      <c r="AR65" s="585">
        <v>0</v>
      </c>
      <c r="AS65" s="612">
        <v>0</v>
      </c>
    </row>
    <row r="66" spans="1:45" x14ac:dyDescent="0.25">
      <c r="A66" s="148" t="s">
        <v>8334</v>
      </c>
      <c r="B66" s="148" t="s">
        <v>8861</v>
      </c>
      <c r="C66" s="148" t="s">
        <v>8213</v>
      </c>
      <c r="D66" s="148" t="s">
        <v>8213</v>
      </c>
      <c r="E66" s="148" t="s">
        <v>17843</v>
      </c>
      <c r="F66" s="453" t="s">
        <v>17047</v>
      </c>
      <c r="G66" s="453" t="s">
        <v>14</v>
      </c>
      <c r="H66" s="579">
        <v>0</v>
      </c>
      <c r="I66" s="580">
        <v>0</v>
      </c>
      <c r="J66" s="579">
        <v>0</v>
      </c>
      <c r="K66" s="580">
        <v>0</v>
      </c>
      <c r="L66" s="579">
        <v>0</v>
      </c>
      <c r="M66" s="580">
        <v>0</v>
      </c>
      <c r="N66" s="579">
        <v>0</v>
      </c>
      <c r="O66" s="580">
        <v>0</v>
      </c>
      <c r="P66" s="579">
        <v>0</v>
      </c>
      <c r="Q66" s="580">
        <v>0</v>
      </c>
      <c r="R66" s="579">
        <v>0</v>
      </c>
      <c r="S66" s="580">
        <v>0</v>
      </c>
      <c r="T66" s="612">
        <v>0</v>
      </c>
      <c r="U66" s="579">
        <v>0</v>
      </c>
      <c r="V66" s="580">
        <v>0</v>
      </c>
      <c r="W66" s="579">
        <v>0</v>
      </c>
      <c r="X66" s="580">
        <v>0</v>
      </c>
      <c r="Y66" s="579">
        <v>0</v>
      </c>
      <c r="Z66" s="580">
        <v>0</v>
      </c>
      <c r="AA66" s="579">
        <v>0</v>
      </c>
      <c r="AB66" s="581">
        <v>0</v>
      </c>
      <c r="AC66" s="579">
        <v>408129.91</v>
      </c>
      <c r="AD66" s="581">
        <v>0</v>
      </c>
      <c r="AE66" s="579">
        <v>0</v>
      </c>
      <c r="AF66" s="580">
        <v>0</v>
      </c>
      <c r="AG66" s="579">
        <v>0</v>
      </c>
      <c r="AH66" s="581">
        <v>0</v>
      </c>
      <c r="AI66" s="583">
        <v>408129.91</v>
      </c>
      <c r="AJ66" s="584">
        <v>0</v>
      </c>
      <c r="AK66" s="585">
        <v>0</v>
      </c>
      <c r="AL66" s="612">
        <v>0</v>
      </c>
      <c r="AM66" s="583">
        <v>0</v>
      </c>
      <c r="AN66" s="584">
        <v>0</v>
      </c>
      <c r="AO66" s="585">
        <v>0</v>
      </c>
      <c r="AP66" s="583">
        <v>408129.91</v>
      </c>
      <c r="AQ66" s="583">
        <v>0</v>
      </c>
      <c r="AR66" s="585">
        <v>0</v>
      </c>
      <c r="AS66" s="612">
        <v>0</v>
      </c>
    </row>
    <row r="67" spans="1:45" x14ac:dyDescent="0.25">
      <c r="A67" s="148" t="s">
        <v>8334</v>
      </c>
      <c r="B67" s="148" t="s">
        <v>8409</v>
      </c>
      <c r="C67" s="148" t="s">
        <v>8213</v>
      </c>
      <c r="D67" s="148" t="s">
        <v>8213</v>
      </c>
      <c r="E67" s="148" t="s">
        <v>17268</v>
      </c>
      <c r="F67" s="453" t="s">
        <v>17047</v>
      </c>
      <c r="G67" s="453" t="s">
        <v>14</v>
      </c>
      <c r="H67" s="579">
        <v>0</v>
      </c>
      <c r="I67" s="580">
        <v>0</v>
      </c>
      <c r="J67" s="579">
        <v>0</v>
      </c>
      <c r="K67" s="580">
        <v>0</v>
      </c>
      <c r="L67" s="579">
        <v>0</v>
      </c>
      <c r="M67" s="580">
        <v>0</v>
      </c>
      <c r="N67" s="579">
        <v>0</v>
      </c>
      <c r="O67" s="580">
        <v>0</v>
      </c>
      <c r="P67" s="579">
        <v>0</v>
      </c>
      <c r="Q67" s="580">
        <v>0</v>
      </c>
      <c r="R67" s="579">
        <v>0</v>
      </c>
      <c r="S67" s="580">
        <v>0</v>
      </c>
      <c r="T67" s="612">
        <v>0</v>
      </c>
      <c r="U67" s="579">
        <v>0</v>
      </c>
      <c r="V67" s="580">
        <v>0</v>
      </c>
      <c r="W67" s="579">
        <v>0</v>
      </c>
      <c r="X67" s="580">
        <v>0</v>
      </c>
      <c r="Y67" s="579">
        <v>0</v>
      </c>
      <c r="Z67" s="580">
        <v>0</v>
      </c>
      <c r="AA67" s="579">
        <v>0</v>
      </c>
      <c r="AB67" s="581">
        <v>0</v>
      </c>
      <c r="AC67" s="579">
        <v>0</v>
      </c>
      <c r="AD67" s="581">
        <v>0</v>
      </c>
      <c r="AE67" s="579">
        <v>0</v>
      </c>
      <c r="AF67" s="580">
        <v>0</v>
      </c>
      <c r="AG67" s="579">
        <v>2335583.31</v>
      </c>
      <c r="AH67" s="581">
        <v>1250686.72</v>
      </c>
      <c r="AI67" s="583">
        <v>0</v>
      </c>
      <c r="AJ67" s="584">
        <v>0</v>
      </c>
      <c r="AK67" s="585">
        <v>0</v>
      </c>
      <c r="AL67" s="612">
        <v>0</v>
      </c>
      <c r="AM67" s="583">
        <v>2335583.31</v>
      </c>
      <c r="AN67" s="584">
        <v>2335583.31</v>
      </c>
      <c r="AO67" s="585">
        <v>1250686.72</v>
      </c>
      <c r="AP67" s="583">
        <v>2335583.31</v>
      </c>
      <c r="AQ67" s="583">
        <v>2335583.31</v>
      </c>
      <c r="AR67" s="585">
        <v>1250686.72</v>
      </c>
      <c r="AS67" s="612">
        <v>0</v>
      </c>
    </row>
    <row r="68" spans="1:45" x14ac:dyDescent="0.25">
      <c r="A68" s="148" t="s">
        <v>8334</v>
      </c>
      <c r="B68" s="148" t="s">
        <v>9230</v>
      </c>
      <c r="C68" s="148" t="s">
        <v>8213</v>
      </c>
      <c r="D68" s="148" t="s">
        <v>8213</v>
      </c>
      <c r="E68" s="148" t="s">
        <v>17807</v>
      </c>
      <c r="F68" s="453" t="s">
        <v>17047</v>
      </c>
      <c r="G68" s="453" t="s">
        <v>14</v>
      </c>
      <c r="H68" s="579">
        <v>0</v>
      </c>
      <c r="I68" s="580">
        <v>0</v>
      </c>
      <c r="J68" s="579">
        <v>0</v>
      </c>
      <c r="K68" s="580">
        <v>0</v>
      </c>
      <c r="L68" s="579">
        <v>0</v>
      </c>
      <c r="M68" s="580">
        <v>0</v>
      </c>
      <c r="N68" s="579">
        <v>0</v>
      </c>
      <c r="O68" s="580">
        <v>0</v>
      </c>
      <c r="P68" s="579">
        <v>0</v>
      </c>
      <c r="Q68" s="580">
        <v>0</v>
      </c>
      <c r="R68" s="579">
        <v>0</v>
      </c>
      <c r="S68" s="580">
        <v>0</v>
      </c>
      <c r="T68" s="612">
        <v>0</v>
      </c>
      <c r="U68" s="579">
        <v>0</v>
      </c>
      <c r="V68" s="580">
        <v>0</v>
      </c>
      <c r="W68" s="579">
        <v>0</v>
      </c>
      <c r="X68" s="580">
        <v>0</v>
      </c>
      <c r="Y68" s="579">
        <v>0</v>
      </c>
      <c r="Z68" s="580">
        <v>0</v>
      </c>
      <c r="AA68" s="579">
        <v>2408812.84</v>
      </c>
      <c r="AB68" s="581">
        <v>1682022.36</v>
      </c>
      <c r="AC68" s="579">
        <v>0</v>
      </c>
      <c r="AD68" s="581">
        <v>0</v>
      </c>
      <c r="AE68" s="579">
        <v>0</v>
      </c>
      <c r="AF68" s="580">
        <v>0</v>
      </c>
      <c r="AG68" s="579">
        <v>0</v>
      </c>
      <c r="AH68" s="581">
        <v>0</v>
      </c>
      <c r="AI68" s="583">
        <v>2408812.84</v>
      </c>
      <c r="AJ68" s="584">
        <v>2408812.84</v>
      </c>
      <c r="AK68" s="585">
        <v>1682022.36</v>
      </c>
      <c r="AL68" s="612">
        <v>0</v>
      </c>
      <c r="AM68" s="583">
        <v>0</v>
      </c>
      <c r="AN68" s="584">
        <v>0</v>
      </c>
      <c r="AO68" s="585">
        <v>0</v>
      </c>
      <c r="AP68" s="583">
        <v>2408812.84</v>
      </c>
      <c r="AQ68" s="583">
        <v>2408812.84</v>
      </c>
      <c r="AR68" s="585">
        <v>1682022.36</v>
      </c>
      <c r="AS68" s="612">
        <v>0</v>
      </c>
    </row>
    <row r="69" spans="1:45" x14ac:dyDescent="0.25">
      <c r="A69" s="148" t="s">
        <v>8419</v>
      </c>
      <c r="B69" s="148" t="s">
        <v>8290</v>
      </c>
      <c r="C69" s="148" t="s">
        <v>8213</v>
      </c>
      <c r="D69" s="148" t="s">
        <v>8213</v>
      </c>
      <c r="E69" s="148" t="s">
        <v>17844</v>
      </c>
      <c r="F69" s="453" t="s">
        <v>17037</v>
      </c>
      <c r="G69" s="453" t="s">
        <v>17036</v>
      </c>
      <c r="H69" s="579">
        <v>0</v>
      </c>
      <c r="I69" s="580">
        <v>0</v>
      </c>
      <c r="J69" s="579">
        <v>0</v>
      </c>
      <c r="K69" s="580">
        <v>0</v>
      </c>
      <c r="L69" s="579">
        <v>0</v>
      </c>
      <c r="M69" s="580">
        <v>0</v>
      </c>
      <c r="N69" s="579">
        <v>0</v>
      </c>
      <c r="O69" s="580">
        <v>0</v>
      </c>
      <c r="P69" s="579">
        <v>0</v>
      </c>
      <c r="Q69" s="580">
        <v>0</v>
      </c>
      <c r="R69" s="579">
        <v>0</v>
      </c>
      <c r="S69" s="580">
        <v>0</v>
      </c>
      <c r="T69" s="612">
        <v>0</v>
      </c>
      <c r="U69" s="579">
        <v>0</v>
      </c>
      <c r="V69" s="580">
        <v>0</v>
      </c>
      <c r="W69" s="579">
        <v>0</v>
      </c>
      <c r="X69" s="580">
        <v>0</v>
      </c>
      <c r="Y69" s="579">
        <v>0</v>
      </c>
      <c r="Z69" s="580">
        <v>0</v>
      </c>
      <c r="AA69" s="579">
        <v>0</v>
      </c>
      <c r="AB69" s="581">
        <v>0</v>
      </c>
      <c r="AC69" s="579">
        <v>2119.96</v>
      </c>
      <c r="AD69" s="581">
        <v>0</v>
      </c>
      <c r="AE69" s="579">
        <v>0</v>
      </c>
      <c r="AF69" s="580">
        <v>0</v>
      </c>
      <c r="AG69" s="579">
        <v>0</v>
      </c>
      <c r="AH69" s="581">
        <v>0</v>
      </c>
      <c r="AI69" s="583">
        <v>2119.96</v>
      </c>
      <c r="AJ69" s="584">
        <v>0</v>
      </c>
      <c r="AK69" s="585">
        <v>0</v>
      </c>
      <c r="AL69" s="612">
        <v>0</v>
      </c>
      <c r="AM69" s="583">
        <v>0</v>
      </c>
      <c r="AN69" s="584">
        <v>0</v>
      </c>
      <c r="AO69" s="585">
        <v>0</v>
      </c>
      <c r="AP69" s="583">
        <v>2119.96</v>
      </c>
      <c r="AQ69" s="583">
        <v>0</v>
      </c>
      <c r="AR69" s="585">
        <v>0</v>
      </c>
      <c r="AS69" s="612">
        <v>0</v>
      </c>
    </row>
    <row r="70" spans="1:45" x14ac:dyDescent="0.25">
      <c r="A70" s="148" t="s">
        <v>8419</v>
      </c>
      <c r="B70" s="148" t="s">
        <v>8235</v>
      </c>
      <c r="C70" s="148" t="s">
        <v>8213</v>
      </c>
      <c r="D70" s="148" t="s">
        <v>8213</v>
      </c>
      <c r="E70" s="148" t="s">
        <v>17845</v>
      </c>
      <c r="F70" s="453" t="s">
        <v>17037</v>
      </c>
      <c r="G70" s="453" t="s">
        <v>17036</v>
      </c>
      <c r="H70" s="579">
        <v>0</v>
      </c>
      <c r="I70" s="580">
        <v>0</v>
      </c>
      <c r="J70" s="579">
        <v>0</v>
      </c>
      <c r="K70" s="580">
        <v>0</v>
      </c>
      <c r="L70" s="579">
        <v>0</v>
      </c>
      <c r="M70" s="580">
        <v>0</v>
      </c>
      <c r="N70" s="579">
        <v>0</v>
      </c>
      <c r="O70" s="580">
        <v>0</v>
      </c>
      <c r="P70" s="579">
        <v>0</v>
      </c>
      <c r="Q70" s="580">
        <v>0</v>
      </c>
      <c r="R70" s="579">
        <v>0</v>
      </c>
      <c r="S70" s="580">
        <v>0</v>
      </c>
      <c r="T70" s="612">
        <v>0</v>
      </c>
      <c r="U70" s="579">
        <v>0</v>
      </c>
      <c r="V70" s="580">
        <v>0</v>
      </c>
      <c r="W70" s="579">
        <v>0</v>
      </c>
      <c r="X70" s="580">
        <v>0</v>
      </c>
      <c r="Y70" s="579">
        <v>0</v>
      </c>
      <c r="Z70" s="580">
        <v>0</v>
      </c>
      <c r="AA70" s="579">
        <v>0</v>
      </c>
      <c r="AB70" s="581">
        <v>0</v>
      </c>
      <c r="AC70" s="579">
        <v>24300</v>
      </c>
      <c r="AD70" s="581">
        <v>0</v>
      </c>
      <c r="AE70" s="579">
        <v>0</v>
      </c>
      <c r="AF70" s="580">
        <v>0</v>
      </c>
      <c r="AG70" s="579">
        <v>0</v>
      </c>
      <c r="AH70" s="581">
        <v>0</v>
      </c>
      <c r="AI70" s="583">
        <v>24300</v>
      </c>
      <c r="AJ70" s="584">
        <v>0</v>
      </c>
      <c r="AK70" s="585">
        <v>0</v>
      </c>
      <c r="AL70" s="612">
        <v>0</v>
      </c>
      <c r="AM70" s="583">
        <v>0</v>
      </c>
      <c r="AN70" s="584">
        <v>0</v>
      </c>
      <c r="AO70" s="585">
        <v>0</v>
      </c>
      <c r="AP70" s="583">
        <v>24300</v>
      </c>
      <c r="AQ70" s="583">
        <v>0</v>
      </c>
      <c r="AR70" s="585">
        <v>0</v>
      </c>
      <c r="AS70" s="612">
        <v>0</v>
      </c>
    </row>
    <row r="71" spans="1:45" x14ac:dyDescent="0.25">
      <c r="A71" s="148" t="s">
        <v>8419</v>
      </c>
      <c r="B71" s="148" t="s">
        <v>8821</v>
      </c>
      <c r="C71" s="148" t="s">
        <v>8213</v>
      </c>
      <c r="D71" s="148" t="s">
        <v>8213</v>
      </c>
      <c r="E71" s="148" t="s">
        <v>17846</v>
      </c>
      <c r="F71" s="453" t="s">
        <v>17037</v>
      </c>
      <c r="G71" s="453" t="s">
        <v>17036</v>
      </c>
      <c r="H71" s="579">
        <v>0</v>
      </c>
      <c r="I71" s="580">
        <v>0</v>
      </c>
      <c r="J71" s="579">
        <v>0</v>
      </c>
      <c r="K71" s="580">
        <v>0</v>
      </c>
      <c r="L71" s="579">
        <v>0</v>
      </c>
      <c r="M71" s="580">
        <v>0</v>
      </c>
      <c r="N71" s="579">
        <v>0</v>
      </c>
      <c r="O71" s="580">
        <v>0</v>
      </c>
      <c r="P71" s="579">
        <v>0</v>
      </c>
      <c r="Q71" s="580">
        <v>0</v>
      </c>
      <c r="R71" s="579">
        <v>0</v>
      </c>
      <c r="S71" s="580">
        <v>0</v>
      </c>
      <c r="T71" s="612">
        <v>0</v>
      </c>
      <c r="U71" s="579">
        <v>0</v>
      </c>
      <c r="V71" s="580">
        <v>0</v>
      </c>
      <c r="W71" s="579">
        <v>0</v>
      </c>
      <c r="X71" s="580">
        <v>0</v>
      </c>
      <c r="Y71" s="579">
        <v>0</v>
      </c>
      <c r="Z71" s="580">
        <v>0</v>
      </c>
      <c r="AA71" s="579">
        <v>0</v>
      </c>
      <c r="AB71" s="581">
        <v>0</v>
      </c>
      <c r="AC71" s="579">
        <v>2505.5500000000002</v>
      </c>
      <c r="AD71" s="581">
        <v>0</v>
      </c>
      <c r="AE71" s="579">
        <v>0</v>
      </c>
      <c r="AF71" s="580">
        <v>0</v>
      </c>
      <c r="AG71" s="579">
        <v>0</v>
      </c>
      <c r="AH71" s="581">
        <v>0</v>
      </c>
      <c r="AI71" s="583">
        <v>2505.5500000000002</v>
      </c>
      <c r="AJ71" s="584">
        <v>0</v>
      </c>
      <c r="AK71" s="585">
        <v>0</v>
      </c>
      <c r="AL71" s="612">
        <v>0</v>
      </c>
      <c r="AM71" s="583">
        <v>0</v>
      </c>
      <c r="AN71" s="584">
        <v>0</v>
      </c>
      <c r="AO71" s="585">
        <v>0</v>
      </c>
      <c r="AP71" s="583">
        <v>2505.5500000000002</v>
      </c>
      <c r="AQ71" s="583">
        <v>0</v>
      </c>
      <c r="AR71" s="585">
        <v>0</v>
      </c>
      <c r="AS71" s="612">
        <v>0</v>
      </c>
    </row>
    <row r="72" spans="1:45" x14ac:dyDescent="0.25">
      <c r="A72" s="148" t="s">
        <v>8419</v>
      </c>
      <c r="B72" s="148" t="s">
        <v>8464</v>
      </c>
      <c r="C72" s="148" t="s">
        <v>8213</v>
      </c>
      <c r="D72" s="148" t="s">
        <v>8213</v>
      </c>
      <c r="E72" s="148" t="s">
        <v>17847</v>
      </c>
      <c r="F72" s="453" t="s">
        <v>17037</v>
      </c>
      <c r="G72" s="453" t="s">
        <v>17036</v>
      </c>
      <c r="H72" s="579">
        <v>0</v>
      </c>
      <c r="I72" s="580">
        <v>0</v>
      </c>
      <c r="J72" s="579">
        <v>0</v>
      </c>
      <c r="K72" s="580">
        <v>0</v>
      </c>
      <c r="L72" s="579">
        <v>0</v>
      </c>
      <c r="M72" s="580">
        <v>0</v>
      </c>
      <c r="N72" s="579">
        <v>0</v>
      </c>
      <c r="O72" s="580">
        <v>0</v>
      </c>
      <c r="P72" s="579">
        <v>0</v>
      </c>
      <c r="Q72" s="580">
        <v>0</v>
      </c>
      <c r="R72" s="579">
        <v>0</v>
      </c>
      <c r="S72" s="580">
        <v>0</v>
      </c>
      <c r="T72" s="612">
        <v>0</v>
      </c>
      <c r="U72" s="579">
        <v>0</v>
      </c>
      <c r="V72" s="580">
        <v>0</v>
      </c>
      <c r="W72" s="579">
        <v>0</v>
      </c>
      <c r="X72" s="580">
        <v>0</v>
      </c>
      <c r="Y72" s="579">
        <v>0</v>
      </c>
      <c r="Z72" s="580">
        <v>0</v>
      </c>
      <c r="AA72" s="579">
        <v>0</v>
      </c>
      <c r="AB72" s="581">
        <v>0</v>
      </c>
      <c r="AC72" s="579">
        <v>125243.73</v>
      </c>
      <c r="AD72" s="581">
        <v>0</v>
      </c>
      <c r="AE72" s="579">
        <v>0</v>
      </c>
      <c r="AF72" s="580">
        <v>0</v>
      </c>
      <c r="AG72" s="579">
        <v>0</v>
      </c>
      <c r="AH72" s="581">
        <v>0</v>
      </c>
      <c r="AI72" s="583">
        <v>125243.73</v>
      </c>
      <c r="AJ72" s="584">
        <v>0</v>
      </c>
      <c r="AK72" s="585">
        <v>0</v>
      </c>
      <c r="AL72" s="612">
        <v>0</v>
      </c>
      <c r="AM72" s="583">
        <v>0</v>
      </c>
      <c r="AN72" s="584">
        <v>0</v>
      </c>
      <c r="AO72" s="585">
        <v>0</v>
      </c>
      <c r="AP72" s="583">
        <v>125243.73</v>
      </c>
      <c r="AQ72" s="583">
        <v>0</v>
      </c>
      <c r="AR72" s="585">
        <v>0</v>
      </c>
      <c r="AS72" s="612">
        <v>0</v>
      </c>
    </row>
    <row r="73" spans="1:45" x14ac:dyDescent="0.25">
      <c r="A73" s="148" t="s">
        <v>8419</v>
      </c>
      <c r="B73" s="148" t="s">
        <v>8452</v>
      </c>
      <c r="C73" s="148" t="s">
        <v>8213</v>
      </c>
      <c r="D73" s="148" t="s">
        <v>8213</v>
      </c>
      <c r="E73" s="148" t="s">
        <v>17848</v>
      </c>
      <c r="F73" s="453" t="s">
        <v>17037</v>
      </c>
      <c r="G73" s="453" t="s">
        <v>17036</v>
      </c>
      <c r="H73" s="579">
        <v>0</v>
      </c>
      <c r="I73" s="580">
        <v>0</v>
      </c>
      <c r="J73" s="579">
        <v>0</v>
      </c>
      <c r="K73" s="580">
        <v>0</v>
      </c>
      <c r="L73" s="579">
        <v>0</v>
      </c>
      <c r="M73" s="580">
        <v>0</v>
      </c>
      <c r="N73" s="579">
        <v>0</v>
      </c>
      <c r="O73" s="580">
        <v>0</v>
      </c>
      <c r="P73" s="579">
        <v>0</v>
      </c>
      <c r="Q73" s="580">
        <v>0</v>
      </c>
      <c r="R73" s="579">
        <v>0</v>
      </c>
      <c r="S73" s="580">
        <v>0</v>
      </c>
      <c r="T73" s="612">
        <v>0</v>
      </c>
      <c r="U73" s="579">
        <v>0</v>
      </c>
      <c r="V73" s="580">
        <v>0</v>
      </c>
      <c r="W73" s="579">
        <v>0</v>
      </c>
      <c r="X73" s="580">
        <v>0</v>
      </c>
      <c r="Y73" s="579">
        <v>0</v>
      </c>
      <c r="Z73" s="580">
        <v>0</v>
      </c>
      <c r="AA73" s="579">
        <v>0</v>
      </c>
      <c r="AB73" s="581">
        <v>0</v>
      </c>
      <c r="AC73" s="579">
        <v>20959.060000000001</v>
      </c>
      <c r="AD73" s="581">
        <v>0</v>
      </c>
      <c r="AE73" s="579">
        <v>0</v>
      </c>
      <c r="AF73" s="580">
        <v>0</v>
      </c>
      <c r="AG73" s="579">
        <v>0</v>
      </c>
      <c r="AH73" s="581">
        <v>0</v>
      </c>
      <c r="AI73" s="583">
        <v>20959.060000000001</v>
      </c>
      <c r="AJ73" s="584">
        <v>0</v>
      </c>
      <c r="AK73" s="585">
        <v>0</v>
      </c>
      <c r="AL73" s="612">
        <v>0</v>
      </c>
      <c r="AM73" s="583">
        <v>0</v>
      </c>
      <c r="AN73" s="584">
        <v>0</v>
      </c>
      <c r="AO73" s="585">
        <v>0</v>
      </c>
      <c r="AP73" s="583">
        <v>20959.060000000001</v>
      </c>
      <c r="AQ73" s="583">
        <v>0</v>
      </c>
      <c r="AR73" s="585">
        <v>0</v>
      </c>
      <c r="AS73" s="612">
        <v>0</v>
      </c>
    </row>
    <row r="74" spans="1:45" x14ac:dyDescent="0.25">
      <c r="A74" s="148" t="s">
        <v>8419</v>
      </c>
      <c r="B74" s="148" t="s">
        <v>9758</v>
      </c>
      <c r="C74" s="148" t="s">
        <v>8213</v>
      </c>
      <c r="D74" s="148" t="s">
        <v>8213</v>
      </c>
      <c r="E74" s="148" t="s">
        <v>17808</v>
      </c>
      <c r="F74" s="453" t="s">
        <v>17037</v>
      </c>
      <c r="G74" s="453" t="s">
        <v>17036</v>
      </c>
      <c r="H74" s="579">
        <v>0</v>
      </c>
      <c r="I74" s="580">
        <v>0</v>
      </c>
      <c r="J74" s="579">
        <v>0</v>
      </c>
      <c r="K74" s="580">
        <v>0</v>
      </c>
      <c r="L74" s="579">
        <v>0</v>
      </c>
      <c r="M74" s="580">
        <v>0</v>
      </c>
      <c r="N74" s="579">
        <v>0</v>
      </c>
      <c r="O74" s="580">
        <v>0</v>
      </c>
      <c r="P74" s="579">
        <v>0</v>
      </c>
      <c r="Q74" s="580">
        <v>0</v>
      </c>
      <c r="R74" s="579">
        <v>184537.16</v>
      </c>
      <c r="S74" s="580">
        <v>184537.16</v>
      </c>
      <c r="T74" s="612">
        <v>1573.66</v>
      </c>
      <c r="U74" s="579">
        <v>0</v>
      </c>
      <c r="V74" s="580">
        <v>0</v>
      </c>
      <c r="W74" s="579">
        <v>0</v>
      </c>
      <c r="X74" s="580">
        <v>0</v>
      </c>
      <c r="Y74" s="579">
        <v>0</v>
      </c>
      <c r="Z74" s="580">
        <v>0</v>
      </c>
      <c r="AA74" s="579">
        <v>0</v>
      </c>
      <c r="AB74" s="581">
        <v>0</v>
      </c>
      <c r="AC74" s="579">
        <v>0</v>
      </c>
      <c r="AD74" s="581">
        <v>0</v>
      </c>
      <c r="AE74" s="579">
        <v>0</v>
      </c>
      <c r="AF74" s="580">
        <v>0</v>
      </c>
      <c r="AG74" s="579">
        <v>0</v>
      </c>
      <c r="AH74" s="581">
        <v>0</v>
      </c>
      <c r="AI74" s="583">
        <v>184537.16</v>
      </c>
      <c r="AJ74" s="584">
        <v>184537.16</v>
      </c>
      <c r="AK74" s="585">
        <v>184537.16</v>
      </c>
      <c r="AL74" s="612">
        <v>1573.66</v>
      </c>
      <c r="AM74" s="583">
        <v>0</v>
      </c>
      <c r="AN74" s="584">
        <v>0</v>
      </c>
      <c r="AO74" s="585">
        <v>0</v>
      </c>
      <c r="AP74" s="583">
        <v>184537.16</v>
      </c>
      <c r="AQ74" s="583">
        <v>184537.16</v>
      </c>
      <c r="AR74" s="585">
        <v>184537.16</v>
      </c>
      <c r="AS74" s="612">
        <v>1573.66</v>
      </c>
    </row>
    <row r="75" spans="1:45" x14ac:dyDescent="0.25">
      <c r="A75" s="148" t="s">
        <v>8419</v>
      </c>
      <c r="B75" s="148" t="s">
        <v>9282</v>
      </c>
      <c r="C75" s="148" t="s">
        <v>8213</v>
      </c>
      <c r="D75" s="148" t="s">
        <v>8213</v>
      </c>
      <c r="E75" s="148" t="s">
        <v>17849</v>
      </c>
      <c r="F75" s="453" t="s">
        <v>17037</v>
      </c>
      <c r="G75" s="453" t="s">
        <v>17036</v>
      </c>
      <c r="H75" s="579">
        <v>0</v>
      </c>
      <c r="I75" s="580">
        <v>0</v>
      </c>
      <c r="J75" s="579">
        <v>0</v>
      </c>
      <c r="K75" s="580">
        <v>0</v>
      </c>
      <c r="L75" s="579">
        <v>0</v>
      </c>
      <c r="M75" s="580">
        <v>0</v>
      </c>
      <c r="N75" s="579">
        <v>0</v>
      </c>
      <c r="O75" s="580">
        <v>0</v>
      </c>
      <c r="P75" s="579">
        <v>0</v>
      </c>
      <c r="Q75" s="580">
        <v>0</v>
      </c>
      <c r="R75" s="579">
        <v>0</v>
      </c>
      <c r="S75" s="580">
        <v>0</v>
      </c>
      <c r="T75" s="612">
        <v>0</v>
      </c>
      <c r="U75" s="579">
        <v>0</v>
      </c>
      <c r="V75" s="580">
        <v>0</v>
      </c>
      <c r="W75" s="579">
        <v>0</v>
      </c>
      <c r="X75" s="580">
        <v>0</v>
      </c>
      <c r="Y75" s="579">
        <v>0</v>
      </c>
      <c r="Z75" s="580">
        <v>0</v>
      </c>
      <c r="AA75" s="579">
        <v>0</v>
      </c>
      <c r="AB75" s="581">
        <v>0</v>
      </c>
      <c r="AC75" s="579">
        <v>63.29</v>
      </c>
      <c r="AD75" s="581">
        <v>0</v>
      </c>
      <c r="AE75" s="579">
        <v>0</v>
      </c>
      <c r="AF75" s="580">
        <v>0</v>
      </c>
      <c r="AG75" s="579">
        <v>0</v>
      </c>
      <c r="AH75" s="581">
        <v>0</v>
      </c>
      <c r="AI75" s="583">
        <v>63.29</v>
      </c>
      <c r="AJ75" s="584">
        <v>0</v>
      </c>
      <c r="AK75" s="585">
        <v>0</v>
      </c>
      <c r="AL75" s="612">
        <v>0</v>
      </c>
      <c r="AM75" s="583">
        <v>0</v>
      </c>
      <c r="AN75" s="584">
        <v>0</v>
      </c>
      <c r="AO75" s="585">
        <v>0</v>
      </c>
      <c r="AP75" s="583">
        <v>63.29</v>
      </c>
      <c r="AQ75" s="583">
        <v>0</v>
      </c>
      <c r="AR75" s="585">
        <v>0</v>
      </c>
      <c r="AS75" s="612">
        <v>0</v>
      </c>
    </row>
    <row r="76" spans="1:45" x14ac:dyDescent="0.25">
      <c r="A76" s="148" t="s">
        <v>8339</v>
      </c>
      <c r="B76" s="148" t="s">
        <v>8227</v>
      </c>
      <c r="C76" s="148" t="s">
        <v>8213</v>
      </c>
      <c r="D76" s="148" t="s">
        <v>8213</v>
      </c>
      <c r="E76" s="148" t="s">
        <v>17850</v>
      </c>
      <c r="F76" s="453" t="s">
        <v>17050</v>
      </c>
      <c r="G76" s="453" t="s">
        <v>16</v>
      </c>
      <c r="H76" s="579">
        <v>0</v>
      </c>
      <c r="I76" s="580">
        <v>0</v>
      </c>
      <c r="J76" s="579">
        <v>0</v>
      </c>
      <c r="K76" s="580">
        <v>0</v>
      </c>
      <c r="L76" s="579">
        <v>0</v>
      </c>
      <c r="M76" s="580">
        <v>0</v>
      </c>
      <c r="N76" s="579">
        <v>0</v>
      </c>
      <c r="O76" s="580">
        <v>0</v>
      </c>
      <c r="P76" s="579">
        <v>0</v>
      </c>
      <c r="Q76" s="580">
        <v>0</v>
      </c>
      <c r="R76" s="579">
        <v>0</v>
      </c>
      <c r="S76" s="580">
        <v>0</v>
      </c>
      <c r="T76" s="612">
        <v>0</v>
      </c>
      <c r="U76" s="579">
        <v>0</v>
      </c>
      <c r="V76" s="580">
        <v>0</v>
      </c>
      <c r="W76" s="579">
        <v>0</v>
      </c>
      <c r="X76" s="580">
        <v>0</v>
      </c>
      <c r="Y76" s="579">
        <v>0</v>
      </c>
      <c r="Z76" s="580">
        <v>0</v>
      </c>
      <c r="AA76" s="579">
        <v>0</v>
      </c>
      <c r="AB76" s="581">
        <v>0</v>
      </c>
      <c r="AC76" s="579">
        <v>63576</v>
      </c>
      <c r="AD76" s="581">
        <v>0</v>
      </c>
      <c r="AE76" s="579">
        <v>0</v>
      </c>
      <c r="AF76" s="580">
        <v>0</v>
      </c>
      <c r="AG76" s="579">
        <v>0</v>
      </c>
      <c r="AH76" s="581">
        <v>0</v>
      </c>
      <c r="AI76" s="583">
        <v>63576</v>
      </c>
      <c r="AJ76" s="584">
        <v>0</v>
      </c>
      <c r="AK76" s="585">
        <v>0</v>
      </c>
      <c r="AL76" s="612">
        <v>0</v>
      </c>
      <c r="AM76" s="583">
        <v>0</v>
      </c>
      <c r="AN76" s="584">
        <v>0</v>
      </c>
      <c r="AO76" s="585">
        <v>0</v>
      </c>
      <c r="AP76" s="583">
        <v>63576</v>
      </c>
      <c r="AQ76" s="583">
        <v>0</v>
      </c>
      <c r="AR76" s="585">
        <v>0</v>
      </c>
      <c r="AS76" s="612">
        <v>0</v>
      </c>
    </row>
    <row r="77" spans="1:45" x14ac:dyDescent="0.25">
      <c r="A77" s="148" t="s">
        <v>8339</v>
      </c>
      <c r="B77" s="148" t="s">
        <v>8399</v>
      </c>
      <c r="C77" s="148" t="s">
        <v>8213</v>
      </c>
      <c r="D77" s="148" t="s">
        <v>8213</v>
      </c>
      <c r="E77" s="148" t="s">
        <v>17851</v>
      </c>
      <c r="F77" s="453" t="s">
        <v>17050</v>
      </c>
      <c r="G77" s="453" t="s">
        <v>16</v>
      </c>
      <c r="H77" s="579">
        <v>0</v>
      </c>
      <c r="I77" s="580">
        <v>0</v>
      </c>
      <c r="J77" s="579">
        <v>0</v>
      </c>
      <c r="K77" s="580">
        <v>0</v>
      </c>
      <c r="L77" s="579">
        <v>0</v>
      </c>
      <c r="M77" s="580">
        <v>0</v>
      </c>
      <c r="N77" s="579">
        <v>0</v>
      </c>
      <c r="O77" s="580">
        <v>0</v>
      </c>
      <c r="P77" s="579">
        <v>0</v>
      </c>
      <c r="Q77" s="580">
        <v>0</v>
      </c>
      <c r="R77" s="579">
        <v>0</v>
      </c>
      <c r="S77" s="580">
        <v>0</v>
      </c>
      <c r="T77" s="612">
        <v>0</v>
      </c>
      <c r="U77" s="579">
        <v>0</v>
      </c>
      <c r="V77" s="580">
        <v>0</v>
      </c>
      <c r="W77" s="579">
        <v>0</v>
      </c>
      <c r="X77" s="580">
        <v>0</v>
      </c>
      <c r="Y77" s="579">
        <v>0</v>
      </c>
      <c r="Z77" s="580">
        <v>0</v>
      </c>
      <c r="AA77" s="579">
        <v>0</v>
      </c>
      <c r="AB77" s="581">
        <v>0</v>
      </c>
      <c r="AC77" s="579">
        <v>323884.28999999998</v>
      </c>
      <c r="AD77" s="581">
        <v>0</v>
      </c>
      <c r="AE77" s="579">
        <v>0</v>
      </c>
      <c r="AF77" s="580">
        <v>0</v>
      </c>
      <c r="AG77" s="579">
        <v>0</v>
      </c>
      <c r="AH77" s="581">
        <v>0</v>
      </c>
      <c r="AI77" s="583">
        <v>323884.28999999998</v>
      </c>
      <c r="AJ77" s="584">
        <v>0</v>
      </c>
      <c r="AK77" s="585">
        <v>0</v>
      </c>
      <c r="AL77" s="612">
        <v>0</v>
      </c>
      <c r="AM77" s="583">
        <v>0</v>
      </c>
      <c r="AN77" s="584">
        <v>0</v>
      </c>
      <c r="AO77" s="585">
        <v>0</v>
      </c>
      <c r="AP77" s="583">
        <v>323884.28999999998</v>
      </c>
      <c r="AQ77" s="583">
        <v>0</v>
      </c>
      <c r="AR77" s="585">
        <v>0</v>
      </c>
      <c r="AS77" s="612">
        <v>0</v>
      </c>
    </row>
    <row r="78" spans="1:45" x14ac:dyDescent="0.25">
      <c r="A78" s="148" t="s">
        <v>8339</v>
      </c>
      <c r="B78" s="148" t="s">
        <v>8260</v>
      </c>
      <c r="C78" s="148" t="s">
        <v>8213</v>
      </c>
      <c r="D78" s="148" t="s">
        <v>8213</v>
      </c>
      <c r="E78" s="148" t="s">
        <v>17441</v>
      </c>
      <c r="F78" s="453" t="s">
        <v>17050</v>
      </c>
      <c r="G78" s="453" t="s">
        <v>16</v>
      </c>
      <c r="H78" s="579">
        <v>0</v>
      </c>
      <c r="I78" s="580">
        <v>0</v>
      </c>
      <c r="J78" s="579">
        <v>0</v>
      </c>
      <c r="K78" s="580">
        <v>0</v>
      </c>
      <c r="L78" s="579">
        <v>0</v>
      </c>
      <c r="M78" s="580">
        <v>0</v>
      </c>
      <c r="N78" s="579">
        <v>0</v>
      </c>
      <c r="O78" s="580">
        <v>0</v>
      </c>
      <c r="P78" s="579">
        <v>0</v>
      </c>
      <c r="Q78" s="580">
        <v>0</v>
      </c>
      <c r="R78" s="579">
        <v>0</v>
      </c>
      <c r="S78" s="580">
        <v>0</v>
      </c>
      <c r="T78" s="612">
        <v>0</v>
      </c>
      <c r="U78" s="579">
        <v>0</v>
      </c>
      <c r="V78" s="580">
        <v>0</v>
      </c>
      <c r="W78" s="579">
        <v>0</v>
      </c>
      <c r="X78" s="580">
        <v>0</v>
      </c>
      <c r="Y78" s="579">
        <v>0</v>
      </c>
      <c r="Z78" s="580">
        <v>0</v>
      </c>
      <c r="AA78" s="579">
        <v>0</v>
      </c>
      <c r="AB78" s="581">
        <v>0</v>
      </c>
      <c r="AC78" s="579">
        <v>164417.63</v>
      </c>
      <c r="AD78" s="581">
        <v>0</v>
      </c>
      <c r="AE78" s="579">
        <v>0</v>
      </c>
      <c r="AF78" s="580">
        <v>0</v>
      </c>
      <c r="AG78" s="579">
        <v>0</v>
      </c>
      <c r="AH78" s="581">
        <v>0</v>
      </c>
      <c r="AI78" s="583">
        <v>164417.63</v>
      </c>
      <c r="AJ78" s="584">
        <v>0</v>
      </c>
      <c r="AK78" s="585">
        <v>0</v>
      </c>
      <c r="AL78" s="612">
        <v>0</v>
      </c>
      <c r="AM78" s="583">
        <v>0</v>
      </c>
      <c r="AN78" s="584">
        <v>0</v>
      </c>
      <c r="AO78" s="585">
        <v>0</v>
      </c>
      <c r="AP78" s="583">
        <v>164417.63</v>
      </c>
      <c r="AQ78" s="583">
        <v>0</v>
      </c>
      <c r="AR78" s="585">
        <v>0</v>
      </c>
      <c r="AS78" s="612">
        <v>0</v>
      </c>
    </row>
    <row r="79" spans="1:45" x14ac:dyDescent="0.25">
      <c r="A79" s="148" t="s">
        <v>8339</v>
      </c>
      <c r="B79" s="148" t="s">
        <v>8228</v>
      </c>
      <c r="C79" s="148" t="s">
        <v>8213</v>
      </c>
      <c r="D79" s="148" t="s">
        <v>8213</v>
      </c>
      <c r="E79" s="148" t="s">
        <v>153</v>
      </c>
      <c r="F79" s="453" t="s">
        <v>17050</v>
      </c>
      <c r="G79" s="453" t="s">
        <v>16</v>
      </c>
      <c r="H79" s="579">
        <v>0</v>
      </c>
      <c r="I79" s="580">
        <v>0</v>
      </c>
      <c r="J79" s="579">
        <v>0</v>
      </c>
      <c r="K79" s="580">
        <v>0</v>
      </c>
      <c r="L79" s="579">
        <v>0</v>
      </c>
      <c r="M79" s="580">
        <v>0</v>
      </c>
      <c r="N79" s="579">
        <v>0</v>
      </c>
      <c r="O79" s="580">
        <v>0</v>
      </c>
      <c r="P79" s="579">
        <v>0</v>
      </c>
      <c r="Q79" s="580">
        <v>0</v>
      </c>
      <c r="R79" s="579">
        <v>0</v>
      </c>
      <c r="S79" s="580">
        <v>0</v>
      </c>
      <c r="T79" s="612">
        <v>0</v>
      </c>
      <c r="U79" s="579">
        <v>0</v>
      </c>
      <c r="V79" s="580">
        <v>0</v>
      </c>
      <c r="W79" s="579">
        <v>0</v>
      </c>
      <c r="X79" s="580">
        <v>0</v>
      </c>
      <c r="Y79" s="579">
        <v>3007.8</v>
      </c>
      <c r="Z79" s="580">
        <v>0</v>
      </c>
      <c r="AA79" s="579">
        <v>0</v>
      </c>
      <c r="AB79" s="581">
        <v>0</v>
      </c>
      <c r="AC79" s="579">
        <v>0</v>
      </c>
      <c r="AD79" s="581">
        <v>0</v>
      </c>
      <c r="AE79" s="579">
        <v>0</v>
      </c>
      <c r="AF79" s="580">
        <v>0</v>
      </c>
      <c r="AG79" s="579">
        <v>0</v>
      </c>
      <c r="AH79" s="581">
        <v>0</v>
      </c>
      <c r="AI79" s="583">
        <v>3007.8</v>
      </c>
      <c r="AJ79" s="584">
        <v>0</v>
      </c>
      <c r="AK79" s="585">
        <v>0</v>
      </c>
      <c r="AL79" s="612">
        <v>0</v>
      </c>
      <c r="AM79" s="583">
        <v>0</v>
      </c>
      <c r="AN79" s="584">
        <v>0</v>
      </c>
      <c r="AO79" s="585">
        <v>0</v>
      </c>
      <c r="AP79" s="583">
        <v>3007.8</v>
      </c>
      <c r="AQ79" s="583">
        <v>0</v>
      </c>
      <c r="AR79" s="585">
        <v>0</v>
      </c>
      <c r="AS79" s="612">
        <v>0</v>
      </c>
    </row>
    <row r="80" spans="1:45" x14ac:dyDescent="0.25">
      <c r="A80" s="148" t="s">
        <v>8339</v>
      </c>
      <c r="B80" s="148" t="s">
        <v>8250</v>
      </c>
      <c r="C80" s="148" t="s">
        <v>8213</v>
      </c>
      <c r="D80" s="148" t="s">
        <v>8213</v>
      </c>
      <c r="E80" s="148" t="s">
        <v>17702</v>
      </c>
      <c r="F80" s="453" t="s">
        <v>17050</v>
      </c>
      <c r="G80" s="453" t="s">
        <v>16</v>
      </c>
      <c r="H80" s="579">
        <v>0</v>
      </c>
      <c r="I80" s="580">
        <v>0</v>
      </c>
      <c r="J80" s="579">
        <v>0</v>
      </c>
      <c r="K80" s="580">
        <v>0</v>
      </c>
      <c r="L80" s="579">
        <v>0</v>
      </c>
      <c r="M80" s="580">
        <v>0</v>
      </c>
      <c r="N80" s="579">
        <v>0</v>
      </c>
      <c r="O80" s="580">
        <v>0</v>
      </c>
      <c r="P80" s="579">
        <v>0</v>
      </c>
      <c r="Q80" s="580">
        <v>0</v>
      </c>
      <c r="R80" s="579">
        <v>0</v>
      </c>
      <c r="S80" s="580">
        <v>0</v>
      </c>
      <c r="T80" s="612">
        <v>0</v>
      </c>
      <c r="U80" s="579">
        <v>0</v>
      </c>
      <c r="V80" s="580">
        <v>0</v>
      </c>
      <c r="W80" s="579">
        <v>0</v>
      </c>
      <c r="X80" s="580">
        <v>0</v>
      </c>
      <c r="Y80" s="579">
        <v>0</v>
      </c>
      <c r="Z80" s="580">
        <v>0</v>
      </c>
      <c r="AA80" s="579">
        <v>0</v>
      </c>
      <c r="AB80" s="581">
        <v>0</v>
      </c>
      <c r="AC80" s="579">
        <v>238447.64</v>
      </c>
      <c r="AD80" s="581">
        <v>0</v>
      </c>
      <c r="AE80" s="579">
        <v>0</v>
      </c>
      <c r="AF80" s="580">
        <v>0</v>
      </c>
      <c r="AG80" s="579">
        <v>0</v>
      </c>
      <c r="AH80" s="581">
        <v>0</v>
      </c>
      <c r="AI80" s="583">
        <v>238447.64</v>
      </c>
      <c r="AJ80" s="584">
        <v>0</v>
      </c>
      <c r="AK80" s="585">
        <v>0</v>
      </c>
      <c r="AL80" s="612">
        <v>0</v>
      </c>
      <c r="AM80" s="583">
        <v>0</v>
      </c>
      <c r="AN80" s="584">
        <v>0</v>
      </c>
      <c r="AO80" s="585">
        <v>0</v>
      </c>
      <c r="AP80" s="583">
        <v>238447.64</v>
      </c>
      <c r="AQ80" s="583">
        <v>0</v>
      </c>
      <c r="AR80" s="585">
        <v>0</v>
      </c>
      <c r="AS80" s="612">
        <v>0</v>
      </c>
    </row>
    <row r="81" spans="1:45" x14ac:dyDescent="0.25">
      <c r="A81" s="148" t="s">
        <v>8339</v>
      </c>
      <c r="B81" s="148" t="s">
        <v>8325</v>
      </c>
      <c r="C81" s="148" t="s">
        <v>8213</v>
      </c>
      <c r="D81" s="148" t="s">
        <v>8213</v>
      </c>
      <c r="E81" s="148" t="s">
        <v>17444</v>
      </c>
      <c r="F81" s="453" t="s">
        <v>17050</v>
      </c>
      <c r="G81" s="453" t="s">
        <v>16</v>
      </c>
      <c r="H81" s="579">
        <v>0</v>
      </c>
      <c r="I81" s="580">
        <v>0</v>
      </c>
      <c r="J81" s="579">
        <v>0</v>
      </c>
      <c r="K81" s="580">
        <v>0</v>
      </c>
      <c r="L81" s="579">
        <v>0</v>
      </c>
      <c r="M81" s="580">
        <v>0</v>
      </c>
      <c r="N81" s="579">
        <v>0</v>
      </c>
      <c r="O81" s="580">
        <v>0</v>
      </c>
      <c r="P81" s="579">
        <v>0</v>
      </c>
      <c r="Q81" s="580">
        <v>0</v>
      </c>
      <c r="R81" s="579">
        <v>0</v>
      </c>
      <c r="S81" s="580">
        <v>0</v>
      </c>
      <c r="T81" s="612">
        <v>0</v>
      </c>
      <c r="U81" s="579">
        <v>0</v>
      </c>
      <c r="V81" s="580">
        <v>0</v>
      </c>
      <c r="W81" s="579">
        <v>0</v>
      </c>
      <c r="X81" s="580">
        <v>0</v>
      </c>
      <c r="Y81" s="579">
        <v>0</v>
      </c>
      <c r="Z81" s="580">
        <v>0</v>
      </c>
      <c r="AA81" s="579">
        <v>0</v>
      </c>
      <c r="AB81" s="581">
        <v>0</v>
      </c>
      <c r="AC81" s="579">
        <v>61864.52</v>
      </c>
      <c r="AD81" s="581">
        <v>0</v>
      </c>
      <c r="AE81" s="579">
        <v>0</v>
      </c>
      <c r="AF81" s="580">
        <v>0</v>
      </c>
      <c r="AG81" s="579">
        <v>0</v>
      </c>
      <c r="AH81" s="581">
        <v>0</v>
      </c>
      <c r="AI81" s="583">
        <v>61864.52</v>
      </c>
      <c r="AJ81" s="584">
        <v>0</v>
      </c>
      <c r="AK81" s="585">
        <v>0</v>
      </c>
      <c r="AL81" s="612">
        <v>0</v>
      </c>
      <c r="AM81" s="583">
        <v>0</v>
      </c>
      <c r="AN81" s="584">
        <v>0</v>
      </c>
      <c r="AO81" s="585">
        <v>0</v>
      </c>
      <c r="AP81" s="583">
        <v>61864.52</v>
      </c>
      <c r="AQ81" s="583">
        <v>0</v>
      </c>
      <c r="AR81" s="585">
        <v>0</v>
      </c>
      <c r="AS81" s="612">
        <v>0</v>
      </c>
    </row>
    <row r="82" spans="1:45" x14ac:dyDescent="0.25">
      <c r="A82" s="148" t="s">
        <v>8339</v>
      </c>
      <c r="B82" s="148" t="s">
        <v>8342</v>
      </c>
      <c r="C82" s="148" t="s">
        <v>8213</v>
      </c>
      <c r="D82" s="148" t="s">
        <v>8213</v>
      </c>
      <c r="E82" s="148" t="s">
        <v>16979</v>
      </c>
      <c r="F82" s="453" t="s">
        <v>17050</v>
      </c>
      <c r="G82" s="453" t="s">
        <v>16</v>
      </c>
      <c r="H82" s="579">
        <v>16843.79</v>
      </c>
      <c r="I82" s="580">
        <v>16843.79</v>
      </c>
      <c r="J82" s="579">
        <v>0</v>
      </c>
      <c r="K82" s="580">
        <v>0</v>
      </c>
      <c r="L82" s="579">
        <v>0</v>
      </c>
      <c r="M82" s="580">
        <v>0</v>
      </c>
      <c r="N82" s="579">
        <v>0</v>
      </c>
      <c r="O82" s="580">
        <v>0</v>
      </c>
      <c r="P82" s="579">
        <v>0</v>
      </c>
      <c r="Q82" s="580">
        <v>0</v>
      </c>
      <c r="R82" s="579">
        <v>0</v>
      </c>
      <c r="S82" s="580">
        <v>0</v>
      </c>
      <c r="T82" s="612">
        <v>0</v>
      </c>
      <c r="U82" s="579">
        <v>0</v>
      </c>
      <c r="V82" s="580">
        <v>0</v>
      </c>
      <c r="W82" s="579">
        <v>0</v>
      </c>
      <c r="X82" s="580">
        <v>0</v>
      </c>
      <c r="Y82" s="579">
        <v>0</v>
      </c>
      <c r="Z82" s="580">
        <v>0</v>
      </c>
      <c r="AA82" s="579">
        <v>0</v>
      </c>
      <c r="AB82" s="581">
        <v>0</v>
      </c>
      <c r="AC82" s="579">
        <v>0</v>
      </c>
      <c r="AD82" s="581">
        <v>0</v>
      </c>
      <c r="AE82" s="579">
        <v>0</v>
      </c>
      <c r="AF82" s="580">
        <v>0</v>
      </c>
      <c r="AG82" s="579">
        <v>0</v>
      </c>
      <c r="AH82" s="581">
        <v>0</v>
      </c>
      <c r="AI82" s="583">
        <v>16843.79</v>
      </c>
      <c r="AJ82" s="584">
        <v>16843.79</v>
      </c>
      <c r="AK82" s="585">
        <v>16843.79</v>
      </c>
      <c r="AL82" s="612">
        <v>0</v>
      </c>
      <c r="AM82" s="583">
        <v>0</v>
      </c>
      <c r="AN82" s="584">
        <v>0</v>
      </c>
      <c r="AO82" s="585">
        <v>0</v>
      </c>
      <c r="AP82" s="583">
        <v>16843.79</v>
      </c>
      <c r="AQ82" s="583">
        <v>16843.79</v>
      </c>
      <c r="AR82" s="585">
        <v>16843.79</v>
      </c>
      <c r="AS82" s="612">
        <v>0</v>
      </c>
    </row>
    <row r="83" spans="1:45" x14ac:dyDescent="0.25">
      <c r="A83" s="148" t="s">
        <v>8339</v>
      </c>
      <c r="B83" s="148" t="s">
        <v>9122</v>
      </c>
      <c r="C83" s="148" t="s">
        <v>8213</v>
      </c>
      <c r="D83" s="148" t="s">
        <v>8213</v>
      </c>
      <c r="E83" s="148" t="s">
        <v>17852</v>
      </c>
      <c r="F83" s="453" t="s">
        <v>17050</v>
      </c>
      <c r="G83" s="453" t="s">
        <v>16</v>
      </c>
      <c r="H83" s="579">
        <v>0</v>
      </c>
      <c r="I83" s="580">
        <v>0</v>
      </c>
      <c r="J83" s="579">
        <v>0</v>
      </c>
      <c r="K83" s="580">
        <v>0</v>
      </c>
      <c r="L83" s="579">
        <v>0</v>
      </c>
      <c r="M83" s="580">
        <v>0</v>
      </c>
      <c r="N83" s="579">
        <v>0</v>
      </c>
      <c r="O83" s="580">
        <v>0</v>
      </c>
      <c r="P83" s="579">
        <v>0</v>
      </c>
      <c r="Q83" s="580">
        <v>0</v>
      </c>
      <c r="R83" s="579">
        <v>0</v>
      </c>
      <c r="S83" s="580">
        <v>0</v>
      </c>
      <c r="T83" s="612">
        <v>0</v>
      </c>
      <c r="U83" s="579">
        <v>0</v>
      </c>
      <c r="V83" s="580">
        <v>0</v>
      </c>
      <c r="W83" s="579">
        <v>0</v>
      </c>
      <c r="X83" s="580">
        <v>0</v>
      </c>
      <c r="Y83" s="579">
        <v>0</v>
      </c>
      <c r="Z83" s="580">
        <v>0</v>
      </c>
      <c r="AA83" s="579">
        <v>0</v>
      </c>
      <c r="AB83" s="581">
        <v>0</v>
      </c>
      <c r="AC83" s="579">
        <v>218951.56</v>
      </c>
      <c r="AD83" s="581">
        <v>218951.56000000003</v>
      </c>
      <c r="AE83" s="579">
        <v>0</v>
      </c>
      <c r="AF83" s="580">
        <v>0</v>
      </c>
      <c r="AG83" s="579">
        <v>0</v>
      </c>
      <c r="AH83" s="581">
        <v>0</v>
      </c>
      <c r="AI83" s="583">
        <v>218951.56</v>
      </c>
      <c r="AJ83" s="584">
        <v>218951.56000000003</v>
      </c>
      <c r="AK83" s="585">
        <v>218951.56000000003</v>
      </c>
      <c r="AL83" s="612">
        <v>0</v>
      </c>
      <c r="AM83" s="583">
        <v>0</v>
      </c>
      <c r="AN83" s="584">
        <v>0</v>
      </c>
      <c r="AO83" s="585">
        <v>0</v>
      </c>
      <c r="AP83" s="583">
        <v>218951.56</v>
      </c>
      <c r="AQ83" s="583">
        <v>218951.56000000003</v>
      </c>
      <c r="AR83" s="585">
        <v>218951.56000000003</v>
      </c>
      <c r="AS83" s="612">
        <v>0</v>
      </c>
    </row>
    <row r="84" spans="1:45" x14ac:dyDescent="0.25">
      <c r="A84" s="148" t="s">
        <v>8339</v>
      </c>
      <c r="B84" s="148" t="s">
        <v>8361</v>
      </c>
      <c r="C84" s="148" t="s">
        <v>8213</v>
      </c>
      <c r="D84" s="148" t="s">
        <v>8213</v>
      </c>
      <c r="E84" s="148" t="s">
        <v>17445</v>
      </c>
      <c r="F84" s="453" t="s">
        <v>17050</v>
      </c>
      <c r="G84" s="453" t="s">
        <v>16</v>
      </c>
      <c r="H84" s="579">
        <v>0</v>
      </c>
      <c r="I84" s="580">
        <v>0</v>
      </c>
      <c r="J84" s="579">
        <v>0</v>
      </c>
      <c r="K84" s="580">
        <v>0</v>
      </c>
      <c r="L84" s="579">
        <v>0</v>
      </c>
      <c r="M84" s="580">
        <v>0</v>
      </c>
      <c r="N84" s="579">
        <v>0</v>
      </c>
      <c r="O84" s="580">
        <v>0</v>
      </c>
      <c r="P84" s="579">
        <v>0</v>
      </c>
      <c r="Q84" s="580">
        <v>0</v>
      </c>
      <c r="R84" s="579">
        <v>0</v>
      </c>
      <c r="S84" s="580">
        <v>0</v>
      </c>
      <c r="T84" s="612">
        <v>0</v>
      </c>
      <c r="U84" s="579">
        <v>0</v>
      </c>
      <c r="V84" s="580">
        <v>0</v>
      </c>
      <c r="W84" s="579">
        <v>0</v>
      </c>
      <c r="X84" s="580">
        <v>0</v>
      </c>
      <c r="Y84" s="579">
        <v>0</v>
      </c>
      <c r="Z84" s="580">
        <v>0</v>
      </c>
      <c r="AA84" s="579">
        <v>0</v>
      </c>
      <c r="AB84" s="581">
        <v>0</v>
      </c>
      <c r="AC84" s="579">
        <v>5111816.99</v>
      </c>
      <c r="AD84" s="581">
        <v>0</v>
      </c>
      <c r="AE84" s="579">
        <v>0</v>
      </c>
      <c r="AF84" s="580">
        <v>0</v>
      </c>
      <c r="AG84" s="579">
        <v>0</v>
      </c>
      <c r="AH84" s="581">
        <v>0</v>
      </c>
      <c r="AI84" s="583">
        <v>5111816.99</v>
      </c>
      <c r="AJ84" s="584">
        <v>0</v>
      </c>
      <c r="AK84" s="585">
        <v>0</v>
      </c>
      <c r="AL84" s="612">
        <v>0</v>
      </c>
      <c r="AM84" s="583">
        <v>0</v>
      </c>
      <c r="AN84" s="584">
        <v>0</v>
      </c>
      <c r="AO84" s="585">
        <v>0</v>
      </c>
      <c r="AP84" s="583">
        <v>5111816.99</v>
      </c>
      <c r="AQ84" s="583">
        <v>0</v>
      </c>
      <c r="AR84" s="585">
        <v>0</v>
      </c>
      <c r="AS84" s="612">
        <v>0</v>
      </c>
    </row>
    <row r="85" spans="1:45" x14ac:dyDescent="0.25">
      <c r="A85" s="148" t="s">
        <v>8339</v>
      </c>
      <c r="B85" s="148" t="s">
        <v>8343</v>
      </c>
      <c r="C85" s="148" t="s">
        <v>8213</v>
      </c>
      <c r="D85" s="148" t="s">
        <v>8213</v>
      </c>
      <c r="E85" s="148" t="s">
        <v>111</v>
      </c>
      <c r="F85" s="453" t="s">
        <v>17050</v>
      </c>
      <c r="G85" s="453" t="s">
        <v>16</v>
      </c>
      <c r="H85" s="579">
        <v>235000</v>
      </c>
      <c r="I85" s="580">
        <v>235000</v>
      </c>
      <c r="J85" s="579">
        <v>0</v>
      </c>
      <c r="K85" s="580">
        <v>0</v>
      </c>
      <c r="L85" s="579">
        <v>0</v>
      </c>
      <c r="M85" s="580">
        <v>0</v>
      </c>
      <c r="N85" s="579">
        <v>821.76</v>
      </c>
      <c r="O85" s="580">
        <v>616.32000000000005</v>
      </c>
      <c r="P85" s="579">
        <v>0</v>
      </c>
      <c r="Q85" s="580">
        <v>0</v>
      </c>
      <c r="R85" s="579">
        <v>0</v>
      </c>
      <c r="S85" s="580">
        <v>0</v>
      </c>
      <c r="T85" s="612">
        <v>0</v>
      </c>
      <c r="U85" s="579">
        <v>0</v>
      </c>
      <c r="V85" s="580">
        <v>0</v>
      </c>
      <c r="W85" s="579">
        <v>0</v>
      </c>
      <c r="X85" s="580">
        <v>0</v>
      </c>
      <c r="Y85" s="579">
        <v>0</v>
      </c>
      <c r="Z85" s="580">
        <v>0</v>
      </c>
      <c r="AA85" s="579">
        <v>0</v>
      </c>
      <c r="AB85" s="581">
        <v>0</v>
      </c>
      <c r="AC85" s="579">
        <v>0</v>
      </c>
      <c r="AD85" s="581">
        <v>0</v>
      </c>
      <c r="AE85" s="579">
        <v>0</v>
      </c>
      <c r="AF85" s="580">
        <v>0</v>
      </c>
      <c r="AG85" s="579">
        <v>0</v>
      </c>
      <c r="AH85" s="581">
        <v>0</v>
      </c>
      <c r="AI85" s="583">
        <v>235821.76</v>
      </c>
      <c r="AJ85" s="584">
        <v>235821.76</v>
      </c>
      <c r="AK85" s="585">
        <v>235616.32</v>
      </c>
      <c r="AL85" s="612">
        <v>0</v>
      </c>
      <c r="AM85" s="583">
        <v>0</v>
      </c>
      <c r="AN85" s="584">
        <v>0</v>
      </c>
      <c r="AO85" s="585">
        <v>0</v>
      </c>
      <c r="AP85" s="583">
        <v>235821.76</v>
      </c>
      <c r="AQ85" s="583">
        <v>235821.76</v>
      </c>
      <c r="AR85" s="585">
        <v>235616.32</v>
      </c>
      <c r="AS85" s="612">
        <v>0</v>
      </c>
    </row>
    <row r="86" spans="1:45" x14ac:dyDescent="0.25">
      <c r="A86" s="148" t="s">
        <v>8339</v>
      </c>
      <c r="B86" s="148" t="s">
        <v>8340</v>
      </c>
      <c r="C86" s="148" t="s">
        <v>8213</v>
      </c>
      <c r="D86" s="148" t="s">
        <v>8213</v>
      </c>
      <c r="E86" s="148" t="s">
        <v>156</v>
      </c>
      <c r="F86" s="453" t="s">
        <v>17050</v>
      </c>
      <c r="G86" s="453" t="s">
        <v>16</v>
      </c>
      <c r="H86" s="579">
        <v>0</v>
      </c>
      <c r="I86" s="580">
        <v>0</v>
      </c>
      <c r="J86" s="579">
        <v>0</v>
      </c>
      <c r="K86" s="580">
        <v>0</v>
      </c>
      <c r="L86" s="579">
        <v>0</v>
      </c>
      <c r="M86" s="580">
        <v>0</v>
      </c>
      <c r="N86" s="579">
        <v>0</v>
      </c>
      <c r="O86" s="580">
        <v>0</v>
      </c>
      <c r="P86" s="579">
        <v>0</v>
      </c>
      <c r="Q86" s="580">
        <v>0</v>
      </c>
      <c r="R86" s="579">
        <v>290120.14</v>
      </c>
      <c r="S86" s="580">
        <v>290120.14</v>
      </c>
      <c r="T86" s="612">
        <v>0</v>
      </c>
      <c r="U86" s="579">
        <v>0</v>
      </c>
      <c r="V86" s="580">
        <v>0</v>
      </c>
      <c r="W86" s="579">
        <v>0</v>
      </c>
      <c r="X86" s="580">
        <v>0</v>
      </c>
      <c r="Y86" s="579">
        <v>0</v>
      </c>
      <c r="Z86" s="580">
        <v>0</v>
      </c>
      <c r="AA86" s="579">
        <v>0</v>
      </c>
      <c r="AB86" s="581">
        <v>0</v>
      </c>
      <c r="AC86" s="579">
        <v>0</v>
      </c>
      <c r="AD86" s="581">
        <v>0</v>
      </c>
      <c r="AE86" s="579">
        <v>0</v>
      </c>
      <c r="AF86" s="580">
        <v>0</v>
      </c>
      <c r="AG86" s="579">
        <v>0</v>
      </c>
      <c r="AH86" s="581">
        <v>0</v>
      </c>
      <c r="AI86" s="583">
        <v>290120.14</v>
      </c>
      <c r="AJ86" s="584">
        <v>290120.14</v>
      </c>
      <c r="AK86" s="585">
        <v>290120.14</v>
      </c>
      <c r="AL86" s="612">
        <v>0</v>
      </c>
      <c r="AM86" s="583">
        <v>0</v>
      </c>
      <c r="AN86" s="584">
        <v>0</v>
      </c>
      <c r="AO86" s="585">
        <v>0</v>
      </c>
      <c r="AP86" s="583">
        <v>290120.14</v>
      </c>
      <c r="AQ86" s="583">
        <v>290120.14</v>
      </c>
      <c r="AR86" s="585">
        <v>290120.14</v>
      </c>
      <c r="AS86" s="612">
        <v>0</v>
      </c>
    </row>
    <row r="87" spans="1:45" x14ac:dyDescent="0.25">
      <c r="A87" s="148" t="s">
        <v>8339</v>
      </c>
      <c r="B87" s="148" t="s">
        <v>8371</v>
      </c>
      <c r="C87" s="148" t="s">
        <v>8213</v>
      </c>
      <c r="D87" s="148" t="s">
        <v>8213</v>
      </c>
      <c r="E87" s="148" t="s">
        <v>17853</v>
      </c>
      <c r="F87" s="453" t="s">
        <v>17050</v>
      </c>
      <c r="G87" s="453" t="s">
        <v>16</v>
      </c>
      <c r="H87" s="579">
        <v>0</v>
      </c>
      <c r="I87" s="580">
        <v>0</v>
      </c>
      <c r="J87" s="579">
        <v>0</v>
      </c>
      <c r="K87" s="580">
        <v>0</v>
      </c>
      <c r="L87" s="579">
        <v>0</v>
      </c>
      <c r="M87" s="580">
        <v>0</v>
      </c>
      <c r="N87" s="579">
        <v>0</v>
      </c>
      <c r="O87" s="580">
        <v>0</v>
      </c>
      <c r="P87" s="579">
        <v>0</v>
      </c>
      <c r="Q87" s="580">
        <v>0</v>
      </c>
      <c r="R87" s="579">
        <v>0</v>
      </c>
      <c r="S87" s="580">
        <v>0</v>
      </c>
      <c r="T87" s="612">
        <v>0</v>
      </c>
      <c r="U87" s="579">
        <v>0</v>
      </c>
      <c r="V87" s="580">
        <v>0</v>
      </c>
      <c r="W87" s="579">
        <v>0</v>
      </c>
      <c r="X87" s="580">
        <v>0</v>
      </c>
      <c r="Y87" s="579">
        <v>0</v>
      </c>
      <c r="Z87" s="580">
        <v>0</v>
      </c>
      <c r="AA87" s="579">
        <v>0</v>
      </c>
      <c r="AB87" s="581">
        <v>0</v>
      </c>
      <c r="AC87" s="579">
        <v>143354.4</v>
      </c>
      <c r="AD87" s="581">
        <v>0</v>
      </c>
      <c r="AE87" s="579">
        <v>0</v>
      </c>
      <c r="AF87" s="580">
        <v>0</v>
      </c>
      <c r="AG87" s="579">
        <v>0</v>
      </c>
      <c r="AH87" s="581">
        <v>0</v>
      </c>
      <c r="AI87" s="583">
        <v>143354.4</v>
      </c>
      <c r="AJ87" s="584">
        <v>0</v>
      </c>
      <c r="AK87" s="585">
        <v>0</v>
      </c>
      <c r="AL87" s="612">
        <v>0</v>
      </c>
      <c r="AM87" s="583">
        <v>0</v>
      </c>
      <c r="AN87" s="584">
        <v>0</v>
      </c>
      <c r="AO87" s="585">
        <v>0</v>
      </c>
      <c r="AP87" s="583">
        <v>143354.4</v>
      </c>
      <c r="AQ87" s="583">
        <v>0</v>
      </c>
      <c r="AR87" s="585">
        <v>0</v>
      </c>
      <c r="AS87" s="612">
        <v>0</v>
      </c>
    </row>
    <row r="88" spans="1:45" x14ac:dyDescent="0.25">
      <c r="A88" s="148" t="s">
        <v>8339</v>
      </c>
      <c r="B88" s="148" t="s">
        <v>8346</v>
      </c>
      <c r="C88" s="148" t="s">
        <v>8213</v>
      </c>
      <c r="D88" s="148" t="s">
        <v>8213</v>
      </c>
      <c r="E88" s="148" t="s">
        <v>157</v>
      </c>
      <c r="F88" s="453" t="s">
        <v>17050</v>
      </c>
      <c r="G88" s="453" t="s">
        <v>16</v>
      </c>
      <c r="H88" s="579">
        <v>0</v>
      </c>
      <c r="I88" s="580">
        <v>0</v>
      </c>
      <c r="J88" s="579">
        <v>0</v>
      </c>
      <c r="K88" s="580">
        <v>0</v>
      </c>
      <c r="L88" s="579">
        <v>0</v>
      </c>
      <c r="M88" s="580">
        <v>0</v>
      </c>
      <c r="N88" s="579">
        <v>0</v>
      </c>
      <c r="O88" s="580">
        <v>0</v>
      </c>
      <c r="P88" s="579">
        <v>0</v>
      </c>
      <c r="Q88" s="580">
        <v>0</v>
      </c>
      <c r="R88" s="579">
        <v>58186.11</v>
      </c>
      <c r="S88" s="580">
        <v>0</v>
      </c>
      <c r="T88" s="612">
        <v>0</v>
      </c>
      <c r="U88" s="579">
        <v>0</v>
      </c>
      <c r="V88" s="580">
        <v>0</v>
      </c>
      <c r="W88" s="579">
        <v>0</v>
      </c>
      <c r="X88" s="580">
        <v>0</v>
      </c>
      <c r="Y88" s="579">
        <v>0</v>
      </c>
      <c r="Z88" s="580">
        <v>0</v>
      </c>
      <c r="AA88" s="579">
        <v>0</v>
      </c>
      <c r="AB88" s="581">
        <v>0</v>
      </c>
      <c r="AC88" s="579">
        <v>0</v>
      </c>
      <c r="AD88" s="581">
        <v>0</v>
      </c>
      <c r="AE88" s="579">
        <v>0</v>
      </c>
      <c r="AF88" s="580">
        <v>0</v>
      </c>
      <c r="AG88" s="579">
        <v>0</v>
      </c>
      <c r="AH88" s="581">
        <v>0</v>
      </c>
      <c r="AI88" s="583">
        <v>58186.11</v>
      </c>
      <c r="AJ88" s="584">
        <v>0</v>
      </c>
      <c r="AK88" s="585">
        <v>0</v>
      </c>
      <c r="AL88" s="612">
        <v>0</v>
      </c>
      <c r="AM88" s="583">
        <v>0</v>
      </c>
      <c r="AN88" s="584">
        <v>0</v>
      </c>
      <c r="AO88" s="585">
        <v>0</v>
      </c>
      <c r="AP88" s="583">
        <v>58186.11</v>
      </c>
      <c r="AQ88" s="583">
        <v>0</v>
      </c>
      <c r="AR88" s="585">
        <v>0</v>
      </c>
      <c r="AS88" s="612">
        <v>0</v>
      </c>
    </row>
    <row r="89" spans="1:45" x14ac:dyDescent="0.25">
      <c r="A89" s="148" t="s">
        <v>8339</v>
      </c>
      <c r="B89" s="148" t="s">
        <v>8341</v>
      </c>
      <c r="C89" s="148" t="s">
        <v>8213</v>
      </c>
      <c r="D89" s="148" t="s">
        <v>8213</v>
      </c>
      <c r="E89" s="148" t="s">
        <v>159</v>
      </c>
      <c r="F89" s="453" t="s">
        <v>17050</v>
      </c>
      <c r="G89" s="453" t="s">
        <v>16</v>
      </c>
      <c r="H89" s="579">
        <v>0</v>
      </c>
      <c r="I89" s="580">
        <v>0</v>
      </c>
      <c r="J89" s="579">
        <v>0</v>
      </c>
      <c r="K89" s="580">
        <v>0</v>
      </c>
      <c r="L89" s="579">
        <v>0</v>
      </c>
      <c r="M89" s="580">
        <v>0</v>
      </c>
      <c r="N89" s="579">
        <v>0</v>
      </c>
      <c r="O89" s="580">
        <v>0</v>
      </c>
      <c r="P89" s="579">
        <v>0</v>
      </c>
      <c r="Q89" s="580">
        <v>0</v>
      </c>
      <c r="R89" s="579">
        <v>244400</v>
      </c>
      <c r="S89" s="580">
        <v>244000</v>
      </c>
      <c r="T89" s="612">
        <v>0</v>
      </c>
      <c r="U89" s="579">
        <v>0</v>
      </c>
      <c r="V89" s="580">
        <v>0</v>
      </c>
      <c r="W89" s="579">
        <v>0</v>
      </c>
      <c r="X89" s="580">
        <v>0</v>
      </c>
      <c r="Y89" s="579">
        <v>0</v>
      </c>
      <c r="Z89" s="580">
        <v>0</v>
      </c>
      <c r="AA89" s="579">
        <v>0</v>
      </c>
      <c r="AB89" s="581">
        <v>0</v>
      </c>
      <c r="AC89" s="579">
        <v>0</v>
      </c>
      <c r="AD89" s="581">
        <v>0</v>
      </c>
      <c r="AE89" s="579">
        <v>0</v>
      </c>
      <c r="AF89" s="580">
        <v>0</v>
      </c>
      <c r="AG89" s="579">
        <v>0</v>
      </c>
      <c r="AH89" s="581">
        <v>0</v>
      </c>
      <c r="AI89" s="583">
        <v>244400</v>
      </c>
      <c r="AJ89" s="584">
        <v>244000</v>
      </c>
      <c r="AK89" s="585">
        <v>244000</v>
      </c>
      <c r="AL89" s="612">
        <v>0</v>
      </c>
      <c r="AM89" s="583">
        <v>0</v>
      </c>
      <c r="AN89" s="584">
        <v>0</v>
      </c>
      <c r="AO89" s="585">
        <v>0</v>
      </c>
      <c r="AP89" s="583">
        <v>244400</v>
      </c>
      <c r="AQ89" s="583">
        <v>244000</v>
      </c>
      <c r="AR89" s="585">
        <v>244000</v>
      </c>
      <c r="AS89" s="612">
        <v>0</v>
      </c>
    </row>
    <row r="90" spans="1:45" x14ac:dyDescent="0.25">
      <c r="A90" s="148" t="s">
        <v>8216</v>
      </c>
      <c r="B90" s="148" t="s">
        <v>8256</v>
      </c>
      <c r="C90" s="148" t="s">
        <v>8213</v>
      </c>
      <c r="D90" s="148" t="s">
        <v>8213</v>
      </c>
      <c r="E90" s="148" t="s">
        <v>16936</v>
      </c>
      <c r="F90" s="453" t="s">
        <v>17025</v>
      </c>
      <c r="G90" s="453" t="s">
        <v>17023</v>
      </c>
      <c r="H90" s="579">
        <v>0</v>
      </c>
      <c r="I90" s="580">
        <v>0</v>
      </c>
      <c r="J90" s="579">
        <v>0</v>
      </c>
      <c r="K90" s="580">
        <v>0</v>
      </c>
      <c r="L90" s="579">
        <v>0</v>
      </c>
      <c r="M90" s="580">
        <v>0</v>
      </c>
      <c r="N90" s="579">
        <v>0</v>
      </c>
      <c r="O90" s="580">
        <v>0</v>
      </c>
      <c r="P90" s="579">
        <v>0</v>
      </c>
      <c r="Q90" s="580">
        <v>0</v>
      </c>
      <c r="R90" s="579">
        <v>3054028.58</v>
      </c>
      <c r="S90" s="580">
        <v>3054028.5800000005</v>
      </c>
      <c r="T90" s="612">
        <v>0</v>
      </c>
      <c r="U90" s="579">
        <v>0</v>
      </c>
      <c r="V90" s="580">
        <v>0</v>
      </c>
      <c r="W90" s="579">
        <v>0</v>
      </c>
      <c r="X90" s="580">
        <v>0</v>
      </c>
      <c r="Y90" s="579">
        <v>0</v>
      </c>
      <c r="Z90" s="580">
        <v>0</v>
      </c>
      <c r="AA90" s="579">
        <v>0</v>
      </c>
      <c r="AB90" s="581">
        <v>0</v>
      </c>
      <c r="AC90" s="579">
        <v>0</v>
      </c>
      <c r="AD90" s="581">
        <v>0</v>
      </c>
      <c r="AE90" s="579">
        <v>0</v>
      </c>
      <c r="AF90" s="580">
        <v>0</v>
      </c>
      <c r="AG90" s="579">
        <v>0</v>
      </c>
      <c r="AH90" s="581">
        <v>0</v>
      </c>
      <c r="AI90" s="583">
        <v>3054028.58</v>
      </c>
      <c r="AJ90" s="584">
        <v>3054028.58</v>
      </c>
      <c r="AK90" s="585">
        <v>3054028.5800000005</v>
      </c>
      <c r="AL90" s="612">
        <v>0</v>
      </c>
      <c r="AM90" s="583">
        <v>0</v>
      </c>
      <c r="AN90" s="584">
        <v>0</v>
      </c>
      <c r="AO90" s="585">
        <v>0</v>
      </c>
      <c r="AP90" s="583">
        <v>3054028.58</v>
      </c>
      <c r="AQ90" s="583">
        <v>3054028.58</v>
      </c>
      <c r="AR90" s="585">
        <v>3054028.5800000005</v>
      </c>
      <c r="AS90" s="612">
        <v>0</v>
      </c>
    </row>
    <row r="91" spans="1:45" x14ac:dyDescent="0.25">
      <c r="A91" s="148" t="s">
        <v>8216</v>
      </c>
      <c r="B91" s="148" t="s">
        <v>8271</v>
      </c>
      <c r="C91" s="148" t="s">
        <v>8213</v>
      </c>
      <c r="D91" s="148" t="s">
        <v>8213</v>
      </c>
      <c r="E91" s="148" t="s">
        <v>16939</v>
      </c>
      <c r="F91" s="453" t="s">
        <v>17025</v>
      </c>
      <c r="G91" s="453" t="s">
        <v>17023</v>
      </c>
      <c r="H91" s="579">
        <v>0</v>
      </c>
      <c r="I91" s="580">
        <v>0</v>
      </c>
      <c r="J91" s="579">
        <v>0</v>
      </c>
      <c r="K91" s="580">
        <v>0</v>
      </c>
      <c r="L91" s="579">
        <v>0</v>
      </c>
      <c r="M91" s="580">
        <v>0</v>
      </c>
      <c r="N91" s="579">
        <v>0</v>
      </c>
      <c r="O91" s="580">
        <v>0</v>
      </c>
      <c r="P91" s="579">
        <v>0</v>
      </c>
      <c r="Q91" s="580">
        <v>0</v>
      </c>
      <c r="R91" s="579">
        <v>250075.58</v>
      </c>
      <c r="S91" s="580">
        <v>0</v>
      </c>
      <c r="T91" s="612">
        <v>0</v>
      </c>
      <c r="U91" s="579">
        <v>0</v>
      </c>
      <c r="V91" s="580">
        <v>0</v>
      </c>
      <c r="W91" s="579">
        <v>0</v>
      </c>
      <c r="X91" s="580">
        <v>0</v>
      </c>
      <c r="Y91" s="579">
        <v>0</v>
      </c>
      <c r="Z91" s="580">
        <v>0</v>
      </c>
      <c r="AA91" s="579">
        <v>0</v>
      </c>
      <c r="AB91" s="581">
        <v>0</v>
      </c>
      <c r="AC91" s="579">
        <v>0</v>
      </c>
      <c r="AD91" s="581">
        <v>0</v>
      </c>
      <c r="AE91" s="579">
        <v>0</v>
      </c>
      <c r="AF91" s="580">
        <v>0</v>
      </c>
      <c r="AG91" s="579">
        <v>0</v>
      </c>
      <c r="AH91" s="581">
        <v>0</v>
      </c>
      <c r="AI91" s="583">
        <v>250075.58</v>
      </c>
      <c r="AJ91" s="584">
        <v>0</v>
      </c>
      <c r="AK91" s="585">
        <v>0</v>
      </c>
      <c r="AL91" s="612">
        <v>0</v>
      </c>
      <c r="AM91" s="583">
        <v>0</v>
      </c>
      <c r="AN91" s="584">
        <v>0</v>
      </c>
      <c r="AO91" s="585">
        <v>0</v>
      </c>
      <c r="AP91" s="583">
        <v>250075.58</v>
      </c>
      <c r="AQ91" s="583">
        <v>0</v>
      </c>
      <c r="AR91" s="585">
        <v>0</v>
      </c>
      <c r="AS91" s="612">
        <v>0</v>
      </c>
    </row>
    <row r="92" spans="1:45" x14ac:dyDescent="0.25">
      <c r="A92" s="148" t="s">
        <v>8216</v>
      </c>
      <c r="B92" s="148" t="s">
        <v>8217</v>
      </c>
      <c r="C92" s="148" t="s">
        <v>8213</v>
      </c>
      <c r="D92" s="148" t="s">
        <v>8213</v>
      </c>
      <c r="E92" s="148" t="s">
        <v>120</v>
      </c>
      <c r="F92" s="453" t="s">
        <v>17025</v>
      </c>
      <c r="G92" s="453" t="s">
        <v>17023</v>
      </c>
      <c r="H92" s="579">
        <v>0</v>
      </c>
      <c r="I92" s="580">
        <v>0</v>
      </c>
      <c r="J92" s="579">
        <v>0</v>
      </c>
      <c r="K92" s="580">
        <v>0</v>
      </c>
      <c r="L92" s="579">
        <v>0</v>
      </c>
      <c r="M92" s="580">
        <v>0</v>
      </c>
      <c r="N92" s="579">
        <v>0</v>
      </c>
      <c r="O92" s="580">
        <v>0</v>
      </c>
      <c r="P92" s="579">
        <v>0</v>
      </c>
      <c r="Q92" s="580">
        <v>0</v>
      </c>
      <c r="R92" s="579">
        <v>333965.81</v>
      </c>
      <c r="S92" s="580">
        <v>333965.8</v>
      </c>
      <c r="T92" s="612">
        <v>0</v>
      </c>
      <c r="U92" s="579">
        <v>0</v>
      </c>
      <c r="V92" s="580">
        <v>0</v>
      </c>
      <c r="W92" s="579">
        <v>0</v>
      </c>
      <c r="X92" s="580">
        <v>0</v>
      </c>
      <c r="Y92" s="579">
        <v>0</v>
      </c>
      <c r="Z92" s="580">
        <v>0</v>
      </c>
      <c r="AA92" s="579">
        <v>0</v>
      </c>
      <c r="AB92" s="581">
        <v>0</v>
      </c>
      <c r="AC92" s="579">
        <v>6786697.0199999996</v>
      </c>
      <c r="AD92" s="581">
        <v>3382332.7199999993</v>
      </c>
      <c r="AE92" s="579">
        <v>0</v>
      </c>
      <c r="AF92" s="580">
        <v>0</v>
      </c>
      <c r="AG92" s="579">
        <v>0</v>
      </c>
      <c r="AH92" s="581">
        <v>0</v>
      </c>
      <c r="AI92" s="583">
        <v>7120662.8299999991</v>
      </c>
      <c r="AJ92" s="584">
        <v>3716298.5299999993</v>
      </c>
      <c r="AK92" s="585">
        <v>3716298.5199999991</v>
      </c>
      <c r="AL92" s="612">
        <v>0</v>
      </c>
      <c r="AM92" s="583">
        <v>0</v>
      </c>
      <c r="AN92" s="584">
        <v>0</v>
      </c>
      <c r="AO92" s="585">
        <v>0</v>
      </c>
      <c r="AP92" s="583">
        <v>7120662.8299999991</v>
      </c>
      <c r="AQ92" s="583">
        <v>3716298.5299999993</v>
      </c>
      <c r="AR92" s="585">
        <v>3716298.5199999991</v>
      </c>
      <c r="AS92" s="612">
        <v>0</v>
      </c>
    </row>
    <row r="93" spans="1:45" x14ac:dyDescent="0.25">
      <c r="A93" s="148" t="s">
        <v>8216</v>
      </c>
      <c r="B93" s="148" t="s">
        <v>8257</v>
      </c>
      <c r="C93" s="148" t="s">
        <v>8213</v>
      </c>
      <c r="D93" s="148" t="s">
        <v>8213</v>
      </c>
      <c r="E93" s="148" t="s">
        <v>368</v>
      </c>
      <c r="F93" s="453" t="s">
        <v>17025</v>
      </c>
      <c r="G93" s="453" t="s">
        <v>17023</v>
      </c>
      <c r="H93" s="579">
        <v>0</v>
      </c>
      <c r="I93" s="580">
        <v>0</v>
      </c>
      <c r="J93" s="579">
        <v>0</v>
      </c>
      <c r="K93" s="580">
        <v>0</v>
      </c>
      <c r="L93" s="579">
        <v>0</v>
      </c>
      <c r="M93" s="580">
        <v>0</v>
      </c>
      <c r="N93" s="579">
        <v>0</v>
      </c>
      <c r="O93" s="580">
        <v>0</v>
      </c>
      <c r="P93" s="579">
        <v>0</v>
      </c>
      <c r="Q93" s="580">
        <v>0</v>
      </c>
      <c r="R93" s="579">
        <v>0</v>
      </c>
      <c r="S93" s="580">
        <v>0</v>
      </c>
      <c r="T93" s="612">
        <v>0</v>
      </c>
      <c r="U93" s="579">
        <v>0</v>
      </c>
      <c r="V93" s="580">
        <v>0</v>
      </c>
      <c r="W93" s="579">
        <v>0</v>
      </c>
      <c r="X93" s="580">
        <v>0</v>
      </c>
      <c r="Y93" s="579">
        <v>0</v>
      </c>
      <c r="Z93" s="580">
        <v>0</v>
      </c>
      <c r="AA93" s="579">
        <v>0</v>
      </c>
      <c r="AB93" s="581">
        <v>0</v>
      </c>
      <c r="AC93" s="579">
        <v>960134.75</v>
      </c>
      <c r="AD93" s="581">
        <v>950253.92000000027</v>
      </c>
      <c r="AE93" s="579">
        <v>0</v>
      </c>
      <c r="AF93" s="580">
        <v>0</v>
      </c>
      <c r="AG93" s="579">
        <v>0</v>
      </c>
      <c r="AH93" s="581">
        <v>0</v>
      </c>
      <c r="AI93" s="583">
        <v>960134.75</v>
      </c>
      <c r="AJ93" s="584">
        <v>950253.92000000027</v>
      </c>
      <c r="AK93" s="585">
        <v>950253.92000000027</v>
      </c>
      <c r="AL93" s="612">
        <v>0</v>
      </c>
      <c r="AM93" s="583">
        <v>0</v>
      </c>
      <c r="AN93" s="584">
        <v>0</v>
      </c>
      <c r="AO93" s="585">
        <v>0</v>
      </c>
      <c r="AP93" s="583">
        <v>960134.75</v>
      </c>
      <c r="AQ93" s="583">
        <v>950253.92000000027</v>
      </c>
      <c r="AR93" s="585">
        <v>950253.92000000027</v>
      </c>
      <c r="AS93" s="612">
        <v>0</v>
      </c>
    </row>
    <row r="94" spans="1:45" x14ac:dyDescent="0.25">
      <c r="A94" s="148" t="s">
        <v>8216</v>
      </c>
      <c r="B94" s="148" t="s">
        <v>8218</v>
      </c>
      <c r="C94" s="148" t="s">
        <v>8213</v>
      </c>
      <c r="D94" s="148" t="s">
        <v>8213</v>
      </c>
      <c r="E94" s="148" t="s">
        <v>102</v>
      </c>
      <c r="F94" s="453" t="s">
        <v>17025</v>
      </c>
      <c r="G94" s="453" t="s">
        <v>17023</v>
      </c>
      <c r="H94" s="579">
        <v>1669580.04</v>
      </c>
      <c r="I94" s="580">
        <v>1669484.7900000003</v>
      </c>
      <c r="J94" s="579">
        <v>0</v>
      </c>
      <c r="K94" s="580">
        <v>0</v>
      </c>
      <c r="L94" s="579">
        <v>0</v>
      </c>
      <c r="M94" s="580">
        <v>0</v>
      </c>
      <c r="N94" s="579">
        <v>38236.68</v>
      </c>
      <c r="O94" s="580">
        <v>38236.68</v>
      </c>
      <c r="P94" s="579">
        <v>0</v>
      </c>
      <c r="Q94" s="580">
        <v>0</v>
      </c>
      <c r="R94" s="579">
        <v>0</v>
      </c>
      <c r="S94" s="580">
        <v>0</v>
      </c>
      <c r="T94" s="612">
        <v>0</v>
      </c>
      <c r="U94" s="579">
        <v>0</v>
      </c>
      <c r="V94" s="580">
        <v>0</v>
      </c>
      <c r="W94" s="579">
        <v>0</v>
      </c>
      <c r="X94" s="580">
        <v>0</v>
      </c>
      <c r="Y94" s="579">
        <v>0</v>
      </c>
      <c r="Z94" s="580">
        <v>0</v>
      </c>
      <c r="AA94" s="579">
        <v>0</v>
      </c>
      <c r="AB94" s="581">
        <v>0</v>
      </c>
      <c r="AC94" s="579">
        <v>0</v>
      </c>
      <c r="AD94" s="581">
        <v>0</v>
      </c>
      <c r="AE94" s="579">
        <v>0</v>
      </c>
      <c r="AF94" s="580">
        <v>0</v>
      </c>
      <c r="AG94" s="579">
        <v>0</v>
      </c>
      <c r="AH94" s="581">
        <v>0</v>
      </c>
      <c r="AI94" s="583">
        <v>1707816.72</v>
      </c>
      <c r="AJ94" s="584">
        <v>1707816.72</v>
      </c>
      <c r="AK94" s="585">
        <v>1707721.4700000002</v>
      </c>
      <c r="AL94" s="612">
        <v>0</v>
      </c>
      <c r="AM94" s="583">
        <v>0</v>
      </c>
      <c r="AN94" s="584">
        <v>0</v>
      </c>
      <c r="AO94" s="585">
        <v>0</v>
      </c>
      <c r="AP94" s="583">
        <v>1707816.72</v>
      </c>
      <c r="AQ94" s="583">
        <v>1707816.72</v>
      </c>
      <c r="AR94" s="585">
        <v>1707721.4700000002</v>
      </c>
      <c r="AS94" s="612">
        <v>0</v>
      </c>
    </row>
    <row r="95" spans="1:45" x14ac:dyDescent="0.25">
      <c r="A95" s="148" t="s">
        <v>8216</v>
      </c>
      <c r="B95" s="148" t="s">
        <v>8276</v>
      </c>
      <c r="C95" s="148" t="s">
        <v>8213</v>
      </c>
      <c r="D95" s="148" t="s">
        <v>8213</v>
      </c>
      <c r="E95" s="148" t="s">
        <v>121</v>
      </c>
      <c r="F95" s="453" t="s">
        <v>17025</v>
      </c>
      <c r="G95" s="453" t="s">
        <v>17023</v>
      </c>
      <c r="H95" s="579">
        <v>0</v>
      </c>
      <c r="I95" s="580">
        <v>0</v>
      </c>
      <c r="J95" s="579">
        <v>0</v>
      </c>
      <c r="K95" s="580">
        <v>0</v>
      </c>
      <c r="L95" s="579">
        <v>0</v>
      </c>
      <c r="M95" s="580">
        <v>0</v>
      </c>
      <c r="N95" s="579">
        <v>0</v>
      </c>
      <c r="O95" s="580">
        <v>0</v>
      </c>
      <c r="P95" s="579">
        <v>0</v>
      </c>
      <c r="Q95" s="580">
        <v>0</v>
      </c>
      <c r="R95" s="579">
        <v>140454</v>
      </c>
      <c r="S95" s="580">
        <v>140454</v>
      </c>
      <c r="T95" s="612">
        <v>0</v>
      </c>
      <c r="U95" s="579">
        <v>0</v>
      </c>
      <c r="V95" s="580">
        <v>0</v>
      </c>
      <c r="W95" s="579">
        <v>0</v>
      </c>
      <c r="X95" s="580">
        <v>0</v>
      </c>
      <c r="Y95" s="579">
        <v>0</v>
      </c>
      <c r="Z95" s="580">
        <v>0</v>
      </c>
      <c r="AA95" s="579">
        <v>577841.53</v>
      </c>
      <c r="AB95" s="581">
        <v>577841.53</v>
      </c>
      <c r="AC95" s="579">
        <v>1096672.72</v>
      </c>
      <c r="AD95" s="581">
        <v>983499.49999999953</v>
      </c>
      <c r="AE95" s="579">
        <v>0</v>
      </c>
      <c r="AF95" s="580">
        <v>0</v>
      </c>
      <c r="AG95" s="579">
        <v>0</v>
      </c>
      <c r="AH95" s="581">
        <v>0</v>
      </c>
      <c r="AI95" s="583">
        <v>1814968.25</v>
      </c>
      <c r="AJ95" s="584">
        <v>1701795.0299999996</v>
      </c>
      <c r="AK95" s="585">
        <v>1701795.0299999996</v>
      </c>
      <c r="AL95" s="612">
        <v>0</v>
      </c>
      <c r="AM95" s="583">
        <v>0</v>
      </c>
      <c r="AN95" s="584">
        <v>0</v>
      </c>
      <c r="AO95" s="585">
        <v>0</v>
      </c>
      <c r="AP95" s="583">
        <v>1814968.25</v>
      </c>
      <c r="AQ95" s="583">
        <v>1701795.0299999996</v>
      </c>
      <c r="AR95" s="585">
        <v>1701795.0299999996</v>
      </c>
      <c r="AS95" s="612">
        <v>0</v>
      </c>
    </row>
    <row r="96" spans="1:45" x14ac:dyDescent="0.25">
      <c r="A96" s="148" t="s">
        <v>8216</v>
      </c>
      <c r="B96" s="148" t="s">
        <v>8219</v>
      </c>
      <c r="C96" s="148" t="s">
        <v>8213</v>
      </c>
      <c r="D96" s="148" t="s">
        <v>8213</v>
      </c>
      <c r="E96" s="148" t="s">
        <v>8220</v>
      </c>
      <c r="F96" s="453" t="s">
        <v>17025</v>
      </c>
      <c r="G96" s="453" t="s">
        <v>17023</v>
      </c>
      <c r="H96" s="579">
        <v>0</v>
      </c>
      <c r="I96" s="580">
        <v>0</v>
      </c>
      <c r="J96" s="579">
        <v>0</v>
      </c>
      <c r="K96" s="580">
        <v>0</v>
      </c>
      <c r="L96" s="579">
        <v>0</v>
      </c>
      <c r="M96" s="580">
        <v>0</v>
      </c>
      <c r="N96" s="579">
        <v>0</v>
      </c>
      <c r="O96" s="580">
        <v>0</v>
      </c>
      <c r="P96" s="579">
        <v>0</v>
      </c>
      <c r="Q96" s="580">
        <v>0</v>
      </c>
      <c r="R96" s="579">
        <v>177421.86</v>
      </c>
      <c r="S96" s="580">
        <v>0</v>
      </c>
      <c r="T96" s="612">
        <v>0</v>
      </c>
      <c r="U96" s="579">
        <v>0</v>
      </c>
      <c r="V96" s="580">
        <v>0</v>
      </c>
      <c r="W96" s="579">
        <v>0</v>
      </c>
      <c r="X96" s="580">
        <v>0</v>
      </c>
      <c r="Y96" s="579">
        <v>0</v>
      </c>
      <c r="Z96" s="580">
        <v>0</v>
      </c>
      <c r="AA96" s="579">
        <v>0</v>
      </c>
      <c r="AB96" s="581">
        <v>0</v>
      </c>
      <c r="AC96" s="579">
        <v>282628.45</v>
      </c>
      <c r="AD96" s="581">
        <v>240738.6</v>
      </c>
      <c r="AE96" s="579">
        <v>0</v>
      </c>
      <c r="AF96" s="580">
        <v>0</v>
      </c>
      <c r="AG96" s="579">
        <v>0</v>
      </c>
      <c r="AH96" s="581">
        <v>0</v>
      </c>
      <c r="AI96" s="583">
        <v>460050.31</v>
      </c>
      <c r="AJ96" s="584">
        <v>240738.6</v>
      </c>
      <c r="AK96" s="585">
        <v>240738.6</v>
      </c>
      <c r="AL96" s="612">
        <v>0</v>
      </c>
      <c r="AM96" s="583">
        <v>0</v>
      </c>
      <c r="AN96" s="584">
        <v>0</v>
      </c>
      <c r="AO96" s="585">
        <v>0</v>
      </c>
      <c r="AP96" s="583">
        <v>460050.31</v>
      </c>
      <c r="AQ96" s="583">
        <v>240738.6</v>
      </c>
      <c r="AR96" s="585">
        <v>240738.6</v>
      </c>
      <c r="AS96" s="612">
        <v>0</v>
      </c>
    </row>
    <row r="97" spans="1:45" x14ac:dyDescent="0.25">
      <c r="A97" s="148" t="s">
        <v>8216</v>
      </c>
      <c r="B97" s="148" t="s">
        <v>8384</v>
      </c>
      <c r="C97" s="148" t="s">
        <v>8213</v>
      </c>
      <c r="D97" s="148" t="s">
        <v>8213</v>
      </c>
      <c r="E97" s="148" t="s">
        <v>17809</v>
      </c>
      <c r="F97" s="453" t="s">
        <v>17025</v>
      </c>
      <c r="G97" s="453" t="s">
        <v>17023</v>
      </c>
      <c r="H97" s="579">
        <v>0</v>
      </c>
      <c r="I97" s="580">
        <v>0</v>
      </c>
      <c r="J97" s="579">
        <v>0</v>
      </c>
      <c r="K97" s="580">
        <v>0</v>
      </c>
      <c r="L97" s="579">
        <v>0</v>
      </c>
      <c r="M97" s="580">
        <v>0</v>
      </c>
      <c r="N97" s="579">
        <v>0</v>
      </c>
      <c r="O97" s="580">
        <v>0</v>
      </c>
      <c r="P97" s="579">
        <v>0</v>
      </c>
      <c r="Q97" s="580">
        <v>0</v>
      </c>
      <c r="R97" s="579">
        <v>0</v>
      </c>
      <c r="S97" s="580">
        <v>0</v>
      </c>
      <c r="T97" s="612">
        <v>0</v>
      </c>
      <c r="U97" s="579">
        <v>0</v>
      </c>
      <c r="V97" s="580">
        <v>0</v>
      </c>
      <c r="W97" s="579">
        <v>0</v>
      </c>
      <c r="X97" s="580">
        <v>0</v>
      </c>
      <c r="Y97" s="579">
        <v>0</v>
      </c>
      <c r="Z97" s="580">
        <v>0</v>
      </c>
      <c r="AA97" s="579">
        <v>0</v>
      </c>
      <c r="AB97" s="581">
        <v>0</v>
      </c>
      <c r="AC97" s="579">
        <v>0</v>
      </c>
      <c r="AD97" s="581">
        <v>0</v>
      </c>
      <c r="AE97" s="579">
        <v>0</v>
      </c>
      <c r="AF97" s="580">
        <v>0</v>
      </c>
      <c r="AG97" s="579">
        <v>13458529.029999999</v>
      </c>
      <c r="AH97" s="581">
        <v>13458259.030000001</v>
      </c>
      <c r="AI97" s="583">
        <v>0</v>
      </c>
      <c r="AJ97" s="584">
        <v>0</v>
      </c>
      <c r="AK97" s="585">
        <v>0</v>
      </c>
      <c r="AL97" s="612">
        <v>0</v>
      </c>
      <c r="AM97" s="583">
        <v>13458529.029999999</v>
      </c>
      <c r="AN97" s="584">
        <v>13458529.029999999</v>
      </c>
      <c r="AO97" s="585">
        <v>13458259.030000001</v>
      </c>
      <c r="AP97" s="583">
        <v>13458529.029999999</v>
      </c>
      <c r="AQ97" s="583">
        <v>13458529.029999999</v>
      </c>
      <c r="AR97" s="585">
        <v>13458259.030000001</v>
      </c>
      <c r="AS97" s="612">
        <v>0</v>
      </c>
    </row>
    <row r="98" spans="1:45" x14ac:dyDescent="0.25">
      <c r="A98" s="148" t="s">
        <v>8216</v>
      </c>
      <c r="B98" s="148" t="s">
        <v>8369</v>
      </c>
      <c r="C98" s="148" t="s">
        <v>8213</v>
      </c>
      <c r="D98" s="148" t="s">
        <v>8213</v>
      </c>
      <c r="E98" s="148" t="s">
        <v>17448</v>
      </c>
      <c r="F98" s="453" t="s">
        <v>17025</v>
      </c>
      <c r="G98" s="453" t="s">
        <v>17023</v>
      </c>
      <c r="H98" s="579">
        <v>0</v>
      </c>
      <c r="I98" s="580">
        <v>0</v>
      </c>
      <c r="J98" s="579">
        <v>0</v>
      </c>
      <c r="K98" s="580">
        <v>0</v>
      </c>
      <c r="L98" s="579">
        <v>0</v>
      </c>
      <c r="M98" s="580">
        <v>0</v>
      </c>
      <c r="N98" s="579">
        <v>0</v>
      </c>
      <c r="O98" s="580">
        <v>0</v>
      </c>
      <c r="P98" s="579">
        <v>0</v>
      </c>
      <c r="Q98" s="580">
        <v>0</v>
      </c>
      <c r="R98" s="579">
        <v>0</v>
      </c>
      <c r="S98" s="580">
        <v>0</v>
      </c>
      <c r="T98" s="612">
        <v>0</v>
      </c>
      <c r="U98" s="579">
        <v>0</v>
      </c>
      <c r="V98" s="580">
        <v>0</v>
      </c>
      <c r="W98" s="579">
        <v>0</v>
      </c>
      <c r="X98" s="580">
        <v>0</v>
      </c>
      <c r="Y98" s="579">
        <v>0</v>
      </c>
      <c r="Z98" s="580">
        <v>0</v>
      </c>
      <c r="AA98" s="579">
        <v>0</v>
      </c>
      <c r="AB98" s="581">
        <v>0</v>
      </c>
      <c r="AC98" s="579">
        <v>3114648.75</v>
      </c>
      <c r="AD98" s="581">
        <v>0</v>
      </c>
      <c r="AE98" s="579">
        <v>0</v>
      </c>
      <c r="AF98" s="580">
        <v>0</v>
      </c>
      <c r="AG98" s="579">
        <v>0</v>
      </c>
      <c r="AH98" s="581">
        <v>0</v>
      </c>
      <c r="AI98" s="583">
        <v>3114648.75</v>
      </c>
      <c r="AJ98" s="584">
        <v>0</v>
      </c>
      <c r="AK98" s="585">
        <v>0</v>
      </c>
      <c r="AL98" s="612">
        <v>0</v>
      </c>
      <c r="AM98" s="583">
        <v>0</v>
      </c>
      <c r="AN98" s="584">
        <v>0</v>
      </c>
      <c r="AO98" s="585">
        <v>0</v>
      </c>
      <c r="AP98" s="583">
        <v>3114648.75</v>
      </c>
      <c r="AQ98" s="583">
        <v>0</v>
      </c>
      <c r="AR98" s="585">
        <v>0</v>
      </c>
      <c r="AS98" s="612">
        <v>0</v>
      </c>
    </row>
    <row r="99" spans="1:45" x14ac:dyDescent="0.25">
      <c r="A99" s="148" t="s">
        <v>8216</v>
      </c>
      <c r="B99" s="148" t="s">
        <v>8259</v>
      </c>
      <c r="C99" s="148" t="s">
        <v>8213</v>
      </c>
      <c r="D99" s="148" t="s">
        <v>8213</v>
      </c>
      <c r="E99" s="148" t="s">
        <v>105</v>
      </c>
      <c r="F99" s="453" t="s">
        <v>17025</v>
      </c>
      <c r="G99" s="453" t="s">
        <v>17023</v>
      </c>
      <c r="H99" s="579">
        <v>6254657.4500000002</v>
      </c>
      <c r="I99" s="580">
        <v>6084530.9600000018</v>
      </c>
      <c r="J99" s="579">
        <v>0</v>
      </c>
      <c r="K99" s="580">
        <v>0</v>
      </c>
      <c r="L99" s="579">
        <v>0</v>
      </c>
      <c r="M99" s="580">
        <v>0</v>
      </c>
      <c r="N99" s="579">
        <v>512511.96</v>
      </c>
      <c r="O99" s="580">
        <v>512511.96000000014</v>
      </c>
      <c r="P99" s="579">
        <v>0</v>
      </c>
      <c r="Q99" s="580">
        <v>0</v>
      </c>
      <c r="R99" s="579">
        <v>0</v>
      </c>
      <c r="S99" s="580">
        <v>0</v>
      </c>
      <c r="T99" s="612">
        <v>0</v>
      </c>
      <c r="U99" s="579">
        <v>0</v>
      </c>
      <c r="V99" s="580">
        <v>0</v>
      </c>
      <c r="W99" s="579">
        <v>0</v>
      </c>
      <c r="X99" s="580">
        <v>0</v>
      </c>
      <c r="Y99" s="579">
        <v>0</v>
      </c>
      <c r="Z99" s="580">
        <v>0</v>
      </c>
      <c r="AA99" s="579">
        <v>0</v>
      </c>
      <c r="AB99" s="581">
        <v>0</v>
      </c>
      <c r="AC99" s="579">
        <v>0</v>
      </c>
      <c r="AD99" s="581">
        <v>0</v>
      </c>
      <c r="AE99" s="579">
        <v>0</v>
      </c>
      <c r="AF99" s="580">
        <v>0</v>
      </c>
      <c r="AG99" s="579">
        <v>0</v>
      </c>
      <c r="AH99" s="581">
        <v>0</v>
      </c>
      <c r="AI99" s="583">
        <v>6767169.4100000001</v>
      </c>
      <c r="AJ99" s="584">
        <v>6641683.4400000004</v>
      </c>
      <c r="AK99" s="585">
        <v>6597042.9200000018</v>
      </c>
      <c r="AL99" s="612">
        <v>0</v>
      </c>
      <c r="AM99" s="583">
        <v>0</v>
      </c>
      <c r="AN99" s="584">
        <v>0</v>
      </c>
      <c r="AO99" s="585">
        <v>0</v>
      </c>
      <c r="AP99" s="583">
        <v>6767169.4100000001</v>
      </c>
      <c r="AQ99" s="583">
        <v>6641683.4400000004</v>
      </c>
      <c r="AR99" s="585">
        <v>6597042.9200000018</v>
      </c>
      <c r="AS99" s="612">
        <v>0</v>
      </c>
    </row>
    <row r="100" spans="1:45" x14ac:dyDescent="0.25">
      <c r="A100" s="148" t="s">
        <v>8216</v>
      </c>
      <c r="B100" s="148" t="s">
        <v>8261</v>
      </c>
      <c r="C100" s="148" t="s">
        <v>8213</v>
      </c>
      <c r="D100" s="148" t="s">
        <v>8213</v>
      </c>
      <c r="E100" s="148" t="s">
        <v>16938</v>
      </c>
      <c r="F100" s="453" t="s">
        <v>17025</v>
      </c>
      <c r="G100" s="453" t="s">
        <v>17023</v>
      </c>
      <c r="H100" s="579">
        <v>0</v>
      </c>
      <c r="I100" s="580">
        <v>0</v>
      </c>
      <c r="J100" s="579">
        <v>0</v>
      </c>
      <c r="K100" s="580">
        <v>0</v>
      </c>
      <c r="L100" s="579">
        <v>0</v>
      </c>
      <c r="M100" s="580">
        <v>0</v>
      </c>
      <c r="N100" s="579">
        <v>0</v>
      </c>
      <c r="O100" s="580">
        <v>0</v>
      </c>
      <c r="P100" s="579">
        <v>0</v>
      </c>
      <c r="Q100" s="580">
        <v>0</v>
      </c>
      <c r="R100" s="579">
        <v>0</v>
      </c>
      <c r="S100" s="580">
        <v>0</v>
      </c>
      <c r="T100" s="612">
        <v>0</v>
      </c>
      <c r="U100" s="579">
        <v>0</v>
      </c>
      <c r="V100" s="580">
        <v>0</v>
      </c>
      <c r="W100" s="579">
        <v>0</v>
      </c>
      <c r="X100" s="580">
        <v>0</v>
      </c>
      <c r="Y100" s="579">
        <v>0</v>
      </c>
      <c r="Z100" s="580">
        <v>0</v>
      </c>
      <c r="AA100" s="579">
        <v>0</v>
      </c>
      <c r="AB100" s="581">
        <v>0</v>
      </c>
      <c r="AC100" s="579">
        <v>241480.03</v>
      </c>
      <c r="AD100" s="581">
        <v>0</v>
      </c>
      <c r="AE100" s="579">
        <v>0</v>
      </c>
      <c r="AF100" s="580">
        <v>0</v>
      </c>
      <c r="AG100" s="579">
        <v>0</v>
      </c>
      <c r="AH100" s="581">
        <v>0</v>
      </c>
      <c r="AI100" s="583">
        <v>241480.03</v>
      </c>
      <c r="AJ100" s="584">
        <v>0</v>
      </c>
      <c r="AK100" s="585">
        <v>0</v>
      </c>
      <c r="AL100" s="612">
        <v>0</v>
      </c>
      <c r="AM100" s="583">
        <v>0</v>
      </c>
      <c r="AN100" s="584">
        <v>0</v>
      </c>
      <c r="AO100" s="585">
        <v>0</v>
      </c>
      <c r="AP100" s="583">
        <v>241480.03</v>
      </c>
      <c r="AQ100" s="583">
        <v>0</v>
      </c>
      <c r="AR100" s="585">
        <v>0</v>
      </c>
      <c r="AS100" s="612">
        <v>0</v>
      </c>
    </row>
    <row r="101" spans="1:45" x14ac:dyDescent="0.25">
      <c r="A101" s="148" t="s">
        <v>8216</v>
      </c>
      <c r="B101" s="148" t="s">
        <v>8370</v>
      </c>
      <c r="C101" s="148" t="s">
        <v>8213</v>
      </c>
      <c r="D101" s="148" t="s">
        <v>8213</v>
      </c>
      <c r="E101" s="148" t="s">
        <v>16934</v>
      </c>
      <c r="F101" s="453" t="s">
        <v>17025</v>
      </c>
      <c r="G101" s="453" t="s">
        <v>17023</v>
      </c>
      <c r="H101" s="579">
        <v>0</v>
      </c>
      <c r="I101" s="580">
        <v>0</v>
      </c>
      <c r="J101" s="579">
        <v>207287.36</v>
      </c>
      <c r="K101" s="580">
        <v>207287.36</v>
      </c>
      <c r="L101" s="579">
        <v>724261.36</v>
      </c>
      <c r="M101" s="580">
        <v>0</v>
      </c>
      <c r="N101" s="579">
        <v>7908.72</v>
      </c>
      <c r="O101" s="580">
        <v>0</v>
      </c>
      <c r="P101" s="579">
        <v>0</v>
      </c>
      <c r="Q101" s="580">
        <v>0</v>
      </c>
      <c r="R101" s="579">
        <v>0</v>
      </c>
      <c r="S101" s="580">
        <v>0</v>
      </c>
      <c r="T101" s="612">
        <v>0</v>
      </c>
      <c r="U101" s="579">
        <v>0</v>
      </c>
      <c r="V101" s="580">
        <v>0</v>
      </c>
      <c r="W101" s="579">
        <v>0</v>
      </c>
      <c r="X101" s="580">
        <v>0</v>
      </c>
      <c r="Y101" s="579">
        <v>0</v>
      </c>
      <c r="Z101" s="580">
        <v>0</v>
      </c>
      <c r="AA101" s="579">
        <v>0</v>
      </c>
      <c r="AB101" s="581">
        <v>0</v>
      </c>
      <c r="AC101" s="579">
        <v>407992.07</v>
      </c>
      <c r="AD101" s="581">
        <v>391947.94999999984</v>
      </c>
      <c r="AE101" s="579">
        <v>0</v>
      </c>
      <c r="AF101" s="580">
        <v>0</v>
      </c>
      <c r="AG101" s="579">
        <v>0</v>
      </c>
      <c r="AH101" s="581">
        <v>0</v>
      </c>
      <c r="AI101" s="583">
        <v>1347449.51</v>
      </c>
      <c r="AJ101" s="584">
        <v>1331405.3899999997</v>
      </c>
      <c r="AK101" s="585">
        <v>599235.30999999982</v>
      </c>
      <c r="AL101" s="612">
        <v>0</v>
      </c>
      <c r="AM101" s="583">
        <v>0</v>
      </c>
      <c r="AN101" s="584">
        <v>0</v>
      </c>
      <c r="AO101" s="585">
        <v>0</v>
      </c>
      <c r="AP101" s="583">
        <v>1347449.51</v>
      </c>
      <c r="AQ101" s="583">
        <v>1331405.3899999997</v>
      </c>
      <c r="AR101" s="585">
        <v>599235.30999999982</v>
      </c>
      <c r="AS101" s="612">
        <v>0</v>
      </c>
    </row>
    <row r="102" spans="1:45" x14ac:dyDescent="0.25">
      <c r="A102" s="148" t="s">
        <v>8216</v>
      </c>
      <c r="B102" s="148" t="s">
        <v>8483</v>
      </c>
      <c r="C102" s="148" t="s">
        <v>8213</v>
      </c>
      <c r="D102" s="148" t="s">
        <v>8213</v>
      </c>
      <c r="E102" s="148" t="s">
        <v>17322</v>
      </c>
      <c r="F102" s="453" t="s">
        <v>17025</v>
      </c>
      <c r="G102" s="453" t="s">
        <v>17023</v>
      </c>
      <c r="H102" s="579">
        <v>0</v>
      </c>
      <c r="I102" s="580">
        <v>0</v>
      </c>
      <c r="J102" s="579">
        <v>0</v>
      </c>
      <c r="K102" s="580">
        <v>0</v>
      </c>
      <c r="L102" s="579">
        <v>0</v>
      </c>
      <c r="M102" s="580">
        <v>0</v>
      </c>
      <c r="N102" s="579">
        <v>0</v>
      </c>
      <c r="O102" s="580">
        <v>0</v>
      </c>
      <c r="P102" s="579">
        <v>0</v>
      </c>
      <c r="Q102" s="580">
        <v>0</v>
      </c>
      <c r="R102" s="579">
        <v>0</v>
      </c>
      <c r="S102" s="580">
        <v>0</v>
      </c>
      <c r="T102" s="612">
        <v>0</v>
      </c>
      <c r="U102" s="579">
        <v>0</v>
      </c>
      <c r="V102" s="580">
        <v>0</v>
      </c>
      <c r="W102" s="579">
        <v>0</v>
      </c>
      <c r="X102" s="580">
        <v>0</v>
      </c>
      <c r="Y102" s="579">
        <v>0</v>
      </c>
      <c r="Z102" s="580">
        <v>0</v>
      </c>
      <c r="AA102" s="579">
        <v>0</v>
      </c>
      <c r="AB102" s="581">
        <v>0</v>
      </c>
      <c r="AC102" s="579">
        <v>4746472.04</v>
      </c>
      <c r="AD102" s="581">
        <v>4368987.7800000068</v>
      </c>
      <c r="AE102" s="579">
        <v>0</v>
      </c>
      <c r="AF102" s="580">
        <v>0</v>
      </c>
      <c r="AG102" s="579">
        <v>0</v>
      </c>
      <c r="AH102" s="581">
        <v>0</v>
      </c>
      <c r="AI102" s="583">
        <v>4746472.04</v>
      </c>
      <c r="AJ102" s="584">
        <v>4368987.7800000068</v>
      </c>
      <c r="AK102" s="585">
        <v>4368987.7800000068</v>
      </c>
      <c r="AL102" s="612">
        <v>0</v>
      </c>
      <c r="AM102" s="583">
        <v>0</v>
      </c>
      <c r="AN102" s="584">
        <v>0</v>
      </c>
      <c r="AO102" s="585">
        <v>0</v>
      </c>
      <c r="AP102" s="583">
        <v>4746472.04</v>
      </c>
      <c r="AQ102" s="583">
        <v>4368987.7800000068</v>
      </c>
      <c r="AR102" s="585">
        <v>4368987.7800000068</v>
      </c>
      <c r="AS102" s="612">
        <v>0</v>
      </c>
    </row>
    <row r="103" spans="1:45" x14ac:dyDescent="0.25">
      <c r="A103" s="148" t="s">
        <v>8216</v>
      </c>
      <c r="B103" s="148" t="s">
        <v>8224</v>
      </c>
      <c r="C103" s="148" t="s">
        <v>8213</v>
      </c>
      <c r="D103" s="148" t="s">
        <v>8213</v>
      </c>
      <c r="E103" s="148" t="s">
        <v>8225</v>
      </c>
      <c r="F103" s="453" t="s">
        <v>17025</v>
      </c>
      <c r="G103" s="453" t="s">
        <v>17023</v>
      </c>
      <c r="H103" s="579">
        <v>0</v>
      </c>
      <c r="I103" s="580">
        <v>0</v>
      </c>
      <c r="J103" s="579">
        <v>0</v>
      </c>
      <c r="K103" s="580">
        <v>0</v>
      </c>
      <c r="L103" s="579">
        <v>0</v>
      </c>
      <c r="M103" s="580">
        <v>0</v>
      </c>
      <c r="N103" s="579">
        <v>0</v>
      </c>
      <c r="O103" s="580">
        <v>0</v>
      </c>
      <c r="P103" s="579">
        <v>0</v>
      </c>
      <c r="Q103" s="580">
        <v>0</v>
      </c>
      <c r="R103" s="579">
        <v>0</v>
      </c>
      <c r="S103" s="580">
        <v>0</v>
      </c>
      <c r="T103" s="612">
        <v>0</v>
      </c>
      <c r="U103" s="579">
        <v>0</v>
      </c>
      <c r="V103" s="580">
        <v>0</v>
      </c>
      <c r="W103" s="579">
        <v>0</v>
      </c>
      <c r="X103" s="580">
        <v>0</v>
      </c>
      <c r="Y103" s="579">
        <v>0</v>
      </c>
      <c r="Z103" s="580">
        <v>0</v>
      </c>
      <c r="AA103" s="579">
        <v>0</v>
      </c>
      <c r="AB103" s="581">
        <v>0</v>
      </c>
      <c r="AC103" s="579">
        <v>479585.49</v>
      </c>
      <c r="AD103" s="581">
        <v>0</v>
      </c>
      <c r="AE103" s="579">
        <v>0</v>
      </c>
      <c r="AF103" s="580">
        <v>0</v>
      </c>
      <c r="AG103" s="579">
        <v>0</v>
      </c>
      <c r="AH103" s="581">
        <v>0</v>
      </c>
      <c r="AI103" s="583">
        <v>479585.49</v>
      </c>
      <c r="AJ103" s="584">
        <v>0</v>
      </c>
      <c r="AK103" s="585">
        <v>0</v>
      </c>
      <c r="AL103" s="612">
        <v>0</v>
      </c>
      <c r="AM103" s="583">
        <v>0</v>
      </c>
      <c r="AN103" s="584">
        <v>0</v>
      </c>
      <c r="AO103" s="585">
        <v>0</v>
      </c>
      <c r="AP103" s="583">
        <v>479585.49</v>
      </c>
      <c r="AQ103" s="583">
        <v>0</v>
      </c>
      <c r="AR103" s="585">
        <v>0</v>
      </c>
      <c r="AS103" s="612">
        <v>0</v>
      </c>
    </row>
    <row r="104" spans="1:45" x14ac:dyDescent="0.25">
      <c r="A104" s="148" t="s">
        <v>8216</v>
      </c>
      <c r="B104" s="148" t="s">
        <v>8497</v>
      </c>
      <c r="C104" s="148" t="s">
        <v>8213</v>
      </c>
      <c r="D104" s="148" t="s">
        <v>8213</v>
      </c>
      <c r="E104" s="148" t="s">
        <v>17323</v>
      </c>
      <c r="F104" s="453" t="s">
        <v>17025</v>
      </c>
      <c r="G104" s="453" t="s">
        <v>17023</v>
      </c>
      <c r="H104" s="579">
        <v>0</v>
      </c>
      <c r="I104" s="580">
        <v>0</v>
      </c>
      <c r="J104" s="579">
        <v>0</v>
      </c>
      <c r="K104" s="580">
        <v>0</v>
      </c>
      <c r="L104" s="579">
        <v>0</v>
      </c>
      <c r="M104" s="580">
        <v>0</v>
      </c>
      <c r="N104" s="579">
        <v>0</v>
      </c>
      <c r="O104" s="580">
        <v>0</v>
      </c>
      <c r="P104" s="579">
        <v>0</v>
      </c>
      <c r="Q104" s="580">
        <v>0</v>
      </c>
      <c r="R104" s="579">
        <v>0</v>
      </c>
      <c r="S104" s="580">
        <v>0</v>
      </c>
      <c r="T104" s="612">
        <v>0</v>
      </c>
      <c r="U104" s="579">
        <v>0</v>
      </c>
      <c r="V104" s="580">
        <v>0</v>
      </c>
      <c r="W104" s="579">
        <v>0</v>
      </c>
      <c r="X104" s="580">
        <v>0</v>
      </c>
      <c r="Y104" s="579">
        <v>0</v>
      </c>
      <c r="Z104" s="580">
        <v>0</v>
      </c>
      <c r="AA104" s="579">
        <v>0</v>
      </c>
      <c r="AB104" s="581">
        <v>0</v>
      </c>
      <c r="AC104" s="579">
        <v>7055269.8899999997</v>
      </c>
      <c r="AD104" s="581">
        <v>7036902.0800000029</v>
      </c>
      <c r="AE104" s="579">
        <v>0</v>
      </c>
      <c r="AF104" s="580">
        <v>0</v>
      </c>
      <c r="AG104" s="579">
        <v>0</v>
      </c>
      <c r="AH104" s="581">
        <v>0</v>
      </c>
      <c r="AI104" s="583">
        <v>7055269.8899999997</v>
      </c>
      <c r="AJ104" s="584">
        <v>7036902.0800000029</v>
      </c>
      <c r="AK104" s="585">
        <v>7036902.0800000029</v>
      </c>
      <c r="AL104" s="612">
        <v>0</v>
      </c>
      <c r="AM104" s="583">
        <v>0</v>
      </c>
      <c r="AN104" s="584">
        <v>0</v>
      </c>
      <c r="AO104" s="585">
        <v>0</v>
      </c>
      <c r="AP104" s="583">
        <v>7055269.8899999997</v>
      </c>
      <c r="AQ104" s="583">
        <v>7036902.0800000029</v>
      </c>
      <c r="AR104" s="585">
        <v>7036902.0800000029</v>
      </c>
      <c r="AS104" s="612">
        <v>0</v>
      </c>
    </row>
    <row r="105" spans="1:45" x14ac:dyDescent="0.25">
      <c r="A105" s="148" t="s">
        <v>8216</v>
      </c>
      <c r="B105" s="148" t="s">
        <v>8347</v>
      </c>
      <c r="C105" s="148" t="s">
        <v>8213</v>
      </c>
      <c r="D105" s="148" t="s">
        <v>8213</v>
      </c>
      <c r="E105" s="148" t="s">
        <v>16935</v>
      </c>
      <c r="F105" s="453" t="s">
        <v>17025</v>
      </c>
      <c r="G105" s="453" t="s">
        <v>17023</v>
      </c>
      <c r="H105" s="579">
        <v>113962</v>
      </c>
      <c r="I105" s="580">
        <v>113962</v>
      </c>
      <c r="J105" s="579">
        <v>0</v>
      </c>
      <c r="K105" s="580">
        <v>0</v>
      </c>
      <c r="L105" s="579">
        <v>0</v>
      </c>
      <c r="M105" s="580">
        <v>0</v>
      </c>
      <c r="N105" s="579">
        <v>0</v>
      </c>
      <c r="O105" s="580">
        <v>0</v>
      </c>
      <c r="P105" s="579">
        <v>0</v>
      </c>
      <c r="Q105" s="580">
        <v>0</v>
      </c>
      <c r="R105" s="579">
        <v>0</v>
      </c>
      <c r="S105" s="580">
        <v>0</v>
      </c>
      <c r="T105" s="612">
        <v>0</v>
      </c>
      <c r="U105" s="579">
        <v>0</v>
      </c>
      <c r="V105" s="580">
        <v>0</v>
      </c>
      <c r="W105" s="579">
        <v>0</v>
      </c>
      <c r="X105" s="580">
        <v>0</v>
      </c>
      <c r="Y105" s="579">
        <v>0</v>
      </c>
      <c r="Z105" s="580">
        <v>0</v>
      </c>
      <c r="AA105" s="579">
        <v>0</v>
      </c>
      <c r="AB105" s="581">
        <v>0</v>
      </c>
      <c r="AC105" s="579">
        <v>0</v>
      </c>
      <c r="AD105" s="581">
        <v>0</v>
      </c>
      <c r="AE105" s="579">
        <v>0</v>
      </c>
      <c r="AF105" s="580">
        <v>0</v>
      </c>
      <c r="AG105" s="579">
        <v>0</v>
      </c>
      <c r="AH105" s="581">
        <v>0</v>
      </c>
      <c r="AI105" s="583">
        <v>113962</v>
      </c>
      <c r="AJ105" s="584">
        <v>113962</v>
      </c>
      <c r="AK105" s="585">
        <v>113962</v>
      </c>
      <c r="AL105" s="612">
        <v>0</v>
      </c>
      <c r="AM105" s="583">
        <v>0</v>
      </c>
      <c r="AN105" s="584">
        <v>0</v>
      </c>
      <c r="AO105" s="585">
        <v>0</v>
      </c>
      <c r="AP105" s="583">
        <v>113962</v>
      </c>
      <c r="AQ105" s="583">
        <v>113962</v>
      </c>
      <c r="AR105" s="585">
        <v>113962</v>
      </c>
      <c r="AS105" s="612">
        <v>0</v>
      </c>
    </row>
    <row r="106" spans="1:45" x14ac:dyDescent="0.25">
      <c r="A106" s="148" t="s">
        <v>8216</v>
      </c>
      <c r="B106" s="148" t="s">
        <v>8382</v>
      </c>
      <c r="C106" s="148" t="s">
        <v>8213</v>
      </c>
      <c r="D106" s="148" t="s">
        <v>8213</v>
      </c>
      <c r="E106" s="148" t="s">
        <v>17324</v>
      </c>
      <c r="F106" s="453" t="s">
        <v>17025</v>
      </c>
      <c r="G106" s="453" t="s">
        <v>17023</v>
      </c>
      <c r="H106" s="579">
        <v>0</v>
      </c>
      <c r="I106" s="580">
        <v>0</v>
      </c>
      <c r="J106" s="579">
        <v>0</v>
      </c>
      <c r="K106" s="580">
        <v>0</v>
      </c>
      <c r="L106" s="579">
        <v>0</v>
      </c>
      <c r="M106" s="580">
        <v>0</v>
      </c>
      <c r="N106" s="579">
        <v>0</v>
      </c>
      <c r="O106" s="580">
        <v>0</v>
      </c>
      <c r="P106" s="579">
        <v>0</v>
      </c>
      <c r="Q106" s="580">
        <v>0</v>
      </c>
      <c r="R106" s="579">
        <v>0</v>
      </c>
      <c r="S106" s="580">
        <v>0</v>
      </c>
      <c r="T106" s="612">
        <v>0</v>
      </c>
      <c r="U106" s="579">
        <v>0</v>
      </c>
      <c r="V106" s="580">
        <v>0</v>
      </c>
      <c r="W106" s="579">
        <v>0</v>
      </c>
      <c r="X106" s="580">
        <v>0</v>
      </c>
      <c r="Y106" s="579">
        <v>0</v>
      </c>
      <c r="Z106" s="580">
        <v>0</v>
      </c>
      <c r="AA106" s="579">
        <v>0</v>
      </c>
      <c r="AB106" s="581">
        <v>0</v>
      </c>
      <c r="AC106" s="579">
        <v>4654799.2300000004</v>
      </c>
      <c r="AD106" s="581">
        <v>4442646.5400000056</v>
      </c>
      <c r="AE106" s="579">
        <v>0</v>
      </c>
      <c r="AF106" s="580">
        <v>0</v>
      </c>
      <c r="AG106" s="579">
        <v>0</v>
      </c>
      <c r="AH106" s="581">
        <v>0</v>
      </c>
      <c r="AI106" s="583">
        <v>4654799.2300000004</v>
      </c>
      <c r="AJ106" s="584">
        <v>4442646.5400000056</v>
      </c>
      <c r="AK106" s="585">
        <v>4442646.5400000056</v>
      </c>
      <c r="AL106" s="612">
        <v>0</v>
      </c>
      <c r="AM106" s="583">
        <v>0</v>
      </c>
      <c r="AN106" s="584">
        <v>0</v>
      </c>
      <c r="AO106" s="585">
        <v>0</v>
      </c>
      <c r="AP106" s="583">
        <v>4654799.2300000004</v>
      </c>
      <c r="AQ106" s="583">
        <v>4442646.5400000056</v>
      </c>
      <c r="AR106" s="585">
        <v>4442646.5400000056</v>
      </c>
      <c r="AS106" s="612">
        <v>0</v>
      </c>
    </row>
    <row r="107" spans="1:45" x14ac:dyDescent="0.25">
      <c r="A107" s="148" t="s">
        <v>8449</v>
      </c>
      <c r="B107" s="148" t="s">
        <v>8582</v>
      </c>
      <c r="C107" s="148" t="s">
        <v>8213</v>
      </c>
      <c r="D107" s="148" t="s">
        <v>8213</v>
      </c>
      <c r="E107" s="148" t="s">
        <v>17854</v>
      </c>
      <c r="F107" s="453" t="s">
        <v>21</v>
      </c>
      <c r="G107" s="453" t="s">
        <v>21</v>
      </c>
      <c r="H107" s="579">
        <v>0</v>
      </c>
      <c r="I107" s="580">
        <v>0</v>
      </c>
      <c r="J107" s="579">
        <v>0</v>
      </c>
      <c r="K107" s="580">
        <v>0</v>
      </c>
      <c r="L107" s="579">
        <v>0</v>
      </c>
      <c r="M107" s="580">
        <v>0</v>
      </c>
      <c r="N107" s="579">
        <v>0</v>
      </c>
      <c r="O107" s="580">
        <v>0</v>
      </c>
      <c r="P107" s="579">
        <v>0</v>
      </c>
      <c r="Q107" s="580">
        <v>0</v>
      </c>
      <c r="R107" s="579">
        <v>0</v>
      </c>
      <c r="S107" s="580">
        <v>0</v>
      </c>
      <c r="T107" s="612">
        <v>0</v>
      </c>
      <c r="U107" s="579">
        <v>0</v>
      </c>
      <c r="V107" s="580">
        <v>0</v>
      </c>
      <c r="W107" s="579">
        <v>0</v>
      </c>
      <c r="X107" s="580">
        <v>0</v>
      </c>
      <c r="Y107" s="579">
        <v>0</v>
      </c>
      <c r="Z107" s="580">
        <v>0</v>
      </c>
      <c r="AA107" s="579">
        <v>0</v>
      </c>
      <c r="AB107" s="581">
        <v>0</v>
      </c>
      <c r="AC107" s="579">
        <v>677398.31</v>
      </c>
      <c r="AD107" s="581">
        <v>0</v>
      </c>
      <c r="AE107" s="579">
        <v>0</v>
      </c>
      <c r="AF107" s="580">
        <v>0</v>
      </c>
      <c r="AG107" s="579">
        <v>0</v>
      </c>
      <c r="AH107" s="581">
        <v>0</v>
      </c>
      <c r="AI107" s="583">
        <v>677398.31</v>
      </c>
      <c r="AJ107" s="584">
        <v>0</v>
      </c>
      <c r="AK107" s="585">
        <v>0</v>
      </c>
      <c r="AL107" s="612">
        <v>0</v>
      </c>
      <c r="AM107" s="583">
        <v>0</v>
      </c>
      <c r="AN107" s="584">
        <v>0</v>
      </c>
      <c r="AO107" s="585">
        <v>0</v>
      </c>
      <c r="AP107" s="583">
        <v>677398.31</v>
      </c>
      <c r="AQ107" s="583">
        <v>0</v>
      </c>
      <c r="AR107" s="585">
        <v>0</v>
      </c>
      <c r="AS107" s="612">
        <v>0</v>
      </c>
    </row>
    <row r="108" spans="1:45" x14ac:dyDescent="0.25">
      <c r="A108" s="148" t="s">
        <v>8449</v>
      </c>
      <c r="B108" s="148" t="s">
        <v>8327</v>
      </c>
      <c r="C108" s="148" t="s">
        <v>8213</v>
      </c>
      <c r="D108" s="148" t="s">
        <v>8213</v>
      </c>
      <c r="E108" s="148" t="s">
        <v>17855</v>
      </c>
      <c r="F108" s="453" t="s">
        <v>21</v>
      </c>
      <c r="G108" s="453" t="s">
        <v>21</v>
      </c>
      <c r="H108" s="579">
        <v>0</v>
      </c>
      <c r="I108" s="580">
        <v>0</v>
      </c>
      <c r="J108" s="579">
        <v>0</v>
      </c>
      <c r="K108" s="580">
        <v>0</v>
      </c>
      <c r="L108" s="579">
        <v>0</v>
      </c>
      <c r="M108" s="580">
        <v>0</v>
      </c>
      <c r="N108" s="579">
        <v>0</v>
      </c>
      <c r="O108" s="580">
        <v>0</v>
      </c>
      <c r="P108" s="579">
        <v>0</v>
      </c>
      <c r="Q108" s="580">
        <v>0</v>
      </c>
      <c r="R108" s="579">
        <v>0</v>
      </c>
      <c r="S108" s="580">
        <v>0</v>
      </c>
      <c r="T108" s="612">
        <v>0</v>
      </c>
      <c r="U108" s="579">
        <v>0</v>
      </c>
      <c r="V108" s="580">
        <v>0</v>
      </c>
      <c r="W108" s="579">
        <v>0</v>
      </c>
      <c r="X108" s="580">
        <v>0</v>
      </c>
      <c r="Y108" s="579">
        <v>0</v>
      </c>
      <c r="Z108" s="580">
        <v>0</v>
      </c>
      <c r="AA108" s="579">
        <v>0</v>
      </c>
      <c r="AB108" s="581">
        <v>0</v>
      </c>
      <c r="AC108" s="579">
        <v>510314.63</v>
      </c>
      <c r="AD108" s="581">
        <v>0</v>
      </c>
      <c r="AE108" s="579">
        <v>0</v>
      </c>
      <c r="AF108" s="580">
        <v>0</v>
      </c>
      <c r="AG108" s="579">
        <v>0</v>
      </c>
      <c r="AH108" s="581">
        <v>0</v>
      </c>
      <c r="AI108" s="583">
        <v>510314.63</v>
      </c>
      <c r="AJ108" s="584">
        <v>0</v>
      </c>
      <c r="AK108" s="585">
        <v>0</v>
      </c>
      <c r="AL108" s="612">
        <v>0</v>
      </c>
      <c r="AM108" s="583">
        <v>0</v>
      </c>
      <c r="AN108" s="584">
        <v>0</v>
      </c>
      <c r="AO108" s="585">
        <v>0</v>
      </c>
      <c r="AP108" s="583">
        <v>510314.63</v>
      </c>
      <c r="AQ108" s="583">
        <v>0</v>
      </c>
      <c r="AR108" s="585">
        <v>0</v>
      </c>
      <c r="AS108" s="612">
        <v>0</v>
      </c>
    </row>
    <row r="109" spans="1:45" x14ac:dyDescent="0.25">
      <c r="A109" s="148" t="s">
        <v>8449</v>
      </c>
      <c r="B109" s="148" t="s">
        <v>8345</v>
      </c>
      <c r="C109" s="148" t="s">
        <v>8213</v>
      </c>
      <c r="D109" s="148" t="s">
        <v>8213</v>
      </c>
      <c r="E109" s="148" t="s">
        <v>17856</v>
      </c>
      <c r="F109" s="453" t="s">
        <v>21</v>
      </c>
      <c r="G109" s="453" t="s">
        <v>21</v>
      </c>
      <c r="H109" s="579">
        <v>0</v>
      </c>
      <c r="I109" s="580">
        <v>0</v>
      </c>
      <c r="J109" s="579">
        <v>0</v>
      </c>
      <c r="K109" s="580">
        <v>0</v>
      </c>
      <c r="L109" s="579">
        <v>0</v>
      </c>
      <c r="M109" s="580">
        <v>0</v>
      </c>
      <c r="N109" s="579">
        <v>0</v>
      </c>
      <c r="O109" s="580">
        <v>0</v>
      </c>
      <c r="P109" s="579">
        <v>0</v>
      </c>
      <c r="Q109" s="580">
        <v>0</v>
      </c>
      <c r="R109" s="579">
        <v>0</v>
      </c>
      <c r="S109" s="580">
        <v>0</v>
      </c>
      <c r="T109" s="612">
        <v>0</v>
      </c>
      <c r="U109" s="579">
        <v>0</v>
      </c>
      <c r="V109" s="580">
        <v>0</v>
      </c>
      <c r="W109" s="579">
        <v>0</v>
      </c>
      <c r="X109" s="580">
        <v>0</v>
      </c>
      <c r="Y109" s="579">
        <v>0</v>
      </c>
      <c r="Z109" s="580">
        <v>0</v>
      </c>
      <c r="AA109" s="579">
        <v>0</v>
      </c>
      <c r="AB109" s="581">
        <v>0</v>
      </c>
      <c r="AC109" s="579">
        <v>226196.81</v>
      </c>
      <c r="AD109" s="581">
        <v>0</v>
      </c>
      <c r="AE109" s="579">
        <v>0</v>
      </c>
      <c r="AF109" s="580">
        <v>0</v>
      </c>
      <c r="AG109" s="579">
        <v>0</v>
      </c>
      <c r="AH109" s="581">
        <v>0</v>
      </c>
      <c r="AI109" s="583">
        <v>226196.81</v>
      </c>
      <c r="AJ109" s="584">
        <v>0</v>
      </c>
      <c r="AK109" s="585">
        <v>0</v>
      </c>
      <c r="AL109" s="612">
        <v>0</v>
      </c>
      <c r="AM109" s="583">
        <v>0</v>
      </c>
      <c r="AN109" s="584">
        <v>0</v>
      </c>
      <c r="AO109" s="585">
        <v>0</v>
      </c>
      <c r="AP109" s="583">
        <v>226196.81</v>
      </c>
      <c r="AQ109" s="583">
        <v>0</v>
      </c>
      <c r="AR109" s="585">
        <v>0</v>
      </c>
      <c r="AS109" s="612">
        <v>0</v>
      </c>
    </row>
    <row r="110" spans="1:45" x14ac:dyDescent="0.25">
      <c r="A110" s="148" t="s">
        <v>8449</v>
      </c>
      <c r="B110" s="148" t="s">
        <v>8320</v>
      </c>
      <c r="C110" s="148" t="s">
        <v>8213</v>
      </c>
      <c r="D110" s="148" t="s">
        <v>8213</v>
      </c>
      <c r="E110" s="148" t="s">
        <v>17857</v>
      </c>
      <c r="F110" s="453" t="s">
        <v>21</v>
      </c>
      <c r="G110" s="453" t="s">
        <v>21</v>
      </c>
      <c r="H110" s="579">
        <v>0</v>
      </c>
      <c r="I110" s="580">
        <v>0</v>
      </c>
      <c r="J110" s="579">
        <v>0</v>
      </c>
      <c r="K110" s="580">
        <v>0</v>
      </c>
      <c r="L110" s="579">
        <v>0</v>
      </c>
      <c r="M110" s="580">
        <v>0</v>
      </c>
      <c r="N110" s="579">
        <v>0</v>
      </c>
      <c r="O110" s="580">
        <v>0</v>
      </c>
      <c r="P110" s="579">
        <v>0</v>
      </c>
      <c r="Q110" s="580">
        <v>0</v>
      </c>
      <c r="R110" s="579">
        <v>0</v>
      </c>
      <c r="S110" s="580">
        <v>0</v>
      </c>
      <c r="T110" s="612">
        <v>0</v>
      </c>
      <c r="U110" s="579">
        <v>0</v>
      </c>
      <c r="V110" s="580">
        <v>0</v>
      </c>
      <c r="W110" s="579">
        <v>0</v>
      </c>
      <c r="X110" s="580">
        <v>0</v>
      </c>
      <c r="Y110" s="579">
        <v>0</v>
      </c>
      <c r="Z110" s="580">
        <v>0</v>
      </c>
      <c r="AA110" s="579">
        <v>0</v>
      </c>
      <c r="AB110" s="581">
        <v>0</v>
      </c>
      <c r="AC110" s="579">
        <v>1860691.02</v>
      </c>
      <c r="AD110" s="581">
        <v>0</v>
      </c>
      <c r="AE110" s="579">
        <v>0</v>
      </c>
      <c r="AF110" s="580">
        <v>0</v>
      </c>
      <c r="AG110" s="579">
        <v>0</v>
      </c>
      <c r="AH110" s="581">
        <v>0</v>
      </c>
      <c r="AI110" s="583">
        <v>1860691.02</v>
      </c>
      <c r="AJ110" s="584">
        <v>0</v>
      </c>
      <c r="AK110" s="585">
        <v>0</v>
      </c>
      <c r="AL110" s="612">
        <v>0</v>
      </c>
      <c r="AM110" s="583">
        <v>0</v>
      </c>
      <c r="AN110" s="584">
        <v>0</v>
      </c>
      <c r="AO110" s="585">
        <v>0</v>
      </c>
      <c r="AP110" s="583">
        <v>1860691.02</v>
      </c>
      <c r="AQ110" s="583">
        <v>0</v>
      </c>
      <c r="AR110" s="585">
        <v>0</v>
      </c>
      <c r="AS110" s="612">
        <v>0</v>
      </c>
    </row>
    <row r="111" spans="1:45" x14ac:dyDescent="0.25">
      <c r="A111" s="148" t="s">
        <v>8398</v>
      </c>
      <c r="B111" s="148" t="s">
        <v>8460</v>
      </c>
      <c r="C111" s="148" t="s">
        <v>8213</v>
      </c>
      <c r="D111" s="148" t="s">
        <v>8213</v>
      </c>
      <c r="E111" s="148" t="s">
        <v>17325</v>
      </c>
      <c r="F111" s="453" t="s">
        <v>17062</v>
      </c>
      <c r="G111" s="453" t="s">
        <v>17053</v>
      </c>
      <c r="H111" s="579">
        <v>0</v>
      </c>
      <c r="I111" s="580">
        <v>0</v>
      </c>
      <c r="J111" s="579">
        <v>0</v>
      </c>
      <c r="K111" s="580">
        <v>0</v>
      </c>
      <c r="L111" s="579">
        <v>0</v>
      </c>
      <c r="M111" s="580">
        <v>0</v>
      </c>
      <c r="N111" s="579">
        <v>0</v>
      </c>
      <c r="O111" s="580">
        <v>0</v>
      </c>
      <c r="P111" s="579">
        <v>0</v>
      </c>
      <c r="Q111" s="580">
        <v>0</v>
      </c>
      <c r="R111" s="579">
        <v>0</v>
      </c>
      <c r="S111" s="580">
        <v>0</v>
      </c>
      <c r="T111" s="612">
        <v>0</v>
      </c>
      <c r="U111" s="579">
        <v>0</v>
      </c>
      <c r="V111" s="580">
        <v>0</v>
      </c>
      <c r="W111" s="579">
        <v>0</v>
      </c>
      <c r="X111" s="580">
        <v>0</v>
      </c>
      <c r="Y111" s="579">
        <v>0</v>
      </c>
      <c r="Z111" s="580">
        <v>0</v>
      </c>
      <c r="AA111" s="579">
        <v>0</v>
      </c>
      <c r="AB111" s="581">
        <v>0</v>
      </c>
      <c r="AC111" s="579">
        <v>578940.68000000005</v>
      </c>
      <c r="AD111" s="581">
        <v>0</v>
      </c>
      <c r="AE111" s="579">
        <v>0</v>
      </c>
      <c r="AF111" s="580">
        <v>0</v>
      </c>
      <c r="AG111" s="579">
        <v>0</v>
      </c>
      <c r="AH111" s="581">
        <v>0</v>
      </c>
      <c r="AI111" s="583">
        <v>578940.68000000005</v>
      </c>
      <c r="AJ111" s="584">
        <v>0</v>
      </c>
      <c r="AK111" s="585">
        <v>0</v>
      </c>
      <c r="AL111" s="612">
        <v>0</v>
      </c>
      <c r="AM111" s="583">
        <v>0</v>
      </c>
      <c r="AN111" s="584">
        <v>0</v>
      </c>
      <c r="AO111" s="585">
        <v>0</v>
      </c>
      <c r="AP111" s="583">
        <v>578940.68000000005</v>
      </c>
      <c r="AQ111" s="583">
        <v>0</v>
      </c>
      <c r="AR111" s="585">
        <v>0</v>
      </c>
      <c r="AS111" s="612">
        <v>0</v>
      </c>
    </row>
    <row r="112" spans="1:45" x14ac:dyDescent="0.25">
      <c r="A112" s="148" t="s">
        <v>8398</v>
      </c>
      <c r="B112" s="148" t="s">
        <v>8476</v>
      </c>
      <c r="C112" s="148" t="s">
        <v>8213</v>
      </c>
      <c r="D112" s="148" t="s">
        <v>8213</v>
      </c>
      <c r="E112" s="148" t="s">
        <v>17326</v>
      </c>
      <c r="F112" s="453" t="s">
        <v>17062</v>
      </c>
      <c r="G112" s="453" t="s">
        <v>17053</v>
      </c>
      <c r="H112" s="579">
        <v>0</v>
      </c>
      <c r="I112" s="580">
        <v>0</v>
      </c>
      <c r="J112" s="579">
        <v>0</v>
      </c>
      <c r="K112" s="580">
        <v>0</v>
      </c>
      <c r="L112" s="579">
        <v>0</v>
      </c>
      <c r="M112" s="580">
        <v>0</v>
      </c>
      <c r="N112" s="579">
        <v>0</v>
      </c>
      <c r="O112" s="580">
        <v>0</v>
      </c>
      <c r="P112" s="579">
        <v>0</v>
      </c>
      <c r="Q112" s="580">
        <v>0</v>
      </c>
      <c r="R112" s="579">
        <v>85203.64</v>
      </c>
      <c r="S112" s="580">
        <v>63166.659999999996</v>
      </c>
      <c r="T112" s="612">
        <v>0</v>
      </c>
      <c r="U112" s="579">
        <v>0</v>
      </c>
      <c r="V112" s="580">
        <v>0</v>
      </c>
      <c r="W112" s="579">
        <v>0</v>
      </c>
      <c r="X112" s="580">
        <v>0</v>
      </c>
      <c r="Y112" s="579">
        <v>0</v>
      </c>
      <c r="Z112" s="580">
        <v>0</v>
      </c>
      <c r="AA112" s="579">
        <v>0</v>
      </c>
      <c r="AB112" s="581">
        <v>0</v>
      </c>
      <c r="AC112" s="579">
        <v>0</v>
      </c>
      <c r="AD112" s="581">
        <v>0</v>
      </c>
      <c r="AE112" s="579">
        <v>0</v>
      </c>
      <c r="AF112" s="580">
        <v>0</v>
      </c>
      <c r="AG112" s="579">
        <v>0</v>
      </c>
      <c r="AH112" s="581">
        <v>0</v>
      </c>
      <c r="AI112" s="583">
        <v>85203.64</v>
      </c>
      <c r="AJ112" s="584">
        <v>63166.66</v>
      </c>
      <c r="AK112" s="585">
        <v>63166.659999999996</v>
      </c>
      <c r="AL112" s="612">
        <v>0</v>
      </c>
      <c r="AM112" s="583">
        <v>0</v>
      </c>
      <c r="AN112" s="584">
        <v>0</v>
      </c>
      <c r="AO112" s="585">
        <v>0</v>
      </c>
      <c r="AP112" s="583">
        <v>85203.64</v>
      </c>
      <c r="AQ112" s="583">
        <v>63166.66</v>
      </c>
      <c r="AR112" s="585">
        <v>63166.659999999996</v>
      </c>
      <c r="AS112" s="612">
        <v>0</v>
      </c>
    </row>
    <row r="113" spans="1:45" x14ac:dyDescent="0.25">
      <c r="A113" s="148" t="s">
        <v>8398</v>
      </c>
      <c r="B113" s="148" t="s">
        <v>8395</v>
      </c>
      <c r="C113" s="148" t="s">
        <v>8213</v>
      </c>
      <c r="D113" s="148" t="s">
        <v>8213</v>
      </c>
      <c r="E113" s="148" t="s">
        <v>17858</v>
      </c>
      <c r="F113" s="453" t="s">
        <v>17062</v>
      </c>
      <c r="G113" s="453" t="s">
        <v>17053</v>
      </c>
      <c r="H113" s="579">
        <v>0</v>
      </c>
      <c r="I113" s="580">
        <v>0</v>
      </c>
      <c r="J113" s="579">
        <v>0</v>
      </c>
      <c r="K113" s="580">
        <v>0</v>
      </c>
      <c r="L113" s="579">
        <v>0</v>
      </c>
      <c r="M113" s="580">
        <v>0</v>
      </c>
      <c r="N113" s="579">
        <v>0</v>
      </c>
      <c r="O113" s="580">
        <v>0</v>
      </c>
      <c r="P113" s="579">
        <v>0</v>
      </c>
      <c r="Q113" s="580">
        <v>0</v>
      </c>
      <c r="R113" s="579">
        <v>0</v>
      </c>
      <c r="S113" s="580">
        <v>0</v>
      </c>
      <c r="T113" s="612">
        <v>0</v>
      </c>
      <c r="U113" s="579">
        <v>0</v>
      </c>
      <c r="V113" s="580">
        <v>0</v>
      </c>
      <c r="W113" s="579">
        <v>0</v>
      </c>
      <c r="X113" s="580">
        <v>0</v>
      </c>
      <c r="Y113" s="579">
        <v>0</v>
      </c>
      <c r="Z113" s="580">
        <v>0</v>
      </c>
      <c r="AA113" s="579">
        <v>0</v>
      </c>
      <c r="AB113" s="581">
        <v>0</v>
      </c>
      <c r="AC113" s="579">
        <v>299891.21999999997</v>
      </c>
      <c r="AD113" s="581">
        <v>0</v>
      </c>
      <c r="AE113" s="579">
        <v>0</v>
      </c>
      <c r="AF113" s="580">
        <v>0</v>
      </c>
      <c r="AG113" s="579">
        <v>0</v>
      </c>
      <c r="AH113" s="581">
        <v>0</v>
      </c>
      <c r="AI113" s="583">
        <v>299891.21999999997</v>
      </c>
      <c r="AJ113" s="584">
        <v>0</v>
      </c>
      <c r="AK113" s="585">
        <v>0</v>
      </c>
      <c r="AL113" s="612">
        <v>0</v>
      </c>
      <c r="AM113" s="583">
        <v>0</v>
      </c>
      <c r="AN113" s="584">
        <v>0</v>
      </c>
      <c r="AO113" s="585">
        <v>0</v>
      </c>
      <c r="AP113" s="583">
        <v>299891.21999999997</v>
      </c>
      <c r="AQ113" s="583">
        <v>0</v>
      </c>
      <c r="AR113" s="585">
        <v>0</v>
      </c>
      <c r="AS113" s="612">
        <v>0</v>
      </c>
    </row>
    <row r="114" spans="1:45" x14ac:dyDescent="0.25">
      <c r="A114" s="148" t="s">
        <v>8495</v>
      </c>
      <c r="B114" s="148" t="s">
        <v>8450</v>
      </c>
      <c r="C114" s="148" t="s">
        <v>17012</v>
      </c>
      <c r="D114" s="148" t="s">
        <v>17012</v>
      </c>
      <c r="E114" s="148" t="s">
        <v>17462</v>
      </c>
      <c r="F114" s="453" t="s">
        <v>16897</v>
      </c>
      <c r="G114" s="453" t="s">
        <v>16897</v>
      </c>
      <c r="H114" s="579">
        <v>0</v>
      </c>
      <c r="I114" s="580">
        <v>0</v>
      </c>
      <c r="J114" s="579">
        <v>0</v>
      </c>
      <c r="K114" s="580">
        <v>0</v>
      </c>
      <c r="L114" s="579">
        <v>0</v>
      </c>
      <c r="M114" s="580">
        <v>0</v>
      </c>
      <c r="N114" s="579">
        <v>0</v>
      </c>
      <c r="O114" s="580">
        <v>0</v>
      </c>
      <c r="P114" s="579">
        <v>0</v>
      </c>
      <c r="Q114" s="580">
        <v>0</v>
      </c>
      <c r="R114" s="579">
        <v>0</v>
      </c>
      <c r="S114" s="580">
        <v>0</v>
      </c>
      <c r="T114" s="612">
        <v>0</v>
      </c>
      <c r="U114" s="579">
        <v>0</v>
      </c>
      <c r="V114" s="580">
        <v>0</v>
      </c>
      <c r="W114" s="579">
        <v>0</v>
      </c>
      <c r="X114" s="580">
        <v>0</v>
      </c>
      <c r="Y114" s="579">
        <v>0</v>
      </c>
      <c r="Z114" s="580">
        <v>0</v>
      </c>
      <c r="AA114" s="579">
        <v>0</v>
      </c>
      <c r="AB114" s="581">
        <v>0</v>
      </c>
      <c r="AC114" s="579">
        <v>19807168.190000001</v>
      </c>
      <c r="AD114" s="581">
        <v>0</v>
      </c>
      <c r="AE114" s="579">
        <v>0</v>
      </c>
      <c r="AF114" s="580">
        <v>0</v>
      </c>
      <c r="AG114" s="579">
        <v>0</v>
      </c>
      <c r="AH114" s="581">
        <v>0</v>
      </c>
      <c r="AI114" s="583">
        <v>19807168.190000001</v>
      </c>
      <c r="AJ114" s="584">
        <v>0</v>
      </c>
      <c r="AK114" s="585">
        <v>0</v>
      </c>
      <c r="AL114" s="612">
        <v>0</v>
      </c>
      <c r="AM114" s="583">
        <v>0</v>
      </c>
      <c r="AN114" s="584">
        <v>0</v>
      </c>
      <c r="AO114" s="585">
        <v>0</v>
      </c>
      <c r="AP114" s="583">
        <v>19807168.190000001</v>
      </c>
      <c r="AQ114" s="583">
        <v>0</v>
      </c>
      <c r="AR114" s="585">
        <v>0</v>
      </c>
      <c r="AS114" s="612">
        <v>0</v>
      </c>
    </row>
    <row r="115" spans="1:45" x14ac:dyDescent="0.25">
      <c r="A115" s="148" t="s">
        <v>8421</v>
      </c>
      <c r="B115" s="148" t="s">
        <v>8430</v>
      </c>
      <c r="C115" s="148" t="s">
        <v>8213</v>
      </c>
      <c r="D115" s="148" t="s">
        <v>8213</v>
      </c>
      <c r="E115" s="148" t="s">
        <v>17270</v>
      </c>
      <c r="F115" s="453" t="s">
        <v>17056</v>
      </c>
      <c r="G115" s="453" t="s">
        <v>17044</v>
      </c>
      <c r="H115" s="579">
        <v>0</v>
      </c>
      <c r="I115" s="580">
        <v>0</v>
      </c>
      <c r="J115" s="579">
        <v>0</v>
      </c>
      <c r="K115" s="580">
        <v>0</v>
      </c>
      <c r="L115" s="579">
        <v>0</v>
      </c>
      <c r="M115" s="580">
        <v>0</v>
      </c>
      <c r="N115" s="579">
        <v>0</v>
      </c>
      <c r="O115" s="580">
        <v>0</v>
      </c>
      <c r="P115" s="579">
        <v>0</v>
      </c>
      <c r="Q115" s="580">
        <v>0</v>
      </c>
      <c r="R115" s="579">
        <v>0</v>
      </c>
      <c r="S115" s="580">
        <v>0</v>
      </c>
      <c r="T115" s="612">
        <v>0</v>
      </c>
      <c r="U115" s="579">
        <v>0</v>
      </c>
      <c r="V115" s="580">
        <v>0</v>
      </c>
      <c r="W115" s="579">
        <v>0</v>
      </c>
      <c r="X115" s="580">
        <v>0</v>
      </c>
      <c r="Y115" s="579">
        <v>0</v>
      </c>
      <c r="Z115" s="580">
        <v>0</v>
      </c>
      <c r="AA115" s="579">
        <v>0</v>
      </c>
      <c r="AB115" s="581">
        <v>0</v>
      </c>
      <c r="AC115" s="579">
        <v>711524.7</v>
      </c>
      <c r="AD115" s="581">
        <v>711524.69999999891</v>
      </c>
      <c r="AE115" s="579">
        <v>0</v>
      </c>
      <c r="AF115" s="580">
        <v>0</v>
      </c>
      <c r="AG115" s="579">
        <v>0</v>
      </c>
      <c r="AH115" s="581">
        <v>0</v>
      </c>
      <c r="AI115" s="583">
        <v>711524.7</v>
      </c>
      <c r="AJ115" s="584">
        <v>711524.69999999891</v>
      </c>
      <c r="AK115" s="585">
        <v>711524.69999999891</v>
      </c>
      <c r="AL115" s="612">
        <v>0</v>
      </c>
      <c r="AM115" s="583">
        <v>0</v>
      </c>
      <c r="AN115" s="584">
        <v>0</v>
      </c>
      <c r="AO115" s="585">
        <v>0</v>
      </c>
      <c r="AP115" s="583">
        <v>711524.7</v>
      </c>
      <c r="AQ115" s="583">
        <v>711524.69999999891</v>
      </c>
      <c r="AR115" s="585">
        <v>711524.69999999891</v>
      </c>
      <c r="AS115" s="612">
        <v>0</v>
      </c>
    </row>
    <row r="116" spans="1:45" x14ac:dyDescent="0.25">
      <c r="A116" s="148" t="s">
        <v>8421</v>
      </c>
      <c r="B116" s="148" t="s">
        <v>8531</v>
      </c>
      <c r="C116" s="148" t="s">
        <v>8213</v>
      </c>
      <c r="D116" s="148" t="s">
        <v>8213</v>
      </c>
      <c r="E116" s="148" t="s">
        <v>17467</v>
      </c>
      <c r="F116" s="453" t="s">
        <v>17056</v>
      </c>
      <c r="G116" s="453" t="s">
        <v>17044</v>
      </c>
      <c r="H116" s="579">
        <v>0</v>
      </c>
      <c r="I116" s="580">
        <v>0</v>
      </c>
      <c r="J116" s="579">
        <v>0</v>
      </c>
      <c r="K116" s="580">
        <v>0</v>
      </c>
      <c r="L116" s="579">
        <v>0</v>
      </c>
      <c r="M116" s="580">
        <v>0</v>
      </c>
      <c r="N116" s="579">
        <v>0</v>
      </c>
      <c r="O116" s="580">
        <v>0</v>
      </c>
      <c r="P116" s="579">
        <v>0</v>
      </c>
      <c r="Q116" s="580">
        <v>0</v>
      </c>
      <c r="R116" s="579">
        <v>0</v>
      </c>
      <c r="S116" s="580">
        <v>0</v>
      </c>
      <c r="T116" s="612">
        <v>0</v>
      </c>
      <c r="U116" s="579">
        <v>0</v>
      </c>
      <c r="V116" s="580">
        <v>0</v>
      </c>
      <c r="W116" s="579">
        <v>0</v>
      </c>
      <c r="X116" s="580">
        <v>0</v>
      </c>
      <c r="Y116" s="579">
        <v>0</v>
      </c>
      <c r="Z116" s="580">
        <v>0</v>
      </c>
      <c r="AA116" s="579">
        <v>0</v>
      </c>
      <c r="AB116" s="581">
        <v>0</v>
      </c>
      <c r="AC116" s="579">
        <v>109567.44</v>
      </c>
      <c r="AD116" s="581">
        <v>0</v>
      </c>
      <c r="AE116" s="579">
        <v>0</v>
      </c>
      <c r="AF116" s="580">
        <v>0</v>
      </c>
      <c r="AG116" s="579">
        <v>0</v>
      </c>
      <c r="AH116" s="581">
        <v>0</v>
      </c>
      <c r="AI116" s="583">
        <v>109567.44</v>
      </c>
      <c r="AJ116" s="584">
        <v>0</v>
      </c>
      <c r="AK116" s="585">
        <v>0</v>
      </c>
      <c r="AL116" s="612">
        <v>0</v>
      </c>
      <c r="AM116" s="583">
        <v>0</v>
      </c>
      <c r="AN116" s="584">
        <v>0</v>
      </c>
      <c r="AO116" s="585">
        <v>0</v>
      </c>
      <c r="AP116" s="583">
        <v>109567.44</v>
      </c>
      <c r="AQ116" s="583">
        <v>0</v>
      </c>
      <c r="AR116" s="585">
        <v>0</v>
      </c>
      <c r="AS116" s="612">
        <v>0</v>
      </c>
    </row>
    <row r="117" spans="1:45" x14ac:dyDescent="0.25">
      <c r="A117" s="148" t="s">
        <v>8421</v>
      </c>
      <c r="B117" s="148" t="s">
        <v>8247</v>
      </c>
      <c r="C117" s="148" t="s">
        <v>8213</v>
      </c>
      <c r="D117" s="148" t="s">
        <v>8213</v>
      </c>
      <c r="E117" s="148" t="s">
        <v>17468</v>
      </c>
      <c r="F117" s="453" t="s">
        <v>17056</v>
      </c>
      <c r="G117" s="453" t="s">
        <v>17044</v>
      </c>
      <c r="H117" s="579">
        <v>0</v>
      </c>
      <c r="I117" s="580">
        <v>0</v>
      </c>
      <c r="J117" s="579">
        <v>0</v>
      </c>
      <c r="K117" s="580">
        <v>0</v>
      </c>
      <c r="L117" s="579">
        <v>0</v>
      </c>
      <c r="M117" s="580">
        <v>0</v>
      </c>
      <c r="N117" s="579">
        <v>0</v>
      </c>
      <c r="O117" s="580">
        <v>0</v>
      </c>
      <c r="P117" s="579">
        <v>0</v>
      </c>
      <c r="Q117" s="580">
        <v>0</v>
      </c>
      <c r="R117" s="579">
        <v>0</v>
      </c>
      <c r="S117" s="580">
        <v>0</v>
      </c>
      <c r="T117" s="612">
        <v>0</v>
      </c>
      <c r="U117" s="579">
        <v>0</v>
      </c>
      <c r="V117" s="580">
        <v>0</v>
      </c>
      <c r="W117" s="579">
        <v>0</v>
      </c>
      <c r="X117" s="580">
        <v>0</v>
      </c>
      <c r="Y117" s="579">
        <v>0</v>
      </c>
      <c r="Z117" s="580">
        <v>0</v>
      </c>
      <c r="AA117" s="579">
        <v>0</v>
      </c>
      <c r="AB117" s="581">
        <v>0</v>
      </c>
      <c r="AC117" s="579">
        <v>1419332.87</v>
      </c>
      <c r="AD117" s="581">
        <v>0</v>
      </c>
      <c r="AE117" s="579">
        <v>0</v>
      </c>
      <c r="AF117" s="580">
        <v>0</v>
      </c>
      <c r="AG117" s="579">
        <v>0</v>
      </c>
      <c r="AH117" s="581">
        <v>0</v>
      </c>
      <c r="AI117" s="583">
        <v>1419332.87</v>
      </c>
      <c r="AJ117" s="584">
        <v>0</v>
      </c>
      <c r="AK117" s="585">
        <v>0</v>
      </c>
      <c r="AL117" s="612">
        <v>0</v>
      </c>
      <c r="AM117" s="583">
        <v>0</v>
      </c>
      <c r="AN117" s="584">
        <v>0</v>
      </c>
      <c r="AO117" s="585">
        <v>0</v>
      </c>
      <c r="AP117" s="583">
        <v>1419332.87</v>
      </c>
      <c r="AQ117" s="583">
        <v>0</v>
      </c>
      <c r="AR117" s="585">
        <v>0</v>
      </c>
      <c r="AS117" s="612">
        <v>0</v>
      </c>
    </row>
    <row r="118" spans="1:45" x14ac:dyDescent="0.25">
      <c r="A118" s="148" t="s">
        <v>8421</v>
      </c>
      <c r="B118" s="148" t="s">
        <v>8481</v>
      </c>
      <c r="C118" s="148" t="s">
        <v>8213</v>
      </c>
      <c r="D118" s="148" t="s">
        <v>8213</v>
      </c>
      <c r="E118" s="148" t="s">
        <v>17859</v>
      </c>
      <c r="F118" s="453" t="s">
        <v>17056</v>
      </c>
      <c r="G118" s="453" t="s">
        <v>17044</v>
      </c>
      <c r="H118" s="579">
        <v>0</v>
      </c>
      <c r="I118" s="580">
        <v>0</v>
      </c>
      <c r="J118" s="579">
        <v>0</v>
      </c>
      <c r="K118" s="580">
        <v>0</v>
      </c>
      <c r="L118" s="579">
        <v>0</v>
      </c>
      <c r="M118" s="580">
        <v>0</v>
      </c>
      <c r="N118" s="579">
        <v>0</v>
      </c>
      <c r="O118" s="580">
        <v>0</v>
      </c>
      <c r="P118" s="579">
        <v>0</v>
      </c>
      <c r="Q118" s="580">
        <v>0</v>
      </c>
      <c r="R118" s="579">
        <v>0</v>
      </c>
      <c r="S118" s="580">
        <v>0</v>
      </c>
      <c r="T118" s="612">
        <v>0</v>
      </c>
      <c r="U118" s="579">
        <v>0</v>
      </c>
      <c r="V118" s="580">
        <v>0</v>
      </c>
      <c r="W118" s="579">
        <v>0</v>
      </c>
      <c r="X118" s="580">
        <v>0</v>
      </c>
      <c r="Y118" s="579">
        <v>0</v>
      </c>
      <c r="Z118" s="580">
        <v>0</v>
      </c>
      <c r="AA118" s="579">
        <v>0</v>
      </c>
      <c r="AB118" s="581">
        <v>0</v>
      </c>
      <c r="AC118" s="579">
        <v>253708.45</v>
      </c>
      <c r="AD118" s="581">
        <v>0</v>
      </c>
      <c r="AE118" s="579">
        <v>0</v>
      </c>
      <c r="AF118" s="580">
        <v>0</v>
      </c>
      <c r="AG118" s="579">
        <v>0</v>
      </c>
      <c r="AH118" s="581">
        <v>0</v>
      </c>
      <c r="AI118" s="583">
        <v>253708.45</v>
      </c>
      <c r="AJ118" s="584">
        <v>0</v>
      </c>
      <c r="AK118" s="585">
        <v>0</v>
      </c>
      <c r="AL118" s="612">
        <v>0</v>
      </c>
      <c r="AM118" s="583">
        <v>0</v>
      </c>
      <c r="AN118" s="584">
        <v>0</v>
      </c>
      <c r="AO118" s="585">
        <v>0</v>
      </c>
      <c r="AP118" s="583">
        <v>253708.45</v>
      </c>
      <c r="AQ118" s="583">
        <v>0</v>
      </c>
      <c r="AR118" s="585">
        <v>0</v>
      </c>
      <c r="AS118" s="612">
        <v>0</v>
      </c>
    </row>
    <row r="119" spans="1:45" x14ac:dyDescent="0.25">
      <c r="A119" s="148" t="s">
        <v>8421</v>
      </c>
      <c r="B119" s="148" t="s">
        <v>8250</v>
      </c>
      <c r="C119" s="148" t="s">
        <v>8213</v>
      </c>
      <c r="D119" s="148" t="s">
        <v>8213</v>
      </c>
      <c r="E119" s="148" t="s">
        <v>17860</v>
      </c>
      <c r="F119" s="453" t="s">
        <v>17056</v>
      </c>
      <c r="G119" s="453" t="s">
        <v>17044</v>
      </c>
      <c r="H119" s="579">
        <v>0</v>
      </c>
      <c r="I119" s="580">
        <v>0</v>
      </c>
      <c r="J119" s="579">
        <v>0</v>
      </c>
      <c r="K119" s="580">
        <v>0</v>
      </c>
      <c r="L119" s="579">
        <v>0</v>
      </c>
      <c r="M119" s="580">
        <v>0</v>
      </c>
      <c r="N119" s="579">
        <v>0</v>
      </c>
      <c r="O119" s="580">
        <v>0</v>
      </c>
      <c r="P119" s="579">
        <v>0</v>
      </c>
      <c r="Q119" s="580">
        <v>0</v>
      </c>
      <c r="R119" s="579">
        <v>0</v>
      </c>
      <c r="S119" s="580">
        <v>0</v>
      </c>
      <c r="T119" s="612">
        <v>0</v>
      </c>
      <c r="U119" s="579">
        <v>0</v>
      </c>
      <c r="V119" s="580">
        <v>0</v>
      </c>
      <c r="W119" s="579">
        <v>0</v>
      </c>
      <c r="X119" s="580">
        <v>0</v>
      </c>
      <c r="Y119" s="579">
        <v>0</v>
      </c>
      <c r="Z119" s="580">
        <v>0</v>
      </c>
      <c r="AA119" s="579">
        <v>0</v>
      </c>
      <c r="AB119" s="581">
        <v>0</v>
      </c>
      <c r="AC119" s="579">
        <v>309354.2</v>
      </c>
      <c r="AD119" s="581">
        <v>0</v>
      </c>
      <c r="AE119" s="579">
        <v>0</v>
      </c>
      <c r="AF119" s="580">
        <v>0</v>
      </c>
      <c r="AG119" s="579">
        <v>0</v>
      </c>
      <c r="AH119" s="581">
        <v>0</v>
      </c>
      <c r="AI119" s="583">
        <v>309354.2</v>
      </c>
      <c r="AJ119" s="584">
        <v>0</v>
      </c>
      <c r="AK119" s="585">
        <v>0</v>
      </c>
      <c r="AL119" s="612">
        <v>0</v>
      </c>
      <c r="AM119" s="583">
        <v>0</v>
      </c>
      <c r="AN119" s="584">
        <v>0</v>
      </c>
      <c r="AO119" s="585">
        <v>0</v>
      </c>
      <c r="AP119" s="583">
        <v>309354.2</v>
      </c>
      <c r="AQ119" s="583">
        <v>0</v>
      </c>
      <c r="AR119" s="585">
        <v>0</v>
      </c>
      <c r="AS119" s="612">
        <v>0</v>
      </c>
    </row>
    <row r="120" spans="1:45" x14ac:dyDescent="0.25">
      <c r="A120" s="148" t="s">
        <v>8421</v>
      </c>
      <c r="B120" s="148" t="s">
        <v>8251</v>
      </c>
      <c r="C120" s="148" t="s">
        <v>8213</v>
      </c>
      <c r="D120" s="148" t="s">
        <v>8213</v>
      </c>
      <c r="E120" s="148" t="s">
        <v>17861</v>
      </c>
      <c r="F120" s="453" t="s">
        <v>17056</v>
      </c>
      <c r="G120" s="453" t="s">
        <v>17044</v>
      </c>
      <c r="H120" s="579">
        <v>0</v>
      </c>
      <c r="I120" s="580">
        <v>0</v>
      </c>
      <c r="J120" s="579">
        <v>0</v>
      </c>
      <c r="K120" s="580">
        <v>0</v>
      </c>
      <c r="L120" s="579">
        <v>0</v>
      </c>
      <c r="M120" s="580">
        <v>0</v>
      </c>
      <c r="N120" s="579">
        <v>0</v>
      </c>
      <c r="O120" s="580">
        <v>0</v>
      </c>
      <c r="P120" s="579">
        <v>0</v>
      </c>
      <c r="Q120" s="580">
        <v>0</v>
      </c>
      <c r="R120" s="579">
        <v>0</v>
      </c>
      <c r="S120" s="580">
        <v>0</v>
      </c>
      <c r="T120" s="612">
        <v>0</v>
      </c>
      <c r="U120" s="579">
        <v>0</v>
      </c>
      <c r="V120" s="580">
        <v>0</v>
      </c>
      <c r="W120" s="579">
        <v>0</v>
      </c>
      <c r="X120" s="580">
        <v>0</v>
      </c>
      <c r="Y120" s="579">
        <v>0</v>
      </c>
      <c r="Z120" s="580">
        <v>0</v>
      </c>
      <c r="AA120" s="579">
        <v>0</v>
      </c>
      <c r="AB120" s="581">
        <v>0</v>
      </c>
      <c r="AC120" s="579">
        <v>123086.07</v>
      </c>
      <c r="AD120" s="581">
        <v>0</v>
      </c>
      <c r="AE120" s="579">
        <v>0</v>
      </c>
      <c r="AF120" s="580">
        <v>0</v>
      </c>
      <c r="AG120" s="579">
        <v>0</v>
      </c>
      <c r="AH120" s="581">
        <v>0</v>
      </c>
      <c r="AI120" s="583">
        <v>123086.07</v>
      </c>
      <c r="AJ120" s="584">
        <v>0</v>
      </c>
      <c r="AK120" s="585">
        <v>0</v>
      </c>
      <c r="AL120" s="612">
        <v>0</v>
      </c>
      <c r="AM120" s="583">
        <v>0</v>
      </c>
      <c r="AN120" s="584">
        <v>0</v>
      </c>
      <c r="AO120" s="585">
        <v>0</v>
      </c>
      <c r="AP120" s="583">
        <v>123086.07</v>
      </c>
      <c r="AQ120" s="583">
        <v>0</v>
      </c>
      <c r="AR120" s="585">
        <v>0</v>
      </c>
      <c r="AS120" s="612">
        <v>0</v>
      </c>
    </row>
    <row r="121" spans="1:45" x14ac:dyDescent="0.25">
      <c r="A121" s="148" t="s">
        <v>8421</v>
      </c>
      <c r="B121" s="148" t="s">
        <v>8214</v>
      </c>
      <c r="C121" s="148" t="s">
        <v>8213</v>
      </c>
      <c r="D121" s="148" t="s">
        <v>8213</v>
      </c>
      <c r="E121" s="148" t="s">
        <v>17289</v>
      </c>
      <c r="F121" s="453" t="s">
        <v>17056</v>
      </c>
      <c r="G121" s="453" t="s">
        <v>17044</v>
      </c>
      <c r="H121" s="579">
        <v>0</v>
      </c>
      <c r="I121" s="580">
        <v>0</v>
      </c>
      <c r="J121" s="579">
        <v>0</v>
      </c>
      <c r="K121" s="580">
        <v>0</v>
      </c>
      <c r="L121" s="579">
        <v>0</v>
      </c>
      <c r="M121" s="580">
        <v>0</v>
      </c>
      <c r="N121" s="579">
        <v>0</v>
      </c>
      <c r="O121" s="580">
        <v>0</v>
      </c>
      <c r="P121" s="579">
        <v>0</v>
      </c>
      <c r="Q121" s="580">
        <v>0</v>
      </c>
      <c r="R121" s="579">
        <v>104922.85</v>
      </c>
      <c r="S121" s="580">
        <v>0</v>
      </c>
      <c r="T121" s="612">
        <v>0</v>
      </c>
      <c r="U121" s="579">
        <v>34434.67</v>
      </c>
      <c r="V121" s="580">
        <v>0</v>
      </c>
      <c r="W121" s="579">
        <v>0</v>
      </c>
      <c r="X121" s="580">
        <v>0</v>
      </c>
      <c r="Y121" s="579">
        <v>0</v>
      </c>
      <c r="Z121" s="580">
        <v>0</v>
      </c>
      <c r="AA121" s="579">
        <v>0</v>
      </c>
      <c r="AB121" s="581">
        <v>0</v>
      </c>
      <c r="AC121" s="579">
        <v>0</v>
      </c>
      <c r="AD121" s="581">
        <v>0</v>
      </c>
      <c r="AE121" s="579">
        <v>0</v>
      </c>
      <c r="AF121" s="580">
        <v>0</v>
      </c>
      <c r="AG121" s="579">
        <v>0</v>
      </c>
      <c r="AH121" s="581">
        <v>0</v>
      </c>
      <c r="AI121" s="583">
        <v>139357.52000000002</v>
      </c>
      <c r="AJ121" s="584">
        <v>0</v>
      </c>
      <c r="AK121" s="585">
        <v>0</v>
      </c>
      <c r="AL121" s="612">
        <v>0</v>
      </c>
      <c r="AM121" s="583">
        <v>0</v>
      </c>
      <c r="AN121" s="584">
        <v>0</v>
      </c>
      <c r="AO121" s="585">
        <v>0</v>
      </c>
      <c r="AP121" s="583">
        <v>139357.52000000002</v>
      </c>
      <c r="AQ121" s="583">
        <v>0</v>
      </c>
      <c r="AR121" s="585">
        <v>0</v>
      </c>
      <c r="AS121" s="612">
        <v>0</v>
      </c>
    </row>
    <row r="122" spans="1:45" x14ac:dyDescent="0.25">
      <c r="A122" s="148" t="s">
        <v>8422</v>
      </c>
      <c r="B122" s="148" t="s">
        <v>8271</v>
      </c>
      <c r="C122" s="148" t="s">
        <v>8213</v>
      </c>
      <c r="D122" s="148" t="s">
        <v>8213</v>
      </c>
      <c r="E122" s="148" t="s">
        <v>17329</v>
      </c>
      <c r="F122" s="453" t="s">
        <v>17064</v>
      </c>
      <c r="G122" s="453" t="s">
        <v>17023</v>
      </c>
      <c r="H122" s="579">
        <v>0</v>
      </c>
      <c r="I122" s="580">
        <v>0</v>
      </c>
      <c r="J122" s="579">
        <v>0</v>
      </c>
      <c r="K122" s="580">
        <v>0</v>
      </c>
      <c r="L122" s="579">
        <v>0</v>
      </c>
      <c r="M122" s="580">
        <v>0</v>
      </c>
      <c r="N122" s="579">
        <v>0</v>
      </c>
      <c r="O122" s="580">
        <v>0</v>
      </c>
      <c r="P122" s="579">
        <v>0</v>
      </c>
      <c r="Q122" s="580">
        <v>0</v>
      </c>
      <c r="R122" s="579">
        <v>0</v>
      </c>
      <c r="S122" s="580">
        <v>0</v>
      </c>
      <c r="T122" s="612">
        <v>0</v>
      </c>
      <c r="U122" s="579">
        <v>0</v>
      </c>
      <c r="V122" s="580">
        <v>0</v>
      </c>
      <c r="W122" s="579">
        <v>0</v>
      </c>
      <c r="X122" s="580">
        <v>0</v>
      </c>
      <c r="Y122" s="579">
        <v>0</v>
      </c>
      <c r="Z122" s="580">
        <v>0</v>
      </c>
      <c r="AA122" s="579">
        <v>0</v>
      </c>
      <c r="AB122" s="581">
        <v>0</v>
      </c>
      <c r="AC122" s="579">
        <v>1420842.49</v>
      </c>
      <c r="AD122" s="581">
        <v>1335961.0000000009</v>
      </c>
      <c r="AE122" s="579">
        <v>0</v>
      </c>
      <c r="AF122" s="580">
        <v>0</v>
      </c>
      <c r="AG122" s="579">
        <v>0</v>
      </c>
      <c r="AH122" s="581">
        <v>0</v>
      </c>
      <c r="AI122" s="583">
        <v>1420842.49</v>
      </c>
      <c r="AJ122" s="584">
        <v>1335961.0000000009</v>
      </c>
      <c r="AK122" s="585">
        <v>1335961.0000000009</v>
      </c>
      <c r="AL122" s="612">
        <v>0</v>
      </c>
      <c r="AM122" s="583">
        <v>0</v>
      </c>
      <c r="AN122" s="584">
        <v>0</v>
      </c>
      <c r="AO122" s="585">
        <v>0</v>
      </c>
      <c r="AP122" s="583">
        <v>1420842.49</v>
      </c>
      <c r="AQ122" s="583">
        <v>1335961.0000000009</v>
      </c>
      <c r="AR122" s="585">
        <v>1335961.0000000009</v>
      </c>
      <c r="AS122" s="612">
        <v>0</v>
      </c>
    </row>
    <row r="123" spans="1:45" x14ac:dyDescent="0.25">
      <c r="A123" s="148" t="s">
        <v>8422</v>
      </c>
      <c r="B123" s="148" t="s">
        <v>8430</v>
      </c>
      <c r="C123" s="148" t="s">
        <v>8213</v>
      </c>
      <c r="D123" s="148" t="s">
        <v>8213</v>
      </c>
      <c r="E123" s="148" t="s">
        <v>17707</v>
      </c>
      <c r="F123" s="453" t="s">
        <v>17064</v>
      </c>
      <c r="G123" s="453" t="s">
        <v>17023</v>
      </c>
      <c r="H123" s="579">
        <v>0</v>
      </c>
      <c r="I123" s="580">
        <v>0</v>
      </c>
      <c r="J123" s="579">
        <v>0</v>
      </c>
      <c r="K123" s="580">
        <v>0</v>
      </c>
      <c r="L123" s="579">
        <v>0</v>
      </c>
      <c r="M123" s="580">
        <v>0</v>
      </c>
      <c r="N123" s="579">
        <v>0</v>
      </c>
      <c r="O123" s="580">
        <v>0</v>
      </c>
      <c r="P123" s="579">
        <v>0</v>
      </c>
      <c r="Q123" s="580">
        <v>0</v>
      </c>
      <c r="R123" s="579">
        <v>0</v>
      </c>
      <c r="S123" s="580">
        <v>0</v>
      </c>
      <c r="T123" s="612">
        <v>0</v>
      </c>
      <c r="U123" s="579">
        <v>0</v>
      </c>
      <c r="V123" s="580">
        <v>0</v>
      </c>
      <c r="W123" s="579">
        <v>0</v>
      </c>
      <c r="X123" s="580">
        <v>0</v>
      </c>
      <c r="Y123" s="579">
        <v>0</v>
      </c>
      <c r="Z123" s="580">
        <v>0</v>
      </c>
      <c r="AA123" s="579">
        <v>0</v>
      </c>
      <c r="AB123" s="581">
        <v>0</v>
      </c>
      <c r="AC123" s="579">
        <v>74523.77</v>
      </c>
      <c r="AD123" s="581">
        <v>0</v>
      </c>
      <c r="AE123" s="579">
        <v>0</v>
      </c>
      <c r="AF123" s="580">
        <v>0</v>
      </c>
      <c r="AG123" s="579">
        <v>0</v>
      </c>
      <c r="AH123" s="581">
        <v>0</v>
      </c>
      <c r="AI123" s="583">
        <v>74523.77</v>
      </c>
      <c r="AJ123" s="584">
        <v>0</v>
      </c>
      <c r="AK123" s="585">
        <v>0</v>
      </c>
      <c r="AL123" s="612">
        <v>0</v>
      </c>
      <c r="AM123" s="583">
        <v>0</v>
      </c>
      <c r="AN123" s="584">
        <v>0</v>
      </c>
      <c r="AO123" s="585">
        <v>0</v>
      </c>
      <c r="AP123" s="583">
        <v>74523.77</v>
      </c>
      <c r="AQ123" s="583">
        <v>0</v>
      </c>
      <c r="AR123" s="585">
        <v>0</v>
      </c>
      <c r="AS123" s="612">
        <v>0</v>
      </c>
    </row>
    <row r="124" spans="1:45" x14ac:dyDescent="0.25">
      <c r="A124" s="148" t="s">
        <v>8422</v>
      </c>
      <c r="B124" s="148" t="s">
        <v>8384</v>
      </c>
      <c r="C124" s="148" t="s">
        <v>8213</v>
      </c>
      <c r="D124" s="148" t="s">
        <v>8213</v>
      </c>
      <c r="E124" s="148" t="s">
        <v>17862</v>
      </c>
      <c r="F124" s="453" t="s">
        <v>17064</v>
      </c>
      <c r="G124" s="453" t="s">
        <v>17023</v>
      </c>
      <c r="H124" s="579">
        <v>0</v>
      </c>
      <c r="I124" s="580">
        <v>0</v>
      </c>
      <c r="J124" s="579">
        <v>0</v>
      </c>
      <c r="K124" s="580">
        <v>0</v>
      </c>
      <c r="L124" s="579">
        <v>0</v>
      </c>
      <c r="M124" s="580">
        <v>0</v>
      </c>
      <c r="N124" s="579">
        <v>0</v>
      </c>
      <c r="O124" s="580">
        <v>0</v>
      </c>
      <c r="P124" s="579">
        <v>0</v>
      </c>
      <c r="Q124" s="580">
        <v>0</v>
      </c>
      <c r="R124" s="579">
        <v>0</v>
      </c>
      <c r="S124" s="580">
        <v>0</v>
      </c>
      <c r="T124" s="612">
        <v>0</v>
      </c>
      <c r="U124" s="579">
        <v>0</v>
      </c>
      <c r="V124" s="580">
        <v>0</v>
      </c>
      <c r="W124" s="579">
        <v>0</v>
      </c>
      <c r="X124" s="580">
        <v>0</v>
      </c>
      <c r="Y124" s="579">
        <v>0</v>
      </c>
      <c r="Z124" s="580">
        <v>0</v>
      </c>
      <c r="AA124" s="579">
        <v>0</v>
      </c>
      <c r="AB124" s="581">
        <v>0</v>
      </c>
      <c r="AC124" s="579">
        <v>147823.23000000001</v>
      </c>
      <c r="AD124" s="581">
        <v>0</v>
      </c>
      <c r="AE124" s="579">
        <v>0</v>
      </c>
      <c r="AF124" s="580">
        <v>0</v>
      </c>
      <c r="AG124" s="579">
        <v>0</v>
      </c>
      <c r="AH124" s="581">
        <v>0</v>
      </c>
      <c r="AI124" s="583">
        <v>147823.23000000001</v>
      </c>
      <c r="AJ124" s="584">
        <v>0</v>
      </c>
      <c r="AK124" s="585">
        <v>0</v>
      </c>
      <c r="AL124" s="612">
        <v>0</v>
      </c>
      <c r="AM124" s="583">
        <v>0</v>
      </c>
      <c r="AN124" s="584">
        <v>0</v>
      </c>
      <c r="AO124" s="585">
        <v>0</v>
      </c>
      <c r="AP124" s="583">
        <v>147823.23000000001</v>
      </c>
      <c r="AQ124" s="583">
        <v>0</v>
      </c>
      <c r="AR124" s="585">
        <v>0</v>
      </c>
      <c r="AS124" s="612">
        <v>0</v>
      </c>
    </row>
    <row r="125" spans="1:45" x14ac:dyDescent="0.25">
      <c r="A125" s="148" t="s">
        <v>8422</v>
      </c>
      <c r="B125" s="148" t="s">
        <v>8388</v>
      </c>
      <c r="C125" s="148" t="s">
        <v>8213</v>
      </c>
      <c r="D125" s="148" t="s">
        <v>8213</v>
      </c>
      <c r="E125" s="148" t="s">
        <v>17708</v>
      </c>
      <c r="F125" s="453" t="s">
        <v>17064</v>
      </c>
      <c r="G125" s="453" t="s">
        <v>17023</v>
      </c>
      <c r="H125" s="579">
        <v>0</v>
      </c>
      <c r="I125" s="580">
        <v>0</v>
      </c>
      <c r="J125" s="579">
        <v>0</v>
      </c>
      <c r="K125" s="580">
        <v>0</v>
      </c>
      <c r="L125" s="579">
        <v>0</v>
      </c>
      <c r="M125" s="580">
        <v>0</v>
      </c>
      <c r="N125" s="579">
        <v>0</v>
      </c>
      <c r="O125" s="580">
        <v>0</v>
      </c>
      <c r="P125" s="579">
        <v>0</v>
      </c>
      <c r="Q125" s="580">
        <v>0</v>
      </c>
      <c r="R125" s="579">
        <v>0</v>
      </c>
      <c r="S125" s="580">
        <v>0</v>
      </c>
      <c r="T125" s="612">
        <v>0</v>
      </c>
      <c r="U125" s="579">
        <v>0</v>
      </c>
      <c r="V125" s="580">
        <v>0</v>
      </c>
      <c r="W125" s="579">
        <v>0</v>
      </c>
      <c r="X125" s="580">
        <v>0</v>
      </c>
      <c r="Y125" s="579">
        <v>0</v>
      </c>
      <c r="Z125" s="580">
        <v>0</v>
      </c>
      <c r="AA125" s="579">
        <v>0</v>
      </c>
      <c r="AB125" s="581">
        <v>0</v>
      </c>
      <c r="AC125" s="579">
        <v>196972.56</v>
      </c>
      <c r="AD125" s="581">
        <v>0</v>
      </c>
      <c r="AE125" s="579">
        <v>0</v>
      </c>
      <c r="AF125" s="580">
        <v>0</v>
      </c>
      <c r="AG125" s="579">
        <v>0</v>
      </c>
      <c r="AH125" s="581">
        <v>0</v>
      </c>
      <c r="AI125" s="583">
        <v>196972.56</v>
      </c>
      <c r="AJ125" s="584">
        <v>0</v>
      </c>
      <c r="AK125" s="585">
        <v>0</v>
      </c>
      <c r="AL125" s="612">
        <v>0</v>
      </c>
      <c r="AM125" s="583">
        <v>0</v>
      </c>
      <c r="AN125" s="584">
        <v>0</v>
      </c>
      <c r="AO125" s="585">
        <v>0</v>
      </c>
      <c r="AP125" s="583">
        <v>196972.56</v>
      </c>
      <c r="AQ125" s="583">
        <v>0</v>
      </c>
      <c r="AR125" s="585">
        <v>0</v>
      </c>
      <c r="AS125" s="612">
        <v>0</v>
      </c>
    </row>
    <row r="126" spans="1:45" x14ac:dyDescent="0.25">
      <c r="A126" s="148" t="s">
        <v>8422</v>
      </c>
      <c r="B126" s="148" t="s">
        <v>8304</v>
      </c>
      <c r="C126" s="148" t="s">
        <v>8213</v>
      </c>
      <c r="D126" s="148" t="s">
        <v>8213</v>
      </c>
      <c r="E126" s="148" t="s">
        <v>17863</v>
      </c>
      <c r="F126" s="453" t="s">
        <v>17064</v>
      </c>
      <c r="G126" s="453" t="s">
        <v>17023</v>
      </c>
      <c r="H126" s="579">
        <v>0</v>
      </c>
      <c r="I126" s="580">
        <v>0</v>
      </c>
      <c r="J126" s="579">
        <v>0</v>
      </c>
      <c r="K126" s="580">
        <v>0</v>
      </c>
      <c r="L126" s="579">
        <v>0</v>
      </c>
      <c r="M126" s="580">
        <v>0</v>
      </c>
      <c r="N126" s="579">
        <v>0</v>
      </c>
      <c r="O126" s="580">
        <v>0</v>
      </c>
      <c r="P126" s="579">
        <v>0</v>
      </c>
      <c r="Q126" s="580">
        <v>0</v>
      </c>
      <c r="R126" s="579">
        <v>0</v>
      </c>
      <c r="S126" s="580">
        <v>0</v>
      </c>
      <c r="T126" s="612">
        <v>0</v>
      </c>
      <c r="U126" s="579">
        <v>0</v>
      </c>
      <c r="V126" s="580">
        <v>0</v>
      </c>
      <c r="W126" s="579">
        <v>0</v>
      </c>
      <c r="X126" s="580">
        <v>0</v>
      </c>
      <c r="Y126" s="579">
        <v>0</v>
      </c>
      <c r="Z126" s="580">
        <v>0</v>
      </c>
      <c r="AA126" s="579">
        <v>0</v>
      </c>
      <c r="AB126" s="581">
        <v>0</v>
      </c>
      <c r="AC126" s="579">
        <v>896363.48</v>
      </c>
      <c r="AD126" s="581">
        <v>0</v>
      </c>
      <c r="AE126" s="579">
        <v>0</v>
      </c>
      <c r="AF126" s="580">
        <v>0</v>
      </c>
      <c r="AG126" s="579">
        <v>0</v>
      </c>
      <c r="AH126" s="581">
        <v>0</v>
      </c>
      <c r="AI126" s="583">
        <v>896363.48</v>
      </c>
      <c r="AJ126" s="584">
        <v>0</v>
      </c>
      <c r="AK126" s="585">
        <v>0</v>
      </c>
      <c r="AL126" s="612">
        <v>0</v>
      </c>
      <c r="AM126" s="583">
        <v>0</v>
      </c>
      <c r="AN126" s="584">
        <v>0</v>
      </c>
      <c r="AO126" s="585">
        <v>0</v>
      </c>
      <c r="AP126" s="583">
        <v>896363.48</v>
      </c>
      <c r="AQ126" s="583">
        <v>0</v>
      </c>
      <c r="AR126" s="585">
        <v>0</v>
      </c>
      <c r="AS126" s="612">
        <v>0</v>
      </c>
    </row>
    <row r="127" spans="1:45" x14ac:dyDescent="0.25">
      <c r="A127" s="148" t="s">
        <v>8353</v>
      </c>
      <c r="B127" s="148" t="s">
        <v>8581</v>
      </c>
      <c r="C127" s="148" t="s">
        <v>8213</v>
      </c>
      <c r="D127" s="148" t="s">
        <v>8213</v>
      </c>
      <c r="E127" s="148" t="s">
        <v>17712</v>
      </c>
      <c r="F127" s="453" t="s">
        <v>17059</v>
      </c>
      <c r="G127" s="453" t="s">
        <v>17</v>
      </c>
      <c r="H127" s="579">
        <v>0</v>
      </c>
      <c r="I127" s="580">
        <v>0</v>
      </c>
      <c r="J127" s="579">
        <v>0</v>
      </c>
      <c r="K127" s="580">
        <v>0</v>
      </c>
      <c r="L127" s="579">
        <v>0</v>
      </c>
      <c r="M127" s="580">
        <v>0</v>
      </c>
      <c r="N127" s="579">
        <v>0</v>
      </c>
      <c r="O127" s="580">
        <v>0</v>
      </c>
      <c r="P127" s="579">
        <v>0</v>
      </c>
      <c r="Q127" s="580">
        <v>0</v>
      </c>
      <c r="R127" s="579">
        <v>0</v>
      </c>
      <c r="S127" s="580">
        <v>0</v>
      </c>
      <c r="T127" s="612">
        <v>0</v>
      </c>
      <c r="U127" s="579">
        <v>0</v>
      </c>
      <c r="V127" s="580">
        <v>0</v>
      </c>
      <c r="W127" s="579">
        <v>0</v>
      </c>
      <c r="X127" s="580">
        <v>0</v>
      </c>
      <c r="Y127" s="579">
        <v>0</v>
      </c>
      <c r="Z127" s="580">
        <v>0</v>
      </c>
      <c r="AA127" s="579">
        <v>0</v>
      </c>
      <c r="AB127" s="581">
        <v>0</v>
      </c>
      <c r="AC127" s="579">
        <v>2630877.12</v>
      </c>
      <c r="AD127" s="581">
        <v>0</v>
      </c>
      <c r="AE127" s="579">
        <v>0</v>
      </c>
      <c r="AF127" s="580">
        <v>0</v>
      </c>
      <c r="AG127" s="579">
        <v>0</v>
      </c>
      <c r="AH127" s="581">
        <v>0</v>
      </c>
      <c r="AI127" s="583">
        <v>2630877.12</v>
      </c>
      <c r="AJ127" s="584">
        <v>0</v>
      </c>
      <c r="AK127" s="585">
        <v>0</v>
      </c>
      <c r="AL127" s="612">
        <v>0</v>
      </c>
      <c r="AM127" s="583">
        <v>0</v>
      </c>
      <c r="AN127" s="584">
        <v>0</v>
      </c>
      <c r="AO127" s="585">
        <v>0</v>
      </c>
      <c r="AP127" s="583">
        <v>2630877.12</v>
      </c>
      <c r="AQ127" s="583">
        <v>0</v>
      </c>
      <c r="AR127" s="585">
        <v>0</v>
      </c>
      <c r="AS127" s="612">
        <v>0</v>
      </c>
    </row>
    <row r="128" spans="1:45" x14ac:dyDescent="0.25">
      <c r="A128" s="148" t="s">
        <v>8353</v>
      </c>
      <c r="B128" s="148" t="s">
        <v>8480</v>
      </c>
      <c r="C128" s="148" t="s">
        <v>8213</v>
      </c>
      <c r="D128" s="148" t="s">
        <v>8213</v>
      </c>
      <c r="E128" s="148" t="s">
        <v>16980</v>
      </c>
      <c r="F128" s="453" t="s">
        <v>17059</v>
      </c>
      <c r="G128" s="453" t="s">
        <v>17</v>
      </c>
      <c r="H128" s="579">
        <v>0</v>
      </c>
      <c r="I128" s="580">
        <v>0</v>
      </c>
      <c r="J128" s="579">
        <v>0</v>
      </c>
      <c r="K128" s="580">
        <v>0</v>
      </c>
      <c r="L128" s="579">
        <v>0</v>
      </c>
      <c r="M128" s="580">
        <v>0</v>
      </c>
      <c r="N128" s="579">
        <v>0</v>
      </c>
      <c r="O128" s="580">
        <v>0</v>
      </c>
      <c r="P128" s="579">
        <v>0</v>
      </c>
      <c r="Q128" s="580">
        <v>0</v>
      </c>
      <c r="R128" s="579">
        <v>0</v>
      </c>
      <c r="S128" s="580">
        <v>0</v>
      </c>
      <c r="T128" s="612">
        <v>0</v>
      </c>
      <c r="U128" s="579">
        <v>0</v>
      </c>
      <c r="V128" s="580">
        <v>0</v>
      </c>
      <c r="W128" s="579">
        <v>0</v>
      </c>
      <c r="X128" s="580">
        <v>0</v>
      </c>
      <c r="Y128" s="579">
        <v>0</v>
      </c>
      <c r="Z128" s="580">
        <v>0</v>
      </c>
      <c r="AA128" s="579">
        <v>973689.84</v>
      </c>
      <c r="AB128" s="581">
        <v>973689.8400000002</v>
      </c>
      <c r="AC128" s="579">
        <v>0</v>
      </c>
      <c r="AD128" s="581">
        <v>0</v>
      </c>
      <c r="AE128" s="579">
        <v>0</v>
      </c>
      <c r="AF128" s="580">
        <v>0</v>
      </c>
      <c r="AG128" s="579">
        <v>0</v>
      </c>
      <c r="AH128" s="581">
        <v>0</v>
      </c>
      <c r="AI128" s="583">
        <v>973689.84</v>
      </c>
      <c r="AJ128" s="584">
        <v>973689.84</v>
      </c>
      <c r="AK128" s="585">
        <v>973689.8400000002</v>
      </c>
      <c r="AL128" s="612">
        <v>0</v>
      </c>
      <c r="AM128" s="583">
        <v>0</v>
      </c>
      <c r="AN128" s="584">
        <v>0</v>
      </c>
      <c r="AO128" s="585">
        <v>0</v>
      </c>
      <c r="AP128" s="583">
        <v>973689.84</v>
      </c>
      <c r="AQ128" s="583">
        <v>973689.84</v>
      </c>
      <c r="AR128" s="585">
        <v>973689.8400000002</v>
      </c>
      <c r="AS128" s="612">
        <v>0</v>
      </c>
    </row>
    <row r="129" spans="1:45" x14ac:dyDescent="0.25">
      <c r="A129" s="148" t="s">
        <v>8353</v>
      </c>
      <c r="B129" s="148" t="s">
        <v>8278</v>
      </c>
      <c r="C129" s="148" t="s">
        <v>8213</v>
      </c>
      <c r="D129" s="148" t="s">
        <v>8213</v>
      </c>
      <c r="E129" s="148" t="s">
        <v>17714</v>
      </c>
      <c r="F129" s="453" t="s">
        <v>17059</v>
      </c>
      <c r="G129" s="453" t="s">
        <v>17</v>
      </c>
      <c r="H129" s="579">
        <v>0</v>
      </c>
      <c r="I129" s="580">
        <v>0</v>
      </c>
      <c r="J129" s="579">
        <v>0</v>
      </c>
      <c r="K129" s="580">
        <v>0</v>
      </c>
      <c r="L129" s="579">
        <v>0</v>
      </c>
      <c r="M129" s="580">
        <v>0</v>
      </c>
      <c r="N129" s="579">
        <v>0</v>
      </c>
      <c r="O129" s="580">
        <v>0</v>
      </c>
      <c r="P129" s="579">
        <v>0</v>
      </c>
      <c r="Q129" s="580">
        <v>0</v>
      </c>
      <c r="R129" s="579">
        <v>0</v>
      </c>
      <c r="S129" s="580">
        <v>0</v>
      </c>
      <c r="T129" s="612">
        <v>0</v>
      </c>
      <c r="U129" s="579">
        <v>0</v>
      </c>
      <c r="V129" s="580">
        <v>0</v>
      </c>
      <c r="W129" s="579">
        <v>0</v>
      </c>
      <c r="X129" s="580">
        <v>0</v>
      </c>
      <c r="Y129" s="579">
        <v>0</v>
      </c>
      <c r="Z129" s="580">
        <v>0</v>
      </c>
      <c r="AA129" s="579">
        <v>0</v>
      </c>
      <c r="AB129" s="581">
        <v>0</v>
      </c>
      <c r="AC129" s="579">
        <v>2571709.09</v>
      </c>
      <c r="AD129" s="581">
        <v>0</v>
      </c>
      <c r="AE129" s="579">
        <v>0</v>
      </c>
      <c r="AF129" s="580">
        <v>0</v>
      </c>
      <c r="AG129" s="579">
        <v>0</v>
      </c>
      <c r="AH129" s="581">
        <v>0</v>
      </c>
      <c r="AI129" s="583">
        <v>2571709.09</v>
      </c>
      <c r="AJ129" s="584">
        <v>0</v>
      </c>
      <c r="AK129" s="585">
        <v>0</v>
      </c>
      <c r="AL129" s="612">
        <v>0</v>
      </c>
      <c r="AM129" s="583">
        <v>0</v>
      </c>
      <c r="AN129" s="584">
        <v>0</v>
      </c>
      <c r="AO129" s="585">
        <v>0</v>
      </c>
      <c r="AP129" s="583">
        <v>2571709.09</v>
      </c>
      <c r="AQ129" s="583">
        <v>0</v>
      </c>
      <c r="AR129" s="585">
        <v>0</v>
      </c>
      <c r="AS129" s="612">
        <v>0</v>
      </c>
    </row>
    <row r="130" spans="1:45" x14ac:dyDescent="0.25">
      <c r="A130" s="148" t="s">
        <v>8353</v>
      </c>
      <c r="B130" s="148" t="s">
        <v>8821</v>
      </c>
      <c r="C130" s="148" t="s">
        <v>8213</v>
      </c>
      <c r="D130" s="148" t="s">
        <v>8213</v>
      </c>
      <c r="E130" s="148" t="s">
        <v>17864</v>
      </c>
      <c r="F130" s="453" t="s">
        <v>17059</v>
      </c>
      <c r="G130" s="453" t="s">
        <v>17</v>
      </c>
      <c r="H130" s="579">
        <v>0</v>
      </c>
      <c r="I130" s="580">
        <v>0</v>
      </c>
      <c r="J130" s="579">
        <v>0</v>
      </c>
      <c r="K130" s="580">
        <v>0</v>
      </c>
      <c r="L130" s="579">
        <v>0</v>
      </c>
      <c r="M130" s="580">
        <v>0</v>
      </c>
      <c r="N130" s="579">
        <v>0</v>
      </c>
      <c r="O130" s="580">
        <v>0</v>
      </c>
      <c r="P130" s="579">
        <v>0</v>
      </c>
      <c r="Q130" s="580">
        <v>0</v>
      </c>
      <c r="R130" s="579">
        <v>0</v>
      </c>
      <c r="S130" s="580">
        <v>0</v>
      </c>
      <c r="T130" s="612">
        <v>0</v>
      </c>
      <c r="U130" s="579">
        <v>0</v>
      </c>
      <c r="V130" s="580">
        <v>0</v>
      </c>
      <c r="W130" s="579">
        <v>0</v>
      </c>
      <c r="X130" s="580">
        <v>0</v>
      </c>
      <c r="Y130" s="579">
        <v>0</v>
      </c>
      <c r="Z130" s="580">
        <v>0</v>
      </c>
      <c r="AA130" s="579">
        <v>0</v>
      </c>
      <c r="AB130" s="581">
        <v>0</v>
      </c>
      <c r="AC130" s="579">
        <v>1258089.8999999999</v>
      </c>
      <c r="AD130" s="581">
        <v>0</v>
      </c>
      <c r="AE130" s="579">
        <v>0</v>
      </c>
      <c r="AF130" s="580">
        <v>0</v>
      </c>
      <c r="AG130" s="579">
        <v>0</v>
      </c>
      <c r="AH130" s="581">
        <v>0</v>
      </c>
      <c r="AI130" s="583">
        <v>1258089.8999999999</v>
      </c>
      <c r="AJ130" s="584">
        <v>0</v>
      </c>
      <c r="AK130" s="585">
        <v>0</v>
      </c>
      <c r="AL130" s="612">
        <v>0</v>
      </c>
      <c r="AM130" s="583">
        <v>0</v>
      </c>
      <c r="AN130" s="584">
        <v>0</v>
      </c>
      <c r="AO130" s="585">
        <v>0</v>
      </c>
      <c r="AP130" s="583">
        <v>1258089.8999999999</v>
      </c>
      <c r="AQ130" s="583">
        <v>0</v>
      </c>
      <c r="AR130" s="585">
        <v>0</v>
      </c>
      <c r="AS130" s="612">
        <v>0</v>
      </c>
    </row>
    <row r="131" spans="1:45" x14ac:dyDescent="0.25">
      <c r="A131" s="148" t="s">
        <v>8321</v>
      </c>
      <c r="B131" s="148" t="s">
        <v>8460</v>
      </c>
      <c r="C131" s="148" t="s">
        <v>8213</v>
      </c>
      <c r="D131" s="148" t="s">
        <v>8213</v>
      </c>
      <c r="E131" s="148" t="s">
        <v>17865</v>
      </c>
      <c r="F131" s="453" t="s">
        <v>16902</v>
      </c>
      <c r="G131" s="453" t="s">
        <v>17044</v>
      </c>
      <c r="H131" s="579">
        <v>0</v>
      </c>
      <c r="I131" s="580">
        <v>0</v>
      </c>
      <c r="J131" s="579">
        <v>0</v>
      </c>
      <c r="K131" s="580">
        <v>0</v>
      </c>
      <c r="L131" s="579">
        <v>0</v>
      </c>
      <c r="M131" s="580">
        <v>0</v>
      </c>
      <c r="N131" s="579">
        <v>0</v>
      </c>
      <c r="O131" s="580">
        <v>0</v>
      </c>
      <c r="P131" s="579">
        <v>0</v>
      </c>
      <c r="Q131" s="580">
        <v>0</v>
      </c>
      <c r="R131" s="579">
        <v>0</v>
      </c>
      <c r="S131" s="580">
        <v>0</v>
      </c>
      <c r="T131" s="612">
        <v>0</v>
      </c>
      <c r="U131" s="579">
        <v>0</v>
      </c>
      <c r="V131" s="580">
        <v>0</v>
      </c>
      <c r="W131" s="579">
        <v>0</v>
      </c>
      <c r="X131" s="580">
        <v>0</v>
      </c>
      <c r="Y131" s="579">
        <v>0</v>
      </c>
      <c r="Z131" s="580">
        <v>0</v>
      </c>
      <c r="AA131" s="579">
        <v>0</v>
      </c>
      <c r="AB131" s="581">
        <v>0</v>
      </c>
      <c r="AC131" s="579">
        <v>235664.98</v>
      </c>
      <c r="AD131" s="581">
        <v>0</v>
      </c>
      <c r="AE131" s="579">
        <v>0</v>
      </c>
      <c r="AF131" s="580">
        <v>0</v>
      </c>
      <c r="AG131" s="579">
        <v>0</v>
      </c>
      <c r="AH131" s="581">
        <v>0</v>
      </c>
      <c r="AI131" s="583">
        <v>235664.98</v>
      </c>
      <c r="AJ131" s="584">
        <v>0</v>
      </c>
      <c r="AK131" s="585">
        <v>0</v>
      </c>
      <c r="AL131" s="612">
        <v>0</v>
      </c>
      <c r="AM131" s="583">
        <v>0</v>
      </c>
      <c r="AN131" s="584">
        <v>0</v>
      </c>
      <c r="AO131" s="585">
        <v>0</v>
      </c>
      <c r="AP131" s="583">
        <v>235664.98</v>
      </c>
      <c r="AQ131" s="583">
        <v>0</v>
      </c>
      <c r="AR131" s="585">
        <v>0</v>
      </c>
      <c r="AS131" s="612">
        <v>0</v>
      </c>
    </row>
    <row r="132" spans="1:45" x14ac:dyDescent="0.25">
      <c r="A132" s="148" t="s">
        <v>8321</v>
      </c>
      <c r="B132" s="148" t="s">
        <v>8507</v>
      </c>
      <c r="C132" s="148" t="s">
        <v>8213</v>
      </c>
      <c r="D132" s="148" t="s">
        <v>8213</v>
      </c>
      <c r="E132" s="148" t="s">
        <v>17866</v>
      </c>
      <c r="F132" s="453" t="s">
        <v>16902</v>
      </c>
      <c r="G132" s="453" t="s">
        <v>17044</v>
      </c>
      <c r="H132" s="579">
        <v>0</v>
      </c>
      <c r="I132" s="580">
        <v>0</v>
      </c>
      <c r="J132" s="579">
        <v>0</v>
      </c>
      <c r="K132" s="580">
        <v>0</v>
      </c>
      <c r="L132" s="579">
        <v>0</v>
      </c>
      <c r="M132" s="580">
        <v>0</v>
      </c>
      <c r="N132" s="579">
        <v>0</v>
      </c>
      <c r="O132" s="580">
        <v>0</v>
      </c>
      <c r="P132" s="579">
        <v>0</v>
      </c>
      <c r="Q132" s="580">
        <v>0</v>
      </c>
      <c r="R132" s="579">
        <v>0</v>
      </c>
      <c r="S132" s="580">
        <v>0</v>
      </c>
      <c r="T132" s="612">
        <v>0</v>
      </c>
      <c r="U132" s="579">
        <v>0</v>
      </c>
      <c r="V132" s="580">
        <v>0</v>
      </c>
      <c r="W132" s="579">
        <v>0</v>
      </c>
      <c r="X132" s="580">
        <v>0</v>
      </c>
      <c r="Y132" s="579">
        <v>0</v>
      </c>
      <c r="Z132" s="580">
        <v>0</v>
      </c>
      <c r="AA132" s="579">
        <v>0</v>
      </c>
      <c r="AB132" s="581">
        <v>0</v>
      </c>
      <c r="AC132" s="579">
        <v>127060.23</v>
      </c>
      <c r="AD132" s="581">
        <v>0</v>
      </c>
      <c r="AE132" s="579">
        <v>0</v>
      </c>
      <c r="AF132" s="580">
        <v>0</v>
      </c>
      <c r="AG132" s="579">
        <v>0</v>
      </c>
      <c r="AH132" s="581">
        <v>0</v>
      </c>
      <c r="AI132" s="583">
        <v>127060.23</v>
      </c>
      <c r="AJ132" s="584">
        <v>0</v>
      </c>
      <c r="AK132" s="585">
        <v>0</v>
      </c>
      <c r="AL132" s="612">
        <v>0</v>
      </c>
      <c r="AM132" s="583">
        <v>0</v>
      </c>
      <c r="AN132" s="584">
        <v>0</v>
      </c>
      <c r="AO132" s="585">
        <v>0</v>
      </c>
      <c r="AP132" s="583">
        <v>127060.23</v>
      </c>
      <c r="AQ132" s="583">
        <v>0</v>
      </c>
      <c r="AR132" s="585">
        <v>0</v>
      </c>
      <c r="AS132" s="612">
        <v>0</v>
      </c>
    </row>
    <row r="133" spans="1:45" x14ac:dyDescent="0.25">
      <c r="A133" s="148" t="s">
        <v>8321</v>
      </c>
      <c r="B133" s="148" t="s">
        <v>8247</v>
      </c>
      <c r="C133" s="148" t="s">
        <v>8213</v>
      </c>
      <c r="D133" s="148" t="s">
        <v>8213</v>
      </c>
      <c r="E133" s="148" t="s">
        <v>17718</v>
      </c>
      <c r="F133" s="453" t="s">
        <v>16902</v>
      </c>
      <c r="G133" s="453" t="s">
        <v>17044</v>
      </c>
      <c r="H133" s="579">
        <v>0</v>
      </c>
      <c r="I133" s="580">
        <v>0</v>
      </c>
      <c r="J133" s="579">
        <v>0</v>
      </c>
      <c r="K133" s="580">
        <v>0</v>
      </c>
      <c r="L133" s="579">
        <v>0</v>
      </c>
      <c r="M133" s="580">
        <v>0</v>
      </c>
      <c r="N133" s="579">
        <v>0</v>
      </c>
      <c r="O133" s="580">
        <v>0</v>
      </c>
      <c r="P133" s="579">
        <v>0</v>
      </c>
      <c r="Q133" s="580">
        <v>0</v>
      </c>
      <c r="R133" s="579">
        <v>0</v>
      </c>
      <c r="S133" s="580">
        <v>0</v>
      </c>
      <c r="T133" s="612">
        <v>0</v>
      </c>
      <c r="U133" s="579">
        <v>0</v>
      </c>
      <c r="V133" s="580">
        <v>0</v>
      </c>
      <c r="W133" s="579">
        <v>0</v>
      </c>
      <c r="X133" s="580">
        <v>0</v>
      </c>
      <c r="Y133" s="579">
        <v>0</v>
      </c>
      <c r="Z133" s="580">
        <v>0</v>
      </c>
      <c r="AA133" s="579">
        <v>0</v>
      </c>
      <c r="AB133" s="581">
        <v>0</v>
      </c>
      <c r="AC133" s="579">
        <v>213587.16</v>
      </c>
      <c r="AD133" s="581">
        <v>0</v>
      </c>
      <c r="AE133" s="579">
        <v>0</v>
      </c>
      <c r="AF133" s="580">
        <v>0</v>
      </c>
      <c r="AG133" s="579">
        <v>0</v>
      </c>
      <c r="AH133" s="581">
        <v>0</v>
      </c>
      <c r="AI133" s="583">
        <v>213587.16</v>
      </c>
      <c r="AJ133" s="584">
        <v>0</v>
      </c>
      <c r="AK133" s="585">
        <v>0</v>
      </c>
      <c r="AL133" s="612">
        <v>0</v>
      </c>
      <c r="AM133" s="583">
        <v>0</v>
      </c>
      <c r="AN133" s="584">
        <v>0</v>
      </c>
      <c r="AO133" s="585">
        <v>0</v>
      </c>
      <c r="AP133" s="583">
        <v>213587.16</v>
      </c>
      <c r="AQ133" s="583">
        <v>0</v>
      </c>
      <c r="AR133" s="585">
        <v>0</v>
      </c>
      <c r="AS133" s="612">
        <v>0</v>
      </c>
    </row>
    <row r="134" spans="1:45" x14ac:dyDescent="0.25">
      <c r="A134" s="148" t="s">
        <v>8321</v>
      </c>
      <c r="B134" s="148" t="s">
        <v>8325</v>
      </c>
      <c r="C134" s="148" t="s">
        <v>8213</v>
      </c>
      <c r="D134" s="148" t="s">
        <v>8213</v>
      </c>
      <c r="E134" s="148" t="s">
        <v>166</v>
      </c>
      <c r="F134" s="453" t="s">
        <v>16902</v>
      </c>
      <c r="G134" s="453" t="s">
        <v>17044</v>
      </c>
      <c r="H134" s="579">
        <v>0</v>
      </c>
      <c r="I134" s="580">
        <v>0</v>
      </c>
      <c r="J134" s="579">
        <v>0</v>
      </c>
      <c r="K134" s="580">
        <v>0</v>
      </c>
      <c r="L134" s="579">
        <v>0</v>
      </c>
      <c r="M134" s="580">
        <v>0</v>
      </c>
      <c r="N134" s="579">
        <v>0</v>
      </c>
      <c r="O134" s="580">
        <v>0</v>
      </c>
      <c r="P134" s="579">
        <v>0</v>
      </c>
      <c r="Q134" s="580">
        <v>0</v>
      </c>
      <c r="R134" s="579">
        <v>139186.28</v>
      </c>
      <c r="S134" s="580">
        <v>139186.28</v>
      </c>
      <c r="T134" s="612">
        <v>0</v>
      </c>
      <c r="U134" s="579">
        <v>0</v>
      </c>
      <c r="V134" s="580">
        <v>0</v>
      </c>
      <c r="W134" s="579">
        <v>0</v>
      </c>
      <c r="X134" s="580">
        <v>0</v>
      </c>
      <c r="Y134" s="579">
        <v>0</v>
      </c>
      <c r="Z134" s="580">
        <v>0</v>
      </c>
      <c r="AA134" s="579">
        <v>0</v>
      </c>
      <c r="AB134" s="581">
        <v>0</v>
      </c>
      <c r="AC134" s="579">
        <v>395106.03</v>
      </c>
      <c r="AD134" s="581">
        <v>0</v>
      </c>
      <c r="AE134" s="579">
        <v>0</v>
      </c>
      <c r="AF134" s="580">
        <v>0</v>
      </c>
      <c r="AG134" s="579">
        <v>0</v>
      </c>
      <c r="AH134" s="581">
        <v>0</v>
      </c>
      <c r="AI134" s="583">
        <v>534292.31000000006</v>
      </c>
      <c r="AJ134" s="584">
        <v>139186.28</v>
      </c>
      <c r="AK134" s="585">
        <v>139186.28</v>
      </c>
      <c r="AL134" s="612">
        <v>0</v>
      </c>
      <c r="AM134" s="583">
        <v>0</v>
      </c>
      <c r="AN134" s="584">
        <v>0</v>
      </c>
      <c r="AO134" s="585">
        <v>0</v>
      </c>
      <c r="AP134" s="583">
        <v>534292.31000000006</v>
      </c>
      <c r="AQ134" s="583">
        <v>139186.28</v>
      </c>
      <c r="AR134" s="585">
        <v>139186.28</v>
      </c>
      <c r="AS134" s="612">
        <v>0</v>
      </c>
    </row>
    <row r="135" spans="1:45" x14ac:dyDescent="0.25">
      <c r="A135" s="148" t="s">
        <v>8321</v>
      </c>
      <c r="B135" s="148" t="s">
        <v>8409</v>
      </c>
      <c r="C135" s="148" t="s">
        <v>8213</v>
      </c>
      <c r="D135" s="148" t="s">
        <v>8213</v>
      </c>
      <c r="E135" s="148" t="s">
        <v>17867</v>
      </c>
      <c r="F135" s="453" t="s">
        <v>16902</v>
      </c>
      <c r="G135" s="453" t="s">
        <v>17044</v>
      </c>
      <c r="H135" s="579">
        <v>0</v>
      </c>
      <c r="I135" s="580">
        <v>0</v>
      </c>
      <c r="J135" s="579">
        <v>0</v>
      </c>
      <c r="K135" s="580">
        <v>0</v>
      </c>
      <c r="L135" s="579">
        <v>0</v>
      </c>
      <c r="M135" s="580">
        <v>0</v>
      </c>
      <c r="N135" s="579">
        <v>0</v>
      </c>
      <c r="O135" s="580">
        <v>0</v>
      </c>
      <c r="P135" s="579">
        <v>0</v>
      </c>
      <c r="Q135" s="580">
        <v>0</v>
      </c>
      <c r="R135" s="579">
        <v>0</v>
      </c>
      <c r="S135" s="580">
        <v>0</v>
      </c>
      <c r="T135" s="612">
        <v>0</v>
      </c>
      <c r="U135" s="579">
        <v>0</v>
      </c>
      <c r="V135" s="580">
        <v>0</v>
      </c>
      <c r="W135" s="579">
        <v>0</v>
      </c>
      <c r="X135" s="580">
        <v>0</v>
      </c>
      <c r="Y135" s="579">
        <v>0</v>
      </c>
      <c r="Z135" s="580">
        <v>0</v>
      </c>
      <c r="AA135" s="579">
        <v>0</v>
      </c>
      <c r="AB135" s="581">
        <v>0</v>
      </c>
      <c r="AC135" s="579">
        <v>160682.53</v>
      </c>
      <c r="AD135" s="581">
        <v>0</v>
      </c>
      <c r="AE135" s="579">
        <v>0</v>
      </c>
      <c r="AF135" s="580">
        <v>0</v>
      </c>
      <c r="AG135" s="579">
        <v>0</v>
      </c>
      <c r="AH135" s="581">
        <v>0</v>
      </c>
      <c r="AI135" s="583">
        <v>160682.53</v>
      </c>
      <c r="AJ135" s="584">
        <v>0</v>
      </c>
      <c r="AK135" s="585">
        <v>0</v>
      </c>
      <c r="AL135" s="612">
        <v>0</v>
      </c>
      <c r="AM135" s="583">
        <v>0</v>
      </c>
      <c r="AN135" s="584">
        <v>0</v>
      </c>
      <c r="AO135" s="585">
        <v>0</v>
      </c>
      <c r="AP135" s="583">
        <v>160682.53</v>
      </c>
      <c r="AQ135" s="583">
        <v>0</v>
      </c>
      <c r="AR135" s="585">
        <v>0</v>
      </c>
      <c r="AS135" s="612">
        <v>0</v>
      </c>
    </row>
    <row r="136" spans="1:45" x14ac:dyDescent="0.25">
      <c r="A136" s="148" t="s">
        <v>8321</v>
      </c>
      <c r="B136" s="148" t="s">
        <v>9189</v>
      </c>
      <c r="C136" s="148" t="s">
        <v>8213</v>
      </c>
      <c r="D136" s="148" t="s">
        <v>8213</v>
      </c>
      <c r="E136" s="148" t="s">
        <v>17720</v>
      </c>
      <c r="F136" s="453" t="s">
        <v>16902</v>
      </c>
      <c r="G136" s="453" t="s">
        <v>17044</v>
      </c>
      <c r="H136" s="579">
        <v>0</v>
      </c>
      <c r="I136" s="580">
        <v>0</v>
      </c>
      <c r="J136" s="579">
        <v>0</v>
      </c>
      <c r="K136" s="580">
        <v>0</v>
      </c>
      <c r="L136" s="579">
        <v>0</v>
      </c>
      <c r="M136" s="580">
        <v>0</v>
      </c>
      <c r="N136" s="579">
        <v>0</v>
      </c>
      <c r="O136" s="580">
        <v>0</v>
      </c>
      <c r="P136" s="579">
        <v>0</v>
      </c>
      <c r="Q136" s="580">
        <v>0</v>
      </c>
      <c r="R136" s="579">
        <v>0</v>
      </c>
      <c r="S136" s="580">
        <v>0</v>
      </c>
      <c r="T136" s="612">
        <v>0</v>
      </c>
      <c r="U136" s="579">
        <v>0</v>
      </c>
      <c r="V136" s="580">
        <v>0</v>
      </c>
      <c r="W136" s="579">
        <v>0</v>
      </c>
      <c r="X136" s="580">
        <v>0</v>
      </c>
      <c r="Y136" s="579">
        <v>0</v>
      </c>
      <c r="Z136" s="580">
        <v>0</v>
      </c>
      <c r="AA136" s="579">
        <v>0</v>
      </c>
      <c r="AB136" s="581">
        <v>0</v>
      </c>
      <c r="AC136" s="579">
        <v>19259.59</v>
      </c>
      <c r="AD136" s="581">
        <v>0</v>
      </c>
      <c r="AE136" s="579">
        <v>0</v>
      </c>
      <c r="AF136" s="580">
        <v>0</v>
      </c>
      <c r="AG136" s="579">
        <v>0</v>
      </c>
      <c r="AH136" s="581">
        <v>0</v>
      </c>
      <c r="AI136" s="583">
        <v>19259.59</v>
      </c>
      <c r="AJ136" s="584">
        <v>0</v>
      </c>
      <c r="AK136" s="585">
        <v>0</v>
      </c>
      <c r="AL136" s="612">
        <v>0</v>
      </c>
      <c r="AM136" s="583">
        <v>0</v>
      </c>
      <c r="AN136" s="584">
        <v>0</v>
      </c>
      <c r="AO136" s="585">
        <v>0</v>
      </c>
      <c r="AP136" s="583">
        <v>19259.59</v>
      </c>
      <c r="AQ136" s="583">
        <v>0</v>
      </c>
      <c r="AR136" s="585">
        <v>0</v>
      </c>
      <c r="AS136" s="612">
        <v>0</v>
      </c>
    </row>
    <row r="137" spans="1:45" x14ac:dyDescent="0.25">
      <c r="A137" s="148" t="s">
        <v>8321</v>
      </c>
      <c r="B137" s="148" t="s">
        <v>9201</v>
      </c>
      <c r="C137" s="148" t="s">
        <v>8213</v>
      </c>
      <c r="D137" s="148" t="s">
        <v>8213</v>
      </c>
      <c r="E137" s="148" t="s">
        <v>17868</v>
      </c>
      <c r="F137" s="453" t="s">
        <v>16902</v>
      </c>
      <c r="G137" s="453" t="s">
        <v>17044</v>
      </c>
      <c r="H137" s="579">
        <v>0</v>
      </c>
      <c r="I137" s="580">
        <v>0</v>
      </c>
      <c r="J137" s="579">
        <v>0</v>
      </c>
      <c r="K137" s="580">
        <v>0</v>
      </c>
      <c r="L137" s="579">
        <v>0</v>
      </c>
      <c r="M137" s="580">
        <v>0</v>
      </c>
      <c r="N137" s="579">
        <v>0</v>
      </c>
      <c r="O137" s="580">
        <v>0</v>
      </c>
      <c r="P137" s="579">
        <v>0</v>
      </c>
      <c r="Q137" s="580">
        <v>0</v>
      </c>
      <c r="R137" s="579">
        <v>0</v>
      </c>
      <c r="S137" s="580">
        <v>0</v>
      </c>
      <c r="T137" s="612">
        <v>0</v>
      </c>
      <c r="U137" s="579">
        <v>0</v>
      </c>
      <c r="V137" s="580">
        <v>0</v>
      </c>
      <c r="W137" s="579">
        <v>0</v>
      </c>
      <c r="X137" s="580">
        <v>0</v>
      </c>
      <c r="Y137" s="579">
        <v>0</v>
      </c>
      <c r="Z137" s="580">
        <v>0</v>
      </c>
      <c r="AA137" s="579">
        <v>0</v>
      </c>
      <c r="AB137" s="581">
        <v>0</v>
      </c>
      <c r="AC137" s="579">
        <v>45691.67</v>
      </c>
      <c r="AD137" s="581">
        <v>0</v>
      </c>
      <c r="AE137" s="579">
        <v>0</v>
      </c>
      <c r="AF137" s="580">
        <v>0</v>
      </c>
      <c r="AG137" s="579">
        <v>0</v>
      </c>
      <c r="AH137" s="581">
        <v>0</v>
      </c>
      <c r="AI137" s="583">
        <v>45691.67</v>
      </c>
      <c r="AJ137" s="584">
        <v>0</v>
      </c>
      <c r="AK137" s="585">
        <v>0</v>
      </c>
      <c r="AL137" s="612">
        <v>0</v>
      </c>
      <c r="AM137" s="583">
        <v>0</v>
      </c>
      <c r="AN137" s="584">
        <v>0</v>
      </c>
      <c r="AO137" s="585">
        <v>0</v>
      </c>
      <c r="AP137" s="583">
        <v>45691.67</v>
      </c>
      <c r="AQ137" s="583">
        <v>0</v>
      </c>
      <c r="AR137" s="585">
        <v>0</v>
      </c>
      <c r="AS137" s="612">
        <v>0</v>
      </c>
    </row>
    <row r="138" spans="1:45" x14ac:dyDescent="0.25">
      <c r="A138" s="148" t="s">
        <v>8321</v>
      </c>
      <c r="B138" s="148" t="s">
        <v>8493</v>
      </c>
      <c r="C138" s="148" t="s">
        <v>8213</v>
      </c>
      <c r="D138" s="148" t="s">
        <v>8213</v>
      </c>
      <c r="E138" s="148" t="s">
        <v>17869</v>
      </c>
      <c r="F138" s="453" t="s">
        <v>16902</v>
      </c>
      <c r="G138" s="453" t="s">
        <v>17044</v>
      </c>
      <c r="H138" s="579">
        <v>0</v>
      </c>
      <c r="I138" s="580">
        <v>0</v>
      </c>
      <c r="J138" s="579">
        <v>0</v>
      </c>
      <c r="K138" s="580">
        <v>0</v>
      </c>
      <c r="L138" s="579">
        <v>0</v>
      </c>
      <c r="M138" s="580">
        <v>0</v>
      </c>
      <c r="N138" s="579">
        <v>0</v>
      </c>
      <c r="O138" s="580">
        <v>0</v>
      </c>
      <c r="P138" s="579">
        <v>0</v>
      </c>
      <c r="Q138" s="580">
        <v>0</v>
      </c>
      <c r="R138" s="579">
        <v>0</v>
      </c>
      <c r="S138" s="580">
        <v>0</v>
      </c>
      <c r="T138" s="612">
        <v>0</v>
      </c>
      <c r="U138" s="579">
        <v>0</v>
      </c>
      <c r="V138" s="580">
        <v>0</v>
      </c>
      <c r="W138" s="579">
        <v>0</v>
      </c>
      <c r="X138" s="580">
        <v>0</v>
      </c>
      <c r="Y138" s="579">
        <v>0</v>
      </c>
      <c r="Z138" s="580">
        <v>0</v>
      </c>
      <c r="AA138" s="579">
        <v>0</v>
      </c>
      <c r="AB138" s="581">
        <v>0</v>
      </c>
      <c r="AC138" s="579">
        <v>612896.32999999996</v>
      </c>
      <c r="AD138" s="581">
        <v>0</v>
      </c>
      <c r="AE138" s="579">
        <v>0</v>
      </c>
      <c r="AF138" s="580">
        <v>0</v>
      </c>
      <c r="AG138" s="579">
        <v>0</v>
      </c>
      <c r="AH138" s="581">
        <v>0</v>
      </c>
      <c r="AI138" s="583">
        <v>612896.32999999996</v>
      </c>
      <c r="AJ138" s="584">
        <v>0</v>
      </c>
      <c r="AK138" s="585">
        <v>0</v>
      </c>
      <c r="AL138" s="612">
        <v>0</v>
      </c>
      <c r="AM138" s="583">
        <v>0</v>
      </c>
      <c r="AN138" s="584">
        <v>0</v>
      </c>
      <c r="AO138" s="585">
        <v>0</v>
      </c>
      <c r="AP138" s="583">
        <v>612896.32999999996</v>
      </c>
      <c r="AQ138" s="583">
        <v>0</v>
      </c>
      <c r="AR138" s="585">
        <v>0</v>
      </c>
      <c r="AS138" s="612">
        <v>0</v>
      </c>
    </row>
    <row r="139" spans="1:45" x14ac:dyDescent="0.25">
      <c r="A139" s="148" t="s">
        <v>8321</v>
      </c>
      <c r="B139" s="148" t="s">
        <v>9810</v>
      </c>
      <c r="C139" s="148" t="s">
        <v>8213</v>
      </c>
      <c r="D139" s="148" t="s">
        <v>8213</v>
      </c>
      <c r="E139" s="148" t="s">
        <v>17870</v>
      </c>
      <c r="F139" s="453" t="s">
        <v>16902</v>
      </c>
      <c r="G139" s="453" t="s">
        <v>17044</v>
      </c>
      <c r="H139" s="579">
        <v>0</v>
      </c>
      <c r="I139" s="580">
        <v>0</v>
      </c>
      <c r="J139" s="579">
        <v>0</v>
      </c>
      <c r="K139" s="580">
        <v>0</v>
      </c>
      <c r="L139" s="579">
        <v>0</v>
      </c>
      <c r="M139" s="580">
        <v>0</v>
      </c>
      <c r="N139" s="579">
        <v>0</v>
      </c>
      <c r="O139" s="580">
        <v>0</v>
      </c>
      <c r="P139" s="579">
        <v>0</v>
      </c>
      <c r="Q139" s="580">
        <v>0</v>
      </c>
      <c r="R139" s="579">
        <v>0</v>
      </c>
      <c r="S139" s="580">
        <v>0</v>
      </c>
      <c r="T139" s="612">
        <v>0</v>
      </c>
      <c r="U139" s="579">
        <v>0</v>
      </c>
      <c r="V139" s="580">
        <v>0</v>
      </c>
      <c r="W139" s="579">
        <v>0</v>
      </c>
      <c r="X139" s="580">
        <v>0</v>
      </c>
      <c r="Y139" s="579">
        <v>0</v>
      </c>
      <c r="Z139" s="580">
        <v>0</v>
      </c>
      <c r="AA139" s="579">
        <v>0</v>
      </c>
      <c r="AB139" s="581">
        <v>0</v>
      </c>
      <c r="AC139" s="579">
        <v>53364.37</v>
      </c>
      <c r="AD139" s="581">
        <v>0</v>
      </c>
      <c r="AE139" s="579">
        <v>0</v>
      </c>
      <c r="AF139" s="580">
        <v>0</v>
      </c>
      <c r="AG139" s="579">
        <v>0</v>
      </c>
      <c r="AH139" s="581">
        <v>0</v>
      </c>
      <c r="AI139" s="583">
        <v>53364.37</v>
      </c>
      <c r="AJ139" s="584">
        <v>0</v>
      </c>
      <c r="AK139" s="585">
        <v>0</v>
      </c>
      <c r="AL139" s="612">
        <v>0</v>
      </c>
      <c r="AM139" s="583">
        <v>0</v>
      </c>
      <c r="AN139" s="584">
        <v>0</v>
      </c>
      <c r="AO139" s="585">
        <v>0</v>
      </c>
      <c r="AP139" s="583">
        <v>53364.37</v>
      </c>
      <c r="AQ139" s="583">
        <v>0</v>
      </c>
      <c r="AR139" s="585">
        <v>0</v>
      </c>
      <c r="AS139" s="612">
        <v>0</v>
      </c>
    </row>
    <row r="140" spans="1:45" x14ac:dyDescent="0.25">
      <c r="A140" s="148" t="s">
        <v>8420</v>
      </c>
      <c r="B140" s="148" t="s">
        <v>8440</v>
      </c>
      <c r="C140" s="148" t="s">
        <v>8213</v>
      </c>
      <c r="D140" s="148" t="s">
        <v>8213</v>
      </c>
      <c r="E140" s="148" t="s">
        <v>17665</v>
      </c>
      <c r="F140" s="453" t="s">
        <v>17057</v>
      </c>
      <c r="G140" s="453" t="s">
        <v>14</v>
      </c>
      <c r="H140" s="579">
        <v>0</v>
      </c>
      <c r="I140" s="580">
        <v>0</v>
      </c>
      <c r="J140" s="579">
        <v>0</v>
      </c>
      <c r="K140" s="580">
        <v>0</v>
      </c>
      <c r="L140" s="579">
        <v>0</v>
      </c>
      <c r="M140" s="580">
        <v>0</v>
      </c>
      <c r="N140" s="579">
        <v>0</v>
      </c>
      <c r="O140" s="580">
        <v>0</v>
      </c>
      <c r="P140" s="579">
        <v>0</v>
      </c>
      <c r="Q140" s="580">
        <v>0</v>
      </c>
      <c r="R140" s="579">
        <v>0</v>
      </c>
      <c r="S140" s="580">
        <v>0</v>
      </c>
      <c r="T140" s="612">
        <v>0</v>
      </c>
      <c r="U140" s="579">
        <v>0</v>
      </c>
      <c r="V140" s="580">
        <v>0</v>
      </c>
      <c r="W140" s="579">
        <v>0</v>
      </c>
      <c r="X140" s="580">
        <v>0</v>
      </c>
      <c r="Y140" s="579">
        <v>0</v>
      </c>
      <c r="Z140" s="580">
        <v>0</v>
      </c>
      <c r="AA140" s="579">
        <v>0</v>
      </c>
      <c r="AB140" s="581">
        <v>0</v>
      </c>
      <c r="AC140" s="579">
        <v>0</v>
      </c>
      <c r="AD140" s="581">
        <v>0</v>
      </c>
      <c r="AE140" s="579">
        <v>0</v>
      </c>
      <c r="AF140" s="580">
        <v>0</v>
      </c>
      <c r="AG140" s="579">
        <v>2221270.2799999998</v>
      </c>
      <c r="AH140" s="581">
        <v>2215425.6</v>
      </c>
      <c r="AI140" s="583">
        <v>0</v>
      </c>
      <c r="AJ140" s="584">
        <v>0</v>
      </c>
      <c r="AK140" s="585">
        <v>0</v>
      </c>
      <c r="AL140" s="612">
        <v>0</v>
      </c>
      <c r="AM140" s="583">
        <v>2221270.2799999998</v>
      </c>
      <c r="AN140" s="584">
        <v>2221270.2799999998</v>
      </c>
      <c r="AO140" s="585">
        <v>2215425.6</v>
      </c>
      <c r="AP140" s="583">
        <v>2221270.2799999998</v>
      </c>
      <c r="AQ140" s="583">
        <v>2221270.2799999998</v>
      </c>
      <c r="AR140" s="585">
        <v>2215425.6</v>
      </c>
      <c r="AS140" s="612">
        <v>0</v>
      </c>
    </row>
    <row r="141" spans="1:45" x14ac:dyDescent="0.25">
      <c r="A141" s="148" t="s">
        <v>8420</v>
      </c>
      <c r="B141" s="148" t="s">
        <v>8376</v>
      </c>
      <c r="C141" s="148" t="s">
        <v>8213</v>
      </c>
      <c r="D141" s="148" t="s">
        <v>8213</v>
      </c>
      <c r="E141" s="148" t="s">
        <v>17871</v>
      </c>
      <c r="F141" s="453" t="s">
        <v>17057</v>
      </c>
      <c r="G141" s="453" t="s">
        <v>14</v>
      </c>
      <c r="H141" s="579">
        <v>0</v>
      </c>
      <c r="I141" s="580">
        <v>0</v>
      </c>
      <c r="J141" s="579">
        <v>0</v>
      </c>
      <c r="K141" s="580">
        <v>0</v>
      </c>
      <c r="L141" s="579">
        <v>0</v>
      </c>
      <c r="M141" s="580">
        <v>0</v>
      </c>
      <c r="N141" s="579">
        <v>0</v>
      </c>
      <c r="O141" s="580">
        <v>0</v>
      </c>
      <c r="P141" s="579">
        <v>0</v>
      </c>
      <c r="Q141" s="580">
        <v>0</v>
      </c>
      <c r="R141" s="579">
        <v>0</v>
      </c>
      <c r="S141" s="580">
        <v>0</v>
      </c>
      <c r="T141" s="612">
        <v>0</v>
      </c>
      <c r="U141" s="579">
        <v>0</v>
      </c>
      <c r="V141" s="580">
        <v>0</v>
      </c>
      <c r="W141" s="579">
        <v>0</v>
      </c>
      <c r="X141" s="580">
        <v>0</v>
      </c>
      <c r="Y141" s="579">
        <v>0</v>
      </c>
      <c r="Z141" s="580">
        <v>0</v>
      </c>
      <c r="AA141" s="579">
        <v>0</v>
      </c>
      <c r="AB141" s="581">
        <v>0</v>
      </c>
      <c r="AC141" s="579">
        <v>31671.439999999999</v>
      </c>
      <c r="AD141" s="581">
        <v>0</v>
      </c>
      <c r="AE141" s="579">
        <v>0</v>
      </c>
      <c r="AF141" s="580">
        <v>0</v>
      </c>
      <c r="AG141" s="579">
        <v>0</v>
      </c>
      <c r="AH141" s="581">
        <v>0</v>
      </c>
      <c r="AI141" s="583">
        <v>31671.439999999999</v>
      </c>
      <c r="AJ141" s="584">
        <v>0</v>
      </c>
      <c r="AK141" s="585">
        <v>0</v>
      </c>
      <c r="AL141" s="612">
        <v>0</v>
      </c>
      <c r="AM141" s="583">
        <v>0</v>
      </c>
      <c r="AN141" s="584">
        <v>0</v>
      </c>
      <c r="AO141" s="585">
        <v>0</v>
      </c>
      <c r="AP141" s="583">
        <v>31671.439999999999</v>
      </c>
      <c r="AQ141" s="583">
        <v>0</v>
      </c>
      <c r="AR141" s="585">
        <v>0</v>
      </c>
      <c r="AS141" s="612">
        <v>0</v>
      </c>
    </row>
    <row r="142" spans="1:45" x14ac:dyDescent="0.25">
      <c r="A142" s="148" t="s">
        <v>8420</v>
      </c>
      <c r="B142" s="148" t="s">
        <v>8332</v>
      </c>
      <c r="C142" s="148" t="s">
        <v>8213</v>
      </c>
      <c r="D142" s="148" t="s">
        <v>8213</v>
      </c>
      <c r="E142" s="148" t="s">
        <v>17331</v>
      </c>
      <c r="F142" s="453" t="s">
        <v>17057</v>
      </c>
      <c r="G142" s="453" t="s">
        <v>14</v>
      </c>
      <c r="H142" s="579">
        <v>0</v>
      </c>
      <c r="I142" s="580">
        <v>0</v>
      </c>
      <c r="J142" s="579">
        <v>0</v>
      </c>
      <c r="K142" s="580">
        <v>0</v>
      </c>
      <c r="L142" s="579">
        <v>0</v>
      </c>
      <c r="M142" s="580">
        <v>0</v>
      </c>
      <c r="N142" s="579">
        <v>0</v>
      </c>
      <c r="O142" s="580">
        <v>0</v>
      </c>
      <c r="P142" s="579">
        <v>0</v>
      </c>
      <c r="Q142" s="580">
        <v>0</v>
      </c>
      <c r="R142" s="579">
        <v>0</v>
      </c>
      <c r="S142" s="580">
        <v>0</v>
      </c>
      <c r="T142" s="612">
        <v>0</v>
      </c>
      <c r="U142" s="579">
        <v>0</v>
      </c>
      <c r="V142" s="580">
        <v>0</v>
      </c>
      <c r="W142" s="579">
        <v>0</v>
      </c>
      <c r="X142" s="580">
        <v>0</v>
      </c>
      <c r="Y142" s="579">
        <v>0</v>
      </c>
      <c r="Z142" s="580">
        <v>0</v>
      </c>
      <c r="AA142" s="579">
        <v>0</v>
      </c>
      <c r="AB142" s="581">
        <v>0</v>
      </c>
      <c r="AC142" s="579">
        <v>54624.06</v>
      </c>
      <c r="AD142" s="581">
        <v>0</v>
      </c>
      <c r="AE142" s="579">
        <v>0</v>
      </c>
      <c r="AF142" s="580">
        <v>0</v>
      </c>
      <c r="AG142" s="579">
        <v>0</v>
      </c>
      <c r="AH142" s="581">
        <v>0</v>
      </c>
      <c r="AI142" s="583">
        <v>54624.06</v>
      </c>
      <c r="AJ142" s="584">
        <v>0</v>
      </c>
      <c r="AK142" s="585">
        <v>0</v>
      </c>
      <c r="AL142" s="612">
        <v>0</v>
      </c>
      <c r="AM142" s="583">
        <v>0</v>
      </c>
      <c r="AN142" s="584">
        <v>0</v>
      </c>
      <c r="AO142" s="585">
        <v>0</v>
      </c>
      <c r="AP142" s="583">
        <v>54624.06</v>
      </c>
      <c r="AQ142" s="583">
        <v>0</v>
      </c>
      <c r="AR142" s="585">
        <v>0</v>
      </c>
      <c r="AS142" s="612">
        <v>0</v>
      </c>
    </row>
    <row r="143" spans="1:45" x14ac:dyDescent="0.25">
      <c r="A143" s="148" t="s">
        <v>8420</v>
      </c>
      <c r="B143" s="148" t="s">
        <v>8484</v>
      </c>
      <c r="C143" s="148" t="s">
        <v>8213</v>
      </c>
      <c r="D143" s="148" t="s">
        <v>8213</v>
      </c>
      <c r="E143" s="148" t="s">
        <v>17483</v>
      </c>
      <c r="F143" s="453" t="s">
        <v>17057</v>
      </c>
      <c r="G143" s="453" t="s">
        <v>14</v>
      </c>
      <c r="H143" s="579">
        <v>0</v>
      </c>
      <c r="I143" s="580">
        <v>0</v>
      </c>
      <c r="J143" s="579">
        <v>0</v>
      </c>
      <c r="K143" s="580">
        <v>0</v>
      </c>
      <c r="L143" s="579">
        <v>0</v>
      </c>
      <c r="M143" s="580">
        <v>0</v>
      </c>
      <c r="N143" s="579">
        <v>0</v>
      </c>
      <c r="O143" s="580">
        <v>0</v>
      </c>
      <c r="P143" s="579">
        <v>0</v>
      </c>
      <c r="Q143" s="580">
        <v>0</v>
      </c>
      <c r="R143" s="579">
        <v>0</v>
      </c>
      <c r="S143" s="580">
        <v>0</v>
      </c>
      <c r="T143" s="612">
        <v>0</v>
      </c>
      <c r="U143" s="579">
        <v>0</v>
      </c>
      <c r="V143" s="580">
        <v>0</v>
      </c>
      <c r="W143" s="579">
        <v>0</v>
      </c>
      <c r="X143" s="580">
        <v>0</v>
      </c>
      <c r="Y143" s="579">
        <v>0</v>
      </c>
      <c r="Z143" s="580">
        <v>0</v>
      </c>
      <c r="AA143" s="579">
        <v>0</v>
      </c>
      <c r="AB143" s="581">
        <v>0</v>
      </c>
      <c r="AC143" s="579">
        <v>2529987.8199999998</v>
      </c>
      <c r="AD143" s="581">
        <v>3176.25</v>
      </c>
      <c r="AE143" s="579">
        <v>0</v>
      </c>
      <c r="AF143" s="580">
        <v>0</v>
      </c>
      <c r="AG143" s="579">
        <v>0</v>
      </c>
      <c r="AH143" s="581">
        <v>0</v>
      </c>
      <c r="AI143" s="583">
        <v>2529987.8199999998</v>
      </c>
      <c r="AJ143" s="584">
        <v>3176.25</v>
      </c>
      <c r="AK143" s="585">
        <v>3176.25</v>
      </c>
      <c r="AL143" s="612">
        <v>0</v>
      </c>
      <c r="AM143" s="583">
        <v>0</v>
      </c>
      <c r="AN143" s="584">
        <v>0</v>
      </c>
      <c r="AO143" s="585">
        <v>0</v>
      </c>
      <c r="AP143" s="583">
        <v>2529987.8199999998</v>
      </c>
      <c r="AQ143" s="583">
        <v>3176.25</v>
      </c>
      <c r="AR143" s="585">
        <v>3176.25</v>
      </c>
      <c r="AS143" s="612">
        <v>0</v>
      </c>
    </row>
    <row r="144" spans="1:45" x14ac:dyDescent="0.25">
      <c r="A144" s="148" t="s">
        <v>8226</v>
      </c>
      <c r="B144" s="148" t="s">
        <v>8217</v>
      </c>
      <c r="C144" s="148" t="s">
        <v>8213</v>
      </c>
      <c r="D144" s="148" t="s">
        <v>8213</v>
      </c>
      <c r="E144" s="148" t="s">
        <v>17486</v>
      </c>
      <c r="F144" s="453" t="s">
        <v>17022</v>
      </c>
      <c r="G144" s="453" t="s">
        <v>17023</v>
      </c>
      <c r="H144" s="579">
        <v>0</v>
      </c>
      <c r="I144" s="580">
        <v>0</v>
      </c>
      <c r="J144" s="579">
        <v>0</v>
      </c>
      <c r="K144" s="580">
        <v>0</v>
      </c>
      <c r="L144" s="579">
        <v>0</v>
      </c>
      <c r="M144" s="580">
        <v>0</v>
      </c>
      <c r="N144" s="579">
        <v>0</v>
      </c>
      <c r="O144" s="580">
        <v>0</v>
      </c>
      <c r="P144" s="579">
        <v>0</v>
      </c>
      <c r="Q144" s="580">
        <v>0</v>
      </c>
      <c r="R144" s="579">
        <v>0</v>
      </c>
      <c r="S144" s="580">
        <v>0</v>
      </c>
      <c r="T144" s="612">
        <v>0</v>
      </c>
      <c r="U144" s="579">
        <v>0</v>
      </c>
      <c r="V144" s="580">
        <v>0</v>
      </c>
      <c r="W144" s="579">
        <v>0</v>
      </c>
      <c r="X144" s="580">
        <v>0</v>
      </c>
      <c r="Y144" s="579">
        <v>0</v>
      </c>
      <c r="Z144" s="580">
        <v>0</v>
      </c>
      <c r="AA144" s="579">
        <v>161797.72</v>
      </c>
      <c r="AB144" s="581">
        <v>161797.72</v>
      </c>
      <c r="AC144" s="579">
        <v>0</v>
      </c>
      <c r="AD144" s="581">
        <v>0</v>
      </c>
      <c r="AE144" s="579">
        <v>0</v>
      </c>
      <c r="AF144" s="580">
        <v>0</v>
      </c>
      <c r="AG144" s="579">
        <v>0</v>
      </c>
      <c r="AH144" s="581">
        <v>0</v>
      </c>
      <c r="AI144" s="583">
        <v>161797.72</v>
      </c>
      <c r="AJ144" s="584">
        <v>161797.72</v>
      </c>
      <c r="AK144" s="585">
        <v>161797.72</v>
      </c>
      <c r="AL144" s="612">
        <v>0</v>
      </c>
      <c r="AM144" s="583">
        <v>0</v>
      </c>
      <c r="AN144" s="584">
        <v>0</v>
      </c>
      <c r="AO144" s="585">
        <v>0</v>
      </c>
      <c r="AP144" s="583">
        <v>161797.72</v>
      </c>
      <c r="AQ144" s="583">
        <v>161797.72</v>
      </c>
      <c r="AR144" s="585">
        <v>161797.72</v>
      </c>
      <c r="AS144" s="612">
        <v>0</v>
      </c>
    </row>
    <row r="145" spans="1:45" x14ac:dyDescent="0.25">
      <c r="A145" s="148" t="s">
        <v>8226</v>
      </c>
      <c r="B145" s="148" t="s">
        <v>8483</v>
      </c>
      <c r="C145" s="148" t="s">
        <v>8213</v>
      </c>
      <c r="D145" s="148" t="s">
        <v>8213</v>
      </c>
      <c r="E145" s="148" t="s">
        <v>17489</v>
      </c>
      <c r="F145" s="453" t="s">
        <v>17022</v>
      </c>
      <c r="G145" s="453" t="s">
        <v>17023</v>
      </c>
      <c r="H145" s="579">
        <v>0</v>
      </c>
      <c r="I145" s="580">
        <v>0</v>
      </c>
      <c r="J145" s="579">
        <v>0</v>
      </c>
      <c r="K145" s="580">
        <v>0</v>
      </c>
      <c r="L145" s="579">
        <v>0</v>
      </c>
      <c r="M145" s="580">
        <v>0</v>
      </c>
      <c r="N145" s="579">
        <v>0</v>
      </c>
      <c r="O145" s="580">
        <v>0</v>
      </c>
      <c r="P145" s="579">
        <v>0</v>
      </c>
      <c r="Q145" s="580">
        <v>0</v>
      </c>
      <c r="R145" s="579">
        <v>0</v>
      </c>
      <c r="S145" s="580">
        <v>0</v>
      </c>
      <c r="T145" s="612">
        <v>0</v>
      </c>
      <c r="U145" s="579">
        <v>0</v>
      </c>
      <c r="V145" s="580">
        <v>0</v>
      </c>
      <c r="W145" s="579">
        <v>0</v>
      </c>
      <c r="X145" s="580">
        <v>0</v>
      </c>
      <c r="Y145" s="579">
        <v>0</v>
      </c>
      <c r="Z145" s="580">
        <v>0</v>
      </c>
      <c r="AA145" s="579">
        <v>0</v>
      </c>
      <c r="AB145" s="581">
        <v>0</v>
      </c>
      <c r="AC145" s="579">
        <v>32750.06</v>
      </c>
      <c r="AD145" s="581">
        <v>0</v>
      </c>
      <c r="AE145" s="579">
        <v>0</v>
      </c>
      <c r="AF145" s="580">
        <v>0</v>
      </c>
      <c r="AG145" s="579">
        <v>0</v>
      </c>
      <c r="AH145" s="581">
        <v>0</v>
      </c>
      <c r="AI145" s="583">
        <v>32750.06</v>
      </c>
      <c r="AJ145" s="584">
        <v>0</v>
      </c>
      <c r="AK145" s="585">
        <v>0</v>
      </c>
      <c r="AL145" s="612">
        <v>0</v>
      </c>
      <c r="AM145" s="583">
        <v>0</v>
      </c>
      <c r="AN145" s="584">
        <v>0</v>
      </c>
      <c r="AO145" s="585">
        <v>0</v>
      </c>
      <c r="AP145" s="583">
        <v>32750.06</v>
      </c>
      <c r="AQ145" s="583">
        <v>0</v>
      </c>
      <c r="AR145" s="585">
        <v>0</v>
      </c>
      <c r="AS145" s="612">
        <v>0</v>
      </c>
    </row>
    <row r="146" spans="1:45" x14ac:dyDescent="0.25">
      <c r="A146" s="148" t="s">
        <v>8226</v>
      </c>
      <c r="B146" s="148" t="s">
        <v>8399</v>
      </c>
      <c r="C146" s="148" t="s">
        <v>8213</v>
      </c>
      <c r="D146" s="148" t="s">
        <v>8213</v>
      </c>
      <c r="E146" s="148" t="s">
        <v>17491</v>
      </c>
      <c r="F146" s="453" t="s">
        <v>17022</v>
      </c>
      <c r="G146" s="453" t="s">
        <v>17023</v>
      </c>
      <c r="H146" s="579">
        <v>0</v>
      </c>
      <c r="I146" s="580">
        <v>0</v>
      </c>
      <c r="J146" s="579">
        <v>0</v>
      </c>
      <c r="K146" s="580">
        <v>0</v>
      </c>
      <c r="L146" s="579">
        <v>0</v>
      </c>
      <c r="M146" s="580">
        <v>0</v>
      </c>
      <c r="N146" s="579">
        <v>0</v>
      </c>
      <c r="O146" s="580">
        <v>0</v>
      </c>
      <c r="P146" s="579">
        <v>0</v>
      </c>
      <c r="Q146" s="580">
        <v>0</v>
      </c>
      <c r="R146" s="579">
        <v>29273.88</v>
      </c>
      <c r="S146" s="580">
        <v>21321.300000000003</v>
      </c>
      <c r="T146" s="612">
        <v>0</v>
      </c>
      <c r="U146" s="579">
        <v>0</v>
      </c>
      <c r="V146" s="580">
        <v>0</v>
      </c>
      <c r="W146" s="579">
        <v>0</v>
      </c>
      <c r="X146" s="580">
        <v>0</v>
      </c>
      <c r="Y146" s="579">
        <v>0</v>
      </c>
      <c r="Z146" s="580">
        <v>0</v>
      </c>
      <c r="AA146" s="579">
        <v>0</v>
      </c>
      <c r="AB146" s="581">
        <v>0</v>
      </c>
      <c r="AC146" s="579">
        <v>71289.509999999995</v>
      </c>
      <c r="AD146" s="581">
        <v>0</v>
      </c>
      <c r="AE146" s="579">
        <v>0</v>
      </c>
      <c r="AF146" s="580">
        <v>0</v>
      </c>
      <c r="AG146" s="579">
        <v>0</v>
      </c>
      <c r="AH146" s="581">
        <v>0</v>
      </c>
      <c r="AI146" s="583">
        <v>100563.39</v>
      </c>
      <c r="AJ146" s="584">
        <v>28428.31</v>
      </c>
      <c r="AK146" s="585">
        <v>21321.300000000003</v>
      </c>
      <c r="AL146" s="612">
        <v>0</v>
      </c>
      <c r="AM146" s="583">
        <v>0</v>
      </c>
      <c r="AN146" s="584">
        <v>0</v>
      </c>
      <c r="AO146" s="585">
        <v>0</v>
      </c>
      <c r="AP146" s="583">
        <v>100563.39</v>
      </c>
      <c r="AQ146" s="583">
        <v>28428.31</v>
      </c>
      <c r="AR146" s="585">
        <v>21321.300000000003</v>
      </c>
      <c r="AS146" s="612">
        <v>0</v>
      </c>
    </row>
    <row r="147" spans="1:45" x14ac:dyDescent="0.25">
      <c r="A147" s="148" t="s">
        <v>8226</v>
      </c>
      <c r="B147" s="148" t="s">
        <v>8269</v>
      </c>
      <c r="C147" s="148" t="s">
        <v>8213</v>
      </c>
      <c r="D147" s="148" t="s">
        <v>8213</v>
      </c>
      <c r="E147" s="148" t="s">
        <v>17332</v>
      </c>
      <c r="F147" s="453" t="s">
        <v>17022</v>
      </c>
      <c r="G147" s="453" t="s">
        <v>17023</v>
      </c>
      <c r="H147" s="579">
        <v>0</v>
      </c>
      <c r="I147" s="580">
        <v>0</v>
      </c>
      <c r="J147" s="579">
        <v>0</v>
      </c>
      <c r="K147" s="580">
        <v>0</v>
      </c>
      <c r="L147" s="579">
        <v>0</v>
      </c>
      <c r="M147" s="580">
        <v>0</v>
      </c>
      <c r="N147" s="579">
        <v>0</v>
      </c>
      <c r="O147" s="580">
        <v>0</v>
      </c>
      <c r="P147" s="579">
        <v>0</v>
      </c>
      <c r="Q147" s="580">
        <v>0</v>
      </c>
      <c r="R147" s="579">
        <v>0</v>
      </c>
      <c r="S147" s="580">
        <v>0</v>
      </c>
      <c r="T147" s="612">
        <v>0</v>
      </c>
      <c r="U147" s="579">
        <v>0</v>
      </c>
      <c r="V147" s="580">
        <v>0</v>
      </c>
      <c r="W147" s="579">
        <v>0</v>
      </c>
      <c r="X147" s="580">
        <v>0</v>
      </c>
      <c r="Y147" s="579">
        <v>0</v>
      </c>
      <c r="Z147" s="580">
        <v>0</v>
      </c>
      <c r="AA147" s="579">
        <v>0</v>
      </c>
      <c r="AB147" s="581">
        <v>0</v>
      </c>
      <c r="AC147" s="579">
        <v>178043.59</v>
      </c>
      <c r="AD147" s="581">
        <v>178043.59</v>
      </c>
      <c r="AE147" s="579">
        <v>0</v>
      </c>
      <c r="AF147" s="580">
        <v>0</v>
      </c>
      <c r="AG147" s="579">
        <v>0</v>
      </c>
      <c r="AH147" s="581">
        <v>0</v>
      </c>
      <c r="AI147" s="583">
        <v>178043.59</v>
      </c>
      <c r="AJ147" s="584">
        <v>178043.59</v>
      </c>
      <c r="AK147" s="585">
        <v>178043.59</v>
      </c>
      <c r="AL147" s="612">
        <v>0</v>
      </c>
      <c r="AM147" s="583">
        <v>0</v>
      </c>
      <c r="AN147" s="584">
        <v>0</v>
      </c>
      <c r="AO147" s="585">
        <v>0</v>
      </c>
      <c r="AP147" s="583">
        <v>178043.59</v>
      </c>
      <c r="AQ147" s="583">
        <v>178043.59</v>
      </c>
      <c r="AR147" s="585">
        <v>178043.59</v>
      </c>
      <c r="AS147" s="612">
        <v>0</v>
      </c>
    </row>
    <row r="148" spans="1:45" x14ac:dyDescent="0.25">
      <c r="A148" s="148" t="s">
        <v>8226</v>
      </c>
      <c r="B148" s="148" t="s">
        <v>8402</v>
      </c>
      <c r="C148" s="148" t="s">
        <v>8213</v>
      </c>
      <c r="D148" s="148" t="s">
        <v>8213</v>
      </c>
      <c r="E148" s="148" t="s">
        <v>17333</v>
      </c>
      <c r="F148" s="453" t="s">
        <v>17022</v>
      </c>
      <c r="G148" s="453" t="s">
        <v>17023</v>
      </c>
      <c r="H148" s="579">
        <v>0</v>
      </c>
      <c r="I148" s="580">
        <v>0</v>
      </c>
      <c r="J148" s="579">
        <v>0</v>
      </c>
      <c r="K148" s="580">
        <v>0</v>
      </c>
      <c r="L148" s="579">
        <v>0</v>
      </c>
      <c r="M148" s="580">
        <v>0</v>
      </c>
      <c r="N148" s="579">
        <v>0</v>
      </c>
      <c r="O148" s="580">
        <v>0</v>
      </c>
      <c r="P148" s="579">
        <v>0</v>
      </c>
      <c r="Q148" s="580">
        <v>0</v>
      </c>
      <c r="R148" s="579">
        <v>0</v>
      </c>
      <c r="S148" s="580">
        <v>0</v>
      </c>
      <c r="T148" s="612">
        <v>0</v>
      </c>
      <c r="U148" s="579">
        <v>0</v>
      </c>
      <c r="V148" s="580">
        <v>0</v>
      </c>
      <c r="W148" s="579">
        <v>0</v>
      </c>
      <c r="X148" s="580">
        <v>0</v>
      </c>
      <c r="Y148" s="579">
        <v>0</v>
      </c>
      <c r="Z148" s="580">
        <v>0</v>
      </c>
      <c r="AA148" s="579">
        <v>0</v>
      </c>
      <c r="AB148" s="581">
        <v>0</v>
      </c>
      <c r="AC148" s="579">
        <v>474112.79</v>
      </c>
      <c r="AD148" s="581">
        <v>470741.47999999981</v>
      </c>
      <c r="AE148" s="579">
        <v>0</v>
      </c>
      <c r="AF148" s="580">
        <v>0</v>
      </c>
      <c r="AG148" s="579">
        <v>0</v>
      </c>
      <c r="AH148" s="581">
        <v>0</v>
      </c>
      <c r="AI148" s="583">
        <v>474112.79</v>
      </c>
      <c r="AJ148" s="584">
        <v>470741.47999999981</v>
      </c>
      <c r="AK148" s="585">
        <v>470741.47999999981</v>
      </c>
      <c r="AL148" s="612">
        <v>0</v>
      </c>
      <c r="AM148" s="583">
        <v>0</v>
      </c>
      <c r="AN148" s="584">
        <v>0</v>
      </c>
      <c r="AO148" s="585">
        <v>0</v>
      </c>
      <c r="AP148" s="583">
        <v>474112.79</v>
      </c>
      <c r="AQ148" s="583">
        <v>470741.47999999981</v>
      </c>
      <c r="AR148" s="585">
        <v>470741.47999999981</v>
      </c>
      <c r="AS148" s="612">
        <v>0</v>
      </c>
    </row>
    <row r="149" spans="1:45" x14ac:dyDescent="0.25">
      <c r="A149" s="148" t="s">
        <v>8226</v>
      </c>
      <c r="B149" s="148" t="s">
        <v>8228</v>
      </c>
      <c r="C149" s="148" t="s">
        <v>8213</v>
      </c>
      <c r="D149" s="148" t="s">
        <v>8213</v>
      </c>
      <c r="E149" s="148" t="s">
        <v>163</v>
      </c>
      <c r="F149" s="453" t="s">
        <v>17022</v>
      </c>
      <c r="G149" s="453" t="s">
        <v>17023</v>
      </c>
      <c r="H149" s="579">
        <v>0</v>
      </c>
      <c r="I149" s="580">
        <v>0</v>
      </c>
      <c r="J149" s="579">
        <v>0</v>
      </c>
      <c r="K149" s="580">
        <v>0</v>
      </c>
      <c r="L149" s="579">
        <v>0</v>
      </c>
      <c r="M149" s="580">
        <v>0</v>
      </c>
      <c r="N149" s="579">
        <v>3935.76</v>
      </c>
      <c r="O149" s="580">
        <v>0</v>
      </c>
      <c r="P149" s="579">
        <v>0</v>
      </c>
      <c r="Q149" s="580">
        <v>0</v>
      </c>
      <c r="R149" s="579">
        <v>0</v>
      </c>
      <c r="S149" s="580">
        <v>0</v>
      </c>
      <c r="T149" s="612">
        <v>0</v>
      </c>
      <c r="U149" s="579">
        <v>0</v>
      </c>
      <c r="V149" s="580">
        <v>0</v>
      </c>
      <c r="W149" s="579">
        <v>0</v>
      </c>
      <c r="X149" s="580">
        <v>0</v>
      </c>
      <c r="Y149" s="579">
        <v>0</v>
      </c>
      <c r="Z149" s="580">
        <v>0</v>
      </c>
      <c r="AA149" s="579">
        <v>0</v>
      </c>
      <c r="AB149" s="581">
        <v>0</v>
      </c>
      <c r="AC149" s="579">
        <v>26759.02</v>
      </c>
      <c r="AD149" s="581">
        <v>3913.9399999999996</v>
      </c>
      <c r="AE149" s="579">
        <v>0</v>
      </c>
      <c r="AF149" s="580">
        <v>0</v>
      </c>
      <c r="AG149" s="579">
        <v>0</v>
      </c>
      <c r="AH149" s="581">
        <v>0</v>
      </c>
      <c r="AI149" s="583">
        <v>30694.78</v>
      </c>
      <c r="AJ149" s="584">
        <v>3913.9399999999996</v>
      </c>
      <c r="AK149" s="585">
        <v>3913.9399999999996</v>
      </c>
      <c r="AL149" s="612">
        <v>0</v>
      </c>
      <c r="AM149" s="583">
        <v>0</v>
      </c>
      <c r="AN149" s="584">
        <v>0</v>
      </c>
      <c r="AO149" s="585">
        <v>0</v>
      </c>
      <c r="AP149" s="583">
        <v>30694.78</v>
      </c>
      <c r="AQ149" s="583">
        <v>3913.9399999999996</v>
      </c>
      <c r="AR149" s="585">
        <v>3913.9399999999996</v>
      </c>
      <c r="AS149" s="612">
        <v>0</v>
      </c>
    </row>
    <row r="150" spans="1:45" x14ac:dyDescent="0.25">
      <c r="A150" s="148" t="s">
        <v>8226</v>
      </c>
      <c r="B150" s="148" t="s">
        <v>8233</v>
      </c>
      <c r="C150" s="148" t="s">
        <v>8213</v>
      </c>
      <c r="D150" s="148" t="s">
        <v>8213</v>
      </c>
      <c r="E150" s="148" t="s">
        <v>17334</v>
      </c>
      <c r="F150" s="453" t="s">
        <v>17022</v>
      </c>
      <c r="G150" s="453" t="s">
        <v>17023</v>
      </c>
      <c r="H150" s="579">
        <v>0</v>
      </c>
      <c r="I150" s="580">
        <v>0</v>
      </c>
      <c r="J150" s="579">
        <v>0</v>
      </c>
      <c r="K150" s="580">
        <v>0</v>
      </c>
      <c r="L150" s="579">
        <v>0</v>
      </c>
      <c r="M150" s="580">
        <v>0</v>
      </c>
      <c r="N150" s="579">
        <v>0</v>
      </c>
      <c r="O150" s="580">
        <v>0</v>
      </c>
      <c r="P150" s="579">
        <v>0</v>
      </c>
      <c r="Q150" s="580">
        <v>0</v>
      </c>
      <c r="R150" s="579">
        <v>418804.17</v>
      </c>
      <c r="S150" s="580">
        <v>416472.8899999999</v>
      </c>
      <c r="T150" s="612">
        <v>0</v>
      </c>
      <c r="U150" s="579">
        <v>0</v>
      </c>
      <c r="V150" s="580">
        <v>0</v>
      </c>
      <c r="W150" s="579">
        <v>0</v>
      </c>
      <c r="X150" s="580">
        <v>0</v>
      </c>
      <c r="Y150" s="579">
        <v>0</v>
      </c>
      <c r="Z150" s="580">
        <v>0</v>
      </c>
      <c r="AA150" s="579">
        <v>0</v>
      </c>
      <c r="AB150" s="581">
        <v>0</v>
      </c>
      <c r="AC150" s="579">
        <v>0</v>
      </c>
      <c r="AD150" s="581">
        <v>0</v>
      </c>
      <c r="AE150" s="579">
        <v>0</v>
      </c>
      <c r="AF150" s="580">
        <v>0</v>
      </c>
      <c r="AG150" s="579">
        <v>0</v>
      </c>
      <c r="AH150" s="581">
        <v>0</v>
      </c>
      <c r="AI150" s="583">
        <v>418804.17</v>
      </c>
      <c r="AJ150" s="584">
        <v>416887.06</v>
      </c>
      <c r="AK150" s="585">
        <v>416472.8899999999</v>
      </c>
      <c r="AL150" s="612">
        <v>0</v>
      </c>
      <c r="AM150" s="583">
        <v>0</v>
      </c>
      <c r="AN150" s="584">
        <v>0</v>
      </c>
      <c r="AO150" s="585">
        <v>0</v>
      </c>
      <c r="AP150" s="583">
        <v>418804.17</v>
      </c>
      <c r="AQ150" s="583">
        <v>416887.06</v>
      </c>
      <c r="AR150" s="585">
        <v>416472.8899999999</v>
      </c>
      <c r="AS150" s="612">
        <v>0</v>
      </c>
    </row>
    <row r="151" spans="1:45" x14ac:dyDescent="0.25">
      <c r="A151" s="148" t="s">
        <v>8226</v>
      </c>
      <c r="B151" s="148" t="s">
        <v>11665</v>
      </c>
      <c r="C151" s="148" t="s">
        <v>8213</v>
      </c>
      <c r="D151" s="148" t="s">
        <v>8213</v>
      </c>
      <c r="E151" s="148" t="s">
        <v>17872</v>
      </c>
      <c r="F151" s="453" t="s">
        <v>17022</v>
      </c>
      <c r="G151" s="453" t="s">
        <v>17023</v>
      </c>
      <c r="H151" s="579">
        <v>0</v>
      </c>
      <c r="I151" s="580">
        <v>0</v>
      </c>
      <c r="J151" s="579">
        <v>0</v>
      </c>
      <c r="K151" s="580">
        <v>0</v>
      </c>
      <c r="L151" s="579">
        <v>0</v>
      </c>
      <c r="M151" s="580">
        <v>0</v>
      </c>
      <c r="N151" s="579">
        <v>0</v>
      </c>
      <c r="O151" s="580">
        <v>0</v>
      </c>
      <c r="P151" s="579">
        <v>0</v>
      </c>
      <c r="Q151" s="580">
        <v>0</v>
      </c>
      <c r="R151" s="579">
        <v>0</v>
      </c>
      <c r="S151" s="580">
        <v>0</v>
      </c>
      <c r="T151" s="612">
        <v>0</v>
      </c>
      <c r="U151" s="579">
        <v>0</v>
      </c>
      <c r="V151" s="580">
        <v>0</v>
      </c>
      <c r="W151" s="579">
        <v>0</v>
      </c>
      <c r="X151" s="580">
        <v>0</v>
      </c>
      <c r="Y151" s="579">
        <v>0</v>
      </c>
      <c r="Z151" s="580">
        <v>0</v>
      </c>
      <c r="AA151" s="579">
        <v>0</v>
      </c>
      <c r="AB151" s="581">
        <v>0</v>
      </c>
      <c r="AC151" s="579">
        <v>324318.57</v>
      </c>
      <c r="AD151" s="581">
        <v>324318.57000000012</v>
      </c>
      <c r="AE151" s="579">
        <v>0</v>
      </c>
      <c r="AF151" s="580">
        <v>0</v>
      </c>
      <c r="AG151" s="579">
        <v>0</v>
      </c>
      <c r="AH151" s="581">
        <v>0</v>
      </c>
      <c r="AI151" s="583">
        <v>324318.57</v>
      </c>
      <c r="AJ151" s="584">
        <v>324318.57000000012</v>
      </c>
      <c r="AK151" s="585">
        <v>324318.57000000012</v>
      </c>
      <c r="AL151" s="612">
        <v>0</v>
      </c>
      <c r="AM151" s="583">
        <v>0</v>
      </c>
      <c r="AN151" s="584">
        <v>0</v>
      </c>
      <c r="AO151" s="585">
        <v>0</v>
      </c>
      <c r="AP151" s="583">
        <v>324318.57</v>
      </c>
      <c r="AQ151" s="583">
        <v>324318.57000000012</v>
      </c>
      <c r="AR151" s="585">
        <v>324318.57000000012</v>
      </c>
      <c r="AS151" s="612">
        <v>0</v>
      </c>
    </row>
    <row r="152" spans="1:45" x14ac:dyDescent="0.25">
      <c r="A152" s="148" t="s">
        <v>8226</v>
      </c>
      <c r="B152" s="148" t="s">
        <v>8482</v>
      </c>
      <c r="C152" s="148" t="s">
        <v>8213</v>
      </c>
      <c r="D152" s="148" t="s">
        <v>8213</v>
      </c>
      <c r="E152" s="148" t="s">
        <v>17282</v>
      </c>
      <c r="F152" s="453" t="s">
        <v>17022</v>
      </c>
      <c r="G152" s="453" t="s">
        <v>17023</v>
      </c>
      <c r="H152" s="579">
        <v>0</v>
      </c>
      <c r="I152" s="580">
        <v>0</v>
      </c>
      <c r="J152" s="579">
        <v>0</v>
      </c>
      <c r="K152" s="580">
        <v>0</v>
      </c>
      <c r="L152" s="579">
        <v>0</v>
      </c>
      <c r="M152" s="580">
        <v>0</v>
      </c>
      <c r="N152" s="579">
        <v>0</v>
      </c>
      <c r="O152" s="580">
        <v>0</v>
      </c>
      <c r="P152" s="579">
        <v>0</v>
      </c>
      <c r="Q152" s="580">
        <v>0</v>
      </c>
      <c r="R152" s="579">
        <v>0</v>
      </c>
      <c r="S152" s="580">
        <v>0</v>
      </c>
      <c r="T152" s="612">
        <v>0</v>
      </c>
      <c r="U152" s="579">
        <v>0</v>
      </c>
      <c r="V152" s="580">
        <v>0</v>
      </c>
      <c r="W152" s="579">
        <v>0</v>
      </c>
      <c r="X152" s="580">
        <v>0</v>
      </c>
      <c r="Y152" s="579">
        <v>0</v>
      </c>
      <c r="Z152" s="580">
        <v>0</v>
      </c>
      <c r="AA152" s="579">
        <v>480012.27</v>
      </c>
      <c r="AB152" s="581">
        <v>480012.26999999996</v>
      </c>
      <c r="AC152" s="579">
        <v>517055.47</v>
      </c>
      <c r="AD152" s="581">
        <v>517004.77999999974</v>
      </c>
      <c r="AE152" s="579">
        <v>0</v>
      </c>
      <c r="AF152" s="580">
        <v>0</v>
      </c>
      <c r="AG152" s="579">
        <v>0</v>
      </c>
      <c r="AH152" s="581">
        <v>0</v>
      </c>
      <c r="AI152" s="583">
        <v>997067.74</v>
      </c>
      <c r="AJ152" s="584">
        <v>997017.04999999981</v>
      </c>
      <c r="AK152" s="585">
        <v>997017.0499999997</v>
      </c>
      <c r="AL152" s="612">
        <v>0</v>
      </c>
      <c r="AM152" s="583">
        <v>0</v>
      </c>
      <c r="AN152" s="584">
        <v>0</v>
      </c>
      <c r="AO152" s="585">
        <v>0</v>
      </c>
      <c r="AP152" s="583">
        <v>997067.74</v>
      </c>
      <c r="AQ152" s="583">
        <v>997017.04999999981</v>
      </c>
      <c r="AR152" s="585">
        <v>997017.0499999997</v>
      </c>
      <c r="AS152" s="612">
        <v>0</v>
      </c>
    </row>
    <row r="153" spans="1:45" x14ac:dyDescent="0.25">
      <c r="A153" s="148" t="s">
        <v>8226</v>
      </c>
      <c r="B153" s="148" t="s">
        <v>8254</v>
      </c>
      <c r="C153" s="148" t="s">
        <v>8213</v>
      </c>
      <c r="D153" s="148" t="s">
        <v>8213</v>
      </c>
      <c r="E153" s="148" t="s">
        <v>17495</v>
      </c>
      <c r="F153" s="453" t="s">
        <v>17022</v>
      </c>
      <c r="G153" s="453" t="s">
        <v>17023</v>
      </c>
      <c r="H153" s="579">
        <v>0</v>
      </c>
      <c r="I153" s="580">
        <v>0</v>
      </c>
      <c r="J153" s="579">
        <v>0</v>
      </c>
      <c r="K153" s="580">
        <v>0</v>
      </c>
      <c r="L153" s="579">
        <v>0</v>
      </c>
      <c r="M153" s="580">
        <v>0</v>
      </c>
      <c r="N153" s="579">
        <v>0</v>
      </c>
      <c r="O153" s="580">
        <v>0</v>
      </c>
      <c r="P153" s="579">
        <v>0</v>
      </c>
      <c r="Q153" s="580">
        <v>0</v>
      </c>
      <c r="R153" s="579">
        <v>0</v>
      </c>
      <c r="S153" s="580">
        <v>0</v>
      </c>
      <c r="T153" s="612">
        <v>0</v>
      </c>
      <c r="U153" s="579">
        <v>0</v>
      </c>
      <c r="V153" s="580">
        <v>0</v>
      </c>
      <c r="W153" s="579">
        <v>0</v>
      </c>
      <c r="X153" s="580">
        <v>0</v>
      </c>
      <c r="Y153" s="579">
        <v>0</v>
      </c>
      <c r="Z153" s="580">
        <v>0</v>
      </c>
      <c r="AA153" s="579">
        <v>0</v>
      </c>
      <c r="AB153" s="581">
        <v>0</v>
      </c>
      <c r="AC153" s="579">
        <v>114010.09</v>
      </c>
      <c r="AD153" s="581">
        <v>113639.97000000002</v>
      </c>
      <c r="AE153" s="579">
        <v>0</v>
      </c>
      <c r="AF153" s="580">
        <v>0</v>
      </c>
      <c r="AG153" s="579">
        <v>0</v>
      </c>
      <c r="AH153" s="581">
        <v>0</v>
      </c>
      <c r="AI153" s="583">
        <v>114010.09</v>
      </c>
      <c r="AJ153" s="584">
        <v>113639.97000000002</v>
      </c>
      <c r="AK153" s="585">
        <v>113639.97000000002</v>
      </c>
      <c r="AL153" s="612">
        <v>0</v>
      </c>
      <c r="AM153" s="583">
        <v>0</v>
      </c>
      <c r="AN153" s="584">
        <v>0</v>
      </c>
      <c r="AO153" s="585">
        <v>0</v>
      </c>
      <c r="AP153" s="583">
        <v>114010.09</v>
      </c>
      <c r="AQ153" s="583">
        <v>113639.97000000002</v>
      </c>
      <c r="AR153" s="585">
        <v>113639.97000000002</v>
      </c>
      <c r="AS153" s="612">
        <v>0</v>
      </c>
    </row>
    <row r="154" spans="1:45" x14ac:dyDescent="0.25">
      <c r="A154" s="148" t="s">
        <v>8226</v>
      </c>
      <c r="B154" s="148" t="s">
        <v>8490</v>
      </c>
      <c r="C154" s="148" t="s">
        <v>8213</v>
      </c>
      <c r="D154" s="148" t="s">
        <v>8213</v>
      </c>
      <c r="E154" s="148" t="s">
        <v>16944</v>
      </c>
      <c r="F154" s="453" t="s">
        <v>17022</v>
      </c>
      <c r="G154" s="453" t="s">
        <v>17023</v>
      </c>
      <c r="H154" s="579">
        <v>0</v>
      </c>
      <c r="I154" s="580">
        <v>0</v>
      </c>
      <c r="J154" s="579">
        <v>0</v>
      </c>
      <c r="K154" s="580">
        <v>0</v>
      </c>
      <c r="L154" s="579">
        <v>0</v>
      </c>
      <c r="M154" s="580">
        <v>0</v>
      </c>
      <c r="N154" s="579">
        <v>0</v>
      </c>
      <c r="O154" s="580">
        <v>0</v>
      </c>
      <c r="P154" s="579">
        <v>0</v>
      </c>
      <c r="Q154" s="580">
        <v>0</v>
      </c>
      <c r="R154" s="579">
        <v>0</v>
      </c>
      <c r="S154" s="580">
        <v>0</v>
      </c>
      <c r="T154" s="612">
        <v>0</v>
      </c>
      <c r="U154" s="579">
        <v>0</v>
      </c>
      <c r="V154" s="580">
        <v>0</v>
      </c>
      <c r="W154" s="579">
        <v>0</v>
      </c>
      <c r="X154" s="580">
        <v>0</v>
      </c>
      <c r="Y154" s="579">
        <v>0</v>
      </c>
      <c r="Z154" s="580">
        <v>0</v>
      </c>
      <c r="AA154" s="579">
        <v>0</v>
      </c>
      <c r="AB154" s="581">
        <v>0</v>
      </c>
      <c r="AC154" s="579">
        <v>433242.56</v>
      </c>
      <c r="AD154" s="581">
        <v>422796.60000000003</v>
      </c>
      <c r="AE154" s="579">
        <v>0</v>
      </c>
      <c r="AF154" s="580">
        <v>0</v>
      </c>
      <c r="AG154" s="579">
        <v>0</v>
      </c>
      <c r="AH154" s="581">
        <v>0</v>
      </c>
      <c r="AI154" s="583">
        <v>433242.56</v>
      </c>
      <c r="AJ154" s="584">
        <v>422796.60000000003</v>
      </c>
      <c r="AK154" s="585">
        <v>422796.60000000003</v>
      </c>
      <c r="AL154" s="612">
        <v>0</v>
      </c>
      <c r="AM154" s="583">
        <v>0</v>
      </c>
      <c r="AN154" s="584">
        <v>0</v>
      </c>
      <c r="AO154" s="585">
        <v>0</v>
      </c>
      <c r="AP154" s="583">
        <v>433242.56</v>
      </c>
      <c r="AQ154" s="583">
        <v>422796.60000000003</v>
      </c>
      <c r="AR154" s="585">
        <v>422796.60000000003</v>
      </c>
      <c r="AS154" s="612">
        <v>0</v>
      </c>
    </row>
    <row r="155" spans="1:45" x14ac:dyDescent="0.25">
      <c r="A155" s="148" t="s">
        <v>8226</v>
      </c>
      <c r="B155" s="148" t="s">
        <v>8317</v>
      </c>
      <c r="C155" s="148" t="s">
        <v>8213</v>
      </c>
      <c r="D155" s="148" t="s">
        <v>8213</v>
      </c>
      <c r="E155" s="148" t="s">
        <v>17873</v>
      </c>
      <c r="F155" s="453" t="s">
        <v>17022</v>
      </c>
      <c r="G155" s="453" t="s">
        <v>17023</v>
      </c>
      <c r="H155" s="579">
        <v>0</v>
      </c>
      <c r="I155" s="580">
        <v>0</v>
      </c>
      <c r="J155" s="579">
        <v>0</v>
      </c>
      <c r="K155" s="580">
        <v>0</v>
      </c>
      <c r="L155" s="579">
        <v>0</v>
      </c>
      <c r="M155" s="580">
        <v>0</v>
      </c>
      <c r="N155" s="579">
        <v>0</v>
      </c>
      <c r="O155" s="580">
        <v>0</v>
      </c>
      <c r="P155" s="579">
        <v>0</v>
      </c>
      <c r="Q155" s="580">
        <v>0</v>
      </c>
      <c r="R155" s="579">
        <v>0</v>
      </c>
      <c r="S155" s="580">
        <v>0</v>
      </c>
      <c r="T155" s="612">
        <v>0</v>
      </c>
      <c r="U155" s="579">
        <v>0</v>
      </c>
      <c r="V155" s="580">
        <v>0</v>
      </c>
      <c r="W155" s="579">
        <v>0</v>
      </c>
      <c r="X155" s="580">
        <v>0</v>
      </c>
      <c r="Y155" s="579">
        <v>0</v>
      </c>
      <c r="Z155" s="580">
        <v>0</v>
      </c>
      <c r="AA155" s="579">
        <v>0</v>
      </c>
      <c r="AB155" s="581">
        <v>0</v>
      </c>
      <c r="AC155" s="579">
        <v>525998.28</v>
      </c>
      <c r="AD155" s="581">
        <v>518587.2600000003</v>
      </c>
      <c r="AE155" s="579">
        <v>0</v>
      </c>
      <c r="AF155" s="580">
        <v>0</v>
      </c>
      <c r="AG155" s="579">
        <v>0</v>
      </c>
      <c r="AH155" s="581">
        <v>0</v>
      </c>
      <c r="AI155" s="583">
        <v>525998.28</v>
      </c>
      <c r="AJ155" s="584">
        <v>518587.2600000003</v>
      </c>
      <c r="AK155" s="585">
        <v>518587.2600000003</v>
      </c>
      <c r="AL155" s="612">
        <v>0</v>
      </c>
      <c r="AM155" s="583">
        <v>0</v>
      </c>
      <c r="AN155" s="584">
        <v>0</v>
      </c>
      <c r="AO155" s="585">
        <v>0</v>
      </c>
      <c r="AP155" s="583">
        <v>525998.28</v>
      </c>
      <c r="AQ155" s="583">
        <v>518587.2600000003</v>
      </c>
      <c r="AR155" s="585">
        <v>518587.2600000003</v>
      </c>
      <c r="AS155" s="612">
        <v>0</v>
      </c>
    </row>
    <row r="156" spans="1:45" x14ac:dyDescent="0.25">
      <c r="A156" s="148" t="s">
        <v>8226</v>
      </c>
      <c r="B156" s="148" t="s">
        <v>8547</v>
      </c>
      <c r="C156" s="148" t="s">
        <v>8213</v>
      </c>
      <c r="D156" s="148" t="s">
        <v>8213</v>
      </c>
      <c r="E156" s="148" t="s">
        <v>17283</v>
      </c>
      <c r="F156" s="453" t="s">
        <v>17022</v>
      </c>
      <c r="G156" s="453" t="s">
        <v>17023</v>
      </c>
      <c r="H156" s="579">
        <v>0</v>
      </c>
      <c r="I156" s="580">
        <v>0</v>
      </c>
      <c r="J156" s="579">
        <v>0</v>
      </c>
      <c r="K156" s="580">
        <v>0</v>
      </c>
      <c r="L156" s="579">
        <v>0</v>
      </c>
      <c r="M156" s="580">
        <v>0</v>
      </c>
      <c r="N156" s="579">
        <v>0</v>
      </c>
      <c r="O156" s="580">
        <v>0</v>
      </c>
      <c r="P156" s="579">
        <v>0</v>
      </c>
      <c r="Q156" s="580">
        <v>0</v>
      </c>
      <c r="R156" s="579">
        <v>123126.84</v>
      </c>
      <c r="S156" s="580">
        <v>122991.66000000002</v>
      </c>
      <c r="T156" s="612">
        <v>0</v>
      </c>
      <c r="U156" s="579">
        <v>0</v>
      </c>
      <c r="V156" s="580">
        <v>0</v>
      </c>
      <c r="W156" s="579">
        <v>0</v>
      </c>
      <c r="X156" s="580">
        <v>0</v>
      </c>
      <c r="Y156" s="579">
        <v>0</v>
      </c>
      <c r="Z156" s="580">
        <v>0</v>
      </c>
      <c r="AA156" s="579">
        <v>0</v>
      </c>
      <c r="AB156" s="581">
        <v>0</v>
      </c>
      <c r="AC156" s="579">
        <v>657007.07999999996</v>
      </c>
      <c r="AD156" s="581">
        <v>656264.33000000019</v>
      </c>
      <c r="AE156" s="579">
        <v>0</v>
      </c>
      <c r="AF156" s="580">
        <v>0</v>
      </c>
      <c r="AG156" s="579">
        <v>0</v>
      </c>
      <c r="AH156" s="581">
        <v>0</v>
      </c>
      <c r="AI156" s="583">
        <v>780133.91999999993</v>
      </c>
      <c r="AJ156" s="584">
        <v>779255.99000000022</v>
      </c>
      <c r="AK156" s="585">
        <v>779255.99000000022</v>
      </c>
      <c r="AL156" s="612">
        <v>0</v>
      </c>
      <c r="AM156" s="583">
        <v>0</v>
      </c>
      <c r="AN156" s="584">
        <v>0</v>
      </c>
      <c r="AO156" s="585">
        <v>0</v>
      </c>
      <c r="AP156" s="583">
        <v>780133.91999999993</v>
      </c>
      <c r="AQ156" s="583">
        <v>779255.99000000022</v>
      </c>
      <c r="AR156" s="585">
        <v>779255.99000000022</v>
      </c>
      <c r="AS156" s="612">
        <v>0</v>
      </c>
    </row>
    <row r="157" spans="1:45" x14ac:dyDescent="0.25">
      <c r="A157" s="148" t="s">
        <v>8226</v>
      </c>
      <c r="B157" s="148" t="s">
        <v>8312</v>
      </c>
      <c r="C157" s="148" t="s">
        <v>8213</v>
      </c>
      <c r="D157" s="148" t="s">
        <v>8213</v>
      </c>
      <c r="E157" s="148" t="s">
        <v>17874</v>
      </c>
      <c r="F157" s="453" t="s">
        <v>17022</v>
      </c>
      <c r="G157" s="453" t="s">
        <v>17023</v>
      </c>
      <c r="H157" s="579">
        <v>0</v>
      </c>
      <c r="I157" s="580">
        <v>0</v>
      </c>
      <c r="J157" s="579">
        <v>0</v>
      </c>
      <c r="K157" s="580">
        <v>0</v>
      </c>
      <c r="L157" s="579">
        <v>0</v>
      </c>
      <c r="M157" s="580">
        <v>0</v>
      </c>
      <c r="N157" s="579">
        <v>0</v>
      </c>
      <c r="O157" s="580">
        <v>0</v>
      </c>
      <c r="P157" s="579">
        <v>0</v>
      </c>
      <c r="Q157" s="580">
        <v>0</v>
      </c>
      <c r="R157" s="579">
        <v>0</v>
      </c>
      <c r="S157" s="580">
        <v>0</v>
      </c>
      <c r="T157" s="612">
        <v>0</v>
      </c>
      <c r="U157" s="579">
        <v>0</v>
      </c>
      <c r="V157" s="580">
        <v>0</v>
      </c>
      <c r="W157" s="579">
        <v>0</v>
      </c>
      <c r="X157" s="580">
        <v>0</v>
      </c>
      <c r="Y157" s="579">
        <v>0</v>
      </c>
      <c r="Z157" s="580">
        <v>0</v>
      </c>
      <c r="AA157" s="579">
        <v>0</v>
      </c>
      <c r="AB157" s="581">
        <v>0</v>
      </c>
      <c r="AC157" s="579">
        <v>66186.61</v>
      </c>
      <c r="AD157" s="581">
        <v>0</v>
      </c>
      <c r="AE157" s="579">
        <v>0</v>
      </c>
      <c r="AF157" s="580">
        <v>0</v>
      </c>
      <c r="AG157" s="579">
        <v>0</v>
      </c>
      <c r="AH157" s="581">
        <v>0</v>
      </c>
      <c r="AI157" s="583">
        <v>66186.61</v>
      </c>
      <c r="AJ157" s="584">
        <v>0</v>
      </c>
      <c r="AK157" s="585">
        <v>0</v>
      </c>
      <c r="AL157" s="612">
        <v>0</v>
      </c>
      <c r="AM157" s="583">
        <v>0</v>
      </c>
      <c r="AN157" s="584">
        <v>0</v>
      </c>
      <c r="AO157" s="585">
        <v>0</v>
      </c>
      <c r="AP157" s="583">
        <v>66186.61</v>
      </c>
      <c r="AQ157" s="583">
        <v>0</v>
      </c>
      <c r="AR157" s="585">
        <v>0</v>
      </c>
      <c r="AS157" s="612">
        <v>0</v>
      </c>
    </row>
    <row r="158" spans="1:45" x14ac:dyDescent="0.25">
      <c r="A158" s="148" t="s">
        <v>8226</v>
      </c>
      <c r="B158" s="148" t="s">
        <v>8393</v>
      </c>
      <c r="C158" s="148" t="s">
        <v>8213</v>
      </c>
      <c r="D158" s="148" t="s">
        <v>8213</v>
      </c>
      <c r="E158" s="148" t="s">
        <v>17875</v>
      </c>
      <c r="F158" s="453" t="s">
        <v>17022</v>
      </c>
      <c r="G158" s="453" t="s">
        <v>17023</v>
      </c>
      <c r="H158" s="579">
        <v>0</v>
      </c>
      <c r="I158" s="580">
        <v>0</v>
      </c>
      <c r="J158" s="579">
        <v>0</v>
      </c>
      <c r="K158" s="580">
        <v>0</v>
      </c>
      <c r="L158" s="579">
        <v>0</v>
      </c>
      <c r="M158" s="580">
        <v>0</v>
      </c>
      <c r="N158" s="579">
        <v>0</v>
      </c>
      <c r="O158" s="580">
        <v>0</v>
      </c>
      <c r="P158" s="579">
        <v>0</v>
      </c>
      <c r="Q158" s="580">
        <v>0</v>
      </c>
      <c r="R158" s="579">
        <v>0</v>
      </c>
      <c r="S158" s="580">
        <v>0</v>
      </c>
      <c r="T158" s="612">
        <v>0</v>
      </c>
      <c r="U158" s="579">
        <v>0</v>
      </c>
      <c r="V158" s="580">
        <v>0</v>
      </c>
      <c r="W158" s="579">
        <v>0</v>
      </c>
      <c r="X158" s="580">
        <v>0</v>
      </c>
      <c r="Y158" s="579">
        <v>0</v>
      </c>
      <c r="Z158" s="580">
        <v>0</v>
      </c>
      <c r="AA158" s="579">
        <v>0</v>
      </c>
      <c r="AB158" s="581">
        <v>0</v>
      </c>
      <c r="AC158" s="579">
        <v>724807.46</v>
      </c>
      <c r="AD158" s="581">
        <v>0</v>
      </c>
      <c r="AE158" s="579">
        <v>0</v>
      </c>
      <c r="AF158" s="580">
        <v>0</v>
      </c>
      <c r="AG158" s="579">
        <v>0</v>
      </c>
      <c r="AH158" s="581">
        <v>0</v>
      </c>
      <c r="AI158" s="583">
        <v>724807.46</v>
      </c>
      <c r="AJ158" s="584">
        <v>0</v>
      </c>
      <c r="AK158" s="585">
        <v>0</v>
      </c>
      <c r="AL158" s="612">
        <v>0</v>
      </c>
      <c r="AM158" s="583">
        <v>0</v>
      </c>
      <c r="AN158" s="584">
        <v>0</v>
      </c>
      <c r="AO158" s="585">
        <v>0</v>
      </c>
      <c r="AP158" s="583">
        <v>724807.46</v>
      </c>
      <c r="AQ158" s="583">
        <v>0</v>
      </c>
      <c r="AR158" s="585">
        <v>0</v>
      </c>
      <c r="AS158" s="612">
        <v>0</v>
      </c>
    </row>
    <row r="159" spans="1:45" x14ac:dyDescent="0.25">
      <c r="A159" s="148" t="s">
        <v>8226</v>
      </c>
      <c r="B159" s="148" t="s">
        <v>8585</v>
      </c>
      <c r="C159" s="148" t="s">
        <v>8213</v>
      </c>
      <c r="D159" s="148" t="s">
        <v>8213</v>
      </c>
      <c r="E159" s="148" t="s">
        <v>17498</v>
      </c>
      <c r="F159" s="453" t="s">
        <v>17022</v>
      </c>
      <c r="G159" s="453" t="s">
        <v>17023</v>
      </c>
      <c r="H159" s="579">
        <v>0</v>
      </c>
      <c r="I159" s="580">
        <v>0</v>
      </c>
      <c r="J159" s="579">
        <v>0</v>
      </c>
      <c r="K159" s="580">
        <v>0</v>
      </c>
      <c r="L159" s="579">
        <v>0</v>
      </c>
      <c r="M159" s="580">
        <v>0</v>
      </c>
      <c r="N159" s="579">
        <v>0</v>
      </c>
      <c r="O159" s="580">
        <v>0</v>
      </c>
      <c r="P159" s="579">
        <v>0</v>
      </c>
      <c r="Q159" s="580">
        <v>0</v>
      </c>
      <c r="R159" s="579">
        <v>0</v>
      </c>
      <c r="S159" s="580">
        <v>0</v>
      </c>
      <c r="T159" s="612">
        <v>0</v>
      </c>
      <c r="U159" s="579">
        <v>0</v>
      </c>
      <c r="V159" s="580">
        <v>0</v>
      </c>
      <c r="W159" s="579">
        <v>0</v>
      </c>
      <c r="X159" s="580">
        <v>0</v>
      </c>
      <c r="Y159" s="579">
        <v>0</v>
      </c>
      <c r="Z159" s="580">
        <v>0</v>
      </c>
      <c r="AA159" s="579">
        <v>0</v>
      </c>
      <c r="AB159" s="581">
        <v>0</v>
      </c>
      <c r="AC159" s="579">
        <v>3244880.85</v>
      </c>
      <c r="AD159" s="581">
        <v>2811324.7800000012</v>
      </c>
      <c r="AE159" s="579">
        <v>0</v>
      </c>
      <c r="AF159" s="580">
        <v>0</v>
      </c>
      <c r="AG159" s="579">
        <v>0</v>
      </c>
      <c r="AH159" s="581">
        <v>0</v>
      </c>
      <c r="AI159" s="583">
        <v>3244880.85</v>
      </c>
      <c r="AJ159" s="584">
        <v>2811324.7800000012</v>
      </c>
      <c r="AK159" s="585">
        <v>2811324.7800000012</v>
      </c>
      <c r="AL159" s="612">
        <v>0</v>
      </c>
      <c r="AM159" s="583">
        <v>0</v>
      </c>
      <c r="AN159" s="584">
        <v>0</v>
      </c>
      <c r="AO159" s="585">
        <v>0</v>
      </c>
      <c r="AP159" s="583">
        <v>3244880.85</v>
      </c>
      <c r="AQ159" s="583">
        <v>2811324.7800000012</v>
      </c>
      <c r="AR159" s="585">
        <v>2811324.7800000012</v>
      </c>
      <c r="AS159" s="612">
        <v>0</v>
      </c>
    </row>
    <row r="160" spans="1:45" x14ac:dyDescent="0.25">
      <c r="A160" s="148" t="s">
        <v>8226</v>
      </c>
      <c r="B160" s="148" t="s">
        <v>9122</v>
      </c>
      <c r="C160" s="148" t="s">
        <v>8213</v>
      </c>
      <c r="D160" s="148" t="s">
        <v>8213</v>
      </c>
      <c r="E160" s="148" t="s">
        <v>17876</v>
      </c>
      <c r="F160" s="453" t="s">
        <v>17022</v>
      </c>
      <c r="G160" s="453" t="s">
        <v>17023</v>
      </c>
      <c r="H160" s="579">
        <v>0</v>
      </c>
      <c r="I160" s="580">
        <v>0</v>
      </c>
      <c r="J160" s="579">
        <v>0</v>
      </c>
      <c r="K160" s="580">
        <v>0</v>
      </c>
      <c r="L160" s="579">
        <v>0</v>
      </c>
      <c r="M160" s="580">
        <v>0</v>
      </c>
      <c r="N160" s="579">
        <v>0</v>
      </c>
      <c r="O160" s="580">
        <v>0</v>
      </c>
      <c r="P160" s="579">
        <v>0</v>
      </c>
      <c r="Q160" s="580">
        <v>0</v>
      </c>
      <c r="R160" s="579">
        <v>0</v>
      </c>
      <c r="S160" s="580">
        <v>0</v>
      </c>
      <c r="T160" s="612">
        <v>0</v>
      </c>
      <c r="U160" s="579">
        <v>0</v>
      </c>
      <c r="V160" s="580">
        <v>0</v>
      </c>
      <c r="W160" s="579">
        <v>0</v>
      </c>
      <c r="X160" s="580">
        <v>0</v>
      </c>
      <c r="Y160" s="579">
        <v>0</v>
      </c>
      <c r="Z160" s="580">
        <v>0</v>
      </c>
      <c r="AA160" s="579">
        <v>0</v>
      </c>
      <c r="AB160" s="581">
        <v>0</v>
      </c>
      <c r="AC160" s="579">
        <v>448930.5</v>
      </c>
      <c r="AD160" s="581">
        <v>0</v>
      </c>
      <c r="AE160" s="579">
        <v>0</v>
      </c>
      <c r="AF160" s="580">
        <v>0</v>
      </c>
      <c r="AG160" s="579">
        <v>0</v>
      </c>
      <c r="AH160" s="581">
        <v>0</v>
      </c>
      <c r="AI160" s="583">
        <v>448930.5</v>
      </c>
      <c r="AJ160" s="584">
        <v>0</v>
      </c>
      <c r="AK160" s="585">
        <v>0</v>
      </c>
      <c r="AL160" s="612">
        <v>0</v>
      </c>
      <c r="AM160" s="583">
        <v>0</v>
      </c>
      <c r="AN160" s="584">
        <v>0</v>
      </c>
      <c r="AO160" s="585">
        <v>0</v>
      </c>
      <c r="AP160" s="583">
        <v>448930.5</v>
      </c>
      <c r="AQ160" s="583">
        <v>0</v>
      </c>
      <c r="AR160" s="585">
        <v>0</v>
      </c>
      <c r="AS160" s="612">
        <v>0</v>
      </c>
    </row>
    <row r="161" spans="1:45" x14ac:dyDescent="0.25">
      <c r="A161" s="148" t="s">
        <v>8226</v>
      </c>
      <c r="B161" s="148" t="s">
        <v>9136</v>
      </c>
      <c r="C161" s="148" t="s">
        <v>8213</v>
      </c>
      <c r="D161" s="148" t="s">
        <v>8213</v>
      </c>
      <c r="E161" s="148" t="s">
        <v>17337</v>
      </c>
      <c r="F161" s="453" t="s">
        <v>17022</v>
      </c>
      <c r="G161" s="453" t="s">
        <v>17023</v>
      </c>
      <c r="H161" s="579">
        <v>0</v>
      </c>
      <c r="I161" s="580">
        <v>0</v>
      </c>
      <c r="J161" s="579">
        <v>0</v>
      </c>
      <c r="K161" s="580">
        <v>0</v>
      </c>
      <c r="L161" s="579">
        <v>0</v>
      </c>
      <c r="M161" s="580">
        <v>0</v>
      </c>
      <c r="N161" s="579">
        <v>0</v>
      </c>
      <c r="O161" s="580">
        <v>0</v>
      </c>
      <c r="P161" s="579">
        <v>0</v>
      </c>
      <c r="Q161" s="580">
        <v>0</v>
      </c>
      <c r="R161" s="579">
        <v>0</v>
      </c>
      <c r="S161" s="580">
        <v>0</v>
      </c>
      <c r="T161" s="612">
        <v>0</v>
      </c>
      <c r="U161" s="579">
        <v>0</v>
      </c>
      <c r="V161" s="580">
        <v>0</v>
      </c>
      <c r="W161" s="579">
        <v>0</v>
      </c>
      <c r="X161" s="580">
        <v>0</v>
      </c>
      <c r="Y161" s="579">
        <v>0</v>
      </c>
      <c r="Z161" s="580">
        <v>0</v>
      </c>
      <c r="AA161" s="579">
        <v>0</v>
      </c>
      <c r="AB161" s="581">
        <v>0</v>
      </c>
      <c r="AC161" s="579">
        <v>259929.49</v>
      </c>
      <c r="AD161" s="581">
        <v>259929.49000000011</v>
      </c>
      <c r="AE161" s="579">
        <v>0</v>
      </c>
      <c r="AF161" s="580">
        <v>0</v>
      </c>
      <c r="AG161" s="579">
        <v>0</v>
      </c>
      <c r="AH161" s="581">
        <v>0</v>
      </c>
      <c r="AI161" s="583">
        <v>259929.49</v>
      </c>
      <c r="AJ161" s="584">
        <v>259929.49000000011</v>
      </c>
      <c r="AK161" s="585">
        <v>259929.49000000011</v>
      </c>
      <c r="AL161" s="612">
        <v>0</v>
      </c>
      <c r="AM161" s="583">
        <v>0</v>
      </c>
      <c r="AN161" s="584">
        <v>0</v>
      </c>
      <c r="AO161" s="585">
        <v>0</v>
      </c>
      <c r="AP161" s="583">
        <v>259929.49</v>
      </c>
      <c r="AQ161" s="583">
        <v>259929.49000000011</v>
      </c>
      <c r="AR161" s="585">
        <v>259929.49000000011</v>
      </c>
      <c r="AS161" s="612">
        <v>0</v>
      </c>
    </row>
    <row r="162" spans="1:45" x14ac:dyDescent="0.25">
      <c r="A162" s="148" t="s">
        <v>8226</v>
      </c>
      <c r="B162" s="148" t="s">
        <v>9153</v>
      </c>
      <c r="C162" s="148" t="s">
        <v>8213</v>
      </c>
      <c r="D162" s="148" t="s">
        <v>8213</v>
      </c>
      <c r="E162" s="148" t="s">
        <v>16942</v>
      </c>
      <c r="F162" s="453" t="s">
        <v>17022</v>
      </c>
      <c r="G162" s="453" t="s">
        <v>17023</v>
      </c>
      <c r="H162" s="579">
        <v>0</v>
      </c>
      <c r="I162" s="580">
        <v>0</v>
      </c>
      <c r="J162" s="579">
        <v>0</v>
      </c>
      <c r="K162" s="580">
        <v>0</v>
      </c>
      <c r="L162" s="579">
        <v>43148.160000000003</v>
      </c>
      <c r="M162" s="580">
        <v>0</v>
      </c>
      <c r="N162" s="579">
        <v>0</v>
      </c>
      <c r="O162" s="580">
        <v>0</v>
      </c>
      <c r="P162" s="579">
        <v>0</v>
      </c>
      <c r="Q162" s="580">
        <v>0</v>
      </c>
      <c r="R162" s="579">
        <v>0</v>
      </c>
      <c r="S162" s="580">
        <v>0</v>
      </c>
      <c r="T162" s="612">
        <v>0</v>
      </c>
      <c r="U162" s="579">
        <v>0</v>
      </c>
      <c r="V162" s="580">
        <v>0</v>
      </c>
      <c r="W162" s="579">
        <v>0</v>
      </c>
      <c r="X162" s="580">
        <v>0</v>
      </c>
      <c r="Y162" s="579">
        <v>0</v>
      </c>
      <c r="Z162" s="580">
        <v>0</v>
      </c>
      <c r="AA162" s="579">
        <v>0</v>
      </c>
      <c r="AB162" s="581">
        <v>0</v>
      </c>
      <c r="AC162" s="579">
        <v>108901.37</v>
      </c>
      <c r="AD162" s="581">
        <v>11089.41</v>
      </c>
      <c r="AE162" s="579">
        <v>0</v>
      </c>
      <c r="AF162" s="580">
        <v>0</v>
      </c>
      <c r="AG162" s="579">
        <v>0</v>
      </c>
      <c r="AH162" s="581">
        <v>0</v>
      </c>
      <c r="AI162" s="583">
        <v>152049.53</v>
      </c>
      <c r="AJ162" s="584">
        <v>11089.41</v>
      </c>
      <c r="AK162" s="585">
        <v>11089.41</v>
      </c>
      <c r="AL162" s="612">
        <v>0</v>
      </c>
      <c r="AM162" s="583">
        <v>0</v>
      </c>
      <c r="AN162" s="584">
        <v>0</v>
      </c>
      <c r="AO162" s="585">
        <v>0</v>
      </c>
      <c r="AP162" s="583">
        <v>152049.53</v>
      </c>
      <c r="AQ162" s="583">
        <v>11089.41</v>
      </c>
      <c r="AR162" s="585">
        <v>11089.41</v>
      </c>
      <c r="AS162" s="612">
        <v>0</v>
      </c>
    </row>
    <row r="163" spans="1:45" x14ac:dyDescent="0.25">
      <c r="A163" s="148" t="s">
        <v>8226</v>
      </c>
      <c r="B163" s="148" t="s">
        <v>9160</v>
      </c>
      <c r="C163" s="148" t="s">
        <v>8213</v>
      </c>
      <c r="D163" s="148" t="s">
        <v>8213</v>
      </c>
      <c r="E163" s="148" t="s">
        <v>17507</v>
      </c>
      <c r="F163" s="453" t="s">
        <v>17022</v>
      </c>
      <c r="G163" s="453" t="s">
        <v>17023</v>
      </c>
      <c r="H163" s="579">
        <v>0</v>
      </c>
      <c r="I163" s="580">
        <v>0</v>
      </c>
      <c r="J163" s="579">
        <v>0</v>
      </c>
      <c r="K163" s="580">
        <v>0</v>
      </c>
      <c r="L163" s="579">
        <v>0</v>
      </c>
      <c r="M163" s="580">
        <v>0</v>
      </c>
      <c r="N163" s="579">
        <v>0</v>
      </c>
      <c r="O163" s="580">
        <v>0</v>
      </c>
      <c r="P163" s="579">
        <v>0</v>
      </c>
      <c r="Q163" s="580">
        <v>0</v>
      </c>
      <c r="R163" s="579">
        <v>0</v>
      </c>
      <c r="S163" s="580">
        <v>0</v>
      </c>
      <c r="T163" s="612">
        <v>0</v>
      </c>
      <c r="U163" s="579">
        <v>0</v>
      </c>
      <c r="V163" s="580">
        <v>0</v>
      </c>
      <c r="W163" s="579">
        <v>0</v>
      </c>
      <c r="X163" s="580">
        <v>0</v>
      </c>
      <c r="Y163" s="579">
        <v>0</v>
      </c>
      <c r="Z163" s="580">
        <v>0</v>
      </c>
      <c r="AA163" s="579">
        <v>0</v>
      </c>
      <c r="AB163" s="581">
        <v>0</v>
      </c>
      <c r="AC163" s="579">
        <v>1241283.49</v>
      </c>
      <c r="AD163" s="581">
        <v>0</v>
      </c>
      <c r="AE163" s="579">
        <v>0</v>
      </c>
      <c r="AF163" s="580">
        <v>0</v>
      </c>
      <c r="AG163" s="579">
        <v>0</v>
      </c>
      <c r="AH163" s="581">
        <v>0</v>
      </c>
      <c r="AI163" s="583">
        <v>1241283.49</v>
      </c>
      <c r="AJ163" s="584">
        <v>0</v>
      </c>
      <c r="AK163" s="585">
        <v>0</v>
      </c>
      <c r="AL163" s="612">
        <v>0</v>
      </c>
      <c r="AM163" s="583">
        <v>0</v>
      </c>
      <c r="AN163" s="584">
        <v>0</v>
      </c>
      <c r="AO163" s="585">
        <v>0</v>
      </c>
      <c r="AP163" s="583">
        <v>1241283.49</v>
      </c>
      <c r="AQ163" s="583">
        <v>0</v>
      </c>
      <c r="AR163" s="585">
        <v>0</v>
      </c>
      <c r="AS163" s="612">
        <v>0</v>
      </c>
    </row>
    <row r="164" spans="1:45" x14ac:dyDescent="0.25">
      <c r="A164" s="148" t="s">
        <v>8226</v>
      </c>
      <c r="B164" s="148" t="s">
        <v>11663</v>
      </c>
      <c r="C164" s="148" t="s">
        <v>8213</v>
      </c>
      <c r="D164" s="148" t="s">
        <v>8213</v>
      </c>
      <c r="E164" s="148" t="s">
        <v>17338</v>
      </c>
      <c r="F164" s="453" t="s">
        <v>17022</v>
      </c>
      <c r="G164" s="453" t="s">
        <v>17023</v>
      </c>
      <c r="H164" s="579">
        <v>0</v>
      </c>
      <c r="I164" s="580">
        <v>0</v>
      </c>
      <c r="J164" s="579">
        <v>0</v>
      </c>
      <c r="K164" s="580">
        <v>0</v>
      </c>
      <c r="L164" s="579">
        <v>0</v>
      </c>
      <c r="M164" s="580">
        <v>0</v>
      </c>
      <c r="N164" s="579">
        <v>0</v>
      </c>
      <c r="O164" s="580">
        <v>0</v>
      </c>
      <c r="P164" s="579">
        <v>0</v>
      </c>
      <c r="Q164" s="580">
        <v>0</v>
      </c>
      <c r="R164" s="579">
        <v>0</v>
      </c>
      <c r="S164" s="580">
        <v>0</v>
      </c>
      <c r="T164" s="612">
        <v>0</v>
      </c>
      <c r="U164" s="579">
        <v>0</v>
      </c>
      <c r="V164" s="580">
        <v>0</v>
      </c>
      <c r="W164" s="579">
        <v>0</v>
      </c>
      <c r="X164" s="580">
        <v>0</v>
      </c>
      <c r="Y164" s="579">
        <v>0</v>
      </c>
      <c r="Z164" s="580">
        <v>0</v>
      </c>
      <c r="AA164" s="579">
        <v>0</v>
      </c>
      <c r="AB164" s="581">
        <v>0</v>
      </c>
      <c r="AC164" s="579">
        <v>552749.73</v>
      </c>
      <c r="AD164" s="581">
        <v>0</v>
      </c>
      <c r="AE164" s="579">
        <v>0</v>
      </c>
      <c r="AF164" s="580">
        <v>0</v>
      </c>
      <c r="AG164" s="579">
        <v>0</v>
      </c>
      <c r="AH164" s="581">
        <v>0</v>
      </c>
      <c r="AI164" s="583">
        <v>552749.73</v>
      </c>
      <c r="AJ164" s="584">
        <v>0</v>
      </c>
      <c r="AK164" s="585">
        <v>0</v>
      </c>
      <c r="AL164" s="612">
        <v>0</v>
      </c>
      <c r="AM164" s="583">
        <v>0</v>
      </c>
      <c r="AN164" s="584">
        <v>0</v>
      </c>
      <c r="AO164" s="585">
        <v>0</v>
      </c>
      <c r="AP164" s="583">
        <v>552749.73</v>
      </c>
      <c r="AQ164" s="583">
        <v>0</v>
      </c>
      <c r="AR164" s="585">
        <v>0</v>
      </c>
      <c r="AS164" s="612">
        <v>0</v>
      </c>
    </row>
    <row r="165" spans="1:45" x14ac:dyDescent="0.25">
      <c r="A165" s="148" t="s">
        <v>8322</v>
      </c>
      <c r="B165" s="148" t="s">
        <v>8258</v>
      </c>
      <c r="C165" s="148" t="s">
        <v>8213</v>
      </c>
      <c r="D165" s="148" t="s">
        <v>8213</v>
      </c>
      <c r="E165" s="148" t="s">
        <v>17810</v>
      </c>
      <c r="F165" s="453" t="s">
        <v>17045</v>
      </c>
      <c r="G165" s="453" t="s">
        <v>17044</v>
      </c>
      <c r="H165" s="579">
        <v>0</v>
      </c>
      <c r="I165" s="580">
        <v>0</v>
      </c>
      <c r="J165" s="579">
        <v>0</v>
      </c>
      <c r="K165" s="580">
        <v>0</v>
      </c>
      <c r="L165" s="579">
        <v>0</v>
      </c>
      <c r="M165" s="580">
        <v>0</v>
      </c>
      <c r="N165" s="579">
        <v>0</v>
      </c>
      <c r="O165" s="580">
        <v>0</v>
      </c>
      <c r="P165" s="579">
        <v>0</v>
      </c>
      <c r="Q165" s="580">
        <v>0</v>
      </c>
      <c r="R165" s="579">
        <v>0</v>
      </c>
      <c r="S165" s="580">
        <v>0</v>
      </c>
      <c r="T165" s="612">
        <v>0</v>
      </c>
      <c r="U165" s="579">
        <v>0</v>
      </c>
      <c r="V165" s="580">
        <v>0</v>
      </c>
      <c r="W165" s="579">
        <v>0</v>
      </c>
      <c r="X165" s="580">
        <v>0</v>
      </c>
      <c r="Y165" s="579">
        <v>0</v>
      </c>
      <c r="Z165" s="580">
        <v>0</v>
      </c>
      <c r="AA165" s="579">
        <v>60364.82</v>
      </c>
      <c r="AB165" s="581">
        <v>60364.82</v>
      </c>
      <c r="AC165" s="579">
        <v>0</v>
      </c>
      <c r="AD165" s="581">
        <v>0</v>
      </c>
      <c r="AE165" s="579">
        <v>0</v>
      </c>
      <c r="AF165" s="580">
        <v>0</v>
      </c>
      <c r="AG165" s="579">
        <v>0</v>
      </c>
      <c r="AH165" s="581">
        <v>0</v>
      </c>
      <c r="AI165" s="583">
        <v>60364.82</v>
      </c>
      <c r="AJ165" s="584">
        <v>60364.82</v>
      </c>
      <c r="AK165" s="585">
        <v>60364.82</v>
      </c>
      <c r="AL165" s="612">
        <v>0</v>
      </c>
      <c r="AM165" s="583">
        <v>0</v>
      </c>
      <c r="AN165" s="584">
        <v>0</v>
      </c>
      <c r="AO165" s="585">
        <v>0</v>
      </c>
      <c r="AP165" s="583">
        <v>60364.82</v>
      </c>
      <c r="AQ165" s="583">
        <v>60364.82</v>
      </c>
      <c r="AR165" s="585">
        <v>60364.82</v>
      </c>
      <c r="AS165" s="612">
        <v>0</v>
      </c>
    </row>
    <row r="166" spans="1:45" x14ac:dyDescent="0.25">
      <c r="A166" s="148" t="s">
        <v>8322</v>
      </c>
      <c r="B166" s="148" t="s">
        <v>8372</v>
      </c>
      <c r="C166" s="148" t="s">
        <v>8213</v>
      </c>
      <c r="D166" s="148" t="s">
        <v>8213</v>
      </c>
      <c r="E166" s="148" t="s">
        <v>17877</v>
      </c>
      <c r="F166" s="453" t="s">
        <v>17045</v>
      </c>
      <c r="G166" s="453" t="s">
        <v>17044</v>
      </c>
      <c r="H166" s="579">
        <v>0</v>
      </c>
      <c r="I166" s="580">
        <v>0</v>
      </c>
      <c r="J166" s="579">
        <v>0</v>
      </c>
      <c r="K166" s="580">
        <v>0</v>
      </c>
      <c r="L166" s="579">
        <v>0</v>
      </c>
      <c r="M166" s="580">
        <v>0</v>
      </c>
      <c r="N166" s="579">
        <v>0</v>
      </c>
      <c r="O166" s="580">
        <v>0</v>
      </c>
      <c r="P166" s="579">
        <v>0</v>
      </c>
      <c r="Q166" s="580">
        <v>0</v>
      </c>
      <c r="R166" s="579">
        <v>0</v>
      </c>
      <c r="S166" s="580">
        <v>0</v>
      </c>
      <c r="T166" s="612">
        <v>0</v>
      </c>
      <c r="U166" s="579">
        <v>0</v>
      </c>
      <c r="V166" s="580">
        <v>0</v>
      </c>
      <c r="W166" s="579">
        <v>0</v>
      </c>
      <c r="X166" s="580">
        <v>0</v>
      </c>
      <c r="Y166" s="579">
        <v>0</v>
      </c>
      <c r="Z166" s="580">
        <v>0</v>
      </c>
      <c r="AA166" s="579">
        <v>0</v>
      </c>
      <c r="AB166" s="581">
        <v>0</v>
      </c>
      <c r="AC166" s="579">
        <v>182898.55</v>
      </c>
      <c r="AD166" s="581">
        <v>0</v>
      </c>
      <c r="AE166" s="579">
        <v>0</v>
      </c>
      <c r="AF166" s="580">
        <v>0</v>
      </c>
      <c r="AG166" s="579">
        <v>0</v>
      </c>
      <c r="AH166" s="581">
        <v>0</v>
      </c>
      <c r="AI166" s="583">
        <v>182898.55</v>
      </c>
      <c r="AJ166" s="584">
        <v>0</v>
      </c>
      <c r="AK166" s="585">
        <v>0</v>
      </c>
      <c r="AL166" s="612">
        <v>0</v>
      </c>
      <c r="AM166" s="583">
        <v>0</v>
      </c>
      <c r="AN166" s="584">
        <v>0</v>
      </c>
      <c r="AO166" s="585">
        <v>0</v>
      </c>
      <c r="AP166" s="583">
        <v>182898.55</v>
      </c>
      <c r="AQ166" s="583">
        <v>0</v>
      </c>
      <c r="AR166" s="585">
        <v>0</v>
      </c>
      <c r="AS166" s="612">
        <v>0</v>
      </c>
    </row>
    <row r="167" spans="1:45" x14ac:dyDescent="0.25">
      <c r="A167" s="148" t="s">
        <v>8322</v>
      </c>
      <c r="B167" s="148" t="s">
        <v>8467</v>
      </c>
      <c r="C167" s="148" t="s">
        <v>8213</v>
      </c>
      <c r="D167" s="148" t="s">
        <v>8213</v>
      </c>
      <c r="E167" s="148" t="s">
        <v>17878</v>
      </c>
      <c r="F167" s="453" t="s">
        <v>17045</v>
      </c>
      <c r="G167" s="453" t="s">
        <v>17044</v>
      </c>
      <c r="H167" s="579">
        <v>0</v>
      </c>
      <c r="I167" s="580">
        <v>0</v>
      </c>
      <c r="J167" s="579">
        <v>0</v>
      </c>
      <c r="K167" s="580">
        <v>0</v>
      </c>
      <c r="L167" s="579">
        <v>0</v>
      </c>
      <c r="M167" s="580">
        <v>0</v>
      </c>
      <c r="N167" s="579">
        <v>0</v>
      </c>
      <c r="O167" s="580">
        <v>0</v>
      </c>
      <c r="P167" s="579">
        <v>0</v>
      </c>
      <c r="Q167" s="580">
        <v>0</v>
      </c>
      <c r="R167" s="579">
        <v>0</v>
      </c>
      <c r="S167" s="580">
        <v>0</v>
      </c>
      <c r="T167" s="612">
        <v>0</v>
      </c>
      <c r="U167" s="579">
        <v>0</v>
      </c>
      <c r="V167" s="580">
        <v>0</v>
      </c>
      <c r="W167" s="579">
        <v>0</v>
      </c>
      <c r="X167" s="580">
        <v>0</v>
      </c>
      <c r="Y167" s="579">
        <v>0</v>
      </c>
      <c r="Z167" s="580">
        <v>0</v>
      </c>
      <c r="AA167" s="579">
        <v>0</v>
      </c>
      <c r="AB167" s="581">
        <v>0</v>
      </c>
      <c r="AC167" s="579">
        <v>16124924.33</v>
      </c>
      <c r="AD167" s="581">
        <v>0</v>
      </c>
      <c r="AE167" s="579">
        <v>0</v>
      </c>
      <c r="AF167" s="580">
        <v>0</v>
      </c>
      <c r="AG167" s="579">
        <v>0</v>
      </c>
      <c r="AH167" s="581">
        <v>0</v>
      </c>
      <c r="AI167" s="583">
        <v>16124924.33</v>
      </c>
      <c r="AJ167" s="584">
        <v>0</v>
      </c>
      <c r="AK167" s="585">
        <v>0</v>
      </c>
      <c r="AL167" s="612">
        <v>0</v>
      </c>
      <c r="AM167" s="583">
        <v>0</v>
      </c>
      <c r="AN167" s="584">
        <v>0</v>
      </c>
      <c r="AO167" s="585">
        <v>0</v>
      </c>
      <c r="AP167" s="583">
        <v>16124924.33</v>
      </c>
      <c r="AQ167" s="583">
        <v>0</v>
      </c>
      <c r="AR167" s="585">
        <v>0</v>
      </c>
      <c r="AS167" s="612">
        <v>0</v>
      </c>
    </row>
    <row r="168" spans="1:45" x14ac:dyDescent="0.25">
      <c r="A168" s="148" t="s">
        <v>8322</v>
      </c>
      <c r="B168" s="148" t="s">
        <v>9180</v>
      </c>
      <c r="C168" s="148" t="s">
        <v>8213</v>
      </c>
      <c r="D168" s="148" t="s">
        <v>8213</v>
      </c>
      <c r="E168" s="148" t="s">
        <v>17879</v>
      </c>
      <c r="F168" s="453" t="s">
        <v>17045</v>
      </c>
      <c r="G168" s="453" t="s">
        <v>17044</v>
      </c>
      <c r="H168" s="579">
        <v>0</v>
      </c>
      <c r="I168" s="580">
        <v>0</v>
      </c>
      <c r="J168" s="579">
        <v>0</v>
      </c>
      <c r="K168" s="580">
        <v>0</v>
      </c>
      <c r="L168" s="579">
        <v>0</v>
      </c>
      <c r="M168" s="580">
        <v>0</v>
      </c>
      <c r="N168" s="579">
        <v>0</v>
      </c>
      <c r="O168" s="580">
        <v>0</v>
      </c>
      <c r="P168" s="579">
        <v>0</v>
      </c>
      <c r="Q168" s="580">
        <v>0</v>
      </c>
      <c r="R168" s="579">
        <v>0</v>
      </c>
      <c r="S168" s="580">
        <v>0</v>
      </c>
      <c r="T168" s="612">
        <v>0</v>
      </c>
      <c r="U168" s="579">
        <v>0</v>
      </c>
      <c r="V168" s="580">
        <v>0</v>
      </c>
      <c r="W168" s="579">
        <v>0</v>
      </c>
      <c r="X168" s="580">
        <v>0</v>
      </c>
      <c r="Y168" s="579">
        <v>0</v>
      </c>
      <c r="Z168" s="580">
        <v>0</v>
      </c>
      <c r="AA168" s="579">
        <v>0</v>
      </c>
      <c r="AB168" s="581">
        <v>0</v>
      </c>
      <c r="AC168" s="579">
        <v>326571.3</v>
      </c>
      <c r="AD168" s="581">
        <v>0</v>
      </c>
      <c r="AE168" s="579">
        <v>0</v>
      </c>
      <c r="AF168" s="580">
        <v>0</v>
      </c>
      <c r="AG168" s="579">
        <v>0</v>
      </c>
      <c r="AH168" s="581">
        <v>0</v>
      </c>
      <c r="AI168" s="583">
        <v>326571.3</v>
      </c>
      <c r="AJ168" s="584">
        <v>0</v>
      </c>
      <c r="AK168" s="585">
        <v>0</v>
      </c>
      <c r="AL168" s="612">
        <v>0</v>
      </c>
      <c r="AM168" s="583">
        <v>0</v>
      </c>
      <c r="AN168" s="584">
        <v>0</v>
      </c>
      <c r="AO168" s="585">
        <v>0</v>
      </c>
      <c r="AP168" s="583">
        <v>326571.3</v>
      </c>
      <c r="AQ168" s="583">
        <v>0</v>
      </c>
      <c r="AR168" s="585">
        <v>0</v>
      </c>
      <c r="AS168" s="612">
        <v>0</v>
      </c>
    </row>
    <row r="169" spans="1:45" x14ac:dyDescent="0.25">
      <c r="A169" s="148" t="s">
        <v>8322</v>
      </c>
      <c r="B169" s="148" t="s">
        <v>8323</v>
      </c>
      <c r="C169" s="148" t="s">
        <v>8213</v>
      </c>
      <c r="D169" s="148" t="s">
        <v>8213</v>
      </c>
      <c r="E169" s="148" t="s">
        <v>16975</v>
      </c>
      <c r="F169" s="453" t="s">
        <v>17045</v>
      </c>
      <c r="G169" s="453" t="s">
        <v>17044</v>
      </c>
      <c r="H169" s="579">
        <v>0</v>
      </c>
      <c r="I169" s="580">
        <v>0</v>
      </c>
      <c r="J169" s="579">
        <v>0</v>
      </c>
      <c r="K169" s="580">
        <v>0</v>
      </c>
      <c r="L169" s="579">
        <v>6335.06</v>
      </c>
      <c r="M169" s="580">
        <v>0</v>
      </c>
      <c r="N169" s="579">
        <v>0</v>
      </c>
      <c r="O169" s="580">
        <v>0</v>
      </c>
      <c r="P169" s="579">
        <v>0</v>
      </c>
      <c r="Q169" s="580">
        <v>0</v>
      </c>
      <c r="R169" s="579">
        <v>0</v>
      </c>
      <c r="S169" s="580">
        <v>0</v>
      </c>
      <c r="T169" s="612">
        <v>0</v>
      </c>
      <c r="U169" s="579">
        <v>0</v>
      </c>
      <c r="V169" s="580">
        <v>0</v>
      </c>
      <c r="W169" s="579">
        <v>0</v>
      </c>
      <c r="X169" s="580">
        <v>0</v>
      </c>
      <c r="Y169" s="579">
        <v>0</v>
      </c>
      <c r="Z169" s="580">
        <v>0</v>
      </c>
      <c r="AA169" s="579">
        <v>0</v>
      </c>
      <c r="AB169" s="581">
        <v>0</v>
      </c>
      <c r="AC169" s="579">
        <v>0</v>
      </c>
      <c r="AD169" s="581">
        <v>0</v>
      </c>
      <c r="AE169" s="579">
        <v>0</v>
      </c>
      <c r="AF169" s="580">
        <v>0</v>
      </c>
      <c r="AG169" s="579">
        <v>0</v>
      </c>
      <c r="AH169" s="581">
        <v>0</v>
      </c>
      <c r="AI169" s="583">
        <v>6335.06</v>
      </c>
      <c r="AJ169" s="584">
        <v>0</v>
      </c>
      <c r="AK169" s="585">
        <v>0</v>
      </c>
      <c r="AL169" s="612">
        <v>0</v>
      </c>
      <c r="AM169" s="583">
        <v>0</v>
      </c>
      <c r="AN169" s="584">
        <v>0</v>
      </c>
      <c r="AO169" s="585">
        <v>0</v>
      </c>
      <c r="AP169" s="583">
        <v>6335.06</v>
      </c>
      <c r="AQ169" s="583">
        <v>0</v>
      </c>
      <c r="AR169" s="585">
        <v>0</v>
      </c>
      <c r="AS169" s="612">
        <v>0</v>
      </c>
    </row>
    <row r="170" spans="1:45" x14ac:dyDescent="0.25">
      <c r="A170" s="148" t="s">
        <v>8322</v>
      </c>
      <c r="B170" s="148" t="s">
        <v>8470</v>
      </c>
      <c r="C170" s="148" t="s">
        <v>8213</v>
      </c>
      <c r="D170" s="148" t="s">
        <v>8213</v>
      </c>
      <c r="E170" s="148" t="s">
        <v>17880</v>
      </c>
      <c r="F170" s="453" t="s">
        <v>17045</v>
      </c>
      <c r="G170" s="453" t="s">
        <v>17044</v>
      </c>
      <c r="H170" s="579">
        <v>0</v>
      </c>
      <c r="I170" s="580">
        <v>0</v>
      </c>
      <c r="J170" s="579">
        <v>0</v>
      </c>
      <c r="K170" s="580">
        <v>0</v>
      </c>
      <c r="L170" s="579">
        <v>0</v>
      </c>
      <c r="M170" s="580">
        <v>0</v>
      </c>
      <c r="N170" s="579">
        <v>0</v>
      </c>
      <c r="O170" s="580">
        <v>0</v>
      </c>
      <c r="P170" s="579">
        <v>0</v>
      </c>
      <c r="Q170" s="580">
        <v>0</v>
      </c>
      <c r="R170" s="579">
        <v>0</v>
      </c>
      <c r="S170" s="580">
        <v>0</v>
      </c>
      <c r="T170" s="612">
        <v>0</v>
      </c>
      <c r="U170" s="579">
        <v>0</v>
      </c>
      <c r="V170" s="580">
        <v>0</v>
      </c>
      <c r="W170" s="579">
        <v>0</v>
      </c>
      <c r="X170" s="580">
        <v>0</v>
      </c>
      <c r="Y170" s="579">
        <v>0</v>
      </c>
      <c r="Z170" s="580">
        <v>0</v>
      </c>
      <c r="AA170" s="579">
        <v>0</v>
      </c>
      <c r="AB170" s="581">
        <v>0</v>
      </c>
      <c r="AC170" s="579">
        <v>74898.06</v>
      </c>
      <c r="AD170" s="581">
        <v>0</v>
      </c>
      <c r="AE170" s="579">
        <v>0</v>
      </c>
      <c r="AF170" s="580">
        <v>0</v>
      </c>
      <c r="AG170" s="579">
        <v>0</v>
      </c>
      <c r="AH170" s="581">
        <v>0</v>
      </c>
      <c r="AI170" s="583">
        <v>74898.06</v>
      </c>
      <c r="AJ170" s="584">
        <v>0</v>
      </c>
      <c r="AK170" s="585">
        <v>0</v>
      </c>
      <c r="AL170" s="612">
        <v>0</v>
      </c>
      <c r="AM170" s="583">
        <v>0</v>
      </c>
      <c r="AN170" s="584">
        <v>0</v>
      </c>
      <c r="AO170" s="585">
        <v>0</v>
      </c>
      <c r="AP170" s="583">
        <v>74898.06</v>
      </c>
      <c r="AQ170" s="583">
        <v>0</v>
      </c>
      <c r="AR170" s="585">
        <v>0</v>
      </c>
      <c r="AS170" s="612">
        <v>0</v>
      </c>
    </row>
    <row r="171" spans="1:45" x14ac:dyDescent="0.25">
      <c r="A171" s="148" t="s">
        <v>8322</v>
      </c>
      <c r="B171" s="148" t="s">
        <v>9847</v>
      </c>
      <c r="C171" s="148" t="s">
        <v>8213</v>
      </c>
      <c r="D171" s="148" t="s">
        <v>8213</v>
      </c>
      <c r="E171" s="148" t="s">
        <v>17727</v>
      </c>
      <c r="F171" s="453" t="s">
        <v>17045</v>
      </c>
      <c r="G171" s="453" t="s">
        <v>17044</v>
      </c>
      <c r="H171" s="579">
        <v>0</v>
      </c>
      <c r="I171" s="580">
        <v>0</v>
      </c>
      <c r="J171" s="579">
        <v>0</v>
      </c>
      <c r="K171" s="580">
        <v>0</v>
      </c>
      <c r="L171" s="579">
        <v>0</v>
      </c>
      <c r="M171" s="580">
        <v>0</v>
      </c>
      <c r="N171" s="579">
        <v>0</v>
      </c>
      <c r="O171" s="580">
        <v>0</v>
      </c>
      <c r="P171" s="579">
        <v>0</v>
      </c>
      <c r="Q171" s="580">
        <v>0</v>
      </c>
      <c r="R171" s="579">
        <v>0</v>
      </c>
      <c r="S171" s="580">
        <v>0</v>
      </c>
      <c r="T171" s="612">
        <v>0</v>
      </c>
      <c r="U171" s="579">
        <v>0</v>
      </c>
      <c r="V171" s="580">
        <v>0</v>
      </c>
      <c r="W171" s="579">
        <v>0</v>
      </c>
      <c r="X171" s="580">
        <v>0</v>
      </c>
      <c r="Y171" s="579">
        <v>0</v>
      </c>
      <c r="Z171" s="580">
        <v>0</v>
      </c>
      <c r="AA171" s="579">
        <v>0</v>
      </c>
      <c r="AB171" s="581">
        <v>0</v>
      </c>
      <c r="AC171" s="579">
        <v>792978.02</v>
      </c>
      <c r="AD171" s="581">
        <v>718787.2099999995</v>
      </c>
      <c r="AE171" s="579">
        <v>0</v>
      </c>
      <c r="AF171" s="580">
        <v>0</v>
      </c>
      <c r="AG171" s="579">
        <v>0</v>
      </c>
      <c r="AH171" s="581">
        <v>0</v>
      </c>
      <c r="AI171" s="583">
        <v>792978.02</v>
      </c>
      <c r="AJ171" s="584">
        <v>718787.2099999995</v>
      </c>
      <c r="AK171" s="585">
        <v>718787.2099999995</v>
      </c>
      <c r="AL171" s="612">
        <v>0</v>
      </c>
      <c r="AM171" s="583">
        <v>0</v>
      </c>
      <c r="AN171" s="584">
        <v>0</v>
      </c>
      <c r="AO171" s="585">
        <v>0</v>
      </c>
      <c r="AP171" s="583">
        <v>792978.02</v>
      </c>
      <c r="AQ171" s="583">
        <v>718787.2099999995</v>
      </c>
      <c r="AR171" s="585">
        <v>718787.2099999995</v>
      </c>
      <c r="AS171" s="612">
        <v>0</v>
      </c>
    </row>
    <row r="172" spans="1:45" x14ac:dyDescent="0.25">
      <c r="A172" s="148" t="s">
        <v>8322</v>
      </c>
      <c r="B172" s="148" t="s">
        <v>10153</v>
      </c>
      <c r="C172" s="148" t="s">
        <v>8213</v>
      </c>
      <c r="D172" s="148" t="s">
        <v>8213</v>
      </c>
      <c r="E172" s="148" t="s">
        <v>17881</v>
      </c>
      <c r="F172" s="453" t="s">
        <v>17045</v>
      </c>
      <c r="G172" s="453" t="s">
        <v>17044</v>
      </c>
      <c r="H172" s="579">
        <v>0</v>
      </c>
      <c r="I172" s="580">
        <v>0</v>
      </c>
      <c r="J172" s="579">
        <v>0</v>
      </c>
      <c r="K172" s="580">
        <v>0</v>
      </c>
      <c r="L172" s="579">
        <v>0</v>
      </c>
      <c r="M172" s="580">
        <v>0</v>
      </c>
      <c r="N172" s="579">
        <v>0</v>
      </c>
      <c r="O172" s="580">
        <v>0</v>
      </c>
      <c r="P172" s="579">
        <v>0</v>
      </c>
      <c r="Q172" s="580">
        <v>0</v>
      </c>
      <c r="R172" s="579">
        <v>0</v>
      </c>
      <c r="S172" s="580">
        <v>0</v>
      </c>
      <c r="T172" s="612">
        <v>0</v>
      </c>
      <c r="U172" s="579">
        <v>0</v>
      </c>
      <c r="V172" s="580">
        <v>0</v>
      </c>
      <c r="W172" s="579">
        <v>0</v>
      </c>
      <c r="X172" s="580">
        <v>0</v>
      </c>
      <c r="Y172" s="579">
        <v>0</v>
      </c>
      <c r="Z172" s="580">
        <v>0</v>
      </c>
      <c r="AA172" s="579">
        <v>0</v>
      </c>
      <c r="AB172" s="581">
        <v>0</v>
      </c>
      <c r="AC172" s="579">
        <v>48356.97</v>
      </c>
      <c r="AD172" s="581">
        <v>0</v>
      </c>
      <c r="AE172" s="579">
        <v>0</v>
      </c>
      <c r="AF172" s="580">
        <v>0</v>
      </c>
      <c r="AG172" s="579">
        <v>0</v>
      </c>
      <c r="AH172" s="581">
        <v>0</v>
      </c>
      <c r="AI172" s="583">
        <v>48356.97</v>
      </c>
      <c r="AJ172" s="584">
        <v>0</v>
      </c>
      <c r="AK172" s="585">
        <v>0</v>
      </c>
      <c r="AL172" s="612">
        <v>0</v>
      </c>
      <c r="AM172" s="583">
        <v>0</v>
      </c>
      <c r="AN172" s="584">
        <v>0</v>
      </c>
      <c r="AO172" s="585">
        <v>0</v>
      </c>
      <c r="AP172" s="583">
        <v>48356.97</v>
      </c>
      <c r="AQ172" s="583">
        <v>0</v>
      </c>
      <c r="AR172" s="585">
        <v>0</v>
      </c>
      <c r="AS172" s="612">
        <v>0</v>
      </c>
    </row>
    <row r="173" spans="1:45" x14ac:dyDescent="0.25">
      <c r="A173" s="148" t="s">
        <v>8229</v>
      </c>
      <c r="B173" s="148" t="s">
        <v>8271</v>
      </c>
      <c r="C173" s="148" t="s">
        <v>8213</v>
      </c>
      <c r="D173" s="148" t="s">
        <v>8213</v>
      </c>
      <c r="E173" s="148" t="s">
        <v>119</v>
      </c>
      <c r="F173" s="453" t="s">
        <v>17024</v>
      </c>
      <c r="G173" s="453" t="s">
        <v>17023</v>
      </c>
      <c r="H173" s="579">
        <v>0</v>
      </c>
      <c r="I173" s="580">
        <v>0</v>
      </c>
      <c r="J173" s="579">
        <v>0</v>
      </c>
      <c r="K173" s="580">
        <v>0</v>
      </c>
      <c r="L173" s="579">
        <v>0</v>
      </c>
      <c r="M173" s="580">
        <v>0</v>
      </c>
      <c r="N173" s="579">
        <v>0</v>
      </c>
      <c r="O173" s="580">
        <v>0</v>
      </c>
      <c r="P173" s="579">
        <v>0</v>
      </c>
      <c r="Q173" s="580">
        <v>0</v>
      </c>
      <c r="R173" s="579">
        <v>526624.68999999994</v>
      </c>
      <c r="S173" s="580">
        <v>526624.68999999994</v>
      </c>
      <c r="T173" s="612">
        <v>0</v>
      </c>
      <c r="U173" s="579">
        <v>0</v>
      </c>
      <c r="V173" s="580">
        <v>0</v>
      </c>
      <c r="W173" s="579">
        <v>0</v>
      </c>
      <c r="X173" s="580">
        <v>0</v>
      </c>
      <c r="Y173" s="579">
        <v>0</v>
      </c>
      <c r="Z173" s="580">
        <v>0</v>
      </c>
      <c r="AA173" s="579">
        <v>0</v>
      </c>
      <c r="AB173" s="581">
        <v>0</v>
      </c>
      <c r="AC173" s="579">
        <v>0</v>
      </c>
      <c r="AD173" s="581">
        <v>0</v>
      </c>
      <c r="AE173" s="579">
        <v>0</v>
      </c>
      <c r="AF173" s="580">
        <v>0</v>
      </c>
      <c r="AG173" s="579">
        <v>0</v>
      </c>
      <c r="AH173" s="581">
        <v>0</v>
      </c>
      <c r="AI173" s="583">
        <v>526624.68999999994</v>
      </c>
      <c r="AJ173" s="584">
        <v>526624.68999999994</v>
      </c>
      <c r="AK173" s="585">
        <v>526624.68999999994</v>
      </c>
      <c r="AL173" s="612">
        <v>0</v>
      </c>
      <c r="AM173" s="583">
        <v>0</v>
      </c>
      <c r="AN173" s="584">
        <v>0</v>
      </c>
      <c r="AO173" s="585">
        <v>0</v>
      </c>
      <c r="AP173" s="583">
        <v>526624.68999999994</v>
      </c>
      <c r="AQ173" s="583">
        <v>526624.68999999994</v>
      </c>
      <c r="AR173" s="585">
        <v>526624.68999999994</v>
      </c>
      <c r="AS173" s="612">
        <v>0</v>
      </c>
    </row>
    <row r="174" spans="1:45" x14ac:dyDescent="0.25">
      <c r="A174" s="148" t="s">
        <v>8229</v>
      </c>
      <c r="B174" s="148" t="s">
        <v>8231</v>
      </c>
      <c r="C174" s="148" t="s">
        <v>8213</v>
      </c>
      <c r="D174" s="148" t="s">
        <v>8213</v>
      </c>
      <c r="E174" s="148" t="s">
        <v>8232</v>
      </c>
      <c r="F174" s="453" t="s">
        <v>17024</v>
      </c>
      <c r="G174" s="453" t="s">
        <v>17023</v>
      </c>
      <c r="H174" s="579">
        <v>0</v>
      </c>
      <c r="I174" s="580">
        <v>0</v>
      </c>
      <c r="J174" s="579">
        <v>0</v>
      </c>
      <c r="K174" s="580">
        <v>0</v>
      </c>
      <c r="L174" s="579">
        <v>0</v>
      </c>
      <c r="M174" s="580">
        <v>0</v>
      </c>
      <c r="N174" s="579">
        <v>0</v>
      </c>
      <c r="O174" s="580">
        <v>0</v>
      </c>
      <c r="P174" s="579">
        <v>0</v>
      </c>
      <c r="Q174" s="580">
        <v>0</v>
      </c>
      <c r="R174" s="579">
        <v>0</v>
      </c>
      <c r="S174" s="580">
        <v>0</v>
      </c>
      <c r="T174" s="612">
        <v>0</v>
      </c>
      <c r="U174" s="579">
        <v>0</v>
      </c>
      <c r="V174" s="580">
        <v>0</v>
      </c>
      <c r="W174" s="579">
        <v>0</v>
      </c>
      <c r="X174" s="580">
        <v>0</v>
      </c>
      <c r="Y174" s="579">
        <v>0</v>
      </c>
      <c r="Z174" s="580">
        <v>0</v>
      </c>
      <c r="AA174" s="579">
        <v>0</v>
      </c>
      <c r="AB174" s="581">
        <v>0</v>
      </c>
      <c r="AC174" s="579">
        <v>985483.23</v>
      </c>
      <c r="AD174" s="581">
        <v>0</v>
      </c>
      <c r="AE174" s="579">
        <v>0</v>
      </c>
      <c r="AF174" s="580">
        <v>0</v>
      </c>
      <c r="AG174" s="579">
        <v>0</v>
      </c>
      <c r="AH174" s="581">
        <v>0</v>
      </c>
      <c r="AI174" s="583">
        <v>985483.23</v>
      </c>
      <c r="AJ174" s="584">
        <v>0</v>
      </c>
      <c r="AK174" s="585">
        <v>0</v>
      </c>
      <c r="AL174" s="612">
        <v>0</v>
      </c>
      <c r="AM174" s="583">
        <v>0</v>
      </c>
      <c r="AN174" s="584">
        <v>0</v>
      </c>
      <c r="AO174" s="585">
        <v>0</v>
      </c>
      <c r="AP174" s="583">
        <v>985483.23</v>
      </c>
      <c r="AQ174" s="583">
        <v>0</v>
      </c>
      <c r="AR174" s="585">
        <v>0</v>
      </c>
      <c r="AS174" s="612">
        <v>0</v>
      </c>
    </row>
    <row r="175" spans="1:45" x14ac:dyDescent="0.25">
      <c r="A175" s="148" t="s">
        <v>8229</v>
      </c>
      <c r="B175" s="148" t="s">
        <v>8227</v>
      </c>
      <c r="C175" s="148" t="s">
        <v>8213</v>
      </c>
      <c r="D175" s="148" t="s">
        <v>8213</v>
      </c>
      <c r="E175" s="148" t="s">
        <v>122</v>
      </c>
      <c r="F175" s="453" t="s">
        <v>17024</v>
      </c>
      <c r="G175" s="453" t="s">
        <v>17023</v>
      </c>
      <c r="H175" s="579">
        <v>0</v>
      </c>
      <c r="I175" s="580">
        <v>0</v>
      </c>
      <c r="J175" s="579">
        <v>0</v>
      </c>
      <c r="K175" s="580">
        <v>0</v>
      </c>
      <c r="L175" s="579">
        <v>0</v>
      </c>
      <c r="M175" s="580">
        <v>0</v>
      </c>
      <c r="N175" s="579">
        <v>0</v>
      </c>
      <c r="O175" s="580">
        <v>0</v>
      </c>
      <c r="P175" s="579">
        <v>0</v>
      </c>
      <c r="Q175" s="580">
        <v>0</v>
      </c>
      <c r="R175" s="579">
        <v>21035.54</v>
      </c>
      <c r="S175" s="580">
        <v>0</v>
      </c>
      <c r="T175" s="612">
        <v>0</v>
      </c>
      <c r="U175" s="579">
        <v>0</v>
      </c>
      <c r="V175" s="580">
        <v>0</v>
      </c>
      <c r="W175" s="579">
        <v>0</v>
      </c>
      <c r="X175" s="580">
        <v>0</v>
      </c>
      <c r="Y175" s="579">
        <v>0</v>
      </c>
      <c r="Z175" s="580">
        <v>0</v>
      </c>
      <c r="AA175" s="579">
        <v>0</v>
      </c>
      <c r="AB175" s="581">
        <v>0</v>
      </c>
      <c r="AC175" s="579">
        <v>0</v>
      </c>
      <c r="AD175" s="581">
        <v>0</v>
      </c>
      <c r="AE175" s="579">
        <v>0</v>
      </c>
      <c r="AF175" s="580">
        <v>0</v>
      </c>
      <c r="AG175" s="579">
        <v>0</v>
      </c>
      <c r="AH175" s="581">
        <v>0</v>
      </c>
      <c r="AI175" s="583">
        <v>21035.54</v>
      </c>
      <c r="AJ175" s="584">
        <v>0</v>
      </c>
      <c r="AK175" s="585">
        <v>0</v>
      </c>
      <c r="AL175" s="612">
        <v>0</v>
      </c>
      <c r="AM175" s="583">
        <v>0</v>
      </c>
      <c r="AN175" s="584">
        <v>0</v>
      </c>
      <c r="AO175" s="585">
        <v>0</v>
      </c>
      <c r="AP175" s="583">
        <v>21035.54</v>
      </c>
      <c r="AQ175" s="583">
        <v>0</v>
      </c>
      <c r="AR175" s="585">
        <v>0</v>
      </c>
      <c r="AS175" s="612">
        <v>0</v>
      </c>
    </row>
    <row r="176" spans="1:45" x14ac:dyDescent="0.25">
      <c r="A176" s="148" t="s">
        <v>8229</v>
      </c>
      <c r="B176" s="148" t="s">
        <v>8221</v>
      </c>
      <c r="C176" s="148" t="s">
        <v>8213</v>
      </c>
      <c r="D176" s="148" t="s">
        <v>8213</v>
      </c>
      <c r="E176" s="148" t="s">
        <v>171</v>
      </c>
      <c r="F176" s="453" t="s">
        <v>17024</v>
      </c>
      <c r="G176" s="453" t="s">
        <v>17023</v>
      </c>
      <c r="H176" s="579">
        <v>0</v>
      </c>
      <c r="I176" s="580">
        <v>0</v>
      </c>
      <c r="J176" s="579">
        <v>0</v>
      </c>
      <c r="K176" s="580">
        <v>0</v>
      </c>
      <c r="L176" s="579">
        <v>0</v>
      </c>
      <c r="M176" s="580">
        <v>0</v>
      </c>
      <c r="N176" s="579">
        <v>0</v>
      </c>
      <c r="O176" s="580">
        <v>0</v>
      </c>
      <c r="P176" s="579">
        <v>0</v>
      </c>
      <c r="Q176" s="580">
        <v>0</v>
      </c>
      <c r="R176" s="579">
        <v>313057.48</v>
      </c>
      <c r="S176" s="580">
        <v>309706.03999999998</v>
      </c>
      <c r="T176" s="612">
        <v>0</v>
      </c>
      <c r="U176" s="579">
        <v>0</v>
      </c>
      <c r="V176" s="580">
        <v>0</v>
      </c>
      <c r="W176" s="579">
        <v>0</v>
      </c>
      <c r="X176" s="580">
        <v>0</v>
      </c>
      <c r="Y176" s="579">
        <v>0</v>
      </c>
      <c r="Z176" s="580">
        <v>0</v>
      </c>
      <c r="AA176" s="579">
        <v>0</v>
      </c>
      <c r="AB176" s="581">
        <v>0</v>
      </c>
      <c r="AC176" s="579">
        <v>0</v>
      </c>
      <c r="AD176" s="581">
        <v>0</v>
      </c>
      <c r="AE176" s="579">
        <v>0</v>
      </c>
      <c r="AF176" s="580">
        <v>0</v>
      </c>
      <c r="AG176" s="579">
        <v>0</v>
      </c>
      <c r="AH176" s="581">
        <v>0</v>
      </c>
      <c r="AI176" s="583">
        <v>313057.48</v>
      </c>
      <c r="AJ176" s="584">
        <v>309706.03999999998</v>
      </c>
      <c r="AK176" s="585">
        <v>309706.03999999998</v>
      </c>
      <c r="AL176" s="612">
        <v>0</v>
      </c>
      <c r="AM176" s="583">
        <v>0</v>
      </c>
      <c r="AN176" s="584">
        <v>0</v>
      </c>
      <c r="AO176" s="585">
        <v>0</v>
      </c>
      <c r="AP176" s="583">
        <v>313057.48</v>
      </c>
      <c r="AQ176" s="583">
        <v>309706.03999999998</v>
      </c>
      <c r="AR176" s="585">
        <v>309706.03999999998</v>
      </c>
      <c r="AS176" s="612">
        <v>0</v>
      </c>
    </row>
    <row r="177" spans="1:45" x14ac:dyDescent="0.25">
      <c r="A177" s="148" t="s">
        <v>8229</v>
      </c>
      <c r="B177" s="148" t="s">
        <v>8273</v>
      </c>
      <c r="C177" s="148" t="s">
        <v>8213</v>
      </c>
      <c r="D177" s="148" t="s">
        <v>8213</v>
      </c>
      <c r="E177" s="148" t="s">
        <v>169</v>
      </c>
      <c r="F177" s="453" t="s">
        <v>17024</v>
      </c>
      <c r="G177" s="453" t="s">
        <v>17023</v>
      </c>
      <c r="H177" s="579">
        <v>0</v>
      </c>
      <c r="I177" s="580">
        <v>0</v>
      </c>
      <c r="J177" s="579">
        <v>0</v>
      </c>
      <c r="K177" s="580">
        <v>0</v>
      </c>
      <c r="L177" s="579">
        <v>0</v>
      </c>
      <c r="M177" s="580">
        <v>0</v>
      </c>
      <c r="N177" s="579">
        <v>0</v>
      </c>
      <c r="O177" s="580">
        <v>0</v>
      </c>
      <c r="P177" s="579">
        <v>0</v>
      </c>
      <c r="Q177" s="580">
        <v>0</v>
      </c>
      <c r="R177" s="579">
        <v>160626.82999999999</v>
      </c>
      <c r="S177" s="580">
        <v>0</v>
      </c>
      <c r="T177" s="612">
        <v>0</v>
      </c>
      <c r="U177" s="579">
        <v>0</v>
      </c>
      <c r="V177" s="580">
        <v>0</v>
      </c>
      <c r="W177" s="579">
        <v>0</v>
      </c>
      <c r="X177" s="580">
        <v>0</v>
      </c>
      <c r="Y177" s="579">
        <v>0</v>
      </c>
      <c r="Z177" s="580">
        <v>0</v>
      </c>
      <c r="AA177" s="579">
        <v>0</v>
      </c>
      <c r="AB177" s="581">
        <v>0</v>
      </c>
      <c r="AC177" s="579">
        <v>0</v>
      </c>
      <c r="AD177" s="581">
        <v>0</v>
      </c>
      <c r="AE177" s="579">
        <v>0</v>
      </c>
      <c r="AF177" s="580">
        <v>0</v>
      </c>
      <c r="AG177" s="579">
        <v>0</v>
      </c>
      <c r="AH177" s="581">
        <v>0</v>
      </c>
      <c r="AI177" s="583">
        <v>160626.82999999999</v>
      </c>
      <c r="AJ177" s="584">
        <v>0</v>
      </c>
      <c r="AK177" s="585">
        <v>0</v>
      </c>
      <c r="AL177" s="612">
        <v>0</v>
      </c>
      <c r="AM177" s="583">
        <v>0</v>
      </c>
      <c r="AN177" s="584">
        <v>0</v>
      </c>
      <c r="AO177" s="585">
        <v>0</v>
      </c>
      <c r="AP177" s="583">
        <v>160626.82999999999</v>
      </c>
      <c r="AQ177" s="583">
        <v>0</v>
      </c>
      <c r="AR177" s="585">
        <v>0</v>
      </c>
      <c r="AS177" s="612">
        <v>0</v>
      </c>
    </row>
    <row r="178" spans="1:45" x14ac:dyDescent="0.25">
      <c r="A178" s="148" t="s">
        <v>8229</v>
      </c>
      <c r="B178" s="148" t="s">
        <v>8301</v>
      </c>
      <c r="C178" s="148" t="s">
        <v>8213</v>
      </c>
      <c r="D178" s="148" t="s">
        <v>8213</v>
      </c>
      <c r="E178" s="148" t="s">
        <v>17516</v>
      </c>
      <c r="F178" s="453" t="s">
        <v>17024</v>
      </c>
      <c r="G178" s="453" t="s">
        <v>17023</v>
      </c>
      <c r="H178" s="579">
        <v>0</v>
      </c>
      <c r="I178" s="580">
        <v>0</v>
      </c>
      <c r="J178" s="579">
        <v>0</v>
      </c>
      <c r="K178" s="580">
        <v>0</v>
      </c>
      <c r="L178" s="579">
        <v>0</v>
      </c>
      <c r="M178" s="580">
        <v>0</v>
      </c>
      <c r="N178" s="579">
        <v>0</v>
      </c>
      <c r="O178" s="580">
        <v>0</v>
      </c>
      <c r="P178" s="579">
        <v>0</v>
      </c>
      <c r="Q178" s="580">
        <v>0</v>
      </c>
      <c r="R178" s="579">
        <v>0</v>
      </c>
      <c r="S178" s="580">
        <v>0</v>
      </c>
      <c r="T178" s="612">
        <v>0</v>
      </c>
      <c r="U178" s="579">
        <v>0</v>
      </c>
      <c r="V178" s="580">
        <v>0</v>
      </c>
      <c r="W178" s="579">
        <v>0</v>
      </c>
      <c r="X178" s="580">
        <v>0</v>
      </c>
      <c r="Y178" s="579">
        <v>0</v>
      </c>
      <c r="Z178" s="580">
        <v>0</v>
      </c>
      <c r="AA178" s="579">
        <v>0</v>
      </c>
      <c r="AB178" s="581">
        <v>0</v>
      </c>
      <c r="AC178" s="579">
        <v>160981.66</v>
      </c>
      <c r="AD178" s="581">
        <v>0</v>
      </c>
      <c r="AE178" s="579">
        <v>0</v>
      </c>
      <c r="AF178" s="580">
        <v>0</v>
      </c>
      <c r="AG178" s="579">
        <v>0</v>
      </c>
      <c r="AH178" s="581">
        <v>0</v>
      </c>
      <c r="AI178" s="583">
        <v>160981.66</v>
      </c>
      <c r="AJ178" s="584">
        <v>0</v>
      </c>
      <c r="AK178" s="585">
        <v>0</v>
      </c>
      <c r="AL178" s="612">
        <v>0</v>
      </c>
      <c r="AM178" s="583">
        <v>0</v>
      </c>
      <c r="AN178" s="584">
        <v>0</v>
      </c>
      <c r="AO178" s="585">
        <v>0</v>
      </c>
      <c r="AP178" s="583">
        <v>160981.66</v>
      </c>
      <c r="AQ178" s="583">
        <v>0</v>
      </c>
      <c r="AR178" s="585">
        <v>0</v>
      </c>
      <c r="AS178" s="612">
        <v>0</v>
      </c>
    </row>
    <row r="179" spans="1:45" x14ac:dyDescent="0.25">
      <c r="A179" s="148" t="s">
        <v>8229</v>
      </c>
      <c r="B179" s="148" t="s">
        <v>8304</v>
      </c>
      <c r="C179" s="148" t="s">
        <v>8213</v>
      </c>
      <c r="D179" s="148" t="s">
        <v>8213</v>
      </c>
      <c r="E179" s="148" t="s">
        <v>17882</v>
      </c>
      <c r="F179" s="453" t="s">
        <v>17024</v>
      </c>
      <c r="G179" s="453" t="s">
        <v>17023</v>
      </c>
      <c r="H179" s="579">
        <v>0</v>
      </c>
      <c r="I179" s="580">
        <v>0</v>
      </c>
      <c r="J179" s="579">
        <v>0</v>
      </c>
      <c r="K179" s="580">
        <v>0</v>
      </c>
      <c r="L179" s="579">
        <v>0</v>
      </c>
      <c r="M179" s="580">
        <v>0</v>
      </c>
      <c r="N179" s="579">
        <v>0</v>
      </c>
      <c r="O179" s="580">
        <v>0</v>
      </c>
      <c r="P179" s="579">
        <v>0</v>
      </c>
      <c r="Q179" s="580">
        <v>0</v>
      </c>
      <c r="R179" s="579">
        <v>0</v>
      </c>
      <c r="S179" s="580">
        <v>0</v>
      </c>
      <c r="T179" s="612">
        <v>0</v>
      </c>
      <c r="U179" s="579">
        <v>0</v>
      </c>
      <c r="V179" s="580">
        <v>0</v>
      </c>
      <c r="W179" s="579">
        <v>0</v>
      </c>
      <c r="X179" s="580">
        <v>0</v>
      </c>
      <c r="Y179" s="579">
        <v>0</v>
      </c>
      <c r="Z179" s="580">
        <v>0</v>
      </c>
      <c r="AA179" s="579">
        <v>0</v>
      </c>
      <c r="AB179" s="581">
        <v>0</v>
      </c>
      <c r="AC179" s="579">
        <v>456655.39</v>
      </c>
      <c r="AD179" s="581">
        <v>0</v>
      </c>
      <c r="AE179" s="579">
        <v>0</v>
      </c>
      <c r="AF179" s="580">
        <v>0</v>
      </c>
      <c r="AG179" s="579">
        <v>0</v>
      </c>
      <c r="AH179" s="581">
        <v>0</v>
      </c>
      <c r="AI179" s="583">
        <v>456655.39</v>
      </c>
      <c r="AJ179" s="584">
        <v>0</v>
      </c>
      <c r="AK179" s="585">
        <v>0</v>
      </c>
      <c r="AL179" s="612">
        <v>0</v>
      </c>
      <c r="AM179" s="583">
        <v>0</v>
      </c>
      <c r="AN179" s="584">
        <v>0</v>
      </c>
      <c r="AO179" s="585">
        <v>0</v>
      </c>
      <c r="AP179" s="583">
        <v>456655.39</v>
      </c>
      <c r="AQ179" s="583">
        <v>0</v>
      </c>
      <c r="AR179" s="585">
        <v>0</v>
      </c>
      <c r="AS179" s="612">
        <v>0</v>
      </c>
    </row>
    <row r="180" spans="1:45" x14ac:dyDescent="0.25">
      <c r="A180" s="148" t="s">
        <v>8229</v>
      </c>
      <c r="B180" s="148" t="s">
        <v>8260</v>
      </c>
      <c r="C180" s="148" t="s">
        <v>8213</v>
      </c>
      <c r="D180" s="148" t="s">
        <v>8213</v>
      </c>
      <c r="E180" s="148" t="s">
        <v>17667</v>
      </c>
      <c r="F180" s="453" t="s">
        <v>17024</v>
      </c>
      <c r="G180" s="453" t="s">
        <v>17023</v>
      </c>
      <c r="H180" s="579">
        <v>4344129.5999999996</v>
      </c>
      <c r="I180" s="580">
        <v>3866903.64</v>
      </c>
      <c r="J180" s="579">
        <v>8426384.1799999997</v>
      </c>
      <c r="K180" s="580">
        <v>8426384.1799999997</v>
      </c>
      <c r="L180" s="579">
        <v>0</v>
      </c>
      <c r="M180" s="580">
        <v>0</v>
      </c>
      <c r="N180" s="579">
        <v>0</v>
      </c>
      <c r="O180" s="580">
        <v>0</v>
      </c>
      <c r="P180" s="579">
        <v>0</v>
      </c>
      <c r="Q180" s="580">
        <v>0</v>
      </c>
      <c r="R180" s="579">
        <v>0</v>
      </c>
      <c r="S180" s="580">
        <v>0</v>
      </c>
      <c r="T180" s="612">
        <v>0</v>
      </c>
      <c r="U180" s="579">
        <v>0</v>
      </c>
      <c r="V180" s="580">
        <v>0</v>
      </c>
      <c r="W180" s="579">
        <v>0</v>
      </c>
      <c r="X180" s="580">
        <v>0</v>
      </c>
      <c r="Y180" s="579">
        <v>0</v>
      </c>
      <c r="Z180" s="580">
        <v>0</v>
      </c>
      <c r="AA180" s="579">
        <v>0</v>
      </c>
      <c r="AB180" s="581">
        <v>0</v>
      </c>
      <c r="AC180" s="579">
        <v>0</v>
      </c>
      <c r="AD180" s="581">
        <v>0</v>
      </c>
      <c r="AE180" s="579">
        <v>0</v>
      </c>
      <c r="AF180" s="580">
        <v>0</v>
      </c>
      <c r="AG180" s="579">
        <v>0</v>
      </c>
      <c r="AH180" s="581">
        <v>0</v>
      </c>
      <c r="AI180" s="583">
        <v>12770513.779999999</v>
      </c>
      <c r="AJ180" s="584">
        <v>12293287.82</v>
      </c>
      <c r="AK180" s="585">
        <v>12293287.82</v>
      </c>
      <c r="AL180" s="612">
        <v>0</v>
      </c>
      <c r="AM180" s="583">
        <v>0</v>
      </c>
      <c r="AN180" s="584">
        <v>0</v>
      </c>
      <c r="AO180" s="585">
        <v>0</v>
      </c>
      <c r="AP180" s="583">
        <v>12770513.779999999</v>
      </c>
      <c r="AQ180" s="583">
        <v>12293287.82</v>
      </c>
      <c r="AR180" s="585">
        <v>12293287.82</v>
      </c>
      <c r="AS180" s="612">
        <v>0</v>
      </c>
    </row>
    <row r="181" spans="1:45" x14ac:dyDescent="0.25">
      <c r="A181" s="148" t="s">
        <v>8229</v>
      </c>
      <c r="B181" s="148" t="s">
        <v>8262</v>
      </c>
      <c r="C181" s="148" t="s">
        <v>8213</v>
      </c>
      <c r="D181" s="148" t="s">
        <v>8213</v>
      </c>
      <c r="E181" s="148" t="s">
        <v>16949</v>
      </c>
      <c r="F181" s="453" t="s">
        <v>17024</v>
      </c>
      <c r="G181" s="453" t="s">
        <v>17023</v>
      </c>
      <c r="H181" s="579">
        <v>783502.48</v>
      </c>
      <c r="I181" s="580">
        <v>783502.48</v>
      </c>
      <c r="J181" s="579">
        <v>0</v>
      </c>
      <c r="K181" s="580">
        <v>0</v>
      </c>
      <c r="L181" s="579">
        <v>0</v>
      </c>
      <c r="M181" s="580">
        <v>0</v>
      </c>
      <c r="N181" s="579">
        <v>0</v>
      </c>
      <c r="O181" s="580">
        <v>0</v>
      </c>
      <c r="P181" s="579">
        <v>0</v>
      </c>
      <c r="Q181" s="580">
        <v>0</v>
      </c>
      <c r="R181" s="579">
        <v>0</v>
      </c>
      <c r="S181" s="580">
        <v>0</v>
      </c>
      <c r="T181" s="612">
        <v>0</v>
      </c>
      <c r="U181" s="579">
        <v>0</v>
      </c>
      <c r="V181" s="580">
        <v>0</v>
      </c>
      <c r="W181" s="579">
        <v>0</v>
      </c>
      <c r="X181" s="580">
        <v>0</v>
      </c>
      <c r="Y181" s="579">
        <v>0</v>
      </c>
      <c r="Z181" s="580">
        <v>0</v>
      </c>
      <c r="AA181" s="579">
        <v>0</v>
      </c>
      <c r="AB181" s="581">
        <v>0</v>
      </c>
      <c r="AC181" s="579">
        <v>0</v>
      </c>
      <c r="AD181" s="581">
        <v>0</v>
      </c>
      <c r="AE181" s="579">
        <v>0</v>
      </c>
      <c r="AF181" s="580">
        <v>0</v>
      </c>
      <c r="AG181" s="579">
        <v>0</v>
      </c>
      <c r="AH181" s="581">
        <v>0</v>
      </c>
      <c r="AI181" s="583">
        <v>783502.48</v>
      </c>
      <c r="AJ181" s="584">
        <v>783502.48</v>
      </c>
      <c r="AK181" s="585">
        <v>783502.48</v>
      </c>
      <c r="AL181" s="612">
        <v>0</v>
      </c>
      <c r="AM181" s="583">
        <v>0</v>
      </c>
      <c r="AN181" s="584">
        <v>0</v>
      </c>
      <c r="AO181" s="585">
        <v>0</v>
      </c>
      <c r="AP181" s="583">
        <v>783502.48</v>
      </c>
      <c r="AQ181" s="583">
        <v>783502.48</v>
      </c>
      <c r="AR181" s="585">
        <v>783502.48</v>
      </c>
      <c r="AS181" s="612">
        <v>0</v>
      </c>
    </row>
    <row r="182" spans="1:45" x14ac:dyDescent="0.25">
      <c r="A182" s="148" t="s">
        <v>8229</v>
      </c>
      <c r="B182" s="148" t="s">
        <v>8263</v>
      </c>
      <c r="C182" s="148" t="s">
        <v>8213</v>
      </c>
      <c r="D182" s="148" t="s">
        <v>8213</v>
      </c>
      <c r="E182" s="148" t="s">
        <v>16948</v>
      </c>
      <c r="F182" s="453" t="s">
        <v>17024</v>
      </c>
      <c r="G182" s="453" t="s">
        <v>17023</v>
      </c>
      <c r="H182" s="579">
        <v>0</v>
      </c>
      <c r="I182" s="580">
        <v>0</v>
      </c>
      <c r="J182" s="579">
        <v>0</v>
      </c>
      <c r="K182" s="580">
        <v>0</v>
      </c>
      <c r="L182" s="579">
        <v>0</v>
      </c>
      <c r="M182" s="580">
        <v>0</v>
      </c>
      <c r="N182" s="579">
        <v>0</v>
      </c>
      <c r="O182" s="580">
        <v>0</v>
      </c>
      <c r="P182" s="579">
        <v>0</v>
      </c>
      <c r="Q182" s="580">
        <v>0</v>
      </c>
      <c r="R182" s="579">
        <v>0</v>
      </c>
      <c r="S182" s="580">
        <v>0</v>
      </c>
      <c r="T182" s="612">
        <v>0</v>
      </c>
      <c r="U182" s="579">
        <v>0</v>
      </c>
      <c r="V182" s="580">
        <v>0</v>
      </c>
      <c r="W182" s="579">
        <v>0</v>
      </c>
      <c r="X182" s="580">
        <v>0</v>
      </c>
      <c r="Y182" s="579">
        <v>0</v>
      </c>
      <c r="Z182" s="580">
        <v>0</v>
      </c>
      <c r="AA182" s="579">
        <v>0</v>
      </c>
      <c r="AB182" s="581">
        <v>0</v>
      </c>
      <c r="AC182" s="579">
        <v>4155938.9</v>
      </c>
      <c r="AD182" s="581">
        <v>4155884.2000000007</v>
      </c>
      <c r="AE182" s="579">
        <v>0</v>
      </c>
      <c r="AF182" s="580">
        <v>0</v>
      </c>
      <c r="AG182" s="579">
        <v>0</v>
      </c>
      <c r="AH182" s="581">
        <v>0</v>
      </c>
      <c r="AI182" s="583">
        <v>4155938.9</v>
      </c>
      <c r="AJ182" s="584">
        <v>4155884.2000000007</v>
      </c>
      <c r="AK182" s="585">
        <v>4155884.2000000007</v>
      </c>
      <c r="AL182" s="612">
        <v>0</v>
      </c>
      <c r="AM182" s="583">
        <v>0</v>
      </c>
      <c r="AN182" s="584">
        <v>0</v>
      </c>
      <c r="AO182" s="585">
        <v>0</v>
      </c>
      <c r="AP182" s="583">
        <v>4155938.9</v>
      </c>
      <c r="AQ182" s="583">
        <v>4155884.2000000007</v>
      </c>
      <c r="AR182" s="585">
        <v>4155884.2000000007</v>
      </c>
      <c r="AS182" s="612">
        <v>0</v>
      </c>
    </row>
    <row r="183" spans="1:45" x14ac:dyDescent="0.25">
      <c r="A183" s="148" t="s">
        <v>8229</v>
      </c>
      <c r="B183" s="148" t="s">
        <v>8269</v>
      </c>
      <c r="C183" s="148" t="s">
        <v>8213</v>
      </c>
      <c r="D183" s="148" t="s">
        <v>8213</v>
      </c>
      <c r="E183" s="148" t="s">
        <v>17284</v>
      </c>
      <c r="F183" s="453" t="s">
        <v>17024</v>
      </c>
      <c r="G183" s="453" t="s">
        <v>17023</v>
      </c>
      <c r="H183" s="579">
        <v>0</v>
      </c>
      <c r="I183" s="580">
        <v>0</v>
      </c>
      <c r="J183" s="579">
        <v>0</v>
      </c>
      <c r="K183" s="580">
        <v>0</v>
      </c>
      <c r="L183" s="579">
        <v>0</v>
      </c>
      <c r="M183" s="580">
        <v>0</v>
      </c>
      <c r="N183" s="579">
        <v>0</v>
      </c>
      <c r="O183" s="580">
        <v>0</v>
      </c>
      <c r="P183" s="579">
        <v>0</v>
      </c>
      <c r="Q183" s="580">
        <v>0</v>
      </c>
      <c r="R183" s="579">
        <v>14032.73</v>
      </c>
      <c r="S183" s="580">
        <v>0</v>
      </c>
      <c r="T183" s="612">
        <v>0</v>
      </c>
      <c r="U183" s="579">
        <v>0</v>
      </c>
      <c r="V183" s="580">
        <v>0</v>
      </c>
      <c r="W183" s="579">
        <v>0</v>
      </c>
      <c r="X183" s="580">
        <v>0</v>
      </c>
      <c r="Y183" s="579">
        <v>0</v>
      </c>
      <c r="Z183" s="580">
        <v>0</v>
      </c>
      <c r="AA183" s="579">
        <v>0</v>
      </c>
      <c r="AB183" s="581">
        <v>0</v>
      </c>
      <c r="AC183" s="579">
        <v>319952.98</v>
      </c>
      <c r="AD183" s="581">
        <v>0</v>
      </c>
      <c r="AE183" s="579">
        <v>0</v>
      </c>
      <c r="AF183" s="580">
        <v>0</v>
      </c>
      <c r="AG183" s="579">
        <v>0</v>
      </c>
      <c r="AH183" s="581">
        <v>0</v>
      </c>
      <c r="AI183" s="583">
        <v>333985.70999999996</v>
      </c>
      <c r="AJ183" s="584">
        <v>0</v>
      </c>
      <c r="AK183" s="585">
        <v>0</v>
      </c>
      <c r="AL183" s="612">
        <v>0</v>
      </c>
      <c r="AM183" s="583">
        <v>0</v>
      </c>
      <c r="AN183" s="584">
        <v>0</v>
      </c>
      <c r="AO183" s="585">
        <v>0</v>
      </c>
      <c r="AP183" s="583">
        <v>333985.70999999996</v>
      </c>
      <c r="AQ183" s="583">
        <v>0</v>
      </c>
      <c r="AR183" s="585">
        <v>0</v>
      </c>
      <c r="AS183" s="612">
        <v>0</v>
      </c>
    </row>
    <row r="184" spans="1:45" x14ac:dyDescent="0.25">
      <c r="A184" s="148" t="s">
        <v>8229</v>
      </c>
      <c r="B184" s="148" t="s">
        <v>8402</v>
      </c>
      <c r="C184" s="148" t="s">
        <v>8213</v>
      </c>
      <c r="D184" s="148" t="s">
        <v>8213</v>
      </c>
      <c r="E184" s="148" t="s">
        <v>17518</v>
      </c>
      <c r="F184" s="453" t="s">
        <v>17024</v>
      </c>
      <c r="G184" s="453" t="s">
        <v>17023</v>
      </c>
      <c r="H184" s="579">
        <v>0</v>
      </c>
      <c r="I184" s="580">
        <v>0</v>
      </c>
      <c r="J184" s="579">
        <v>0</v>
      </c>
      <c r="K184" s="580">
        <v>0</v>
      </c>
      <c r="L184" s="579">
        <v>0</v>
      </c>
      <c r="M184" s="580">
        <v>0</v>
      </c>
      <c r="N184" s="579">
        <v>0</v>
      </c>
      <c r="O184" s="580">
        <v>0</v>
      </c>
      <c r="P184" s="579">
        <v>0</v>
      </c>
      <c r="Q184" s="580">
        <v>0</v>
      </c>
      <c r="R184" s="579">
        <v>0</v>
      </c>
      <c r="S184" s="580">
        <v>0</v>
      </c>
      <c r="T184" s="612">
        <v>0</v>
      </c>
      <c r="U184" s="579">
        <v>0</v>
      </c>
      <c r="V184" s="580">
        <v>0</v>
      </c>
      <c r="W184" s="579">
        <v>0</v>
      </c>
      <c r="X184" s="580">
        <v>0</v>
      </c>
      <c r="Y184" s="579">
        <v>0</v>
      </c>
      <c r="Z184" s="580">
        <v>0</v>
      </c>
      <c r="AA184" s="579">
        <v>0</v>
      </c>
      <c r="AB184" s="581">
        <v>0</v>
      </c>
      <c r="AC184" s="579">
        <v>635916.57999999996</v>
      </c>
      <c r="AD184" s="581">
        <v>0</v>
      </c>
      <c r="AE184" s="579">
        <v>0</v>
      </c>
      <c r="AF184" s="580">
        <v>0</v>
      </c>
      <c r="AG184" s="579">
        <v>0</v>
      </c>
      <c r="AH184" s="581">
        <v>0</v>
      </c>
      <c r="AI184" s="583">
        <v>635916.57999999996</v>
      </c>
      <c r="AJ184" s="584">
        <v>0</v>
      </c>
      <c r="AK184" s="585">
        <v>0</v>
      </c>
      <c r="AL184" s="612">
        <v>0</v>
      </c>
      <c r="AM184" s="583">
        <v>0</v>
      </c>
      <c r="AN184" s="584">
        <v>0</v>
      </c>
      <c r="AO184" s="585">
        <v>0</v>
      </c>
      <c r="AP184" s="583">
        <v>635916.57999999996</v>
      </c>
      <c r="AQ184" s="583">
        <v>0</v>
      </c>
      <c r="AR184" s="585">
        <v>0</v>
      </c>
      <c r="AS184" s="612">
        <v>0</v>
      </c>
    </row>
    <row r="185" spans="1:45" x14ac:dyDescent="0.25">
      <c r="A185" s="148" t="s">
        <v>8229</v>
      </c>
      <c r="B185" s="148" t="s">
        <v>8531</v>
      </c>
      <c r="C185" s="148" t="s">
        <v>8213</v>
      </c>
      <c r="D185" s="148" t="s">
        <v>8213</v>
      </c>
      <c r="E185" s="148" t="s">
        <v>8532</v>
      </c>
      <c r="F185" s="453" t="s">
        <v>17024</v>
      </c>
      <c r="G185" s="453" t="s">
        <v>17023</v>
      </c>
      <c r="H185" s="579">
        <v>0</v>
      </c>
      <c r="I185" s="580">
        <v>0</v>
      </c>
      <c r="J185" s="579">
        <v>0</v>
      </c>
      <c r="K185" s="580">
        <v>0</v>
      </c>
      <c r="L185" s="579">
        <v>0</v>
      </c>
      <c r="M185" s="580">
        <v>0</v>
      </c>
      <c r="N185" s="579">
        <v>0</v>
      </c>
      <c r="O185" s="580">
        <v>0</v>
      </c>
      <c r="P185" s="579">
        <v>0</v>
      </c>
      <c r="Q185" s="580">
        <v>0</v>
      </c>
      <c r="R185" s="579">
        <v>0</v>
      </c>
      <c r="S185" s="580">
        <v>0</v>
      </c>
      <c r="T185" s="612">
        <v>0</v>
      </c>
      <c r="U185" s="579">
        <v>0</v>
      </c>
      <c r="V185" s="580">
        <v>0</v>
      </c>
      <c r="W185" s="579">
        <v>0</v>
      </c>
      <c r="X185" s="580">
        <v>0</v>
      </c>
      <c r="Y185" s="579">
        <v>0</v>
      </c>
      <c r="Z185" s="580">
        <v>0</v>
      </c>
      <c r="AA185" s="579">
        <v>0</v>
      </c>
      <c r="AB185" s="581">
        <v>0</v>
      </c>
      <c r="AC185" s="579">
        <v>208726.74</v>
      </c>
      <c r="AD185" s="581">
        <v>0</v>
      </c>
      <c r="AE185" s="579">
        <v>0</v>
      </c>
      <c r="AF185" s="580">
        <v>0</v>
      </c>
      <c r="AG185" s="579">
        <v>0</v>
      </c>
      <c r="AH185" s="581">
        <v>0</v>
      </c>
      <c r="AI185" s="583">
        <v>208726.74</v>
      </c>
      <c r="AJ185" s="584">
        <v>0</v>
      </c>
      <c r="AK185" s="585">
        <v>0</v>
      </c>
      <c r="AL185" s="612">
        <v>0</v>
      </c>
      <c r="AM185" s="583">
        <v>0</v>
      </c>
      <c r="AN185" s="584">
        <v>0</v>
      </c>
      <c r="AO185" s="585">
        <v>0</v>
      </c>
      <c r="AP185" s="583">
        <v>208726.74</v>
      </c>
      <c r="AQ185" s="583">
        <v>0</v>
      </c>
      <c r="AR185" s="585">
        <v>0</v>
      </c>
      <c r="AS185" s="612">
        <v>0</v>
      </c>
    </row>
    <row r="186" spans="1:45" x14ac:dyDescent="0.25">
      <c r="A186" s="148" t="s">
        <v>8229</v>
      </c>
      <c r="B186" s="148" t="s">
        <v>8238</v>
      </c>
      <c r="C186" s="148" t="s">
        <v>8213</v>
      </c>
      <c r="D186" s="148" t="s">
        <v>8213</v>
      </c>
      <c r="E186" s="148" t="s">
        <v>17340</v>
      </c>
      <c r="F186" s="453" t="s">
        <v>17024</v>
      </c>
      <c r="G186" s="453" t="s">
        <v>17023</v>
      </c>
      <c r="H186" s="579">
        <v>0</v>
      </c>
      <c r="I186" s="580">
        <v>0</v>
      </c>
      <c r="J186" s="579">
        <v>0</v>
      </c>
      <c r="K186" s="580">
        <v>0</v>
      </c>
      <c r="L186" s="579">
        <v>0</v>
      </c>
      <c r="M186" s="580">
        <v>0</v>
      </c>
      <c r="N186" s="579">
        <v>0</v>
      </c>
      <c r="O186" s="580">
        <v>0</v>
      </c>
      <c r="P186" s="579">
        <v>0</v>
      </c>
      <c r="Q186" s="580">
        <v>0</v>
      </c>
      <c r="R186" s="579">
        <v>0</v>
      </c>
      <c r="S186" s="580">
        <v>0</v>
      </c>
      <c r="T186" s="612">
        <v>0</v>
      </c>
      <c r="U186" s="579">
        <v>0</v>
      </c>
      <c r="V186" s="580">
        <v>0</v>
      </c>
      <c r="W186" s="579">
        <v>0</v>
      </c>
      <c r="X186" s="580">
        <v>0</v>
      </c>
      <c r="Y186" s="579">
        <v>0</v>
      </c>
      <c r="Z186" s="580">
        <v>0</v>
      </c>
      <c r="AA186" s="579">
        <v>0</v>
      </c>
      <c r="AB186" s="581">
        <v>0</v>
      </c>
      <c r="AC186" s="579">
        <v>376144.1</v>
      </c>
      <c r="AD186" s="581">
        <v>0</v>
      </c>
      <c r="AE186" s="579">
        <v>0</v>
      </c>
      <c r="AF186" s="580">
        <v>0</v>
      </c>
      <c r="AG186" s="579">
        <v>0</v>
      </c>
      <c r="AH186" s="581">
        <v>0</v>
      </c>
      <c r="AI186" s="583">
        <v>376144.1</v>
      </c>
      <c r="AJ186" s="584">
        <v>0</v>
      </c>
      <c r="AK186" s="585">
        <v>0</v>
      </c>
      <c r="AL186" s="612">
        <v>0</v>
      </c>
      <c r="AM186" s="583">
        <v>0</v>
      </c>
      <c r="AN186" s="584">
        <v>0</v>
      </c>
      <c r="AO186" s="585">
        <v>0</v>
      </c>
      <c r="AP186" s="583">
        <v>376144.1</v>
      </c>
      <c r="AQ186" s="583">
        <v>0</v>
      </c>
      <c r="AR186" s="585">
        <v>0</v>
      </c>
      <c r="AS186" s="612">
        <v>0</v>
      </c>
    </row>
    <row r="187" spans="1:45" x14ac:dyDescent="0.25">
      <c r="A187" s="148" t="s">
        <v>8229</v>
      </c>
      <c r="B187" s="148" t="s">
        <v>8233</v>
      </c>
      <c r="C187" s="148" t="s">
        <v>8213</v>
      </c>
      <c r="D187" s="148" t="s">
        <v>8213</v>
      </c>
      <c r="E187" s="148" t="s">
        <v>8234</v>
      </c>
      <c r="F187" s="453" t="s">
        <v>17024</v>
      </c>
      <c r="G187" s="453" t="s">
        <v>17023</v>
      </c>
      <c r="H187" s="579">
        <v>0</v>
      </c>
      <c r="I187" s="580">
        <v>0</v>
      </c>
      <c r="J187" s="579">
        <v>0</v>
      </c>
      <c r="K187" s="580">
        <v>0</v>
      </c>
      <c r="L187" s="579">
        <v>0</v>
      </c>
      <c r="M187" s="580">
        <v>0</v>
      </c>
      <c r="N187" s="579">
        <v>0</v>
      </c>
      <c r="O187" s="580">
        <v>0</v>
      </c>
      <c r="P187" s="579">
        <v>0</v>
      </c>
      <c r="Q187" s="580">
        <v>0</v>
      </c>
      <c r="R187" s="579">
        <v>145156.89000000001</v>
      </c>
      <c r="S187" s="580">
        <v>145156.89000000001</v>
      </c>
      <c r="T187" s="612">
        <v>0</v>
      </c>
      <c r="U187" s="579">
        <v>0</v>
      </c>
      <c r="V187" s="580">
        <v>0</v>
      </c>
      <c r="W187" s="579">
        <v>0</v>
      </c>
      <c r="X187" s="580">
        <v>0</v>
      </c>
      <c r="Y187" s="579">
        <v>0</v>
      </c>
      <c r="Z187" s="580">
        <v>0</v>
      </c>
      <c r="AA187" s="579">
        <v>0</v>
      </c>
      <c r="AB187" s="581">
        <v>0</v>
      </c>
      <c r="AC187" s="579">
        <v>0</v>
      </c>
      <c r="AD187" s="581">
        <v>0</v>
      </c>
      <c r="AE187" s="579">
        <v>0</v>
      </c>
      <c r="AF187" s="580">
        <v>0</v>
      </c>
      <c r="AG187" s="579">
        <v>0</v>
      </c>
      <c r="AH187" s="581">
        <v>0</v>
      </c>
      <c r="AI187" s="583">
        <v>145156.89000000001</v>
      </c>
      <c r="AJ187" s="584">
        <v>145156.89000000001</v>
      </c>
      <c r="AK187" s="585">
        <v>145156.89000000001</v>
      </c>
      <c r="AL187" s="612">
        <v>0</v>
      </c>
      <c r="AM187" s="583">
        <v>0</v>
      </c>
      <c r="AN187" s="584">
        <v>0</v>
      </c>
      <c r="AO187" s="585">
        <v>0</v>
      </c>
      <c r="AP187" s="583">
        <v>145156.89000000001</v>
      </c>
      <c r="AQ187" s="583">
        <v>145156.89000000001</v>
      </c>
      <c r="AR187" s="585">
        <v>145156.89000000001</v>
      </c>
      <c r="AS187" s="612">
        <v>0</v>
      </c>
    </row>
    <row r="188" spans="1:45" x14ac:dyDescent="0.25">
      <c r="A188" s="148" t="s">
        <v>8229</v>
      </c>
      <c r="B188" s="148" t="s">
        <v>8359</v>
      </c>
      <c r="C188" s="148" t="s">
        <v>8213</v>
      </c>
      <c r="D188" s="148" t="s">
        <v>8213</v>
      </c>
      <c r="E188" s="148" t="s">
        <v>17883</v>
      </c>
      <c r="F188" s="453" t="s">
        <v>17024</v>
      </c>
      <c r="G188" s="453" t="s">
        <v>17023</v>
      </c>
      <c r="H188" s="579">
        <v>0</v>
      </c>
      <c r="I188" s="580">
        <v>0</v>
      </c>
      <c r="J188" s="579">
        <v>0</v>
      </c>
      <c r="K188" s="580">
        <v>0</v>
      </c>
      <c r="L188" s="579">
        <v>0</v>
      </c>
      <c r="M188" s="580">
        <v>0</v>
      </c>
      <c r="N188" s="579">
        <v>0</v>
      </c>
      <c r="O188" s="580">
        <v>0</v>
      </c>
      <c r="P188" s="579">
        <v>0</v>
      </c>
      <c r="Q188" s="580">
        <v>0</v>
      </c>
      <c r="R188" s="579">
        <v>0</v>
      </c>
      <c r="S188" s="580">
        <v>0</v>
      </c>
      <c r="T188" s="612">
        <v>0</v>
      </c>
      <c r="U188" s="579">
        <v>0</v>
      </c>
      <c r="V188" s="580">
        <v>0</v>
      </c>
      <c r="W188" s="579">
        <v>0</v>
      </c>
      <c r="X188" s="580">
        <v>0</v>
      </c>
      <c r="Y188" s="579">
        <v>0</v>
      </c>
      <c r="Z188" s="580">
        <v>0</v>
      </c>
      <c r="AA188" s="579">
        <v>0</v>
      </c>
      <c r="AB188" s="581">
        <v>0</v>
      </c>
      <c r="AC188" s="579">
        <v>1519937.5</v>
      </c>
      <c r="AD188" s="581">
        <v>0</v>
      </c>
      <c r="AE188" s="579">
        <v>0</v>
      </c>
      <c r="AF188" s="580">
        <v>0</v>
      </c>
      <c r="AG188" s="579">
        <v>0</v>
      </c>
      <c r="AH188" s="581">
        <v>0</v>
      </c>
      <c r="AI188" s="583">
        <v>1519937.5</v>
      </c>
      <c r="AJ188" s="584">
        <v>0</v>
      </c>
      <c r="AK188" s="585">
        <v>0</v>
      </c>
      <c r="AL188" s="612">
        <v>0</v>
      </c>
      <c r="AM188" s="583">
        <v>0</v>
      </c>
      <c r="AN188" s="584">
        <v>0</v>
      </c>
      <c r="AO188" s="585">
        <v>0</v>
      </c>
      <c r="AP188" s="583">
        <v>1519937.5</v>
      </c>
      <c r="AQ188" s="583">
        <v>0</v>
      </c>
      <c r="AR188" s="585">
        <v>0</v>
      </c>
      <c r="AS188" s="612">
        <v>0</v>
      </c>
    </row>
    <row r="189" spans="1:45" x14ac:dyDescent="0.25">
      <c r="A189" s="148" t="s">
        <v>8229</v>
      </c>
      <c r="B189" s="148" t="s">
        <v>8249</v>
      </c>
      <c r="C189" s="148" t="s">
        <v>8213</v>
      </c>
      <c r="D189" s="148" t="s">
        <v>8213</v>
      </c>
      <c r="E189" s="148" t="s">
        <v>17341</v>
      </c>
      <c r="F189" s="453" t="s">
        <v>17024</v>
      </c>
      <c r="G189" s="453" t="s">
        <v>17023</v>
      </c>
      <c r="H189" s="579">
        <v>0</v>
      </c>
      <c r="I189" s="580">
        <v>0</v>
      </c>
      <c r="J189" s="579">
        <v>0</v>
      </c>
      <c r="K189" s="580">
        <v>0</v>
      </c>
      <c r="L189" s="579">
        <v>0</v>
      </c>
      <c r="M189" s="580">
        <v>0</v>
      </c>
      <c r="N189" s="579">
        <v>0</v>
      </c>
      <c r="O189" s="580">
        <v>0</v>
      </c>
      <c r="P189" s="579">
        <v>0</v>
      </c>
      <c r="Q189" s="580">
        <v>0</v>
      </c>
      <c r="R189" s="579">
        <v>0</v>
      </c>
      <c r="S189" s="580">
        <v>0</v>
      </c>
      <c r="T189" s="612">
        <v>0</v>
      </c>
      <c r="U189" s="579">
        <v>0</v>
      </c>
      <c r="V189" s="580">
        <v>0</v>
      </c>
      <c r="W189" s="579">
        <v>0</v>
      </c>
      <c r="X189" s="580">
        <v>0</v>
      </c>
      <c r="Y189" s="579">
        <v>0</v>
      </c>
      <c r="Z189" s="580">
        <v>0</v>
      </c>
      <c r="AA189" s="579">
        <v>0</v>
      </c>
      <c r="AB189" s="581">
        <v>0</v>
      </c>
      <c r="AC189" s="579">
        <v>1457320.03</v>
      </c>
      <c r="AD189" s="581">
        <v>1441336.5999999985</v>
      </c>
      <c r="AE189" s="579">
        <v>0</v>
      </c>
      <c r="AF189" s="580">
        <v>0</v>
      </c>
      <c r="AG189" s="579">
        <v>0</v>
      </c>
      <c r="AH189" s="581">
        <v>0</v>
      </c>
      <c r="AI189" s="583">
        <v>1457320.03</v>
      </c>
      <c r="AJ189" s="584">
        <v>1441336.5999999985</v>
      </c>
      <c r="AK189" s="585">
        <v>1441336.5999999985</v>
      </c>
      <c r="AL189" s="612">
        <v>0</v>
      </c>
      <c r="AM189" s="583">
        <v>0</v>
      </c>
      <c r="AN189" s="584">
        <v>0</v>
      </c>
      <c r="AO189" s="585">
        <v>0</v>
      </c>
      <c r="AP189" s="583">
        <v>1457320.03</v>
      </c>
      <c r="AQ189" s="583">
        <v>1441336.5999999985</v>
      </c>
      <c r="AR189" s="585">
        <v>1441336.5999999985</v>
      </c>
      <c r="AS189" s="612">
        <v>0</v>
      </c>
    </row>
    <row r="190" spans="1:45" x14ac:dyDescent="0.25">
      <c r="A190" s="148" t="s">
        <v>8229</v>
      </c>
      <c r="B190" s="148" t="s">
        <v>8264</v>
      </c>
      <c r="C190" s="148" t="s">
        <v>8213</v>
      </c>
      <c r="D190" s="148" t="s">
        <v>8213</v>
      </c>
      <c r="E190" s="148" t="s">
        <v>170</v>
      </c>
      <c r="F190" s="453" t="s">
        <v>17024</v>
      </c>
      <c r="G190" s="453" t="s">
        <v>17023</v>
      </c>
      <c r="H190" s="579">
        <v>0</v>
      </c>
      <c r="I190" s="580">
        <v>0</v>
      </c>
      <c r="J190" s="579">
        <v>0</v>
      </c>
      <c r="K190" s="580">
        <v>0</v>
      </c>
      <c r="L190" s="579">
        <v>0</v>
      </c>
      <c r="M190" s="580">
        <v>0</v>
      </c>
      <c r="N190" s="579">
        <v>0</v>
      </c>
      <c r="O190" s="580">
        <v>0</v>
      </c>
      <c r="P190" s="579">
        <v>0</v>
      </c>
      <c r="Q190" s="580">
        <v>0</v>
      </c>
      <c r="R190" s="579">
        <v>1817998.51</v>
      </c>
      <c r="S190" s="580">
        <v>1817998</v>
      </c>
      <c r="T190" s="612">
        <v>0</v>
      </c>
      <c r="U190" s="579">
        <v>0</v>
      </c>
      <c r="V190" s="580">
        <v>0</v>
      </c>
      <c r="W190" s="579">
        <v>0</v>
      </c>
      <c r="X190" s="580">
        <v>0</v>
      </c>
      <c r="Y190" s="579">
        <v>0</v>
      </c>
      <c r="Z190" s="580">
        <v>0</v>
      </c>
      <c r="AA190" s="579">
        <v>127184.98</v>
      </c>
      <c r="AB190" s="581">
        <v>127184.98</v>
      </c>
      <c r="AC190" s="579">
        <v>0</v>
      </c>
      <c r="AD190" s="581">
        <v>0</v>
      </c>
      <c r="AE190" s="579">
        <v>0</v>
      </c>
      <c r="AF190" s="580">
        <v>0</v>
      </c>
      <c r="AG190" s="579">
        <v>0</v>
      </c>
      <c r="AH190" s="581">
        <v>0</v>
      </c>
      <c r="AI190" s="583">
        <v>1945183.49</v>
      </c>
      <c r="AJ190" s="584">
        <v>1945183.49</v>
      </c>
      <c r="AK190" s="585">
        <v>1945182.98</v>
      </c>
      <c r="AL190" s="612">
        <v>0</v>
      </c>
      <c r="AM190" s="583">
        <v>0</v>
      </c>
      <c r="AN190" s="584">
        <v>0</v>
      </c>
      <c r="AO190" s="585">
        <v>0</v>
      </c>
      <c r="AP190" s="583">
        <v>1945183.49</v>
      </c>
      <c r="AQ190" s="583">
        <v>1945183.49</v>
      </c>
      <c r="AR190" s="585">
        <v>1945182.98</v>
      </c>
      <c r="AS190" s="612">
        <v>0</v>
      </c>
    </row>
    <row r="191" spans="1:45" x14ac:dyDescent="0.25">
      <c r="A191" s="148" t="s">
        <v>8229</v>
      </c>
      <c r="B191" s="148" t="s">
        <v>8320</v>
      </c>
      <c r="C191" s="148" t="s">
        <v>8213</v>
      </c>
      <c r="D191" s="148" t="s">
        <v>8213</v>
      </c>
      <c r="E191" s="148" t="s">
        <v>17730</v>
      </c>
      <c r="F191" s="453" t="s">
        <v>17024</v>
      </c>
      <c r="G191" s="453" t="s">
        <v>17023</v>
      </c>
      <c r="H191" s="579">
        <v>0</v>
      </c>
      <c r="I191" s="580">
        <v>0</v>
      </c>
      <c r="J191" s="579">
        <v>0</v>
      </c>
      <c r="K191" s="580">
        <v>0</v>
      </c>
      <c r="L191" s="579">
        <v>0</v>
      </c>
      <c r="M191" s="580">
        <v>0</v>
      </c>
      <c r="N191" s="579">
        <v>0</v>
      </c>
      <c r="O191" s="580">
        <v>0</v>
      </c>
      <c r="P191" s="579">
        <v>0</v>
      </c>
      <c r="Q191" s="580">
        <v>0</v>
      </c>
      <c r="R191" s="579">
        <v>0</v>
      </c>
      <c r="S191" s="580">
        <v>0</v>
      </c>
      <c r="T191" s="612">
        <v>0</v>
      </c>
      <c r="U191" s="579">
        <v>0</v>
      </c>
      <c r="V191" s="580">
        <v>0</v>
      </c>
      <c r="W191" s="579">
        <v>0</v>
      </c>
      <c r="X191" s="580">
        <v>0</v>
      </c>
      <c r="Y191" s="579">
        <v>0</v>
      </c>
      <c r="Z191" s="580">
        <v>0</v>
      </c>
      <c r="AA191" s="579">
        <v>0</v>
      </c>
      <c r="AB191" s="581">
        <v>0</v>
      </c>
      <c r="AC191" s="579">
        <v>400781.87</v>
      </c>
      <c r="AD191" s="581">
        <v>0</v>
      </c>
      <c r="AE191" s="579">
        <v>0</v>
      </c>
      <c r="AF191" s="580">
        <v>0</v>
      </c>
      <c r="AG191" s="579">
        <v>0</v>
      </c>
      <c r="AH191" s="581">
        <v>0</v>
      </c>
      <c r="AI191" s="583">
        <v>400781.87</v>
      </c>
      <c r="AJ191" s="584">
        <v>0</v>
      </c>
      <c r="AK191" s="585">
        <v>0</v>
      </c>
      <c r="AL191" s="612">
        <v>0</v>
      </c>
      <c r="AM191" s="583">
        <v>0</v>
      </c>
      <c r="AN191" s="584">
        <v>0</v>
      </c>
      <c r="AO191" s="585">
        <v>0</v>
      </c>
      <c r="AP191" s="583">
        <v>400781.87</v>
      </c>
      <c r="AQ191" s="583">
        <v>0</v>
      </c>
      <c r="AR191" s="585">
        <v>0</v>
      </c>
      <c r="AS191" s="612">
        <v>0</v>
      </c>
    </row>
    <row r="192" spans="1:45" x14ac:dyDescent="0.25">
      <c r="A192" s="148" t="s">
        <v>8289</v>
      </c>
      <c r="B192" s="148" t="s">
        <v>8531</v>
      </c>
      <c r="C192" s="148" t="s">
        <v>8213</v>
      </c>
      <c r="D192" s="148" t="s">
        <v>8213</v>
      </c>
      <c r="E192" s="148" t="s">
        <v>17884</v>
      </c>
      <c r="F192" s="453" t="s">
        <v>17028</v>
      </c>
      <c r="G192" s="453" t="s">
        <v>17029</v>
      </c>
      <c r="H192" s="579">
        <v>0</v>
      </c>
      <c r="I192" s="580">
        <v>0</v>
      </c>
      <c r="J192" s="579">
        <v>0</v>
      </c>
      <c r="K192" s="580">
        <v>0</v>
      </c>
      <c r="L192" s="579">
        <v>0</v>
      </c>
      <c r="M192" s="580">
        <v>0</v>
      </c>
      <c r="N192" s="579">
        <v>0</v>
      </c>
      <c r="O192" s="580">
        <v>0</v>
      </c>
      <c r="P192" s="579">
        <v>0</v>
      </c>
      <c r="Q192" s="580">
        <v>0</v>
      </c>
      <c r="R192" s="579">
        <v>0</v>
      </c>
      <c r="S192" s="580">
        <v>0</v>
      </c>
      <c r="T192" s="612">
        <v>0</v>
      </c>
      <c r="U192" s="579">
        <v>0</v>
      </c>
      <c r="V192" s="580">
        <v>0</v>
      </c>
      <c r="W192" s="579">
        <v>0</v>
      </c>
      <c r="X192" s="580">
        <v>0</v>
      </c>
      <c r="Y192" s="579">
        <v>0</v>
      </c>
      <c r="Z192" s="580">
        <v>0</v>
      </c>
      <c r="AA192" s="579">
        <v>0</v>
      </c>
      <c r="AB192" s="581">
        <v>0</v>
      </c>
      <c r="AC192" s="579">
        <v>193308.49</v>
      </c>
      <c r="AD192" s="581">
        <v>0</v>
      </c>
      <c r="AE192" s="579">
        <v>0</v>
      </c>
      <c r="AF192" s="580">
        <v>0</v>
      </c>
      <c r="AG192" s="579">
        <v>0</v>
      </c>
      <c r="AH192" s="581">
        <v>0</v>
      </c>
      <c r="AI192" s="583">
        <v>193308.49</v>
      </c>
      <c r="AJ192" s="584">
        <v>0</v>
      </c>
      <c r="AK192" s="585">
        <v>0</v>
      </c>
      <c r="AL192" s="612">
        <v>0</v>
      </c>
      <c r="AM192" s="583">
        <v>0</v>
      </c>
      <c r="AN192" s="584">
        <v>0</v>
      </c>
      <c r="AO192" s="585">
        <v>0</v>
      </c>
      <c r="AP192" s="583">
        <v>193308.49</v>
      </c>
      <c r="AQ192" s="583">
        <v>0</v>
      </c>
      <c r="AR192" s="585">
        <v>0</v>
      </c>
      <c r="AS192" s="612">
        <v>0</v>
      </c>
    </row>
    <row r="193" spans="1:45" x14ac:dyDescent="0.25">
      <c r="A193" s="148" t="s">
        <v>8289</v>
      </c>
      <c r="B193" s="148" t="s">
        <v>8290</v>
      </c>
      <c r="C193" s="148" t="s">
        <v>8213</v>
      </c>
      <c r="D193" s="148" t="s">
        <v>8213</v>
      </c>
      <c r="E193" s="148" t="s">
        <v>132</v>
      </c>
      <c r="F193" s="453" t="s">
        <v>17028</v>
      </c>
      <c r="G193" s="453" t="s">
        <v>17029</v>
      </c>
      <c r="H193" s="579">
        <v>0</v>
      </c>
      <c r="I193" s="580">
        <v>0</v>
      </c>
      <c r="J193" s="579">
        <v>0</v>
      </c>
      <c r="K193" s="580">
        <v>0</v>
      </c>
      <c r="L193" s="579">
        <v>0</v>
      </c>
      <c r="M193" s="580">
        <v>0</v>
      </c>
      <c r="N193" s="579">
        <v>0</v>
      </c>
      <c r="O193" s="580">
        <v>0</v>
      </c>
      <c r="P193" s="579">
        <v>0</v>
      </c>
      <c r="Q193" s="580">
        <v>0</v>
      </c>
      <c r="R193" s="579">
        <v>6348.43</v>
      </c>
      <c r="S193" s="580">
        <v>0</v>
      </c>
      <c r="T193" s="612">
        <v>0</v>
      </c>
      <c r="U193" s="579">
        <v>22647.55</v>
      </c>
      <c r="V193" s="580">
        <v>0</v>
      </c>
      <c r="W193" s="579">
        <v>0</v>
      </c>
      <c r="X193" s="580">
        <v>0</v>
      </c>
      <c r="Y193" s="579">
        <v>0</v>
      </c>
      <c r="Z193" s="580">
        <v>0</v>
      </c>
      <c r="AA193" s="579">
        <v>0</v>
      </c>
      <c r="AB193" s="581">
        <v>0</v>
      </c>
      <c r="AC193" s="579">
        <v>0</v>
      </c>
      <c r="AD193" s="581">
        <v>0</v>
      </c>
      <c r="AE193" s="579">
        <v>0</v>
      </c>
      <c r="AF193" s="580">
        <v>0</v>
      </c>
      <c r="AG193" s="579">
        <v>0</v>
      </c>
      <c r="AH193" s="581">
        <v>0</v>
      </c>
      <c r="AI193" s="583">
        <v>28995.98</v>
      </c>
      <c r="AJ193" s="584">
        <v>0</v>
      </c>
      <c r="AK193" s="585">
        <v>0</v>
      </c>
      <c r="AL193" s="612">
        <v>0</v>
      </c>
      <c r="AM193" s="583">
        <v>0</v>
      </c>
      <c r="AN193" s="584">
        <v>0</v>
      </c>
      <c r="AO193" s="585">
        <v>0</v>
      </c>
      <c r="AP193" s="583">
        <v>28995.98</v>
      </c>
      <c r="AQ193" s="583">
        <v>0</v>
      </c>
      <c r="AR193" s="585">
        <v>0</v>
      </c>
      <c r="AS193" s="612">
        <v>0</v>
      </c>
    </row>
    <row r="194" spans="1:45" x14ac:dyDescent="0.25">
      <c r="A194" s="148" t="s">
        <v>8289</v>
      </c>
      <c r="B194" s="148" t="s">
        <v>8320</v>
      </c>
      <c r="C194" s="148" t="s">
        <v>8213</v>
      </c>
      <c r="D194" s="148" t="s">
        <v>8213</v>
      </c>
      <c r="E194" s="148" t="s">
        <v>17885</v>
      </c>
      <c r="F194" s="453" t="s">
        <v>17028</v>
      </c>
      <c r="G194" s="453" t="s">
        <v>17029</v>
      </c>
      <c r="H194" s="579">
        <v>0</v>
      </c>
      <c r="I194" s="580">
        <v>0</v>
      </c>
      <c r="J194" s="579">
        <v>0</v>
      </c>
      <c r="K194" s="580">
        <v>0</v>
      </c>
      <c r="L194" s="579">
        <v>0</v>
      </c>
      <c r="M194" s="580">
        <v>0</v>
      </c>
      <c r="N194" s="579">
        <v>0</v>
      </c>
      <c r="O194" s="580">
        <v>0</v>
      </c>
      <c r="P194" s="579">
        <v>0</v>
      </c>
      <c r="Q194" s="580">
        <v>0</v>
      </c>
      <c r="R194" s="579">
        <v>0</v>
      </c>
      <c r="S194" s="580">
        <v>0</v>
      </c>
      <c r="T194" s="612">
        <v>0</v>
      </c>
      <c r="U194" s="579">
        <v>0</v>
      </c>
      <c r="V194" s="580">
        <v>0</v>
      </c>
      <c r="W194" s="579">
        <v>0</v>
      </c>
      <c r="X194" s="580">
        <v>0</v>
      </c>
      <c r="Y194" s="579">
        <v>0</v>
      </c>
      <c r="Z194" s="580">
        <v>0</v>
      </c>
      <c r="AA194" s="579">
        <v>0</v>
      </c>
      <c r="AB194" s="581">
        <v>0</v>
      </c>
      <c r="AC194" s="579">
        <v>93658.6</v>
      </c>
      <c r="AD194" s="581">
        <v>0</v>
      </c>
      <c r="AE194" s="579">
        <v>0</v>
      </c>
      <c r="AF194" s="580">
        <v>0</v>
      </c>
      <c r="AG194" s="579">
        <v>0</v>
      </c>
      <c r="AH194" s="581">
        <v>0</v>
      </c>
      <c r="AI194" s="583">
        <v>93658.6</v>
      </c>
      <c r="AJ194" s="584">
        <v>0</v>
      </c>
      <c r="AK194" s="585">
        <v>0</v>
      </c>
      <c r="AL194" s="612">
        <v>0</v>
      </c>
      <c r="AM194" s="583">
        <v>0</v>
      </c>
      <c r="AN194" s="584">
        <v>0</v>
      </c>
      <c r="AO194" s="585">
        <v>0</v>
      </c>
      <c r="AP194" s="583">
        <v>93658.6</v>
      </c>
      <c r="AQ194" s="583">
        <v>0</v>
      </c>
      <c r="AR194" s="585">
        <v>0</v>
      </c>
      <c r="AS194" s="612">
        <v>0</v>
      </c>
    </row>
    <row r="195" spans="1:45" x14ac:dyDescent="0.25">
      <c r="A195" s="148" t="s">
        <v>8289</v>
      </c>
      <c r="B195" s="148" t="s">
        <v>8490</v>
      </c>
      <c r="C195" s="148" t="s">
        <v>8213</v>
      </c>
      <c r="D195" s="148" t="s">
        <v>8213</v>
      </c>
      <c r="E195" s="148" t="s">
        <v>17886</v>
      </c>
      <c r="F195" s="453" t="s">
        <v>17028</v>
      </c>
      <c r="G195" s="453" t="s">
        <v>17029</v>
      </c>
      <c r="H195" s="579">
        <v>0</v>
      </c>
      <c r="I195" s="580">
        <v>0</v>
      </c>
      <c r="J195" s="579">
        <v>0</v>
      </c>
      <c r="K195" s="580">
        <v>0</v>
      </c>
      <c r="L195" s="579">
        <v>0</v>
      </c>
      <c r="M195" s="580">
        <v>0</v>
      </c>
      <c r="N195" s="579">
        <v>0</v>
      </c>
      <c r="O195" s="580">
        <v>0</v>
      </c>
      <c r="P195" s="579">
        <v>0</v>
      </c>
      <c r="Q195" s="580">
        <v>0</v>
      </c>
      <c r="R195" s="579">
        <v>0</v>
      </c>
      <c r="S195" s="580">
        <v>0</v>
      </c>
      <c r="T195" s="612">
        <v>0</v>
      </c>
      <c r="U195" s="579">
        <v>0</v>
      </c>
      <c r="V195" s="580">
        <v>0</v>
      </c>
      <c r="W195" s="579">
        <v>0</v>
      </c>
      <c r="X195" s="580">
        <v>0</v>
      </c>
      <c r="Y195" s="579">
        <v>0</v>
      </c>
      <c r="Z195" s="580">
        <v>0</v>
      </c>
      <c r="AA195" s="579">
        <v>0</v>
      </c>
      <c r="AB195" s="581">
        <v>0</v>
      </c>
      <c r="AC195" s="579">
        <v>1326.16</v>
      </c>
      <c r="AD195" s="581">
        <v>0</v>
      </c>
      <c r="AE195" s="579">
        <v>0</v>
      </c>
      <c r="AF195" s="580">
        <v>0</v>
      </c>
      <c r="AG195" s="579">
        <v>0</v>
      </c>
      <c r="AH195" s="581">
        <v>0</v>
      </c>
      <c r="AI195" s="583">
        <v>1326.16</v>
      </c>
      <c r="AJ195" s="584">
        <v>0</v>
      </c>
      <c r="AK195" s="585">
        <v>0</v>
      </c>
      <c r="AL195" s="612">
        <v>0</v>
      </c>
      <c r="AM195" s="583">
        <v>0</v>
      </c>
      <c r="AN195" s="584">
        <v>0</v>
      </c>
      <c r="AO195" s="585">
        <v>0</v>
      </c>
      <c r="AP195" s="583">
        <v>1326.16</v>
      </c>
      <c r="AQ195" s="583">
        <v>0</v>
      </c>
      <c r="AR195" s="585">
        <v>0</v>
      </c>
      <c r="AS195" s="612">
        <v>0</v>
      </c>
    </row>
    <row r="196" spans="1:45" x14ac:dyDescent="0.25">
      <c r="A196" s="148" t="s">
        <v>8300</v>
      </c>
      <c r="B196" s="148" t="s">
        <v>8218</v>
      </c>
      <c r="C196" s="148" t="s">
        <v>8213</v>
      </c>
      <c r="D196" s="148" t="s">
        <v>8213</v>
      </c>
      <c r="E196" s="148" t="s">
        <v>17887</v>
      </c>
      <c r="F196" s="453" t="s">
        <v>17032</v>
      </c>
      <c r="G196" s="453" t="s">
        <v>17033</v>
      </c>
      <c r="H196" s="579">
        <v>0</v>
      </c>
      <c r="I196" s="580">
        <v>0</v>
      </c>
      <c r="J196" s="579">
        <v>0</v>
      </c>
      <c r="K196" s="580">
        <v>0</v>
      </c>
      <c r="L196" s="579">
        <v>0</v>
      </c>
      <c r="M196" s="580">
        <v>0</v>
      </c>
      <c r="N196" s="579">
        <v>0</v>
      </c>
      <c r="O196" s="580">
        <v>0</v>
      </c>
      <c r="P196" s="579">
        <v>0</v>
      </c>
      <c r="Q196" s="580">
        <v>0</v>
      </c>
      <c r="R196" s="579">
        <v>0</v>
      </c>
      <c r="S196" s="580">
        <v>0</v>
      </c>
      <c r="T196" s="612">
        <v>0</v>
      </c>
      <c r="U196" s="579">
        <v>0</v>
      </c>
      <c r="V196" s="580">
        <v>0</v>
      </c>
      <c r="W196" s="579">
        <v>0</v>
      </c>
      <c r="X196" s="580">
        <v>0</v>
      </c>
      <c r="Y196" s="579">
        <v>0</v>
      </c>
      <c r="Z196" s="580">
        <v>0</v>
      </c>
      <c r="AA196" s="579">
        <v>0</v>
      </c>
      <c r="AB196" s="581">
        <v>0</v>
      </c>
      <c r="AC196" s="579">
        <v>946312.02</v>
      </c>
      <c r="AD196" s="581">
        <v>0</v>
      </c>
      <c r="AE196" s="579">
        <v>0</v>
      </c>
      <c r="AF196" s="580">
        <v>0</v>
      </c>
      <c r="AG196" s="579">
        <v>0</v>
      </c>
      <c r="AH196" s="581">
        <v>0</v>
      </c>
      <c r="AI196" s="583">
        <v>946312.02</v>
      </c>
      <c r="AJ196" s="584">
        <v>0</v>
      </c>
      <c r="AK196" s="585">
        <v>0</v>
      </c>
      <c r="AL196" s="612">
        <v>0</v>
      </c>
      <c r="AM196" s="583">
        <v>0</v>
      </c>
      <c r="AN196" s="584">
        <v>0</v>
      </c>
      <c r="AO196" s="585">
        <v>0</v>
      </c>
      <c r="AP196" s="583">
        <v>946312.02</v>
      </c>
      <c r="AQ196" s="583">
        <v>0</v>
      </c>
      <c r="AR196" s="585">
        <v>0</v>
      </c>
      <c r="AS196" s="612">
        <v>0</v>
      </c>
    </row>
    <row r="197" spans="1:45" x14ac:dyDescent="0.25">
      <c r="A197" s="148" t="s">
        <v>8300</v>
      </c>
      <c r="B197" s="148" t="s">
        <v>8301</v>
      </c>
      <c r="C197" s="148" t="s">
        <v>8213</v>
      </c>
      <c r="D197" s="148" t="s">
        <v>8213</v>
      </c>
      <c r="E197" s="148" t="s">
        <v>164</v>
      </c>
      <c r="F197" s="453" t="s">
        <v>17032</v>
      </c>
      <c r="G197" s="453" t="s">
        <v>17033</v>
      </c>
      <c r="H197" s="579">
        <v>96347.22</v>
      </c>
      <c r="I197" s="580">
        <v>0</v>
      </c>
      <c r="J197" s="579">
        <v>0</v>
      </c>
      <c r="K197" s="580">
        <v>0</v>
      </c>
      <c r="L197" s="579">
        <v>0</v>
      </c>
      <c r="M197" s="580">
        <v>0</v>
      </c>
      <c r="N197" s="579">
        <v>0</v>
      </c>
      <c r="O197" s="580">
        <v>0</v>
      </c>
      <c r="P197" s="579">
        <v>0</v>
      </c>
      <c r="Q197" s="580">
        <v>0</v>
      </c>
      <c r="R197" s="579">
        <v>0</v>
      </c>
      <c r="S197" s="580">
        <v>0</v>
      </c>
      <c r="T197" s="612">
        <v>0</v>
      </c>
      <c r="U197" s="579">
        <v>0</v>
      </c>
      <c r="V197" s="580">
        <v>0</v>
      </c>
      <c r="W197" s="579">
        <v>0</v>
      </c>
      <c r="X197" s="580">
        <v>0</v>
      </c>
      <c r="Y197" s="579">
        <v>0</v>
      </c>
      <c r="Z197" s="580">
        <v>0</v>
      </c>
      <c r="AA197" s="579">
        <v>0</v>
      </c>
      <c r="AB197" s="581">
        <v>0</v>
      </c>
      <c r="AC197" s="579">
        <v>0</v>
      </c>
      <c r="AD197" s="581">
        <v>0</v>
      </c>
      <c r="AE197" s="579">
        <v>0</v>
      </c>
      <c r="AF197" s="580">
        <v>0</v>
      </c>
      <c r="AG197" s="579">
        <v>0</v>
      </c>
      <c r="AH197" s="581">
        <v>0</v>
      </c>
      <c r="AI197" s="583">
        <v>96347.22</v>
      </c>
      <c r="AJ197" s="584">
        <v>0</v>
      </c>
      <c r="AK197" s="585">
        <v>0</v>
      </c>
      <c r="AL197" s="612">
        <v>0</v>
      </c>
      <c r="AM197" s="583">
        <v>0</v>
      </c>
      <c r="AN197" s="584">
        <v>0</v>
      </c>
      <c r="AO197" s="585">
        <v>0</v>
      </c>
      <c r="AP197" s="583">
        <v>96347.22</v>
      </c>
      <c r="AQ197" s="583">
        <v>0</v>
      </c>
      <c r="AR197" s="585">
        <v>0</v>
      </c>
      <c r="AS197" s="612">
        <v>0</v>
      </c>
    </row>
    <row r="198" spans="1:45" x14ac:dyDescent="0.25">
      <c r="A198" s="148" t="s">
        <v>8300</v>
      </c>
      <c r="B198" s="148" t="s">
        <v>8266</v>
      </c>
      <c r="C198" s="148" t="s">
        <v>8213</v>
      </c>
      <c r="D198" s="148" t="s">
        <v>8213</v>
      </c>
      <c r="E198" s="148" t="s">
        <v>17888</v>
      </c>
      <c r="F198" s="453" t="s">
        <v>17032</v>
      </c>
      <c r="G198" s="453" t="s">
        <v>17033</v>
      </c>
      <c r="H198" s="579">
        <v>0</v>
      </c>
      <c r="I198" s="580">
        <v>0</v>
      </c>
      <c r="J198" s="579">
        <v>0</v>
      </c>
      <c r="K198" s="580">
        <v>0</v>
      </c>
      <c r="L198" s="579">
        <v>0</v>
      </c>
      <c r="M198" s="580">
        <v>0</v>
      </c>
      <c r="N198" s="579">
        <v>0</v>
      </c>
      <c r="O198" s="580">
        <v>0</v>
      </c>
      <c r="P198" s="579">
        <v>0</v>
      </c>
      <c r="Q198" s="580">
        <v>0</v>
      </c>
      <c r="R198" s="579">
        <v>0</v>
      </c>
      <c r="S198" s="580">
        <v>0</v>
      </c>
      <c r="T198" s="612">
        <v>0</v>
      </c>
      <c r="U198" s="579">
        <v>0</v>
      </c>
      <c r="V198" s="580">
        <v>0</v>
      </c>
      <c r="W198" s="579">
        <v>0</v>
      </c>
      <c r="X198" s="580">
        <v>0</v>
      </c>
      <c r="Y198" s="579">
        <v>0</v>
      </c>
      <c r="Z198" s="580">
        <v>0</v>
      </c>
      <c r="AA198" s="579">
        <v>0</v>
      </c>
      <c r="AB198" s="581">
        <v>0</v>
      </c>
      <c r="AC198" s="579">
        <v>554466.82999999996</v>
      </c>
      <c r="AD198" s="581">
        <v>0</v>
      </c>
      <c r="AE198" s="579">
        <v>0</v>
      </c>
      <c r="AF198" s="580">
        <v>0</v>
      </c>
      <c r="AG198" s="579">
        <v>0</v>
      </c>
      <c r="AH198" s="581">
        <v>0</v>
      </c>
      <c r="AI198" s="583">
        <v>554466.82999999996</v>
      </c>
      <c r="AJ198" s="584">
        <v>0</v>
      </c>
      <c r="AK198" s="585">
        <v>0</v>
      </c>
      <c r="AL198" s="612">
        <v>0</v>
      </c>
      <c r="AM198" s="583">
        <v>0</v>
      </c>
      <c r="AN198" s="584">
        <v>0</v>
      </c>
      <c r="AO198" s="585">
        <v>0</v>
      </c>
      <c r="AP198" s="583">
        <v>554466.82999999996</v>
      </c>
      <c r="AQ198" s="583">
        <v>0</v>
      </c>
      <c r="AR198" s="585">
        <v>0</v>
      </c>
      <c r="AS198" s="612">
        <v>0</v>
      </c>
    </row>
    <row r="199" spans="1:45" x14ac:dyDescent="0.25">
      <c r="A199" s="148" t="s">
        <v>8237</v>
      </c>
      <c r="B199" s="148" t="s">
        <v>8214</v>
      </c>
      <c r="C199" s="148" t="s">
        <v>8213</v>
      </c>
      <c r="D199" s="148" t="s">
        <v>8213</v>
      </c>
      <c r="E199" s="148" t="s">
        <v>16957</v>
      </c>
      <c r="F199" s="453" t="s">
        <v>16901</v>
      </c>
      <c r="G199" s="453" t="s">
        <v>17023</v>
      </c>
      <c r="H199" s="579">
        <v>0</v>
      </c>
      <c r="I199" s="580">
        <v>0</v>
      </c>
      <c r="J199" s="579">
        <v>0</v>
      </c>
      <c r="K199" s="580">
        <v>0</v>
      </c>
      <c r="L199" s="579">
        <v>0</v>
      </c>
      <c r="M199" s="580">
        <v>0</v>
      </c>
      <c r="N199" s="579">
        <v>0</v>
      </c>
      <c r="O199" s="580">
        <v>0</v>
      </c>
      <c r="P199" s="579">
        <v>0</v>
      </c>
      <c r="Q199" s="580">
        <v>0</v>
      </c>
      <c r="R199" s="579">
        <v>0</v>
      </c>
      <c r="S199" s="580">
        <v>0</v>
      </c>
      <c r="T199" s="612">
        <v>0</v>
      </c>
      <c r="U199" s="579">
        <v>0</v>
      </c>
      <c r="V199" s="580">
        <v>0</v>
      </c>
      <c r="W199" s="579">
        <v>0</v>
      </c>
      <c r="X199" s="580">
        <v>0</v>
      </c>
      <c r="Y199" s="579">
        <v>0</v>
      </c>
      <c r="Z199" s="580">
        <v>0</v>
      </c>
      <c r="AA199" s="579">
        <v>0</v>
      </c>
      <c r="AB199" s="581">
        <v>0</v>
      </c>
      <c r="AC199" s="579">
        <v>472961.66</v>
      </c>
      <c r="AD199" s="581">
        <v>0</v>
      </c>
      <c r="AE199" s="579">
        <v>0</v>
      </c>
      <c r="AF199" s="580">
        <v>0</v>
      </c>
      <c r="AG199" s="579">
        <v>0</v>
      </c>
      <c r="AH199" s="581">
        <v>0</v>
      </c>
      <c r="AI199" s="583">
        <v>472961.66</v>
      </c>
      <c r="AJ199" s="584">
        <v>0</v>
      </c>
      <c r="AK199" s="585">
        <v>0</v>
      </c>
      <c r="AL199" s="612">
        <v>0</v>
      </c>
      <c r="AM199" s="583">
        <v>0</v>
      </c>
      <c r="AN199" s="584">
        <v>0</v>
      </c>
      <c r="AO199" s="585">
        <v>0</v>
      </c>
      <c r="AP199" s="583">
        <v>472961.66</v>
      </c>
      <c r="AQ199" s="583">
        <v>0</v>
      </c>
      <c r="AR199" s="585">
        <v>0</v>
      </c>
      <c r="AS199" s="612">
        <v>0</v>
      </c>
    </row>
    <row r="200" spans="1:45" x14ac:dyDescent="0.25">
      <c r="A200" s="148" t="s">
        <v>8237</v>
      </c>
      <c r="B200" s="148" t="s">
        <v>8385</v>
      </c>
      <c r="C200" s="148" t="s">
        <v>8213</v>
      </c>
      <c r="D200" s="148" t="s">
        <v>8213</v>
      </c>
      <c r="E200" s="148" t="s">
        <v>8570</v>
      </c>
      <c r="F200" s="453" t="s">
        <v>16901</v>
      </c>
      <c r="G200" s="453" t="s">
        <v>17023</v>
      </c>
      <c r="H200" s="579">
        <v>0</v>
      </c>
      <c r="I200" s="580">
        <v>0</v>
      </c>
      <c r="J200" s="579">
        <v>0</v>
      </c>
      <c r="K200" s="580">
        <v>0</v>
      </c>
      <c r="L200" s="579">
        <v>0</v>
      </c>
      <c r="M200" s="580">
        <v>0</v>
      </c>
      <c r="N200" s="579">
        <v>0</v>
      </c>
      <c r="O200" s="580">
        <v>0</v>
      </c>
      <c r="P200" s="579">
        <v>0</v>
      </c>
      <c r="Q200" s="580">
        <v>0</v>
      </c>
      <c r="R200" s="579">
        <v>0</v>
      </c>
      <c r="S200" s="580">
        <v>0</v>
      </c>
      <c r="T200" s="612">
        <v>0</v>
      </c>
      <c r="U200" s="579">
        <v>0</v>
      </c>
      <c r="V200" s="580">
        <v>0</v>
      </c>
      <c r="W200" s="579">
        <v>0</v>
      </c>
      <c r="X200" s="580">
        <v>0</v>
      </c>
      <c r="Y200" s="579">
        <v>0</v>
      </c>
      <c r="Z200" s="580">
        <v>0</v>
      </c>
      <c r="AA200" s="579">
        <v>0</v>
      </c>
      <c r="AB200" s="581">
        <v>0</v>
      </c>
      <c r="AC200" s="579">
        <v>2035492.63</v>
      </c>
      <c r="AD200" s="581">
        <v>1126092.1199999994</v>
      </c>
      <c r="AE200" s="579">
        <v>0</v>
      </c>
      <c r="AF200" s="580">
        <v>0</v>
      </c>
      <c r="AG200" s="579">
        <v>0</v>
      </c>
      <c r="AH200" s="581">
        <v>0</v>
      </c>
      <c r="AI200" s="583">
        <v>2035492.63</v>
      </c>
      <c r="AJ200" s="584">
        <v>1126092.1199999994</v>
      </c>
      <c r="AK200" s="585">
        <v>1126092.1199999994</v>
      </c>
      <c r="AL200" s="612">
        <v>0</v>
      </c>
      <c r="AM200" s="583">
        <v>0</v>
      </c>
      <c r="AN200" s="584">
        <v>0</v>
      </c>
      <c r="AO200" s="585">
        <v>0</v>
      </c>
      <c r="AP200" s="583">
        <v>2035492.63</v>
      </c>
      <c r="AQ200" s="583">
        <v>1126092.1199999994</v>
      </c>
      <c r="AR200" s="585">
        <v>1126092.1199999994</v>
      </c>
      <c r="AS200" s="612">
        <v>0</v>
      </c>
    </row>
    <row r="201" spans="1:45" x14ac:dyDescent="0.25">
      <c r="A201" s="148" t="s">
        <v>8237</v>
      </c>
      <c r="B201" s="148" t="s">
        <v>8272</v>
      </c>
      <c r="C201" s="148" t="s">
        <v>8213</v>
      </c>
      <c r="D201" s="148" t="s">
        <v>8213</v>
      </c>
      <c r="E201" s="148" t="s">
        <v>124</v>
      </c>
      <c r="F201" s="453" t="s">
        <v>16901</v>
      </c>
      <c r="G201" s="453" t="s">
        <v>17023</v>
      </c>
      <c r="H201" s="579">
        <v>0</v>
      </c>
      <c r="I201" s="580">
        <v>0</v>
      </c>
      <c r="J201" s="579">
        <v>0</v>
      </c>
      <c r="K201" s="580">
        <v>0</v>
      </c>
      <c r="L201" s="579">
        <v>0</v>
      </c>
      <c r="M201" s="580">
        <v>0</v>
      </c>
      <c r="N201" s="579">
        <v>0</v>
      </c>
      <c r="O201" s="580">
        <v>0</v>
      </c>
      <c r="P201" s="579">
        <v>0</v>
      </c>
      <c r="Q201" s="580">
        <v>0</v>
      </c>
      <c r="R201" s="579">
        <v>186526.92</v>
      </c>
      <c r="S201" s="580">
        <v>0</v>
      </c>
      <c r="T201" s="612">
        <v>0</v>
      </c>
      <c r="U201" s="579">
        <v>0</v>
      </c>
      <c r="V201" s="580">
        <v>0</v>
      </c>
      <c r="W201" s="579">
        <v>0</v>
      </c>
      <c r="X201" s="580">
        <v>0</v>
      </c>
      <c r="Y201" s="579">
        <v>0</v>
      </c>
      <c r="Z201" s="580">
        <v>0</v>
      </c>
      <c r="AA201" s="579">
        <v>0</v>
      </c>
      <c r="AB201" s="581">
        <v>0</v>
      </c>
      <c r="AC201" s="579">
        <v>0</v>
      </c>
      <c r="AD201" s="581">
        <v>0</v>
      </c>
      <c r="AE201" s="579">
        <v>0</v>
      </c>
      <c r="AF201" s="580">
        <v>0</v>
      </c>
      <c r="AG201" s="579">
        <v>0</v>
      </c>
      <c r="AH201" s="581">
        <v>0</v>
      </c>
      <c r="AI201" s="583">
        <v>186526.92</v>
      </c>
      <c r="AJ201" s="584">
        <v>0</v>
      </c>
      <c r="AK201" s="585">
        <v>0</v>
      </c>
      <c r="AL201" s="612">
        <v>0</v>
      </c>
      <c r="AM201" s="583">
        <v>0</v>
      </c>
      <c r="AN201" s="584">
        <v>0</v>
      </c>
      <c r="AO201" s="585">
        <v>0</v>
      </c>
      <c r="AP201" s="583">
        <v>186526.92</v>
      </c>
      <c r="AQ201" s="583">
        <v>0</v>
      </c>
      <c r="AR201" s="585">
        <v>0</v>
      </c>
      <c r="AS201" s="612">
        <v>0</v>
      </c>
    </row>
    <row r="202" spans="1:45" x14ac:dyDescent="0.25">
      <c r="A202" s="148" t="s">
        <v>8237</v>
      </c>
      <c r="B202" s="148" t="s">
        <v>8480</v>
      </c>
      <c r="C202" s="148" t="s">
        <v>8213</v>
      </c>
      <c r="D202" s="148" t="s">
        <v>8213</v>
      </c>
      <c r="E202" s="148" t="s">
        <v>17272</v>
      </c>
      <c r="F202" s="453" t="s">
        <v>16901</v>
      </c>
      <c r="G202" s="453" t="s">
        <v>17023</v>
      </c>
      <c r="H202" s="579">
        <v>0</v>
      </c>
      <c r="I202" s="580">
        <v>0</v>
      </c>
      <c r="J202" s="579">
        <v>0</v>
      </c>
      <c r="K202" s="580">
        <v>0</v>
      </c>
      <c r="L202" s="579">
        <v>0</v>
      </c>
      <c r="M202" s="580">
        <v>0</v>
      </c>
      <c r="N202" s="579">
        <v>0</v>
      </c>
      <c r="O202" s="580">
        <v>0</v>
      </c>
      <c r="P202" s="579">
        <v>0</v>
      </c>
      <c r="Q202" s="580">
        <v>0</v>
      </c>
      <c r="R202" s="579">
        <v>9463.31</v>
      </c>
      <c r="S202" s="580">
        <v>0</v>
      </c>
      <c r="T202" s="612">
        <v>0</v>
      </c>
      <c r="U202" s="579">
        <v>0</v>
      </c>
      <c r="V202" s="580">
        <v>0</v>
      </c>
      <c r="W202" s="579">
        <v>0</v>
      </c>
      <c r="X202" s="580">
        <v>0</v>
      </c>
      <c r="Y202" s="579">
        <v>0</v>
      </c>
      <c r="Z202" s="580">
        <v>0</v>
      </c>
      <c r="AA202" s="579">
        <v>0</v>
      </c>
      <c r="AB202" s="581">
        <v>0</v>
      </c>
      <c r="AC202" s="579">
        <v>0</v>
      </c>
      <c r="AD202" s="581">
        <v>0</v>
      </c>
      <c r="AE202" s="579">
        <v>0</v>
      </c>
      <c r="AF202" s="580">
        <v>0</v>
      </c>
      <c r="AG202" s="579">
        <v>0</v>
      </c>
      <c r="AH202" s="581">
        <v>0</v>
      </c>
      <c r="AI202" s="583">
        <v>9463.31</v>
      </c>
      <c r="AJ202" s="584">
        <v>0</v>
      </c>
      <c r="AK202" s="585">
        <v>0</v>
      </c>
      <c r="AL202" s="612">
        <v>0</v>
      </c>
      <c r="AM202" s="583">
        <v>0</v>
      </c>
      <c r="AN202" s="584">
        <v>0</v>
      </c>
      <c r="AO202" s="585">
        <v>0</v>
      </c>
      <c r="AP202" s="583">
        <v>9463.31</v>
      </c>
      <c r="AQ202" s="583">
        <v>0</v>
      </c>
      <c r="AR202" s="585">
        <v>0</v>
      </c>
      <c r="AS202" s="612">
        <v>0</v>
      </c>
    </row>
    <row r="203" spans="1:45" x14ac:dyDescent="0.25">
      <c r="A203" s="148" t="s">
        <v>8237</v>
      </c>
      <c r="B203" s="148" t="s">
        <v>8228</v>
      </c>
      <c r="C203" s="148" t="s">
        <v>8213</v>
      </c>
      <c r="D203" s="148" t="s">
        <v>8213</v>
      </c>
      <c r="E203" s="148" t="s">
        <v>104</v>
      </c>
      <c r="F203" s="453" t="s">
        <v>16901</v>
      </c>
      <c r="G203" s="453" t="s">
        <v>17023</v>
      </c>
      <c r="H203" s="579">
        <v>2367548.0299999998</v>
      </c>
      <c r="I203" s="580">
        <v>2283414.7200000016</v>
      </c>
      <c r="J203" s="579">
        <v>0</v>
      </c>
      <c r="K203" s="580">
        <v>0</v>
      </c>
      <c r="L203" s="579">
        <v>0</v>
      </c>
      <c r="M203" s="580">
        <v>0</v>
      </c>
      <c r="N203" s="579">
        <v>0</v>
      </c>
      <c r="O203" s="580">
        <v>0</v>
      </c>
      <c r="P203" s="579">
        <v>0</v>
      </c>
      <c r="Q203" s="580">
        <v>0</v>
      </c>
      <c r="R203" s="579">
        <v>1739565.32</v>
      </c>
      <c r="S203" s="580">
        <v>1723677.7900000003</v>
      </c>
      <c r="T203" s="612">
        <v>0</v>
      </c>
      <c r="U203" s="579">
        <v>0</v>
      </c>
      <c r="V203" s="580">
        <v>0</v>
      </c>
      <c r="W203" s="579">
        <v>0</v>
      </c>
      <c r="X203" s="580">
        <v>0</v>
      </c>
      <c r="Y203" s="579">
        <v>0</v>
      </c>
      <c r="Z203" s="580">
        <v>0</v>
      </c>
      <c r="AA203" s="579">
        <v>0</v>
      </c>
      <c r="AB203" s="581">
        <v>0</v>
      </c>
      <c r="AC203" s="579">
        <v>22673549.649999999</v>
      </c>
      <c r="AD203" s="581">
        <v>14400604.489999998</v>
      </c>
      <c r="AE203" s="579">
        <v>0</v>
      </c>
      <c r="AF203" s="580">
        <v>0</v>
      </c>
      <c r="AG203" s="579">
        <v>0</v>
      </c>
      <c r="AH203" s="581">
        <v>0</v>
      </c>
      <c r="AI203" s="583">
        <v>26780663</v>
      </c>
      <c r="AJ203" s="584">
        <v>18435772.209999997</v>
      </c>
      <c r="AK203" s="585">
        <v>18407697</v>
      </c>
      <c r="AL203" s="612">
        <v>0</v>
      </c>
      <c r="AM203" s="583">
        <v>0</v>
      </c>
      <c r="AN203" s="584">
        <v>0</v>
      </c>
      <c r="AO203" s="585">
        <v>0</v>
      </c>
      <c r="AP203" s="583">
        <v>26780663</v>
      </c>
      <c r="AQ203" s="583">
        <v>18435772.209999997</v>
      </c>
      <c r="AR203" s="585">
        <v>18407697</v>
      </c>
      <c r="AS203" s="612">
        <v>0</v>
      </c>
    </row>
    <row r="204" spans="1:45" x14ac:dyDescent="0.25">
      <c r="A204" s="148" t="s">
        <v>8237</v>
      </c>
      <c r="B204" s="148" t="s">
        <v>8238</v>
      </c>
      <c r="C204" s="148" t="s">
        <v>8213</v>
      </c>
      <c r="D204" s="148" t="s">
        <v>8213</v>
      </c>
      <c r="E204" s="148" t="s">
        <v>8239</v>
      </c>
      <c r="F204" s="453" t="s">
        <v>16901</v>
      </c>
      <c r="G204" s="453" t="s">
        <v>17023</v>
      </c>
      <c r="H204" s="579">
        <v>0</v>
      </c>
      <c r="I204" s="580">
        <v>0</v>
      </c>
      <c r="J204" s="579">
        <v>0</v>
      </c>
      <c r="K204" s="580">
        <v>0</v>
      </c>
      <c r="L204" s="579">
        <v>0</v>
      </c>
      <c r="M204" s="580">
        <v>0</v>
      </c>
      <c r="N204" s="579">
        <v>0</v>
      </c>
      <c r="O204" s="580">
        <v>0</v>
      </c>
      <c r="P204" s="579">
        <v>0</v>
      </c>
      <c r="Q204" s="580">
        <v>0</v>
      </c>
      <c r="R204" s="579">
        <v>0</v>
      </c>
      <c r="S204" s="580">
        <v>0</v>
      </c>
      <c r="T204" s="612">
        <v>0</v>
      </c>
      <c r="U204" s="579">
        <v>0</v>
      </c>
      <c r="V204" s="580">
        <v>0</v>
      </c>
      <c r="W204" s="579">
        <v>0</v>
      </c>
      <c r="X204" s="580">
        <v>0</v>
      </c>
      <c r="Y204" s="579">
        <v>0</v>
      </c>
      <c r="Z204" s="580">
        <v>0</v>
      </c>
      <c r="AA204" s="579">
        <v>0</v>
      </c>
      <c r="AB204" s="581">
        <v>0</v>
      </c>
      <c r="AC204" s="579">
        <v>429308.63</v>
      </c>
      <c r="AD204" s="581">
        <v>420312.4200000001</v>
      </c>
      <c r="AE204" s="579">
        <v>0</v>
      </c>
      <c r="AF204" s="580">
        <v>0</v>
      </c>
      <c r="AG204" s="579">
        <v>0</v>
      </c>
      <c r="AH204" s="581">
        <v>0</v>
      </c>
      <c r="AI204" s="583">
        <v>429308.63</v>
      </c>
      <c r="AJ204" s="584">
        <v>420312.4200000001</v>
      </c>
      <c r="AK204" s="585">
        <v>420312.4200000001</v>
      </c>
      <c r="AL204" s="612">
        <v>0</v>
      </c>
      <c r="AM204" s="583">
        <v>0</v>
      </c>
      <c r="AN204" s="584">
        <v>0</v>
      </c>
      <c r="AO204" s="585">
        <v>0</v>
      </c>
      <c r="AP204" s="583">
        <v>429308.63</v>
      </c>
      <c r="AQ204" s="583">
        <v>420312.4200000001</v>
      </c>
      <c r="AR204" s="585">
        <v>420312.4200000001</v>
      </c>
      <c r="AS204" s="612">
        <v>0</v>
      </c>
    </row>
    <row r="205" spans="1:45" x14ac:dyDescent="0.25">
      <c r="A205" s="148" t="s">
        <v>8237</v>
      </c>
      <c r="B205" s="148" t="s">
        <v>8489</v>
      </c>
      <c r="C205" s="148" t="s">
        <v>8213</v>
      </c>
      <c r="D205" s="148" t="s">
        <v>8213</v>
      </c>
      <c r="E205" s="148" t="s">
        <v>17533</v>
      </c>
      <c r="F205" s="453" t="s">
        <v>16901</v>
      </c>
      <c r="G205" s="453" t="s">
        <v>17023</v>
      </c>
      <c r="H205" s="579">
        <v>0</v>
      </c>
      <c r="I205" s="580">
        <v>0</v>
      </c>
      <c r="J205" s="579">
        <v>0</v>
      </c>
      <c r="K205" s="580">
        <v>0</v>
      </c>
      <c r="L205" s="579">
        <v>0</v>
      </c>
      <c r="M205" s="580">
        <v>0</v>
      </c>
      <c r="N205" s="579">
        <v>0</v>
      </c>
      <c r="O205" s="580">
        <v>0</v>
      </c>
      <c r="P205" s="579">
        <v>0</v>
      </c>
      <c r="Q205" s="580">
        <v>0</v>
      </c>
      <c r="R205" s="579">
        <v>0</v>
      </c>
      <c r="S205" s="580">
        <v>0</v>
      </c>
      <c r="T205" s="612">
        <v>0</v>
      </c>
      <c r="U205" s="579">
        <v>0</v>
      </c>
      <c r="V205" s="580">
        <v>0</v>
      </c>
      <c r="W205" s="579">
        <v>0</v>
      </c>
      <c r="X205" s="580">
        <v>0</v>
      </c>
      <c r="Y205" s="579">
        <v>0</v>
      </c>
      <c r="Z205" s="580">
        <v>0</v>
      </c>
      <c r="AA205" s="579">
        <v>0</v>
      </c>
      <c r="AB205" s="581">
        <v>0</v>
      </c>
      <c r="AC205" s="579">
        <v>798944.1</v>
      </c>
      <c r="AD205" s="581">
        <v>760174.01</v>
      </c>
      <c r="AE205" s="579">
        <v>0</v>
      </c>
      <c r="AF205" s="580">
        <v>0</v>
      </c>
      <c r="AG205" s="579">
        <v>0</v>
      </c>
      <c r="AH205" s="581">
        <v>0</v>
      </c>
      <c r="AI205" s="583">
        <v>798944.1</v>
      </c>
      <c r="AJ205" s="584">
        <v>760174.01</v>
      </c>
      <c r="AK205" s="585">
        <v>760174.01</v>
      </c>
      <c r="AL205" s="612">
        <v>0</v>
      </c>
      <c r="AM205" s="583">
        <v>0</v>
      </c>
      <c r="AN205" s="584">
        <v>0</v>
      </c>
      <c r="AO205" s="585">
        <v>0</v>
      </c>
      <c r="AP205" s="583">
        <v>798944.1</v>
      </c>
      <c r="AQ205" s="583">
        <v>760174.01</v>
      </c>
      <c r="AR205" s="585">
        <v>760174.01</v>
      </c>
      <c r="AS205" s="612">
        <v>0</v>
      </c>
    </row>
    <row r="206" spans="1:45" x14ac:dyDescent="0.25">
      <c r="A206" s="148" t="s">
        <v>8237</v>
      </c>
      <c r="B206" s="148" t="s">
        <v>8249</v>
      </c>
      <c r="C206" s="148" t="s">
        <v>8213</v>
      </c>
      <c r="D206" s="148" t="s">
        <v>8213</v>
      </c>
      <c r="E206" s="148" t="s">
        <v>17286</v>
      </c>
      <c r="F206" s="453" t="s">
        <v>16901</v>
      </c>
      <c r="G206" s="453" t="s">
        <v>17023</v>
      </c>
      <c r="H206" s="579">
        <v>0</v>
      </c>
      <c r="I206" s="580">
        <v>0</v>
      </c>
      <c r="J206" s="579">
        <v>0</v>
      </c>
      <c r="K206" s="580">
        <v>0</v>
      </c>
      <c r="L206" s="579">
        <v>0</v>
      </c>
      <c r="M206" s="580">
        <v>0</v>
      </c>
      <c r="N206" s="579">
        <v>0</v>
      </c>
      <c r="O206" s="580">
        <v>0</v>
      </c>
      <c r="P206" s="579">
        <v>0</v>
      </c>
      <c r="Q206" s="580">
        <v>0</v>
      </c>
      <c r="R206" s="579">
        <v>136477.04999999999</v>
      </c>
      <c r="S206" s="580">
        <v>0</v>
      </c>
      <c r="T206" s="612">
        <v>0</v>
      </c>
      <c r="U206" s="579">
        <v>0</v>
      </c>
      <c r="V206" s="580">
        <v>0</v>
      </c>
      <c r="W206" s="579">
        <v>0</v>
      </c>
      <c r="X206" s="580">
        <v>0</v>
      </c>
      <c r="Y206" s="579">
        <v>0</v>
      </c>
      <c r="Z206" s="580">
        <v>0</v>
      </c>
      <c r="AA206" s="579">
        <v>0</v>
      </c>
      <c r="AB206" s="581">
        <v>0</v>
      </c>
      <c r="AC206" s="579">
        <v>0</v>
      </c>
      <c r="AD206" s="581">
        <v>0</v>
      </c>
      <c r="AE206" s="579">
        <v>0</v>
      </c>
      <c r="AF206" s="580">
        <v>0</v>
      </c>
      <c r="AG206" s="579">
        <v>0</v>
      </c>
      <c r="AH206" s="581">
        <v>0</v>
      </c>
      <c r="AI206" s="583">
        <v>136477.04999999999</v>
      </c>
      <c r="AJ206" s="584">
        <v>0</v>
      </c>
      <c r="AK206" s="585">
        <v>0</v>
      </c>
      <c r="AL206" s="612">
        <v>0</v>
      </c>
      <c r="AM206" s="583">
        <v>0</v>
      </c>
      <c r="AN206" s="584">
        <v>0</v>
      </c>
      <c r="AO206" s="585">
        <v>0</v>
      </c>
      <c r="AP206" s="583">
        <v>136477.04999999999</v>
      </c>
      <c r="AQ206" s="583">
        <v>0</v>
      </c>
      <c r="AR206" s="585">
        <v>0</v>
      </c>
      <c r="AS206" s="612">
        <v>0</v>
      </c>
    </row>
    <row r="207" spans="1:45" x14ac:dyDescent="0.25">
      <c r="A207" s="148" t="s">
        <v>8237</v>
      </c>
      <c r="B207" s="148" t="s">
        <v>8266</v>
      </c>
      <c r="C207" s="148" t="s">
        <v>8213</v>
      </c>
      <c r="D207" s="148" t="s">
        <v>8213</v>
      </c>
      <c r="E207" s="148" t="s">
        <v>16950</v>
      </c>
      <c r="F207" s="453" t="s">
        <v>16901</v>
      </c>
      <c r="G207" s="453" t="s">
        <v>17023</v>
      </c>
      <c r="H207" s="579">
        <v>67085.97</v>
      </c>
      <c r="I207" s="580">
        <v>65189.82</v>
      </c>
      <c r="J207" s="579">
        <v>0</v>
      </c>
      <c r="K207" s="580">
        <v>0</v>
      </c>
      <c r="L207" s="579">
        <v>0</v>
      </c>
      <c r="M207" s="580">
        <v>0</v>
      </c>
      <c r="N207" s="579">
        <v>0</v>
      </c>
      <c r="O207" s="580">
        <v>0</v>
      </c>
      <c r="P207" s="579">
        <v>0</v>
      </c>
      <c r="Q207" s="580">
        <v>0</v>
      </c>
      <c r="R207" s="579">
        <v>259926.2</v>
      </c>
      <c r="S207" s="580">
        <v>259926.19999999998</v>
      </c>
      <c r="T207" s="612">
        <v>0</v>
      </c>
      <c r="U207" s="579">
        <v>0</v>
      </c>
      <c r="V207" s="580">
        <v>0</v>
      </c>
      <c r="W207" s="579">
        <v>0</v>
      </c>
      <c r="X207" s="580">
        <v>0</v>
      </c>
      <c r="Y207" s="579">
        <v>0</v>
      </c>
      <c r="Z207" s="580">
        <v>0</v>
      </c>
      <c r="AA207" s="579">
        <v>0</v>
      </c>
      <c r="AB207" s="581">
        <v>0</v>
      </c>
      <c r="AC207" s="579">
        <v>0</v>
      </c>
      <c r="AD207" s="581">
        <v>0</v>
      </c>
      <c r="AE207" s="579">
        <v>0</v>
      </c>
      <c r="AF207" s="580">
        <v>0</v>
      </c>
      <c r="AG207" s="579">
        <v>0</v>
      </c>
      <c r="AH207" s="581">
        <v>0</v>
      </c>
      <c r="AI207" s="583">
        <v>327012.17000000004</v>
      </c>
      <c r="AJ207" s="584">
        <v>325153.40000000002</v>
      </c>
      <c r="AK207" s="585">
        <v>325116.01999999996</v>
      </c>
      <c r="AL207" s="612">
        <v>0</v>
      </c>
      <c r="AM207" s="583">
        <v>0</v>
      </c>
      <c r="AN207" s="584">
        <v>0</v>
      </c>
      <c r="AO207" s="585">
        <v>0</v>
      </c>
      <c r="AP207" s="583">
        <v>327012.17000000004</v>
      </c>
      <c r="AQ207" s="583">
        <v>325153.40000000002</v>
      </c>
      <c r="AR207" s="585">
        <v>325116.01999999996</v>
      </c>
      <c r="AS207" s="612">
        <v>0</v>
      </c>
    </row>
    <row r="208" spans="1:45" x14ac:dyDescent="0.25">
      <c r="A208" s="148" t="s">
        <v>8237</v>
      </c>
      <c r="B208" s="148" t="s">
        <v>8500</v>
      </c>
      <c r="C208" s="148" t="s">
        <v>8213</v>
      </c>
      <c r="D208" s="148" t="s">
        <v>8213</v>
      </c>
      <c r="E208" s="148" t="s">
        <v>17889</v>
      </c>
      <c r="F208" s="453" t="s">
        <v>16901</v>
      </c>
      <c r="G208" s="453" t="s">
        <v>17023</v>
      </c>
      <c r="H208" s="579">
        <v>0</v>
      </c>
      <c r="I208" s="580">
        <v>0</v>
      </c>
      <c r="J208" s="579">
        <v>0</v>
      </c>
      <c r="K208" s="580">
        <v>0</v>
      </c>
      <c r="L208" s="579">
        <v>0</v>
      </c>
      <c r="M208" s="580">
        <v>0</v>
      </c>
      <c r="N208" s="579">
        <v>0</v>
      </c>
      <c r="O208" s="580">
        <v>0</v>
      </c>
      <c r="P208" s="579">
        <v>0</v>
      </c>
      <c r="Q208" s="580">
        <v>0</v>
      </c>
      <c r="R208" s="579">
        <v>0</v>
      </c>
      <c r="S208" s="580">
        <v>0</v>
      </c>
      <c r="T208" s="612">
        <v>0</v>
      </c>
      <c r="U208" s="579">
        <v>0</v>
      </c>
      <c r="V208" s="580">
        <v>0</v>
      </c>
      <c r="W208" s="579">
        <v>0</v>
      </c>
      <c r="X208" s="580">
        <v>0</v>
      </c>
      <c r="Y208" s="579">
        <v>0</v>
      </c>
      <c r="Z208" s="580">
        <v>0</v>
      </c>
      <c r="AA208" s="579">
        <v>0</v>
      </c>
      <c r="AB208" s="581">
        <v>0</v>
      </c>
      <c r="AC208" s="579">
        <v>78938.899999999994</v>
      </c>
      <c r="AD208" s="581">
        <v>0</v>
      </c>
      <c r="AE208" s="579">
        <v>0</v>
      </c>
      <c r="AF208" s="580">
        <v>0</v>
      </c>
      <c r="AG208" s="579">
        <v>0</v>
      </c>
      <c r="AH208" s="581">
        <v>0</v>
      </c>
      <c r="AI208" s="583">
        <v>78938.899999999994</v>
      </c>
      <c r="AJ208" s="584">
        <v>0</v>
      </c>
      <c r="AK208" s="585">
        <v>0</v>
      </c>
      <c r="AL208" s="612">
        <v>0</v>
      </c>
      <c r="AM208" s="583">
        <v>0</v>
      </c>
      <c r="AN208" s="584">
        <v>0</v>
      </c>
      <c r="AO208" s="585">
        <v>0</v>
      </c>
      <c r="AP208" s="583">
        <v>78938.899999999994</v>
      </c>
      <c r="AQ208" s="583">
        <v>0</v>
      </c>
      <c r="AR208" s="585">
        <v>0</v>
      </c>
      <c r="AS208" s="612">
        <v>0</v>
      </c>
    </row>
    <row r="209" spans="1:45" x14ac:dyDescent="0.25">
      <c r="A209" s="148" t="s">
        <v>8237</v>
      </c>
      <c r="B209" s="148" t="s">
        <v>8241</v>
      </c>
      <c r="C209" s="148" t="s">
        <v>8213</v>
      </c>
      <c r="D209" s="148" t="s">
        <v>8213</v>
      </c>
      <c r="E209" s="148" t="s">
        <v>130</v>
      </c>
      <c r="F209" s="453" t="s">
        <v>16901</v>
      </c>
      <c r="G209" s="453" t="s">
        <v>17023</v>
      </c>
      <c r="H209" s="579">
        <v>0</v>
      </c>
      <c r="I209" s="580">
        <v>0</v>
      </c>
      <c r="J209" s="579">
        <v>0</v>
      </c>
      <c r="K209" s="580">
        <v>0</v>
      </c>
      <c r="L209" s="579">
        <v>0</v>
      </c>
      <c r="M209" s="580">
        <v>0</v>
      </c>
      <c r="N209" s="579">
        <v>0</v>
      </c>
      <c r="O209" s="580">
        <v>0</v>
      </c>
      <c r="P209" s="579">
        <v>0</v>
      </c>
      <c r="Q209" s="580">
        <v>0</v>
      </c>
      <c r="R209" s="579">
        <v>0</v>
      </c>
      <c r="S209" s="580">
        <v>0</v>
      </c>
      <c r="T209" s="612">
        <v>0</v>
      </c>
      <c r="U209" s="579">
        <v>0</v>
      </c>
      <c r="V209" s="580">
        <v>0</v>
      </c>
      <c r="W209" s="579">
        <v>0</v>
      </c>
      <c r="X209" s="580">
        <v>0</v>
      </c>
      <c r="Y209" s="579">
        <v>0</v>
      </c>
      <c r="Z209" s="580">
        <v>0</v>
      </c>
      <c r="AA209" s="579">
        <v>0</v>
      </c>
      <c r="AB209" s="581">
        <v>0</v>
      </c>
      <c r="AC209" s="579">
        <v>71211.98</v>
      </c>
      <c r="AD209" s="581">
        <v>0</v>
      </c>
      <c r="AE209" s="579">
        <v>0</v>
      </c>
      <c r="AF209" s="580">
        <v>0</v>
      </c>
      <c r="AG209" s="579">
        <v>0</v>
      </c>
      <c r="AH209" s="581">
        <v>0</v>
      </c>
      <c r="AI209" s="583">
        <v>71211.98</v>
      </c>
      <c r="AJ209" s="584">
        <v>0</v>
      </c>
      <c r="AK209" s="585">
        <v>0</v>
      </c>
      <c r="AL209" s="612">
        <v>0</v>
      </c>
      <c r="AM209" s="583">
        <v>0</v>
      </c>
      <c r="AN209" s="584">
        <v>0</v>
      </c>
      <c r="AO209" s="585">
        <v>0</v>
      </c>
      <c r="AP209" s="583">
        <v>71211.98</v>
      </c>
      <c r="AQ209" s="583">
        <v>0</v>
      </c>
      <c r="AR209" s="585">
        <v>0</v>
      </c>
      <c r="AS209" s="612">
        <v>0</v>
      </c>
    </row>
    <row r="210" spans="1:45" x14ac:dyDescent="0.25">
      <c r="A210" s="148" t="s">
        <v>8237</v>
      </c>
      <c r="B210" s="148" t="s">
        <v>8268</v>
      </c>
      <c r="C210" s="148" t="s">
        <v>8213</v>
      </c>
      <c r="D210" s="148" t="s">
        <v>8213</v>
      </c>
      <c r="E210" s="148" t="s">
        <v>16953</v>
      </c>
      <c r="F210" s="453" t="s">
        <v>16901</v>
      </c>
      <c r="G210" s="453" t="s">
        <v>17023</v>
      </c>
      <c r="H210" s="579">
        <v>0</v>
      </c>
      <c r="I210" s="580">
        <v>0</v>
      </c>
      <c r="J210" s="579">
        <v>0</v>
      </c>
      <c r="K210" s="580">
        <v>0</v>
      </c>
      <c r="L210" s="579">
        <v>0</v>
      </c>
      <c r="M210" s="580">
        <v>0</v>
      </c>
      <c r="N210" s="579">
        <v>0</v>
      </c>
      <c r="O210" s="580">
        <v>0</v>
      </c>
      <c r="P210" s="579">
        <v>0</v>
      </c>
      <c r="Q210" s="580">
        <v>0</v>
      </c>
      <c r="R210" s="579">
        <v>115707.55</v>
      </c>
      <c r="S210" s="580">
        <v>5445.84</v>
      </c>
      <c r="T210" s="612">
        <v>0</v>
      </c>
      <c r="U210" s="579">
        <v>0</v>
      </c>
      <c r="V210" s="580">
        <v>0</v>
      </c>
      <c r="W210" s="579">
        <v>0</v>
      </c>
      <c r="X210" s="580">
        <v>0</v>
      </c>
      <c r="Y210" s="579">
        <v>0</v>
      </c>
      <c r="Z210" s="580">
        <v>0</v>
      </c>
      <c r="AA210" s="579">
        <v>0</v>
      </c>
      <c r="AB210" s="581">
        <v>0</v>
      </c>
      <c r="AC210" s="579">
        <v>0</v>
      </c>
      <c r="AD210" s="581">
        <v>0</v>
      </c>
      <c r="AE210" s="579">
        <v>0</v>
      </c>
      <c r="AF210" s="580">
        <v>0</v>
      </c>
      <c r="AG210" s="579">
        <v>0</v>
      </c>
      <c r="AH210" s="581">
        <v>0</v>
      </c>
      <c r="AI210" s="583">
        <v>115707.55</v>
      </c>
      <c r="AJ210" s="584">
        <v>18152.8</v>
      </c>
      <c r="AK210" s="585">
        <v>5445.84</v>
      </c>
      <c r="AL210" s="612">
        <v>0</v>
      </c>
      <c r="AM210" s="583">
        <v>0</v>
      </c>
      <c r="AN210" s="584">
        <v>0</v>
      </c>
      <c r="AO210" s="585">
        <v>0</v>
      </c>
      <c r="AP210" s="583">
        <v>115707.55</v>
      </c>
      <c r="AQ210" s="583">
        <v>18152.8</v>
      </c>
      <c r="AR210" s="585">
        <v>5445.84</v>
      </c>
      <c r="AS210" s="612">
        <v>0</v>
      </c>
    </row>
    <row r="211" spans="1:45" x14ac:dyDescent="0.25">
      <c r="A211" s="148" t="s">
        <v>8237</v>
      </c>
      <c r="B211" s="148" t="s">
        <v>8827</v>
      </c>
      <c r="C211" s="148" t="s">
        <v>8213</v>
      </c>
      <c r="D211" s="148" t="s">
        <v>8213</v>
      </c>
      <c r="E211" s="148" t="s">
        <v>16955</v>
      </c>
      <c r="F211" s="453" t="s">
        <v>16901</v>
      </c>
      <c r="G211" s="453" t="s">
        <v>17023</v>
      </c>
      <c r="H211" s="579">
        <v>0</v>
      </c>
      <c r="I211" s="580">
        <v>0</v>
      </c>
      <c r="J211" s="579">
        <v>0</v>
      </c>
      <c r="K211" s="580">
        <v>0</v>
      </c>
      <c r="L211" s="579">
        <v>0</v>
      </c>
      <c r="M211" s="580">
        <v>0</v>
      </c>
      <c r="N211" s="579">
        <v>0</v>
      </c>
      <c r="O211" s="580">
        <v>0</v>
      </c>
      <c r="P211" s="579">
        <v>0</v>
      </c>
      <c r="Q211" s="580">
        <v>0</v>
      </c>
      <c r="R211" s="579">
        <v>0</v>
      </c>
      <c r="S211" s="580">
        <v>0</v>
      </c>
      <c r="T211" s="612">
        <v>0</v>
      </c>
      <c r="U211" s="579">
        <v>0</v>
      </c>
      <c r="V211" s="580">
        <v>0</v>
      </c>
      <c r="W211" s="579">
        <v>0</v>
      </c>
      <c r="X211" s="580">
        <v>0</v>
      </c>
      <c r="Y211" s="579">
        <v>0</v>
      </c>
      <c r="Z211" s="580">
        <v>0</v>
      </c>
      <c r="AA211" s="579">
        <v>0</v>
      </c>
      <c r="AB211" s="581">
        <v>0</v>
      </c>
      <c r="AC211" s="579">
        <v>563288.09</v>
      </c>
      <c r="AD211" s="581">
        <v>561631.42999999959</v>
      </c>
      <c r="AE211" s="579">
        <v>0</v>
      </c>
      <c r="AF211" s="580">
        <v>0</v>
      </c>
      <c r="AG211" s="579">
        <v>0</v>
      </c>
      <c r="AH211" s="581">
        <v>0</v>
      </c>
      <c r="AI211" s="583">
        <v>563288.09</v>
      </c>
      <c r="AJ211" s="584">
        <v>561631.42999999959</v>
      </c>
      <c r="AK211" s="585">
        <v>561631.42999999959</v>
      </c>
      <c r="AL211" s="612">
        <v>0</v>
      </c>
      <c r="AM211" s="583">
        <v>0</v>
      </c>
      <c r="AN211" s="584">
        <v>0</v>
      </c>
      <c r="AO211" s="585">
        <v>0</v>
      </c>
      <c r="AP211" s="583">
        <v>563288.09</v>
      </c>
      <c r="AQ211" s="583">
        <v>561631.42999999959</v>
      </c>
      <c r="AR211" s="585">
        <v>561631.42999999959</v>
      </c>
      <c r="AS211" s="612">
        <v>0</v>
      </c>
    </row>
    <row r="212" spans="1:45" x14ac:dyDescent="0.25">
      <c r="A212" s="148" t="s">
        <v>8237</v>
      </c>
      <c r="B212" s="148" t="s">
        <v>8578</v>
      </c>
      <c r="C212" s="148" t="s">
        <v>8213</v>
      </c>
      <c r="D212" s="148" t="s">
        <v>8213</v>
      </c>
      <c r="E212" s="148" t="s">
        <v>17890</v>
      </c>
      <c r="F212" s="453" t="s">
        <v>16901</v>
      </c>
      <c r="G212" s="453" t="s">
        <v>17023</v>
      </c>
      <c r="H212" s="579">
        <v>0</v>
      </c>
      <c r="I212" s="580">
        <v>0</v>
      </c>
      <c r="J212" s="579">
        <v>0</v>
      </c>
      <c r="K212" s="580">
        <v>0</v>
      </c>
      <c r="L212" s="579">
        <v>0</v>
      </c>
      <c r="M212" s="580">
        <v>0</v>
      </c>
      <c r="N212" s="579">
        <v>0</v>
      </c>
      <c r="O212" s="580">
        <v>0</v>
      </c>
      <c r="P212" s="579">
        <v>0</v>
      </c>
      <c r="Q212" s="580">
        <v>0</v>
      </c>
      <c r="R212" s="579">
        <v>0</v>
      </c>
      <c r="S212" s="580">
        <v>0</v>
      </c>
      <c r="T212" s="612">
        <v>0</v>
      </c>
      <c r="U212" s="579">
        <v>0</v>
      </c>
      <c r="V212" s="580">
        <v>0</v>
      </c>
      <c r="W212" s="579">
        <v>0</v>
      </c>
      <c r="X212" s="580">
        <v>0</v>
      </c>
      <c r="Y212" s="579">
        <v>0</v>
      </c>
      <c r="Z212" s="580">
        <v>0</v>
      </c>
      <c r="AA212" s="579">
        <v>0</v>
      </c>
      <c r="AB212" s="581">
        <v>0</v>
      </c>
      <c r="AC212" s="579">
        <v>139256.29</v>
      </c>
      <c r="AD212" s="581">
        <v>0</v>
      </c>
      <c r="AE212" s="579">
        <v>0</v>
      </c>
      <c r="AF212" s="580">
        <v>0</v>
      </c>
      <c r="AG212" s="579">
        <v>0</v>
      </c>
      <c r="AH212" s="581">
        <v>0</v>
      </c>
      <c r="AI212" s="583">
        <v>139256.29</v>
      </c>
      <c r="AJ212" s="584">
        <v>0</v>
      </c>
      <c r="AK212" s="585">
        <v>0</v>
      </c>
      <c r="AL212" s="612">
        <v>0</v>
      </c>
      <c r="AM212" s="583">
        <v>0</v>
      </c>
      <c r="AN212" s="584">
        <v>0</v>
      </c>
      <c r="AO212" s="585">
        <v>0</v>
      </c>
      <c r="AP212" s="583">
        <v>139256.29</v>
      </c>
      <c r="AQ212" s="583">
        <v>0</v>
      </c>
      <c r="AR212" s="585">
        <v>0</v>
      </c>
      <c r="AS212" s="612">
        <v>0</v>
      </c>
    </row>
    <row r="213" spans="1:45" x14ac:dyDescent="0.25">
      <c r="A213" s="148" t="s">
        <v>8310</v>
      </c>
      <c r="B213" s="148" t="s">
        <v>8483</v>
      </c>
      <c r="C213" s="148" t="s">
        <v>8213</v>
      </c>
      <c r="D213" s="148" t="s">
        <v>8213</v>
      </c>
      <c r="E213" s="148" t="s">
        <v>17891</v>
      </c>
      <c r="F213" s="453" t="s">
        <v>17038</v>
      </c>
      <c r="G213" s="453" t="s">
        <v>17036</v>
      </c>
      <c r="H213" s="579">
        <v>0</v>
      </c>
      <c r="I213" s="580">
        <v>0</v>
      </c>
      <c r="J213" s="579">
        <v>0</v>
      </c>
      <c r="K213" s="580">
        <v>0</v>
      </c>
      <c r="L213" s="579">
        <v>0</v>
      </c>
      <c r="M213" s="580">
        <v>0</v>
      </c>
      <c r="N213" s="579">
        <v>0</v>
      </c>
      <c r="O213" s="580">
        <v>0</v>
      </c>
      <c r="P213" s="579">
        <v>0</v>
      </c>
      <c r="Q213" s="580">
        <v>0</v>
      </c>
      <c r="R213" s="579">
        <v>0</v>
      </c>
      <c r="S213" s="580">
        <v>0</v>
      </c>
      <c r="T213" s="612">
        <v>0</v>
      </c>
      <c r="U213" s="579">
        <v>0</v>
      </c>
      <c r="V213" s="580">
        <v>0</v>
      </c>
      <c r="W213" s="579">
        <v>0</v>
      </c>
      <c r="X213" s="580">
        <v>0</v>
      </c>
      <c r="Y213" s="579">
        <v>0</v>
      </c>
      <c r="Z213" s="580">
        <v>0</v>
      </c>
      <c r="AA213" s="579">
        <v>0</v>
      </c>
      <c r="AB213" s="581">
        <v>0</v>
      </c>
      <c r="AC213" s="579">
        <v>142462.87</v>
      </c>
      <c r="AD213" s="581">
        <v>0</v>
      </c>
      <c r="AE213" s="579">
        <v>0</v>
      </c>
      <c r="AF213" s="580">
        <v>0</v>
      </c>
      <c r="AG213" s="579">
        <v>0</v>
      </c>
      <c r="AH213" s="581">
        <v>0</v>
      </c>
      <c r="AI213" s="583">
        <v>142462.87</v>
      </c>
      <c r="AJ213" s="584">
        <v>0</v>
      </c>
      <c r="AK213" s="585">
        <v>0</v>
      </c>
      <c r="AL213" s="612">
        <v>0</v>
      </c>
      <c r="AM213" s="583">
        <v>0</v>
      </c>
      <c r="AN213" s="584">
        <v>0</v>
      </c>
      <c r="AO213" s="585">
        <v>0</v>
      </c>
      <c r="AP213" s="583">
        <v>142462.87</v>
      </c>
      <c r="AQ213" s="583">
        <v>0</v>
      </c>
      <c r="AR213" s="585">
        <v>0</v>
      </c>
      <c r="AS213" s="612">
        <v>0</v>
      </c>
    </row>
    <row r="214" spans="1:45" x14ac:dyDescent="0.25">
      <c r="A214" s="148" t="s">
        <v>8310</v>
      </c>
      <c r="B214" s="148" t="s">
        <v>8497</v>
      </c>
      <c r="C214" s="148" t="s">
        <v>8213</v>
      </c>
      <c r="D214" s="148" t="s">
        <v>8213</v>
      </c>
      <c r="E214" s="148" t="s">
        <v>17738</v>
      </c>
      <c r="F214" s="453" t="s">
        <v>17038</v>
      </c>
      <c r="G214" s="453" t="s">
        <v>17036</v>
      </c>
      <c r="H214" s="579">
        <v>0</v>
      </c>
      <c r="I214" s="580">
        <v>0</v>
      </c>
      <c r="J214" s="579">
        <v>0</v>
      </c>
      <c r="K214" s="580">
        <v>0</v>
      </c>
      <c r="L214" s="579">
        <v>0</v>
      </c>
      <c r="M214" s="580">
        <v>0</v>
      </c>
      <c r="N214" s="579">
        <v>0</v>
      </c>
      <c r="O214" s="580">
        <v>0</v>
      </c>
      <c r="P214" s="579">
        <v>0</v>
      </c>
      <c r="Q214" s="580">
        <v>0</v>
      </c>
      <c r="R214" s="579">
        <v>0</v>
      </c>
      <c r="S214" s="580">
        <v>0</v>
      </c>
      <c r="T214" s="612">
        <v>0</v>
      </c>
      <c r="U214" s="579">
        <v>0</v>
      </c>
      <c r="V214" s="580">
        <v>0</v>
      </c>
      <c r="W214" s="579">
        <v>0</v>
      </c>
      <c r="X214" s="580">
        <v>0</v>
      </c>
      <c r="Y214" s="579">
        <v>0</v>
      </c>
      <c r="Z214" s="580">
        <v>0</v>
      </c>
      <c r="AA214" s="579">
        <v>0</v>
      </c>
      <c r="AB214" s="581">
        <v>0</v>
      </c>
      <c r="AC214" s="579">
        <v>511931.92</v>
      </c>
      <c r="AD214" s="581">
        <v>0</v>
      </c>
      <c r="AE214" s="579">
        <v>0</v>
      </c>
      <c r="AF214" s="580">
        <v>0</v>
      </c>
      <c r="AG214" s="579">
        <v>0</v>
      </c>
      <c r="AH214" s="581">
        <v>0</v>
      </c>
      <c r="AI214" s="583">
        <v>511931.92</v>
      </c>
      <c r="AJ214" s="584">
        <v>0</v>
      </c>
      <c r="AK214" s="585">
        <v>0</v>
      </c>
      <c r="AL214" s="612">
        <v>0</v>
      </c>
      <c r="AM214" s="583">
        <v>0</v>
      </c>
      <c r="AN214" s="584">
        <v>0</v>
      </c>
      <c r="AO214" s="585">
        <v>0</v>
      </c>
      <c r="AP214" s="583">
        <v>511931.92</v>
      </c>
      <c r="AQ214" s="583">
        <v>0</v>
      </c>
      <c r="AR214" s="585">
        <v>0</v>
      </c>
      <c r="AS214" s="612">
        <v>0</v>
      </c>
    </row>
    <row r="215" spans="1:45" x14ac:dyDescent="0.25">
      <c r="A215" s="148" t="s">
        <v>8310</v>
      </c>
      <c r="B215" s="148" t="s">
        <v>8233</v>
      </c>
      <c r="C215" s="148" t="s">
        <v>8213</v>
      </c>
      <c r="D215" s="148" t="s">
        <v>8213</v>
      </c>
      <c r="E215" s="148" t="s">
        <v>17892</v>
      </c>
      <c r="F215" s="453" t="s">
        <v>17038</v>
      </c>
      <c r="G215" s="453" t="s">
        <v>17036</v>
      </c>
      <c r="H215" s="579">
        <v>0</v>
      </c>
      <c r="I215" s="580">
        <v>0</v>
      </c>
      <c r="J215" s="579">
        <v>0</v>
      </c>
      <c r="K215" s="580">
        <v>0</v>
      </c>
      <c r="L215" s="579">
        <v>0</v>
      </c>
      <c r="M215" s="580">
        <v>0</v>
      </c>
      <c r="N215" s="579">
        <v>0</v>
      </c>
      <c r="O215" s="580">
        <v>0</v>
      </c>
      <c r="P215" s="579">
        <v>0</v>
      </c>
      <c r="Q215" s="580">
        <v>0</v>
      </c>
      <c r="R215" s="579">
        <v>0</v>
      </c>
      <c r="S215" s="580">
        <v>0</v>
      </c>
      <c r="T215" s="612">
        <v>0</v>
      </c>
      <c r="U215" s="579">
        <v>0</v>
      </c>
      <c r="V215" s="580">
        <v>0</v>
      </c>
      <c r="W215" s="579">
        <v>0</v>
      </c>
      <c r="X215" s="580">
        <v>0</v>
      </c>
      <c r="Y215" s="579">
        <v>0</v>
      </c>
      <c r="Z215" s="580">
        <v>0</v>
      </c>
      <c r="AA215" s="579">
        <v>0</v>
      </c>
      <c r="AB215" s="581">
        <v>0</v>
      </c>
      <c r="AC215" s="579">
        <v>33836.980000000003</v>
      </c>
      <c r="AD215" s="581">
        <v>0</v>
      </c>
      <c r="AE215" s="579">
        <v>0</v>
      </c>
      <c r="AF215" s="580">
        <v>0</v>
      </c>
      <c r="AG215" s="579">
        <v>0</v>
      </c>
      <c r="AH215" s="581">
        <v>0</v>
      </c>
      <c r="AI215" s="583">
        <v>33836.980000000003</v>
      </c>
      <c r="AJ215" s="584">
        <v>0</v>
      </c>
      <c r="AK215" s="585">
        <v>0</v>
      </c>
      <c r="AL215" s="612">
        <v>0</v>
      </c>
      <c r="AM215" s="583">
        <v>0</v>
      </c>
      <c r="AN215" s="584">
        <v>0</v>
      </c>
      <c r="AO215" s="585">
        <v>0</v>
      </c>
      <c r="AP215" s="583">
        <v>33836.980000000003</v>
      </c>
      <c r="AQ215" s="583">
        <v>0</v>
      </c>
      <c r="AR215" s="585">
        <v>0</v>
      </c>
      <c r="AS215" s="612">
        <v>0</v>
      </c>
    </row>
    <row r="216" spans="1:45" x14ac:dyDescent="0.25">
      <c r="A216" s="148" t="s">
        <v>8310</v>
      </c>
      <c r="B216" s="148" t="s">
        <v>8851</v>
      </c>
      <c r="C216" s="148" t="s">
        <v>8213</v>
      </c>
      <c r="D216" s="148" t="s">
        <v>8213</v>
      </c>
      <c r="E216" s="148" t="s">
        <v>17739</v>
      </c>
      <c r="F216" s="453" t="s">
        <v>17038</v>
      </c>
      <c r="G216" s="453" t="s">
        <v>17036</v>
      </c>
      <c r="H216" s="579">
        <v>0</v>
      </c>
      <c r="I216" s="580">
        <v>0</v>
      </c>
      <c r="J216" s="579">
        <v>0</v>
      </c>
      <c r="K216" s="580">
        <v>0</v>
      </c>
      <c r="L216" s="579">
        <v>0</v>
      </c>
      <c r="M216" s="580">
        <v>0</v>
      </c>
      <c r="N216" s="579">
        <v>0</v>
      </c>
      <c r="O216" s="580">
        <v>0</v>
      </c>
      <c r="P216" s="579">
        <v>0</v>
      </c>
      <c r="Q216" s="580">
        <v>0</v>
      </c>
      <c r="R216" s="579">
        <v>0</v>
      </c>
      <c r="S216" s="580">
        <v>0</v>
      </c>
      <c r="T216" s="612">
        <v>0</v>
      </c>
      <c r="U216" s="579">
        <v>0</v>
      </c>
      <c r="V216" s="580">
        <v>0</v>
      </c>
      <c r="W216" s="579">
        <v>0</v>
      </c>
      <c r="X216" s="580">
        <v>0</v>
      </c>
      <c r="Y216" s="579">
        <v>0</v>
      </c>
      <c r="Z216" s="580">
        <v>0</v>
      </c>
      <c r="AA216" s="579">
        <v>0</v>
      </c>
      <c r="AB216" s="581">
        <v>0</v>
      </c>
      <c r="AC216" s="579">
        <v>436001.14</v>
      </c>
      <c r="AD216" s="581">
        <v>0</v>
      </c>
      <c r="AE216" s="579">
        <v>0</v>
      </c>
      <c r="AF216" s="580">
        <v>0</v>
      </c>
      <c r="AG216" s="579">
        <v>0</v>
      </c>
      <c r="AH216" s="581">
        <v>0</v>
      </c>
      <c r="AI216" s="583">
        <v>436001.14</v>
      </c>
      <c r="AJ216" s="584">
        <v>0</v>
      </c>
      <c r="AK216" s="585">
        <v>0</v>
      </c>
      <c r="AL216" s="612">
        <v>0</v>
      </c>
      <c r="AM216" s="583">
        <v>0</v>
      </c>
      <c r="AN216" s="584">
        <v>0</v>
      </c>
      <c r="AO216" s="585">
        <v>0</v>
      </c>
      <c r="AP216" s="583">
        <v>436001.14</v>
      </c>
      <c r="AQ216" s="583">
        <v>0</v>
      </c>
      <c r="AR216" s="585">
        <v>0</v>
      </c>
      <c r="AS216" s="612">
        <v>0</v>
      </c>
    </row>
    <row r="217" spans="1:45" x14ac:dyDescent="0.25">
      <c r="A217" s="148" t="s">
        <v>8310</v>
      </c>
      <c r="B217" s="148" t="s">
        <v>9120</v>
      </c>
      <c r="C217" s="148" t="s">
        <v>8213</v>
      </c>
      <c r="D217" s="148" t="s">
        <v>8213</v>
      </c>
      <c r="E217" s="148" t="s">
        <v>17893</v>
      </c>
      <c r="F217" s="453" t="s">
        <v>17038</v>
      </c>
      <c r="G217" s="453" t="s">
        <v>17036</v>
      </c>
      <c r="H217" s="579">
        <v>0</v>
      </c>
      <c r="I217" s="580">
        <v>0</v>
      </c>
      <c r="J217" s="579">
        <v>0</v>
      </c>
      <c r="K217" s="580">
        <v>0</v>
      </c>
      <c r="L217" s="579">
        <v>0</v>
      </c>
      <c r="M217" s="580">
        <v>0</v>
      </c>
      <c r="N217" s="579">
        <v>0</v>
      </c>
      <c r="O217" s="580">
        <v>0</v>
      </c>
      <c r="P217" s="579">
        <v>0</v>
      </c>
      <c r="Q217" s="580">
        <v>0</v>
      </c>
      <c r="R217" s="579">
        <v>0</v>
      </c>
      <c r="S217" s="580">
        <v>0</v>
      </c>
      <c r="T217" s="612">
        <v>0</v>
      </c>
      <c r="U217" s="579">
        <v>0</v>
      </c>
      <c r="V217" s="580">
        <v>0</v>
      </c>
      <c r="W217" s="579">
        <v>0</v>
      </c>
      <c r="X217" s="580">
        <v>0</v>
      </c>
      <c r="Y217" s="579">
        <v>0</v>
      </c>
      <c r="Z217" s="580">
        <v>0</v>
      </c>
      <c r="AA217" s="579">
        <v>0</v>
      </c>
      <c r="AB217" s="581">
        <v>0</v>
      </c>
      <c r="AC217" s="579">
        <v>145089.14000000001</v>
      </c>
      <c r="AD217" s="581">
        <v>0</v>
      </c>
      <c r="AE217" s="579">
        <v>0</v>
      </c>
      <c r="AF217" s="580">
        <v>0</v>
      </c>
      <c r="AG217" s="579">
        <v>0</v>
      </c>
      <c r="AH217" s="581">
        <v>0</v>
      </c>
      <c r="AI217" s="583">
        <v>145089.14000000001</v>
      </c>
      <c r="AJ217" s="584">
        <v>0</v>
      </c>
      <c r="AK217" s="585">
        <v>0</v>
      </c>
      <c r="AL217" s="612">
        <v>0</v>
      </c>
      <c r="AM217" s="583">
        <v>0</v>
      </c>
      <c r="AN217" s="584">
        <v>0</v>
      </c>
      <c r="AO217" s="585">
        <v>0</v>
      </c>
      <c r="AP217" s="583">
        <v>145089.14000000001</v>
      </c>
      <c r="AQ217" s="583">
        <v>0</v>
      </c>
      <c r="AR217" s="585">
        <v>0</v>
      </c>
      <c r="AS217" s="612">
        <v>0</v>
      </c>
    </row>
    <row r="218" spans="1:45" x14ac:dyDescent="0.25">
      <c r="A218" s="148" t="s">
        <v>8310</v>
      </c>
      <c r="B218" s="148" t="s">
        <v>8434</v>
      </c>
      <c r="C218" s="148" t="s">
        <v>8213</v>
      </c>
      <c r="D218" s="148" t="s">
        <v>8213</v>
      </c>
      <c r="E218" s="148" t="s">
        <v>17894</v>
      </c>
      <c r="F218" s="453" t="s">
        <v>17038</v>
      </c>
      <c r="G218" s="453" t="s">
        <v>17036</v>
      </c>
      <c r="H218" s="579">
        <v>0</v>
      </c>
      <c r="I218" s="580">
        <v>0</v>
      </c>
      <c r="J218" s="579">
        <v>0</v>
      </c>
      <c r="K218" s="580">
        <v>0</v>
      </c>
      <c r="L218" s="579">
        <v>0</v>
      </c>
      <c r="M218" s="580">
        <v>0</v>
      </c>
      <c r="N218" s="579">
        <v>0</v>
      </c>
      <c r="O218" s="580">
        <v>0</v>
      </c>
      <c r="P218" s="579">
        <v>0</v>
      </c>
      <c r="Q218" s="580">
        <v>0</v>
      </c>
      <c r="R218" s="579">
        <v>0</v>
      </c>
      <c r="S218" s="580">
        <v>0</v>
      </c>
      <c r="T218" s="612">
        <v>0</v>
      </c>
      <c r="U218" s="579">
        <v>0</v>
      </c>
      <c r="V218" s="580">
        <v>0</v>
      </c>
      <c r="W218" s="579">
        <v>0</v>
      </c>
      <c r="X218" s="580">
        <v>0</v>
      </c>
      <c r="Y218" s="579">
        <v>0</v>
      </c>
      <c r="Z218" s="580">
        <v>0</v>
      </c>
      <c r="AA218" s="579">
        <v>0</v>
      </c>
      <c r="AB218" s="581">
        <v>0</v>
      </c>
      <c r="AC218" s="579">
        <v>213024.15</v>
      </c>
      <c r="AD218" s="581">
        <v>0</v>
      </c>
      <c r="AE218" s="579">
        <v>0</v>
      </c>
      <c r="AF218" s="580">
        <v>0</v>
      </c>
      <c r="AG218" s="579">
        <v>0</v>
      </c>
      <c r="AH218" s="581">
        <v>0</v>
      </c>
      <c r="AI218" s="583">
        <v>213024.15</v>
      </c>
      <c r="AJ218" s="584">
        <v>0</v>
      </c>
      <c r="AK218" s="585">
        <v>0</v>
      </c>
      <c r="AL218" s="612">
        <v>0</v>
      </c>
      <c r="AM218" s="583">
        <v>0</v>
      </c>
      <c r="AN218" s="584">
        <v>0</v>
      </c>
      <c r="AO218" s="585">
        <v>0</v>
      </c>
      <c r="AP218" s="583">
        <v>213024.15</v>
      </c>
      <c r="AQ218" s="583">
        <v>0</v>
      </c>
      <c r="AR218" s="585">
        <v>0</v>
      </c>
      <c r="AS218" s="612">
        <v>0</v>
      </c>
    </row>
    <row r="219" spans="1:45" x14ac:dyDescent="0.25">
      <c r="A219" s="148" t="s">
        <v>8331</v>
      </c>
      <c r="B219" s="148" t="s">
        <v>8369</v>
      </c>
      <c r="C219" s="148" t="s">
        <v>8213</v>
      </c>
      <c r="D219" s="148" t="s">
        <v>8213</v>
      </c>
      <c r="E219" s="148" t="s">
        <v>17895</v>
      </c>
      <c r="F219" s="453" t="s">
        <v>17058</v>
      </c>
      <c r="G219" s="453" t="s">
        <v>14</v>
      </c>
      <c r="H219" s="579">
        <v>0</v>
      </c>
      <c r="I219" s="580">
        <v>0</v>
      </c>
      <c r="J219" s="579">
        <v>0</v>
      </c>
      <c r="K219" s="580">
        <v>0</v>
      </c>
      <c r="L219" s="579">
        <v>0</v>
      </c>
      <c r="M219" s="580">
        <v>0</v>
      </c>
      <c r="N219" s="579">
        <v>0</v>
      </c>
      <c r="O219" s="580">
        <v>0</v>
      </c>
      <c r="P219" s="579">
        <v>0</v>
      </c>
      <c r="Q219" s="580">
        <v>0</v>
      </c>
      <c r="R219" s="579">
        <v>0</v>
      </c>
      <c r="S219" s="580">
        <v>0</v>
      </c>
      <c r="T219" s="612">
        <v>0</v>
      </c>
      <c r="U219" s="579">
        <v>0</v>
      </c>
      <c r="V219" s="580">
        <v>0</v>
      </c>
      <c r="W219" s="579">
        <v>0</v>
      </c>
      <c r="X219" s="580">
        <v>0</v>
      </c>
      <c r="Y219" s="579">
        <v>0</v>
      </c>
      <c r="Z219" s="580">
        <v>0</v>
      </c>
      <c r="AA219" s="579">
        <v>0</v>
      </c>
      <c r="AB219" s="581">
        <v>0</v>
      </c>
      <c r="AC219" s="579">
        <v>166954.79999999999</v>
      </c>
      <c r="AD219" s="581">
        <v>0</v>
      </c>
      <c r="AE219" s="579">
        <v>0</v>
      </c>
      <c r="AF219" s="580">
        <v>0</v>
      </c>
      <c r="AG219" s="579">
        <v>0</v>
      </c>
      <c r="AH219" s="581">
        <v>0</v>
      </c>
      <c r="AI219" s="583">
        <v>166954.79999999999</v>
      </c>
      <c r="AJ219" s="584">
        <v>0</v>
      </c>
      <c r="AK219" s="585">
        <v>0</v>
      </c>
      <c r="AL219" s="612">
        <v>0</v>
      </c>
      <c r="AM219" s="583">
        <v>0</v>
      </c>
      <c r="AN219" s="584">
        <v>0</v>
      </c>
      <c r="AO219" s="585">
        <v>0</v>
      </c>
      <c r="AP219" s="583">
        <v>166954.79999999999</v>
      </c>
      <c r="AQ219" s="583">
        <v>0</v>
      </c>
      <c r="AR219" s="585">
        <v>0</v>
      </c>
      <c r="AS219" s="612">
        <v>0</v>
      </c>
    </row>
    <row r="220" spans="1:45" x14ac:dyDescent="0.25">
      <c r="A220" s="148" t="s">
        <v>8331</v>
      </c>
      <c r="B220" s="148" t="s">
        <v>8500</v>
      </c>
      <c r="C220" s="148" t="s">
        <v>8213</v>
      </c>
      <c r="D220" s="148" t="s">
        <v>8213</v>
      </c>
      <c r="E220" s="148" t="s">
        <v>17741</v>
      </c>
      <c r="F220" s="453" t="s">
        <v>17058</v>
      </c>
      <c r="G220" s="453" t="s">
        <v>14</v>
      </c>
      <c r="H220" s="579">
        <v>0</v>
      </c>
      <c r="I220" s="580">
        <v>0</v>
      </c>
      <c r="J220" s="579">
        <v>0</v>
      </c>
      <c r="K220" s="580">
        <v>0</v>
      </c>
      <c r="L220" s="579">
        <v>0</v>
      </c>
      <c r="M220" s="580">
        <v>0</v>
      </c>
      <c r="N220" s="579">
        <v>0</v>
      </c>
      <c r="O220" s="580">
        <v>0</v>
      </c>
      <c r="P220" s="579">
        <v>0</v>
      </c>
      <c r="Q220" s="580">
        <v>0</v>
      </c>
      <c r="R220" s="579">
        <v>0</v>
      </c>
      <c r="S220" s="580">
        <v>0</v>
      </c>
      <c r="T220" s="612">
        <v>0</v>
      </c>
      <c r="U220" s="579">
        <v>0</v>
      </c>
      <c r="V220" s="580">
        <v>0</v>
      </c>
      <c r="W220" s="579">
        <v>0</v>
      </c>
      <c r="X220" s="580">
        <v>0</v>
      </c>
      <c r="Y220" s="579">
        <v>0</v>
      </c>
      <c r="Z220" s="580">
        <v>0</v>
      </c>
      <c r="AA220" s="579">
        <v>0</v>
      </c>
      <c r="AB220" s="581">
        <v>0</v>
      </c>
      <c r="AC220" s="579">
        <v>139425.07999999999</v>
      </c>
      <c r="AD220" s="581">
        <v>0</v>
      </c>
      <c r="AE220" s="579">
        <v>0</v>
      </c>
      <c r="AF220" s="580">
        <v>0</v>
      </c>
      <c r="AG220" s="579">
        <v>0</v>
      </c>
      <c r="AH220" s="581">
        <v>0</v>
      </c>
      <c r="AI220" s="583">
        <v>139425.07999999999</v>
      </c>
      <c r="AJ220" s="584">
        <v>0</v>
      </c>
      <c r="AK220" s="585">
        <v>0</v>
      </c>
      <c r="AL220" s="612">
        <v>0</v>
      </c>
      <c r="AM220" s="583">
        <v>0</v>
      </c>
      <c r="AN220" s="584">
        <v>0</v>
      </c>
      <c r="AO220" s="585">
        <v>0</v>
      </c>
      <c r="AP220" s="583">
        <v>139425.07999999999</v>
      </c>
      <c r="AQ220" s="583">
        <v>0</v>
      </c>
      <c r="AR220" s="585">
        <v>0</v>
      </c>
      <c r="AS220" s="612">
        <v>0</v>
      </c>
    </row>
    <row r="221" spans="1:45" x14ac:dyDescent="0.25">
      <c r="A221" s="148" t="s">
        <v>8331</v>
      </c>
      <c r="B221" s="148" t="s">
        <v>8880</v>
      </c>
      <c r="C221" s="148" t="s">
        <v>8213</v>
      </c>
      <c r="D221" s="148" t="s">
        <v>8213</v>
      </c>
      <c r="E221" s="148" t="s">
        <v>17742</v>
      </c>
      <c r="F221" s="453" t="s">
        <v>17058</v>
      </c>
      <c r="G221" s="453" t="s">
        <v>14</v>
      </c>
      <c r="H221" s="579">
        <v>0</v>
      </c>
      <c r="I221" s="580">
        <v>0</v>
      </c>
      <c r="J221" s="579">
        <v>0</v>
      </c>
      <c r="K221" s="580">
        <v>0</v>
      </c>
      <c r="L221" s="579">
        <v>0</v>
      </c>
      <c r="M221" s="580">
        <v>0</v>
      </c>
      <c r="N221" s="579">
        <v>0</v>
      </c>
      <c r="O221" s="580">
        <v>0</v>
      </c>
      <c r="P221" s="579">
        <v>0</v>
      </c>
      <c r="Q221" s="580">
        <v>0</v>
      </c>
      <c r="R221" s="579">
        <v>0</v>
      </c>
      <c r="S221" s="580">
        <v>0</v>
      </c>
      <c r="T221" s="612">
        <v>0</v>
      </c>
      <c r="U221" s="579">
        <v>0</v>
      </c>
      <c r="V221" s="580">
        <v>0</v>
      </c>
      <c r="W221" s="579">
        <v>0</v>
      </c>
      <c r="X221" s="580">
        <v>0</v>
      </c>
      <c r="Y221" s="579">
        <v>0</v>
      </c>
      <c r="Z221" s="580">
        <v>0</v>
      </c>
      <c r="AA221" s="579">
        <v>0</v>
      </c>
      <c r="AB221" s="581">
        <v>0</v>
      </c>
      <c r="AC221" s="579">
        <v>511094.05</v>
      </c>
      <c r="AD221" s="581">
        <v>0</v>
      </c>
      <c r="AE221" s="579">
        <v>0</v>
      </c>
      <c r="AF221" s="580">
        <v>0</v>
      </c>
      <c r="AG221" s="579">
        <v>0</v>
      </c>
      <c r="AH221" s="581">
        <v>0</v>
      </c>
      <c r="AI221" s="583">
        <v>511094.05</v>
      </c>
      <c r="AJ221" s="584">
        <v>0</v>
      </c>
      <c r="AK221" s="585">
        <v>0</v>
      </c>
      <c r="AL221" s="612">
        <v>0</v>
      </c>
      <c r="AM221" s="583">
        <v>0</v>
      </c>
      <c r="AN221" s="584">
        <v>0</v>
      </c>
      <c r="AO221" s="585">
        <v>0</v>
      </c>
      <c r="AP221" s="583">
        <v>511094.05</v>
      </c>
      <c r="AQ221" s="583">
        <v>0</v>
      </c>
      <c r="AR221" s="585">
        <v>0</v>
      </c>
      <c r="AS221" s="612">
        <v>0</v>
      </c>
    </row>
    <row r="222" spans="1:45" x14ac:dyDescent="0.25">
      <c r="A222" s="148" t="s">
        <v>8331</v>
      </c>
      <c r="B222" s="148" t="s">
        <v>8333</v>
      </c>
      <c r="C222" s="148" t="s">
        <v>8213</v>
      </c>
      <c r="D222" s="148" t="s">
        <v>8213</v>
      </c>
      <c r="E222" s="148" t="s">
        <v>146</v>
      </c>
      <c r="F222" s="453" t="s">
        <v>17058</v>
      </c>
      <c r="G222" s="453" t="s">
        <v>14</v>
      </c>
      <c r="H222" s="579">
        <v>0</v>
      </c>
      <c r="I222" s="580">
        <v>0</v>
      </c>
      <c r="J222" s="579">
        <v>0</v>
      </c>
      <c r="K222" s="580">
        <v>0</v>
      </c>
      <c r="L222" s="579">
        <v>0</v>
      </c>
      <c r="M222" s="580">
        <v>0</v>
      </c>
      <c r="N222" s="579">
        <v>0</v>
      </c>
      <c r="O222" s="580">
        <v>0</v>
      </c>
      <c r="P222" s="579">
        <v>0</v>
      </c>
      <c r="Q222" s="580">
        <v>0</v>
      </c>
      <c r="R222" s="579">
        <v>0</v>
      </c>
      <c r="S222" s="580">
        <v>0</v>
      </c>
      <c r="T222" s="612">
        <v>0</v>
      </c>
      <c r="U222" s="579">
        <v>0</v>
      </c>
      <c r="V222" s="580">
        <v>0</v>
      </c>
      <c r="W222" s="579">
        <v>0</v>
      </c>
      <c r="X222" s="580">
        <v>0</v>
      </c>
      <c r="Y222" s="579">
        <v>0</v>
      </c>
      <c r="Z222" s="580">
        <v>0</v>
      </c>
      <c r="AA222" s="579">
        <v>0</v>
      </c>
      <c r="AB222" s="581">
        <v>0</v>
      </c>
      <c r="AC222" s="579">
        <v>343899.91</v>
      </c>
      <c r="AD222" s="581">
        <v>0</v>
      </c>
      <c r="AE222" s="579">
        <v>0</v>
      </c>
      <c r="AF222" s="580">
        <v>0</v>
      </c>
      <c r="AG222" s="579">
        <v>0</v>
      </c>
      <c r="AH222" s="581">
        <v>0</v>
      </c>
      <c r="AI222" s="583">
        <v>343899.91</v>
      </c>
      <c r="AJ222" s="584">
        <v>0</v>
      </c>
      <c r="AK222" s="585">
        <v>0</v>
      </c>
      <c r="AL222" s="612">
        <v>0</v>
      </c>
      <c r="AM222" s="583">
        <v>0</v>
      </c>
      <c r="AN222" s="584">
        <v>0</v>
      </c>
      <c r="AO222" s="585">
        <v>0</v>
      </c>
      <c r="AP222" s="583">
        <v>343899.91</v>
      </c>
      <c r="AQ222" s="583">
        <v>0</v>
      </c>
      <c r="AR222" s="585">
        <v>0</v>
      </c>
      <c r="AS222" s="612">
        <v>0</v>
      </c>
    </row>
    <row r="223" spans="1:45" x14ac:dyDescent="0.25">
      <c r="A223" s="148" t="s">
        <v>8331</v>
      </c>
      <c r="B223" s="148" t="s">
        <v>9790</v>
      </c>
      <c r="C223" s="148" t="s">
        <v>8213</v>
      </c>
      <c r="D223" s="148" t="s">
        <v>8213</v>
      </c>
      <c r="E223" s="148" t="s">
        <v>17745</v>
      </c>
      <c r="F223" s="453" t="s">
        <v>17058</v>
      </c>
      <c r="G223" s="453" t="s">
        <v>14</v>
      </c>
      <c r="H223" s="579">
        <v>0</v>
      </c>
      <c r="I223" s="580">
        <v>0</v>
      </c>
      <c r="J223" s="579">
        <v>0</v>
      </c>
      <c r="K223" s="580">
        <v>0</v>
      </c>
      <c r="L223" s="579">
        <v>0</v>
      </c>
      <c r="M223" s="580">
        <v>0</v>
      </c>
      <c r="N223" s="579">
        <v>0</v>
      </c>
      <c r="O223" s="580">
        <v>0</v>
      </c>
      <c r="P223" s="579">
        <v>0</v>
      </c>
      <c r="Q223" s="580">
        <v>0</v>
      </c>
      <c r="R223" s="579">
        <v>0</v>
      </c>
      <c r="S223" s="580">
        <v>0</v>
      </c>
      <c r="T223" s="612">
        <v>0</v>
      </c>
      <c r="U223" s="579">
        <v>0</v>
      </c>
      <c r="V223" s="580">
        <v>0</v>
      </c>
      <c r="W223" s="579">
        <v>0</v>
      </c>
      <c r="X223" s="580">
        <v>0</v>
      </c>
      <c r="Y223" s="579">
        <v>0</v>
      </c>
      <c r="Z223" s="580">
        <v>0</v>
      </c>
      <c r="AA223" s="579">
        <v>0</v>
      </c>
      <c r="AB223" s="581">
        <v>0</v>
      </c>
      <c r="AC223" s="579">
        <v>396371.06</v>
      </c>
      <c r="AD223" s="581">
        <v>0</v>
      </c>
      <c r="AE223" s="579">
        <v>0</v>
      </c>
      <c r="AF223" s="580">
        <v>0</v>
      </c>
      <c r="AG223" s="579">
        <v>0</v>
      </c>
      <c r="AH223" s="581">
        <v>0</v>
      </c>
      <c r="AI223" s="583">
        <v>396371.06</v>
      </c>
      <c r="AJ223" s="584">
        <v>0</v>
      </c>
      <c r="AK223" s="585">
        <v>0</v>
      </c>
      <c r="AL223" s="612">
        <v>0</v>
      </c>
      <c r="AM223" s="583">
        <v>0</v>
      </c>
      <c r="AN223" s="584">
        <v>0</v>
      </c>
      <c r="AO223" s="585">
        <v>0</v>
      </c>
      <c r="AP223" s="583">
        <v>396371.06</v>
      </c>
      <c r="AQ223" s="583">
        <v>0</v>
      </c>
      <c r="AR223" s="585">
        <v>0</v>
      </c>
      <c r="AS223" s="612">
        <v>0</v>
      </c>
    </row>
    <row r="224" spans="1:45" x14ac:dyDescent="0.25">
      <c r="A224" s="148" t="s">
        <v>8356</v>
      </c>
      <c r="B224" s="148" t="s">
        <v>8271</v>
      </c>
      <c r="C224" s="148" t="s">
        <v>8213</v>
      </c>
      <c r="D224" s="148" t="s">
        <v>8213</v>
      </c>
      <c r="E224" s="148" t="s">
        <v>17896</v>
      </c>
      <c r="F224" s="453" t="s">
        <v>17060</v>
      </c>
      <c r="G224" s="453" t="s">
        <v>17</v>
      </c>
      <c r="H224" s="579">
        <v>0</v>
      </c>
      <c r="I224" s="580">
        <v>0</v>
      </c>
      <c r="J224" s="579">
        <v>0</v>
      </c>
      <c r="K224" s="580">
        <v>0</v>
      </c>
      <c r="L224" s="579">
        <v>0</v>
      </c>
      <c r="M224" s="580">
        <v>0</v>
      </c>
      <c r="N224" s="579">
        <v>0</v>
      </c>
      <c r="O224" s="580">
        <v>0</v>
      </c>
      <c r="P224" s="579">
        <v>0</v>
      </c>
      <c r="Q224" s="580">
        <v>0</v>
      </c>
      <c r="R224" s="579">
        <v>0</v>
      </c>
      <c r="S224" s="580">
        <v>0</v>
      </c>
      <c r="T224" s="612">
        <v>0</v>
      </c>
      <c r="U224" s="579">
        <v>0</v>
      </c>
      <c r="V224" s="580">
        <v>0</v>
      </c>
      <c r="W224" s="579">
        <v>0</v>
      </c>
      <c r="X224" s="580">
        <v>0</v>
      </c>
      <c r="Y224" s="579">
        <v>0</v>
      </c>
      <c r="Z224" s="580">
        <v>0</v>
      </c>
      <c r="AA224" s="579">
        <v>0</v>
      </c>
      <c r="AB224" s="581">
        <v>0</v>
      </c>
      <c r="AC224" s="579">
        <v>688839.13</v>
      </c>
      <c r="AD224" s="581">
        <v>226675.46</v>
      </c>
      <c r="AE224" s="579">
        <v>0</v>
      </c>
      <c r="AF224" s="580">
        <v>0</v>
      </c>
      <c r="AG224" s="579">
        <v>0</v>
      </c>
      <c r="AH224" s="581">
        <v>0</v>
      </c>
      <c r="AI224" s="583">
        <v>688839.13</v>
      </c>
      <c r="AJ224" s="584">
        <v>226675.46</v>
      </c>
      <c r="AK224" s="585">
        <v>226675.46</v>
      </c>
      <c r="AL224" s="612">
        <v>0</v>
      </c>
      <c r="AM224" s="583">
        <v>0</v>
      </c>
      <c r="AN224" s="584">
        <v>0</v>
      </c>
      <c r="AO224" s="585">
        <v>0</v>
      </c>
      <c r="AP224" s="583">
        <v>688839.13</v>
      </c>
      <c r="AQ224" s="583">
        <v>226675.46</v>
      </c>
      <c r="AR224" s="585">
        <v>226675.46</v>
      </c>
      <c r="AS224" s="612">
        <v>0</v>
      </c>
    </row>
    <row r="225" spans="1:45" x14ac:dyDescent="0.25">
      <c r="A225" s="148" t="s">
        <v>8356</v>
      </c>
      <c r="B225" s="148" t="s">
        <v>8354</v>
      </c>
      <c r="C225" s="148" t="s">
        <v>8213</v>
      </c>
      <c r="D225" s="148" t="s">
        <v>8213</v>
      </c>
      <c r="E225" s="148" t="s">
        <v>17747</v>
      </c>
      <c r="F225" s="453" t="s">
        <v>17060</v>
      </c>
      <c r="G225" s="453" t="s">
        <v>17</v>
      </c>
      <c r="H225" s="579">
        <v>0</v>
      </c>
      <c r="I225" s="580">
        <v>0</v>
      </c>
      <c r="J225" s="579">
        <v>0</v>
      </c>
      <c r="K225" s="580">
        <v>0</v>
      </c>
      <c r="L225" s="579">
        <v>0</v>
      </c>
      <c r="M225" s="580">
        <v>0</v>
      </c>
      <c r="N225" s="579">
        <v>0</v>
      </c>
      <c r="O225" s="580">
        <v>0</v>
      </c>
      <c r="P225" s="579">
        <v>0</v>
      </c>
      <c r="Q225" s="580">
        <v>0</v>
      </c>
      <c r="R225" s="579">
        <v>0</v>
      </c>
      <c r="S225" s="580">
        <v>0</v>
      </c>
      <c r="T225" s="612">
        <v>0</v>
      </c>
      <c r="U225" s="579">
        <v>0</v>
      </c>
      <c r="V225" s="580">
        <v>0</v>
      </c>
      <c r="W225" s="579">
        <v>0</v>
      </c>
      <c r="X225" s="580">
        <v>0</v>
      </c>
      <c r="Y225" s="579">
        <v>0</v>
      </c>
      <c r="Z225" s="580">
        <v>0</v>
      </c>
      <c r="AA225" s="579">
        <v>0</v>
      </c>
      <c r="AB225" s="581">
        <v>0</v>
      </c>
      <c r="AC225" s="579">
        <v>428064.32</v>
      </c>
      <c r="AD225" s="581">
        <v>0</v>
      </c>
      <c r="AE225" s="579">
        <v>0</v>
      </c>
      <c r="AF225" s="580">
        <v>0</v>
      </c>
      <c r="AG225" s="579">
        <v>0</v>
      </c>
      <c r="AH225" s="581">
        <v>0</v>
      </c>
      <c r="AI225" s="583">
        <v>428064.32</v>
      </c>
      <c r="AJ225" s="584">
        <v>0</v>
      </c>
      <c r="AK225" s="585">
        <v>0</v>
      </c>
      <c r="AL225" s="612">
        <v>0</v>
      </c>
      <c r="AM225" s="583">
        <v>0</v>
      </c>
      <c r="AN225" s="584">
        <v>0</v>
      </c>
      <c r="AO225" s="585">
        <v>0</v>
      </c>
      <c r="AP225" s="583">
        <v>428064.32</v>
      </c>
      <c r="AQ225" s="583">
        <v>0</v>
      </c>
      <c r="AR225" s="585">
        <v>0</v>
      </c>
      <c r="AS225" s="612">
        <v>0</v>
      </c>
    </row>
    <row r="226" spans="1:45" x14ac:dyDescent="0.25">
      <c r="A226" s="148" t="s">
        <v>8356</v>
      </c>
      <c r="B226" s="148" t="s">
        <v>8260</v>
      </c>
      <c r="C226" s="148" t="s">
        <v>8213</v>
      </c>
      <c r="D226" s="148" t="s">
        <v>8213</v>
      </c>
      <c r="E226" s="148" t="s">
        <v>17897</v>
      </c>
      <c r="F226" s="453" t="s">
        <v>17060</v>
      </c>
      <c r="G226" s="453" t="s">
        <v>17</v>
      </c>
      <c r="H226" s="579">
        <v>0</v>
      </c>
      <c r="I226" s="580">
        <v>0</v>
      </c>
      <c r="J226" s="579">
        <v>0</v>
      </c>
      <c r="K226" s="580">
        <v>0</v>
      </c>
      <c r="L226" s="579">
        <v>0</v>
      </c>
      <c r="M226" s="580">
        <v>0</v>
      </c>
      <c r="N226" s="579">
        <v>0</v>
      </c>
      <c r="O226" s="580">
        <v>0</v>
      </c>
      <c r="P226" s="579">
        <v>0</v>
      </c>
      <c r="Q226" s="580">
        <v>0</v>
      </c>
      <c r="R226" s="579">
        <v>0</v>
      </c>
      <c r="S226" s="580">
        <v>0</v>
      </c>
      <c r="T226" s="612">
        <v>0</v>
      </c>
      <c r="U226" s="579">
        <v>0</v>
      </c>
      <c r="V226" s="580">
        <v>0</v>
      </c>
      <c r="W226" s="579">
        <v>0</v>
      </c>
      <c r="X226" s="580">
        <v>0</v>
      </c>
      <c r="Y226" s="579">
        <v>0</v>
      </c>
      <c r="Z226" s="580">
        <v>0</v>
      </c>
      <c r="AA226" s="579">
        <v>0</v>
      </c>
      <c r="AB226" s="581">
        <v>0</v>
      </c>
      <c r="AC226" s="579">
        <v>2147761.65</v>
      </c>
      <c r="AD226" s="581">
        <v>0</v>
      </c>
      <c r="AE226" s="579">
        <v>0</v>
      </c>
      <c r="AF226" s="580">
        <v>0</v>
      </c>
      <c r="AG226" s="579">
        <v>0</v>
      </c>
      <c r="AH226" s="581">
        <v>0</v>
      </c>
      <c r="AI226" s="583">
        <v>2147761.65</v>
      </c>
      <c r="AJ226" s="584">
        <v>0</v>
      </c>
      <c r="AK226" s="585">
        <v>0</v>
      </c>
      <c r="AL226" s="612">
        <v>0</v>
      </c>
      <c r="AM226" s="583">
        <v>0</v>
      </c>
      <c r="AN226" s="584">
        <v>0</v>
      </c>
      <c r="AO226" s="585">
        <v>0</v>
      </c>
      <c r="AP226" s="583">
        <v>2147761.65</v>
      </c>
      <c r="AQ226" s="583">
        <v>0</v>
      </c>
      <c r="AR226" s="585">
        <v>0</v>
      </c>
      <c r="AS226" s="612">
        <v>0</v>
      </c>
    </row>
    <row r="227" spans="1:45" x14ac:dyDescent="0.25">
      <c r="A227" s="148" t="s">
        <v>8356</v>
      </c>
      <c r="B227" s="148" t="s">
        <v>8269</v>
      </c>
      <c r="C227" s="148" t="s">
        <v>8213</v>
      </c>
      <c r="D227" s="148" t="s">
        <v>8213</v>
      </c>
      <c r="E227" s="148" t="s">
        <v>17343</v>
      </c>
      <c r="F227" s="453" t="s">
        <v>17060</v>
      </c>
      <c r="G227" s="453" t="s">
        <v>17</v>
      </c>
      <c r="H227" s="579">
        <v>0</v>
      </c>
      <c r="I227" s="580">
        <v>0</v>
      </c>
      <c r="J227" s="579">
        <v>0</v>
      </c>
      <c r="K227" s="580">
        <v>0</v>
      </c>
      <c r="L227" s="579">
        <v>0</v>
      </c>
      <c r="M227" s="580">
        <v>0</v>
      </c>
      <c r="N227" s="579">
        <v>0</v>
      </c>
      <c r="O227" s="580">
        <v>0</v>
      </c>
      <c r="P227" s="579">
        <v>0</v>
      </c>
      <c r="Q227" s="580">
        <v>0</v>
      </c>
      <c r="R227" s="579">
        <v>0</v>
      </c>
      <c r="S227" s="580">
        <v>0</v>
      </c>
      <c r="T227" s="612">
        <v>0</v>
      </c>
      <c r="U227" s="579">
        <v>0</v>
      </c>
      <c r="V227" s="580">
        <v>0</v>
      </c>
      <c r="W227" s="579">
        <v>0</v>
      </c>
      <c r="X227" s="580">
        <v>0</v>
      </c>
      <c r="Y227" s="579">
        <v>0</v>
      </c>
      <c r="Z227" s="580">
        <v>0</v>
      </c>
      <c r="AA227" s="579">
        <v>0</v>
      </c>
      <c r="AB227" s="581">
        <v>0</v>
      </c>
      <c r="AC227" s="579">
        <v>1588634.13</v>
      </c>
      <c r="AD227" s="581">
        <v>0</v>
      </c>
      <c r="AE227" s="579">
        <v>0</v>
      </c>
      <c r="AF227" s="580">
        <v>0</v>
      </c>
      <c r="AG227" s="579">
        <v>0</v>
      </c>
      <c r="AH227" s="581">
        <v>0</v>
      </c>
      <c r="AI227" s="583">
        <v>1588634.13</v>
      </c>
      <c r="AJ227" s="584">
        <v>0</v>
      </c>
      <c r="AK227" s="585">
        <v>0</v>
      </c>
      <c r="AL227" s="612">
        <v>0</v>
      </c>
      <c r="AM227" s="583">
        <v>0</v>
      </c>
      <c r="AN227" s="584">
        <v>0</v>
      </c>
      <c r="AO227" s="585">
        <v>0</v>
      </c>
      <c r="AP227" s="583">
        <v>1588634.13</v>
      </c>
      <c r="AQ227" s="583">
        <v>0</v>
      </c>
      <c r="AR227" s="585">
        <v>0</v>
      </c>
      <c r="AS227" s="612">
        <v>0</v>
      </c>
    </row>
    <row r="228" spans="1:45" x14ac:dyDescent="0.25">
      <c r="A228" s="148" t="s">
        <v>8356</v>
      </c>
      <c r="B228" s="148" t="s">
        <v>8228</v>
      </c>
      <c r="C228" s="148" t="s">
        <v>8213</v>
      </c>
      <c r="D228" s="148" t="s">
        <v>8213</v>
      </c>
      <c r="E228" s="148" t="s">
        <v>17546</v>
      </c>
      <c r="F228" s="453" t="s">
        <v>17060</v>
      </c>
      <c r="G228" s="453" t="s">
        <v>17</v>
      </c>
      <c r="H228" s="579">
        <v>0</v>
      </c>
      <c r="I228" s="580">
        <v>0</v>
      </c>
      <c r="J228" s="579">
        <v>0</v>
      </c>
      <c r="K228" s="580">
        <v>0</v>
      </c>
      <c r="L228" s="579">
        <v>0</v>
      </c>
      <c r="M228" s="580">
        <v>0</v>
      </c>
      <c r="N228" s="579">
        <v>0</v>
      </c>
      <c r="O228" s="580">
        <v>0</v>
      </c>
      <c r="P228" s="579">
        <v>0</v>
      </c>
      <c r="Q228" s="580">
        <v>0</v>
      </c>
      <c r="R228" s="579">
        <v>0</v>
      </c>
      <c r="S228" s="580">
        <v>0</v>
      </c>
      <c r="T228" s="612">
        <v>0</v>
      </c>
      <c r="U228" s="579">
        <v>0</v>
      </c>
      <c r="V228" s="580">
        <v>0</v>
      </c>
      <c r="W228" s="579">
        <v>0</v>
      </c>
      <c r="X228" s="580">
        <v>0</v>
      </c>
      <c r="Y228" s="579">
        <v>0</v>
      </c>
      <c r="Z228" s="580">
        <v>0</v>
      </c>
      <c r="AA228" s="579">
        <v>0</v>
      </c>
      <c r="AB228" s="581">
        <v>0</v>
      </c>
      <c r="AC228" s="579">
        <v>704824.26</v>
      </c>
      <c r="AD228" s="581">
        <v>0</v>
      </c>
      <c r="AE228" s="579">
        <v>0</v>
      </c>
      <c r="AF228" s="580">
        <v>0</v>
      </c>
      <c r="AG228" s="579">
        <v>0</v>
      </c>
      <c r="AH228" s="581">
        <v>0</v>
      </c>
      <c r="AI228" s="583">
        <v>704824.26</v>
      </c>
      <c r="AJ228" s="584">
        <v>0</v>
      </c>
      <c r="AK228" s="585">
        <v>0</v>
      </c>
      <c r="AL228" s="612">
        <v>0</v>
      </c>
      <c r="AM228" s="583">
        <v>0</v>
      </c>
      <c r="AN228" s="584">
        <v>0</v>
      </c>
      <c r="AO228" s="585">
        <v>0</v>
      </c>
      <c r="AP228" s="583">
        <v>704824.26</v>
      </c>
      <c r="AQ228" s="583">
        <v>0</v>
      </c>
      <c r="AR228" s="585">
        <v>0</v>
      </c>
      <c r="AS228" s="612">
        <v>0</v>
      </c>
    </row>
    <row r="229" spans="1:45" x14ac:dyDescent="0.25">
      <c r="A229" s="148" t="s">
        <v>8356</v>
      </c>
      <c r="B229" s="148" t="s">
        <v>8586</v>
      </c>
      <c r="C229" s="148" t="s">
        <v>8213</v>
      </c>
      <c r="D229" s="148" t="s">
        <v>8213</v>
      </c>
      <c r="E229" s="148" t="s">
        <v>17898</v>
      </c>
      <c r="F229" s="453" t="s">
        <v>17060</v>
      </c>
      <c r="G229" s="453" t="s">
        <v>17</v>
      </c>
      <c r="H229" s="579">
        <v>0</v>
      </c>
      <c r="I229" s="580">
        <v>0</v>
      </c>
      <c r="J229" s="579">
        <v>0</v>
      </c>
      <c r="K229" s="580">
        <v>0</v>
      </c>
      <c r="L229" s="579">
        <v>0</v>
      </c>
      <c r="M229" s="580">
        <v>0</v>
      </c>
      <c r="N229" s="579">
        <v>0</v>
      </c>
      <c r="O229" s="580">
        <v>0</v>
      </c>
      <c r="P229" s="579">
        <v>0</v>
      </c>
      <c r="Q229" s="580">
        <v>0</v>
      </c>
      <c r="R229" s="579">
        <v>0</v>
      </c>
      <c r="S229" s="580">
        <v>0</v>
      </c>
      <c r="T229" s="612">
        <v>0</v>
      </c>
      <c r="U229" s="579">
        <v>0</v>
      </c>
      <c r="V229" s="580">
        <v>0</v>
      </c>
      <c r="W229" s="579">
        <v>0</v>
      </c>
      <c r="X229" s="580">
        <v>0</v>
      </c>
      <c r="Y229" s="579">
        <v>0</v>
      </c>
      <c r="Z229" s="580">
        <v>0</v>
      </c>
      <c r="AA229" s="579">
        <v>0</v>
      </c>
      <c r="AB229" s="581">
        <v>0</v>
      </c>
      <c r="AC229" s="579">
        <v>1045844.59</v>
      </c>
      <c r="AD229" s="581">
        <v>0</v>
      </c>
      <c r="AE229" s="579">
        <v>0</v>
      </c>
      <c r="AF229" s="580">
        <v>0</v>
      </c>
      <c r="AG229" s="579">
        <v>0</v>
      </c>
      <c r="AH229" s="581">
        <v>0</v>
      </c>
      <c r="AI229" s="583">
        <v>1045844.59</v>
      </c>
      <c r="AJ229" s="584">
        <v>0</v>
      </c>
      <c r="AK229" s="585">
        <v>0</v>
      </c>
      <c r="AL229" s="612">
        <v>0</v>
      </c>
      <c r="AM229" s="583">
        <v>0</v>
      </c>
      <c r="AN229" s="584">
        <v>0</v>
      </c>
      <c r="AO229" s="585">
        <v>0</v>
      </c>
      <c r="AP229" s="583">
        <v>1045844.59</v>
      </c>
      <c r="AQ229" s="583">
        <v>0</v>
      </c>
      <c r="AR229" s="585">
        <v>0</v>
      </c>
      <c r="AS229" s="612">
        <v>0</v>
      </c>
    </row>
    <row r="230" spans="1:45" x14ac:dyDescent="0.25">
      <c r="A230" s="148" t="s">
        <v>8358</v>
      </c>
      <c r="B230" s="148" t="s">
        <v>8436</v>
      </c>
      <c r="C230" s="148" t="s">
        <v>8213</v>
      </c>
      <c r="D230" s="148" t="s">
        <v>8213</v>
      </c>
      <c r="E230" s="148" t="s">
        <v>17344</v>
      </c>
      <c r="F230" s="453" t="s">
        <v>22</v>
      </c>
      <c r="G230" s="453" t="s">
        <v>22</v>
      </c>
      <c r="H230" s="579">
        <v>0</v>
      </c>
      <c r="I230" s="580">
        <v>0</v>
      </c>
      <c r="J230" s="579">
        <v>0</v>
      </c>
      <c r="K230" s="580">
        <v>0</v>
      </c>
      <c r="L230" s="579">
        <v>0</v>
      </c>
      <c r="M230" s="580">
        <v>0</v>
      </c>
      <c r="N230" s="579">
        <v>0</v>
      </c>
      <c r="O230" s="580">
        <v>0</v>
      </c>
      <c r="P230" s="579">
        <v>0</v>
      </c>
      <c r="Q230" s="580">
        <v>0</v>
      </c>
      <c r="R230" s="579">
        <v>0</v>
      </c>
      <c r="S230" s="580">
        <v>0</v>
      </c>
      <c r="T230" s="612">
        <v>0</v>
      </c>
      <c r="U230" s="579">
        <v>0</v>
      </c>
      <c r="V230" s="580">
        <v>0</v>
      </c>
      <c r="W230" s="579">
        <v>0</v>
      </c>
      <c r="X230" s="580">
        <v>0</v>
      </c>
      <c r="Y230" s="579">
        <v>0</v>
      </c>
      <c r="Z230" s="580">
        <v>0</v>
      </c>
      <c r="AA230" s="579">
        <v>0</v>
      </c>
      <c r="AB230" s="581">
        <v>0</v>
      </c>
      <c r="AC230" s="579">
        <v>2391841.56</v>
      </c>
      <c r="AD230" s="581">
        <v>1235849.7599999998</v>
      </c>
      <c r="AE230" s="579">
        <v>0</v>
      </c>
      <c r="AF230" s="580">
        <v>0</v>
      </c>
      <c r="AG230" s="579">
        <v>0</v>
      </c>
      <c r="AH230" s="581">
        <v>0</v>
      </c>
      <c r="AI230" s="583">
        <v>2391841.56</v>
      </c>
      <c r="AJ230" s="584">
        <v>1235849.7599999998</v>
      </c>
      <c r="AK230" s="585">
        <v>1235849.7599999998</v>
      </c>
      <c r="AL230" s="612">
        <v>0</v>
      </c>
      <c r="AM230" s="583">
        <v>0</v>
      </c>
      <c r="AN230" s="584">
        <v>0</v>
      </c>
      <c r="AO230" s="585">
        <v>0</v>
      </c>
      <c r="AP230" s="583">
        <v>2391841.56</v>
      </c>
      <c r="AQ230" s="583">
        <v>1235849.7599999998</v>
      </c>
      <c r="AR230" s="585">
        <v>1235849.7599999998</v>
      </c>
      <c r="AS230" s="612">
        <v>0</v>
      </c>
    </row>
    <row r="231" spans="1:45" x14ac:dyDescent="0.25">
      <c r="A231" s="148" t="s">
        <v>8358</v>
      </c>
      <c r="B231" s="148" t="s">
        <v>8231</v>
      </c>
      <c r="C231" s="148" t="s">
        <v>8213</v>
      </c>
      <c r="D231" s="148" t="s">
        <v>8213</v>
      </c>
      <c r="E231" s="148" t="s">
        <v>16989</v>
      </c>
      <c r="F231" s="453" t="s">
        <v>22</v>
      </c>
      <c r="G231" s="453" t="s">
        <v>22</v>
      </c>
      <c r="H231" s="579">
        <v>0</v>
      </c>
      <c r="I231" s="580">
        <v>0</v>
      </c>
      <c r="J231" s="579">
        <v>0</v>
      </c>
      <c r="K231" s="580">
        <v>0</v>
      </c>
      <c r="L231" s="579">
        <v>0</v>
      </c>
      <c r="M231" s="580">
        <v>0</v>
      </c>
      <c r="N231" s="579">
        <v>0</v>
      </c>
      <c r="O231" s="580">
        <v>0</v>
      </c>
      <c r="P231" s="579">
        <v>0</v>
      </c>
      <c r="Q231" s="580">
        <v>0</v>
      </c>
      <c r="R231" s="579">
        <v>0</v>
      </c>
      <c r="S231" s="580">
        <v>0</v>
      </c>
      <c r="T231" s="612">
        <v>0</v>
      </c>
      <c r="U231" s="579">
        <v>0</v>
      </c>
      <c r="V231" s="580">
        <v>0</v>
      </c>
      <c r="W231" s="579">
        <v>0</v>
      </c>
      <c r="X231" s="580">
        <v>0</v>
      </c>
      <c r="Y231" s="579">
        <v>0</v>
      </c>
      <c r="Z231" s="580">
        <v>0</v>
      </c>
      <c r="AA231" s="579">
        <v>0</v>
      </c>
      <c r="AB231" s="581">
        <v>0</v>
      </c>
      <c r="AC231" s="579">
        <v>674106.64</v>
      </c>
      <c r="AD231" s="581">
        <v>0</v>
      </c>
      <c r="AE231" s="579">
        <v>0</v>
      </c>
      <c r="AF231" s="580">
        <v>0</v>
      </c>
      <c r="AG231" s="579">
        <v>0</v>
      </c>
      <c r="AH231" s="581">
        <v>0</v>
      </c>
      <c r="AI231" s="583">
        <v>674106.64</v>
      </c>
      <c r="AJ231" s="584">
        <v>0</v>
      </c>
      <c r="AK231" s="585">
        <v>0</v>
      </c>
      <c r="AL231" s="612">
        <v>0</v>
      </c>
      <c r="AM231" s="583">
        <v>0</v>
      </c>
      <c r="AN231" s="584">
        <v>0</v>
      </c>
      <c r="AO231" s="585">
        <v>0</v>
      </c>
      <c r="AP231" s="583">
        <v>674106.64</v>
      </c>
      <c r="AQ231" s="583">
        <v>0</v>
      </c>
      <c r="AR231" s="585">
        <v>0</v>
      </c>
      <c r="AS231" s="612">
        <v>0</v>
      </c>
    </row>
    <row r="232" spans="1:45" x14ac:dyDescent="0.25">
      <c r="A232" s="148" t="s">
        <v>8358</v>
      </c>
      <c r="B232" s="148" t="s">
        <v>8384</v>
      </c>
      <c r="C232" s="148" t="s">
        <v>8213</v>
      </c>
      <c r="D232" s="148" t="s">
        <v>8213</v>
      </c>
      <c r="E232" s="148" t="s">
        <v>17749</v>
      </c>
      <c r="F232" s="453" t="s">
        <v>22</v>
      </c>
      <c r="G232" s="453" t="s">
        <v>22</v>
      </c>
      <c r="H232" s="579">
        <v>0</v>
      </c>
      <c r="I232" s="580">
        <v>0</v>
      </c>
      <c r="J232" s="579">
        <v>0</v>
      </c>
      <c r="K232" s="580">
        <v>0</v>
      </c>
      <c r="L232" s="579">
        <v>0</v>
      </c>
      <c r="M232" s="580">
        <v>0</v>
      </c>
      <c r="N232" s="579">
        <v>0</v>
      </c>
      <c r="O232" s="580">
        <v>0</v>
      </c>
      <c r="P232" s="579">
        <v>0</v>
      </c>
      <c r="Q232" s="580">
        <v>0</v>
      </c>
      <c r="R232" s="579">
        <v>0</v>
      </c>
      <c r="S232" s="580">
        <v>0</v>
      </c>
      <c r="T232" s="612">
        <v>0</v>
      </c>
      <c r="U232" s="579">
        <v>0</v>
      </c>
      <c r="V232" s="580">
        <v>0</v>
      </c>
      <c r="W232" s="579">
        <v>0</v>
      </c>
      <c r="X232" s="580">
        <v>0</v>
      </c>
      <c r="Y232" s="579">
        <v>0</v>
      </c>
      <c r="Z232" s="580">
        <v>0</v>
      </c>
      <c r="AA232" s="579">
        <v>0</v>
      </c>
      <c r="AB232" s="581">
        <v>0</v>
      </c>
      <c r="AC232" s="579">
        <v>5273953.5999999996</v>
      </c>
      <c r="AD232" s="581">
        <v>0</v>
      </c>
      <c r="AE232" s="579">
        <v>0</v>
      </c>
      <c r="AF232" s="580">
        <v>0</v>
      </c>
      <c r="AG232" s="579">
        <v>0</v>
      </c>
      <c r="AH232" s="581">
        <v>0</v>
      </c>
      <c r="AI232" s="583">
        <v>5273953.5999999996</v>
      </c>
      <c r="AJ232" s="584">
        <v>0</v>
      </c>
      <c r="AK232" s="585">
        <v>0</v>
      </c>
      <c r="AL232" s="612">
        <v>0</v>
      </c>
      <c r="AM232" s="583">
        <v>0</v>
      </c>
      <c r="AN232" s="584">
        <v>0</v>
      </c>
      <c r="AO232" s="585">
        <v>0</v>
      </c>
      <c r="AP232" s="583">
        <v>5273953.5999999996</v>
      </c>
      <c r="AQ232" s="583">
        <v>0</v>
      </c>
      <c r="AR232" s="585">
        <v>0</v>
      </c>
      <c r="AS232" s="612">
        <v>0</v>
      </c>
    </row>
    <row r="233" spans="1:45" x14ac:dyDescent="0.25">
      <c r="A233" s="148" t="s">
        <v>8358</v>
      </c>
      <c r="B233" s="148" t="s">
        <v>8261</v>
      </c>
      <c r="C233" s="148" t="s">
        <v>8213</v>
      </c>
      <c r="D233" s="148" t="s">
        <v>8213</v>
      </c>
      <c r="E233" s="148" t="s">
        <v>17899</v>
      </c>
      <c r="F233" s="453" t="s">
        <v>22</v>
      </c>
      <c r="G233" s="453" t="s">
        <v>22</v>
      </c>
      <c r="H233" s="579">
        <v>0</v>
      </c>
      <c r="I233" s="580">
        <v>0</v>
      </c>
      <c r="J233" s="579">
        <v>0</v>
      </c>
      <c r="K233" s="580">
        <v>0</v>
      </c>
      <c r="L233" s="579">
        <v>0</v>
      </c>
      <c r="M233" s="580">
        <v>0</v>
      </c>
      <c r="N233" s="579">
        <v>0</v>
      </c>
      <c r="O233" s="580">
        <v>0</v>
      </c>
      <c r="P233" s="579">
        <v>0</v>
      </c>
      <c r="Q233" s="580">
        <v>0</v>
      </c>
      <c r="R233" s="579">
        <v>0</v>
      </c>
      <c r="S233" s="580">
        <v>0</v>
      </c>
      <c r="T233" s="612">
        <v>0</v>
      </c>
      <c r="U233" s="579">
        <v>0</v>
      </c>
      <c r="V233" s="580">
        <v>0</v>
      </c>
      <c r="W233" s="579">
        <v>0</v>
      </c>
      <c r="X233" s="580">
        <v>0</v>
      </c>
      <c r="Y233" s="579">
        <v>0</v>
      </c>
      <c r="Z233" s="580">
        <v>0</v>
      </c>
      <c r="AA233" s="579">
        <v>0</v>
      </c>
      <c r="AB233" s="581">
        <v>0</v>
      </c>
      <c r="AC233" s="579">
        <v>289584.3</v>
      </c>
      <c r="AD233" s="581">
        <v>0</v>
      </c>
      <c r="AE233" s="579">
        <v>0</v>
      </c>
      <c r="AF233" s="580">
        <v>0</v>
      </c>
      <c r="AG233" s="579">
        <v>0</v>
      </c>
      <c r="AH233" s="581">
        <v>0</v>
      </c>
      <c r="AI233" s="583">
        <v>289584.3</v>
      </c>
      <c r="AJ233" s="584">
        <v>0</v>
      </c>
      <c r="AK233" s="585">
        <v>0</v>
      </c>
      <c r="AL233" s="612">
        <v>0</v>
      </c>
      <c r="AM233" s="583">
        <v>0</v>
      </c>
      <c r="AN233" s="584">
        <v>0</v>
      </c>
      <c r="AO233" s="585">
        <v>0</v>
      </c>
      <c r="AP233" s="583">
        <v>289584.3</v>
      </c>
      <c r="AQ233" s="583">
        <v>0</v>
      </c>
      <c r="AR233" s="585">
        <v>0</v>
      </c>
      <c r="AS233" s="612">
        <v>0</v>
      </c>
    </row>
    <row r="234" spans="1:45" x14ac:dyDescent="0.25">
      <c r="A234" s="148" t="s">
        <v>8358</v>
      </c>
      <c r="B234" s="148" t="s">
        <v>8370</v>
      </c>
      <c r="C234" s="148" t="s">
        <v>8213</v>
      </c>
      <c r="D234" s="148" t="s">
        <v>8213</v>
      </c>
      <c r="E234" s="148" t="s">
        <v>161</v>
      </c>
      <c r="F234" s="453" t="s">
        <v>22</v>
      </c>
      <c r="G234" s="453" t="s">
        <v>22</v>
      </c>
      <c r="H234" s="579">
        <v>0</v>
      </c>
      <c r="I234" s="580">
        <v>0</v>
      </c>
      <c r="J234" s="579">
        <v>0</v>
      </c>
      <c r="K234" s="580">
        <v>0</v>
      </c>
      <c r="L234" s="579">
        <v>0</v>
      </c>
      <c r="M234" s="580">
        <v>0</v>
      </c>
      <c r="N234" s="579">
        <v>0</v>
      </c>
      <c r="O234" s="580">
        <v>0</v>
      </c>
      <c r="P234" s="579">
        <v>0</v>
      </c>
      <c r="Q234" s="580">
        <v>0</v>
      </c>
      <c r="R234" s="579">
        <v>0</v>
      </c>
      <c r="S234" s="580">
        <v>0</v>
      </c>
      <c r="T234" s="612">
        <v>0</v>
      </c>
      <c r="U234" s="579">
        <v>0</v>
      </c>
      <c r="V234" s="580">
        <v>0</v>
      </c>
      <c r="W234" s="579">
        <v>0</v>
      </c>
      <c r="X234" s="580">
        <v>0</v>
      </c>
      <c r="Y234" s="579">
        <v>0</v>
      </c>
      <c r="Z234" s="580">
        <v>0</v>
      </c>
      <c r="AA234" s="579">
        <v>0</v>
      </c>
      <c r="AB234" s="581">
        <v>0</v>
      </c>
      <c r="AC234" s="579">
        <v>2447789.7999999998</v>
      </c>
      <c r="AD234" s="581">
        <v>0</v>
      </c>
      <c r="AE234" s="579">
        <v>0</v>
      </c>
      <c r="AF234" s="580">
        <v>0</v>
      </c>
      <c r="AG234" s="579">
        <v>0</v>
      </c>
      <c r="AH234" s="581">
        <v>0</v>
      </c>
      <c r="AI234" s="583">
        <v>2447789.7999999998</v>
      </c>
      <c r="AJ234" s="584">
        <v>0</v>
      </c>
      <c r="AK234" s="585">
        <v>0</v>
      </c>
      <c r="AL234" s="612">
        <v>0</v>
      </c>
      <c r="AM234" s="583">
        <v>0</v>
      </c>
      <c r="AN234" s="584">
        <v>0</v>
      </c>
      <c r="AO234" s="585">
        <v>0</v>
      </c>
      <c r="AP234" s="583">
        <v>2447789.7999999998</v>
      </c>
      <c r="AQ234" s="583">
        <v>0</v>
      </c>
      <c r="AR234" s="585">
        <v>0</v>
      </c>
      <c r="AS234" s="612">
        <v>0</v>
      </c>
    </row>
    <row r="235" spans="1:45" x14ac:dyDescent="0.25">
      <c r="A235" s="148" t="s">
        <v>8358</v>
      </c>
      <c r="B235" s="148" t="s">
        <v>8582</v>
      </c>
      <c r="C235" s="148" t="s">
        <v>8213</v>
      </c>
      <c r="D235" s="148" t="s">
        <v>8213</v>
      </c>
      <c r="E235" s="148" t="s">
        <v>16981</v>
      </c>
      <c r="F235" s="453" t="s">
        <v>22</v>
      </c>
      <c r="G235" s="453" t="s">
        <v>22</v>
      </c>
      <c r="H235" s="579">
        <v>0</v>
      </c>
      <c r="I235" s="580">
        <v>0</v>
      </c>
      <c r="J235" s="579">
        <v>0</v>
      </c>
      <c r="K235" s="580">
        <v>0</v>
      </c>
      <c r="L235" s="579">
        <v>0</v>
      </c>
      <c r="M235" s="580">
        <v>0</v>
      </c>
      <c r="N235" s="579">
        <v>9253.44</v>
      </c>
      <c r="O235" s="580">
        <v>0</v>
      </c>
      <c r="P235" s="579">
        <v>0</v>
      </c>
      <c r="Q235" s="580">
        <v>0</v>
      </c>
      <c r="R235" s="579">
        <v>0</v>
      </c>
      <c r="S235" s="580">
        <v>0</v>
      </c>
      <c r="T235" s="612">
        <v>0</v>
      </c>
      <c r="U235" s="579">
        <v>0</v>
      </c>
      <c r="V235" s="580">
        <v>0</v>
      </c>
      <c r="W235" s="579">
        <v>0</v>
      </c>
      <c r="X235" s="580">
        <v>0</v>
      </c>
      <c r="Y235" s="579">
        <v>0</v>
      </c>
      <c r="Z235" s="580">
        <v>0</v>
      </c>
      <c r="AA235" s="579">
        <v>0</v>
      </c>
      <c r="AB235" s="581">
        <v>0</v>
      </c>
      <c r="AC235" s="579">
        <v>581763.51</v>
      </c>
      <c r="AD235" s="581">
        <v>0</v>
      </c>
      <c r="AE235" s="579">
        <v>0</v>
      </c>
      <c r="AF235" s="580">
        <v>0</v>
      </c>
      <c r="AG235" s="579">
        <v>0</v>
      </c>
      <c r="AH235" s="581">
        <v>0</v>
      </c>
      <c r="AI235" s="583">
        <v>591016.94999999995</v>
      </c>
      <c r="AJ235" s="584">
        <v>0</v>
      </c>
      <c r="AK235" s="585">
        <v>0</v>
      </c>
      <c r="AL235" s="612">
        <v>0</v>
      </c>
      <c r="AM235" s="583">
        <v>0</v>
      </c>
      <c r="AN235" s="584">
        <v>0</v>
      </c>
      <c r="AO235" s="585">
        <v>0</v>
      </c>
      <c r="AP235" s="583">
        <v>591016.94999999995</v>
      </c>
      <c r="AQ235" s="583">
        <v>0</v>
      </c>
      <c r="AR235" s="585">
        <v>0</v>
      </c>
      <c r="AS235" s="612">
        <v>0</v>
      </c>
    </row>
    <row r="236" spans="1:45" x14ac:dyDescent="0.25">
      <c r="A236" s="148" t="s">
        <v>8358</v>
      </c>
      <c r="B236" s="148" t="s">
        <v>8347</v>
      </c>
      <c r="C236" s="148" t="s">
        <v>8213</v>
      </c>
      <c r="D236" s="148" t="s">
        <v>8213</v>
      </c>
      <c r="E236" s="148" t="s">
        <v>373</v>
      </c>
      <c r="F236" s="453" t="s">
        <v>22</v>
      </c>
      <c r="G236" s="453" t="s">
        <v>22</v>
      </c>
      <c r="H236" s="579">
        <v>126119.12</v>
      </c>
      <c r="I236" s="580">
        <v>126119.12</v>
      </c>
      <c r="J236" s="579">
        <v>0</v>
      </c>
      <c r="K236" s="580">
        <v>0</v>
      </c>
      <c r="L236" s="579">
        <v>0</v>
      </c>
      <c r="M236" s="580">
        <v>0</v>
      </c>
      <c r="N236" s="579">
        <v>0</v>
      </c>
      <c r="O236" s="580">
        <v>0</v>
      </c>
      <c r="P236" s="579">
        <v>0</v>
      </c>
      <c r="Q236" s="580">
        <v>0</v>
      </c>
      <c r="R236" s="579">
        <v>0</v>
      </c>
      <c r="S236" s="580">
        <v>0</v>
      </c>
      <c r="T236" s="612">
        <v>0</v>
      </c>
      <c r="U236" s="579">
        <v>0</v>
      </c>
      <c r="V236" s="580">
        <v>0</v>
      </c>
      <c r="W236" s="579">
        <v>0</v>
      </c>
      <c r="X236" s="580">
        <v>0</v>
      </c>
      <c r="Y236" s="579">
        <v>0</v>
      </c>
      <c r="Z236" s="580">
        <v>0</v>
      </c>
      <c r="AA236" s="579">
        <v>0</v>
      </c>
      <c r="AB236" s="581">
        <v>0</v>
      </c>
      <c r="AC236" s="579">
        <v>212975.8</v>
      </c>
      <c r="AD236" s="581">
        <v>212007.65999999995</v>
      </c>
      <c r="AE236" s="579">
        <v>0</v>
      </c>
      <c r="AF236" s="580">
        <v>0</v>
      </c>
      <c r="AG236" s="579">
        <v>0</v>
      </c>
      <c r="AH236" s="581">
        <v>0</v>
      </c>
      <c r="AI236" s="583">
        <v>339094.92</v>
      </c>
      <c r="AJ236" s="584">
        <v>338126.77999999991</v>
      </c>
      <c r="AK236" s="585">
        <v>338126.77999999991</v>
      </c>
      <c r="AL236" s="612">
        <v>0</v>
      </c>
      <c r="AM236" s="583">
        <v>0</v>
      </c>
      <c r="AN236" s="584">
        <v>0</v>
      </c>
      <c r="AO236" s="585">
        <v>0</v>
      </c>
      <c r="AP236" s="583">
        <v>339094.92</v>
      </c>
      <c r="AQ236" s="583">
        <v>338126.77999999991</v>
      </c>
      <c r="AR236" s="585">
        <v>338126.77999999991</v>
      </c>
      <c r="AS236" s="612">
        <v>0</v>
      </c>
    </row>
    <row r="237" spans="1:45" x14ac:dyDescent="0.25">
      <c r="A237" s="148" t="s">
        <v>8358</v>
      </c>
      <c r="B237" s="148" t="s">
        <v>8290</v>
      </c>
      <c r="C237" s="148" t="s">
        <v>8213</v>
      </c>
      <c r="D237" s="148" t="s">
        <v>8213</v>
      </c>
      <c r="E237" s="148" t="s">
        <v>17900</v>
      </c>
      <c r="F237" s="453" t="s">
        <v>22</v>
      </c>
      <c r="G237" s="453" t="s">
        <v>22</v>
      </c>
      <c r="H237" s="579">
        <v>0</v>
      </c>
      <c r="I237" s="580">
        <v>0</v>
      </c>
      <c r="J237" s="579">
        <v>0</v>
      </c>
      <c r="K237" s="580">
        <v>0</v>
      </c>
      <c r="L237" s="579">
        <v>0</v>
      </c>
      <c r="M237" s="580">
        <v>0</v>
      </c>
      <c r="N237" s="579">
        <v>0</v>
      </c>
      <c r="O237" s="580">
        <v>0</v>
      </c>
      <c r="P237" s="579">
        <v>0</v>
      </c>
      <c r="Q237" s="580">
        <v>0</v>
      </c>
      <c r="R237" s="579">
        <v>0</v>
      </c>
      <c r="S237" s="580">
        <v>0</v>
      </c>
      <c r="T237" s="612">
        <v>0</v>
      </c>
      <c r="U237" s="579">
        <v>0</v>
      </c>
      <c r="V237" s="580">
        <v>0</v>
      </c>
      <c r="W237" s="579">
        <v>0</v>
      </c>
      <c r="X237" s="580">
        <v>0</v>
      </c>
      <c r="Y237" s="579">
        <v>0</v>
      </c>
      <c r="Z237" s="580">
        <v>0</v>
      </c>
      <c r="AA237" s="579">
        <v>0</v>
      </c>
      <c r="AB237" s="581">
        <v>0</v>
      </c>
      <c r="AC237" s="579">
        <v>1076096.77</v>
      </c>
      <c r="AD237" s="581">
        <v>0</v>
      </c>
      <c r="AE237" s="579">
        <v>0</v>
      </c>
      <c r="AF237" s="580">
        <v>0</v>
      </c>
      <c r="AG237" s="579">
        <v>0</v>
      </c>
      <c r="AH237" s="581">
        <v>0</v>
      </c>
      <c r="AI237" s="583">
        <v>1076096.77</v>
      </c>
      <c r="AJ237" s="584">
        <v>0</v>
      </c>
      <c r="AK237" s="585">
        <v>0</v>
      </c>
      <c r="AL237" s="612">
        <v>0</v>
      </c>
      <c r="AM237" s="583">
        <v>0</v>
      </c>
      <c r="AN237" s="584">
        <v>0</v>
      </c>
      <c r="AO237" s="585">
        <v>0</v>
      </c>
      <c r="AP237" s="583">
        <v>1076096.77</v>
      </c>
      <c r="AQ237" s="583">
        <v>0</v>
      </c>
      <c r="AR237" s="585">
        <v>0</v>
      </c>
      <c r="AS237" s="612">
        <v>0</v>
      </c>
    </row>
    <row r="238" spans="1:45" x14ac:dyDescent="0.25">
      <c r="A238" s="148" t="s">
        <v>8358</v>
      </c>
      <c r="B238" s="148" t="s">
        <v>8320</v>
      </c>
      <c r="C238" s="148" t="s">
        <v>8213</v>
      </c>
      <c r="D238" s="148" t="s">
        <v>8213</v>
      </c>
      <c r="E238" s="148" t="s">
        <v>17555</v>
      </c>
      <c r="F238" s="453" t="s">
        <v>22</v>
      </c>
      <c r="G238" s="453" t="s">
        <v>22</v>
      </c>
      <c r="H238" s="579">
        <v>0</v>
      </c>
      <c r="I238" s="580">
        <v>0</v>
      </c>
      <c r="J238" s="579">
        <v>0</v>
      </c>
      <c r="K238" s="580">
        <v>0</v>
      </c>
      <c r="L238" s="579">
        <v>0</v>
      </c>
      <c r="M238" s="580">
        <v>0</v>
      </c>
      <c r="N238" s="579">
        <v>0</v>
      </c>
      <c r="O238" s="580">
        <v>0</v>
      </c>
      <c r="P238" s="579">
        <v>0</v>
      </c>
      <c r="Q238" s="580">
        <v>0</v>
      </c>
      <c r="R238" s="579">
        <v>0</v>
      </c>
      <c r="S238" s="580">
        <v>0</v>
      </c>
      <c r="T238" s="612">
        <v>0</v>
      </c>
      <c r="U238" s="579">
        <v>0</v>
      </c>
      <c r="V238" s="580">
        <v>0</v>
      </c>
      <c r="W238" s="579">
        <v>0</v>
      </c>
      <c r="X238" s="580">
        <v>0</v>
      </c>
      <c r="Y238" s="579">
        <v>0</v>
      </c>
      <c r="Z238" s="580">
        <v>0</v>
      </c>
      <c r="AA238" s="579">
        <v>0</v>
      </c>
      <c r="AB238" s="581">
        <v>0</v>
      </c>
      <c r="AC238" s="579">
        <v>5700031.71</v>
      </c>
      <c r="AD238" s="581">
        <v>4974673.1800000062</v>
      </c>
      <c r="AE238" s="579">
        <v>0</v>
      </c>
      <c r="AF238" s="580">
        <v>0</v>
      </c>
      <c r="AG238" s="579">
        <v>0</v>
      </c>
      <c r="AH238" s="581">
        <v>0</v>
      </c>
      <c r="AI238" s="583">
        <v>5700031.71</v>
      </c>
      <c r="AJ238" s="584">
        <v>4974673.1800000062</v>
      </c>
      <c r="AK238" s="585">
        <v>4974673.1800000062</v>
      </c>
      <c r="AL238" s="612">
        <v>0</v>
      </c>
      <c r="AM238" s="583">
        <v>0</v>
      </c>
      <c r="AN238" s="584">
        <v>0</v>
      </c>
      <c r="AO238" s="585">
        <v>0</v>
      </c>
      <c r="AP238" s="583">
        <v>5700031.71</v>
      </c>
      <c r="AQ238" s="583">
        <v>4974673.1800000062</v>
      </c>
      <c r="AR238" s="585">
        <v>4974673.1800000062</v>
      </c>
      <c r="AS238" s="612">
        <v>0</v>
      </c>
    </row>
    <row r="239" spans="1:45" x14ac:dyDescent="0.25">
      <c r="A239" s="148" t="s">
        <v>8358</v>
      </c>
      <c r="B239" s="148" t="s">
        <v>8241</v>
      </c>
      <c r="C239" s="148" t="s">
        <v>8213</v>
      </c>
      <c r="D239" s="148" t="s">
        <v>8213</v>
      </c>
      <c r="E239" s="148" t="s">
        <v>17557</v>
      </c>
      <c r="F239" s="453" t="s">
        <v>22</v>
      </c>
      <c r="G239" s="453" t="s">
        <v>22</v>
      </c>
      <c r="H239" s="579">
        <v>0</v>
      </c>
      <c r="I239" s="580">
        <v>0</v>
      </c>
      <c r="J239" s="579">
        <v>0</v>
      </c>
      <c r="K239" s="580">
        <v>0</v>
      </c>
      <c r="L239" s="579">
        <v>0</v>
      </c>
      <c r="M239" s="580">
        <v>0</v>
      </c>
      <c r="N239" s="579">
        <v>0</v>
      </c>
      <c r="O239" s="580">
        <v>0</v>
      </c>
      <c r="P239" s="579">
        <v>0</v>
      </c>
      <c r="Q239" s="580">
        <v>0</v>
      </c>
      <c r="R239" s="579">
        <v>0</v>
      </c>
      <c r="S239" s="580">
        <v>0</v>
      </c>
      <c r="T239" s="612">
        <v>0</v>
      </c>
      <c r="U239" s="579">
        <v>0</v>
      </c>
      <c r="V239" s="580">
        <v>0</v>
      </c>
      <c r="W239" s="579">
        <v>0</v>
      </c>
      <c r="X239" s="580">
        <v>0</v>
      </c>
      <c r="Y239" s="579">
        <v>0</v>
      </c>
      <c r="Z239" s="580">
        <v>0</v>
      </c>
      <c r="AA239" s="579">
        <v>0</v>
      </c>
      <c r="AB239" s="581">
        <v>0</v>
      </c>
      <c r="AC239" s="579">
        <v>2174810.4300000002</v>
      </c>
      <c r="AD239" s="581">
        <v>0</v>
      </c>
      <c r="AE239" s="579">
        <v>0</v>
      </c>
      <c r="AF239" s="580">
        <v>0</v>
      </c>
      <c r="AG239" s="579">
        <v>0</v>
      </c>
      <c r="AH239" s="581">
        <v>0</v>
      </c>
      <c r="AI239" s="583">
        <v>2174810.4300000002</v>
      </c>
      <c r="AJ239" s="584">
        <v>0</v>
      </c>
      <c r="AK239" s="585">
        <v>0</v>
      </c>
      <c r="AL239" s="612">
        <v>0</v>
      </c>
      <c r="AM239" s="583">
        <v>0</v>
      </c>
      <c r="AN239" s="584">
        <v>0</v>
      </c>
      <c r="AO239" s="585">
        <v>0</v>
      </c>
      <c r="AP239" s="583">
        <v>2174810.4300000002</v>
      </c>
      <c r="AQ239" s="583">
        <v>0</v>
      </c>
      <c r="AR239" s="585">
        <v>0</v>
      </c>
      <c r="AS239" s="612">
        <v>0</v>
      </c>
    </row>
    <row r="240" spans="1:45" x14ac:dyDescent="0.25">
      <c r="A240" s="148" t="s">
        <v>8358</v>
      </c>
      <c r="B240" s="148" t="s">
        <v>8365</v>
      </c>
      <c r="C240" s="148" t="s">
        <v>8213</v>
      </c>
      <c r="D240" s="148" t="s">
        <v>8213</v>
      </c>
      <c r="E240" s="148" t="s">
        <v>377</v>
      </c>
      <c r="F240" s="453" t="s">
        <v>22</v>
      </c>
      <c r="G240" s="453" t="s">
        <v>22</v>
      </c>
      <c r="H240" s="579">
        <v>0</v>
      </c>
      <c r="I240" s="580">
        <v>0</v>
      </c>
      <c r="J240" s="579">
        <v>0</v>
      </c>
      <c r="K240" s="580">
        <v>0</v>
      </c>
      <c r="L240" s="579">
        <v>0</v>
      </c>
      <c r="M240" s="580">
        <v>0</v>
      </c>
      <c r="N240" s="579">
        <v>0</v>
      </c>
      <c r="O240" s="580">
        <v>0</v>
      </c>
      <c r="P240" s="579">
        <v>0</v>
      </c>
      <c r="Q240" s="580">
        <v>0</v>
      </c>
      <c r="R240" s="579">
        <v>0</v>
      </c>
      <c r="S240" s="580">
        <v>0</v>
      </c>
      <c r="T240" s="612">
        <v>0</v>
      </c>
      <c r="U240" s="579">
        <v>0</v>
      </c>
      <c r="V240" s="580">
        <v>0</v>
      </c>
      <c r="W240" s="579">
        <v>0</v>
      </c>
      <c r="X240" s="580">
        <v>0</v>
      </c>
      <c r="Y240" s="579">
        <v>0</v>
      </c>
      <c r="Z240" s="580">
        <v>0</v>
      </c>
      <c r="AA240" s="579">
        <v>0</v>
      </c>
      <c r="AB240" s="581">
        <v>0</v>
      </c>
      <c r="AC240" s="579">
        <v>1189844.45</v>
      </c>
      <c r="AD240" s="581">
        <v>0</v>
      </c>
      <c r="AE240" s="579">
        <v>0</v>
      </c>
      <c r="AF240" s="580">
        <v>0</v>
      </c>
      <c r="AG240" s="579">
        <v>0</v>
      </c>
      <c r="AH240" s="581">
        <v>0</v>
      </c>
      <c r="AI240" s="583">
        <v>1189844.45</v>
      </c>
      <c r="AJ240" s="584">
        <v>0</v>
      </c>
      <c r="AK240" s="585">
        <v>0</v>
      </c>
      <c r="AL240" s="612">
        <v>0</v>
      </c>
      <c r="AM240" s="583">
        <v>0</v>
      </c>
      <c r="AN240" s="584">
        <v>0</v>
      </c>
      <c r="AO240" s="585">
        <v>0</v>
      </c>
      <c r="AP240" s="583">
        <v>1189844.45</v>
      </c>
      <c r="AQ240" s="583">
        <v>0</v>
      </c>
      <c r="AR240" s="585">
        <v>0</v>
      </c>
      <c r="AS240" s="612">
        <v>0</v>
      </c>
    </row>
    <row r="241" spans="1:45" x14ac:dyDescent="0.25">
      <c r="A241" s="148" t="s">
        <v>8358</v>
      </c>
      <c r="B241" s="148" t="s">
        <v>8827</v>
      </c>
      <c r="C241" s="148" t="s">
        <v>8213</v>
      </c>
      <c r="D241" s="148" t="s">
        <v>8213</v>
      </c>
      <c r="E241" s="148" t="s">
        <v>17901</v>
      </c>
      <c r="F241" s="453" t="s">
        <v>22</v>
      </c>
      <c r="G241" s="453" t="s">
        <v>22</v>
      </c>
      <c r="H241" s="579">
        <v>0</v>
      </c>
      <c r="I241" s="580">
        <v>0</v>
      </c>
      <c r="J241" s="579">
        <v>0</v>
      </c>
      <c r="K241" s="580">
        <v>0</v>
      </c>
      <c r="L241" s="579">
        <v>0</v>
      </c>
      <c r="M241" s="580">
        <v>0</v>
      </c>
      <c r="N241" s="579">
        <v>0</v>
      </c>
      <c r="O241" s="580">
        <v>0</v>
      </c>
      <c r="P241" s="579">
        <v>0</v>
      </c>
      <c r="Q241" s="580">
        <v>0</v>
      </c>
      <c r="R241" s="579">
        <v>0</v>
      </c>
      <c r="S241" s="580">
        <v>0</v>
      </c>
      <c r="T241" s="612">
        <v>0</v>
      </c>
      <c r="U241" s="579">
        <v>0</v>
      </c>
      <c r="V241" s="580">
        <v>0</v>
      </c>
      <c r="W241" s="579">
        <v>0</v>
      </c>
      <c r="X241" s="580">
        <v>0</v>
      </c>
      <c r="Y241" s="579">
        <v>0</v>
      </c>
      <c r="Z241" s="580">
        <v>0</v>
      </c>
      <c r="AA241" s="579">
        <v>0</v>
      </c>
      <c r="AB241" s="581">
        <v>0</v>
      </c>
      <c r="AC241" s="579">
        <v>819783.59</v>
      </c>
      <c r="AD241" s="581">
        <v>818894.97000000044</v>
      </c>
      <c r="AE241" s="579">
        <v>0</v>
      </c>
      <c r="AF241" s="580">
        <v>0</v>
      </c>
      <c r="AG241" s="579">
        <v>0</v>
      </c>
      <c r="AH241" s="581">
        <v>0</v>
      </c>
      <c r="AI241" s="583">
        <v>819783.59</v>
      </c>
      <c r="AJ241" s="584">
        <v>818894.97000000044</v>
      </c>
      <c r="AK241" s="585">
        <v>818894.97000000044</v>
      </c>
      <c r="AL241" s="612">
        <v>0</v>
      </c>
      <c r="AM241" s="583">
        <v>0</v>
      </c>
      <c r="AN241" s="584">
        <v>0</v>
      </c>
      <c r="AO241" s="585">
        <v>0</v>
      </c>
      <c r="AP241" s="583">
        <v>819783.59</v>
      </c>
      <c r="AQ241" s="583">
        <v>818894.97000000044</v>
      </c>
      <c r="AR241" s="585">
        <v>818894.97000000044</v>
      </c>
      <c r="AS241" s="612">
        <v>0</v>
      </c>
    </row>
    <row r="242" spans="1:45" x14ac:dyDescent="0.25">
      <c r="A242" s="148" t="s">
        <v>8358</v>
      </c>
      <c r="B242" s="148" t="s">
        <v>8254</v>
      </c>
      <c r="C242" s="148" t="s">
        <v>8213</v>
      </c>
      <c r="D242" s="148" t="s">
        <v>8213</v>
      </c>
      <c r="E242" s="148" t="s">
        <v>114</v>
      </c>
      <c r="F242" s="453" t="s">
        <v>22</v>
      </c>
      <c r="G242" s="453" t="s">
        <v>22</v>
      </c>
      <c r="H242" s="579">
        <v>4037017.24</v>
      </c>
      <c r="I242" s="580">
        <v>4014165.17</v>
      </c>
      <c r="J242" s="579">
        <v>0</v>
      </c>
      <c r="K242" s="580">
        <v>0</v>
      </c>
      <c r="L242" s="579">
        <v>0</v>
      </c>
      <c r="M242" s="580">
        <v>0</v>
      </c>
      <c r="N242" s="579">
        <v>0</v>
      </c>
      <c r="O242" s="580">
        <v>0</v>
      </c>
      <c r="P242" s="579">
        <v>1593360.18</v>
      </c>
      <c r="Q242" s="580">
        <v>1593360.18</v>
      </c>
      <c r="R242" s="579">
        <v>0</v>
      </c>
      <c r="S242" s="580">
        <v>0</v>
      </c>
      <c r="T242" s="612">
        <v>0</v>
      </c>
      <c r="U242" s="579">
        <v>0</v>
      </c>
      <c r="V242" s="580">
        <v>0</v>
      </c>
      <c r="W242" s="579">
        <v>0</v>
      </c>
      <c r="X242" s="580">
        <v>0</v>
      </c>
      <c r="Y242" s="579">
        <v>0</v>
      </c>
      <c r="Z242" s="580">
        <v>0</v>
      </c>
      <c r="AA242" s="579">
        <v>0</v>
      </c>
      <c r="AB242" s="581">
        <v>0</v>
      </c>
      <c r="AC242" s="579">
        <v>0</v>
      </c>
      <c r="AD242" s="581">
        <v>0</v>
      </c>
      <c r="AE242" s="579">
        <v>0</v>
      </c>
      <c r="AF242" s="580">
        <v>0</v>
      </c>
      <c r="AG242" s="579">
        <v>0</v>
      </c>
      <c r="AH242" s="581">
        <v>0</v>
      </c>
      <c r="AI242" s="583">
        <v>5630377.4199999999</v>
      </c>
      <c r="AJ242" s="584">
        <v>5630377.4199999999</v>
      </c>
      <c r="AK242" s="585">
        <v>5607525.3499999996</v>
      </c>
      <c r="AL242" s="612">
        <v>0</v>
      </c>
      <c r="AM242" s="583">
        <v>0</v>
      </c>
      <c r="AN242" s="584">
        <v>0</v>
      </c>
      <c r="AO242" s="585">
        <v>0</v>
      </c>
      <c r="AP242" s="583">
        <v>5630377.4199999999</v>
      </c>
      <c r="AQ242" s="583">
        <v>5630377.4199999999</v>
      </c>
      <c r="AR242" s="585">
        <v>5607525.3499999996</v>
      </c>
      <c r="AS242" s="612">
        <v>0</v>
      </c>
    </row>
    <row r="243" spans="1:45" x14ac:dyDescent="0.25">
      <c r="A243" s="148" t="s">
        <v>8358</v>
      </c>
      <c r="B243" s="148" t="s">
        <v>8366</v>
      </c>
      <c r="C243" s="148" t="s">
        <v>8213</v>
      </c>
      <c r="D243" s="148" t="s">
        <v>8213</v>
      </c>
      <c r="E243" s="148" t="s">
        <v>116</v>
      </c>
      <c r="F243" s="453" t="s">
        <v>22</v>
      </c>
      <c r="G243" s="453" t="s">
        <v>22</v>
      </c>
      <c r="H243" s="579">
        <v>0</v>
      </c>
      <c r="I243" s="580">
        <v>0</v>
      </c>
      <c r="J243" s="579">
        <v>0</v>
      </c>
      <c r="K243" s="580">
        <v>0</v>
      </c>
      <c r="L243" s="579">
        <v>0</v>
      </c>
      <c r="M243" s="580">
        <v>0</v>
      </c>
      <c r="N243" s="579">
        <v>0</v>
      </c>
      <c r="O243" s="580">
        <v>0</v>
      </c>
      <c r="P243" s="579">
        <v>0</v>
      </c>
      <c r="Q243" s="580">
        <v>0</v>
      </c>
      <c r="R243" s="579">
        <v>0</v>
      </c>
      <c r="S243" s="580">
        <v>0</v>
      </c>
      <c r="T243" s="612">
        <v>0</v>
      </c>
      <c r="U243" s="579">
        <v>0</v>
      </c>
      <c r="V243" s="580">
        <v>0</v>
      </c>
      <c r="W243" s="579">
        <v>0</v>
      </c>
      <c r="X243" s="580">
        <v>0</v>
      </c>
      <c r="Y243" s="579">
        <v>0</v>
      </c>
      <c r="Z243" s="580">
        <v>0</v>
      </c>
      <c r="AA243" s="579">
        <v>0</v>
      </c>
      <c r="AB243" s="581">
        <v>0</v>
      </c>
      <c r="AC243" s="579">
        <v>17486520.760000002</v>
      </c>
      <c r="AD243" s="581">
        <v>17371729.719999991</v>
      </c>
      <c r="AE243" s="579">
        <v>0</v>
      </c>
      <c r="AF243" s="580">
        <v>0</v>
      </c>
      <c r="AG243" s="579">
        <v>0</v>
      </c>
      <c r="AH243" s="581">
        <v>0</v>
      </c>
      <c r="AI243" s="583">
        <v>17486520.760000002</v>
      </c>
      <c r="AJ243" s="584">
        <v>17371729.719999991</v>
      </c>
      <c r="AK243" s="585">
        <v>17371729.719999991</v>
      </c>
      <c r="AL243" s="612">
        <v>0</v>
      </c>
      <c r="AM243" s="583">
        <v>0</v>
      </c>
      <c r="AN243" s="584">
        <v>0</v>
      </c>
      <c r="AO243" s="585">
        <v>0</v>
      </c>
      <c r="AP243" s="583">
        <v>17486520.760000002</v>
      </c>
      <c r="AQ243" s="583">
        <v>17371729.719999991</v>
      </c>
      <c r="AR243" s="585">
        <v>17371729.719999991</v>
      </c>
      <c r="AS243" s="612">
        <v>0</v>
      </c>
    </row>
    <row r="244" spans="1:45" x14ac:dyDescent="0.25">
      <c r="A244" s="148" t="s">
        <v>8358</v>
      </c>
      <c r="B244" s="148" t="s">
        <v>8317</v>
      </c>
      <c r="C244" s="148" t="s">
        <v>8213</v>
      </c>
      <c r="D244" s="148" t="s">
        <v>8213</v>
      </c>
      <c r="E244" s="148" t="s">
        <v>17902</v>
      </c>
      <c r="F244" s="453" t="s">
        <v>22</v>
      </c>
      <c r="G244" s="453" t="s">
        <v>22</v>
      </c>
      <c r="H244" s="579">
        <v>0</v>
      </c>
      <c r="I244" s="580">
        <v>0</v>
      </c>
      <c r="J244" s="579">
        <v>0</v>
      </c>
      <c r="K244" s="580">
        <v>0</v>
      </c>
      <c r="L244" s="579">
        <v>0</v>
      </c>
      <c r="M244" s="580">
        <v>0</v>
      </c>
      <c r="N244" s="579">
        <v>0</v>
      </c>
      <c r="O244" s="580">
        <v>0</v>
      </c>
      <c r="P244" s="579">
        <v>0</v>
      </c>
      <c r="Q244" s="580">
        <v>0</v>
      </c>
      <c r="R244" s="579">
        <v>0</v>
      </c>
      <c r="S244" s="580">
        <v>0</v>
      </c>
      <c r="T244" s="612">
        <v>0</v>
      </c>
      <c r="U244" s="579">
        <v>0</v>
      </c>
      <c r="V244" s="580">
        <v>0</v>
      </c>
      <c r="W244" s="579">
        <v>0</v>
      </c>
      <c r="X244" s="580">
        <v>0</v>
      </c>
      <c r="Y244" s="579">
        <v>0</v>
      </c>
      <c r="Z244" s="580">
        <v>0</v>
      </c>
      <c r="AA244" s="579">
        <v>0</v>
      </c>
      <c r="AB244" s="581">
        <v>0</v>
      </c>
      <c r="AC244" s="579">
        <v>5253465.5999999996</v>
      </c>
      <c r="AD244" s="581">
        <v>0</v>
      </c>
      <c r="AE244" s="579">
        <v>0</v>
      </c>
      <c r="AF244" s="580">
        <v>0</v>
      </c>
      <c r="AG244" s="579">
        <v>0</v>
      </c>
      <c r="AH244" s="581">
        <v>0</v>
      </c>
      <c r="AI244" s="583">
        <v>5253465.5999999996</v>
      </c>
      <c r="AJ244" s="584">
        <v>0</v>
      </c>
      <c r="AK244" s="585">
        <v>0</v>
      </c>
      <c r="AL244" s="612">
        <v>0</v>
      </c>
      <c r="AM244" s="583">
        <v>0</v>
      </c>
      <c r="AN244" s="584">
        <v>0</v>
      </c>
      <c r="AO244" s="585">
        <v>0</v>
      </c>
      <c r="AP244" s="583">
        <v>5253465.5999999996</v>
      </c>
      <c r="AQ244" s="583">
        <v>0</v>
      </c>
      <c r="AR244" s="585">
        <v>0</v>
      </c>
      <c r="AS244" s="612">
        <v>0</v>
      </c>
    </row>
    <row r="245" spans="1:45" x14ac:dyDescent="0.25">
      <c r="A245" s="148" t="s">
        <v>8358</v>
      </c>
      <c r="B245" s="148" t="s">
        <v>8583</v>
      </c>
      <c r="C245" s="148" t="s">
        <v>8213</v>
      </c>
      <c r="D245" s="148" t="s">
        <v>8213</v>
      </c>
      <c r="E245" s="148" t="s">
        <v>16988</v>
      </c>
      <c r="F245" s="453" t="s">
        <v>22</v>
      </c>
      <c r="G245" s="453" t="s">
        <v>22</v>
      </c>
      <c r="H245" s="579">
        <v>0</v>
      </c>
      <c r="I245" s="580">
        <v>0</v>
      </c>
      <c r="J245" s="579">
        <v>0</v>
      </c>
      <c r="K245" s="580">
        <v>0</v>
      </c>
      <c r="L245" s="579">
        <v>0</v>
      </c>
      <c r="M245" s="580">
        <v>0</v>
      </c>
      <c r="N245" s="579">
        <v>0</v>
      </c>
      <c r="O245" s="580">
        <v>0</v>
      </c>
      <c r="P245" s="579">
        <v>0</v>
      </c>
      <c r="Q245" s="580">
        <v>0</v>
      </c>
      <c r="R245" s="579">
        <v>2934857.5</v>
      </c>
      <c r="S245" s="580">
        <v>2688014.5</v>
      </c>
      <c r="T245" s="612">
        <v>0</v>
      </c>
      <c r="U245" s="579">
        <v>0</v>
      </c>
      <c r="V245" s="580">
        <v>0</v>
      </c>
      <c r="W245" s="579">
        <v>0</v>
      </c>
      <c r="X245" s="580">
        <v>0</v>
      </c>
      <c r="Y245" s="579">
        <v>0</v>
      </c>
      <c r="Z245" s="580">
        <v>0</v>
      </c>
      <c r="AA245" s="579">
        <v>0</v>
      </c>
      <c r="AB245" s="581">
        <v>0</v>
      </c>
      <c r="AC245" s="579">
        <v>0</v>
      </c>
      <c r="AD245" s="581">
        <v>0</v>
      </c>
      <c r="AE245" s="579">
        <v>0</v>
      </c>
      <c r="AF245" s="580">
        <v>0</v>
      </c>
      <c r="AG245" s="579">
        <v>0</v>
      </c>
      <c r="AH245" s="581">
        <v>0</v>
      </c>
      <c r="AI245" s="583">
        <v>2934857.5</v>
      </c>
      <c r="AJ245" s="584">
        <v>2688014.5</v>
      </c>
      <c r="AK245" s="585">
        <v>2688014.5</v>
      </c>
      <c r="AL245" s="612">
        <v>0</v>
      </c>
      <c r="AM245" s="583">
        <v>0</v>
      </c>
      <c r="AN245" s="584">
        <v>0</v>
      </c>
      <c r="AO245" s="585">
        <v>0</v>
      </c>
      <c r="AP245" s="583">
        <v>2934857.5</v>
      </c>
      <c r="AQ245" s="583">
        <v>2688014.5</v>
      </c>
      <c r="AR245" s="585">
        <v>2688014.5</v>
      </c>
      <c r="AS245" s="612">
        <v>0</v>
      </c>
    </row>
    <row r="246" spans="1:45" x14ac:dyDescent="0.25">
      <c r="A246" s="148" t="s">
        <v>8358</v>
      </c>
      <c r="B246" s="148" t="s">
        <v>8880</v>
      </c>
      <c r="C246" s="148" t="s">
        <v>8213</v>
      </c>
      <c r="D246" s="148" t="s">
        <v>8213</v>
      </c>
      <c r="E246" s="148" t="s">
        <v>17755</v>
      </c>
      <c r="F246" s="453" t="s">
        <v>22</v>
      </c>
      <c r="G246" s="453" t="s">
        <v>22</v>
      </c>
      <c r="H246" s="579">
        <v>0</v>
      </c>
      <c r="I246" s="580">
        <v>0</v>
      </c>
      <c r="J246" s="579">
        <v>0</v>
      </c>
      <c r="K246" s="580">
        <v>0</v>
      </c>
      <c r="L246" s="579">
        <v>0</v>
      </c>
      <c r="M246" s="580">
        <v>0</v>
      </c>
      <c r="N246" s="579">
        <v>0</v>
      </c>
      <c r="O246" s="580">
        <v>0</v>
      </c>
      <c r="P246" s="579">
        <v>0</v>
      </c>
      <c r="Q246" s="580">
        <v>0</v>
      </c>
      <c r="R246" s="579">
        <v>0</v>
      </c>
      <c r="S246" s="580">
        <v>0</v>
      </c>
      <c r="T246" s="612">
        <v>0</v>
      </c>
      <c r="U246" s="579">
        <v>0</v>
      </c>
      <c r="V246" s="580">
        <v>0</v>
      </c>
      <c r="W246" s="579">
        <v>0</v>
      </c>
      <c r="X246" s="580">
        <v>0</v>
      </c>
      <c r="Y246" s="579">
        <v>0</v>
      </c>
      <c r="Z246" s="580">
        <v>0</v>
      </c>
      <c r="AA246" s="579">
        <v>0</v>
      </c>
      <c r="AB246" s="581">
        <v>0</v>
      </c>
      <c r="AC246" s="579">
        <v>35852.019999999997</v>
      </c>
      <c r="AD246" s="581">
        <v>0</v>
      </c>
      <c r="AE246" s="579">
        <v>0</v>
      </c>
      <c r="AF246" s="580">
        <v>0</v>
      </c>
      <c r="AG246" s="579">
        <v>0</v>
      </c>
      <c r="AH246" s="581">
        <v>0</v>
      </c>
      <c r="AI246" s="583">
        <v>35852.019999999997</v>
      </c>
      <c r="AJ246" s="584">
        <v>0</v>
      </c>
      <c r="AK246" s="585">
        <v>0</v>
      </c>
      <c r="AL246" s="612">
        <v>0</v>
      </c>
      <c r="AM246" s="583">
        <v>0</v>
      </c>
      <c r="AN246" s="584">
        <v>0</v>
      </c>
      <c r="AO246" s="585">
        <v>0</v>
      </c>
      <c r="AP246" s="583">
        <v>35852.019999999997</v>
      </c>
      <c r="AQ246" s="583">
        <v>0</v>
      </c>
      <c r="AR246" s="585">
        <v>0</v>
      </c>
      <c r="AS246" s="612">
        <v>0</v>
      </c>
    </row>
    <row r="247" spans="1:45" x14ac:dyDescent="0.25">
      <c r="A247" s="148" t="s">
        <v>8358</v>
      </c>
      <c r="B247" s="148" t="s">
        <v>8367</v>
      </c>
      <c r="C247" s="148" t="s">
        <v>8213</v>
      </c>
      <c r="D247" s="148" t="s">
        <v>8213</v>
      </c>
      <c r="E247" s="148" t="s">
        <v>16983</v>
      </c>
      <c r="F247" s="453" t="s">
        <v>22</v>
      </c>
      <c r="G247" s="453" t="s">
        <v>22</v>
      </c>
      <c r="H247" s="579">
        <v>142499.17000000001</v>
      </c>
      <c r="I247" s="580">
        <v>101681.81</v>
      </c>
      <c r="J247" s="579">
        <v>0</v>
      </c>
      <c r="K247" s="580">
        <v>0</v>
      </c>
      <c r="L247" s="579">
        <v>0</v>
      </c>
      <c r="M247" s="580">
        <v>0</v>
      </c>
      <c r="N247" s="579">
        <v>0</v>
      </c>
      <c r="O247" s="580">
        <v>0</v>
      </c>
      <c r="P247" s="579">
        <v>0</v>
      </c>
      <c r="Q247" s="580">
        <v>0</v>
      </c>
      <c r="R247" s="579">
        <v>0</v>
      </c>
      <c r="S247" s="580">
        <v>0</v>
      </c>
      <c r="T247" s="612">
        <v>0</v>
      </c>
      <c r="U247" s="579">
        <v>0</v>
      </c>
      <c r="V247" s="580">
        <v>0</v>
      </c>
      <c r="W247" s="579">
        <v>0</v>
      </c>
      <c r="X247" s="580">
        <v>0</v>
      </c>
      <c r="Y247" s="579">
        <v>0</v>
      </c>
      <c r="Z247" s="580">
        <v>0</v>
      </c>
      <c r="AA247" s="579">
        <v>0</v>
      </c>
      <c r="AB247" s="581">
        <v>0</v>
      </c>
      <c r="AC247" s="579">
        <v>0</v>
      </c>
      <c r="AD247" s="581">
        <v>0</v>
      </c>
      <c r="AE247" s="579">
        <v>0</v>
      </c>
      <c r="AF247" s="580">
        <v>0</v>
      </c>
      <c r="AG247" s="579">
        <v>0</v>
      </c>
      <c r="AH247" s="581">
        <v>0</v>
      </c>
      <c r="AI247" s="583">
        <v>142499.17000000001</v>
      </c>
      <c r="AJ247" s="584">
        <v>101681.81</v>
      </c>
      <c r="AK247" s="585">
        <v>101681.81</v>
      </c>
      <c r="AL247" s="612">
        <v>0</v>
      </c>
      <c r="AM247" s="583">
        <v>0</v>
      </c>
      <c r="AN247" s="584">
        <v>0</v>
      </c>
      <c r="AO247" s="585">
        <v>0</v>
      </c>
      <c r="AP247" s="583">
        <v>142499.17000000001</v>
      </c>
      <c r="AQ247" s="583">
        <v>101681.81</v>
      </c>
      <c r="AR247" s="585">
        <v>101681.81</v>
      </c>
      <c r="AS247" s="612">
        <v>0</v>
      </c>
    </row>
    <row r="248" spans="1:45" x14ac:dyDescent="0.25">
      <c r="A248" s="148" t="s">
        <v>8358</v>
      </c>
      <c r="B248" s="148" t="s">
        <v>8484</v>
      </c>
      <c r="C248" s="148" t="s">
        <v>8213</v>
      </c>
      <c r="D248" s="148" t="s">
        <v>8213</v>
      </c>
      <c r="E248" s="148" t="s">
        <v>17558</v>
      </c>
      <c r="F248" s="453" t="s">
        <v>22</v>
      </c>
      <c r="G248" s="453" t="s">
        <v>22</v>
      </c>
      <c r="H248" s="579">
        <v>0</v>
      </c>
      <c r="I248" s="580">
        <v>0</v>
      </c>
      <c r="J248" s="579">
        <v>0</v>
      </c>
      <c r="K248" s="580">
        <v>0</v>
      </c>
      <c r="L248" s="579">
        <v>0</v>
      </c>
      <c r="M248" s="580">
        <v>0</v>
      </c>
      <c r="N248" s="579">
        <v>0</v>
      </c>
      <c r="O248" s="580">
        <v>0</v>
      </c>
      <c r="P248" s="579">
        <v>0</v>
      </c>
      <c r="Q248" s="580">
        <v>0</v>
      </c>
      <c r="R248" s="579">
        <v>0</v>
      </c>
      <c r="S248" s="580">
        <v>0</v>
      </c>
      <c r="T248" s="612">
        <v>0</v>
      </c>
      <c r="U248" s="579">
        <v>0</v>
      </c>
      <c r="V248" s="580">
        <v>0</v>
      </c>
      <c r="W248" s="579">
        <v>0</v>
      </c>
      <c r="X248" s="580">
        <v>0</v>
      </c>
      <c r="Y248" s="579">
        <v>0</v>
      </c>
      <c r="Z248" s="580">
        <v>0</v>
      </c>
      <c r="AA248" s="579">
        <v>0</v>
      </c>
      <c r="AB248" s="581">
        <v>0</v>
      </c>
      <c r="AC248" s="579">
        <v>306924.18</v>
      </c>
      <c r="AD248" s="581">
        <v>0</v>
      </c>
      <c r="AE248" s="579">
        <v>0</v>
      </c>
      <c r="AF248" s="580">
        <v>0</v>
      </c>
      <c r="AG248" s="579">
        <v>0</v>
      </c>
      <c r="AH248" s="581">
        <v>0</v>
      </c>
      <c r="AI248" s="583">
        <v>306924.18</v>
      </c>
      <c r="AJ248" s="584">
        <v>0</v>
      </c>
      <c r="AK248" s="585">
        <v>0</v>
      </c>
      <c r="AL248" s="612">
        <v>0</v>
      </c>
      <c r="AM248" s="583">
        <v>0</v>
      </c>
      <c r="AN248" s="584">
        <v>0</v>
      </c>
      <c r="AO248" s="585">
        <v>0</v>
      </c>
      <c r="AP248" s="583">
        <v>306924.18</v>
      </c>
      <c r="AQ248" s="583">
        <v>0</v>
      </c>
      <c r="AR248" s="585">
        <v>0</v>
      </c>
      <c r="AS248" s="612">
        <v>0</v>
      </c>
    </row>
    <row r="249" spans="1:45" x14ac:dyDescent="0.25">
      <c r="A249" s="148" t="s">
        <v>8358</v>
      </c>
      <c r="B249" s="148" t="s">
        <v>8361</v>
      </c>
      <c r="C249" s="148" t="s">
        <v>8213</v>
      </c>
      <c r="D249" s="148" t="s">
        <v>8213</v>
      </c>
      <c r="E249" s="148" t="s">
        <v>8362</v>
      </c>
      <c r="F249" s="453" t="s">
        <v>22</v>
      </c>
      <c r="G249" s="453" t="s">
        <v>22</v>
      </c>
      <c r="H249" s="579">
        <v>0</v>
      </c>
      <c r="I249" s="580">
        <v>0</v>
      </c>
      <c r="J249" s="579">
        <v>0</v>
      </c>
      <c r="K249" s="580">
        <v>0</v>
      </c>
      <c r="L249" s="579">
        <v>0</v>
      </c>
      <c r="M249" s="580">
        <v>0</v>
      </c>
      <c r="N249" s="579">
        <v>0</v>
      </c>
      <c r="O249" s="580">
        <v>0</v>
      </c>
      <c r="P249" s="579">
        <v>0</v>
      </c>
      <c r="Q249" s="580">
        <v>0</v>
      </c>
      <c r="R249" s="579">
        <v>1323082.3999999999</v>
      </c>
      <c r="S249" s="580">
        <v>0</v>
      </c>
      <c r="T249" s="612">
        <v>0</v>
      </c>
      <c r="U249" s="579">
        <v>0</v>
      </c>
      <c r="V249" s="580">
        <v>0</v>
      </c>
      <c r="W249" s="579">
        <v>0</v>
      </c>
      <c r="X249" s="580">
        <v>0</v>
      </c>
      <c r="Y249" s="579">
        <v>0</v>
      </c>
      <c r="Z249" s="580">
        <v>0</v>
      </c>
      <c r="AA249" s="579">
        <v>0</v>
      </c>
      <c r="AB249" s="581">
        <v>0</v>
      </c>
      <c r="AC249" s="579">
        <v>0</v>
      </c>
      <c r="AD249" s="581">
        <v>0</v>
      </c>
      <c r="AE249" s="579">
        <v>0</v>
      </c>
      <c r="AF249" s="580">
        <v>0</v>
      </c>
      <c r="AG249" s="579">
        <v>0</v>
      </c>
      <c r="AH249" s="581">
        <v>0</v>
      </c>
      <c r="AI249" s="583">
        <v>1323082.3999999999</v>
      </c>
      <c r="AJ249" s="584">
        <v>0</v>
      </c>
      <c r="AK249" s="585">
        <v>0</v>
      </c>
      <c r="AL249" s="612">
        <v>0</v>
      </c>
      <c r="AM249" s="583">
        <v>0</v>
      </c>
      <c r="AN249" s="584">
        <v>0</v>
      </c>
      <c r="AO249" s="585">
        <v>0</v>
      </c>
      <c r="AP249" s="583">
        <v>1323082.3999999999</v>
      </c>
      <c r="AQ249" s="583">
        <v>0</v>
      </c>
      <c r="AR249" s="585">
        <v>0</v>
      </c>
      <c r="AS249" s="612">
        <v>0</v>
      </c>
    </row>
    <row r="250" spans="1:45" x14ac:dyDescent="0.25">
      <c r="A250" s="148" t="s">
        <v>8358</v>
      </c>
      <c r="B250" s="148" t="s">
        <v>8343</v>
      </c>
      <c r="C250" s="148" t="s">
        <v>8213</v>
      </c>
      <c r="D250" s="148" t="s">
        <v>8213</v>
      </c>
      <c r="E250" s="148" t="s">
        <v>381</v>
      </c>
      <c r="F250" s="453" t="s">
        <v>22</v>
      </c>
      <c r="G250" s="453" t="s">
        <v>22</v>
      </c>
      <c r="H250" s="579">
        <v>344603.92</v>
      </c>
      <c r="I250" s="580">
        <v>0</v>
      </c>
      <c r="J250" s="579">
        <v>0</v>
      </c>
      <c r="K250" s="580">
        <v>0</v>
      </c>
      <c r="L250" s="579">
        <v>0</v>
      </c>
      <c r="M250" s="580">
        <v>0</v>
      </c>
      <c r="N250" s="579">
        <v>0</v>
      </c>
      <c r="O250" s="580">
        <v>0</v>
      </c>
      <c r="P250" s="579">
        <v>0</v>
      </c>
      <c r="Q250" s="580">
        <v>0</v>
      </c>
      <c r="R250" s="579">
        <v>0</v>
      </c>
      <c r="S250" s="580">
        <v>0</v>
      </c>
      <c r="T250" s="612">
        <v>0</v>
      </c>
      <c r="U250" s="579">
        <v>0</v>
      </c>
      <c r="V250" s="580">
        <v>0</v>
      </c>
      <c r="W250" s="579">
        <v>0</v>
      </c>
      <c r="X250" s="580">
        <v>0</v>
      </c>
      <c r="Y250" s="579">
        <v>0</v>
      </c>
      <c r="Z250" s="580">
        <v>0</v>
      </c>
      <c r="AA250" s="579">
        <v>0</v>
      </c>
      <c r="AB250" s="581">
        <v>0</v>
      </c>
      <c r="AC250" s="579">
        <v>0</v>
      </c>
      <c r="AD250" s="581">
        <v>0</v>
      </c>
      <c r="AE250" s="579">
        <v>0</v>
      </c>
      <c r="AF250" s="580">
        <v>0</v>
      </c>
      <c r="AG250" s="579">
        <v>0</v>
      </c>
      <c r="AH250" s="581">
        <v>0</v>
      </c>
      <c r="AI250" s="583">
        <v>344603.92</v>
      </c>
      <c r="AJ250" s="584">
        <v>0</v>
      </c>
      <c r="AK250" s="585">
        <v>0</v>
      </c>
      <c r="AL250" s="612">
        <v>0</v>
      </c>
      <c r="AM250" s="583">
        <v>0</v>
      </c>
      <c r="AN250" s="584">
        <v>0</v>
      </c>
      <c r="AO250" s="585">
        <v>0</v>
      </c>
      <c r="AP250" s="583">
        <v>344603.92</v>
      </c>
      <c r="AQ250" s="583">
        <v>0</v>
      </c>
      <c r="AR250" s="585">
        <v>0</v>
      </c>
      <c r="AS250" s="612">
        <v>0</v>
      </c>
    </row>
    <row r="251" spans="1:45" x14ac:dyDescent="0.25">
      <c r="A251" s="148" t="s">
        <v>8358</v>
      </c>
      <c r="B251" s="148" t="s">
        <v>8368</v>
      </c>
      <c r="C251" s="148" t="s">
        <v>8213</v>
      </c>
      <c r="D251" s="148" t="s">
        <v>8213</v>
      </c>
      <c r="E251" s="148" t="s">
        <v>16984</v>
      </c>
      <c r="F251" s="453" t="s">
        <v>22</v>
      </c>
      <c r="G251" s="453" t="s">
        <v>22</v>
      </c>
      <c r="H251" s="579">
        <v>198048.63</v>
      </c>
      <c r="I251" s="580">
        <v>0</v>
      </c>
      <c r="J251" s="579">
        <v>0</v>
      </c>
      <c r="K251" s="580">
        <v>0</v>
      </c>
      <c r="L251" s="579">
        <v>0</v>
      </c>
      <c r="M251" s="580">
        <v>0</v>
      </c>
      <c r="N251" s="579">
        <v>0</v>
      </c>
      <c r="O251" s="580">
        <v>0</v>
      </c>
      <c r="P251" s="579">
        <v>0</v>
      </c>
      <c r="Q251" s="580">
        <v>0</v>
      </c>
      <c r="R251" s="579">
        <v>0</v>
      </c>
      <c r="S251" s="580">
        <v>0</v>
      </c>
      <c r="T251" s="612">
        <v>0</v>
      </c>
      <c r="U251" s="579">
        <v>0</v>
      </c>
      <c r="V251" s="580">
        <v>0</v>
      </c>
      <c r="W251" s="579">
        <v>0</v>
      </c>
      <c r="X251" s="580">
        <v>0</v>
      </c>
      <c r="Y251" s="579">
        <v>0</v>
      </c>
      <c r="Z251" s="580">
        <v>0</v>
      </c>
      <c r="AA251" s="579">
        <v>0</v>
      </c>
      <c r="AB251" s="581">
        <v>0</v>
      </c>
      <c r="AC251" s="579">
        <v>2419639.62</v>
      </c>
      <c r="AD251" s="581">
        <v>2347702.3600000022</v>
      </c>
      <c r="AE251" s="579">
        <v>0</v>
      </c>
      <c r="AF251" s="580">
        <v>0</v>
      </c>
      <c r="AG251" s="579">
        <v>0</v>
      </c>
      <c r="AH251" s="581">
        <v>0</v>
      </c>
      <c r="AI251" s="583">
        <v>2617688.25</v>
      </c>
      <c r="AJ251" s="584">
        <v>2347702.3600000022</v>
      </c>
      <c r="AK251" s="585">
        <v>2347702.3600000022</v>
      </c>
      <c r="AL251" s="612">
        <v>0</v>
      </c>
      <c r="AM251" s="583">
        <v>0</v>
      </c>
      <c r="AN251" s="584">
        <v>0</v>
      </c>
      <c r="AO251" s="585">
        <v>0</v>
      </c>
      <c r="AP251" s="583">
        <v>2617688.25</v>
      </c>
      <c r="AQ251" s="583">
        <v>2347702.3600000022</v>
      </c>
      <c r="AR251" s="585">
        <v>2347702.3600000022</v>
      </c>
      <c r="AS251" s="612">
        <v>0</v>
      </c>
    </row>
    <row r="252" spans="1:45" x14ac:dyDescent="0.25">
      <c r="A252" s="148" t="s">
        <v>8358</v>
      </c>
      <c r="B252" s="148" t="s">
        <v>8401</v>
      </c>
      <c r="C252" s="148" t="s">
        <v>8213</v>
      </c>
      <c r="D252" s="148" t="s">
        <v>8213</v>
      </c>
      <c r="E252" s="148" t="s">
        <v>17903</v>
      </c>
      <c r="F252" s="453" t="s">
        <v>22</v>
      </c>
      <c r="G252" s="453" t="s">
        <v>22</v>
      </c>
      <c r="H252" s="579">
        <v>0</v>
      </c>
      <c r="I252" s="580">
        <v>0</v>
      </c>
      <c r="J252" s="579">
        <v>0</v>
      </c>
      <c r="K252" s="580">
        <v>0</v>
      </c>
      <c r="L252" s="579">
        <v>0</v>
      </c>
      <c r="M252" s="580">
        <v>0</v>
      </c>
      <c r="N252" s="579">
        <v>0</v>
      </c>
      <c r="O252" s="580">
        <v>0</v>
      </c>
      <c r="P252" s="579">
        <v>0</v>
      </c>
      <c r="Q252" s="580">
        <v>0</v>
      </c>
      <c r="R252" s="579">
        <v>0</v>
      </c>
      <c r="S252" s="580">
        <v>0</v>
      </c>
      <c r="T252" s="612">
        <v>0</v>
      </c>
      <c r="U252" s="579">
        <v>0</v>
      </c>
      <c r="V252" s="580">
        <v>0</v>
      </c>
      <c r="W252" s="579">
        <v>0</v>
      </c>
      <c r="X252" s="580">
        <v>0</v>
      </c>
      <c r="Y252" s="579">
        <v>0</v>
      </c>
      <c r="Z252" s="580">
        <v>0</v>
      </c>
      <c r="AA252" s="579">
        <v>0</v>
      </c>
      <c r="AB252" s="581">
        <v>0</v>
      </c>
      <c r="AC252" s="579">
        <v>678182.36</v>
      </c>
      <c r="AD252" s="581">
        <v>0</v>
      </c>
      <c r="AE252" s="579">
        <v>0</v>
      </c>
      <c r="AF252" s="580">
        <v>0</v>
      </c>
      <c r="AG252" s="579">
        <v>0</v>
      </c>
      <c r="AH252" s="581">
        <v>0</v>
      </c>
      <c r="AI252" s="583">
        <v>678182.36</v>
      </c>
      <c r="AJ252" s="584">
        <v>0</v>
      </c>
      <c r="AK252" s="585">
        <v>0</v>
      </c>
      <c r="AL252" s="612">
        <v>0</v>
      </c>
      <c r="AM252" s="583">
        <v>0</v>
      </c>
      <c r="AN252" s="584">
        <v>0</v>
      </c>
      <c r="AO252" s="585">
        <v>0</v>
      </c>
      <c r="AP252" s="583">
        <v>678182.36</v>
      </c>
      <c r="AQ252" s="583">
        <v>0</v>
      </c>
      <c r="AR252" s="585">
        <v>0</v>
      </c>
      <c r="AS252" s="612">
        <v>0</v>
      </c>
    </row>
    <row r="253" spans="1:45" x14ac:dyDescent="0.25">
      <c r="A253" s="148" t="s">
        <v>8358</v>
      </c>
      <c r="B253" s="148" t="s">
        <v>8280</v>
      </c>
      <c r="C253" s="148" t="s">
        <v>8213</v>
      </c>
      <c r="D253" s="148" t="s">
        <v>8213</v>
      </c>
      <c r="E253" s="148" t="s">
        <v>17904</v>
      </c>
      <c r="F253" s="453" t="s">
        <v>22</v>
      </c>
      <c r="G253" s="453" t="s">
        <v>22</v>
      </c>
      <c r="H253" s="579">
        <v>0</v>
      </c>
      <c r="I253" s="580">
        <v>0</v>
      </c>
      <c r="J253" s="579">
        <v>0</v>
      </c>
      <c r="K253" s="580">
        <v>0</v>
      </c>
      <c r="L253" s="579">
        <v>0</v>
      </c>
      <c r="M253" s="580">
        <v>0</v>
      </c>
      <c r="N253" s="579">
        <v>0</v>
      </c>
      <c r="O253" s="580">
        <v>0</v>
      </c>
      <c r="P253" s="579">
        <v>0</v>
      </c>
      <c r="Q253" s="580">
        <v>0</v>
      </c>
      <c r="R253" s="579">
        <v>0</v>
      </c>
      <c r="S253" s="580">
        <v>0</v>
      </c>
      <c r="T253" s="612">
        <v>0</v>
      </c>
      <c r="U253" s="579">
        <v>0</v>
      </c>
      <c r="V253" s="580">
        <v>0</v>
      </c>
      <c r="W253" s="579">
        <v>0</v>
      </c>
      <c r="X253" s="580">
        <v>0</v>
      </c>
      <c r="Y253" s="579">
        <v>0</v>
      </c>
      <c r="Z253" s="580">
        <v>0</v>
      </c>
      <c r="AA253" s="579">
        <v>0</v>
      </c>
      <c r="AB253" s="581">
        <v>0</v>
      </c>
      <c r="AC253" s="579">
        <v>9989.7900000000009</v>
      </c>
      <c r="AD253" s="581">
        <v>0</v>
      </c>
      <c r="AE253" s="579">
        <v>0</v>
      </c>
      <c r="AF253" s="580">
        <v>0</v>
      </c>
      <c r="AG253" s="579">
        <v>0</v>
      </c>
      <c r="AH253" s="581">
        <v>0</v>
      </c>
      <c r="AI253" s="583">
        <v>9989.7900000000009</v>
      </c>
      <c r="AJ253" s="584">
        <v>0</v>
      </c>
      <c r="AK253" s="585">
        <v>0</v>
      </c>
      <c r="AL253" s="612">
        <v>0</v>
      </c>
      <c r="AM253" s="583">
        <v>0</v>
      </c>
      <c r="AN253" s="584">
        <v>0</v>
      </c>
      <c r="AO253" s="585">
        <v>0</v>
      </c>
      <c r="AP253" s="583">
        <v>9989.7900000000009</v>
      </c>
      <c r="AQ253" s="583">
        <v>0</v>
      </c>
      <c r="AR253" s="585">
        <v>0</v>
      </c>
      <c r="AS253" s="612">
        <v>0</v>
      </c>
    </row>
    <row r="254" spans="1:45" x14ac:dyDescent="0.25">
      <c r="A254" s="148" t="s">
        <v>8358</v>
      </c>
      <c r="B254" s="148" t="s">
        <v>8506</v>
      </c>
      <c r="C254" s="148" t="s">
        <v>8213</v>
      </c>
      <c r="D254" s="148" t="s">
        <v>8213</v>
      </c>
      <c r="E254" s="148" t="s">
        <v>17905</v>
      </c>
      <c r="F254" s="453" t="s">
        <v>22</v>
      </c>
      <c r="G254" s="453" t="s">
        <v>22</v>
      </c>
      <c r="H254" s="579">
        <v>0</v>
      </c>
      <c r="I254" s="580">
        <v>0</v>
      </c>
      <c r="J254" s="579">
        <v>0</v>
      </c>
      <c r="K254" s="580">
        <v>0</v>
      </c>
      <c r="L254" s="579">
        <v>0</v>
      </c>
      <c r="M254" s="580">
        <v>0</v>
      </c>
      <c r="N254" s="579">
        <v>0</v>
      </c>
      <c r="O254" s="580">
        <v>0</v>
      </c>
      <c r="P254" s="579">
        <v>0</v>
      </c>
      <c r="Q254" s="580">
        <v>0</v>
      </c>
      <c r="R254" s="579">
        <v>0</v>
      </c>
      <c r="S254" s="580">
        <v>0</v>
      </c>
      <c r="T254" s="612">
        <v>0</v>
      </c>
      <c r="U254" s="579">
        <v>0</v>
      </c>
      <c r="V254" s="580">
        <v>0</v>
      </c>
      <c r="W254" s="579">
        <v>0</v>
      </c>
      <c r="X254" s="580">
        <v>0</v>
      </c>
      <c r="Y254" s="579">
        <v>0</v>
      </c>
      <c r="Z254" s="580">
        <v>0</v>
      </c>
      <c r="AA254" s="579">
        <v>0</v>
      </c>
      <c r="AB254" s="581">
        <v>0</v>
      </c>
      <c r="AC254" s="579">
        <v>13935.71</v>
      </c>
      <c r="AD254" s="581">
        <v>0</v>
      </c>
      <c r="AE254" s="579">
        <v>0</v>
      </c>
      <c r="AF254" s="580">
        <v>0</v>
      </c>
      <c r="AG254" s="579">
        <v>0</v>
      </c>
      <c r="AH254" s="581">
        <v>0</v>
      </c>
      <c r="AI254" s="583">
        <v>13935.71</v>
      </c>
      <c r="AJ254" s="584">
        <v>0</v>
      </c>
      <c r="AK254" s="585">
        <v>0</v>
      </c>
      <c r="AL254" s="612">
        <v>0</v>
      </c>
      <c r="AM254" s="583">
        <v>0</v>
      </c>
      <c r="AN254" s="584">
        <v>0</v>
      </c>
      <c r="AO254" s="585">
        <v>0</v>
      </c>
      <c r="AP254" s="583">
        <v>13935.71</v>
      </c>
      <c r="AQ254" s="583">
        <v>0</v>
      </c>
      <c r="AR254" s="585">
        <v>0</v>
      </c>
      <c r="AS254" s="612">
        <v>0</v>
      </c>
    </row>
    <row r="255" spans="1:45" x14ac:dyDescent="0.25">
      <c r="A255" s="148" t="s">
        <v>8358</v>
      </c>
      <c r="B255" s="148" t="s">
        <v>8346</v>
      </c>
      <c r="C255" s="148" t="s">
        <v>8213</v>
      </c>
      <c r="D255" s="148" t="s">
        <v>8213</v>
      </c>
      <c r="E255" s="148" t="s">
        <v>17906</v>
      </c>
      <c r="F255" s="453" t="s">
        <v>22</v>
      </c>
      <c r="G255" s="453" t="s">
        <v>22</v>
      </c>
      <c r="H255" s="579">
        <v>0</v>
      </c>
      <c r="I255" s="580">
        <v>0</v>
      </c>
      <c r="J255" s="579">
        <v>0</v>
      </c>
      <c r="K255" s="580">
        <v>0</v>
      </c>
      <c r="L255" s="579">
        <v>0</v>
      </c>
      <c r="M255" s="580">
        <v>0</v>
      </c>
      <c r="N255" s="579">
        <v>0</v>
      </c>
      <c r="O255" s="580">
        <v>0</v>
      </c>
      <c r="P255" s="579">
        <v>0</v>
      </c>
      <c r="Q255" s="580">
        <v>0</v>
      </c>
      <c r="R255" s="579">
        <v>0</v>
      </c>
      <c r="S255" s="580">
        <v>0</v>
      </c>
      <c r="T255" s="612">
        <v>0</v>
      </c>
      <c r="U255" s="579">
        <v>0</v>
      </c>
      <c r="V255" s="580">
        <v>0</v>
      </c>
      <c r="W255" s="579">
        <v>0</v>
      </c>
      <c r="X255" s="580">
        <v>0</v>
      </c>
      <c r="Y255" s="579">
        <v>0</v>
      </c>
      <c r="Z255" s="580">
        <v>0</v>
      </c>
      <c r="AA255" s="579">
        <v>0</v>
      </c>
      <c r="AB255" s="581">
        <v>0</v>
      </c>
      <c r="AC255" s="579">
        <v>1739176.51</v>
      </c>
      <c r="AD255" s="581">
        <v>0</v>
      </c>
      <c r="AE255" s="579">
        <v>0</v>
      </c>
      <c r="AF255" s="580">
        <v>0</v>
      </c>
      <c r="AG255" s="579">
        <v>0</v>
      </c>
      <c r="AH255" s="581">
        <v>0</v>
      </c>
      <c r="AI255" s="583">
        <v>1739176.51</v>
      </c>
      <c r="AJ255" s="584">
        <v>0</v>
      </c>
      <c r="AK255" s="585">
        <v>0</v>
      </c>
      <c r="AL255" s="612">
        <v>0</v>
      </c>
      <c r="AM255" s="583">
        <v>0</v>
      </c>
      <c r="AN255" s="584">
        <v>0</v>
      </c>
      <c r="AO255" s="585">
        <v>0</v>
      </c>
      <c r="AP255" s="583">
        <v>1739176.51</v>
      </c>
      <c r="AQ255" s="583">
        <v>0</v>
      </c>
      <c r="AR255" s="585">
        <v>0</v>
      </c>
      <c r="AS255" s="612">
        <v>0</v>
      </c>
    </row>
    <row r="256" spans="1:45" x14ac:dyDescent="0.25">
      <c r="A256" s="148" t="s">
        <v>8244</v>
      </c>
      <c r="B256" s="148" t="s">
        <v>8231</v>
      </c>
      <c r="C256" s="148" t="s">
        <v>8213</v>
      </c>
      <c r="D256" s="148" t="s">
        <v>8213</v>
      </c>
      <c r="E256" s="148" t="s">
        <v>16958</v>
      </c>
      <c r="F256" s="453" t="s">
        <v>17026</v>
      </c>
      <c r="G256" s="453" t="s">
        <v>17023</v>
      </c>
      <c r="H256" s="579">
        <v>0</v>
      </c>
      <c r="I256" s="580">
        <v>0</v>
      </c>
      <c r="J256" s="579">
        <v>0</v>
      </c>
      <c r="K256" s="580">
        <v>0</v>
      </c>
      <c r="L256" s="579">
        <v>0</v>
      </c>
      <c r="M256" s="580">
        <v>0</v>
      </c>
      <c r="N256" s="579">
        <v>0</v>
      </c>
      <c r="O256" s="580">
        <v>0</v>
      </c>
      <c r="P256" s="579">
        <v>0</v>
      </c>
      <c r="Q256" s="580">
        <v>0</v>
      </c>
      <c r="R256" s="579">
        <v>232587.6</v>
      </c>
      <c r="S256" s="580">
        <v>0</v>
      </c>
      <c r="T256" s="612">
        <v>0</v>
      </c>
      <c r="U256" s="579">
        <v>0</v>
      </c>
      <c r="V256" s="580">
        <v>0</v>
      </c>
      <c r="W256" s="579">
        <v>0</v>
      </c>
      <c r="X256" s="580">
        <v>0</v>
      </c>
      <c r="Y256" s="579">
        <v>0</v>
      </c>
      <c r="Z256" s="580">
        <v>0</v>
      </c>
      <c r="AA256" s="579">
        <v>0</v>
      </c>
      <c r="AB256" s="581">
        <v>0</v>
      </c>
      <c r="AC256" s="579">
        <v>0</v>
      </c>
      <c r="AD256" s="581">
        <v>0</v>
      </c>
      <c r="AE256" s="579">
        <v>0</v>
      </c>
      <c r="AF256" s="580">
        <v>0</v>
      </c>
      <c r="AG256" s="579">
        <v>0</v>
      </c>
      <c r="AH256" s="581">
        <v>0</v>
      </c>
      <c r="AI256" s="583">
        <v>232587.6</v>
      </c>
      <c r="AJ256" s="584">
        <v>0</v>
      </c>
      <c r="AK256" s="585">
        <v>0</v>
      </c>
      <c r="AL256" s="612">
        <v>0</v>
      </c>
      <c r="AM256" s="583">
        <v>0</v>
      </c>
      <c r="AN256" s="584">
        <v>0</v>
      </c>
      <c r="AO256" s="585">
        <v>0</v>
      </c>
      <c r="AP256" s="583">
        <v>232587.6</v>
      </c>
      <c r="AQ256" s="583">
        <v>0</v>
      </c>
      <c r="AR256" s="585">
        <v>0</v>
      </c>
      <c r="AS256" s="612">
        <v>0</v>
      </c>
    </row>
    <row r="257" spans="1:45" x14ac:dyDescent="0.25">
      <c r="A257" s="148" t="s">
        <v>8244</v>
      </c>
      <c r="B257" s="148" t="s">
        <v>8245</v>
      </c>
      <c r="C257" s="148" t="s">
        <v>8213</v>
      </c>
      <c r="D257" s="148" t="s">
        <v>8213</v>
      </c>
      <c r="E257" s="148" t="s">
        <v>125</v>
      </c>
      <c r="F257" s="453" t="s">
        <v>17026</v>
      </c>
      <c r="G257" s="453" t="s">
        <v>17023</v>
      </c>
      <c r="H257" s="579">
        <v>0</v>
      </c>
      <c r="I257" s="580">
        <v>0</v>
      </c>
      <c r="J257" s="579">
        <v>0</v>
      </c>
      <c r="K257" s="580">
        <v>0</v>
      </c>
      <c r="L257" s="579">
        <v>0</v>
      </c>
      <c r="M257" s="580">
        <v>0</v>
      </c>
      <c r="N257" s="579">
        <v>0</v>
      </c>
      <c r="O257" s="580">
        <v>0</v>
      </c>
      <c r="P257" s="579">
        <v>0</v>
      </c>
      <c r="Q257" s="580">
        <v>0</v>
      </c>
      <c r="R257" s="579">
        <v>184110.23</v>
      </c>
      <c r="S257" s="580">
        <v>0</v>
      </c>
      <c r="T257" s="612">
        <v>0</v>
      </c>
      <c r="U257" s="579">
        <v>0</v>
      </c>
      <c r="V257" s="580">
        <v>0</v>
      </c>
      <c r="W257" s="579">
        <v>0</v>
      </c>
      <c r="X257" s="580">
        <v>0</v>
      </c>
      <c r="Y257" s="579">
        <v>0</v>
      </c>
      <c r="Z257" s="580">
        <v>0</v>
      </c>
      <c r="AA257" s="579">
        <v>0</v>
      </c>
      <c r="AB257" s="581">
        <v>0</v>
      </c>
      <c r="AC257" s="579">
        <v>0</v>
      </c>
      <c r="AD257" s="581">
        <v>0</v>
      </c>
      <c r="AE257" s="579">
        <v>0</v>
      </c>
      <c r="AF257" s="580">
        <v>0</v>
      </c>
      <c r="AG257" s="579">
        <v>0</v>
      </c>
      <c r="AH257" s="581">
        <v>0</v>
      </c>
      <c r="AI257" s="583">
        <v>184110.23</v>
      </c>
      <c r="AJ257" s="584">
        <v>0</v>
      </c>
      <c r="AK257" s="585">
        <v>0</v>
      </c>
      <c r="AL257" s="612">
        <v>0</v>
      </c>
      <c r="AM257" s="583">
        <v>0</v>
      </c>
      <c r="AN257" s="584">
        <v>0</v>
      </c>
      <c r="AO257" s="585">
        <v>0</v>
      </c>
      <c r="AP257" s="583">
        <v>184110.23</v>
      </c>
      <c r="AQ257" s="583">
        <v>0</v>
      </c>
      <c r="AR257" s="585">
        <v>0</v>
      </c>
      <c r="AS257" s="612">
        <v>0</v>
      </c>
    </row>
    <row r="258" spans="1:45" x14ac:dyDescent="0.25">
      <c r="A258" s="148" t="s">
        <v>8244</v>
      </c>
      <c r="B258" s="148" t="s">
        <v>8250</v>
      </c>
      <c r="C258" s="148" t="s">
        <v>8213</v>
      </c>
      <c r="D258" s="148" t="s">
        <v>8213</v>
      </c>
      <c r="E258" s="148" t="s">
        <v>17565</v>
      </c>
      <c r="F258" s="453" t="s">
        <v>17026</v>
      </c>
      <c r="G258" s="453" t="s">
        <v>17023</v>
      </c>
      <c r="H258" s="579">
        <v>0</v>
      </c>
      <c r="I258" s="580">
        <v>0</v>
      </c>
      <c r="J258" s="579">
        <v>0</v>
      </c>
      <c r="K258" s="580">
        <v>0</v>
      </c>
      <c r="L258" s="579">
        <v>0</v>
      </c>
      <c r="M258" s="580">
        <v>0</v>
      </c>
      <c r="N258" s="579">
        <v>0</v>
      </c>
      <c r="O258" s="580">
        <v>0</v>
      </c>
      <c r="P258" s="579">
        <v>0</v>
      </c>
      <c r="Q258" s="580">
        <v>0</v>
      </c>
      <c r="R258" s="579">
        <v>0</v>
      </c>
      <c r="S258" s="580">
        <v>0</v>
      </c>
      <c r="T258" s="612">
        <v>0</v>
      </c>
      <c r="U258" s="579">
        <v>0</v>
      </c>
      <c r="V258" s="580">
        <v>0</v>
      </c>
      <c r="W258" s="579">
        <v>0</v>
      </c>
      <c r="X258" s="580">
        <v>0</v>
      </c>
      <c r="Y258" s="579">
        <v>0</v>
      </c>
      <c r="Z258" s="580">
        <v>0</v>
      </c>
      <c r="AA258" s="579">
        <v>23480063.010000002</v>
      </c>
      <c r="AB258" s="581">
        <v>23480063.009999998</v>
      </c>
      <c r="AC258" s="579">
        <v>0</v>
      </c>
      <c r="AD258" s="581">
        <v>0</v>
      </c>
      <c r="AE258" s="579">
        <v>0</v>
      </c>
      <c r="AF258" s="580">
        <v>0</v>
      </c>
      <c r="AG258" s="579">
        <v>0</v>
      </c>
      <c r="AH258" s="581">
        <v>0</v>
      </c>
      <c r="AI258" s="583">
        <v>23480063.010000002</v>
      </c>
      <c r="AJ258" s="584">
        <v>23480063.010000002</v>
      </c>
      <c r="AK258" s="585">
        <v>23480063.009999998</v>
      </c>
      <c r="AL258" s="612">
        <v>0</v>
      </c>
      <c r="AM258" s="583">
        <v>0</v>
      </c>
      <c r="AN258" s="584">
        <v>0</v>
      </c>
      <c r="AO258" s="585">
        <v>0</v>
      </c>
      <c r="AP258" s="583">
        <v>23480063.010000002</v>
      </c>
      <c r="AQ258" s="583">
        <v>23480063.010000002</v>
      </c>
      <c r="AR258" s="585">
        <v>23480063.009999998</v>
      </c>
      <c r="AS258" s="612">
        <v>0</v>
      </c>
    </row>
    <row r="259" spans="1:45" x14ac:dyDescent="0.25">
      <c r="A259" s="148" t="s">
        <v>8244</v>
      </c>
      <c r="B259" s="148" t="s">
        <v>8251</v>
      </c>
      <c r="C259" s="148" t="s">
        <v>8213</v>
      </c>
      <c r="D259" s="148" t="s">
        <v>8213</v>
      </c>
      <c r="E259" s="148" t="s">
        <v>17348</v>
      </c>
      <c r="F259" s="453" t="s">
        <v>17026</v>
      </c>
      <c r="G259" s="453" t="s">
        <v>17023</v>
      </c>
      <c r="H259" s="579">
        <v>0</v>
      </c>
      <c r="I259" s="580">
        <v>0</v>
      </c>
      <c r="J259" s="579">
        <v>0</v>
      </c>
      <c r="K259" s="580">
        <v>0</v>
      </c>
      <c r="L259" s="579">
        <v>0</v>
      </c>
      <c r="M259" s="580">
        <v>0</v>
      </c>
      <c r="N259" s="579">
        <v>0</v>
      </c>
      <c r="O259" s="580">
        <v>0</v>
      </c>
      <c r="P259" s="579">
        <v>0</v>
      </c>
      <c r="Q259" s="580">
        <v>0</v>
      </c>
      <c r="R259" s="579">
        <v>0</v>
      </c>
      <c r="S259" s="580">
        <v>0</v>
      </c>
      <c r="T259" s="612">
        <v>0</v>
      </c>
      <c r="U259" s="579">
        <v>0</v>
      </c>
      <c r="V259" s="580">
        <v>0</v>
      </c>
      <c r="W259" s="579">
        <v>0</v>
      </c>
      <c r="X259" s="580">
        <v>0</v>
      </c>
      <c r="Y259" s="579">
        <v>0</v>
      </c>
      <c r="Z259" s="580">
        <v>0</v>
      </c>
      <c r="AA259" s="579">
        <v>0</v>
      </c>
      <c r="AB259" s="581">
        <v>0</v>
      </c>
      <c r="AC259" s="579">
        <v>10826752.24</v>
      </c>
      <c r="AD259" s="581">
        <v>536314.12</v>
      </c>
      <c r="AE259" s="579">
        <v>0</v>
      </c>
      <c r="AF259" s="580">
        <v>0</v>
      </c>
      <c r="AG259" s="579">
        <v>0</v>
      </c>
      <c r="AH259" s="581">
        <v>0</v>
      </c>
      <c r="AI259" s="583">
        <v>10826752.24</v>
      </c>
      <c r="AJ259" s="584">
        <v>536314.12</v>
      </c>
      <c r="AK259" s="585">
        <v>536314.12</v>
      </c>
      <c r="AL259" s="612">
        <v>0</v>
      </c>
      <c r="AM259" s="583">
        <v>0</v>
      </c>
      <c r="AN259" s="584">
        <v>0</v>
      </c>
      <c r="AO259" s="585">
        <v>0</v>
      </c>
      <c r="AP259" s="583">
        <v>10826752.24</v>
      </c>
      <c r="AQ259" s="583">
        <v>536314.12</v>
      </c>
      <c r="AR259" s="585">
        <v>536314.12</v>
      </c>
      <c r="AS259" s="612">
        <v>0</v>
      </c>
    </row>
    <row r="260" spans="1:45" x14ac:dyDescent="0.25">
      <c r="A260" s="148" t="s">
        <v>8244</v>
      </c>
      <c r="B260" s="148" t="s">
        <v>8720</v>
      </c>
      <c r="C260" s="148" t="s">
        <v>8213</v>
      </c>
      <c r="D260" s="148" t="s">
        <v>8213</v>
      </c>
      <c r="E260" s="148" t="s">
        <v>17907</v>
      </c>
      <c r="F260" s="453" t="s">
        <v>17026</v>
      </c>
      <c r="G260" s="453" t="s">
        <v>17023</v>
      </c>
      <c r="H260" s="579">
        <v>0</v>
      </c>
      <c r="I260" s="580">
        <v>0</v>
      </c>
      <c r="J260" s="579">
        <v>0</v>
      </c>
      <c r="K260" s="580">
        <v>0</v>
      </c>
      <c r="L260" s="579">
        <v>0</v>
      </c>
      <c r="M260" s="580">
        <v>0</v>
      </c>
      <c r="N260" s="579">
        <v>0</v>
      </c>
      <c r="O260" s="580">
        <v>0</v>
      </c>
      <c r="P260" s="579">
        <v>0</v>
      </c>
      <c r="Q260" s="580">
        <v>0</v>
      </c>
      <c r="R260" s="579">
        <v>0</v>
      </c>
      <c r="S260" s="580">
        <v>0</v>
      </c>
      <c r="T260" s="612">
        <v>0</v>
      </c>
      <c r="U260" s="579">
        <v>0</v>
      </c>
      <c r="V260" s="580">
        <v>0</v>
      </c>
      <c r="W260" s="579">
        <v>0</v>
      </c>
      <c r="X260" s="580">
        <v>0</v>
      </c>
      <c r="Y260" s="579">
        <v>0</v>
      </c>
      <c r="Z260" s="580">
        <v>0</v>
      </c>
      <c r="AA260" s="579">
        <v>0</v>
      </c>
      <c r="AB260" s="581">
        <v>0</v>
      </c>
      <c r="AC260" s="579">
        <v>132546.5</v>
      </c>
      <c r="AD260" s="581">
        <v>0</v>
      </c>
      <c r="AE260" s="579">
        <v>0</v>
      </c>
      <c r="AF260" s="580">
        <v>0</v>
      </c>
      <c r="AG260" s="579">
        <v>0</v>
      </c>
      <c r="AH260" s="581">
        <v>0</v>
      </c>
      <c r="AI260" s="583">
        <v>132546.5</v>
      </c>
      <c r="AJ260" s="584">
        <v>0</v>
      </c>
      <c r="AK260" s="585">
        <v>0</v>
      </c>
      <c r="AL260" s="612">
        <v>0</v>
      </c>
      <c r="AM260" s="583">
        <v>0</v>
      </c>
      <c r="AN260" s="584">
        <v>0</v>
      </c>
      <c r="AO260" s="585">
        <v>0</v>
      </c>
      <c r="AP260" s="583">
        <v>132546.5</v>
      </c>
      <c r="AQ260" s="583">
        <v>0</v>
      </c>
      <c r="AR260" s="585">
        <v>0</v>
      </c>
      <c r="AS260" s="612">
        <v>0</v>
      </c>
    </row>
    <row r="261" spans="1:45" x14ac:dyDescent="0.25">
      <c r="A261" s="148" t="s">
        <v>8244</v>
      </c>
      <c r="B261" s="148" t="s">
        <v>8476</v>
      </c>
      <c r="C261" s="148" t="s">
        <v>8213</v>
      </c>
      <c r="D261" s="148" t="s">
        <v>8213</v>
      </c>
      <c r="E261" s="148" t="s">
        <v>16960</v>
      </c>
      <c r="F261" s="453" t="s">
        <v>17026</v>
      </c>
      <c r="G261" s="453" t="s">
        <v>17023</v>
      </c>
      <c r="H261" s="579">
        <v>0</v>
      </c>
      <c r="I261" s="580">
        <v>0</v>
      </c>
      <c r="J261" s="579">
        <v>0</v>
      </c>
      <c r="K261" s="580">
        <v>0</v>
      </c>
      <c r="L261" s="579">
        <v>0</v>
      </c>
      <c r="M261" s="580">
        <v>0</v>
      </c>
      <c r="N261" s="579">
        <v>0</v>
      </c>
      <c r="O261" s="580">
        <v>0</v>
      </c>
      <c r="P261" s="579">
        <v>0</v>
      </c>
      <c r="Q261" s="580">
        <v>0</v>
      </c>
      <c r="R261" s="579">
        <v>0</v>
      </c>
      <c r="S261" s="580">
        <v>0</v>
      </c>
      <c r="T261" s="612">
        <v>0</v>
      </c>
      <c r="U261" s="579">
        <v>0</v>
      </c>
      <c r="V261" s="580">
        <v>0</v>
      </c>
      <c r="W261" s="579">
        <v>0</v>
      </c>
      <c r="X261" s="580">
        <v>0</v>
      </c>
      <c r="Y261" s="579">
        <v>0</v>
      </c>
      <c r="Z261" s="580">
        <v>0</v>
      </c>
      <c r="AA261" s="579">
        <v>0</v>
      </c>
      <c r="AB261" s="581">
        <v>0</v>
      </c>
      <c r="AC261" s="579">
        <v>2203724.59</v>
      </c>
      <c r="AD261" s="581">
        <v>2163984.0499999961</v>
      </c>
      <c r="AE261" s="579">
        <v>0</v>
      </c>
      <c r="AF261" s="580">
        <v>0</v>
      </c>
      <c r="AG261" s="579">
        <v>0</v>
      </c>
      <c r="AH261" s="581">
        <v>0</v>
      </c>
      <c r="AI261" s="583">
        <v>2203724.59</v>
      </c>
      <c r="AJ261" s="584">
        <v>2163984.0499999961</v>
      </c>
      <c r="AK261" s="585">
        <v>2163984.0499999961</v>
      </c>
      <c r="AL261" s="612">
        <v>0</v>
      </c>
      <c r="AM261" s="583">
        <v>0</v>
      </c>
      <c r="AN261" s="584">
        <v>0</v>
      </c>
      <c r="AO261" s="585">
        <v>0</v>
      </c>
      <c r="AP261" s="583">
        <v>2203724.59</v>
      </c>
      <c r="AQ261" s="583">
        <v>2163984.0499999961</v>
      </c>
      <c r="AR261" s="585">
        <v>2163984.0499999961</v>
      </c>
      <c r="AS261" s="612">
        <v>0</v>
      </c>
    </row>
    <row r="262" spans="1:45" x14ac:dyDescent="0.25">
      <c r="A262" s="148" t="s">
        <v>8244</v>
      </c>
      <c r="B262" s="148" t="s">
        <v>8275</v>
      </c>
      <c r="C262" s="148" t="s">
        <v>8213</v>
      </c>
      <c r="D262" s="148" t="s">
        <v>8213</v>
      </c>
      <c r="E262" s="148" t="s">
        <v>173</v>
      </c>
      <c r="F262" s="453" t="s">
        <v>17026</v>
      </c>
      <c r="G262" s="453" t="s">
        <v>17023</v>
      </c>
      <c r="H262" s="579">
        <v>0</v>
      </c>
      <c r="I262" s="580">
        <v>0</v>
      </c>
      <c r="J262" s="579">
        <v>0</v>
      </c>
      <c r="K262" s="580">
        <v>0</v>
      </c>
      <c r="L262" s="579">
        <v>0</v>
      </c>
      <c r="M262" s="580">
        <v>0</v>
      </c>
      <c r="N262" s="579">
        <v>0</v>
      </c>
      <c r="O262" s="580">
        <v>0</v>
      </c>
      <c r="P262" s="579">
        <v>0</v>
      </c>
      <c r="Q262" s="580">
        <v>0</v>
      </c>
      <c r="R262" s="579">
        <v>1209650.32</v>
      </c>
      <c r="S262" s="580">
        <v>1209650.32</v>
      </c>
      <c r="T262" s="612">
        <v>0</v>
      </c>
      <c r="U262" s="579">
        <v>0</v>
      </c>
      <c r="V262" s="580">
        <v>0</v>
      </c>
      <c r="W262" s="579">
        <v>0</v>
      </c>
      <c r="X262" s="580">
        <v>0</v>
      </c>
      <c r="Y262" s="579">
        <v>0</v>
      </c>
      <c r="Z262" s="580">
        <v>0</v>
      </c>
      <c r="AA262" s="579">
        <v>0</v>
      </c>
      <c r="AB262" s="581">
        <v>0</v>
      </c>
      <c r="AC262" s="579">
        <v>0</v>
      </c>
      <c r="AD262" s="581">
        <v>0</v>
      </c>
      <c r="AE262" s="579">
        <v>0</v>
      </c>
      <c r="AF262" s="580">
        <v>0</v>
      </c>
      <c r="AG262" s="579">
        <v>0</v>
      </c>
      <c r="AH262" s="581">
        <v>0</v>
      </c>
      <c r="AI262" s="583">
        <v>1209650.32</v>
      </c>
      <c r="AJ262" s="584">
        <v>1209650.32</v>
      </c>
      <c r="AK262" s="585">
        <v>1209650.32</v>
      </c>
      <c r="AL262" s="612">
        <v>0</v>
      </c>
      <c r="AM262" s="583">
        <v>0</v>
      </c>
      <c r="AN262" s="584">
        <v>0</v>
      </c>
      <c r="AO262" s="585">
        <v>0</v>
      </c>
      <c r="AP262" s="583">
        <v>1209650.32</v>
      </c>
      <c r="AQ262" s="583">
        <v>1209650.32</v>
      </c>
      <c r="AR262" s="585">
        <v>1209650.32</v>
      </c>
      <c r="AS262" s="612">
        <v>0</v>
      </c>
    </row>
    <row r="263" spans="1:45" x14ac:dyDescent="0.25">
      <c r="A263" s="148" t="s">
        <v>8244</v>
      </c>
      <c r="B263" s="148" t="s">
        <v>8276</v>
      </c>
      <c r="C263" s="148" t="s">
        <v>8213</v>
      </c>
      <c r="D263" s="148" t="s">
        <v>8213</v>
      </c>
      <c r="E263" s="148" t="s">
        <v>17274</v>
      </c>
      <c r="F263" s="453" t="s">
        <v>17026</v>
      </c>
      <c r="G263" s="453" t="s">
        <v>17023</v>
      </c>
      <c r="H263" s="579">
        <v>0</v>
      </c>
      <c r="I263" s="580">
        <v>0</v>
      </c>
      <c r="J263" s="579">
        <v>0</v>
      </c>
      <c r="K263" s="580">
        <v>0</v>
      </c>
      <c r="L263" s="579">
        <v>0</v>
      </c>
      <c r="M263" s="580">
        <v>0</v>
      </c>
      <c r="N263" s="579">
        <v>0</v>
      </c>
      <c r="O263" s="580">
        <v>0</v>
      </c>
      <c r="P263" s="579">
        <v>0</v>
      </c>
      <c r="Q263" s="580">
        <v>0</v>
      </c>
      <c r="R263" s="579">
        <v>1942908.21</v>
      </c>
      <c r="S263" s="580">
        <v>1896373.7499999995</v>
      </c>
      <c r="T263" s="612">
        <v>2731.59</v>
      </c>
      <c r="U263" s="579">
        <v>0</v>
      </c>
      <c r="V263" s="580">
        <v>0</v>
      </c>
      <c r="W263" s="579">
        <v>0</v>
      </c>
      <c r="X263" s="580">
        <v>0</v>
      </c>
      <c r="Y263" s="579">
        <v>0</v>
      </c>
      <c r="Z263" s="580">
        <v>0</v>
      </c>
      <c r="AA263" s="579">
        <v>0</v>
      </c>
      <c r="AB263" s="581">
        <v>0</v>
      </c>
      <c r="AC263" s="579">
        <v>0</v>
      </c>
      <c r="AD263" s="581">
        <v>0</v>
      </c>
      <c r="AE263" s="579">
        <v>0</v>
      </c>
      <c r="AF263" s="580">
        <v>0</v>
      </c>
      <c r="AG263" s="579">
        <v>0</v>
      </c>
      <c r="AH263" s="581">
        <v>0</v>
      </c>
      <c r="AI263" s="583">
        <v>1942908.21</v>
      </c>
      <c r="AJ263" s="584">
        <v>1901133</v>
      </c>
      <c r="AK263" s="585">
        <v>1896373.7499999995</v>
      </c>
      <c r="AL263" s="612">
        <v>2731.59</v>
      </c>
      <c r="AM263" s="583">
        <v>0</v>
      </c>
      <c r="AN263" s="584">
        <v>0</v>
      </c>
      <c r="AO263" s="585">
        <v>0</v>
      </c>
      <c r="AP263" s="583">
        <v>1942908.21</v>
      </c>
      <c r="AQ263" s="583">
        <v>1901133</v>
      </c>
      <c r="AR263" s="585">
        <v>1896373.7499999995</v>
      </c>
      <c r="AS263" s="612">
        <v>2731.59</v>
      </c>
    </row>
    <row r="264" spans="1:45" x14ac:dyDescent="0.25">
      <c r="A264" s="148" t="s">
        <v>8244</v>
      </c>
      <c r="B264" s="148" t="s">
        <v>8252</v>
      </c>
      <c r="C264" s="148" t="s">
        <v>8213</v>
      </c>
      <c r="D264" s="148" t="s">
        <v>8213</v>
      </c>
      <c r="E264" s="148" t="s">
        <v>17350</v>
      </c>
      <c r="F264" s="453" t="s">
        <v>17026</v>
      </c>
      <c r="G264" s="453" t="s">
        <v>17023</v>
      </c>
      <c r="H264" s="579">
        <v>0</v>
      </c>
      <c r="I264" s="580">
        <v>0</v>
      </c>
      <c r="J264" s="579">
        <v>0</v>
      </c>
      <c r="K264" s="580">
        <v>0</v>
      </c>
      <c r="L264" s="579">
        <v>0</v>
      </c>
      <c r="M264" s="580">
        <v>0</v>
      </c>
      <c r="N264" s="579">
        <v>0</v>
      </c>
      <c r="O264" s="580">
        <v>0</v>
      </c>
      <c r="P264" s="579">
        <v>0</v>
      </c>
      <c r="Q264" s="580">
        <v>0</v>
      </c>
      <c r="R264" s="579">
        <v>0</v>
      </c>
      <c r="S264" s="580">
        <v>0</v>
      </c>
      <c r="T264" s="612">
        <v>0</v>
      </c>
      <c r="U264" s="579">
        <v>0</v>
      </c>
      <c r="V264" s="580">
        <v>0</v>
      </c>
      <c r="W264" s="579">
        <v>0</v>
      </c>
      <c r="X264" s="580">
        <v>0</v>
      </c>
      <c r="Y264" s="579">
        <v>0</v>
      </c>
      <c r="Z264" s="580">
        <v>0</v>
      </c>
      <c r="AA264" s="579">
        <v>0</v>
      </c>
      <c r="AB264" s="581">
        <v>0</v>
      </c>
      <c r="AC264" s="579">
        <v>9397105.2599999998</v>
      </c>
      <c r="AD264" s="581">
        <v>8652072.4500000104</v>
      </c>
      <c r="AE264" s="579">
        <v>0</v>
      </c>
      <c r="AF264" s="580">
        <v>0</v>
      </c>
      <c r="AG264" s="579">
        <v>0</v>
      </c>
      <c r="AH264" s="581">
        <v>0</v>
      </c>
      <c r="AI264" s="583">
        <v>9397105.2599999998</v>
      </c>
      <c r="AJ264" s="584">
        <v>8652072.4500000104</v>
      </c>
      <c r="AK264" s="585">
        <v>8652072.4500000104</v>
      </c>
      <c r="AL264" s="612">
        <v>0</v>
      </c>
      <c r="AM264" s="583">
        <v>0</v>
      </c>
      <c r="AN264" s="584">
        <v>0</v>
      </c>
      <c r="AO264" s="585">
        <v>0</v>
      </c>
      <c r="AP264" s="583">
        <v>9397105.2599999998</v>
      </c>
      <c r="AQ264" s="583">
        <v>8652072.4500000104</v>
      </c>
      <c r="AR264" s="585">
        <v>8652072.4500000104</v>
      </c>
      <c r="AS264" s="612">
        <v>0</v>
      </c>
    </row>
    <row r="265" spans="1:45" x14ac:dyDescent="0.25">
      <c r="A265" s="148" t="s">
        <v>8377</v>
      </c>
      <c r="B265" s="148" t="s">
        <v>8369</v>
      </c>
      <c r="C265" s="148" t="s">
        <v>8213</v>
      </c>
      <c r="D265" s="148" t="s">
        <v>8213</v>
      </c>
      <c r="E265" s="148" t="s">
        <v>369</v>
      </c>
      <c r="F265" s="453" t="s">
        <v>23</v>
      </c>
      <c r="G265" s="453" t="s">
        <v>23</v>
      </c>
      <c r="H265" s="579">
        <v>0</v>
      </c>
      <c r="I265" s="580">
        <v>0</v>
      </c>
      <c r="J265" s="579">
        <v>0</v>
      </c>
      <c r="K265" s="580">
        <v>0</v>
      </c>
      <c r="L265" s="579">
        <v>0</v>
      </c>
      <c r="M265" s="580">
        <v>0</v>
      </c>
      <c r="N265" s="579">
        <v>0</v>
      </c>
      <c r="O265" s="580">
        <v>0</v>
      </c>
      <c r="P265" s="579">
        <v>0</v>
      </c>
      <c r="Q265" s="580">
        <v>0</v>
      </c>
      <c r="R265" s="579">
        <v>0</v>
      </c>
      <c r="S265" s="580">
        <v>0</v>
      </c>
      <c r="T265" s="612">
        <v>0</v>
      </c>
      <c r="U265" s="579">
        <v>0</v>
      </c>
      <c r="V265" s="580">
        <v>0</v>
      </c>
      <c r="W265" s="579">
        <v>0</v>
      </c>
      <c r="X265" s="580">
        <v>0</v>
      </c>
      <c r="Y265" s="579">
        <v>0</v>
      </c>
      <c r="Z265" s="580">
        <v>0</v>
      </c>
      <c r="AA265" s="579">
        <v>420452.57</v>
      </c>
      <c r="AB265" s="581">
        <v>420452.56999999995</v>
      </c>
      <c r="AC265" s="579">
        <v>820648.26</v>
      </c>
      <c r="AD265" s="581">
        <v>0</v>
      </c>
      <c r="AE265" s="579">
        <v>0</v>
      </c>
      <c r="AF265" s="580">
        <v>0</v>
      </c>
      <c r="AG265" s="579">
        <v>0</v>
      </c>
      <c r="AH265" s="581">
        <v>0</v>
      </c>
      <c r="AI265" s="583">
        <v>1241100.83</v>
      </c>
      <c r="AJ265" s="584">
        <v>420452.57</v>
      </c>
      <c r="AK265" s="585">
        <v>420452.56999999995</v>
      </c>
      <c r="AL265" s="612">
        <v>0</v>
      </c>
      <c r="AM265" s="583">
        <v>0</v>
      </c>
      <c r="AN265" s="584">
        <v>0</v>
      </c>
      <c r="AO265" s="585">
        <v>0</v>
      </c>
      <c r="AP265" s="583">
        <v>1241100.83</v>
      </c>
      <c r="AQ265" s="583">
        <v>420452.57</v>
      </c>
      <c r="AR265" s="585">
        <v>420452.56999999995</v>
      </c>
      <c r="AS265" s="612">
        <v>0</v>
      </c>
    </row>
    <row r="266" spans="1:45" x14ac:dyDescent="0.25">
      <c r="A266" s="148" t="s">
        <v>8377</v>
      </c>
      <c r="B266" s="148" t="s">
        <v>8384</v>
      </c>
      <c r="C266" s="148" t="s">
        <v>8213</v>
      </c>
      <c r="D266" s="148" t="s">
        <v>8213</v>
      </c>
      <c r="E266" s="148" t="s">
        <v>182</v>
      </c>
      <c r="F266" s="453" t="s">
        <v>23</v>
      </c>
      <c r="G266" s="453" t="s">
        <v>23</v>
      </c>
      <c r="H266" s="579">
        <v>0</v>
      </c>
      <c r="I266" s="580">
        <v>0</v>
      </c>
      <c r="J266" s="579">
        <v>0</v>
      </c>
      <c r="K266" s="580">
        <v>0</v>
      </c>
      <c r="L266" s="579">
        <v>0</v>
      </c>
      <c r="M266" s="580">
        <v>0</v>
      </c>
      <c r="N266" s="579">
        <v>0</v>
      </c>
      <c r="O266" s="580">
        <v>0</v>
      </c>
      <c r="P266" s="579">
        <v>0</v>
      </c>
      <c r="Q266" s="580">
        <v>0</v>
      </c>
      <c r="R266" s="579">
        <v>612124.88</v>
      </c>
      <c r="S266" s="580">
        <v>0</v>
      </c>
      <c r="T266" s="612">
        <v>0</v>
      </c>
      <c r="U266" s="579">
        <v>0</v>
      </c>
      <c r="V266" s="580">
        <v>0</v>
      </c>
      <c r="W266" s="579">
        <v>0</v>
      </c>
      <c r="X266" s="580">
        <v>0</v>
      </c>
      <c r="Y266" s="579">
        <v>0</v>
      </c>
      <c r="Z266" s="580">
        <v>0</v>
      </c>
      <c r="AA266" s="579">
        <v>0</v>
      </c>
      <c r="AB266" s="581">
        <v>0</v>
      </c>
      <c r="AC266" s="579">
        <v>0</v>
      </c>
      <c r="AD266" s="581">
        <v>0</v>
      </c>
      <c r="AE266" s="579">
        <v>0</v>
      </c>
      <c r="AF266" s="580">
        <v>0</v>
      </c>
      <c r="AG266" s="579">
        <v>0</v>
      </c>
      <c r="AH266" s="581">
        <v>0</v>
      </c>
      <c r="AI266" s="583">
        <v>612124.88</v>
      </c>
      <c r="AJ266" s="584">
        <v>0</v>
      </c>
      <c r="AK266" s="585">
        <v>0</v>
      </c>
      <c r="AL266" s="612">
        <v>0</v>
      </c>
      <c r="AM266" s="583">
        <v>0</v>
      </c>
      <c r="AN266" s="584">
        <v>0</v>
      </c>
      <c r="AO266" s="585">
        <v>0</v>
      </c>
      <c r="AP266" s="583">
        <v>612124.88</v>
      </c>
      <c r="AQ266" s="583">
        <v>0</v>
      </c>
      <c r="AR266" s="585">
        <v>0</v>
      </c>
      <c r="AS266" s="612">
        <v>0</v>
      </c>
    </row>
    <row r="267" spans="1:45" x14ac:dyDescent="0.25">
      <c r="A267" s="148" t="s">
        <v>8377</v>
      </c>
      <c r="B267" s="148" t="s">
        <v>8227</v>
      </c>
      <c r="C267" s="148" t="s">
        <v>8213</v>
      </c>
      <c r="D267" s="148" t="s">
        <v>8213</v>
      </c>
      <c r="E267" s="148" t="s">
        <v>17275</v>
      </c>
      <c r="F267" s="453" t="s">
        <v>23</v>
      </c>
      <c r="G267" s="453" t="s">
        <v>23</v>
      </c>
      <c r="H267" s="579">
        <v>0</v>
      </c>
      <c r="I267" s="580">
        <v>0</v>
      </c>
      <c r="J267" s="579">
        <v>0</v>
      </c>
      <c r="K267" s="580">
        <v>0</v>
      </c>
      <c r="L267" s="579">
        <v>0</v>
      </c>
      <c r="M267" s="580">
        <v>0</v>
      </c>
      <c r="N267" s="579">
        <v>0</v>
      </c>
      <c r="O267" s="580">
        <v>0</v>
      </c>
      <c r="P267" s="579">
        <v>0</v>
      </c>
      <c r="Q267" s="580">
        <v>0</v>
      </c>
      <c r="R267" s="579">
        <v>366134.69</v>
      </c>
      <c r="S267" s="580">
        <v>366134.69</v>
      </c>
      <c r="T267" s="612">
        <v>0</v>
      </c>
      <c r="U267" s="579">
        <v>256217.42</v>
      </c>
      <c r="V267" s="580">
        <v>256217.42</v>
      </c>
      <c r="W267" s="579">
        <v>0</v>
      </c>
      <c r="X267" s="580">
        <v>0</v>
      </c>
      <c r="Y267" s="579">
        <v>0</v>
      </c>
      <c r="Z267" s="580">
        <v>0</v>
      </c>
      <c r="AA267" s="579">
        <v>0</v>
      </c>
      <c r="AB267" s="581">
        <v>0</v>
      </c>
      <c r="AC267" s="579">
        <v>0</v>
      </c>
      <c r="AD267" s="581">
        <v>0</v>
      </c>
      <c r="AE267" s="579">
        <v>0</v>
      </c>
      <c r="AF267" s="580">
        <v>0</v>
      </c>
      <c r="AG267" s="579">
        <v>0</v>
      </c>
      <c r="AH267" s="581">
        <v>0</v>
      </c>
      <c r="AI267" s="583">
        <v>622352.11</v>
      </c>
      <c r="AJ267" s="584">
        <v>622352.11</v>
      </c>
      <c r="AK267" s="585">
        <v>622352.11</v>
      </c>
      <c r="AL267" s="612">
        <v>0</v>
      </c>
      <c r="AM267" s="583">
        <v>0</v>
      </c>
      <c r="AN267" s="584">
        <v>0</v>
      </c>
      <c r="AO267" s="585">
        <v>0</v>
      </c>
      <c r="AP267" s="583">
        <v>622352.11</v>
      </c>
      <c r="AQ267" s="583">
        <v>622352.11</v>
      </c>
      <c r="AR267" s="585">
        <v>622352.11</v>
      </c>
      <c r="AS267" s="612">
        <v>0</v>
      </c>
    </row>
    <row r="268" spans="1:45" x14ac:dyDescent="0.25">
      <c r="A268" s="148" t="s">
        <v>8377</v>
      </c>
      <c r="B268" s="148" t="s">
        <v>8381</v>
      </c>
      <c r="C268" s="148" t="s">
        <v>8213</v>
      </c>
      <c r="D268" s="148" t="s">
        <v>8213</v>
      </c>
      <c r="E268" s="148" t="s">
        <v>374</v>
      </c>
      <c r="F268" s="453" t="s">
        <v>23</v>
      </c>
      <c r="G268" s="453" t="s">
        <v>23</v>
      </c>
      <c r="H268" s="579">
        <v>107727.67999999999</v>
      </c>
      <c r="I268" s="580">
        <v>80246.87999999999</v>
      </c>
      <c r="J268" s="579">
        <v>0</v>
      </c>
      <c r="K268" s="580">
        <v>0</v>
      </c>
      <c r="L268" s="579">
        <v>0</v>
      </c>
      <c r="M268" s="580">
        <v>0</v>
      </c>
      <c r="N268" s="579">
        <v>0</v>
      </c>
      <c r="O268" s="580">
        <v>0</v>
      </c>
      <c r="P268" s="579">
        <v>0</v>
      </c>
      <c r="Q268" s="580">
        <v>0</v>
      </c>
      <c r="R268" s="579">
        <v>0</v>
      </c>
      <c r="S268" s="580">
        <v>0</v>
      </c>
      <c r="T268" s="612">
        <v>0</v>
      </c>
      <c r="U268" s="579">
        <v>0</v>
      </c>
      <c r="V268" s="580">
        <v>0</v>
      </c>
      <c r="W268" s="579">
        <v>0</v>
      </c>
      <c r="X268" s="580">
        <v>0</v>
      </c>
      <c r="Y268" s="579">
        <v>0</v>
      </c>
      <c r="Z268" s="580">
        <v>0</v>
      </c>
      <c r="AA268" s="579">
        <v>0</v>
      </c>
      <c r="AB268" s="581">
        <v>0</v>
      </c>
      <c r="AC268" s="579">
        <v>913960.64</v>
      </c>
      <c r="AD268" s="581">
        <v>0</v>
      </c>
      <c r="AE268" s="579">
        <v>0</v>
      </c>
      <c r="AF268" s="580">
        <v>0</v>
      </c>
      <c r="AG268" s="579">
        <v>0</v>
      </c>
      <c r="AH268" s="581">
        <v>0</v>
      </c>
      <c r="AI268" s="583">
        <v>1021688.3200000001</v>
      </c>
      <c r="AJ268" s="584">
        <v>106396.08</v>
      </c>
      <c r="AK268" s="585">
        <v>80246.87999999999</v>
      </c>
      <c r="AL268" s="612">
        <v>0</v>
      </c>
      <c r="AM268" s="583">
        <v>0</v>
      </c>
      <c r="AN268" s="584">
        <v>0</v>
      </c>
      <c r="AO268" s="585">
        <v>0</v>
      </c>
      <c r="AP268" s="583">
        <v>1021688.3200000001</v>
      </c>
      <c r="AQ268" s="583">
        <v>106396.08</v>
      </c>
      <c r="AR268" s="585">
        <v>80246.87999999999</v>
      </c>
      <c r="AS268" s="612">
        <v>0</v>
      </c>
    </row>
    <row r="269" spans="1:45" x14ac:dyDescent="0.25">
      <c r="A269" s="148" t="s">
        <v>8377</v>
      </c>
      <c r="B269" s="148" t="s">
        <v>8272</v>
      </c>
      <c r="C269" s="148" t="s">
        <v>8213</v>
      </c>
      <c r="D269" s="148" t="s">
        <v>8213</v>
      </c>
      <c r="E269" s="148" t="s">
        <v>378</v>
      </c>
      <c r="F269" s="453" t="s">
        <v>23</v>
      </c>
      <c r="G269" s="453" t="s">
        <v>23</v>
      </c>
      <c r="H269" s="579">
        <v>517795.56</v>
      </c>
      <c r="I269" s="580">
        <v>517795.56</v>
      </c>
      <c r="J269" s="579">
        <v>0</v>
      </c>
      <c r="K269" s="580">
        <v>0</v>
      </c>
      <c r="L269" s="579">
        <v>0</v>
      </c>
      <c r="M269" s="580">
        <v>0</v>
      </c>
      <c r="N269" s="579">
        <v>0</v>
      </c>
      <c r="O269" s="580">
        <v>0</v>
      </c>
      <c r="P269" s="579">
        <v>0</v>
      </c>
      <c r="Q269" s="580">
        <v>0</v>
      </c>
      <c r="R269" s="579">
        <v>0</v>
      </c>
      <c r="S269" s="580">
        <v>0</v>
      </c>
      <c r="T269" s="612">
        <v>0</v>
      </c>
      <c r="U269" s="579">
        <v>0</v>
      </c>
      <c r="V269" s="580">
        <v>0</v>
      </c>
      <c r="W269" s="579">
        <v>0</v>
      </c>
      <c r="X269" s="580">
        <v>0</v>
      </c>
      <c r="Y269" s="579">
        <v>0</v>
      </c>
      <c r="Z269" s="580">
        <v>0</v>
      </c>
      <c r="AA269" s="579">
        <v>0</v>
      </c>
      <c r="AB269" s="581">
        <v>0</v>
      </c>
      <c r="AC269" s="579">
        <v>0</v>
      </c>
      <c r="AD269" s="581">
        <v>0</v>
      </c>
      <c r="AE269" s="579">
        <v>0</v>
      </c>
      <c r="AF269" s="580">
        <v>0</v>
      </c>
      <c r="AG269" s="579">
        <v>0</v>
      </c>
      <c r="AH269" s="581">
        <v>0</v>
      </c>
      <c r="AI269" s="583">
        <v>517795.56</v>
      </c>
      <c r="AJ269" s="584">
        <v>517795.56</v>
      </c>
      <c r="AK269" s="585">
        <v>517795.56</v>
      </c>
      <c r="AL269" s="612">
        <v>0</v>
      </c>
      <c r="AM269" s="583">
        <v>0</v>
      </c>
      <c r="AN269" s="584">
        <v>0</v>
      </c>
      <c r="AO269" s="585">
        <v>0</v>
      </c>
      <c r="AP269" s="583">
        <v>517795.56</v>
      </c>
      <c r="AQ269" s="583">
        <v>517795.56</v>
      </c>
      <c r="AR269" s="585">
        <v>517795.56</v>
      </c>
      <c r="AS269" s="612">
        <v>0</v>
      </c>
    </row>
    <row r="270" spans="1:45" x14ac:dyDescent="0.25">
      <c r="A270" s="148" t="s">
        <v>8377</v>
      </c>
      <c r="B270" s="148" t="s">
        <v>8497</v>
      </c>
      <c r="C270" s="148" t="s">
        <v>8213</v>
      </c>
      <c r="D270" s="148" t="s">
        <v>8213</v>
      </c>
      <c r="E270" s="148" t="s">
        <v>17573</v>
      </c>
      <c r="F270" s="453" t="s">
        <v>23</v>
      </c>
      <c r="G270" s="453" t="s">
        <v>23</v>
      </c>
      <c r="H270" s="579">
        <v>0</v>
      </c>
      <c r="I270" s="580">
        <v>0</v>
      </c>
      <c r="J270" s="579">
        <v>0</v>
      </c>
      <c r="K270" s="580">
        <v>0</v>
      </c>
      <c r="L270" s="579">
        <v>0</v>
      </c>
      <c r="M270" s="580">
        <v>0</v>
      </c>
      <c r="N270" s="579">
        <v>0</v>
      </c>
      <c r="O270" s="580">
        <v>0</v>
      </c>
      <c r="P270" s="579">
        <v>0</v>
      </c>
      <c r="Q270" s="580">
        <v>0</v>
      </c>
      <c r="R270" s="579">
        <v>0</v>
      </c>
      <c r="S270" s="580">
        <v>0</v>
      </c>
      <c r="T270" s="612">
        <v>0</v>
      </c>
      <c r="U270" s="579">
        <v>0</v>
      </c>
      <c r="V270" s="580">
        <v>0</v>
      </c>
      <c r="W270" s="579">
        <v>0</v>
      </c>
      <c r="X270" s="580">
        <v>0</v>
      </c>
      <c r="Y270" s="579">
        <v>0</v>
      </c>
      <c r="Z270" s="580">
        <v>0</v>
      </c>
      <c r="AA270" s="579">
        <v>0</v>
      </c>
      <c r="AB270" s="581">
        <v>0</v>
      </c>
      <c r="AC270" s="579">
        <v>0</v>
      </c>
      <c r="AD270" s="581">
        <v>0</v>
      </c>
      <c r="AE270" s="579">
        <v>0</v>
      </c>
      <c r="AF270" s="580">
        <v>0</v>
      </c>
      <c r="AG270" s="579">
        <v>8974041.1600000001</v>
      </c>
      <c r="AH270" s="581">
        <v>658744.81999999995</v>
      </c>
      <c r="AI270" s="583">
        <v>0</v>
      </c>
      <c r="AJ270" s="584">
        <v>0</v>
      </c>
      <c r="AK270" s="585">
        <v>0</v>
      </c>
      <c r="AL270" s="612">
        <v>0</v>
      </c>
      <c r="AM270" s="583">
        <v>8974041.1600000001</v>
      </c>
      <c r="AN270" s="584">
        <v>8744764.3399999999</v>
      </c>
      <c r="AO270" s="585">
        <v>658744.81999999995</v>
      </c>
      <c r="AP270" s="583">
        <v>8974041.1600000001</v>
      </c>
      <c r="AQ270" s="583">
        <v>8744764.3399999999</v>
      </c>
      <c r="AR270" s="585">
        <v>658744.81999999995</v>
      </c>
      <c r="AS270" s="612">
        <v>0</v>
      </c>
    </row>
    <row r="271" spans="1:45" x14ac:dyDescent="0.25">
      <c r="A271" s="148" t="s">
        <v>8377</v>
      </c>
      <c r="B271" s="148" t="s">
        <v>8382</v>
      </c>
      <c r="C271" s="148" t="s">
        <v>8213</v>
      </c>
      <c r="D271" s="148" t="s">
        <v>8213</v>
      </c>
      <c r="E271" s="148" t="s">
        <v>162</v>
      </c>
      <c r="F271" s="453" t="s">
        <v>23</v>
      </c>
      <c r="G271" s="453" t="s">
        <v>23</v>
      </c>
      <c r="H271" s="579">
        <v>0</v>
      </c>
      <c r="I271" s="580">
        <v>0</v>
      </c>
      <c r="J271" s="579">
        <v>0</v>
      </c>
      <c r="K271" s="580">
        <v>0</v>
      </c>
      <c r="L271" s="579">
        <v>0</v>
      </c>
      <c r="M271" s="580">
        <v>0</v>
      </c>
      <c r="N271" s="579">
        <v>0</v>
      </c>
      <c r="O271" s="580">
        <v>0</v>
      </c>
      <c r="P271" s="579">
        <v>0</v>
      </c>
      <c r="Q271" s="580">
        <v>0</v>
      </c>
      <c r="R271" s="579">
        <v>2940835.3600000003</v>
      </c>
      <c r="S271" s="580">
        <v>205260.87000000005</v>
      </c>
      <c r="T271" s="612">
        <v>6621.0199999999995</v>
      </c>
      <c r="U271" s="579">
        <v>0</v>
      </c>
      <c r="V271" s="580">
        <v>0</v>
      </c>
      <c r="W271" s="579">
        <v>0</v>
      </c>
      <c r="X271" s="580">
        <v>0</v>
      </c>
      <c r="Y271" s="579">
        <v>53485.08</v>
      </c>
      <c r="Z271" s="580">
        <v>53485.079999999987</v>
      </c>
      <c r="AA271" s="579">
        <v>0</v>
      </c>
      <c r="AB271" s="581">
        <v>0</v>
      </c>
      <c r="AC271" s="579">
        <v>0</v>
      </c>
      <c r="AD271" s="581">
        <v>0</v>
      </c>
      <c r="AE271" s="579">
        <v>0</v>
      </c>
      <c r="AF271" s="580">
        <v>0</v>
      </c>
      <c r="AG271" s="579">
        <v>0</v>
      </c>
      <c r="AH271" s="581">
        <v>0</v>
      </c>
      <c r="AI271" s="583">
        <v>2994320.4400000004</v>
      </c>
      <c r="AJ271" s="584">
        <v>2647890.09</v>
      </c>
      <c r="AK271" s="585">
        <v>258745.95000000004</v>
      </c>
      <c r="AL271" s="612">
        <v>6621.0199999999995</v>
      </c>
      <c r="AM271" s="583">
        <v>0</v>
      </c>
      <c r="AN271" s="584">
        <v>0</v>
      </c>
      <c r="AO271" s="585">
        <v>0</v>
      </c>
      <c r="AP271" s="583">
        <v>2994320.4400000004</v>
      </c>
      <c r="AQ271" s="583">
        <v>2647890.09</v>
      </c>
      <c r="AR271" s="585">
        <v>258745.95000000004</v>
      </c>
      <c r="AS271" s="612">
        <v>6621.0199999999995</v>
      </c>
    </row>
    <row r="272" spans="1:45" x14ac:dyDescent="0.25">
      <c r="A272" s="148" t="s">
        <v>8351</v>
      </c>
      <c r="B272" s="148" t="s">
        <v>8218</v>
      </c>
      <c r="C272" s="148" t="s">
        <v>8213</v>
      </c>
      <c r="D272" s="148" t="s">
        <v>8213</v>
      </c>
      <c r="E272" s="148" t="s">
        <v>17908</v>
      </c>
      <c r="F272" s="453" t="s">
        <v>17051</v>
      </c>
      <c r="G272" s="453" t="s">
        <v>17</v>
      </c>
      <c r="H272" s="579">
        <v>0</v>
      </c>
      <c r="I272" s="580">
        <v>0</v>
      </c>
      <c r="J272" s="579">
        <v>0</v>
      </c>
      <c r="K272" s="580">
        <v>0</v>
      </c>
      <c r="L272" s="579">
        <v>0</v>
      </c>
      <c r="M272" s="580">
        <v>0</v>
      </c>
      <c r="N272" s="579">
        <v>0</v>
      </c>
      <c r="O272" s="580">
        <v>0</v>
      </c>
      <c r="P272" s="579">
        <v>0</v>
      </c>
      <c r="Q272" s="580">
        <v>0</v>
      </c>
      <c r="R272" s="579">
        <v>0</v>
      </c>
      <c r="S272" s="580">
        <v>0</v>
      </c>
      <c r="T272" s="612">
        <v>0</v>
      </c>
      <c r="U272" s="579">
        <v>0</v>
      </c>
      <c r="V272" s="580">
        <v>0</v>
      </c>
      <c r="W272" s="579">
        <v>0</v>
      </c>
      <c r="X272" s="580">
        <v>0</v>
      </c>
      <c r="Y272" s="579">
        <v>0</v>
      </c>
      <c r="Z272" s="580">
        <v>0</v>
      </c>
      <c r="AA272" s="579">
        <v>0</v>
      </c>
      <c r="AB272" s="581">
        <v>0</v>
      </c>
      <c r="AC272" s="579">
        <v>513112.48</v>
      </c>
      <c r="AD272" s="581">
        <v>0</v>
      </c>
      <c r="AE272" s="579">
        <v>0</v>
      </c>
      <c r="AF272" s="580">
        <v>0</v>
      </c>
      <c r="AG272" s="579">
        <v>0</v>
      </c>
      <c r="AH272" s="581">
        <v>0</v>
      </c>
      <c r="AI272" s="583">
        <v>513112.48</v>
      </c>
      <c r="AJ272" s="584">
        <v>0</v>
      </c>
      <c r="AK272" s="585">
        <v>0</v>
      </c>
      <c r="AL272" s="612">
        <v>0</v>
      </c>
      <c r="AM272" s="583">
        <v>0</v>
      </c>
      <c r="AN272" s="584">
        <v>0</v>
      </c>
      <c r="AO272" s="585">
        <v>0</v>
      </c>
      <c r="AP272" s="583">
        <v>513112.48</v>
      </c>
      <c r="AQ272" s="583">
        <v>0</v>
      </c>
      <c r="AR272" s="585">
        <v>0</v>
      </c>
      <c r="AS272" s="612">
        <v>0</v>
      </c>
    </row>
    <row r="273" spans="1:45" x14ac:dyDescent="0.25">
      <c r="A273" s="148" t="s">
        <v>8351</v>
      </c>
      <c r="B273" s="148" t="s">
        <v>8224</v>
      </c>
      <c r="C273" s="148" t="s">
        <v>8213</v>
      </c>
      <c r="D273" s="148" t="s">
        <v>8213</v>
      </c>
      <c r="E273" s="148" t="s">
        <v>17909</v>
      </c>
      <c r="F273" s="453" t="s">
        <v>17051</v>
      </c>
      <c r="G273" s="453" t="s">
        <v>17</v>
      </c>
      <c r="H273" s="579">
        <v>0</v>
      </c>
      <c r="I273" s="580">
        <v>0</v>
      </c>
      <c r="J273" s="579">
        <v>0</v>
      </c>
      <c r="K273" s="580">
        <v>0</v>
      </c>
      <c r="L273" s="579">
        <v>0</v>
      </c>
      <c r="M273" s="580">
        <v>0</v>
      </c>
      <c r="N273" s="579">
        <v>0</v>
      </c>
      <c r="O273" s="580">
        <v>0</v>
      </c>
      <c r="P273" s="579">
        <v>0</v>
      </c>
      <c r="Q273" s="580">
        <v>0</v>
      </c>
      <c r="R273" s="579">
        <v>0</v>
      </c>
      <c r="S273" s="580">
        <v>0</v>
      </c>
      <c r="T273" s="612">
        <v>0</v>
      </c>
      <c r="U273" s="579">
        <v>0</v>
      </c>
      <c r="V273" s="580">
        <v>0</v>
      </c>
      <c r="W273" s="579">
        <v>0</v>
      </c>
      <c r="X273" s="580">
        <v>0</v>
      </c>
      <c r="Y273" s="579">
        <v>0</v>
      </c>
      <c r="Z273" s="580">
        <v>0</v>
      </c>
      <c r="AA273" s="579">
        <v>0</v>
      </c>
      <c r="AB273" s="581">
        <v>0</v>
      </c>
      <c r="AC273" s="579">
        <v>660591.12</v>
      </c>
      <c r="AD273" s="581">
        <v>0</v>
      </c>
      <c r="AE273" s="579">
        <v>0</v>
      </c>
      <c r="AF273" s="580">
        <v>0</v>
      </c>
      <c r="AG273" s="579">
        <v>0</v>
      </c>
      <c r="AH273" s="581">
        <v>0</v>
      </c>
      <c r="AI273" s="583">
        <v>660591.12</v>
      </c>
      <c r="AJ273" s="584">
        <v>0</v>
      </c>
      <c r="AK273" s="585">
        <v>0</v>
      </c>
      <c r="AL273" s="612">
        <v>0</v>
      </c>
      <c r="AM273" s="583">
        <v>0</v>
      </c>
      <c r="AN273" s="584">
        <v>0</v>
      </c>
      <c r="AO273" s="585">
        <v>0</v>
      </c>
      <c r="AP273" s="583">
        <v>660591.12</v>
      </c>
      <c r="AQ273" s="583">
        <v>0</v>
      </c>
      <c r="AR273" s="585">
        <v>0</v>
      </c>
      <c r="AS273" s="612">
        <v>0</v>
      </c>
    </row>
    <row r="274" spans="1:45" x14ac:dyDescent="0.25">
      <c r="A274" s="148" t="s">
        <v>8351</v>
      </c>
      <c r="B274" s="148" t="s">
        <v>8388</v>
      </c>
      <c r="C274" s="148" t="s">
        <v>8213</v>
      </c>
      <c r="D274" s="148" t="s">
        <v>8213</v>
      </c>
      <c r="E274" s="148" t="s">
        <v>17354</v>
      </c>
      <c r="F274" s="453" t="s">
        <v>17051</v>
      </c>
      <c r="G274" s="453" t="s">
        <v>17</v>
      </c>
      <c r="H274" s="579">
        <v>0</v>
      </c>
      <c r="I274" s="580">
        <v>0</v>
      </c>
      <c r="J274" s="579">
        <v>0</v>
      </c>
      <c r="K274" s="580">
        <v>0</v>
      </c>
      <c r="L274" s="579">
        <v>0</v>
      </c>
      <c r="M274" s="580">
        <v>0</v>
      </c>
      <c r="N274" s="579">
        <v>0</v>
      </c>
      <c r="O274" s="580">
        <v>0</v>
      </c>
      <c r="P274" s="579">
        <v>0</v>
      </c>
      <c r="Q274" s="580">
        <v>0</v>
      </c>
      <c r="R274" s="579">
        <v>0</v>
      </c>
      <c r="S274" s="580">
        <v>0</v>
      </c>
      <c r="T274" s="612">
        <v>0</v>
      </c>
      <c r="U274" s="579">
        <v>0</v>
      </c>
      <c r="V274" s="580">
        <v>0</v>
      </c>
      <c r="W274" s="579">
        <v>0</v>
      </c>
      <c r="X274" s="580">
        <v>0</v>
      </c>
      <c r="Y274" s="579">
        <v>0</v>
      </c>
      <c r="Z274" s="580">
        <v>0</v>
      </c>
      <c r="AA274" s="579">
        <v>0</v>
      </c>
      <c r="AB274" s="581">
        <v>0</v>
      </c>
      <c r="AC274" s="579">
        <v>412433.32</v>
      </c>
      <c r="AD274" s="581">
        <v>0</v>
      </c>
      <c r="AE274" s="579">
        <v>0</v>
      </c>
      <c r="AF274" s="580">
        <v>0</v>
      </c>
      <c r="AG274" s="579">
        <v>0</v>
      </c>
      <c r="AH274" s="581">
        <v>0</v>
      </c>
      <c r="AI274" s="583">
        <v>412433.32</v>
      </c>
      <c r="AJ274" s="584">
        <v>0</v>
      </c>
      <c r="AK274" s="585">
        <v>0</v>
      </c>
      <c r="AL274" s="612">
        <v>0</v>
      </c>
      <c r="AM274" s="583">
        <v>0</v>
      </c>
      <c r="AN274" s="584">
        <v>0</v>
      </c>
      <c r="AO274" s="585">
        <v>0</v>
      </c>
      <c r="AP274" s="583">
        <v>412433.32</v>
      </c>
      <c r="AQ274" s="583">
        <v>0</v>
      </c>
      <c r="AR274" s="585">
        <v>0</v>
      </c>
      <c r="AS274" s="612">
        <v>0</v>
      </c>
    </row>
    <row r="275" spans="1:45" x14ac:dyDescent="0.25">
      <c r="A275" s="148" t="s">
        <v>8351</v>
      </c>
      <c r="B275" s="148" t="s">
        <v>8480</v>
      </c>
      <c r="C275" s="148" t="s">
        <v>8213</v>
      </c>
      <c r="D275" s="148" t="s">
        <v>8213</v>
      </c>
      <c r="E275" s="148" t="s">
        <v>17578</v>
      </c>
      <c r="F275" s="453" t="s">
        <v>17051</v>
      </c>
      <c r="G275" s="453" t="s">
        <v>17</v>
      </c>
      <c r="H275" s="579">
        <v>0</v>
      </c>
      <c r="I275" s="580">
        <v>0</v>
      </c>
      <c r="J275" s="579">
        <v>0</v>
      </c>
      <c r="K275" s="580">
        <v>0</v>
      </c>
      <c r="L275" s="579">
        <v>0</v>
      </c>
      <c r="M275" s="580">
        <v>0</v>
      </c>
      <c r="N275" s="579">
        <v>0</v>
      </c>
      <c r="O275" s="580">
        <v>0</v>
      </c>
      <c r="P275" s="579">
        <v>0</v>
      </c>
      <c r="Q275" s="580">
        <v>0</v>
      </c>
      <c r="R275" s="579">
        <v>0</v>
      </c>
      <c r="S275" s="580">
        <v>0</v>
      </c>
      <c r="T275" s="612">
        <v>0</v>
      </c>
      <c r="U275" s="579">
        <v>0</v>
      </c>
      <c r="V275" s="580">
        <v>0</v>
      </c>
      <c r="W275" s="579">
        <v>0</v>
      </c>
      <c r="X275" s="580">
        <v>0</v>
      </c>
      <c r="Y275" s="579">
        <v>0</v>
      </c>
      <c r="Z275" s="580">
        <v>0</v>
      </c>
      <c r="AA275" s="579">
        <v>0</v>
      </c>
      <c r="AB275" s="581">
        <v>0</v>
      </c>
      <c r="AC275" s="579">
        <v>266180.96000000002</v>
      </c>
      <c r="AD275" s="581">
        <v>0</v>
      </c>
      <c r="AE275" s="579">
        <v>0</v>
      </c>
      <c r="AF275" s="580">
        <v>0</v>
      </c>
      <c r="AG275" s="579">
        <v>0</v>
      </c>
      <c r="AH275" s="581">
        <v>0</v>
      </c>
      <c r="AI275" s="583">
        <v>266180.96000000002</v>
      </c>
      <c r="AJ275" s="584">
        <v>0</v>
      </c>
      <c r="AK275" s="585">
        <v>0</v>
      </c>
      <c r="AL275" s="612">
        <v>0</v>
      </c>
      <c r="AM275" s="583">
        <v>0</v>
      </c>
      <c r="AN275" s="584">
        <v>0</v>
      </c>
      <c r="AO275" s="585">
        <v>0</v>
      </c>
      <c r="AP275" s="583">
        <v>266180.96000000002</v>
      </c>
      <c r="AQ275" s="583">
        <v>0</v>
      </c>
      <c r="AR275" s="585">
        <v>0</v>
      </c>
      <c r="AS275" s="612">
        <v>0</v>
      </c>
    </row>
    <row r="276" spans="1:45" x14ac:dyDescent="0.25">
      <c r="A276" s="148" t="s">
        <v>8351</v>
      </c>
      <c r="B276" s="148" t="s">
        <v>8531</v>
      </c>
      <c r="C276" s="148" t="s">
        <v>8213</v>
      </c>
      <c r="D276" s="148" t="s">
        <v>8213</v>
      </c>
      <c r="E276" s="148" t="s">
        <v>17581</v>
      </c>
      <c r="F276" s="453" t="s">
        <v>17051</v>
      </c>
      <c r="G276" s="453" t="s">
        <v>17</v>
      </c>
      <c r="H276" s="579">
        <v>0</v>
      </c>
      <c r="I276" s="580">
        <v>0</v>
      </c>
      <c r="J276" s="579">
        <v>0</v>
      </c>
      <c r="K276" s="580">
        <v>0</v>
      </c>
      <c r="L276" s="579">
        <v>0</v>
      </c>
      <c r="M276" s="580">
        <v>0</v>
      </c>
      <c r="N276" s="579">
        <v>0</v>
      </c>
      <c r="O276" s="580">
        <v>0</v>
      </c>
      <c r="P276" s="579">
        <v>0</v>
      </c>
      <c r="Q276" s="580">
        <v>0</v>
      </c>
      <c r="R276" s="579">
        <v>0</v>
      </c>
      <c r="S276" s="580">
        <v>0</v>
      </c>
      <c r="T276" s="612">
        <v>0</v>
      </c>
      <c r="U276" s="579">
        <v>0</v>
      </c>
      <c r="V276" s="580">
        <v>0</v>
      </c>
      <c r="W276" s="579">
        <v>0</v>
      </c>
      <c r="X276" s="580">
        <v>0</v>
      </c>
      <c r="Y276" s="579">
        <v>0</v>
      </c>
      <c r="Z276" s="580">
        <v>0</v>
      </c>
      <c r="AA276" s="579">
        <v>0</v>
      </c>
      <c r="AB276" s="581">
        <v>0</v>
      </c>
      <c r="AC276" s="579">
        <v>1228909.3700000001</v>
      </c>
      <c r="AD276" s="581">
        <v>927984.8600000015</v>
      </c>
      <c r="AE276" s="579">
        <v>0</v>
      </c>
      <c r="AF276" s="580">
        <v>0</v>
      </c>
      <c r="AG276" s="579">
        <v>0</v>
      </c>
      <c r="AH276" s="581">
        <v>0</v>
      </c>
      <c r="AI276" s="583">
        <v>1228909.3700000001</v>
      </c>
      <c r="AJ276" s="584">
        <v>927984.8600000015</v>
      </c>
      <c r="AK276" s="585">
        <v>927984.8600000015</v>
      </c>
      <c r="AL276" s="612">
        <v>0</v>
      </c>
      <c r="AM276" s="583">
        <v>0</v>
      </c>
      <c r="AN276" s="584">
        <v>0</v>
      </c>
      <c r="AO276" s="585">
        <v>0</v>
      </c>
      <c r="AP276" s="583">
        <v>1228909.3700000001</v>
      </c>
      <c r="AQ276" s="583">
        <v>927984.8600000015</v>
      </c>
      <c r="AR276" s="585">
        <v>927984.8600000015</v>
      </c>
      <c r="AS276" s="612">
        <v>0</v>
      </c>
    </row>
    <row r="277" spans="1:45" x14ac:dyDescent="0.25">
      <c r="A277" s="148" t="s">
        <v>8351</v>
      </c>
      <c r="B277" s="148" t="s">
        <v>8233</v>
      </c>
      <c r="C277" s="148" t="s">
        <v>8213</v>
      </c>
      <c r="D277" s="148" t="s">
        <v>8213</v>
      </c>
      <c r="E277" s="148" t="s">
        <v>17582</v>
      </c>
      <c r="F277" s="453" t="s">
        <v>17051</v>
      </c>
      <c r="G277" s="453" t="s">
        <v>17</v>
      </c>
      <c r="H277" s="579">
        <v>0</v>
      </c>
      <c r="I277" s="580">
        <v>0</v>
      </c>
      <c r="J277" s="579">
        <v>0</v>
      </c>
      <c r="K277" s="580">
        <v>0</v>
      </c>
      <c r="L277" s="579">
        <v>0</v>
      </c>
      <c r="M277" s="580">
        <v>0</v>
      </c>
      <c r="N277" s="579">
        <v>0</v>
      </c>
      <c r="O277" s="580">
        <v>0</v>
      </c>
      <c r="P277" s="579">
        <v>0</v>
      </c>
      <c r="Q277" s="580">
        <v>0</v>
      </c>
      <c r="R277" s="579">
        <v>0</v>
      </c>
      <c r="S277" s="580">
        <v>0</v>
      </c>
      <c r="T277" s="612">
        <v>0</v>
      </c>
      <c r="U277" s="579">
        <v>0</v>
      </c>
      <c r="V277" s="580">
        <v>0</v>
      </c>
      <c r="W277" s="579">
        <v>0</v>
      </c>
      <c r="X277" s="580">
        <v>0</v>
      </c>
      <c r="Y277" s="579">
        <v>0</v>
      </c>
      <c r="Z277" s="580">
        <v>0</v>
      </c>
      <c r="AA277" s="579">
        <v>0</v>
      </c>
      <c r="AB277" s="581">
        <v>0</v>
      </c>
      <c r="AC277" s="579">
        <v>10858086.279999999</v>
      </c>
      <c r="AD277" s="581">
        <v>8732794.770000007</v>
      </c>
      <c r="AE277" s="579">
        <v>0</v>
      </c>
      <c r="AF277" s="580">
        <v>0</v>
      </c>
      <c r="AG277" s="579">
        <v>0</v>
      </c>
      <c r="AH277" s="581">
        <v>0</v>
      </c>
      <c r="AI277" s="583">
        <v>10858086.279999999</v>
      </c>
      <c r="AJ277" s="584">
        <v>8732794.770000007</v>
      </c>
      <c r="AK277" s="585">
        <v>8732794.770000007</v>
      </c>
      <c r="AL277" s="612">
        <v>0</v>
      </c>
      <c r="AM277" s="583">
        <v>0</v>
      </c>
      <c r="AN277" s="584">
        <v>0</v>
      </c>
      <c r="AO277" s="585">
        <v>0</v>
      </c>
      <c r="AP277" s="583">
        <v>10858086.279999999</v>
      </c>
      <c r="AQ277" s="583">
        <v>8732794.770000007</v>
      </c>
      <c r="AR277" s="585">
        <v>8732794.770000007</v>
      </c>
      <c r="AS277" s="612">
        <v>0</v>
      </c>
    </row>
    <row r="278" spans="1:45" x14ac:dyDescent="0.25">
      <c r="A278" s="148" t="s">
        <v>8351</v>
      </c>
      <c r="B278" s="148" t="s">
        <v>8489</v>
      </c>
      <c r="C278" s="148" t="s">
        <v>8213</v>
      </c>
      <c r="D278" s="148" t="s">
        <v>8213</v>
      </c>
      <c r="E278" s="148" t="s">
        <v>17583</v>
      </c>
      <c r="F278" s="453" t="s">
        <v>17051</v>
      </c>
      <c r="G278" s="453" t="s">
        <v>17</v>
      </c>
      <c r="H278" s="579">
        <v>0</v>
      </c>
      <c r="I278" s="580">
        <v>0</v>
      </c>
      <c r="J278" s="579">
        <v>0</v>
      </c>
      <c r="K278" s="580">
        <v>0</v>
      </c>
      <c r="L278" s="579">
        <v>0</v>
      </c>
      <c r="M278" s="580">
        <v>0</v>
      </c>
      <c r="N278" s="579">
        <v>0</v>
      </c>
      <c r="O278" s="580">
        <v>0</v>
      </c>
      <c r="P278" s="579">
        <v>0</v>
      </c>
      <c r="Q278" s="580">
        <v>0</v>
      </c>
      <c r="R278" s="579">
        <v>0</v>
      </c>
      <c r="S278" s="580">
        <v>0</v>
      </c>
      <c r="T278" s="612">
        <v>0</v>
      </c>
      <c r="U278" s="579">
        <v>0</v>
      </c>
      <c r="V278" s="580">
        <v>0</v>
      </c>
      <c r="W278" s="579">
        <v>0</v>
      </c>
      <c r="X278" s="580">
        <v>0</v>
      </c>
      <c r="Y278" s="579">
        <v>0</v>
      </c>
      <c r="Z278" s="580">
        <v>0</v>
      </c>
      <c r="AA278" s="579">
        <v>0</v>
      </c>
      <c r="AB278" s="581">
        <v>0</v>
      </c>
      <c r="AC278" s="579">
        <v>759679.76</v>
      </c>
      <c r="AD278" s="581">
        <v>0</v>
      </c>
      <c r="AE278" s="579">
        <v>0</v>
      </c>
      <c r="AF278" s="580">
        <v>0</v>
      </c>
      <c r="AG278" s="579">
        <v>0</v>
      </c>
      <c r="AH278" s="581">
        <v>0</v>
      </c>
      <c r="AI278" s="583">
        <v>759679.76</v>
      </c>
      <c r="AJ278" s="584">
        <v>0</v>
      </c>
      <c r="AK278" s="585">
        <v>0</v>
      </c>
      <c r="AL278" s="612">
        <v>0</v>
      </c>
      <c r="AM278" s="583">
        <v>0</v>
      </c>
      <c r="AN278" s="584">
        <v>0</v>
      </c>
      <c r="AO278" s="585">
        <v>0</v>
      </c>
      <c r="AP278" s="583">
        <v>759679.76</v>
      </c>
      <c r="AQ278" s="583">
        <v>0</v>
      </c>
      <c r="AR278" s="585">
        <v>0</v>
      </c>
      <c r="AS278" s="612">
        <v>0</v>
      </c>
    </row>
    <row r="279" spans="1:45" x14ac:dyDescent="0.25">
      <c r="A279" s="148" t="s">
        <v>8351</v>
      </c>
      <c r="B279" s="148" t="s">
        <v>8345</v>
      </c>
      <c r="C279" s="148" t="s">
        <v>8213</v>
      </c>
      <c r="D279" s="148" t="s">
        <v>8213</v>
      </c>
      <c r="E279" s="148" t="s">
        <v>17760</v>
      </c>
      <c r="F279" s="453" t="s">
        <v>17051</v>
      </c>
      <c r="G279" s="453" t="s">
        <v>17</v>
      </c>
      <c r="H279" s="579">
        <v>0</v>
      </c>
      <c r="I279" s="580">
        <v>0</v>
      </c>
      <c r="J279" s="579">
        <v>0</v>
      </c>
      <c r="K279" s="580">
        <v>0</v>
      </c>
      <c r="L279" s="579">
        <v>0</v>
      </c>
      <c r="M279" s="580">
        <v>0</v>
      </c>
      <c r="N279" s="579">
        <v>0</v>
      </c>
      <c r="O279" s="580">
        <v>0</v>
      </c>
      <c r="P279" s="579">
        <v>0</v>
      </c>
      <c r="Q279" s="580">
        <v>0</v>
      </c>
      <c r="R279" s="579">
        <v>0</v>
      </c>
      <c r="S279" s="580">
        <v>0</v>
      </c>
      <c r="T279" s="612">
        <v>0</v>
      </c>
      <c r="U279" s="579">
        <v>0</v>
      </c>
      <c r="V279" s="580">
        <v>0</v>
      </c>
      <c r="W279" s="579">
        <v>0</v>
      </c>
      <c r="X279" s="580">
        <v>0</v>
      </c>
      <c r="Y279" s="579">
        <v>0</v>
      </c>
      <c r="Z279" s="580">
        <v>0</v>
      </c>
      <c r="AA279" s="579">
        <v>0</v>
      </c>
      <c r="AB279" s="581">
        <v>0</v>
      </c>
      <c r="AC279" s="579">
        <v>85781.21</v>
      </c>
      <c r="AD279" s="581">
        <v>0</v>
      </c>
      <c r="AE279" s="579">
        <v>0</v>
      </c>
      <c r="AF279" s="580">
        <v>0</v>
      </c>
      <c r="AG279" s="579">
        <v>0</v>
      </c>
      <c r="AH279" s="581">
        <v>0</v>
      </c>
      <c r="AI279" s="583">
        <v>85781.21</v>
      </c>
      <c r="AJ279" s="584">
        <v>0</v>
      </c>
      <c r="AK279" s="585">
        <v>0</v>
      </c>
      <c r="AL279" s="612">
        <v>0</v>
      </c>
      <c r="AM279" s="583">
        <v>0</v>
      </c>
      <c r="AN279" s="584">
        <v>0</v>
      </c>
      <c r="AO279" s="585">
        <v>0</v>
      </c>
      <c r="AP279" s="583">
        <v>85781.21</v>
      </c>
      <c r="AQ279" s="583">
        <v>0</v>
      </c>
      <c r="AR279" s="585">
        <v>0</v>
      </c>
      <c r="AS279" s="612">
        <v>0</v>
      </c>
    </row>
    <row r="280" spans="1:45" x14ac:dyDescent="0.25">
      <c r="A280" s="148" t="s">
        <v>8351</v>
      </c>
      <c r="B280" s="148" t="s">
        <v>8267</v>
      </c>
      <c r="C280" s="148" t="s">
        <v>8213</v>
      </c>
      <c r="D280" s="148" t="s">
        <v>8213</v>
      </c>
      <c r="E280" s="148" t="s">
        <v>17584</v>
      </c>
      <c r="F280" s="453" t="s">
        <v>17051</v>
      </c>
      <c r="G280" s="453" t="s">
        <v>17</v>
      </c>
      <c r="H280" s="579">
        <v>0</v>
      </c>
      <c r="I280" s="580">
        <v>0</v>
      </c>
      <c r="J280" s="579">
        <v>0</v>
      </c>
      <c r="K280" s="580">
        <v>0</v>
      </c>
      <c r="L280" s="579">
        <v>0</v>
      </c>
      <c r="M280" s="580">
        <v>0</v>
      </c>
      <c r="N280" s="579">
        <v>0</v>
      </c>
      <c r="O280" s="580">
        <v>0</v>
      </c>
      <c r="P280" s="579">
        <v>0</v>
      </c>
      <c r="Q280" s="580">
        <v>0</v>
      </c>
      <c r="R280" s="579">
        <v>0</v>
      </c>
      <c r="S280" s="580">
        <v>0</v>
      </c>
      <c r="T280" s="612">
        <v>0</v>
      </c>
      <c r="U280" s="579">
        <v>0</v>
      </c>
      <c r="V280" s="580">
        <v>0</v>
      </c>
      <c r="W280" s="579">
        <v>0</v>
      </c>
      <c r="X280" s="580">
        <v>0</v>
      </c>
      <c r="Y280" s="579">
        <v>0</v>
      </c>
      <c r="Z280" s="580">
        <v>0</v>
      </c>
      <c r="AA280" s="579">
        <v>0</v>
      </c>
      <c r="AB280" s="581">
        <v>0</v>
      </c>
      <c r="AC280" s="579">
        <v>348372.5</v>
      </c>
      <c r="AD280" s="581">
        <v>0</v>
      </c>
      <c r="AE280" s="579">
        <v>0</v>
      </c>
      <c r="AF280" s="580">
        <v>0</v>
      </c>
      <c r="AG280" s="579">
        <v>0</v>
      </c>
      <c r="AH280" s="581">
        <v>0</v>
      </c>
      <c r="AI280" s="583">
        <v>348372.5</v>
      </c>
      <c r="AJ280" s="584">
        <v>0</v>
      </c>
      <c r="AK280" s="585">
        <v>0</v>
      </c>
      <c r="AL280" s="612">
        <v>0</v>
      </c>
      <c r="AM280" s="583">
        <v>0</v>
      </c>
      <c r="AN280" s="584">
        <v>0</v>
      </c>
      <c r="AO280" s="585">
        <v>0</v>
      </c>
      <c r="AP280" s="583">
        <v>348372.5</v>
      </c>
      <c r="AQ280" s="583">
        <v>0</v>
      </c>
      <c r="AR280" s="585">
        <v>0</v>
      </c>
      <c r="AS280" s="612">
        <v>0</v>
      </c>
    </row>
    <row r="281" spans="1:45" x14ac:dyDescent="0.25">
      <c r="A281" s="148" t="s">
        <v>8311</v>
      </c>
      <c r="B281" s="148" t="s">
        <v>8272</v>
      </c>
      <c r="C281" s="148" t="s">
        <v>8213</v>
      </c>
      <c r="D281" s="148" t="s">
        <v>8213</v>
      </c>
      <c r="E281" s="148" t="s">
        <v>17910</v>
      </c>
      <c r="F281" s="453" t="s">
        <v>17039</v>
      </c>
      <c r="G281" s="453" t="s">
        <v>17036</v>
      </c>
      <c r="H281" s="579">
        <v>0</v>
      </c>
      <c r="I281" s="580">
        <v>0</v>
      </c>
      <c r="J281" s="579">
        <v>0</v>
      </c>
      <c r="K281" s="580">
        <v>0</v>
      </c>
      <c r="L281" s="579">
        <v>0</v>
      </c>
      <c r="M281" s="580">
        <v>0</v>
      </c>
      <c r="N281" s="579">
        <v>0</v>
      </c>
      <c r="O281" s="580">
        <v>0</v>
      </c>
      <c r="P281" s="579">
        <v>0</v>
      </c>
      <c r="Q281" s="580">
        <v>0</v>
      </c>
      <c r="R281" s="579">
        <v>0</v>
      </c>
      <c r="S281" s="580">
        <v>0</v>
      </c>
      <c r="T281" s="612">
        <v>0</v>
      </c>
      <c r="U281" s="579">
        <v>0</v>
      </c>
      <c r="V281" s="580">
        <v>0</v>
      </c>
      <c r="W281" s="579">
        <v>0</v>
      </c>
      <c r="X281" s="580">
        <v>0</v>
      </c>
      <c r="Y281" s="579">
        <v>0</v>
      </c>
      <c r="Z281" s="580">
        <v>0</v>
      </c>
      <c r="AA281" s="579">
        <v>0</v>
      </c>
      <c r="AB281" s="581">
        <v>0</v>
      </c>
      <c r="AC281" s="579">
        <v>425.83</v>
      </c>
      <c r="AD281" s="581">
        <v>0</v>
      </c>
      <c r="AE281" s="579">
        <v>0</v>
      </c>
      <c r="AF281" s="580">
        <v>0</v>
      </c>
      <c r="AG281" s="579">
        <v>0</v>
      </c>
      <c r="AH281" s="581">
        <v>0</v>
      </c>
      <c r="AI281" s="583">
        <v>425.83</v>
      </c>
      <c r="AJ281" s="584">
        <v>0</v>
      </c>
      <c r="AK281" s="585">
        <v>0</v>
      </c>
      <c r="AL281" s="612">
        <v>0</v>
      </c>
      <c r="AM281" s="583">
        <v>0</v>
      </c>
      <c r="AN281" s="584">
        <v>0</v>
      </c>
      <c r="AO281" s="585">
        <v>0</v>
      </c>
      <c r="AP281" s="583">
        <v>425.83</v>
      </c>
      <c r="AQ281" s="583">
        <v>0</v>
      </c>
      <c r="AR281" s="585">
        <v>0</v>
      </c>
      <c r="AS281" s="612">
        <v>0</v>
      </c>
    </row>
    <row r="282" spans="1:45" x14ac:dyDescent="0.25">
      <c r="A282" s="148" t="s">
        <v>8311</v>
      </c>
      <c r="B282" s="148" t="s">
        <v>8312</v>
      </c>
      <c r="C282" s="148" t="s">
        <v>8213</v>
      </c>
      <c r="D282" s="148" t="s">
        <v>8213</v>
      </c>
      <c r="E282" s="148" t="s">
        <v>140</v>
      </c>
      <c r="F282" s="453" t="s">
        <v>17039</v>
      </c>
      <c r="G282" s="453" t="s">
        <v>17036</v>
      </c>
      <c r="H282" s="579">
        <v>0</v>
      </c>
      <c r="I282" s="580">
        <v>0</v>
      </c>
      <c r="J282" s="579">
        <v>0</v>
      </c>
      <c r="K282" s="580">
        <v>0</v>
      </c>
      <c r="L282" s="579">
        <v>0</v>
      </c>
      <c r="M282" s="580">
        <v>0</v>
      </c>
      <c r="N282" s="579">
        <v>0</v>
      </c>
      <c r="O282" s="580">
        <v>0</v>
      </c>
      <c r="P282" s="579">
        <v>0</v>
      </c>
      <c r="Q282" s="580">
        <v>0</v>
      </c>
      <c r="R282" s="579">
        <v>118733.78</v>
      </c>
      <c r="S282" s="580">
        <v>0</v>
      </c>
      <c r="T282" s="612">
        <v>0</v>
      </c>
      <c r="U282" s="579">
        <v>83031.520000000004</v>
      </c>
      <c r="V282" s="580">
        <v>0</v>
      </c>
      <c r="W282" s="579">
        <v>0</v>
      </c>
      <c r="X282" s="580">
        <v>0</v>
      </c>
      <c r="Y282" s="579">
        <v>0</v>
      </c>
      <c r="Z282" s="580">
        <v>0</v>
      </c>
      <c r="AA282" s="579">
        <v>0</v>
      </c>
      <c r="AB282" s="581">
        <v>0</v>
      </c>
      <c r="AC282" s="579">
        <v>0</v>
      </c>
      <c r="AD282" s="581">
        <v>0</v>
      </c>
      <c r="AE282" s="579">
        <v>0</v>
      </c>
      <c r="AF282" s="580">
        <v>0</v>
      </c>
      <c r="AG282" s="579">
        <v>0</v>
      </c>
      <c r="AH282" s="581">
        <v>0</v>
      </c>
      <c r="AI282" s="583">
        <v>201765.3</v>
      </c>
      <c r="AJ282" s="584">
        <v>0</v>
      </c>
      <c r="AK282" s="585">
        <v>0</v>
      </c>
      <c r="AL282" s="612">
        <v>0</v>
      </c>
      <c r="AM282" s="583">
        <v>0</v>
      </c>
      <c r="AN282" s="584">
        <v>0</v>
      </c>
      <c r="AO282" s="585">
        <v>0</v>
      </c>
      <c r="AP282" s="583">
        <v>201765.3</v>
      </c>
      <c r="AQ282" s="583">
        <v>0</v>
      </c>
      <c r="AR282" s="585">
        <v>0</v>
      </c>
      <c r="AS282" s="612">
        <v>0</v>
      </c>
    </row>
    <row r="283" spans="1:45" x14ac:dyDescent="0.25">
      <c r="A283" s="148" t="s">
        <v>8306</v>
      </c>
      <c r="B283" s="148" t="s">
        <v>8460</v>
      </c>
      <c r="C283" s="148" t="s">
        <v>8213</v>
      </c>
      <c r="D283" s="148" t="s">
        <v>8213</v>
      </c>
      <c r="E283" s="148" t="s">
        <v>17911</v>
      </c>
      <c r="F283" s="453" t="s">
        <v>17034</v>
      </c>
      <c r="G283" s="453" t="s">
        <v>15</v>
      </c>
      <c r="H283" s="579">
        <v>0</v>
      </c>
      <c r="I283" s="580">
        <v>0</v>
      </c>
      <c r="J283" s="579">
        <v>0</v>
      </c>
      <c r="K283" s="580">
        <v>0</v>
      </c>
      <c r="L283" s="579">
        <v>0</v>
      </c>
      <c r="M283" s="580">
        <v>0</v>
      </c>
      <c r="N283" s="579">
        <v>0</v>
      </c>
      <c r="O283" s="580">
        <v>0</v>
      </c>
      <c r="P283" s="579">
        <v>0</v>
      </c>
      <c r="Q283" s="580">
        <v>0</v>
      </c>
      <c r="R283" s="579">
        <v>0</v>
      </c>
      <c r="S283" s="580">
        <v>0</v>
      </c>
      <c r="T283" s="612">
        <v>0</v>
      </c>
      <c r="U283" s="579">
        <v>0</v>
      </c>
      <c r="V283" s="580">
        <v>0</v>
      </c>
      <c r="W283" s="579">
        <v>0</v>
      </c>
      <c r="X283" s="580">
        <v>0</v>
      </c>
      <c r="Y283" s="579">
        <v>0</v>
      </c>
      <c r="Z283" s="580">
        <v>0</v>
      </c>
      <c r="AA283" s="579">
        <v>0</v>
      </c>
      <c r="AB283" s="581">
        <v>0</v>
      </c>
      <c r="AC283" s="579">
        <v>3412421.91</v>
      </c>
      <c r="AD283" s="581">
        <v>0</v>
      </c>
      <c r="AE283" s="579">
        <v>0</v>
      </c>
      <c r="AF283" s="580">
        <v>0</v>
      </c>
      <c r="AG283" s="579">
        <v>0</v>
      </c>
      <c r="AH283" s="581">
        <v>0</v>
      </c>
      <c r="AI283" s="583">
        <v>3412421.91</v>
      </c>
      <c r="AJ283" s="584">
        <v>0</v>
      </c>
      <c r="AK283" s="585">
        <v>0</v>
      </c>
      <c r="AL283" s="612">
        <v>0</v>
      </c>
      <c r="AM283" s="583">
        <v>0</v>
      </c>
      <c r="AN283" s="584">
        <v>0</v>
      </c>
      <c r="AO283" s="585">
        <v>0</v>
      </c>
      <c r="AP283" s="583">
        <v>3412421.91</v>
      </c>
      <c r="AQ283" s="583">
        <v>0</v>
      </c>
      <c r="AR283" s="585">
        <v>0</v>
      </c>
      <c r="AS283" s="612">
        <v>0</v>
      </c>
    </row>
    <row r="284" spans="1:45" x14ac:dyDescent="0.25">
      <c r="A284" s="148" t="s">
        <v>8306</v>
      </c>
      <c r="B284" s="148" t="s">
        <v>8370</v>
      </c>
      <c r="C284" s="148" t="s">
        <v>8213</v>
      </c>
      <c r="D284" s="148" t="s">
        <v>8213</v>
      </c>
      <c r="E284" s="148" t="s">
        <v>17361</v>
      </c>
      <c r="F284" s="453" t="s">
        <v>17034</v>
      </c>
      <c r="G284" s="453" t="s">
        <v>15</v>
      </c>
      <c r="H284" s="579">
        <v>0</v>
      </c>
      <c r="I284" s="580">
        <v>0</v>
      </c>
      <c r="J284" s="579">
        <v>0</v>
      </c>
      <c r="K284" s="580">
        <v>0</v>
      </c>
      <c r="L284" s="579">
        <v>0</v>
      </c>
      <c r="M284" s="580">
        <v>0</v>
      </c>
      <c r="N284" s="579">
        <v>0</v>
      </c>
      <c r="O284" s="580">
        <v>0</v>
      </c>
      <c r="P284" s="579">
        <v>0</v>
      </c>
      <c r="Q284" s="580">
        <v>0</v>
      </c>
      <c r="R284" s="579">
        <v>0</v>
      </c>
      <c r="S284" s="580">
        <v>0</v>
      </c>
      <c r="T284" s="612">
        <v>0</v>
      </c>
      <c r="U284" s="579">
        <v>0</v>
      </c>
      <c r="V284" s="580">
        <v>0</v>
      </c>
      <c r="W284" s="579">
        <v>0</v>
      </c>
      <c r="X284" s="580">
        <v>0</v>
      </c>
      <c r="Y284" s="579">
        <v>0</v>
      </c>
      <c r="Z284" s="580">
        <v>0</v>
      </c>
      <c r="AA284" s="579">
        <v>0</v>
      </c>
      <c r="AB284" s="581">
        <v>0</v>
      </c>
      <c r="AC284" s="579">
        <v>9406340.1300000008</v>
      </c>
      <c r="AD284" s="581">
        <v>1266367.7499999991</v>
      </c>
      <c r="AE284" s="579">
        <v>0</v>
      </c>
      <c r="AF284" s="580">
        <v>0</v>
      </c>
      <c r="AG284" s="579">
        <v>0</v>
      </c>
      <c r="AH284" s="581">
        <v>0</v>
      </c>
      <c r="AI284" s="583">
        <v>9406340.1300000008</v>
      </c>
      <c r="AJ284" s="584">
        <v>1266367.7499999991</v>
      </c>
      <c r="AK284" s="585">
        <v>1266367.7499999991</v>
      </c>
      <c r="AL284" s="612">
        <v>0</v>
      </c>
      <c r="AM284" s="583">
        <v>0</v>
      </c>
      <c r="AN284" s="584">
        <v>0</v>
      </c>
      <c r="AO284" s="585">
        <v>0</v>
      </c>
      <c r="AP284" s="583">
        <v>9406340.1300000008</v>
      </c>
      <c r="AQ284" s="583">
        <v>1266367.7499999991</v>
      </c>
      <c r="AR284" s="585">
        <v>1266367.7499999991</v>
      </c>
      <c r="AS284" s="612">
        <v>0</v>
      </c>
    </row>
    <row r="285" spans="1:45" x14ac:dyDescent="0.25">
      <c r="A285" s="148" t="s">
        <v>8306</v>
      </c>
      <c r="B285" s="148" t="s">
        <v>8224</v>
      </c>
      <c r="C285" s="148" t="s">
        <v>8213</v>
      </c>
      <c r="D285" s="148" t="s">
        <v>8213</v>
      </c>
      <c r="E285" s="148" t="s">
        <v>17763</v>
      </c>
      <c r="F285" s="453" t="s">
        <v>17034</v>
      </c>
      <c r="G285" s="453" t="s">
        <v>15</v>
      </c>
      <c r="H285" s="579">
        <v>0</v>
      </c>
      <c r="I285" s="580">
        <v>0</v>
      </c>
      <c r="J285" s="579">
        <v>0</v>
      </c>
      <c r="K285" s="580">
        <v>0</v>
      </c>
      <c r="L285" s="579">
        <v>0</v>
      </c>
      <c r="M285" s="580">
        <v>0</v>
      </c>
      <c r="N285" s="579">
        <v>0</v>
      </c>
      <c r="O285" s="580">
        <v>0</v>
      </c>
      <c r="P285" s="579">
        <v>0</v>
      </c>
      <c r="Q285" s="580">
        <v>0</v>
      </c>
      <c r="R285" s="579">
        <v>0</v>
      </c>
      <c r="S285" s="580">
        <v>0</v>
      </c>
      <c r="T285" s="612">
        <v>0</v>
      </c>
      <c r="U285" s="579">
        <v>0</v>
      </c>
      <c r="V285" s="580">
        <v>0</v>
      </c>
      <c r="W285" s="579">
        <v>0</v>
      </c>
      <c r="X285" s="580">
        <v>0</v>
      </c>
      <c r="Y285" s="579">
        <v>0</v>
      </c>
      <c r="Z285" s="580">
        <v>0</v>
      </c>
      <c r="AA285" s="579">
        <v>0</v>
      </c>
      <c r="AB285" s="581">
        <v>0</v>
      </c>
      <c r="AC285" s="579">
        <v>557671.62</v>
      </c>
      <c r="AD285" s="581">
        <v>0</v>
      </c>
      <c r="AE285" s="579">
        <v>0</v>
      </c>
      <c r="AF285" s="580">
        <v>0</v>
      </c>
      <c r="AG285" s="579">
        <v>0</v>
      </c>
      <c r="AH285" s="581">
        <v>0</v>
      </c>
      <c r="AI285" s="583">
        <v>557671.62</v>
      </c>
      <c r="AJ285" s="584">
        <v>0</v>
      </c>
      <c r="AK285" s="585">
        <v>0</v>
      </c>
      <c r="AL285" s="612">
        <v>0</v>
      </c>
      <c r="AM285" s="583">
        <v>0</v>
      </c>
      <c r="AN285" s="584">
        <v>0</v>
      </c>
      <c r="AO285" s="585">
        <v>0</v>
      </c>
      <c r="AP285" s="583">
        <v>557671.62</v>
      </c>
      <c r="AQ285" s="583">
        <v>0</v>
      </c>
      <c r="AR285" s="585">
        <v>0</v>
      </c>
      <c r="AS285" s="612">
        <v>0</v>
      </c>
    </row>
    <row r="286" spans="1:45" x14ac:dyDescent="0.25">
      <c r="A286" s="148" t="s">
        <v>8349</v>
      </c>
      <c r="B286" s="148" t="s">
        <v>8379</v>
      </c>
      <c r="C286" s="148" t="s">
        <v>8213</v>
      </c>
      <c r="D286" s="148" t="s">
        <v>8213</v>
      </c>
      <c r="E286" s="148" t="s">
        <v>17362</v>
      </c>
      <c r="F286" s="453" t="s">
        <v>17061</v>
      </c>
      <c r="G286" s="453" t="s">
        <v>17</v>
      </c>
      <c r="H286" s="579">
        <v>0</v>
      </c>
      <c r="I286" s="580">
        <v>0</v>
      </c>
      <c r="J286" s="579">
        <v>0</v>
      </c>
      <c r="K286" s="580">
        <v>0</v>
      </c>
      <c r="L286" s="579">
        <v>0</v>
      </c>
      <c r="M286" s="580">
        <v>0</v>
      </c>
      <c r="N286" s="579">
        <v>0</v>
      </c>
      <c r="O286" s="580">
        <v>0</v>
      </c>
      <c r="P286" s="579">
        <v>0</v>
      </c>
      <c r="Q286" s="580">
        <v>0</v>
      </c>
      <c r="R286" s="579">
        <v>0</v>
      </c>
      <c r="S286" s="580">
        <v>0</v>
      </c>
      <c r="T286" s="612">
        <v>0</v>
      </c>
      <c r="U286" s="579">
        <v>0</v>
      </c>
      <c r="V286" s="580">
        <v>0</v>
      </c>
      <c r="W286" s="579">
        <v>0</v>
      </c>
      <c r="X286" s="580">
        <v>0</v>
      </c>
      <c r="Y286" s="579">
        <v>0</v>
      </c>
      <c r="Z286" s="580">
        <v>0</v>
      </c>
      <c r="AA286" s="579">
        <v>0</v>
      </c>
      <c r="AB286" s="581">
        <v>0</v>
      </c>
      <c r="AC286" s="579">
        <v>1896499.48</v>
      </c>
      <c r="AD286" s="581">
        <v>0</v>
      </c>
      <c r="AE286" s="579">
        <v>0</v>
      </c>
      <c r="AF286" s="580">
        <v>0</v>
      </c>
      <c r="AG286" s="579">
        <v>0</v>
      </c>
      <c r="AH286" s="581">
        <v>0</v>
      </c>
      <c r="AI286" s="583">
        <v>1896499.48</v>
      </c>
      <c r="AJ286" s="584">
        <v>0</v>
      </c>
      <c r="AK286" s="585">
        <v>0</v>
      </c>
      <c r="AL286" s="612">
        <v>0</v>
      </c>
      <c r="AM286" s="583">
        <v>0</v>
      </c>
      <c r="AN286" s="584">
        <v>0</v>
      </c>
      <c r="AO286" s="585">
        <v>0</v>
      </c>
      <c r="AP286" s="583">
        <v>1896499.48</v>
      </c>
      <c r="AQ286" s="583">
        <v>0</v>
      </c>
      <c r="AR286" s="585">
        <v>0</v>
      </c>
      <c r="AS286" s="612">
        <v>0</v>
      </c>
    </row>
    <row r="287" spans="1:45" x14ac:dyDescent="0.25">
      <c r="A287" s="148" t="s">
        <v>8349</v>
      </c>
      <c r="B287" s="148" t="s">
        <v>8219</v>
      </c>
      <c r="C287" s="148" t="s">
        <v>8213</v>
      </c>
      <c r="D287" s="148" t="s">
        <v>8213</v>
      </c>
      <c r="E287" s="148" t="s">
        <v>372</v>
      </c>
      <c r="F287" s="453" t="s">
        <v>17061</v>
      </c>
      <c r="G287" s="453" t="s">
        <v>17</v>
      </c>
      <c r="H287" s="579">
        <v>0</v>
      </c>
      <c r="I287" s="580">
        <v>0</v>
      </c>
      <c r="J287" s="579">
        <v>0</v>
      </c>
      <c r="K287" s="580">
        <v>0</v>
      </c>
      <c r="L287" s="579">
        <v>0</v>
      </c>
      <c r="M287" s="580">
        <v>0</v>
      </c>
      <c r="N287" s="579">
        <v>0</v>
      </c>
      <c r="O287" s="580">
        <v>0</v>
      </c>
      <c r="P287" s="579">
        <v>0</v>
      </c>
      <c r="Q287" s="580">
        <v>0</v>
      </c>
      <c r="R287" s="579">
        <v>0</v>
      </c>
      <c r="S287" s="580">
        <v>0</v>
      </c>
      <c r="T287" s="612">
        <v>0</v>
      </c>
      <c r="U287" s="579">
        <v>0</v>
      </c>
      <c r="V287" s="580">
        <v>0</v>
      </c>
      <c r="W287" s="579">
        <v>0</v>
      </c>
      <c r="X287" s="580">
        <v>0</v>
      </c>
      <c r="Y287" s="579">
        <v>0</v>
      </c>
      <c r="Z287" s="580">
        <v>0</v>
      </c>
      <c r="AA287" s="579">
        <v>0</v>
      </c>
      <c r="AB287" s="581">
        <v>0</v>
      </c>
      <c r="AC287" s="579">
        <v>1176980</v>
      </c>
      <c r="AD287" s="581">
        <v>384789.89000000013</v>
      </c>
      <c r="AE287" s="579">
        <v>0</v>
      </c>
      <c r="AF287" s="580">
        <v>0</v>
      </c>
      <c r="AG287" s="579">
        <v>0</v>
      </c>
      <c r="AH287" s="581">
        <v>0</v>
      </c>
      <c r="AI287" s="583">
        <v>1176980</v>
      </c>
      <c r="AJ287" s="584">
        <v>384789.89000000013</v>
      </c>
      <c r="AK287" s="585">
        <v>384789.89000000013</v>
      </c>
      <c r="AL287" s="612">
        <v>0</v>
      </c>
      <c r="AM287" s="583">
        <v>0</v>
      </c>
      <c r="AN287" s="584">
        <v>0</v>
      </c>
      <c r="AO287" s="585">
        <v>0</v>
      </c>
      <c r="AP287" s="583">
        <v>1176980</v>
      </c>
      <c r="AQ287" s="583">
        <v>384789.89000000013</v>
      </c>
      <c r="AR287" s="585">
        <v>384789.89000000013</v>
      </c>
      <c r="AS287" s="612">
        <v>0</v>
      </c>
    </row>
    <row r="288" spans="1:45" x14ac:dyDescent="0.25">
      <c r="A288" s="148" t="s">
        <v>8349</v>
      </c>
      <c r="B288" s="148" t="s">
        <v>8369</v>
      </c>
      <c r="C288" s="148" t="s">
        <v>8213</v>
      </c>
      <c r="D288" s="148" t="s">
        <v>8213</v>
      </c>
      <c r="E288" s="148" t="s">
        <v>17912</v>
      </c>
      <c r="F288" s="453" t="s">
        <v>17061</v>
      </c>
      <c r="G288" s="453" t="s">
        <v>17</v>
      </c>
      <c r="H288" s="579">
        <v>0</v>
      </c>
      <c r="I288" s="580">
        <v>0</v>
      </c>
      <c r="J288" s="579">
        <v>0</v>
      </c>
      <c r="K288" s="580">
        <v>0</v>
      </c>
      <c r="L288" s="579">
        <v>0</v>
      </c>
      <c r="M288" s="580">
        <v>0</v>
      </c>
      <c r="N288" s="579">
        <v>0</v>
      </c>
      <c r="O288" s="580">
        <v>0</v>
      </c>
      <c r="P288" s="579">
        <v>0</v>
      </c>
      <c r="Q288" s="580">
        <v>0</v>
      </c>
      <c r="R288" s="579">
        <v>0</v>
      </c>
      <c r="S288" s="580">
        <v>0</v>
      </c>
      <c r="T288" s="612">
        <v>0</v>
      </c>
      <c r="U288" s="579">
        <v>0</v>
      </c>
      <c r="V288" s="580">
        <v>0</v>
      </c>
      <c r="W288" s="579">
        <v>0</v>
      </c>
      <c r="X288" s="580">
        <v>0</v>
      </c>
      <c r="Y288" s="579">
        <v>0</v>
      </c>
      <c r="Z288" s="580">
        <v>0</v>
      </c>
      <c r="AA288" s="579">
        <v>0</v>
      </c>
      <c r="AB288" s="581">
        <v>0</v>
      </c>
      <c r="AC288" s="579">
        <v>884312.51</v>
      </c>
      <c r="AD288" s="581">
        <v>0</v>
      </c>
      <c r="AE288" s="579">
        <v>0</v>
      </c>
      <c r="AF288" s="580">
        <v>0</v>
      </c>
      <c r="AG288" s="579">
        <v>0</v>
      </c>
      <c r="AH288" s="581">
        <v>0</v>
      </c>
      <c r="AI288" s="583">
        <v>884312.51</v>
      </c>
      <c r="AJ288" s="584">
        <v>0</v>
      </c>
      <c r="AK288" s="585">
        <v>0</v>
      </c>
      <c r="AL288" s="612">
        <v>0</v>
      </c>
      <c r="AM288" s="583">
        <v>0</v>
      </c>
      <c r="AN288" s="584">
        <v>0</v>
      </c>
      <c r="AO288" s="585">
        <v>0</v>
      </c>
      <c r="AP288" s="583">
        <v>884312.51</v>
      </c>
      <c r="AQ288" s="583">
        <v>0</v>
      </c>
      <c r="AR288" s="585">
        <v>0</v>
      </c>
      <c r="AS288" s="612">
        <v>0</v>
      </c>
    </row>
    <row r="289" spans="1:45" x14ac:dyDescent="0.25">
      <c r="A289" s="148" t="s">
        <v>8349</v>
      </c>
      <c r="B289" s="148" t="s">
        <v>8381</v>
      </c>
      <c r="C289" s="148" t="s">
        <v>8213</v>
      </c>
      <c r="D289" s="148" t="s">
        <v>8213</v>
      </c>
      <c r="E289" s="148" t="s">
        <v>17913</v>
      </c>
      <c r="F289" s="453" t="s">
        <v>17061</v>
      </c>
      <c r="G289" s="453" t="s">
        <v>17</v>
      </c>
      <c r="H289" s="579">
        <v>0</v>
      </c>
      <c r="I289" s="580">
        <v>0</v>
      </c>
      <c r="J289" s="579">
        <v>0</v>
      </c>
      <c r="K289" s="580">
        <v>0</v>
      </c>
      <c r="L289" s="579">
        <v>0</v>
      </c>
      <c r="M289" s="580">
        <v>0</v>
      </c>
      <c r="N289" s="579">
        <v>0</v>
      </c>
      <c r="O289" s="580">
        <v>0</v>
      </c>
      <c r="P289" s="579">
        <v>0</v>
      </c>
      <c r="Q289" s="580">
        <v>0</v>
      </c>
      <c r="R289" s="579">
        <v>0</v>
      </c>
      <c r="S289" s="580">
        <v>0</v>
      </c>
      <c r="T289" s="612">
        <v>0</v>
      </c>
      <c r="U289" s="579">
        <v>0</v>
      </c>
      <c r="V289" s="580">
        <v>0</v>
      </c>
      <c r="W289" s="579">
        <v>0</v>
      </c>
      <c r="X289" s="580">
        <v>0</v>
      </c>
      <c r="Y289" s="579">
        <v>0</v>
      </c>
      <c r="Z289" s="580">
        <v>0</v>
      </c>
      <c r="AA289" s="579">
        <v>0</v>
      </c>
      <c r="AB289" s="581">
        <v>0</v>
      </c>
      <c r="AC289" s="579">
        <v>568484.55000000005</v>
      </c>
      <c r="AD289" s="581">
        <v>0</v>
      </c>
      <c r="AE289" s="579">
        <v>0</v>
      </c>
      <c r="AF289" s="580">
        <v>0</v>
      </c>
      <c r="AG289" s="579">
        <v>0</v>
      </c>
      <c r="AH289" s="581">
        <v>0</v>
      </c>
      <c r="AI289" s="583">
        <v>568484.55000000005</v>
      </c>
      <c r="AJ289" s="584">
        <v>0</v>
      </c>
      <c r="AK289" s="585">
        <v>0</v>
      </c>
      <c r="AL289" s="612">
        <v>0</v>
      </c>
      <c r="AM289" s="583">
        <v>0</v>
      </c>
      <c r="AN289" s="584">
        <v>0</v>
      </c>
      <c r="AO289" s="585">
        <v>0</v>
      </c>
      <c r="AP289" s="583">
        <v>568484.55000000005</v>
      </c>
      <c r="AQ289" s="583">
        <v>0</v>
      </c>
      <c r="AR289" s="585">
        <v>0</v>
      </c>
      <c r="AS289" s="612">
        <v>0</v>
      </c>
    </row>
    <row r="290" spans="1:45" x14ac:dyDescent="0.25">
      <c r="A290" s="148" t="s">
        <v>8349</v>
      </c>
      <c r="B290" s="148" t="s">
        <v>8497</v>
      </c>
      <c r="C290" s="148" t="s">
        <v>8213</v>
      </c>
      <c r="D290" s="148" t="s">
        <v>8213</v>
      </c>
      <c r="E290" s="148" t="s">
        <v>17766</v>
      </c>
      <c r="F290" s="453" t="s">
        <v>17061</v>
      </c>
      <c r="G290" s="453" t="s">
        <v>17</v>
      </c>
      <c r="H290" s="579">
        <v>0</v>
      </c>
      <c r="I290" s="580">
        <v>0</v>
      </c>
      <c r="J290" s="579">
        <v>0</v>
      </c>
      <c r="K290" s="580">
        <v>0</v>
      </c>
      <c r="L290" s="579">
        <v>0</v>
      </c>
      <c r="M290" s="580">
        <v>0</v>
      </c>
      <c r="N290" s="579">
        <v>0</v>
      </c>
      <c r="O290" s="580">
        <v>0</v>
      </c>
      <c r="P290" s="579">
        <v>0</v>
      </c>
      <c r="Q290" s="580">
        <v>0</v>
      </c>
      <c r="R290" s="579">
        <v>0</v>
      </c>
      <c r="S290" s="580">
        <v>0</v>
      </c>
      <c r="T290" s="612">
        <v>0</v>
      </c>
      <c r="U290" s="579">
        <v>0</v>
      </c>
      <c r="V290" s="580">
        <v>0</v>
      </c>
      <c r="W290" s="579">
        <v>0</v>
      </c>
      <c r="X290" s="580">
        <v>0</v>
      </c>
      <c r="Y290" s="579">
        <v>0</v>
      </c>
      <c r="Z290" s="580">
        <v>0</v>
      </c>
      <c r="AA290" s="579">
        <v>0</v>
      </c>
      <c r="AB290" s="581">
        <v>0</v>
      </c>
      <c r="AC290" s="579">
        <v>426549.21</v>
      </c>
      <c r="AD290" s="581">
        <v>0</v>
      </c>
      <c r="AE290" s="579">
        <v>0</v>
      </c>
      <c r="AF290" s="580">
        <v>0</v>
      </c>
      <c r="AG290" s="579">
        <v>0</v>
      </c>
      <c r="AH290" s="581">
        <v>0</v>
      </c>
      <c r="AI290" s="583">
        <v>426549.21</v>
      </c>
      <c r="AJ290" s="584">
        <v>0</v>
      </c>
      <c r="AK290" s="585">
        <v>0</v>
      </c>
      <c r="AL290" s="612">
        <v>0</v>
      </c>
      <c r="AM290" s="583">
        <v>0</v>
      </c>
      <c r="AN290" s="584">
        <v>0</v>
      </c>
      <c r="AO290" s="585">
        <v>0</v>
      </c>
      <c r="AP290" s="583">
        <v>426549.21</v>
      </c>
      <c r="AQ290" s="583">
        <v>0</v>
      </c>
      <c r="AR290" s="585">
        <v>0</v>
      </c>
      <c r="AS290" s="612">
        <v>0</v>
      </c>
    </row>
    <row r="291" spans="1:45" x14ac:dyDescent="0.25">
      <c r="A291" s="148" t="s">
        <v>8349</v>
      </c>
      <c r="B291" s="148" t="s">
        <v>8354</v>
      </c>
      <c r="C291" s="148" t="s">
        <v>8213</v>
      </c>
      <c r="D291" s="148" t="s">
        <v>8213</v>
      </c>
      <c r="E291" s="148" t="s">
        <v>17914</v>
      </c>
      <c r="F291" s="453" t="s">
        <v>17061</v>
      </c>
      <c r="G291" s="453" t="s">
        <v>17</v>
      </c>
      <c r="H291" s="579">
        <v>0</v>
      </c>
      <c r="I291" s="580">
        <v>0</v>
      </c>
      <c r="J291" s="579">
        <v>0</v>
      </c>
      <c r="K291" s="580">
        <v>0</v>
      </c>
      <c r="L291" s="579">
        <v>0</v>
      </c>
      <c r="M291" s="580">
        <v>0</v>
      </c>
      <c r="N291" s="579">
        <v>0</v>
      </c>
      <c r="O291" s="580">
        <v>0</v>
      </c>
      <c r="P291" s="579">
        <v>0</v>
      </c>
      <c r="Q291" s="580">
        <v>0</v>
      </c>
      <c r="R291" s="579">
        <v>0</v>
      </c>
      <c r="S291" s="580">
        <v>0</v>
      </c>
      <c r="T291" s="612">
        <v>0</v>
      </c>
      <c r="U291" s="579">
        <v>0</v>
      </c>
      <c r="V291" s="580">
        <v>0</v>
      </c>
      <c r="W291" s="579">
        <v>0</v>
      </c>
      <c r="X291" s="580">
        <v>0</v>
      </c>
      <c r="Y291" s="579">
        <v>0</v>
      </c>
      <c r="Z291" s="580">
        <v>0</v>
      </c>
      <c r="AA291" s="579">
        <v>0</v>
      </c>
      <c r="AB291" s="581">
        <v>0</v>
      </c>
      <c r="AC291" s="579">
        <v>1276331.24</v>
      </c>
      <c r="AD291" s="581">
        <v>0</v>
      </c>
      <c r="AE291" s="579">
        <v>0</v>
      </c>
      <c r="AF291" s="580">
        <v>0</v>
      </c>
      <c r="AG291" s="579">
        <v>0</v>
      </c>
      <c r="AH291" s="581">
        <v>0</v>
      </c>
      <c r="AI291" s="583">
        <v>1276331.24</v>
      </c>
      <c r="AJ291" s="584">
        <v>0</v>
      </c>
      <c r="AK291" s="585">
        <v>0</v>
      </c>
      <c r="AL291" s="612">
        <v>0</v>
      </c>
      <c r="AM291" s="583">
        <v>0</v>
      </c>
      <c r="AN291" s="584">
        <v>0</v>
      </c>
      <c r="AO291" s="585">
        <v>0</v>
      </c>
      <c r="AP291" s="583">
        <v>1276331.24</v>
      </c>
      <c r="AQ291" s="583">
        <v>0</v>
      </c>
      <c r="AR291" s="585">
        <v>0</v>
      </c>
      <c r="AS291" s="612">
        <v>0</v>
      </c>
    </row>
    <row r="292" spans="1:45" x14ac:dyDescent="0.25">
      <c r="A292" s="148" t="s">
        <v>8584</v>
      </c>
      <c r="B292" s="148" t="s">
        <v>8257</v>
      </c>
      <c r="C292" s="148" t="s">
        <v>8213</v>
      </c>
      <c r="D292" s="148" t="s">
        <v>8213</v>
      </c>
      <c r="E292" s="148" t="s">
        <v>17915</v>
      </c>
      <c r="F292" s="453" t="s">
        <v>17136</v>
      </c>
      <c r="G292" s="453" t="s">
        <v>8962</v>
      </c>
      <c r="H292" s="579">
        <v>0</v>
      </c>
      <c r="I292" s="580">
        <v>0</v>
      </c>
      <c r="J292" s="579">
        <v>0</v>
      </c>
      <c r="K292" s="580">
        <v>0</v>
      </c>
      <c r="L292" s="579">
        <v>0</v>
      </c>
      <c r="M292" s="580">
        <v>0</v>
      </c>
      <c r="N292" s="579">
        <v>0</v>
      </c>
      <c r="O292" s="580">
        <v>0</v>
      </c>
      <c r="P292" s="579">
        <v>0</v>
      </c>
      <c r="Q292" s="580">
        <v>0</v>
      </c>
      <c r="R292" s="579">
        <v>0</v>
      </c>
      <c r="S292" s="580">
        <v>0</v>
      </c>
      <c r="T292" s="612">
        <v>0</v>
      </c>
      <c r="U292" s="579">
        <v>0</v>
      </c>
      <c r="V292" s="580">
        <v>0</v>
      </c>
      <c r="W292" s="579">
        <v>0</v>
      </c>
      <c r="X292" s="580">
        <v>0</v>
      </c>
      <c r="Y292" s="579">
        <v>0</v>
      </c>
      <c r="Z292" s="580">
        <v>0</v>
      </c>
      <c r="AA292" s="579">
        <v>0</v>
      </c>
      <c r="AB292" s="581">
        <v>0</v>
      </c>
      <c r="AC292" s="579">
        <v>147537.26999999999</v>
      </c>
      <c r="AD292" s="581">
        <v>0</v>
      </c>
      <c r="AE292" s="579">
        <v>0</v>
      </c>
      <c r="AF292" s="580">
        <v>0</v>
      </c>
      <c r="AG292" s="579">
        <v>0</v>
      </c>
      <c r="AH292" s="581">
        <v>0</v>
      </c>
      <c r="AI292" s="583">
        <v>147537.26999999999</v>
      </c>
      <c r="AJ292" s="584">
        <v>0</v>
      </c>
      <c r="AK292" s="585">
        <v>0</v>
      </c>
      <c r="AL292" s="612">
        <v>0</v>
      </c>
      <c r="AM292" s="583">
        <v>0</v>
      </c>
      <c r="AN292" s="584">
        <v>0</v>
      </c>
      <c r="AO292" s="585">
        <v>0</v>
      </c>
      <c r="AP292" s="583">
        <v>147537.26999999999</v>
      </c>
      <c r="AQ292" s="583">
        <v>0</v>
      </c>
      <c r="AR292" s="585">
        <v>0</v>
      </c>
      <c r="AS292" s="612">
        <v>0</v>
      </c>
    </row>
    <row r="293" spans="1:45" x14ac:dyDescent="0.25">
      <c r="A293" s="148" t="s">
        <v>8584</v>
      </c>
      <c r="B293" s="148" t="s">
        <v>8369</v>
      </c>
      <c r="C293" s="148" t="s">
        <v>8213</v>
      </c>
      <c r="D293" s="148" t="s">
        <v>8213</v>
      </c>
      <c r="E293" s="148" t="s">
        <v>17916</v>
      </c>
      <c r="F293" s="453" t="s">
        <v>17136</v>
      </c>
      <c r="G293" s="453" t="s">
        <v>8962</v>
      </c>
      <c r="H293" s="579">
        <v>0</v>
      </c>
      <c r="I293" s="580">
        <v>0</v>
      </c>
      <c r="J293" s="579">
        <v>0</v>
      </c>
      <c r="K293" s="580">
        <v>0</v>
      </c>
      <c r="L293" s="579">
        <v>0</v>
      </c>
      <c r="M293" s="580">
        <v>0</v>
      </c>
      <c r="N293" s="579">
        <v>0</v>
      </c>
      <c r="O293" s="580">
        <v>0</v>
      </c>
      <c r="P293" s="579">
        <v>0</v>
      </c>
      <c r="Q293" s="580">
        <v>0</v>
      </c>
      <c r="R293" s="579">
        <v>0</v>
      </c>
      <c r="S293" s="580">
        <v>0</v>
      </c>
      <c r="T293" s="612">
        <v>0</v>
      </c>
      <c r="U293" s="579">
        <v>0</v>
      </c>
      <c r="V293" s="580">
        <v>0</v>
      </c>
      <c r="W293" s="579">
        <v>0</v>
      </c>
      <c r="X293" s="580">
        <v>0</v>
      </c>
      <c r="Y293" s="579">
        <v>0</v>
      </c>
      <c r="Z293" s="580">
        <v>0</v>
      </c>
      <c r="AA293" s="579">
        <v>0</v>
      </c>
      <c r="AB293" s="581">
        <v>0</v>
      </c>
      <c r="AC293" s="579">
        <v>7541.97</v>
      </c>
      <c r="AD293" s="581">
        <v>0</v>
      </c>
      <c r="AE293" s="579">
        <v>0</v>
      </c>
      <c r="AF293" s="580">
        <v>0</v>
      </c>
      <c r="AG293" s="579">
        <v>0</v>
      </c>
      <c r="AH293" s="581">
        <v>0</v>
      </c>
      <c r="AI293" s="583">
        <v>7541.97</v>
      </c>
      <c r="AJ293" s="584">
        <v>0</v>
      </c>
      <c r="AK293" s="585">
        <v>0</v>
      </c>
      <c r="AL293" s="612">
        <v>0</v>
      </c>
      <c r="AM293" s="583">
        <v>0</v>
      </c>
      <c r="AN293" s="584">
        <v>0</v>
      </c>
      <c r="AO293" s="585">
        <v>0</v>
      </c>
      <c r="AP293" s="583">
        <v>7541.97</v>
      </c>
      <c r="AQ293" s="583">
        <v>0</v>
      </c>
      <c r="AR293" s="585">
        <v>0</v>
      </c>
      <c r="AS293" s="612">
        <v>0</v>
      </c>
    </row>
    <row r="294" spans="1:45" x14ac:dyDescent="0.25">
      <c r="A294" s="148" t="s">
        <v>8584</v>
      </c>
      <c r="B294" s="148" t="s">
        <v>8272</v>
      </c>
      <c r="C294" s="148" t="s">
        <v>8213</v>
      </c>
      <c r="D294" s="148" t="s">
        <v>8213</v>
      </c>
      <c r="E294" s="148" t="s">
        <v>17917</v>
      </c>
      <c r="F294" s="453" t="s">
        <v>17136</v>
      </c>
      <c r="G294" s="453" t="s">
        <v>8962</v>
      </c>
      <c r="H294" s="579">
        <v>0</v>
      </c>
      <c r="I294" s="580">
        <v>0</v>
      </c>
      <c r="J294" s="579">
        <v>0</v>
      </c>
      <c r="K294" s="580">
        <v>0</v>
      </c>
      <c r="L294" s="579">
        <v>0</v>
      </c>
      <c r="M294" s="580">
        <v>0</v>
      </c>
      <c r="N294" s="579">
        <v>0</v>
      </c>
      <c r="O294" s="580">
        <v>0</v>
      </c>
      <c r="P294" s="579">
        <v>0</v>
      </c>
      <c r="Q294" s="580">
        <v>0</v>
      </c>
      <c r="R294" s="579">
        <v>0</v>
      </c>
      <c r="S294" s="580">
        <v>0</v>
      </c>
      <c r="T294" s="612">
        <v>0</v>
      </c>
      <c r="U294" s="579">
        <v>0</v>
      </c>
      <c r="V294" s="580">
        <v>0</v>
      </c>
      <c r="W294" s="579">
        <v>0</v>
      </c>
      <c r="X294" s="580">
        <v>0</v>
      </c>
      <c r="Y294" s="579">
        <v>0</v>
      </c>
      <c r="Z294" s="580">
        <v>0</v>
      </c>
      <c r="AA294" s="579">
        <v>0</v>
      </c>
      <c r="AB294" s="581">
        <v>0</v>
      </c>
      <c r="AC294" s="579">
        <v>121957.62</v>
      </c>
      <c r="AD294" s="581">
        <v>0</v>
      </c>
      <c r="AE294" s="579">
        <v>0</v>
      </c>
      <c r="AF294" s="580">
        <v>0</v>
      </c>
      <c r="AG294" s="579">
        <v>0</v>
      </c>
      <c r="AH294" s="581">
        <v>0</v>
      </c>
      <c r="AI294" s="583">
        <v>121957.62</v>
      </c>
      <c r="AJ294" s="584">
        <v>0</v>
      </c>
      <c r="AK294" s="585">
        <v>0</v>
      </c>
      <c r="AL294" s="612">
        <v>0</v>
      </c>
      <c r="AM294" s="583">
        <v>0</v>
      </c>
      <c r="AN294" s="584">
        <v>0</v>
      </c>
      <c r="AO294" s="585">
        <v>0</v>
      </c>
      <c r="AP294" s="583">
        <v>121957.62</v>
      </c>
      <c r="AQ294" s="583">
        <v>0</v>
      </c>
      <c r="AR294" s="585">
        <v>0</v>
      </c>
      <c r="AS294" s="612">
        <v>0</v>
      </c>
    </row>
    <row r="295" spans="1:45" x14ac:dyDescent="0.25">
      <c r="A295" s="148" t="s">
        <v>8584</v>
      </c>
      <c r="B295" s="148" t="s">
        <v>8233</v>
      </c>
      <c r="C295" s="148" t="s">
        <v>8213</v>
      </c>
      <c r="D295" s="148" t="s">
        <v>8213</v>
      </c>
      <c r="E295" s="148" t="s">
        <v>17918</v>
      </c>
      <c r="F295" s="453" t="s">
        <v>17136</v>
      </c>
      <c r="G295" s="453" t="s">
        <v>8962</v>
      </c>
      <c r="H295" s="579">
        <v>0</v>
      </c>
      <c r="I295" s="580">
        <v>0</v>
      </c>
      <c r="J295" s="579">
        <v>0</v>
      </c>
      <c r="K295" s="580">
        <v>0</v>
      </c>
      <c r="L295" s="579">
        <v>0</v>
      </c>
      <c r="M295" s="580">
        <v>0</v>
      </c>
      <c r="N295" s="579">
        <v>0</v>
      </c>
      <c r="O295" s="580">
        <v>0</v>
      </c>
      <c r="P295" s="579">
        <v>0</v>
      </c>
      <c r="Q295" s="580">
        <v>0</v>
      </c>
      <c r="R295" s="579">
        <v>0</v>
      </c>
      <c r="S295" s="580">
        <v>0</v>
      </c>
      <c r="T295" s="612">
        <v>0</v>
      </c>
      <c r="U295" s="579">
        <v>0</v>
      </c>
      <c r="V295" s="580">
        <v>0</v>
      </c>
      <c r="W295" s="579">
        <v>0</v>
      </c>
      <c r="X295" s="580">
        <v>0</v>
      </c>
      <c r="Y295" s="579">
        <v>0</v>
      </c>
      <c r="Z295" s="580">
        <v>0</v>
      </c>
      <c r="AA295" s="579">
        <v>0</v>
      </c>
      <c r="AB295" s="581">
        <v>0</v>
      </c>
      <c r="AC295" s="579">
        <v>124230.78</v>
      </c>
      <c r="AD295" s="581">
        <v>0</v>
      </c>
      <c r="AE295" s="579">
        <v>0</v>
      </c>
      <c r="AF295" s="580">
        <v>0</v>
      </c>
      <c r="AG295" s="579">
        <v>0</v>
      </c>
      <c r="AH295" s="581">
        <v>0</v>
      </c>
      <c r="AI295" s="583">
        <v>124230.78</v>
      </c>
      <c r="AJ295" s="584">
        <v>0</v>
      </c>
      <c r="AK295" s="585">
        <v>0</v>
      </c>
      <c r="AL295" s="612">
        <v>0</v>
      </c>
      <c r="AM295" s="583">
        <v>0</v>
      </c>
      <c r="AN295" s="584">
        <v>0</v>
      </c>
      <c r="AO295" s="585">
        <v>0</v>
      </c>
      <c r="AP295" s="583">
        <v>124230.78</v>
      </c>
      <c r="AQ295" s="583">
        <v>0</v>
      </c>
      <c r="AR295" s="585">
        <v>0</v>
      </c>
      <c r="AS295" s="612">
        <v>0</v>
      </c>
    </row>
    <row r="296" spans="1:45" x14ac:dyDescent="0.25">
      <c r="A296" s="148" t="s">
        <v>8584</v>
      </c>
      <c r="B296" s="148" t="s">
        <v>8345</v>
      </c>
      <c r="C296" s="148" t="s">
        <v>8213</v>
      </c>
      <c r="D296" s="148" t="s">
        <v>8213</v>
      </c>
      <c r="E296" s="148" t="s">
        <v>17919</v>
      </c>
      <c r="F296" s="453" t="s">
        <v>17136</v>
      </c>
      <c r="G296" s="453" t="s">
        <v>8962</v>
      </c>
      <c r="H296" s="579">
        <v>0</v>
      </c>
      <c r="I296" s="580">
        <v>0</v>
      </c>
      <c r="J296" s="579">
        <v>0</v>
      </c>
      <c r="K296" s="580">
        <v>0</v>
      </c>
      <c r="L296" s="579">
        <v>0</v>
      </c>
      <c r="M296" s="580">
        <v>0</v>
      </c>
      <c r="N296" s="579">
        <v>0</v>
      </c>
      <c r="O296" s="580">
        <v>0</v>
      </c>
      <c r="P296" s="579">
        <v>0</v>
      </c>
      <c r="Q296" s="580">
        <v>0</v>
      </c>
      <c r="R296" s="579">
        <v>0</v>
      </c>
      <c r="S296" s="580">
        <v>0</v>
      </c>
      <c r="T296" s="612">
        <v>0</v>
      </c>
      <c r="U296" s="579">
        <v>0</v>
      </c>
      <c r="V296" s="580">
        <v>0</v>
      </c>
      <c r="W296" s="579">
        <v>0</v>
      </c>
      <c r="X296" s="580">
        <v>0</v>
      </c>
      <c r="Y296" s="579">
        <v>0</v>
      </c>
      <c r="Z296" s="580">
        <v>0</v>
      </c>
      <c r="AA296" s="579">
        <v>0</v>
      </c>
      <c r="AB296" s="581">
        <v>0</v>
      </c>
      <c r="AC296" s="579">
        <v>33527.879999999997</v>
      </c>
      <c r="AD296" s="581">
        <v>0</v>
      </c>
      <c r="AE296" s="579">
        <v>0</v>
      </c>
      <c r="AF296" s="580">
        <v>0</v>
      </c>
      <c r="AG296" s="579">
        <v>0</v>
      </c>
      <c r="AH296" s="581">
        <v>0</v>
      </c>
      <c r="AI296" s="583">
        <v>33527.879999999997</v>
      </c>
      <c r="AJ296" s="584">
        <v>0</v>
      </c>
      <c r="AK296" s="585">
        <v>0</v>
      </c>
      <c r="AL296" s="612">
        <v>0</v>
      </c>
      <c r="AM296" s="583">
        <v>0</v>
      </c>
      <c r="AN296" s="584">
        <v>0</v>
      </c>
      <c r="AO296" s="585">
        <v>0</v>
      </c>
      <c r="AP296" s="583">
        <v>33527.879999999997</v>
      </c>
      <c r="AQ296" s="583">
        <v>0</v>
      </c>
      <c r="AR296" s="585">
        <v>0</v>
      </c>
      <c r="AS296" s="612">
        <v>0</v>
      </c>
    </row>
    <row r="297" spans="1:45" x14ac:dyDescent="0.25">
      <c r="A297" s="148" t="s">
        <v>8584</v>
      </c>
      <c r="B297" s="148" t="s">
        <v>8843</v>
      </c>
      <c r="C297" s="148" t="s">
        <v>8213</v>
      </c>
      <c r="D297" s="148" t="s">
        <v>8213</v>
      </c>
      <c r="E297" s="148" t="s">
        <v>17920</v>
      </c>
      <c r="F297" s="453" t="s">
        <v>17136</v>
      </c>
      <c r="G297" s="453" t="s">
        <v>8962</v>
      </c>
      <c r="H297" s="579">
        <v>0</v>
      </c>
      <c r="I297" s="580">
        <v>0</v>
      </c>
      <c r="J297" s="579">
        <v>0</v>
      </c>
      <c r="K297" s="580">
        <v>0</v>
      </c>
      <c r="L297" s="579">
        <v>0</v>
      </c>
      <c r="M297" s="580">
        <v>0</v>
      </c>
      <c r="N297" s="579">
        <v>0</v>
      </c>
      <c r="O297" s="580">
        <v>0</v>
      </c>
      <c r="P297" s="579">
        <v>0</v>
      </c>
      <c r="Q297" s="580">
        <v>0</v>
      </c>
      <c r="R297" s="579">
        <v>0</v>
      </c>
      <c r="S297" s="580">
        <v>0</v>
      </c>
      <c r="T297" s="612">
        <v>0</v>
      </c>
      <c r="U297" s="579">
        <v>0</v>
      </c>
      <c r="V297" s="580">
        <v>0</v>
      </c>
      <c r="W297" s="579">
        <v>0</v>
      </c>
      <c r="X297" s="580">
        <v>0</v>
      </c>
      <c r="Y297" s="579">
        <v>0</v>
      </c>
      <c r="Z297" s="580">
        <v>0</v>
      </c>
      <c r="AA297" s="579">
        <v>0</v>
      </c>
      <c r="AB297" s="581">
        <v>0</v>
      </c>
      <c r="AC297" s="579">
        <v>31682.6</v>
      </c>
      <c r="AD297" s="581">
        <v>0</v>
      </c>
      <c r="AE297" s="579">
        <v>0</v>
      </c>
      <c r="AF297" s="580">
        <v>0</v>
      </c>
      <c r="AG297" s="579">
        <v>0</v>
      </c>
      <c r="AH297" s="581">
        <v>0</v>
      </c>
      <c r="AI297" s="583">
        <v>31682.6</v>
      </c>
      <c r="AJ297" s="584">
        <v>0</v>
      </c>
      <c r="AK297" s="585">
        <v>0</v>
      </c>
      <c r="AL297" s="612">
        <v>0</v>
      </c>
      <c r="AM297" s="583">
        <v>0</v>
      </c>
      <c r="AN297" s="584">
        <v>0</v>
      </c>
      <c r="AO297" s="585">
        <v>0</v>
      </c>
      <c r="AP297" s="583">
        <v>31682.6</v>
      </c>
      <c r="AQ297" s="583">
        <v>0</v>
      </c>
      <c r="AR297" s="585">
        <v>0</v>
      </c>
      <c r="AS297" s="612">
        <v>0</v>
      </c>
    </row>
    <row r="298" spans="1:45" x14ac:dyDescent="0.25">
      <c r="A298" s="148" t="s">
        <v>8584</v>
      </c>
      <c r="B298" s="148" t="s">
        <v>8847</v>
      </c>
      <c r="C298" s="148" t="s">
        <v>8213</v>
      </c>
      <c r="D298" s="148" t="s">
        <v>8213</v>
      </c>
      <c r="E298" s="148" t="s">
        <v>17921</v>
      </c>
      <c r="F298" s="453" t="s">
        <v>17136</v>
      </c>
      <c r="G298" s="453" t="s">
        <v>8962</v>
      </c>
      <c r="H298" s="579">
        <v>0</v>
      </c>
      <c r="I298" s="580">
        <v>0</v>
      </c>
      <c r="J298" s="579">
        <v>0</v>
      </c>
      <c r="K298" s="580">
        <v>0</v>
      </c>
      <c r="L298" s="579">
        <v>0</v>
      </c>
      <c r="M298" s="580">
        <v>0</v>
      </c>
      <c r="N298" s="579">
        <v>0</v>
      </c>
      <c r="O298" s="580">
        <v>0</v>
      </c>
      <c r="P298" s="579">
        <v>0</v>
      </c>
      <c r="Q298" s="580">
        <v>0</v>
      </c>
      <c r="R298" s="579">
        <v>0</v>
      </c>
      <c r="S298" s="580">
        <v>0</v>
      </c>
      <c r="T298" s="612">
        <v>0</v>
      </c>
      <c r="U298" s="579">
        <v>0</v>
      </c>
      <c r="V298" s="580">
        <v>0</v>
      </c>
      <c r="W298" s="579">
        <v>0</v>
      </c>
      <c r="X298" s="580">
        <v>0</v>
      </c>
      <c r="Y298" s="579">
        <v>0</v>
      </c>
      <c r="Z298" s="580">
        <v>0</v>
      </c>
      <c r="AA298" s="579">
        <v>0</v>
      </c>
      <c r="AB298" s="581">
        <v>0</v>
      </c>
      <c r="AC298" s="579">
        <v>46196.65</v>
      </c>
      <c r="AD298" s="581">
        <v>0</v>
      </c>
      <c r="AE298" s="579">
        <v>0</v>
      </c>
      <c r="AF298" s="580">
        <v>0</v>
      </c>
      <c r="AG298" s="579">
        <v>0</v>
      </c>
      <c r="AH298" s="581">
        <v>0</v>
      </c>
      <c r="AI298" s="583">
        <v>46196.65</v>
      </c>
      <c r="AJ298" s="584">
        <v>0</v>
      </c>
      <c r="AK298" s="585">
        <v>0</v>
      </c>
      <c r="AL298" s="612">
        <v>0</v>
      </c>
      <c r="AM298" s="583">
        <v>0</v>
      </c>
      <c r="AN298" s="584">
        <v>0</v>
      </c>
      <c r="AO298" s="585">
        <v>0</v>
      </c>
      <c r="AP298" s="583">
        <v>46196.65</v>
      </c>
      <c r="AQ298" s="583">
        <v>0</v>
      </c>
      <c r="AR298" s="585">
        <v>0</v>
      </c>
      <c r="AS298" s="612">
        <v>0</v>
      </c>
    </row>
    <row r="299" spans="1:45" x14ac:dyDescent="0.25">
      <c r="A299" s="148" t="s">
        <v>8584</v>
      </c>
      <c r="B299" s="148" t="s">
        <v>8585</v>
      </c>
      <c r="C299" s="148" t="s">
        <v>8213</v>
      </c>
      <c r="D299" s="148" t="s">
        <v>8213</v>
      </c>
      <c r="E299" s="148" t="s">
        <v>17922</v>
      </c>
      <c r="F299" s="453" t="s">
        <v>17136</v>
      </c>
      <c r="G299" s="453" t="s">
        <v>8962</v>
      </c>
      <c r="H299" s="579">
        <v>0</v>
      </c>
      <c r="I299" s="580">
        <v>0</v>
      </c>
      <c r="J299" s="579">
        <v>0</v>
      </c>
      <c r="K299" s="580">
        <v>0</v>
      </c>
      <c r="L299" s="579">
        <v>0</v>
      </c>
      <c r="M299" s="580">
        <v>0</v>
      </c>
      <c r="N299" s="579">
        <v>0</v>
      </c>
      <c r="O299" s="580">
        <v>0</v>
      </c>
      <c r="P299" s="579">
        <v>0</v>
      </c>
      <c r="Q299" s="580">
        <v>0</v>
      </c>
      <c r="R299" s="579">
        <v>0</v>
      </c>
      <c r="S299" s="580">
        <v>0</v>
      </c>
      <c r="T299" s="612">
        <v>0</v>
      </c>
      <c r="U299" s="579">
        <v>0</v>
      </c>
      <c r="V299" s="580">
        <v>0</v>
      </c>
      <c r="W299" s="579">
        <v>0</v>
      </c>
      <c r="X299" s="580">
        <v>0</v>
      </c>
      <c r="Y299" s="579">
        <v>0</v>
      </c>
      <c r="Z299" s="580">
        <v>0</v>
      </c>
      <c r="AA299" s="579">
        <v>0</v>
      </c>
      <c r="AB299" s="581">
        <v>0</v>
      </c>
      <c r="AC299" s="579">
        <v>33717.949999999997</v>
      </c>
      <c r="AD299" s="581">
        <v>0</v>
      </c>
      <c r="AE299" s="579">
        <v>0</v>
      </c>
      <c r="AF299" s="580">
        <v>0</v>
      </c>
      <c r="AG299" s="579">
        <v>0</v>
      </c>
      <c r="AH299" s="581">
        <v>0</v>
      </c>
      <c r="AI299" s="583">
        <v>33717.949999999997</v>
      </c>
      <c r="AJ299" s="584">
        <v>0</v>
      </c>
      <c r="AK299" s="585">
        <v>0</v>
      </c>
      <c r="AL299" s="612">
        <v>0</v>
      </c>
      <c r="AM299" s="583">
        <v>0</v>
      </c>
      <c r="AN299" s="584">
        <v>0</v>
      </c>
      <c r="AO299" s="585">
        <v>0</v>
      </c>
      <c r="AP299" s="583">
        <v>33717.949999999997</v>
      </c>
      <c r="AQ299" s="583">
        <v>0</v>
      </c>
      <c r="AR299" s="585">
        <v>0</v>
      </c>
      <c r="AS299" s="612">
        <v>0</v>
      </c>
    </row>
    <row r="300" spans="1:45" x14ac:dyDescent="0.25">
      <c r="A300" s="148" t="s">
        <v>8584</v>
      </c>
      <c r="B300" s="148" t="s">
        <v>8491</v>
      </c>
      <c r="C300" s="148" t="s">
        <v>8213</v>
      </c>
      <c r="D300" s="148" t="s">
        <v>8213</v>
      </c>
      <c r="E300" s="148" t="s">
        <v>17773</v>
      </c>
      <c r="F300" s="453" t="s">
        <v>17136</v>
      </c>
      <c r="G300" s="453" t="s">
        <v>8962</v>
      </c>
      <c r="H300" s="579">
        <v>0</v>
      </c>
      <c r="I300" s="580">
        <v>0</v>
      </c>
      <c r="J300" s="579">
        <v>0</v>
      </c>
      <c r="K300" s="580">
        <v>0</v>
      </c>
      <c r="L300" s="579">
        <v>0</v>
      </c>
      <c r="M300" s="580">
        <v>0</v>
      </c>
      <c r="N300" s="579">
        <v>0</v>
      </c>
      <c r="O300" s="580">
        <v>0</v>
      </c>
      <c r="P300" s="579">
        <v>0</v>
      </c>
      <c r="Q300" s="580">
        <v>0</v>
      </c>
      <c r="R300" s="579">
        <v>0</v>
      </c>
      <c r="S300" s="580">
        <v>0</v>
      </c>
      <c r="T300" s="612">
        <v>0</v>
      </c>
      <c r="U300" s="579">
        <v>0</v>
      </c>
      <c r="V300" s="580">
        <v>0</v>
      </c>
      <c r="W300" s="579">
        <v>0</v>
      </c>
      <c r="X300" s="580">
        <v>0</v>
      </c>
      <c r="Y300" s="579">
        <v>0</v>
      </c>
      <c r="Z300" s="580">
        <v>0</v>
      </c>
      <c r="AA300" s="579">
        <v>0</v>
      </c>
      <c r="AB300" s="581">
        <v>0</v>
      </c>
      <c r="AC300" s="579">
        <v>19123.75</v>
      </c>
      <c r="AD300" s="581">
        <v>0</v>
      </c>
      <c r="AE300" s="579">
        <v>0</v>
      </c>
      <c r="AF300" s="580">
        <v>0</v>
      </c>
      <c r="AG300" s="579">
        <v>0</v>
      </c>
      <c r="AH300" s="581">
        <v>0</v>
      </c>
      <c r="AI300" s="583">
        <v>19123.75</v>
      </c>
      <c r="AJ300" s="584">
        <v>0</v>
      </c>
      <c r="AK300" s="585">
        <v>0</v>
      </c>
      <c r="AL300" s="612">
        <v>0</v>
      </c>
      <c r="AM300" s="583">
        <v>0</v>
      </c>
      <c r="AN300" s="584">
        <v>0</v>
      </c>
      <c r="AO300" s="585">
        <v>0</v>
      </c>
      <c r="AP300" s="583">
        <v>19123.75</v>
      </c>
      <c r="AQ300" s="583">
        <v>0</v>
      </c>
      <c r="AR300" s="585">
        <v>0</v>
      </c>
      <c r="AS300" s="612">
        <v>0</v>
      </c>
    </row>
    <row r="301" spans="1:45" x14ac:dyDescent="0.25">
      <c r="A301" s="148" t="s">
        <v>8501</v>
      </c>
      <c r="B301" s="148" t="s">
        <v>8271</v>
      </c>
      <c r="C301" s="148" t="s">
        <v>8213</v>
      </c>
      <c r="D301" s="148" t="s">
        <v>8213</v>
      </c>
      <c r="E301" s="148" t="s">
        <v>17777</v>
      </c>
      <c r="F301" s="453" t="s">
        <v>17063</v>
      </c>
      <c r="G301" s="453" t="s">
        <v>15</v>
      </c>
      <c r="H301" s="579">
        <v>0</v>
      </c>
      <c r="I301" s="580">
        <v>0</v>
      </c>
      <c r="J301" s="579">
        <v>0</v>
      </c>
      <c r="K301" s="580">
        <v>0</v>
      </c>
      <c r="L301" s="579">
        <v>0</v>
      </c>
      <c r="M301" s="580">
        <v>0</v>
      </c>
      <c r="N301" s="579">
        <v>0</v>
      </c>
      <c r="O301" s="580">
        <v>0</v>
      </c>
      <c r="P301" s="579">
        <v>0</v>
      </c>
      <c r="Q301" s="580">
        <v>0</v>
      </c>
      <c r="R301" s="579">
        <v>0</v>
      </c>
      <c r="S301" s="580">
        <v>0</v>
      </c>
      <c r="T301" s="612">
        <v>0</v>
      </c>
      <c r="U301" s="579">
        <v>0</v>
      </c>
      <c r="V301" s="580">
        <v>0</v>
      </c>
      <c r="W301" s="579">
        <v>0</v>
      </c>
      <c r="X301" s="580">
        <v>0</v>
      </c>
      <c r="Y301" s="579">
        <v>0</v>
      </c>
      <c r="Z301" s="580">
        <v>0</v>
      </c>
      <c r="AA301" s="579">
        <v>0</v>
      </c>
      <c r="AB301" s="581">
        <v>0</v>
      </c>
      <c r="AC301" s="579">
        <v>1479646.53</v>
      </c>
      <c r="AD301" s="581">
        <v>0</v>
      </c>
      <c r="AE301" s="579">
        <v>0</v>
      </c>
      <c r="AF301" s="580">
        <v>0</v>
      </c>
      <c r="AG301" s="579">
        <v>0</v>
      </c>
      <c r="AH301" s="581">
        <v>0</v>
      </c>
      <c r="AI301" s="583">
        <v>1479646.53</v>
      </c>
      <c r="AJ301" s="584">
        <v>0</v>
      </c>
      <c r="AK301" s="585">
        <v>0</v>
      </c>
      <c r="AL301" s="612">
        <v>0</v>
      </c>
      <c r="AM301" s="583">
        <v>0</v>
      </c>
      <c r="AN301" s="584">
        <v>0</v>
      </c>
      <c r="AO301" s="585">
        <v>0</v>
      </c>
      <c r="AP301" s="583">
        <v>1479646.53</v>
      </c>
      <c r="AQ301" s="583">
        <v>0</v>
      </c>
      <c r="AR301" s="585">
        <v>0</v>
      </c>
      <c r="AS301" s="612">
        <v>0</v>
      </c>
    </row>
    <row r="302" spans="1:45" x14ac:dyDescent="0.25">
      <c r="A302" s="148" t="s">
        <v>8501</v>
      </c>
      <c r="B302" s="148" t="s">
        <v>8223</v>
      </c>
      <c r="C302" s="148" t="s">
        <v>8213</v>
      </c>
      <c r="D302" s="148" t="s">
        <v>8213</v>
      </c>
      <c r="E302" s="148" t="s">
        <v>17366</v>
      </c>
      <c r="F302" s="453" t="s">
        <v>17063</v>
      </c>
      <c r="G302" s="453" t="s">
        <v>15</v>
      </c>
      <c r="H302" s="579">
        <v>0</v>
      </c>
      <c r="I302" s="580">
        <v>0</v>
      </c>
      <c r="J302" s="579">
        <v>0</v>
      </c>
      <c r="K302" s="580">
        <v>0</v>
      </c>
      <c r="L302" s="579">
        <v>0</v>
      </c>
      <c r="M302" s="580">
        <v>0</v>
      </c>
      <c r="N302" s="579">
        <v>0</v>
      </c>
      <c r="O302" s="580">
        <v>0</v>
      </c>
      <c r="P302" s="579">
        <v>0</v>
      </c>
      <c r="Q302" s="580">
        <v>0</v>
      </c>
      <c r="R302" s="579">
        <v>0</v>
      </c>
      <c r="S302" s="580">
        <v>0</v>
      </c>
      <c r="T302" s="612">
        <v>0</v>
      </c>
      <c r="U302" s="579">
        <v>0</v>
      </c>
      <c r="V302" s="580">
        <v>0</v>
      </c>
      <c r="W302" s="579">
        <v>0</v>
      </c>
      <c r="X302" s="580">
        <v>0</v>
      </c>
      <c r="Y302" s="579">
        <v>0</v>
      </c>
      <c r="Z302" s="580">
        <v>0</v>
      </c>
      <c r="AA302" s="579">
        <v>0</v>
      </c>
      <c r="AB302" s="581">
        <v>0</v>
      </c>
      <c r="AC302" s="579">
        <v>1797664.44</v>
      </c>
      <c r="AD302" s="581">
        <v>0</v>
      </c>
      <c r="AE302" s="579">
        <v>0</v>
      </c>
      <c r="AF302" s="580">
        <v>0</v>
      </c>
      <c r="AG302" s="579">
        <v>0</v>
      </c>
      <c r="AH302" s="581">
        <v>0</v>
      </c>
      <c r="AI302" s="583">
        <v>1797664.44</v>
      </c>
      <c r="AJ302" s="584">
        <v>0</v>
      </c>
      <c r="AK302" s="585">
        <v>0</v>
      </c>
      <c r="AL302" s="612">
        <v>0</v>
      </c>
      <c r="AM302" s="583">
        <v>0</v>
      </c>
      <c r="AN302" s="584">
        <v>0</v>
      </c>
      <c r="AO302" s="585">
        <v>0</v>
      </c>
      <c r="AP302" s="583">
        <v>1797664.44</v>
      </c>
      <c r="AQ302" s="583">
        <v>0</v>
      </c>
      <c r="AR302" s="585">
        <v>0</v>
      </c>
      <c r="AS302" s="612">
        <v>0</v>
      </c>
    </row>
    <row r="303" spans="1:45" x14ac:dyDescent="0.25">
      <c r="A303" s="148" t="s">
        <v>8501</v>
      </c>
      <c r="B303" s="148" t="s">
        <v>8263</v>
      </c>
      <c r="C303" s="148" t="s">
        <v>8213</v>
      </c>
      <c r="D303" s="148" t="s">
        <v>8213</v>
      </c>
      <c r="E303" s="148" t="s">
        <v>17779</v>
      </c>
      <c r="F303" s="453" t="s">
        <v>17063</v>
      </c>
      <c r="G303" s="453" t="s">
        <v>15</v>
      </c>
      <c r="H303" s="579">
        <v>0</v>
      </c>
      <c r="I303" s="580">
        <v>0</v>
      </c>
      <c r="J303" s="579">
        <v>0</v>
      </c>
      <c r="K303" s="580">
        <v>0</v>
      </c>
      <c r="L303" s="579">
        <v>0</v>
      </c>
      <c r="M303" s="580">
        <v>0</v>
      </c>
      <c r="N303" s="579">
        <v>0</v>
      </c>
      <c r="O303" s="580">
        <v>0</v>
      </c>
      <c r="P303" s="579">
        <v>0</v>
      </c>
      <c r="Q303" s="580">
        <v>0</v>
      </c>
      <c r="R303" s="579">
        <v>0</v>
      </c>
      <c r="S303" s="580">
        <v>0</v>
      </c>
      <c r="T303" s="612">
        <v>0</v>
      </c>
      <c r="U303" s="579">
        <v>0</v>
      </c>
      <c r="V303" s="580">
        <v>0</v>
      </c>
      <c r="W303" s="579">
        <v>0</v>
      </c>
      <c r="X303" s="580">
        <v>0</v>
      </c>
      <c r="Y303" s="579">
        <v>0</v>
      </c>
      <c r="Z303" s="580">
        <v>0</v>
      </c>
      <c r="AA303" s="579">
        <v>0</v>
      </c>
      <c r="AB303" s="581">
        <v>0</v>
      </c>
      <c r="AC303" s="579">
        <v>176900.72</v>
      </c>
      <c r="AD303" s="581">
        <v>0</v>
      </c>
      <c r="AE303" s="579">
        <v>0</v>
      </c>
      <c r="AF303" s="580">
        <v>0</v>
      </c>
      <c r="AG303" s="579">
        <v>0</v>
      </c>
      <c r="AH303" s="581">
        <v>0</v>
      </c>
      <c r="AI303" s="583">
        <v>176900.72</v>
      </c>
      <c r="AJ303" s="584">
        <v>0</v>
      </c>
      <c r="AK303" s="585">
        <v>0</v>
      </c>
      <c r="AL303" s="612">
        <v>0</v>
      </c>
      <c r="AM303" s="583">
        <v>0</v>
      </c>
      <c r="AN303" s="584">
        <v>0</v>
      </c>
      <c r="AO303" s="585">
        <v>0</v>
      </c>
      <c r="AP303" s="583">
        <v>176900.72</v>
      </c>
      <c r="AQ303" s="583">
        <v>0</v>
      </c>
      <c r="AR303" s="585">
        <v>0</v>
      </c>
      <c r="AS303" s="612">
        <v>0</v>
      </c>
    </row>
    <row r="304" spans="1:45" x14ac:dyDescent="0.25">
      <c r="A304" s="148" t="s">
        <v>8455</v>
      </c>
      <c r="B304" s="148" t="s">
        <v>8328</v>
      </c>
      <c r="C304" s="148" t="s">
        <v>8213</v>
      </c>
      <c r="D304" s="148" t="s">
        <v>8213</v>
      </c>
      <c r="E304" s="148" t="s">
        <v>17780</v>
      </c>
      <c r="F304" s="453" t="s">
        <v>17040</v>
      </c>
      <c r="G304" s="453" t="s">
        <v>17036</v>
      </c>
      <c r="H304" s="579">
        <v>0</v>
      </c>
      <c r="I304" s="580">
        <v>0</v>
      </c>
      <c r="J304" s="579">
        <v>0</v>
      </c>
      <c r="K304" s="580">
        <v>0</v>
      </c>
      <c r="L304" s="579">
        <v>0</v>
      </c>
      <c r="M304" s="580">
        <v>0</v>
      </c>
      <c r="N304" s="579">
        <v>0</v>
      </c>
      <c r="O304" s="580">
        <v>0</v>
      </c>
      <c r="P304" s="579">
        <v>0</v>
      </c>
      <c r="Q304" s="580">
        <v>0</v>
      </c>
      <c r="R304" s="579">
        <v>0</v>
      </c>
      <c r="S304" s="580">
        <v>0</v>
      </c>
      <c r="T304" s="612">
        <v>0</v>
      </c>
      <c r="U304" s="579">
        <v>0</v>
      </c>
      <c r="V304" s="580">
        <v>0</v>
      </c>
      <c r="W304" s="579">
        <v>0</v>
      </c>
      <c r="X304" s="580">
        <v>0</v>
      </c>
      <c r="Y304" s="579">
        <v>0</v>
      </c>
      <c r="Z304" s="580">
        <v>0</v>
      </c>
      <c r="AA304" s="579">
        <v>0</v>
      </c>
      <c r="AB304" s="581">
        <v>0</v>
      </c>
      <c r="AC304" s="579">
        <v>84080.2</v>
      </c>
      <c r="AD304" s="581">
        <v>0</v>
      </c>
      <c r="AE304" s="579">
        <v>0</v>
      </c>
      <c r="AF304" s="580">
        <v>0</v>
      </c>
      <c r="AG304" s="579">
        <v>0</v>
      </c>
      <c r="AH304" s="581">
        <v>0</v>
      </c>
      <c r="AI304" s="583">
        <v>84080.2</v>
      </c>
      <c r="AJ304" s="584">
        <v>0</v>
      </c>
      <c r="AK304" s="585">
        <v>0</v>
      </c>
      <c r="AL304" s="612">
        <v>0</v>
      </c>
      <c r="AM304" s="583">
        <v>0</v>
      </c>
      <c r="AN304" s="584">
        <v>0</v>
      </c>
      <c r="AO304" s="585">
        <v>0</v>
      </c>
      <c r="AP304" s="583">
        <v>84080.2</v>
      </c>
      <c r="AQ304" s="583">
        <v>0</v>
      </c>
      <c r="AR304" s="585">
        <v>0</v>
      </c>
      <c r="AS304" s="612">
        <v>0</v>
      </c>
    </row>
    <row r="305" spans="1:45" x14ac:dyDescent="0.25">
      <c r="A305" s="148" t="s">
        <v>8455</v>
      </c>
      <c r="B305" s="148" t="s">
        <v>8401</v>
      </c>
      <c r="C305" s="148" t="s">
        <v>8213</v>
      </c>
      <c r="D305" s="148" t="s">
        <v>8213</v>
      </c>
      <c r="E305" s="148" t="s">
        <v>17923</v>
      </c>
      <c r="F305" s="453" t="s">
        <v>17040</v>
      </c>
      <c r="G305" s="453" t="s">
        <v>17036</v>
      </c>
      <c r="H305" s="579">
        <v>0</v>
      </c>
      <c r="I305" s="580">
        <v>0</v>
      </c>
      <c r="J305" s="579">
        <v>0</v>
      </c>
      <c r="K305" s="580">
        <v>0</v>
      </c>
      <c r="L305" s="579">
        <v>0</v>
      </c>
      <c r="M305" s="580">
        <v>0</v>
      </c>
      <c r="N305" s="579">
        <v>0</v>
      </c>
      <c r="O305" s="580">
        <v>0</v>
      </c>
      <c r="P305" s="579">
        <v>0</v>
      </c>
      <c r="Q305" s="580">
        <v>0</v>
      </c>
      <c r="R305" s="579">
        <v>0</v>
      </c>
      <c r="S305" s="580">
        <v>0</v>
      </c>
      <c r="T305" s="612">
        <v>0</v>
      </c>
      <c r="U305" s="579">
        <v>0</v>
      </c>
      <c r="V305" s="580">
        <v>0</v>
      </c>
      <c r="W305" s="579">
        <v>0</v>
      </c>
      <c r="X305" s="580">
        <v>0</v>
      </c>
      <c r="Y305" s="579">
        <v>0</v>
      </c>
      <c r="Z305" s="580">
        <v>0</v>
      </c>
      <c r="AA305" s="579">
        <v>0</v>
      </c>
      <c r="AB305" s="581">
        <v>0</v>
      </c>
      <c r="AC305" s="579">
        <v>4844.5200000000004</v>
      </c>
      <c r="AD305" s="581">
        <v>0</v>
      </c>
      <c r="AE305" s="579">
        <v>0</v>
      </c>
      <c r="AF305" s="580">
        <v>0</v>
      </c>
      <c r="AG305" s="579">
        <v>0</v>
      </c>
      <c r="AH305" s="581">
        <v>0</v>
      </c>
      <c r="AI305" s="583">
        <v>4844.5200000000004</v>
      </c>
      <c r="AJ305" s="584">
        <v>0</v>
      </c>
      <c r="AK305" s="585">
        <v>0</v>
      </c>
      <c r="AL305" s="612">
        <v>0</v>
      </c>
      <c r="AM305" s="583">
        <v>0</v>
      </c>
      <c r="AN305" s="584">
        <v>0</v>
      </c>
      <c r="AO305" s="585">
        <v>0</v>
      </c>
      <c r="AP305" s="583">
        <v>4844.5200000000004</v>
      </c>
      <c r="AQ305" s="583">
        <v>0</v>
      </c>
      <c r="AR305" s="585">
        <v>0</v>
      </c>
      <c r="AS305" s="612">
        <v>0</v>
      </c>
    </row>
    <row r="306" spans="1:45" x14ac:dyDescent="0.25">
      <c r="A306" s="148" t="s">
        <v>8455</v>
      </c>
      <c r="B306" s="148" t="s">
        <v>9158</v>
      </c>
      <c r="C306" s="148" t="s">
        <v>8213</v>
      </c>
      <c r="D306" s="148" t="s">
        <v>8213</v>
      </c>
      <c r="E306" s="148" t="s">
        <v>17924</v>
      </c>
      <c r="F306" s="453" t="s">
        <v>17040</v>
      </c>
      <c r="G306" s="453" t="s">
        <v>17036</v>
      </c>
      <c r="H306" s="579">
        <v>0</v>
      </c>
      <c r="I306" s="580">
        <v>0</v>
      </c>
      <c r="J306" s="579">
        <v>0</v>
      </c>
      <c r="K306" s="580">
        <v>0</v>
      </c>
      <c r="L306" s="579">
        <v>0</v>
      </c>
      <c r="M306" s="580">
        <v>0</v>
      </c>
      <c r="N306" s="579">
        <v>0</v>
      </c>
      <c r="O306" s="580">
        <v>0</v>
      </c>
      <c r="P306" s="579">
        <v>0</v>
      </c>
      <c r="Q306" s="580">
        <v>0</v>
      </c>
      <c r="R306" s="579">
        <v>0</v>
      </c>
      <c r="S306" s="580">
        <v>0</v>
      </c>
      <c r="T306" s="612">
        <v>0</v>
      </c>
      <c r="U306" s="579">
        <v>0</v>
      </c>
      <c r="V306" s="580">
        <v>0</v>
      </c>
      <c r="W306" s="579">
        <v>0</v>
      </c>
      <c r="X306" s="580">
        <v>0</v>
      </c>
      <c r="Y306" s="579">
        <v>0</v>
      </c>
      <c r="Z306" s="580">
        <v>0</v>
      </c>
      <c r="AA306" s="579">
        <v>0</v>
      </c>
      <c r="AB306" s="581">
        <v>0</v>
      </c>
      <c r="AC306" s="579">
        <v>27363.360000000001</v>
      </c>
      <c r="AD306" s="581">
        <v>0</v>
      </c>
      <c r="AE306" s="579">
        <v>0</v>
      </c>
      <c r="AF306" s="580">
        <v>0</v>
      </c>
      <c r="AG306" s="579">
        <v>0</v>
      </c>
      <c r="AH306" s="581">
        <v>0</v>
      </c>
      <c r="AI306" s="583">
        <v>27363.360000000001</v>
      </c>
      <c r="AJ306" s="584">
        <v>0</v>
      </c>
      <c r="AK306" s="585">
        <v>0</v>
      </c>
      <c r="AL306" s="612">
        <v>0</v>
      </c>
      <c r="AM306" s="583">
        <v>0</v>
      </c>
      <c r="AN306" s="584">
        <v>0</v>
      </c>
      <c r="AO306" s="585">
        <v>0</v>
      </c>
      <c r="AP306" s="583">
        <v>27363.360000000001</v>
      </c>
      <c r="AQ306" s="583">
        <v>0</v>
      </c>
      <c r="AR306" s="585">
        <v>0</v>
      </c>
      <c r="AS306" s="612">
        <v>0</v>
      </c>
    </row>
    <row r="307" spans="1:45" x14ac:dyDescent="0.25">
      <c r="A307" s="148" t="s">
        <v>8455</v>
      </c>
      <c r="B307" s="148" t="s">
        <v>9232</v>
      </c>
      <c r="C307" s="148" t="s">
        <v>8213</v>
      </c>
      <c r="D307" s="148" t="s">
        <v>8213</v>
      </c>
      <c r="E307" s="148" t="s">
        <v>17925</v>
      </c>
      <c r="F307" s="453" t="s">
        <v>17040</v>
      </c>
      <c r="G307" s="453" t="s">
        <v>17036</v>
      </c>
      <c r="H307" s="579">
        <v>0</v>
      </c>
      <c r="I307" s="580">
        <v>0</v>
      </c>
      <c r="J307" s="579">
        <v>0</v>
      </c>
      <c r="K307" s="580">
        <v>0</v>
      </c>
      <c r="L307" s="579">
        <v>0</v>
      </c>
      <c r="M307" s="580">
        <v>0</v>
      </c>
      <c r="N307" s="579">
        <v>0</v>
      </c>
      <c r="O307" s="580">
        <v>0</v>
      </c>
      <c r="P307" s="579">
        <v>0</v>
      </c>
      <c r="Q307" s="580">
        <v>0</v>
      </c>
      <c r="R307" s="579">
        <v>0</v>
      </c>
      <c r="S307" s="580">
        <v>0</v>
      </c>
      <c r="T307" s="612">
        <v>0</v>
      </c>
      <c r="U307" s="579">
        <v>0</v>
      </c>
      <c r="V307" s="580">
        <v>0</v>
      </c>
      <c r="W307" s="579">
        <v>0</v>
      </c>
      <c r="X307" s="580">
        <v>0</v>
      </c>
      <c r="Y307" s="579">
        <v>0</v>
      </c>
      <c r="Z307" s="580">
        <v>0</v>
      </c>
      <c r="AA307" s="579">
        <v>0</v>
      </c>
      <c r="AB307" s="581">
        <v>0</v>
      </c>
      <c r="AC307" s="579">
        <v>6945.61</v>
      </c>
      <c r="AD307" s="581">
        <v>0</v>
      </c>
      <c r="AE307" s="579">
        <v>0</v>
      </c>
      <c r="AF307" s="580">
        <v>0</v>
      </c>
      <c r="AG307" s="579">
        <v>0</v>
      </c>
      <c r="AH307" s="581">
        <v>0</v>
      </c>
      <c r="AI307" s="583">
        <v>6945.61</v>
      </c>
      <c r="AJ307" s="584">
        <v>0</v>
      </c>
      <c r="AK307" s="585">
        <v>0</v>
      </c>
      <c r="AL307" s="612">
        <v>0</v>
      </c>
      <c r="AM307" s="583">
        <v>0</v>
      </c>
      <c r="AN307" s="584">
        <v>0</v>
      </c>
      <c r="AO307" s="585">
        <v>0</v>
      </c>
      <c r="AP307" s="583">
        <v>6945.61</v>
      </c>
      <c r="AQ307" s="583">
        <v>0</v>
      </c>
      <c r="AR307" s="585">
        <v>0</v>
      </c>
      <c r="AS307" s="612">
        <v>0</v>
      </c>
    </row>
    <row r="308" spans="1:45" x14ac:dyDescent="0.25">
      <c r="A308" s="148" t="s">
        <v>8455</v>
      </c>
      <c r="B308" s="148" t="s">
        <v>9245</v>
      </c>
      <c r="C308" s="148" t="s">
        <v>8213</v>
      </c>
      <c r="D308" s="148" t="s">
        <v>8213</v>
      </c>
      <c r="E308" s="148" t="s">
        <v>17926</v>
      </c>
      <c r="F308" s="453" t="s">
        <v>17040</v>
      </c>
      <c r="G308" s="453" t="s">
        <v>17036</v>
      </c>
      <c r="H308" s="579">
        <v>0</v>
      </c>
      <c r="I308" s="580">
        <v>0</v>
      </c>
      <c r="J308" s="579">
        <v>0</v>
      </c>
      <c r="K308" s="580">
        <v>0</v>
      </c>
      <c r="L308" s="579">
        <v>0</v>
      </c>
      <c r="M308" s="580">
        <v>0</v>
      </c>
      <c r="N308" s="579">
        <v>0</v>
      </c>
      <c r="O308" s="580">
        <v>0</v>
      </c>
      <c r="P308" s="579">
        <v>0</v>
      </c>
      <c r="Q308" s="580">
        <v>0</v>
      </c>
      <c r="R308" s="579">
        <v>0</v>
      </c>
      <c r="S308" s="580">
        <v>0</v>
      </c>
      <c r="T308" s="612">
        <v>0</v>
      </c>
      <c r="U308" s="579">
        <v>0</v>
      </c>
      <c r="V308" s="580">
        <v>0</v>
      </c>
      <c r="W308" s="579">
        <v>0</v>
      </c>
      <c r="X308" s="580">
        <v>0</v>
      </c>
      <c r="Y308" s="579">
        <v>0</v>
      </c>
      <c r="Z308" s="580">
        <v>0</v>
      </c>
      <c r="AA308" s="579">
        <v>0</v>
      </c>
      <c r="AB308" s="581">
        <v>0</v>
      </c>
      <c r="AC308" s="579">
        <v>774.4</v>
      </c>
      <c r="AD308" s="581">
        <v>0</v>
      </c>
      <c r="AE308" s="579">
        <v>0</v>
      </c>
      <c r="AF308" s="580">
        <v>0</v>
      </c>
      <c r="AG308" s="579">
        <v>0</v>
      </c>
      <c r="AH308" s="581">
        <v>0</v>
      </c>
      <c r="AI308" s="583">
        <v>774.4</v>
      </c>
      <c r="AJ308" s="584">
        <v>0</v>
      </c>
      <c r="AK308" s="585">
        <v>0</v>
      </c>
      <c r="AL308" s="612">
        <v>0</v>
      </c>
      <c r="AM308" s="583">
        <v>0</v>
      </c>
      <c r="AN308" s="584">
        <v>0</v>
      </c>
      <c r="AO308" s="585">
        <v>0</v>
      </c>
      <c r="AP308" s="583">
        <v>774.4</v>
      </c>
      <c r="AQ308" s="583">
        <v>0</v>
      </c>
      <c r="AR308" s="585">
        <v>0</v>
      </c>
      <c r="AS308" s="612">
        <v>0</v>
      </c>
    </row>
    <row r="309" spans="1:45" x14ac:dyDescent="0.25">
      <c r="A309" s="148" t="s">
        <v>8455</v>
      </c>
      <c r="B309" s="148" t="s">
        <v>9257</v>
      </c>
      <c r="C309" s="148" t="s">
        <v>8213</v>
      </c>
      <c r="D309" s="148" t="s">
        <v>8213</v>
      </c>
      <c r="E309" s="148" t="s">
        <v>17927</v>
      </c>
      <c r="F309" s="453" t="s">
        <v>17040</v>
      </c>
      <c r="G309" s="453" t="s">
        <v>17036</v>
      </c>
      <c r="H309" s="579">
        <v>0</v>
      </c>
      <c r="I309" s="580">
        <v>0</v>
      </c>
      <c r="J309" s="579">
        <v>0</v>
      </c>
      <c r="K309" s="580">
        <v>0</v>
      </c>
      <c r="L309" s="579">
        <v>0</v>
      </c>
      <c r="M309" s="580">
        <v>0</v>
      </c>
      <c r="N309" s="579">
        <v>0</v>
      </c>
      <c r="O309" s="580">
        <v>0</v>
      </c>
      <c r="P309" s="579">
        <v>0</v>
      </c>
      <c r="Q309" s="580">
        <v>0</v>
      </c>
      <c r="R309" s="579">
        <v>0</v>
      </c>
      <c r="S309" s="580">
        <v>0</v>
      </c>
      <c r="T309" s="612">
        <v>0</v>
      </c>
      <c r="U309" s="579">
        <v>0</v>
      </c>
      <c r="V309" s="580">
        <v>0</v>
      </c>
      <c r="W309" s="579">
        <v>0</v>
      </c>
      <c r="X309" s="580">
        <v>0</v>
      </c>
      <c r="Y309" s="579">
        <v>0</v>
      </c>
      <c r="Z309" s="580">
        <v>0</v>
      </c>
      <c r="AA309" s="579">
        <v>0</v>
      </c>
      <c r="AB309" s="581">
        <v>0</v>
      </c>
      <c r="AC309" s="579">
        <v>164414.19</v>
      </c>
      <c r="AD309" s="581">
        <v>0</v>
      </c>
      <c r="AE309" s="579">
        <v>0</v>
      </c>
      <c r="AF309" s="580">
        <v>0</v>
      </c>
      <c r="AG309" s="579">
        <v>0</v>
      </c>
      <c r="AH309" s="581">
        <v>0</v>
      </c>
      <c r="AI309" s="583">
        <v>164414.19</v>
      </c>
      <c r="AJ309" s="584">
        <v>0</v>
      </c>
      <c r="AK309" s="585">
        <v>0</v>
      </c>
      <c r="AL309" s="612">
        <v>0</v>
      </c>
      <c r="AM309" s="583">
        <v>0</v>
      </c>
      <c r="AN309" s="584">
        <v>0</v>
      </c>
      <c r="AO309" s="585">
        <v>0</v>
      </c>
      <c r="AP309" s="583">
        <v>164414.19</v>
      </c>
      <c r="AQ309" s="583">
        <v>0</v>
      </c>
      <c r="AR309" s="585">
        <v>0</v>
      </c>
      <c r="AS309" s="612">
        <v>0</v>
      </c>
    </row>
    <row r="310" spans="1:45" x14ac:dyDescent="0.25">
      <c r="A310" s="148" t="s">
        <v>8455</v>
      </c>
      <c r="B310" s="148" t="s">
        <v>9860</v>
      </c>
      <c r="C310" s="148" t="s">
        <v>8213</v>
      </c>
      <c r="D310" s="148" t="s">
        <v>8213</v>
      </c>
      <c r="E310" s="148" t="s">
        <v>17781</v>
      </c>
      <c r="F310" s="453" t="s">
        <v>17040</v>
      </c>
      <c r="G310" s="453" t="s">
        <v>17036</v>
      </c>
      <c r="H310" s="579">
        <v>0</v>
      </c>
      <c r="I310" s="580">
        <v>0</v>
      </c>
      <c r="J310" s="579">
        <v>0</v>
      </c>
      <c r="K310" s="580">
        <v>0</v>
      </c>
      <c r="L310" s="579">
        <v>0</v>
      </c>
      <c r="M310" s="580">
        <v>0</v>
      </c>
      <c r="N310" s="579">
        <v>0</v>
      </c>
      <c r="O310" s="580">
        <v>0</v>
      </c>
      <c r="P310" s="579">
        <v>0</v>
      </c>
      <c r="Q310" s="580">
        <v>0</v>
      </c>
      <c r="R310" s="579">
        <v>0</v>
      </c>
      <c r="S310" s="580">
        <v>0</v>
      </c>
      <c r="T310" s="612">
        <v>0</v>
      </c>
      <c r="U310" s="579">
        <v>0</v>
      </c>
      <c r="V310" s="580">
        <v>0</v>
      </c>
      <c r="W310" s="579">
        <v>0</v>
      </c>
      <c r="X310" s="580">
        <v>0</v>
      </c>
      <c r="Y310" s="579">
        <v>0</v>
      </c>
      <c r="Z310" s="580">
        <v>0</v>
      </c>
      <c r="AA310" s="579">
        <v>0</v>
      </c>
      <c r="AB310" s="581">
        <v>0</v>
      </c>
      <c r="AC310" s="579">
        <v>550.08000000000004</v>
      </c>
      <c r="AD310" s="581">
        <v>0</v>
      </c>
      <c r="AE310" s="579">
        <v>0</v>
      </c>
      <c r="AF310" s="580">
        <v>0</v>
      </c>
      <c r="AG310" s="579">
        <v>0</v>
      </c>
      <c r="AH310" s="581">
        <v>0</v>
      </c>
      <c r="AI310" s="583">
        <v>550.08000000000004</v>
      </c>
      <c r="AJ310" s="584">
        <v>0</v>
      </c>
      <c r="AK310" s="585">
        <v>0</v>
      </c>
      <c r="AL310" s="612">
        <v>0</v>
      </c>
      <c r="AM310" s="583">
        <v>0</v>
      </c>
      <c r="AN310" s="584">
        <v>0</v>
      </c>
      <c r="AO310" s="585">
        <v>0</v>
      </c>
      <c r="AP310" s="583">
        <v>550.08000000000004</v>
      </c>
      <c r="AQ310" s="583">
        <v>0</v>
      </c>
      <c r="AR310" s="585">
        <v>0</v>
      </c>
      <c r="AS310" s="612">
        <v>0</v>
      </c>
    </row>
    <row r="311" spans="1:45" x14ac:dyDescent="0.25">
      <c r="A311" s="148" t="s">
        <v>8455</v>
      </c>
      <c r="B311" s="148" t="s">
        <v>14490</v>
      </c>
      <c r="C311" s="148" t="s">
        <v>8213</v>
      </c>
      <c r="D311" s="148" t="s">
        <v>8213</v>
      </c>
      <c r="E311" s="148" t="s">
        <v>17928</v>
      </c>
      <c r="F311" s="453" t="s">
        <v>17040</v>
      </c>
      <c r="G311" s="453" t="s">
        <v>17036</v>
      </c>
      <c r="H311" s="579">
        <v>0</v>
      </c>
      <c r="I311" s="580">
        <v>0</v>
      </c>
      <c r="J311" s="579">
        <v>0</v>
      </c>
      <c r="K311" s="580">
        <v>0</v>
      </c>
      <c r="L311" s="579">
        <v>0</v>
      </c>
      <c r="M311" s="580">
        <v>0</v>
      </c>
      <c r="N311" s="579">
        <v>0</v>
      </c>
      <c r="O311" s="580">
        <v>0</v>
      </c>
      <c r="P311" s="579">
        <v>0</v>
      </c>
      <c r="Q311" s="580">
        <v>0</v>
      </c>
      <c r="R311" s="579">
        <v>0</v>
      </c>
      <c r="S311" s="580">
        <v>0</v>
      </c>
      <c r="T311" s="612">
        <v>0</v>
      </c>
      <c r="U311" s="579">
        <v>0</v>
      </c>
      <c r="V311" s="580">
        <v>0</v>
      </c>
      <c r="W311" s="579">
        <v>0</v>
      </c>
      <c r="X311" s="580">
        <v>0</v>
      </c>
      <c r="Y311" s="579">
        <v>0</v>
      </c>
      <c r="Z311" s="580">
        <v>0</v>
      </c>
      <c r="AA311" s="579">
        <v>0</v>
      </c>
      <c r="AB311" s="581">
        <v>0</v>
      </c>
      <c r="AC311" s="579">
        <v>311218.89</v>
      </c>
      <c r="AD311" s="581">
        <v>0</v>
      </c>
      <c r="AE311" s="579">
        <v>0</v>
      </c>
      <c r="AF311" s="580">
        <v>0</v>
      </c>
      <c r="AG311" s="579">
        <v>0</v>
      </c>
      <c r="AH311" s="581">
        <v>0</v>
      </c>
      <c r="AI311" s="583">
        <v>311218.89</v>
      </c>
      <c r="AJ311" s="584">
        <v>0</v>
      </c>
      <c r="AK311" s="585">
        <v>0</v>
      </c>
      <c r="AL311" s="612">
        <v>0</v>
      </c>
      <c r="AM311" s="583">
        <v>0</v>
      </c>
      <c r="AN311" s="584">
        <v>0</v>
      </c>
      <c r="AO311" s="585">
        <v>0</v>
      </c>
      <c r="AP311" s="583">
        <v>311218.89</v>
      </c>
      <c r="AQ311" s="583">
        <v>0</v>
      </c>
      <c r="AR311" s="585">
        <v>0</v>
      </c>
      <c r="AS311" s="612">
        <v>0</v>
      </c>
    </row>
    <row r="312" spans="1:45" x14ac:dyDescent="0.25">
      <c r="A312" s="148" t="s">
        <v>8458</v>
      </c>
      <c r="B312" s="148" t="s">
        <v>9207</v>
      </c>
      <c r="C312" s="148" t="s">
        <v>8213</v>
      </c>
      <c r="D312" s="148" t="s">
        <v>8213</v>
      </c>
      <c r="E312" s="148" t="s">
        <v>17929</v>
      </c>
      <c r="F312" s="453" t="s">
        <v>17041</v>
      </c>
      <c r="G312" s="453" t="s">
        <v>17036</v>
      </c>
      <c r="H312" s="579">
        <v>0</v>
      </c>
      <c r="I312" s="580">
        <v>0</v>
      </c>
      <c r="J312" s="579">
        <v>0</v>
      </c>
      <c r="K312" s="580">
        <v>0</v>
      </c>
      <c r="L312" s="579">
        <v>0</v>
      </c>
      <c r="M312" s="580">
        <v>0</v>
      </c>
      <c r="N312" s="579">
        <v>0</v>
      </c>
      <c r="O312" s="580">
        <v>0</v>
      </c>
      <c r="P312" s="579">
        <v>0</v>
      </c>
      <c r="Q312" s="580">
        <v>0</v>
      </c>
      <c r="R312" s="579">
        <v>0</v>
      </c>
      <c r="S312" s="580">
        <v>0</v>
      </c>
      <c r="T312" s="612">
        <v>0</v>
      </c>
      <c r="U312" s="579">
        <v>0</v>
      </c>
      <c r="V312" s="580">
        <v>0</v>
      </c>
      <c r="W312" s="579">
        <v>0</v>
      </c>
      <c r="X312" s="580">
        <v>0</v>
      </c>
      <c r="Y312" s="579">
        <v>0</v>
      </c>
      <c r="Z312" s="580">
        <v>0</v>
      </c>
      <c r="AA312" s="579">
        <v>0</v>
      </c>
      <c r="AB312" s="581">
        <v>0</v>
      </c>
      <c r="AC312" s="579">
        <v>296573.55</v>
      </c>
      <c r="AD312" s="581">
        <v>0</v>
      </c>
      <c r="AE312" s="579">
        <v>0</v>
      </c>
      <c r="AF312" s="580">
        <v>0</v>
      </c>
      <c r="AG312" s="579">
        <v>0</v>
      </c>
      <c r="AH312" s="581">
        <v>0</v>
      </c>
      <c r="AI312" s="583">
        <v>296573.55</v>
      </c>
      <c r="AJ312" s="584">
        <v>0</v>
      </c>
      <c r="AK312" s="585">
        <v>0</v>
      </c>
      <c r="AL312" s="612">
        <v>0</v>
      </c>
      <c r="AM312" s="583">
        <v>0</v>
      </c>
      <c r="AN312" s="584">
        <v>0</v>
      </c>
      <c r="AO312" s="585">
        <v>0</v>
      </c>
      <c r="AP312" s="583">
        <v>296573.55</v>
      </c>
      <c r="AQ312" s="583">
        <v>0</v>
      </c>
      <c r="AR312" s="585">
        <v>0</v>
      </c>
      <c r="AS312" s="612">
        <v>0</v>
      </c>
    </row>
    <row r="313" spans="1:45" x14ac:dyDescent="0.25">
      <c r="A313" s="148" t="s">
        <v>8458</v>
      </c>
      <c r="B313" s="148" t="s">
        <v>9758</v>
      </c>
      <c r="C313" s="148" t="s">
        <v>8213</v>
      </c>
      <c r="D313" s="148" t="s">
        <v>8213</v>
      </c>
      <c r="E313" s="148" t="s">
        <v>17930</v>
      </c>
      <c r="F313" s="453" t="s">
        <v>17041</v>
      </c>
      <c r="G313" s="453" t="s">
        <v>17036</v>
      </c>
      <c r="H313" s="579">
        <v>0</v>
      </c>
      <c r="I313" s="580">
        <v>0</v>
      </c>
      <c r="J313" s="579">
        <v>0</v>
      </c>
      <c r="K313" s="580">
        <v>0</v>
      </c>
      <c r="L313" s="579">
        <v>0</v>
      </c>
      <c r="M313" s="580">
        <v>0</v>
      </c>
      <c r="N313" s="579">
        <v>0</v>
      </c>
      <c r="O313" s="580">
        <v>0</v>
      </c>
      <c r="P313" s="579">
        <v>0</v>
      </c>
      <c r="Q313" s="580">
        <v>0</v>
      </c>
      <c r="R313" s="579">
        <v>0</v>
      </c>
      <c r="S313" s="580">
        <v>0</v>
      </c>
      <c r="T313" s="612">
        <v>0</v>
      </c>
      <c r="U313" s="579">
        <v>0</v>
      </c>
      <c r="V313" s="580">
        <v>0</v>
      </c>
      <c r="W313" s="579">
        <v>0</v>
      </c>
      <c r="X313" s="580">
        <v>0</v>
      </c>
      <c r="Y313" s="579">
        <v>0</v>
      </c>
      <c r="Z313" s="580">
        <v>0</v>
      </c>
      <c r="AA313" s="579">
        <v>0</v>
      </c>
      <c r="AB313" s="581">
        <v>0</v>
      </c>
      <c r="AC313" s="579">
        <v>10207.24</v>
      </c>
      <c r="AD313" s="581">
        <v>0</v>
      </c>
      <c r="AE313" s="579">
        <v>0</v>
      </c>
      <c r="AF313" s="580">
        <v>0</v>
      </c>
      <c r="AG313" s="579">
        <v>0</v>
      </c>
      <c r="AH313" s="581">
        <v>0</v>
      </c>
      <c r="AI313" s="583">
        <v>10207.24</v>
      </c>
      <c r="AJ313" s="584">
        <v>0</v>
      </c>
      <c r="AK313" s="585">
        <v>0</v>
      </c>
      <c r="AL313" s="612">
        <v>0</v>
      </c>
      <c r="AM313" s="583">
        <v>0</v>
      </c>
      <c r="AN313" s="584">
        <v>0</v>
      </c>
      <c r="AO313" s="585">
        <v>0</v>
      </c>
      <c r="AP313" s="583">
        <v>10207.24</v>
      </c>
      <c r="AQ313" s="583">
        <v>0</v>
      </c>
      <c r="AR313" s="585">
        <v>0</v>
      </c>
      <c r="AS313" s="612">
        <v>0</v>
      </c>
    </row>
    <row r="314" spans="1:45" x14ac:dyDescent="0.25">
      <c r="A314" s="148" t="s">
        <v>8246</v>
      </c>
      <c r="B314" s="148" t="s">
        <v>8219</v>
      </c>
      <c r="C314" s="148" t="s">
        <v>8213</v>
      </c>
      <c r="D314" s="148" t="s">
        <v>8213</v>
      </c>
      <c r="E314" s="148" t="s">
        <v>118</v>
      </c>
      <c r="F314" s="453" t="s">
        <v>17027</v>
      </c>
      <c r="G314" s="453" t="s">
        <v>17023</v>
      </c>
      <c r="H314" s="579">
        <v>0</v>
      </c>
      <c r="I314" s="580">
        <v>0</v>
      </c>
      <c r="J314" s="579">
        <v>0</v>
      </c>
      <c r="K314" s="580">
        <v>0</v>
      </c>
      <c r="L314" s="579">
        <v>0</v>
      </c>
      <c r="M314" s="580">
        <v>0</v>
      </c>
      <c r="N314" s="579">
        <v>0</v>
      </c>
      <c r="O314" s="580">
        <v>0</v>
      </c>
      <c r="P314" s="579">
        <v>0</v>
      </c>
      <c r="Q314" s="580">
        <v>0</v>
      </c>
      <c r="R314" s="579">
        <v>151431.35999999999</v>
      </c>
      <c r="S314" s="580">
        <v>0</v>
      </c>
      <c r="T314" s="612">
        <v>0</v>
      </c>
      <c r="U314" s="579">
        <v>0</v>
      </c>
      <c r="V314" s="580">
        <v>0</v>
      </c>
      <c r="W314" s="579">
        <v>0</v>
      </c>
      <c r="X314" s="580">
        <v>0</v>
      </c>
      <c r="Y314" s="579">
        <v>0</v>
      </c>
      <c r="Z314" s="580">
        <v>0</v>
      </c>
      <c r="AA314" s="579">
        <v>0</v>
      </c>
      <c r="AB314" s="581">
        <v>0</v>
      </c>
      <c r="AC314" s="579">
        <v>0</v>
      </c>
      <c r="AD314" s="581">
        <v>0</v>
      </c>
      <c r="AE314" s="579">
        <v>0</v>
      </c>
      <c r="AF314" s="580">
        <v>0</v>
      </c>
      <c r="AG314" s="579">
        <v>0</v>
      </c>
      <c r="AH314" s="581">
        <v>0</v>
      </c>
      <c r="AI314" s="583">
        <v>151431.35999999999</v>
      </c>
      <c r="AJ314" s="584">
        <v>0</v>
      </c>
      <c r="AK314" s="585">
        <v>0</v>
      </c>
      <c r="AL314" s="612">
        <v>0</v>
      </c>
      <c r="AM314" s="583">
        <v>0</v>
      </c>
      <c r="AN314" s="584">
        <v>0</v>
      </c>
      <c r="AO314" s="585">
        <v>0</v>
      </c>
      <c r="AP314" s="583">
        <v>151431.35999999999</v>
      </c>
      <c r="AQ314" s="583">
        <v>0</v>
      </c>
      <c r="AR314" s="585">
        <v>0</v>
      </c>
      <c r="AS314" s="612">
        <v>0</v>
      </c>
    </row>
    <row r="315" spans="1:45" x14ac:dyDescent="0.25">
      <c r="A315" s="148" t="s">
        <v>8246</v>
      </c>
      <c r="B315" s="148" t="s">
        <v>8265</v>
      </c>
      <c r="C315" s="148" t="s">
        <v>8213</v>
      </c>
      <c r="D315" s="148" t="s">
        <v>8213</v>
      </c>
      <c r="E315" s="148" t="s">
        <v>17608</v>
      </c>
      <c r="F315" s="453" t="s">
        <v>17027</v>
      </c>
      <c r="G315" s="453" t="s">
        <v>17023</v>
      </c>
      <c r="H315" s="579">
        <v>0</v>
      </c>
      <c r="I315" s="580">
        <v>0</v>
      </c>
      <c r="J315" s="579">
        <v>0</v>
      </c>
      <c r="K315" s="580">
        <v>0</v>
      </c>
      <c r="L315" s="579">
        <v>0</v>
      </c>
      <c r="M315" s="580">
        <v>0</v>
      </c>
      <c r="N315" s="579">
        <v>0</v>
      </c>
      <c r="O315" s="580">
        <v>0</v>
      </c>
      <c r="P315" s="579">
        <v>28250944.539999999</v>
      </c>
      <c r="Q315" s="580">
        <v>2000000</v>
      </c>
      <c r="R315" s="579">
        <v>0</v>
      </c>
      <c r="S315" s="580">
        <v>0</v>
      </c>
      <c r="T315" s="612">
        <v>0</v>
      </c>
      <c r="U315" s="579">
        <v>0</v>
      </c>
      <c r="V315" s="580">
        <v>0</v>
      </c>
      <c r="W315" s="579">
        <v>0</v>
      </c>
      <c r="X315" s="580">
        <v>0</v>
      </c>
      <c r="Y315" s="579">
        <v>0</v>
      </c>
      <c r="Z315" s="580">
        <v>0</v>
      </c>
      <c r="AA315" s="579">
        <v>0</v>
      </c>
      <c r="AB315" s="581">
        <v>0</v>
      </c>
      <c r="AC315" s="579">
        <v>0</v>
      </c>
      <c r="AD315" s="581">
        <v>0</v>
      </c>
      <c r="AE315" s="579">
        <v>0</v>
      </c>
      <c r="AF315" s="580">
        <v>0</v>
      </c>
      <c r="AG315" s="579">
        <v>0</v>
      </c>
      <c r="AH315" s="581">
        <v>0</v>
      </c>
      <c r="AI315" s="583">
        <v>28250944.539999999</v>
      </c>
      <c r="AJ315" s="584">
        <v>2000000</v>
      </c>
      <c r="AK315" s="585">
        <v>2000000</v>
      </c>
      <c r="AL315" s="612">
        <v>0</v>
      </c>
      <c r="AM315" s="583">
        <v>0</v>
      </c>
      <c r="AN315" s="584">
        <v>0</v>
      </c>
      <c r="AO315" s="585">
        <v>0</v>
      </c>
      <c r="AP315" s="583">
        <v>28250944.539999999</v>
      </c>
      <c r="AQ315" s="583">
        <v>2000000</v>
      </c>
      <c r="AR315" s="585">
        <v>2000000</v>
      </c>
      <c r="AS315" s="612">
        <v>0</v>
      </c>
    </row>
    <row r="316" spans="1:45" x14ac:dyDescent="0.25">
      <c r="A316" s="148" t="s">
        <v>8246</v>
      </c>
      <c r="B316" s="148" t="s">
        <v>8273</v>
      </c>
      <c r="C316" s="148" t="s">
        <v>8213</v>
      </c>
      <c r="D316" s="148" t="s">
        <v>8213</v>
      </c>
      <c r="E316" s="148" t="s">
        <v>17610</v>
      </c>
      <c r="F316" s="453" t="s">
        <v>17027</v>
      </c>
      <c r="G316" s="453" t="s">
        <v>17023</v>
      </c>
      <c r="H316" s="579">
        <v>0</v>
      </c>
      <c r="I316" s="580">
        <v>0</v>
      </c>
      <c r="J316" s="579">
        <v>0</v>
      </c>
      <c r="K316" s="580">
        <v>0</v>
      </c>
      <c r="L316" s="579">
        <v>0</v>
      </c>
      <c r="M316" s="580">
        <v>0</v>
      </c>
      <c r="N316" s="579">
        <v>0</v>
      </c>
      <c r="O316" s="580">
        <v>0</v>
      </c>
      <c r="P316" s="579">
        <v>0</v>
      </c>
      <c r="Q316" s="580">
        <v>0</v>
      </c>
      <c r="R316" s="579">
        <v>0</v>
      </c>
      <c r="S316" s="580">
        <v>0</v>
      </c>
      <c r="T316" s="612">
        <v>0</v>
      </c>
      <c r="U316" s="579">
        <v>0</v>
      </c>
      <c r="V316" s="580">
        <v>0</v>
      </c>
      <c r="W316" s="579">
        <v>0</v>
      </c>
      <c r="X316" s="580">
        <v>0</v>
      </c>
      <c r="Y316" s="579">
        <v>0</v>
      </c>
      <c r="Z316" s="580">
        <v>0</v>
      </c>
      <c r="AA316" s="579">
        <v>0</v>
      </c>
      <c r="AB316" s="581">
        <v>0</v>
      </c>
      <c r="AC316" s="579">
        <v>222933.92</v>
      </c>
      <c r="AD316" s="581">
        <v>0</v>
      </c>
      <c r="AE316" s="579">
        <v>0</v>
      </c>
      <c r="AF316" s="580">
        <v>0</v>
      </c>
      <c r="AG316" s="579">
        <v>0</v>
      </c>
      <c r="AH316" s="581">
        <v>0</v>
      </c>
      <c r="AI316" s="583">
        <v>222933.92</v>
      </c>
      <c r="AJ316" s="584">
        <v>0</v>
      </c>
      <c r="AK316" s="585">
        <v>0</v>
      </c>
      <c r="AL316" s="612">
        <v>0</v>
      </c>
      <c r="AM316" s="583">
        <v>0</v>
      </c>
      <c r="AN316" s="584">
        <v>0</v>
      </c>
      <c r="AO316" s="585">
        <v>0</v>
      </c>
      <c r="AP316" s="583">
        <v>222933.92</v>
      </c>
      <c r="AQ316" s="583">
        <v>0</v>
      </c>
      <c r="AR316" s="585">
        <v>0</v>
      </c>
      <c r="AS316" s="612">
        <v>0</v>
      </c>
    </row>
    <row r="317" spans="1:45" x14ac:dyDescent="0.25">
      <c r="A317" s="148" t="s">
        <v>8246</v>
      </c>
      <c r="B317" s="148" t="s">
        <v>8262</v>
      </c>
      <c r="C317" s="148" t="s">
        <v>8213</v>
      </c>
      <c r="D317" s="148" t="s">
        <v>8213</v>
      </c>
      <c r="E317" s="148" t="s">
        <v>17612</v>
      </c>
      <c r="F317" s="453" t="s">
        <v>17027</v>
      </c>
      <c r="G317" s="453" t="s">
        <v>17023</v>
      </c>
      <c r="H317" s="579">
        <v>0</v>
      </c>
      <c r="I317" s="580">
        <v>0</v>
      </c>
      <c r="J317" s="579">
        <v>0</v>
      </c>
      <c r="K317" s="580">
        <v>0</v>
      </c>
      <c r="L317" s="579">
        <v>0</v>
      </c>
      <c r="M317" s="580">
        <v>0</v>
      </c>
      <c r="N317" s="579">
        <v>0</v>
      </c>
      <c r="O317" s="580">
        <v>0</v>
      </c>
      <c r="P317" s="579">
        <v>0</v>
      </c>
      <c r="Q317" s="580">
        <v>0</v>
      </c>
      <c r="R317" s="579">
        <v>0</v>
      </c>
      <c r="S317" s="580">
        <v>0</v>
      </c>
      <c r="T317" s="612">
        <v>0</v>
      </c>
      <c r="U317" s="579">
        <v>0</v>
      </c>
      <c r="V317" s="580">
        <v>0</v>
      </c>
      <c r="W317" s="579">
        <v>0</v>
      </c>
      <c r="X317" s="580">
        <v>0</v>
      </c>
      <c r="Y317" s="579">
        <v>0</v>
      </c>
      <c r="Z317" s="580">
        <v>0</v>
      </c>
      <c r="AA317" s="579">
        <v>0</v>
      </c>
      <c r="AB317" s="581">
        <v>0</v>
      </c>
      <c r="AC317" s="579">
        <v>691735.27</v>
      </c>
      <c r="AD317" s="581">
        <v>0</v>
      </c>
      <c r="AE317" s="579">
        <v>0</v>
      </c>
      <c r="AF317" s="580">
        <v>0</v>
      </c>
      <c r="AG317" s="579">
        <v>0</v>
      </c>
      <c r="AH317" s="581">
        <v>0</v>
      </c>
      <c r="AI317" s="583">
        <v>691735.27</v>
      </c>
      <c r="AJ317" s="584">
        <v>0</v>
      </c>
      <c r="AK317" s="585">
        <v>0</v>
      </c>
      <c r="AL317" s="612">
        <v>0</v>
      </c>
      <c r="AM317" s="583">
        <v>0</v>
      </c>
      <c r="AN317" s="584">
        <v>0</v>
      </c>
      <c r="AO317" s="585">
        <v>0</v>
      </c>
      <c r="AP317" s="583">
        <v>691735.27</v>
      </c>
      <c r="AQ317" s="583">
        <v>0</v>
      </c>
      <c r="AR317" s="585">
        <v>0</v>
      </c>
      <c r="AS317" s="612">
        <v>0</v>
      </c>
    </row>
    <row r="318" spans="1:45" x14ac:dyDescent="0.25">
      <c r="A318" s="148" t="s">
        <v>8246</v>
      </c>
      <c r="B318" s="148" t="s">
        <v>8263</v>
      </c>
      <c r="C318" s="148" t="s">
        <v>8213</v>
      </c>
      <c r="D318" s="148" t="s">
        <v>8213</v>
      </c>
      <c r="E318" s="148" t="s">
        <v>17372</v>
      </c>
      <c r="F318" s="453" t="s">
        <v>17027</v>
      </c>
      <c r="G318" s="453" t="s">
        <v>17023</v>
      </c>
      <c r="H318" s="579">
        <v>0</v>
      </c>
      <c r="I318" s="580">
        <v>0</v>
      </c>
      <c r="J318" s="579">
        <v>0</v>
      </c>
      <c r="K318" s="580">
        <v>0</v>
      </c>
      <c r="L318" s="579">
        <v>0</v>
      </c>
      <c r="M318" s="580">
        <v>0</v>
      </c>
      <c r="N318" s="579">
        <v>0</v>
      </c>
      <c r="O318" s="580">
        <v>0</v>
      </c>
      <c r="P318" s="579">
        <v>0</v>
      </c>
      <c r="Q318" s="580">
        <v>0</v>
      </c>
      <c r="R318" s="579">
        <v>0</v>
      </c>
      <c r="S318" s="580">
        <v>0</v>
      </c>
      <c r="T318" s="612">
        <v>0</v>
      </c>
      <c r="U318" s="579">
        <v>0</v>
      </c>
      <c r="V318" s="580">
        <v>0</v>
      </c>
      <c r="W318" s="579">
        <v>0</v>
      </c>
      <c r="X318" s="580">
        <v>0</v>
      </c>
      <c r="Y318" s="579">
        <v>0</v>
      </c>
      <c r="Z318" s="580">
        <v>0</v>
      </c>
      <c r="AA318" s="579">
        <v>0</v>
      </c>
      <c r="AB318" s="581">
        <v>0</v>
      </c>
      <c r="AC318" s="579">
        <v>1011556.49</v>
      </c>
      <c r="AD318" s="581">
        <v>0</v>
      </c>
      <c r="AE318" s="579">
        <v>0</v>
      </c>
      <c r="AF318" s="580">
        <v>0</v>
      </c>
      <c r="AG318" s="579">
        <v>0</v>
      </c>
      <c r="AH318" s="581">
        <v>0</v>
      </c>
      <c r="AI318" s="583">
        <v>1011556.49</v>
      </c>
      <c r="AJ318" s="584">
        <v>0</v>
      </c>
      <c r="AK318" s="585">
        <v>0</v>
      </c>
      <c r="AL318" s="612">
        <v>0</v>
      </c>
      <c r="AM318" s="583">
        <v>0</v>
      </c>
      <c r="AN318" s="584">
        <v>0</v>
      </c>
      <c r="AO318" s="585">
        <v>0</v>
      </c>
      <c r="AP318" s="583">
        <v>1011556.49</v>
      </c>
      <c r="AQ318" s="583">
        <v>0</v>
      </c>
      <c r="AR318" s="585">
        <v>0</v>
      </c>
      <c r="AS318" s="612">
        <v>0</v>
      </c>
    </row>
    <row r="319" spans="1:45" x14ac:dyDescent="0.25">
      <c r="A319" s="148" t="s">
        <v>8246</v>
      </c>
      <c r="B319" s="148" t="s">
        <v>8269</v>
      </c>
      <c r="C319" s="148" t="s">
        <v>8213</v>
      </c>
      <c r="D319" s="148" t="s">
        <v>8213</v>
      </c>
      <c r="E319" s="148" t="s">
        <v>17373</v>
      </c>
      <c r="F319" s="453" t="s">
        <v>17027</v>
      </c>
      <c r="G319" s="453" t="s">
        <v>17023</v>
      </c>
      <c r="H319" s="579">
        <v>0</v>
      </c>
      <c r="I319" s="580">
        <v>0</v>
      </c>
      <c r="J319" s="579">
        <v>0</v>
      </c>
      <c r="K319" s="580">
        <v>0</v>
      </c>
      <c r="L319" s="579">
        <v>0</v>
      </c>
      <c r="M319" s="580">
        <v>0</v>
      </c>
      <c r="N319" s="579">
        <v>0</v>
      </c>
      <c r="O319" s="580">
        <v>0</v>
      </c>
      <c r="P319" s="579">
        <v>0</v>
      </c>
      <c r="Q319" s="580">
        <v>0</v>
      </c>
      <c r="R319" s="579">
        <v>0</v>
      </c>
      <c r="S319" s="580">
        <v>0</v>
      </c>
      <c r="T319" s="612">
        <v>0</v>
      </c>
      <c r="U319" s="579">
        <v>0</v>
      </c>
      <c r="V319" s="580">
        <v>0</v>
      </c>
      <c r="W319" s="579">
        <v>0</v>
      </c>
      <c r="X319" s="580">
        <v>0</v>
      </c>
      <c r="Y319" s="579">
        <v>0</v>
      </c>
      <c r="Z319" s="580">
        <v>0</v>
      </c>
      <c r="AA319" s="579">
        <v>0</v>
      </c>
      <c r="AB319" s="581">
        <v>0</v>
      </c>
      <c r="AC319" s="579">
        <v>135786.76</v>
      </c>
      <c r="AD319" s="581">
        <v>0</v>
      </c>
      <c r="AE319" s="579">
        <v>0</v>
      </c>
      <c r="AF319" s="580">
        <v>0</v>
      </c>
      <c r="AG319" s="579">
        <v>0</v>
      </c>
      <c r="AH319" s="581">
        <v>0</v>
      </c>
      <c r="AI319" s="583">
        <v>135786.76</v>
      </c>
      <c r="AJ319" s="584">
        <v>0</v>
      </c>
      <c r="AK319" s="585">
        <v>0</v>
      </c>
      <c r="AL319" s="612">
        <v>0</v>
      </c>
      <c r="AM319" s="583">
        <v>0</v>
      </c>
      <c r="AN319" s="584">
        <v>0</v>
      </c>
      <c r="AO319" s="585">
        <v>0</v>
      </c>
      <c r="AP319" s="583">
        <v>135786.76</v>
      </c>
      <c r="AQ319" s="583">
        <v>0</v>
      </c>
      <c r="AR319" s="585">
        <v>0</v>
      </c>
      <c r="AS319" s="612">
        <v>0</v>
      </c>
    </row>
    <row r="320" spans="1:45" x14ac:dyDescent="0.25">
      <c r="A320" s="148" t="s">
        <v>8246</v>
      </c>
      <c r="B320" s="148" t="s">
        <v>8238</v>
      </c>
      <c r="C320" s="148" t="s">
        <v>8213</v>
      </c>
      <c r="D320" s="148" t="s">
        <v>8213</v>
      </c>
      <c r="E320" s="148" t="s">
        <v>17287</v>
      </c>
      <c r="F320" s="453" t="s">
        <v>17027</v>
      </c>
      <c r="G320" s="453" t="s">
        <v>17023</v>
      </c>
      <c r="H320" s="579">
        <v>0</v>
      </c>
      <c r="I320" s="580">
        <v>0</v>
      </c>
      <c r="J320" s="579">
        <v>0</v>
      </c>
      <c r="K320" s="580">
        <v>0</v>
      </c>
      <c r="L320" s="579">
        <v>0</v>
      </c>
      <c r="M320" s="580">
        <v>0</v>
      </c>
      <c r="N320" s="579">
        <v>0</v>
      </c>
      <c r="O320" s="580">
        <v>0</v>
      </c>
      <c r="P320" s="579">
        <v>0</v>
      </c>
      <c r="Q320" s="580">
        <v>0</v>
      </c>
      <c r="R320" s="579">
        <v>0</v>
      </c>
      <c r="S320" s="580">
        <v>0</v>
      </c>
      <c r="T320" s="612">
        <v>0</v>
      </c>
      <c r="U320" s="579">
        <v>1864078.31</v>
      </c>
      <c r="V320" s="580">
        <v>1864078.31</v>
      </c>
      <c r="W320" s="579">
        <v>0</v>
      </c>
      <c r="X320" s="580">
        <v>0</v>
      </c>
      <c r="Y320" s="579">
        <v>0</v>
      </c>
      <c r="Z320" s="580">
        <v>0</v>
      </c>
      <c r="AA320" s="579">
        <v>0</v>
      </c>
      <c r="AB320" s="581">
        <v>0</v>
      </c>
      <c r="AC320" s="579">
        <v>0</v>
      </c>
      <c r="AD320" s="581">
        <v>0</v>
      </c>
      <c r="AE320" s="579">
        <v>0</v>
      </c>
      <c r="AF320" s="580">
        <v>0</v>
      </c>
      <c r="AG320" s="579">
        <v>0</v>
      </c>
      <c r="AH320" s="581">
        <v>0</v>
      </c>
      <c r="AI320" s="583">
        <v>1864078.31</v>
      </c>
      <c r="AJ320" s="584">
        <v>1864078.31</v>
      </c>
      <c r="AK320" s="585">
        <v>1864078.31</v>
      </c>
      <c r="AL320" s="612">
        <v>0</v>
      </c>
      <c r="AM320" s="583">
        <v>0</v>
      </c>
      <c r="AN320" s="584">
        <v>0</v>
      </c>
      <c r="AO320" s="585">
        <v>0</v>
      </c>
      <c r="AP320" s="583">
        <v>1864078.31</v>
      </c>
      <c r="AQ320" s="583">
        <v>1864078.31</v>
      </c>
      <c r="AR320" s="585">
        <v>1864078.31</v>
      </c>
      <c r="AS320" s="612">
        <v>0</v>
      </c>
    </row>
    <row r="321" spans="1:45" x14ac:dyDescent="0.25">
      <c r="A321" s="148" t="s">
        <v>8246</v>
      </c>
      <c r="B321" s="148" t="s">
        <v>8249</v>
      </c>
      <c r="C321" s="148" t="s">
        <v>8213</v>
      </c>
      <c r="D321" s="148" t="s">
        <v>8213</v>
      </c>
      <c r="E321" s="148" t="s">
        <v>107</v>
      </c>
      <c r="F321" s="453" t="s">
        <v>17027</v>
      </c>
      <c r="G321" s="453" t="s">
        <v>17023</v>
      </c>
      <c r="H321" s="579">
        <v>0</v>
      </c>
      <c r="I321" s="580">
        <v>0</v>
      </c>
      <c r="J321" s="579">
        <v>0</v>
      </c>
      <c r="K321" s="580">
        <v>0</v>
      </c>
      <c r="L321" s="579">
        <v>0</v>
      </c>
      <c r="M321" s="580">
        <v>0</v>
      </c>
      <c r="N321" s="579">
        <v>20472.599999999999</v>
      </c>
      <c r="O321" s="580">
        <v>0</v>
      </c>
      <c r="P321" s="579">
        <v>0</v>
      </c>
      <c r="Q321" s="580">
        <v>0</v>
      </c>
      <c r="R321" s="579">
        <v>0</v>
      </c>
      <c r="S321" s="580">
        <v>0</v>
      </c>
      <c r="T321" s="612">
        <v>0</v>
      </c>
      <c r="U321" s="579">
        <v>0</v>
      </c>
      <c r="V321" s="580">
        <v>0</v>
      </c>
      <c r="W321" s="579">
        <v>0</v>
      </c>
      <c r="X321" s="580">
        <v>0</v>
      </c>
      <c r="Y321" s="579">
        <v>0</v>
      </c>
      <c r="Z321" s="580">
        <v>0</v>
      </c>
      <c r="AA321" s="579">
        <v>0</v>
      </c>
      <c r="AB321" s="581">
        <v>0</v>
      </c>
      <c r="AC321" s="579">
        <v>0</v>
      </c>
      <c r="AD321" s="581">
        <v>0</v>
      </c>
      <c r="AE321" s="579">
        <v>0</v>
      </c>
      <c r="AF321" s="580">
        <v>0</v>
      </c>
      <c r="AG321" s="579">
        <v>0</v>
      </c>
      <c r="AH321" s="581">
        <v>0</v>
      </c>
      <c r="AI321" s="583">
        <v>20472.599999999999</v>
      </c>
      <c r="AJ321" s="584">
        <v>0</v>
      </c>
      <c r="AK321" s="585">
        <v>0</v>
      </c>
      <c r="AL321" s="612">
        <v>0</v>
      </c>
      <c r="AM321" s="583">
        <v>0</v>
      </c>
      <c r="AN321" s="584">
        <v>0</v>
      </c>
      <c r="AO321" s="585">
        <v>0</v>
      </c>
      <c r="AP321" s="583">
        <v>20472.599999999999</v>
      </c>
      <c r="AQ321" s="583">
        <v>0</v>
      </c>
      <c r="AR321" s="585">
        <v>0</v>
      </c>
      <c r="AS321" s="612">
        <v>0</v>
      </c>
    </row>
    <row r="322" spans="1:45" x14ac:dyDescent="0.25">
      <c r="A322" s="148" t="s">
        <v>8246</v>
      </c>
      <c r="B322" s="148" t="s">
        <v>8266</v>
      </c>
      <c r="C322" s="148" t="s">
        <v>8213</v>
      </c>
      <c r="D322" s="148" t="s">
        <v>8213</v>
      </c>
      <c r="E322" s="148" t="s">
        <v>16961</v>
      </c>
      <c r="F322" s="453" t="s">
        <v>17027</v>
      </c>
      <c r="G322" s="453" t="s">
        <v>17023</v>
      </c>
      <c r="H322" s="579">
        <v>453620.03</v>
      </c>
      <c r="I322" s="580">
        <v>453620.03</v>
      </c>
      <c r="J322" s="579">
        <v>0</v>
      </c>
      <c r="K322" s="580">
        <v>0</v>
      </c>
      <c r="L322" s="579">
        <v>0</v>
      </c>
      <c r="M322" s="580">
        <v>0</v>
      </c>
      <c r="N322" s="579">
        <v>0</v>
      </c>
      <c r="O322" s="580">
        <v>0</v>
      </c>
      <c r="P322" s="579">
        <v>0</v>
      </c>
      <c r="Q322" s="580">
        <v>0</v>
      </c>
      <c r="R322" s="579">
        <v>0</v>
      </c>
      <c r="S322" s="580">
        <v>0</v>
      </c>
      <c r="T322" s="612">
        <v>0</v>
      </c>
      <c r="U322" s="579">
        <v>0</v>
      </c>
      <c r="V322" s="580">
        <v>0</v>
      </c>
      <c r="W322" s="579">
        <v>0</v>
      </c>
      <c r="X322" s="580">
        <v>0</v>
      </c>
      <c r="Y322" s="579">
        <v>0</v>
      </c>
      <c r="Z322" s="580">
        <v>0</v>
      </c>
      <c r="AA322" s="579">
        <v>0</v>
      </c>
      <c r="AB322" s="581">
        <v>0</v>
      </c>
      <c r="AC322" s="579">
        <v>0</v>
      </c>
      <c r="AD322" s="581">
        <v>0</v>
      </c>
      <c r="AE322" s="579">
        <v>0</v>
      </c>
      <c r="AF322" s="580">
        <v>0</v>
      </c>
      <c r="AG322" s="579">
        <v>0</v>
      </c>
      <c r="AH322" s="581">
        <v>0</v>
      </c>
      <c r="AI322" s="583">
        <v>453620.03</v>
      </c>
      <c r="AJ322" s="584">
        <v>453620.03</v>
      </c>
      <c r="AK322" s="585">
        <v>453620.03</v>
      </c>
      <c r="AL322" s="612">
        <v>0</v>
      </c>
      <c r="AM322" s="583">
        <v>0</v>
      </c>
      <c r="AN322" s="584">
        <v>0</v>
      </c>
      <c r="AO322" s="585">
        <v>0</v>
      </c>
      <c r="AP322" s="583">
        <v>453620.03</v>
      </c>
      <c r="AQ322" s="583">
        <v>453620.03</v>
      </c>
      <c r="AR322" s="585">
        <v>453620.03</v>
      </c>
      <c r="AS322" s="612">
        <v>0</v>
      </c>
    </row>
    <row r="323" spans="1:45" x14ac:dyDescent="0.25">
      <c r="A323" s="148" t="s">
        <v>8246</v>
      </c>
      <c r="B323" s="148" t="s">
        <v>8250</v>
      </c>
      <c r="C323" s="148" t="s">
        <v>8213</v>
      </c>
      <c r="D323" s="148" t="s">
        <v>8213</v>
      </c>
      <c r="E323" s="148" t="s">
        <v>127</v>
      </c>
      <c r="F323" s="453" t="s">
        <v>17027</v>
      </c>
      <c r="G323" s="453" t="s">
        <v>17023</v>
      </c>
      <c r="H323" s="579">
        <v>0</v>
      </c>
      <c r="I323" s="580">
        <v>0</v>
      </c>
      <c r="J323" s="579">
        <v>0</v>
      </c>
      <c r="K323" s="580">
        <v>0</v>
      </c>
      <c r="L323" s="579">
        <v>0</v>
      </c>
      <c r="M323" s="580">
        <v>0</v>
      </c>
      <c r="N323" s="579">
        <v>0</v>
      </c>
      <c r="O323" s="580">
        <v>0</v>
      </c>
      <c r="P323" s="579">
        <v>0</v>
      </c>
      <c r="Q323" s="580">
        <v>0</v>
      </c>
      <c r="R323" s="579">
        <v>345382.64</v>
      </c>
      <c r="S323" s="580">
        <v>0</v>
      </c>
      <c r="T323" s="612">
        <v>0</v>
      </c>
      <c r="U323" s="579">
        <v>0</v>
      </c>
      <c r="V323" s="580">
        <v>0</v>
      </c>
      <c r="W323" s="579">
        <v>0</v>
      </c>
      <c r="X323" s="580">
        <v>0</v>
      </c>
      <c r="Y323" s="579">
        <v>0</v>
      </c>
      <c r="Z323" s="580">
        <v>0</v>
      </c>
      <c r="AA323" s="579">
        <v>0</v>
      </c>
      <c r="AB323" s="581">
        <v>0</v>
      </c>
      <c r="AC323" s="579">
        <v>2921646.69</v>
      </c>
      <c r="AD323" s="581">
        <v>2674880.8699999987</v>
      </c>
      <c r="AE323" s="579">
        <v>0</v>
      </c>
      <c r="AF323" s="580">
        <v>0</v>
      </c>
      <c r="AG323" s="579">
        <v>0</v>
      </c>
      <c r="AH323" s="581">
        <v>0</v>
      </c>
      <c r="AI323" s="583">
        <v>3267029.33</v>
      </c>
      <c r="AJ323" s="584">
        <v>2674880.8699999987</v>
      </c>
      <c r="AK323" s="585">
        <v>2674880.8699999987</v>
      </c>
      <c r="AL323" s="612">
        <v>0</v>
      </c>
      <c r="AM323" s="583">
        <v>0</v>
      </c>
      <c r="AN323" s="584">
        <v>0</v>
      </c>
      <c r="AO323" s="585">
        <v>0</v>
      </c>
      <c r="AP323" s="583">
        <v>3267029.33</v>
      </c>
      <c r="AQ323" s="583">
        <v>2674880.8699999987</v>
      </c>
      <c r="AR323" s="585">
        <v>2674880.8699999987</v>
      </c>
      <c r="AS323" s="612">
        <v>0</v>
      </c>
    </row>
    <row r="324" spans="1:45" x14ac:dyDescent="0.25">
      <c r="A324" s="148" t="s">
        <v>8246</v>
      </c>
      <c r="B324" s="148" t="s">
        <v>8827</v>
      </c>
      <c r="C324" s="148" t="s">
        <v>8213</v>
      </c>
      <c r="D324" s="148" t="s">
        <v>8213</v>
      </c>
      <c r="E324" s="148" t="s">
        <v>17615</v>
      </c>
      <c r="F324" s="453" t="s">
        <v>17027</v>
      </c>
      <c r="G324" s="453" t="s">
        <v>17023</v>
      </c>
      <c r="H324" s="579">
        <v>0</v>
      </c>
      <c r="I324" s="580">
        <v>0</v>
      </c>
      <c r="J324" s="579">
        <v>0</v>
      </c>
      <c r="K324" s="580">
        <v>0</v>
      </c>
      <c r="L324" s="579">
        <v>0</v>
      </c>
      <c r="M324" s="580">
        <v>0</v>
      </c>
      <c r="N324" s="579">
        <v>0</v>
      </c>
      <c r="O324" s="580">
        <v>0</v>
      </c>
      <c r="P324" s="579">
        <v>0</v>
      </c>
      <c r="Q324" s="580">
        <v>0</v>
      </c>
      <c r="R324" s="579">
        <v>0</v>
      </c>
      <c r="S324" s="580">
        <v>0</v>
      </c>
      <c r="T324" s="612">
        <v>0</v>
      </c>
      <c r="U324" s="579">
        <v>0</v>
      </c>
      <c r="V324" s="580">
        <v>0</v>
      </c>
      <c r="W324" s="579">
        <v>0</v>
      </c>
      <c r="X324" s="580">
        <v>0</v>
      </c>
      <c r="Y324" s="579">
        <v>0</v>
      </c>
      <c r="Z324" s="580">
        <v>0</v>
      </c>
      <c r="AA324" s="579">
        <v>0</v>
      </c>
      <c r="AB324" s="581">
        <v>0</v>
      </c>
      <c r="AC324" s="579">
        <v>10002253.640000001</v>
      </c>
      <c r="AD324" s="581">
        <v>4282952.6100000013</v>
      </c>
      <c r="AE324" s="579">
        <v>0</v>
      </c>
      <c r="AF324" s="580">
        <v>0</v>
      </c>
      <c r="AG324" s="579">
        <v>0</v>
      </c>
      <c r="AH324" s="581">
        <v>0</v>
      </c>
      <c r="AI324" s="583">
        <v>10002253.640000001</v>
      </c>
      <c r="AJ324" s="584">
        <v>4282952.6100000013</v>
      </c>
      <c r="AK324" s="585">
        <v>4282952.6100000013</v>
      </c>
      <c r="AL324" s="612">
        <v>0</v>
      </c>
      <c r="AM324" s="583">
        <v>0</v>
      </c>
      <c r="AN324" s="584">
        <v>0</v>
      </c>
      <c r="AO324" s="585">
        <v>0</v>
      </c>
      <c r="AP324" s="583">
        <v>10002253.640000001</v>
      </c>
      <c r="AQ324" s="583">
        <v>4282952.6100000013</v>
      </c>
      <c r="AR324" s="585">
        <v>4282952.6100000013</v>
      </c>
      <c r="AS324" s="612">
        <v>0</v>
      </c>
    </row>
    <row r="325" spans="1:45" x14ac:dyDescent="0.25">
      <c r="A325" s="148" t="s">
        <v>8246</v>
      </c>
      <c r="B325" s="148" t="s">
        <v>8578</v>
      </c>
      <c r="C325" s="148" t="s">
        <v>8213</v>
      </c>
      <c r="D325" s="148" t="s">
        <v>8213</v>
      </c>
      <c r="E325" s="148" t="s">
        <v>17787</v>
      </c>
      <c r="F325" s="453" t="s">
        <v>17027</v>
      </c>
      <c r="G325" s="453" t="s">
        <v>17023</v>
      </c>
      <c r="H325" s="579">
        <v>0</v>
      </c>
      <c r="I325" s="580">
        <v>0</v>
      </c>
      <c r="J325" s="579">
        <v>0</v>
      </c>
      <c r="K325" s="580">
        <v>0</v>
      </c>
      <c r="L325" s="579">
        <v>0</v>
      </c>
      <c r="M325" s="580">
        <v>0</v>
      </c>
      <c r="N325" s="579">
        <v>0</v>
      </c>
      <c r="O325" s="580">
        <v>0</v>
      </c>
      <c r="P325" s="579">
        <v>0</v>
      </c>
      <c r="Q325" s="580">
        <v>0</v>
      </c>
      <c r="R325" s="579">
        <v>0</v>
      </c>
      <c r="S325" s="580">
        <v>0</v>
      </c>
      <c r="T325" s="612">
        <v>0</v>
      </c>
      <c r="U325" s="579">
        <v>0</v>
      </c>
      <c r="V325" s="580">
        <v>0</v>
      </c>
      <c r="W325" s="579">
        <v>0</v>
      </c>
      <c r="X325" s="580">
        <v>0</v>
      </c>
      <c r="Y325" s="579">
        <v>0</v>
      </c>
      <c r="Z325" s="580">
        <v>0</v>
      </c>
      <c r="AA325" s="579">
        <v>0</v>
      </c>
      <c r="AB325" s="581">
        <v>0</v>
      </c>
      <c r="AC325" s="579">
        <v>387093.22</v>
      </c>
      <c r="AD325" s="581">
        <v>0</v>
      </c>
      <c r="AE325" s="579">
        <v>0</v>
      </c>
      <c r="AF325" s="580">
        <v>0</v>
      </c>
      <c r="AG325" s="579">
        <v>0</v>
      </c>
      <c r="AH325" s="581">
        <v>0</v>
      </c>
      <c r="AI325" s="583">
        <v>387093.22</v>
      </c>
      <c r="AJ325" s="584">
        <v>0</v>
      </c>
      <c r="AK325" s="585">
        <v>0</v>
      </c>
      <c r="AL325" s="612">
        <v>0</v>
      </c>
      <c r="AM325" s="583">
        <v>0</v>
      </c>
      <c r="AN325" s="584">
        <v>0</v>
      </c>
      <c r="AO325" s="585">
        <v>0</v>
      </c>
      <c r="AP325" s="583">
        <v>387093.22</v>
      </c>
      <c r="AQ325" s="583">
        <v>0</v>
      </c>
      <c r="AR325" s="585">
        <v>0</v>
      </c>
      <c r="AS325" s="612">
        <v>0</v>
      </c>
    </row>
    <row r="326" spans="1:45" x14ac:dyDescent="0.25">
      <c r="A326" s="148" t="s">
        <v>8588</v>
      </c>
      <c r="B326" s="148" t="s">
        <v>8267</v>
      </c>
      <c r="C326" s="148" t="s">
        <v>8213</v>
      </c>
      <c r="D326" s="148" t="s">
        <v>8213</v>
      </c>
      <c r="E326" s="148" t="s">
        <v>17931</v>
      </c>
      <c r="F326" s="453" t="s">
        <v>17932</v>
      </c>
      <c r="G326" s="453" t="s">
        <v>17036</v>
      </c>
      <c r="H326" s="579">
        <v>0</v>
      </c>
      <c r="I326" s="580">
        <v>0</v>
      </c>
      <c r="J326" s="579">
        <v>0</v>
      </c>
      <c r="K326" s="580">
        <v>0</v>
      </c>
      <c r="L326" s="579">
        <v>0</v>
      </c>
      <c r="M326" s="580">
        <v>0</v>
      </c>
      <c r="N326" s="579">
        <v>0</v>
      </c>
      <c r="O326" s="580">
        <v>0</v>
      </c>
      <c r="P326" s="579">
        <v>0</v>
      </c>
      <c r="Q326" s="580">
        <v>0</v>
      </c>
      <c r="R326" s="579">
        <v>0</v>
      </c>
      <c r="S326" s="580">
        <v>0</v>
      </c>
      <c r="T326" s="612">
        <v>0</v>
      </c>
      <c r="U326" s="579">
        <v>0</v>
      </c>
      <c r="V326" s="580">
        <v>0</v>
      </c>
      <c r="W326" s="579">
        <v>0</v>
      </c>
      <c r="X326" s="580">
        <v>0</v>
      </c>
      <c r="Y326" s="579">
        <v>0</v>
      </c>
      <c r="Z326" s="580">
        <v>0</v>
      </c>
      <c r="AA326" s="579">
        <v>0</v>
      </c>
      <c r="AB326" s="581">
        <v>0</v>
      </c>
      <c r="AC326" s="579">
        <v>78058.33</v>
      </c>
      <c r="AD326" s="581">
        <v>0</v>
      </c>
      <c r="AE326" s="579">
        <v>0</v>
      </c>
      <c r="AF326" s="580">
        <v>0</v>
      </c>
      <c r="AG326" s="579">
        <v>0</v>
      </c>
      <c r="AH326" s="581">
        <v>0</v>
      </c>
      <c r="AI326" s="583">
        <v>78058.33</v>
      </c>
      <c r="AJ326" s="584">
        <v>0</v>
      </c>
      <c r="AK326" s="585">
        <v>0</v>
      </c>
      <c r="AL326" s="612">
        <v>0</v>
      </c>
      <c r="AM326" s="583">
        <v>0</v>
      </c>
      <c r="AN326" s="584">
        <v>0</v>
      </c>
      <c r="AO326" s="585">
        <v>0</v>
      </c>
      <c r="AP326" s="583">
        <v>78058.33</v>
      </c>
      <c r="AQ326" s="583">
        <v>0</v>
      </c>
      <c r="AR326" s="585">
        <v>0</v>
      </c>
      <c r="AS326" s="612">
        <v>0</v>
      </c>
    </row>
    <row r="327" spans="1:45" x14ac:dyDescent="0.25">
      <c r="A327" s="148" t="s">
        <v>8588</v>
      </c>
      <c r="B327" s="148" t="s">
        <v>8242</v>
      </c>
      <c r="C327" s="148" t="s">
        <v>8213</v>
      </c>
      <c r="D327" s="148" t="s">
        <v>8213</v>
      </c>
      <c r="E327" s="148" t="s">
        <v>17933</v>
      </c>
      <c r="F327" s="453" t="s">
        <v>17932</v>
      </c>
      <c r="G327" s="453" t="s">
        <v>17036</v>
      </c>
      <c r="H327" s="579">
        <v>0</v>
      </c>
      <c r="I327" s="580">
        <v>0</v>
      </c>
      <c r="J327" s="579">
        <v>0</v>
      </c>
      <c r="K327" s="580">
        <v>0</v>
      </c>
      <c r="L327" s="579">
        <v>0</v>
      </c>
      <c r="M327" s="580">
        <v>0</v>
      </c>
      <c r="N327" s="579">
        <v>0</v>
      </c>
      <c r="O327" s="580">
        <v>0</v>
      </c>
      <c r="P327" s="579">
        <v>0</v>
      </c>
      <c r="Q327" s="580">
        <v>0</v>
      </c>
      <c r="R327" s="579">
        <v>0</v>
      </c>
      <c r="S327" s="580">
        <v>0</v>
      </c>
      <c r="T327" s="612">
        <v>0</v>
      </c>
      <c r="U327" s="579">
        <v>0</v>
      </c>
      <c r="V327" s="580">
        <v>0</v>
      </c>
      <c r="W327" s="579">
        <v>0</v>
      </c>
      <c r="X327" s="580">
        <v>0</v>
      </c>
      <c r="Y327" s="579">
        <v>0</v>
      </c>
      <c r="Z327" s="580">
        <v>0</v>
      </c>
      <c r="AA327" s="579">
        <v>0</v>
      </c>
      <c r="AB327" s="581">
        <v>0</v>
      </c>
      <c r="AC327" s="579">
        <v>14731.49</v>
      </c>
      <c r="AD327" s="581">
        <v>0</v>
      </c>
      <c r="AE327" s="579">
        <v>0</v>
      </c>
      <c r="AF327" s="580">
        <v>0</v>
      </c>
      <c r="AG327" s="579">
        <v>0</v>
      </c>
      <c r="AH327" s="581">
        <v>0</v>
      </c>
      <c r="AI327" s="583">
        <v>14731.49</v>
      </c>
      <c r="AJ327" s="584">
        <v>0</v>
      </c>
      <c r="AK327" s="585">
        <v>0</v>
      </c>
      <c r="AL327" s="612">
        <v>0</v>
      </c>
      <c r="AM327" s="583">
        <v>0</v>
      </c>
      <c r="AN327" s="584">
        <v>0</v>
      </c>
      <c r="AO327" s="585">
        <v>0</v>
      </c>
      <c r="AP327" s="583">
        <v>14731.49</v>
      </c>
      <c r="AQ327" s="583">
        <v>0</v>
      </c>
      <c r="AR327" s="585">
        <v>0</v>
      </c>
      <c r="AS327" s="612">
        <v>0</v>
      </c>
    </row>
    <row r="328" spans="1:45" x14ac:dyDescent="0.25">
      <c r="A328" s="148" t="s">
        <v>8330</v>
      </c>
      <c r="B328" s="148" t="s">
        <v>8483</v>
      </c>
      <c r="C328" s="148" t="s">
        <v>8213</v>
      </c>
      <c r="D328" s="148" t="s">
        <v>8213</v>
      </c>
      <c r="E328" s="148" t="s">
        <v>17934</v>
      </c>
      <c r="F328" s="453" t="s">
        <v>17048</v>
      </c>
      <c r="G328" s="453" t="s">
        <v>14</v>
      </c>
      <c r="H328" s="579">
        <v>0</v>
      </c>
      <c r="I328" s="580">
        <v>0</v>
      </c>
      <c r="J328" s="579">
        <v>0</v>
      </c>
      <c r="K328" s="580">
        <v>0</v>
      </c>
      <c r="L328" s="579">
        <v>0</v>
      </c>
      <c r="M328" s="580">
        <v>0</v>
      </c>
      <c r="N328" s="579">
        <v>0</v>
      </c>
      <c r="O328" s="580">
        <v>0</v>
      </c>
      <c r="P328" s="579">
        <v>0</v>
      </c>
      <c r="Q328" s="580">
        <v>0</v>
      </c>
      <c r="R328" s="579">
        <v>0</v>
      </c>
      <c r="S328" s="580">
        <v>0</v>
      </c>
      <c r="T328" s="612">
        <v>0</v>
      </c>
      <c r="U328" s="579">
        <v>0</v>
      </c>
      <c r="V328" s="580">
        <v>0</v>
      </c>
      <c r="W328" s="579">
        <v>0</v>
      </c>
      <c r="X328" s="580">
        <v>0</v>
      </c>
      <c r="Y328" s="579">
        <v>0</v>
      </c>
      <c r="Z328" s="580">
        <v>0</v>
      </c>
      <c r="AA328" s="579">
        <v>0</v>
      </c>
      <c r="AB328" s="581">
        <v>0</v>
      </c>
      <c r="AC328" s="579">
        <v>7354.26</v>
      </c>
      <c r="AD328" s="581">
        <v>0</v>
      </c>
      <c r="AE328" s="579">
        <v>0</v>
      </c>
      <c r="AF328" s="580">
        <v>0</v>
      </c>
      <c r="AG328" s="579">
        <v>0</v>
      </c>
      <c r="AH328" s="581">
        <v>0</v>
      </c>
      <c r="AI328" s="583">
        <v>7354.26</v>
      </c>
      <c r="AJ328" s="584">
        <v>0</v>
      </c>
      <c r="AK328" s="585">
        <v>0</v>
      </c>
      <c r="AL328" s="612">
        <v>0</v>
      </c>
      <c r="AM328" s="583">
        <v>0</v>
      </c>
      <c r="AN328" s="584">
        <v>0</v>
      </c>
      <c r="AO328" s="585">
        <v>0</v>
      </c>
      <c r="AP328" s="583">
        <v>7354.26</v>
      </c>
      <c r="AQ328" s="583">
        <v>0</v>
      </c>
      <c r="AR328" s="585">
        <v>0</v>
      </c>
      <c r="AS328" s="612">
        <v>0</v>
      </c>
    </row>
    <row r="329" spans="1:45" x14ac:dyDescent="0.25">
      <c r="A329" s="148" t="s">
        <v>8330</v>
      </c>
      <c r="B329" s="148" t="s">
        <v>8233</v>
      </c>
      <c r="C329" s="148" t="s">
        <v>8213</v>
      </c>
      <c r="D329" s="148" t="s">
        <v>8213</v>
      </c>
      <c r="E329" s="148" t="s">
        <v>17935</v>
      </c>
      <c r="F329" s="453" t="s">
        <v>17048</v>
      </c>
      <c r="G329" s="453" t="s">
        <v>14</v>
      </c>
      <c r="H329" s="579">
        <v>0</v>
      </c>
      <c r="I329" s="580">
        <v>0</v>
      </c>
      <c r="J329" s="579">
        <v>0</v>
      </c>
      <c r="K329" s="580">
        <v>0</v>
      </c>
      <c r="L329" s="579">
        <v>0</v>
      </c>
      <c r="M329" s="580">
        <v>0</v>
      </c>
      <c r="N329" s="579">
        <v>0</v>
      </c>
      <c r="O329" s="580">
        <v>0</v>
      </c>
      <c r="P329" s="579">
        <v>0</v>
      </c>
      <c r="Q329" s="580">
        <v>0</v>
      </c>
      <c r="R329" s="579">
        <v>0</v>
      </c>
      <c r="S329" s="580">
        <v>0</v>
      </c>
      <c r="T329" s="612">
        <v>0</v>
      </c>
      <c r="U329" s="579">
        <v>0</v>
      </c>
      <c r="V329" s="580">
        <v>0</v>
      </c>
      <c r="W329" s="579">
        <v>0</v>
      </c>
      <c r="X329" s="580">
        <v>0</v>
      </c>
      <c r="Y329" s="579">
        <v>0</v>
      </c>
      <c r="Z329" s="580">
        <v>0</v>
      </c>
      <c r="AA329" s="579">
        <v>0</v>
      </c>
      <c r="AB329" s="581">
        <v>0</v>
      </c>
      <c r="AC329" s="579">
        <v>751309.71</v>
      </c>
      <c r="AD329" s="581">
        <v>0</v>
      </c>
      <c r="AE329" s="579">
        <v>0</v>
      </c>
      <c r="AF329" s="580">
        <v>0</v>
      </c>
      <c r="AG329" s="579">
        <v>0</v>
      </c>
      <c r="AH329" s="581">
        <v>0</v>
      </c>
      <c r="AI329" s="583">
        <v>751309.71</v>
      </c>
      <c r="AJ329" s="584">
        <v>0</v>
      </c>
      <c r="AK329" s="585">
        <v>0</v>
      </c>
      <c r="AL329" s="612">
        <v>0</v>
      </c>
      <c r="AM329" s="583">
        <v>0</v>
      </c>
      <c r="AN329" s="584">
        <v>0</v>
      </c>
      <c r="AO329" s="585">
        <v>0</v>
      </c>
      <c r="AP329" s="583">
        <v>751309.71</v>
      </c>
      <c r="AQ329" s="583">
        <v>0</v>
      </c>
      <c r="AR329" s="585">
        <v>0</v>
      </c>
      <c r="AS329" s="612">
        <v>0</v>
      </c>
    </row>
    <row r="330" spans="1:45" x14ac:dyDescent="0.25">
      <c r="A330" s="148" t="s">
        <v>8330</v>
      </c>
      <c r="B330" s="148" t="s">
        <v>8249</v>
      </c>
      <c r="C330" s="148" t="s">
        <v>8213</v>
      </c>
      <c r="D330" s="148" t="s">
        <v>8213</v>
      </c>
      <c r="E330" s="148" t="s">
        <v>17789</v>
      </c>
      <c r="F330" s="453" t="s">
        <v>17048</v>
      </c>
      <c r="G330" s="453" t="s">
        <v>14</v>
      </c>
      <c r="H330" s="579">
        <v>0</v>
      </c>
      <c r="I330" s="580">
        <v>0</v>
      </c>
      <c r="J330" s="579">
        <v>0</v>
      </c>
      <c r="K330" s="580">
        <v>0</v>
      </c>
      <c r="L330" s="579">
        <v>0</v>
      </c>
      <c r="M330" s="580">
        <v>0</v>
      </c>
      <c r="N330" s="579">
        <v>0</v>
      </c>
      <c r="O330" s="580">
        <v>0</v>
      </c>
      <c r="P330" s="579">
        <v>0</v>
      </c>
      <c r="Q330" s="580">
        <v>0</v>
      </c>
      <c r="R330" s="579">
        <v>0</v>
      </c>
      <c r="S330" s="580">
        <v>0</v>
      </c>
      <c r="T330" s="612">
        <v>0</v>
      </c>
      <c r="U330" s="579">
        <v>0</v>
      </c>
      <c r="V330" s="580">
        <v>0</v>
      </c>
      <c r="W330" s="579">
        <v>0</v>
      </c>
      <c r="X330" s="580">
        <v>0</v>
      </c>
      <c r="Y330" s="579">
        <v>0</v>
      </c>
      <c r="Z330" s="580">
        <v>0</v>
      </c>
      <c r="AA330" s="579">
        <v>0</v>
      </c>
      <c r="AB330" s="581">
        <v>0</v>
      </c>
      <c r="AC330" s="579">
        <v>1005989.06</v>
      </c>
      <c r="AD330" s="581">
        <v>0</v>
      </c>
      <c r="AE330" s="579">
        <v>0</v>
      </c>
      <c r="AF330" s="580">
        <v>0</v>
      </c>
      <c r="AG330" s="579">
        <v>0</v>
      </c>
      <c r="AH330" s="581">
        <v>0</v>
      </c>
      <c r="AI330" s="583">
        <v>1005989.06</v>
      </c>
      <c r="AJ330" s="584">
        <v>0</v>
      </c>
      <c r="AK330" s="585">
        <v>0</v>
      </c>
      <c r="AL330" s="612">
        <v>0</v>
      </c>
      <c r="AM330" s="583">
        <v>0</v>
      </c>
      <c r="AN330" s="584">
        <v>0</v>
      </c>
      <c r="AO330" s="585">
        <v>0</v>
      </c>
      <c r="AP330" s="583">
        <v>1005989.06</v>
      </c>
      <c r="AQ330" s="583">
        <v>0</v>
      </c>
      <c r="AR330" s="585">
        <v>0</v>
      </c>
      <c r="AS330" s="612">
        <v>0</v>
      </c>
    </row>
    <row r="331" spans="1:45" x14ac:dyDescent="0.25">
      <c r="A331" s="148" t="s">
        <v>8330</v>
      </c>
      <c r="B331" s="148" t="s">
        <v>8451</v>
      </c>
      <c r="C331" s="148" t="s">
        <v>8213</v>
      </c>
      <c r="D331" s="148" t="s">
        <v>8213</v>
      </c>
      <c r="E331" s="148" t="s">
        <v>17790</v>
      </c>
      <c r="F331" s="453" t="s">
        <v>17048</v>
      </c>
      <c r="G331" s="453" t="s">
        <v>14</v>
      </c>
      <c r="H331" s="579">
        <v>0</v>
      </c>
      <c r="I331" s="580">
        <v>0</v>
      </c>
      <c r="J331" s="579">
        <v>0</v>
      </c>
      <c r="K331" s="580">
        <v>0</v>
      </c>
      <c r="L331" s="579">
        <v>0</v>
      </c>
      <c r="M331" s="580">
        <v>0</v>
      </c>
      <c r="N331" s="579">
        <v>0</v>
      </c>
      <c r="O331" s="580">
        <v>0</v>
      </c>
      <c r="P331" s="579">
        <v>0</v>
      </c>
      <c r="Q331" s="580">
        <v>0</v>
      </c>
      <c r="R331" s="579">
        <v>0</v>
      </c>
      <c r="S331" s="580">
        <v>0</v>
      </c>
      <c r="T331" s="612">
        <v>0</v>
      </c>
      <c r="U331" s="579">
        <v>0</v>
      </c>
      <c r="V331" s="580">
        <v>0</v>
      </c>
      <c r="W331" s="579">
        <v>0</v>
      </c>
      <c r="X331" s="580">
        <v>0</v>
      </c>
      <c r="Y331" s="579">
        <v>0</v>
      </c>
      <c r="Z331" s="580">
        <v>0</v>
      </c>
      <c r="AA331" s="579">
        <v>0</v>
      </c>
      <c r="AB331" s="581">
        <v>0</v>
      </c>
      <c r="AC331" s="579">
        <v>82605.039999999994</v>
      </c>
      <c r="AD331" s="581">
        <v>0</v>
      </c>
      <c r="AE331" s="579">
        <v>0</v>
      </c>
      <c r="AF331" s="580">
        <v>0</v>
      </c>
      <c r="AG331" s="579">
        <v>0</v>
      </c>
      <c r="AH331" s="581">
        <v>0</v>
      </c>
      <c r="AI331" s="583">
        <v>82605.039999999994</v>
      </c>
      <c r="AJ331" s="584">
        <v>0</v>
      </c>
      <c r="AK331" s="585">
        <v>0</v>
      </c>
      <c r="AL331" s="612">
        <v>0</v>
      </c>
      <c r="AM331" s="583">
        <v>0</v>
      </c>
      <c r="AN331" s="584">
        <v>0</v>
      </c>
      <c r="AO331" s="585">
        <v>0</v>
      </c>
      <c r="AP331" s="583">
        <v>82605.039999999994</v>
      </c>
      <c r="AQ331" s="583">
        <v>0</v>
      </c>
      <c r="AR331" s="585">
        <v>0</v>
      </c>
      <c r="AS331" s="612">
        <v>0</v>
      </c>
    </row>
    <row r="332" spans="1:45" x14ac:dyDescent="0.25">
      <c r="A332" s="148" t="s">
        <v>8330</v>
      </c>
      <c r="B332" s="148" t="s">
        <v>8432</v>
      </c>
      <c r="C332" s="148" t="s">
        <v>8213</v>
      </c>
      <c r="D332" s="148" t="s">
        <v>8213</v>
      </c>
      <c r="E332" s="148" t="s">
        <v>17936</v>
      </c>
      <c r="F332" s="453" t="s">
        <v>17048</v>
      </c>
      <c r="G332" s="453" t="s">
        <v>14</v>
      </c>
      <c r="H332" s="579">
        <v>0</v>
      </c>
      <c r="I332" s="580">
        <v>0</v>
      </c>
      <c r="J332" s="579">
        <v>0</v>
      </c>
      <c r="K332" s="580">
        <v>0</v>
      </c>
      <c r="L332" s="579">
        <v>0</v>
      </c>
      <c r="M332" s="580">
        <v>0</v>
      </c>
      <c r="N332" s="579">
        <v>0</v>
      </c>
      <c r="O332" s="580">
        <v>0</v>
      </c>
      <c r="P332" s="579">
        <v>0</v>
      </c>
      <c r="Q332" s="580">
        <v>0</v>
      </c>
      <c r="R332" s="579">
        <v>0</v>
      </c>
      <c r="S332" s="580">
        <v>0</v>
      </c>
      <c r="T332" s="612">
        <v>0</v>
      </c>
      <c r="U332" s="579">
        <v>0</v>
      </c>
      <c r="V332" s="580">
        <v>0</v>
      </c>
      <c r="W332" s="579">
        <v>0</v>
      </c>
      <c r="X332" s="580">
        <v>0</v>
      </c>
      <c r="Y332" s="579">
        <v>0</v>
      </c>
      <c r="Z332" s="580">
        <v>0</v>
      </c>
      <c r="AA332" s="579">
        <v>0</v>
      </c>
      <c r="AB332" s="581">
        <v>0</v>
      </c>
      <c r="AC332" s="579">
        <v>109348.13</v>
      </c>
      <c r="AD332" s="581">
        <v>0</v>
      </c>
      <c r="AE332" s="579">
        <v>0</v>
      </c>
      <c r="AF332" s="580">
        <v>0</v>
      </c>
      <c r="AG332" s="579">
        <v>0</v>
      </c>
      <c r="AH332" s="581">
        <v>0</v>
      </c>
      <c r="AI332" s="583">
        <v>109348.13</v>
      </c>
      <c r="AJ332" s="584">
        <v>0</v>
      </c>
      <c r="AK332" s="585">
        <v>0</v>
      </c>
      <c r="AL332" s="612">
        <v>0</v>
      </c>
      <c r="AM332" s="583">
        <v>0</v>
      </c>
      <c r="AN332" s="584">
        <v>0</v>
      </c>
      <c r="AO332" s="585">
        <v>0</v>
      </c>
      <c r="AP332" s="583">
        <v>109348.13</v>
      </c>
      <c r="AQ332" s="583">
        <v>0</v>
      </c>
      <c r="AR332" s="585">
        <v>0</v>
      </c>
      <c r="AS332" s="612">
        <v>0</v>
      </c>
    </row>
    <row r="333" spans="1:45" x14ac:dyDescent="0.25">
      <c r="A333" s="148" t="s">
        <v>8330</v>
      </c>
      <c r="B333" s="148" t="s">
        <v>8312</v>
      </c>
      <c r="C333" s="148" t="s">
        <v>8213</v>
      </c>
      <c r="D333" s="148" t="s">
        <v>8213</v>
      </c>
      <c r="E333" s="148" t="s">
        <v>17277</v>
      </c>
      <c r="F333" s="453" t="s">
        <v>17048</v>
      </c>
      <c r="G333" s="453" t="s">
        <v>14</v>
      </c>
      <c r="H333" s="579">
        <v>0</v>
      </c>
      <c r="I333" s="580">
        <v>0</v>
      </c>
      <c r="J333" s="579">
        <v>0</v>
      </c>
      <c r="K333" s="580">
        <v>0</v>
      </c>
      <c r="L333" s="579">
        <v>0</v>
      </c>
      <c r="M333" s="580">
        <v>0</v>
      </c>
      <c r="N333" s="579">
        <v>0</v>
      </c>
      <c r="O333" s="580">
        <v>0</v>
      </c>
      <c r="P333" s="579">
        <v>0</v>
      </c>
      <c r="Q333" s="580">
        <v>0</v>
      </c>
      <c r="R333" s="579">
        <v>0</v>
      </c>
      <c r="S333" s="580">
        <v>0</v>
      </c>
      <c r="T333" s="612">
        <v>0</v>
      </c>
      <c r="U333" s="579">
        <v>0</v>
      </c>
      <c r="V333" s="580">
        <v>0</v>
      </c>
      <c r="W333" s="579">
        <v>0</v>
      </c>
      <c r="X333" s="580">
        <v>0</v>
      </c>
      <c r="Y333" s="579">
        <v>0</v>
      </c>
      <c r="Z333" s="580">
        <v>0</v>
      </c>
      <c r="AA333" s="579">
        <v>0</v>
      </c>
      <c r="AB333" s="581">
        <v>0</v>
      </c>
      <c r="AC333" s="579">
        <v>0</v>
      </c>
      <c r="AD333" s="581">
        <v>0</v>
      </c>
      <c r="AE333" s="579">
        <v>4550821.51</v>
      </c>
      <c r="AF333" s="580">
        <v>4500000</v>
      </c>
      <c r="AG333" s="579">
        <v>0</v>
      </c>
      <c r="AH333" s="581">
        <v>0</v>
      </c>
      <c r="AI333" s="583">
        <v>0</v>
      </c>
      <c r="AJ333" s="584">
        <v>0</v>
      </c>
      <c r="AK333" s="585">
        <v>0</v>
      </c>
      <c r="AL333" s="612">
        <v>0</v>
      </c>
      <c r="AM333" s="583">
        <v>4550821.51</v>
      </c>
      <c r="AN333" s="584">
        <v>4500000</v>
      </c>
      <c r="AO333" s="585">
        <v>4500000</v>
      </c>
      <c r="AP333" s="583">
        <v>4550821.51</v>
      </c>
      <c r="AQ333" s="583">
        <v>4500000</v>
      </c>
      <c r="AR333" s="585">
        <v>4500000</v>
      </c>
      <c r="AS333" s="612">
        <v>0</v>
      </c>
    </row>
    <row r="334" spans="1:45" x14ac:dyDescent="0.25">
      <c r="A334" s="148" t="s">
        <v>8283</v>
      </c>
      <c r="B334" s="148" t="s">
        <v>8278</v>
      </c>
      <c r="C334" s="148" t="s">
        <v>8213</v>
      </c>
      <c r="D334" s="148" t="s">
        <v>8213</v>
      </c>
      <c r="E334" s="148" t="s">
        <v>17622</v>
      </c>
      <c r="F334" s="453" t="s">
        <v>17030</v>
      </c>
      <c r="G334" s="453" t="s">
        <v>17029</v>
      </c>
      <c r="H334" s="579">
        <v>0</v>
      </c>
      <c r="I334" s="580">
        <v>0</v>
      </c>
      <c r="J334" s="579">
        <v>0</v>
      </c>
      <c r="K334" s="580">
        <v>0</v>
      </c>
      <c r="L334" s="579">
        <v>0</v>
      </c>
      <c r="M334" s="580">
        <v>0</v>
      </c>
      <c r="N334" s="579">
        <v>0</v>
      </c>
      <c r="O334" s="580">
        <v>0</v>
      </c>
      <c r="P334" s="579">
        <v>0</v>
      </c>
      <c r="Q334" s="580">
        <v>0</v>
      </c>
      <c r="R334" s="579">
        <v>0</v>
      </c>
      <c r="S334" s="580">
        <v>0</v>
      </c>
      <c r="T334" s="612">
        <v>0</v>
      </c>
      <c r="U334" s="579">
        <v>0</v>
      </c>
      <c r="V334" s="580">
        <v>0</v>
      </c>
      <c r="W334" s="579">
        <v>0</v>
      </c>
      <c r="X334" s="580">
        <v>0</v>
      </c>
      <c r="Y334" s="579">
        <v>0</v>
      </c>
      <c r="Z334" s="580">
        <v>0</v>
      </c>
      <c r="AA334" s="579">
        <v>0</v>
      </c>
      <c r="AB334" s="581">
        <v>0</v>
      </c>
      <c r="AC334" s="579">
        <v>581930.87</v>
      </c>
      <c r="AD334" s="581">
        <v>0</v>
      </c>
      <c r="AE334" s="579">
        <v>0</v>
      </c>
      <c r="AF334" s="580">
        <v>0</v>
      </c>
      <c r="AG334" s="579">
        <v>0</v>
      </c>
      <c r="AH334" s="581">
        <v>0</v>
      </c>
      <c r="AI334" s="583">
        <v>581930.87</v>
      </c>
      <c r="AJ334" s="584">
        <v>0</v>
      </c>
      <c r="AK334" s="585">
        <v>0</v>
      </c>
      <c r="AL334" s="612">
        <v>0</v>
      </c>
      <c r="AM334" s="583">
        <v>0</v>
      </c>
      <c r="AN334" s="584">
        <v>0</v>
      </c>
      <c r="AO334" s="585">
        <v>0</v>
      </c>
      <c r="AP334" s="583">
        <v>581930.87</v>
      </c>
      <c r="AQ334" s="583">
        <v>0</v>
      </c>
      <c r="AR334" s="585">
        <v>0</v>
      </c>
      <c r="AS334" s="612">
        <v>0</v>
      </c>
    </row>
    <row r="335" spans="1:45" x14ac:dyDescent="0.25">
      <c r="A335" s="148" t="s">
        <v>8283</v>
      </c>
      <c r="B335" s="148" t="s">
        <v>8267</v>
      </c>
      <c r="C335" s="148" t="s">
        <v>8213</v>
      </c>
      <c r="D335" s="148" t="s">
        <v>8213</v>
      </c>
      <c r="E335" s="148" t="s">
        <v>17791</v>
      </c>
      <c r="F335" s="453" t="s">
        <v>17030</v>
      </c>
      <c r="G335" s="453" t="s">
        <v>17029</v>
      </c>
      <c r="H335" s="579">
        <v>0</v>
      </c>
      <c r="I335" s="580">
        <v>0</v>
      </c>
      <c r="J335" s="579">
        <v>0</v>
      </c>
      <c r="K335" s="580">
        <v>0</v>
      </c>
      <c r="L335" s="579">
        <v>0</v>
      </c>
      <c r="M335" s="580">
        <v>0</v>
      </c>
      <c r="N335" s="579">
        <v>0</v>
      </c>
      <c r="O335" s="580">
        <v>0</v>
      </c>
      <c r="P335" s="579">
        <v>0</v>
      </c>
      <c r="Q335" s="580">
        <v>0</v>
      </c>
      <c r="R335" s="579">
        <v>0</v>
      </c>
      <c r="S335" s="580">
        <v>0</v>
      </c>
      <c r="T335" s="612">
        <v>0</v>
      </c>
      <c r="U335" s="579">
        <v>0</v>
      </c>
      <c r="V335" s="580">
        <v>0</v>
      </c>
      <c r="W335" s="579">
        <v>0</v>
      </c>
      <c r="X335" s="580">
        <v>0</v>
      </c>
      <c r="Y335" s="579">
        <v>0</v>
      </c>
      <c r="Z335" s="580">
        <v>0</v>
      </c>
      <c r="AA335" s="579">
        <v>0</v>
      </c>
      <c r="AB335" s="581">
        <v>0</v>
      </c>
      <c r="AC335" s="579">
        <v>223633.1</v>
      </c>
      <c r="AD335" s="581">
        <v>0</v>
      </c>
      <c r="AE335" s="579">
        <v>0</v>
      </c>
      <c r="AF335" s="580">
        <v>0</v>
      </c>
      <c r="AG335" s="579">
        <v>0</v>
      </c>
      <c r="AH335" s="581">
        <v>0</v>
      </c>
      <c r="AI335" s="583">
        <v>223633.1</v>
      </c>
      <c r="AJ335" s="584">
        <v>0</v>
      </c>
      <c r="AK335" s="585">
        <v>0</v>
      </c>
      <c r="AL335" s="612">
        <v>0</v>
      </c>
      <c r="AM335" s="583">
        <v>0</v>
      </c>
      <c r="AN335" s="584">
        <v>0</v>
      </c>
      <c r="AO335" s="585">
        <v>0</v>
      </c>
      <c r="AP335" s="583">
        <v>223633.1</v>
      </c>
      <c r="AQ335" s="583">
        <v>0</v>
      </c>
      <c r="AR335" s="585">
        <v>0</v>
      </c>
      <c r="AS335" s="612">
        <v>0</v>
      </c>
    </row>
    <row r="336" spans="1:45" x14ac:dyDescent="0.25">
      <c r="A336" s="148" t="s">
        <v>8283</v>
      </c>
      <c r="B336" s="148" t="s">
        <v>8851</v>
      </c>
      <c r="C336" s="148" t="s">
        <v>8213</v>
      </c>
      <c r="D336" s="148" t="s">
        <v>8213</v>
      </c>
      <c r="E336" s="148" t="s">
        <v>17937</v>
      </c>
      <c r="F336" s="453" t="s">
        <v>17030</v>
      </c>
      <c r="G336" s="453" t="s">
        <v>17029</v>
      </c>
      <c r="H336" s="579">
        <v>0</v>
      </c>
      <c r="I336" s="580">
        <v>0</v>
      </c>
      <c r="J336" s="579">
        <v>0</v>
      </c>
      <c r="K336" s="580">
        <v>0</v>
      </c>
      <c r="L336" s="579">
        <v>0</v>
      </c>
      <c r="M336" s="580">
        <v>0</v>
      </c>
      <c r="N336" s="579">
        <v>0</v>
      </c>
      <c r="O336" s="580">
        <v>0</v>
      </c>
      <c r="P336" s="579">
        <v>0</v>
      </c>
      <c r="Q336" s="580">
        <v>0</v>
      </c>
      <c r="R336" s="579">
        <v>0</v>
      </c>
      <c r="S336" s="580">
        <v>0</v>
      </c>
      <c r="T336" s="612">
        <v>0</v>
      </c>
      <c r="U336" s="579">
        <v>0</v>
      </c>
      <c r="V336" s="580">
        <v>0</v>
      </c>
      <c r="W336" s="579">
        <v>0</v>
      </c>
      <c r="X336" s="580">
        <v>0</v>
      </c>
      <c r="Y336" s="579">
        <v>0</v>
      </c>
      <c r="Z336" s="580">
        <v>0</v>
      </c>
      <c r="AA336" s="579">
        <v>0</v>
      </c>
      <c r="AB336" s="581">
        <v>0</v>
      </c>
      <c r="AC336" s="579">
        <v>44399.44</v>
      </c>
      <c r="AD336" s="581">
        <v>0</v>
      </c>
      <c r="AE336" s="579">
        <v>0</v>
      </c>
      <c r="AF336" s="580">
        <v>0</v>
      </c>
      <c r="AG336" s="579">
        <v>0</v>
      </c>
      <c r="AH336" s="581">
        <v>0</v>
      </c>
      <c r="AI336" s="583">
        <v>44399.44</v>
      </c>
      <c r="AJ336" s="584">
        <v>0</v>
      </c>
      <c r="AK336" s="585">
        <v>0</v>
      </c>
      <c r="AL336" s="612">
        <v>0</v>
      </c>
      <c r="AM336" s="583">
        <v>0</v>
      </c>
      <c r="AN336" s="584">
        <v>0</v>
      </c>
      <c r="AO336" s="585">
        <v>0</v>
      </c>
      <c r="AP336" s="583">
        <v>44399.44</v>
      </c>
      <c r="AQ336" s="583">
        <v>0</v>
      </c>
      <c r="AR336" s="585">
        <v>0</v>
      </c>
      <c r="AS336" s="612">
        <v>0</v>
      </c>
    </row>
    <row r="337" spans="1:45" x14ac:dyDescent="0.25">
      <c r="A337" s="148" t="s">
        <v>8283</v>
      </c>
      <c r="B337" s="148" t="s">
        <v>8541</v>
      </c>
      <c r="C337" s="148" t="s">
        <v>8213</v>
      </c>
      <c r="D337" s="148" t="s">
        <v>8213</v>
      </c>
      <c r="E337" s="148" t="s">
        <v>17938</v>
      </c>
      <c r="F337" s="453" t="s">
        <v>17030</v>
      </c>
      <c r="G337" s="453" t="s">
        <v>17029</v>
      </c>
      <c r="H337" s="579">
        <v>0</v>
      </c>
      <c r="I337" s="580">
        <v>0</v>
      </c>
      <c r="J337" s="579">
        <v>0</v>
      </c>
      <c r="K337" s="580">
        <v>0</v>
      </c>
      <c r="L337" s="579">
        <v>0</v>
      </c>
      <c r="M337" s="580">
        <v>0</v>
      </c>
      <c r="N337" s="579">
        <v>0</v>
      </c>
      <c r="O337" s="580">
        <v>0</v>
      </c>
      <c r="P337" s="579">
        <v>0</v>
      </c>
      <c r="Q337" s="580">
        <v>0</v>
      </c>
      <c r="R337" s="579">
        <v>0</v>
      </c>
      <c r="S337" s="580">
        <v>0</v>
      </c>
      <c r="T337" s="612">
        <v>0</v>
      </c>
      <c r="U337" s="579">
        <v>0</v>
      </c>
      <c r="V337" s="580">
        <v>0</v>
      </c>
      <c r="W337" s="579">
        <v>0</v>
      </c>
      <c r="X337" s="580">
        <v>0</v>
      </c>
      <c r="Y337" s="579">
        <v>0</v>
      </c>
      <c r="Z337" s="580">
        <v>0</v>
      </c>
      <c r="AA337" s="579">
        <v>0</v>
      </c>
      <c r="AB337" s="581">
        <v>0</v>
      </c>
      <c r="AC337" s="579">
        <v>23180.6</v>
      </c>
      <c r="AD337" s="581">
        <v>0</v>
      </c>
      <c r="AE337" s="579">
        <v>0</v>
      </c>
      <c r="AF337" s="580">
        <v>0</v>
      </c>
      <c r="AG337" s="579">
        <v>0</v>
      </c>
      <c r="AH337" s="581">
        <v>0</v>
      </c>
      <c r="AI337" s="583">
        <v>23180.6</v>
      </c>
      <c r="AJ337" s="584">
        <v>0</v>
      </c>
      <c r="AK337" s="585">
        <v>0</v>
      </c>
      <c r="AL337" s="612">
        <v>0</v>
      </c>
      <c r="AM337" s="583">
        <v>0</v>
      </c>
      <c r="AN337" s="584">
        <v>0</v>
      </c>
      <c r="AO337" s="585">
        <v>0</v>
      </c>
      <c r="AP337" s="583">
        <v>23180.6</v>
      </c>
      <c r="AQ337" s="583">
        <v>0</v>
      </c>
      <c r="AR337" s="585">
        <v>0</v>
      </c>
      <c r="AS337" s="612">
        <v>0</v>
      </c>
    </row>
    <row r="338" spans="1:45" x14ac:dyDescent="0.25">
      <c r="A338" s="148" t="s">
        <v>8326</v>
      </c>
      <c r="B338" s="148" t="s">
        <v>8354</v>
      </c>
      <c r="C338" s="148" t="s">
        <v>8213</v>
      </c>
      <c r="D338" s="148" t="s">
        <v>8213</v>
      </c>
      <c r="E338" s="148" t="s">
        <v>17668</v>
      </c>
      <c r="F338" s="453" t="s">
        <v>17046</v>
      </c>
      <c r="G338" s="453" t="s">
        <v>17044</v>
      </c>
      <c r="H338" s="579">
        <v>0</v>
      </c>
      <c r="I338" s="580">
        <v>0</v>
      </c>
      <c r="J338" s="579">
        <v>0</v>
      </c>
      <c r="K338" s="580">
        <v>0</v>
      </c>
      <c r="L338" s="579">
        <v>0</v>
      </c>
      <c r="M338" s="580">
        <v>0</v>
      </c>
      <c r="N338" s="579">
        <v>0</v>
      </c>
      <c r="O338" s="580">
        <v>0</v>
      </c>
      <c r="P338" s="579">
        <v>0</v>
      </c>
      <c r="Q338" s="580">
        <v>0</v>
      </c>
      <c r="R338" s="579">
        <v>0</v>
      </c>
      <c r="S338" s="580">
        <v>0</v>
      </c>
      <c r="T338" s="612">
        <v>0</v>
      </c>
      <c r="U338" s="579">
        <v>0</v>
      </c>
      <c r="V338" s="580">
        <v>0</v>
      </c>
      <c r="W338" s="579">
        <v>0</v>
      </c>
      <c r="X338" s="580">
        <v>0</v>
      </c>
      <c r="Y338" s="579">
        <v>0</v>
      </c>
      <c r="Z338" s="580">
        <v>0</v>
      </c>
      <c r="AA338" s="579">
        <v>22000</v>
      </c>
      <c r="AB338" s="581">
        <v>15000</v>
      </c>
      <c r="AC338" s="579">
        <v>0</v>
      </c>
      <c r="AD338" s="581">
        <v>0</v>
      </c>
      <c r="AE338" s="579">
        <v>0</v>
      </c>
      <c r="AF338" s="580">
        <v>0</v>
      </c>
      <c r="AG338" s="579">
        <v>0</v>
      </c>
      <c r="AH338" s="581">
        <v>0</v>
      </c>
      <c r="AI338" s="583">
        <v>22000</v>
      </c>
      <c r="AJ338" s="584">
        <v>22000</v>
      </c>
      <c r="AK338" s="585">
        <v>15000</v>
      </c>
      <c r="AL338" s="612">
        <v>0</v>
      </c>
      <c r="AM338" s="583">
        <v>0</v>
      </c>
      <c r="AN338" s="584">
        <v>0</v>
      </c>
      <c r="AO338" s="585">
        <v>0</v>
      </c>
      <c r="AP338" s="583">
        <v>22000</v>
      </c>
      <c r="AQ338" s="583">
        <v>22000</v>
      </c>
      <c r="AR338" s="585">
        <v>15000</v>
      </c>
      <c r="AS338" s="612">
        <v>0</v>
      </c>
    </row>
    <row r="339" spans="1:45" x14ac:dyDescent="0.25">
      <c r="A339" s="148" t="s">
        <v>8326</v>
      </c>
      <c r="B339" s="148" t="s">
        <v>8582</v>
      </c>
      <c r="C339" s="148" t="s">
        <v>8213</v>
      </c>
      <c r="D339" s="148" t="s">
        <v>8213</v>
      </c>
      <c r="E339" s="148" t="s">
        <v>17939</v>
      </c>
      <c r="F339" s="453" t="s">
        <v>17046</v>
      </c>
      <c r="G339" s="453" t="s">
        <v>17044</v>
      </c>
      <c r="H339" s="579">
        <v>0</v>
      </c>
      <c r="I339" s="580">
        <v>0</v>
      </c>
      <c r="J339" s="579">
        <v>0</v>
      </c>
      <c r="K339" s="580">
        <v>0</v>
      </c>
      <c r="L339" s="579">
        <v>0</v>
      </c>
      <c r="M339" s="580">
        <v>0</v>
      </c>
      <c r="N339" s="579">
        <v>0</v>
      </c>
      <c r="O339" s="580">
        <v>0</v>
      </c>
      <c r="P339" s="579">
        <v>0</v>
      </c>
      <c r="Q339" s="580">
        <v>0</v>
      </c>
      <c r="R339" s="579">
        <v>0</v>
      </c>
      <c r="S339" s="580">
        <v>0</v>
      </c>
      <c r="T339" s="612">
        <v>0</v>
      </c>
      <c r="U339" s="579">
        <v>0</v>
      </c>
      <c r="V339" s="580">
        <v>0</v>
      </c>
      <c r="W339" s="579">
        <v>0</v>
      </c>
      <c r="X339" s="580">
        <v>0</v>
      </c>
      <c r="Y339" s="579">
        <v>0</v>
      </c>
      <c r="Z339" s="580">
        <v>0</v>
      </c>
      <c r="AA339" s="579">
        <v>0</v>
      </c>
      <c r="AB339" s="581">
        <v>0</v>
      </c>
      <c r="AC339" s="579">
        <v>25972.41</v>
      </c>
      <c r="AD339" s="581">
        <v>0</v>
      </c>
      <c r="AE339" s="579">
        <v>0</v>
      </c>
      <c r="AF339" s="580">
        <v>0</v>
      </c>
      <c r="AG339" s="579">
        <v>0</v>
      </c>
      <c r="AH339" s="581">
        <v>0</v>
      </c>
      <c r="AI339" s="583">
        <v>25972.41</v>
      </c>
      <c r="AJ339" s="584">
        <v>0</v>
      </c>
      <c r="AK339" s="585">
        <v>0</v>
      </c>
      <c r="AL339" s="612">
        <v>0</v>
      </c>
      <c r="AM339" s="583">
        <v>0</v>
      </c>
      <c r="AN339" s="584">
        <v>0</v>
      </c>
      <c r="AO339" s="585">
        <v>0</v>
      </c>
      <c r="AP339" s="583">
        <v>25972.41</v>
      </c>
      <c r="AQ339" s="583">
        <v>0</v>
      </c>
      <c r="AR339" s="585">
        <v>0</v>
      </c>
      <c r="AS339" s="612">
        <v>0</v>
      </c>
    </row>
    <row r="340" spans="1:45" x14ac:dyDescent="0.25">
      <c r="A340" s="148" t="s">
        <v>8326</v>
      </c>
      <c r="B340" s="148" t="s">
        <v>8301</v>
      </c>
      <c r="C340" s="148" t="s">
        <v>8213</v>
      </c>
      <c r="D340" s="148" t="s">
        <v>8213</v>
      </c>
      <c r="E340" s="148" t="s">
        <v>165</v>
      </c>
      <c r="F340" s="453" t="s">
        <v>17046</v>
      </c>
      <c r="G340" s="453" t="s">
        <v>17044</v>
      </c>
      <c r="H340" s="579">
        <v>216008.8</v>
      </c>
      <c r="I340" s="580">
        <v>0</v>
      </c>
      <c r="J340" s="579">
        <v>0</v>
      </c>
      <c r="K340" s="580">
        <v>0</v>
      </c>
      <c r="L340" s="579">
        <v>0</v>
      </c>
      <c r="M340" s="580">
        <v>0</v>
      </c>
      <c r="N340" s="579">
        <v>0</v>
      </c>
      <c r="O340" s="580">
        <v>0</v>
      </c>
      <c r="P340" s="579">
        <v>0</v>
      </c>
      <c r="Q340" s="580">
        <v>0</v>
      </c>
      <c r="R340" s="579">
        <v>0</v>
      </c>
      <c r="S340" s="580">
        <v>0</v>
      </c>
      <c r="T340" s="612">
        <v>0</v>
      </c>
      <c r="U340" s="579">
        <v>0</v>
      </c>
      <c r="V340" s="580">
        <v>0</v>
      </c>
      <c r="W340" s="579">
        <v>0</v>
      </c>
      <c r="X340" s="580">
        <v>0</v>
      </c>
      <c r="Y340" s="579">
        <v>0</v>
      </c>
      <c r="Z340" s="580">
        <v>0</v>
      </c>
      <c r="AA340" s="579">
        <v>1099597.32</v>
      </c>
      <c r="AB340" s="581">
        <v>1099597.3199999998</v>
      </c>
      <c r="AC340" s="579">
        <v>177278.41</v>
      </c>
      <c r="AD340" s="581">
        <v>0</v>
      </c>
      <c r="AE340" s="579">
        <v>0</v>
      </c>
      <c r="AF340" s="580">
        <v>0</v>
      </c>
      <c r="AG340" s="579">
        <v>0</v>
      </c>
      <c r="AH340" s="581">
        <v>0</v>
      </c>
      <c r="AI340" s="583">
        <v>1492884.53</v>
      </c>
      <c r="AJ340" s="584">
        <v>1099597.32</v>
      </c>
      <c r="AK340" s="585">
        <v>1099597.3199999998</v>
      </c>
      <c r="AL340" s="612">
        <v>0</v>
      </c>
      <c r="AM340" s="583">
        <v>0</v>
      </c>
      <c r="AN340" s="584">
        <v>0</v>
      </c>
      <c r="AO340" s="585">
        <v>0</v>
      </c>
      <c r="AP340" s="583">
        <v>1492884.53</v>
      </c>
      <c r="AQ340" s="583">
        <v>1099597.32</v>
      </c>
      <c r="AR340" s="585">
        <v>1099597.3199999998</v>
      </c>
      <c r="AS340" s="612">
        <v>0</v>
      </c>
    </row>
    <row r="341" spans="1:45" x14ac:dyDescent="0.25">
      <c r="A341" s="148" t="s">
        <v>8326</v>
      </c>
      <c r="B341" s="148" t="s">
        <v>8302</v>
      </c>
      <c r="C341" s="148" t="s">
        <v>8213</v>
      </c>
      <c r="D341" s="148" t="s">
        <v>8213</v>
      </c>
      <c r="E341" s="148" t="s">
        <v>17624</v>
      </c>
      <c r="F341" s="453" t="s">
        <v>17046</v>
      </c>
      <c r="G341" s="453" t="s">
        <v>17044</v>
      </c>
      <c r="H341" s="579">
        <v>0</v>
      </c>
      <c r="I341" s="580">
        <v>0</v>
      </c>
      <c r="J341" s="579">
        <v>0</v>
      </c>
      <c r="K341" s="580">
        <v>0</v>
      </c>
      <c r="L341" s="579">
        <v>0</v>
      </c>
      <c r="M341" s="580">
        <v>0</v>
      </c>
      <c r="N341" s="579">
        <v>0</v>
      </c>
      <c r="O341" s="580">
        <v>0</v>
      </c>
      <c r="P341" s="579">
        <v>0</v>
      </c>
      <c r="Q341" s="580">
        <v>0</v>
      </c>
      <c r="R341" s="579">
        <v>0</v>
      </c>
      <c r="S341" s="580">
        <v>0</v>
      </c>
      <c r="T341" s="612">
        <v>0</v>
      </c>
      <c r="U341" s="579">
        <v>0</v>
      </c>
      <c r="V341" s="580">
        <v>0</v>
      </c>
      <c r="W341" s="579">
        <v>0</v>
      </c>
      <c r="X341" s="580">
        <v>0</v>
      </c>
      <c r="Y341" s="579">
        <v>0</v>
      </c>
      <c r="Z341" s="580">
        <v>0</v>
      </c>
      <c r="AA341" s="579">
        <v>0</v>
      </c>
      <c r="AB341" s="581">
        <v>0</v>
      </c>
      <c r="AC341" s="579">
        <v>655154.21</v>
      </c>
      <c r="AD341" s="581">
        <v>0</v>
      </c>
      <c r="AE341" s="579">
        <v>0</v>
      </c>
      <c r="AF341" s="580">
        <v>0</v>
      </c>
      <c r="AG341" s="579">
        <v>0</v>
      </c>
      <c r="AH341" s="581">
        <v>0</v>
      </c>
      <c r="AI341" s="583">
        <v>655154.21</v>
      </c>
      <c r="AJ341" s="584">
        <v>0</v>
      </c>
      <c r="AK341" s="585">
        <v>0</v>
      </c>
      <c r="AL341" s="612">
        <v>0</v>
      </c>
      <c r="AM341" s="583">
        <v>0</v>
      </c>
      <c r="AN341" s="584">
        <v>0</v>
      </c>
      <c r="AO341" s="585">
        <v>0</v>
      </c>
      <c r="AP341" s="583">
        <v>655154.21</v>
      </c>
      <c r="AQ341" s="583">
        <v>0</v>
      </c>
      <c r="AR341" s="585">
        <v>0</v>
      </c>
      <c r="AS341" s="612">
        <v>0</v>
      </c>
    </row>
    <row r="342" spans="1:45" x14ac:dyDescent="0.25">
      <c r="A342" s="148" t="s">
        <v>8326</v>
      </c>
      <c r="B342" s="148" t="s">
        <v>8327</v>
      </c>
      <c r="C342" s="148" t="s">
        <v>8213</v>
      </c>
      <c r="D342" s="148" t="s">
        <v>8213</v>
      </c>
      <c r="E342" s="148" t="s">
        <v>17940</v>
      </c>
      <c r="F342" s="453" t="s">
        <v>17046</v>
      </c>
      <c r="G342" s="453" t="s">
        <v>17044</v>
      </c>
      <c r="H342" s="579">
        <v>0</v>
      </c>
      <c r="I342" s="580">
        <v>0</v>
      </c>
      <c r="J342" s="579">
        <v>0</v>
      </c>
      <c r="K342" s="580">
        <v>0</v>
      </c>
      <c r="L342" s="579">
        <v>0</v>
      </c>
      <c r="M342" s="580">
        <v>0</v>
      </c>
      <c r="N342" s="579">
        <v>0</v>
      </c>
      <c r="O342" s="580">
        <v>0</v>
      </c>
      <c r="P342" s="579">
        <v>0</v>
      </c>
      <c r="Q342" s="580">
        <v>0</v>
      </c>
      <c r="R342" s="579">
        <v>0</v>
      </c>
      <c r="S342" s="580">
        <v>0</v>
      </c>
      <c r="T342" s="612">
        <v>0</v>
      </c>
      <c r="U342" s="579">
        <v>0</v>
      </c>
      <c r="V342" s="580">
        <v>0</v>
      </c>
      <c r="W342" s="579">
        <v>0</v>
      </c>
      <c r="X342" s="580">
        <v>0</v>
      </c>
      <c r="Y342" s="579">
        <v>0</v>
      </c>
      <c r="Z342" s="580">
        <v>0</v>
      </c>
      <c r="AA342" s="579">
        <v>0</v>
      </c>
      <c r="AB342" s="581">
        <v>0</v>
      </c>
      <c r="AC342" s="579">
        <v>346723.41</v>
      </c>
      <c r="AD342" s="581">
        <v>0</v>
      </c>
      <c r="AE342" s="579">
        <v>0</v>
      </c>
      <c r="AF342" s="580">
        <v>0</v>
      </c>
      <c r="AG342" s="579">
        <v>0</v>
      </c>
      <c r="AH342" s="581">
        <v>0</v>
      </c>
      <c r="AI342" s="583">
        <v>346723.41</v>
      </c>
      <c r="AJ342" s="584">
        <v>0</v>
      </c>
      <c r="AK342" s="585">
        <v>0</v>
      </c>
      <c r="AL342" s="612">
        <v>0</v>
      </c>
      <c r="AM342" s="583">
        <v>0</v>
      </c>
      <c r="AN342" s="584">
        <v>0</v>
      </c>
      <c r="AO342" s="585">
        <v>0</v>
      </c>
      <c r="AP342" s="583">
        <v>346723.41</v>
      </c>
      <c r="AQ342" s="583">
        <v>0</v>
      </c>
      <c r="AR342" s="585">
        <v>0</v>
      </c>
      <c r="AS342" s="612">
        <v>0</v>
      </c>
    </row>
    <row r="343" spans="1:45" x14ac:dyDescent="0.25">
      <c r="A343" s="148" t="s">
        <v>8326</v>
      </c>
      <c r="B343" s="148" t="s">
        <v>8267</v>
      </c>
      <c r="C343" s="148" t="s">
        <v>8213</v>
      </c>
      <c r="D343" s="148" t="s">
        <v>8213</v>
      </c>
      <c r="E343" s="148" t="s">
        <v>17941</v>
      </c>
      <c r="F343" s="453" t="s">
        <v>17046</v>
      </c>
      <c r="G343" s="453" t="s">
        <v>17044</v>
      </c>
      <c r="H343" s="579">
        <v>0</v>
      </c>
      <c r="I343" s="580">
        <v>0</v>
      </c>
      <c r="J343" s="579">
        <v>0</v>
      </c>
      <c r="K343" s="580">
        <v>0</v>
      </c>
      <c r="L343" s="579">
        <v>0</v>
      </c>
      <c r="M343" s="580">
        <v>0</v>
      </c>
      <c r="N343" s="579">
        <v>0</v>
      </c>
      <c r="O343" s="580">
        <v>0</v>
      </c>
      <c r="P343" s="579">
        <v>0</v>
      </c>
      <c r="Q343" s="580">
        <v>0</v>
      </c>
      <c r="R343" s="579">
        <v>0</v>
      </c>
      <c r="S343" s="580">
        <v>0</v>
      </c>
      <c r="T343" s="612">
        <v>0</v>
      </c>
      <c r="U343" s="579">
        <v>0</v>
      </c>
      <c r="V343" s="580">
        <v>0</v>
      </c>
      <c r="W343" s="579">
        <v>0</v>
      </c>
      <c r="X343" s="580">
        <v>0</v>
      </c>
      <c r="Y343" s="579">
        <v>0</v>
      </c>
      <c r="Z343" s="580">
        <v>0</v>
      </c>
      <c r="AA343" s="579">
        <v>0</v>
      </c>
      <c r="AB343" s="581">
        <v>0</v>
      </c>
      <c r="AC343" s="579">
        <v>258959.4</v>
      </c>
      <c r="AD343" s="581">
        <v>0</v>
      </c>
      <c r="AE343" s="579">
        <v>0</v>
      </c>
      <c r="AF343" s="580">
        <v>0</v>
      </c>
      <c r="AG343" s="579">
        <v>0</v>
      </c>
      <c r="AH343" s="581">
        <v>0</v>
      </c>
      <c r="AI343" s="583">
        <v>258959.4</v>
      </c>
      <c r="AJ343" s="584">
        <v>0</v>
      </c>
      <c r="AK343" s="585">
        <v>0</v>
      </c>
      <c r="AL343" s="612">
        <v>0</v>
      </c>
      <c r="AM343" s="583">
        <v>0</v>
      </c>
      <c r="AN343" s="584">
        <v>0</v>
      </c>
      <c r="AO343" s="585">
        <v>0</v>
      </c>
      <c r="AP343" s="583">
        <v>258959.4</v>
      </c>
      <c r="AQ343" s="583">
        <v>0</v>
      </c>
      <c r="AR343" s="585">
        <v>0</v>
      </c>
      <c r="AS343" s="612">
        <v>0</v>
      </c>
    </row>
    <row r="344" spans="1:45" x14ac:dyDescent="0.25">
      <c r="A344" s="148" t="s">
        <v>8326</v>
      </c>
      <c r="B344" s="148" t="s">
        <v>8268</v>
      </c>
      <c r="C344" s="148" t="s">
        <v>8213</v>
      </c>
      <c r="D344" s="148" t="s">
        <v>8213</v>
      </c>
      <c r="E344" s="148" t="s">
        <v>17942</v>
      </c>
      <c r="F344" s="453" t="s">
        <v>17046</v>
      </c>
      <c r="G344" s="453" t="s">
        <v>17044</v>
      </c>
      <c r="H344" s="579">
        <v>0</v>
      </c>
      <c r="I344" s="580">
        <v>0</v>
      </c>
      <c r="J344" s="579">
        <v>0</v>
      </c>
      <c r="K344" s="580">
        <v>0</v>
      </c>
      <c r="L344" s="579">
        <v>0</v>
      </c>
      <c r="M344" s="580">
        <v>0</v>
      </c>
      <c r="N344" s="579">
        <v>0</v>
      </c>
      <c r="O344" s="580">
        <v>0</v>
      </c>
      <c r="P344" s="579">
        <v>0</v>
      </c>
      <c r="Q344" s="580">
        <v>0</v>
      </c>
      <c r="R344" s="579">
        <v>0</v>
      </c>
      <c r="S344" s="580">
        <v>0</v>
      </c>
      <c r="T344" s="612">
        <v>0</v>
      </c>
      <c r="U344" s="579">
        <v>0</v>
      </c>
      <c r="V344" s="580">
        <v>0</v>
      </c>
      <c r="W344" s="579">
        <v>0</v>
      </c>
      <c r="X344" s="580">
        <v>0</v>
      </c>
      <c r="Y344" s="579">
        <v>0</v>
      </c>
      <c r="Z344" s="580">
        <v>0</v>
      </c>
      <c r="AA344" s="579">
        <v>0</v>
      </c>
      <c r="AB344" s="581">
        <v>0</v>
      </c>
      <c r="AC344" s="579">
        <v>175395.31</v>
      </c>
      <c r="AD344" s="581">
        <v>0</v>
      </c>
      <c r="AE344" s="579">
        <v>0</v>
      </c>
      <c r="AF344" s="580">
        <v>0</v>
      </c>
      <c r="AG344" s="579">
        <v>0</v>
      </c>
      <c r="AH344" s="581">
        <v>0</v>
      </c>
      <c r="AI344" s="583">
        <v>175395.31</v>
      </c>
      <c r="AJ344" s="584">
        <v>0</v>
      </c>
      <c r="AK344" s="585">
        <v>0</v>
      </c>
      <c r="AL344" s="612">
        <v>0</v>
      </c>
      <c r="AM344" s="583">
        <v>0</v>
      </c>
      <c r="AN344" s="584">
        <v>0</v>
      </c>
      <c r="AO344" s="585">
        <v>0</v>
      </c>
      <c r="AP344" s="583">
        <v>175395.31</v>
      </c>
      <c r="AQ344" s="583">
        <v>0</v>
      </c>
      <c r="AR344" s="585">
        <v>0</v>
      </c>
      <c r="AS344" s="612">
        <v>0</v>
      </c>
    </row>
    <row r="345" spans="1:45" x14ac:dyDescent="0.25">
      <c r="A345" s="148" t="s">
        <v>8326</v>
      </c>
      <c r="B345" s="148" t="s">
        <v>8366</v>
      </c>
      <c r="C345" s="148" t="s">
        <v>8213</v>
      </c>
      <c r="D345" s="148" t="s">
        <v>8213</v>
      </c>
      <c r="E345" s="148" t="s">
        <v>17792</v>
      </c>
      <c r="F345" s="453" t="s">
        <v>17046</v>
      </c>
      <c r="G345" s="453" t="s">
        <v>17044</v>
      </c>
      <c r="H345" s="579">
        <v>0</v>
      </c>
      <c r="I345" s="580">
        <v>0</v>
      </c>
      <c r="J345" s="579">
        <v>0</v>
      </c>
      <c r="K345" s="580">
        <v>0</v>
      </c>
      <c r="L345" s="579">
        <v>0</v>
      </c>
      <c r="M345" s="580">
        <v>0</v>
      </c>
      <c r="N345" s="579">
        <v>0</v>
      </c>
      <c r="O345" s="580">
        <v>0</v>
      </c>
      <c r="P345" s="579">
        <v>0</v>
      </c>
      <c r="Q345" s="580">
        <v>0</v>
      </c>
      <c r="R345" s="579">
        <v>0</v>
      </c>
      <c r="S345" s="580">
        <v>0</v>
      </c>
      <c r="T345" s="612">
        <v>0</v>
      </c>
      <c r="U345" s="579">
        <v>0</v>
      </c>
      <c r="V345" s="580">
        <v>0</v>
      </c>
      <c r="W345" s="579">
        <v>0</v>
      </c>
      <c r="X345" s="580">
        <v>0</v>
      </c>
      <c r="Y345" s="579">
        <v>0</v>
      </c>
      <c r="Z345" s="580">
        <v>0</v>
      </c>
      <c r="AA345" s="579">
        <v>0</v>
      </c>
      <c r="AB345" s="581">
        <v>0</v>
      </c>
      <c r="AC345" s="579">
        <v>987464.56</v>
      </c>
      <c r="AD345" s="581">
        <v>987130.95999999857</v>
      </c>
      <c r="AE345" s="579">
        <v>0</v>
      </c>
      <c r="AF345" s="580">
        <v>0</v>
      </c>
      <c r="AG345" s="579">
        <v>0</v>
      </c>
      <c r="AH345" s="581">
        <v>0</v>
      </c>
      <c r="AI345" s="583">
        <v>987464.56</v>
      </c>
      <c r="AJ345" s="584">
        <v>987130.95999999857</v>
      </c>
      <c r="AK345" s="585">
        <v>987130.95999999857</v>
      </c>
      <c r="AL345" s="612">
        <v>0</v>
      </c>
      <c r="AM345" s="583">
        <v>0</v>
      </c>
      <c r="AN345" s="584">
        <v>0</v>
      </c>
      <c r="AO345" s="585">
        <v>0</v>
      </c>
      <c r="AP345" s="583">
        <v>987464.56</v>
      </c>
      <c r="AQ345" s="583">
        <v>987130.95999999857</v>
      </c>
      <c r="AR345" s="585">
        <v>987130.95999999857</v>
      </c>
      <c r="AS345" s="612">
        <v>0</v>
      </c>
    </row>
    <row r="346" spans="1:45" x14ac:dyDescent="0.25">
      <c r="A346" s="148" t="s">
        <v>8326</v>
      </c>
      <c r="B346" s="148" t="s">
        <v>8446</v>
      </c>
      <c r="C346" s="148" t="s">
        <v>8213</v>
      </c>
      <c r="D346" s="148" t="s">
        <v>8213</v>
      </c>
      <c r="E346" s="148" t="s">
        <v>17290</v>
      </c>
      <c r="F346" s="453" t="s">
        <v>17046</v>
      </c>
      <c r="G346" s="453" t="s">
        <v>17044</v>
      </c>
      <c r="H346" s="579">
        <v>0</v>
      </c>
      <c r="I346" s="580">
        <v>0</v>
      </c>
      <c r="J346" s="579">
        <v>0</v>
      </c>
      <c r="K346" s="580">
        <v>0</v>
      </c>
      <c r="L346" s="579">
        <v>0</v>
      </c>
      <c r="M346" s="580">
        <v>0</v>
      </c>
      <c r="N346" s="579">
        <v>0</v>
      </c>
      <c r="O346" s="580">
        <v>0</v>
      </c>
      <c r="P346" s="579">
        <v>0</v>
      </c>
      <c r="Q346" s="580">
        <v>0</v>
      </c>
      <c r="R346" s="579">
        <v>8125.68</v>
      </c>
      <c r="S346" s="580">
        <v>0</v>
      </c>
      <c r="T346" s="612">
        <v>0</v>
      </c>
      <c r="U346" s="579">
        <v>0</v>
      </c>
      <c r="V346" s="580">
        <v>0</v>
      </c>
      <c r="W346" s="579">
        <v>0</v>
      </c>
      <c r="X346" s="580">
        <v>0</v>
      </c>
      <c r="Y346" s="579">
        <v>0</v>
      </c>
      <c r="Z346" s="580">
        <v>0</v>
      </c>
      <c r="AA346" s="579">
        <v>380000</v>
      </c>
      <c r="AB346" s="581">
        <v>124000</v>
      </c>
      <c r="AC346" s="579">
        <v>0</v>
      </c>
      <c r="AD346" s="581">
        <v>0</v>
      </c>
      <c r="AE346" s="579">
        <v>0</v>
      </c>
      <c r="AF346" s="580">
        <v>0</v>
      </c>
      <c r="AG346" s="579">
        <v>0</v>
      </c>
      <c r="AH346" s="581">
        <v>0</v>
      </c>
      <c r="AI346" s="583">
        <v>388125.68</v>
      </c>
      <c r="AJ346" s="584">
        <v>380000</v>
      </c>
      <c r="AK346" s="585">
        <v>124000</v>
      </c>
      <c r="AL346" s="612">
        <v>0</v>
      </c>
      <c r="AM346" s="583">
        <v>0</v>
      </c>
      <c r="AN346" s="584">
        <v>0</v>
      </c>
      <c r="AO346" s="585">
        <v>0</v>
      </c>
      <c r="AP346" s="583">
        <v>388125.68</v>
      </c>
      <c r="AQ346" s="583">
        <v>380000</v>
      </c>
      <c r="AR346" s="585">
        <v>124000</v>
      </c>
      <c r="AS346" s="612">
        <v>0</v>
      </c>
    </row>
    <row r="347" spans="1:45" x14ac:dyDescent="0.25">
      <c r="A347" s="148" t="s">
        <v>8326</v>
      </c>
      <c r="B347" s="148" t="s">
        <v>8343</v>
      </c>
      <c r="C347" s="148" t="s">
        <v>8213</v>
      </c>
      <c r="D347" s="148" t="s">
        <v>8213</v>
      </c>
      <c r="E347" s="148" t="s">
        <v>17943</v>
      </c>
      <c r="F347" s="453" t="s">
        <v>17046</v>
      </c>
      <c r="G347" s="453" t="s">
        <v>17044</v>
      </c>
      <c r="H347" s="579">
        <v>0</v>
      </c>
      <c r="I347" s="580">
        <v>0</v>
      </c>
      <c r="J347" s="579">
        <v>0</v>
      </c>
      <c r="K347" s="580">
        <v>0</v>
      </c>
      <c r="L347" s="579">
        <v>0</v>
      </c>
      <c r="M347" s="580">
        <v>0</v>
      </c>
      <c r="N347" s="579">
        <v>0</v>
      </c>
      <c r="O347" s="580">
        <v>0</v>
      </c>
      <c r="P347" s="579">
        <v>0</v>
      </c>
      <c r="Q347" s="580">
        <v>0</v>
      </c>
      <c r="R347" s="579">
        <v>0</v>
      </c>
      <c r="S347" s="580">
        <v>0</v>
      </c>
      <c r="T347" s="612">
        <v>0</v>
      </c>
      <c r="U347" s="579">
        <v>0</v>
      </c>
      <c r="V347" s="580">
        <v>0</v>
      </c>
      <c r="W347" s="579">
        <v>0</v>
      </c>
      <c r="X347" s="580">
        <v>0</v>
      </c>
      <c r="Y347" s="579">
        <v>0</v>
      </c>
      <c r="Z347" s="580">
        <v>0</v>
      </c>
      <c r="AA347" s="579">
        <v>0</v>
      </c>
      <c r="AB347" s="581">
        <v>0</v>
      </c>
      <c r="AC347" s="579">
        <v>202849.31</v>
      </c>
      <c r="AD347" s="581">
        <v>0</v>
      </c>
      <c r="AE347" s="579">
        <v>0</v>
      </c>
      <c r="AF347" s="580">
        <v>0</v>
      </c>
      <c r="AG347" s="579">
        <v>0</v>
      </c>
      <c r="AH347" s="581">
        <v>0</v>
      </c>
      <c r="AI347" s="583">
        <v>202849.31</v>
      </c>
      <c r="AJ347" s="584">
        <v>0</v>
      </c>
      <c r="AK347" s="585">
        <v>0</v>
      </c>
      <c r="AL347" s="612">
        <v>0</v>
      </c>
      <c r="AM347" s="583">
        <v>0</v>
      </c>
      <c r="AN347" s="584">
        <v>0</v>
      </c>
      <c r="AO347" s="585">
        <v>0</v>
      </c>
      <c r="AP347" s="583">
        <v>202849.31</v>
      </c>
      <c r="AQ347" s="583">
        <v>0</v>
      </c>
      <c r="AR347" s="585">
        <v>0</v>
      </c>
      <c r="AS347" s="612">
        <v>0</v>
      </c>
    </row>
    <row r="348" spans="1:45" x14ac:dyDescent="0.25">
      <c r="A348" s="148" t="s">
        <v>8326</v>
      </c>
      <c r="B348" s="148" t="s">
        <v>8276</v>
      </c>
      <c r="C348" s="148" t="s">
        <v>8213</v>
      </c>
      <c r="D348" s="148" t="s">
        <v>8213</v>
      </c>
      <c r="E348" s="148" t="s">
        <v>17794</v>
      </c>
      <c r="F348" s="453" t="s">
        <v>17046</v>
      </c>
      <c r="G348" s="453" t="s">
        <v>17044</v>
      </c>
      <c r="H348" s="579">
        <v>0</v>
      </c>
      <c r="I348" s="580">
        <v>0</v>
      </c>
      <c r="J348" s="579">
        <v>0</v>
      </c>
      <c r="K348" s="580">
        <v>0</v>
      </c>
      <c r="L348" s="579">
        <v>0</v>
      </c>
      <c r="M348" s="580">
        <v>0</v>
      </c>
      <c r="N348" s="579">
        <v>0</v>
      </c>
      <c r="O348" s="580">
        <v>0</v>
      </c>
      <c r="P348" s="579">
        <v>0</v>
      </c>
      <c r="Q348" s="580">
        <v>0</v>
      </c>
      <c r="R348" s="579">
        <v>0</v>
      </c>
      <c r="S348" s="580">
        <v>0</v>
      </c>
      <c r="T348" s="612">
        <v>0</v>
      </c>
      <c r="U348" s="579">
        <v>0</v>
      </c>
      <c r="V348" s="580">
        <v>0</v>
      </c>
      <c r="W348" s="579">
        <v>0</v>
      </c>
      <c r="X348" s="580">
        <v>0</v>
      </c>
      <c r="Y348" s="579">
        <v>0</v>
      </c>
      <c r="Z348" s="580">
        <v>0</v>
      </c>
      <c r="AA348" s="579">
        <v>0</v>
      </c>
      <c r="AB348" s="581">
        <v>0</v>
      </c>
      <c r="AC348" s="579">
        <v>177892.72</v>
      </c>
      <c r="AD348" s="581">
        <v>0</v>
      </c>
      <c r="AE348" s="579">
        <v>0</v>
      </c>
      <c r="AF348" s="580">
        <v>0</v>
      </c>
      <c r="AG348" s="579">
        <v>0</v>
      </c>
      <c r="AH348" s="581">
        <v>0</v>
      </c>
      <c r="AI348" s="583">
        <v>177892.72</v>
      </c>
      <c r="AJ348" s="584">
        <v>0</v>
      </c>
      <c r="AK348" s="585">
        <v>0</v>
      </c>
      <c r="AL348" s="612">
        <v>0</v>
      </c>
      <c r="AM348" s="583">
        <v>0</v>
      </c>
      <c r="AN348" s="584">
        <v>0</v>
      </c>
      <c r="AO348" s="585">
        <v>0</v>
      </c>
      <c r="AP348" s="583">
        <v>177892.72</v>
      </c>
      <c r="AQ348" s="583">
        <v>0</v>
      </c>
      <c r="AR348" s="585">
        <v>0</v>
      </c>
      <c r="AS348" s="612">
        <v>0</v>
      </c>
    </row>
    <row r="349" spans="1:45" x14ac:dyDescent="0.25">
      <c r="A349" s="148" t="s">
        <v>8326</v>
      </c>
      <c r="B349" s="148" t="s">
        <v>8363</v>
      </c>
      <c r="C349" s="148" t="s">
        <v>8213</v>
      </c>
      <c r="D349" s="148" t="s">
        <v>8213</v>
      </c>
      <c r="E349" s="148" t="s">
        <v>17795</v>
      </c>
      <c r="F349" s="453" t="s">
        <v>17046</v>
      </c>
      <c r="G349" s="453" t="s">
        <v>17044</v>
      </c>
      <c r="H349" s="579">
        <v>0</v>
      </c>
      <c r="I349" s="580">
        <v>0</v>
      </c>
      <c r="J349" s="579">
        <v>0</v>
      </c>
      <c r="K349" s="580">
        <v>0</v>
      </c>
      <c r="L349" s="579">
        <v>0</v>
      </c>
      <c r="M349" s="580">
        <v>0</v>
      </c>
      <c r="N349" s="579">
        <v>0</v>
      </c>
      <c r="O349" s="580">
        <v>0</v>
      </c>
      <c r="P349" s="579">
        <v>0</v>
      </c>
      <c r="Q349" s="580">
        <v>0</v>
      </c>
      <c r="R349" s="579">
        <v>0</v>
      </c>
      <c r="S349" s="580">
        <v>0</v>
      </c>
      <c r="T349" s="612">
        <v>0</v>
      </c>
      <c r="U349" s="579">
        <v>0</v>
      </c>
      <c r="V349" s="580">
        <v>0</v>
      </c>
      <c r="W349" s="579">
        <v>0</v>
      </c>
      <c r="X349" s="580">
        <v>0</v>
      </c>
      <c r="Y349" s="579">
        <v>0</v>
      </c>
      <c r="Z349" s="580">
        <v>0</v>
      </c>
      <c r="AA349" s="579">
        <v>0</v>
      </c>
      <c r="AB349" s="581">
        <v>0</v>
      </c>
      <c r="AC349" s="579">
        <v>1051511.77</v>
      </c>
      <c r="AD349" s="581">
        <v>0</v>
      </c>
      <c r="AE349" s="579">
        <v>0</v>
      </c>
      <c r="AF349" s="580">
        <v>0</v>
      </c>
      <c r="AG349" s="579">
        <v>0</v>
      </c>
      <c r="AH349" s="581">
        <v>0</v>
      </c>
      <c r="AI349" s="583">
        <v>1051511.77</v>
      </c>
      <c r="AJ349" s="584">
        <v>0</v>
      </c>
      <c r="AK349" s="585">
        <v>0</v>
      </c>
      <c r="AL349" s="612">
        <v>0</v>
      </c>
      <c r="AM349" s="583">
        <v>0</v>
      </c>
      <c r="AN349" s="584">
        <v>0</v>
      </c>
      <c r="AO349" s="585">
        <v>0</v>
      </c>
      <c r="AP349" s="583">
        <v>1051511.77</v>
      </c>
      <c r="AQ349" s="583">
        <v>0</v>
      </c>
      <c r="AR349" s="585">
        <v>0</v>
      </c>
      <c r="AS349" s="612">
        <v>0</v>
      </c>
    </row>
    <row r="350" spans="1:45" x14ac:dyDescent="0.25">
      <c r="A350" s="148" t="s">
        <v>8326</v>
      </c>
      <c r="B350" s="148" t="s">
        <v>9149</v>
      </c>
      <c r="C350" s="148" t="s">
        <v>8213</v>
      </c>
      <c r="D350" s="148" t="s">
        <v>8213</v>
      </c>
      <c r="E350" s="148" t="s">
        <v>17796</v>
      </c>
      <c r="F350" s="453" t="s">
        <v>17046</v>
      </c>
      <c r="G350" s="453" t="s">
        <v>17044</v>
      </c>
      <c r="H350" s="579">
        <v>0</v>
      </c>
      <c r="I350" s="580">
        <v>0</v>
      </c>
      <c r="J350" s="579">
        <v>0</v>
      </c>
      <c r="K350" s="580">
        <v>0</v>
      </c>
      <c r="L350" s="579">
        <v>0</v>
      </c>
      <c r="M350" s="580">
        <v>0</v>
      </c>
      <c r="N350" s="579">
        <v>0</v>
      </c>
      <c r="O350" s="580">
        <v>0</v>
      </c>
      <c r="P350" s="579">
        <v>0</v>
      </c>
      <c r="Q350" s="580">
        <v>0</v>
      </c>
      <c r="R350" s="579">
        <v>0</v>
      </c>
      <c r="S350" s="580">
        <v>0</v>
      </c>
      <c r="T350" s="612">
        <v>0</v>
      </c>
      <c r="U350" s="579">
        <v>0</v>
      </c>
      <c r="V350" s="580">
        <v>0</v>
      </c>
      <c r="W350" s="579">
        <v>0</v>
      </c>
      <c r="X350" s="580">
        <v>0</v>
      </c>
      <c r="Y350" s="579">
        <v>0</v>
      </c>
      <c r="Z350" s="580">
        <v>0</v>
      </c>
      <c r="AA350" s="579">
        <v>0</v>
      </c>
      <c r="AB350" s="581">
        <v>0</v>
      </c>
      <c r="AC350" s="579">
        <v>352587.81</v>
      </c>
      <c r="AD350" s="581">
        <v>0</v>
      </c>
      <c r="AE350" s="579">
        <v>0</v>
      </c>
      <c r="AF350" s="580">
        <v>0</v>
      </c>
      <c r="AG350" s="579">
        <v>0</v>
      </c>
      <c r="AH350" s="581">
        <v>0</v>
      </c>
      <c r="AI350" s="583">
        <v>352587.81</v>
      </c>
      <c r="AJ350" s="584">
        <v>0</v>
      </c>
      <c r="AK350" s="585">
        <v>0</v>
      </c>
      <c r="AL350" s="612">
        <v>0</v>
      </c>
      <c r="AM350" s="583">
        <v>0</v>
      </c>
      <c r="AN350" s="584">
        <v>0</v>
      </c>
      <c r="AO350" s="585">
        <v>0</v>
      </c>
      <c r="AP350" s="583">
        <v>352587.81</v>
      </c>
      <c r="AQ350" s="583">
        <v>0</v>
      </c>
      <c r="AR350" s="585">
        <v>0</v>
      </c>
      <c r="AS350" s="612">
        <v>0</v>
      </c>
    </row>
    <row r="351" spans="1:45" x14ac:dyDescent="0.25">
      <c r="A351" s="148" t="s">
        <v>8326</v>
      </c>
      <c r="B351" s="148" t="s">
        <v>9160</v>
      </c>
      <c r="C351" s="148" t="s">
        <v>8213</v>
      </c>
      <c r="D351" s="148" t="s">
        <v>8213</v>
      </c>
      <c r="E351" s="148" t="s">
        <v>17944</v>
      </c>
      <c r="F351" s="453" t="s">
        <v>17046</v>
      </c>
      <c r="G351" s="453" t="s">
        <v>17044</v>
      </c>
      <c r="H351" s="579">
        <v>0</v>
      </c>
      <c r="I351" s="580">
        <v>0</v>
      </c>
      <c r="J351" s="579">
        <v>0</v>
      </c>
      <c r="K351" s="580">
        <v>0</v>
      </c>
      <c r="L351" s="579">
        <v>0</v>
      </c>
      <c r="M351" s="580">
        <v>0</v>
      </c>
      <c r="N351" s="579">
        <v>0</v>
      </c>
      <c r="O351" s="580">
        <v>0</v>
      </c>
      <c r="P351" s="579">
        <v>0</v>
      </c>
      <c r="Q351" s="580">
        <v>0</v>
      </c>
      <c r="R351" s="579">
        <v>0</v>
      </c>
      <c r="S351" s="580">
        <v>0</v>
      </c>
      <c r="T351" s="612">
        <v>0</v>
      </c>
      <c r="U351" s="579">
        <v>0</v>
      </c>
      <c r="V351" s="580">
        <v>0</v>
      </c>
      <c r="W351" s="579">
        <v>0</v>
      </c>
      <c r="X351" s="580">
        <v>0</v>
      </c>
      <c r="Y351" s="579">
        <v>0</v>
      </c>
      <c r="Z351" s="580">
        <v>0</v>
      </c>
      <c r="AA351" s="579">
        <v>0</v>
      </c>
      <c r="AB351" s="581">
        <v>0</v>
      </c>
      <c r="AC351" s="579">
        <v>178494.69</v>
      </c>
      <c r="AD351" s="581">
        <v>0</v>
      </c>
      <c r="AE351" s="579">
        <v>0</v>
      </c>
      <c r="AF351" s="580">
        <v>0</v>
      </c>
      <c r="AG351" s="579">
        <v>0</v>
      </c>
      <c r="AH351" s="581">
        <v>0</v>
      </c>
      <c r="AI351" s="583">
        <v>178494.69</v>
      </c>
      <c r="AJ351" s="584">
        <v>0</v>
      </c>
      <c r="AK351" s="585">
        <v>0</v>
      </c>
      <c r="AL351" s="612">
        <v>0</v>
      </c>
      <c r="AM351" s="583">
        <v>0</v>
      </c>
      <c r="AN351" s="584">
        <v>0</v>
      </c>
      <c r="AO351" s="585">
        <v>0</v>
      </c>
      <c r="AP351" s="583">
        <v>178494.69</v>
      </c>
      <c r="AQ351" s="583">
        <v>0</v>
      </c>
      <c r="AR351" s="585">
        <v>0</v>
      </c>
      <c r="AS351" s="612">
        <v>0</v>
      </c>
    </row>
    <row r="352" spans="1:45" x14ac:dyDescent="0.25">
      <c r="A352" s="148" t="s">
        <v>8326</v>
      </c>
      <c r="B352" s="148" t="s">
        <v>9189</v>
      </c>
      <c r="C352" s="148" t="s">
        <v>8213</v>
      </c>
      <c r="D352" s="148" t="s">
        <v>8213</v>
      </c>
      <c r="E352" s="148" t="s">
        <v>17379</v>
      </c>
      <c r="F352" s="453" t="s">
        <v>17046</v>
      </c>
      <c r="G352" s="453" t="s">
        <v>17044</v>
      </c>
      <c r="H352" s="579">
        <v>0</v>
      </c>
      <c r="I352" s="580">
        <v>0</v>
      </c>
      <c r="J352" s="579">
        <v>0</v>
      </c>
      <c r="K352" s="580">
        <v>0</v>
      </c>
      <c r="L352" s="579">
        <v>0</v>
      </c>
      <c r="M352" s="580">
        <v>0</v>
      </c>
      <c r="N352" s="579">
        <v>0</v>
      </c>
      <c r="O352" s="580">
        <v>0</v>
      </c>
      <c r="P352" s="579">
        <v>0</v>
      </c>
      <c r="Q352" s="580">
        <v>0</v>
      </c>
      <c r="R352" s="579">
        <v>0</v>
      </c>
      <c r="S352" s="580">
        <v>0</v>
      </c>
      <c r="T352" s="612">
        <v>0</v>
      </c>
      <c r="U352" s="579">
        <v>0</v>
      </c>
      <c r="V352" s="580">
        <v>0</v>
      </c>
      <c r="W352" s="579">
        <v>0</v>
      </c>
      <c r="X352" s="580">
        <v>0</v>
      </c>
      <c r="Y352" s="579">
        <v>0</v>
      </c>
      <c r="Z352" s="580">
        <v>0</v>
      </c>
      <c r="AA352" s="579">
        <v>0</v>
      </c>
      <c r="AB352" s="581">
        <v>0</v>
      </c>
      <c r="AC352" s="579">
        <v>551455.80000000005</v>
      </c>
      <c r="AD352" s="581">
        <v>550361.84999999986</v>
      </c>
      <c r="AE352" s="579">
        <v>0</v>
      </c>
      <c r="AF352" s="580">
        <v>0</v>
      </c>
      <c r="AG352" s="579">
        <v>0</v>
      </c>
      <c r="AH352" s="581">
        <v>0</v>
      </c>
      <c r="AI352" s="583">
        <v>551455.80000000005</v>
      </c>
      <c r="AJ352" s="584">
        <v>550361.84999999986</v>
      </c>
      <c r="AK352" s="585">
        <v>550361.84999999986</v>
      </c>
      <c r="AL352" s="612">
        <v>0</v>
      </c>
      <c r="AM352" s="583">
        <v>0</v>
      </c>
      <c r="AN352" s="584">
        <v>0</v>
      </c>
      <c r="AO352" s="585">
        <v>0</v>
      </c>
      <c r="AP352" s="583">
        <v>551455.80000000005</v>
      </c>
      <c r="AQ352" s="583">
        <v>550361.84999999986</v>
      </c>
      <c r="AR352" s="585">
        <v>550361.84999999986</v>
      </c>
      <c r="AS352" s="612">
        <v>0</v>
      </c>
    </row>
    <row r="353" spans="1:45" x14ac:dyDescent="0.25">
      <c r="A353" s="148" t="s">
        <v>8326</v>
      </c>
      <c r="B353" s="148" t="s">
        <v>9736</v>
      </c>
      <c r="C353" s="148" t="s">
        <v>8213</v>
      </c>
      <c r="D353" s="148" t="s">
        <v>8213</v>
      </c>
      <c r="E353" s="148" t="s">
        <v>17279</v>
      </c>
      <c r="F353" s="453" t="s">
        <v>17046</v>
      </c>
      <c r="G353" s="453" t="s">
        <v>17044</v>
      </c>
      <c r="H353" s="579">
        <v>0</v>
      </c>
      <c r="I353" s="580">
        <v>0</v>
      </c>
      <c r="J353" s="579">
        <v>0</v>
      </c>
      <c r="K353" s="580">
        <v>0</v>
      </c>
      <c r="L353" s="579">
        <v>0</v>
      </c>
      <c r="M353" s="580">
        <v>0</v>
      </c>
      <c r="N353" s="579">
        <v>10108.44</v>
      </c>
      <c r="O353" s="580">
        <v>0</v>
      </c>
      <c r="P353" s="579">
        <v>0</v>
      </c>
      <c r="Q353" s="580">
        <v>0</v>
      </c>
      <c r="R353" s="579">
        <v>0</v>
      </c>
      <c r="S353" s="580">
        <v>0</v>
      </c>
      <c r="T353" s="612">
        <v>0</v>
      </c>
      <c r="U353" s="579">
        <v>0</v>
      </c>
      <c r="V353" s="580">
        <v>0</v>
      </c>
      <c r="W353" s="579">
        <v>0</v>
      </c>
      <c r="X353" s="580">
        <v>0</v>
      </c>
      <c r="Y353" s="579">
        <v>0</v>
      </c>
      <c r="Z353" s="580">
        <v>0</v>
      </c>
      <c r="AA353" s="579">
        <v>0</v>
      </c>
      <c r="AB353" s="581">
        <v>0</v>
      </c>
      <c r="AC353" s="579">
        <v>651300.15</v>
      </c>
      <c r="AD353" s="581">
        <v>101107.03</v>
      </c>
      <c r="AE353" s="579">
        <v>0</v>
      </c>
      <c r="AF353" s="580">
        <v>0</v>
      </c>
      <c r="AG353" s="579">
        <v>0</v>
      </c>
      <c r="AH353" s="581">
        <v>0</v>
      </c>
      <c r="AI353" s="583">
        <v>661408.59</v>
      </c>
      <c r="AJ353" s="584">
        <v>101107.03</v>
      </c>
      <c r="AK353" s="585">
        <v>101107.03</v>
      </c>
      <c r="AL353" s="612">
        <v>0</v>
      </c>
      <c r="AM353" s="583">
        <v>0</v>
      </c>
      <c r="AN353" s="584">
        <v>0</v>
      </c>
      <c r="AO353" s="585">
        <v>0</v>
      </c>
      <c r="AP353" s="583">
        <v>661408.59</v>
      </c>
      <c r="AQ353" s="583">
        <v>101107.03</v>
      </c>
      <c r="AR353" s="585">
        <v>101107.03</v>
      </c>
      <c r="AS353" s="612">
        <v>0</v>
      </c>
    </row>
    <row r="354" spans="1:45" x14ac:dyDescent="0.25">
      <c r="A354" s="148" t="s">
        <v>8392</v>
      </c>
      <c r="B354" s="148" t="s">
        <v>8231</v>
      </c>
      <c r="C354" s="148" t="s">
        <v>8213</v>
      </c>
      <c r="D354" s="148" t="s">
        <v>8213</v>
      </c>
      <c r="E354" s="148" t="s">
        <v>17634</v>
      </c>
      <c r="F354" s="453" t="s">
        <v>17054</v>
      </c>
      <c r="G354" s="453" t="s">
        <v>17053</v>
      </c>
      <c r="H354" s="579">
        <v>0</v>
      </c>
      <c r="I354" s="580">
        <v>0</v>
      </c>
      <c r="J354" s="579">
        <v>0</v>
      </c>
      <c r="K354" s="580">
        <v>0</v>
      </c>
      <c r="L354" s="579">
        <v>0</v>
      </c>
      <c r="M354" s="580">
        <v>0</v>
      </c>
      <c r="N354" s="579">
        <v>0</v>
      </c>
      <c r="O354" s="580">
        <v>0</v>
      </c>
      <c r="P354" s="579">
        <v>0</v>
      </c>
      <c r="Q354" s="580">
        <v>0</v>
      </c>
      <c r="R354" s="579">
        <v>0</v>
      </c>
      <c r="S354" s="580">
        <v>0</v>
      </c>
      <c r="T354" s="612">
        <v>0</v>
      </c>
      <c r="U354" s="579">
        <v>0</v>
      </c>
      <c r="V354" s="580">
        <v>0</v>
      </c>
      <c r="W354" s="579">
        <v>0</v>
      </c>
      <c r="X354" s="580">
        <v>0</v>
      </c>
      <c r="Y354" s="579">
        <v>0</v>
      </c>
      <c r="Z354" s="580">
        <v>0</v>
      </c>
      <c r="AA354" s="579">
        <v>0</v>
      </c>
      <c r="AB354" s="581">
        <v>0</v>
      </c>
      <c r="AC354" s="579">
        <v>4760442.43</v>
      </c>
      <c r="AD354" s="581">
        <v>0</v>
      </c>
      <c r="AE354" s="579">
        <v>0</v>
      </c>
      <c r="AF354" s="580">
        <v>0</v>
      </c>
      <c r="AG354" s="579">
        <v>0</v>
      </c>
      <c r="AH354" s="581">
        <v>0</v>
      </c>
      <c r="AI354" s="583">
        <v>4760442.43</v>
      </c>
      <c r="AJ354" s="584">
        <v>0</v>
      </c>
      <c r="AK354" s="585">
        <v>0</v>
      </c>
      <c r="AL354" s="612">
        <v>0</v>
      </c>
      <c r="AM354" s="583">
        <v>0</v>
      </c>
      <c r="AN354" s="584">
        <v>0</v>
      </c>
      <c r="AO354" s="585">
        <v>0</v>
      </c>
      <c r="AP354" s="583">
        <v>4760442.43</v>
      </c>
      <c r="AQ354" s="583">
        <v>0</v>
      </c>
      <c r="AR354" s="585">
        <v>0</v>
      </c>
      <c r="AS354" s="612">
        <v>0</v>
      </c>
    </row>
    <row r="355" spans="1:45" x14ac:dyDescent="0.25">
      <c r="A355" s="148" t="s">
        <v>8392</v>
      </c>
      <c r="B355" s="148" t="s">
        <v>8327</v>
      </c>
      <c r="C355" s="148" t="s">
        <v>8213</v>
      </c>
      <c r="D355" s="148" t="s">
        <v>8213</v>
      </c>
      <c r="E355" s="148" t="s">
        <v>8400</v>
      </c>
      <c r="F355" s="453" t="s">
        <v>17054</v>
      </c>
      <c r="G355" s="453" t="s">
        <v>17053</v>
      </c>
      <c r="H355" s="579">
        <v>0</v>
      </c>
      <c r="I355" s="580">
        <v>0</v>
      </c>
      <c r="J355" s="579">
        <v>0</v>
      </c>
      <c r="K355" s="580">
        <v>0</v>
      </c>
      <c r="L355" s="579">
        <v>0</v>
      </c>
      <c r="M355" s="580">
        <v>0</v>
      </c>
      <c r="N355" s="579">
        <v>0</v>
      </c>
      <c r="O355" s="580">
        <v>0</v>
      </c>
      <c r="P355" s="579">
        <v>0</v>
      </c>
      <c r="Q355" s="580">
        <v>0</v>
      </c>
      <c r="R355" s="579">
        <v>235771.14</v>
      </c>
      <c r="S355" s="580">
        <v>0</v>
      </c>
      <c r="T355" s="612">
        <v>0</v>
      </c>
      <c r="U355" s="579">
        <v>0</v>
      </c>
      <c r="V355" s="580">
        <v>0</v>
      </c>
      <c r="W355" s="579">
        <v>0</v>
      </c>
      <c r="X355" s="580">
        <v>0</v>
      </c>
      <c r="Y355" s="579">
        <v>0</v>
      </c>
      <c r="Z355" s="580">
        <v>0</v>
      </c>
      <c r="AA355" s="579">
        <v>0</v>
      </c>
      <c r="AB355" s="581">
        <v>0</v>
      </c>
      <c r="AC355" s="579">
        <v>0</v>
      </c>
      <c r="AD355" s="581">
        <v>0</v>
      </c>
      <c r="AE355" s="579">
        <v>0</v>
      </c>
      <c r="AF355" s="580">
        <v>0</v>
      </c>
      <c r="AG355" s="579">
        <v>0</v>
      </c>
      <c r="AH355" s="581">
        <v>0</v>
      </c>
      <c r="AI355" s="583">
        <v>235771.14</v>
      </c>
      <c r="AJ355" s="584">
        <v>0</v>
      </c>
      <c r="AK355" s="585">
        <v>0</v>
      </c>
      <c r="AL355" s="612">
        <v>0</v>
      </c>
      <c r="AM355" s="583">
        <v>0</v>
      </c>
      <c r="AN355" s="584">
        <v>0</v>
      </c>
      <c r="AO355" s="585">
        <v>0</v>
      </c>
      <c r="AP355" s="583">
        <v>235771.14</v>
      </c>
      <c r="AQ355" s="583">
        <v>0</v>
      </c>
      <c r="AR355" s="585">
        <v>0</v>
      </c>
      <c r="AS355" s="612">
        <v>0</v>
      </c>
    </row>
    <row r="356" spans="1:45" x14ac:dyDescent="0.25">
      <c r="A356" s="148" t="s">
        <v>8392</v>
      </c>
      <c r="B356" s="148" t="s">
        <v>8722</v>
      </c>
      <c r="C356" s="148" t="s">
        <v>8213</v>
      </c>
      <c r="D356" s="148" t="s">
        <v>8213</v>
      </c>
      <c r="E356" s="148" t="s">
        <v>17945</v>
      </c>
      <c r="F356" s="453" t="s">
        <v>17054</v>
      </c>
      <c r="G356" s="453" t="s">
        <v>17053</v>
      </c>
      <c r="H356" s="579">
        <v>0</v>
      </c>
      <c r="I356" s="580">
        <v>0</v>
      </c>
      <c r="J356" s="579">
        <v>0</v>
      </c>
      <c r="K356" s="580">
        <v>0</v>
      </c>
      <c r="L356" s="579">
        <v>0</v>
      </c>
      <c r="M356" s="580">
        <v>0</v>
      </c>
      <c r="N356" s="579">
        <v>0</v>
      </c>
      <c r="O356" s="580">
        <v>0</v>
      </c>
      <c r="P356" s="579">
        <v>0</v>
      </c>
      <c r="Q356" s="580">
        <v>0</v>
      </c>
      <c r="R356" s="579">
        <v>0</v>
      </c>
      <c r="S356" s="580">
        <v>0</v>
      </c>
      <c r="T356" s="612">
        <v>0</v>
      </c>
      <c r="U356" s="579">
        <v>0</v>
      </c>
      <c r="V356" s="580">
        <v>0</v>
      </c>
      <c r="W356" s="579">
        <v>0</v>
      </c>
      <c r="X356" s="580">
        <v>0</v>
      </c>
      <c r="Y356" s="579">
        <v>0</v>
      </c>
      <c r="Z356" s="580">
        <v>0</v>
      </c>
      <c r="AA356" s="579">
        <v>0</v>
      </c>
      <c r="AB356" s="581">
        <v>0</v>
      </c>
      <c r="AC356" s="579">
        <v>563440.99</v>
      </c>
      <c r="AD356" s="581">
        <v>0</v>
      </c>
      <c r="AE356" s="579">
        <v>0</v>
      </c>
      <c r="AF356" s="580">
        <v>0</v>
      </c>
      <c r="AG356" s="579">
        <v>0</v>
      </c>
      <c r="AH356" s="581">
        <v>0</v>
      </c>
      <c r="AI356" s="583">
        <v>563440.99</v>
      </c>
      <c r="AJ356" s="584">
        <v>0</v>
      </c>
      <c r="AK356" s="585">
        <v>0</v>
      </c>
      <c r="AL356" s="612">
        <v>0</v>
      </c>
      <c r="AM356" s="583">
        <v>0</v>
      </c>
      <c r="AN356" s="584">
        <v>0</v>
      </c>
      <c r="AO356" s="585">
        <v>0</v>
      </c>
      <c r="AP356" s="583">
        <v>563440.99</v>
      </c>
      <c r="AQ356" s="583">
        <v>0</v>
      </c>
      <c r="AR356" s="585">
        <v>0</v>
      </c>
      <c r="AS356" s="612">
        <v>0</v>
      </c>
    </row>
    <row r="357" spans="1:45" x14ac:dyDescent="0.25">
      <c r="A357" s="148" t="s">
        <v>8392</v>
      </c>
      <c r="B357" s="148" t="s">
        <v>8395</v>
      </c>
      <c r="C357" s="148" t="s">
        <v>8213</v>
      </c>
      <c r="D357" s="148" t="s">
        <v>8213</v>
      </c>
      <c r="E357" s="148" t="s">
        <v>179</v>
      </c>
      <c r="F357" s="453" t="s">
        <v>17054</v>
      </c>
      <c r="G357" s="453" t="s">
        <v>17053</v>
      </c>
      <c r="H357" s="579">
        <v>0</v>
      </c>
      <c r="I357" s="580">
        <v>0</v>
      </c>
      <c r="J357" s="579">
        <v>0</v>
      </c>
      <c r="K357" s="580">
        <v>0</v>
      </c>
      <c r="L357" s="579">
        <v>0</v>
      </c>
      <c r="M357" s="580">
        <v>0</v>
      </c>
      <c r="N357" s="579">
        <v>0</v>
      </c>
      <c r="O357" s="580">
        <v>0</v>
      </c>
      <c r="P357" s="579">
        <v>0</v>
      </c>
      <c r="Q357" s="580">
        <v>0</v>
      </c>
      <c r="R357" s="579">
        <v>8067898.2799999993</v>
      </c>
      <c r="S357" s="580">
        <v>3753443.9299999997</v>
      </c>
      <c r="T357" s="612">
        <v>0</v>
      </c>
      <c r="U357" s="579">
        <v>0</v>
      </c>
      <c r="V357" s="580">
        <v>0</v>
      </c>
      <c r="W357" s="579">
        <v>0</v>
      </c>
      <c r="X357" s="580">
        <v>0</v>
      </c>
      <c r="Y357" s="579">
        <v>0</v>
      </c>
      <c r="Z357" s="580">
        <v>0</v>
      </c>
      <c r="AA357" s="579">
        <v>0</v>
      </c>
      <c r="AB357" s="581">
        <v>0</v>
      </c>
      <c r="AC357" s="579">
        <v>0</v>
      </c>
      <c r="AD357" s="581">
        <v>0</v>
      </c>
      <c r="AE357" s="579">
        <v>0</v>
      </c>
      <c r="AF357" s="580">
        <v>0</v>
      </c>
      <c r="AG357" s="579">
        <v>0</v>
      </c>
      <c r="AH357" s="581">
        <v>0</v>
      </c>
      <c r="AI357" s="583">
        <v>8067898.2799999993</v>
      </c>
      <c r="AJ357" s="584">
        <v>5893972.71</v>
      </c>
      <c r="AK357" s="585">
        <v>3753443.9299999997</v>
      </c>
      <c r="AL357" s="612">
        <v>0</v>
      </c>
      <c r="AM357" s="583">
        <v>0</v>
      </c>
      <c r="AN357" s="584">
        <v>0</v>
      </c>
      <c r="AO357" s="585">
        <v>0</v>
      </c>
      <c r="AP357" s="583">
        <v>8067898.2799999993</v>
      </c>
      <c r="AQ357" s="583">
        <v>5893972.71</v>
      </c>
      <c r="AR357" s="585">
        <v>3753443.9299999997</v>
      </c>
      <c r="AS357" s="612">
        <v>0</v>
      </c>
    </row>
    <row r="358" spans="1:45" x14ac:dyDescent="0.25">
      <c r="A358" s="148" t="s">
        <v>8392</v>
      </c>
      <c r="B358" s="148" t="s">
        <v>8401</v>
      </c>
      <c r="C358" s="148" t="s">
        <v>8213</v>
      </c>
      <c r="D358" s="148" t="s">
        <v>8213</v>
      </c>
      <c r="E358" s="148" t="s">
        <v>151</v>
      </c>
      <c r="F358" s="453" t="s">
        <v>17054</v>
      </c>
      <c r="G358" s="453" t="s">
        <v>17053</v>
      </c>
      <c r="H358" s="579">
        <v>0</v>
      </c>
      <c r="I358" s="580">
        <v>0</v>
      </c>
      <c r="J358" s="579">
        <v>0</v>
      </c>
      <c r="K358" s="580">
        <v>0</v>
      </c>
      <c r="L358" s="579">
        <v>0</v>
      </c>
      <c r="M358" s="580">
        <v>0</v>
      </c>
      <c r="N358" s="579">
        <v>0</v>
      </c>
      <c r="O358" s="580">
        <v>0</v>
      </c>
      <c r="P358" s="579">
        <v>0</v>
      </c>
      <c r="Q358" s="580">
        <v>0</v>
      </c>
      <c r="R358" s="579">
        <v>88803.12</v>
      </c>
      <c r="S358" s="580">
        <v>0</v>
      </c>
      <c r="T358" s="612">
        <v>0</v>
      </c>
      <c r="U358" s="579">
        <v>0</v>
      </c>
      <c r="V358" s="580">
        <v>0</v>
      </c>
      <c r="W358" s="579">
        <v>0</v>
      </c>
      <c r="X358" s="580">
        <v>0</v>
      </c>
      <c r="Y358" s="579">
        <v>0</v>
      </c>
      <c r="Z358" s="580">
        <v>0</v>
      </c>
      <c r="AA358" s="579">
        <v>0</v>
      </c>
      <c r="AB358" s="581">
        <v>0</v>
      </c>
      <c r="AC358" s="579">
        <v>0</v>
      </c>
      <c r="AD358" s="581">
        <v>0</v>
      </c>
      <c r="AE358" s="579">
        <v>0</v>
      </c>
      <c r="AF358" s="580">
        <v>0</v>
      </c>
      <c r="AG358" s="579">
        <v>0</v>
      </c>
      <c r="AH358" s="581">
        <v>0</v>
      </c>
      <c r="AI358" s="583">
        <v>88803.12</v>
      </c>
      <c r="AJ358" s="584">
        <v>0</v>
      </c>
      <c r="AK358" s="585">
        <v>0</v>
      </c>
      <c r="AL358" s="612">
        <v>0</v>
      </c>
      <c r="AM358" s="583">
        <v>0</v>
      </c>
      <c r="AN358" s="584">
        <v>0</v>
      </c>
      <c r="AO358" s="585">
        <v>0</v>
      </c>
      <c r="AP358" s="583">
        <v>88803.12</v>
      </c>
      <c r="AQ358" s="583">
        <v>0</v>
      </c>
      <c r="AR358" s="585">
        <v>0</v>
      </c>
      <c r="AS358" s="612">
        <v>0</v>
      </c>
    </row>
    <row r="359" spans="1:45" x14ac:dyDescent="0.25">
      <c r="A359" s="148" t="s">
        <v>8392</v>
      </c>
      <c r="B359" s="148" t="s">
        <v>8403</v>
      </c>
      <c r="C359" s="148" t="s">
        <v>8213</v>
      </c>
      <c r="D359" s="148" t="s">
        <v>8213</v>
      </c>
      <c r="E359" s="148" t="s">
        <v>17811</v>
      </c>
      <c r="F359" s="453" t="s">
        <v>17054</v>
      </c>
      <c r="G359" s="453" t="s">
        <v>17053</v>
      </c>
      <c r="H359" s="579">
        <v>0</v>
      </c>
      <c r="I359" s="580">
        <v>0</v>
      </c>
      <c r="J359" s="579">
        <v>0</v>
      </c>
      <c r="K359" s="580">
        <v>0</v>
      </c>
      <c r="L359" s="579">
        <v>0</v>
      </c>
      <c r="M359" s="580">
        <v>0</v>
      </c>
      <c r="N359" s="579">
        <v>0</v>
      </c>
      <c r="O359" s="580">
        <v>0</v>
      </c>
      <c r="P359" s="579">
        <v>0</v>
      </c>
      <c r="Q359" s="580">
        <v>0</v>
      </c>
      <c r="R359" s="579">
        <v>204444.48</v>
      </c>
      <c r="S359" s="580">
        <v>0</v>
      </c>
      <c r="T359" s="612">
        <v>0</v>
      </c>
      <c r="U359" s="579">
        <v>0</v>
      </c>
      <c r="V359" s="580">
        <v>0</v>
      </c>
      <c r="W359" s="579">
        <v>0</v>
      </c>
      <c r="X359" s="580">
        <v>0</v>
      </c>
      <c r="Y359" s="579">
        <v>0</v>
      </c>
      <c r="Z359" s="580">
        <v>0</v>
      </c>
      <c r="AA359" s="579">
        <v>0</v>
      </c>
      <c r="AB359" s="581">
        <v>0</v>
      </c>
      <c r="AC359" s="579">
        <v>0</v>
      </c>
      <c r="AD359" s="581">
        <v>0</v>
      </c>
      <c r="AE359" s="579">
        <v>0</v>
      </c>
      <c r="AF359" s="580">
        <v>0</v>
      </c>
      <c r="AG359" s="579">
        <v>0</v>
      </c>
      <c r="AH359" s="581">
        <v>0</v>
      </c>
      <c r="AI359" s="583">
        <v>204444.48</v>
      </c>
      <c r="AJ359" s="584">
        <v>0</v>
      </c>
      <c r="AK359" s="585">
        <v>0</v>
      </c>
      <c r="AL359" s="612">
        <v>0</v>
      </c>
      <c r="AM359" s="583">
        <v>0</v>
      </c>
      <c r="AN359" s="584">
        <v>0</v>
      </c>
      <c r="AO359" s="585">
        <v>0</v>
      </c>
      <c r="AP359" s="583">
        <v>204444.48</v>
      </c>
      <c r="AQ359" s="583">
        <v>0</v>
      </c>
      <c r="AR359" s="585">
        <v>0</v>
      </c>
      <c r="AS359" s="612">
        <v>0</v>
      </c>
    </row>
    <row r="360" spans="1:45" x14ac:dyDescent="0.25">
      <c r="A360" s="148" t="s">
        <v>8392</v>
      </c>
      <c r="B360" s="148" t="s">
        <v>9259</v>
      </c>
      <c r="C360" s="148" t="s">
        <v>8213</v>
      </c>
      <c r="D360" s="148" t="s">
        <v>8213</v>
      </c>
      <c r="E360" s="148" t="s">
        <v>17812</v>
      </c>
      <c r="F360" s="453" t="s">
        <v>17054</v>
      </c>
      <c r="G360" s="453" t="s">
        <v>17053</v>
      </c>
      <c r="H360" s="579">
        <v>0</v>
      </c>
      <c r="I360" s="580">
        <v>0</v>
      </c>
      <c r="J360" s="579">
        <v>0</v>
      </c>
      <c r="K360" s="580">
        <v>0</v>
      </c>
      <c r="L360" s="579">
        <v>0</v>
      </c>
      <c r="M360" s="580">
        <v>0</v>
      </c>
      <c r="N360" s="579">
        <v>0</v>
      </c>
      <c r="O360" s="580">
        <v>0</v>
      </c>
      <c r="P360" s="579">
        <v>0</v>
      </c>
      <c r="Q360" s="580">
        <v>0</v>
      </c>
      <c r="R360" s="579">
        <v>0</v>
      </c>
      <c r="S360" s="580">
        <v>0</v>
      </c>
      <c r="T360" s="612">
        <v>0</v>
      </c>
      <c r="U360" s="579">
        <v>0</v>
      </c>
      <c r="V360" s="580">
        <v>0</v>
      </c>
      <c r="W360" s="579">
        <v>0</v>
      </c>
      <c r="X360" s="580">
        <v>0</v>
      </c>
      <c r="Y360" s="579">
        <v>0</v>
      </c>
      <c r="Z360" s="580">
        <v>0</v>
      </c>
      <c r="AA360" s="579">
        <v>0</v>
      </c>
      <c r="AB360" s="581">
        <v>0</v>
      </c>
      <c r="AC360" s="579">
        <v>0</v>
      </c>
      <c r="AD360" s="581">
        <v>0</v>
      </c>
      <c r="AE360" s="579">
        <v>211293.12</v>
      </c>
      <c r="AF360" s="580">
        <v>0</v>
      </c>
      <c r="AG360" s="579">
        <v>0</v>
      </c>
      <c r="AH360" s="581">
        <v>0</v>
      </c>
      <c r="AI360" s="583">
        <v>0</v>
      </c>
      <c r="AJ360" s="584">
        <v>0</v>
      </c>
      <c r="AK360" s="585">
        <v>0</v>
      </c>
      <c r="AL360" s="612">
        <v>0</v>
      </c>
      <c r="AM360" s="583">
        <v>211293.12</v>
      </c>
      <c r="AN360" s="584">
        <v>0</v>
      </c>
      <c r="AO360" s="585">
        <v>0</v>
      </c>
      <c r="AP360" s="583">
        <v>211293.12</v>
      </c>
      <c r="AQ360" s="583">
        <v>0</v>
      </c>
      <c r="AR360" s="585">
        <v>0</v>
      </c>
      <c r="AS360" s="612">
        <v>0</v>
      </c>
    </row>
    <row r="361" spans="1:45" x14ac:dyDescent="0.25">
      <c r="A361" s="148" t="s">
        <v>8592</v>
      </c>
      <c r="B361" s="148" t="s">
        <v>8325</v>
      </c>
      <c r="C361" s="148" t="s">
        <v>8213</v>
      </c>
      <c r="D361" s="148" t="s">
        <v>8213</v>
      </c>
      <c r="E361" s="148" t="s">
        <v>17946</v>
      </c>
      <c r="F361" s="453" t="s">
        <v>17798</v>
      </c>
      <c r="G361" s="453" t="s">
        <v>17036</v>
      </c>
      <c r="H361" s="579">
        <v>0</v>
      </c>
      <c r="I361" s="580">
        <v>0</v>
      </c>
      <c r="J361" s="579">
        <v>0</v>
      </c>
      <c r="K361" s="580">
        <v>0</v>
      </c>
      <c r="L361" s="579">
        <v>0</v>
      </c>
      <c r="M361" s="580">
        <v>0</v>
      </c>
      <c r="N361" s="579">
        <v>0</v>
      </c>
      <c r="O361" s="580">
        <v>0</v>
      </c>
      <c r="P361" s="579">
        <v>0</v>
      </c>
      <c r="Q361" s="580">
        <v>0</v>
      </c>
      <c r="R361" s="579">
        <v>0</v>
      </c>
      <c r="S361" s="580">
        <v>0</v>
      </c>
      <c r="T361" s="612">
        <v>0</v>
      </c>
      <c r="U361" s="579">
        <v>0</v>
      </c>
      <c r="V361" s="580">
        <v>0</v>
      </c>
      <c r="W361" s="579">
        <v>0</v>
      </c>
      <c r="X361" s="580">
        <v>0</v>
      </c>
      <c r="Y361" s="579">
        <v>0</v>
      </c>
      <c r="Z361" s="580">
        <v>0</v>
      </c>
      <c r="AA361" s="579">
        <v>0</v>
      </c>
      <c r="AB361" s="581">
        <v>0</v>
      </c>
      <c r="AC361" s="579">
        <v>267838.12</v>
      </c>
      <c r="AD361" s="581">
        <v>0</v>
      </c>
      <c r="AE361" s="579">
        <v>0</v>
      </c>
      <c r="AF361" s="580">
        <v>0</v>
      </c>
      <c r="AG361" s="579">
        <v>0</v>
      </c>
      <c r="AH361" s="581">
        <v>0</v>
      </c>
      <c r="AI361" s="583">
        <v>267838.12</v>
      </c>
      <c r="AJ361" s="584">
        <v>0</v>
      </c>
      <c r="AK361" s="585">
        <v>0</v>
      </c>
      <c r="AL361" s="612">
        <v>0</v>
      </c>
      <c r="AM361" s="583">
        <v>0</v>
      </c>
      <c r="AN361" s="584">
        <v>0</v>
      </c>
      <c r="AO361" s="585">
        <v>0</v>
      </c>
      <c r="AP361" s="583">
        <v>267838.12</v>
      </c>
      <c r="AQ361" s="583">
        <v>0</v>
      </c>
      <c r="AR361" s="585">
        <v>0</v>
      </c>
      <c r="AS361" s="612">
        <v>0</v>
      </c>
    </row>
    <row r="362" spans="1:45" x14ac:dyDescent="0.25">
      <c r="A362" s="148" t="s">
        <v>8313</v>
      </c>
      <c r="B362" s="148" t="s">
        <v>8582</v>
      </c>
      <c r="C362" s="148" t="s">
        <v>8213</v>
      </c>
      <c r="D362" s="148" t="s">
        <v>8213</v>
      </c>
      <c r="E362" s="148" t="s">
        <v>17947</v>
      </c>
      <c r="F362" s="453" t="s">
        <v>17042</v>
      </c>
      <c r="G362" s="453" t="s">
        <v>17036</v>
      </c>
      <c r="H362" s="579">
        <v>0</v>
      </c>
      <c r="I362" s="580">
        <v>0</v>
      </c>
      <c r="J362" s="579">
        <v>0</v>
      </c>
      <c r="K362" s="580">
        <v>0</v>
      </c>
      <c r="L362" s="579">
        <v>0</v>
      </c>
      <c r="M362" s="580">
        <v>0</v>
      </c>
      <c r="N362" s="579">
        <v>0</v>
      </c>
      <c r="O362" s="580">
        <v>0</v>
      </c>
      <c r="P362" s="579">
        <v>0</v>
      </c>
      <c r="Q362" s="580">
        <v>0</v>
      </c>
      <c r="R362" s="579">
        <v>0</v>
      </c>
      <c r="S362" s="580">
        <v>0</v>
      </c>
      <c r="T362" s="612">
        <v>0</v>
      </c>
      <c r="U362" s="579">
        <v>0</v>
      </c>
      <c r="V362" s="580">
        <v>0</v>
      </c>
      <c r="W362" s="579">
        <v>0</v>
      </c>
      <c r="X362" s="580">
        <v>0</v>
      </c>
      <c r="Y362" s="579">
        <v>0</v>
      </c>
      <c r="Z362" s="580">
        <v>0</v>
      </c>
      <c r="AA362" s="579">
        <v>0</v>
      </c>
      <c r="AB362" s="581">
        <v>0</v>
      </c>
      <c r="AC362" s="579">
        <v>550</v>
      </c>
      <c r="AD362" s="581">
        <v>0</v>
      </c>
      <c r="AE362" s="579">
        <v>0</v>
      </c>
      <c r="AF362" s="580">
        <v>0</v>
      </c>
      <c r="AG362" s="579">
        <v>0</v>
      </c>
      <c r="AH362" s="581">
        <v>0</v>
      </c>
      <c r="AI362" s="583">
        <v>550</v>
      </c>
      <c r="AJ362" s="584">
        <v>0</v>
      </c>
      <c r="AK362" s="585">
        <v>0</v>
      </c>
      <c r="AL362" s="612">
        <v>0</v>
      </c>
      <c r="AM362" s="583">
        <v>0</v>
      </c>
      <c r="AN362" s="584">
        <v>0</v>
      </c>
      <c r="AO362" s="585">
        <v>0</v>
      </c>
      <c r="AP362" s="583">
        <v>550</v>
      </c>
      <c r="AQ362" s="583">
        <v>0</v>
      </c>
      <c r="AR362" s="585">
        <v>0</v>
      </c>
      <c r="AS362" s="612">
        <v>0</v>
      </c>
    </row>
    <row r="363" spans="1:45" x14ac:dyDescent="0.25">
      <c r="A363" s="148" t="s">
        <v>8313</v>
      </c>
      <c r="B363" s="148" t="s">
        <v>8238</v>
      </c>
      <c r="C363" s="148" t="s">
        <v>8213</v>
      </c>
      <c r="D363" s="148" t="s">
        <v>8213</v>
      </c>
      <c r="E363" s="148" t="s">
        <v>178</v>
      </c>
      <c r="F363" s="453" t="s">
        <v>17042</v>
      </c>
      <c r="G363" s="453" t="s">
        <v>17036</v>
      </c>
      <c r="H363" s="579">
        <v>0</v>
      </c>
      <c r="I363" s="580">
        <v>0</v>
      </c>
      <c r="J363" s="579">
        <v>0</v>
      </c>
      <c r="K363" s="580">
        <v>0</v>
      </c>
      <c r="L363" s="579">
        <v>0</v>
      </c>
      <c r="M363" s="580">
        <v>0</v>
      </c>
      <c r="N363" s="579">
        <v>0</v>
      </c>
      <c r="O363" s="580">
        <v>0</v>
      </c>
      <c r="P363" s="579">
        <v>0</v>
      </c>
      <c r="Q363" s="580">
        <v>0</v>
      </c>
      <c r="R363" s="579">
        <v>94012.2</v>
      </c>
      <c r="S363" s="580">
        <v>0</v>
      </c>
      <c r="T363" s="612">
        <v>0</v>
      </c>
      <c r="U363" s="579">
        <v>0</v>
      </c>
      <c r="V363" s="580">
        <v>0</v>
      </c>
      <c r="W363" s="579">
        <v>0</v>
      </c>
      <c r="X363" s="580">
        <v>0</v>
      </c>
      <c r="Y363" s="579">
        <v>0</v>
      </c>
      <c r="Z363" s="580">
        <v>0</v>
      </c>
      <c r="AA363" s="579">
        <v>0</v>
      </c>
      <c r="AB363" s="581">
        <v>0</v>
      </c>
      <c r="AC363" s="579">
        <v>0</v>
      </c>
      <c r="AD363" s="581">
        <v>0</v>
      </c>
      <c r="AE363" s="579">
        <v>0</v>
      </c>
      <c r="AF363" s="580">
        <v>0</v>
      </c>
      <c r="AG363" s="579">
        <v>0</v>
      </c>
      <c r="AH363" s="581">
        <v>0</v>
      </c>
      <c r="AI363" s="583">
        <v>94012.2</v>
      </c>
      <c r="AJ363" s="584">
        <v>0</v>
      </c>
      <c r="AK363" s="585">
        <v>0</v>
      </c>
      <c r="AL363" s="612">
        <v>0</v>
      </c>
      <c r="AM363" s="583">
        <v>0</v>
      </c>
      <c r="AN363" s="584">
        <v>0</v>
      </c>
      <c r="AO363" s="585">
        <v>0</v>
      </c>
      <c r="AP363" s="583">
        <v>94012.2</v>
      </c>
      <c r="AQ363" s="583">
        <v>0</v>
      </c>
      <c r="AR363" s="585">
        <v>0</v>
      </c>
      <c r="AS363" s="612">
        <v>0</v>
      </c>
    </row>
    <row r="364" spans="1:45" x14ac:dyDescent="0.25">
      <c r="A364" s="148" t="s">
        <v>8313</v>
      </c>
      <c r="B364" s="148" t="s">
        <v>8731</v>
      </c>
      <c r="C364" s="148" t="s">
        <v>8213</v>
      </c>
      <c r="D364" s="148" t="s">
        <v>8213</v>
      </c>
      <c r="E364" s="148" t="s">
        <v>17381</v>
      </c>
      <c r="F364" s="453" t="s">
        <v>17042</v>
      </c>
      <c r="G364" s="453" t="s">
        <v>17036</v>
      </c>
      <c r="H364" s="579">
        <v>0</v>
      </c>
      <c r="I364" s="580">
        <v>0</v>
      </c>
      <c r="J364" s="579">
        <v>0</v>
      </c>
      <c r="K364" s="580">
        <v>0</v>
      </c>
      <c r="L364" s="579">
        <v>0</v>
      </c>
      <c r="M364" s="580">
        <v>0</v>
      </c>
      <c r="N364" s="579">
        <v>0</v>
      </c>
      <c r="O364" s="580">
        <v>0</v>
      </c>
      <c r="P364" s="579">
        <v>0</v>
      </c>
      <c r="Q364" s="580">
        <v>0</v>
      </c>
      <c r="R364" s="579">
        <v>0</v>
      </c>
      <c r="S364" s="580">
        <v>0</v>
      </c>
      <c r="T364" s="612">
        <v>0</v>
      </c>
      <c r="U364" s="579">
        <v>0</v>
      </c>
      <c r="V364" s="580">
        <v>0</v>
      </c>
      <c r="W364" s="579">
        <v>0</v>
      </c>
      <c r="X364" s="580">
        <v>0</v>
      </c>
      <c r="Y364" s="579">
        <v>0</v>
      </c>
      <c r="Z364" s="580">
        <v>0</v>
      </c>
      <c r="AA364" s="579">
        <v>54146.69</v>
      </c>
      <c r="AB364" s="581">
        <v>54146.69</v>
      </c>
      <c r="AC364" s="579">
        <v>988440.9</v>
      </c>
      <c r="AD364" s="581">
        <v>0</v>
      </c>
      <c r="AE364" s="579">
        <v>0</v>
      </c>
      <c r="AF364" s="580">
        <v>0</v>
      </c>
      <c r="AG364" s="579">
        <v>0</v>
      </c>
      <c r="AH364" s="581">
        <v>0</v>
      </c>
      <c r="AI364" s="583">
        <v>1042587.5900000001</v>
      </c>
      <c r="AJ364" s="584">
        <v>54146.69</v>
      </c>
      <c r="AK364" s="585">
        <v>54146.69</v>
      </c>
      <c r="AL364" s="612">
        <v>0</v>
      </c>
      <c r="AM364" s="583">
        <v>0</v>
      </c>
      <c r="AN364" s="584">
        <v>0</v>
      </c>
      <c r="AO364" s="585">
        <v>0</v>
      </c>
      <c r="AP364" s="583">
        <v>1042587.5900000001</v>
      </c>
      <c r="AQ364" s="583">
        <v>54146.69</v>
      </c>
      <c r="AR364" s="585">
        <v>54146.69</v>
      </c>
      <c r="AS364" s="612">
        <v>0</v>
      </c>
    </row>
    <row r="365" spans="1:45" x14ac:dyDescent="0.25">
      <c r="A365" s="148" t="s">
        <v>8285</v>
      </c>
      <c r="B365" s="148" t="s">
        <v>8370</v>
      </c>
      <c r="C365" s="148" t="s">
        <v>8213</v>
      </c>
      <c r="D365" s="148" t="s">
        <v>8213</v>
      </c>
      <c r="E365" s="148" t="s">
        <v>17948</v>
      </c>
      <c r="F365" s="453" t="s">
        <v>17031</v>
      </c>
      <c r="G365" s="453" t="s">
        <v>17029</v>
      </c>
      <c r="H365" s="579">
        <v>0</v>
      </c>
      <c r="I365" s="580">
        <v>0</v>
      </c>
      <c r="J365" s="579">
        <v>0</v>
      </c>
      <c r="K365" s="580">
        <v>0</v>
      </c>
      <c r="L365" s="579">
        <v>0</v>
      </c>
      <c r="M365" s="580">
        <v>0</v>
      </c>
      <c r="N365" s="579">
        <v>0</v>
      </c>
      <c r="O365" s="580">
        <v>0</v>
      </c>
      <c r="P365" s="579">
        <v>0</v>
      </c>
      <c r="Q365" s="580">
        <v>0</v>
      </c>
      <c r="R365" s="579">
        <v>0</v>
      </c>
      <c r="S365" s="580">
        <v>0</v>
      </c>
      <c r="T365" s="612">
        <v>0</v>
      </c>
      <c r="U365" s="579">
        <v>0</v>
      </c>
      <c r="V365" s="580">
        <v>0</v>
      </c>
      <c r="W365" s="579">
        <v>0</v>
      </c>
      <c r="X365" s="580">
        <v>0</v>
      </c>
      <c r="Y365" s="579">
        <v>0</v>
      </c>
      <c r="Z365" s="580">
        <v>0</v>
      </c>
      <c r="AA365" s="579">
        <v>0</v>
      </c>
      <c r="AB365" s="581">
        <v>0</v>
      </c>
      <c r="AC365" s="579">
        <v>58427.33</v>
      </c>
      <c r="AD365" s="581">
        <v>0</v>
      </c>
      <c r="AE365" s="579">
        <v>0</v>
      </c>
      <c r="AF365" s="580">
        <v>0</v>
      </c>
      <c r="AG365" s="579">
        <v>0</v>
      </c>
      <c r="AH365" s="581">
        <v>0</v>
      </c>
      <c r="AI365" s="583">
        <v>58427.33</v>
      </c>
      <c r="AJ365" s="584">
        <v>0</v>
      </c>
      <c r="AK365" s="585">
        <v>0</v>
      </c>
      <c r="AL365" s="612">
        <v>0</v>
      </c>
      <c r="AM365" s="583">
        <v>0</v>
      </c>
      <c r="AN365" s="584">
        <v>0</v>
      </c>
      <c r="AO365" s="585">
        <v>0</v>
      </c>
      <c r="AP365" s="583">
        <v>58427.33</v>
      </c>
      <c r="AQ365" s="583">
        <v>0</v>
      </c>
      <c r="AR365" s="585">
        <v>0</v>
      </c>
      <c r="AS365" s="612">
        <v>0</v>
      </c>
    </row>
    <row r="366" spans="1:45" x14ac:dyDescent="0.25">
      <c r="A366" s="148" t="s">
        <v>8285</v>
      </c>
      <c r="B366" s="148" t="s">
        <v>8286</v>
      </c>
      <c r="C366" s="148" t="s">
        <v>8213</v>
      </c>
      <c r="D366" s="148" t="s">
        <v>8213</v>
      </c>
      <c r="E366" s="148" t="s">
        <v>16965</v>
      </c>
      <c r="F366" s="453" t="s">
        <v>17031</v>
      </c>
      <c r="G366" s="453" t="s">
        <v>17029</v>
      </c>
      <c r="H366" s="579">
        <v>0</v>
      </c>
      <c r="I366" s="580">
        <v>0</v>
      </c>
      <c r="J366" s="579">
        <v>0</v>
      </c>
      <c r="K366" s="580">
        <v>0</v>
      </c>
      <c r="L366" s="579">
        <v>23890.06</v>
      </c>
      <c r="M366" s="580">
        <v>0</v>
      </c>
      <c r="N366" s="579">
        <v>0</v>
      </c>
      <c r="O366" s="580">
        <v>0</v>
      </c>
      <c r="P366" s="579">
        <v>0</v>
      </c>
      <c r="Q366" s="580">
        <v>0</v>
      </c>
      <c r="R366" s="579">
        <v>0</v>
      </c>
      <c r="S366" s="580">
        <v>0</v>
      </c>
      <c r="T366" s="612">
        <v>0</v>
      </c>
      <c r="U366" s="579">
        <v>0</v>
      </c>
      <c r="V366" s="580">
        <v>0</v>
      </c>
      <c r="W366" s="579">
        <v>0</v>
      </c>
      <c r="X366" s="580">
        <v>0</v>
      </c>
      <c r="Y366" s="579">
        <v>0</v>
      </c>
      <c r="Z366" s="580">
        <v>0</v>
      </c>
      <c r="AA366" s="579">
        <v>0</v>
      </c>
      <c r="AB366" s="581">
        <v>0</v>
      </c>
      <c r="AC366" s="579">
        <v>0</v>
      </c>
      <c r="AD366" s="581">
        <v>0</v>
      </c>
      <c r="AE366" s="579">
        <v>0</v>
      </c>
      <c r="AF366" s="580">
        <v>0</v>
      </c>
      <c r="AG366" s="579">
        <v>0</v>
      </c>
      <c r="AH366" s="581">
        <v>0</v>
      </c>
      <c r="AI366" s="583">
        <v>23890.06</v>
      </c>
      <c r="AJ366" s="584">
        <v>0</v>
      </c>
      <c r="AK366" s="585">
        <v>0</v>
      </c>
      <c r="AL366" s="612">
        <v>0</v>
      </c>
      <c r="AM366" s="583">
        <v>0</v>
      </c>
      <c r="AN366" s="584">
        <v>0</v>
      </c>
      <c r="AO366" s="585">
        <v>0</v>
      </c>
      <c r="AP366" s="583">
        <v>23890.06</v>
      </c>
      <c r="AQ366" s="583">
        <v>0</v>
      </c>
      <c r="AR366" s="585">
        <v>0</v>
      </c>
      <c r="AS366" s="612">
        <v>0</v>
      </c>
    </row>
    <row r="367" spans="1:45" x14ac:dyDescent="0.25">
      <c r="A367" s="148" t="s">
        <v>8285</v>
      </c>
      <c r="B367" s="148" t="s">
        <v>8361</v>
      </c>
      <c r="C367" s="148" t="s">
        <v>8213</v>
      </c>
      <c r="D367" s="148" t="s">
        <v>8213</v>
      </c>
      <c r="E367" s="148" t="s">
        <v>17949</v>
      </c>
      <c r="F367" s="453" t="s">
        <v>17031</v>
      </c>
      <c r="G367" s="453" t="s">
        <v>17029</v>
      </c>
      <c r="H367" s="579">
        <v>0</v>
      </c>
      <c r="I367" s="580">
        <v>0</v>
      </c>
      <c r="J367" s="579">
        <v>0</v>
      </c>
      <c r="K367" s="580">
        <v>0</v>
      </c>
      <c r="L367" s="579">
        <v>0</v>
      </c>
      <c r="M367" s="580">
        <v>0</v>
      </c>
      <c r="N367" s="579">
        <v>0</v>
      </c>
      <c r="O367" s="580">
        <v>0</v>
      </c>
      <c r="P367" s="579">
        <v>0</v>
      </c>
      <c r="Q367" s="580">
        <v>0</v>
      </c>
      <c r="R367" s="579">
        <v>0</v>
      </c>
      <c r="S367" s="580">
        <v>0</v>
      </c>
      <c r="T367" s="612">
        <v>0</v>
      </c>
      <c r="U367" s="579">
        <v>0</v>
      </c>
      <c r="V367" s="580">
        <v>0</v>
      </c>
      <c r="W367" s="579">
        <v>0</v>
      </c>
      <c r="X367" s="580">
        <v>0</v>
      </c>
      <c r="Y367" s="579">
        <v>0</v>
      </c>
      <c r="Z367" s="580">
        <v>0</v>
      </c>
      <c r="AA367" s="579">
        <v>0</v>
      </c>
      <c r="AB367" s="581">
        <v>0</v>
      </c>
      <c r="AC367" s="579">
        <v>152204.69</v>
      </c>
      <c r="AD367" s="581">
        <v>0</v>
      </c>
      <c r="AE367" s="579">
        <v>0</v>
      </c>
      <c r="AF367" s="580">
        <v>0</v>
      </c>
      <c r="AG367" s="579">
        <v>0</v>
      </c>
      <c r="AH367" s="581">
        <v>0</v>
      </c>
      <c r="AI367" s="583">
        <v>152204.69</v>
      </c>
      <c r="AJ367" s="584">
        <v>0</v>
      </c>
      <c r="AK367" s="585">
        <v>0</v>
      </c>
      <c r="AL367" s="612">
        <v>0</v>
      </c>
      <c r="AM367" s="583">
        <v>0</v>
      </c>
      <c r="AN367" s="584">
        <v>0</v>
      </c>
      <c r="AO367" s="585">
        <v>0</v>
      </c>
      <c r="AP367" s="583">
        <v>152204.69</v>
      </c>
      <c r="AQ367" s="583">
        <v>0</v>
      </c>
      <c r="AR367" s="585">
        <v>0</v>
      </c>
      <c r="AS367" s="612">
        <v>0</v>
      </c>
    </row>
    <row r="368" spans="1:45" x14ac:dyDescent="0.25">
      <c r="A368" s="148" t="s">
        <v>8285</v>
      </c>
      <c r="B368" s="148" t="s">
        <v>8433</v>
      </c>
      <c r="C368" s="148" t="s">
        <v>8213</v>
      </c>
      <c r="D368" s="148" t="s">
        <v>8213</v>
      </c>
      <c r="E368" s="148" t="s">
        <v>17950</v>
      </c>
      <c r="F368" s="453" t="s">
        <v>17031</v>
      </c>
      <c r="G368" s="453" t="s">
        <v>17029</v>
      </c>
      <c r="H368" s="579">
        <v>0</v>
      </c>
      <c r="I368" s="580">
        <v>0</v>
      </c>
      <c r="J368" s="579">
        <v>0</v>
      </c>
      <c r="K368" s="580">
        <v>0</v>
      </c>
      <c r="L368" s="579">
        <v>0</v>
      </c>
      <c r="M368" s="580">
        <v>0</v>
      </c>
      <c r="N368" s="579">
        <v>0</v>
      </c>
      <c r="O368" s="580">
        <v>0</v>
      </c>
      <c r="P368" s="579">
        <v>0</v>
      </c>
      <c r="Q368" s="580">
        <v>0</v>
      </c>
      <c r="R368" s="579">
        <v>0</v>
      </c>
      <c r="S368" s="580">
        <v>0</v>
      </c>
      <c r="T368" s="612">
        <v>0</v>
      </c>
      <c r="U368" s="579">
        <v>0</v>
      </c>
      <c r="V368" s="580">
        <v>0</v>
      </c>
      <c r="W368" s="579">
        <v>0</v>
      </c>
      <c r="X368" s="580">
        <v>0</v>
      </c>
      <c r="Y368" s="579">
        <v>0</v>
      </c>
      <c r="Z368" s="580">
        <v>0</v>
      </c>
      <c r="AA368" s="579">
        <v>0</v>
      </c>
      <c r="AB368" s="581">
        <v>0</v>
      </c>
      <c r="AC368" s="579">
        <v>4297373.7300000004</v>
      </c>
      <c r="AD368" s="581">
        <v>0</v>
      </c>
      <c r="AE368" s="579">
        <v>0</v>
      </c>
      <c r="AF368" s="580">
        <v>0</v>
      </c>
      <c r="AG368" s="579">
        <v>0</v>
      </c>
      <c r="AH368" s="581">
        <v>0</v>
      </c>
      <c r="AI368" s="583">
        <v>4297373.7300000004</v>
      </c>
      <c r="AJ368" s="584">
        <v>0</v>
      </c>
      <c r="AK368" s="585">
        <v>0</v>
      </c>
      <c r="AL368" s="612">
        <v>0</v>
      </c>
      <c r="AM368" s="583">
        <v>0</v>
      </c>
      <c r="AN368" s="584">
        <v>0</v>
      </c>
      <c r="AO368" s="585">
        <v>0</v>
      </c>
      <c r="AP368" s="583">
        <v>4297373.7300000004</v>
      </c>
      <c r="AQ368" s="583">
        <v>0</v>
      </c>
      <c r="AR368" s="585">
        <v>0</v>
      </c>
      <c r="AS368" s="612">
        <v>0</v>
      </c>
    </row>
    <row r="369" spans="1:45" x14ac:dyDescent="0.25">
      <c r="A369" s="148" t="s">
        <v>8285</v>
      </c>
      <c r="B369" s="148" t="s">
        <v>9224</v>
      </c>
      <c r="C369" s="148" t="s">
        <v>8213</v>
      </c>
      <c r="D369" s="148" t="s">
        <v>8213</v>
      </c>
      <c r="E369" s="148" t="s">
        <v>17951</v>
      </c>
      <c r="F369" s="453" t="s">
        <v>17031</v>
      </c>
      <c r="G369" s="453" t="s">
        <v>17029</v>
      </c>
      <c r="H369" s="579">
        <v>0</v>
      </c>
      <c r="I369" s="580">
        <v>0</v>
      </c>
      <c r="J369" s="579">
        <v>0</v>
      </c>
      <c r="K369" s="580">
        <v>0</v>
      </c>
      <c r="L369" s="579">
        <v>0</v>
      </c>
      <c r="M369" s="580">
        <v>0</v>
      </c>
      <c r="N369" s="579">
        <v>0</v>
      </c>
      <c r="O369" s="580">
        <v>0</v>
      </c>
      <c r="P369" s="579">
        <v>0</v>
      </c>
      <c r="Q369" s="580">
        <v>0</v>
      </c>
      <c r="R369" s="579">
        <v>0</v>
      </c>
      <c r="S369" s="580">
        <v>0</v>
      </c>
      <c r="T369" s="612">
        <v>0</v>
      </c>
      <c r="U369" s="579">
        <v>0</v>
      </c>
      <c r="V369" s="580">
        <v>0</v>
      </c>
      <c r="W369" s="579">
        <v>0</v>
      </c>
      <c r="X369" s="580">
        <v>0</v>
      </c>
      <c r="Y369" s="579">
        <v>0</v>
      </c>
      <c r="Z369" s="580">
        <v>0</v>
      </c>
      <c r="AA369" s="579">
        <v>0</v>
      </c>
      <c r="AB369" s="581">
        <v>0</v>
      </c>
      <c r="AC369" s="579">
        <v>131425.96</v>
      </c>
      <c r="AD369" s="581">
        <v>0</v>
      </c>
      <c r="AE369" s="579">
        <v>0</v>
      </c>
      <c r="AF369" s="580">
        <v>0</v>
      </c>
      <c r="AG369" s="579">
        <v>0</v>
      </c>
      <c r="AH369" s="581">
        <v>0</v>
      </c>
      <c r="AI369" s="583">
        <v>131425.96</v>
      </c>
      <c r="AJ369" s="584">
        <v>0</v>
      </c>
      <c r="AK369" s="585">
        <v>0</v>
      </c>
      <c r="AL369" s="612">
        <v>0</v>
      </c>
      <c r="AM369" s="583">
        <v>0</v>
      </c>
      <c r="AN369" s="584">
        <v>0</v>
      </c>
      <c r="AO369" s="585">
        <v>0</v>
      </c>
      <c r="AP369" s="583">
        <v>131425.96</v>
      </c>
      <c r="AQ369" s="583">
        <v>0</v>
      </c>
      <c r="AR369" s="585">
        <v>0</v>
      </c>
      <c r="AS369" s="612">
        <v>0</v>
      </c>
    </row>
    <row r="370" spans="1:45" x14ac:dyDescent="0.25">
      <c r="A370" s="148" t="s">
        <v>8285</v>
      </c>
      <c r="B370" s="148" t="s">
        <v>8287</v>
      </c>
      <c r="C370" s="148" t="s">
        <v>8213</v>
      </c>
      <c r="D370" s="148" t="s">
        <v>8213</v>
      </c>
      <c r="E370" s="148" t="s">
        <v>16966</v>
      </c>
      <c r="F370" s="453" t="s">
        <v>17031</v>
      </c>
      <c r="G370" s="453" t="s">
        <v>17029</v>
      </c>
      <c r="H370" s="579">
        <v>0</v>
      </c>
      <c r="I370" s="580">
        <v>0</v>
      </c>
      <c r="J370" s="579">
        <v>90839.18</v>
      </c>
      <c r="K370" s="580">
        <v>90839.18</v>
      </c>
      <c r="L370" s="579">
        <v>71137.039999999994</v>
      </c>
      <c r="M370" s="580">
        <v>0</v>
      </c>
      <c r="N370" s="579">
        <v>0</v>
      </c>
      <c r="O370" s="580">
        <v>0</v>
      </c>
      <c r="P370" s="579">
        <v>0</v>
      </c>
      <c r="Q370" s="580">
        <v>0</v>
      </c>
      <c r="R370" s="579">
        <v>0</v>
      </c>
      <c r="S370" s="580">
        <v>0</v>
      </c>
      <c r="T370" s="613">
        <v>0</v>
      </c>
      <c r="U370" s="579">
        <v>0</v>
      </c>
      <c r="V370" s="580">
        <v>0</v>
      </c>
      <c r="W370" s="579">
        <v>0</v>
      </c>
      <c r="X370" s="580">
        <v>0</v>
      </c>
      <c r="Y370" s="579">
        <v>0</v>
      </c>
      <c r="Z370" s="580">
        <v>0</v>
      </c>
      <c r="AA370" s="579">
        <v>0</v>
      </c>
      <c r="AB370" s="581">
        <v>0</v>
      </c>
      <c r="AC370" s="579">
        <v>0</v>
      </c>
      <c r="AD370" s="581">
        <v>0</v>
      </c>
      <c r="AE370" s="579">
        <v>0</v>
      </c>
      <c r="AF370" s="580">
        <v>0</v>
      </c>
      <c r="AG370" s="579">
        <v>0</v>
      </c>
      <c r="AH370" s="581">
        <v>0</v>
      </c>
      <c r="AI370" s="583">
        <v>161976.21999999997</v>
      </c>
      <c r="AJ370" s="584">
        <v>161976.22</v>
      </c>
      <c r="AK370" s="585">
        <v>90839.18</v>
      </c>
      <c r="AL370" s="613">
        <v>0</v>
      </c>
      <c r="AM370" s="583">
        <v>0</v>
      </c>
      <c r="AN370" s="584">
        <v>0</v>
      </c>
      <c r="AO370" s="585">
        <v>0</v>
      </c>
      <c r="AP370" s="583">
        <v>161976.21999999997</v>
      </c>
      <c r="AQ370" s="583">
        <v>161976.22</v>
      </c>
      <c r="AR370" s="585">
        <v>90839.18</v>
      </c>
      <c r="AS370" s="613">
        <v>0</v>
      </c>
    </row>
    <row r="371" spans="1:45" x14ac:dyDescent="0.25">
      <c r="A371" s="148"/>
      <c r="B371" s="148"/>
      <c r="C371" s="148"/>
      <c r="D371" s="148"/>
      <c r="E371" s="148"/>
      <c r="F371" s="453"/>
      <c r="G371" s="453"/>
      <c r="H371" s="589">
        <v>22518799.750000004</v>
      </c>
      <c r="I371" s="589">
        <v>20647609.120000001</v>
      </c>
      <c r="J371" s="589">
        <v>8724510.7199999988</v>
      </c>
      <c r="K371" s="589">
        <v>8724510.7199999988</v>
      </c>
      <c r="L371" s="589">
        <v>954087.75000000012</v>
      </c>
      <c r="M371" s="589">
        <v>26644.240000000002</v>
      </c>
      <c r="N371" s="589">
        <v>603249.35999999987</v>
      </c>
      <c r="O371" s="589">
        <v>551364.9600000002</v>
      </c>
      <c r="P371" s="589">
        <v>31041109.379999999</v>
      </c>
      <c r="Q371" s="589">
        <v>4790164.84</v>
      </c>
      <c r="R371" s="589">
        <v>34575030.439999998</v>
      </c>
      <c r="S371" s="589">
        <v>21703301.650000002</v>
      </c>
      <c r="T371" s="589">
        <v>10926.27</v>
      </c>
      <c r="U371" s="589">
        <v>3098757</v>
      </c>
      <c r="V371" s="589">
        <v>2958643.26</v>
      </c>
      <c r="W371" s="589">
        <v>0</v>
      </c>
      <c r="X371" s="589">
        <v>0</v>
      </c>
      <c r="Y371" s="589">
        <v>56492.880000000005</v>
      </c>
      <c r="Z371" s="589">
        <v>53485.079999999987</v>
      </c>
      <c r="AA371" s="589">
        <v>30245963.590000004</v>
      </c>
      <c r="AB371" s="589">
        <v>29256173.109999999</v>
      </c>
      <c r="AC371" s="589">
        <v>366776753.80999994</v>
      </c>
      <c r="AD371" s="589">
        <v>138042971.37000009</v>
      </c>
      <c r="AE371" s="589">
        <v>4775869.3</v>
      </c>
      <c r="AF371" s="590">
        <v>4500000</v>
      </c>
      <c r="AG371" s="590">
        <v>44237107.159999996</v>
      </c>
      <c r="AH371" s="591">
        <v>33649725.149999999</v>
      </c>
      <c r="AI371" s="591">
        <v>498594754.67999989</v>
      </c>
      <c r="AJ371" s="591">
        <v>233287811.17000011</v>
      </c>
      <c r="AK371" s="589">
        <v>226754868.35000008</v>
      </c>
      <c r="AL371" s="589">
        <v>10926.27</v>
      </c>
      <c r="AM371" s="589">
        <v>49012976.459999993</v>
      </c>
      <c r="AN371" s="589">
        <v>48507830.340000004</v>
      </c>
      <c r="AO371" s="589">
        <v>38149725.149999999</v>
      </c>
      <c r="AP371" s="589">
        <v>547607731.14000022</v>
      </c>
      <c r="AQ371" s="589">
        <v>281795641.51000011</v>
      </c>
      <c r="AR371" s="589">
        <v>264904593.50000003</v>
      </c>
      <c r="AS371" s="589">
        <v>10926.27</v>
      </c>
    </row>
  </sheetData>
  <autoFilter ref="A2:G371" xr:uid="{00000000-0009-0000-0000-000017000000}">
    <filterColumn colId="0" showButton="0"/>
    <filterColumn colId="1" showButton="0"/>
    <filterColumn colId="2" showButton="0"/>
  </autoFilter>
  <mergeCells count="8">
    <mergeCell ref="AP1:AS1"/>
    <mergeCell ref="AC1:AD1"/>
    <mergeCell ref="A2:D2"/>
    <mergeCell ref="R1:AB1"/>
    <mergeCell ref="H1:Q1"/>
    <mergeCell ref="AE1:AH1"/>
    <mergeCell ref="AM1:AO1"/>
    <mergeCell ref="AI1:AL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2CE8-DAB0-4F31-BB51-2A091D11BA8D}">
  <dimension ref="A1:AV379"/>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29.7109375" customWidth="1"/>
    <col min="6" max="6" width="16.85546875" customWidth="1"/>
    <col min="7" max="7" width="20.5703125" bestFit="1" customWidth="1"/>
    <col min="8" max="8" width="23.140625" bestFit="1" customWidth="1"/>
    <col min="9" max="9" width="18.85546875" customWidth="1"/>
    <col min="10" max="10" width="16.7109375" customWidth="1"/>
    <col min="11" max="11" width="17.140625" customWidth="1"/>
    <col min="12" max="12" width="23" bestFit="1" customWidth="1"/>
    <col min="13" max="13" width="18.28515625" customWidth="1"/>
    <col min="14" max="14" width="17.140625" bestFit="1" customWidth="1"/>
    <col min="15" max="15" width="15.140625" customWidth="1"/>
    <col min="16" max="16" width="19.140625" bestFit="1" customWidth="1"/>
    <col min="17" max="17" width="23.5703125" bestFit="1" customWidth="1"/>
    <col min="18" max="18" width="17.140625" bestFit="1" customWidth="1"/>
    <col min="19" max="19" width="19.140625" bestFit="1" customWidth="1"/>
    <col min="20" max="20" width="23.5703125" bestFit="1" customWidth="1"/>
    <col min="21" max="21" width="19.28515625" bestFit="1" customWidth="1"/>
    <col min="22" max="22" width="20.42578125" customWidth="1"/>
    <col min="23" max="23" width="18.7109375" bestFit="1" customWidth="1"/>
    <col min="24" max="24" width="19.7109375" customWidth="1"/>
    <col min="25" max="25" width="16.42578125" bestFit="1" customWidth="1"/>
    <col min="26" max="26" width="19.7109375" bestFit="1" customWidth="1"/>
    <col min="27" max="27" width="23.85546875" bestFit="1" customWidth="1"/>
    <col min="28" max="28" width="16.85546875" bestFit="1" customWidth="1"/>
    <col min="29" max="29" width="18.140625" bestFit="1" customWidth="1"/>
    <col min="30" max="30" width="20.85546875" customWidth="1"/>
    <col min="31" max="31" width="17.140625" bestFit="1" customWidth="1"/>
    <col min="32" max="32" width="19.140625" bestFit="1" customWidth="1"/>
    <col min="33" max="33" width="19.42578125" customWidth="1"/>
    <col min="34" max="34" width="19.140625" bestFit="1" customWidth="1"/>
    <col min="35" max="35" width="17.7109375" customWidth="1"/>
    <col min="36" max="36" width="19.140625" customWidth="1"/>
    <col min="37" max="37" width="16.85546875" customWidth="1"/>
    <col min="38" max="38" width="18.140625" bestFit="1" customWidth="1"/>
    <col min="39" max="39" width="21" customWidth="1"/>
    <col min="40" max="40" width="19.5703125" bestFit="1" customWidth="1"/>
    <col min="41" max="41" width="21.5703125" bestFit="1" customWidth="1"/>
    <col min="42" max="42" width="21.5703125" customWidth="1"/>
    <col min="43" max="43" width="18.140625" bestFit="1" customWidth="1"/>
    <col min="44" max="44" width="18.28515625" bestFit="1" customWidth="1"/>
    <col min="45" max="45" width="18.85546875" customWidth="1"/>
    <col min="46" max="46" width="19.5703125" bestFit="1" customWidth="1"/>
    <col min="47" max="47" width="20.140625" bestFit="1" customWidth="1"/>
    <col min="48" max="48" width="19.85546875" customWidth="1"/>
  </cols>
  <sheetData>
    <row r="1" spans="1:48" ht="56.25" customHeight="1" x14ac:dyDescent="0.25">
      <c r="A1" s="148"/>
      <c r="B1" s="148"/>
      <c r="C1" s="148"/>
      <c r="D1" s="148"/>
      <c r="E1" s="148"/>
      <c r="F1" s="148"/>
      <c r="G1" s="148"/>
      <c r="H1" s="745" t="s">
        <v>189</v>
      </c>
      <c r="I1" s="746"/>
      <c r="J1" s="746"/>
      <c r="K1" s="746"/>
      <c r="L1" s="746"/>
      <c r="M1" s="746"/>
      <c r="N1" s="746"/>
      <c r="O1" s="746"/>
      <c r="P1" s="746"/>
      <c r="Q1" s="746"/>
      <c r="R1" s="746"/>
      <c r="S1" s="746"/>
      <c r="T1" s="747"/>
      <c r="U1" s="751" t="s">
        <v>117</v>
      </c>
      <c r="V1" s="752"/>
      <c r="W1" s="752"/>
      <c r="X1" s="752"/>
      <c r="Y1" s="752"/>
      <c r="Z1" s="752"/>
      <c r="AA1" s="752"/>
      <c r="AB1" s="752"/>
      <c r="AC1" s="752"/>
      <c r="AD1" s="752"/>
      <c r="AE1" s="752"/>
      <c r="AF1" s="752"/>
      <c r="AG1" s="753"/>
      <c r="AH1" s="745" t="s">
        <v>17990</v>
      </c>
      <c r="AI1" s="747"/>
      <c r="AJ1" s="759" t="s">
        <v>16921</v>
      </c>
      <c r="AK1" s="760"/>
      <c r="AL1" s="760"/>
      <c r="AM1" s="761"/>
      <c r="AN1" s="754" t="s">
        <v>16922</v>
      </c>
      <c r="AO1" s="755"/>
      <c r="AP1" s="755"/>
      <c r="AQ1" s="754" t="s">
        <v>16924</v>
      </c>
      <c r="AR1" s="755"/>
      <c r="AS1" s="756"/>
      <c r="AT1" s="765" t="s">
        <v>16929</v>
      </c>
      <c r="AU1" s="766"/>
      <c r="AV1" s="767"/>
    </row>
    <row r="2" spans="1:48" ht="26.25" x14ac:dyDescent="0.25">
      <c r="A2" s="762" t="s">
        <v>8572</v>
      </c>
      <c r="B2" s="763"/>
      <c r="C2" s="763"/>
      <c r="D2" s="764"/>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8" t="s">
        <v>17219</v>
      </c>
      <c r="R2" s="571" t="s">
        <v>8524</v>
      </c>
      <c r="S2" s="571" t="s">
        <v>17988</v>
      </c>
      <c r="T2" s="569" t="s">
        <v>17219</v>
      </c>
      <c r="U2" s="572" t="s">
        <v>8207</v>
      </c>
      <c r="V2" s="568" t="s">
        <v>17219</v>
      </c>
      <c r="W2" s="573" t="s">
        <v>386</v>
      </c>
      <c r="X2" s="568" t="s">
        <v>17219</v>
      </c>
      <c r="Y2" s="573" t="s">
        <v>8208</v>
      </c>
      <c r="Z2" s="568" t="s">
        <v>17219</v>
      </c>
      <c r="AA2" s="573" t="s">
        <v>8209</v>
      </c>
      <c r="AB2" s="568" t="s">
        <v>17219</v>
      </c>
      <c r="AC2" s="573" t="s">
        <v>34</v>
      </c>
      <c r="AD2" s="568" t="s">
        <v>17219</v>
      </c>
      <c r="AE2" s="573" t="s">
        <v>8524</v>
      </c>
      <c r="AF2" s="573" t="s">
        <v>17988</v>
      </c>
      <c r="AG2" s="569" t="s">
        <v>17219</v>
      </c>
      <c r="AH2" s="573" t="s">
        <v>17989</v>
      </c>
      <c r="AI2" s="569" t="s">
        <v>17219</v>
      </c>
      <c r="AJ2" s="575" t="s">
        <v>8210</v>
      </c>
      <c r="AK2" s="568" t="s">
        <v>17219</v>
      </c>
      <c r="AL2" s="576" t="s">
        <v>34</v>
      </c>
      <c r="AM2" s="569" t="s">
        <v>17219</v>
      </c>
      <c r="AN2" s="431" t="s">
        <v>384</v>
      </c>
      <c r="AO2" s="577" t="s">
        <v>17005</v>
      </c>
      <c r="AP2" s="432" t="s">
        <v>185</v>
      </c>
      <c r="AQ2" s="431" t="s">
        <v>384</v>
      </c>
      <c r="AR2" s="577" t="s">
        <v>17005</v>
      </c>
      <c r="AS2" s="432" t="s">
        <v>185</v>
      </c>
      <c r="AT2" s="431" t="s">
        <v>384</v>
      </c>
      <c r="AU2" s="577" t="s">
        <v>17005</v>
      </c>
      <c r="AV2" s="432" t="s">
        <v>185</v>
      </c>
    </row>
    <row r="3" spans="1:48" x14ac:dyDescent="0.25">
      <c r="A3" s="148" t="s">
        <v>8319</v>
      </c>
      <c r="B3" s="148" t="s">
        <v>8430</v>
      </c>
      <c r="C3" s="148" t="s">
        <v>8213</v>
      </c>
      <c r="D3" s="148" t="s">
        <v>8213</v>
      </c>
      <c r="E3" s="148" t="s">
        <v>17991</v>
      </c>
      <c r="F3" s="453" t="s">
        <v>17043</v>
      </c>
      <c r="G3" s="453" t="s">
        <v>17044</v>
      </c>
      <c r="H3" s="579">
        <v>0</v>
      </c>
      <c r="I3" s="580">
        <v>0</v>
      </c>
      <c r="J3" s="579">
        <v>0</v>
      </c>
      <c r="K3" s="580">
        <v>0</v>
      </c>
      <c r="L3" s="579">
        <v>0</v>
      </c>
      <c r="M3" s="580">
        <v>0</v>
      </c>
      <c r="N3" s="579">
        <v>0</v>
      </c>
      <c r="O3" s="580">
        <v>0</v>
      </c>
      <c r="P3" s="579">
        <v>0</v>
      </c>
      <c r="Q3" s="580">
        <v>0</v>
      </c>
      <c r="R3" s="620">
        <v>0</v>
      </c>
      <c r="S3" s="26">
        <v>0</v>
      </c>
      <c r="T3" s="580">
        <v>0</v>
      </c>
      <c r="U3" s="579">
        <v>0</v>
      </c>
      <c r="V3" s="580">
        <v>0</v>
      </c>
      <c r="W3" s="579">
        <v>0</v>
      </c>
      <c r="X3" s="580">
        <v>0</v>
      </c>
      <c r="Y3" s="579">
        <v>0</v>
      </c>
      <c r="Z3" s="580">
        <v>0</v>
      </c>
      <c r="AA3" s="579">
        <v>0</v>
      </c>
      <c r="AB3" s="580">
        <v>0</v>
      </c>
      <c r="AC3" s="579">
        <v>0</v>
      </c>
      <c r="AD3" s="581">
        <v>0</v>
      </c>
      <c r="AE3" s="620">
        <v>15400.01</v>
      </c>
      <c r="AF3" s="26">
        <v>0</v>
      </c>
      <c r="AG3" s="580">
        <v>0</v>
      </c>
      <c r="AH3" s="579">
        <v>0</v>
      </c>
      <c r="AI3" s="580">
        <v>0</v>
      </c>
      <c r="AJ3" s="579">
        <v>0</v>
      </c>
      <c r="AK3" s="580">
        <v>0</v>
      </c>
      <c r="AL3" s="579">
        <v>0</v>
      </c>
      <c r="AM3" s="581">
        <v>0</v>
      </c>
      <c r="AN3" s="583">
        <v>15400.01</v>
      </c>
      <c r="AO3" s="584">
        <v>0</v>
      </c>
      <c r="AP3" s="585">
        <v>0</v>
      </c>
      <c r="AQ3" s="583">
        <v>0</v>
      </c>
      <c r="AR3" s="584">
        <v>0</v>
      </c>
      <c r="AS3" s="585">
        <v>0</v>
      </c>
      <c r="AT3" s="583">
        <v>15400.01</v>
      </c>
      <c r="AU3" s="583">
        <v>0</v>
      </c>
      <c r="AV3" s="585">
        <v>0</v>
      </c>
    </row>
    <row r="4" spans="1:48" x14ac:dyDescent="0.25">
      <c r="A4" s="148" t="s">
        <v>8319</v>
      </c>
      <c r="B4" s="148" t="s">
        <v>8447</v>
      </c>
      <c r="C4" s="148" t="s">
        <v>8213</v>
      </c>
      <c r="D4" s="148" t="s">
        <v>8213</v>
      </c>
      <c r="E4" s="148" t="s">
        <v>17822</v>
      </c>
      <c r="F4" s="453" t="s">
        <v>17043</v>
      </c>
      <c r="G4" s="453" t="s">
        <v>17044</v>
      </c>
      <c r="H4" s="579">
        <v>0</v>
      </c>
      <c r="I4" s="580">
        <v>0</v>
      </c>
      <c r="J4" s="579">
        <v>0</v>
      </c>
      <c r="K4" s="580">
        <v>0</v>
      </c>
      <c r="L4" s="579">
        <v>0</v>
      </c>
      <c r="M4" s="580">
        <v>0</v>
      </c>
      <c r="N4" s="579">
        <v>0</v>
      </c>
      <c r="O4" s="580">
        <v>0</v>
      </c>
      <c r="P4" s="579">
        <v>0</v>
      </c>
      <c r="Q4" s="580">
        <v>0</v>
      </c>
      <c r="R4" s="579">
        <v>0</v>
      </c>
      <c r="S4" s="26">
        <v>0</v>
      </c>
      <c r="T4" s="580">
        <v>0</v>
      </c>
      <c r="U4" s="579">
        <v>0</v>
      </c>
      <c r="V4" s="580">
        <v>0</v>
      </c>
      <c r="W4" s="579">
        <v>0</v>
      </c>
      <c r="X4" s="580">
        <v>0</v>
      </c>
      <c r="Y4" s="579">
        <v>0</v>
      </c>
      <c r="Z4" s="580">
        <v>0</v>
      </c>
      <c r="AA4" s="579">
        <v>0</v>
      </c>
      <c r="AB4" s="580">
        <v>0</v>
      </c>
      <c r="AC4" s="579">
        <v>0</v>
      </c>
      <c r="AD4" s="581">
        <v>0</v>
      </c>
      <c r="AE4" s="579">
        <v>0</v>
      </c>
      <c r="AF4" s="26">
        <v>0</v>
      </c>
      <c r="AG4" s="580">
        <v>0</v>
      </c>
      <c r="AH4" s="579">
        <v>269643.69</v>
      </c>
      <c r="AI4" s="580">
        <v>0</v>
      </c>
      <c r="AJ4" s="579">
        <v>0</v>
      </c>
      <c r="AK4" s="580">
        <v>0</v>
      </c>
      <c r="AL4" s="579">
        <v>0</v>
      </c>
      <c r="AM4" s="581">
        <v>0</v>
      </c>
      <c r="AN4" s="583">
        <v>269643.69</v>
      </c>
      <c r="AO4" s="584">
        <v>0</v>
      </c>
      <c r="AP4" s="585">
        <v>0</v>
      </c>
      <c r="AQ4" s="583">
        <v>0</v>
      </c>
      <c r="AR4" s="584">
        <v>0</v>
      </c>
      <c r="AS4" s="585">
        <v>0</v>
      </c>
      <c r="AT4" s="583">
        <v>269643.69</v>
      </c>
      <c r="AU4" s="583">
        <v>0</v>
      </c>
      <c r="AV4" s="585">
        <v>0</v>
      </c>
    </row>
    <row r="5" spans="1:48" x14ac:dyDescent="0.25">
      <c r="A5" s="148" t="s">
        <v>8319</v>
      </c>
      <c r="B5" s="148" t="s">
        <v>8262</v>
      </c>
      <c r="C5" s="148" t="s">
        <v>8213</v>
      </c>
      <c r="D5" s="148" t="s">
        <v>8213</v>
      </c>
      <c r="E5" s="148" t="s">
        <v>176</v>
      </c>
      <c r="F5" s="453" t="s">
        <v>17043</v>
      </c>
      <c r="G5" s="453" t="s">
        <v>17044</v>
      </c>
      <c r="H5" s="579">
        <v>0</v>
      </c>
      <c r="I5" s="580">
        <v>0</v>
      </c>
      <c r="J5" s="579">
        <v>0</v>
      </c>
      <c r="K5" s="580">
        <v>0</v>
      </c>
      <c r="L5" s="579">
        <v>0</v>
      </c>
      <c r="M5" s="580">
        <v>0</v>
      </c>
      <c r="N5" s="579">
        <v>0</v>
      </c>
      <c r="O5" s="580">
        <v>0</v>
      </c>
      <c r="P5" s="579">
        <v>0</v>
      </c>
      <c r="Q5" s="580">
        <v>0</v>
      </c>
      <c r="R5" s="579">
        <v>0</v>
      </c>
      <c r="S5" s="26">
        <v>0</v>
      </c>
      <c r="T5" s="580">
        <v>0</v>
      </c>
      <c r="U5" s="579">
        <v>51123.839999999997</v>
      </c>
      <c r="V5" s="580">
        <v>0</v>
      </c>
      <c r="W5" s="579">
        <v>0</v>
      </c>
      <c r="X5" s="580">
        <v>0</v>
      </c>
      <c r="Y5" s="579">
        <v>0</v>
      </c>
      <c r="Z5" s="580">
        <v>0</v>
      </c>
      <c r="AA5" s="579">
        <v>0</v>
      </c>
      <c r="AB5" s="580">
        <v>0</v>
      </c>
      <c r="AC5" s="579">
        <v>0</v>
      </c>
      <c r="AD5" s="581">
        <v>0</v>
      </c>
      <c r="AE5" s="579">
        <v>0</v>
      </c>
      <c r="AF5" s="26">
        <v>0</v>
      </c>
      <c r="AG5" s="580">
        <v>0</v>
      </c>
      <c r="AH5" s="579">
        <v>133488.41</v>
      </c>
      <c r="AI5" s="580">
        <v>0</v>
      </c>
      <c r="AJ5" s="579">
        <v>0</v>
      </c>
      <c r="AK5" s="580">
        <v>0</v>
      </c>
      <c r="AL5" s="579">
        <v>0</v>
      </c>
      <c r="AM5" s="581">
        <v>0</v>
      </c>
      <c r="AN5" s="583">
        <v>184612.25</v>
      </c>
      <c r="AO5" s="584">
        <v>0</v>
      </c>
      <c r="AP5" s="585">
        <v>0</v>
      </c>
      <c r="AQ5" s="583">
        <v>0</v>
      </c>
      <c r="AR5" s="584">
        <v>0</v>
      </c>
      <c r="AS5" s="585">
        <v>0</v>
      </c>
      <c r="AT5" s="583">
        <v>184612.25</v>
      </c>
      <c r="AU5" s="583">
        <v>0</v>
      </c>
      <c r="AV5" s="585">
        <v>0</v>
      </c>
    </row>
    <row r="6" spans="1:48" x14ac:dyDescent="0.25">
      <c r="A6" s="148" t="s">
        <v>8319</v>
      </c>
      <c r="B6" s="148" t="s">
        <v>8531</v>
      </c>
      <c r="C6" s="148" t="s">
        <v>8213</v>
      </c>
      <c r="D6" s="148" t="s">
        <v>8213</v>
      </c>
      <c r="E6" s="148" t="s">
        <v>17676</v>
      </c>
      <c r="F6" s="453" t="s">
        <v>17043</v>
      </c>
      <c r="G6" s="453" t="s">
        <v>17044</v>
      </c>
      <c r="H6" s="579">
        <v>0</v>
      </c>
      <c r="I6" s="580">
        <v>0</v>
      </c>
      <c r="J6" s="579">
        <v>0</v>
      </c>
      <c r="K6" s="580">
        <v>0</v>
      </c>
      <c r="L6" s="579">
        <v>0</v>
      </c>
      <c r="M6" s="580">
        <v>0</v>
      </c>
      <c r="N6" s="579">
        <v>0</v>
      </c>
      <c r="O6" s="580">
        <v>0</v>
      </c>
      <c r="P6" s="579">
        <v>0</v>
      </c>
      <c r="Q6" s="580">
        <v>0</v>
      </c>
      <c r="R6" s="579">
        <v>0</v>
      </c>
      <c r="S6" s="26">
        <v>0</v>
      </c>
      <c r="T6" s="580">
        <v>0</v>
      </c>
      <c r="U6" s="579">
        <v>0</v>
      </c>
      <c r="V6" s="580">
        <v>0</v>
      </c>
      <c r="W6" s="579">
        <v>0</v>
      </c>
      <c r="X6" s="580">
        <v>0</v>
      </c>
      <c r="Y6" s="579">
        <v>0</v>
      </c>
      <c r="Z6" s="580">
        <v>0</v>
      </c>
      <c r="AA6" s="579">
        <v>0</v>
      </c>
      <c r="AB6" s="580">
        <v>0</v>
      </c>
      <c r="AC6" s="579">
        <v>0</v>
      </c>
      <c r="AD6" s="581">
        <v>0</v>
      </c>
      <c r="AE6" s="579">
        <v>0</v>
      </c>
      <c r="AF6" s="26">
        <v>0</v>
      </c>
      <c r="AG6" s="580">
        <v>0</v>
      </c>
      <c r="AH6" s="579">
        <v>244582.06</v>
      </c>
      <c r="AI6" s="580">
        <v>0</v>
      </c>
      <c r="AJ6" s="579">
        <v>0</v>
      </c>
      <c r="AK6" s="580">
        <v>0</v>
      </c>
      <c r="AL6" s="579">
        <v>0</v>
      </c>
      <c r="AM6" s="581">
        <v>0</v>
      </c>
      <c r="AN6" s="583">
        <v>244582.06</v>
      </c>
      <c r="AO6" s="584">
        <v>0</v>
      </c>
      <c r="AP6" s="585">
        <v>0</v>
      </c>
      <c r="AQ6" s="583">
        <v>0</v>
      </c>
      <c r="AR6" s="584">
        <v>0</v>
      </c>
      <c r="AS6" s="585">
        <v>0</v>
      </c>
      <c r="AT6" s="583">
        <v>244582.06</v>
      </c>
      <c r="AU6" s="583">
        <v>0</v>
      </c>
      <c r="AV6" s="585">
        <v>0</v>
      </c>
    </row>
    <row r="7" spans="1:48" x14ac:dyDescent="0.25">
      <c r="A7" s="148" t="s">
        <v>8319</v>
      </c>
      <c r="B7" s="148" t="s">
        <v>8359</v>
      </c>
      <c r="C7" s="148" t="s">
        <v>8213</v>
      </c>
      <c r="D7" s="148" t="s">
        <v>8213</v>
      </c>
      <c r="E7" s="148" t="s">
        <v>16973</v>
      </c>
      <c r="F7" s="453" t="s">
        <v>17043</v>
      </c>
      <c r="G7" s="453" t="s">
        <v>17044</v>
      </c>
      <c r="H7" s="579">
        <v>0</v>
      </c>
      <c r="I7" s="580">
        <v>0</v>
      </c>
      <c r="J7" s="579">
        <v>0</v>
      </c>
      <c r="K7" s="580">
        <v>0</v>
      </c>
      <c r="L7" s="579">
        <v>0</v>
      </c>
      <c r="M7" s="580">
        <v>0</v>
      </c>
      <c r="N7" s="579">
        <v>0</v>
      </c>
      <c r="O7" s="580">
        <v>0</v>
      </c>
      <c r="P7" s="579">
        <v>0</v>
      </c>
      <c r="Q7" s="580">
        <v>0</v>
      </c>
      <c r="R7" s="579">
        <v>0</v>
      </c>
      <c r="S7" s="26">
        <v>0</v>
      </c>
      <c r="T7" s="580">
        <v>0</v>
      </c>
      <c r="U7" s="579">
        <v>0</v>
      </c>
      <c r="V7" s="580">
        <v>0</v>
      </c>
      <c r="W7" s="579">
        <v>0</v>
      </c>
      <c r="X7" s="580">
        <v>0</v>
      </c>
      <c r="Y7" s="579">
        <v>0</v>
      </c>
      <c r="Z7" s="580">
        <v>0</v>
      </c>
      <c r="AA7" s="579">
        <v>0</v>
      </c>
      <c r="AB7" s="580">
        <v>0</v>
      </c>
      <c r="AC7" s="579">
        <v>0</v>
      </c>
      <c r="AD7" s="581">
        <v>0</v>
      </c>
      <c r="AE7" s="579">
        <v>0</v>
      </c>
      <c r="AF7" s="26">
        <v>0</v>
      </c>
      <c r="AG7" s="580">
        <v>0</v>
      </c>
      <c r="AH7" s="579">
        <v>493824.03</v>
      </c>
      <c r="AI7" s="580">
        <v>0</v>
      </c>
      <c r="AJ7" s="579">
        <v>0</v>
      </c>
      <c r="AK7" s="580">
        <v>0</v>
      </c>
      <c r="AL7" s="579">
        <v>0</v>
      </c>
      <c r="AM7" s="581">
        <v>0</v>
      </c>
      <c r="AN7" s="583">
        <v>493824.03</v>
      </c>
      <c r="AO7" s="584">
        <v>0</v>
      </c>
      <c r="AP7" s="585">
        <v>0</v>
      </c>
      <c r="AQ7" s="583">
        <v>0</v>
      </c>
      <c r="AR7" s="584">
        <v>0</v>
      </c>
      <c r="AS7" s="585">
        <v>0</v>
      </c>
      <c r="AT7" s="583">
        <v>493824.03</v>
      </c>
      <c r="AU7" s="583">
        <v>0</v>
      </c>
      <c r="AV7" s="585">
        <v>0</v>
      </c>
    </row>
    <row r="8" spans="1:48" x14ac:dyDescent="0.25">
      <c r="A8" s="148" t="s">
        <v>8319</v>
      </c>
      <c r="B8" s="148" t="s">
        <v>8274</v>
      </c>
      <c r="C8" s="148" t="s">
        <v>8213</v>
      </c>
      <c r="D8" s="148" t="s">
        <v>8213</v>
      </c>
      <c r="E8" s="148" t="s">
        <v>17311</v>
      </c>
      <c r="F8" s="453" t="s">
        <v>17043</v>
      </c>
      <c r="G8" s="453" t="s">
        <v>17044</v>
      </c>
      <c r="H8" s="579">
        <v>0</v>
      </c>
      <c r="I8" s="580">
        <v>0</v>
      </c>
      <c r="J8" s="579">
        <v>0</v>
      </c>
      <c r="K8" s="580">
        <v>0</v>
      </c>
      <c r="L8" s="579">
        <v>0</v>
      </c>
      <c r="M8" s="580">
        <v>0</v>
      </c>
      <c r="N8" s="579">
        <v>0</v>
      </c>
      <c r="O8" s="580">
        <v>0</v>
      </c>
      <c r="P8" s="579">
        <v>0</v>
      </c>
      <c r="Q8" s="580">
        <v>0</v>
      </c>
      <c r="R8" s="579">
        <v>0</v>
      </c>
      <c r="S8" s="26">
        <v>0</v>
      </c>
      <c r="T8" s="580">
        <v>0</v>
      </c>
      <c r="U8" s="579">
        <v>0</v>
      </c>
      <c r="V8" s="580">
        <v>0</v>
      </c>
      <c r="W8" s="579">
        <v>0</v>
      </c>
      <c r="X8" s="580">
        <v>0</v>
      </c>
      <c r="Y8" s="579">
        <v>0</v>
      </c>
      <c r="Z8" s="580">
        <v>0</v>
      </c>
      <c r="AA8" s="579">
        <v>0</v>
      </c>
      <c r="AB8" s="580">
        <v>0</v>
      </c>
      <c r="AC8" s="579">
        <v>0</v>
      </c>
      <c r="AD8" s="581">
        <v>0</v>
      </c>
      <c r="AE8" s="579">
        <v>0</v>
      </c>
      <c r="AF8" s="26">
        <v>0</v>
      </c>
      <c r="AG8" s="580">
        <v>0</v>
      </c>
      <c r="AH8" s="579">
        <v>248708.45</v>
      </c>
      <c r="AI8" s="580">
        <v>0</v>
      </c>
      <c r="AJ8" s="579">
        <v>0</v>
      </c>
      <c r="AK8" s="580">
        <v>0</v>
      </c>
      <c r="AL8" s="579">
        <v>0</v>
      </c>
      <c r="AM8" s="581">
        <v>0</v>
      </c>
      <c r="AN8" s="583">
        <v>248708.45</v>
      </c>
      <c r="AO8" s="584">
        <v>0</v>
      </c>
      <c r="AP8" s="585">
        <v>0</v>
      </c>
      <c r="AQ8" s="583">
        <v>0</v>
      </c>
      <c r="AR8" s="584">
        <v>0</v>
      </c>
      <c r="AS8" s="585">
        <v>0</v>
      </c>
      <c r="AT8" s="583">
        <v>248708.45</v>
      </c>
      <c r="AU8" s="583">
        <v>0</v>
      </c>
      <c r="AV8" s="585">
        <v>0</v>
      </c>
    </row>
    <row r="9" spans="1:48" x14ac:dyDescent="0.25">
      <c r="A9" s="148" t="s">
        <v>8319</v>
      </c>
      <c r="B9" s="148" t="s">
        <v>8481</v>
      </c>
      <c r="C9" s="148" t="s">
        <v>8213</v>
      </c>
      <c r="D9" s="148" t="s">
        <v>8213</v>
      </c>
      <c r="E9" s="148" t="s">
        <v>17977</v>
      </c>
      <c r="F9" s="453" t="s">
        <v>17043</v>
      </c>
      <c r="G9" s="453" t="s">
        <v>17044</v>
      </c>
      <c r="H9" s="579">
        <v>0</v>
      </c>
      <c r="I9" s="580">
        <v>0</v>
      </c>
      <c r="J9" s="579">
        <v>0</v>
      </c>
      <c r="K9" s="580">
        <v>0</v>
      </c>
      <c r="L9" s="579">
        <v>0</v>
      </c>
      <c r="M9" s="580">
        <v>0</v>
      </c>
      <c r="N9" s="579">
        <v>0</v>
      </c>
      <c r="O9" s="580">
        <v>0</v>
      </c>
      <c r="P9" s="579">
        <v>0</v>
      </c>
      <c r="Q9" s="580">
        <v>0</v>
      </c>
      <c r="R9" s="579">
        <v>0</v>
      </c>
      <c r="S9" s="26">
        <v>0</v>
      </c>
      <c r="T9" s="580">
        <v>0</v>
      </c>
      <c r="U9" s="579">
        <v>0</v>
      </c>
      <c r="V9" s="580">
        <v>0</v>
      </c>
      <c r="W9" s="579">
        <v>0</v>
      </c>
      <c r="X9" s="580">
        <v>0</v>
      </c>
      <c r="Y9" s="579">
        <v>0</v>
      </c>
      <c r="Z9" s="580">
        <v>0</v>
      </c>
      <c r="AA9" s="579">
        <v>0</v>
      </c>
      <c r="AB9" s="580">
        <v>0</v>
      </c>
      <c r="AC9" s="579">
        <v>0</v>
      </c>
      <c r="AD9" s="581">
        <v>0</v>
      </c>
      <c r="AE9" s="579">
        <v>0</v>
      </c>
      <c r="AF9" s="26">
        <v>0</v>
      </c>
      <c r="AG9" s="580">
        <v>0</v>
      </c>
      <c r="AH9" s="579">
        <v>0</v>
      </c>
      <c r="AI9" s="580">
        <v>0</v>
      </c>
      <c r="AJ9" s="579">
        <v>0</v>
      </c>
      <c r="AK9" s="580">
        <v>0</v>
      </c>
      <c r="AL9" s="579">
        <v>20500</v>
      </c>
      <c r="AM9" s="581">
        <v>20500</v>
      </c>
      <c r="AN9" s="583">
        <v>0</v>
      </c>
      <c r="AO9" s="584">
        <v>0</v>
      </c>
      <c r="AP9" s="585">
        <v>0</v>
      </c>
      <c r="AQ9" s="583">
        <v>20500</v>
      </c>
      <c r="AR9" s="584">
        <v>20500</v>
      </c>
      <c r="AS9" s="585">
        <v>20500</v>
      </c>
      <c r="AT9" s="583">
        <v>20500</v>
      </c>
      <c r="AU9" s="583">
        <v>20500</v>
      </c>
      <c r="AV9" s="585">
        <v>20500</v>
      </c>
    </row>
    <row r="10" spans="1:48" x14ac:dyDescent="0.25">
      <c r="A10" s="148" t="s">
        <v>8319</v>
      </c>
      <c r="B10" s="148" t="s">
        <v>8250</v>
      </c>
      <c r="C10" s="148" t="s">
        <v>8213</v>
      </c>
      <c r="D10" s="148" t="s">
        <v>8213</v>
      </c>
      <c r="E10" s="148" t="s">
        <v>16974</v>
      </c>
      <c r="F10" s="453" t="s">
        <v>17043</v>
      </c>
      <c r="G10" s="453" t="s">
        <v>17044</v>
      </c>
      <c r="H10" s="579">
        <v>0</v>
      </c>
      <c r="I10" s="580">
        <v>0</v>
      </c>
      <c r="J10" s="579">
        <v>0</v>
      </c>
      <c r="K10" s="580">
        <v>0</v>
      </c>
      <c r="L10" s="579">
        <v>0</v>
      </c>
      <c r="M10" s="580">
        <v>0</v>
      </c>
      <c r="N10" s="579">
        <v>0</v>
      </c>
      <c r="O10" s="580">
        <v>0</v>
      </c>
      <c r="P10" s="579">
        <v>0</v>
      </c>
      <c r="Q10" s="580">
        <v>0</v>
      </c>
      <c r="R10" s="579">
        <v>0</v>
      </c>
      <c r="S10" s="26">
        <v>0</v>
      </c>
      <c r="T10" s="580">
        <v>0</v>
      </c>
      <c r="U10" s="579">
        <v>623250.43000000005</v>
      </c>
      <c r="V10" s="580">
        <v>396821.80000000005</v>
      </c>
      <c r="W10" s="579">
        <v>0</v>
      </c>
      <c r="X10" s="580">
        <v>0</v>
      </c>
      <c r="Y10" s="579">
        <v>0</v>
      </c>
      <c r="Z10" s="580">
        <v>0</v>
      </c>
      <c r="AA10" s="579">
        <v>0</v>
      </c>
      <c r="AB10" s="580">
        <v>0</v>
      </c>
      <c r="AC10" s="579">
        <v>0</v>
      </c>
      <c r="AD10" s="581">
        <v>0</v>
      </c>
      <c r="AE10" s="579">
        <v>0</v>
      </c>
      <c r="AF10" s="26">
        <v>0</v>
      </c>
      <c r="AG10" s="580">
        <v>0</v>
      </c>
      <c r="AH10" s="579">
        <v>0</v>
      </c>
      <c r="AI10" s="580">
        <v>0</v>
      </c>
      <c r="AJ10" s="579">
        <v>0</v>
      </c>
      <c r="AK10" s="580">
        <v>0</v>
      </c>
      <c r="AL10" s="579">
        <v>0</v>
      </c>
      <c r="AM10" s="581">
        <v>0</v>
      </c>
      <c r="AN10" s="583">
        <v>623250.43000000005</v>
      </c>
      <c r="AO10" s="584">
        <v>623250.43000000005</v>
      </c>
      <c r="AP10" s="585">
        <v>396821.80000000005</v>
      </c>
      <c r="AQ10" s="583">
        <v>0</v>
      </c>
      <c r="AR10" s="584">
        <v>0</v>
      </c>
      <c r="AS10" s="585">
        <v>0</v>
      </c>
      <c r="AT10" s="583">
        <v>623250.43000000005</v>
      </c>
      <c r="AU10" s="583">
        <v>623250.43000000005</v>
      </c>
      <c r="AV10" s="585">
        <v>396821.80000000005</v>
      </c>
    </row>
    <row r="11" spans="1:48" x14ac:dyDescent="0.25">
      <c r="A11" s="148" t="s">
        <v>8319</v>
      </c>
      <c r="B11" s="148" t="s">
        <v>8720</v>
      </c>
      <c r="C11" s="148" t="s">
        <v>8213</v>
      </c>
      <c r="D11" s="148" t="s">
        <v>8213</v>
      </c>
      <c r="E11" s="148" t="s">
        <v>17824</v>
      </c>
      <c r="F11" s="453" t="s">
        <v>17043</v>
      </c>
      <c r="G11" s="453" t="s">
        <v>17044</v>
      </c>
      <c r="H11" s="579">
        <v>0</v>
      </c>
      <c r="I11" s="580">
        <v>0</v>
      </c>
      <c r="J11" s="579">
        <v>0</v>
      </c>
      <c r="K11" s="580">
        <v>0</v>
      </c>
      <c r="L11" s="579">
        <v>0</v>
      </c>
      <c r="M11" s="580">
        <v>0</v>
      </c>
      <c r="N11" s="579">
        <v>0</v>
      </c>
      <c r="O11" s="580">
        <v>0</v>
      </c>
      <c r="P11" s="579">
        <v>0</v>
      </c>
      <c r="Q11" s="580">
        <v>0</v>
      </c>
      <c r="R11" s="579">
        <v>0</v>
      </c>
      <c r="S11" s="26">
        <v>0</v>
      </c>
      <c r="T11" s="580">
        <v>0</v>
      </c>
      <c r="U11" s="579">
        <v>0</v>
      </c>
      <c r="V11" s="580">
        <v>0</v>
      </c>
      <c r="W11" s="579">
        <v>0</v>
      </c>
      <c r="X11" s="580">
        <v>0</v>
      </c>
      <c r="Y11" s="579">
        <v>0</v>
      </c>
      <c r="Z11" s="580">
        <v>0</v>
      </c>
      <c r="AA11" s="579">
        <v>0</v>
      </c>
      <c r="AB11" s="580">
        <v>0</v>
      </c>
      <c r="AC11" s="579">
        <v>0</v>
      </c>
      <c r="AD11" s="581">
        <v>0</v>
      </c>
      <c r="AE11" s="579">
        <v>0</v>
      </c>
      <c r="AF11" s="26">
        <v>0</v>
      </c>
      <c r="AG11" s="580">
        <v>0</v>
      </c>
      <c r="AH11" s="579">
        <v>74280.490000000005</v>
      </c>
      <c r="AI11" s="580">
        <v>0</v>
      </c>
      <c r="AJ11" s="579">
        <v>0</v>
      </c>
      <c r="AK11" s="580">
        <v>0</v>
      </c>
      <c r="AL11" s="579">
        <v>0</v>
      </c>
      <c r="AM11" s="581">
        <v>0</v>
      </c>
      <c r="AN11" s="583">
        <v>74280.490000000005</v>
      </c>
      <c r="AO11" s="584">
        <v>0</v>
      </c>
      <c r="AP11" s="585">
        <v>0</v>
      </c>
      <c r="AQ11" s="583">
        <v>0</v>
      </c>
      <c r="AR11" s="584">
        <v>0</v>
      </c>
      <c r="AS11" s="585">
        <v>0</v>
      </c>
      <c r="AT11" s="583">
        <v>74280.490000000005</v>
      </c>
      <c r="AU11" s="583">
        <v>0</v>
      </c>
      <c r="AV11" s="585">
        <v>0</v>
      </c>
    </row>
    <row r="12" spans="1:48" x14ac:dyDescent="0.25">
      <c r="A12" s="148" t="s">
        <v>8319</v>
      </c>
      <c r="B12" s="148" t="s">
        <v>8441</v>
      </c>
      <c r="C12" s="148" t="s">
        <v>8213</v>
      </c>
      <c r="D12" s="148" t="s">
        <v>8213</v>
      </c>
      <c r="E12" s="148" t="s">
        <v>17265</v>
      </c>
      <c r="F12" s="453" t="s">
        <v>17043</v>
      </c>
      <c r="G12" s="453" t="s">
        <v>17044</v>
      </c>
      <c r="H12" s="579">
        <v>150074.76</v>
      </c>
      <c r="I12" s="580">
        <v>73366.67</v>
      </c>
      <c r="J12" s="579">
        <v>0</v>
      </c>
      <c r="K12" s="580">
        <v>0</v>
      </c>
      <c r="L12" s="579">
        <v>0</v>
      </c>
      <c r="M12" s="580">
        <v>0</v>
      </c>
      <c r="N12" s="579">
        <v>0</v>
      </c>
      <c r="O12" s="580">
        <v>0</v>
      </c>
      <c r="P12" s="579">
        <v>0</v>
      </c>
      <c r="Q12" s="580">
        <v>0</v>
      </c>
      <c r="R12" s="579">
        <v>0</v>
      </c>
      <c r="S12" s="26">
        <v>0</v>
      </c>
      <c r="T12" s="580">
        <v>0</v>
      </c>
      <c r="U12" s="579">
        <v>0</v>
      </c>
      <c r="V12" s="580">
        <v>0</v>
      </c>
      <c r="W12" s="579">
        <v>0</v>
      </c>
      <c r="X12" s="580">
        <v>0</v>
      </c>
      <c r="Y12" s="579">
        <v>0</v>
      </c>
      <c r="Z12" s="580">
        <v>0</v>
      </c>
      <c r="AA12" s="579">
        <v>0</v>
      </c>
      <c r="AB12" s="580">
        <v>0</v>
      </c>
      <c r="AC12" s="579">
        <v>0</v>
      </c>
      <c r="AD12" s="581">
        <v>0</v>
      </c>
      <c r="AE12" s="579">
        <v>0</v>
      </c>
      <c r="AF12" s="26">
        <v>0</v>
      </c>
      <c r="AG12" s="580">
        <v>0</v>
      </c>
      <c r="AH12" s="579">
        <v>0</v>
      </c>
      <c r="AI12" s="580">
        <v>0</v>
      </c>
      <c r="AJ12" s="579">
        <v>0</v>
      </c>
      <c r="AK12" s="580">
        <v>0</v>
      </c>
      <c r="AL12" s="579">
        <v>0</v>
      </c>
      <c r="AM12" s="581">
        <v>0</v>
      </c>
      <c r="AN12" s="583">
        <v>150074.76</v>
      </c>
      <c r="AO12" s="584">
        <v>150074.76</v>
      </c>
      <c r="AP12" s="585">
        <v>73366.67</v>
      </c>
      <c r="AQ12" s="583">
        <v>0</v>
      </c>
      <c r="AR12" s="584">
        <v>0</v>
      </c>
      <c r="AS12" s="585">
        <v>0</v>
      </c>
      <c r="AT12" s="583">
        <v>150074.76</v>
      </c>
      <c r="AU12" s="583">
        <v>150074.76</v>
      </c>
      <c r="AV12" s="585">
        <v>73366.67</v>
      </c>
    </row>
    <row r="13" spans="1:48" x14ac:dyDescent="0.25">
      <c r="A13" s="148" t="s">
        <v>8387</v>
      </c>
      <c r="B13" s="148" t="s">
        <v>8581</v>
      </c>
      <c r="C13" s="148" t="s">
        <v>8213</v>
      </c>
      <c r="D13" s="148" t="s">
        <v>8213</v>
      </c>
      <c r="E13" s="148" t="s">
        <v>17978</v>
      </c>
      <c r="F13" s="453" t="s">
        <v>17052</v>
      </c>
      <c r="G13" s="453" t="s">
        <v>17053</v>
      </c>
      <c r="H13" s="579">
        <v>0</v>
      </c>
      <c r="I13" s="580">
        <v>0</v>
      </c>
      <c r="J13" s="579">
        <v>0</v>
      </c>
      <c r="K13" s="580">
        <v>0</v>
      </c>
      <c r="L13" s="579">
        <v>0</v>
      </c>
      <c r="M13" s="580">
        <v>0</v>
      </c>
      <c r="N13" s="579">
        <v>0</v>
      </c>
      <c r="O13" s="580">
        <v>0</v>
      </c>
      <c r="P13" s="579">
        <v>0</v>
      </c>
      <c r="Q13" s="580">
        <v>0</v>
      </c>
      <c r="R13" s="579">
        <v>0</v>
      </c>
      <c r="S13" s="26">
        <v>0</v>
      </c>
      <c r="T13" s="580">
        <v>0</v>
      </c>
      <c r="U13" s="579">
        <v>0</v>
      </c>
      <c r="V13" s="580">
        <v>0</v>
      </c>
      <c r="W13" s="579">
        <v>0</v>
      </c>
      <c r="X13" s="580">
        <v>0</v>
      </c>
      <c r="Y13" s="579">
        <v>0</v>
      </c>
      <c r="Z13" s="580">
        <v>0</v>
      </c>
      <c r="AA13" s="579">
        <v>0</v>
      </c>
      <c r="AB13" s="580">
        <v>0</v>
      </c>
      <c r="AC13" s="579">
        <v>0</v>
      </c>
      <c r="AD13" s="581">
        <v>0</v>
      </c>
      <c r="AE13" s="579">
        <v>0</v>
      </c>
      <c r="AF13" s="26">
        <v>0</v>
      </c>
      <c r="AG13" s="580">
        <v>0</v>
      </c>
      <c r="AH13" s="579">
        <v>0</v>
      </c>
      <c r="AI13" s="580">
        <v>0</v>
      </c>
      <c r="AJ13" s="579">
        <v>0</v>
      </c>
      <c r="AK13" s="580">
        <v>0</v>
      </c>
      <c r="AL13" s="579">
        <v>55000000</v>
      </c>
      <c r="AM13" s="581">
        <v>0</v>
      </c>
      <c r="AN13" s="583">
        <v>0</v>
      </c>
      <c r="AO13" s="584">
        <v>0</v>
      </c>
      <c r="AP13" s="585">
        <v>0</v>
      </c>
      <c r="AQ13" s="583">
        <v>55000000</v>
      </c>
      <c r="AR13" s="584">
        <v>55000000</v>
      </c>
      <c r="AS13" s="585">
        <v>0</v>
      </c>
      <c r="AT13" s="583">
        <v>55000000</v>
      </c>
      <c r="AU13" s="583">
        <v>55000000</v>
      </c>
      <c r="AV13" s="585">
        <v>0</v>
      </c>
    </row>
    <row r="14" spans="1:48" x14ac:dyDescent="0.25">
      <c r="A14" s="148" t="s">
        <v>8387</v>
      </c>
      <c r="B14" s="148" t="s">
        <v>8263</v>
      </c>
      <c r="C14" s="148" t="s">
        <v>8213</v>
      </c>
      <c r="D14" s="148" t="s">
        <v>8213</v>
      </c>
      <c r="E14" s="148" t="s">
        <v>149</v>
      </c>
      <c r="F14" s="453" t="s">
        <v>17052</v>
      </c>
      <c r="G14" s="453" t="s">
        <v>17053</v>
      </c>
      <c r="H14" s="579">
        <v>0</v>
      </c>
      <c r="I14" s="580">
        <v>0</v>
      </c>
      <c r="J14" s="579">
        <v>0</v>
      </c>
      <c r="K14" s="580">
        <v>0</v>
      </c>
      <c r="L14" s="579">
        <v>0</v>
      </c>
      <c r="M14" s="580">
        <v>0</v>
      </c>
      <c r="N14" s="579">
        <v>0</v>
      </c>
      <c r="O14" s="580">
        <v>0</v>
      </c>
      <c r="P14" s="579">
        <v>0</v>
      </c>
      <c r="Q14" s="580">
        <v>0</v>
      </c>
      <c r="R14" s="579">
        <v>0</v>
      </c>
      <c r="S14" s="26">
        <v>0</v>
      </c>
      <c r="T14" s="580">
        <v>0</v>
      </c>
      <c r="U14" s="579">
        <v>381541.21</v>
      </c>
      <c r="V14" s="580">
        <v>191245.23</v>
      </c>
      <c r="W14" s="579">
        <v>0</v>
      </c>
      <c r="X14" s="580">
        <v>0</v>
      </c>
      <c r="Y14" s="579">
        <v>0</v>
      </c>
      <c r="Z14" s="580">
        <v>0</v>
      </c>
      <c r="AA14" s="579">
        <v>0</v>
      </c>
      <c r="AB14" s="580">
        <v>0</v>
      </c>
      <c r="AC14" s="579">
        <v>0</v>
      </c>
      <c r="AD14" s="581">
        <v>0</v>
      </c>
      <c r="AE14" s="579">
        <v>0</v>
      </c>
      <c r="AF14" s="26">
        <v>0</v>
      </c>
      <c r="AG14" s="580">
        <v>0</v>
      </c>
      <c r="AH14" s="579">
        <v>0</v>
      </c>
      <c r="AI14" s="580">
        <v>0</v>
      </c>
      <c r="AJ14" s="579">
        <v>0</v>
      </c>
      <c r="AK14" s="580">
        <v>0</v>
      </c>
      <c r="AL14" s="579">
        <v>0</v>
      </c>
      <c r="AM14" s="581">
        <v>0</v>
      </c>
      <c r="AN14" s="583">
        <v>381541.21</v>
      </c>
      <c r="AO14" s="584">
        <v>345077.22</v>
      </c>
      <c r="AP14" s="585">
        <v>191245.23</v>
      </c>
      <c r="AQ14" s="583">
        <v>0</v>
      </c>
      <c r="AR14" s="584">
        <v>0</v>
      </c>
      <c r="AS14" s="585">
        <v>0</v>
      </c>
      <c r="AT14" s="583">
        <v>381541.21</v>
      </c>
      <c r="AU14" s="583">
        <v>345077.22</v>
      </c>
      <c r="AV14" s="585">
        <v>191245.23</v>
      </c>
    </row>
    <row r="15" spans="1:48" x14ac:dyDescent="0.25">
      <c r="A15" s="148" t="s">
        <v>8387</v>
      </c>
      <c r="B15" s="148" t="s">
        <v>8402</v>
      </c>
      <c r="C15" s="148" t="s">
        <v>8213</v>
      </c>
      <c r="D15" s="148" t="s">
        <v>8213</v>
      </c>
      <c r="E15" s="148" t="s">
        <v>17391</v>
      </c>
      <c r="F15" s="453" t="s">
        <v>17052</v>
      </c>
      <c r="G15" s="453" t="s">
        <v>17053</v>
      </c>
      <c r="H15" s="579">
        <v>0</v>
      </c>
      <c r="I15" s="580">
        <v>0</v>
      </c>
      <c r="J15" s="579">
        <v>0</v>
      </c>
      <c r="K15" s="580">
        <v>0</v>
      </c>
      <c r="L15" s="579">
        <v>0</v>
      </c>
      <c r="M15" s="580">
        <v>0</v>
      </c>
      <c r="N15" s="579">
        <v>0</v>
      </c>
      <c r="O15" s="580">
        <v>0</v>
      </c>
      <c r="P15" s="579">
        <v>0</v>
      </c>
      <c r="Q15" s="580">
        <v>0</v>
      </c>
      <c r="R15" s="579">
        <v>0</v>
      </c>
      <c r="S15" s="26">
        <v>0</v>
      </c>
      <c r="T15" s="580">
        <v>0</v>
      </c>
      <c r="U15" s="579">
        <v>0</v>
      </c>
      <c r="V15" s="580">
        <v>0</v>
      </c>
      <c r="W15" s="579">
        <v>0</v>
      </c>
      <c r="X15" s="580">
        <v>0</v>
      </c>
      <c r="Y15" s="579">
        <v>0</v>
      </c>
      <c r="Z15" s="580">
        <v>0</v>
      </c>
      <c r="AA15" s="579">
        <v>0</v>
      </c>
      <c r="AB15" s="580">
        <v>0</v>
      </c>
      <c r="AC15" s="579">
        <v>2190008.34</v>
      </c>
      <c r="AD15" s="581">
        <v>2190008.3400000003</v>
      </c>
      <c r="AE15" s="579">
        <v>0</v>
      </c>
      <c r="AF15" s="26">
        <v>0</v>
      </c>
      <c r="AG15" s="580">
        <v>0</v>
      </c>
      <c r="AH15" s="579">
        <v>0</v>
      </c>
      <c r="AI15" s="580">
        <v>0</v>
      </c>
      <c r="AJ15" s="579">
        <v>0</v>
      </c>
      <c r="AK15" s="580">
        <v>0</v>
      </c>
      <c r="AL15" s="579">
        <v>0</v>
      </c>
      <c r="AM15" s="581">
        <v>0</v>
      </c>
      <c r="AN15" s="583">
        <v>2190008.34</v>
      </c>
      <c r="AO15" s="584">
        <v>2190008.34</v>
      </c>
      <c r="AP15" s="585">
        <v>2190008.3400000003</v>
      </c>
      <c r="AQ15" s="583">
        <v>0</v>
      </c>
      <c r="AR15" s="584">
        <v>0</v>
      </c>
      <c r="AS15" s="585">
        <v>0</v>
      </c>
      <c r="AT15" s="583">
        <v>2190008.34</v>
      </c>
      <c r="AU15" s="583">
        <v>2190008.34</v>
      </c>
      <c r="AV15" s="585">
        <v>2190008.3400000003</v>
      </c>
    </row>
    <row r="16" spans="1:48" x14ac:dyDescent="0.25">
      <c r="A16" s="148" t="s">
        <v>8387</v>
      </c>
      <c r="B16" s="148" t="s">
        <v>8586</v>
      </c>
      <c r="C16" s="148" t="s">
        <v>8213</v>
      </c>
      <c r="D16" s="148" t="s">
        <v>8213</v>
      </c>
      <c r="E16" s="148" t="s">
        <v>17827</v>
      </c>
      <c r="F16" s="453" t="s">
        <v>17052</v>
      </c>
      <c r="G16" s="453" t="s">
        <v>17053</v>
      </c>
      <c r="H16" s="579">
        <v>0</v>
      </c>
      <c r="I16" s="580">
        <v>0</v>
      </c>
      <c r="J16" s="579">
        <v>0</v>
      </c>
      <c r="K16" s="580">
        <v>0</v>
      </c>
      <c r="L16" s="579">
        <v>0</v>
      </c>
      <c r="M16" s="580">
        <v>0</v>
      </c>
      <c r="N16" s="579">
        <v>0</v>
      </c>
      <c r="O16" s="580">
        <v>0</v>
      </c>
      <c r="P16" s="579">
        <v>0</v>
      </c>
      <c r="Q16" s="580">
        <v>0</v>
      </c>
      <c r="R16" s="579">
        <v>0</v>
      </c>
      <c r="S16" s="26">
        <v>0</v>
      </c>
      <c r="T16" s="580">
        <v>0</v>
      </c>
      <c r="U16" s="579">
        <v>0</v>
      </c>
      <c r="V16" s="580">
        <v>0</v>
      </c>
      <c r="W16" s="579">
        <v>0</v>
      </c>
      <c r="X16" s="580">
        <v>0</v>
      </c>
      <c r="Y16" s="579">
        <v>0</v>
      </c>
      <c r="Z16" s="580">
        <v>0</v>
      </c>
      <c r="AA16" s="579">
        <v>0</v>
      </c>
      <c r="AB16" s="580">
        <v>0</v>
      </c>
      <c r="AC16" s="579">
        <v>0</v>
      </c>
      <c r="AD16" s="581">
        <v>0</v>
      </c>
      <c r="AE16" s="579">
        <v>0</v>
      </c>
      <c r="AF16" s="26">
        <v>0</v>
      </c>
      <c r="AG16" s="580">
        <v>0</v>
      </c>
      <c r="AH16" s="579">
        <v>112873.02</v>
      </c>
      <c r="AI16" s="580">
        <v>0</v>
      </c>
      <c r="AJ16" s="579">
        <v>0</v>
      </c>
      <c r="AK16" s="580">
        <v>0</v>
      </c>
      <c r="AL16" s="579">
        <v>0</v>
      </c>
      <c r="AM16" s="581">
        <v>0</v>
      </c>
      <c r="AN16" s="583">
        <v>112873.02</v>
      </c>
      <c r="AO16" s="584">
        <v>0</v>
      </c>
      <c r="AP16" s="585">
        <v>0</v>
      </c>
      <c r="AQ16" s="583">
        <v>0</v>
      </c>
      <c r="AR16" s="584">
        <v>0</v>
      </c>
      <c r="AS16" s="585">
        <v>0</v>
      </c>
      <c r="AT16" s="583">
        <v>112873.02</v>
      </c>
      <c r="AU16" s="583">
        <v>0</v>
      </c>
      <c r="AV16" s="585">
        <v>0</v>
      </c>
    </row>
    <row r="17" spans="1:48" x14ac:dyDescent="0.25">
      <c r="A17" s="148" t="s">
        <v>8387</v>
      </c>
      <c r="B17" s="148" t="s">
        <v>8440</v>
      </c>
      <c r="C17" s="148" t="s">
        <v>8213</v>
      </c>
      <c r="D17" s="148" t="s">
        <v>8213</v>
      </c>
      <c r="E17" s="148" t="s">
        <v>17992</v>
      </c>
      <c r="F17" s="453" t="s">
        <v>17052</v>
      </c>
      <c r="G17" s="453" t="s">
        <v>17053</v>
      </c>
      <c r="H17" s="579">
        <v>0</v>
      </c>
      <c r="I17" s="580">
        <v>0</v>
      </c>
      <c r="J17" s="579">
        <v>0</v>
      </c>
      <c r="K17" s="580">
        <v>0</v>
      </c>
      <c r="L17" s="579">
        <v>0</v>
      </c>
      <c r="M17" s="580">
        <v>0</v>
      </c>
      <c r="N17" s="579">
        <v>0</v>
      </c>
      <c r="O17" s="580">
        <v>0</v>
      </c>
      <c r="P17" s="579">
        <v>0</v>
      </c>
      <c r="Q17" s="580">
        <v>0</v>
      </c>
      <c r="R17" s="579">
        <v>0</v>
      </c>
      <c r="S17" s="26">
        <v>0</v>
      </c>
      <c r="T17" s="580">
        <v>0</v>
      </c>
      <c r="U17" s="579">
        <v>0</v>
      </c>
      <c r="V17" s="580">
        <v>0</v>
      </c>
      <c r="W17" s="579">
        <v>0</v>
      </c>
      <c r="X17" s="580">
        <v>0</v>
      </c>
      <c r="Y17" s="579">
        <v>0</v>
      </c>
      <c r="Z17" s="580">
        <v>0</v>
      </c>
      <c r="AA17" s="579">
        <v>0</v>
      </c>
      <c r="AB17" s="580">
        <v>0</v>
      </c>
      <c r="AC17" s="579">
        <v>0</v>
      </c>
      <c r="AD17" s="581">
        <v>0</v>
      </c>
      <c r="AE17" s="579">
        <v>0</v>
      </c>
      <c r="AF17" s="26">
        <v>0</v>
      </c>
      <c r="AG17" s="580">
        <v>0</v>
      </c>
      <c r="AH17" s="579">
        <v>1815920.16</v>
      </c>
      <c r="AI17" s="580">
        <v>0</v>
      </c>
      <c r="AJ17" s="579">
        <v>0</v>
      </c>
      <c r="AK17" s="580">
        <v>0</v>
      </c>
      <c r="AL17" s="579">
        <v>0</v>
      </c>
      <c r="AM17" s="581">
        <v>0</v>
      </c>
      <c r="AN17" s="583">
        <v>1815920.16</v>
      </c>
      <c r="AO17" s="584">
        <v>0</v>
      </c>
      <c r="AP17" s="585">
        <v>0</v>
      </c>
      <c r="AQ17" s="583">
        <v>0</v>
      </c>
      <c r="AR17" s="584">
        <v>0</v>
      </c>
      <c r="AS17" s="585">
        <v>0</v>
      </c>
      <c r="AT17" s="583">
        <v>1815920.16</v>
      </c>
      <c r="AU17" s="583">
        <v>0</v>
      </c>
      <c r="AV17" s="585">
        <v>0</v>
      </c>
    </row>
    <row r="18" spans="1:48" x14ac:dyDescent="0.25">
      <c r="A18" s="148" t="s">
        <v>8387</v>
      </c>
      <c r="B18" s="148" t="s">
        <v>8441</v>
      </c>
      <c r="C18" s="148" t="s">
        <v>8213</v>
      </c>
      <c r="D18" s="148" t="s">
        <v>8213</v>
      </c>
      <c r="E18" s="148" t="s">
        <v>17402</v>
      </c>
      <c r="F18" s="453" t="s">
        <v>17052</v>
      </c>
      <c r="G18" s="453" t="s">
        <v>17053</v>
      </c>
      <c r="H18" s="579">
        <v>0</v>
      </c>
      <c r="I18" s="580">
        <v>0</v>
      </c>
      <c r="J18" s="579">
        <v>0</v>
      </c>
      <c r="K18" s="580">
        <v>0</v>
      </c>
      <c r="L18" s="579">
        <v>0</v>
      </c>
      <c r="M18" s="580">
        <v>0</v>
      </c>
      <c r="N18" s="579">
        <v>0</v>
      </c>
      <c r="O18" s="580">
        <v>0</v>
      </c>
      <c r="P18" s="579">
        <v>0</v>
      </c>
      <c r="Q18" s="580">
        <v>0</v>
      </c>
      <c r="R18" s="579">
        <v>0</v>
      </c>
      <c r="S18" s="26">
        <v>0</v>
      </c>
      <c r="T18" s="580">
        <v>0</v>
      </c>
      <c r="U18" s="579">
        <v>0</v>
      </c>
      <c r="V18" s="580">
        <v>0</v>
      </c>
      <c r="W18" s="579">
        <v>0</v>
      </c>
      <c r="X18" s="580">
        <v>0</v>
      </c>
      <c r="Y18" s="579">
        <v>0</v>
      </c>
      <c r="Z18" s="580">
        <v>0</v>
      </c>
      <c r="AA18" s="579">
        <v>0</v>
      </c>
      <c r="AB18" s="580">
        <v>0</v>
      </c>
      <c r="AC18" s="579">
        <v>0</v>
      </c>
      <c r="AD18" s="581">
        <v>0</v>
      </c>
      <c r="AE18" s="579">
        <v>0</v>
      </c>
      <c r="AF18" s="26">
        <v>0</v>
      </c>
      <c r="AG18" s="580">
        <v>0</v>
      </c>
      <c r="AH18" s="579">
        <v>0</v>
      </c>
      <c r="AI18" s="580">
        <v>0</v>
      </c>
      <c r="AJ18" s="579">
        <v>0</v>
      </c>
      <c r="AK18" s="580">
        <v>0</v>
      </c>
      <c r="AL18" s="579">
        <v>464343.37</v>
      </c>
      <c r="AM18" s="581">
        <v>464343.37</v>
      </c>
      <c r="AN18" s="583">
        <v>0</v>
      </c>
      <c r="AO18" s="584">
        <v>0</v>
      </c>
      <c r="AP18" s="585">
        <v>0</v>
      </c>
      <c r="AQ18" s="583">
        <v>464343.37</v>
      </c>
      <c r="AR18" s="584">
        <v>464343.37</v>
      </c>
      <c r="AS18" s="585">
        <v>464343.37</v>
      </c>
      <c r="AT18" s="583">
        <v>464343.37</v>
      </c>
      <c r="AU18" s="583">
        <v>464343.37</v>
      </c>
      <c r="AV18" s="585">
        <v>464343.37</v>
      </c>
    </row>
    <row r="19" spans="1:48" x14ac:dyDescent="0.25">
      <c r="A19" s="148" t="s">
        <v>8211</v>
      </c>
      <c r="B19" s="148" t="s">
        <v>8450</v>
      </c>
      <c r="C19" s="148" t="s">
        <v>8213</v>
      </c>
      <c r="D19" s="148" t="s">
        <v>8213</v>
      </c>
      <c r="E19" s="148" t="s">
        <v>17828</v>
      </c>
      <c r="F19" s="453" t="s">
        <v>17055</v>
      </c>
      <c r="G19" s="453" t="s">
        <v>17023</v>
      </c>
      <c r="H19" s="579">
        <v>0</v>
      </c>
      <c r="I19" s="580">
        <v>0</v>
      </c>
      <c r="J19" s="579">
        <v>0</v>
      </c>
      <c r="K19" s="580">
        <v>0</v>
      </c>
      <c r="L19" s="579">
        <v>0</v>
      </c>
      <c r="M19" s="580">
        <v>0</v>
      </c>
      <c r="N19" s="579">
        <v>0</v>
      </c>
      <c r="O19" s="580">
        <v>0</v>
      </c>
      <c r="P19" s="579">
        <v>0</v>
      </c>
      <c r="Q19" s="580">
        <v>0</v>
      </c>
      <c r="R19" s="579">
        <v>0</v>
      </c>
      <c r="S19" s="26">
        <v>0</v>
      </c>
      <c r="T19" s="580">
        <v>0</v>
      </c>
      <c r="U19" s="579">
        <v>0</v>
      </c>
      <c r="V19" s="580">
        <v>0</v>
      </c>
      <c r="W19" s="579">
        <v>0</v>
      </c>
      <c r="X19" s="580">
        <v>0</v>
      </c>
      <c r="Y19" s="579">
        <v>0</v>
      </c>
      <c r="Z19" s="580">
        <v>0</v>
      </c>
      <c r="AA19" s="579">
        <v>0</v>
      </c>
      <c r="AB19" s="580">
        <v>0</v>
      </c>
      <c r="AC19" s="579">
        <v>0</v>
      </c>
      <c r="AD19" s="581">
        <v>0</v>
      </c>
      <c r="AE19" s="579">
        <v>0</v>
      </c>
      <c r="AF19" s="26">
        <v>0</v>
      </c>
      <c r="AG19" s="580">
        <v>0</v>
      </c>
      <c r="AH19" s="579">
        <v>138971.48000000001</v>
      </c>
      <c r="AI19" s="580">
        <v>0</v>
      </c>
      <c r="AJ19" s="579">
        <v>0</v>
      </c>
      <c r="AK19" s="580">
        <v>0</v>
      </c>
      <c r="AL19" s="579">
        <v>0</v>
      </c>
      <c r="AM19" s="581">
        <v>0</v>
      </c>
      <c r="AN19" s="583">
        <v>138971.48000000001</v>
      </c>
      <c r="AO19" s="584">
        <v>0</v>
      </c>
      <c r="AP19" s="585">
        <v>0</v>
      </c>
      <c r="AQ19" s="583">
        <v>0</v>
      </c>
      <c r="AR19" s="584">
        <v>0</v>
      </c>
      <c r="AS19" s="585">
        <v>0</v>
      </c>
      <c r="AT19" s="583">
        <v>138971.48000000001</v>
      </c>
      <c r="AU19" s="583">
        <v>0</v>
      </c>
      <c r="AV19" s="585">
        <v>0</v>
      </c>
    </row>
    <row r="20" spans="1:48" x14ac:dyDescent="0.25">
      <c r="A20" s="148" t="s">
        <v>8211</v>
      </c>
      <c r="B20" s="148" t="s">
        <v>8219</v>
      </c>
      <c r="C20" s="148" t="s">
        <v>8213</v>
      </c>
      <c r="D20" s="148" t="s">
        <v>8213</v>
      </c>
      <c r="E20" s="148" t="s">
        <v>17662</v>
      </c>
      <c r="F20" s="453" t="s">
        <v>17055</v>
      </c>
      <c r="G20" s="453" t="s">
        <v>17023</v>
      </c>
      <c r="H20" s="579">
        <v>0</v>
      </c>
      <c r="I20" s="580">
        <v>0</v>
      </c>
      <c r="J20" s="579">
        <v>0</v>
      </c>
      <c r="K20" s="580">
        <v>0</v>
      </c>
      <c r="L20" s="579">
        <v>97066.36</v>
      </c>
      <c r="M20" s="580">
        <v>0</v>
      </c>
      <c r="N20" s="579">
        <v>0</v>
      </c>
      <c r="O20" s="580">
        <v>0</v>
      </c>
      <c r="P20" s="579">
        <v>0</v>
      </c>
      <c r="Q20" s="580">
        <v>0</v>
      </c>
      <c r="R20" s="579">
        <v>0</v>
      </c>
      <c r="S20" s="26">
        <v>497474.47</v>
      </c>
      <c r="T20" s="580">
        <v>479341.08</v>
      </c>
      <c r="U20" s="579">
        <v>0</v>
      </c>
      <c r="V20" s="580">
        <v>0</v>
      </c>
      <c r="W20" s="579">
        <v>0</v>
      </c>
      <c r="X20" s="580">
        <v>0</v>
      </c>
      <c r="Y20" s="579">
        <v>0</v>
      </c>
      <c r="Z20" s="580">
        <v>0</v>
      </c>
      <c r="AA20" s="579">
        <v>0</v>
      </c>
      <c r="AB20" s="580">
        <v>0</v>
      </c>
      <c r="AC20" s="579">
        <v>0</v>
      </c>
      <c r="AD20" s="581">
        <v>0</v>
      </c>
      <c r="AE20" s="579">
        <v>0</v>
      </c>
      <c r="AF20" s="26">
        <v>0</v>
      </c>
      <c r="AG20" s="580">
        <v>0</v>
      </c>
      <c r="AH20" s="579">
        <v>0</v>
      </c>
      <c r="AI20" s="580">
        <v>0</v>
      </c>
      <c r="AJ20" s="579">
        <v>0</v>
      </c>
      <c r="AK20" s="580">
        <v>0</v>
      </c>
      <c r="AL20" s="579">
        <v>0</v>
      </c>
      <c r="AM20" s="581">
        <v>0</v>
      </c>
      <c r="AN20" s="583">
        <v>594540.82999999996</v>
      </c>
      <c r="AO20" s="584">
        <v>479341.08</v>
      </c>
      <c r="AP20" s="585">
        <v>479341.08</v>
      </c>
      <c r="AQ20" s="583">
        <v>0</v>
      </c>
      <c r="AR20" s="584">
        <v>0</v>
      </c>
      <c r="AS20" s="585">
        <v>0</v>
      </c>
      <c r="AT20" s="583">
        <v>594540.82999999996</v>
      </c>
      <c r="AU20" s="583">
        <v>479341.08</v>
      </c>
      <c r="AV20" s="585">
        <v>479341.08</v>
      </c>
    </row>
    <row r="21" spans="1:48" x14ac:dyDescent="0.25">
      <c r="A21" s="148" t="s">
        <v>8211</v>
      </c>
      <c r="B21" s="148" t="s">
        <v>8430</v>
      </c>
      <c r="C21" s="148" t="s">
        <v>8213</v>
      </c>
      <c r="D21" s="148" t="s">
        <v>8213</v>
      </c>
      <c r="E21" s="148" t="s">
        <v>17403</v>
      </c>
      <c r="F21" s="453" t="s">
        <v>17055</v>
      </c>
      <c r="G21" s="453" t="s">
        <v>17023</v>
      </c>
      <c r="H21" s="579">
        <v>0</v>
      </c>
      <c r="I21" s="580">
        <v>0</v>
      </c>
      <c r="J21" s="579">
        <v>0</v>
      </c>
      <c r="K21" s="580">
        <v>0</v>
      </c>
      <c r="L21" s="579">
        <v>0</v>
      </c>
      <c r="M21" s="580">
        <v>0</v>
      </c>
      <c r="N21" s="579">
        <v>0</v>
      </c>
      <c r="O21" s="580">
        <v>0</v>
      </c>
      <c r="P21" s="579">
        <v>0</v>
      </c>
      <c r="Q21" s="580">
        <v>0</v>
      </c>
      <c r="R21" s="579">
        <v>0</v>
      </c>
      <c r="S21" s="26">
        <v>0</v>
      </c>
      <c r="T21" s="580">
        <v>0</v>
      </c>
      <c r="U21" s="579">
        <v>0</v>
      </c>
      <c r="V21" s="580">
        <v>0</v>
      </c>
      <c r="W21" s="579">
        <v>0</v>
      </c>
      <c r="X21" s="580">
        <v>0</v>
      </c>
      <c r="Y21" s="579">
        <v>0</v>
      </c>
      <c r="Z21" s="580">
        <v>0</v>
      </c>
      <c r="AA21" s="579">
        <v>0</v>
      </c>
      <c r="AB21" s="580">
        <v>0</v>
      </c>
      <c r="AC21" s="579">
        <v>0</v>
      </c>
      <c r="AD21" s="581">
        <v>0</v>
      </c>
      <c r="AE21" s="579">
        <v>0</v>
      </c>
      <c r="AF21" s="26">
        <v>0</v>
      </c>
      <c r="AG21" s="580">
        <v>0</v>
      </c>
      <c r="AH21" s="579">
        <v>0</v>
      </c>
      <c r="AI21" s="580">
        <v>0</v>
      </c>
      <c r="AJ21" s="579">
        <v>42500</v>
      </c>
      <c r="AK21" s="580">
        <v>0</v>
      </c>
      <c r="AL21" s="579">
        <v>0</v>
      </c>
      <c r="AM21" s="581">
        <v>0</v>
      </c>
      <c r="AN21" s="583">
        <v>0</v>
      </c>
      <c r="AO21" s="584">
        <v>0</v>
      </c>
      <c r="AP21" s="585">
        <v>0</v>
      </c>
      <c r="AQ21" s="583">
        <v>42500</v>
      </c>
      <c r="AR21" s="584">
        <v>0</v>
      </c>
      <c r="AS21" s="585">
        <v>0</v>
      </c>
      <c r="AT21" s="583">
        <v>42500</v>
      </c>
      <c r="AU21" s="583">
        <v>0</v>
      </c>
      <c r="AV21" s="585">
        <v>0</v>
      </c>
    </row>
    <row r="22" spans="1:48" x14ac:dyDescent="0.25">
      <c r="A22" s="148" t="s">
        <v>8211</v>
      </c>
      <c r="B22" s="148" t="s">
        <v>8273</v>
      </c>
      <c r="C22" s="148" t="s">
        <v>8213</v>
      </c>
      <c r="D22" s="148" t="s">
        <v>8213</v>
      </c>
      <c r="E22" s="148" t="s">
        <v>17405</v>
      </c>
      <c r="F22" s="453" t="s">
        <v>17055</v>
      </c>
      <c r="G22" s="453" t="s">
        <v>17023</v>
      </c>
      <c r="H22" s="579">
        <v>0</v>
      </c>
      <c r="I22" s="580">
        <v>0</v>
      </c>
      <c r="J22" s="579">
        <v>0</v>
      </c>
      <c r="K22" s="580">
        <v>0</v>
      </c>
      <c r="L22" s="579">
        <v>0</v>
      </c>
      <c r="M22" s="580">
        <v>0</v>
      </c>
      <c r="N22" s="579">
        <v>0</v>
      </c>
      <c r="O22" s="580">
        <v>0</v>
      </c>
      <c r="P22" s="579">
        <v>0</v>
      </c>
      <c r="Q22" s="580">
        <v>0</v>
      </c>
      <c r="R22" s="579">
        <v>0</v>
      </c>
      <c r="S22" s="26">
        <v>0</v>
      </c>
      <c r="T22" s="580">
        <v>0</v>
      </c>
      <c r="U22" s="579">
        <v>0</v>
      </c>
      <c r="V22" s="580">
        <v>0</v>
      </c>
      <c r="W22" s="579">
        <v>0</v>
      </c>
      <c r="X22" s="580">
        <v>0</v>
      </c>
      <c r="Y22" s="579">
        <v>0</v>
      </c>
      <c r="Z22" s="580">
        <v>0</v>
      </c>
      <c r="AA22" s="579">
        <v>0</v>
      </c>
      <c r="AB22" s="580">
        <v>0</v>
      </c>
      <c r="AC22" s="579">
        <v>0</v>
      </c>
      <c r="AD22" s="581">
        <v>0</v>
      </c>
      <c r="AE22" s="579">
        <v>0</v>
      </c>
      <c r="AF22" s="26">
        <v>0</v>
      </c>
      <c r="AG22" s="580">
        <v>0</v>
      </c>
      <c r="AH22" s="579">
        <v>3195185.13</v>
      </c>
      <c r="AI22" s="580">
        <v>0</v>
      </c>
      <c r="AJ22" s="579">
        <v>0</v>
      </c>
      <c r="AK22" s="580">
        <v>0</v>
      </c>
      <c r="AL22" s="579">
        <v>0</v>
      </c>
      <c r="AM22" s="581">
        <v>0</v>
      </c>
      <c r="AN22" s="583">
        <v>3195185.13</v>
      </c>
      <c r="AO22" s="584">
        <v>0</v>
      </c>
      <c r="AP22" s="585">
        <v>0</v>
      </c>
      <c r="AQ22" s="583">
        <v>0</v>
      </c>
      <c r="AR22" s="584">
        <v>0</v>
      </c>
      <c r="AS22" s="585">
        <v>0</v>
      </c>
      <c r="AT22" s="583">
        <v>3195185.13</v>
      </c>
      <c r="AU22" s="583">
        <v>0</v>
      </c>
      <c r="AV22" s="585">
        <v>0</v>
      </c>
    </row>
    <row r="23" spans="1:48" x14ac:dyDescent="0.25">
      <c r="A23" s="148" t="s">
        <v>8211</v>
      </c>
      <c r="B23" s="148" t="s">
        <v>8399</v>
      </c>
      <c r="C23" s="148" t="s">
        <v>8213</v>
      </c>
      <c r="D23" s="148" t="s">
        <v>8213</v>
      </c>
      <c r="E23" s="148" t="s">
        <v>17406</v>
      </c>
      <c r="F23" s="453" t="s">
        <v>17055</v>
      </c>
      <c r="G23" s="453" t="s">
        <v>17023</v>
      </c>
      <c r="H23" s="579">
        <v>0</v>
      </c>
      <c r="I23" s="580">
        <v>0</v>
      </c>
      <c r="J23" s="579">
        <v>0</v>
      </c>
      <c r="K23" s="580">
        <v>0</v>
      </c>
      <c r="L23" s="579">
        <v>0</v>
      </c>
      <c r="M23" s="580">
        <v>0</v>
      </c>
      <c r="N23" s="579">
        <v>0</v>
      </c>
      <c r="O23" s="580">
        <v>0</v>
      </c>
      <c r="P23" s="579">
        <v>0</v>
      </c>
      <c r="Q23" s="580">
        <v>0</v>
      </c>
      <c r="R23" s="579">
        <v>0</v>
      </c>
      <c r="S23" s="26">
        <v>0</v>
      </c>
      <c r="T23" s="580">
        <v>0</v>
      </c>
      <c r="U23" s="579">
        <v>0</v>
      </c>
      <c r="V23" s="580">
        <v>0</v>
      </c>
      <c r="W23" s="579">
        <v>0</v>
      </c>
      <c r="X23" s="580">
        <v>0</v>
      </c>
      <c r="Y23" s="579">
        <v>0</v>
      </c>
      <c r="Z23" s="580">
        <v>0</v>
      </c>
      <c r="AA23" s="579">
        <v>0</v>
      </c>
      <c r="AB23" s="580">
        <v>0</v>
      </c>
      <c r="AC23" s="579">
        <v>0</v>
      </c>
      <c r="AD23" s="581">
        <v>0</v>
      </c>
      <c r="AE23" s="579">
        <v>0</v>
      </c>
      <c r="AF23" s="26">
        <v>0</v>
      </c>
      <c r="AG23" s="580">
        <v>0</v>
      </c>
      <c r="AH23" s="579">
        <v>2804935.59</v>
      </c>
      <c r="AI23" s="580">
        <v>0</v>
      </c>
      <c r="AJ23" s="579">
        <v>0</v>
      </c>
      <c r="AK23" s="580">
        <v>0</v>
      </c>
      <c r="AL23" s="579">
        <v>0</v>
      </c>
      <c r="AM23" s="581">
        <v>0</v>
      </c>
      <c r="AN23" s="583">
        <v>2804935.59</v>
      </c>
      <c r="AO23" s="584">
        <v>0</v>
      </c>
      <c r="AP23" s="585">
        <v>0</v>
      </c>
      <c r="AQ23" s="583">
        <v>0</v>
      </c>
      <c r="AR23" s="584">
        <v>0</v>
      </c>
      <c r="AS23" s="585">
        <v>0</v>
      </c>
      <c r="AT23" s="583">
        <v>2804935.59</v>
      </c>
      <c r="AU23" s="583">
        <v>0</v>
      </c>
      <c r="AV23" s="585">
        <v>0</v>
      </c>
    </row>
    <row r="24" spans="1:48" x14ac:dyDescent="0.25">
      <c r="A24" s="148" t="s">
        <v>8211</v>
      </c>
      <c r="B24" s="148" t="s">
        <v>8263</v>
      </c>
      <c r="C24" s="148" t="s">
        <v>8213</v>
      </c>
      <c r="D24" s="148" t="s">
        <v>8213</v>
      </c>
      <c r="E24" s="148" t="s">
        <v>16930</v>
      </c>
      <c r="F24" s="453" t="s">
        <v>17055</v>
      </c>
      <c r="G24" s="453" t="s">
        <v>17023</v>
      </c>
      <c r="H24" s="579">
        <v>0</v>
      </c>
      <c r="I24" s="580">
        <v>0</v>
      </c>
      <c r="J24" s="579">
        <v>0</v>
      </c>
      <c r="K24" s="580">
        <v>0</v>
      </c>
      <c r="L24" s="579">
        <v>0</v>
      </c>
      <c r="M24" s="580">
        <v>0</v>
      </c>
      <c r="N24" s="579">
        <v>0</v>
      </c>
      <c r="O24" s="580">
        <v>0</v>
      </c>
      <c r="P24" s="579">
        <v>0</v>
      </c>
      <c r="Q24" s="580">
        <v>0</v>
      </c>
      <c r="R24" s="579">
        <v>0</v>
      </c>
      <c r="S24" s="26">
        <v>0</v>
      </c>
      <c r="T24" s="580">
        <v>0</v>
      </c>
      <c r="U24" s="579">
        <v>39656.11</v>
      </c>
      <c r="V24" s="580">
        <v>25000.100000000002</v>
      </c>
      <c r="W24" s="579">
        <v>0</v>
      </c>
      <c r="X24" s="580">
        <v>0</v>
      </c>
      <c r="Y24" s="579">
        <v>0</v>
      </c>
      <c r="Z24" s="580">
        <v>0</v>
      </c>
      <c r="AA24" s="579">
        <v>0</v>
      </c>
      <c r="AB24" s="580">
        <v>0</v>
      </c>
      <c r="AC24" s="579">
        <v>0</v>
      </c>
      <c r="AD24" s="581">
        <v>0</v>
      </c>
      <c r="AE24" s="579">
        <v>0</v>
      </c>
      <c r="AF24" s="26">
        <v>0</v>
      </c>
      <c r="AG24" s="580">
        <v>0</v>
      </c>
      <c r="AH24" s="579">
        <v>0</v>
      </c>
      <c r="AI24" s="580">
        <v>0</v>
      </c>
      <c r="AJ24" s="579">
        <v>0</v>
      </c>
      <c r="AK24" s="580">
        <v>0</v>
      </c>
      <c r="AL24" s="579">
        <v>0</v>
      </c>
      <c r="AM24" s="581">
        <v>0</v>
      </c>
      <c r="AN24" s="583">
        <v>39656.11</v>
      </c>
      <c r="AO24" s="584">
        <v>39656.11</v>
      </c>
      <c r="AP24" s="585">
        <v>25000.100000000002</v>
      </c>
      <c r="AQ24" s="583">
        <v>0</v>
      </c>
      <c r="AR24" s="584">
        <v>0</v>
      </c>
      <c r="AS24" s="585">
        <v>0</v>
      </c>
      <c r="AT24" s="583">
        <v>39656.11</v>
      </c>
      <c r="AU24" s="583">
        <v>39656.11</v>
      </c>
      <c r="AV24" s="585">
        <v>25000.100000000002</v>
      </c>
    </row>
    <row r="25" spans="1:48" x14ac:dyDescent="0.25">
      <c r="A25" s="148" t="s">
        <v>8211</v>
      </c>
      <c r="B25" s="148" t="s">
        <v>8402</v>
      </c>
      <c r="C25" s="148" t="s">
        <v>8213</v>
      </c>
      <c r="D25" s="148" t="s">
        <v>8213</v>
      </c>
      <c r="E25" s="148" t="s">
        <v>17281</v>
      </c>
      <c r="F25" s="453" t="s">
        <v>17055</v>
      </c>
      <c r="G25" s="453" t="s">
        <v>17023</v>
      </c>
      <c r="H25" s="579">
        <v>188942.71</v>
      </c>
      <c r="I25" s="580">
        <v>0</v>
      </c>
      <c r="J25" s="579">
        <v>0</v>
      </c>
      <c r="K25" s="580">
        <v>0</v>
      </c>
      <c r="L25" s="579">
        <v>0</v>
      </c>
      <c r="M25" s="580">
        <v>0</v>
      </c>
      <c r="N25" s="579">
        <v>0</v>
      </c>
      <c r="O25" s="580">
        <v>0</v>
      </c>
      <c r="P25" s="579">
        <v>0</v>
      </c>
      <c r="Q25" s="580">
        <v>0</v>
      </c>
      <c r="R25" s="579">
        <v>0</v>
      </c>
      <c r="S25" s="26">
        <v>18729.27</v>
      </c>
      <c r="T25" s="580">
        <v>0</v>
      </c>
      <c r="U25" s="579">
        <v>0</v>
      </c>
      <c r="V25" s="580">
        <v>0</v>
      </c>
      <c r="W25" s="579">
        <v>0</v>
      </c>
      <c r="X25" s="580">
        <v>0</v>
      </c>
      <c r="Y25" s="579">
        <v>0</v>
      </c>
      <c r="Z25" s="580">
        <v>0</v>
      </c>
      <c r="AA25" s="579">
        <v>0</v>
      </c>
      <c r="AB25" s="580">
        <v>0</v>
      </c>
      <c r="AC25" s="579">
        <v>0</v>
      </c>
      <c r="AD25" s="581">
        <v>0</v>
      </c>
      <c r="AE25" s="579">
        <v>0</v>
      </c>
      <c r="AF25" s="26">
        <v>0</v>
      </c>
      <c r="AG25" s="580">
        <v>0</v>
      </c>
      <c r="AH25" s="579">
        <v>3087452.1600000001</v>
      </c>
      <c r="AI25" s="580">
        <v>0</v>
      </c>
      <c r="AJ25" s="579">
        <v>0</v>
      </c>
      <c r="AK25" s="580">
        <v>0</v>
      </c>
      <c r="AL25" s="579">
        <v>0</v>
      </c>
      <c r="AM25" s="581">
        <v>0</v>
      </c>
      <c r="AN25" s="583">
        <v>3295124.14</v>
      </c>
      <c r="AO25" s="584">
        <v>0</v>
      </c>
      <c r="AP25" s="585">
        <v>0</v>
      </c>
      <c r="AQ25" s="583">
        <v>0</v>
      </c>
      <c r="AR25" s="584">
        <v>0</v>
      </c>
      <c r="AS25" s="585">
        <v>0</v>
      </c>
      <c r="AT25" s="583">
        <v>3295124.14</v>
      </c>
      <c r="AU25" s="583">
        <v>0</v>
      </c>
      <c r="AV25" s="585">
        <v>0</v>
      </c>
    </row>
    <row r="26" spans="1:48" x14ac:dyDescent="0.25">
      <c r="A26" s="148" t="s">
        <v>8211</v>
      </c>
      <c r="B26" s="148" t="s">
        <v>8240</v>
      </c>
      <c r="C26" s="148" t="s">
        <v>8213</v>
      </c>
      <c r="D26" s="148" t="s">
        <v>8213</v>
      </c>
      <c r="E26" s="148" t="s">
        <v>16931</v>
      </c>
      <c r="F26" s="453" t="s">
        <v>17055</v>
      </c>
      <c r="G26" s="453" t="s">
        <v>17023</v>
      </c>
      <c r="H26" s="579">
        <v>0</v>
      </c>
      <c r="I26" s="580">
        <v>0</v>
      </c>
      <c r="J26" s="579">
        <v>0</v>
      </c>
      <c r="K26" s="580">
        <v>0</v>
      </c>
      <c r="L26" s="579">
        <v>0</v>
      </c>
      <c r="M26" s="580">
        <v>0</v>
      </c>
      <c r="N26" s="579">
        <v>0</v>
      </c>
      <c r="O26" s="580">
        <v>0</v>
      </c>
      <c r="P26" s="579">
        <v>0</v>
      </c>
      <c r="Q26" s="580">
        <v>0</v>
      </c>
      <c r="R26" s="579">
        <v>0</v>
      </c>
      <c r="S26" s="26">
        <v>0</v>
      </c>
      <c r="T26" s="580">
        <v>0</v>
      </c>
      <c r="U26" s="579">
        <v>39781.85</v>
      </c>
      <c r="V26" s="580">
        <v>19920.43</v>
      </c>
      <c r="W26" s="579">
        <v>0</v>
      </c>
      <c r="X26" s="580">
        <v>0</v>
      </c>
      <c r="Y26" s="579">
        <v>0</v>
      </c>
      <c r="Z26" s="580">
        <v>0</v>
      </c>
      <c r="AA26" s="579">
        <v>0</v>
      </c>
      <c r="AB26" s="580">
        <v>0</v>
      </c>
      <c r="AC26" s="579">
        <v>0</v>
      </c>
      <c r="AD26" s="581">
        <v>0</v>
      </c>
      <c r="AE26" s="579">
        <v>0</v>
      </c>
      <c r="AF26" s="26">
        <v>0</v>
      </c>
      <c r="AG26" s="580">
        <v>0</v>
      </c>
      <c r="AH26" s="579">
        <v>0</v>
      </c>
      <c r="AI26" s="580">
        <v>0</v>
      </c>
      <c r="AJ26" s="579">
        <v>0</v>
      </c>
      <c r="AK26" s="580">
        <v>0</v>
      </c>
      <c r="AL26" s="579">
        <v>0</v>
      </c>
      <c r="AM26" s="581">
        <v>0</v>
      </c>
      <c r="AN26" s="583">
        <v>39781.85</v>
      </c>
      <c r="AO26" s="584">
        <v>39781.85</v>
      </c>
      <c r="AP26" s="585">
        <v>19920.43</v>
      </c>
      <c r="AQ26" s="583">
        <v>0</v>
      </c>
      <c r="AR26" s="584">
        <v>0</v>
      </c>
      <c r="AS26" s="585">
        <v>0</v>
      </c>
      <c r="AT26" s="583">
        <v>39781.85</v>
      </c>
      <c r="AU26" s="583">
        <v>39781.85</v>
      </c>
      <c r="AV26" s="585">
        <v>19920.43</v>
      </c>
    </row>
    <row r="27" spans="1:48" x14ac:dyDescent="0.25">
      <c r="A27" s="148" t="s">
        <v>8211</v>
      </c>
      <c r="B27" s="148" t="s">
        <v>8251</v>
      </c>
      <c r="C27" s="148" t="s">
        <v>8213</v>
      </c>
      <c r="D27" s="148" t="s">
        <v>8213</v>
      </c>
      <c r="E27" s="148" t="s">
        <v>16932</v>
      </c>
      <c r="F27" s="453" t="s">
        <v>17055</v>
      </c>
      <c r="G27" s="453" t="s">
        <v>17023</v>
      </c>
      <c r="H27" s="579">
        <v>0</v>
      </c>
      <c r="I27" s="580">
        <v>0</v>
      </c>
      <c r="J27" s="579">
        <v>0</v>
      </c>
      <c r="K27" s="580">
        <v>0</v>
      </c>
      <c r="L27" s="579">
        <v>0</v>
      </c>
      <c r="M27" s="580">
        <v>0</v>
      </c>
      <c r="N27" s="579">
        <v>0</v>
      </c>
      <c r="O27" s="580">
        <v>0</v>
      </c>
      <c r="P27" s="579">
        <v>0</v>
      </c>
      <c r="Q27" s="580">
        <v>0</v>
      </c>
      <c r="R27" s="579">
        <v>0</v>
      </c>
      <c r="S27" s="26">
        <v>0</v>
      </c>
      <c r="T27" s="580">
        <v>0</v>
      </c>
      <c r="U27" s="579">
        <v>33961.129999999997</v>
      </c>
      <c r="V27" s="580">
        <v>16980.560000000001</v>
      </c>
      <c r="W27" s="579">
        <v>0</v>
      </c>
      <c r="X27" s="580">
        <v>0</v>
      </c>
      <c r="Y27" s="579">
        <v>0</v>
      </c>
      <c r="Z27" s="580">
        <v>0</v>
      </c>
      <c r="AA27" s="579">
        <v>0</v>
      </c>
      <c r="AB27" s="580">
        <v>0</v>
      </c>
      <c r="AC27" s="579">
        <v>0</v>
      </c>
      <c r="AD27" s="581">
        <v>0</v>
      </c>
      <c r="AE27" s="579">
        <v>0</v>
      </c>
      <c r="AF27" s="26">
        <v>0</v>
      </c>
      <c r="AG27" s="580">
        <v>0</v>
      </c>
      <c r="AH27" s="579">
        <v>122913.56</v>
      </c>
      <c r="AI27" s="580">
        <v>0</v>
      </c>
      <c r="AJ27" s="579">
        <v>0</v>
      </c>
      <c r="AK27" s="580">
        <v>0</v>
      </c>
      <c r="AL27" s="579">
        <v>0</v>
      </c>
      <c r="AM27" s="581">
        <v>0</v>
      </c>
      <c r="AN27" s="583">
        <v>156874.69</v>
      </c>
      <c r="AO27" s="584">
        <v>33961.129999999997</v>
      </c>
      <c r="AP27" s="585">
        <v>16980.560000000001</v>
      </c>
      <c r="AQ27" s="583">
        <v>0</v>
      </c>
      <c r="AR27" s="584">
        <v>0</v>
      </c>
      <c r="AS27" s="585">
        <v>0</v>
      </c>
      <c r="AT27" s="583">
        <v>156874.69</v>
      </c>
      <c r="AU27" s="583">
        <v>33961.129999999997</v>
      </c>
      <c r="AV27" s="585">
        <v>16980.560000000001</v>
      </c>
    </row>
    <row r="28" spans="1:48" x14ac:dyDescent="0.25">
      <c r="A28" s="148" t="s">
        <v>8211</v>
      </c>
      <c r="B28" s="148" t="s">
        <v>8212</v>
      </c>
      <c r="C28" s="148" t="s">
        <v>8213</v>
      </c>
      <c r="D28" s="148" t="s">
        <v>8213</v>
      </c>
      <c r="E28" s="148" t="s">
        <v>131</v>
      </c>
      <c r="F28" s="453" t="s">
        <v>17055</v>
      </c>
      <c r="G28" s="453" t="s">
        <v>17023</v>
      </c>
      <c r="H28" s="579">
        <v>87144.56</v>
      </c>
      <c r="I28" s="580">
        <v>43572.28</v>
      </c>
      <c r="J28" s="579">
        <v>0</v>
      </c>
      <c r="K28" s="580">
        <v>0</v>
      </c>
      <c r="L28" s="579">
        <v>0</v>
      </c>
      <c r="M28" s="580">
        <v>0</v>
      </c>
      <c r="N28" s="579">
        <v>0</v>
      </c>
      <c r="O28" s="580">
        <v>0</v>
      </c>
      <c r="P28" s="579">
        <v>0</v>
      </c>
      <c r="Q28" s="580">
        <v>0</v>
      </c>
      <c r="R28" s="579">
        <v>0</v>
      </c>
      <c r="S28" s="26">
        <v>0</v>
      </c>
      <c r="T28" s="580">
        <v>0</v>
      </c>
      <c r="U28" s="579">
        <v>142039.67999999999</v>
      </c>
      <c r="V28" s="580">
        <v>71124</v>
      </c>
      <c r="W28" s="579">
        <v>0</v>
      </c>
      <c r="X28" s="580">
        <v>0</v>
      </c>
      <c r="Y28" s="579">
        <v>0</v>
      </c>
      <c r="Z28" s="580">
        <v>0</v>
      </c>
      <c r="AA28" s="579">
        <v>0</v>
      </c>
      <c r="AB28" s="580">
        <v>0</v>
      </c>
      <c r="AC28" s="579">
        <v>0</v>
      </c>
      <c r="AD28" s="581">
        <v>0</v>
      </c>
      <c r="AE28" s="579">
        <v>0</v>
      </c>
      <c r="AF28" s="26">
        <v>0</v>
      </c>
      <c r="AG28" s="580">
        <v>0</v>
      </c>
      <c r="AH28" s="579">
        <v>0</v>
      </c>
      <c r="AI28" s="580">
        <v>0</v>
      </c>
      <c r="AJ28" s="579">
        <v>0</v>
      </c>
      <c r="AK28" s="580">
        <v>0</v>
      </c>
      <c r="AL28" s="579">
        <v>0</v>
      </c>
      <c r="AM28" s="581">
        <v>0</v>
      </c>
      <c r="AN28" s="583">
        <v>229184.24</v>
      </c>
      <c r="AO28" s="584">
        <v>229184.24</v>
      </c>
      <c r="AP28" s="585">
        <v>114696.28</v>
      </c>
      <c r="AQ28" s="583">
        <v>0</v>
      </c>
      <c r="AR28" s="584">
        <v>0</v>
      </c>
      <c r="AS28" s="585">
        <v>0</v>
      </c>
      <c r="AT28" s="583">
        <v>229184.24</v>
      </c>
      <c r="AU28" s="583">
        <v>229184.24</v>
      </c>
      <c r="AV28" s="585">
        <v>114696.28</v>
      </c>
    </row>
    <row r="29" spans="1:48" x14ac:dyDescent="0.25">
      <c r="A29" s="148" t="s">
        <v>8297</v>
      </c>
      <c r="B29" s="148" t="s">
        <v>8460</v>
      </c>
      <c r="C29" s="148" t="s">
        <v>8213</v>
      </c>
      <c r="D29" s="148" t="s">
        <v>8213</v>
      </c>
      <c r="E29" s="148" t="s">
        <v>17993</v>
      </c>
      <c r="F29" s="453" t="s">
        <v>19</v>
      </c>
      <c r="G29" s="453" t="s">
        <v>19</v>
      </c>
      <c r="H29" s="579">
        <v>0</v>
      </c>
      <c r="I29" s="580">
        <v>0</v>
      </c>
      <c r="J29" s="579">
        <v>0</v>
      </c>
      <c r="K29" s="580">
        <v>0</v>
      </c>
      <c r="L29" s="579">
        <v>0</v>
      </c>
      <c r="M29" s="580">
        <v>0</v>
      </c>
      <c r="N29" s="579">
        <v>0</v>
      </c>
      <c r="O29" s="580">
        <v>0</v>
      </c>
      <c r="P29" s="579">
        <v>0</v>
      </c>
      <c r="Q29" s="580">
        <v>0</v>
      </c>
      <c r="R29" s="579">
        <v>159734.85999999999</v>
      </c>
      <c r="S29" s="26">
        <v>0</v>
      </c>
      <c r="T29" s="580">
        <v>0</v>
      </c>
      <c r="U29" s="579">
        <v>0</v>
      </c>
      <c r="V29" s="580">
        <v>0</v>
      </c>
      <c r="W29" s="579">
        <v>0</v>
      </c>
      <c r="X29" s="580">
        <v>0</v>
      </c>
      <c r="Y29" s="579">
        <v>0</v>
      </c>
      <c r="Z29" s="580">
        <v>0</v>
      </c>
      <c r="AA29" s="579">
        <v>0</v>
      </c>
      <c r="AB29" s="580">
        <v>0</v>
      </c>
      <c r="AC29" s="579">
        <v>0</v>
      </c>
      <c r="AD29" s="581">
        <v>0</v>
      </c>
      <c r="AE29" s="579">
        <v>0</v>
      </c>
      <c r="AF29" s="26">
        <v>0</v>
      </c>
      <c r="AG29" s="580">
        <v>0</v>
      </c>
      <c r="AH29" s="579">
        <v>38029.46</v>
      </c>
      <c r="AI29" s="580">
        <v>0</v>
      </c>
      <c r="AJ29" s="579">
        <v>0</v>
      </c>
      <c r="AK29" s="580">
        <v>0</v>
      </c>
      <c r="AL29" s="579">
        <v>0</v>
      </c>
      <c r="AM29" s="581">
        <v>0</v>
      </c>
      <c r="AN29" s="583">
        <v>197764.31999999998</v>
      </c>
      <c r="AO29" s="584">
        <v>0</v>
      </c>
      <c r="AP29" s="585">
        <v>0</v>
      </c>
      <c r="AQ29" s="583">
        <v>0</v>
      </c>
      <c r="AR29" s="584">
        <v>0</v>
      </c>
      <c r="AS29" s="585">
        <v>0</v>
      </c>
      <c r="AT29" s="583">
        <v>197764.31999999998</v>
      </c>
      <c r="AU29" s="583">
        <v>0</v>
      </c>
      <c r="AV29" s="585">
        <v>0</v>
      </c>
    </row>
    <row r="30" spans="1:48" x14ac:dyDescent="0.25">
      <c r="A30" s="148" t="s">
        <v>8297</v>
      </c>
      <c r="B30" s="148" t="s">
        <v>8354</v>
      </c>
      <c r="C30" s="148" t="s">
        <v>8213</v>
      </c>
      <c r="D30" s="148" t="s">
        <v>8213</v>
      </c>
      <c r="E30" s="148" t="s">
        <v>17831</v>
      </c>
      <c r="F30" s="453" t="s">
        <v>19</v>
      </c>
      <c r="G30" s="453" t="s">
        <v>19</v>
      </c>
      <c r="H30" s="579">
        <v>0</v>
      </c>
      <c r="I30" s="580">
        <v>0</v>
      </c>
      <c r="J30" s="579">
        <v>0</v>
      </c>
      <c r="K30" s="580">
        <v>0</v>
      </c>
      <c r="L30" s="579">
        <v>0</v>
      </c>
      <c r="M30" s="580">
        <v>0</v>
      </c>
      <c r="N30" s="579">
        <v>0</v>
      </c>
      <c r="O30" s="580">
        <v>0</v>
      </c>
      <c r="P30" s="579">
        <v>0</v>
      </c>
      <c r="Q30" s="580">
        <v>0</v>
      </c>
      <c r="R30" s="579">
        <v>0</v>
      </c>
      <c r="S30" s="26">
        <v>0</v>
      </c>
      <c r="T30" s="580">
        <v>0</v>
      </c>
      <c r="U30" s="579">
        <v>0</v>
      </c>
      <c r="V30" s="580">
        <v>0</v>
      </c>
      <c r="W30" s="579">
        <v>0</v>
      </c>
      <c r="X30" s="580">
        <v>0</v>
      </c>
      <c r="Y30" s="579">
        <v>0</v>
      </c>
      <c r="Z30" s="580">
        <v>0</v>
      </c>
      <c r="AA30" s="579">
        <v>0</v>
      </c>
      <c r="AB30" s="580">
        <v>0</v>
      </c>
      <c r="AC30" s="579">
        <v>0</v>
      </c>
      <c r="AD30" s="581">
        <v>0</v>
      </c>
      <c r="AE30" s="579">
        <v>0</v>
      </c>
      <c r="AF30" s="26">
        <v>0</v>
      </c>
      <c r="AG30" s="580">
        <v>0</v>
      </c>
      <c r="AH30" s="579">
        <v>1486280.15</v>
      </c>
      <c r="AI30" s="580">
        <v>0</v>
      </c>
      <c r="AJ30" s="579">
        <v>0</v>
      </c>
      <c r="AK30" s="580">
        <v>0</v>
      </c>
      <c r="AL30" s="579">
        <v>0</v>
      </c>
      <c r="AM30" s="581">
        <v>0</v>
      </c>
      <c r="AN30" s="583">
        <v>1486280.15</v>
      </c>
      <c r="AO30" s="584">
        <v>0</v>
      </c>
      <c r="AP30" s="585">
        <v>0</v>
      </c>
      <c r="AQ30" s="583">
        <v>0</v>
      </c>
      <c r="AR30" s="584">
        <v>0</v>
      </c>
      <c r="AS30" s="585">
        <v>0</v>
      </c>
      <c r="AT30" s="583">
        <v>1486280.15</v>
      </c>
      <c r="AU30" s="583">
        <v>0</v>
      </c>
      <c r="AV30" s="585">
        <v>0</v>
      </c>
    </row>
    <row r="31" spans="1:48" x14ac:dyDescent="0.25">
      <c r="A31" s="148" t="s">
        <v>8297</v>
      </c>
      <c r="B31" s="148" t="s">
        <v>8262</v>
      </c>
      <c r="C31" s="148" t="s">
        <v>8213</v>
      </c>
      <c r="D31" s="148" t="s">
        <v>8213</v>
      </c>
      <c r="E31" s="148" t="s">
        <v>17994</v>
      </c>
      <c r="F31" s="453" t="s">
        <v>19</v>
      </c>
      <c r="G31" s="453" t="s">
        <v>19</v>
      </c>
      <c r="H31" s="579">
        <v>0</v>
      </c>
      <c r="I31" s="580">
        <v>0</v>
      </c>
      <c r="J31" s="579">
        <v>0</v>
      </c>
      <c r="K31" s="580">
        <v>0</v>
      </c>
      <c r="L31" s="579">
        <v>0</v>
      </c>
      <c r="M31" s="580">
        <v>0</v>
      </c>
      <c r="N31" s="579">
        <v>0</v>
      </c>
      <c r="O31" s="580">
        <v>0</v>
      </c>
      <c r="P31" s="579">
        <v>0</v>
      </c>
      <c r="Q31" s="580">
        <v>0</v>
      </c>
      <c r="R31" s="579">
        <v>0</v>
      </c>
      <c r="S31" s="26">
        <v>0</v>
      </c>
      <c r="T31" s="580">
        <v>0</v>
      </c>
      <c r="U31" s="579">
        <v>0</v>
      </c>
      <c r="V31" s="580">
        <v>0</v>
      </c>
      <c r="W31" s="579">
        <v>0</v>
      </c>
      <c r="X31" s="580">
        <v>0</v>
      </c>
      <c r="Y31" s="579">
        <v>0</v>
      </c>
      <c r="Z31" s="580">
        <v>0</v>
      </c>
      <c r="AA31" s="579">
        <v>0</v>
      </c>
      <c r="AB31" s="580">
        <v>0</v>
      </c>
      <c r="AC31" s="579">
        <v>0</v>
      </c>
      <c r="AD31" s="581">
        <v>0</v>
      </c>
      <c r="AE31" s="579">
        <v>0</v>
      </c>
      <c r="AF31" s="26">
        <v>133318.09</v>
      </c>
      <c r="AG31" s="580">
        <v>0</v>
      </c>
      <c r="AH31" s="579">
        <v>0</v>
      </c>
      <c r="AI31" s="580">
        <v>0</v>
      </c>
      <c r="AJ31" s="579">
        <v>0</v>
      </c>
      <c r="AK31" s="580">
        <v>0</v>
      </c>
      <c r="AL31" s="579">
        <v>0</v>
      </c>
      <c r="AM31" s="581">
        <v>0</v>
      </c>
      <c r="AN31" s="583">
        <v>133318.09</v>
      </c>
      <c r="AO31" s="584">
        <v>0</v>
      </c>
      <c r="AP31" s="585">
        <v>0</v>
      </c>
      <c r="AQ31" s="583">
        <v>0</v>
      </c>
      <c r="AR31" s="584">
        <v>0</v>
      </c>
      <c r="AS31" s="585">
        <v>0</v>
      </c>
      <c r="AT31" s="583">
        <v>133318.09</v>
      </c>
      <c r="AU31" s="583">
        <v>0</v>
      </c>
      <c r="AV31" s="585">
        <v>0</v>
      </c>
    </row>
    <row r="32" spans="1:48" x14ac:dyDescent="0.25">
      <c r="A32" s="148" t="s">
        <v>8297</v>
      </c>
      <c r="B32" s="148" t="s">
        <v>8228</v>
      </c>
      <c r="C32" s="148" t="s">
        <v>8213</v>
      </c>
      <c r="D32" s="148" t="s">
        <v>8213</v>
      </c>
      <c r="E32" s="148" t="s">
        <v>17288</v>
      </c>
      <c r="F32" s="453" t="s">
        <v>19</v>
      </c>
      <c r="G32" s="453" t="s">
        <v>19</v>
      </c>
      <c r="H32" s="579">
        <v>0</v>
      </c>
      <c r="I32" s="580">
        <v>0</v>
      </c>
      <c r="J32" s="579">
        <v>0</v>
      </c>
      <c r="K32" s="580">
        <v>0</v>
      </c>
      <c r="L32" s="579">
        <v>0</v>
      </c>
      <c r="M32" s="580">
        <v>0</v>
      </c>
      <c r="N32" s="579">
        <v>0</v>
      </c>
      <c r="O32" s="580">
        <v>0</v>
      </c>
      <c r="P32" s="579">
        <v>0</v>
      </c>
      <c r="Q32" s="580">
        <v>0</v>
      </c>
      <c r="R32" s="579">
        <v>0</v>
      </c>
      <c r="S32" s="26">
        <v>0</v>
      </c>
      <c r="T32" s="580">
        <v>0</v>
      </c>
      <c r="U32" s="579">
        <v>0</v>
      </c>
      <c r="V32" s="580">
        <v>0</v>
      </c>
      <c r="W32" s="579">
        <v>0</v>
      </c>
      <c r="X32" s="580">
        <v>0</v>
      </c>
      <c r="Y32" s="579">
        <v>0</v>
      </c>
      <c r="Z32" s="580">
        <v>0</v>
      </c>
      <c r="AA32" s="579">
        <v>0</v>
      </c>
      <c r="AB32" s="580">
        <v>0</v>
      </c>
      <c r="AC32" s="579">
        <v>0</v>
      </c>
      <c r="AD32" s="581">
        <v>0</v>
      </c>
      <c r="AE32" s="579">
        <v>0</v>
      </c>
      <c r="AF32" s="26">
        <v>24663.87</v>
      </c>
      <c r="AG32" s="580">
        <v>0</v>
      </c>
      <c r="AH32" s="579">
        <v>50065.25</v>
      </c>
      <c r="AI32" s="580">
        <v>0</v>
      </c>
      <c r="AJ32" s="579">
        <v>0</v>
      </c>
      <c r="AK32" s="580">
        <v>0</v>
      </c>
      <c r="AL32" s="579">
        <v>0</v>
      </c>
      <c r="AM32" s="581">
        <v>0</v>
      </c>
      <c r="AN32" s="583">
        <v>74729.119999999995</v>
      </c>
      <c r="AO32" s="584">
        <v>0</v>
      </c>
      <c r="AP32" s="585">
        <v>0</v>
      </c>
      <c r="AQ32" s="583">
        <v>0</v>
      </c>
      <c r="AR32" s="584">
        <v>0</v>
      </c>
      <c r="AS32" s="585">
        <v>0</v>
      </c>
      <c r="AT32" s="583">
        <v>74729.119999999995</v>
      </c>
      <c r="AU32" s="583">
        <v>0</v>
      </c>
      <c r="AV32" s="585">
        <v>0</v>
      </c>
    </row>
    <row r="33" spans="1:48" x14ac:dyDescent="0.25">
      <c r="A33" s="148" t="s">
        <v>8297</v>
      </c>
      <c r="B33" s="148" t="s">
        <v>8240</v>
      </c>
      <c r="C33" s="148" t="s">
        <v>8213</v>
      </c>
      <c r="D33" s="148" t="s">
        <v>8213</v>
      </c>
      <c r="E33" s="148" t="s">
        <v>17683</v>
      </c>
      <c r="F33" s="453" t="s">
        <v>19</v>
      </c>
      <c r="G33" s="453" t="s">
        <v>19</v>
      </c>
      <c r="H33" s="579">
        <v>0</v>
      </c>
      <c r="I33" s="580">
        <v>0</v>
      </c>
      <c r="J33" s="579">
        <v>0</v>
      </c>
      <c r="K33" s="580">
        <v>0</v>
      </c>
      <c r="L33" s="579">
        <v>0</v>
      </c>
      <c r="M33" s="580">
        <v>0</v>
      </c>
      <c r="N33" s="579">
        <v>0</v>
      </c>
      <c r="O33" s="580">
        <v>0</v>
      </c>
      <c r="P33" s="579">
        <v>0</v>
      </c>
      <c r="Q33" s="580">
        <v>0</v>
      </c>
      <c r="R33" s="579">
        <v>0</v>
      </c>
      <c r="S33" s="26">
        <v>0</v>
      </c>
      <c r="T33" s="580">
        <v>0</v>
      </c>
      <c r="U33" s="579">
        <v>0</v>
      </c>
      <c r="V33" s="580">
        <v>0</v>
      </c>
      <c r="W33" s="579">
        <v>0</v>
      </c>
      <c r="X33" s="580">
        <v>0</v>
      </c>
      <c r="Y33" s="579">
        <v>0</v>
      </c>
      <c r="Z33" s="580">
        <v>0</v>
      </c>
      <c r="AA33" s="579">
        <v>0</v>
      </c>
      <c r="AB33" s="580">
        <v>0</v>
      </c>
      <c r="AC33" s="579">
        <v>0</v>
      </c>
      <c r="AD33" s="581">
        <v>0</v>
      </c>
      <c r="AE33" s="579">
        <v>0</v>
      </c>
      <c r="AF33" s="26">
        <v>0</v>
      </c>
      <c r="AG33" s="580">
        <v>0</v>
      </c>
      <c r="AH33" s="579">
        <v>1417299.41</v>
      </c>
      <c r="AI33" s="580">
        <v>0</v>
      </c>
      <c r="AJ33" s="579">
        <v>0</v>
      </c>
      <c r="AK33" s="580">
        <v>0</v>
      </c>
      <c r="AL33" s="579">
        <v>0</v>
      </c>
      <c r="AM33" s="581">
        <v>0</v>
      </c>
      <c r="AN33" s="583">
        <v>1417299.41</v>
      </c>
      <c r="AO33" s="584">
        <v>0</v>
      </c>
      <c r="AP33" s="585">
        <v>0</v>
      </c>
      <c r="AQ33" s="583">
        <v>0</v>
      </c>
      <c r="AR33" s="584">
        <v>0</v>
      </c>
      <c r="AS33" s="585">
        <v>0</v>
      </c>
      <c r="AT33" s="583">
        <v>1417299.41</v>
      </c>
      <c r="AU33" s="583">
        <v>0</v>
      </c>
      <c r="AV33" s="585">
        <v>0</v>
      </c>
    </row>
    <row r="34" spans="1:48" x14ac:dyDescent="0.25">
      <c r="A34" s="148" t="s">
        <v>8308</v>
      </c>
      <c r="B34" s="148" t="s">
        <v>8436</v>
      </c>
      <c r="C34" s="148" t="s">
        <v>8213</v>
      </c>
      <c r="D34" s="148" t="s">
        <v>8213</v>
      </c>
      <c r="E34" s="148" t="s">
        <v>17995</v>
      </c>
      <c r="F34" s="453" t="s">
        <v>17035</v>
      </c>
      <c r="G34" s="453" t="s">
        <v>17036</v>
      </c>
      <c r="H34" s="579">
        <v>0</v>
      </c>
      <c r="I34" s="580">
        <v>0</v>
      </c>
      <c r="J34" s="579">
        <v>0</v>
      </c>
      <c r="K34" s="580">
        <v>0</v>
      </c>
      <c r="L34" s="579">
        <v>0</v>
      </c>
      <c r="M34" s="580">
        <v>0</v>
      </c>
      <c r="N34" s="579">
        <v>0</v>
      </c>
      <c r="O34" s="580">
        <v>0</v>
      </c>
      <c r="P34" s="579">
        <v>0</v>
      </c>
      <c r="Q34" s="580">
        <v>0</v>
      </c>
      <c r="R34" s="579">
        <v>0</v>
      </c>
      <c r="S34" s="26">
        <v>0</v>
      </c>
      <c r="T34" s="580">
        <v>0</v>
      </c>
      <c r="U34" s="579">
        <v>0</v>
      </c>
      <c r="V34" s="580">
        <v>0</v>
      </c>
      <c r="W34" s="579">
        <v>0</v>
      </c>
      <c r="X34" s="580">
        <v>0</v>
      </c>
      <c r="Y34" s="579">
        <v>0</v>
      </c>
      <c r="Z34" s="580">
        <v>0</v>
      </c>
      <c r="AA34" s="579">
        <v>0</v>
      </c>
      <c r="AB34" s="580">
        <v>0</v>
      </c>
      <c r="AC34" s="579">
        <v>0</v>
      </c>
      <c r="AD34" s="581">
        <v>0</v>
      </c>
      <c r="AE34" s="579">
        <v>0</v>
      </c>
      <c r="AF34" s="26">
        <v>0</v>
      </c>
      <c r="AG34" s="580">
        <v>0</v>
      </c>
      <c r="AH34" s="579">
        <v>189446.18</v>
      </c>
      <c r="AI34" s="580">
        <v>0</v>
      </c>
      <c r="AJ34" s="579">
        <v>0</v>
      </c>
      <c r="AK34" s="580">
        <v>0</v>
      </c>
      <c r="AL34" s="579">
        <v>0</v>
      </c>
      <c r="AM34" s="581">
        <v>0</v>
      </c>
      <c r="AN34" s="583">
        <v>189446.18</v>
      </c>
      <c r="AO34" s="584">
        <v>0</v>
      </c>
      <c r="AP34" s="585">
        <v>0</v>
      </c>
      <c r="AQ34" s="583">
        <v>0</v>
      </c>
      <c r="AR34" s="584">
        <v>0</v>
      </c>
      <c r="AS34" s="585">
        <v>0</v>
      </c>
      <c r="AT34" s="583">
        <v>189446.18</v>
      </c>
      <c r="AU34" s="583">
        <v>0</v>
      </c>
      <c r="AV34" s="585">
        <v>0</v>
      </c>
    </row>
    <row r="35" spans="1:48" x14ac:dyDescent="0.25">
      <c r="A35" s="148" t="s">
        <v>8308</v>
      </c>
      <c r="B35" s="148" t="s">
        <v>8369</v>
      </c>
      <c r="C35" s="148" t="s">
        <v>8213</v>
      </c>
      <c r="D35" s="148" t="s">
        <v>8213</v>
      </c>
      <c r="E35" s="148" t="s">
        <v>17996</v>
      </c>
      <c r="F35" s="453" t="s">
        <v>17035</v>
      </c>
      <c r="G35" s="453" t="s">
        <v>17036</v>
      </c>
      <c r="H35" s="579">
        <v>0</v>
      </c>
      <c r="I35" s="580">
        <v>0</v>
      </c>
      <c r="J35" s="579">
        <v>0</v>
      </c>
      <c r="K35" s="580">
        <v>0</v>
      </c>
      <c r="L35" s="579">
        <v>0</v>
      </c>
      <c r="M35" s="580">
        <v>0</v>
      </c>
      <c r="N35" s="579">
        <v>0</v>
      </c>
      <c r="O35" s="580">
        <v>0</v>
      </c>
      <c r="P35" s="579">
        <v>0</v>
      </c>
      <c r="Q35" s="580">
        <v>0</v>
      </c>
      <c r="R35" s="579">
        <v>0</v>
      </c>
      <c r="S35" s="26">
        <v>0</v>
      </c>
      <c r="T35" s="580">
        <v>0</v>
      </c>
      <c r="U35" s="579">
        <v>0</v>
      </c>
      <c r="V35" s="580">
        <v>0</v>
      </c>
      <c r="W35" s="579">
        <v>0</v>
      </c>
      <c r="X35" s="580">
        <v>0</v>
      </c>
      <c r="Y35" s="579">
        <v>0</v>
      </c>
      <c r="Z35" s="580">
        <v>0</v>
      </c>
      <c r="AA35" s="579">
        <v>0</v>
      </c>
      <c r="AB35" s="580">
        <v>0</v>
      </c>
      <c r="AC35" s="579">
        <v>0</v>
      </c>
      <c r="AD35" s="581">
        <v>0</v>
      </c>
      <c r="AE35" s="579">
        <v>18456.400000000001</v>
      </c>
      <c r="AF35" s="26">
        <v>0</v>
      </c>
      <c r="AG35" s="580">
        <v>0</v>
      </c>
      <c r="AH35" s="579">
        <v>0</v>
      </c>
      <c r="AI35" s="580">
        <v>0</v>
      </c>
      <c r="AJ35" s="579">
        <v>0</v>
      </c>
      <c r="AK35" s="580">
        <v>0</v>
      </c>
      <c r="AL35" s="579">
        <v>0</v>
      </c>
      <c r="AM35" s="581">
        <v>0</v>
      </c>
      <c r="AN35" s="583">
        <v>18456.400000000001</v>
      </c>
      <c r="AO35" s="584">
        <v>0</v>
      </c>
      <c r="AP35" s="585">
        <v>0</v>
      </c>
      <c r="AQ35" s="583">
        <v>0</v>
      </c>
      <c r="AR35" s="584">
        <v>0</v>
      </c>
      <c r="AS35" s="585">
        <v>0</v>
      </c>
      <c r="AT35" s="583">
        <v>18456.400000000001</v>
      </c>
      <c r="AU35" s="583">
        <v>0</v>
      </c>
      <c r="AV35" s="585">
        <v>0</v>
      </c>
    </row>
    <row r="36" spans="1:48" x14ac:dyDescent="0.25">
      <c r="A36" s="148" t="s">
        <v>8308</v>
      </c>
      <c r="B36" s="148" t="s">
        <v>8302</v>
      </c>
      <c r="C36" s="148" t="s">
        <v>8213</v>
      </c>
      <c r="D36" s="148" t="s">
        <v>8213</v>
      </c>
      <c r="E36" s="148" t="s">
        <v>17997</v>
      </c>
      <c r="F36" s="453" t="s">
        <v>17035</v>
      </c>
      <c r="G36" s="453" t="s">
        <v>17036</v>
      </c>
      <c r="H36" s="579">
        <v>0</v>
      </c>
      <c r="I36" s="580">
        <v>0</v>
      </c>
      <c r="J36" s="579">
        <v>0</v>
      </c>
      <c r="K36" s="580">
        <v>0</v>
      </c>
      <c r="L36" s="579">
        <v>0</v>
      </c>
      <c r="M36" s="580">
        <v>0</v>
      </c>
      <c r="N36" s="579">
        <v>0</v>
      </c>
      <c r="O36" s="580">
        <v>0</v>
      </c>
      <c r="P36" s="579">
        <v>0</v>
      </c>
      <c r="Q36" s="580">
        <v>0</v>
      </c>
      <c r="R36" s="579">
        <v>0</v>
      </c>
      <c r="S36" s="26">
        <v>0</v>
      </c>
      <c r="T36" s="580">
        <v>0</v>
      </c>
      <c r="U36" s="579">
        <v>0</v>
      </c>
      <c r="V36" s="580">
        <v>0</v>
      </c>
      <c r="W36" s="579">
        <v>0</v>
      </c>
      <c r="X36" s="580">
        <v>0</v>
      </c>
      <c r="Y36" s="579">
        <v>0</v>
      </c>
      <c r="Z36" s="580">
        <v>0</v>
      </c>
      <c r="AA36" s="579">
        <v>0</v>
      </c>
      <c r="AB36" s="580">
        <v>0</v>
      </c>
      <c r="AC36" s="579">
        <v>0</v>
      </c>
      <c r="AD36" s="581">
        <v>0</v>
      </c>
      <c r="AE36" s="579">
        <v>12289.68</v>
      </c>
      <c r="AF36" s="26">
        <v>0</v>
      </c>
      <c r="AG36" s="580">
        <v>0</v>
      </c>
      <c r="AH36" s="579">
        <v>0</v>
      </c>
      <c r="AI36" s="580">
        <v>0</v>
      </c>
      <c r="AJ36" s="579">
        <v>0</v>
      </c>
      <c r="AK36" s="580">
        <v>0</v>
      </c>
      <c r="AL36" s="579">
        <v>0</v>
      </c>
      <c r="AM36" s="581">
        <v>0</v>
      </c>
      <c r="AN36" s="583">
        <v>12289.68</v>
      </c>
      <c r="AO36" s="584">
        <v>0</v>
      </c>
      <c r="AP36" s="585">
        <v>0</v>
      </c>
      <c r="AQ36" s="583">
        <v>0</v>
      </c>
      <c r="AR36" s="584">
        <v>0</v>
      </c>
      <c r="AS36" s="585">
        <v>0</v>
      </c>
      <c r="AT36" s="583">
        <v>12289.68</v>
      </c>
      <c r="AU36" s="583">
        <v>0</v>
      </c>
      <c r="AV36" s="585">
        <v>0</v>
      </c>
    </row>
    <row r="37" spans="1:48" x14ac:dyDescent="0.25">
      <c r="A37" s="148" t="s">
        <v>8308</v>
      </c>
      <c r="B37" s="148" t="s">
        <v>8233</v>
      </c>
      <c r="C37" s="148" t="s">
        <v>8213</v>
      </c>
      <c r="D37" s="148" t="s">
        <v>8213</v>
      </c>
      <c r="E37" s="148" t="s">
        <v>17686</v>
      </c>
      <c r="F37" s="453" t="s">
        <v>17035</v>
      </c>
      <c r="G37" s="453" t="s">
        <v>17036</v>
      </c>
      <c r="H37" s="579">
        <v>0</v>
      </c>
      <c r="I37" s="580">
        <v>0</v>
      </c>
      <c r="J37" s="579">
        <v>0</v>
      </c>
      <c r="K37" s="580">
        <v>0</v>
      </c>
      <c r="L37" s="579">
        <v>0</v>
      </c>
      <c r="M37" s="580">
        <v>0</v>
      </c>
      <c r="N37" s="579">
        <v>0</v>
      </c>
      <c r="O37" s="580">
        <v>0</v>
      </c>
      <c r="P37" s="579">
        <v>0</v>
      </c>
      <c r="Q37" s="580">
        <v>0</v>
      </c>
      <c r="R37" s="579">
        <v>0</v>
      </c>
      <c r="S37" s="26">
        <v>0</v>
      </c>
      <c r="T37" s="580">
        <v>0</v>
      </c>
      <c r="U37" s="579">
        <v>0</v>
      </c>
      <c r="V37" s="580">
        <v>0</v>
      </c>
      <c r="W37" s="579">
        <v>0</v>
      </c>
      <c r="X37" s="580">
        <v>0</v>
      </c>
      <c r="Y37" s="579">
        <v>0</v>
      </c>
      <c r="Z37" s="580">
        <v>0</v>
      </c>
      <c r="AA37" s="579">
        <v>0</v>
      </c>
      <c r="AB37" s="580">
        <v>0</v>
      </c>
      <c r="AC37" s="579">
        <v>0</v>
      </c>
      <c r="AD37" s="581">
        <v>0</v>
      </c>
      <c r="AE37" s="579">
        <v>1000</v>
      </c>
      <c r="AF37" s="26">
        <v>43705.19</v>
      </c>
      <c r="AG37" s="580">
        <v>0</v>
      </c>
      <c r="AH37" s="579">
        <v>0</v>
      </c>
      <c r="AI37" s="580">
        <v>0</v>
      </c>
      <c r="AJ37" s="579">
        <v>0</v>
      </c>
      <c r="AK37" s="580">
        <v>0</v>
      </c>
      <c r="AL37" s="579">
        <v>0</v>
      </c>
      <c r="AM37" s="581">
        <v>0</v>
      </c>
      <c r="AN37" s="583">
        <v>44705.19</v>
      </c>
      <c r="AO37" s="584">
        <v>0</v>
      </c>
      <c r="AP37" s="585">
        <v>0</v>
      </c>
      <c r="AQ37" s="583">
        <v>0</v>
      </c>
      <c r="AR37" s="584">
        <v>0</v>
      </c>
      <c r="AS37" s="585">
        <v>0</v>
      </c>
      <c r="AT37" s="583">
        <v>44705.19</v>
      </c>
      <c r="AU37" s="583">
        <v>0</v>
      </c>
      <c r="AV37" s="585">
        <v>0</v>
      </c>
    </row>
    <row r="38" spans="1:48" x14ac:dyDescent="0.25">
      <c r="A38" s="148" t="s">
        <v>8308</v>
      </c>
      <c r="B38" s="148" t="s">
        <v>8506</v>
      </c>
      <c r="C38" s="148" t="s">
        <v>8213</v>
      </c>
      <c r="D38" s="148" t="s">
        <v>8213</v>
      </c>
      <c r="E38" s="148" t="s">
        <v>17689</v>
      </c>
      <c r="F38" s="453" t="s">
        <v>17035</v>
      </c>
      <c r="G38" s="453" t="s">
        <v>17036</v>
      </c>
      <c r="H38" s="579">
        <v>0</v>
      </c>
      <c r="I38" s="580">
        <v>0</v>
      </c>
      <c r="J38" s="579">
        <v>0</v>
      </c>
      <c r="K38" s="580">
        <v>0</v>
      </c>
      <c r="L38" s="579">
        <v>0</v>
      </c>
      <c r="M38" s="580">
        <v>0</v>
      </c>
      <c r="N38" s="579">
        <v>0</v>
      </c>
      <c r="O38" s="580">
        <v>0</v>
      </c>
      <c r="P38" s="579">
        <v>0</v>
      </c>
      <c r="Q38" s="580">
        <v>0</v>
      </c>
      <c r="R38" s="579">
        <v>0</v>
      </c>
      <c r="S38" s="26">
        <v>0</v>
      </c>
      <c r="T38" s="580">
        <v>0</v>
      </c>
      <c r="U38" s="579">
        <v>0</v>
      </c>
      <c r="V38" s="580">
        <v>0</v>
      </c>
      <c r="W38" s="579">
        <v>0</v>
      </c>
      <c r="X38" s="580">
        <v>0</v>
      </c>
      <c r="Y38" s="579">
        <v>0</v>
      </c>
      <c r="Z38" s="580">
        <v>0</v>
      </c>
      <c r="AA38" s="579">
        <v>0</v>
      </c>
      <c r="AB38" s="580">
        <v>0</v>
      </c>
      <c r="AC38" s="579">
        <v>0</v>
      </c>
      <c r="AD38" s="581">
        <v>0</v>
      </c>
      <c r="AE38" s="579">
        <v>0</v>
      </c>
      <c r="AF38" s="26">
        <v>0</v>
      </c>
      <c r="AG38" s="580">
        <v>0</v>
      </c>
      <c r="AH38" s="579">
        <v>5891.6</v>
      </c>
      <c r="AI38" s="580">
        <v>0</v>
      </c>
      <c r="AJ38" s="579">
        <v>0</v>
      </c>
      <c r="AK38" s="580">
        <v>0</v>
      </c>
      <c r="AL38" s="579">
        <v>0</v>
      </c>
      <c r="AM38" s="581">
        <v>0</v>
      </c>
      <c r="AN38" s="583">
        <v>5891.6</v>
      </c>
      <c r="AO38" s="584">
        <v>0</v>
      </c>
      <c r="AP38" s="585">
        <v>0</v>
      </c>
      <c r="AQ38" s="583">
        <v>0</v>
      </c>
      <c r="AR38" s="584">
        <v>0</v>
      </c>
      <c r="AS38" s="585">
        <v>0</v>
      </c>
      <c r="AT38" s="583">
        <v>5891.6</v>
      </c>
      <c r="AU38" s="583">
        <v>0</v>
      </c>
      <c r="AV38" s="585">
        <v>0</v>
      </c>
    </row>
    <row r="39" spans="1:48" x14ac:dyDescent="0.25">
      <c r="A39" s="148" t="s">
        <v>8308</v>
      </c>
      <c r="B39" s="148" t="s">
        <v>9214</v>
      </c>
      <c r="C39" s="148" t="s">
        <v>8213</v>
      </c>
      <c r="D39" s="148" t="s">
        <v>8213</v>
      </c>
      <c r="E39" s="148" t="s">
        <v>17691</v>
      </c>
      <c r="F39" s="453" t="s">
        <v>17035</v>
      </c>
      <c r="G39" s="453" t="s">
        <v>17036</v>
      </c>
      <c r="H39" s="579">
        <v>0</v>
      </c>
      <c r="I39" s="580">
        <v>0</v>
      </c>
      <c r="J39" s="579">
        <v>0</v>
      </c>
      <c r="K39" s="580">
        <v>0</v>
      </c>
      <c r="L39" s="579">
        <v>0</v>
      </c>
      <c r="M39" s="580">
        <v>0</v>
      </c>
      <c r="N39" s="579">
        <v>0</v>
      </c>
      <c r="O39" s="580">
        <v>0</v>
      </c>
      <c r="P39" s="579">
        <v>0</v>
      </c>
      <c r="Q39" s="580">
        <v>0</v>
      </c>
      <c r="R39" s="579">
        <v>0</v>
      </c>
      <c r="S39" s="26">
        <v>0</v>
      </c>
      <c r="T39" s="580">
        <v>0</v>
      </c>
      <c r="U39" s="579">
        <v>0</v>
      </c>
      <c r="V39" s="580">
        <v>0</v>
      </c>
      <c r="W39" s="579">
        <v>0</v>
      </c>
      <c r="X39" s="580">
        <v>0</v>
      </c>
      <c r="Y39" s="579">
        <v>0</v>
      </c>
      <c r="Z39" s="580">
        <v>0</v>
      </c>
      <c r="AA39" s="579">
        <v>0</v>
      </c>
      <c r="AB39" s="580">
        <v>0</v>
      </c>
      <c r="AC39" s="579">
        <v>0</v>
      </c>
      <c r="AD39" s="581">
        <v>0</v>
      </c>
      <c r="AE39" s="579">
        <v>0</v>
      </c>
      <c r="AF39" s="26">
        <v>0</v>
      </c>
      <c r="AG39" s="580">
        <v>0</v>
      </c>
      <c r="AH39" s="579">
        <v>14211.05</v>
      </c>
      <c r="AI39" s="580">
        <v>0</v>
      </c>
      <c r="AJ39" s="579">
        <v>0</v>
      </c>
      <c r="AK39" s="580">
        <v>0</v>
      </c>
      <c r="AL39" s="579">
        <v>0</v>
      </c>
      <c r="AM39" s="581">
        <v>0</v>
      </c>
      <c r="AN39" s="583">
        <v>14211.05</v>
      </c>
      <c r="AO39" s="584">
        <v>0</v>
      </c>
      <c r="AP39" s="585">
        <v>0</v>
      </c>
      <c r="AQ39" s="583">
        <v>0</v>
      </c>
      <c r="AR39" s="584">
        <v>0</v>
      </c>
      <c r="AS39" s="585">
        <v>0</v>
      </c>
      <c r="AT39" s="583">
        <v>14211.05</v>
      </c>
      <c r="AU39" s="583">
        <v>0</v>
      </c>
      <c r="AV39" s="585">
        <v>0</v>
      </c>
    </row>
    <row r="40" spans="1:48" x14ac:dyDescent="0.25">
      <c r="A40" s="148" t="s">
        <v>8308</v>
      </c>
      <c r="B40" s="148" t="s">
        <v>8589</v>
      </c>
      <c r="C40" s="148" t="s">
        <v>8213</v>
      </c>
      <c r="D40" s="148" t="s">
        <v>8213</v>
      </c>
      <c r="E40" s="148" t="s">
        <v>17692</v>
      </c>
      <c r="F40" s="453" t="s">
        <v>17035</v>
      </c>
      <c r="G40" s="453" t="s">
        <v>17036</v>
      </c>
      <c r="H40" s="579">
        <v>0</v>
      </c>
      <c r="I40" s="580">
        <v>0</v>
      </c>
      <c r="J40" s="579">
        <v>0</v>
      </c>
      <c r="K40" s="580">
        <v>0</v>
      </c>
      <c r="L40" s="579">
        <v>0</v>
      </c>
      <c r="M40" s="580">
        <v>0</v>
      </c>
      <c r="N40" s="579">
        <v>0</v>
      </c>
      <c r="O40" s="580">
        <v>0</v>
      </c>
      <c r="P40" s="579">
        <v>0</v>
      </c>
      <c r="Q40" s="580">
        <v>0</v>
      </c>
      <c r="R40" s="579">
        <v>0</v>
      </c>
      <c r="S40" s="26">
        <v>0</v>
      </c>
      <c r="T40" s="580">
        <v>0</v>
      </c>
      <c r="U40" s="579">
        <v>0</v>
      </c>
      <c r="V40" s="580">
        <v>0</v>
      </c>
      <c r="W40" s="579">
        <v>0</v>
      </c>
      <c r="X40" s="580">
        <v>0</v>
      </c>
      <c r="Y40" s="579">
        <v>0</v>
      </c>
      <c r="Z40" s="580">
        <v>0</v>
      </c>
      <c r="AA40" s="579">
        <v>0</v>
      </c>
      <c r="AB40" s="580">
        <v>0</v>
      </c>
      <c r="AC40" s="579">
        <v>0</v>
      </c>
      <c r="AD40" s="581">
        <v>0</v>
      </c>
      <c r="AE40" s="579">
        <v>0</v>
      </c>
      <c r="AF40" s="26">
        <v>0</v>
      </c>
      <c r="AG40" s="580">
        <v>0</v>
      </c>
      <c r="AH40" s="579">
        <v>6762.24</v>
      </c>
      <c r="AI40" s="580">
        <v>0</v>
      </c>
      <c r="AJ40" s="579">
        <v>0</v>
      </c>
      <c r="AK40" s="580">
        <v>0</v>
      </c>
      <c r="AL40" s="579">
        <v>0</v>
      </c>
      <c r="AM40" s="581">
        <v>0</v>
      </c>
      <c r="AN40" s="583">
        <v>6762.24</v>
      </c>
      <c r="AO40" s="584">
        <v>0</v>
      </c>
      <c r="AP40" s="585">
        <v>0</v>
      </c>
      <c r="AQ40" s="583">
        <v>0</v>
      </c>
      <c r="AR40" s="584">
        <v>0</v>
      </c>
      <c r="AS40" s="585">
        <v>0</v>
      </c>
      <c r="AT40" s="583">
        <v>6762.24</v>
      </c>
      <c r="AU40" s="583">
        <v>0</v>
      </c>
      <c r="AV40" s="585">
        <v>0</v>
      </c>
    </row>
    <row r="41" spans="1:48" x14ac:dyDescent="0.25">
      <c r="A41" s="148" t="s">
        <v>8308</v>
      </c>
      <c r="B41" s="148" t="s">
        <v>9230</v>
      </c>
      <c r="C41" s="148" t="s">
        <v>8213</v>
      </c>
      <c r="D41" s="148" t="s">
        <v>8213</v>
      </c>
      <c r="E41" s="148" t="s">
        <v>17998</v>
      </c>
      <c r="F41" s="453" t="s">
        <v>17035</v>
      </c>
      <c r="G41" s="453" t="s">
        <v>17036</v>
      </c>
      <c r="H41" s="579">
        <v>0</v>
      </c>
      <c r="I41" s="580">
        <v>0</v>
      </c>
      <c r="J41" s="579">
        <v>0</v>
      </c>
      <c r="K41" s="580">
        <v>0</v>
      </c>
      <c r="L41" s="579">
        <v>0</v>
      </c>
      <c r="M41" s="580">
        <v>0</v>
      </c>
      <c r="N41" s="579">
        <v>0</v>
      </c>
      <c r="O41" s="580">
        <v>0</v>
      </c>
      <c r="P41" s="579">
        <v>0</v>
      </c>
      <c r="Q41" s="580">
        <v>0</v>
      </c>
      <c r="R41" s="579">
        <v>0</v>
      </c>
      <c r="S41" s="26">
        <v>0</v>
      </c>
      <c r="T41" s="580">
        <v>0</v>
      </c>
      <c r="U41" s="579">
        <v>0</v>
      </c>
      <c r="V41" s="580">
        <v>0</v>
      </c>
      <c r="W41" s="579">
        <v>0</v>
      </c>
      <c r="X41" s="580">
        <v>0</v>
      </c>
      <c r="Y41" s="579">
        <v>0</v>
      </c>
      <c r="Z41" s="580">
        <v>0</v>
      </c>
      <c r="AA41" s="579">
        <v>0</v>
      </c>
      <c r="AB41" s="580">
        <v>0</v>
      </c>
      <c r="AC41" s="579">
        <v>0</v>
      </c>
      <c r="AD41" s="581">
        <v>0</v>
      </c>
      <c r="AE41" s="579">
        <v>755.12</v>
      </c>
      <c r="AF41" s="26">
        <v>18985.310000000001</v>
      </c>
      <c r="AG41" s="580">
        <v>0</v>
      </c>
      <c r="AH41" s="579">
        <v>0</v>
      </c>
      <c r="AI41" s="580">
        <v>0</v>
      </c>
      <c r="AJ41" s="579">
        <v>0</v>
      </c>
      <c r="AK41" s="580">
        <v>0</v>
      </c>
      <c r="AL41" s="579">
        <v>0</v>
      </c>
      <c r="AM41" s="581">
        <v>0</v>
      </c>
      <c r="AN41" s="583">
        <v>19740.43</v>
      </c>
      <c r="AO41" s="584">
        <v>0</v>
      </c>
      <c r="AP41" s="585">
        <v>0</v>
      </c>
      <c r="AQ41" s="583">
        <v>0</v>
      </c>
      <c r="AR41" s="584">
        <v>0</v>
      </c>
      <c r="AS41" s="585">
        <v>0</v>
      </c>
      <c r="AT41" s="583">
        <v>19740.43</v>
      </c>
      <c r="AU41" s="583">
        <v>0</v>
      </c>
      <c r="AV41" s="585">
        <v>0</v>
      </c>
    </row>
    <row r="42" spans="1:48" x14ac:dyDescent="0.25">
      <c r="A42" s="148" t="s">
        <v>8308</v>
      </c>
      <c r="B42" s="148" t="s">
        <v>8473</v>
      </c>
      <c r="C42" s="148" t="s">
        <v>8213</v>
      </c>
      <c r="D42" s="148" t="s">
        <v>8213</v>
      </c>
      <c r="E42" s="148" t="s">
        <v>17420</v>
      </c>
      <c r="F42" s="453" t="s">
        <v>17035</v>
      </c>
      <c r="G42" s="453" t="s">
        <v>17036</v>
      </c>
      <c r="H42" s="579">
        <v>0</v>
      </c>
      <c r="I42" s="580">
        <v>0</v>
      </c>
      <c r="J42" s="579">
        <v>0</v>
      </c>
      <c r="K42" s="580">
        <v>0</v>
      </c>
      <c r="L42" s="579">
        <v>0</v>
      </c>
      <c r="M42" s="580">
        <v>0</v>
      </c>
      <c r="N42" s="579">
        <v>0</v>
      </c>
      <c r="O42" s="580">
        <v>0</v>
      </c>
      <c r="P42" s="579">
        <v>0</v>
      </c>
      <c r="Q42" s="580">
        <v>0</v>
      </c>
      <c r="R42" s="579">
        <v>0</v>
      </c>
      <c r="S42" s="26">
        <v>0</v>
      </c>
      <c r="T42" s="580">
        <v>0</v>
      </c>
      <c r="U42" s="579">
        <v>0</v>
      </c>
      <c r="V42" s="580">
        <v>0</v>
      </c>
      <c r="W42" s="579">
        <v>0</v>
      </c>
      <c r="X42" s="580">
        <v>0</v>
      </c>
      <c r="Y42" s="579">
        <v>0</v>
      </c>
      <c r="Z42" s="580">
        <v>0</v>
      </c>
      <c r="AA42" s="579">
        <v>0</v>
      </c>
      <c r="AB42" s="580">
        <v>0</v>
      </c>
      <c r="AC42" s="579">
        <v>0</v>
      </c>
      <c r="AD42" s="581">
        <v>0</v>
      </c>
      <c r="AE42" s="579">
        <v>17460.310000000001</v>
      </c>
      <c r="AF42" s="26">
        <v>0</v>
      </c>
      <c r="AG42" s="580">
        <v>0</v>
      </c>
      <c r="AH42" s="579">
        <v>0</v>
      </c>
      <c r="AI42" s="580">
        <v>0</v>
      </c>
      <c r="AJ42" s="579">
        <v>0</v>
      </c>
      <c r="AK42" s="580">
        <v>0</v>
      </c>
      <c r="AL42" s="579">
        <v>0</v>
      </c>
      <c r="AM42" s="581">
        <v>0</v>
      </c>
      <c r="AN42" s="583">
        <v>17460.310000000001</v>
      </c>
      <c r="AO42" s="584">
        <v>0</v>
      </c>
      <c r="AP42" s="585">
        <v>0</v>
      </c>
      <c r="AQ42" s="583">
        <v>0</v>
      </c>
      <c r="AR42" s="584">
        <v>0</v>
      </c>
      <c r="AS42" s="585">
        <v>0</v>
      </c>
      <c r="AT42" s="583">
        <v>17460.310000000001</v>
      </c>
      <c r="AU42" s="583">
        <v>0</v>
      </c>
      <c r="AV42" s="585">
        <v>0</v>
      </c>
    </row>
    <row r="43" spans="1:48" x14ac:dyDescent="0.25">
      <c r="A43" s="148" t="s">
        <v>8308</v>
      </c>
      <c r="B43" s="148" t="s">
        <v>9265</v>
      </c>
      <c r="C43" s="148" t="s">
        <v>8213</v>
      </c>
      <c r="D43" s="148" t="s">
        <v>8213</v>
      </c>
      <c r="E43" s="148" t="s">
        <v>17693</v>
      </c>
      <c r="F43" s="453" t="s">
        <v>17035</v>
      </c>
      <c r="G43" s="453" t="s">
        <v>17036</v>
      </c>
      <c r="H43" s="579">
        <v>0</v>
      </c>
      <c r="I43" s="580">
        <v>0</v>
      </c>
      <c r="J43" s="579">
        <v>0</v>
      </c>
      <c r="K43" s="580">
        <v>0</v>
      </c>
      <c r="L43" s="579">
        <v>0</v>
      </c>
      <c r="M43" s="580">
        <v>0</v>
      </c>
      <c r="N43" s="579">
        <v>0</v>
      </c>
      <c r="O43" s="580">
        <v>0</v>
      </c>
      <c r="P43" s="579">
        <v>0</v>
      </c>
      <c r="Q43" s="580">
        <v>0</v>
      </c>
      <c r="R43" s="579">
        <v>0</v>
      </c>
      <c r="S43" s="26">
        <v>0</v>
      </c>
      <c r="T43" s="580">
        <v>0</v>
      </c>
      <c r="U43" s="579">
        <v>0</v>
      </c>
      <c r="V43" s="580">
        <v>0</v>
      </c>
      <c r="W43" s="579">
        <v>0</v>
      </c>
      <c r="X43" s="580">
        <v>0</v>
      </c>
      <c r="Y43" s="579">
        <v>0</v>
      </c>
      <c r="Z43" s="580">
        <v>0</v>
      </c>
      <c r="AA43" s="579">
        <v>0</v>
      </c>
      <c r="AB43" s="580">
        <v>0</v>
      </c>
      <c r="AC43" s="579">
        <v>0</v>
      </c>
      <c r="AD43" s="581">
        <v>0</v>
      </c>
      <c r="AE43" s="579">
        <v>0</v>
      </c>
      <c r="AF43" s="26">
        <v>0</v>
      </c>
      <c r="AG43" s="580">
        <v>0</v>
      </c>
      <c r="AH43" s="579">
        <v>478225.06</v>
      </c>
      <c r="AI43" s="580">
        <v>0</v>
      </c>
      <c r="AJ43" s="579">
        <v>0</v>
      </c>
      <c r="AK43" s="580">
        <v>0</v>
      </c>
      <c r="AL43" s="579">
        <v>0</v>
      </c>
      <c r="AM43" s="581">
        <v>0</v>
      </c>
      <c r="AN43" s="583">
        <v>478225.06</v>
      </c>
      <c r="AO43" s="584">
        <v>0</v>
      </c>
      <c r="AP43" s="585">
        <v>0</v>
      </c>
      <c r="AQ43" s="583">
        <v>0</v>
      </c>
      <c r="AR43" s="584">
        <v>0</v>
      </c>
      <c r="AS43" s="585">
        <v>0</v>
      </c>
      <c r="AT43" s="583">
        <v>478225.06</v>
      </c>
      <c r="AU43" s="583">
        <v>0</v>
      </c>
      <c r="AV43" s="585">
        <v>0</v>
      </c>
    </row>
    <row r="44" spans="1:48" x14ac:dyDescent="0.25">
      <c r="A44" s="148" t="s">
        <v>8344</v>
      </c>
      <c r="B44" s="148" t="s">
        <v>8217</v>
      </c>
      <c r="C44" s="148" t="s">
        <v>8213</v>
      </c>
      <c r="D44" s="148" t="s">
        <v>8213</v>
      </c>
      <c r="E44" s="148" t="s">
        <v>8561</v>
      </c>
      <c r="F44" s="453" t="s">
        <v>17049</v>
      </c>
      <c r="G44" s="453" t="s">
        <v>16</v>
      </c>
      <c r="H44" s="579">
        <v>0</v>
      </c>
      <c r="I44" s="580">
        <v>0</v>
      </c>
      <c r="J44" s="579">
        <v>0</v>
      </c>
      <c r="K44" s="580">
        <v>0</v>
      </c>
      <c r="L44" s="579">
        <v>0</v>
      </c>
      <c r="M44" s="580">
        <v>0</v>
      </c>
      <c r="N44" s="579">
        <v>0</v>
      </c>
      <c r="O44" s="580">
        <v>0</v>
      </c>
      <c r="P44" s="579">
        <v>0</v>
      </c>
      <c r="Q44" s="580">
        <v>0</v>
      </c>
      <c r="R44" s="579">
        <v>0</v>
      </c>
      <c r="S44" s="26">
        <v>0</v>
      </c>
      <c r="T44" s="580">
        <v>0</v>
      </c>
      <c r="U44" s="579">
        <v>232072.92</v>
      </c>
      <c r="V44" s="580">
        <v>110263.44000000002</v>
      </c>
      <c r="W44" s="579">
        <v>0</v>
      </c>
      <c r="X44" s="580">
        <v>0</v>
      </c>
      <c r="Y44" s="579">
        <v>0</v>
      </c>
      <c r="Z44" s="580">
        <v>0</v>
      </c>
      <c r="AA44" s="579">
        <v>0</v>
      </c>
      <c r="AB44" s="580">
        <v>0</v>
      </c>
      <c r="AC44" s="579">
        <v>0</v>
      </c>
      <c r="AD44" s="581">
        <v>0</v>
      </c>
      <c r="AE44" s="579">
        <v>0</v>
      </c>
      <c r="AF44" s="26">
        <v>160330.18</v>
      </c>
      <c r="AG44" s="580">
        <v>0</v>
      </c>
      <c r="AH44" s="579">
        <v>0</v>
      </c>
      <c r="AI44" s="580">
        <v>0</v>
      </c>
      <c r="AJ44" s="579">
        <v>0</v>
      </c>
      <c r="AK44" s="580">
        <v>0</v>
      </c>
      <c r="AL44" s="579">
        <v>0</v>
      </c>
      <c r="AM44" s="581">
        <v>0</v>
      </c>
      <c r="AN44" s="583">
        <v>392403.1</v>
      </c>
      <c r="AO44" s="584">
        <v>220526.88</v>
      </c>
      <c r="AP44" s="585">
        <v>110263.44000000002</v>
      </c>
      <c r="AQ44" s="583">
        <v>0</v>
      </c>
      <c r="AR44" s="584">
        <v>0</v>
      </c>
      <c r="AS44" s="585">
        <v>0</v>
      </c>
      <c r="AT44" s="583">
        <v>392403.1</v>
      </c>
      <c r="AU44" s="583">
        <v>220526.88</v>
      </c>
      <c r="AV44" s="585">
        <v>110263.44000000002</v>
      </c>
    </row>
    <row r="45" spans="1:48" x14ac:dyDescent="0.25">
      <c r="A45" s="148" t="s">
        <v>8344</v>
      </c>
      <c r="B45" s="148" t="s">
        <v>8381</v>
      </c>
      <c r="C45" s="148" t="s">
        <v>8213</v>
      </c>
      <c r="D45" s="148" t="s">
        <v>8213</v>
      </c>
      <c r="E45" s="148" t="s">
        <v>17313</v>
      </c>
      <c r="F45" s="453" t="s">
        <v>17049</v>
      </c>
      <c r="G45" s="453" t="s">
        <v>16</v>
      </c>
      <c r="H45" s="579">
        <v>0</v>
      </c>
      <c r="I45" s="580">
        <v>0</v>
      </c>
      <c r="J45" s="579">
        <v>0</v>
      </c>
      <c r="K45" s="580">
        <v>0</v>
      </c>
      <c r="L45" s="579">
        <v>0</v>
      </c>
      <c r="M45" s="580">
        <v>0</v>
      </c>
      <c r="N45" s="579">
        <v>0</v>
      </c>
      <c r="O45" s="580">
        <v>0</v>
      </c>
      <c r="P45" s="579">
        <v>0</v>
      </c>
      <c r="Q45" s="580">
        <v>0</v>
      </c>
      <c r="R45" s="579">
        <v>0</v>
      </c>
      <c r="S45" s="26">
        <v>0</v>
      </c>
      <c r="T45" s="580">
        <v>0</v>
      </c>
      <c r="U45" s="579">
        <v>0</v>
      </c>
      <c r="V45" s="580">
        <v>0</v>
      </c>
      <c r="W45" s="579">
        <v>0</v>
      </c>
      <c r="X45" s="580">
        <v>0</v>
      </c>
      <c r="Y45" s="579">
        <v>0</v>
      </c>
      <c r="Z45" s="580">
        <v>0</v>
      </c>
      <c r="AA45" s="579">
        <v>0</v>
      </c>
      <c r="AB45" s="580">
        <v>0</v>
      </c>
      <c r="AC45" s="579">
        <v>0</v>
      </c>
      <c r="AD45" s="581">
        <v>0</v>
      </c>
      <c r="AE45" s="579">
        <v>0</v>
      </c>
      <c r="AF45" s="26">
        <v>0</v>
      </c>
      <c r="AG45" s="580">
        <v>0</v>
      </c>
      <c r="AH45" s="579">
        <v>370704.63</v>
      </c>
      <c r="AI45" s="580">
        <v>0</v>
      </c>
      <c r="AJ45" s="579">
        <v>0</v>
      </c>
      <c r="AK45" s="580">
        <v>0</v>
      </c>
      <c r="AL45" s="579">
        <v>0</v>
      </c>
      <c r="AM45" s="581">
        <v>0</v>
      </c>
      <c r="AN45" s="583">
        <v>370704.63</v>
      </c>
      <c r="AO45" s="584">
        <v>0</v>
      </c>
      <c r="AP45" s="585">
        <v>0</v>
      </c>
      <c r="AQ45" s="583">
        <v>0</v>
      </c>
      <c r="AR45" s="584">
        <v>0</v>
      </c>
      <c r="AS45" s="585">
        <v>0</v>
      </c>
      <c r="AT45" s="583">
        <v>370704.63</v>
      </c>
      <c r="AU45" s="583">
        <v>0</v>
      </c>
      <c r="AV45" s="585">
        <v>0</v>
      </c>
    </row>
    <row r="46" spans="1:48" x14ac:dyDescent="0.25">
      <c r="A46" s="148" t="s">
        <v>8344</v>
      </c>
      <c r="B46" s="148" t="s">
        <v>8262</v>
      </c>
      <c r="C46" s="148" t="s">
        <v>8213</v>
      </c>
      <c r="D46" s="148" t="s">
        <v>8213</v>
      </c>
      <c r="E46" s="148" t="s">
        <v>17315</v>
      </c>
      <c r="F46" s="453" t="s">
        <v>17049</v>
      </c>
      <c r="G46" s="453" t="s">
        <v>16</v>
      </c>
      <c r="H46" s="579">
        <v>0</v>
      </c>
      <c r="I46" s="580">
        <v>0</v>
      </c>
      <c r="J46" s="579">
        <v>0</v>
      </c>
      <c r="K46" s="580">
        <v>0</v>
      </c>
      <c r="L46" s="579">
        <v>0</v>
      </c>
      <c r="M46" s="580">
        <v>0</v>
      </c>
      <c r="N46" s="579">
        <v>0</v>
      </c>
      <c r="O46" s="580">
        <v>0</v>
      </c>
      <c r="P46" s="579">
        <v>0</v>
      </c>
      <c r="Q46" s="580">
        <v>0</v>
      </c>
      <c r="R46" s="579">
        <v>0</v>
      </c>
      <c r="S46" s="26">
        <v>0</v>
      </c>
      <c r="T46" s="580">
        <v>0</v>
      </c>
      <c r="U46" s="579">
        <v>0</v>
      </c>
      <c r="V46" s="580">
        <v>0</v>
      </c>
      <c r="W46" s="579">
        <v>0</v>
      </c>
      <c r="X46" s="580">
        <v>0</v>
      </c>
      <c r="Y46" s="579">
        <v>0</v>
      </c>
      <c r="Z46" s="580">
        <v>0</v>
      </c>
      <c r="AA46" s="579">
        <v>0</v>
      </c>
      <c r="AB46" s="580">
        <v>0</v>
      </c>
      <c r="AC46" s="579">
        <v>0</v>
      </c>
      <c r="AD46" s="581">
        <v>0</v>
      </c>
      <c r="AE46" s="579">
        <v>0</v>
      </c>
      <c r="AF46" s="26">
        <v>0</v>
      </c>
      <c r="AG46" s="580">
        <v>0</v>
      </c>
      <c r="AH46" s="579">
        <v>215520.15</v>
      </c>
      <c r="AI46" s="580">
        <v>0</v>
      </c>
      <c r="AJ46" s="579">
        <v>0</v>
      </c>
      <c r="AK46" s="580">
        <v>0</v>
      </c>
      <c r="AL46" s="579">
        <v>0</v>
      </c>
      <c r="AM46" s="581">
        <v>0</v>
      </c>
      <c r="AN46" s="583">
        <v>215520.15</v>
      </c>
      <c r="AO46" s="584">
        <v>0</v>
      </c>
      <c r="AP46" s="585">
        <v>0</v>
      </c>
      <c r="AQ46" s="583">
        <v>0</v>
      </c>
      <c r="AR46" s="584">
        <v>0</v>
      </c>
      <c r="AS46" s="585">
        <v>0</v>
      </c>
      <c r="AT46" s="583">
        <v>215520.15</v>
      </c>
      <c r="AU46" s="583">
        <v>0</v>
      </c>
      <c r="AV46" s="585">
        <v>0</v>
      </c>
    </row>
    <row r="47" spans="1:48" x14ac:dyDescent="0.25">
      <c r="A47" s="148" t="s">
        <v>8344</v>
      </c>
      <c r="B47" s="148" t="s">
        <v>8402</v>
      </c>
      <c r="C47" s="148" t="s">
        <v>8213</v>
      </c>
      <c r="D47" s="148" t="s">
        <v>8213</v>
      </c>
      <c r="E47" s="148" t="s">
        <v>17836</v>
      </c>
      <c r="F47" s="453" t="s">
        <v>17049</v>
      </c>
      <c r="G47" s="453" t="s">
        <v>16</v>
      </c>
      <c r="H47" s="579">
        <v>0</v>
      </c>
      <c r="I47" s="580">
        <v>0</v>
      </c>
      <c r="J47" s="579">
        <v>0</v>
      </c>
      <c r="K47" s="580">
        <v>0</v>
      </c>
      <c r="L47" s="579">
        <v>0</v>
      </c>
      <c r="M47" s="580">
        <v>0</v>
      </c>
      <c r="N47" s="579">
        <v>0</v>
      </c>
      <c r="O47" s="580">
        <v>0</v>
      </c>
      <c r="P47" s="579">
        <v>0</v>
      </c>
      <c r="Q47" s="580">
        <v>0</v>
      </c>
      <c r="R47" s="579">
        <v>0</v>
      </c>
      <c r="S47" s="26">
        <v>0</v>
      </c>
      <c r="T47" s="580">
        <v>0</v>
      </c>
      <c r="U47" s="579">
        <v>0</v>
      </c>
      <c r="V47" s="580">
        <v>0</v>
      </c>
      <c r="W47" s="579">
        <v>0</v>
      </c>
      <c r="X47" s="580">
        <v>0</v>
      </c>
      <c r="Y47" s="579">
        <v>0</v>
      </c>
      <c r="Z47" s="580">
        <v>0</v>
      </c>
      <c r="AA47" s="579">
        <v>0</v>
      </c>
      <c r="AB47" s="580">
        <v>0</v>
      </c>
      <c r="AC47" s="579">
        <v>0</v>
      </c>
      <c r="AD47" s="581">
        <v>0</v>
      </c>
      <c r="AE47" s="579">
        <v>0</v>
      </c>
      <c r="AF47" s="26">
        <v>158938.59</v>
      </c>
      <c r="AG47" s="580">
        <v>0</v>
      </c>
      <c r="AH47" s="579">
        <v>0</v>
      </c>
      <c r="AI47" s="580">
        <v>0</v>
      </c>
      <c r="AJ47" s="579">
        <v>0</v>
      </c>
      <c r="AK47" s="580">
        <v>0</v>
      </c>
      <c r="AL47" s="579">
        <v>0</v>
      </c>
      <c r="AM47" s="581">
        <v>0</v>
      </c>
      <c r="AN47" s="583">
        <v>158938.59</v>
      </c>
      <c r="AO47" s="584">
        <v>0</v>
      </c>
      <c r="AP47" s="585">
        <v>0</v>
      </c>
      <c r="AQ47" s="583">
        <v>0</v>
      </c>
      <c r="AR47" s="584">
        <v>0</v>
      </c>
      <c r="AS47" s="585">
        <v>0</v>
      </c>
      <c r="AT47" s="583">
        <v>158938.59</v>
      </c>
      <c r="AU47" s="583">
        <v>0</v>
      </c>
      <c r="AV47" s="585">
        <v>0</v>
      </c>
    </row>
    <row r="48" spans="1:48" x14ac:dyDescent="0.25">
      <c r="A48" s="148" t="s">
        <v>8344</v>
      </c>
      <c r="B48" s="148" t="s">
        <v>8345</v>
      </c>
      <c r="C48" s="148" t="s">
        <v>8213</v>
      </c>
      <c r="D48" s="148" t="s">
        <v>8213</v>
      </c>
      <c r="E48" s="148" t="s">
        <v>154</v>
      </c>
      <c r="F48" s="453" t="s">
        <v>17049</v>
      </c>
      <c r="G48" s="453" t="s">
        <v>16</v>
      </c>
      <c r="H48" s="579">
        <v>0</v>
      </c>
      <c r="I48" s="580">
        <v>0</v>
      </c>
      <c r="J48" s="579">
        <v>0</v>
      </c>
      <c r="K48" s="580">
        <v>0</v>
      </c>
      <c r="L48" s="579">
        <v>0</v>
      </c>
      <c r="M48" s="580">
        <v>0</v>
      </c>
      <c r="N48" s="579">
        <v>0</v>
      </c>
      <c r="O48" s="580">
        <v>0</v>
      </c>
      <c r="P48" s="579">
        <v>0</v>
      </c>
      <c r="Q48" s="580">
        <v>0</v>
      </c>
      <c r="R48" s="579">
        <v>0</v>
      </c>
      <c r="S48" s="26">
        <v>0</v>
      </c>
      <c r="T48" s="580">
        <v>0</v>
      </c>
      <c r="U48" s="579">
        <v>236896.96</v>
      </c>
      <c r="V48" s="580">
        <v>0</v>
      </c>
      <c r="W48" s="579">
        <v>0</v>
      </c>
      <c r="X48" s="580">
        <v>0</v>
      </c>
      <c r="Y48" s="579">
        <v>0</v>
      </c>
      <c r="Z48" s="580">
        <v>0</v>
      </c>
      <c r="AA48" s="579">
        <v>0</v>
      </c>
      <c r="AB48" s="580">
        <v>0</v>
      </c>
      <c r="AC48" s="579">
        <v>0</v>
      </c>
      <c r="AD48" s="581">
        <v>0</v>
      </c>
      <c r="AE48" s="579">
        <v>0</v>
      </c>
      <c r="AF48" s="26">
        <v>0</v>
      </c>
      <c r="AG48" s="580">
        <v>0</v>
      </c>
      <c r="AH48" s="579">
        <v>0</v>
      </c>
      <c r="AI48" s="580">
        <v>0</v>
      </c>
      <c r="AJ48" s="579">
        <v>0</v>
      </c>
      <c r="AK48" s="580">
        <v>0</v>
      </c>
      <c r="AL48" s="579">
        <v>0</v>
      </c>
      <c r="AM48" s="581">
        <v>0</v>
      </c>
      <c r="AN48" s="583">
        <v>236896.96</v>
      </c>
      <c r="AO48" s="584">
        <v>0</v>
      </c>
      <c r="AP48" s="585">
        <v>0</v>
      </c>
      <c r="AQ48" s="583">
        <v>0</v>
      </c>
      <c r="AR48" s="584">
        <v>0</v>
      </c>
      <c r="AS48" s="585">
        <v>0</v>
      </c>
      <c r="AT48" s="583">
        <v>236896.96</v>
      </c>
      <c r="AU48" s="583">
        <v>0</v>
      </c>
      <c r="AV48" s="585">
        <v>0</v>
      </c>
    </row>
    <row r="49" spans="1:48" x14ac:dyDescent="0.25">
      <c r="A49" s="148" t="s">
        <v>8344</v>
      </c>
      <c r="B49" s="148" t="s">
        <v>8320</v>
      </c>
      <c r="C49" s="148" t="s">
        <v>8213</v>
      </c>
      <c r="D49" s="148" t="s">
        <v>8213</v>
      </c>
      <c r="E49" s="148" t="s">
        <v>17999</v>
      </c>
      <c r="F49" s="453" t="s">
        <v>17049</v>
      </c>
      <c r="G49" s="453" t="s">
        <v>16</v>
      </c>
      <c r="H49" s="579">
        <v>0</v>
      </c>
      <c r="I49" s="580">
        <v>0</v>
      </c>
      <c r="J49" s="579">
        <v>0</v>
      </c>
      <c r="K49" s="580">
        <v>0</v>
      </c>
      <c r="L49" s="579">
        <v>0</v>
      </c>
      <c r="M49" s="580">
        <v>0</v>
      </c>
      <c r="N49" s="579">
        <v>0</v>
      </c>
      <c r="O49" s="580">
        <v>0</v>
      </c>
      <c r="P49" s="579">
        <v>0</v>
      </c>
      <c r="Q49" s="580">
        <v>0</v>
      </c>
      <c r="R49" s="579">
        <v>0</v>
      </c>
      <c r="S49" s="26">
        <v>0</v>
      </c>
      <c r="T49" s="580">
        <v>0</v>
      </c>
      <c r="U49" s="579">
        <v>0</v>
      </c>
      <c r="V49" s="580">
        <v>0</v>
      </c>
      <c r="W49" s="579">
        <v>0</v>
      </c>
      <c r="X49" s="580">
        <v>0</v>
      </c>
      <c r="Y49" s="579">
        <v>0</v>
      </c>
      <c r="Z49" s="580">
        <v>0</v>
      </c>
      <c r="AA49" s="579">
        <v>0</v>
      </c>
      <c r="AB49" s="580">
        <v>0</v>
      </c>
      <c r="AC49" s="579">
        <v>0</v>
      </c>
      <c r="AD49" s="581">
        <v>0</v>
      </c>
      <c r="AE49" s="579">
        <v>17837.91</v>
      </c>
      <c r="AF49" s="26">
        <v>0</v>
      </c>
      <c r="AG49" s="580">
        <v>0</v>
      </c>
      <c r="AH49" s="579">
        <v>0</v>
      </c>
      <c r="AI49" s="580">
        <v>0</v>
      </c>
      <c r="AJ49" s="579">
        <v>0</v>
      </c>
      <c r="AK49" s="580">
        <v>0</v>
      </c>
      <c r="AL49" s="579">
        <v>0</v>
      </c>
      <c r="AM49" s="581">
        <v>0</v>
      </c>
      <c r="AN49" s="583">
        <v>17837.91</v>
      </c>
      <c r="AO49" s="584">
        <v>0</v>
      </c>
      <c r="AP49" s="585">
        <v>0</v>
      </c>
      <c r="AQ49" s="583">
        <v>0</v>
      </c>
      <c r="AR49" s="584">
        <v>0</v>
      </c>
      <c r="AS49" s="585">
        <v>0</v>
      </c>
      <c r="AT49" s="583">
        <v>17837.91</v>
      </c>
      <c r="AU49" s="583">
        <v>0</v>
      </c>
      <c r="AV49" s="585">
        <v>0</v>
      </c>
    </row>
    <row r="50" spans="1:48" x14ac:dyDescent="0.25">
      <c r="A50" s="148" t="s">
        <v>8344</v>
      </c>
      <c r="B50" s="148" t="s">
        <v>8465</v>
      </c>
      <c r="C50" s="148" t="s">
        <v>8213</v>
      </c>
      <c r="D50" s="148" t="s">
        <v>8213</v>
      </c>
      <c r="E50" s="148" t="s">
        <v>18000</v>
      </c>
      <c r="F50" s="453" t="s">
        <v>17049</v>
      </c>
      <c r="G50" s="453" t="s">
        <v>16</v>
      </c>
      <c r="H50" s="579">
        <v>0</v>
      </c>
      <c r="I50" s="580">
        <v>0</v>
      </c>
      <c r="J50" s="579">
        <v>0</v>
      </c>
      <c r="K50" s="580">
        <v>0</v>
      </c>
      <c r="L50" s="579">
        <v>0</v>
      </c>
      <c r="M50" s="580">
        <v>0</v>
      </c>
      <c r="N50" s="579">
        <v>0</v>
      </c>
      <c r="O50" s="580">
        <v>0</v>
      </c>
      <c r="P50" s="579">
        <v>0</v>
      </c>
      <c r="Q50" s="580">
        <v>0</v>
      </c>
      <c r="R50" s="579">
        <v>0</v>
      </c>
      <c r="S50" s="26">
        <v>0</v>
      </c>
      <c r="T50" s="580">
        <v>0</v>
      </c>
      <c r="U50" s="579">
        <v>0</v>
      </c>
      <c r="V50" s="580">
        <v>0</v>
      </c>
      <c r="W50" s="579">
        <v>0</v>
      </c>
      <c r="X50" s="580">
        <v>0</v>
      </c>
      <c r="Y50" s="579">
        <v>0</v>
      </c>
      <c r="Z50" s="580">
        <v>0</v>
      </c>
      <c r="AA50" s="579">
        <v>0</v>
      </c>
      <c r="AB50" s="580">
        <v>0</v>
      </c>
      <c r="AC50" s="579">
        <v>0</v>
      </c>
      <c r="AD50" s="581">
        <v>0</v>
      </c>
      <c r="AE50" s="579">
        <v>0</v>
      </c>
      <c r="AF50" s="26">
        <v>0</v>
      </c>
      <c r="AG50" s="580">
        <v>0</v>
      </c>
      <c r="AH50" s="579">
        <v>432134.12</v>
      </c>
      <c r="AI50" s="580">
        <v>0</v>
      </c>
      <c r="AJ50" s="579">
        <v>0</v>
      </c>
      <c r="AK50" s="580">
        <v>0</v>
      </c>
      <c r="AL50" s="579">
        <v>0</v>
      </c>
      <c r="AM50" s="581">
        <v>0</v>
      </c>
      <c r="AN50" s="583">
        <v>432134.12</v>
      </c>
      <c r="AO50" s="584">
        <v>0</v>
      </c>
      <c r="AP50" s="585">
        <v>0</v>
      </c>
      <c r="AQ50" s="583">
        <v>0</v>
      </c>
      <c r="AR50" s="584">
        <v>0</v>
      </c>
      <c r="AS50" s="585">
        <v>0</v>
      </c>
      <c r="AT50" s="583">
        <v>432134.12</v>
      </c>
      <c r="AU50" s="583">
        <v>0</v>
      </c>
      <c r="AV50" s="585">
        <v>0</v>
      </c>
    </row>
    <row r="51" spans="1:48" x14ac:dyDescent="0.25">
      <c r="A51" s="148" t="s">
        <v>8344</v>
      </c>
      <c r="B51" s="148" t="s">
        <v>8827</v>
      </c>
      <c r="C51" s="148" t="s">
        <v>8213</v>
      </c>
      <c r="D51" s="148" t="s">
        <v>8213</v>
      </c>
      <c r="E51" s="148" t="s">
        <v>17424</v>
      </c>
      <c r="F51" s="453" t="s">
        <v>17049</v>
      </c>
      <c r="G51" s="453" t="s">
        <v>16</v>
      </c>
      <c r="H51" s="579">
        <v>0</v>
      </c>
      <c r="I51" s="580">
        <v>0</v>
      </c>
      <c r="J51" s="579">
        <v>0</v>
      </c>
      <c r="K51" s="580">
        <v>0</v>
      </c>
      <c r="L51" s="579">
        <v>0</v>
      </c>
      <c r="M51" s="580">
        <v>0</v>
      </c>
      <c r="N51" s="579">
        <v>0</v>
      </c>
      <c r="O51" s="580">
        <v>0</v>
      </c>
      <c r="P51" s="579">
        <v>0</v>
      </c>
      <c r="Q51" s="580">
        <v>0</v>
      </c>
      <c r="R51" s="579">
        <v>0</v>
      </c>
      <c r="S51" s="26">
        <v>0</v>
      </c>
      <c r="T51" s="580">
        <v>0</v>
      </c>
      <c r="U51" s="579">
        <v>0</v>
      </c>
      <c r="V51" s="580">
        <v>0</v>
      </c>
      <c r="W51" s="579">
        <v>0</v>
      </c>
      <c r="X51" s="580">
        <v>0</v>
      </c>
      <c r="Y51" s="579">
        <v>0</v>
      </c>
      <c r="Z51" s="580">
        <v>0</v>
      </c>
      <c r="AA51" s="579">
        <v>0</v>
      </c>
      <c r="AB51" s="580">
        <v>0</v>
      </c>
      <c r="AC51" s="579">
        <v>0</v>
      </c>
      <c r="AD51" s="581">
        <v>0</v>
      </c>
      <c r="AE51" s="579">
        <v>0</v>
      </c>
      <c r="AF51" s="26">
        <v>0</v>
      </c>
      <c r="AG51" s="580">
        <v>0</v>
      </c>
      <c r="AH51" s="579">
        <v>966181.5</v>
      </c>
      <c r="AI51" s="580">
        <v>0</v>
      </c>
      <c r="AJ51" s="579">
        <v>0</v>
      </c>
      <c r="AK51" s="580">
        <v>0</v>
      </c>
      <c r="AL51" s="579">
        <v>0</v>
      </c>
      <c r="AM51" s="581">
        <v>0</v>
      </c>
      <c r="AN51" s="583">
        <v>966181.5</v>
      </c>
      <c r="AO51" s="584">
        <v>0</v>
      </c>
      <c r="AP51" s="585">
        <v>0</v>
      </c>
      <c r="AQ51" s="583">
        <v>0</v>
      </c>
      <c r="AR51" s="584">
        <v>0</v>
      </c>
      <c r="AS51" s="585">
        <v>0</v>
      </c>
      <c r="AT51" s="583">
        <v>966181.5</v>
      </c>
      <c r="AU51" s="583">
        <v>0</v>
      </c>
      <c r="AV51" s="585">
        <v>0</v>
      </c>
    </row>
    <row r="52" spans="1:48" x14ac:dyDescent="0.25">
      <c r="A52" s="148" t="s">
        <v>8344</v>
      </c>
      <c r="B52" s="148" t="s">
        <v>8314</v>
      </c>
      <c r="C52" s="148" t="s">
        <v>8213</v>
      </c>
      <c r="D52" s="148" t="s">
        <v>8213</v>
      </c>
      <c r="E52" s="148" t="s">
        <v>17316</v>
      </c>
      <c r="F52" s="453" t="s">
        <v>17049</v>
      </c>
      <c r="G52" s="453" t="s">
        <v>16</v>
      </c>
      <c r="H52" s="579">
        <v>0</v>
      </c>
      <c r="I52" s="580">
        <v>0</v>
      </c>
      <c r="J52" s="579">
        <v>0</v>
      </c>
      <c r="K52" s="580">
        <v>0</v>
      </c>
      <c r="L52" s="579">
        <v>0</v>
      </c>
      <c r="M52" s="580">
        <v>0</v>
      </c>
      <c r="N52" s="579">
        <v>0</v>
      </c>
      <c r="O52" s="580">
        <v>0</v>
      </c>
      <c r="P52" s="579">
        <v>0</v>
      </c>
      <c r="Q52" s="580">
        <v>0</v>
      </c>
      <c r="R52" s="579">
        <v>0</v>
      </c>
      <c r="S52" s="26">
        <v>0</v>
      </c>
      <c r="T52" s="580">
        <v>0</v>
      </c>
      <c r="U52" s="579">
        <v>0</v>
      </c>
      <c r="V52" s="580">
        <v>0</v>
      </c>
      <c r="W52" s="579">
        <v>0</v>
      </c>
      <c r="X52" s="580">
        <v>0</v>
      </c>
      <c r="Y52" s="579">
        <v>0</v>
      </c>
      <c r="Z52" s="580">
        <v>0</v>
      </c>
      <c r="AA52" s="579">
        <v>0</v>
      </c>
      <c r="AB52" s="580">
        <v>0</v>
      </c>
      <c r="AC52" s="579">
        <v>0</v>
      </c>
      <c r="AD52" s="581">
        <v>0</v>
      </c>
      <c r="AE52" s="579">
        <v>0</v>
      </c>
      <c r="AF52" s="26">
        <v>40741.06</v>
      </c>
      <c r="AG52" s="580">
        <v>0</v>
      </c>
      <c r="AH52" s="579">
        <v>454831.96</v>
      </c>
      <c r="AI52" s="580">
        <v>0</v>
      </c>
      <c r="AJ52" s="579">
        <v>0</v>
      </c>
      <c r="AK52" s="580">
        <v>0</v>
      </c>
      <c r="AL52" s="579">
        <v>0</v>
      </c>
      <c r="AM52" s="581">
        <v>0</v>
      </c>
      <c r="AN52" s="583">
        <v>495573.02</v>
      </c>
      <c r="AO52" s="584">
        <v>0</v>
      </c>
      <c r="AP52" s="585">
        <v>0</v>
      </c>
      <c r="AQ52" s="583">
        <v>0</v>
      </c>
      <c r="AR52" s="584">
        <v>0</v>
      </c>
      <c r="AS52" s="585">
        <v>0</v>
      </c>
      <c r="AT52" s="583">
        <v>495573.02</v>
      </c>
      <c r="AU52" s="583">
        <v>0</v>
      </c>
      <c r="AV52" s="585">
        <v>0</v>
      </c>
    </row>
    <row r="53" spans="1:48" x14ac:dyDescent="0.25">
      <c r="A53" s="148" t="s">
        <v>8344</v>
      </c>
      <c r="B53" s="148" t="s">
        <v>8490</v>
      </c>
      <c r="C53" s="148" t="s">
        <v>8213</v>
      </c>
      <c r="D53" s="148" t="s">
        <v>8213</v>
      </c>
      <c r="E53" s="148" t="s">
        <v>18001</v>
      </c>
      <c r="F53" s="453" t="s">
        <v>17049</v>
      </c>
      <c r="G53" s="453" t="s">
        <v>16</v>
      </c>
      <c r="H53" s="579">
        <v>0</v>
      </c>
      <c r="I53" s="580">
        <v>0</v>
      </c>
      <c r="J53" s="579">
        <v>0</v>
      </c>
      <c r="K53" s="580">
        <v>0</v>
      </c>
      <c r="L53" s="579">
        <v>0</v>
      </c>
      <c r="M53" s="580">
        <v>0</v>
      </c>
      <c r="N53" s="579">
        <v>0</v>
      </c>
      <c r="O53" s="580">
        <v>0</v>
      </c>
      <c r="P53" s="579">
        <v>0</v>
      </c>
      <c r="Q53" s="580">
        <v>0</v>
      </c>
      <c r="R53" s="579">
        <v>0</v>
      </c>
      <c r="S53" s="26">
        <v>0</v>
      </c>
      <c r="T53" s="580">
        <v>0</v>
      </c>
      <c r="U53" s="579">
        <v>0</v>
      </c>
      <c r="V53" s="580">
        <v>0</v>
      </c>
      <c r="W53" s="579">
        <v>0</v>
      </c>
      <c r="X53" s="580">
        <v>0</v>
      </c>
      <c r="Y53" s="579">
        <v>0</v>
      </c>
      <c r="Z53" s="580">
        <v>0</v>
      </c>
      <c r="AA53" s="579">
        <v>0</v>
      </c>
      <c r="AB53" s="580">
        <v>0</v>
      </c>
      <c r="AC53" s="579">
        <v>0</v>
      </c>
      <c r="AD53" s="581">
        <v>0</v>
      </c>
      <c r="AE53" s="579">
        <v>69234.27</v>
      </c>
      <c r="AF53" s="26">
        <v>0</v>
      </c>
      <c r="AG53" s="580">
        <v>0</v>
      </c>
      <c r="AH53" s="579">
        <v>0</v>
      </c>
      <c r="AI53" s="580">
        <v>0</v>
      </c>
      <c r="AJ53" s="579">
        <v>0</v>
      </c>
      <c r="AK53" s="580">
        <v>0</v>
      </c>
      <c r="AL53" s="579">
        <v>0</v>
      </c>
      <c r="AM53" s="581">
        <v>0</v>
      </c>
      <c r="AN53" s="583">
        <v>69234.27</v>
      </c>
      <c r="AO53" s="584">
        <v>0</v>
      </c>
      <c r="AP53" s="585">
        <v>0</v>
      </c>
      <c r="AQ53" s="583">
        <v>0</v>
      </c>
      <c r="AR53" s="584">
        <v>0</v>
      </c>
      <c r="AS53" s="585">
        <v>0</v>
      </c>
      <c r="AT53" s="583">
        <v>69234.27</v>
      </c>
      <c r="AU53" s="583">
        <v>0</v>
      </c>
      <c r="AV53" s="585">
        <v>0</v>
      </c>
    </row>
    <row r="54" spans="1:48" x14ac:dyDescent="0.25">
      <c r="A54" s="148" t="s">
        <v>8344</v>
      </c>
      <c r="B54" s="148" t="s">
        <v>8843</v>
      </c>
      <c r="C54" s="148" t="s">
        <v>8213</v>
      </c>
      <c r="D54" s="148" t="s">
        <v>8213</v>
      </c>
      <c r="E54" s="148" t="s">
        <v>17697</v>
      </c>
      <c r="F54" s="453" t="s">
        <v>17049</v>
      </c>
      <c r="G54" s="453" t="s">
        <v>16</v>
      </c>
      <c r="H54" s="579">
        <v>0</v>
      </c>
      <c r="I54" s="580">
        <v>0</v>
      </c>
      <c r="J54" s="579">
        <v>0</v>
      </c>
      <c r="K54" s="580">
        <v>0</v>
      </c>
      <c r="L54" s="579">
        <v>0</v>
      </c>
      <c r="M54" s="580">
        <v>0</v>
      </c>
      <c r="N54" s="579">
        <v>0</v>
      </c>
      <c r="O54" s="580">
        <v>0</v>
      </c>
      <c r="P54" s="579">
        <v>0</v>
      </c>
      <c r="Q54" s="580">
        <v>0</v>
      </c>
      <c r="R54" s="579">
        <v>0</v>
      </c>
      <c r="S54" s="26">
        <v>0</v>
      </c>
      <c r="T54" s="580">
        <v>0</v>
      </c>
      <c r="U54" s="579">
        <v>0</v>
      </c>
      <c r="V54" s="580">
        <v>0</v>
      </c>
      <c r="W54" s="579">
        <v>0</v>
      </c>
      <c r="X54" s="580">
        <v>0</v>
      </c>
      <c r="Y54" s="579">
        <v>0</v>
      </c>
      <c r="Z54" s="580">
        <v>0</v>
      </c>
      <c r="AA54" s="579">
        <v>0</v>
      </c>
      <c r="AB54" s="580">
        <v>0</v>
      </c>
      <c r="AC54" s="579">
        <v>0</v>
      </c>
      <c r="AD54" s="581">
        <v>0</v>
      </c>
      <c r="AE54" s="579">
        <v>0</v>
      </c>
      <c r="AF54" s="26">
        <v>22260.77</v>
      </c>
      <c r="AG54" s="580">
        <v>0</v>
      </c>
      <c r="AH54" s="579">
        <v>0</v>
      </c>
      <c r="AI54" s="580">
        <v>0</v>
      </c>
      <c r="AJ54" s="579">
        <v>0</v>
      </c>
      <c r="AK54" s="580">
        <v>0</v>
      </c>
      <c r="AL54" s="579">
        <v>0</v>
      </c>
      <c r="AM54" s="581">
        <v>0</v>
      </c>
      <c r="AN54" s="583">
        <v>22260.77</v>
      </c>
      <c r="AO54" s="584">
        <v>0</v>
      </c>
      <c r="AP54" s="585">
        <v>0</v>
      </c>
      <c r="AQ54" s="583">
        <v>0</v>
      </c>
      <c r="AR54" s="584">
        <v>0</v>
      </c>
      <c r="AS54" s="585">
        <v>0</v>
      </c>
      <c r="AT54" s="583">
        <v>22260.77</v>
      </c>
      <c r="AU54" s="583">
        <v>0</v>
      </c>
      <c r="AV54" s="585">
        <v>0</v>
      </c>
    </row>
    <row r="55" spans="1:48" x14ac:dyDescent="0.25">
      <c r="A55" s="148" t="s">
        <v>8344</v>
      </c>
      <c r="B55" s="148" t="s">
        <v>8547</v>
      </c>
      <c r="C55" s="148" t="s">
        <v>8213</v>
      </c>
      <c r="D55" s="148" t="s">
        <v>8213</v>
      </c>
      <c r="E55" s="148" t="s">
        <v>18002</v>
      </c>
      <c r="F55" s="453" t="s">
        <v>17049</v>
      </c>
      <c r="G55" s="453" t="s">
        <v>16</v>
      </c>
      <c r="H55" s="579">
        <v>0</v>
      </c>
      <c r="I55" s="580">
        <v>0</v>
      </c>
      <c r="J55" s="579">
        <v>0</v>
      </c>
      <c r="K55" s="580">
        <v>0</v>
      </c>
      <c r="L55" s="579">
        <v>0</v>
      </c>
      <c r="M55" s="580">
        <v>0</v>
      </c>
      <c r="N55" s="579">
        <v>0</v>
      </c>
      <c r="O55" s="580">
        <v>0</v>
      </c>
      <c r="P55" s="579">
        <v>0</v>
      </c>
      <c r="Q55" s="580">
        <v>0</v>
      </c>
      <c r="R55" s="579">
        <v>0</v>
      </c>
      <c r="S55" s="26">
        <v>0</v>
      </c>
      <c r="T55" s="580">
        <v>0</v>
      </c>
      <c r="U55" s="579">
        <v>0</v>
      </c>
      <c r="V55" s="580">
        <v>0</v>
      </c>
      <c r="W55" s="579">
        <v>0</v>
      </c>
      <c r="X55" s="580">
        <v>0</v>
      </c>
      <c r="Y55" s="579">
        <v>0</v>
      </c>
      <c r="Z55" s="580">
        <v>0</v>
      </c>
      <c r="AA55" s="579">
        <v>0</v>
      </c>
      <c r="AB55" s="580">
        <v>0</v>
      </c>
      <c r="AC55" s="579">
        <v>0</v>
      </c>
      <c r="AD55" s="581">
        <v>0</v>
      </c>
      <c r="AE55" s="579">
        <v>0</v>
      </c>
      <c r="AF55" s="26">
        <v>39144.29</v>
      </c>
      <c r="AG55" s="580">
        <v>0</v>
      </c>
      <c r="AH55" s="579">
        <v>0</v>
      </c>
      <c r="AI55" s="580">
        <v>0</v>
      </c>
      <c r="AJ55" s="579">
        <v>0</v>
      </c>
      <c r="AK55" s="580">
        <v>0</v>
      </c>
      <c r="AL55" s="579">
        <v>0</v>
      </c>
      <c r="AM55" s="581">
        <v>0</v>
      </c>
      <c r="AN55" s="583">
        <v>39144.29</v>
      </c>
      <c r="AO55" s="584">
        <v>0</v>
      </c>
      <c r="AP55" s="585">
        <v>0</v>
      </c>
      <c r="AQ55" s="583">
        <v>0</v>
      </c>
      <c r="AR55" s="584">
        <v>0</v>
      </c>
      <c r="AS55" s="585">
        <v>0</v>
      </c>
      <c r="AT55" s="583">
        <v>39144.29</v>
      </c>
      <c r="AU55" s="583">
        <v>0</v>
      </c>
      <c r="AV55" s="585">
        <v>0</v>
      </c>
    </row>
    <row r="56" spans="1:48" x14ac:dyDescent="0.25">
      <c r="A56" s="148" t="s">
        <v>8344</v>
      </c>
      <c r="B56" s="148" t="s">
        <v>8376</v>
      </c>
      <c r="C56" s="148" t="s">
        <v>8213</v>
      </c>
      <c r="D56" s="148" t="s">
        <v>8213</v>
      </c>
      <c r="E56" s="148" t="s">
        <v>17698</v>
      </c>
      <c r="F56" s="453" t="s">
        <v>17049</v>
      </c>
      <c r="G56" s="453" t="s">
        <v>16</v>
      </c>
      <c r="H56" s="579">
        <v>0</v>
      </c>
      <c r="I56" s="580">
        <v>0</v>
      </c>
      <c r="J56" s="579">
        <v>0</v>
      </c>
      <c r="K56" s="580">
        <v>0</v>
      </c>
      <c r="L56" s="579">
        <v>0</v>
      </c>
      <c r="M56" s="580">
        <v>0</v>
      </c>
      <c r="N56" s="579">
        <v>0</v>
      </c>
      <c r="O56" s="580">
        <v>0</v>
      </c>
      <c r="P56" s="579">
        <v>0</v>
      </c>
      <c r="Q56" s="580">
        <v>0</v>
      </c>
      <c r="R56" s="579">
        <v>0</v>
      </c>
      <c r="S56" s="26">
        <v>0</v>
      </c>
      <c r="T56" s="580">
        <v>0</v>
      </c>
      <c r="U56" s="579">
        <v>0</v>
      </c>
      <c r="V56" s="580">
        <v>0</v>
      </c>
      <c r="W56" s="579">
        <v>0</v>
      </c>
      <c r="X56" s="580">
        <v>0</v>
      </c>
      <c r="Y56" s="579">
        <v>0</v>
      </c>
      <c r="Z56" s="580">
        <v>0</v>
      </c>
      <c r="AA56" s="579">
        <v>0</v>
      </c>
      <c r="AB56" s="580">
        <v>0</v>
      </c>
      <c r="AC56" s="579">
        <v>0</v>
      </c>
      <c r="AD56" s="581">
        <v>0</v>
      </c>
      <c r="AE56" s="579">
        <v>0</v>
      </c>
      <c r="AF56" s="26">
        <v>0</v>
      </c>
      <c r="AG56" s="580">
        <v>0</v>
      </c>
      <c r="AH56" s="579">
        <v>157721.42000000001</v>
      </c>
      <c r="AI56" s="580">
        <v>0</v>
      </c>
      <c r="AJ56" s="579">
        <v>0</v>
      </c>
      <c r="AK56" s="580">
        <v>0</v>
      </c>
      <c r="AL56" s="579">
        <v>0</v>
      </c>
      <c r="AM56" s="581">
        <v>0</v>
      </c>
      <c r="AN56" s="583">
        <v>157721.42000000001</v>
      </c>
      <c r="AO56" s="584">
        <v>0</v>
      </c>
      <c r="AP56" s="585">
        <v>0</v>
      </c>
      <c r="AQ56" s="583">
        <v>0</v>
      </c>
      <c r="AR56" s="584">
        <v>0</v>
      </c>
      <c r="AS56" s="585">
        <v>0</v>
      </c>
      <c r="AT56" s="583">
        <v>157721.42000000001</v>
      </c>
      <c r="AU56" s="583">
        <v>0</v>
      </c>
      <c r="AV56" s="585">
        <v>0</v>
      </c>
    </row>
    <row r="57" spans="1:48" x14ac:dyDescent="0.25">
      <c r="A57" s="148" t="s">
        <v>8344</v>
      </c>
      <c r="B57" s="148" t="s">
        <v>8867</v>
      </c>
      <c r="C57" s="148" t="s">
        <v>8213</v>
      </c>
      <c r="D57" s="148" t="s">
        <v>8213</v>
      </c>
      <c r="E57" s="148" t="s">
        <v>17841</v>
      </c>
      <c r="F57" s="453" t="s">
        <v>17049</v>
      </c>
      <c r="G57" s="453" t="s">
        <v>16</v>
      </c>
      <c r="H57" s="579">
        <v>0</v>
      </c>
      <c r="I57" s="580">
        <v>0</v>
      </c>
      <c r="J57" s="579">
        <v>0</v>
      </c>
      <c r="K57" s="580">
        <v>0</v>
      </c>
      <c r="L57" s="579">
        <v>0</v>
      </c>
      <c r="M57" s="580">
        <v>0</v>
      </c>
      <c r="N57" s="579">
        <v>0</v>
      </c>
      <c r="O57" s="580">
        <v>0</v>
      </c>
      <c r="P57" s="579">
        <v>0</v>
      </c>
      <c r="Q57" s="580">
        <v>0</v>
      </c>
      <c r="R57" s="579">
        <v>0</v>
      </c>
      <c r="S57" s="26">
        <v>0</v>
      </c>
      <c r="T57" s="580">
        <v>0</v>
      </c>
      <c r="U57" s="579">
        <v>0</v>
      </c>
      <c r="V57" s="580">
        <v>0</v>
      </c>
      <c r="W57" s="579">
        <v>0</v>
      </c>
      <c r="X57" s="580">
        <v>0</v>
      </c>
      <c r="Y57" s="579">
        <v>0</v>
      </c>
      <c r="Z57" s="580">
        <v>0</v>
      </c>
      <c r="AA57" s="579">
        <v>0</v>
      </c>
      <c r="AB57" s="580">
        <v>0</v>
      </c>
      <c r="AC57" s="579">
        <v>0</v>
      </c>
      <c r="AD57" s="581">
        <v>0</v>
      </c>
      <c r="AE57" s="579">
        <v>0</v>
      </c>
      <c r="AF57" s="26">
        <v>16306.94</v>
      </c>
      <c r="AG57" s="580">
        <v>0</v>
      </c>
      <c r="AH57" s="579">
        <v>0</v>
      </c>
      <c r="AI57" s="580">
        <v>0</v>
      </c>
      <c r="AJ57" s="579">
        <v>0</v>
      </c>
      <c r="AK57" s="580">
        <v>0</v>
      </c>
      <c r="AL57" s="579">
        <v>0</v>
      </c>
      <c r="AM57" s="581">
        <v>0</v>
      </c>
      <c r="AN57" s="583">
        <v>16306.94</v>
      </c>
      <c r="AO57" s="584">
        <v>0</v>
      </c>
      <c r="AP57" s="585">
        <v>0</v>
      </c>
      <c r="AQ57" s="583">
        <v>0</v>
      </c>
      <c r="AR57" s="584">
        <v>0</v>
      </c>
      <c r="AS57" s="585">
        <v>0</v>
      </c>
      <c r="AT57" s="583">
        <v>16306.94</v>
      </c>
      <c r="AU57" s="583">
        <v>0</v>
      </c>
      <c r="AV57" s="585">
        <v>0</v>
      </c>
    </row>
    <row r="58" spans="1:48" x14ac:dyDescent="0.25">
      <c r="A58" s="148" t="s">
        <v>8344</v>
      </c>
      <c r="B58" s="148" t="s">
        <v>8869</v>
      </c>
      <c r="C58" s="148" t="s">
        <v>8213</v>
      </c>
      <c r="D58" s="148" t="s">
        <v>8213</v>
      </c>
      <c r="E58" s="148" t="s">
        <v>17317</v>
      </c>
      <c r="F58" s="453" t="s">
        <v>17049</v>
      </c>
      <c r="G58" s="453" t="s">
        <v>16</v>
      </c>
      <c r="H58" s="579">
        <v>0</v>
      </c>
      <c r="I58" s="580">
        <v>0</v>
      </c>
      <c r="J58" s="579">
        <v>0</v>
      </c>
      <c r="K58" s="580">
        <v>0</v>
      </c>
      <c r="L58" s="579">
        <v>0</v>
      </c>
      <c r="M58" s="580">
        <v>0</v>
      </c>
      <c r="N58" s="579">
        <v>0</v>
      </c>
      <c r="O58" s="580">
        <v>0</v>
      </c>
      <c r="P58" s="579">
        <v>0</v>
      </c>
      <c r="Q58" s="580">
        <v>0</v>
      </c>
      <c r="R58" s="579">
        <v>0</v>
      </c>
      <c r="S58" s="26">
        <v>0</v>
      </c>
      <c r="T58" s="580">
        <v>0</v>
      </c>
      <c r="U58" s="579">
        <v>0</v>
      </c>
      <c r="V58" s="580">
        <v>0</v>
      </c>
      <c r="W58" s="579">
        <v>0</v>
      </c>
      <c r="X58" s="580">
        <v>0</v>
      </c>
      <c r="Y58" s="579">
        <v>0</v>
      </c>
      <c r="Z58" s="580">
        <v>0</v>
      </c>
      <c r="AA58" s="579">
        <v>0</v>
      </c>
      <c r="AB58" s="580">
        <v>0</v>
      </c>
      <c r="AC58" s="579">
        <v>0</v>
      </c>
      <c r="AD58" s="581">
        <v>0</v>
      </c>
      <c r="AE58" s="579">
        <v>0</v>
      </c>
      <c r="AF58" s="26">
        <v>34900.06</v>
      </c>
      <c r="AG58" s="580">
        <v>0</v>
      </c>
      <c r="AH58" s="579">
        <v>0</v>
      </c>
      <c r="AI58" s="580">
        <v>0</v>
      </c>
      <c r="AJ58" s="579">
        <v>0</v>
      </c>
      <c r="AK58" s="580">
        <v>0</v>
      </c>
      <c r="AL58" s="579">
        <v>0</v>
      </c>
      <c r="AM58" s="581">
        <v>0</v>
      </c>
      <c r="AN58" s="583">
        <v>34900.06</v>
      </c>
      <c r="AO58" s="584">
        <v>0</v>
      </c>
      <c r="AP58" s="585">
        <v>0</v>
      </c>
      <c r="AQ58" s="583">
        <v>0</v>
      </c>
      <c r="AR58" s="584">
        <v>0</v>
      </c>
      <c r="AS58" s="585">
        <v>0</v>
      </c>
      <c r="AT58" s="583">
        <v>34900.06</v>
      </c>
      <c r="AU58" s="583">
        <v>0</v>
      </c>
      <c r="AV58" s="585">
        <v>0</v>
      </c>
    </row>
    <row r="59" spans="1:48" x14ac:dyDescent="0.25">
      <c r="A59" s="148" t="s">
        <v>8344</v>
      </c>
      <c r="B59" s="148" t="s">
        <v>9458</v>
      </c>
      <c r="C59" s="148" t="s">
        <v>8213</v>
      </c>
      <c r="D59" s="148" t="s">
        <v>8213</v>
      </c>
      <c r="E59" s="148" t="s">
        <v>17318</v>
      </c>
      <c r="F59" s="453" t="s">
        <v>17049</v>
      </c>
      <c r="G59" s="453" t="s">
        <v>16</v>
      </c>
      <c r="H59" s="579">
        <v>0</v>
      </c>
      <c r="I59" s="580">
        <v>0</v>
      </c>
      <c r="J59" s="579">
        <v>0</v>
      </c>
      <c r="K59" s="580">
        <v>0</v>
      </c>
      <c r="L59" s="579">
        <v>0</v>
      </c>
      <c r="M59" s="580">
        <v>0</v>
      </c>
      <c r="N59" s="579">
        <v>0</v>
      </c>
      <c r="O59" s="580">
        <v>0</v>
      </c>
      <c r="P59" s="579">
        <v>0</v>
      </c>
      <c r="Q59" s="580">
        <v>0</v>
      </c>
      <c r="R59" s="579">
        <v>0</v>
      </c>
      <c r="S59" s="26">
        <v>0</v>
      </c>
      <c r="T59" s="580">
        <v>0</v>
      </c>
      <c r="U59" s="579">
        <v>0</v>
      </c>
      <c r="V59" s="580">
        <v>0</v>
      </c>
      <c r="W59" s="579">
        <v>0</v>
      </c>
      <c r="X59" s="580">
        <v>0</v>
      </c>
      <c r="Y59" s="579">
        <v>0</v>
      </c>
      <c r="Z59" s="580">
        <v>0</v>
      </c>
      <c r="AA59" s="579">
        <v>0</v>
      </c>
      <c r="AB59" s="580">
        <v>0</v>
      </c>
      <c r="AC59" s="579">
        <v>0</v>
      </c>
      <c r="AD59" s="581">
        <v>0</v>
      </c>
      <c r="AE59" s="579">
        <v>0</v>
      </c>
      <c r="AF59" s="26">
        <v>0</v>
      </c>
      <c r="AG59" s="580">
        <v>0</v>
      </c>
      <c r="AH59" s="579">
        <v>155177.13</v>
      </c>
      <c r="AI59" s="580">
        <v>0</v>
      </c>
      <c r="AJ59" s="579">
        <v>0</v>
      </c>
      <c r="AK59" s="580">
        <v>0</v>
      </c>
      <c r="AL59" s="579">
        <v>0</v>
      </c>
      <c r="AM59" s="581">
        <v>0</v>
      </c>
      <c r="AN59" s="583">
        <v>155177.13</v>
      </c>
      <c r="AO59" s="584">
        <v>0</v>
      </c>
      <c r="AP59" s="585">
        <v>0</v>
      </c>
      <c r="AQ59" s="583">
        <v>0</v>
      </c>
      <c r="AR59" s="584">
        <v>0</v>
      </c>
      <c r="AS59" s="585">
        <v>0</v>
      </c>
      <c r="AT59" s="583">
        <v>155177.13</v>
      </c>
      <c r="AU59" s="583">
        <v>0</v>
      </c>
      <c r="AV59" s="585">
        <v>0</v>
      </c>
    </row>
    <row r="60" spans="1:48" x14ac:dyDescent="0.25">
      <c r="A60" s="148" t="s">
        <v>8334</v>
      </c>
      <c r="B60" s="148" t="s">
        <v>8384</v>
      </c>
      <c r="C60" s="148" t="s">
        <v>8213</v>
      </c>
      <c r="D60" s="148" t="s">
        <v>8213</v>
      </c>
      <c r="E60" s="148" t="s">
        <v>17319</v>
      </c>
      <c r="F60" s="453" t="s">
        <v>17047</v>
      </c>
      <c r="G60" s="453" t="s">
        <v>14</v>
      </c>
      <c r="H60" s="579">
        <v>0</v>
      </c>
      <c r="I60" s="580">
        <v>0</v>
      </c>
      <c r="J60" s="579">
        <v>0</v>
      </c>
      <c r="K60" s="580">
        <v>0</v>
      </c>
      <c r="L60" s="579">
        <v>0</v>
      </c>
      <c r="M60" s="580">
        <v>0</v>
      </c>
      <c r="N60" s="579">
        <v>0</v>
      </c>
      <c r="O60" s="580">
        <v>0</v>
      </c>
      <c r="P60" s="579">
        <v>0</v>
      </c>
      <c r="Q60" s="580">
        <v>0</v>
      </c>
      <c r="R60" s="579">
        <v>0</v>
      </c>
      <c r="S60" s="26">
        <v>0</v>
      </c>
      <c r="T60" s="580">
        <v>0</v>
      </c>
      <c r="U60" s="579">
        <v>0</v>
      </c>
      <c r="V60" s="580">
        <v>0</v>
      </c>
      <c r="W60" s="579">
        <v>0</v>
      </c>
      <c r="X60" s="580">
        <v>0</v>
      </c>
      <c r="Y60" s="579">
        <v>0</v>
      </c>
      <c r="Z60" s="580">
        <v>0</v>
      </c>
      <c r="AA60" s="579">
        <v>0</v>
      </c>
      <c r="AB60" s="580">
        <v>0</v>
      </c>
      <c r="AC60" s="579">
        <v>0</v>
      </c>
      <c r="AD60" s="581">
        <v>0</v>
      </c>
      <c r="AE60" s="579">
        <v>0</v>
      </c>
      <c r="AF60" s="26">
        <v>0</v>
      </c>
      <c r="AG60" s="580">
        <v>0</v>
      </c>
      <c r="AH60" s="579">
        <v>26627519.460000001</v>
      </c>
      <c r="AI60" s="580">
        <v>0</v>
      </c>
      <c r="AJ60" s="579">
        <v>0</v>
      </c>
      <c r="AK60" s="580">
        <v>0</v>
      </c>
      <c r="AL60" s="579">
        <v>0</v>
      </c>
      <c r="AM60" s="581">
        <v>0</v>
      </c>
      <c r="AN60" s="583">
        <v>26627519.460000001</v>
      </c>
      <c r="AO60" s="584">
        <v>0</v>
      </c>
      <c r="AP60" s="585">
        <v>0</v>
      </c>
      <c r="AQ60" s="583">
        <v>0</v>
      </c>
      <c r="AR60" s="584">
        <v>0</v>
      </c>
      <c r="AS60" s="585">
        <v>0</v>
      </c>
      <c r="AT60" s="583">
        <v>26627519.460000001</v>
      </c>
      <c r="AU60" s="583">
        <v>0</v>
      </c>
      <c r="AV60" s="585">
        <v>0</v>
      </c>
    </row>
    <row r="61" spans="1:48" x14ac:dyDescent="0.25">
      <c r="A61" s="148" t="s">
        <v>8334</v>
      </c>
      <c r="B61" s="148" t="s">
        <v>8223</v>
      </c>
      <c r="C61" s="148" t="s">
        <v>8213</v>
      </c>
      <c r="D61" s="148" t="s">
        <v>8213</v>
      </c>
      <c r="E61" s="148" t="s">
        <v>17291</v>
      </c>
      <c r="F61" s="453" t="s">
        <v>17047</v>
      </c>
      <c r="G61" s="453" t="s">
        <v>14</v>
      </c>
      <c r="H61" s="579">
        <v>0</v>
      </c>
      <c r="I61" s="580">
        <v>0</v>
      </c>
      <c r="J61" s="579">
        <v>0</v>
      </c>
      <c r="K61" s="580">
        <v>0</v>
      </c>
      <c r="L61" s="579">
        <v>0</v>
      </c>
      <c r="M61" s="580">
        <v>0</v>
      </c>
      <c r="N61" s="579">
        <v>0</v>
      </c>
      <c r="O61" s="580">
        <v>0</v>
      </c>
      <c r="P61" s="579">
        <v>0</v>
      </c>
      <c r="Q61" s="580">
        <v>0</v>
      </c>
      <c r="R61" s="579">
        <v>0</v>
      </c>
      <c r="S61" s="26">
        <v>0</v>
      </c>
      <c r="T61" s="580">
        <v>0</v>
      </c>
      <c r="U61" s="579">
        <v>0</v>
      </c>
      <c r="V61" s="580">
        <v>0</v>
      </c>
      <c r="W61" s="579">
        <v>827904.43</v>
      </c>
      <c r="X61" s="580">
        <v>0</v>
      </c>
      <c r="Y61" s="579">
        <v>0</v>
      </c>
      <c r="Z61" s="580">
        <v>0</v>
      </c>
      <c r="AA61" s="579">
        <v>0</v>
      </c>
      <c r="AB61" s="580">
        <v>0</v>
      </c>
      <c r="AC61" s="579">
        <v>0</v>
      </c>
      <c r="AD61" s="581">
        <v>0</v>
      </c>
      <c r="AE61" s="579">
        <v>0</v>
      </c>
      <c r="AF61" s="26">
        <v>0</v>
      </c>
      <c r="AG61" s="580">
        <v>0</v>
      </c>
      <c r="AH61" s="579">
        <v>0</v>
      </c>
      <c r="AI61" s="580">
        <v>0</v>
      </c>
      <c r="AJ61" s="579">
        <v>0</v>
      </c>
      <c r="AK61" s="580">
        <v>0</v>
      </c>
      <c r="AL61" s="579">
        <v>0</v>
      </c>
      <c r="AM61" s="581">
        <v>0</v>
      </c>
      <c r="AN61" s="583">
        <v>827904.43</v>
      </c>
      <c r="AO61" s="584">
        <v>827904.43</v>
      </c>
      <c r="AP61" s="585">
        <v>0</v>
      </c>
      <c r="AQ61" s="583">
        <v>0</v>
      </c>
      <c r="AR61" s="584">
        <v>0</v>
      </c>
      <c r="AS61" s="585">
        <v>0</v>
      </c>
      <c r="AT61" s="583">
        <v>827904.43</v>
      </c>
      <c r="AU61" s="583">
        <v>827904.43</v>
      </c>
      <c r="AV61" s="585">
        <v>0</v>
      </c>
    </row>
    <row r="62" spans="1:48" x14ac:dyDescent="0.25">
      <c r="A62" s="148" t="s">
        <v>8334</v>
      </c>
      <c r="B62" s="148" t="s">
        <v>8320</v>
      </c>
      <c r="C62" s="148" t="s">
        <v>8213</v>
      </c>
      <c r="D62" s="148" t="s">
        <v>8213</v>
      </c>
      <c r="E62" s="148" t="s">
        <v>17430</v>
      </c>
      <c r="F62" s="453" t="s">
        <v>17047</v>
      </c>
      <c r="G62" s="453" t="s">
        <v>14</v>
      </c>
      <c r="H62" s="579">
        <v>0</v>
      </c>
      <c r="I62" s="580">
        <v>0</v>
      </c>
      <c r="J62" s="579">
        <v>0</v>
      </c>
      <c r="K62" s="580">
        <v>0</v>
      </c>
      <c r="L62" s="579">
        <v>0</v>
      </c>
      <c r="M62" s="580">
        <v>0</v>
      </c>
      <c r="N62" s="579">
        <v>0</v>
      </c>
      <c r="O62" s="580">
        <v>0</v>
      </c>
      <c r="P62" s="579">
        <v>0</v>
      </c>
      <c r="Q62" s="580">
        <v>0</v>
      </c>
      <c r="R62" s="579">
        <v>0</v>
      </c>
      <c r="S62" s="26">
        <v>0</v>
      </c>
      <c r="T62" s="580">
        <v>0</v>
      </c>
      <c r="U62" s="579">
        <v>0</v>
      </c>
      <c r="V62" s="580">
        <v>0</v>
      </c>
      <c r="W62" s="579">
        <v>0</v>
      </c>
      <c r="X62" s="580">
        <v>0</v>
      </c>
      <c r="Y62" s="579">
        <v>0</v>
      </c>
      <c r="Z62" s="580">
        <v>0</v>
      </c>
      <c r="AA62" s="579">
        <v>0</v>
      </c>
      <c r="AB62" s="580">
        <v>0</v>
      </c>
      <c r="AC62" s="579">
        <v>0</v>
      </c>
      <c r="AD62" s="581">
        <v>0</v>
      </c>
      <c r="AE62" s="579">
        <v>0</v>
      </c>
      <c r="AF62" s="26">
        <v>0</v>
      </c>
      <c r="AG62" s="580">
        <v>0</v>
      </c>
      <c r="AH62" s="579">
        <v>491097.61</v>
      </c>
      <c r="AI62" s="580">
        <v>0</v>
      </c>
      <c r="AJ62" s="579">
        <v>0</v>
      </c>
      <c r="AK62" s="580">
        <v>0</v>
      </c>
      <c r="AL62" s="579">
        <v>0</v>
      </c>
      <c r="AM62" s="581">
        <v>0</v>
      </c>
      <c r="AN62" s="583">
        <v>491097.61</v>
      </c>
      <c r="AO62" s="584">
        <v>0</v>
      </c>
      <c r="AP62" s="585">
        <v>0</v>
      </c>
      <c r="AQ62" s="583">
        <v>0</v>
      </c>
      <c r="AR62" s="584">
        <v>0</v>
      </c>
      <c r="AS62" s="585">
        <v>0</v>
      </c>
      <c r="AT62" s="583">
        <v>491097.61</v>
      </c>
      <c r="AU62" s="583">
        <v>0</v>
      </c>
      <c r="AV62" s="585">
        <v>0</v>
      </c>
    </row>
    <row r="63" spans="1:48" x14ac:dyDescent="0.25">
      <c r="A63" s="148" t="s">
        <v>8334</v>
      </c>
      <c r="B63" s="148" t="s">
        <v>8491</v>
      </c>
      <c r="C63" s="148" t="s">
        <v>8213</v>
      </c>
      <c r="D63" s="148" t="s">
        <v>8213</v>
      </c>
      <c r="E63" s="148" t="s">
        <v>8550</v>
      </c>
      <c r="F63" s="453" t="s">
        <v>17047</v>
      </c>
      <c r="G63" s="453" t="s">
        <v>14</v>
      </c>
      <c r="H63" s="579">
        <v>0</v>
      </c>
      <c r="I63" s="580">
        <v>0</v>
      </c>
      <c r="J63" s="579">
        <v>0</v>
      </c>
      <c r="K63" s="580">
        <v>0</v>
      </c>
      <c r="L63" s="579">
        <v>0</v>
      </c>
      <c r="M63" s="580">
        <v>0</v>
      </c>
      <c r="N63" s="579">
        <v>0</v>
      </c>
      <c r="O63" s="580">
        <v>0</v>
      </c>
      <c r="P63" s="579">
        <v>0</v>
      </c>
      <c r="Q63" s="580">
        <v>0</v>
      </c>
      <c r="R63" s="579">
        <v>0</v>
      </c>
      <c r="S63" s="26">
        <v>0</v>
      </c>
      <c r="T63" s="580">
        <v>0</v>
      </c>
      <c r="U63" s="579">
        <v>0</v>
      </c>
      <c r="V63" s="580">
        <v>0</v>
      </c>
      <c r="W63" s="579">
        <v>0</v>
      </c>
      <c r="X63" s="580">
        <v>0</v>
      </c>
      <c r="Y63" s="579">
        <v>0</v>
      </c>
      <c r="Z63" s="580">
        <v>0</v>
      </c>
      <c r="AA63" s="579">
        <v>0</v>
      </c>
      <c r="AB63" s="580">
        <v>0</v>
      </c>
      <c r="AC63" s="579">
        <v>0</v>
      </c>
      <c r="AD63" s="581">
        <v>0</v>
      </c>
      <c r="AE63" s="579">
        <v>0</v>
      </c>
      <c r="AF63" s="26">
        <v>33742.21</v>
      </c>
      <c r="AG63" s="580">
        <v>0</v>
      </c>
      <c r="AH63" s="579">
        <v>0</v>
      </c>
      <c r="AI63" s="580">
        <v>0</v>
      </c>
      <c r="AJ63" s="579">
        <v>0</v>
      </c>
      <c r="AK63" s="580">
        <v>0</v>
      </c>
      <c r="AL63" s="579">
        <v>0</v>
      </c>
      <c r="AM63" s="581">
        <v>0</v>
      </c>
      <c r="AN63" s="583">
        <v>33742.21</v>
      </c>
      <c r="AO63" s="584">
        <v>0</v>
      </c>
      <c r="AP63" s="585">
        <v>0</v>
      </c>
      <c r="AQ63" s="583">
        <v>0</v>
      </c>
      <c r="AR63" s="584">
        <v>0</v>
      </c>
      <c r="AS63" s="585">
        <v>0</v>
      </c>
      <c r="AT63" s="583">
        <v>33742.21</v>
      </c>
      <c r="AU63" s="583">
        <v>0</v>
      </c>
      <c r="AV63" s="585">
        <v>0</v>
      </c>
    </row>
    <row r="64" spans="1:48" x14ac:dyDescent="0.25">
      <c r="A64" s="148" t="s">
        <v>8334</v>
      </c>
      <c r="B64" s="148" t="s">
        <v>8506</v>
      </c>
      <c r="C64" s="148" t="s">
        <v>8213</v>
      </c>
      <c r="D64" s="148" t="s">
        <v>8213</v>
      </c>
      <c r="E64" s="148" t="s">
        <v>18003</v>
      </c>
      <c r="F64" s="453" t="s">
        <v>17047</v>
      </c>
      <c r="G64" s="453" t="s">
        <v>14</v>
      </c>
      <c r="H64" s="579">
        <v>0</v>
      </c>
      <c r="I64" s="580">
        <v>0</v>
      </c>
      <c r="J64" s="579">
        <v>0</v>
      </c>
      <c r="K64" s="580">
        <v>0</v>
      </c>
      <c r="L64" s="579">
        <v>0</v>
      </c>
      <c r="M64" s="580">
        <v>0</v>
      </c>
      <c r="N64" s="579">
        <v>0</v>
      </c>
      <c r="O64" s="580">
        <v>0</v>
      </c>
      <c r="P64" s="579">
        <v>0</v>
      </c>
      <c r="Q64" s="580">
        <v>0</v>
      </c>
      <c r="R64" s="579">
        <v>0</v>
      </c>
      <c r="S64" s="26">
        <v>0</v>
      </c>
      <c r="T64" s="580">
        <v>0</v>
      </c>
      <c r="U64" s="579">
        <v>0</v>
      </c>
      <c r="V64" s="580">
        <v>0</v>
      </c>
      <c r="W64" s="579">
        <v>0</v>
      </c>
      <c r="X64" s="580">
        <v>0</v>
      </c>
      <c r="Y64" s="579">
        <v>0</v>
      </c>
      <c r="Z64" s="580">
        <v>0</v>
      </c>
      <c r="AA64" s="579">
        <v>0</v>
      </c>
      <c r="AB64" s="580">
        <v>0</v>
      </c>
      <c r="AC64" s="579">
        <v>0</v>
      </c>
      <c r="AD64" s="581">
        <v>0</v>
      </c>
      <c r="AE64" s="579">
        <v>0</v>
      </c>
      <c r="AF64" s="26">
        <v>31429.52</v>
      </c>
      <c r="AG64" s="580">
        <v>0</v>
      </c>
      <c r="AH64" s="579">
        <v>0</v>
      </c>
      <c r="AI64" s="580">
        <v>0</v>
      </c>
      <c r="AJ64" s="579">
        <v>0</v>
      </c>
      <c r="AK64" s="580">
        <v>0</v>
      </c>
      <c r="AL64" s="579">
        <v>0</v>
      </c>
      <c r="AM64" s="581">
        <v>0</v>
      </c>
      <c r="AN64" s="583">
        <v>31429.52</v>
      </c>
      <c r="AO64" s="584">
        <v>0</v>
      </c>
      <c r="AP64" s="585">
        <v>0</v>
      </c>
      <c r="AQ64" s="583">
        <v>0</v>
      </c>
      <c r="AR64" s="584">
        <v>0</v>
      </c>
      <c r="AS64" s="585">
        <v>0</v>
      </c>
      <c r="AT64" s="583">
        <v>31429.52</v>
      </c>
      <c r="AU64" s="583">
        <v>0</v>
      </c>
      <c r="AV64" s="585">
        <v>0</v>
      </c>
    </row>
    <row r="65" spans="1:48" x14ac:dyDescent="0.25">
      <c r="A65" s="148" t="s">
        <v>8334</v>
      </c>
      <c r="B65" s="148" t="s">
        <v>9245</v>
      </c>
      <c r="C65" s="148" t="s">
        <v>8213</v>
      </c>
      <c r="D65" s="148" t="s">
        <v>8213</v>
      </c>
      <c r="E65" s="148" t="s">
        <v>18004</v>
      </c>
      <c r="F65" s="453" t="s">
        <v>17047</v>
      </c>
      <c r="G65" s="453" t="s">
        <v>14</v>
      </c>
      <c r="H65" s="579">
        <v>0</v>
      </c>
      <c r="I65" s="580">
        <v>0</v>
      </c>
      <c r="J65" s="579">
        <v>0</v>
      </c>
      <c r="K65" s="580">
        <v>0</v>
      </c>
      <c r="L65" s="579">
        <v>0</v>
      </c>
      <c r="M65" s="580">
        <v>0</v>
      </c>
      <c r="N65" s="579">
        <v>0</v>
      </c>
      <c r="O65" s="580">
        <v>0</v>
      </c>
      <c r="P65" s="579">
        <v>0</v>
      </c>
      <c r="Q65" s="580">
        <v>0</v>
      </c>
      <c r="R65" s="579">
        <v>0</v>
      </c>
      <c r="S65" s="26">
        <v>0</v>
      </c>
      <c r="T65" s="580">
        <v>0</v>
      </c>
      <c r="U65" s="579">
        <v>0</v>
      </c>
      <c r="V65" s="580">
        <v>0</v>
      </c>
      <c r="W65" s="579">
        <v>0</v>
      </c>
      <c r="X65" s="580">
        <v>0</v>
      </c>
      <c r="Y65" s="579">
        <v>0</v>
      </c>
      <c r="Z65" s="580">
        <v>0</v>
      </c>
      <c r="AA65" s="579">
        <v>0</v>
      </c>
      <c r="AB65" s="580">
        <v>0</v>
      </c>
      <c r="AC65" s="579">
        <v>0</v>
      </c>
      <c r="AD65" s="581">
        <v>0</v>
      </c>
      <c r="AE65" s="579">
        <v>0</v>
      </c>
      <c r="AF65" s="26">
        <v>0</v>
      </c>
      <c r="AG65" s="580">
        <v>0</v>
      </c>
      <c r="AH65" s="579">
        <v>3349983.58</v>
      </c>
      <c r="AI65" s="580">
        <v>0</v>
      </c>
      <c r="AJ65" s="579">
        <v>0</v>
      </c>
      <c r="AK65" s="580">
        <v>0</v>
      </c>
      <c r="AL65" s="579">
        <v>0</v>
      </c>
      <c r="AM65" s="581">
        <v>0</v>
      </c>
      <c r="AN65" s="583">
        <v>3349983.58</v>
      </c>
      <c r="AO65" s="584">
        <v>0</v>
      </c>
      <c r="AP65" s="585">
        <v>0</v>
      </c>
      <c r="AQ65" s="583">
        <v>0</v>
      </c>
      <c r="AR65" s="584">
        <v>0</v>
      </c>
      <c r="AS65" s="585">
        <v>0</v>
      </c>
      <c r="AT65" s="583">
        <v>3349983.58</v>
      </c>
      <c r="AU65" s="583">
        <v>0</v>
      </c>
      <c r="AV65" s="585">
        <v>0</v>
      </c>
    </row>
    <row r="66" spans="1:48" x14ac:dyDescent="0.25">
      <c r="A66" s="148" t="s">
        <v>8334</v>
      </c>
      <c r="B66" s="148" t="s">
        <v>9874</v>
      </c>
      <c r="C66" s="148" t="s">
        <v>8213</v>
      </c>
      <c r="D66" s="148" t="s">
        <v>8213</v>
      </c>
      <c r="E66" s="148" t="s">
        <v>17269</v>
      </c>
      <c r="F66" s="453" t="s">
        <v>17047</v>
      </c>
      <c r="G66" s="453" t="s">
        <v>14</v>
      </c>
      <c r="H66" s="579">
        <v>0</v>
      </c>
      <c r="I66" s="580">
        <v>0</v>
      </c>
      <c r="J66" s="579">
        <v>0</v>
      </c>
      <c r="K66" s="580">
        <v>0</v>
      </c>
      <c r="L66" s="579">
        <v>0</v>
      </c>
      <c r="M66" s="580">
        <v>0</v>
      </c>
      <c r="N66" s="579">
        <v>0</v>
      </c>
      <c r="O66" s="580">
        <v>0</v>
      </c>
      <c r="P66" s="579">
        <v>0</v>
      </c>
      <c r="Q66" s="580">
        <v>0</v>
      </c>
      <c r="R66" s="579">
        <v>0</v>
      </c>
      <c r="S66" s="26">
        <v>0</v>
      </c>
      <c r="T66" s="580">
        <v>0</v>
      </c>
      <c r="U66" s="579">
        <v>0</v>
      </c>
      <c r="V66" s="580">
        <v>0</v>
      </c>
      <c r="W66" s="579">
        <v>0</v>
      </c>
      <c r="X66" s="580">
        <v>0</v>
      </c>
      <c r="Y66" s="579">
        <v>0</v>
      </c>
      <c r="Z66" s="580">
        <v>0</v>
      </c>
      <c r="AA66" s="579">
        <v>0</v>
      </c>
      <c r="AB66" s="580">
        <v>0</v>
      </c>
      <c r="AC66" s="579">
        <v>0</v>
      </c>
      <c r="AD66" s="581">
        <v>0</v>
      </c>
      <c r="AE66" s="579">
        <v>0</v>
      </c>
      <c r="AF66" s="26">
        <v>49953.760000000002</v>
      </c>
      <c r="AG66" s="580">
        <v>0</v>
      </c>
      <c r="AH66" s="579">
        <v>0</v>
      </c>
      <c r="AI66" s="580">
        <v>0</v>
      </c>
      <c r="AJ66" s="579">
        <v>0</v>
      </c>
      <c r="AK66" s="580">
        <v>0</v>
      </c>
      <c r="AL66" s="579">
        <v>0</v>
      </c>
      <c r="AM66" s="581">
        <v>0</v>
      </c>
      <c r="AN66" s="583">
        <v>49953.760000000002</v>
      </c>
      <c r="AO66" s="584">
        <v>0</v>
      </c>
      <c r="AP66" s="585">
        <v>0</v>
      </c>
      <c r="AQ66" s="583">
        <v>0</v>
      </c>
      <c r="AR66" s="584">
        <v>0</v>
      </c>
      <c r="AS66" s="585">
        <v>0</v>
      </c>
      <c r="AT66" s="583">
        <v>49953.760000000002</v>
      </c>
      <c r="AU66" s="583">
        <v>0</v>
      </c>
      <c r="AV66" s="585">
        <v>0</v>
      </c>
    </row>
    <row r="67" spans="1:48" x14ac:dyDescent="0.25">
      <c r="A67" s="148" t="s">
        <v>8419</v>
      </c>
      <c r="B67" s="148" t="s">
        <v>8821</v>
      </c>
      <c r="C67" s="148" t="s">
        <v>8213</v>
      </c>
      <c r="D67" s="148" t="s">
        <v>8213</v>
      </c>
      <c r="E67" s="148" t="s">
        <v>17846</v>
      </c>
      <c r="F67" s="453" t="s">
        <v>17037</v>
      </c>
      <c r="G67" s="453" t="s">
        <v>17036</v>
      </c>
      <c r="H67" s="579">
        <v>0</v>
      </c>
      <c r="I67" s="580">
        <v>0</v>
      </c>
      <c r="J67" s="579">
        <v>0</v>
      </c>
      <c r="K67" s="580">
        <v>0</v>
      </c>
      <c r="L67" s="579">
        <v>0</v>
      </c>
      <c r="M67" s="580">
        <v>0</v>
      </c>
      <c r="N67" s="579">
        <v>0</v>
      </c>
      <c r="O67" s="580">
        <v>0</v>
      </c>
      <c r="P67" s="579">
        <v>0</v>
      </c>
      <c r="Q67" s="580">
        <v>0</v>
      </c>
      <c r="R67" s="579">
        <v>0</v>
      </c>
      <c r="S67" s="26">
        <v>0</v>
      </c>
      <c r="T67" s="580">
        <v>0</v>
      </c>
      <c r="U67" s="579">
        <v>0</v>
      </c>
      <c r="V67" s="580">
        <v>0</v>
      </c>
      <c r="W67" s="579">
        <v>0</v>
      </c>
      <c r="X67" s="580">
        <v>0</v>
      </c>
      <c r="Y67" s="579">
        <v>0</v>
      </c>
      <c r="Z67" s="580">
        <v>0</v>
      </c>
      <c r="AA67" s="579">
        <v>0</v>
      </c>
      <c r="AB67" s="580">
        <v>0</v>
      </c>
      <c r="AC67" s="579">
        <v>0</v>
      </c>
      <c r="AD67" s="581">
        <v>0</v>
      </c>
      <c r="AE67" s="579">
        <v>0</v>
      </c>
      <c r="AF67" s="26">
        <v>0</v>
      </c>
      <c r="AG67" s="580">
        <v>0</v>
      </c>
      <c r="AH67" s="579">
        <v>27275.93</v>
      </c>
      <c r="AI67" s="580">
        <v>0</v>
      </c>
      <c r="AJ67" s="579">
        <v>0</v>
      </c>
      <c r="AK67" s="580">
        <v>0</v>
      </c>
      <c r="AL67" s="579">
        <v>0</v>
      </c>
      <c r="AM67" s="581">
        <v>0</v>
      </c>
      <c r="AN67" s="583">
        <v>27275.93</v>
      </c>
      <c r="AO67" s="584">
        <v>0</v>
      </c>
      <c r="AP67" s="585">
        <v>0</v>
      </c>
      <c r="AQ67" s="583">
        <v>0</v>
      </c>
      <c r="AR67" s="584">
        <v>0</v>
      </c>
      <c r="AS67" s="585">
        <v>0</v>
      </c>
      <c r="AT67" s="583">
        <v>27275.93</v>
      </c>
      <c r="AU67" s="583">
        <v>0</v>
      </c>
      <c r="AV67" s="585">
        <v>0</v>
      </c>
    </row>
    <row r="68" spans="1:48" x14ac:dyDescent="0.25">
      <c r="A68" s="148" t="s">
        <v>8419</v>
      </c>
      <c r="B68" s="148" t="s">
        <v>8343</v>
      </c>
      <c r="C68" s="148" t="s">
        <v>8213</v>
      </c>
      <c r="D68" s="148" t="s">
        <v>8213</v>
      </c>
      <c r="E68" s="148" t="s">
        <v>18005</v>
      </c>
      <c r="F68" s="453" t="s">
        <v>17037</v>
      </c>
      <c r="G68" s="453" t="s">
        <v>17036</v>
      </c>
      <c r="H68" s="579">
        <v>0</v>
      </c>
      <c r="I68" s="580">
        <v>0</v>
      </c>
      <c r="J68" s="579">
        <v>0</v>
      </c>
      <c r="K68" s="580">
        <v>0</v>
      </c>
      <c r="L68" s="579">
        <v>0</v>
      </c>
      <c r="M68" s="580">
        <v>0</v>
      </c>
      <c r="N68" s="579">
        <v>0</v>
      </c>
      <c r="O68" s="580">
        <v>0</v>
      </c>
      <c r="P68" s="579">
        <v>0</v>
      </c>
      <c r="Q68" s="580">
        <v>0</v>
      </c>
      <c r="R68" s="579">
        <v>0</v>
      </c>
      <c r="S68" s="26">
        <v>0</v>
      </c>
      <c r="T68" s="580">
        <v>0</v>
      </c>
      <c r="U68" s="579">
        <v>0</v>
      </c>
      <c r="V68" s="580">
        <v>0</v>
      </c>
      <c r="W68" s="579">
        <v>0</v>
      </c>
      <c r="X68" s="580">
        <v>0</v>
      </c>
      <c r="Y68" s="579">
        <v>0</v>
      </c>
      <c r="Z68" s="580">
        <v>0</v>
      </c>
      <c r="AA68" s="579">
        <v>0</v>
      </c>
      <c r="AB68" s="580">
        <v>0</v>
      </c>
      <c r="AC68" s="579">
        <v>0</v>
      </c>
      <c r="AD68" s="581">
        <v>0</v>
      </c>
      <c r="AE68" s="579">
        <v>0</v>
      </c>
      <c r="AF68" s="26">
        <v>0</v>
      </c>
      <c r="AG68" s="580">
        <v>0</v>
      </c>
      <c r="AH68" s="579">
        <v>33014.79</v>
      </c>
      <c r="AI68" s="580">
        <v>0</v>
      </c>
      <c r="AJ68" s="579">
        <v>0</v>
      </c>
      <c r="AK68" s="580">
        <v>0</v>
      </c>
      <c r="AL68" s="579">
        <v>0</v>
      </c>
      <c r="AM68" s="581">
        <v>0</v>
      </c>
      <c r="AN68" s="583">
        <v>33014.79</v>
      </c>
      <c r="AO68" s="584">
        <v>0</v>
      </c>
      <c r="AP68" s="585">
        <v>0</v>
      </c>
      <c r="AQ68" s="583">
        <v>0</v>
      </c>
      <c r="AR68" s="584">
        <v>0</v>
      </c>
      <c r="AS68" s="585">
        <v>0</v>
      </c>
      <c r="AT68" s="583">
        <v>33014.79</v>
      </c>
      <c r="AU68" s="583">
        <v>0</v>
      </c>
      <c r="AV68" s="585">
        <v>0</v>
      </c>
    </row>
    <row r="69" spans="1:48" x14ac:dyDescent="0.25">
      <c r="A69" s="148" t="s">
        <v>8419</v>
      </c>
      <c r="B69" s="148" t="s">
        <v>9253</v>
      </c>
      <c r="C69" s="148" t="s">
        <v>8213</v>
      </c>
      <c r="D69" s="148" t="s">
        <v>8213</v>
      </c>
      <c r="E69" s="148" t="s">
        <v>18006</v>
      </c>
      <c r="F69" s="453" t="s">
        <v>17037</v>
      </c>
      <c r="G69" s="453" t="s">
        <v>17036</v>
      </c>
      <c r="H69" s="579">
        <v>0</v>
      </c>
      <c r="I69" s="580">
        <v>0</v>
      </c>
      <c r="J69" s="579">
        <v>0</v>
      </c>
      <c r="K69" s="580">
        <v>0</v>
      </c>
      <c r="L69" s="579">
        <v>0</v>
      </c>
      <c r="M69" s="580">
        <v>0</v>
      </c>
      <c r="N69" s="579">
        <v>0</v>
      </c>
      <c r="O69" s="580">
        <v>0</v>
      </c>
      <c r="P69" s="579">
        <v>0</v>
      </c>
      <c r="Q69" s="580">
        <v>0</v>
      </c>
      <c r="R69" s="579">
        <v>0</v>
      </c>
      <c r="S69" s="26">
        <v>0</v>
      </c>
      <c r="T69" s="580">
        <v>0</v>
      </c>
      <c r="U69" s="579">
        <v>0</v>
      </c>
      <c r="V69" s="580">
        <v>0</v>
      </c>
      <c r="W69" s="579">
        <v>0</v>
      </c>
      <c r="X69" s="580">
        <v>0</v>
      </c>
      <c r="Y69" s="579">
        <v>0</v>
      </c>
      <c r="Z69" s="580">
        <v>0</v>
      </c>
      <c r="AA69" s="579">
        <v>0</v>
      </c>
      <c r="AB69" s="580">
        <v>0</v>
      </c>
      <c r="AC69" s="579">
        <v>0</v>
      </c>
      <c r="AD69" s="581">
        <v>0</v>
      </c>
      <c r="AE69" s="579">
        <v>0</v>
      </c>
      <c r="AF69" s="26">
        <v>0</v>
      </c>
      <c r="AG69" s="580">
        <v>0</v>
      </c>
      <c r="AH69" s="579">
        <v>11092.18</v>
      </c>
      <c r="AI69" s="580">
        <v>0</v>
      </c>
      <c r="AJ69" s="579">
        <v>0</v>
      </c>
      <c r="AK69" s="580">
        <v>0</v>
      </c>
      <c r="AL69" s="579">
        <v>0</v>
      </c>
      <c r="AM69" s="581">
        <v>0</v>
      </c>
      <c r="AN69" s="583">
        <v>11092.18</v>
      </c>
      <c r="AO69" s="584">
        <v>0</v>
      </c>
      <c r="AP69" s="585">
        <v>0</v>
      </c>
      <c r="AQ69" s="583">
        <v>0</v>
      </c>
      <c r="AR69" s="584">
        <v>0</v>
      </c>
      <c r="AS69" s="585">
        <v>0</v>
      </c>
      <c r="AT69" s="583">
        <v>11092.18</v>
      </c>
      <c r="AU69" s="583">
        <v>0</v>
      </c>
      <c r="AV69" s="585">
        <v>0</v>
      </c>
    </row>
    <row r="70" spans="1:48" x14ac:dyDescent="0.25">
      <c r="A70" s="148" t="s">
        <v>8419</v>
      </c>
      <c r="B70" s="148" t="s">
        <v>10294</v>
      </c>
      <c r="C70" s="148" t="s">
        <v>8213</v>
      </c>
      <c r="D70" s="148" t="s">
        <v>8213</v>
      </c>
      <c r="E70" s="148" t="s">
        <v>18007</v>
      </c>
      <c r="F70" s="453" t="s">
        <v>17037</v>
      </c>
      <c r="G70" s="453" t="s">
        <v>17036</v>
      </c>
      <c r="H70" s="579">
        <v>0</v>
      </c>
      <c r="I70" s="580">
        <v>0</v>
      </c>
      <c r="J70" s="579">
        <v>0</v>
      </c>
      <c r="K70" s="580">
        <v>0</v>
      </c>
      <c r="L70" s="579">
        <v>0</v>
      </c>
      <c r="M70" s="580">
        <v>0</v>
      </c>
      <c r="N70" s="579">
        <v>0</v>
      </c>
      <c r="O70" s="580">
        <v>0</v>
      </c>
      <c r="P70" s="579">
        <v>0</v>
      </c>
      <c r="Q70" s="580">
        <v>0</v>
      </c>
      <c r="R70" s="579">
        <v>0</v>
      </c>
      <c r="S70" s="26">
        <v>0</v>
      </c>
      <c r="T70" s="580">
        <v>0</v>
      </c>
      <c r="U70" s="579">
        <v>0</v>
      </c>
      <c r="V70" s="580">
        <v>0</v>
      </c>
      <c r="W70" s="579">
        <v>0</v>
      </c>
      <c r="X70" s="580">
        <v>0</v>
      </c>
      <c r="Y70" s="579">
        <v>0</v>
      </c>
      <c r="Z70" s="580">
        <v>0</v>
      </c>
      <c r="AA70" s="579">
        <v>0</v>
      </c>
      <c r="AB70" s="580">
        <v>0</v>
      </c>
      <c r="AC70" s="579">
        <v>0</v>
      </c>
      <c r="AD70" s="581">
        <v>0</v>
      </c>
      <c r="AE70" s="579">
        <v>0</v>
      </c>
      <c r="AF70" s="26">
        <v>0</v>
      </c>
      <c r="AG70" s="580">
        <v>0</v>
      </c>
      <c r="AH70" s="579">
        <v>2155.19</v>
      </c>
      <c r="AI70" s="580">
        <v>0</v>
      </c>
      <c r="AJ70" s="579">
        <v>0</v>
      </c>
      <c r="AK70" s="580">
        <v>0</v>
      </c>
      <c r="AL70" s="579">
        <v>0</v>
      </c>
      <c r="AM70" s="581">
        <v>0</v>
      </c>
      <c r="AN70" s="583">
        <v>2155.19</v>
      </c>
      <c r="AO70" s="584">
        <v>0</v>
      </c>
      <c r="AP70" s="585">
        <v>0</v>
      </c>
      <c r="AQ70" s="583">
        <v>0</v>
      </c>
      <c r="AR70" s="584">
        <v>0</v>
      </c>
      <c r="AS70" s="585">
        <v>0</v>
      </c>
      <c r="AT70" s="583">
        <v>2155.19</v>
      </c>
      <c r="AU70" s="583">
        <v>0</v>
      </c>
      <c r="AV70" s="585">
        <v>0</v>
      </c>
    </row>
    <row r="71" spans="1:48" x14ac:dyDescent="0.25">
      <c r="A71" s="148" t="s">
        <v>8419</v>
      </c>
      <c r="B71" s="148" t="s">
        <v>10298</v>
      </c>
      <c r="C71" s="148" t="s">
        <v>8213</v>
      </c>
      <c r="D71" s="148" t="s">
        <v>8213</v>
      </c>
      <c r="E71" s="148" t="s">
        <v>18008</v>
      </c>
      <c r="F71" s="453" t="s">
        <v>17037</v>
      </c>
      <c r="G71" s="453" t="s">
        <v>17036</v>
      </c>
      <c r="H71" s="579">
        <v>0</v>
      </c>
      <c r="I71" s="580">
        <v>0</v>
      </c>
      <c r="J71" s="579">
        <v>0</v>
      </c>
      <c r="K71" s="580">
        <v>0</v>
      </c>
      <c r="L71" s="579">
        <v>0</v>
      </c>
      <c r="M71" s="580">
        <v>0</v>
      </c>
      <c r="N71" s="579">
        <v>0</v>
      </c>
      <c r="O71" s="580">
        <v>0</v>
      </c>
      <c r="P71" s="579">
        <v>0</v>
      </c>
      <c r="Q71" s="580">
        <v>0</v>
      </c>
      <c r="R71" s="579">
        <v>0</v>
      </c>
      <c r="S71" s="26">
        <v>0</v>
      </c>
      <c r="T71" s="580">
        <v>0</v>
      </c>
      <c r="U71" s="579">
        <v>0</v>
      </c>
      <c r="V71" s="580">
        <v>0</v>
      </c>
      <c r="W71" s="579">
        <v>0</v>
      </c>
      <c r="X71" s="580">
        <v>0</v>
      </c>
      <c r="Y71" s="579">
        <v>0</v>
      </c>
      <c r="Z71" s="580">
        <v>0</v>
      </c>
      <c r="AA71" s="579">
        <v>0</v>
      </c>
      <c r="AB71" s="580">
        <v>0</v>
      </c>
      <c r="AC71" s="579">
        <v>0</v>
      </c>
      <c r="AD71" s="581">
        <v>0</v>
      </c>
      <c r="AE71" s="579">
        <v>10063.030000000001</v>
      </c>
      <c r="AF71" s="26">
        <v>0</v>
      </c>
      <c r="AG71" s="580">
        <v>0</v>
      </c>
      <c r="AH71" s="579">
        <v>0</v>
      </c>
      <c r="AI71" s="580">
        <v>0</v>
      </c>
      <c r="AJ71" s="579">
        <v>0</v>
      </c>
      <c r="AK71" s="580">
        <v>0</v>
      </c>
      <c r="AL71" s="579">
        <v>0</v>
      </c>
      <c r="AM71" s="581">
        <v>0</v>
      </c>
      <c r="AN71" s="583">
        <v>10063.030000000001</v>
      </c>
      <c r="AO71" s="584">
        <v>0</v>
      </c>
      <c r="AP71" s="585">
        <v>0</v>
      </c>
      <c r="AQ71" s="583">
        <v>0</v>
      </c>
      <c r="AR71" s="584">
        <v>0</v>
      </c>
      <c r="AS71" s="585">
        <v>0</v>
      </c>
      <c r="AT71" s="583">
        <v>10063.030000000001</v>
      </c>
      <c r="AU71" s="583">
        <v>0</v>
      </c>
      <c r="AV71" s="585">
        <v>0</v>
      </c>
    </row>
    <row r="72" spans="1:48" x14ac:dyDescent="0.25">
      <c r="A72" s="148" t="s">
        <v>8339</v>
      </c>
      <c r="B72" s="148" t="s">
        <v>8384</v>
      </c>
      <c r="C72" s="148" t="s">
        <v>8213</v>
      </c>
      <c r="D72" s="148" t="s">
        <v>8213</v>
      </c>
      <c r="E72" s="148" t="s">
        <v>18009</v>
      </c>
      <c r="F72" s="453" t="s">
        <v>17050</v>
      </c>
      <c r="G72" s="453" t="s">
        <v>16</v>
      </c>
      <c r="H72" s="579">
        <v>0</v>
      </c>
      <c r="I72" s="580">
        <v>0</v>
      </c>
      <c r="J72" s="579">
        <v>0</v>
      </c>
      <c r="K72" s="580">
        <v>0</v>
      </c>
      <c r="L72" s="579">
        <v>0</v>
      </c>
      <c r="M72" s="580">
        <v>0</v>
      </c>
      <c r="N72" s="579">
        <v>0</v>
      </c>
      <c r="O72" s="580">
        <v>0</v>
      </c>
      <c r="P72" s="579">
        <v>0</v>
      </c>
      <c r="Q72" s="580">
        <v>0</v>
      </c>
      <c r="R72" s="579">
        <v>0</v>
      </c>
      <c r="S72" s="26">
        <v>0</v>
      </c>
      <c r="T72" s="580">
        <v>0</v>
      </c>
      <c r="U72" s="579">
        <v>0</v>
      </c>
      <c r="V72" s="580">
        <v>0</v>
      </c>
      <c r="W72" s="579">
        <v>0</v>
      </c>
      <c r="X72" s="580">
        <v>0</v>
      </c>
      <c r="Y72" s="579">
        <v>0</v>
      </c>
      <c r="Z72" s="580">
        <v>0</v>
      </c>
      <c r="AA72" s="579">
        <v>0</v>
      </c>
      <c r="AB72" s="580">
        <v>0</v>
      </c>
      <c r="AC72" s="579">
        <v>0</v>
      </c>
      <c r="AD72" s="581">
        <v>0</v>
      </c>
      <c r="AE72" s="579">
        <v>116588.08</v>
      </c>
      <c r="AF72" s="26">
        <v>0</v>
      </c>
      <c r="AG72" s="580">
        <v>0</v>
      </c>
      <c r="AH72" s="579">
        <v>0</v>
      </c>
      <c r="AI72" s="580">
        <v>0</v>
      </c>
      <c r="AJ72" s="579">
        <v>0</v>
      </c>
      <c r="AK72" s="580">
        <v>0</v>
      </c>
      <c r="AL72" s="579">
        <v>0</v>
      </c>
      <c r="AM72" s="581">
        <v>0</v>
      </c>
      <c r="AN72" s="583">
        <v>116588.08</v>
      </c>
      <c r="AO72" s="584">
        <v>0</v>
      </c>
      <c r="AP72" s="585">
        <v>0</v>
      </c>
      <c r="AQ72" s="583">
        <v>0</v>
      </c>
      <c r="AR72" s="584">
        <v>0</v>
      </c>
      <c r="AS72" s="585">
        <v>0</v>
      </c>
      <c r="AT72" s="583">
        <v>116588.08</v>
      </c>
      <c r="AU72" s="583">
        <v>0</v>
      </c>
      <c r="AV72" s="585">
        <v>0</v>
      </c>
    </row>
    <row r="73" spans="1:48" x14ac:dyDescent="0.25">
      <c r="A73" s="148" t="s">
        <v>8339</v>
      </c>
      <c r="B73" s="148" t="s">
        <v>8228</v>
      </c>
      <c r="C73" s="148" t="s">
        <v>8213</v>
      </c>
      <c r="D73" s="148" t="s">
        <v>8213</v>
      </c>
      <c r="E73" s="148" t="s">
        <v>153</v>
      </c>
      <c r="F73" s="453" t="s">
        <v>17050</v>
      </c>
      <c r="G73" s="453" t="s">
        <v>16</v>
      </c>
      <c r="H73" s="579">
        <v>0</v>
      </c>
      <c r="I73" s="580">
        <v>0</v>
      </c>
      <c r="J73" s="579">
        <v>0</v>
      </c>
      <c r="K73" s="580">
        <v>0</v>
      </c>
      <c r="L73" s="579">
        <v>0</v>
      </c>
      <c r="M73" s="580">
        <v>0</v>
      </c>
      <c r="N73" s="579">
        <v>0</v>
      </c>
      <c r="O73" s="580">
        <v>0</v>
      </c>
      <c r="P73" s="579">
        <v>0</v>
      </c>
      <c r="Q73" s="580">
        <v>0</v>
      </c>
      <c r="R73" s="579">
        <v>0</v>
      </c>
      <c r="S73" s="26">
        <v>0</v>
      </c>
      <c r="T73" s="580">
        <v>0</v>
      </c>
      <c r="U73" s="579">
        <v>0</v>
      </c>
      <c r="V73" s="580">
        <v>0</v>
      </c>
      <c r="W73" s="579">
        <v>0</v>
      </c>
      <c r="X73" s="580">
        <v>0</v>
      </c>
      <c r="Y73" s="579">
        <v>0</v>
      </c>
      <c r="Z73" s="580">
        <v>0</v>
      </c>
      <c r="AA73" s="579">
        <v>3007.8</v>
      </c>
      <c r="AB73" s="580">
        <v>0</v>
      </c>
      <c r="AC73" s="579">
        <v>0</v>
      </c>
      <c r="AD73" s="581">
        <v>0</v>
      </c>
      <c r="AE73" s="579">
        <v>0</v>
      </c>
      <c r="AF73" s="26">
        <v>0</v>
      </c>
      <c r="AG73" s="580">
        <v>0</v>
      </c>
      <c r="AH73" s="579">
        <v>0</v>
      </c>
      <c r="AI73" s="580">
        <v>0</v>
      </c>
      <c r="AJ73" s="579">
        <v>0</v>
      </c>
      <c r="AK73" s="580">
        <v>0</v>
      </c>
      <c r="AL73" s="579">
        <v>0</v>
      </c>
      <c r="AM73" s="581">
        <v>0</v>
      </c>
      <c r="AN73" s="583">
        <v>3007.8</v>
      </c>
      <c r="AO73" s="584">
        <v>0</v>
      </c>
      <c r="AP73" s="585">
        <v>0</v>
      </c>
      <c r="AQ73" s="583">
        <v>0</v>
      </c>
      <c r="AR73" s="584">
        <v>0</v>
      </c>
      <c r="AS73" s="585">
        <v>0</v>
      </c>
      <c r="AT73" s="583">
        <v>3007.8</v>
      </c>
      <c r="AU73" s="583">
        <v>0</v>
      </c>
      <c r="AV73" s="585">
        <v>0</v>
      </c>
    </row>
    <row r="74" spans="1:48" x14ac:dyDescent="0.25">
      <c r="A74" s="148" t="s">
        <v>8339</v>
      </c>
      <c r="B74" s="148" t="s">
        <v>8275</v>
      </c>
      <c r="C74" s="148" t="s">
        <v>8213</v>
      </c>
      <c r="D74" s="148" t="s">
        <v>8213</v>
      </c>
      <c r="E74" s="148" t="s">
        <v>18010</v>
      </c>
      <c r="F74" s="453" t="s">
        <v>17050</v>
      </c>
      <c r="G74" s="453" t="s">
        <v>16</v>
      </c>
      <c r="H74" s="579">
        <v>0</v>
      </c>
      <c r="I74" s="580">
        <v>0</v>
      </c>
      <c r="J74" s="579">
        <v>0</v>
      </c>
      <c r="K74" s="580">
        <v>0</v>
      </c>
      <c r="L74" s="579">
        <v>0</v>
      </c>
      <c r="M74" s="580">
        <v>0</v>
      </c>
      <c r="N74" s="579">
        <v>0</v>
      </c>
      <c r="O74" s="580">
        <v>0</v>
      </c>
      <c r="P74" s="579">
        <v>0</v>
      </c>
      <c r="Q74" s="580">
        <v>0</v>
      </c>
      <c r="R74" s="579">
        <v>0</v>
      </c>
      <c r="S74" s="26">
        <v>0</v>
      </c>
      <c r="T74" s="580">
        <v>0</v>
      </c>
      <c r="U74" s="579">
        <v>0</v>
      </c>
      <c r="V74" s="580">
        <v>0</v>
      </c>
      <c r="W74" s="579">
        <v>0</v>
      </c>
      <c r="X74" s="580">
        <v>0</v>
      </c>
      <c r="Y74" s="579">
        <v>0</v>
      </c>
      <c r="Z74" s="580">
        <v>0</v>
      </c>
      <c r="AA74" s="579">
        <v>0</v>
      </c>
      <c r="AB74" s="580">
        <v>0</v>
      </c>
      <c r="AC74" s="579">
        <v>0</v>
      </c>
      <c r="AD74" s="581">
        <v>0</v>
      </c>
      <c r="AE74" s="579">
        <v>50801.54</v>
      </c>
      <c r="AF74" s="26">
        <v>0</v>
      </c>
      <c r="AG74" s="580">
        <v>0</v>
      </c>
      <c r="AH74" s="579">
        <v>0</v>
      </c>
      <c r="AI74" s="580">
        <v>0</v>
      </c>
      <c r="AJ74" s="579">
        <v>0</v>
      </c>
      <c r="AK74" s="580">
        <v>0</v>
      </c>
      <c r="AL74" s="579">
        <v>0</v>
      </c>
      <c r="AM74" s="581">
        <v>0</v>
      </c>
      <c r="AN74" s="583">
        <v>50801.54</v>
      </c>
      <c r="AO74" s="584">
        <v>0</v>
      </c>
      <c r="AP74" s="585">
        <v>0</v>
      </c>
      <c r="AQ74" s="583">
        <v>0</v>
      </c>
      <c r="AR74" s="584">
        <v>0</v>
      </c>
      <c r="AS74" s="585">
        <v>0</v>
      </c>
      <c r="AT74" s="583">
        <v>50801.54</v>
      </c>
      <c r="AU74" s="583">
        <v>0</v>
      </c>
      <c r="AV74" s="585">
        <v>0</v>
      </c>
    </row>
    <row r="75" spans="1:48" x14ac:dyDescent="0.25">
      <c r="A75" s="148" t="s">
        <v>8339</v>
      </c>
      <c r="B75" s="148" t="s">
        <v>8372</v>
      </c>
      <c r="C75" s="148" t="s">
        <v>8213</v>
      </c>
      <c r="D75" s="148" t="s">
        <v>8213</v>
      </c>
      <c r="E75" s="148" t="s">
        <v>17443</v>
      </c>
      <c r="F75" s="453" t="s">
        <v>17050</v>
      </c>
      <c r="G75" s="453" t="s">
        <v>16</v>
      </c>
      <c r="H75" s="579">
        <v>0</v>
      </c>
      <c r="I75" s="580">
        <v>0</v>
      </c>
      <c r="J75" s="579">
        <v>0</v>
      </c>
      <c r="K75" s="580">
        <v>0</v>
      </c>
      <c r="L75" s="579">
        <v>0</v>
      </c>
      <c r="M75" s="580">
        <v>0</v>
      </c>
      <c r="N75" s="579">
        <v>0</v>
      </c>
      <c r="O75" s="580">
        <v>0</v>
      </c>
      <c r="P75" s="579">
        <v>0</v>
      </c>
      <c r="Q75" s="580">
        <v>0</v>
      </c>
      <c r="R75" s="579">
        <v>0</v>
      </c>
      <c r="S75" s="26">
        <v>0</v>
      </c>
      <c r="T75" s="580">
        <v>0</v>
      </c>
      <c r="U75" s="579">
        <v>0</v>
      </c>
      <c r="V75" s="580">
        <v>0</v>
      </c>
      <c r="W75" s="579">
        <v>0</v>
      </c>
      <c r="X75" s="580">
        <v>0</v>
      </c>
      <c r="Y75" s="579">
        <v>0</v>
      </c>
      <c r="Z75" s="580">
        <v>0</v>
      </c>
      <c r="AA75" s="579">
        <v>0</v>
      </c>
      <c r="AB75" s="580">
        <v>0</v>
      </c>
      <c r="AC75" s="579">
        <v>0</v>
      </c>
      <c r="AD75" s="581">
        <v>0</v>
      </c>
      <c r="AE75" s="579">
        <v>35714.980000000003</v>
      </c>
      <c r="AF75" s="26">
        <v>0</v>
      </c>
      <c r="AG75" s="580">
        <v>0</v>
      </c>
      <c r="AH75" s="579">
        <v>0</v>
      </c>
      <c r="AI75" s="580">
        <v>0</v>
      </c>
      <c r="AJ75" s="579">
        <v>0</v>
      </c>
      <c r="AK75" s="580">
        <v>0</v>
      </c>
      <c r="AL75" s="579">
        <v>0</v>
      </c>
      <c r="AM75" s="581">
        <v>0</v>
      </c>
      <c r="AN75" s="583">
        <v>35714.980000000003</v>
      </c>
      <c r="AO75" s="584">
        <v>0</v>
      </c>
      <c r="AP75" s="585">
        <v>0</v>
      </c>
      <c r="AQ75" s="583">
        <v>0</v>
      </c>
      <c r="AR75" s="584">
        <v>0</v>
      </c>
      <c r="AS75" s="585">
        <v>0</v>
      </c>
      <c r="AT75" s="583">
        <v>35714.980000000003</v>
      </c>
      <c r="AU75" s="583">
        <v>0</v>
      </c>
      <c r="AV75" s="585">
        <v>0</v>
      </c>
    </row>
    <row r="76" spans="1:48" x14ac:dyDescent="0.25">
      <c r="A76" s="148" t="s">
        <v>8339</v>
      </c>
      <c r="B76" s="148" t="s">
        <v>8314</v>
      </c>
      <c r="C76" s="148" t="s">
        <v>8213</v>
      </c>
      <c r="D76" s="148" t="s">
        <v>8213</v>
      </c>
      <c r="E76" s="148" t="s">
        <v>18011</v>
      </c>
      <c r="F76" s="453" t="s">
        <v>17050</v>
      </c>
      <c r="G76" s="453" t="s">
        <v>16</v>
      </c>
      <c r="H76" s="579">
        <v>0</v>
      </c>
      <c r="I76" s="580">
        <v>0</v>
      </c>
      <c r="J76" s="579">
        <v>0</v>
      </c>
      <c r="K76" s="580">
        <v>0</v>
      </c>
      <c r="L76" s="579">
        <v>0</v>
      </c>
      <c r="M76" s="580">
        <v>0</v>
      </c>
      <c r="N76" s="579">
        <v>0</v>
      </c>
      <c r="O76" s="580">
        <v>0</v>
      </c>
      <c r="P76" s="579">
        <v>0</v>
      </c>
      <c r="Q76" s="580">
        <v>0</v>
      </c>
      <c r="R76" s="579">
        <v>0</v>
      </c>
      <c r="S76" s="26">
        <v>0</v>
      </c>
      <c r="T76" s="580">
        <v>0</v>
      </c>
      <c r="U76" s="579">
        <v>0</v>
      </c>
      <c r="V76" s="580">
        <v>0</v>
      </c>
      <c r="W76" s="579">
        <v>0</v>
      </c>
      <c r="X76" s="580">
        <v>0</v>
      </c>
      <c r="Y76" s="579">
        <v>0</v>
      </c>
      <c r="Z76" s="580">
        <v>0</v>
      </c>
      <c r="AA76" s="579">
        <v>0</v>
      </c>
      <c r="AB76" s="580">
        <v>0</v>
      </c>
      <c r="AC76" s="579">
        <v>0</v>
      </c>
      <c r="AD76" s="581">
        <v>0</v>
      </c>
      <c r="AE76" s="579">
        <v>39472.36</v>
      </c>
      <c r="AF76" s="26">
        <v>0</v>
      </c>
      <c r="AG76" s="580">
        <v>0</v>
      </c>
      <c r="AH76" s="579">
        <v>0</v>
      </c>
      <c r="AI76" s="580">
        <v>0</v>
      </c>
      <c r="AJ76" s="579">
        <v>0</v>
      </c>
      <c r="AK76" s="580">
        <v>0</v>
      </c>
      <c r="AL76" s="579">
        <v>0</v>
      </c>
      <c r="AM76" s="581">
        <v>0</v>
      </c>
      <c r="AN76" s="583">
        <v>39472.36</v>
      </c>
      <c r="AO76" s="584">
        <v>0</v>
      </c>
      <c r="AP76" s="585">
        <v>0</v>
      </c>
      <c r="AQ76" s="583">
        <v>0</v>
      </c>
      <c r="AR76" s="584">
        <v>0</v>
      </c>
      <c r="AS76" s="585">
        <v>0</v>
      </c>
      <c r="AT76" s="583">
        <v>39472.36</v>
      </c>
      <c r="AU76" s="583">
        <v>0</v>
      </c>
      <c r="AV76" s="585">
        <v>0</v>
      </c>
    </row>
    <row r="77" spans="1:48" x14ac:dyDescent="0.25">
      <c r="A77" s="148" t="s">
        <v>8339</v>
      </c>
      <c r="B77" s="148" t="s">
        <v>8325</v>
      </c>
      <c r="C77" s="148" t="s">
        <v>8213</v>
      </c>
      <c r="D77" s="148" t="s">
        <v>8213</v>
      </c>
      <c r="E77" s="148" t="s">
        <v>17444</v>
      </c>
      <c r="F77" s="453" t="s">
        <v>17050</v>
      </c>
      <c r="G77" s="453" t="s">
        <v>16</v>
      </c>
      <c r="H77" s="579">
        <v>0</v>
      </c>
      <c r="I77" s="580">
        <v>0</v>
      </c>
      <c r="J77" s="579">
        <v>0</v>
      </c>
      <c r="K77" s="580">
        <v>0</v>
      </c>
      <c r="L77" s="579">
        <v>0</v>
      </c>
      <c r="M77" s="580">
        <v>0</v>
      </c>
      <c r="N77" s="579">
        <v>0</v>
      </c>
      <c r="O77" s="580">
        <v>0</v>
      </c>
      <c r="P77" s="579">
        <v>0</v>
      </c>
      <c r="Q77" s="580">
        <v>0</v>
      </c>
      <c r="R77" s="579">
        <v>0</v>
      </c>
      <c r="S77" s="26">
        <v>0</v>
      </c>
      <c r="T77" s="580">
        <v>0</v>
      </c>
      <c r="U77" s="579">
        <v>0</v>
      </c>
      <c r="V77" s="580">
        <v>0</v>
      </c>
      <c r="W77" s="579">
        <v>0</v>
      </c>
      <c r="X77" s="580">
        <v>0</v>
      </c>
      <c r="Y77" s="579">
        <v>0</v>
      </c>
      <c r="Z77" s="580">
        <v>0</v>
      </c>
      <c r="AA77" s="579">
        <v>0</v>
      </c>
      <c r="AB77" s="580">
        <v>0</v>
      </c>
      <c r="AC77" s="579">
        <v>0</v>
      </c>
      <c r="AD77" s="581">
        <v>0</v>
      </c>
      <c r="AE77" s="579">
        <v>0</v>
      </c>
      <c r="AF77" s="26">
        <v>0</v>
      </c>
      <c r="AG77" s="580">
        <v>0</v>
      </c>
      <c r="AH77" s="579">
        <v>40011.72</v>
      </c>
      <c r="AI77" s="580">
        <v>0</v>
      </c>
      <c r="AJ77" s="579">
        <v>0</v>
      </c>
      <c r="AK77" s="580">
        <v>0</v>
      </c>
      <c r="AL77" s="579">
        <v>0</v>
      </c>
      <c r="AM77" s="581">
        <v>0</v>
      </c>
      <c r="AN77" s="583">
        <v>40011.72</v>
      </c>
      <c r="AO77" s="584">
        <v>0</v>
      </c>
      <c r="AP77" s="585">
        <v>0</v>
      </c>
      <c r="AQ77" s="583">
        <v>0</v>
      </c>
      <c r="AR77" s="584">
        <v>0</v>
      </c>
      <c r="AS77" s="585">
        <v>0</v>
      </c>
      <c r="AT77" s="583">
        <v>40011.72</v>
      </c>
      <c r="AU77" s="583">
        <v>0</v>
      </c>
      <c r="AV77" s="585">
        <v>0</v>
      </c>
    </row>
    <row r="78" spans="1:48" x14ac:dyDescent="0.25">
      <c r="A78" s="148" t="s">
        <v>8339</v>
      </c>
      <c r="B78" s="148" t="s">
        <v>8342</v>
      </c>
      <c r="C78" s="148" t="s">
        <v>8213</v>
      </c>
      <c r="D78" s="148" t="s">
        <v>8213</v>
      </c>
      <c r="E78" s="148" t="s">
        <v>16979</v>
      </c>
      <c r="F78" s="453" t="s">
        <v>17050</v>
      </c>
      <c r="G78" s="453" t="s">
        <v>16</v>
      </c>
      <c r="H78" s="579">
        <v>16843.78</v>
      </c>
      <c r="I78" s="580">
        <v>0</v>
      </c>
      <c r="J78" s="579">
        <v>0</v>
      </c>
      <c r="K78" s="580">
        <v>0</v>
      </c>
      <c r="L78" s="579">
        <v>0</v>
      </c>
      <c r="M78" s="580">
        <v>0</v>
      </c>
      <c r="N78" s="579">
        <v>0</v>
      </c>
      <c r="O78" s="580">
        <v>0</v>
      </c>
      <c r="P78" s="579">
        <v>0</v>
      </c>
      <c r="Q78" s="580">
        <v>0</v>
      </c>
      <c r="R78" s="579">
        <v>0</v>
      </c>
      <c r="S78" s="26">
        <v>0</v>
      </c>
      <c r="T78" s="580">
        <v>0</v>
      </c>
      <c r="U78" s="579">
        <v>0</v>
      </c>
      <c r="V78" s="580">
        <v>0</v>
      </c>
      <c r="W78" s="579">
        <v>0</v>
      </c>
      <c r="X78" s="580">
        <v>0</v>
      </c>
      <c r="Y78" s="579">
        <v>0</v>
      </c>
      <c r="Z78" s="580">
        <v>0</v>
      </c>
      <c r="AA78" s="579">
        <v>0</v>
      </c>
      <c r="AB78" s="580">
        <v>0</v>
      </c>
      <c r="AC78" s="579">
        <v>0</v>
      </c>
      <c r="AD78" s="581">
        <v>0</v>
      </c>
      <c r="AE78" s="579">
        <v>91912.11</v>
      </c>
      <c r="AF78" s="26">
        <v>0</v>
      </c>
      <c r="AG78" s="580">
        <v>0</v>
      </c>
      <c r="AH78" s="579">
        <v>0</v>
      </c>
      <c r="AI78" s="580">
        <v>0</v>
      </c>
      <c r="AJ78" s="579">
        <v>0</v>
      </c>
      <c r="AK78" s="580">
        <v>0</v>
      </c>
      <c r="AL78" s="579">
        <v>0</v>
      </c>
      <c r="AM78" s="581">
        <v>0</v>
      </c>
      <c r="AN78" s="583">
        <v>108755.89</v>
      </c>
      <c r="AO78" s="584">
        <v>0</v>
      </c>
      <c r="AP78" s="585">
        <v>0</v>
      </c>
      <c r="AQ78" s="583">
        <v>0</v>
      </c>
      <c r="AR78" s="584">
        <v>0</v>
      </c>
      <c r="AS78" s="585">
        <v>0</v>
      </c>
      <c r="AT78" s="583">
        <v>108755.89</v>
      </c>
      <c r="AU78" s="583">
        <v>0</v>
      </c>
      <c r="AV78" s="585">
        <v>0</v>
      </c>
    </row>
    <row r="79" spans="1:48" x14ac:dyDescent="0.25">
      <c r="A79" s="148" t="s">
        <v>8339</v>
      </c>
      <c r="B79" s="148" t="s">
        <v>8343</v>
      </c>
      <c r="C79" s="148" t="s">
        <v>8213</v>
      </c>
      <c r="D79" s="148" t="s">
        <v>8213</v>
      </c>
      <c r="E79" s="148" t="s">
        <v>111</v>
      </c>
      <c r="F79" s="453" t="s">
        <v>17050</v>
      </c>
      <c r="G79" s="453" t="s">
        <v>16</v>
      </c>
      <c r="H79" s="579">
        <v>0</v>
      </c>
      <c r="I79" s="580">
        <v>0</v>
      </c>
      <c r="J79" s="579">
        <v>0</v>
      </c>
      <c r="K79" s="580">
        <v>0</v>
      </c>
      <c r="L79" s="579">
        <v>0</v>
      </c>
      <c r="M79" s="580">
        <v>0</v>
      </c>
      <c r="N79" s="579">
        <v>821.76</v>
      </c>
      <c r="O79" s="580">
        <v>410.88000000000005</v>
      </c>
      <c r="P79" s="579">
        <v>0</v>
      </c>
      <c r="Q79" s="580">
        <v>0</v>
      </c>
      <c r="R79" s="579">
        <v>0</v>
      </c>
      <c r="S79" s="26">
        <v>0</v>
      </c>
      <c r="T79" s="580">
        <v>0</v>
      </c>
      <c r="U79" s="579">
        <v>0</v>
      </c>
      <c r="V79" s="580">
        <v>0</v>
      </c>
      <c r="W79" s="579">
        <v>0</v>
      </c>
      <c r="X79" s="580">
        <v>0</v>
      </c>
      <c r="Y79" s="579">
        <v>0</v>
      </c>
      <c r="Z79" s="580">
        <v>0</v>
      </c>
      <c r="AA79" s="579">
        <v>0</v>
      </c>
      <c r="AB79" s="580">
        <v>0</v>
      </c>
      <c r="AC79" s="579">
        <v>0</v>
      </c>
      <c r="AD79" s="581">
        <v>0</v>
      </c>
      <c r="AE79" s="579">
        <v>0</v>
      </c>
      <c r="AF79" s="26">
        <v>0</v>
      </c>
      <c r="AG79" s="580">
        <v>0</v>
      </c>
      <c r="AH79" s="579">
        <v>0</v>
      </c>
      <c r="AI79" s="580">
        <v>0</v>
      </c>
      <c r="AJ79" s="579">
        <v>0</v>
      </c>
      <c r="AK79" s="580">
        <v>0</v>
      </c>
      <c r="AL79" s="579">
        <v>0</v>
      </c>
      <c r="AM79" s="581">
        <v>0</v>
      </c>
      <c r="AN79" s="583">
        <v>821.76</v>
      </c>
      <c r="AO79" s="584">
        <v>821.76</v>
      </c>
      <c r="AP79" s="585">
        <v>410.88000000000005</v>
      </c>
      <c r="AQ79" s="583">
        <v>0</v>
      </c>
      <c r="AR79" s="584">
        <v>0</v>
      </c>
      <c r="AS79" s="585">
        <v>0</v>
      </c>
      <c r="AT79" s="583">
        <v>821.76</v>
      </c>
      <c r="AU79" s="583">
        <v>821.76</v>
      </c>
      <c r="AV79" s="585">
        <v>410.88000000000005</v>
      </c>
    </row>
    <row r="80" spans="1:48" x14ac:dyDescent="0.25">
      <c r="A80" s="148" t="s">
        <v>8339</v>
      </c>
      <c r="B80" s="148" t="s">
        <v>8363</v>
      </c>
      <c r="C80" s="148" t="s">
        <v>8213</v>
      </c>
      <c r="D80" s="148" t="s">
        <v>8213</v>
      </c>
      <c r="E80" s="148" t="s">
        <v>18012</v>
      </c>
      <c r="F80" s="453" t="s">
        <v>17050</v>
      </c>
      <c r="G80" s="453" t="s">
        <v>16</v>
      </c>
      <c r="H80" s="579">
        <v>0</v>
      </c>
      <c r="I80" s="580">
        <v>0</v>
      </c>
      <c r="J80" s="579">
        <v>0</v>
      </c>
      <c r="K80" s="580">
        <v>0</v>
      </c>
      <c r="L80" s="579">
        <v>0</v>
      </c>
      <c r="M80" s="580">
        <v>0</v>
      </c>
      <c r="N80" s="579">
        <v>0</v>
      </c>
      <c r="O80" s="580">
        <v>0</v>
      </c>
      <c r="P80" s="579">
        <v>0</v>
      </c>
      <c r="Q80" s="580">
        <v>0</v>
      </c>
      <c r="R80" s="579">
        <v>0</v>
      </c>
      <c r="S80" s="26">
        <v>0</v>
      </c>
      <c r="T80" s="580">
        <v>0</v>
      </c>
      <c r="U80" s="579">
        <v>0</v>
      </c>
      <c r="V80" s="580">
        <v>0</v>
      </c>
      <c r="W80" s="579">
        <v>0</v>
      </c>
      <c r="X80" s="580">
        <v>0</v>
      </c>
      <c r="Y80" s="579">
        <v>0</v>
      </c>
      <c r="Z80" s="580">
        <v>0</v>
      </c>
      <c r="AA80" s="579">
        <v>0</v>
      </c>
      <c r="AB80" s="580">
        <v>0</v>
      </c>
      <c r="AC80" s="579">
        <v>0</v>
      </c>
      <c r="AD80" s="581">
        <v>0</v>
      </c>
      <c r="AE80" s="579">
        <v>13848.35</v>
      </c>
      <c r="AF80" s="26">
        <v>0</v>
      </c>
      <c r="AG80" s="580">
        <v>0</v>
      </c>
      <c r="AH80" s="579">
        <v>0</v>
      </c>
      <c r="AI80" s="580">
        <v>0</v>
      </c>
      <c r="AJ80" s="579">
        <v>0</v>
      </c>
      <c r="AK80" s="580">
        <v>0</v>
      </c>
      <c r="AL80" s="579">
        <v>0</v>
      </c>
      <c r="AM80" s="581">
        <v>0</v>
      </c>
      <c r="AN80" s="583">
        <v>13848.35</v>
      </c>
      <c r="AO80" s="584">
        <v>0</v>
      </c>
      <c r="AP80" s="585">
        <v>0</v>
      </c>
      <c r="AQ80" s="583">
        <v>0</v>
      </c>
      <c r="AR80" s="584">
        <v>0</v>
      </c>
      <c r="AS80" s="585">
        <v>0</v>
      </c>
      <c r="AT80" s="583">
        <v>13848.35</v>
      </c>
      <c r="AU80" s="583">
        <v>0</v>
      </c>
      <c r="AV80" s="585">
        <v>0</v>
      </c>
    </row>
    <row r="81" spans="1:48" x14ac:dyDescent="0.25">
      <c r="A81" s="148" t="s">
        <v>8339</v>
      </c>
      <c r="B81" s="148" t="s">
        <v>9143</v>
      </c>
      <c r="C81" s="148" t="s">
        <v>8213</v>
      </c>
      <c r="D81" s="148" t="s">
        <v>8213</v>
      </c>
      <c r="E81" s="148" t="s">
        <v>18013</v>
      </c>
      <c r="F81" s="453" t="s">
        <v>17050</v>
      </c>
      <c r="G81" s="453" t="s">
        <v>16</v>
      </c>
      <c r="H81" s="579">
        <v>0</v>
      </c>
      <c r="I81" s="580">
        <v>0</v>
      </c>
      <c r="J81" s="579">
        <v>0</v>
      </c>
      <c r="K81" s="580">
        <v>0</v>
      </c>
      <c r="L81" s="579">
        <v>0</v>
      </c>
      <c r="M81" s="580">
        <v>0</v>
      </c>
      <c r="N81" s="579">
        <v>0</v>
      </c>
      <c r="O81" s="580">
        <v>0</v>
      </c>
      <c r="P81" s="579">
        <v>0</v>
      </c>
      <c r="Q81" s="580">
        <v>0</v>
      </c>
      <c r="R81" s="579">
        <v>0</v>
      </c>
      <c r="S81" s="26">
        <v>0</v>
      </c>
      <c r="T81" s="580">
        <v>0</v>
      </c>
      <c r="U81" s="579">
        <v>0</v>
      </c>
      <c r="V81" s="580">
        <v>0</v>
      </c>
      <c r="W81" s="579">
        <v>0</v>
      </c>
      <c r="X81" s="580">
        <v>0</v>
      </c>
      <c r="Y81" s="579">
        <v>0</v>
      </c>
      <c r="Z81" s="580">
        <v>0</v>
      </c>
      <c r="AA81" s="579">
        <v>0</v>
      </c>
      <c r="AB81" s="580">
        <v>0</v>
      </c>
      <c r="AC81" s="579">
        <v>0</v>
      </c>
      <c r="AD81" s="581">
        <v>0</v>
      </c>
      <c r="AE81" s="579">
        <v>10293.15</v>
      </c>
      <c r="AF81" s="26">
        <v>0</v>
      </c>
      <c r="AG81" s="580">
        <v>0</v>
      </c>
      <c r="AH81" s="579">
        <v>0</v>
      </c>
      <c r="AI81" s="580">
        <v>0</v>
      </c>
      <c r="AJ81" s="579">
        <v>0</v>
      </c>
      <c r="AK81" s="580">
        <v>0</v>
      </c>
      <c r="AL81" s="579">
        <v>0</v>
      </c>
      <c r="AM81" s="581">
        <v>0</v>
      </c>
      <c r="AN81" s="583">
        <v>10293.15</v>
      </c>
      <c r="AO81" s="584">
        <v>0</v>
      </c>
      <c r="AP81" s="585">
        <v>0</v>
      </c>
      <c r="AQ81" s="583">
        <v>0</v>
      </c>
      <c r="AR81" s="584">
        <v>0</v>
      </c>
      <c r="AS81" s="585">
        <v>0</v>
      </c>
      <c r="AT81" s="583">
        <v>10293.15</v>
      </c>
      <c r="AU81" s="583">
        <v>0</v>
      </c>
      <c r="AV81" s="585">
        <v>0</v>
      </c>
    </row>
    <row r="82" spans="1:48" x14ac:dyDescent="0.25">
      <c r="A82" s="148" t="s">
        <v>8339</v>
      </c>
      <c r="B82" s="148" t="s">
        <v>8340</v>
      </c>
      <c r="C82" s="148" t="s">
        <v>8213</v>
      </c>
      <c r="D82" s="148" t="s">
        <v>8213</v>
      </c>
      <c r="E82" s="148" t="s">
        <v>156</v>
      </c>
      <c r="F82" s="453" t="s">
        <v>17050</v>
      </c>
      <c r="G82" s="453" t="s">
        <v>16</v>
      </c>
      <c r="H82" s="579">
        <v>0</v>
      </c>
      <c r="I82" s="580">
        <v>0</v>
      </c>
      <c r="J82" s="579">
        <v>0</v>
      </c>
      <c r="K82" s="580">
        <v>0</v>
      </c>
      <c r="L82" s="579">
        <v>0</v>
      </c>
      <c r="M82" s="580">
        <v>0</v>
      </c>
      <c r="N82" s="579">
        <v>0</v>
      </c>
      <c r="O82" s="580">
        <v>0</v>
      </c>
      <c r="P82" s="579">
        <v>0</v>
      </c>
      <c r="Q82" s="580">
        <v>0</v>
      </c>
      <c r="R82" s="579">
        <v>0</v>
      </c>
      <c r="S82" s="26">
        <v>0</v>
      </c>
      <c r="T82" s="580">
        <v>0</v>
      </c>
      <c r="U82" s="579">
        <v>13761.959999999992</v>
      </c>
      <c r="V82" s="580">
        <v>13761.96</v>
      </c>
      <c r="W82" s="579">
        <v>0</v>
      </c>
      <c r="X82" s="580">
        <v>0</v>
      </c>
      <c r="Y82" s="579">
        <v>0</v>
      </c>
      <c r="Z82" s="580">
        <v>0</v>
      </c>
      <c r="AA82" s="579">
        <v>0</v>
      </c>
      <c r="AB82" s="580">
        <v>0</v>
      </c>
      <c r="AC82" s="579">
        <v>0</v>
      </c>
      <c r="AD82" s="581">
        <v>0</v>
      </c>
      <c r="AE82" s="579">
        <v>0</v>
      </c>
      <c r="AF82" s="26">
        <v>0</v>
      </c>
      <c r="AG82" s="580">
        <v>0</v>
      </c>
      <c r="AH82" s="579">
        <v>0</v>
      </c>
      <c r="AI82" s="580">
        <v>0</v>
      </c>
      <c r="AJ82" s="579">
        <v>0</v>
      </c>
      <c r="AK82" s="580">
        <v>0</v>
      </c>
      <c r="AL82" s="579">
        <v>0</v>
      </c>
      <c r="AM82" s="581">
        <v>0</v>
      </c>
      <c r="AN82" s="583">
        <v>13761.959999999992</v>
      </c>
      <c r="AO82" s="584">
        <v>13761.96</v>
      </c>
      <c r="AP82" s="585">
        <v>13761.96</v>
      </c>
      <c r="AQ82" s="583">
        <v>0</v>
      </c>
      <c r="AR82" s="584">
        <v>0</v>
      </c>
      <c r="AS82" s="585">
        <v>0</v>
      </c>
      <c r="AT82" s="583">
        <v>13761.959999999992</v>
      </c>
      <c r="AU82" s="583">
        <v>13761.96</v>
      </c>
      <c r="AV82" s="585">
        <v>13761.96</v>
      </c>
    </row>
    <row r="83" spans="1:48" x14ac:dyDescent="0.25">
      <c r="A83" s="148" t="s">
        <v>8339</v>
      </c>
      <c r="B83" s="148" t="s">
        <v>8492</v>
      </c>
      <c r="C83" s="148" t="s">
        <v>8213</v>
      </c>
      <c r="D83" s="148" t="s">
        <v>8213</v>
      </c>
      <c r="E83" s="148" t="s">
        <v>18014</v>
      </c>
      <c r="F83" s="453" t="s">
        <v>17050</v>
      </c>
      <c r="G83" s="453" t="s">
        <v>16</v>
      </c>
      <c r="H83" s="579">
        <v>0</v>
      </c>
      <c r="I83" s="580">
        <v>0</v>
      </c>
      <c r="J83" s="579">
        <v>0</v>
      </c>
      <c r="K83" s="580">
        <v>0</v>
      </c>
      <c r="L83" s="579">
        <v>0</v>
      </c>
      <c r="M83" s="580">
        <v>0</v>
      </c>
      <c r="N83" s="579">
        <v>0</v>
      </c>
      <c r="O83" s="580">
        <v>0</v>
      </c>
      <c r="P83" s="579">
        <v>0</v>
      </c>
      <c r="Q83" s="580">
        <v>0</v>
      </c>
      <c r="R83" s="579">
        <v>0</v>
      </c>
      <c r="S83" s="26">
        <v>0</v>
      </c>
      <c r="T83" s="580">
        <v>0</v>
      </c>
      <c r="U83" s="579">
        <v>0</v>
      </c>
      <c r="V83" s="580">
        <v>0</v>
      </c>
      <c r="W83" s="579">
        <v>0</v>
      </c>
      <c r="X83" s="580">
        <v>0</v>
      </c>
      <c r="Y83" s="579">
        <v>0</v>
      </c>
      <c r="Z83" s="580">
        <v>0</v>
      </c>
      <c r="AA83" s="579">
        <v>0</v>
      </c>
      <c r="AB83" s="580">
        <v>0</v>
      </c>
      <c r="AC83" s="579">
        <v>0</v>
      </c>
      <c r="AD83" s="581">
        <v>0</v>
      </c>
      <c r="AE83" s="579">
        <v>0</v>
      </c>
      <c r="AF83" s="26">
        <v>44145.17</v>
      </c>
      <c r="AG83" s="580">
        <v>0</v>
      </c>
      <c r="AH83" s="579">
        <v>0</v>
      </c>
      <c r="AI83" s="580">
        <v>0</v>
      </c>
      <c r="AJ83" s="579">
        <v>0</v>
      </c>
      <c r="AK83" s="580">
        <v>0</v>
      </c>
      <c r="AL83" s="579">
        <v>0</v>
      </c>
      <c r="AM83" s="581">
        <v>0</v>
      </c>
      <c r="AN83" s="583">
        <v>44145.17</v>
      </c>
      <c r="AO83" s="584">
        <v>0</v>
      </c>
      <c r="AP83" s="585">
        <v>0</v>
      </c>
      <c r="AQ83" s="583">
        <v>0</v>
      </c>
      <c r="AR83" s="584">
        <v>0</v>
      </c>
      <c r="AS83" s="585">
        <v>0</v>
      </c>
      <c r="AT83" s="583">
        <v>44145.17</v>
      </c>
      <c r="AU83" s="583">
        <v>0</v>
      </c>
      <c r="AV83" s="585">
        <v>0</v>
      </c>
    </row>
    <row r="84" spans="1:48" x14ac:dyDescent="0.25">
      <c r="A84" s="148" t="s">
        <v>8339</v>
      </c>
      <c r="B84" s="148" t="s">
        <v>8346</v>
      </c>
      <c r="C84" s="148" t="s">
        <v>8213</v>
      </c>
      <c r="D84" s="148" t="s">
        <v>8213</v>
      </c>
      <c r="E84" s="148" t="s">
        <v>157</v>
      </c>
      <c r="F84" s="453" t="s">
        <v>17050</v>
      </c>
      <c r="G84" s="453" t="s">
        <v>16</v>
      </c>
      <c r="H84" s="579">
        <v>0</v>
      </c>
      <c r="I84" s="580">
        <v>0</v>
      </c>
      <c r="J84" s="579">
        <v>0</v>
      </c>
      <c r="K84" s="580">
        <v>0</v>
      </c>
      <c r="L84" s="579">
        <v>0</v>
      </c>
      <c r="M84" s="580">
        <v>0</v>
      </c>
      <c r="N84" s="579">
        <v>0</v>
      </c>
      <c r="O84" s="580">
        <v>0</v>
      </c>
      <c r="P84" s="579">
        <v>0</v>
      </c>
      <c r="Q84" s="580">
        <v>0</v>
      </c>
      <c r="R84" s="579">
        <v>0</v>
      </c>
      <c r="S84" s="26">
        <v>0</v>
      </c>
      <c r="T84" s="580">
        <v>0</v>
      </c>
      <c r="U84" s="579">
        <v>0</v>
      </c>
      <c r="V84" s="580">
        <v>0</v>
      </c>
      <c r="W84" s="579">
        <v>0</v>
      </c>
      <c r="X84" s="580">
        <v>0</v>
      </c>
      <c r="Y84" s="579">
        <v>0</v>
      </c>
      <c r="Z84" s="580">
        <v>0</v>
      </c>
      <c r="AA84" s="579">
        <v>0</v>
      </c>
      <c r="AB84" s="580">
        <v>0</v>
      </c>
      <c r="AC84" s="579">
        <v>0</v>
      </c>
      <c r="AD84" s="581">
        <v>0</v>
      </c>
      <c r="AE84" s="579">
        <v>242105.68</v>
      </c>
      <c r="AF84" s="26">
        <v>0</v>
      </c>
      <c r="AG84" s="580">
        <v>0</v>
      </c>
      <c r="AH84" s="579">
        <v>0</v>
      </c>
      <c r="AI84" s="580">
        <v>0</v>
      </c>
      <c r="AJ84" s="579">
        <v>0</v>
      </c>
      <c r="AK84" s="580">
        <v>0</v>
      </c>
      <c r="AL84" s="579">
        <v>0</v>
      </c>
      <c r="AM84" s="581">
        <v>0</v>
      </c>
      <c r="AN84" s="583">
        <v>242105.68</v>
      </c>
      <c r="AO84" s="584">
        <v>0</v>
      </c>
      <c r="AP84" s="585">
        <v>0</v>
      </c>
      <c r="AQ84" s="583">
        <v>0</v>
      </c>
      <c r="AR84" s="584">
        <v>0</v>
      </c>
      <c r="AS84" s="585">
        <v>0</v>
      </c>
      <c r="AT84" s="583">
        <v>242105.68</v>
      </c>
      <c r="AU84" s="583">
        <v>0</v>
      </c>
      <c r="AV84" s="585">
        <v>0</v>
      </c>
    </row>
    <row r="85" spans="1:48" x14ac:dyDescent="0.25">
      <c r="A85" s="148" t="s">
        <v>8339</v>
      </c>
      <c r="B85" s="148" t="s">
        <v>9195</v>
      </c>
      <c r="C85" s="148" t="s">
        <v>8213</v>
      </c>
      <c r="D85" s="148" t="s">
        <v>8213</v>
      </c>
      <c r="E85" s="148" t="s">
        <v>18015</v>
      </c>
      <c r="F85" s="453" t="s">
        <v>17050</v>
      </c>
      <c r="G85" s="453" t="s">
        <v>16</v>
      </c>
      <c r="H85" s="579">
        <v>0</v>
      </c>
      <c r="I85" s="580">
        <v>0</v>
      </c>
      <c r="J85" s="579">
        <v>0</v>
      </c>
      <c r="K85" s="580">
        <v>0</v>
      </c>
      <c r="L85" s="579">
        <v>0</v>
      </c>
      <c r="M85" s="580">
        <v>0</v>
      </c>
      <c r="N85" s="579">
        <v>0</v>
      </c>
      <c r="O85" s="580">
        <v>0</v>
      </c>
      <c r="P85" s="579">
        <v>0</v>
      </c>
      <c r="Q85" s="580">
        <v>0</v>
      </c>
      <c r="R85" s="579">
        <v>0</v>
      </c>
      <c r="S85" s="26">
        <v>0</v>
      </c>
      <c r="T85" s="580">
        <v>0</v>
      </c>
      <c r="U85" s="579">
        <v>0</v>
      </c>
      <c r="V85" s="580">
        <v>0</v>
      </c>
      <c r="W85" s="579">
        <v>0</v>
      </c>
      <c r="X85" s="580">
        <v>0</v>
      </c>
      <c r="Y85" s="579">
        <v>0</v>
      </c>
      <c r="Z85" s="580">
        <v>0</v>
      </c>
      <c r="AA85" s="579">
        <v>0</v>
      </c>
      <c r="AB85" s="580">
        <v>0</v>
      </c>
      <c r="AC85" s="579">
        <v>0</v>
      </c>
      <c r="AD85" s="581">
        <v>0</v>
      </c>
      <c r="AE85" s="579">
        <v>19164.439999999999</v>
      </c>
      <c r="AF85" s="26">
        <v>0</v>
      </c>
      <c r="AG85" s="580">
        <v>0</v>
      </c>
      <c r="AH85" s="579">
        <v>0</v>
      </c>
      <c r="AI85" s="580">
        <v>0</v>
      </c>
      <c r="AJ85" s="579">
        <v>0</v>
      </c>
      <c r="AK85" s="580">
        <v>0</v>
      </c>
      <c r="AL85" s="579">
        <v>0</v>
      </c>
      <c r="AM85" s="581">
        <v>0</v>
      </c>
      <c r="AN85" s="583">
        <v>19164.439999999999</v>
      </c>
      <c r="AO85" s="584">
        <v>0</v>
      </c>
      <c r="AP85" s="585">
        <v>0</v>
      </c>
      <c r="AQ85" s="583">
        <v>0</v>
      </c>
      <c r="AR85" s="584">
        <v>0</v>
      </c>
      <c r="AS85" s="585">
        <v>0</v>
      </c>
      <c r="AT85" s="583">
        <v>19164.439999999999</v>
      </c>
      <c r="AU85" s="583">
        <v>0</v>
      </c>
      <c r="AV85" s="585">
        <v>0</v>
      </c>
    </row>
    <row r="86" spans="1:48" x14ac:dyDescent="0.25">
      <c r="A86" s="148" t="s">
        <v>8339</v>
      </c>
      <c r="B86" s="148" t="s">
        <v>9224</v>
      </c>
      <c r="C86" s="148" t="s">
        <v>8213</v>
      </c>
      <c r="D86" s="148" t="s">
        <v>8213</v>
      </c>
      <c r="E86" s="148" t="s">
        <v>18016</v>
      </c>
      <c r="F86" s="453" t="s">
        <v>17050</v>
      </c>
      <c r="G86" s="453" t="s">
        <v>16</v>
      </c>
      <c r="H86" s="579">
        <v>0</v>
      </c>
      <c r="I86" s="580">
        <v>0</v>
      </c>
      <c r="J86" s="579">
        <v>0</v>
      </c>
      <c r="K86" s="580">
        <v>0</v>
      </c>
      <c r="L86" s="579">
        <v>0</v>
      </c>
      <c r="M86" s="580">
        <v>0</v>
      </c>
      <c r="N86" s="579">
        <v>0</v>
      </c>
      <c r="O86" s="580">
        <v>0</v>
      </c>
      <c r="P86" s="579">
        <v>0</v>
      </c>
      <c r="Q86" s="580">
        <v>0</v>
      </c>
      <c r="R86" s="579">
        <v>0</v>
      </c>
      <c r="S86" s="26">
        <v>0</v>
      </c>
      <c r="T86" s="580">
        <v>0</v>
      </c>
      <c r="U86" s="579">
        <v>0</v>
      </c>
      <c r="V86" s="580">
        <v>0</v>
      </c>
      <c r="W86" s="579">
        <v>0</v>
      </c>
      <c r="X86" s="580">
        <v>0</v>
      </c>
      <c r="Y86" s="579">
        <v>0</v>
      </c>
      <c r="Z86" s="580">
        <v>0</v>
      </c>
      <c r="AA86" s="579">
        <v>0</v>
      </c>
      <c r="AB86" s="580">
        <v>0</v>
      </c>
      <c r="AC86" s="579">
        <v>0</v>
      </c>
      <c r="AD86" s="581">
        <v>0</v>
      </c>
      <c r="AE86" s="579">
        <v>92865.51</v>
      </c>
      <c r="AF86" s="26">
        <v>0</v>
      </c>
      <c r="AG86" s="580">
        <v>0</v>
      </c>
      <c r="AH86" s="579">
        <v>0</v>
      </c>
      <c r="AI86" s="580">
        <v>0</v>
      </c>
      <c r="AJ86" s="579">
        <v>0</v>
      </c>
      <c r="AK86" s="580">
        <v>0</v>
      </c>
      <c r="AL86" s="579">
        <v>0</v>
      </c>
      <c r="AM86" s="581">
        <v>0</v>
      </c>
      <c r="AN86" s="583">
        <v>92865.51</v>
      </c>
      <c r="AO86" s="584">
        <v>0</v>
      </c>
      <c r="AP86" s="585">
        <v>0</v>
      </c>
      <c r="AQ86" s="583">
        <v>0</v>
      </c>
      <c r="AR86" s="584">
        <v>0</v>
      </c>
      <c r="AS86" s="585">
        <v>0</v>
      </c>
      <c r="AT86" s="583">
        <v>92865.51</v>
      </c>
      <c r="AU86" s="583">
        <v>0</v>
      </c>
      <c r="AV86" s="585">
        <v>0</v>
      </c>
    </row>
    <row r="87" spans="1:48" x14ac:dyDescent="0.25">
      <c r="A87" s="148" t="s">
        <v>8216</v>
      </c>
      <c r="B87" s="148" t="s">
        <v>8256</v>
      </c>
      <c r="C87" s="148" t="s">
        <v>8213</v>
      </c>
      <c r="D87" s="148" t="s">
        <v>8213</v>
      </c>
      <c r="E87" s="148" t="s">
        <v>16936</v>
      </c>
      <c r="F87" s="453" t="s">
        <v>17025</v>
      </c>
      <c r="G87" s="453" t="s">
        <v>17023</v>
      </c>
      <c r="H87" s="579">
        <v>0</v>
      </c>
      <c r="I87" s="580">
        <v>0</v>
      </c>
      <c r="J87" s="579">
        <v>0</v>
      </c>
      <c r="K87" s="580">
        <v>0</v>
      </c>
      <c r="L87" s="579">
        <v>0</v>
      </c>
      <c r="M87" s="580">
        <v>0</v>
      </c>
      <c r="N87" s="579">
        <v>0</v>
      </c>
      <c r="O87" s="580">
        <v>0</v>
      </c>
      <c r="P87" s="579">
        <v>0</v>
      </c>
      <c r="Q87" s="580">
        <v>0</v>
      </c>
      <c r="R87" s="579">
        <v>0</v>
      </c>
      <c r="S87" s="26">
        <v>0</v>
      </c>
      <c r="T87" s="580">
        <v>0</v>
      </c>
      <c r="U87" s="579">
        <v>669882.99</v>
      </c>
      <c r="V87" s="580">
        <v>0</v>
      </c>
      <c r="W87" s="579">
        <v>0</v>
      </c>
      <c r="X87" s="580">
        <v>0</v>
      </c>
      <c r="Y87" s="579">
        <v>0</v>
      </c>
      <c r="Z87" s="580">
        <v>0</v>
      </c>
      <c r="AA87" s="579">
        <v>0</v>
      </c>
      <c r="AB87" s="580">
        <v>0</v>
      </c>
      <c r="AC87" s="579">
        <v>0</v>
      </c>
      <c r="AD87" s="581">
        <v>0</v>
      </c>
      <c r="AE87" s="579">
        <v>0</v>
      </c>
      <c r="AF87" s="26">
        <v>0</v>
      </c>
      <c r="AG87" s="580">
        <v>0</v>
      </c>
      <c r="AH87" s="579">
        <v>0</v>
      </c>
      <c r="AI87" s="580">
        <v>0</v>
      </c>
      <c r="AJ87" s="579">
        <v>0</v>
      </c>
      <c r="AK87" s="580">
        <v>0</v>
      </c>
      <c r="AL87" s="579">
        <v>0</v>
      </c>
      <c r="AM87" s="581">
        <v>0</v>
      </c>
      <c r="AN87" s="583">
        <v>669882.99</v>
      </c>
      <c r="AO87" s="584">
        <v>0</v>
      </c>
      <c r="AP87" s="585">
        <v>0</v>
      </c>
      <c r="AQ87" s="583">
        <v>0</v>
      </c>
      <c r="AR87" s="584">
        <v>0</v>
      </c>
      <c r="AS87" s="585">
        <v>0</v>
      </c>
      <c r="AT87" s="583">
        <v>669882.99</v>
      </c>
      <c r="AU87" s="583">
        <v>0</v>
      </c>
      <c r="AV87" s="585">
        <v>0</v>
      </c>
    </row>
    <row r="88" spans="1:48" x14ac:dyDescent="0.25">
      <c r="A88" s="148" t="s">
        <v>8216</v>
      </c>
      <c r="B88" s="148" t="s">
        <v>8217</v>
      </c>
      <c r="C88" s="148" t="s">
        <v>8213</v>
      </c>
      <c r="D88" s="148" t="s">
        <v>8213</v>
      </c>
      <c r="E88" s="148" t="s">
        <v>120</v>
      </c>
      <c r="F88" s="453" t="s">
        <v>17025</v>
      </c>
      <c r="G88" s="453" t="s">
        <v>17023</v>
      </c>
      <c r="H88" s="579">
        <v>0</v>
      </c>
      <c r="I88" s="580">
        <v>0</v>
      </c>
      <c r="J88" s="579">
        <v>0</v>
      </c>
      <c r="K88" s="580">
        <v>0</v>
      </c>
      <c r="L88" s="579">
        <v>0</v>
      </c>
      <c r="M88" s="580">
        <v>0</v>
      </c>
      <c r="N88" s="579">
        <v>0</v>
      </c>
      <c r="O88" s="580">
        <v>0</v>
      </c>
      <c r="P88" s="579">
        <v>0</v>
      </c>
      <c r="Q88" s="580">
        <v>0</v>
      </c>
      <c r="R88" s="579">
        <v>0</v>
      </c>
      <c r="S88" s="26">
        <v>0</v>
      </c>
      <c r="T88" s="580">
        <v>0</v>
      </c>
      <c r="U88" s="579">
        <v>331863.71999999997</v>
      </c>
      <c r="V88" s="580">
        <v>166188.85999999999</v>
      </c>
      <c r="W88" s="579">
        <v>0</v>
      </c>
      <c r="X88" s="580">
        <v>0</v>
      </c>
      <c r="Y88" s="579">
        <v>0</v>
      </c>
      <c r="Z88" s="580">
        <v>0</v>
      </c>
      <c r="AA88" s="579">
        <v>0</v>
      </c>
      <c r="AB88" s="580">
        <v>0</v>
      </c>
      <c r="AC88" s="579">
        <v>0</v>
      </c>
      <c r="AD88" s="581">
        <v>0</v>
      </c>
      <c r="AE88" s="579">
        <v>0</v>
      </c>
      <c r="AF88" s="26">
        <v>283102.39</v>
      </c>
      <c r="AG88" s="580">
        <v>0</v>
      </c>
      <c r="AH88" s="579">
        <v>9022852.2899999991</v>
      </c>
      <c r="AI88" s="580">
        <v>0</v>
      </c>
      <c r="AJ88" s="579">
        <v>0</v>
      </c>
      <c r="AK88" s="580">
        <v>0</v>
      </c>
      <c r="AL88" s="579">
        <v>0</v>
      </c>
      <c r="AM88" s="581">
        <v>0</v>
      </c>
      <c r="AN88" s="583">
        <v>9637818.3999999985</v>
      </c>
      <c r="AO88" s="584">
        <v>331863.71999999997</v>
      </c>
      <c r="AP88" s="585">
        <v>166188.85999999999</v>
      </c>
      <c r="AQ88" s="583">
        <v>0</v>
      </c>
      <c r="AR88" s="584">
        <v>0</v>
      </c>
      <c r="AS88" s="585">
        <v>0</v>
      </c>
      <c r="AT88" s="583">
        <v>9637818.3999999985</v>
      </c>
      <c r="AU88" s="583">
        <v>331863.71999999997</v>
      </c>
      <c r="AV88" s="585">
        <v>166188.85999999999</v>
      </c>
    </row>
    <row r="89" spans="1:48" x14ac:dyDescent="0.25">
      <c r="A89" s="148" t="s">
        <v>8216</v>
      </c>
      <c r="B89" s="148" t="s">
        <v>8257</v>
      </c>
      <c r="C89" s="148" t="s">
        <v>8213</v>
      </c>
      <c r="D89" s="148" t="s">
        <v>8213</v>
      </c>
      <c r="E89" s="148" t="s">
        <v>368</v>
      </c>
      <c r="F89" s="453" t="s">
        <v>17025</v>
      </c>
      <c r="G89" s="453" t="s">
        <v>17023</v>
      </c>
      <c r="H89" s="579">
        <v>0</v>
      </c>
      <c r="I89" s="580">
        <v>0</v>
      </c>
      <c r="J89" s="579">
        <v>0</v>
      </c>
      <c r="K89" s="580">
        <v>0</v>
      </c>
      <c r="L89" s="579">
        <v>0</v>
      </c>
      <c r="M89" s="580">
        <v>0</v>
      </c>
      <c r="N89" s="579">
        <v>0</v>
      </c>
      <c r="O89" s="580">
        <v>0</v>
      </c>
      <c r="P89" s="579">
        <v>0</v>
      </c>
      <c r="Q89" s="580">
        <v>0</v>
      </c>
      <c r="R89" s="579">
        <v>0</v>
      </c>
      <c r="S89" s="26">
        <v>0</v>
      </c>
      <c r="T89" s="580">
        <v>0</v>
      </c>
      <c r="U89" s="579">
        <v>0</v>
      </c>
      <c r="V89" s="580">
        <v>0</v>
      </c>
      <c r="W89" s="579">
        <v>0</v>
      </c>
      <c r="X89" s="580">
        <v>0</v>
      </c>
      <c r="Y89" s="579">
        <v>0</v>
      </c>
      <c r="Z89" s="580">
        <v>0</v>
      </c>
      <c r="AA89" s="579">
        <v>0</v>
      </c>
      <c r="AB89" s="580">
        <v>0</v>
      </c>
      <c r="AC89" s="579">
        <v>0</v>
      </c>
      <c r="AD89" s="581">
        <v>0</v>
      </c>
      <c r="AE89" s="579">
        <v>9967.44</v>
      </c>
      <c r="AF89" s="26">
        <v>5587424.4000000004</v>
      </c>
      <c r="AG89" s="580">
        <v>5423601.79</v>
      </c>
      <c r="AH89" s="579">
        <v>3720777.18</v>
      </c>
      <c r="AI89" s="580">
        <v>0</v>
      </c>
      <c r="AJ89" s="579">
        <v>0</v>
      </c>
      <c r="AK89" s="580">
        <v>0</v>
      </c>
      <c r="AL89" s="579">
        <v>0</v>
      </c>
      <c r="AM89" s="581">
        <v>0</v>
      </c>
      <c r="AN89" s="583">
        <v>9318169.0200000014</v>
      </c>
      <c r="AO89" s="584">
        <v>5423601.79</v>
      </c>
      <c r="AP89" s="585">
        <v>5423601.79</v>
      </c>
      <c r="AQ89" s="583">
        <v>0</v>
      </c>
      <c r="AR89" s="584">
        <v>0</v>
      </c>
      <c r="AS89" s="585">
        <v>0</v>
      </c>
      <c r="AT89" s="583">
        <v>9318169.0200000014</v>
      </c>
      <c r="AU89" s="583">
        <v>5423601.79</v>
      </c>
      <c r="AV89" s="585">
        <v>5423601.79</v>
      </c>
    </row>
    <row r="90" spans="1:48" x14ac:dyDescent="0.25">
      <c r="A90" s="148" t="s">
        <v>8216</v>
      </c>
      <c r="B90" s="148" t="s">
        <v>8218</v>
      </c>
      <c r="C90" s="148" t="s">
        <v>8213</v>
      </c>
      <c r="D90" s="148" t="s">
        <v>8213</v>
      </c>
      <c r="E90" s="148" t="s">
        <v>102</v>
      </c>
      <c r="F90" s="453" t="s">
        <v>17025</v>
      </c>
      <c r="G90" s="453" t="s">
        <v>17023</v>
      </c>
      <c r="H90" s="579">
        <v>0</v>
      </c>
      <c r="I90" s="580">
        <v>0</v>
      </c>
      <c r="J90" s="579">
        <v>0</v>
      </c>
      <c r="K90" s="580">
        <v>0</v>
      </c>
      <c r="L90" s="579">
        <v>0</v>
      </c>
      <c r="M90" s="580">
        <v>0</v>
      </c>
      <c r="N90" s="579">
        <v>38236.68</v>
      </c>
      <c r="O90" s="580">
        <v>0</v>
      </c>
      <c r="P90" s="579">
        <v>0</v>
      </c>
      <c r="Q90" s="580">
        <v>0</v>
      </c>
      <c r="R90" s="579">
        <v>0</v>
      </c>
      <c r="S90" s="26">
        <v>0</v>
      </c>
      <c r="T90" s="580">
        <v>0</v>
      </c>
      <c r="U90" s="579">
        <v>0</v>
      </c>
      <c r="V90" s="580">
        <v>0</v>
      </c>
      <c r="W90" s="579">
        <v>0</v>
      </c>
      <c r="X90" s="580">
        <v>0</v>
      </c>
      <c r="Y90" s="579">
        <v>0</v>
      </c>
      <c r="Z90" s="580">
        <v>0</v>
      </c>
      <c r="AA90" s="579">
        <v>0</v>
      </c>
      <c r="AB90" s="580">
        <v>0</v>
      </c>
      <c r="AC90" s="579">
        <v>0</v>
      </c>
      <c r="AD90" s="581">
        <v>0</v>
      </c>
      <c r="AE90" s="579">
        <v>0</v>
      </c>
      <c r="AF90" s="26">
        <v>0</v>
      </c>
      <c r="AG90" s="580">
        <v>0</v>
      </c>
      <c r="AH90" s="579">
        <v>0</v>
      </c>
      <c r="AI90" s="580">
        <v>0</v>
      </c>
      <c r="AJ90" s="579">
        <v>0</v>
      </c>
      <c r="AK90" s="580">
        <v>0</v>
      </c>
      <c r="AL90" s="579">
        <v>0</v>
      </c>
      <c r="AM90" s="581">
        <v>0</v>
      </c>
      <c r="AN90" s="583">
        <v>38236.68</v>
      </c>
      <c r="AO90" s="584">
        <v>38236.68</v>
      </c>
      <c r="AP90" s="585">
        <v>0</v>
      </c>
      <c r="AQ90" s="583">
        <v>0</v>
      </c>
      <c r="AR90" s="584">
        <v>0</v>
      </c>
      <c r="AS90" s="585">
        <v>0</v>
      </c>
      <c r="AT90" s="583">
        <v>38236.68</v>
      </c>
      <c r="AU90" s="583">
        <v>38236.68</v>
      </c>
      <c r="AV90" s="585">
        <v>0</v>
      </c>
    </row>
    <row r="91" spans="1:48" x14ac:dyDescent="0.25">
      <c r="A91" s="148" t="s">
        <v>8216</v>
      </c>
      <c r="B91" s="148" t="s">
        <v>8276</v>
      </c>
      <c r="C91" s="148" t="s">
        <v>8213</v>
      </c>
      <c r="D91" s="148" t="s">
        <v>8213</v>
      </c>
      <c r="E91" s="148" t="s">
        <v>121</v>
      </c>
      <c r="F91" s="453" t="s">
        <v>17025</v>
      </c>
      <c r="G91" s="453" t="s">
        <v>17023</v>
      </c>
      <c r="H91" s="579">
        <v>0</v>
      </c>
      <c r="I91" s="580">
        <v>0</v>
      </c>
      <c r="J91" s="579">
        <v>0</v>
      </c>
      <c r="K91" s="580">
        <v>0</v>
      </c>
      <c r="L91" s="579">
        <v>0</v>
      </c>
      <c r="M91" s="580">
        <v>0</v>
      </c>
      <c r="N91" s="579">
        <v>0</v>
      </c>
      <c r="O91" s="580">
        <v>0</v>
      </c>
      <c r="P91" s="579">
        <v>0</v>
      </c>
      <c r="Q91" s="580">
        <v>0</v>
      </c>
      <c r="R91" s="579">
        <v>0</v>
      </c>
      <c r="S91" s="26">
        <v>0</v>
      </c>
      <c r="T91" s="580">
        <v>0</v>
      </c>
      <c r="U91" s="579">
        <v>35113.5</v>
      </c>
      <c r="V91" s="580">
        <v>35113.5</v>
      </c>
      <c r="W91" s="579">
        <v>0</v>
      </c>
      <c r="X91" s="580">
        <v>0</v>
      </c>
      <c r="Y91" s="579">
        <v>0</v>
      </c>
      <c r="Z91" s="580">
        <v>0</v>
      </c>
      <c r="AA91" s="579">
        <v>0</v>
      </c>
      <c r="AB91" s="580">
        <v>0</v>
      </c>
      <c r="AC91" s="579">
        <v>0</v>
      </c>
      <c r="AD91" s="581">
        <v>0</v>
      </c>
      <c r="AE91" s="579">
        <v>0</v>
      </c>
      <c r="AF91" s="26">
        <v>0</v>
      </c>
      <c r="AG91" s="580">
        <v>0</v>
      </c>
      <c r="AH91" s="579">
        <v>241955.33</v>
      </c>
      <c r="AI91" s="580">
        <v>0</v>
      </c>
      <c r="AJ91" s="579">
        <v>0</v>
      </c>
      <c r="AK91" s="580">
        <v>0</v>
      </c>
      <c r="AL91" s="579">
        <v>0</v>
      </c>
      <c r="AM91" s="581">
        <v>0</v>
      </c>
      <c r="AN91" s="583">
        <v>277068.82999999996</v>
      </c>
      <c r="AO91" s="584">
        <v>35113.5</v>
      </c>
      <c r="AP91" s="585">
        <v>35113.5</v>
      </c>
      <c r="AQ91" s="583">
        <v>0</v>
      </c>
      <c r="AR91" s="584">
        <v>0</v>
      </c>
      <c r="AS91" s="585">
        <v>0</v>
      </c>
      <c r="AT91" s="583">
        <v>277068.82999999996</v>
      </c>
      <c r="AU91" s="583">
        <v>35113.5</v>
      </c>
      <c r="AV91" s="585">
        <v>35113.5</v>
      </c>
    </row>
    <row r="92" spans="1:48" x14ac:dyDescent="0.25">
      <c r="A92" s="148" t="s">
        <v>8216</v>
      </c>
      <c r="B92" s="148" t="s">
        <v>8219</v>
      </c>
      <c r="C92" s="148" t="s">
        <v>8213</v>
      </c>
      <c r="D92" s="148" t="s">
        <v>8213</v>
      </c>
      <c r="E92" s="148" t="s">
        <v>8220</v>
      </c>
      <c r="F92" s="453" t="s">
        <v>17025</v>
      </c>
      <c r="G92" s="453" t="s">
        <v>17023</v>
      </c>
      <c r="H92" s="579">
        <v>0</v>
      </c>
      <c r="I92" s="580">
        <v>0</v>
      </c>
      <c r="J92" s="579">
        <v>0</v>
      </c>
      <c r="K92" s="580">
        <v>0</v>
      </c>
      <c r="L92" s="579">
        <v>0</v>
      </c>
      <c r="M92" s="580">
        <v>0</v>
      </c>
      <c r="N92" s="579">
        <v>0</v>
      </c>
      <c r="O92" s="580">
        <v>0</v>
      </c>
      <c r="P92" s="579">
        <v>0</v>
      </c>
      <c r="Q92" s="580">
        <v>0</v>
      </c>
      <c r="R92" s="579">
        <v>0</v>
      </c>
      <c r="S92" s="26">
        <v>0</v>
      </c>
      <c r="T92" s="580">
        <v>0</v>
      </c>
      <c r="U92" s="579">
        <v>0</v>
      </c>
      <c r="V92" s="580">
        <v>0</v>
      </c>
      <c r="W92" s="579">
        <v>0</v>
      </c>
      <c r="X92" s="580">
        <v>0</v>
      </c>
      <c r="Y92" s="579">
        <v>0</v>
      </c>
      <c r="Z92" s="580">
        <v>0</v>
      </c>
      <c r="AA92" s="579">
        <v>0</v>
      </c>
      <c r="AB92" s="580">
        <v>0</v>
      </c>
      <c r="AC92" s="579">
        <v>0</v>
      </c>
      <c r="AD92" s="581">
        <v>0</v>
      </c>
      <c r="AE92" s="579">
        <v>0</v>
      </c>
      <c r="AF92" s="26">
        <v>0</v>
      </c>
      <c r="AG92" s="580">
        <v>0</v>
      </c>
      <c r="AH92" s="579">
        <v>781561.29</v>
      </c>
      <c r="AI92" s="580">
        <v>0</v>
      </c>
      <c r="AJ92" s="579">
        <v>0</v>
      </c>
      <c r="AK92" s="580">
        <v>0</v>
      </c>
      <c r="AL92" s="579">
        <v>0</v>
      </c>
      <c r="AM92" s="581">
        <v>0</v>
      </c>
      <c r="AN92" s="583">
        <v>781561.29</v>
      </c>
      <c r="AO92" s="584">
        <v>0</v>
      </c>
      <c r="AP92" s="585">
        <v>0</v>
      </c>
      <c r="AQ92" s="583">
        <v>0</v>
      </c>
      <c r="AR92" s="584">
        <v>0</v>
      </c>
      <c r="AS92" s="585">
        <v>0</v>
      </c>
      <c r="AT92" s="583">
        <v>781561.29</v>
      </c>
      <c r="AU92" s="583">
        <v>0</v>
      </c>
      <c r="AV92" s="585">
        <v>0</v>
      </c>
    </row>
    <row r="93" spans="1:48" x14ac:dyDescent="0.25">
      <c r="A93" s="148" t="s">
        <v>8216</v>
      </c>
      <c r="B93" s="148" t="s">
        <v>8369</v>
      </c>
      <c r="C93" s="148" t="s">
        <v>8213</v>
      </c>
      <c r="D93" s="148" t="s">
        <v>8213</v>
      </c>
      <c r="E93" s="148" t="s">
        <v>17448</v>
      </c>
      <c r="F93" s="453" t="s">
        <v>17025</v>
      </c>
      <c r="G93" s="453" t="s">
        <v>17023</v>
      </c>
      <c r="H93" s="579">
        <v>0</v>
      </c>
      <c r="I93" s="580">
        <v>0</v>
      </c>
      <c r="J93" s="579">
        <v>0</v>
      </c>
      <c r="K93" s="580">
        <v>0</v>
      </c>
      <c r="L93" s="579">
        <v>0</v>
      </c>
      <c r="M93" s="580">
        <v>0</v>
      </c>
      <c r="N93" s="579">
        <v>0</v>
      </c>
      <c r="O93" s="580">
        <v>0</v>
      </c>
      <c r="P93" s="579">
        <v>0</v>
      </c>
      <c r="Q93" s="580">
        <v>0</v>
      </c>
      <c r="R93" s="579">
        <v>0</v>
      </c>
      <c r="S93" s="26">
        <v>0</v>
      </c>
      <c r="T93" s="580">
        <v>0</v>
      </c>
      <c r="U93" s="579">
        <v>0</v>
      </c>
      <c r="V93" s="580">
        <v>0</v>
      </c>
      <c r="W93" s="579">
        <v>0</v>
      </c>
      <c r="X93" s="580">
        <v>0</v>
      </c>
      <c r="Y93" s="579">
        <v>0</v>
      </c>
      <c r="Z93" s="580">
        <v>0</v>
      </c>
      <c r="AA93" s="579">
        <v>0</v>
      </c>
      <c r="AB93" s="580">
        <v>0</v>
      </c>
      <c r="AC93" s="579">
        <v>0</v>
      </c>
      <c r="AD93" s="581">
        <v>0</v>
      </c>
      <c r="AE93" s="579">
        <v>26267.02</v>
      </c>
      <c r="AF93" s="26">
        <v>0</v>
      </c>
      <c r="AG93" s="580">
        <v>0</v>
      </c>
      <c r="AH93" s="579">
        <v>0</v>
      </c>
      <c r="AI93" s="580">
        <v>0</v>
      </c>
      <c r="AJ93" s="579">
        <v>0</v>
      </c>
      <c r="AK93" s="580">
        <v>0</v>
      </c>
      <c r="AL93" s="579">
        <v>0</v>
      </c>
      <c r="AM93" s="581">
        <v>0</v>
      </c>
      <c r="AN93" s="583">
        <v>26267.02</v>
      </c>
      <c r="AO93" s="584">
        <v>0</v>
      </c>
      <c r="AP93" s="585">
        <v>0</v>
      </c>
      <c r="AQ93" s="583">
        <v>0</v>
      </c>
      <c r="AR93" s="584">
        <v>0</v>
      </c>
      <c r="AS93" s="585">
        <v>0</v>
      </c>
      <c r="AT93" s="583">
        <v>26267.02</v>
      </c>
      <c r="AU93" s="583">
        <v>0</v>
      </c>
      <c r="AV93" s="585">
        <v>0</v>
      </c>
    </row>
    <row r="94" spans="1:48" x14ac:dyDescent="0.25">
      <c r="A94" s="148" t="s">
        <v>8216</v>
      </c>
      <c r="B94" s="148" t="s">
        <v>8259</v>
      </c>
      <c r="C94" s="148" t="s">
        <v>8213</v>
      </c>
      <c r="D94" s="148" t="s">
        <v>8213</v>
      </c>
      <c r="E94" s="148" t="s">
        <v>105</v>
      </c>
      <c r="F94" s="453" t="s">
        <v>17025</v>
      </c>
      <c r="G94" s="453" t="s">
        <v>17023</v>
      </c>
      <c r="H94" s="579">
        <v>2505317.06</v>
      </c>
      <c r="I94" s="580">
        <v>1211555.92</v>
      </c>
      <c r="J94" s="579">
        <v>0</v>
      </c>
      <c r="K94" s="580">
        <v>0</v>
      </c>
      <c r="L94" s="579">
        <v>0</v>
      </c>
      <c r="M94" s="580">
        <v>0</v>
      </c>
      <c r="N94" s="579">
        <v>512511.96</v>
      </c>
      <c r="O94" s="580">
        <v>256255.98000000004</v>
      </c>
      <c r="P94" s="579">
        <v>0</v>
      </c>
      <c r="Q94" s="580">
        <v>0</v>
      </c>
      <c r="R94" s="579">
        <v>0</v>
      </c>
      <c r="S94" s="26">
        <v>0</v>
      </c>
      <c r="T94" s="580">
        <v>0</v>
      </c>
      <c r="U94" s="579">
        <v>0</v>
      </c>
      <c r="V94" s="580">
        <v>0</v>
      </c>
      <c r="W94" s="579">
        <v>0</v>
      </c>
      <c r="X94" s="580">
        <v>0</v>
      </c>
      <c r="Y94" s="579">
        <v>0</v>
      </c>
      <c r="Z94" s="580">
        <v>0</v>
      </c>
      <c r="AA94" s="579">
        <v>0</v>
      </c>
      <c r="AB94" s="580">
        <v>0</v>
      </c>
      <c r="AC94" s="579">
        <v>0</v>
      </c>
      <c r="AD94" s="581">
        <v>0</v>
      </c>
      <c r="AE94" s="579">
        <v>0</v>
      </c>
      <c r="AF94" s="26">
        <v>0</v>
      </c>
      <c r="AG94" s="580">
        <v>0</v>
      </c>
      <c r="AH94" s="579">
        <v>25038101</v>
      </c>
      <c r="AI94" s="580">
        <v>0</v>
      </c>
      <c r="AJ94" s="579">
        <v>0</v>
      </c>
      <c r="AK94" s="580">
        <v>0</v>
      </c>
      <c r="AL94" s="579">
        <v>0</v>
      </c>
      <c r="AM94" s="581">
        <v>0</v>
      </c>
      <c r="AN94" s="583">
        <v>28055930.02</v>
      </c>
      <c r="AO94" s="584">
        <v>2932308.5</v>
      </c>
      <c r="AP94" s="585">
        <v>1467811.9</v>
      </c>
      <c r="AQ94" s="583">
        <v>0</v>
      </c>
      <c r="AR94" s="584">
        <v>0</v>
      </c>
      <c r="AS94" s="585">
        <v>0</v>
      </c>
      <c r="AT94" s="583">
        <v>28055930.02</v>
      </c>
      <c r="AU94" s="583">
        <v>2932308.5</v>
      </c>
      <c r="AV94" s="585">
        <v>1467811.9</v>
      </c>
    </row>
    <row r="95" spans="1:48" x14ac:dyDescent="0.25">
      <c r="A95" s="148" t="s">
        <v>8216</v>
      </c>
      <c r="B95" s="148" t="s">
        <v>8370</v>
      </c>
      <c r="C95" s="148" t="s">
        <v>8213</v>
      </c>
      <c r="D95" s="148" t="s">
        <v>8213</v>
      </c>
      <c r="E95" s="148" t="s">
        <v>16934</v>
      </c>
      <c r="F95" s="453" t="s">
        <v>17025</v>
      </c>
      <c r="G95" s="453" t="s">
        <v>17023</v>
      </c>
      <c r="H95" s="579">
        <v>0</v>
      </c>
      <c r="I95" s="580">
        <v>0</v>
      </c>
      <c r="J95" s="579">
        <v>207272.86</v>
      </c>
      <c r="K95" s="580">
        <v>0</v>
      </c>
      <c r="L95" s="579">
        <v>814542.78</v>
      </c>
      <c r="M95" s="580">
        <v>0</v>
      </c>
      <c r="N95" s="579">
        <v>7908.72</v>
      </c>
      <c r="O95" s="580">
        <v>0</v>
      </c>
      <c r="P95" s="579">
        <v>0</v>
      </c>
      <c r="Q95" s="580">
        <v>0</v>
      </c>
      <c r="R95" s="579">
        <v>0</v>
      </c>
      <c r="S95" s="26">
        <v>716654.71</v>
      </c>
      <c r="T95" s="580">
        <v>0</v>
      </c>
      <c r="U95" s="579">
        <v>0</v>
      </c>
      <c r="V95" s="580">
        <v>0</v>
      </c>
      <c r="W95" s="579">
        <v>0</v>
      </c>
      <c r="X95" s="580">
        <v>0</v>
      </c>
      <c r="Y95" s="579">
        <v>0</v>
      </c>
      <c r="Z95" s="580">
        <v>0</v>
      </c>
      <c r="AA95" s="579">
        <v>0</v>
      </c>
      <c r="AB95" s="580">
        <v>0</v>
      </c>
      <c r="AC95" s="579">
        <v>0</v>
      </c>
      <c r="AD95" s="581">
        <v>0</v>
      </c>
      <c r="AE95" s="579">
        <v>0</v>
      </c>
      <c r="AF95" s="26">
        <v>0</v>
      </c>
      <c r="AG95" s="580">
        <v>0</v>
      </c>
      <c r="AH95" s="579">
        <v>270115.71000000002</v>
      </c>
      <c r="AI95" s="580">
        <v>0</v>
      </c>
      <c r="AJ95" s="579">
        <v>0</v>
      </c>
      <c r="AK95" s="580">
        <v>0</v>
      </c>
      <c r="AL95" s="579">
        <v>0</v>
      </c>
      <c r="AM95" s="581">
        <v>0</v>
      </c>
      <c r="AN95" s="583">
        <v>2016494.7799999998</v>
      </c>
      <c r="AO95" s="584">
        <v>0</v>
      </c>
      <c r="AP95" s="585">
        <v>0</v>
      </c>
      <c r="AQ95" s="583">
        <v>0</v>
      </c>
      <c r="AR95" s="584">
        <v>0</v>
      </c>
      <c r="AS95" s="585">
        <v>0</v>
      </c>
      <c r="AT95" s="583">
        <v>2016494.7799999998</v>
      </c>
      <c r="AU95" s="583">
        <v>0</v>
      </c>
      <c r="AV95" s="585">
        <v>0</v>
      </c>
    </row>
    <row r="96" spans="1:48" x14ac:dyDescent="0.25">
      <c r="A96" s="148" t="s">
        <v>8216</v>
      </c>
      <c r="B96" s="148" t="s">
        <v>8483</v>
      </c>
      <c r="C96" s="148" t="s">
        <v>8213</v>
      </c>
      <c r="D96" s="148" t="s">
        <v>8213</v>
      </c>
      <c r="E96" s="148" t="s">
        <v>17322</v>
      </c>
      <c r="F96" s="453" t="s">
        <v>17025</v>
      </c>
      <c r="G96" s="453" t="s">
        <v>17023</v>
      </c>
      <c r="H96" s="579">
        <v>0</v>
      </c>
      <c r="I96" s="580">
        <v>0</v>
      </c>
      <c r="J96" s="579">
        <v>0</v>
      </c>
      <c r="K96" s="580">
        <v>0</v>
      </c>
      <c r="L96" s="579">
        <v>0</v>
      </c>
      <c r="M96" s="580">
        <v>0</v>
      </c>
      <c r="N96" s="579">
        <v>0</v>
      </c>
      <c r="O96" s="580">
        <v>0</v>
      </c>
      <c r="P96" s="579">
        <v>0</v>
      </c>
      <c r="Q96" s="580">
        <v>0</v>
      </c>
      <c r="R96" s="579">
        <v>0</v>
      </c>
      <c r="S96" s="26">
        <v>0</v>
      </c>
      <c r="T96" s="580">
        <v>0</v>
      </c>
      <c r="U96" s="579">
        <v>0</v>
      </c>
      <c r="V96" s="580">
        <v>0</v>
      </c>
      <c r="W96" s="579">
        <v>0</v>
      </c>
      <c r="X96" s="580">
        <v>0</v>
      </c>
      <c r="Y96" s="579">
        <v>0</v>
      </c>
      <c r="Z96" s="580">
        <v>0</v>
      </c>
      <c r="AA96" s="579">
        <v>0</v>
      </c>
      <c r="AB96" s="580">
        <v>0</v>
      </c>
      <c r="AC96" s="579">
        <v>0</v>
      </c>
      <c r="AD96" s="581">
        <v>0</v>
      </c>
      <c r="AE96" s="579">
        <v>0</v>
      </c>
      <c r="AF96" s="26">
        <v>0</v>
      </c>
      <c r="AG96" s="580">
        <v>0</v>
      </c>
      <c r="AH96" s="579">
        <v>13002677.98</v>
      </c>
      <c r="AI96" s="580">
        <v>0</v>
      </c>
      <c r="AJ96" s="579">
        <v>0</v>
      </c>
      <c r="AK96" s="580">
        <v>0</v>
      </c>
      <c r="AL96" s="579">
        <v>0</v>
      </c>
      <c r="AM96" s="581">
        <v>0</v>
      </c>
      <c r="AN96" s="583">
        <v>13002677.98</v>
      </c>
      <c r="AO96" s="584">
        <v>0</v>
      </c>
      <c r="AP96" s="585">
        <v>0</v>
      </c>
      <c r="AQ96" s="583">
        <v>0</v>
      </c>
      <c r="AR96" s="584">
        <v>0</v>
      </c>
      <c r="AS96" s="585">
        <v>0</v>
      </c>
      <c r="AT96" s="583">
        <v>13002677.98</v>
      </c>
      <c r="AU96" s="583">
        <v>0</v>
      </c>
      <c r="AV96" s="585">
        <v>0</v>
      </c>
    </row>
    <row r="97" spans="1:48" x14ac:dyDescent="0.25">
      <c r="A97" s="148" t="s">
        <v>8216</v>
      </c>
      <c r="B97" s="148" t="s">
        <v>8224</v>
      </c>
      <c r="C97" s="148" t="s">
        <v>8213</v>
      </c>
      <c r="D97" s="148" t="s">
        <v>8213</v>
      </c>
      <c r="E97" s="148" t="s">
        <v>8225</v>
      </c>
      <c r="F97" s="453" t="s">
        <v>17025</v>
      </c>
      <c r="G97" s="453" t="s">
        <v>17023</v>
      </c>
      <c r="H97" s="579">
        <v>0</v>
      </c>
      <c r="I97" s="580">
        <v>0</v>
      </c>
      <c r="J97" s="579">
        <v>0</v>
      </c>
      <c r="K97" s="580">
        <v>0</v>
      </c>
      <c r="L97" s="579">
        <v>0</v>
      </c>
      <c r="M97" s="580">
        <v>0</v>
      </c>
      <c r="N97" s="579">
        <v>0</v>
      </c>
      <c r="O97" s="580">
        <v>0</v>
      </c>
      <c r="P97" s="579">
        <v>0</v>
      </c>
      <c r="Q97" s="580">
        <v>0</v>
      </c>
      <c r="R97" s="579">
        <v>0</v>
      </c>
      <c r="S97" s="26">
        <v>0</v>
      </c>
      <c r="T97" s="580">
        <v>0</v>
      </c>
      <c r="U97" s="579">
        <v>0</v>
      </c>
      <c r="V97" s="580">
        <v>0</v>
      </c>
      <c r="W97" s="579">
        <v>0</v>
      </c>
      <c r="X97" s="580">
        <v>0</v>
      </c>
      <c r="Y97" s="579">
        <v>0</v>
      </c>
      <c r="Z97" s="580">
        <v>0</v>
      </c>
      <c r="AA97" s="579">
        <v>0</v>
      </c>
      <c r="AB97" s="580">
        <v>0</v>
      </c>
      <c r="AC97" s="579">
        <v>0</v>
      </c>
      <c r="AD97" s="581">
        <v>0</v>
      </c>
      <c r="AE97" s="579">
        <v>0</v>
      </c>
      <c r="AF97" s="26">
        <v>0</v>
      </c>
      <c r="AG97" s="580">
        <v>0</v>
      </c>
      <c r="AH97" s="579">
        <v>255868.68</v>
      </c>
      <c r="AI97" s="580">
        <v>0</v>
      </c>
      <c r="AJ97" s="579">
        <v>0</v>
      </c>
      <c r="AK97" s="580">
        <v>0</v>
      </c>
      <c r="AL97" s="579">
        <v>0</v>
      </c>
      <c r="AM97" s="581">
        <v>0</v>
      </c>
      <c r="AN97" s="583">
        <v>255868.68</v>
      </c>
      <c r="AO97" s="584">
        <v>0</v>
      </c>
      <c r="AP97" s="585">
        <v>0</v>
      </c>
      <c r="AQ97" s="583">
        <v>0</v>
      </c>
      <c r="AR97" s="584">
        <v>0</v>
      </c>
      <c r="AS97" s="585">
        <v>0</v>
      </c>
      <c r="AT97" s="583">
        <v>255868.68</v>
      </c>
      <c r="AU97" s="583">
        <v>0</v>
      </c>
      <c r="AV97" s="585">
        <v>0</v>
      </c>
    </row>
    <row r="98" spans="1:48" x14ac:dyDescent="0.25">
      <c r="A98" s="148" t="s">
        <v>8216</v>
      </c>
      <c r="B98" s="148" t="s">
        <v>8497</v>
      </c>
      <c r="C98" s="148" t="s">
        <v>8213</v>
      </c>
      <c r="D98" s="148" t="s">
        <v>8213</v>
      </c>
      <c r="E98" s="148" t="s">
        <v>17323</v>
      </c>
      <c r="F98" s="453" t="s">
        <v>17025</v>
      </c>
      <c r="G98" s="453" t="s">
        <v>17023</v>
      </c>
      <c r="H98" s="579">
        <v>0</v>
      </c>
      <c r="I98" s="580">
        <v>0</v>
      </c>
      <c r="J98" s="579">
        <v>0</v>
      </c>
      <c r="K98" s="580">
        <v>0</v>
      </c>
      <c r="L98" s="579">
        <v>0</v>
      </c>
      <c r="M98" s="580">
        <v>0</v>
      </c>
      <c r="N98" s="579">
        <v>0</v>
      </c>
      <c r="O98" s="580">
        <v>0</v>
      </c>
      <c r="P98" s="579">
        <v>0</v>
      </c>
      <c r="Q98" s="580">
        <v>0</v>
      </c>
      <c r="R98" s="579">
        <v>0</v>
      </c>
      <c r="S98" s="26">
        <v>0</v>
      </c>
      <c r="T98" s="580">
        <v>0</v>
      </c>
      <c r="U98" s="579">
        <v>0</v>
      </c>
      <c r="V98" s="580">
        <v>0</v>
      </c>
      <c r="W98" s="579">
        <v>0</v>
      </c>
      <c r="X98" s="580">
        <v>0</v>
      </c>
      <c r="Y98" s="579">
        <v>0</v>
      </c>
      <c r="Z98" s="580">
        <v>0</v>
      </c>
      <c r="AA98" s="579">
        <v>0</v>
      </c>
      <c r="AB98" s="580">
        <v>0</v>
      </c>
      <c r="AC98" s="579">
        <v>0</v>
      </c>
      <c r="AD98" s="581">
        <v>0</v>
      </c>
      <c r="AE98" s="579">
        <v>0</v>
      </c>
      <c r="AF98" s="26">
        <v>0</v>
      </c>
      <c r="AG98" s="580">
        <v>0</v>
      </c>
      <c r="AH98" s="579">
        <v>7759217.0800000001</v>
      </c>
      <c r="AI98" s="580">
        <v>0</v>
      </c>
      <c r="AJ98" s="579">
        <v>0</v>
      </c>
      <c r="AK98" s="580">
        <v>0</v>
      </c>
      <c r="AL98" s="579">
        <v>0</v>
      </c>
      <c r="AM98" s="581">
        <v>0</v>
      </c>
      <c r="AN98" s="583">
        <v>7759217.0800000001</v>
      </c>
      <c r="AO98" s="584">
        <v>0</v>
      </c>
      <c r="AP98" s="585">
        <v>0</v>
      </c>
      <c r="AQ98" s="583">
        <v>0</v>
      </c>
      <c r="AR98" s="584">
        <v>0</v>
      </c>
      <c r="AS98" s="585">
        <v>0</v>
      </c>
      <c r="AT98" s="583">
        <v>7759217.0800000001</v>
      </c>
      <c r="AU98" s="583">
        <v>0</v>
      </c>
      <c r="AV98" s="585">
        <v>0</v>
      </c>
    </row>
    <row r="99" spans="1:48" x14ac:dyDescent="0.25">
      <c r="A99" s="148" t="s">
        <v>8216</v>
      </c>
      <c r="B99" s="148" t="s">
        <v>8347</v>
      </c>
      <c r="C99" s="148" t="s">
        <v>8213</v>
      </c>
      <c r="D99" s="148" t="s">
        <v>8213</v>
      </c>
      <c r="E99" s="148" t="s">
        <v>16935</v>
      </c>
      <c r="F99" s="453" t="s">
        <v>17025</v>
      </c>
      <c r="G99" s="453" t="s">
        <v>17023</v>
      </c>
      <c r="H99" s="579">
        <v>58876.36</v>
      </c>
      <c r="I99" s="580">
        <v>56946.03</v>
      </c>
      <c r="J99" s="579">
        <v>0</v>
      </c>
      <c r="K99" s="580">
        <v>0</v>
      </c>
      <c r="L99" s="579">
        <v>0</v>
      </c>
      <c r="M99" s="580">
        <v>0</v>
      </c>
      <c r="N99" s="579">
        <v>0</v>
      </c>
      <c r="O99" s="580">
        <v>0</v>
      </c>
      <c r="P99" s="579">
        <v>0</v>
      </c>
      <c r="Q99" s="580">
        <v>0</v>
      </c>
      <c r="R99" s="579">
        <v>0</v>
      </c>
      <c r="S99" s="26">
        <v>0</v>
      </c>
      <c r="T99" s="580">
        <v>0</v>
      </c>
      <c r="U99" s="579">
        <v>0</v>
      </c>
      <c r="V99" s="580">
        <v>0</v>
      </c>
      <c r="W99" s="579">
        <v>0</v>
      </c>
      <c r="X99" s="580">
        <v>0</v>
      </c>
      <c r="Y99" s="579">
        <v>0</v>
      </c>
      <c r="Z99" s="580">
        <v>0</v>
      </c>
      <c r="AA99" s="579">
        <v>0</v>
      </c>
      <c r="AB99" s="580">
        <v>0</v>
      </c>
      <c r="AC99" s="579">
        <v>0</v>
      </c>
      <c r="AD99" s="581">
        <v>0</v>
      </c>
      <c r="AE99" s="579">
        <v>0</v>
      </c>
      <c r="AF99" s="26">
        <v>0</v>
      </c>
      <c r="AG99" s="580">
        <v>0</v>
      </c>
      <c r="AH99" s="579">
        <v>0</v>
      </c>
      <c r="AI99" s="580">
        <v>0</v>
      </c>
      <c r="AJ99" s="579">
        <v>0</v>
      </c>
      <c r="AK99" s="580">
        <v>0</v>
      </c>
      <c r="AL99" s="579">
        <v>0</v>
      </c>
      <c r="AM99" s="581">
        <v>0</v>
      </c>
      <c r="AN99" s="583">
        <v>58876.36</v>
      </c>
      <c r="AO99" s="584">
        <v>56946.03</v>
      </c>
      <c r="AP99" s="585">
        <v>56946.03</v>
      </c>
      <c r="AQ99" s="583">
        <v>0</v>
      </c>
      <c r="AR99" s="584">
        <v>0</v>
      </c>
      <c r="AS99" s="585">
        <v>0</v>
      </c>
      <c r="AT99" s="583">
        <v>58876.36</v>
      </c>
      <c r="AU99" s="583">
        <v>56946.03</v>
      </c>
      <c r="AV99" s="585">
        <v>56946.03</v>
      </c>
    </row>
    <row r="100" spans="1:48" x14ac:dyDescent="0.25">
      <c r="A100" s="148" t="s">
        <v>8216</v>
      </c>
      <c r="B100" s="148" t="s">
        <v>8382</v>
      </c>
      <c r="C100" s="148" t="s">
        <v>8213</v>
      </c>
      <c r="D100" s="148" t="s">
        <v>8213</v>
      </c>
      <c r="E100" s="148" t="s">
        <v>17324</v>
      </c>
      <c r="F100" s="453" t="s">
        <v>17025</v>
      </c>
      <c r="G100" s="453" t="s">
        <v>17023</v>
      </c>
      <c r="H100" s="579">
        <v>0</v>
      </c>
      <c r="I100" s="580">
        <v>0</v>
      </c>
      <c r="J100" s="579">
        <v>0</v>
      </c>
      <c r="K100" s="580">
        <v>0</v>
      </c>
      <c r="L100" s="579">
        <v>0</v>
      </c>
      <c r="M100" s="580">
        <v>0</v>
      </c>
      <c r="N100" s="579">
        <v>0</v>
      </c>
      <c r="O100" s="580">
        <v>0</v>
      </c>
      <c r="P100" s="579">
        <v>0</v>
      </c>
      <c r="Q100" s="580">
        <v>0</v>
      </c>
      <c r="R100" s="579">
        <v>0</v>
      </c>
      <c r="S100" s="26">
        <v>0</v>
      </c>
      <c r="T100" s="580">
        <v>0</v>
      </c>
      <c r="U100" s="579">
        <v>0</v>
      </c>
      <c r="V100" s="580">
        <v>0</v>
      </c>
      <c r="W100" s="579">
        <v>0</v>
      </c>
      <c r="X100" s="580">
        <v>0</v>
      </c>
      <c r="Y100" s="579">
        <v>0</v>
      </c>
      <c r="Z100" s="580">
        <v>0</v>
      </c>
      <c r="AA100" s="579">
        <v>0</v>
      </c>
      <c r="AB100" s="580">
        <v>0</v>
      </c>
      <c r="AC100" s="579">
        <v>0</v>
      </c>
      <c r="AD100" s="581">
        <v>0</v>
      </c>
      <c r="AE100" s="579">
        <v>0</v>
      </c>
      <c r="AF100" s="26">
        <v>0</v>
      </c>
      <c r="AG100" s="580">
        <v>0</v>
      </c>
      <c r="AH100" s="579">
        <v>2764198.36</v>
      </c>
      <c r="AI100" s="580">
        <v>0</v>
      </c>
      <c r="AJ100" s="579">
        <v>0</v>
      </c>
      <c r="AK100" s="580">
        <v>0</v>
      </c>
      <c r="AL100" s="579">
        <v>0</v>
      </c>
      <c r="AM100" s="581">
        <v>0</v>
      </c>
      <c r="AN100" s="583">
        <v>2764198.36</v>
      </c>
      <c r="AO100" s="584">
        <v>0</v>
      </c>
      <c r="AP100" s="585">
        <v>0</v>
      </c>
      <c r="AQ100" s="583">
        <v>0</v>
      </c>
      <c r="AR100" s="584">
        <v>0</v>
      </c>
      <c r="AS100" s="585">
        <v>0</v>
      </c>
      <c r="AT100" s="583">
        <v>2764198.36</v>
      </c>
      <c r="AU100" s="583">
        <v>0</v>
      </c>
      <c r="AV100" s="585">
        <v>0</v>
      </c>
    </row>
    <row r="101" spans="1:48" x14ac:dyDescent="0.25">
      <c r="A101" s="148" t="s">
        <v>8449</v>
      </c>
      <c r="B101" s="148" t="s">
        <v>8257</v>
      </c>
      <c r="C101" s="148" t="s">
        <v>8213</v>
      </c>
      <c r="D101" s="148" t="s">
        <v>8213</v>
      </c>
      <c r="E101" s="148" t="s">
        <v>18017</v>
      </c>
      <c r="F101" s="453" t="s">
        <v>21</v>
      </c>
      <c r="G101" s="453" t="s">
        <v>21</v>
      </c>
      <c r="H101" s="579">
        <v>0</v>
      </c>
      <c r="I101" s="580">
        <v>0</v>
      </c>
      <c r="J101" s="579">
        <v>0</v>
      </c>
      <c r="K101" s="580">
        <v>0</v>
      </c>
      <c r="L101" s="579">
        <v>0</v>
      </c>
      <c r="M101" s="580">
        <v>0</v>
      </c>
      <c r="N101" s="579">
        <v>0</v>
      </c>
      <c r="O101" s="580">
        <v>0</v>
      </c>
      <c r="P101" s="579">
        <v>0</v>
      </c>
      <c r="Q101" s="580">
        <v>0</v>
      </c>
      <c r="R101" s="579">
        <v>0</v>
      </c>
      <c r="S101" s="26">
        <v>0</v>
      </c>
      <c r="T101" s="580">
        <v>0</v>
      </c>
      <c r="U101" s="579">
        <v>0</v>
      </c>
      <c r="V101" s="580">
        <v>0</v>
      </c>
      <c r="W101" s="579">
        <v>0</v>
      </c>
      <c r="X101" s="580">
        <v>0</v>
      </c>
      <c r="Y101" s="579">
        <v>0</v>
      </c>
      <c r="Z101" s="580">
        <v>0</v>
      </c>
      <c r="AA101" s="579">
        <v>0</v>
      </c>
      <c r="AB101" s="580">
        <v>0</v>
      </c>
      <c r="AC101" s="579">
        <v>0</v>
      </c>
      <c r="AD101" s="581">
        <v>0</v>
      </c>
      <c r="AE101" s="579">
        <v>0</v>
      </c>
      <c r="AF101" s="26">
        <v>0</v>
      </c>
      <c r="AG101" s="580">
        <v>0</v>
      </c>
      <c r="AH101" s="579">
        <v>77984.990000000005</v>
      </c>
      <c r="AI101" s="580">
        <v>0</v>
      </c>
      <c r="AJ101" s="579">
        <v>0</v>
      </c>
      <c r="AK101" s="580">
        <v>0</v>
      </c>
      <c r="AL101" s="579">
        <v>0</v>
      </c>
      <c r="AM101" s="581">
        <v>0</v>
      </c>
      <c r="AN101" s="583">
        <v>77984.990000000005</v>
      </c>
      <c r="AO101" s="584">
        <v>0</v>
      </c>
      <c r="AP101" s="585">
        <v>0</v>
      </c>
      <c r="AQ101" s="583">
        <v>0</v>
      </c>
      <c r="AR101" s="584">
        <v>0</v>
      </c>
      <c r="AS101" s="585">
        <v>0</v>
      </c>
      <c r="AT101" s="583">
        <v>77984.990000000005</v>
      </c>
      <c r="AU101" s="583">
        <v>0</v>
      </c>
      <c r="AV101" s="585">
        <v>0</v>
      </c>
    </row>
    <row r="102" spans="1:48" x14ac:dyDescent="0.25">
      <c r="A102" s="148" t="s">
        <v>8449</v>
      </c>
      <c r="B102" s="148" t="s">
        <v>8581</v>
      </c>
      <c r="C102" s="148" t="s">
        <v>8213</v>
      </c>
      <c r="D102" s="148" t="s">
        <v>8213</v>
      </c>
      <c r="E102" s="148" t="s">
        <v>18018</v>
      </c>
      <c r="F102" s="453" t="s">
        <v>21</v>
      </c>
      <c r="G102" s="453" t="s">
        <v>21</v>
      </c>
      <c r="H102" s="579">
        <v>0</v>
      </c>
      <c r="I102" s="580">
        <v>0</v>
      </c>
      <c r="J102" s="579">
        <v>0</v>
      </c>
      <c r="K102" s="580">
        <v>0</v>
      </c>
      <c r="L102" s="579">
        <v>0</v>
      </c>
      <c r="M102" s="580">
        <v>0</v>
      </c>
      <c r="N102" s="579">
        <v>0</v>
      </c>
      <c r="O102" s="580">
        <v>0</v>
      </c>
      <c r="P102" s="579">
        <v>0</v>
      </c>
      <c r="Q102" s="580">
        <v>0</v>
      </c>
      <c r="R102" s="579">
        <v>0</v>
      </c>
      <c r="S102" s="26">
        <v>0</v>
      </c>
      <c r="T102" s="580">
        <v>0</v>
      </c>
      <c r="U102" s="579">
        <v>0</v>
      </c>
      <c r="V102" s="580">
        <v>0</v>
      </c>
      <c r="W102" s="579">
        <v>0</v>
      </c>
      <c r="X102" s="580">
        <v>0</v>
      </c>
      <c r="Y102" s="579">
        <v>0</v>
      </c>
      <c r="Z102" s="580">
        <v>0</v>
      </c>
      <c r="AA102" s="579">
        <v>0</v>
      </c>
      <c r="AB102" s="580">
        <v>0</v>
      </c>
      <c r="AC102" s="579">
        <v>0</v>
      </c>
      <c r="AD102" s="581">
        <v>0</v>
      </c>
      <c r="AE102" s="579">
        <v>0</v>
      </c>
      <c r="AF102" s="26">
        <v>0</v>
      </c>
      <c r="AG102" s="580">
        <v>0</v>
      </c>
      <c r="AH102" s="579">
        <v>292535.65000000002</v>
      </c>
      <c r="AI102" s="580">
        <v>0</v>
      </c>
      <c r="AJ102" s="579">
        <v>0</v>
      </c>
      <c r="AK102" s="580">
        <v>0</v>
      </c>
      <c r="AL102" s="579">
        <v>0</v>
      </c>
      <c r="AM102" s="581">
        <v>0</v>
      </c>
      <c r="AN102" s="583">
        <v>292535.65000000002</v>
      </c>
      <c r="AO102" s="584">
        <v>0</v>
      </c>
      <c r="AP102" s="585">
        <v>0</v>
      </c>
      <c r="AQ102" s="583">
        <v>0</v>
      </c>
      <c r="AR102" s="584">
        <v>0</v>
      </c>
      <c r="AS102" s="585">
        <v>0</v>
      </c>
      <c r="AT102" s="583">
        <v>292535.65000000002</v>
      </c>
      <c r="AU102" s="583">
        <v>0</v>
      </c>
      <c r="AV102" s="585">
        <v>0</v>
      </c>
    </row>
    <row r="103" spans="1:48" x14ac:dyDescent="0.25">
      <c r="A103" s="148" t="s">
        <v>8449</v>
      </c>
      <c r="B103" s="148" t="s">
        <v>8240</v>
      </c>
      <c r="C103" s="148" t="s">
        <v>8213</v>
      </c>
      <c r="D103" s="148" t="s">
        <v>8213</v>
      </c>
      <c r="E103" s="148" t="s">
        <v>18019</v>
      </c>
      <c r="F103" s="453" t="s">
        <v>21</v>
      </c>
      <c r="G103" s="453" t="s">
        <v>21</v>
      </c>
      <c r="H103" s="579">
        <v>0</v>
      </c>
      <c r="I103" s="580">
        <v>0</v>
      </c>
      <c r="J103" s="579">
        <v>0</v>
      </c>
      <c r="K103" s="580">
        <v>0</v>
      </c>
      <c r="L103" s="579">
        <v>0</v>
      </c>
      <c r="M103" s="580">
        <v>0</v>
      </c>
      <c r="N103" s="579">
        <v>0</v>
      </c>
      <c r="O103" s="580">
        <v>0</v>
      </c>
      <c r="P103" s="579">
        <v>0</v>
      </c>
      <c r="Q103" s="580">
        <v>0</v>
      </c>
      <c r="R103" s="579">
        <v>0</v>
      </c>
      <c r="S103" s="26">
        <v>0</v>
      </c>
      <c r="T103" s="580">
        <v>0</v>
      </c>
      <c r="U103" s="579">
        <v>0</v>
      </c>
      <c r="V103" s="580">
        <v>0</v>
      </c>
      <c r="W103" s="579">
        <v>0</v>
      </c>
      <c r="X103" s="580">
        <v>0</v>
      </c>
      <c r="Y103" s="579">
        <v>0</v>
      </c>
      <c r="Z103" s="580">
        <v>0</v>
      </c>
      <c r="AA103" s="579">
        <v>0</v>
      </c>
      <c r="AB103" s="580">
        <v>0</v>
      </c>
      <c r="AC103" s="579">
        <v>0</v>
      </c>
      <c r="AD103" s="581">
        <v>0</v>
      </c>
      <c r="AE103" s="579">
        <v>0</v>
      </c>
      <c r="AF103" s="26">
        <v>93481.61</v>
      </c>
      <c r="AG103" s="580">
        <v>0</v>
      </c>
      <c r="AH103" s="579">
        <v>0</v>
      </c>
      <c r="AI103" s="580">
        <v>0</v>
      </c>
      <c r="AJ103" s="579">
        <v>0</v>
      </c>
      <c r="AK103" s="580">
        <v>0</v>
      </c>
      <c r="AL103" s="579">
        <v>0</v>
      </c>
      <c r="AM103" s="581">
        <v>0</v>
      </c>
      <c r="AN103" s="583">
        <v>93481.61</v>
      </c>
      <c r="AO103" s="584">
        <v>0</v>
      </c>
      <c r="AP103" s="585">
        <v>0</v>
      </c>
      <c r="AQ103" s="583">
        <v>0</v>
      </c>
      <c r="AR103" s="584">
        <v>0</v>
      </c>
      <c r="AS103" s="585">
        <v>0</v>
      </c>
      <c r="AT103" s="583">
        <v>93481.61</v>
      </c>
      <c r="AU103" s="583">
        <v>0</v>
      </c>
      <c r="AV103" s="585">
        <v>0</v>
      </c>
    </row>
    <row r="104" spans="1:48" x14ac:dyDescent="0.25">
      <c r="A104" s="148" t="s">
        <v>8449</v>
      </c>
      <c r="B104" s="148" t="s">
        <v>8489</v>
      </c>
      <c r="C104" s="148" t="s">
        <v>8213</v>
      </c>
      <c r="D104" s="148" t="s">
        <v>8213</v>
      </c>
      <c r="E104" s="148" t="s">
        <v>18020</v>
      </c>
      <c r="F104" s="453" t="s">
        <v>21</v>
      </c>
      <c r="G104" s="453" t="s">
        <v>21</v>
      </c>
      <c r="H104" s="579">
        <v>0</v>
      </c>
      <c r="I104" s="580">
        <v>0</v>
      </c>
      <c r="J104" s="579">
        <v>0</v>
      </c>
      <c r="K104" s="580">
        <v>0</v>
      </c>
      <c r="L104" s="579">
        <v>0</v>
      </c>
      <c r="M104" s="580">
        <v>0</v>
      </c>
      <c r="N104" s="579">
        <v>0</v>
      </c>
      <c r="O104" s="580">
        <v>0</v>
      </c>
      <c r="P104" s="579">
        <v>0</v>
      </c>
      <c r="Q104" s="580">
        <v>0</v>
      </c>
      <c r="R104" s="579">
        <v>0</v>
      </c>
      <c r="S104" s="26">
        <v>0</v>
      </c>
      <c r="T104" s="580">
        <v>0</v>
      </c>
      <c r="U104" s="579">
        <v>0</v>
      </c>
      <c r="V104" s="580">
        <v>0</v>
      </c>
      <c r="W104" s="579">
        <v>0</v>
      </c>
      <c r="X104" s="580">
        <v>0</v>
      </c>
      <c r="Y104" s="579">
        <v>0</v>
      </c>
      <c r="Z104" s="580">
        <v>0</v>
      </c>
      <c r="AA104" s="579">
        <v>0</v>
      </c>
      <c r="AB104" s="580">
        <v>0</v>
      </c>
      <c r="AC104" s="579">
        <v>0</v>
      </c>
      <c r="AD104" s="581">
        <v>0</v>
      </c>
      <c r="AE104" s="579">
        <v>0</v>
      </c>
      <c r="AF104" s="26">
        <v>0</v>
      </c>
      <c r="AG104" s="580">
        <v>0</v>
      </c>
      <c r="AH104" s="579">
        <v>38285.74</v>
      </c>
      <c r="AI104" s="580">
        <v>0</v>
      </c>
      <c r="AJ104" s="579">
        <v>0</v>
      </c>
      <c r="AK104" s="580">
        <v>0</v>
      </c>
      <c r="AL104" s="579">
        <v>0</v>
      </c>
      <c r="AM104" s="581">
        <v>0</v>
      </c>
      <c r="AN104" s="583">
        <v>38285.74</v>
      </c>
      <c r="AO104" s="584">
        <v>0</v>
      </c>
      <c r="AP104" s="585">
        <v>0</v>
      </c>
      <c r="AQ104" s="583">
        <v>0</v>
      </c>
      <c r="AR104" s="584">
        <v>0</v>
      </c>
      <c r="AS104" s="585">
        <v>0</v>
      </c>
      <c r="AT104" s="583">
        <v>38285.74</v>
      </c>
      <c r="AU104" s="583">
        <v>0</v>
      </c>
      <c r="AV104" s="585">
        <v>0</v>
      </c>
    </row>
    <row r="105" spans="1:48" x14ac:dyDescent="0.25">
      <c r="A105" s="148" t="s">
        <v>8449</v>
      </c>
      <c r="B105" s="148" t="s">
        <v>8320</v>
      </c>
      <c r="C105" s="148" t="s">
        <v>8213</v>
      </c>
      <c r="D105" s="148" t="s">
        <v>8213</v>
      </c>
      <c r="E105" s="148" t="s">
        <v>17857</v>
      </c>
      <c r="F105" s="453" t="s">
        <v>21</v>
      </c>
      <c r="G105" s="453" t="s">
        <v>21</v>
      </c>
      <c r="H105" s="579">
        <v>0</v>
      </c>
      <c r="I105" s="580">
        <v>0</v>
      </c>
      <c r="J105" s="579">
        <v>0</v>
      </c>
      <c r="K105" s="580">
        <v>0</v>
      </c>
      <c r="L105" s="579">
        <v>0</v>
      </c>
      <c r="M105" s="580">
        <v>0</v>
      </c>
      <c r="N105" s="579">
        <v>0</v>
      </c>
      <c r="O105" s="580">
        <v>0</v>
      </c>
      <c r="P105" s="579">
        <v>0</v>
      </c>
      <c r="Q105" s="580">
        <v>0</v>
      </c>
      <c r="R105" s="579">
        <v>0</v>
      </c>
      <c r="S105" s="26">
        <v>0</v>
      </c>
      <c r="T105" s="580">
        <v>0</v>
      </c>
      <c r="U105" s="579">
        <v>0</v>
      </c>
      <c r="V105" s="580">
        <v>0</v>
      </c>
      <c r="W105" s="579">
        <v>0</v>
      </c>
      <c r="X105" s="580">
        <v>0</v>
      </c>
      <c r="Y105" s="579">
        <v>0</v>
      </c>
      <c r="Z105" s="580">
        <v>0</v>
      </c>
      <c r="AA105" s="579">
        <v>0</v>
      </c>
      <c r="AB105" s="580">
        <v>0</v>
      </c>
      <c r="AC105" s="579">
        <v>0</v>
      </c>
      <c r="AD105" s="581">
        <v>0</v>
      </c>
      <c r="AE105" s="579">
        <v>0</v>
      </c>
      <c r="AF105" s="26">
        <v>0</v>
      </c>
      <c r="AG105" s="580">
        <v>0</v>
      </c>
      <c r="AH105" s="579">
        <v>753187.78</v>
      </c>
      <c r="AI105" s="580">
        <v>0</v>
      </c>
      <c r="AJ105" s="579">
        <v>0</v>
      </c>
      <c r="AK105" s="580">
        <v>0</v>
      </c>
      <c r="AL105" s="579">
        <v>0</v>
      </c>
      <c r="AM105" s="581">
        <v>0</v>
      </c>
      <c r="AN105" s="583">
        <v>753187.78</v>
      </c>
      <c r="AO105" s="584">
        <v>0</v>
      </c>
      <c r="AP105" s="585">
        <v>0</v>
      </c>
      <c r="AQ105" s="583">
        <v>0</v>
      </c>
      <c r="AR105" s="584">
        <v>0</v>
      </c>
      <c r="AS105" s="585">
        <v>0</v>
      </c>
      <c r="AT105" s="583">
        <v>753187.78</v>
      </c>
      <c r="AU105" s="583">
        <v>0</v>
      </c>
      <c r="AV105" s="585">
        <v>0</v>
      </c>
    </row>
    <row r="106" spans="1:48" x14ac:dyDescent="0.25">
      <c r="A106" s="148" t="s">
        <v>8398</v>
      </c>
      <c r="B106" s="148" t="s">
        <v>8352</v>
      </c>
      <c r="C106" s="148" t="s">
        <v>8213</v>
      </c>
      <c r="D106" s="148" t="s">
        <v>8213</v>
      </c>
      <c r="E106" s="148" t="s">
        <v>18021</v>
      </c>
      <c r="F106" s="453" t="s">
        <v>17062</v>
      </c>
      <c r="G106" s="453" t="s">
        <v>17053</v>
      </c>
      <c r="H106" s="579">
        <v>0</v>
      </c>
      <c r="I106" s="580">
        <v>0</v>
      </c>
      <c r="J106" s="579">
        <v>0</v>
      </c>
      <c r="K106" s="580">
        <v>0</v>
      </c>
      <c r="L106" s="579">
        <v>0</v>
      </c>
      <c r="M106" s="580">
        <v>0</v>
      </c>
      <c r="N106" s="579">
        <v>0</v>
      </c>
      <c r="O106" s="580">
        <v>0</v>
      </c>
      <c r="P106" s="579">
        <v>0</v>
      </c>
      <c r="Q106" s="580">
        <v>0</v>
      </c>
      <c r="R106" s="579">
        <v>0</v>
      </c>
      <c r="S106" s="26">
        <v>0</v>
      </c>
      <c r="T106" s="580">
        <v>0</v>
      </c>
      <c r="U106" s="579">
        <v>0</v>
      </c>
      <c r="V106" s="580">
        <v>0</v>
      </c>
      <c r="W106" s="579">
        <v>0</v>
      </c>
      <c r="X106" s="580">
        <v>0</v>
      </c>
      <c r="Y106" s="579">
        <v>0</v>
      </c>
      <c r="Z106" s="580">
        <v>0</v>
      </c>
      <c r="AA106" s="579">
        <v>0</v>
      </c>
      <c r="AB106" s="580">
        <v>0</v>
      </c>
      <c r="AC106" s="579">
        <v>0</v>
      </c>
      <c r="AD106" s="581">
        <v>0</v>
      </c>
      <c r="AE106" s="579">
        <v>0</v>
      </c>
      <c r="AF106" s="26">
        <v>0</v>
      </c>
      <c r="AG106" s="580">
        <v>0</v>
      </c>
      <c r="AH106" s="579">
        <v>918440.85</v>
      </c>
      <c r="AI106" s="580">
        <v>0</v>
      </c>
      <c r="AJ106" s="579">
        <v>0</v>
      </c>
      <c r="AK106" s="580">
        <v>0</v>
      </c>
      <c r="AL106" s="579">
        <v>0</v>
      </c>
      <c r="AM106" s="581">
        <v>0</v>
      </c>
      <c r="AN106" s="583">
        <v>918440.85</v>
      </c>
      <c r="AO106" s="584">
        <v>0</v>
      </c>
      <c r="AP106" s="585">
        <v>0</v>
      </c>
      <c r="AQ106" s="583">
        <v>0</v>
      </c>
      <c r="AR106" s="584">
        <v>0</v>
      </c>
      <c r="AS106" s="585">
        <v>0</v>
      </c>
      <c r="AT106" s="583">
        <v>918440.85</v>
      </c>
      <c r="AU106" s="583">
        <v>0</v>
      </c>
      <c r="AV106" s="585">
        <v>0</v>
      </c>
    </row>
    <row r="107" spans="1:48" x14ac:dyDescent="0.25">
      <c r="A107" s="148" t="s">
        <v>8398</v>
      </c>
      <c r="B107" s="148" t="s">
        <v>8384</v>
      </c>
      <c r="C107" s="148" t="s">
        <v>8213</v>
      </c>
      <c r="D107" s="148" t="s">
        <v>8213</v>
      </c>
      <c r="E107" s="148" t="s">
        <v>8564</v>
      </c>
      <c r="F107" s="453" t="s">
        <v>17062</v>
      </c>
      <c r="G107" s="453" t="s">
        <v>17053</v>
      </c>
      <c r="H107" s="579">
        <v>0</v>
      </c>
      <c r="I107" s="580">
        <v>0</v>
      </c>
      <c r="J107" s="579">
        <v>0</v>
      </c>
      <c r="K107" s="580">
        <v>0</v>
      </c>
      <c r="L107" s="579">
        <v>0</v>
      </c>
      <c r="M107" s="580">
        <v>0</v>
      </c>
      <c r="N107" s="579">
        <v>0</v>
      </c>
      <c r="O107" s="580">
        <v>0</v>
      </c>
      <c r="P107" s="579">
        <v>0</v>
      </c>
      <c r="Q107" s="580">
        <v>0</v>
      </c>
      <c r="R107" s="579">
        <v>0</v>
      </c>
      <c r="S107" s="26">
        <v>0</v>
      </c>
      <c r="T107" s="580">
        <v>0</v>
      </c>
      <c r="U107" s="579">
        <v>0</v>
      </c>
      <c r="V107" s="580">
        <v>0</v>
      </c>
      <c r="W107" s="579">
        <v>0</v>
      </c>
      <c r="X107" s="580">
        <v>0</v>
      </c>
      <c r="Y107" s="579">
        <v>0</v>
      </c>
      <c r="Z107" s="580">
        <v>0</v>
      </c>
      <c r="AA107" s="579">
        <v>0</v>
      </c>
      <c r="AB107" s="580">
        <v>0</v>
      </c>
      <c r="AC107" s="579">
        <v>0</v>
      </c>
      <c r="AD107" s="581">
        <v>0</v>
      </c>
      <c r="AE107" s="579">
        <v>0</v>
      </c>
      <c r="AF107" s="26">
        <v>0</v>
      </c>
      <c r="AG107" s="580">
        <v>0</v>
      </c>
      <c r="AH107" s="579">
        <v>1057338.78</v>
      </c>
      <c r="AI107" s="580">
        <v>0</v>
      </c>
      <c r="AJ107" s="579">
        <v>0</v>
      </c>
      <c r="AK107" s="580">
        <v>0</v>
      </c>
      <c r="AL107" s="579">
        <v>0</v>
      </c>
      <c r="AM107" s="581">
        <v>0</v>
      </c>
      <c r="AN107" s="583">
        <v>1057338.78</v>
      </c>
      <c r="AO107" s="584">
        <v>0</v>
      </c>
      <c r="AP107" s="585">
        <v>0</v>
      </c>
      <c r="AQ107" s="583">
        <v>0</v>
      </c>
      <c r="AR107" s="584">
        <v>0</v>
      </c>
      <c r="AS107" s="585">
        <v>0</v>
      </c>
      <c r="AT107" s="583">
        <v>1057338.78</v>
      </c>
      <c r="AU107" s="583">
        <v>0</v>
      </c>
      <c r="AV107" s="585">
        <v>0</v>
      </c>
    </row>
    <row r="108" spans="1:48" x14ac:dyDescent="0.25">
      <c r="A108" s="148" t="s">
        <v>8398</v>
      </c>
      <c r="B108" s="148" t="s">
        <v>8261</v>
      </c>
      <c r="C108" s="148" t="s">
        <v>8213</v>
      </c>
      <c r="D108" s="148" t="s">
        <v>8213</v>
      </c>
      <c r="E108" s="148" t="s">
        <v>18022</v>
      </c>
      <c r="F108" s="453" t="s">
        <v>17062</v>
      </c>
      <c r="G108" s="453" t="s">
        <v>17053</v>
      </c>
      <c r="H108" s="579">
        <v>0</v>
      </c>
      <c r="I108" s="580">
        <v>0</v>
      </c>
      <c r="J108" s="579">
        <v>0</v>
      </c>
      <c r="K108" s="580">
        <v>0</v>
      </c>
      <c r="L108" s="579">
        <v>0</v>
      </c>
      <c r="M108" s="580">
        <v>0</v>
      </c>
      <c r="N108" s="579">
        <v>0</v>
      </c>
      <c r="O108" s="580">
        <v>0</v>
      </c>
      <c r="P108" s="579">
        <v>0</v>
      </c>
      <c r="Q108" s="580">
        <v>0</v>
      </c>
      <c r="R108" s="579">
        <v>0</v>
      </c>
      <c r="S108" s="26">
        <v>0</v>
      </c>
      <c r="T108" s="580">
        <v>0</v>
      </c>
      <c r="U108" s="579">
        <v>0</v>
      </c>
      <c r="V108" s="580">
        <v>0</v>
      </c>
      <c r="W108" s="579">
        <v>0</v>
      </c>
      <c r="X108" s="580">
        <v>0</v>
      </c>
      <c r="Y108" s="579">
        <v>0</v>
      </c>
      <c r="Z108" s="580">
        <v>0</v>
      </c>
      <c r="AA108" s="579">
        <v>0</v>
      </c>
      <c r="AB108" s="580">
        <v>0</v>
      </c>
      <c r="AC108" s="579">
        <v>0</v>
      </c>
      <c r="AD108" s="581">
        <v>0</v>
      </c>
      <c r="AE108" s="579">
        <v>0</v>
      </c>
      <c r="AF108" s="26">
        <v>0</v>
      </c>
      <c r="AG108" s="580">
        <v>0</v>
      </c>
      <c r="AH108" s="579">
        <v>120983.19</v>
      </c>
      <c r="AI108" s="580">
        <v>0</v>
      </c>
      <c r="AJ108" s="579">
        <v>0</v>
      </c>
      <c r="AK108" s="580">
        <v>0</v>
      </c>
      <c r="AL108" s="579">
        <v>0</v>
      </c>
      <c r="AM108" s="581">
        <v>0</v>
      </c>
      <c r="AN108" s="583">
        <v>120983.19</v>
      </c>
      <c r="AO108" s="584">
        <v>0</v>
      </c>
      <c r="AP108" s="585">
        <v>0</v>
      </c>
      <c r="AQ108" s="583">
        <v>0</v>
      </c>
      <c r="AR108" s="584">
        <v>0</v>
      </c>
      <c r="AS108" s="585">
        <v>0</v>
      </c>
      <c r="AT108" s="583">
        <v>120983.19</v>
      </c>
      <c r="AU108" s="583">
        <v>0</v>
      </c>
      <c r="AV108" s="585">
        <v>0</v>
      </c>
    </row>
    <row r="109" spans="1:48" x14ac:dyDescent="0.25">
      <c r="A109" s="148" t="s">
        <v>8398</v>
      </c>
      <c r="B109" s="148" t="s">
        <v>8314</v>
      </c>
      <c r="C109" s="148" t="s">
        <v>8213</v>
      </c>
      <c r="D109" s="148" t="s">
        <v>8213</v>
      </c>
      <c r="E109" s="148" t="s">
        <v>18023</v>
      </c>
      <c r="F109" s="453" t="s">
        <v>17062</v>
      </c>
      <c r="G109" s="453" t="s">
        <v>17053</v>
      </c>
      <c r="H109" s="579">
        <v>0</v>
      </c>
      <c r="I109" s="580">
        <v>0</v>
      </c>
      <c r="J109" s="579">
        <v>0</v>
      </c>
      <c r="K109" s="580">
        <v>0</v>
      </c>
      <c r="L109" s="579">
        <v>0</v>
      </c>
      <c r="M109" s="580">
        <v>0</v>
      </c>
      <c r="N109" s="579">
        <v>0</v>
      </c>
      <c r="O109" s="580">
        <v>0</v>
      </c>
      <c r="P109" s="579">
        <v>0</v>
      </c>
      <c r="Q109" s="580">
        <v>0</v>
      </c>
      <c r="R109" s="579">
        <v>0</v>
      </c>
      <c r="S109" s="26">
        <v>0</v>
      </c>
      <c r="T109" s="580">
        <v>0</v>
      </c>
      <c r="U109" s="579">
        <v>0</v>
      </c>
      <c r="V109" s="580">
        <v>0</v>
      </c>
      <c r="W109" s="579">
        <v>0</v>
      </c>
      <c r="X109" s="580">
        <v>0</v>
      </c>
      <c r="Y109" s="579">
        <v>0</v>
      </c>
      <c r="Z109" s="580">
        <v>0</v>
      </c>
      <c r="AA109" s="579">
        <v>0</v>
      </c>
      <c r="AB109" s="580">
        <v>0</v>
      </c>
      <c r="AC109" s="579">
        <v>0</v>
      </c>
      <c r="AD109" s="581">
        <v>0</v>
      </c>
      <c r="AE109" s="579">
        <v>0</v>
      </c>
      <c r="AF109" s="26">
        <v>0</v>
      </c>
      <c r="AG109" s="580">
        <v>0</v>
      </c>
      <c r="AH109" s="579">
        <v>214418.82</v>
      </c>
      <c r="AI109" s="580">
        <v>0</v>
      </c>
      <c r="AJ109" s="579">
        <v>0</v>
      </c>
      <c r="AK109" s="580">
        <v>0</v>
      </c>
      <c r="AL109" s="579">
        <v>0</v>
      </c>
      <c r="AM109" s="581">
        <v>0</v>
      </c>
      <c r="AN109" s="583">
        <v>214418.82</v>
      </c>
      <c r="AO109" s="584">
        <v>0</v>
      </c>
      <c r="AP109" s="585">
        <v>0</v>
      </c>
      <c r="AQ109" s="583">
        <v>0</v>
      </c>
      <c r="AR109" s="584">
        <v>0</v>
      </c>
      <c r="AS109" s="585">
        <v>0</v>
      </c>
      <c r="AT109" s="583">
        <v>214418.82</v>
      </c>
      <c r="AU109" s="583">
        <v>0</v>
      </c>
      <c r="AV109" s="585">
        <v>0</v>
      </c>
    </row>
    <row r="110" spans="1:48" x14ac:dyDescent="0.25">
      <c r="A110" s="148" t="s">
        <v>8398</v>
      </c>
      <c r="B110" s="148" t="s">
        <v>8847</v>
      </c>
      <c r="C110" s="148" t="s">
        <v>8213</v>
      </c>
      <c r="D110" s="148" t="s">
        <v>8213</v>
      </c>
      <c r="E110" s="148" t="s">
        <v>18024</v>
      </c>
      <c r="F110" s="453" t="s">
        <v>17062</v>
      </c>
      <c r="G110" s="453" t="s">
        <v>17053</v>
      </c>
      <c r="H110" s="579">
        <v>0</v>
      </c>
      <c r="I110" s="580">
        <v>0</v>
      </c>
      <c r="J110" s="579">
        <v>0</v>
      </c>
      <c r="K110" s="580">
        <v>0</v>
      </c>
      <c r="L110" s="579">
        <v>0</v>
      </c>
      <c r="M110" s="580">
        <v>0</v>
      </c>
      <c r="N110" s="579">
        <v>0</v>
      </c>
      <c r="O110" s="580">
        <v>0</v>
      </c>
      <c r="P110" s="579">
        <v>0</v>
      </c>
      <c r="Q110" s="580">
        <v>0</v>
      </c>
      <c r="R110" s="579">
        <v>0</v>
      </c>
      <c r="S110" s="26">
        <v>0</v>
      </c>
      <c r="T110" s="580">
        <v>0</v>
      </c>
      <c r="U110" s="579">
        <v>0</v>
      </c>
      <c r="V110" s="580">
        <v>0</v>
      </c>
      <c r="W110" s="579">
        <v>0</v>
      </c>
      <c r="X110" s="580">
        <v>0</v>
      </c>
      <c r="Y110" s="579">
        <v>0</v>
      </c>
      <c r="Z110" s="580">
        <v>0</v>
      </c>
      <c r="AA110" s="579">
        <v>0</v>
      </c>
      <c r="AB110" s="580">
        <v>0</v>
      </c>
      <c r="AC110" s="579">
        <v>0</v>
      </c>
      <c r="AD110" s="581">
        <v>0</v>
      </c>
      <c r="AE110" s="579">
        <v>0</v>
      </c>
      <c r="AF110" s="26">
        <v>0</v>
      </c>
      <c r="AG110" s="580">
        <v>0</v>
      </c>
      <c r="AH110" s="579">
        <v>136846.53</v>
      </c>
      <c r="AI110" s="580">
        <v>0</v>
      </c>
      <c r="AJ110" s="579">
        <v>0</v>
      </c>
      <c r="AK110" s="580">
        <v>0</v>
      </c>
      <c r="AL110" s="579">
        <v>0</v>
      </c>
      <c r="AM110" s="581">
        <v>0</v>
      </c>
      <c r="AN110" s="583">
        <v>136846.53</v>
      </c>
      <c r="AO110" s="584">
        <v>0</v>
      </c>
      <c r="AP110" s="585">
        <v>0</v>
      </c>
      <c r="AQ110" s="583">
        <v>0</v>
      </c>
      <c r="AR110" s="584">
        <v>0</v>
      </c>
      <c r="AS110" s="585">
        <v>0</v>
      </c>
      <c r="AT110" s="583">
        <v>136846.53</v>
      </c>
      <c r="AU110" s="583">
        <v>0</v>
      </c>
      <c r="AV110" s="585">
        <v>0</v>
      </c>
    </row>
    <row r="111" spans="1:48" x14ac:dyDescent="0.25">
      <c r="A111" s="148" t="s">
        <v>8398</v>
      </c>
      <c r="B111" s="148" t="s">
        <v>8395</v>
      </c>
      <c r="C111" s="148" t="s">
        <v>8213</v>
      </c>
      <c r="D111" s="148" t="s">
        <v>8213</v>
      </c>
      <c r="E111" s="148" t="s">
        <v>17858</v>
      </c>
      <c r="F111" s="453" t="s">
        <v>17062</v>
      </c>
      <c r="G111" s="453" t="s">
        <v>17053</v>
      </c>
      <c r="H111" s="579">
        <v>0</v>
      </c>
      <c r="I111" s="580">
        <v>0</v>
      </c>
      <c r="J111" s="579">
        <v>0</v>
      </c>
      <c r="K111" s="580">
        <v>0</v>
      </c>
      <c r="L111" s="579">
        <v>0</v>
      </c>
      <c r="M111" s="580">
        <v>0</v>
      </c>
      <c r="N111" s="579">
        <v>0</v>
      </c>
      <c r="O111" s="580">
        <v>0</v>
      </c>
      <c r="P111" s="579">
        <v>0</v>
      </c>
      <c r="Q111" s="580">
        <v>0</v>
      </c>
      <c r="R111" s="579">
        <v>0</v>
      </c>
      <c r="S111" s="26">
        <v>0</v>
      </c>
      <c r="T111" s="580">
        <v>0</v>
      </c>
      <c r="U111" s="579">
        <v>0</v>
      </c>
      <c r="V111" s="580">
        <v>0</v>
      </c>
      <c r="W111" s="579">
        <v>0</v>
      </c>
      <c r="X111" s="580">
        <v>0</v>
      </c>
      <c r="Y111" s="579">
        <v>0</v>
      </c>
      <c r="Z111" s="580">
        <v>0</v>
      </c>
      <c r="AA111" s="579">
        <v>0</v>
      </c>
      <c r="AB111" s="580">
        <v>0</v>
      </c>
      <c r="AC111" s="579">
        <v>0</v>
      </c>
      <c r="AD111" s="581">
        <v>0</v>
      </c>
      <c r="AE111" s="579">
        <v>0</v>
      </c>
      <c r="AF111" s="26">
        <v>0</v>
      </c>
      <c r="AG111" s="580">
        <v>0</v>
      </c>
      <c r="AH111" s="579">
        <v>150274.14000000001</v>
      </c>
      <c r="AI111" s="580">
        <v>0</v>
      </c>
      <c r="AJ111" s="579">
        <v>0</v>
      </c>
      <c r="AK111" s="580">
        <v>0</v>
      </c>
      <c r="AL111" s="579">
        <v>0</v>
      </c>
      <c r="AM111" s="581">
        <v>0</v>
      </c>
      <c r="AN111" s="583">
        <v>150274.14000000001</v>
      </c>
      <c r="AO111" s="584">
        <v>0</v>
      </c>
      <c r="AP111" s="585">
        <v>0</v>
      </c>
      <c r="AQ111" s="583">
        <v>0</v>
      </c>
      <c r="AR111" s="584">
        <v>0</v>
      </c>
      <c r="AS111" s="585">
        <v>0</v>
      </c>
      <c r="AT111" s="583">
        <v>150274.14000000001</v>
      </c>
      <c r="AU111" s="583">
        <v>0</v>
      </c>
      <c r="AV111" s="585">
        <v>0</v>
      </c>
    </row>
    <row r="112" spans="1:48" x14ac:dyDescent="0.25">
      <c r="A112" s="148" t="s">
        <v>8421</v>
      </c>
      <c r="B112" s="148" t="s">
        <v>8304</v>
      </c>
      <c r="C112" s="148" t="s">
        <v>8213</v>
      </c>
      <c r="D112" s="148" t="s">
        <v>8213</v>
      </c>
      <c r="E112" s="148" t="s">
        <v>18025</v>
      </c>
      <c r="F112" s="453" t="s">
        <v>17056</v>
      </c>
      <c r="G112" s="453" t="s">
        <v>17044</v>
      </c>
      <c r="H112" s="579">
        <v>0</v>
      </c>
      <c r="I112" s="580">
        <v>0</v>
      </c>
      <c r="J112" s="579">
        <v>0</v>
      </c>
      <c r="K112" s="580">
        <v>0</v>
      </c>
      <c r="L112" s="579">
        <v>0</v>
      </c>
      <c r="M112" s="580">
        <v>0</v>
      </c>
      <c r="N112" s="579">
        <v>0</v>
      </c>
      <c r="O112" s="580">
        <v>0</v>
      </c>
      <c r="P112" s="579">
        <v>0</v>
      </c>
      <c r="Q112" s="580">
        <v>0</v>
      </c>
      <c r="R112" s="579">
        <v>0</v>
      </c>
      <c r="S112" s="26">
        <v>0</v>
      </c>
      <c r="T112" s="580">
        <v>0</v>
      </c>
      <c r="U112" s="579">
        <v>0</v>
      </c>
      <c r="V112" s="580">
        <v>0</v>
      </c>
      <c r="W112" s="579">
        <v>0</v>
      </c>
      <c r="X112" s="580">
        <v>0</v>
      </c>
      <c r="Y112" s="579">
        <v>0</v>
      </c>
      <c r="Z112" s="580">
        <v>0</v>
      </c>
      <c r="AA112" s="579">
        <v>0</v>
      </c>
      <c r="AB112" s="580">
        <v>0</v>
      </c>
      <c r="AC112" s="579">
        <v>0</v>
      </c>
      <c r="AD112" s="581">
        <v>0</v>
      </c>
      <c r="AE112" s="579">
        <v>0</v>
      </c>
      <c r="AF112" s="26">
        <v>0</v>
      </c>
      <c r="AG112" s="580">
        <v>0</v>
      </c>
      <c r="AH112" s="579">
        <v>320616.01</v>
      </c>
      <c r="AI112" s="580">
        <v>0</v>
      </c>
      <c r="AJ112" s="579">
        <v>0</v>
      </c>
      <c r="AK112" s="580">
        <v>0</v>
      </c>
      <c r="AL112" s="579">
        <v>0</v>
      </c>
      <c r="AM112" s="581">
        <v>0</v>
      </c>
      <c r="AN112" s="583">
        <v>320616.01</v>
      </c>
      <c r="AO112" s="584">
        <v>0</v>
      </c>
      <c r="AP112" s="585">
        <v>0</v>
      </c>
      <c r="AQ112" s="583">
        <v>0</v>
      </c>
      <c r="AR112" s="584">
        <v>0</v>
      </c>
      <c r="AS112" s="585">
        <v>0</v>
      </c>
      <c r="AT112" s="583">
        <v>320616.01</v>
      </c>
      <c r="AU112" s="583">
        <v>0</v>
      </c>
      <c r="AV112" s="585">
        <v>0</v>
      </c>
    </row>
    <row r="113" spans="1:48" x14ac:dyDescent="0.25">
      <c r="A113" s="148" t="s">
        <v>8421</v>
      </c>
      <c r="B113" s="148" t="s">
        <v>8247</v>
      </c>
      <c r="C113" s="148" t="s">
        <v>8213</v>
      </c>
      <c r="D113" s="148" t="s">
        <v>8213</v>
      </c>
      <c r="E113" s="148" t="s">
        <v>17468</v>
      </c>
      <c r="F113" s="453" t="s">
        <v>17056</v>
      </c>
      <c r="G113" s="453" t="s">
        <v>17044</v>
      </c>
      <c r="H113" s="579">
        <v>0</v>
      </c>
      <c r="I113" s="580">
        <v>0</v>
      </c>
      <c r="J113" s="579">
        <v>0</v>
      </c>
      <c r="K113" s="580">
        <v>0</v>
      </c>
      <c r="L113" s="579">
        <v>0</v>
      </c>
      <c r="M113" s="580">
        <v>0</v>
      </c>
      <c r="N113" s="579">
        <v>0</v>
      </c>
      <c r="O113" s="580">
        <v>0</v>
      </c>
      <c r="P113" s="579">
        <v>0</v>
      </c>
      <c r="Q113" s="580">
        <v>0</v>
      </c>
      <c r="R113" s="579">
        <v>0</v>
      </c>
      <c r="S113" s="26">
        <v>0</v>
      </c>
      <c r="T113" s="580">
        <v>0</v>
      </c>
      <c r="U113" s="579">
        <v>0</v>
      </c>
      <c r="V113" s="580">
        <v>0</v>
      </c>
      <c r="W113" s="579">
        <v>0</v>
      </c>
      <c r="X113" s="580">
        <v>0</v>
      </c>
      <c r="Y113" s="579">
        <v>0</v>
      </c>
      <c r="Z113" s="580">
        <v>0</v>
      </c>
      <c r="AA113" s="579">
        <v>0</v>
      </c>
      <c r="AB113" s="580">
        <v>0</v>
      </c>
      <c r="AC113" s="579">
        <v>0</v>
      </c>
      <c r="AD113" s="581">
        <v>0</v>
      </c>
      <c r="AE113" s="579">
        <v>0</v>
      </c>
      <c r="AF113" s="26">
        <v>0</v>
      </c>
      <c r="AG113" s="580">
        <v>0</v>
      </c>
      <c r="AH113" s="579">
        <v>1034556.34</v>
      </c>
      <c r="AI113" s="580">
        <v>0</v>
      </c>
      <c r="AJ113" s="579">
        <v>0</v>
      </c>
      <c r="AK113" s="580">
        <v>0</v>
      </c>
      <c r="AL113" s="579">
        <v>0</v>
      </c>
      <c r="AM113" s="581">
        <v>0</v>
      </c>
      <c r="AN113" s="583">
        <v>1034556.34</v>
      </c>
      <c r="AO113" s="584">
        <v>0</v>
      </c>
      <c r="AP113" s="585">
        <v>0</v>
      </c>
      <c r="AQ113" s="583">
        <v>0</v>
      </c>
      <c r="AR113" s="584">
        <v>0</v>
      </c>
      <c r="AS113" s="585">
        <v>0</v>
      </c>
      <c r="AT113" s="583">
        <v>1034556.34</v>
      </c>
      <c r="AU113" s="583">
        <v>0</v>
      </c>
      <c r="AV113" s="585">
        <v>0</v>
      </c>
    </row>
    <row r="114" spans="1:48" x14ac:dyDescent="0.25">
      <c r="A114" s="148" t="s">
        <v>8421</v>
      </c>
      <c r="B114" s="148" t="s">
        <v>8266</v>
      </c>
      <c r="C114" s="148" t="s">
        <v>8213</v>
      </c>
      <c r="D114" s="148" t="s">
        <v>8213</v>
      </c>
      <c r="E114" s="148" t="s">
        <v>18026</v>
      </c>
      <c r="F114" s="453" t="s">
        <v>17056</v>
      </c>
      <c r="G114" s="453" t="s">
        <v>17044</v>
      </c>
      <c r="H114" s="579">
        <v>0</v>
      </c>
      <c r="I114" s="580">
        <v>0</v>
      </c>
      <c r="J114" s="579">
        <v>0</v>
      </c>
      <c r="K114" s="580">
        <v>0</v>
      </c>
      <c r="L114" s="579">
        <v>0</v>
      </c>
      <c r="M114" s="580">
        <v>0</v>
      </c>
      <c r="N114" s="579">
        <v>0</v>
      </c>
      <c r="O114" s="580">
        <v>0</v>
      </c>
      <c r="P114" s="579">
        <v>0</v>
      </c>
      <c r="Q114" s="580">
        <v>0</v>
      </c>
      <c r="R114" s="579">
        <v>0</v>
      </c>
      <c r="S114" s="26">
        <v>0</v>
      </c>
      <c r="T114" s="580">
        <v>0</v>
      </c>
      <c r="U114" s="579">
        <v>0</v>
      </c>
      <c r="V114" s="580">
        <v>0</v>
      </c>
      <c r="W114" s="579">
        <v>0</v>
      </c>
      <c r="X114" s="580">
        <v>0</v>
      </c>
      <c r="Y114" s="579">
        <v>0</v>
      </c>
      <c r="Z114" s="580">
        <v>0</v>
      </c>
      <c r="AA114" s="579">
        <v>0</v>
      </c>
      <c r="AB114" s="580">
        <v>0</v>
      </c>
      <c r="AC114" s="579">
        <v>0</v>
      </c>
      <c r="AD114" s="581">
        <v>0</v>
      </c>
      <c r="AE114" s="579">
        <v>0</v>
      </c>
      <c r="AF114" s="26">
        <v>0</v>
      </c>
      <c r="AG114" s="580">
        <v>0</v>
      </c>
      <c r="AH114" s="579">
        <v>71425.789999999994</v>
      </c>
      <c r="AI114" s="580">
        <v>0</v>
      </c>
      <c r="AJ114" s="579">
        <v>0</v>
      </c>
      <c r="AK114" s="580">
        <v>0</v>
      </c>
      <c r="AL114" s="579">
        <v>0</v>
      </c>
      <c r="AM114" s="581">
        <v>0</v>
      </c>
      <c r="AN114" s="583">
        <v>71425.789999999994</v>
      </c>
      <c r="AO114" s="584">
        <v>0</v>
      </c>
      <c r="AP114" s="585">
        <v>0</v>
      </c>
      <c r="AQ114" s="583">
        <v>0</v>
      </c>
      <c r="AR114" s="584">
        <v>0</v>
      </c>
      <c r="AS114" s="585">
        <v>0</v>
      </c>
      <c r="AT114" s="583">
        <v>71425.789999999994</v>
      </c>
      <c r="AU114" s="583">
        <v>0</v>
      </c>
      <c r="AV114" s="585">
        <v>0</v>
      </c>
    </row>
    <row r="115" spans="1:48" x14ac:dyDescent="0.25">
      <c r="A115" s="148" t="s">
        <v>8421</v>
      </c>
      <c r="B115" s="148" t="s">
        <v>8250</v>
      </c>
      <c r="C115" s="148" t="s">
        <v>8213</v>
      </c>
      <c r="D115" s="148" t="s">
        <v>8213</v>
      </c>
      <c r="E115" s="148" t="s">
        <v>17860</v>
      </c>
      <c r="F115" s="453" t="s">
        <v>17056</v>
      </c>
      <c r="G115" s="453" t="s">
        <v>17044</v>
      </c>
      <c r="H115" s="579">
        <v>0</v>
      </c>
      <c r="I115" s="580">
        <v>0</v>
      </c>
      <c r="J115" s="579">
        <v>0</v>
      </c>
      <c r="K115" s="580">
        <v>0</v>
      </c>
      <c r="L115" s="579">
        <v>0</v>
      </c>
      <c r="M115" s="580">
        <v>0</v>
      </c>
      <c r="N115" s="579">
        <v>0</v>
      </c>
      <c r="O115" s="580">
        <v>0</v>
      </c>
      <c r="P115" s="579">
        <v>0</v>
      </c>
      <c r="Q115" s="580">
        <v>0</v>
      </c>
      <c r="R115" s="579">
        <v>0</v>
      </c>
      <c r="S115" s="26">
        <v>0</v>
      </c>
      <c r="T115" s="580">
        <v>0</v>
      </c>
      <c r="U115" s="579">
        <v>0</v>
      </c>
      <c r="V115" s="580">
        <v>0</v>
      </c>
      <c r="W115" s="579">
        <v>0</v>
      </c>
      <c r="X115" s="580">
        <v>0</v>
      </c>
      <c r="Y115" s="579">
        <v>0</v>
      </c>
      <c r="Z115" s="580">
        <v>0</v>
      </c>
      <c r="AA115" s="579">
        <v>0</v>
      </c>
      <c r="AB115" s="580">
        <v>0</v>
      </c>
      <c r="AC115" s="579">
        <v>0</v>
      </c>
      <c r="AD115" s="581">
        <v>0</v>
      </c>
      <c r="AE115" s="579">
        <v>0</v>
      </c>
      <c r="AF115" s="26">
        <v>0</v>
      </c>
      <c r="AG115" s="580">
        <v>0</v>
      </c>
      <c r="AH115" s="579">
        <v>496865.25</v>
      </c>
      <c r="AI115" s="580">
        <v>0</v>
      </c>
      <c r="AJ115" s="579">
        <v>0</v>
      </c>
      <c r="AK115" s="580">
        <v>0</v>
      </c>
      <c r="AL115" s="579">
        <v>0</v>
      </c>
      <c r="AM115" s="581">
        <v>0</v>
      </c>
      <c r="AN115" s="583">
        <v>496865.25</v>
      </c>
      <c r="AO115" s="584">
        <v>0</v>
      </c>
      <c r="AP115" s="585">
        <v>0</v>
      </c>
      <c r="AQ115" s="583">
        <v>0</v>
      </c>
      <c r="AR115" s="584">
        <v>0</v>
      </c>
      <c r="AS115" s="585">
        <v>0</v>
      </c>
      <c r="AT115" s="583">
        <v>496865.25</v>
      </c>
      <c r="AU115" s="583">
        <v>0</v>
      </c>
      <c r="AV115" s="585">
        <v>0</v>
      </c>
    </row>
    <row r="116" spans="1:48" x14ac:dyDescent="0.25">
      <c r="A116" s="148" t="s">
        <v>8421</v>
      </c>
      <c r="B116" s="148" t="s">
        <v>8251</v>
      </c>
      <c r="C116" s="148" t="s">
        <v>8213</v>
      </c>
      <c r="D116" s="148" t="s">
        <v>8213</v>
      </c>
      <c r="E116" s="148" t="s">
        <v>17861</v>
      </c>
      <c r="F116" s="453" t="s">
        <v>17056</v>
      </c>
      <c r="G116" s="453" t="s">
        <v>17044</v>
      </c>
      <c r="H116" s="579">
        <v>0</v>
      </c>
      <c r="I116" s="580">
        <v>0</v>
      </c>
      <c r="J116" s="579">
        <v>0</v>
      </c>
      <c r="K116" s="580">
        <v>0</v>
      </c>
      <c r="L116" s="579">
        <v>0</v>
      </c>
      <c r="M116" s="580">
        <v>0</v>
      </c>
      <c r="N116" s="579">
        <v>0</v>
      </c>
      <c r="O116" s="580">
        <v>0</v>
      </c>
      <c r="P116" s="579">
        <v>0</v>
      </c>
      <c r="Q116" s="580">
        <v>0</v>
      </c>
      <c r="R116" s="579">
        <v>0</v>
      </c>
      <c r="S116" s="26">
        <v>0</v>
      </c>
      <c r="T116" s="580">
        <v>0</v>
      </c>
      <c r="U116" s="579">
        <v>0</v>
      </c>
      <c r="V116" s="580">
        <v>0</v>
      </c>
      <c r="W116" s="579">
        <v>0</v>
      </c>
      <c r="X116" s="580">
        <v>0</v>
      </c>
      <c r="Y116" s="579">
        <v>0</v>
      </c>
      <c r="Z116" s="580">
        <v>0</v>
      </c>
      <c r="AA116" s="579">
        <v>0</v>
      </c>
      <c r="AB116" s="580">
        <v>0</v>
      </c>
      <c r="AC116" s="579">
        <v>0</v>
      </c>
      <c r="AD116" s="581">
        <v>0</v>
      </c>
      <c r="AE116" s="579">
        <v>0</v>
      </c>
      <c r="AF116" s="26">
        <v>0</v>
      </c>
      <c r="AG116" s="580">
        <v>0</v>
      </c>
      <c r="AH116" s="579">
        <v>346774.03</v>
      </c>
      <c r="AI116" s="580">
        <v>0</v>
      </c>
      <c r="AJ116" s="579">
        <v>0</v>
      </c>
      <c r="AK116" s="580">
        <v>0</v>
      </c>
      <c r="AL116" s="579">
        <v>0</v>
      </c>
      <c r="AM116" s="581">
        <v>0</v>
      </c>
      <c r="AN116" s="583">
        <v>346774.03</v>
      </c>
      <c r="AO116" s="584">
        <v>0</v>
      </c>
      <c r="AP116" s="585">
        <v>0</v>
      </c>
      <c r="AQ116" s="583">
        <v>0</v>
      </c>
      <c r="AR116" s="584">
        <v>0</v>
      </c>
      <c r="AS116" s="585">
        <v>0</v>
      </c>
      <c r="AT116" s="583">
        <v>346774.03</v>
      </c>
      <c r="AU116" s="583">
        <v>0</v>
      </c>
      <c r="AV116" s="585">
        <v>0</v>
      </c>
    </row>
    <row r="117" spans="1:48" x14ac:dyDescent="0.25">
      <c r="A117" s="148" t="s">
        <v>8421</v>
      </c>
      <c r="B117" s="148" t="s">
        <v>8214</v>
      </c>
      <c r="C117" s="148" t="s">
        <v>8213</v>
      </c>
      <c r="D117" s="148" t="s">
        <v>8213</v>
      </c>
      <c r="E117" s="148" t="s">
        <v>17289</v>
      </c>
      <c r="F117" s="453" t="s">
        <v>17056</v>
      </c>
      <c r="G117" s="453" t="s">
        <v>17044</v>
      </c>
      <c r="H117" s="579">
        <v>0</v>
      </c>
      <c r="I117" s="580">
        <v>0</v>
      </c>
      <c r="J117" s="579">
        <v>0</v>
      </c>
      <c r="K117" s="580">
        <v>0</v>
      </c>
      <c r="L117" s="579">
        <v>0</v>
      </c>
      <c r="M117" s="580">
        <v>0</v>
      </c>
      <c r="N117" s="579">
        <v>0</v>
      </c>
      <c r="O117" s="580">
        <v>0</v>
      </c>
      <c r="P117" s="579">
        <v>0</v>
      </c>
      <c r="Q117" s="580">
        <v>0</v>
      </c>
      <c r="R117" s="579">
        <v>0</v>
      </c>
      <c r="S117" s="26">
        <v>0</v>
      </c>
      <c r="T117" s="580">
        <v>0</v>
      </c>
      <c r="U117" s="579">
        <v>51945.66</v>
      </c>
      <c r="V117" s="580">
        <v>0</v>
      </c>
      <c r="W117" s="579">
        <v>34434.67</v>
      </c>
      <c r="X117" s="580">
        <v>0</v>
      </c>
      <c r="Y117" s="579">
        <v>0</v>
      </c>
      <c r="Z117" s="580">
        <v>0</v>
      </c>
      <c r="AA117" s="579">
        <v>0</v>
      </c>
      <c r="AB117" s="580">
        <v>0</v>
      </c>
      <c r="AC117" s="579">
        <v>0</v>
      </c>
      <c r="AD117" s="581">
        <v>0</v>
      </c>
      <c r="AE117" s="579">
        <v>0</v>
      </c>
      <c r="AF117" s="26">
        <v>0</v>
      </c>
      <c r="AG117" s="580">
        <v>0</v>
      </c>
      <c r="AH117" s="579">
        <v>0</v>
      </c>
      <c r="AI117" s="580">
        <v>0</v>
      </c>
      <c r="AJ117" s="579">
        <v>0</v>
      </c>
      <c r="AK117" s="580">
        <v>0</v>
      </c>
      <c r="AL117" s="579">
        <v>0</v>
      </c>
      <c r="AM117" s="581">
        <v>0</v>
      </c>
      <c r="AN117" s="583">
        <v>86380.33</v>
      </c>
      <c r="AO117" s="584">
        <v>0</v>
      </c>
      <c r="AP117" s="585">
        <v>0</v>
      </c>
      <c r="AQ117" s="583">
        <v>0</v>
      </c>
      <c r="AR117" s="584">
        <v>0</v>
      </c>
      <c r="AS117" s="585">
        <v>0</v>
      </c>
      <c r="AT117" s="583">
        <v>86380.33</v>
      </c>
      <c r="AU117" s="583">
        <v>0</v>
      </c>
      <c r="AV117" s="585">
        <v>0</v>
      </c>
    </row>
    <row r="118" spans="1:48" x14ac:dyDescent="0.25">
      <c r="A118" s="148" t="s">
        <v>8422</v>
      </c>
      <c r="B118" s="148" t="s">
        <v>8271</v>
      </c>
      <c r="C118" s="148" t="s">
        <v>8213</v>
      </c>
      <c r="D118" s="148" t="s">
        <v>8213</v>
      </c>
      <c r="E118" s="148" t="s">
        <v>17329</v>
      </c>
      <c r="F118" s="453" t="s">
        <v>17064</v>
      </c>
      <c r="G118" s="453" t="s">
        <v>17023</v>
      </c>
      <c r="H118" s="579">
        <v>0</v>
      </c>
      <c r="I118" s="580">
        <v>0</v>
      </c>
      <c r="J118" s="579">
        <v>0</v>
      </c>
      <c r="K118" s="580">
        <v>0</v>
      </c>
      <c r="L118" s="579">
        <v>0</v>
      </c>
      <c r="M118" s="580">
        <v>0</v>
      </c>
      <c r="N118" s="579">
        <v>0</v>
      </c>
      <c r="O118" s="580">
        <v>0</v>
      </c>
      <c r="P118" s="579">
        <v>0</v>
      </c>
      <c r="Q118" s="580">
        <v>0</v>
      </c>
      <c r="R118" s="579">
        <v>0</v>
      </c>
      <c r="S118" s="26">
        <v>0</v>
      </c>
      <c r="T118" s="580">
        <v>0</v>
      </c>
      <c r="U118" s="579">
        <v>0</v>
      </c>
      <c r="V118" s="580">
        <v>0</v>
      </c>
      <c r="W118" s="579">
        <v>0</v>
      </c>
      <c r="X118" s="580">
        <v>0</v>
      </c>
      <c r="Y118" s="579">
        <v>0</v>
      </c>
      <c r="Z118" s="580">
        <v>0</v>
      </c>
      <c r="AA118" s="579">
        <v>0</v>
      </c>
      <c r="AB118" s="580">
        <v>0</v>
      </c>
      <c r="AC118" s="579">
        <v>0</v>
      </c>
      <c r="AD118" s="581">
        <v>0</v>
      </c>
      <c r="AE118" s="579">
        <v>0</v>
      </c>
      <c r="AF118" s="26">
        <v>139202.21</v>
      </c>
      <c r="AG118" s="580">
        <v>0</v>
      </c>
      <c r="AH118" s="579">
        <v>0</v>
      </c>
      <c r="AI118" s="580">
        <v>0</v>
      </c>
      <c r="AJ118" s="579">
        <v>0</v>
      </c>
      <c r="AK118" s="580">
        <v>0</v>
      </c>
      <c r="AL118" s="579">
        <v>0</v>
      </c>
      <c r="AM118" s="581">
        <v>0</v>
      </c>
      <c r="AN118" s="583">
        <v>139202.21</v>
      </c>
      <c r="AO118" s="584">
        <v>0</v>
      </c>
      <c r="AP118" s="585">
        <v>0</v>
      </c>
      <c r="AQ118" s="583">
        <v>0</v>
      </c>
      <c r="AR118" s="584">
        <v>0</v>
      </c>
      <c r="AS118" s="585">
        <v>0</v>
      </c>
      <c r="AT118" s="583">
        <v>139202.21</v>
      </c>
      <c r="AU118" s="583">
        <v>0</v>
      </c>
      <c r="AV118" s="585">
        <v>0</v>
      </c>
    </row>
    <row r="119" spans="1:48" x14ac:dyDescent="0.25">
      <c r="A119" s="148" t="s">
        <v>8422</v>
      </c>
      <c r="B119" s="148" t="s">
        <v>8219</v>
      </c>
      <c r="C119" s="148" t="s">
        <v>8213</v>
      </c>
      <c r="D119" s="148" t="s">
        <v>8213</v>
      </c>
      <c r="E119" s="148" t="s">
        <v>18027</v>
      </c>
      <c r="F119" s="453" t="s">
        <v>17064</v>
      </c>
      <c r="G119" s="453" t="s">
        <v>17023</v>
      </c>
      <c r="H119" s="579">
        <v>0</v>
      </c>
      <c r="I119" s="580">
        <v>0</v>
      </c>
      <c r="J119" s="579">
        <v>0</v>
      </c>
      <c r="K119" s="580">
        <v>0</v>
      </c>
      <c r="L119" s="579">
        <v>0</v>
      </c>
      <c r="M119" s="580">
        <v>0</v>
      </c>
      <c r="N119" s="579">
        <v>0</v>
      </c>
      <c r="O119" s="580">
        <v>0</v>
      </c>
      <c r="P119" s="579">
        <v>0</v>
      </c>
      <c r="Q119" s="580">
        <v>0</v>
      </c>
      <c r="R119" s="579">
        <v>0</v>
      </c>
      <c r="S119" s="26">
        <v>0</v>
      </c>
      <c r="T119" s="580">
        <v>0</v>
      </c>
      <c r="U119" s="579">
        <v>0</v>
      </c>
      <c r="V119" s="580">
        <v>0</v>
      </c>
      <c r="W119" s="579">
        <v>0</v>
      </c>
      <c r="X119" s="580">
        <v>0</v>
      </c>
      <c r="Y119" s="579">
        <v>0</v>
      </c>
      <c r="Z119" s="580">
        <v>0</v>
      </c>
      <c r="AA119" s="579">
        <v>0</v>
      </c>
      <c r="AB119" s="580">
        <v>0</v>
      </c>
      <c r="AC119" s="579">
        <v>0</v>
      </c>
      <c r="AD119" s="581">
        <v>0</v>
      </c>
      <c r="AE119" s="579">
        <v>19012.59</v>
      </c>
      <c r="AF119" s="26">
        <v>0</v>
      </c>
      <c r="AG119" s="580">
        <v>0</v>
      </c>
      <c r="AH119" s="579">
        <v>0</v>
      </c>
      <c r="AI119" s="580">
        <v>0</v>
      </c>
      <c r="AJ119" s="579">
        <v>0</v>
      </c>
      <c r="AK119" s="580">
        <v>0</v>
      </c>
      <c r="AL119" s="579">
        <v>0</v>
      </c>
      <c r="AM119" s="581">
        <v>0</v>
      </c>
      <c r="AN119" s="583">
        <v>19012.59</v>
      </c>
      <c r="AO119" s="584">
        <v>0</v>
      </c>
      <c r="AP119" s="585">
        <v>0</v>
      </c>
      <c r="AQ119" s="583">
        <v>0</v>
      </c>
      <c r="AR119" s="584">
        <v>0</v>
      </c>
      <c r="AS119" s="585">
        <v>0</v>
      </c>
      <c r="AT119" s="583">
        <v>19012.59</v>
      </c>
      <c r="AU119" s="583">
        <v>0</v>
      </c>
      <c r="AV119" s="585">
        <v>0</v>
      </c>
    </row>
    <row r="120" spans="1:48" x14ac:dyDescent="0.25">
      <c r="A120" s="148" t="s">
        <v>8422</v>
      </c>
      <c r="B120" s="148" t="s">
        <v>8447</v>
      </c>
      <c r="C120" s="148" t="s">
        <v>8213</v>
      </c>
      <c r="D120" s="148" t="s">
        <v>8213</v>
      </c>
      <c r="E120" s="148" t="s">
        <v>18028</v>
      </c>
      <c r="F120" s="453" t="s">
        <v>17064</v>
      </c>
      <c r="G120" s="453" t="s">
        <v>17023</v>
      </c>
      <c r="H120" s="579">
        <v>0</v>
      </c>
      <c r="I120" s="580">
        <v>0</v>
      </c>
      <c r="J120" s="579">
        <v>0</v>
      </c>
      <c r="K120" s="580">
        <v>0</v>
      </c>
      <c r="L120" s="579">
        <v>0</v>
      </c>
      <c r="M120" s="580">
        <v>0</v>
      </c>
      <c r="N120" s="579">
        <v>0</v>
      </c>
      <c r="O120" s="580">
        <v>0</v>
      </c>
      <c r="P120" s="579">
        <v>0</v>
      </c>
      <c r="Q120" s="580">
        <v>0</v>
      </c>
      <c r="R120" s="579">
        <v>0</v>
      </c>
      <c r="S120" s="26">
        <v>0</v>
      </c>
      <c r="T120" s="580">
        <v>0</v>
      </c>
      <c r="U120" s="579">
        <v>0</v>
      </c>
      <c r="V120" s="580">
        <v>0</v>
      </c>
      <c r="W120" s="579">
        <v>0</v>
      </c>
      <c r="X120" s="580">
        <v>0</v>
      </c>
      <c r="Y120" s="579">
        <v>0</v>
      </c>
      <c r="Z120" s="580">
        <v>0</v>
      </c>
      <c r="AA120" s="579">
        <v>0</v>
      </c>
      <c r="AB120" s="580">
        <v>0</v>
      </c>
      <c r="AC120" s="579">
        <v>0</v>
      </c>
      <c r="AD120" s="581">
        <v>0</v>
      </c>
      <c r="AE120" s="579">
        <v>0</v>
      </c>
      <c r="AF120" s="26">
        <v>40472.44</v>
      </c>
      <c r="AG120" s="580">
        <v>0</v>
      </c>
      <c r="AH120" s="579">
        <v>0</v>
      </c>
      <c r="AI120" s="580">
        <v>0</v>
      </c>
      <c r="AJ120" s="579">
        <v>0</v>
      </c>
      <c r="AK120" s="580">
        <v>0</v>
      </c>
      <c r="AL120" s="579">
        <v>0</v>
      </c>
      <c r="AM120" s="581">
        <v>0</v>
      </c>
      <c r="AN120" s="583">
        <v>40472.44</v>
      </c>
      <c r="AO120" s="584">
        <v>0</v>
      </c>
      <c r="AP120" s="585">
        <v>0</v>
      </c>
      <c r="AQ120" s="583">
        <v>0</v>
      </c>
      <c r="AR120" s="584">
        <v>0</v>
      </c>
      <c r="AS120" s="585">
        <v>0</v>
      </c>
      <c r="AT120" s="583">
        <v>40472.44</v>
      </c>
      <c r="AU120" s="583">
        <v>0</v>
      </c>
      <c r="AV120" s="585">
        <v>0</v>
      </c>
    </row>
    <row r="121" spans="1:48" x14ac:dyDescent="0.25">
      <c r="A121" s="148" t="s">
        <v>8422</v>
      </c>
      <c r="B121" s="148" t="s">
        <v>8388</v>
      </c>
      <c r="C121" s="148" t="s">
        <v>8213</v>
      </c>
      <c r="D121" s="148" t="s">
        <v>8213</v>
      </c>
      <c r="E121" s="148" t="s">
        <v>17708</v>
      </c>
      <c r="F121" s="453" t="s">
        <v>17064</v>
      </c>
      <c r="G121" s="453" t="s">
        <v>17023</v>
      </c>
      <c r="H121" s="579">
        <v>0</v>
      </c>
      <c r="I121" s="580">
        <v>0</v>
      </c>
      <c r="J121" s="579">
        <v>0</v>
      </c>
      <c r="K121" s="580">
        <v>0</v>
      </c>
      <c r="L121" s="579">
        <v>0</v>
      </c>
      <c r="M121" s="580">
        <v>0</v>
      </c>
      <c r="N121" s="579">
        <v>0</v>
      </c>
      <c r="O121" s="580">
        <v>0</v>
      </c>
      <c r="P121" s="579">
        <v>0</v>
      </c>
      <c r="Q121" s="580">
        <v>0</v>
      </c>
      <c r="R121" s="579">
        <v>0</v>
      </c>
      <c r="S121" s="26">
        <v>0</v>
      </c>
      <c r="T121" s="580">
        <v>0</v>
      </c>
      <c r="U121" s="579">
        <v>0</v>
      </c>
      <c r="V121" s="580">
        <v>0</v>
      </c>
      <c r="W121" s="579">
        <v>0</v>
      </c>
      <c r="X121" s="580">
        <v>0</v>
      </c>
      <c r="Y121" s="579">
        <v>0</v>
      </c>
      <c r="Z121" s="580">
        <v>0</v>
      </c>
      <c r="AA121" s="579">
        <v>0</v>
      </c>
      <c r="AB121" s="580">
        <v>0</v>
      </c>
      <c r="AC121" s="579">
        <v>0</v>
      </c>
      <c r="AD121" s="581">
        <v>0</v>
      </c>
      <c r="AE121" s="579">
        <v>32311.35</v>
      </c>
      <c r="AF121" s="26">
        <v>0</v>
      </c>
      <c r="AG121" s="580">
        <v>0</v>
      </c>
      <c r="AH121" s="579">
        <v>0</v>
      </c>
      <c r="AI121" s="580">
        <v>0</v>
      </c>
      <c r="AJ121" s="579">
        <v>0</v>
      </c>
      <c r="AK121" s="580">
        <v>0</v>
      </c>
      <c r="AL121" s="579">
        <v>0</v>
      </c>
      <c r="AM121" s="581">
        <v>0</v>
      </c>
      <c r="AN121" s="583">
        <v>32311.35</v>
      </c>
      <c r="AO121" s="584">
        <v>0</v>
      </c>
      <c r="AP121" s="585">
        <v>0</v>
      </c>
      <c r="AQ121" s="583">
        <v>0</v>
      </c>
      <c r="AR121" s="584">
        <v>0</v>
      </c>
      <c r="AS121" s="585">
        <v>0</v>
      </c>
      <c r="AT121" s="583">
        <v>32311.35</v>
      </c>
      <c r="AU121" s="583">
        <v>0</v>
      </c>
      <c r="AV121" s="585">
        <v>0</v>
      </c>
    </row>
    <row r="122" spans="1:48" x14ac:dyDescent="0.25">
      <c r="A122" s="148" t="s">
        <v>8422</v>
      </c>
      <c r="B122" s="148" t="s">
        <v>8301</v>
      </c>
      <c r="C122" s="148" t="s">
        <v>8213</v>
      </c>
      <c r="D122" s="148" t="s">
        <v>8213</v>
      </c>
      <c r="E122" s="148" t="s">
        <v>17472</v>
      </c>
      <c r="F122" s="453" t="s">
        <v>17064</v>
      </c>
      <c r="G122" s="453" t="s">
        <v>17023</v>
      </c>
      <c r="H122" s="579">
        <v>0</v>
      </c>
      <c r="I122" s="580">
        <v>0</v>
      </c>
      <c r="J122" s="579">
        <v>0</v>
      </c>
      <c r="K122" s="580">
        <v>0</v>
      </c>
      <c r="L122" s="579">
        <v>0</v>
      </c>
      <c r="M122" s="580">
        <v>0</v>
      </c>
      <c r="N122" s="579">
        <v>0</v>
      </c>
      <c r="O122" s="580">
        <v>0</v>
      </c>
      <c r="P122" s="579">
        <v>0</v>
      </c>
      <c r="Q122" s="580">
        <v>0</v>
      </c>
      <c r="R122" s="579">
        <v>0</v>
      </c>
      <c r="S122" s="26">
        <v>0</v>
      </c>
      <c r="T122" s="580">
        <v>0</v>
      </c>
      <c r="U122" s="579">
        <v>0</v>
      </c>
      <c r="V122" s="580">
        <v>0</v>
      </c>
      <c r="W122" s="579">
        <v>0</v>
      </c>
      <c r="X122" s="580">
        <v>0</v>
      </c>
      <c r="Y122" s="579">
        <v>0</v>
      </c>
      <c r="Z122" s="580">
        <v>0</v>
      </c>
      <c r="AA122" s="579">
        <v>0</v>
      </c>
      <c r="AB122" s="580">
        <v>0</v>
      </c>
      <c r="AC122" s="579">
        <v>0</v>
      </c>
      <c r="AD122" s="581">
        <v>0</v>
      </c>
      <c r="AE122" s="579">
        <v>0</v>
      </c>
      <c r="AF122" s="26">
        <v>463235.12</v>
      </c>
      <c r="AG122" s="580">
        <v>0</v>
      </c>
      <c r="AH122" s="579">
        <v>0</v>
      </c>
      <c r="AI122" s="580">
        <v>0</v>
      </c>
      <c r="AJ122" s="579">
        <v>0</v>
      </c>
      <c r="AK122" s="580">
        <v>0</v>
      </c>
      <c r="AL122" s="579">
        <v>0</v>
      </c>
      <c r="AM122" s="581">
        <v>0</v>
      </c>
      <c r="AN122" s="583">
        <v>463235.12</v>
      </c>
      <c r="AO122" s="584">
        <v>0</v>
      </c>
      <c r="AP122" s="585">
        <v>0</v>
      </c>
      <c r="AQ122" s="583">
        <v>0</v>
      </c>
      <c r="AR122" s="584">
        <v>0</v>
      </c>
      <c r="AS122" s="585">
        <v>0</v>
      </c>
      <c r="AT122" s="583">
        <v>463235.12</v>
      </c>
      <c r="AU122" s="583">
        <v>0</v>
      </c>
      <c r="AV122" s="585">
        <v>0</v>
      </c>
    </row>
    <row r="123" spans="1:48" x14ac:dyDescent="0.25">
      <c r="A123" s="148" t="s">
        <v>8422</v>
      </c>
      <c r="B123" s="148" t="s">
        <v>8382</v>
      </c>
      <c r="C123" s="148" t="s">
        <v>8213</v>
      </c>
      <c r="D123" s="148" t="s">
        <v>8213</v>
      </c>
      <c r="E123" s="148" t="s">
        <v>18029</v>
      </c>
      <c r="F123" s="453" t="s">
        <v>17064</v>
      </c>
      <c r="G123" s="453" t="s">
        <v>17023</v>
      </c>
      <c r="H123" s="579">
        <v>0</v>
      </c>
      <c r="I123" s="580">
        <v>0</v>
      </c>
      <c r="J123" s="579">
        <v>0</v>
      </c>
      <c r="K123" s="580">
        <v>0</v>
      </c>
      <c r="L123" s="579">
        <v>0</v>
      </c>
      <c r="M123" s="580">
        <v>0</v>
      </c>
      <c r="N123" s="579">
        <v>0</v>
      </c>
      <c r="O123" s="580">
        <v>0</v>
      </c>
      <c r="P123" s="579">
        <v>0</v>
      </c>
      <c r="Q123" s="580">
        <v>0</v>
      </c>
      <c r="R123" s="579">
        <v>0</v>
      </c>
      <c r="S123" s="26">
        <v>0</v>
      </c>
      <c r="T123" s="580">
        <v>0</v>
      </c>
      <c r="U123" s="579">
        <v>0</v>
      </c>
      <c r="V123" s="580">
        <v>0</v>
      </c>
      <c r="W123" s="579">
        <v>0</v>
      </c>
      <c r="X123" s="580">
        <v>0</v>
      </c>
      <c r="Y123" s="579">
        <v>0</v>
      </c>
      <c r="Z123" s="580">
        <v>0</v>
      </c>
      <c r="AA123" s="579">
        <v>0</v>
      </c>
      <c r="AB123" s="580">
        <v>0</v>
      </c>
      <c r="AC123" s="579">
        <v>0</v>
      </c>
      <c r="AD123" s="581">
        <v>0</v>
      </c>
      <c r="AE123" s="579">
        <v>0</v>
      </c>
      <c r="AF123" s="26">
        <v>48077.31</v>
      </c>
      <c r="AG123" s="580">
        <v>0</v>
      </c>
      <c r="AH123" s="579">
        <v>0</v>
      </c>
      <c r="AI123" s="580">
        <v>0</v>
      </c>
      <c r="AJ123" s="579">
        <v>0</v>
      </c>
      <c r="AK123" s="580">
        <v>0</v>
      </c>
      <c r="AL123" s="579">
        <v>0</v>
      </c>
      <c r="AM123" s="581">
        <v>0</v>
      </c>
      <c r="AN123" s="583">
        <v>48077.31</v>
      </c>
      <c r="AO123" s="584">
        <v>0</v>
      </c>
      <c r="AP123" s="585">
        <v>0</v>
      </c>
      <c r="AQ123" s="583">
        <v>0</v>
      </c>
      <c r="AR123" s="584">
        <v>0</v>
      </c>
      <c r="AS123" s="585">
        <v>0</v>
      </c>
      <c r="AT123" s="583">
        <v>48077.31</v>
      </c>
      <c r="AU123" s="583">
        <v>0</v>
      </c>
      <c r="AV123" s="585">
        <v>0</v>
      </c>
    </row>
    <row r="124" spans="1:48" x14ac:dyDescent="0.25">
      <c r="A124" s="148" t="s">
        <v>8422</v>
      </c>
      <c r="B124" s="148" t="s">
        <v>8304</v>
      </c>
      <c r="C124" s="148" t="s">
        <v>8213</v>
      </c>
      <c r="D124" s="148" t="s">
        <v>8213</v>
      </c>
      <c r="E124" s="148" t="s">
        <v>17863</v>
      </c>
      <c r="F124" s="453" t="s">
        <v>17064</v>
      </c>
      <c r="G124" s="453" t="s">
        <v>17023</v>
      </c>
      <c r="H124" s="579">
        <v>0</v>
      </c>
      <c r="I124" s="580">
        <v>0</v>
      </c>
      <c r="J124" s="579">
        <v>0</v>
      </c>
      <c r="K124" s="580">
        <v>0</v>
      </c>
      <c r="L124" s="579">
        <v>0</v>
      </c>
      <c r="M124" s="580">
        <v>0</v>
      </c>
      <c r="N124" s="579">
        <v>0</v>
      </c>
      <c r="O124" s="580">
        <v>0</v>
      </c>
      <c r="P124" s="579">
        <v>0</v>
      </c>
      <c r="Q124" s="580">
        <v>0</v>
      </c>
      <c r="R124" s="579">
        <v>0</v>
      </c>
      <c r="S124" s="26">
        <v>0</v>
      </c>
      <c r="T124" s="580">
        <v>0</v>
      </c>
      <c r="U124" s="579">
        <v>0</v>
      </c>
      <c r="V124" s="580">
        <v>0</v>
      </c>
      <c r="W124" s="579">
        <v>0</v>
      </c>
      <c r="X124" s="580">
        <v>0</v>
      </c>
      <c r="Y124" s="579">
        <v>0</v>
      </c>
      <c r="Z124" s="580">
        <v>0</v>
      </c>
      <c r="AA124" s="579">
        <v>0</v>
      </c>
      <c r="AB124" s="580">
        <v>0</v>
      </c>
      <c r="AC124" s="579">
        <v>0</v>
      </c>
      <c r="AD124" s="581">
        <v>0</v>
      </c>
      <c r="AE124" s="579">
        <v>67287.959999999992</v>
      </c>
      <c r="AF124" s="26">
        <v>0</v>
      </c>
      <c r="AG124" s="580">
        <v>0</v>
      </c>
      <c r="AH124" s="579">
        <v>0</v>
      </c>
      <c r="AI124" s="580">
        <v>0</v>
      </c>
      <c r="AJ124" s="579">
        <v>0</v>
      </c>
      <c r="AK124" s="580">
        <v>0</v>
      </c>
      <c r="AL124" s="579">
        <v>0</v>
      </c>
      <c r="AM124" s="581">
        <v>0</v>
      </c>
      <c r="AN124" s="583">
        <v>67287.959999999992</v>
      </c>
      <c r="AO124" s="584">
        <v>0</v>
      </c>
      <c r="AP124" s="585">
        <v>0</v>
      </c>
      <c r="AQ124" s="583">
        <v>0</v>
      </c>
      <c r="AR124" s="584">
        <v>0</v>
      </c>
      <c r="AS124" s="585">
        <v>0</v>
      </c>
      <c r="AT124" s="583">
        <v>67287.959999999992</v>
      </c>
      <c r="AU124" s="583">
        <v>0</v>
      </c>
      <c r="AV124" s="585">
        <v>0</v>
      </c>
    </row>
    <row r="125" spans="1:48" x14ac:dyDescent="0.25">
      <c r="A125" s="148" t="s">
        <v>8422</v>
      </c>
      <c r="B125" s="148" t="s">
        <v>8269</v>
      </c>
      <c r="C125" s="148" t="s">
        <v>8213</v>
      </c>
      <c r="D125" s="148" t="s">
        <v>8213</v>
      </c>
      <c r="E125" s="148" t="s">
        <v>18030</v>
      </c>
      <c r="F125" s="453" t="s">
        <v>17064</v>
      </c>
      <c r="G125" s="453" t="s">
        <v>17023</v>
      </c>
      <c r="H125" s="579">
        <v>0</v>
      </c>
      <c r="I125" s="580">
        <v>0</v>
      </c>
      <c r="J125" s="579">
        <v>0</v>
      </c>
      <c r="K125" s="580">
        <v>0</v>
      </c>
      <c r="L125" s="579">
        <v>0</v>
      </c>
      <c r="M125" s="580">
        <v>0</v>
      </c>
      <c r="N125" s="579">
        <v>0</v>
      </c>
      <c r="O125" s="580">
        <v>0</v>
      </c>
      <c r="P125" s="579">
        <v>0</v>
      </c>
      <c r="Q125" s="580">
        <v>0</v>
      </c>
      <c r="R125" s="579">
        <v>0</v>
      </c>
      <c r="S125" s="26">
        <v>0</v>
      </c>
      <c r="T125" s="580">
        <v>0</v>
      </c>
      <c r="U125" s="579">
        <v>0</v>
      </c>
      <c r="V125" s="580">
        <v>0</v>
      </c>
      <c r="W125" s="579">
        <v>0</v>
      </c>
      <c r="X125" s="580">
        <v>0</v>
      </c>
      <c r="Y125" s="579">
        <v>0</v>
      </c>
      <c r="Z125" s="580">
        <v>0</v>
      </c>
      <c r="AA125" s="579">
        <v>0</v>
      </c>
      <c r="AB125" s="580">
        <v>0</v>
      </c>
      <c r="AC125" s="579">
        <v>0</v>
      </c>
      <c r="AD125" s="581">
        <v>0</v>
      </c>
      <c r="AE125" s="579">
        <v>0</v>
      </c>
      <c r="AF125" s="26">
        <v>81544.820000000007</v>
      </c>
      <c r="AG125" s="580">
        <v>0</v>
      </c>
      <c r="AH125" s="579">
        <v>0</v>
      </c>
      <c r="AI125" s="580">
        <v>0</v>
      </c>
      <c r="AJ125" s="579">
        <v>0</v>
      </c>
      <c r="AK125" s="580">
        <v>0</v>
      </c>
      <c r="AL125" s="579">
        <v>0</v>
      </c>
      <c r="AM125" s="581">
        <v>0</v>
      </c>
      <c r="AN125" s="583">
        <v>81544.820000000007</v>
      </c>
      <c r="AO125" s="584">
        <v>0</v>
      </c>
      <c r="AP125" s="585">
        <v>0</v>
      </c>
      <c r="AQ125" s="583">
        <v>0</v>
      </c>
      <c r="AR125" s="584">
        <v>0</v>
      </c>
      <c r="AS125" s="585">
        <v>0</v>
      </c>
      <c r="AT125" s="583">
        <v>81544.820000000007</v>
      </c>
      <c r="AU125" s="583">
        <v>0</v>
      </c>
      <c r="AV125" s="585">
        <v>0</v>
      </c>
    </row>
    <row r="126" spans="1:48" x14ac:dyDescent="0.25">
      <c r="A126" s="148" t="s">
        <v>8422</v>
      </c>
      <c r="B126" s="148" t="s">
        <v>8250</v>
      </c>
      <c r="C126" s="148" t="s">
        <v>8213</v>
      </c>
      <c r="D126" s="148" t="s">
        <v>8213</v>
      </c>
      <c r="E126" s="148" t="s">
        <v>18031</v>
      </c>
      <c r="F126" s="453" t="s">
        <v>17064</v>
      </c>
      <c r="G126" s="453" t="s">
        <v>17023</v>
      </c>
      <c r="H126" s="579">
        <v>0</v>
      </c>
      <c r="I126" s="580">
        <v>0</v>
      </c>
      <c r="J126" s="579">
        <v>0</v>
      </c>
      <c r="K126" s="580">
        <v>0</v>
      </c>
      <c r="L126" s="579">
        <v>0</v>
      </c>
      <c r="M126" s="580">
        <v>0</v>
      </c>
      <c r="N126" s="579">
        <v>0</v>
      </c>
      <c r="O126" s="580">
        <v>0</v>
      </c>
      <c r="P126" s="579">
        <v>0</v>
      </c>
      <c r="Q126" s="580">
        <v>0</v>
      </c>
      <c r="R126" s="579">
        <v>0</v>
      </c>
      <c r="S126" s="26">
        <v>0</v>
      </c>
      <c r="T126" s="580">
        <v>0</v>
      </c>
      <c r="U126" s="579">
        <v>0</v>
      </c>
      <c r="V126" s="580">
        <v>0</v>
      </c>
      <c r="W126" s="579">
        <v>0</v>
      </c>
      <c r="X126" s="580">
        <v>0</v>
      </c>
      <c r="Y126" s="579">
        <v>0</v>
      </c>
      <c r="Z126" s="580">
        <v>0</v>
      </c>
      <c r="AA126" s="579">
        <v>0</v>
      </c>
      <c r="AB126" s="580">
        <v>0</v>
      </c>
      <c r="AC126" s="579">
        <v>0</v>
      </c>
      <c r="AD126" s="581">
        <v>0</v>
      </c>
      <c r="AE126" s="579">
        <v>0</v>
      </c>
      <c r="AF126" s="26">
        <v>27476.880000000001</v>
      </c>
      <c r="AG126" s="580">
        <v>0</v>
      </c>
      <c r="AH126" s="579">
        <v>0</v>
      </c>
      <c r="AI126" s="580">
        <v>0</v>
      </c>
      <c r="AJ126" s="579">
        <v>0</v>
      </c>
      <c r="AK126" s="580">
        <v>0</v>
      </c>
      <c r="AL126" s="579">
        <v>0</v>
      </c>
      <c r="AM126" s="581">
        <v>0</v>
      </c>
      <c r="AN126" s="583">
        <v>27476.880000000001</v>
      </c>
      <c r="AO126" s="584">
        <v>0</v>
      </c>
      <c r="AP126" s="585">
        <v>0</v>
      </c>
      <c r="AQ126" s="583">
        <v>0</v>
      </c>
      <c r="AR126" s="584">
        <v>0</v>
      </c>
      <c r="AS126" s="585">
        <v>0</v>
      </c>
      <c r="AT126" s="583">
        <v>27476.880000000001</v>
      </c>
      <c r="AU126" s="583">
        <v>0</v>
      </c>
      <c r="AV126" s="585">
        <v>0</v>
      </c>
    </row>
    <row r="127" spans="1:48" x14ac:dyDescent="0.25">
      <c r="A127" s="148" t="s">
        <v>8353</v>
      </c>
      <c r="B127" s="148" t="s">
        <v>8258</v>
      </c>
      <c r="C127" s="148" t="s">
        <v>8213</v>
      </c>
      <c r="D127" s="148" t="s">
        <v>8213</v>
      </c>
      <c r="E127" s="148" t="s">
        <v>17330</v>
      </c>
      <c r="F127" s="453" t="s">
        <v>17059</v>
      </c>
      <c r="G127" s="453" t="s">
        <v>17</v>
      </c>
      <c r="H127" s="579">
        <v>0</v>
      </c>
      <c r="I127" s="580">
        <v>0</v>
      </c>
      <c r="J127" s="579">
        <v>0</v>
      </c>
      <c r="K127" s="580">
        <v>0</v>
      </c>
      <c r="L127" s="579">
        <v>0</v>
      </c>
      <c r="M127" s="580">
        <v>0</v>
      </c>
      <c r="N127" s="579">
        <v>0</v>
      </c>
      <c r="O127" s="580">
        <v>0</v>
      </c>
      <c r="P127" s="579">
        <v>0</v>
      </c>
      <c r="Q127" s="580">
        <v>0</v>
      </c>
      <c r="R127" s="579">
        <v>0</v>
      </c>
      <c r="S127" s="26">
        <v>0</v>
      </c>
      <c r="T127" s="580">
        <v>0</v>
      </c>
      <c r="U127" s="579">
        <v>0</v>
      </c>
      <c r="V127" s="580">
        <v>0</v>
      </c>
      <c r="W127" s="579">
        <v>0</v>
      </c>
      <c r="X127" s="580">
        <v>0</v>
      </c>
      <c r="Y127" s="579">
        <v>0</v>
      </c>
      <c r="Z127" s="580">
        <v>0</v>
      </c>
      <c r="AA127" s="579">
        <v>0</v>
      </c>
      <c r="AB127" s="580">
        <v>0</v>
      </c>
      <c r="AC127" s="579">
        <v>0</v>
      </c>
      <c r="AD127" s="581">
        <v>0</v>
      </c>
      <c r="AE127" s="579">
        <v>0</v>
      </c>
      <c r="AF127" s="26">
        <v>0</v>
      </c>
      <c r="AG127" s="580">
        <v>0</v>
      </c>
      <c r="AH127" s="579">
        <v>0</v>
      </c>
      <c r="AI127" s="580">
        <v>0</v>
      </c>
      <c r="AJ127" s="579">
        <v>0</v>
      </c>
      <c r="AK127" s="580">
        <v>0</v>
      </c>
      <c r="AL127" s="579">
        <v>384792.68</v>
      </c>
      <c r="AM127" s="581">
        <v>384792.68</v>
      </c>
      <c r="AN127" s="583">
        <v>0</v>
      </c>
      <c r="AO127" s="584">
        <v>0</v>
      </c>
      <c r="AP127" s="585">
        <v>0</v>
      </c>
      <c r="AQ127" s="583">
        <v>384792.68</v>
      </c>
      <c r="AR127" s="584">
        <v>384792.68</v>
      </c>
      <c r="AS127" s="585">
        <v>384792.68</v>
      </c>
      <c r="AT127" s="583">
        <v>384792.68</v>
      </c>
      <c r="AU127" s="583">
        <v>384792.68</v>
      </c>
      <c r="AV127" s="585">
        <v>384792.68</v>
      </c>
    </row>
    <row r="128" spans="1:48" x14ac:dyDescent="0.25">
      <c r="A128" s="148" t="s">
        <v>8353</v>
      </c>
      <c r="B128" s="148" t="s">
        <v>8227</v>
      </c>
      <c r="C128" s="148" t="s">
        <v>8213</v>
      </c>
      <c r="D128" s="148" t="s">
        <v>8213</v>
      </c>
      <c r="E128" s="148" t="s">
        <v>18032</v>
      </c>
      <c r="F128" s="453" t="s">
        <v>17059</v>
      </c>
      <c r="G128" s="453" t="s">
        <v>17</v>
      </c>
      <c r="H128" s="579">
        <v>0</v>
      </c>
      <c r="I128" s="580">
        <v>0</v>
      </c>
      <c r="J128" s="579">
        <v>0</v>
      </c>
      <c r="K128" s="580">
        <v>0</v>
      </c>
      <c r="L128" s="579">
        <v>0</v>
      </c>
      <c r="M128" s="580">
        <v>0</v>
      </c>
      <c r="N128" s="579">
        <v>0</v>
      </c>
      <c r="O128" s="580">
        <v>0</v>
      </c>
      <c r="P128" s="579">
        <v>0</v>
      </c>
      <c r="Q128" s="580">
        <v>0</v>
      </c>
      <c r="R128" s="579">
        <v>0</v>
      </c>
      <c r="S128" s="26">
        <v>0</v>
      </c>
      <c r="T128" s="580">
        <v>0</v>
      </c>
      <c r="U128" s="579">
        <v>0</v>
      </c>
      <c r="V128" s="580">
        <v>0</v>
      </c>
      <c r="W128" s="579">
        <v>0</v>
      </c>
      <c r="X128" s="580">
        <v>0</v>
      </c>
      <c r="Y128" s="579">
        <v>0</v>
      </c>
      <c r="Z128" s="580">
        <v>0</v>
      </c>
      <c r="AA128" s="579">
        <v>0</v>
      </c>
      <c r="AB128" s="580">
        <v>0</v>
      </c>
      <c r="AC128" s="579">
        <v>0</v>
      </c>
      <c r="AD128" s="581">
        <v>0</v>
      </c>
      <c r="AE128" s="579">
        <v>0</v>
      </c>
      <c r="AF128" s="26">
        <v>0</v>
      </c>
      <c r="AG128" s="580">
        <v>0</v>
      </c>
      <c r="AH128" s="579">
        <v>3017300.42</v>
      </c>
      <c r="AI128" s="580">
        <v>0</v>
      </c>
      <c r="AJ128" s="579">
        <v>0</v>
      </c>
      <c r="AK128" s="580">
        <v>0</v>
      </c>
      <c r="AL128" s="579">
        <v>0</v>
      </c>
      <c r="AM128" s="581">
        <v>0</v>
      </c>
      <c r="AN128" s="583">
        <v>3017300.42</v>
      </c>
      <c r="AO128" s="584">
        <v>0</v>
      </c>
      <c r="AP128" s="585">
        <v>0</v>
      </c>
      <c r="AQ128" s="583">
        <v>0</v>
      </c>
      <c r="AR128" s="584">
        <v>0</v>
      </c>
      <c r="AS128" s="585">
        <v>0</v>
      </c>
      <c r="AT128" s="583">
        <v>3017300.42</v>
      </c>
      <c r="AU128" s="583">
        <v>0</v>
      </c>
      <c r="AV128" s="585">
        <v>0</v>
      </c>
    </row>
    <row r="129" spans="1:48" x14ac:dyDescent="0.25">
      <c r="A129" s="148" t="s">
        <v>8353</v>
      </c>
      <c r="B129" s="148" t="s">
        <v>8581</v>
      </c>
      <c r="C129" s="148" t="s">
        <v>8213</v>
      </c>
      <c r="D129" s="148" t="s">
        <v>8213</v>
      </c>
      <c r="E129" s="148" t="s">
        <v>17712</v>
      </c>
      <c r="F129" s="453" t="s">
        <v>17059</v>
      </c>
      <c r="G129" s="453" t="s">
        <v>17</v>
      </c>
      <c r="H129" s="579">
        <v>0</v>
      </c>
      <c r="I129" s="580">
        <v>0</v>
      </c>
      <c r="J129" s="579">
        <v>0</v>
      </c>
      <c r="K129" s="580">
        <v>0</v>
      </c>
      <c r="L129" s="579">
        <v>0</v>
      </c>
      <c r="M129" s="580">
        <v>0</v>
      </c>
      <c r="N129" s="579">
        <v>0</v>
      </c>
      <c r="O129" s="580">
        <v>0</v>
      </c>
      <c r="P129" s="579">
        <v>0</v>
      </c>
      <c r="Q129" s="580">
        <v>0</v>
      </c>
      <c r="R129" s="579">
        <v>0</v>
      </c>
      <c r="S129" s="26">
        <v>0</v>
      </c>
      <c r="T129" s="580">
        <v>0</v>
      </c>
      <c r="U129" s="579">
        <v>0</v>
      </c>
      <c r="V129" s="580">
        <v>0</v>
      </c>
      <c r="W129" s="579">
        <v>0</v>
      </c>
      <c r="X129" s="580">
        <v>0</v>
      </c>
      <c r="Y129" s="579">
        <v>0</v>
      </c>
      <c r="Z129" s="580">
        <v>0</v>
      </c>
      <c r="AA129" s="579">
        <v>0</v>
      </c>
      <c r="AB129" s="580">
        <v>0</v>
      </c>
      <c r="AC129" s="579">
        <v>0</v>
      </c>
      <c r="AD129" s="581">
        <v>0</v>
      </c>
      <c r="AE129" s="579">
        <v>0</v>
      </c>
      <c r="AF129" s="26">
        <v>0</v>
      </c>
      <c r="AG129" s="580">
        <v>0</v>
      </c>
      <c r="AH129" s="579">
        <v>3628552.22</v>
      </c>
      <c r="AI129" s="580">
        <v>0</v>
      </c>
      <c r="AJ129" s="579">
        <v>0</v>
      </c>
      <c r="AK129" s="580">
        <v>0</v>
      </c>
      <c r="AL129" s="579">
        <v>0</v>
      </c>
      <c r="AM129" s="581">
        <v>0</v>
      </c>
      <c r="AN129" s="583">
        <v>3628552.22</v>
      </c>
      <c r="AO129" s="584">
        <v>0</v>
      </c>
      <c r="AP129" s="585">
        <v>0</v>
      </c>
      <c r="AQ129" s="583">
        <v>0</v>
      </c>
      <c r="AR129" s="584">
        <v>0</v>
      </c>
      <c r="AS129" s="585">
        <v>0</v>
      </c>
      <c r="AT129" s="583">
        <v>3628552.22</v>
      </c>
      <c r="AU129" s="583">
        <v>0</v>
      </c>
      <c r="AV129" s="585">
        <v>0</v>
      </c>
    </row>
    <row r="130" spans="1:48" x14ac:dyDescent="0.25">
      <c r="A130" s="148" t="s">
        <v>8353</v>
      </c>
      <c r="B130" s="148" t="s">
        <v>8269</v>
      </c>
      <c r="C130" s="148" t="s">
        <v>8213</v>
      </c>
      <c r="D130" s="148" t="s">
        <v>8213</v>
      </c>
      <c r="E130" s="148" t="s">
        <v>18033</v>
      </c>
      <c r="F130" s="453" t="s">
        <v>17059</v>
      </c>
      <c r="G130" s="453" t="s">
        <v>17</v>
      </c>
      <c r="H130" s="579">
        <v>0</v>
      </c>
      <c r="I130" s="580">
        <v>0</v>
      </c>
      <c r="J130" s="579">
        <v>0</v>
      </c>
      <c r="K130" s="580">
        <v>0</v>
      </c>
      <c r="L130" s="579">
        <v>0</v>
      </c>
      <c r="M130" s="580">
        <v>0</v>
      </c>
      <c r="N130" s="579">
        <v>0</v>
      </c>
      <c r="O130" s="580">
        <v>0</v>
      </c>
      <c r="P130" s="579">
        <v>0</v>
      </c>
      <c r="Q130" s="580">
        <v>0</v>
      </c>
      <c r="R130" s="579">
        <v>0</v>
      </c>
      <c r="S130" s="26">
        <v>0</v>
      </c>
      <c r="T130" s="580">
        <v>0</v>
      </c>
      <c r="U130" s="579">
        <v>0</v>
      </c>
      <c r="V130" s="580">
        <v>0</v>
      </c>
      <c r="W130" s="579">
        <v>0</v>
      </c>
      <c r="X130" s="580">
        <v>0</v>
      </c>
      <c r="Y130" s="579">
        <v>0</v>
      </c>
      <c r="Z130" s="580">
        <v>0</v>
      </c>
      <c r="AA130" s="579">
        <v>0</v>
      </c>
      <c r="AB130" s="580">
        <v>0</v>
      </c>
      <c r="AC130" s="579">
        <v>0</v>
      </c>
      <c r="AD130" s="581">
        <v>0</v>
      </c>
      <c r="AE130" s="579">
        <v>0</v>
      </c>
      <c r="AF130" s="26">
        <v>81456.88</v>
      </c>
      <c r="AG130" s="580">
        <v>0</v>
      </c>
      <c r="AH130" s="579">
        <v>0</v>
      </c>
      <c r="AI130" s="580">
        <v>0</v>
      </c>
      <c r="AJ130" s="579">
        <v>0</v>
      </c>
      <c r="AK130" s="580">
        <v>0</v>
      </c>
      <c r="AL130" s="579">
        <v>0</v>
      </c>
      <c r="AM130" s="581">
        <v>0</v>
      </c>
      <c r="AN130" s="583">
        <v>81456.88</v>
      </c>
      <c r="AO130" s="584">
        <v>0</v>
      </c>
      <c r="AP130" s="585">
        <v>0</v>
      </c>
      <c r="AQ130" s="583">
        <v>0</v>
      </c>
      <c r="AR130" s="584">
        <v>0</v>
      </c>
      <c r="AS130" s="585">
        <v>0</v>
      </c>
      <c r="AT130" s="583">
        <v>81456.88</v>
      </c>
      <c r="AU130" s="583">
        <v>0</v>
      </c>
      <c r="AV130" s="585">
        <v>0</v>
      </c>
    </row>
    <row r="131" spans="1:48" x14ac:dyDescent="0.25">
      <c r="A131" s="148" t="s">
        <v>8353</v>
      </c>
      <c r="B131" s="148" t="s">
        <v>8278</v>
      </c>
      <c r="C131" s="148" t="s">
        <v>8213</v>
      </c>
      <c r="D131" s="148" t="s">
        <v>8213</v>
      </c>
      <c r="E131" s="148" t="s">
        <v>17714</v>
      </c>
      <c r="F131" s="453" t="s">
        <v>17059</v>
      </c>
      <c r="G131" s="453" t="s">
        <v>17</v>
      </c>
      <c r="H131" s="579">
        <v>0</v>
      </c>
      <c r="I131" s="580">
        <v>0</v>
      </c>
      <c r="J131" s="579">
        <v>0</v>
      </c>
      <c r="K131" s="580">
        <v>0</v>
      </c>
      <c r="L131" s="579">
        <v>0</v>
      </c>
      <c r="M131" s="580">
        <v>0</v>
      </c>
      <c r="N131" s="579">
        <v>0</v>
      </c>
      <c r="O131" s="580">
        <v>0</v>
      </c>
      <c r="P131" s="579">
        <v>0</v>
      </c>
      <c r="Q131" s="580">
        <v>0</v>
      </c>
      <c r="R131" s="579">
        <v>0</v>
      </c>
      <c r="S131" s="26">
        <v>0</v>
      </c>
      <c r="T131" s="580">
        <v>0</v>
      </c>
      <c r="U131" s="579">
        <v>0</v>
      </c>
      <c r="V131" s="580">
        <v>0</v>
      </c>
      <c r="W131" s="579">
        <v>0</v>
      </c>
      <c r="X131" s="580">
        <v>0</v>
      </c>
      <c r="Y131" s="579">
        <v>0</v>
      </c>
      <c r="Z131" s="580">
        <v>0</v>
      </c>
      <c r="AA131" s="579">
        <v>0</v>
      </c>
      <c r="AB131" s="580">
        <v>0</v>
      </c>
      <c r="AC131" s="579">
        <v>0</v>
      </c>
      <c r="AD131" s="581">
        <v>0</v>
      </c>
      <c r="AE131" s="579">
        <v>0</v>
      </c>
      <c r="AF131" s="26">
        <v>0</v>
      </c>
      <c r="AG131" s="580">
        <v>0</v>
      </c>
      <c r="AH131" s="579">
        <v>2494760.4500000002</v>
      </c>
      <c r="AI131" s="580">
        <v>0</v>
      </c>
      <c r="AJ131" s="579">
        <v>0</v>
      </c>
      <c r="AK131" s="580">
        <v>0</v>
      </c>
      <c r="AL131" s="579">
        <v>0</v>
      </c>
      <c r="AM131" s="581">
        <v>0</v>
      </c>
      <c r="AN131" s="583">
        <v>2494760.4500000002</v>
      </c>
      <c r="AO131" s="584">
        <v>0</v>
      </c>
      <c r="AP131" s="585">
        <v>0</v>
      </c>
      <c r="AQ131" s="583">
        <v>0</v>
      </c>
      <c r="AR131" s="584">
        <v>0</v>
      </c>
      <c r="AS131" s="585">
        <v>0</v>
      </c>
      <c r="AT131" s="583">
        <v>2494760.4500000002</v>
      </c>
      <c r="AU131" s="583">
        <v>0</v>
      </c>
      <c r="AV131" s="585">
        <v>0</v>
      </c>
    </row>
    <row r="132" spans="1:48" x14ac:dyDescent="0.25">
      <c r="A132" s="148" t="s">
        <v>8353</v>
      </c>
      <c r="B132" s="148" t="s">
        <v>8320</v>
      </c>
      <c r="C132" s="148" t="s">
        <v>8213</v>
      </c>
      <c r="D132" s="148" t="s">
        <v>8213</v>
      </c>
      <c r="E132" s="148" t="s">
        <v>17715</v>
      </c>
      <c r="F132" s="453" t="s">
        <v>17059</v>
      </c>
      <c r="G132" s="453" t="s">
        <v>17</v>
      </c>
      <c r="H132" s="579">
        <v>0</v>
      </c>
      <c r="I132" s="580">
        <v>0</v>
      </c>
      <c r="J132" s="579">
        <v>0</v>
      </c>
      <c r="K132" s="580">
        <v>0</v>
      </c>
      <c r="L132" s="579">
        <v>0</v>
      </c>
      <c r="M132" s="580">
        <v>0</v>
      </c>
      <c r="N132" s="579">
        <v>0</v>
      </c>
      <c r="O132" s="580">
        <v>0</v>
      </c>
      <c r="P132" s="579">
        <v>0</v>
      </c>
      <c r="Q132" s="580">
        <v>0</v>
      </c>
      <c r="R132" s="579">
        <v>0</v>
      </c>
      <c r="S132" s="26">
        <v>0</v>
      </c>
      <c r="T132" s="580">
        <v>0</v>
      </c>
      <c r="U132" s="579">
        <v>0</v>
      </c>
      <c r="V132" s="580">
        <v>0</v>
      </c>
      <c r="W132" s="579">
        <v>0</v>
      </c>
      <c r="X132" s="580">
        <v>0</v>
      </c>
      <c r="Y132" s="579">
        <v>0</v>
      </c>
      <c r="Z132" s="580">
        <v>0</v>
      </c>
      <c r="AA132" s="579">
        <v>0</v>
      </c>
      <c r="AB132" s="580">
        <v>0</v>
      </c>
      <c r="AC132" s="579">
        <v>0</v>
      </c>
      <c r="AD132" s="581">
        <v>0</v>
      </c>
      <c r="AE132" s="579">
        <v>0</v>
      </c>
      <c r="AF132" s="26">
        <v>0</v>
      </c>
      <c r="AG132" s="580">
        <v>0</v>
      </c>
      <c r="AH132" s="579">
        <v>665241.12</v>
      </c>
      <c r="AI132" s="580">
        <v>0</v>
      </c>
      <c r="AJ132" s="579">
        <v>0</v>
      </c>
      <c r="AK132" s="580">
        <v>0</v>
      </c>
      <c r="AL132" s="579">
        <v>0</v>
      </c>
      <c r="AM132" s="581">
        <v>0</v>
      </c>
      <c r="AN132" s="583">
        <v>665241.12</v>
      </c>
      <c r="AO132" s="584">
        <v>0</v>
      </c>
      <c r="AP132" s="585">
        <v>0</v>
      </c>
      <c r="AQ132" s="583">
        <v>0</v>
      </c>
      <c r="AR132" s="584">
        <v>0</v>
      </c>
      <c r="AS132" s="585">
        <v>0</v>
      </c>
      <c r="AT132" s="583">
        <v>665241.12</v>
      </c>
      <c r="AU132" s="583">
        <v>0</v>
      </c>
      <c r="AV132" s="585">
        <v>0</v>
      </c>
    </row>
    <row r="133" spans="1:48" x14ac:dyDescent="0.25">
      <c r="A133" s="148" t="s">
        <v>8353</v>
      </c>
      <c r="B133" s="148" t="s">
        <v>8722</v>
      </c>
      <c r="C133" s="148" t="s">
        <v>8213</v>
      </c>
      <c r="D133" s="148" t="s">
        <v>8213</v>
      </c>
      <c r="E133" s="148" t="s">
        <v>17716</v>
      </c>
      <c r="F133" s="453" t="s">
        <v>17059</v>
      </c>
      <c r="G133" s="453" t="s">
        <v>17</v>
      </c>
      <c r="H133" s="579">
        <v>0</v>
      </c>
      <c r="I133" s="580">
        <v>0</v>
      </c>
      <c r="J133" s="579">
        <v>0</v>
      </c>
      <c r="K133" s="580">
        <v>0</v>
      </c>
      <c r="L133" s="579">
        <v>0</v>
      </c>
      <c r="M133" s="580">
        <v>0</v>
      </c>
      <c r="N133" s="579">
        <v>0</v>
      </c>
      <c r="O133" s="580">
        <v>0</v>
      </c>
      <c r="P133" s="579">
        <v>0</v>
      </c>
      <c r="Q133" s="580">
        <v>0</v>
      </c>
      <c r="R133" s="579">
        <v>0</v>
      </c>
      <c r="S133" s="26">
        <v>0</v>
      </c>
      <c r="T133" s="580">
        <v>0</v>
      </c>
      <c r="U133" s="579">
        <v>0</v>
      </c>
      <c r="V133" s="580">
        <v>0</v>
      </c>
      <c r="W133" s="579">
        <v>0</v>
      </c>
      <c r="X133" s="580">
        <v>0</v>
      </c>
      <c r="Y133" s="579">
        <v>0</v>
      </c>
      <c r="Z133" s="580">
        <v>0</v>
      </c>
      <c r="AA133" s="579">
        <v>0</v>
      </c>
      <c r="AB133" s="580">
        <v>0</v>
      </c>
      <c r="AC133" s="579">
        <v>0</v>
      </c>
      <c r="AD133" s="581">
        <v>0</v>
      </c>
      <c r="AE133" s="579">
        <v>0</v>
      </c>
      <c r="AF133" s="26">
        <v>0</v>
      </c>
      <c r="AG133" s="580">
        <v>0</v>
      </c>
      <c r="AH133" s="579">
        <v>1365530.69</v>
      </c>
      <c r="AI133" s="580">
        <v>0</v>
      </c>
      <c r="AJ133" s="579">
        <v>0</v>
      </c>
      <c r="AK133" s="580">
        <v>0</v>
      </c>
      <c r="AL133" s="579">
        <v>0</v>
      </c>
      <c r="AM133" s="581">
        <v>0</v>
      </c>
      <c r="AN133" s="583">
        <v>1365530.69</v>
      </c>
      <c r="AO133" s="584">
        <v>0</v>
      </c>
      <c r="AP133" s="585">
        <v>0</v>
      </c>
      <c r="AQ133" s="583">
        <v>0</v>
      </c>
      <c r="AR133" s="584">
        <v>0</v>
      </c>
      <c r="AS133" s="585">
        <v>0</v>
      </c>
      <c r="AT133" s="583">
        <v>1365530.69</v>
      </c>
      <c r="AU133" s="583">
        <v>0</v>
      </c>
      <c r="AV133" s="585">
        <v>0</v>
      </c>
    </row>
    <row r="134" spans="1:48" x14ac:dyDescent="0.25">
      <c r="A134" s="148" t="s">
        <v>8353</v>
      </c>
      <c r="B134" s="148" t="s">
        <v>8286</v>
      </c>
      <c r="C134" s="148" t="s">
        <v>8213</v>
      </c>
      <c r="D134" s="148" t="s">
        <v>8213</v>
      </c>
      <c r="E134" s="148" t="s">
        <v>17477</v>
      </c>
      <c r="F134" s="453" t="s">
        <v>17059</v>
      </c>
      <c r="G134" s="453" t="s">
        <v>17</v>
      </c>
      <c r="H134" s="579">
        <v>0</v>
      </c>
      <c r="I134" s="580">
        <v>0</v>
      </c>
      <c r="J134" s="579">
        <v>0</v>
      </c>
      <c r="K134" s="580">
        <v>0</v>
      </c>
      <c r="L134" s="579">
        <v>0</v>
      </c>
      <c r="M134" s="580">
        <v>0</v>
      </c>
      <c r="N134" s="579">
        <v>0</v>
      </c>
      <c r="O134" s="580">
        <v>0</v>
      </c>
      <c r="P134" s="579">
        <v>0</v>
      </c>
      <c r="Q134" s="580">
        <v>0</v>
      </c>
      <c r="R134" s="579">
        <v>0</v>
      </c>
      <c r="S134" s="26">
        <v>0</v>
      </c>
      <c r="T134" s="580">
        <v>0</v>
      </c>
      <c r="U134" s="579">
        <v>0</v>
      </c>
      <c r="V134" s="580">
        <v>0</v>
      </c>
      <c r="W134" s="579">
        <v>0</v>
      </c>
      <c r="X134" s="580">
        <v>0</v>
      </c>
      <c r="Y134" s="579">
        <v>0</v>
      </c>
      <c r="Z134" s="580">
        <v>0</v>
      </c>
      <c r="AA134" s="579">
        <v>0</v>
      </c>
      <c r="AB134" s="580">
        <v>0</v>
      </c>
      <c r="AC134" s="579">
        <v>0</v>
      </c>
      <c r="AD134" s="581">
        <v>0</v>
      </c>
      <c r="AE134" s="579">
        <v>0</v>
      </c>
      <c r="AF134" s="26">
        <v>0</v>
      </c>
      <c r="AG134" s="580">
        <v>0</v>
      </c>
      <c r="AH134" s="579">
        <v>7789641.4800000004</v>
      </c>
      <c r="AI134" s="580">
        <v>0</v>
      </c>
      <c r="AJ134" s="579">
        <v>0</v>
      </c>
      <c r="AK134" s="580">
        <v>0</v>
      </c>
      <c r="AL134" s="579">
        <v>0</v>
      </c>
      <c r="AM134" s="581">
        <v>0</v>
      </c>
      <c r="AN134" s="583">
        <v>7789641.4800000004</v>
      </c>
      <c r="AO134" s="584">
        <v>0</v>
      </c>
      <c r="AP134" s="585">
        <v>0</v>
      </c>
      <c r="AQ134" s="583">
        <v>0</v>
      </c>
      <c r="AR134" s="584">
        <v>0</v>
      </c>
      <c r="AS134" s="585">
        <v>0</v>
      </c>
      <c r="AT134" s="583">
        <v>7789641.4800000004</v>
      </c>
      <c r="AU134" s="583">
        <v>0</v>
      </c>
      <c r="AV134" s="585">
        <v>0</v>
      </c>
    </row>
    <row r="135" spans="1:48" x14ac:dyDescent="0.25">
      <c r="A135" s="148" t="s">
        <v>8353</v>
      </c>
      <c r="B135" s="148" t="s">
        <v>8821</v>
      </c>
      <c r="C135" s="148" t="s">
        <v>8213</v>
      </c>
      <c r="D135" s="148" t="s">
        <v>8213</v>
      </c>
      <c r="E135" s="148" t="s">
        <v>17864</v>
      </c>
      <c r="F135" s="453" t="s">
        <v>17059</v>
      </c>
      <c r="G135" s="453" t="s">
        <v>17</v>
      </c>
      <c r="H135" s="579">
        <v>0</v>
      </c>
      <c r="I135" s="580">
        <v>0</v>
      </c>
      <c r="J135" s="579">
        <v>0</v>
      </c>
      <c r="K135" s="580">
        <v>0</v>
      </c>
      <c r="L135" s="579">
        <v>0</v>
      </c>
      <c r="M135" s="580">
        <v>0</v>
      </c>
      <c r="N135" s="579">
        <v>0</v>
      </c>
      <c r="O135" s="580">
        <v>0</v>
      </c>
      <c r="P135" s="579">
        <v>0</v>
      </c>
      <c r="Q135" s="580">
        <v>0</v>
      </c>
      <c r="R135" s="579">
        <v>0</v>
      </c>
      <c r="S135" s="26">
        <v>0</v>
      </c>
      <c r="T135" s="580">
        <v>0</v>
      </c>
      <c r="U135" s="579">
        <v>0</v>
      </c>
      <c r="V135" s="580">
        <v>0</v>
      </c>
      <c r="W135" s="579">
        <v>0</v>
      </c>
      <c r="X135" s="580">
        <v>0</v>
      </c>
      <c r="Y135" s="579">
        <v>0</v>
      </c>
      <c r="Z135" s="580">
        <v>0</v>
      </c>
      <c r="AA135" s="579">
        <v>0</v>
      </c>
      <c r="AB135" s="580">
        <v>0</v>
      </c>
      <c r="AC135" s="579">
        <v>0</v>
      </c>
      <c r="AD135" s="581">
        <v>0</v>
      </c>
      <c r="AE135" s="579">
        <v>0</v>
      </c>
      <c r="AF135" s="26">
        <v>0</v>
      </c>
      <c r="AG135" s="580">
        <v>0</v>
      </c>
      <c r="AH135" s="579">
        <v>711519.85</v>
      </c>
      <c r="AI135" s="580">
        <v>0</v>
      </c>
      <c r="AJ135" s="579">
        <v>0</v>
      </c>
      <c r="AK135" s="580">
        <v>0</v>
      </c>
      <c r="AL135" s="579">
        <v>0</v>
      </c>
      <c r="AM135" s="581">
        <v>0</v>
      </c>
      <c r="AN135" s="583">
        <v>711519.85</v>
      </c>
      <c r="AO135" s="584">
        <v>0</v>
      </c>
      <c r="AP135" s="585">
        <v>0</v>
      </c>
      <c r="AQ135" s="583">
        <v>0</v>
      </c>
      <c r="AR135" s="584">
        <v>0</v>
      </c>
      <c r="AS135" s="585">
        <v>0</v>
      </c>
      <c r="AT135" s="583">
        <v>711519.85</v>
      </c>
      <c r="AU135" s="583">
        <v>0</v>
      </c>
      <c r="AV135" s="585">
        <v>0</v>
      </c>
    </row>
    <row r="136" spans="1:48" x14ac:dyDescent="0.25">
      <c r="A136" s="148" t="s">
        <v>8321</v>
      </c>
      <c r="B136" s="148" t="s">
        <v>8460</v>
      </c>
      <c r="C136" s="148" t="s">
        <v>8213</v>
      </c>
      <c r="D136" s="148" t="s">
        <v>8213</v>
      </c>
      <c r="E136" s="148" t="s">
        <v>17865</v>
      </c>
      <c r="F136" s="453" t="s">
        <v>16902</v>
      </c>
      <c r="G136" s="453" t="s">
        <v>17044</v>
      </c>
      <c r="H136" s="579">
        <v>0</v>
      </c>
      <c r="I136" s="580">
        <v>0</v>
      </c>
      <c r="J136" s="579">
        <v>0</v>
      </c>
      <c r="K136" s="580">
        <v>0</v>
      </c>
      <c r="L136" s="579">
        <v>0</v>
      </c>
      <c r="M136" s="580">
        <v>0</v>
      </c>
      <c r="N136" s="579">
        <v>0</v>
      </c>
      <c r="O136" s="580">
        <v>0</v>
      </c>
      <c r="P136" s="579">
        <v>0</v>
      </c>
      <c r="Q136" s="580">
        <v>0</v>
      </c>
      <c r="R136" s="579">
        <v>0</v>
      </c>
      <c r="S136" s="26">
        <v>0</v>
      </c>
      <c r="T136" s="580">
        <v>0</v>
      </c>
      <c r="U136" s="579">
        <v>0</v>
      </c>
      <c r="V136" s="580">
        <v>0</v>
      </c>
      <c r="W136" s="579">
        <v>0</v>
      </c>
      <c r="X136" s="580">
        <v>0</v>
      </c>
      <c r="Y136" s="579">
        <v>0</v>
      </c>
      <c r="Z136" s="580">
        <v>0</v>
      </c>
      <c r="AA136" s="579">
        <v>0</v>
      </c>
      <c r="AB136" s="580">
        <v>0</v>
      </c>
      <c r="AC136" s="579">
        <v>0</v>
      </c>
      <c r="AD136" s="581">
        <v>0</v>
      </c>
      <c r="AE136" s="579">
        <v>0</v>
      </c>
      <c r="AF136" s="26">
        <v>0</v>
      </c>
      <c r="AG136" s="580">
        <v>0</v>
      </c>
      <c r="AH136" s="579">
        <v>249495.83</v>
      </c>
      <c r="AI136" s="580">
        <v>0</v>
      </c>
      <c r="AJ136" s="579">
        <v>0</v>
      </c>
      <c r="AK136" s="580">
        <v>0</v>
      </c>
      <c r="AL136" s="579">
        <v>0</v>
      </c>
      <c r="AM136" s="581">
        <v>0</v>
      </c>
      <c r="AN136" s="583">
        <v>249495.83</v>
      </c>
      <c r="AO136" s="584">
        <v>0</v>
      </c>
      <c r="AP136" s="585">
        <v>0</v>
      </c>
      <c r="AQ136" s="583">
        <v>0</v>
      </c>
      <c r="AR136" s="584">
        <v>0</v>
      </c>
      <c r="AS136" s="585">
        <v>0</v>
      </c>
      <c r="AT136" s="583">
        <v>249495.83</v>
      </c>
      <c r="AU136" s="583">
        <v>0</v>
      </c>
      <c r="AV136" s="585">
        <v>0</v>
      </c>
    </row>
    <row r="137" spans="1:48" x14ac:dyDescent="0.25">
      <c r="A137" s="148" t="s">
        <v>8321</v>
      </c>
      <c r="B137" s="148" t="s">
        <v>8261</v>
      </c>
      <c r="C137" s="148" t="s">
        <v>8213</v>
      </c>
      <c r="D137" s="148" t="s">
        <v>8213</v>
      </c>
      <c r="E137" s="148" t="s">
        <v>18034</v>
      </c>
      <c r="F137" s="453" t="s">
        <v>16902</v>
      </c>
      <c r="G137" s="453" t="s">
        <v>17044</v>
      </c>
      <c r="H137" s="579">
        <v>0</v>
      </c>
      <c r="I137" s="580">
        <v>0</v>
      </c>
      <c r="J137" s="579">
        <v>0</v>
      </c>
      <c r="K137" s="580">
        <v>0</v>
      </c>
      <c r="L137" s="579">
        <v>0</v>
      </c>
      <c r="M137" s="580">
        <v>0</v>
      </c>
      <c r="N137" s="579">
        <v>0</v>
      </c>
      <c r="O137" s="580">
        <v>0</v>
      </c>
      <c r="P137" s="579">
        <v>0</v>
      </c>
      <c r="Q137" s="580">
        <v>0</v>
      </c>
      <c r="R137" s="579">
        <v>0</v>
      </c>
      <c r="S137" s="26">
        <v>0</v>
      </c>
      <c r="T137" s="580">
        <v>0</v>
      </c>
      <c r="U137" s="579">
        <v>0</v>
      </c>
      <c r="V137" s="580">
        <v>0</v>
      </c>
      <c r="W137" s="579">
        <v>0</v>
      </c>
      <c r="X137" s="580">
        <v>0</v>
      </c>
      <c r="Y137" s="579">
        <v>0</v>
      </c>
      <c r="Z137" s="580">
        <v>0</v>
      </c>
      <c r="AA137" s="579">
        <v>0</v>
      </c>
      <c r="AB137" s="580">
        <v>0</v>
      </c>
      <c r="AC137" s="579">
        <v>0</v>
      </c>
      <c r="AD137" s="581">
        <v>0</v>
      </c>
      <c r="AE137" s="579">
        <v>0</v>
      </c>
      <c r="AF137" s="26">
        <v>0</v>
      </c>
      <c r="AG137" s="580">
        <v>0</v>
      </c>
      <c r="AH137" s="579">
        <v>1120.51</v>
      </c>
      <c r="AI137" s="580">
        <v>0</v>
      </c>
      <c r="AJ137" s="579">
        <v>0</v>
      </c>
      <c r="AK137" s="580">
        <v>0</v>
      </c>
      <c r="AL137" s="579">
        <v>0</v>
      </c>
      <c r="AM137" s="581">
        <v>0</v>
      </c>
      <c r="AN137" s="583">
        <v>1120.51</v>
      </c>
      <c r="AO137" s="584">
        <v>0</v>
      </c>
      <c r="AP137" s="585">
        <v>0</v>
      </c>
      <c r="AQ137" s="583">
        <v>0</v>
      </c>
      <c r="AR137" s="584">
        <v>0</v>
      </c>
      <c r="AS137" s="585">
        <v>0</v>
      </c>
      <c r="AT137" s="583">
        <v>1120.51</v>
      </c>
      <c r="AU137" s="583">
        <v>0</v>
      </c>
      <c r="AV137" s="585">
        <v>0</v>
      </c>
    </row>
    <row r="138" spans="1:48" x14ac:dyDescent="0.25">
      <c r="A138" s="148" t="s">
        <v>8321</v>
      </c>
      <c r="B138" s="148" t="s">
        <v>8228</v>
      </c>
      <c r="C138" s="148" t="s">
        <v>8213</v>
      </c>
      <c r="D138" s="148" t="s">
        <v>8213</v>
      </c>
      <c r="E138" s="148" t="s">
        <v>8539</v>
      </c>
      <c r="F138" s="453" t="s">
        <v>16902</v>
      </c>
      <c r="G138" s="453" t="s">
        <v>17044</v>
      </c>
      <c r="H138" s="579">
        <v>0</v>
      </c>
      <c r="I138" s="580">
        <v>0</v>
      </c>
      <c r="J138" s="579">
        <v>0</v>
      </c>
      <c r="K138" s="580">
        <v>0</v>
      </c>
      <c r="L138" s="579">
        <v>0</v>
      </c>
      <c r="M138" s="580">
        <v>0</v>
      </c>
      <c r="N138" s="579">
        <v>0</v>
      </c>
      <c r="O138" s="580">
        <v>0</v>
      </c>
      <c r="P138" s="579">
        <v>0</v>
      </c>
      <c r="Q138" s="580">
        <v>0</v>
      </c>
      <c r="R138" s="579">
        <v>0</v>
      </c>
      <c r="S138" s="26">
        <v>0</v>
      </c>
      <c r="T138" s="580">
        <v>0</v>
      </c>
      <c r="U138" s="579">
        <v>0</v>
      </c>
      <c r="V138" s="580">
        <v>0</v>
      </c>
      <c r="W138" s="579">
        <v>0</v>
      </c>
      <c r="X138" s="580">
        <v>0</v>
      </c>
      <c r="Y138" s="579">
        <v>0</v>
      </c>
      <c r="Z138" s="580">
        <v>0</v>
      </c>
      <c r="AA138" s="579">
        <v>0</v>
      </c>
      <c r="AB138" s="580">
        <v>0</v>
      </c>
      <c r="AC138" s="579">
        <v>0</v>
      </c>
      <c r="AD138" s="581">
        <v>0</v>
      </c>
      <c r="AE138" s="579">
        <v>0</v>
      </c>
      <c r="AF138" s="26">
        <v>0</v>
      </c>
      <c r="AG138" s="580">
        <v>0</v>
      </c>
      <c r="AH138" s="579">
        <v>10328.18</v>
      </c>
      <c r="AI138" s="580">
        <v>0</v>
      </c>
      <c r="AJ138" s="579">
        <v>0</v>
      </c>
      <c r="AK138" s="580">
        <v>0</v>
      </c>
      <c r="AL138" s="579">
        <v>0</v>
      </c>
      <c r="AM138" s="581">
        <v>0</v>
      </c>
      <c r="AN138" s="583">
        <v>10328.18</v>
      </c>
      <c r="AO138" s="584">
        <v>0</v>
      </c>
      <c r="AP138" s="585">
        <v>0</v>
      </c>
      <c r="AQ138" s="583">
        <v>0</v>
      </c>
      <c r="AR138" s="584">
        <v>0</v>
      </c>
      <c r="AS138" s="585">
        <v>0</v>
      </c>
      <c r="AT138" s="583">
        <v>10328.18</v>
      </c>
      <c r="AU138" s="583">
        <v>0</v>
      </c>
      <c r="AV138" s="585">
        <v>0</v>
      </c>
    </row>
    <row r="139" spans="1:48" x14ac:dyDescent="0.25">
      <c r="A139" s="148" t="s">
        <v>8321</v>
      </c>
      <c r="B139" s="148" t="s">
        <v>8443</v>
      </c>
      <c r="C139" s="148" t="s">
        <v>8213</v>
      </c>
      <c r="D139" s="148" t="s">
        <v>8213</v>
      </c>
      <c r="E139" s="148" t="s">
        <v>18035</v>
      </c>
      <c r="F139" s="453" t="s">
        <v>16902</v>
      </c>
      <c r="G139" s="453" t="s">
        <v>17044</v>
      </c>
      <c r="H139" s="579">
        <v>0</v>
      </c>
      <c r="I139" s="580">
        <v>0</v>
      </c>
      <c r="J139" s="579">
        <v>0</v>
      </c>
      <c r="K139" s="580">
        <v>0</v>
      </c>
      <c r="L139" s="579">
        <v>0</v>
      </c>
      <c r="M139" s="580">
        <v>0</v>
      </c>
      <c r="N139" s="579">
        <v>0</v>
      </c>
      <c r="O139" s="580">
        <v>0</v>
      </c>
      <c r="P139" s="579">
        <v>0</v>
      </c>
      <c r="Q139" s="580">
        <v>0</v>
      </c>
      <c r="R139" s="579">
        <v>0</v>
      </c>
      <c r="S139" s="26">
        <v>0</v>
      </c>
      <c r="T139" s="580">
        <v>0</v>
      </c>
      <c r="U139" s="579">
        <v>0</v>
      </c>
      <c r="V139" s="580">
        <v>0</v>
      </c>
      <c r="W139" s="579">
        <v>0</v>
      </c>
      <c r="X139" s="580">
        <v>0</v>
      </c>
      <c r="Y139" s="579">
        <v>0</v>
      </c>
      <c r="Z139" s="580">
        <v>0</v>
      </c>
      <c r="AA139" s="579">
        <v>0</v>
      </c>
      <c r="AB139" s="580">
        <v>0</v>
      </c>
      <c r="AC139" s="579">
        <v>0</v>
      </c>
      <c r="AD139" s="581">
        <v>0</v>
      </c>
      <c r="AE139" s="579">
        <v>0</v>
      </c>
      <c r="AF139" s="26">
        <v>0</v>
      </c>
      <c r="AG139" s="580">
        <v>0</v>
      </c>
      <c r="AH139" s="579">
        <v>292777.68</v>
      </c>
      <c r="AI139" s="580">
        <v>0</v>
      </c>
      <c r="AJ139" s="579">
        <v>0</v>
      </c>
      <c r="AK139" s="580">
        <v>0</v>
      </c>
      <c r="AL139" s="579">
        <v>0</v>
      </c>
      <c r="AM139" s="581">
        <v>0</v>
      </c>
      <c r="AN139" s="583">
        <v>292777.68</v>
      </c>
      <c r="AO139" s="584">
        <v>0</v>
      </c>
      <c r="AP139" s="585">
        <v>0</v>
      </c>
      <c r="AQ139" s="583">
        <v>0</v>
      </c>
      <c r="AR139" s="584">
        <v>0</v>
      </c>
      <c r="AS139" s="585">
        <v>0</v>
      </c>
      <c r="AT139" s="583">
        <v>292777.68</v>
      </c>
      <c r="AU139" s="583">
        <v>0</v>
      </c>
      <c r="AV139" s="585">
        <v>0</v>
      </c>
    </row>
    <row r="140" spans="1:48" x14ac:dyDescent="0.25">
      <c r="A140" s="148" t="s">
        <v>8321</v>
      </c>
      <c r="B140" s="148" t="s">
        <v>8325</v>
      </c>
      <c r="C140" s="148" t="s">
        <v>8213</v>
      </c>
      <c r="D140" s="148" t="s">
        <v>8213</v>
      </c>
      <c r="E140" s="148" t="s">
        <v>166</v>
      </c>
      <c r="F140" s="453" t="s">
        <v>16902</v>
      </c>
      <c r="G140" s="453" t="s">
        <v>17044</v>
      </c>
      <c r="H140" s="579">
        <v>0</v>
      </c>
      <c r="I140" s="580">
        <v>0</v>
      </c>
      <c r="J140" s="579">
        <v>0</v>
      </c>
      <c r="K140" s="580">
        <v>0</v>
      </c>
      <c r="L140" s="579">
        <v>0</v>
      </c>
      <c r="M140" s="580">
        <v>0</v>
      </c>
      <c r="N140" s="579">
        <v>0</v>
      </c>
      <c r="O140" s="580">
        <v>0</v>
      </c>
      <c r="P140" s="579">
        <v>0</v>
      </c>
      <c r="Q140" s="580">
        <v>0</v>
      </c>
      <c r="R140" s="579">
        <v>0</v>
      </c>
      <c r="S140" s="26">
        <v>0</v>
      </c>
      <c r="T140" s="580">
        <v>0</v>
      </c>
      <c r="U140" s="579">
        <v>139186.28</v>
      </c>
      <c r="V140" s="580">
        <v>69338.34</v>
      </c>
      <c r="W140" s="579">
        <v>0</v>
      </c>
      <c r="X140" s="580">
        <v>0</v>
      </c>
      <c r="Y140" s="579">
        <v>0</v>
      </c>
      <c r="Z140" s="580">
        <v>0</v>
      </c>
      <c r="AA140" s="579">
        <v>0</v>
      </c>
      <c r="AB140" s="580">
        <v>0</v>
      </c>
      <c r="AC140" s="579">
        <v>0</v>
      </c>
      <c r="AD140" s="581">
        <v>0</v>
      </c>
      <c r="AE140" s="579">
        <v>0</v>
      </c>
      <c r="AF140" s="26">
        <v>0</v>
      </c>
      <c r="AG140" s="580">
        <v>0</v>
      </c>
      <c r="AH140" s="579">
        <v>448674.91</v>
      </c>
      <c r="AI140" s="580">
        <v>0</v>
      </c>
      <c r="AJ140" s="579">
        <v>0</v>
      </c>
      <c r="AK140" s="580">
        <v>0</v>
      </c>
      <c r="AL140" s="579">
        <v>0</v>
      </c>
      <c r="AM140" s="581">
        <v>0</v>
      </c>
      <c r="AN140" s="583">
        <v>587861.18999999994</v>
      </c>
      <c r="AO140" s="584">
        <v>139186.28</v>
      </c>
      <c r="AP140" s="585">
        <v>69338.34</v>
      </c>
      <c r="AQ140" s="583">
        <v>0</v>
      </c>
      <c r="AR140" s="584">
        <v>0</v>
      </c>
      <c r="AS140" s="585">
        <v>0</v>
      </c>
      <c r="AT140" s="583">
        <v>587861.18999999994</v>
      </c>
      <c r="AU140" s="583">
        <v>139186.28</v>
      </c>
      <c r="AV140" s="585">
        <v>69338.34</v>
      </c>
    </row>
    <row r="141" spans="1:48" x14ac:dyDescent="0.25">
      <c r="A141" s="148" t="s">
        <v>8321</v>
      </c>
      <c r="B141" s="148" t="s">
        <v>8869</v>
      </c>
      <c r="C141" s="148" t="s">
        <v>8213</v>
      </c>
      <c r="D141" s="148" t="s">
        <v>8213</v>
      </c>
      <c r="E141" s="148" t="s">
        <v>18036</v>
      </c>
      <c r="F141" s="453" t="s">
        <v>16902</v>
      </c>
      <c r="G141" s="453" t="s">
        <v>17044</v>
      </c>
      <c r="H141" s="579">
        <v>0</v>
      </c>
      <c r="I141" s="580">
        <v>0</v>
      </c>
      <c r="J141" s="579">
        <v>0</v>
      </c>
      <c r="K141" s="580">
        <v>0</v>
      </c>
      <c r="L141" s="579">
        <v>0</v>
      </c>
      <c r="M141" s="580">
        <v>0</v>
      </c>
      <c r="N141" s="579">
        <v>0</v>
      </c>
      <c r="O141" s="580">
        <v>0</v>
      </c>
      <c r="P141" s="579">
        <v>0</v>
      </c>
      <c r="Q141" s="580">
        <v>0</v>
      </c>
      <c r="R141" s="579">
        <v>0</v>
      </c>
      <c r="S141" s="26">
        <v>0</v>
      </c>
      <c r="T141" s="580">
        <v>0</v>
      </c>
      <c r="U141" s="579">
        <v>0</v>
      </c>
      <c r="V141" s="580">
        <v>0</v>
      </c>
      <c r="W141" s="579">
        <v>0</v>
      </c>
      <c r="X141" s="580">
        <v>0</v>
      </c>
      <c r="Y141" s="579">
        <v>0</v>
      </c>
      <c r="Z141" s="580">
        <v>0</v>
      </c>
      <c r="AA141" s="579">
        <v>0</v>
      </c>
      <c r="AB141" s="580">
        <v>0</v>
      </c>
      <c r="AC141" s="579">
        <v>0</v>
      </c>
      <c r="AD141" s="581">
        <v>0</v>
      </c>
      <c r="AE141" s="579">
        <v>0</v>
      </c>
      <c r="AF141" s="26">
        <v>22012.3</v>
      </c>
      <c r="AG141" s="580">
        <v>0</v>
      </c>
      <c r="AH141" s="579">
        <v>0</v>
      </c>
      <c r="AI141" s="580">
        <v>0</v>
      </c>
      <c r="AJ141" s="579">
        <v>0</v>
      </c>
      <c r="AK141" s="580">
        <v>0</v>
      </c>
      <c r="AL141" s="579">
        <v>0</v>
      </c>
      <c r="AM141" s="581">
        <v>0</v>
      </c>
      <c r="AN141" s="583">
        <v>22012.3</v>
      </c>
      <c r="AO141" s="584">
        <v>0</v>
      </c>
      <c r="AP141" s="585">
        <v>0</v>
      </c>
      <c r="AQ141" s="583">
        <v>0</v>
      </c>
      <c r="AR141" s="584">
        <v>0</v>
      </c>
      <c r="AS141" s="585">
        <v>0</v>
      </c>
      <c r="AT141" s="583">
        <v>22012.3</v>
      </c>
      <c r="AU141" s="583">
        <v>0</v>
      </c>
      <c r="AV141" s="585">
        <v>0</v>
      </c>
    </row>
    <row r="142" spans="1:48" x14ac:dyDescent="0.25">
      <c r="A142" s="148" t="s">
        <v>8321</v>
      </c>
      <c r="B142" s="148" t="s">
        <v>9116</v>
      </c>
      <c r="C142" s="148" t="s">
        <v>8213</v>
      </c>
      <c r="D142" s="148" t="s">
        <v>8213</v>
      </c>
      <c r="E142" s="148" t="s">
        <v>18037</v>
      </c>
      <c r="F142" s="453" t="s">
        <v>16902</v>
      </c>
      <c r="G142" s="453" t="s">
        <v>17044</v>
      </c>
      <c r="H142" s="579">
        <v>0</v>
      </c>
      <c r="I142" s="580">
        <v>0</v>
      </c>
      <c r="J142" s="579">
        <v>0</v>
      </c>
      <c r="K142" s="580">
        <v>0</v>
      </c>
      <c r="L142" s="579">
        <v>0</v>
      </c>
      <c r="M142" s="580">
        <v>0</v>
      </c>
      <c r="N142" s="579">
        <v>0</v>
      </c>
      <c r="O142" s="580">
        <v>0</v>
      </c>
      <c r="P142" s="579">
        <v>0</v>
      </c>
      <c r="Q142" s="580">
        <v>0</v>
      </c>
      <c r="R142" s="579">
        <v>0</v>
      </c>
      <c r="S142" s="26">
        <v>0</v>
      </c>
      <c r="T142" s="580">
        <v>0</v>
      </c>
      <c r="U142" s="579">
        <v>0</v>
      </c>
      <c r="V142" s="580">
        <v>0</v>
      </c>
      <c r="W142" s="579">
        <v>0</v>
      </c>
      <c r="X142" s="580">
        <v>0</v>
      </c>
      <c r="Y142" s="579">
        <v>0</v>
      </c>
      <c r="Z142" s="580">
        <v>0</v>
      </c>
      <c r="AA142" s="579">
        <v>0</v>
      </c>
      <c r="AB142" s="580">
        <v>0</v>
      </c>
      <c r="AC142" s="579">
        <v>0</v>
      </c>
      <c r="AD142" s="581">
        <v>0</v>
      </c>
      <c r="AE142" s="579">
        <v>0</v>
      </c>
      <c r="AF142" s="26">
        <v>0</v>
      </c>
      <c r="AG142" s="580">
        <v>0</v>
      </c>
      <c r="AH142" s="579">
        <v>4511.54</v>
      </c>
      <c r="AI142" s="580">
        <v>0</v>
      </c>
      <c r="AJ142" s="579">
        <v>0</v>
      </c>
      <c r="AK142" s="580">
        <v>0</v>
      </c>
      <c r="AL142" s="579">
        <v>0</v>
      </c>
      <c r="AM142" s="581">
        <v>0</v>
      </c>
      <c r="AN142" s="583">
        <v>4511.54</v>
      </c>
      <c r="AO142" s="584">
        <v>0</v>
      </c>
      <c r="AP142" s="585">
        <v>0</v>
      </c>
      <c r="AQ142" s="583">
        <v>0</v>
      </c>
      <c r="AR142" s="584">
        <v>0</v>
      </c>
      <c r="AS142" s="585">
        <v>0</v>
      </c>
      <c r="AT142" s="583">
        <v>4511.54</v>
      </c>
      <c r="AU142" s="583">
        <v>0</v>
      </c>
      <c r="AV142" s="585">
        <v>0</v>
      </c>
    </row>
    <row r="143" spans="1:48" x14ac:dyDescent="0.25">
      <c r="A143" s="148" t="s">
        <v>8321</v>
      </c>
      <c r="B143" s="148" t="s">
        <v>9189</v>
      </c>
      <c r="C143" s="148" t="s">
        <v>8213</v>
      </c>
      <c r="D143" s="148" t="s">
        <v>8213</v>
      </c>
      <c r="E143" s="148" t="s">
        <v>17720</v>
      </c>
      <c r="F143" s="453" t="s">
        <v>16902</v>
      </c>
      <c r="G143" s="453" t="s">
        <v>17044</v>
      </c>
      <c r="H143" s="579">
        <v>0</v>
      </c>
      <c r="I143" s="580">
        <v>0</v>
      </c>
      <c r="J143" s="579">
        <v>0</v>
      </c>
      <c r="K143" s="580">
        <v>0</v>
      </c>
      <c r="L143" s="579">
        <v>0</v>
      </c>
      <c r="M143" s="580">
        <v>0</v>
      </c>
      <c r="N143" s="579">
        <v>0</v>
      </c>
      <c r="O143" s="580">
        <v>0</v>
      </c>
      <c r="P143" s="579">
        <v>0</v>
      </c>
      <c r="Q143" s="580">
        <v>0</v>
      </c>
      <c r="R143" s="579">
        <v>0</v>
      </c>
      <c r="S143" s="26">
        <v>0</v>
      </c>
      <c r="T143" s="580">
        <v>0</v>
      </c>
      <c r="U143" s="579">
        <v>0</v>
      </c>
      <c r="V143" s="580">
        <v>0</v>
      </c>
      <c r="W143" s="579">
        <v>0</v>
      </c>
      <c r="X143" s="580">
        <v>0</v>
      </c>
      <c r="Y143" s="579">
        <v>0</v>
      </c>
      <c r="Z143" s="580">
        <v>0</v>
      </c>
      <c r="AA143" s="579">
        <v>0</v>
      </c>
      <c r="AB143" s="580">
        <v>0</v>
      </c>
      <c r="AC143" s="579">
        <v>0</v>
      </c>
      <c r="AD143" s="581">
        <v>0</v>
      </c>
      <c r="AE143" s="579">
        <v>0</v>
      </c>
      <c r="AF143" s="26">
        <v>0</v>
      </c>
      <c r="AG143" s="580">
        <v>0</v>
      </c>
      <c r="AH143" s="579">
        <v>36801.5</v>
      </c>
      <c r="AI143" s="580">
        <v>0</v>
      </c>
      <c r="AJ143" s="579">
        <v>0</v>
      </c>
      <c r="AK143" s="580">
        <v>0</v>
      </c>
      <c r="AL143" s="579">
        <v>0</v>
      </c>
      <c r="AM143" s="581">
        <v>0</v>
      </c>
      <c r="AN143" s="583">
        <v>36801.5</v>
      </c>
      <c r="AO143" s="584">
        <v>0</v>
      </c>
      <c r="AP143" s="585">
        <v>0</v>
      </c>
      <c r="AQ143" s="583">
        <v>0</v>
      </c>
      <c r="AR143" s="584">
        <v>0</v>
      </c>
      <c r="AS143" s="585">
        <v>0</v>
      </c>
      <c r="AT143" s="583">
        <v>36801.5</v>
      </c>
      <c r="AU143" s="583">
        <v>0</v>
      </c>
      <c r="AV143" s="585">
        <v>0</v>
      </c>
    </row>
    <row r="144" spans="1:48" x14ac:dyDescent="0.25">
      <c r="A144" s="148" t="s">
        <v>8321</v>
      </c>
      <c r="B144" s="148" t="s">
        <v>9201</v>
      </c>
      <c r="C144" s="148" t="s">
        <v>8213</v>
      </c>
      <c r="D144" s="148" t="s">
        <v>8213</v>
      </c>
      <c r="E144" s="148" t="s">
        <v>17868</v>
      </c>
      <c r="F144" s="453" t="s">
        <v>16902</v>
      </c>
      <c r="G144" s="453" t="s">
        <v>17044</v>
      </c>
      <c r="H144" s="579">
        <v>0</v>
      </c>
      <c r="I144" s="580">
        <v>0</v>
      </c>
      <c r="J144" s="579">
        <v>0</v>
      </c>
      <c r="K144" s="580">
        <v>0</v>
      </c>
      <c r="L144" s="579">
        <v>0</v>
      </c>
      <c r="M144" s="580">
        <v>0</v>
      </c>
      <c r="N144" s="579">
        <v>0</v>
      </c>
      <c r="O144" s="580">
        <v>0</v>
      </c>
      <c r="P144" s="579">
        <v>0</v>
      </c>
      <c r="Q144" s="580">
        <v>0</v>
      </c>
      <c r="R144" s="579">
        <v>0</v>
      </c>
      <c r="S144" s="26">
        <v>0</v>
      </c>
      <c r="T144" s="580">
        <v>0</v>
      </c>
      <c r="U144" s="579">
        <v>0</v>
      </c>
      <c r="V144" s="580">
        <v>0</v>
      </c>
      <c r="W144" s="579">
        <v>0</v>
      </c>
      <c r="X144" s="580">
        <v>0</v>
      </c>
      <c r="Y144" s="579">
        <v>0</v>
      </c>
      <c r="Z144" s="580">
        <v>0</v>
      </c>
      <c r="AA144" s="579">
        <v>0</v>
      </c>
      <c r="AB144" s="580">
        <v>0</v>
      </c>
      <c r="AC144" s="579">
        <v>0</v>
      </c>
      <c r="AD144" s="581">
        <v>0</v>
      </c>
      <c r="AE144" s="579">
        <v>0</v>
      </c>
      <c r="AF144" s="26">
        <v>0</v>
      </c>
      <c r="AG144" s="580">
        <v>0</v>
      </c>
      <c r="AH144" s="579">
        <v>26353.33</v>
      </c>
      <c r="AI144" s="580">
        <v>0</v>
      </c>
      <c r="AJ144" s="579">
        <v>0</v>
      </c>
      <c r="AK144" s="580">
        <v>0</v>
      </c>
      <c r="AL144" s="579">
        <v>0</v>
      </c>
      <c r="AM144" s="581">
        <v>0</v>
      </c>
      <c r="AN144" s="583">
        <v>26353.33</v>
      </c>
      <c r="AO144" s="584">
        <v>0</v>
      </c>
      <c r="AP144" s="585">
        <v>0</v>
      </c>
      <c r="AQ144" s="583">
        <v>0</v>
      </c>
      <c r="AR144" s="584">
        <v>0</v>
      </c>
      <c r="AS144" s="585">
        <v>0</v>
      </c>
      <c r="AT144" s="583">
        <v>26353.33</v>
      </c>
      <c r="AU144" s="583">
        <v>0</v>
      </c>
      <c r="AV144" s="585">
        <v>0</v>
      </c>
    </row>
    <row r="145" spans="1:48" x14ac:dyDescent="0.25">
      <c r="A145" s="148" t="s">
        <v>8321</v>
      </c>
      <c r="B145" s="148" t="s">
        <v>8494</v>
      </c>
      <c r="C145" s="148" t="s">
        <v>8213</v>
      </c>
      <c r="D145" s="148" t="s">
        <v>8213</v>
      </c>
      <c r="E145" s="148" t="s">
        <v>18038</v>
      </c>
      <c r="F145" s="453" t="s">
        <v>16902</v>
      </c>
      <c r="G145" s="453" t="s">
        <v>17044</v>
      </c>
      <c r="H145" s="579">
        <v>0</v>
      </c>
      <c r="I145" s="580">
        <v>0</v>
      </c>
      <c r="J145" s="579">
        <v>0</v>
      </c>
      <c r="K145" s="580">
        <v>0</v>
      </c>
      <c r="L145" s="579">
        <v>0</v>
      </c>
      <c r="M145" s="580">
        <v>0</v>
      </c>
      <c r="N145" s="579">
        <v>0</v>
      </c>
      <c r="O145" s="580">
        <v>0</v>
      </c>
      <c r="P145" s="579">
        <v>0</v>
      </c>
      <c r="Q145" s="580">
        <v>0</v>
      </c>
      <c r="R145" s="579">
        <v>0</v>
      </c>
      <c r="S145" s="26">
        <v>0</v>
      </c>
      <c r="T145" s="580">
        <v>0</v>
      </c>
      <c r="U145" s="579">
        <v>0</v>
      </c>
      <c r="V145" s="580">
        <v>0</v>
      </c>
      <c r="W145" s="579">
        <v>0</v>
      </c>
      <c r="X145" s="580">
        <v>0</v>
      </c>
      <c r="Y145" s="579">
        <v>0</v>
      </c>
      <c r="Z145" s="580">
        <v>0</v>
      </c>
      <c r="AA145" s="579">
        <v>0</v>
      </c>
      <c r="AB145" s="580">
        <v>0</v>
      </c>
      <c r="AC145" s="579">
        <v>0</v>
      </c>
      <c r="AD145" s="581">
        <v>0</v>
      </c>
      <c r="AE145" s="579">
        <v>10664.71</v>
      </c>
      <c r="AF145" s="26">
        <v>0</v>
      </c>
      <c r="AG145" s="580">
        <v>0</v>
      </c>
      <c r="AH145" s="579">
        <v>0</v>
      </c>
      <c r="AI145" s="580">
        <v>0</v>
      </c>
      <c r="AJ145" s="579">
        <v>0</v>
      </c>
      <c r="AK145" s="580">
        <v>0</v>
      </c>
      <c r="AL145" s="579">
        <v>0</v>
      </c>
      <c r="AM145" s="581">
        <v>0</v>
      </c>
      <c r="AN145" s="583">
        <v>10664.71</v>
      </c>
      <c r="AO145" s="584">
        <v>0</v>
      </c>
      <c r="AP145" s="585">
        <v>0</v>
      </c>
      <c r="AQ145" s="583">
        <v>0</v>
      </c>
      <c r="AR145" s="584">
        <v>0</v>
      </c>
      <c r="AS145" s="585">
        <v>0</v>
      </c>
      <c r="AT145" s="583">
        <v>10664.71</v>
      </c>
      <c r="AU145" s="583">
        <v>0</v>
      </c>
      <c r="AV145" s="585">
        <v>0</v>
      </c>
    </row>
    <row r="146" spans="1:48" x14ac:dyDescent="0.25">
      <c r="A146" s="148" t="s">
        <v>8321</v>
      </c>
      <c r="B146" s="148" t="s">
        <v>8333</v>
      </c>
      <c r="C146" s="148" t="s">
        <v>8213</v>
      </c>
      <c r="D146" s="148" t="s">
        <v>8213</v>
      </c>
      <c r="E146" s="148" t="s">
        <v>18039</v>
      </c>
      <c r="F146" s="453" t="s">
        <v>16902</v>
      </c>
      <c r="G146" s="453" t="s">
        <v>17044</v>
      </c>
      <c r="H146" s="579">
        <v>0</v>
      </c>
      <c r="I146" s="580">
        <v>0</v>
      </c>
      <c r="J146" s="579">
        <v>0</v>
      </c>
      <c r="K146" s="580">
        <v>0</v>
      </c>
      <c r="L146" s="579">
        <v>0</v>
      </c>
      <c r="M146" s="580">
        <v>0</v>
      </c>
      <c r="N146" s="579">
        <v>0</v>
      </c>
      <c r="O146" s="580">
        <v>0</v>
      </c>
      <c r="P146" s="579">
        <v>0</v>
      </c>
      <c r="Q146" s="580">
        <v>0</v>
      </c>
      <c r="R146" s="579">
        <v>0</v>
      </c>
      <c r="S146" s="26">
        <v>0</v>
      </c>
      <c r="T146" s="580">
        <v>0</v>
      </c>
      <c r="U146" s="579">
        <v>0</v>
      </c>
      <c r="V146" s="580">
        <v>0</v>
      </c>
      <c r="W146" s="579">
        <v>0</v>
      </c>
      <c r="X146" s="580">
        <v>0</v>
      </c>
      <c r="Y146" s="579">
        <v>0</v>
      </c>
      <c r="Z146" s="580">
        <v>0</v>
      </c>
      <c r="AA146" s="579">
        <v>0</v>
      </c>
      <c r="AB146" s="580">
        <v>0</v>
      </c>
      <c r="AC146" s="579">
        <v>0</v>
      </c>
      <c r="AD146" s="581">
        <v>0</v>
      </c>
      <c r="AE146" s="579">
        <v>31101.08</v>
      </c>
      <c r="AF146" s="26">
        <v>0</v>
      </c>
      <c r="AG146" s="580">
        <v>0</v>
      </c>
      <c r="AH146" s="579">
        <v>0</v>
      </c>
      <c r="AI146" s="580">
        <v>0</v>
      </c>
      <c r="AJ146" s="579">
        <v>0</v>
      </c>
      <c r="AK146" s="580">
        <v>0</v>
      </c>
      <c r="AL146" s="579">
        <v>0</v>
      </c>
      <c r="AM146" s="581">
        <v>0</v>
      </c>
      <c r="AN146" s="583">
        <v>31101.08</v>
      </c>
      <c r="AO146" s="584">
        <v>0</v>
      </c>
      <c r="AP146" s="585">
        <v>0</v>
      </c>
      <c r="AQ146" s="583">
        <v>0</v>
      </c>
      <c r="AR146" s="584">
        <v>0</v>
      </c>
      <c r="AS146" s="585">
        <v>0</v>
      </c>
      <c r="AT146" s="583">
        <v>31101.08</v>
      </c>
      <c r="AU146" s="583">
        <v>0</v>
      </c>
      <c r="AV146" s="585">
        <v>0</v>
      </c>
    </row>
    <row r="147" spans="1:48" x14ac:dyDescent="0.25">
      <c r="A147" s="148" t="s">
        <v>8321</v>
      </c>
      <c r="B147" s="148" t="s">
        <v>9806</v>
      </c>
      <c r="C147" s="148" t="s">
        <v>8213</v>
      </c>
      <c r="D147" s="148" t="s">
        <v>8213</v>
      </c>
      <c r="E147" s="148" t="s">
        <v>18040</v>
      </c>
      <c r="F147" s="453" t="s">
        <v>16902</v>
      </c>
      <c r="G147" s="453" t="s">
        <v>17044</v>
      </c>
      <c r="H147" s="579">
        <v>0</v>
      </c>
      <c r="I147" s="580">
        <v>0</v>
      </c>
      <c r="J147" s="579">
        <v>0</v>
      </c>
      <c r="K147" s="580">
        <v>0</v>
      </c>
      <c r="L147" s="579">
        <v>0</v>
      </c>
      <c r="M147" s="580">
        <v>0</v>
      </c>
      <c r="N147" s="579">
        <v>0</v>
      </c>
      <c r="O147" s="580">
        <v>0</v>
      </c>
      <c r="P147" s="579">
        <v>0</v>
      </c>
      <c r="Q147" s="580">
        <v>0</v>
      </c>
      <c r="R147" s="579">
        <v>0</v>
      </c>
      <c r="S147" s="26">
        <v>0</v>
      </c>
      <c r="T147" s="580">
        <v>0</v>
      </c>
      <c r="U147" s="579">
        <v>0</v>
      </c>
      <c r="V147" s="580">
        <v>0</v>
      </c>
      <c r="W147" s="579">
        <v>0</v>
      </c>
      <c r="X147" s="580">
        <v>0</v>
      </c>
      <c r="Y147" s="579">
        <v>0</v>
      </c>
      <c r="Z147" s="580">
        <v>0</v>
      </c>
      <c r="AA147" s="579">
        <v>0</v>
      </c>
      <c r="AB147" s="580">
        <v>0</v>
      </c>
      <c r="AC147" s="579">
        <v>0</v>
      </c>
      <c r="AD147" s="581">
        <v>0</v>
      </c>
      <c r="AE147" s="579">
        <v>0</v>
      </c>
      <c r="AF147" s="26">
        <v>14988.8</v>
      </c>
      <c r="AG147" s="580">
        <v>0</v>
      </c>
      <c r="AH147" s="579">
        <v>0</v>
      </c>
      <c r="AI147" s="580">
        <v>0</v>
      </c>
      <c r="AJ147" s="579">
        <v>0</v>
      </c>
      <c r="AK147" s="580">
        <v>0</v>
      </c>
      <c r="AL147" s="579">
        <v>0</v>
      </c>
      <c r="AM147" s="581">
        <v>0</v>
      </c>
      <c r="AN147" s="583">
        <v>14988.8</v>
      </c>
      <c r="AO147" s="584">
        <v>0</v>
      </c>
      <c r="AP147" s="585">
        <v>0</v>
      </c>
      <c r="AQ147" s="583">
        <v>0</v>
      </c>
      <c r="AR147" s="584">
        <v>0</v>
      </c>
      <c r="AS147" s="585">
        <v>0</v>
      </c>
      <c r="AT147" s="583">
        <v>14988.8</v>
      </c>
      <c r="AU147" s="583">
        <v>0</v>
      </c>
      <c r="AV147" s="585">
        <v>0</v>
      </c>
    </row>
    <row r="148" spans="1:48" x14ac:dyDescent="0.25">
      <c r="A148" s="148" t="s">
        <v>8420</v>
      </c>
      <c r="B148" s="148" t="s">
        <v>8352</v>
      </c>
      <c r="C148" s="148" t="s">
        <v>8213</v>
      </c>
      <c r="D148" s="148" t="s">
        <v>8213</v>
      </c>
      <c r="E148" s="148" t="s">
        <v>18041</v>
      </c>
      <c r="F148" s="453" t="s">
        <v>17057</v>
      </c>
      <c r="G148" s="453" t="s">
        <v>14</v>
      </c>
      <c r="H148" s="579">
        <v>0</v>
      </c>
      <c r="I148" s="580">
        <v>0</v>
      </c>
      <c r="J148" s="579">
        <v>0</v>
      </c>
      <c r="K148" s="580">
        <v>0</v>
      </c>
      <c r="L148" s="579">
        <v>0</v>
      </c>
      <c r="M148" s="580">
        <v>0</v>
      </c>
      <c r="N148" s="579">
        <v>0</v>
      </c>
      <c r="O148" s="580">
        <v>0</v>
      </c>
      <c r="P148" s="579">
        <v>0</v>
      </c>
      <c r="Q148" s="580">
        <v>0</v>
      </c>
      <c r="R148" s="579">
        <v>0</v>
      </c>
      <c r="S148" s="26">
        <v>0</v>
      </c>
      <c r="T148" s="580">
        <v>0</v>
      </c>
      <c r="U148" s="579">
        <v>0</v>
      </c>
      <c r="V148" s="580">
        <v>0</v>
      </c>
      <c r="W148" s="579">
        <v>0</v>
      </c>
      <c r="X148" s="580">
        <v>0</v>
      </c>
      <c r="Y148" s="579">
        <v>0</v>
      </c>
      <c r="Z148" s="580">
        <v>0</v>
      </c>
      <c r="AA148" s="579">
        <v>0</v>
      </c>
      <c r="AB148" s="580">
        <v>0</v>
      </c>
      <c r="AC148" s="579">
        <v>0</v>
      </c>
      <c r="AD148" s="581">
        <v>0</v>
      </c>
      <c r="AE148" s="579">
        <v>0</v>
      </c>
      <c r="AF148" s="26">
        <v>0</v>
      </c>
      <c r="AG148" s="580">
        <v>0</v>
      </c>
      <c r="AH148" s="579">
        <v>449938.92</v>
      </c>
      <c r="AI148" s="580">
        <v>0</v>
      </c>
      <c r="AJ148" s="579">
        <v>0</v>
      </c>
      <c r="AK148" s="580">
        <v>0</v>
      </c>
      <c r="AL148" s="579">
        <v>0</v>
      </c>
      <c r="AM148" s="581">
        <v>0</v>
      </c>
      <c r="AN148" s="583">
        <v>449938.92</v>
      </c>
      <c r="AO148" s="584">
        <v>0</v>
      </c>
      <c r="AP148" s="585">
        <v>0</v>
      </c>
      <c r="AQ148" s="583">
        <v>0</v>
      </c>
      <c r="AR148" s="584">
        <v>0</v>
      </c>
      <c r="AS148" s="585">
        <v>0</v>
      </c>
      <c r="AT148" s="583">
        <v>449938.92</v>
      </c>
      <c r="AU148" s="583">
        <v>0</v>
      </c>
      <c r="AV148" s="585">
        <v>0</v>
      </c>
    </row>
    <row r="149" spans="1:48" x14ac:dyDescent="0.25">
      <c r="A149" s="148" t="s">
        <v>8420</v>
      </c>
      <c r="B149" s="148" t="s">
        <v>8403</v>
      </c>
      <c r="C149" s="148" t="s">
        <v>8213</v>
      </c>
      <c r="D149" s="148" t="s">
        <v>8213</v>
      </c>
      <c r="E149" s="148" t="s">
        <v>18042</v>
      </c>
      <c r="F149" s="453" t="s">
        <v>17057</v>
      </c>
      <c r="G149" s="453" t="s">
        <v>14</v>
      </c>
      <c r="H149" s="579">
        <v>0</v>
      </c>
      <c r="I149" s="580">
        <v>0</v>
      </c>
      <c r="J149" s="579">
        <v>0</v>
      </c>
      <c r="K149" s="580">
        <v>0</v>
      </c>
      <c r="L149" s="579">
        <v>0</v>
      </c>
      <c r="M149" s="580">
        <v>0</v>
      </c>
      <c r="N149" s="579">
        <v>0</v>
      </c>
      <c r="O149" s="580">
        <v>0</v>
      </c>
      <c r="P149" s="579">
        <v>0</v>
      </c>
      <c r="Q149" s="580">
        <v>0</v>
      </c>
      <c r="R149" s="579">
        <v>0</v>
      </c>
      <c r="S149" s="26">
        <v>0</v>
      </c>
      <c r="T149" s="580">
        <v>0</v>
      </c>
      <c r="U149" s="579">
        <v>0</v>
      </c>
      <c r="V149" s="580">
        <v>0</v>
      </c>
      <c r="W149" s="579">
        <v>0</v>
      </c>
      <c r="X149" s="580">
        <v>0</v>
      </c>
      <c r="Y149" s="579">
        <v>0</v>
      </c>
      <c r="Z149" s="580">
        <v>0</v>
      </c>
      <c r="AA149" s="579">
        <v>0</v>
      </c>
      <c r="AB149" s="580">
        <v>0</v>
      </c>
      <c r="AC149" s="579">
        <v>0</v>
      </c>
      <c r="AD149" s="581">
        <v>0</v>
      </c>
      <c r="AE149" s="579">
        <v>0</v>
      </c>
      <c r="AF149" s="26">
        <v>0</v>
      </c>
      <c r="AG149" s="580">
        <v>0</v>
      </c>
      <c r="AH149" s="579">
        <v>68364.789999999994</v>
      </c>
      <c r="AI149" s="580">
        <v>0</v>
      </c>
      <c r="AJ149" s="579">
        <v>0</v>
      </c>
      <c r="AK149" s="580">
        <v>0</v>
      </c>
      <c r="AL149" s="579">
        <v>0</v>
      </c>
      <c r="AM149" s="581">
        <v>0</v>
      </c>
      <c r="AN149" s="583">
        <v>68364.789999999994</v>
      </c>
      <c r="AO149" s="584">
        <v>0</v>
      </c>
      <c r="AP149" s="585">
        <v>0</v>
      </c>
      <c r="AQ149" s="583">
        <v>0</v>
      </c>
      <c r="AR149" s="584">
        <v>0</v>
      </c>
      <c r="AS149" s="585">
        <v>0</v>
      </c>
      <c r="AT149" s="583">
        <v>68364.789999999994</v>
      </c>
      <c r="AU149" s="583">
        <v>0</v>
      </c>
      <c r="AV149" s="585">
        <v>0</v>
      </c>
    </row>
    <row r="150" spans="1:48" x14ac:dyDescent="0.25">
      <c r="A150" s="148" t="s">
        <v>8226</v>
      </c>
      <c r="B150" s="148" t="s">
        <v>8217</v>
      </c>
      <c r="C150" s="148" t="s">
        <v>8213</v>
      </c>
      <c r="D150" s="148" t="s">
        <v>8213</v>
      </c>
      <c r="E150" s="148" t="s">
        <v>17486</v>
      </c>
      <c r="F150" s="453" t="s">
        <v>17022</v>
      </c>
      <c r="G150" s="453" t="s">
        <v>17023</v>
      </c>
      <c r="H150" s="579">
        <v>0</v>
      </c>
      <c r="I150" s="580">
        <v>0</v>
      </c>
      <c r="J150" s="579">
        <v>0</v>
      </c>
      <c r="K150" s="580">
        <v>0</v>
      </c>
      <c r="L150" s="579">
        <v>0</v>
      </c>
      <c r="M150" s="580">
        <v>0</v>
      </c>
      <c r="N150" s="579">
        <v>0</v>
      </c>
      <c r="O150" s="580">
        <v>0</v>
      </c>
      <c r="P150" s="579">
        <v>0</v>
      </c>
      <c r="Q150" s="580">
        <v>0</v>
      </c>
      <c r="R150" s="579">
        <v>0</v>
      </c>
      <c r="S150" s="26">
        <v>0</v>
      </c>
      <c r="T150" s="580">
        <v>0</v>
      </c>
      <c r="U150" s="579">
        <v>0</v>
      </c>
      <c r="V150" s="580">
        <v>0</v>
      </c>
      <c r="W150" s="579">
        <v>0</v>
      </c>
      <c r="X150" s="580">
        <v>0</v>
      </c>
      <c r="Y150" s="579">
        <v>0</v>
      </c>
      <c r="Z150" s="580">
        <v>0</v>
      </c>
      <c r="AA150" s="579">
        <v>0</v>
      </c>
      <c r="AB150" s="580">
        <v>0</v>
      </c>
      <c r="AC150" s="579">
        <v>0</v>
      </c>
      <c r="AD150" s="581">
        <v>0</v>
      </c>
      <c r="AE150" s="579">
        <v>0</v>
      </c>
      <c r="AF150" s="26">
        <v>61154.02</v>
      </c>
      <c r="AG150" s="580">
        <v>0</v>
      </c>
      <c r="AH150" s="579">
        <v>0</v>
      </c>
      <c r="AI150" s="580">
        <v>0</v>
      </c>
      <c r="AJ150" s="579">
        <v>0</v>
      </c>
      <c r="AK150" s="580">
        <v>0</v>
      </c>
      <c r="AL150" s="579">
        <v>0</v>
      </c>
      <c r="AM150" s="581">
        <v>0</v>
      </c>
      <c r="AN150" s="583">
        <v>61154.02</v>
      </c>
      <c r="AO150" s="584">
        <v>0</v>
      </c>
      <c r="AP150" s="585">
        <v>0</v>
      </c>
      <c r="AQ150" s="583">
        <v>0</v>
      </c>
      <c r="AR150" s="584">
        <v>0</v>
      </c>
      <c r="AS150" s="585">
        <v>0</v>
      </c>
      <c r="AT150" s="583">
        <v>61154.02</v>
      </c>
      <c r="AU150" s="583">
        <v>0</v>
      </c>
      <c r="AV150" s="585">
        <v>0</v>
      </c>
    </row>
    <row r="151" spans="1:48" x14ac:dyDescent="0.25">
      <c r="A151" s="148" t="s">
        <v>8226</v>
      </c>
      <c r="B151" s="148" t="s">
        <v>8483</v>
      </c>
      <c r="C151" s="148" t="s">
        <v>8213</v>
      </c>
      <c r="D151" s="148" t="s">
        <v>8213</v>
      </c>
      <c r="E151" s="148" t="s">
        <v>17489</v>
      </c>
      <c r="F151" s="453" t="s">
        <v>17022</v>
      </c>
      <c r="G151" s="453" t="s">
        <v>17023</v>
      </c>
      <c r="H151" s="579">
        <v>0</v>
      </c>
      <c r="I151" s="580">
        <v>0</v>
      </c>
      <c r="J151" s="579">
        <v>0</v>
      </c>
      <c r="K151" s="580">
        <v>0</v>
      </c>
      <c r="L151" s="579">
        <v>0</v>
      </c>
      <c r="M151" s="580">
        <v>0</v>
      </c>
      <c r="N151" s="579">
        <v>0</v>
      </c>
      <c r="O151" s="580">
        <v>0</v>
      </c>
      <c r="P151" s="579">
        <v>0</v>
      </c>
      <c r="Q151" s="580">
        <v>0</v>
      </c>
      <c r="R151" s="579">
        <v>0</v>
      </c>
      <c r="S151" s="26">
        <v>0</v>
      </c>
      <c r="T151" s="580">
        <v>0</v>
      </c>
      <c r="U151" s="579">
        <v>0</v>
      </c>
      <c r="V151" s="580">
        <v>0</v>
      </c>
      <c r="W151" s="579">
        <v>0</v>
      </c>
      <c r="X151" s="580">
        <v>0</v>
      </c>
      <c r="Y151" s="579">
        <v>0</v>
      </c>
      <c r="Z151" s="580">
        <v>0</v>
      </c>
      <c r="AA151" s="579">
        <v>0</v>
      </c>
      <c r="AB151" s="580">
        <v>0</v>
      </c>
      <c r="AC151" s="579">
        <v>0</v>
      </c>
      <c r="AD151" s="581">
        <v>0</v>
      </c>
      <c r="AE151" s="579">
        <v>0</v>
      </c>
      <c r="AF151" s="26">
        <v>0</v>
      </c>
      <c r="AG151" s="580">
        <v>0</v>
      </c>
      <c r="AH151" s="579">
        <v>452079.63</v>
      </c>
      <c r="AI151" s="580">
        <v>0</v>
      </c>
      <c r="AJ151" s="579">
        <v>0</v>
      </c>
      <c r="AK151" s="580">
        <v>0</v>
      </c>
      <c r="AL151" s="579">
        <v>0</v>
      </c>
      <c r="AM151" s="581">
        <v>0</v>
      </c>
      <c r="AN151" s="583">
        <v>452079.63</v>
      </c>
      <c r="AO151" s="584">
        <v>0</v>
      </c>
      <c r="AP151" s="585">
        <v>0</v>
      </c>
      <c r="AQ151" s="583">
        <v>0</v>
      </c>
      <c r="AR151" s="584">
        <v>0</v>
      </c>
      <c r="AS151" s="585">
        <v>0</v>
      </c>
      <c r="AT151" s="583">
        <v>452079.63</v>
      </c>
      <c r="AU151" s="583">
        <v>0</v>
      </c>
      <c r="AV151" s="585">
        <v>0</v>
      </c>
    </row>
    <row r="152" spans="1:48" x14ac:dyDescent="0.25">
      <c r="A152" s="148" t="s">
        <v>8226</v>
      </c>
      <c r="B152" s="148" t="s">
        <v>8399</v>
      </c>
      <c r="C152" s="148" t="s">
        <v>8213</v>
      </c>
      <c r="D152" s="148" t="s">
        <v>8213</v>
      </c>
      <c r="E152" s="148" t="s">
        <v>17491</v>
      </c>
      <c r="F152" s="453" t="s">
        <v>17022</v>
      </c>
      <c r="G152" s="453" t="s">
        <v>17023</v>
      </c>
      <c r="H152" s="579">
        <v>0</v>
      </c>
      <c r="I152" s="580">
        <v>0</v>
      </c>
      <c r="J152" s="579">
        <v>0</v>
      </c>
      <c r="K152" s="580">
        <v>0</v>
      </c>
      <c r="L152" s="579">
        <v>0</v>
      </c>
      <c r="M152" s="580">
        <v>0</v>
      </c>
      <c r="N152" s="579">
        <v>0</v>
      </c>
      <c r="O152" s="580">
        <v>0</v>
      </c>
      <c r="P152" s="579">
        <v>0</v>
      </c>
      <c r="Q152" s="580">
        <v>0</v>
      </c>
      <c r="R152" s="579">
        <v>0</v>
      </c>
      <c r="S152" s="26">
        <v>0</v>
      </c>
      <c r="T152" s="580">
        <v>0</v>
      </c>
      <c r="U152" s="579">
        <v>28428.31</v>
      </c>
      <c r="V152" s="580">
        <v>0</v>
      </c>
      <c r="W152" s="579">
        <v>0</v>
      </c>
      <c r="X152" s="580">
        <v>0</v>
      </c>
      <c r="Y152" s="579">
        <v>0</v>
      </c>
      <c r="Z152" s="580">
        <v>0</v>
      </c>
      <c r="AA152" s="579">
        <v>0</v>
      </c>
      <c r="AB152" s="580">
        <v>0</v>
      </c>
      <c r="AC152" s="579">
        <v>0</v>
      </c>
      <c r="AD152" s="581">
        <v>0</v>
      </c>
      <c r="AE152" s="579">
        <v>0</v>
      </c>
      <c r="AF152" s="26">
        <v>0</v>
      </c>
      <c r="AG152" s="580">
        <v>0</v>
      </c>
      <c r="AH152" s="579">
        <v>449301.99</v>
      </c>
      <c r="AI152" s="580">
        <v>0</v>
      </c>
      <c r="AJ152" s="579">
        <v>0</v>
      </c>
      <c r="AK152" s="580">
        <v>0</v>
      </c>
      <c r="AL152" s="579">
        <v>0</v>
      </c>
      <c r="AM152" s="581">
        <v>0</v>
      </c>
      <c r="AN152" s="583">
        <v>477730.3</v>
      </c>
      <c r="AO152" s="584">
        <v>28428.31</v>
      </c>
      <c r="AP152" s="585">
        <v>0</v>
      </c>
      <c r="AQ152" s="583">
        <v>0</v>
      </c>
      <c r="AR152" s="584">
        <v>0</v>
      </c>
      <c r="AS152" s="585">
        <v>0</v>
      </c>
      <c r="AT152" s="583">
        <v>477730.3</v>
      </c>
      <c r="AU152" s="583">
        <v>28428.31</v>
      </c>
      <c r="AV152" s="585">
        <v>0</v>
      </c>
    </row>
    <row r="153" spans="1:48" x14ac:dyDescent="0.25">
      <c r="A153" s="148" t="s">
        <v>8226</v>
      </c>
      <c r="B153" s="148" t="s">
        <v>8402</v>
      </c>
      <c r="C153" s="148" t="s">
        <v>8213</v>
      </c>
      <c r="D153" s="148" t="s">
        <v>8213</v>
      </c>
      <c r="E153" s="148" t="s">
        <v>17333</v>
      </c>
      <c r="F153" s="453" t="s">
        <v>17022</v>
      </c>
      <c r="G153" s="453" t="s">
        <v>17023</v>
      </c>
      <c r="H153" s="579">
        <v>0</v>
      </c>
      <c r="I153" s="580">
        <v>0</v>
      </c>
      <c r="J153" s="579">
        <v>0</v>
      </c>
      <c r="K153" s="580">
        <v>0</v>
      </c>
      <c r="L153" s="579">
        <v>0</v>
      </c>
      <c r="M153" s="580">
        <v>0</v>
      </c>
      <c r="N153" s="579">
        <v>0</v>
      </c>
      <c r="O153" s="580">
        <v>0</v>
      </c>
      <c r="P153" s="579">
        <v>0</v>
      </c>
      <c r="Q153" s="580">
        <v>0</v>
      </c>
      <c r="R153" s="579">
        <v>0</v>
      </c>
      <c r="S153" s="26">
        <v>0</v>
      </c>
      <c r="T153" s="580">
        <v>0</v>
      </c>
      <c r="U153" s="579">
        <v>0</v>
      </c>
      <c r="V153" s="580">
        <v>0</v>
      </c>
      <c r="W153" s="579">
        <v>0</v>
      </c>
      <c r="X153" s="580">
        <v>0</v>
      </c>
      <c r="Y153" s="579">
        <v>0</v>
      </c>
      <c r="Z153" s="580">
        <v>0</v>
      </c>
      <c r="AA153" s="579">
        <v>0</v>
      </c>
      <c r="AB153" s="580">
        <v>0</v>
      </c>
      <c r="AC153" s="579">
        <v>0</v>
      </c>
      <c r="AD153" s="581">
        <v>0</v>
      </c>
      <c r="AE153" s="579">
        <v>0</v>
      </c>
      <c r="AF153" s="26">
        <v>0</v>
      </c>
      <c r="AG153" s="580">
        <v>0</v>
      </c>
      <c r="AH153" s="579">
        <v>336462.2</v>
      </c>
      <c r="AI153" s="580">
        <v>0</v>
      </c>
      <c r="AJ153" s="579">
        <v>0</v>
      </c>
      <c r="AK153" s="580">
        <v>0</v>
      </c>
      <c r="AL153" s="579">
        <v>0</v>
      </c>
      <c r="AM153" s="581">
        <v>0</v>
      </c>
      <c r="AN153" s="583">
        <v>336462.2</v>
      </c>
      <c r="AO153" s="584">
        <v>0</v>
      </c>
      <c r="AP153" s="585">
        <v>0</v>
      </c>
      <c r="AQ153" s="583">
        <v>0</v>
      </c>
      <c r="AR153" s="584">
        <v>0</v>
      </c>
      <c r="AS153" s="585">
        <v>0</v>
      </c>
      <c r="AT153" s="583">
        <v>336462.2</v>
      </c>
      <c r="AU153" s="583">
        <v>0</v>
      </c>
      <c r="AV153" s="585">
        <v>0</v>
      </c>
    </row>
    <row r="154" spans="1:48" x14ac:dyDescent="0.25">
      <c r="A154" s="148" t="s">
        <v>8226</v>
      </c>
      <c r="B154" s="148" t="s">
        <v>8228</v>
      </c>
      <c r="C154" s="148" t="s">
        <v>8213</v>
      </c>
      <c r="D154" s="148" t="s">
        <v>8213</v>
      </c>
      <c r="E154" s="148" t="s">
        <v>163</v>
      </c>
      <c r="F154" s="453" t="s">
        <v>17022</v>
      </c>
      <c r="G154" s="453" t="s">
        <v>17023</v>
      </c>
      <c r="H154" s="579">
        <v>0</v>
      </c>
      <c r="I154" s="580">
        <v>0</v>
      </c>
      <c r="J154" s="579">
        <v>0</v>
      </c>
      <c r="K154" s="580">
        <v>0</v>
      </c>
      <c r="L154" s="579">
        <v>0</v>
      </c>
      <c r="M154" s="580">
        <v>0</v>
      </c>
      <c r="N154" s="579">
        <v>3935.76</v>
      </c>
      <c r="O154" s="580">
        <v>0</v>
      </c>
      <c r="P154" s="579">
        <v>308512.55</v>
      </c>
      <c r="Q154" s="580">
        <v>295032.13</v>
      </c>
      <c r="R154" s="579">
        <v>0</v>
      </c>
      <c r="S154" s="26">
        <v>0</v>
      </c>
      <c r="T154" s="580">
        <v>0</v>
      </c>
      <c r="U154" s="579">
        <v>0</v>
      </c>
      <c r="V154" s="580">
        <v>0</v>
      </c>
      <c r="W154" s="579">
        <v>0</v>
      </c>
      <c r="X154" s="580">
        <v>0</v>
      </c>
      <c r="Y154" s="579">
        <v>0</v>
      </c>
      <c r="Z154" s="580">
        <v>0</v>
      </c>
      <c r="AA154" s="579">
        <v>0</v>
      </c>
      <c r="AB154" s="580">
        <v>0</v>
      </c>
      <c r="AC154" s="579">
        <v>0</v>
      </c>
      <c r="AD154" s="581">
        <v>0</v>
      </c>
      <c r="AE154" s="579">
        <v>0</v>
      </c>
      <c r="AF154" s="26">
        <v>0</v>
      </c>
      <c r="AG154" s="580">
        <v>0</v>
      </c>
      <c r="AH154" s="579">
        <v>76540.44</v>
      </c>
      <c r="AI154" s="580">
        <v>0</v>
      </c>
      <c r="AJ154" s="579">
        <v>0</v>
      </c>
      <c r="AK154" s="580">
        <v>0</v>
      </c>
      <c r="AL154" s="579">
        <v>0</v>
      </c>
      <c r="AM154" s="581">
        <v>0</v>
      </c>
      <c r="AN154" s="583">
        <v>388988.75</v>
      </c>
      <c r="AO154" s="584">
        <v>308512.55</v>
      </c>
      <c r="AP154" s="585">
        <v>295032.13</v>
      </c>
      <c r="AQ154" s="583">
        <v>0</v>
      </c>
      <c r="AR154" s="584">
        <v>0</v>
      </c>
      <c r="AS154" s="585">
        <v>0</v>
      </c>
      <c r="AT154" s="583">
        <v>388988.75</v>
      </c>
      <c r="AU154" s="583">
        <v>308512.55</v>
      </c>
      <c r="AV154" s="585">
        <v>295032.13</v>
      </c>
    </row>
    <row r="155" spans="1:48" x14ac:dyDescent="0.25">
      <c r="A155" s="148" t="s">
        <v>8226</v>
      </c>
      <c r="B155" s="148" t="s">
        <v>8233</v>
      </c>
      <c r="C155" s="148" t="s">
        <v>8213</v>
      </c>
      <c r="D155" s="148" t="s">
        <v>8213</v>
      </c>
      <c r="E155" s="148" t="s">
        <v>17334</v>
      </c>
      <c r="F155" s="453" t="s">
        <v>17022</v>
      </c>
      <c r="G155" s="453" t="s">
        <v>17023</v>
      </c>
      <c r="H155" s="579">
        <v>0</v>
      </c>
      <c r="I155" s="580">
        <v>0</v>
      </c>
      <c r="J155" s="579">
        <v>0</v>
      </c>
      <c r="K155" s="580">
        <v>0</v>
      </c>
      <c r="L155" s="579">
        <v>0</v>
      </c>
      <c r="M155" s="580">
        <v>0</v>
      </c>
      <c r="N155" s="579">
        <v>0</v>
      </c>
      <c r="O155" s="580">
        <v>0</v>
      </c>
      <c r="P155" s="579">
        <v>0</v>
      </c>
      <c r="Q155" s="580">
        <v>0</v>
      </c>
      <c r="R155" s="579">
        <v>0</v>
      </c>
      <c r="S155" s="26">
        <v>0</v>
      </c>
      <c r="T155" s="580">
        <v>0</v>
      </c>
      <c r="U155" s="579">
        <v>409683.66</v>
      </c>
      <c r="V155" s="580">
        <v>372615.13</v>
      </c>
      <c r="W155" s="579">
        <v>0</v>
      </c>
      <c r="X155" s="580">
        <v>0</v>
      </c>
      <c r="Y155" s="579">
        <v>0</v>
      </c>
      <c r="Z155" s="580">
        <v>0</v>
      </c>
      <c r="AA155" s="579">
        <v>0</v>
      </c>
      <c r="AB155" s="580">
        <v>0</v>
      </c>
      <c r="AC155" s="579">
        <v>0</v>
      </c>
      <c r="AD155" s="581">
        <v>0</v>
      </c>
      <c r="AE155" s="579">
        <v>0</v>
      </c>
      <c r="AF155" s="26">
        <v>0</v>
      </c>
      <c r="AG155" s="580">
        <v>0</v>
      </c>
      <c r="AH155" s="579">
        <v>0</v>
      </c>
      <c r="AI155" s="580">
        <v>0</v>
      </c>
      <c r="AJ155" s="579">
        <v>0</v>
      </c>
      <c r="AK155" s="580">
        <v>0</v>
      </c>
      <c r="AL155" s="579">
        <v>0</v>
      </c>
      <c r="AM155" s="581">
        <v>0</v>
      </c>
      <c r="AN155" s="583">
        <v>409683.66</v>
      </c>
      <c r="AO155" s="584">
        <v>400379.85</v>
      </c>
      <c r="AP155" s="585">
        <v>372615.13</v>
      </c>
      <c r="AQ155" s="583">
        <v>0</v>
      </c>
      <c r="AR155" s="584">
        <v>0</v>
      </c>
      <c r="AS155" s="585">
        <v>0</v>
      </c>
      <c r="AT155" s="583">
        <v>409683.66</v>
      </c>
      <c r="AU155" s="583">
        <v>400379.85</v>
      </c>
      <c r="AV155" s="585">
        <v>372615.13</v>
      </c>
    </row>
    <row r="156" spans="1:48" x14ac:dyDescent="0.25">
      <c r="A156" s="148" t="s">
        <v>8226</v>
      </c>
      <c r="B156" s="148" t="s">
        <v>8586</v>
      </c>
      <c r="C156" s="148" t="s">
        <v>8213</v>
      </c>
      <c r="D156" s="148" t="s">
        <v>8213</v>
      </c>
      <c r="E156" s="148" t="s">
        <v>18043</v>
      </c>
      <c r="F156" s="453" t="s">
        <v>17022</v>
      </c>
      <c r="G156" s="453" t="s">
        <v>17023</v>
      </c>
      <c r="H156" s="579">
        <v>0</v>
      </c>
      <c r="I156" s="580">
        <v>0</v>
      </c>
      <c r="J156" s="579">
        <v>0</v>
      </c>
      <c r="K156" s="580">
        <v>0</v>
      </c>
      <c r="L156" s="579">
        <v>0</v>
      </c>
      <c r="M156" s="580">
        <v>0</v>
      </c>
      <c r="N156" s="579">
        <v>0</v>
      </c>
      <c r="O156" s="580">
        <v>0</v>
      </c>
      <c r="P156" s="579">
        <v>0</v>
      </c>
      <c r="Q156" s="580">
        <v>0</v>
      </c>
      <c r="R156" s="579">
        <v>0</v>
      </c>
      <c r="S156" s="26">
        <v>0</v>
      </c>
      <c r="T156" s="580">
        <v>0</v>
      </c>
      <c r="U156" s="579">
        <v>0</v>
      </c>
      <c r="V156" s="580">
        <v>0</v>
      </c>
      <c r="W156" s="579">
        <v>0</v>
      </c>
      <c r="X156" s="580">
        <v>0</v>
      </c>
      <c r="Y156" s="579">
        <v>0</v>
      </c>
      <c r="Z156" s="580">
        <v>0</v>
      </c>
      <c r="AA156" s="579">
        <v>0</v>
      </c>
      <c r="AB156" s="580">
        <v>0</v>
      </c>
      <c r="AC156" s="579">
        <v>0</v>
      </c>
      <c r="AD156" s="581">
        <v>0</v>
      </c>
      <c r="AE156" s="579">
        <v>0</v>
      </c>
      <c r="AF156" s="26">
        <v>0</v>
      </c>
      <c r="AG156" s="580">
        <v>0</v>
      </c>
      <c r="AH156" s="579">
        <v>242051.64</v>
      </c>
      <c r="AI156" s="580">
        <v>0</v>
      </c>
      <c r="AJ156" s="579">
        <v>0</v>
      </c>
      <c r="AK156" s="580">
        <v>0</v>
      </c>
      <c r="AL156" s="579">
        <v>0</v>
      </c>
      <c r="AM156" s="581">
        <v>0</v>
      </c>
      <c r="AN156" s="583">
        <v>242051.64</v>
      </c>
      <c r="AO156" s="584">
        <v>0</v>
      </c>
      <c r="AP156" s="585">
        <v>0</v>
      </c>
      <c r="AQ156" s="583">
        <v>0</v>
      </c>
      <c r="AR156" s="584">
        <v>0</v>
      </c>
      <c r="AS156" s="585">
        <v>0</v>
      </c>
      <c r="AT156" s="583">
        <v>242051.64</v>
      </c>
      <c r="AU156" s="583">
        <v>0</v>
      </c>
      <c r="AV156" s="585">
        <v>0</v>
      </c>
    </row>
    <row r="157" spans="1:48" x14ac:dyDescent="0.25">
      <c r="A157" s="148" t="s">
        <v>8226</v>
      </c>
      <c r="B157" s="148" t="s">
        <v>8440</v>
      </c>
      <c r="C157" s="148" t="s">
        <v>8213</v>
      </c>
      <c r="D157" s="148" t="s">
        <v>8213</v>
      </c>
      <c r="E157" s="148" t="s">
        <v>17493</v>
      </c>
      <c r="F157" s="453" t="s">
        <v>17022</v>
      </c>
      <c r="G157" s="453" t="s">
        <v>17023</v>
      </c>
      <c r="H157" s="579">
        <v>0</v>
      </c>
      <c r="I157" s="580">
        <v>0</v>
      </c>
      <c r="J157" s="579">
        <v>0</v>
      </c>
      <c r="K157" s="580">
        <v>0</v>
      </c>
      <c r="L157" s="579">
        <v>0</v>
      </c>
      <c r="M157" s="580">
        <v>0</v>
      </c>
      <c r="N157" s="579">
        <v>0</v>
      </c>
      <c r="O157" s="580">
        <v>0</v>
      </c>
      <c r="P157" s="579">
        <v>0</v>
      </c>
      <c r="Q157" s="580">
        <v>0</v>
      </c>
      <c r="R157" s="579">
        <v>0</v>
      </c>
      <c r="S157" s="26">
        <v>0</v>
      </c>
      <c r="T157" s="580">
        <v>0</v>
      </c>
      <c r="U157" s="579">
        <v>0</v>
      </c>
      <c r="V157" s="580">
        <v>0</v>
      </c>
      <c r="W157" s="579">
        <v>0</v>
      </c>
      <c r="X157" s="580">
        <v>0</v>
      </c>
      <c r="Y157" s="579">
        <v>0</v>
      </c>
      <c r="Z157" s="580">
        <v>0</v>
      </c>
      <c r="AA157" s="579">
        <v>0</v>
      </c>
      <c r="AB157" s="580">
        <v>0</v>
      </c>
      <c r="AC157" s="579">
        <v>81149.2</v>
      </c>
      <c r="AD157" s="581">
        <v>81149.2</v>
      </c>
      <c r="AE157" s="579">
        <v>0</v>
      </c>
      <c r="AF157" s="26">
        <v>0</v>
      </c>
      <c r="AG157" s="580">
        <v>0</v>
      </c>
      <c r="AH157" s="579">
        <v>0</v>
      </c>
      <c r="AI157" s="580">
        <v>0</v>
      </c>
      <c r="AJ157" s="579">
        <v>0</v>
      </c>
      <c r="AK157" s="580">
        <v>0</v>
      </c>
      <c r="AL157" s="579">
        <v>0</v>
      </c>
      <c r="AM157" s="581">
        <v>0</v>
      </c>
      <c r="AN157" s="583">
        <v>81149.2</v>
      </c>
      <c r="AO157" s="584">
        <v>81149.2</v>
      </c>
      <c r="AP157" s="585">
        <v>81149.2</v>
      </c>
      <c r="AQ157" s="583">
        <v>0</v>
      </c>
      <c r="AR157" s="584">
        <v>0</v>
      </c>
      <c r="AS157" s="585">
        <v>0</v>
      </c>
      <c r="AT157" s="583">
        <v>81149.2</v>
      </c>
      <c r="AU157" s="583">
        <v>81149.2</v>
      </c>
      <c r="AV157" s="585">
        <v>81149.2</v>
      </c>
    </row>
    <row r="158" spans="1:48" x14ac:dyDescent="0.25">
      <c r="A158" s="148" t="s">
        <v>8226</v>
      </c>
      <c r="B158" s="148" t="s">
        <v>8482</v>
      </c>
      <c r="C158" s="148" t="s">
        <v>8213</v>
      </c>
      <c r="D158" s="148" t="s">
        <v>8213</v>
      </c>
      <c r="E158" s="148" t="s">
        <v>17282</v>
      </c>
      <c r="F158" s="453" t="s">
        <v>17022</v>
      </c>
      <c r="G158" s="453" t="s">
        <v>17023</v>
      </c>
      <c r="H158" s="579">
        <v>0</v>
      </c>
      <c r="I158" s="580">
        <v>0</v>
      </c>
      <c r="J158" s="579">
        <v>0</v>
      </c>
      <c r="K158" s="580">
        <v>0</v>
      </c>
      <c r="L158" s="579">
        <v>0</v>
      </c>
      <c r="M158" s="580">
        <v>0</v>
      </c>
      <c r="N158" s="579">
        <v>0</v>
      </c>
      <c r="O158" s="580">
        <v>0</v>
      </c>
      <c r="P158" s="579">
        <v>0</v>
      </c>
      <c r="Q158" s="580">
        <v>0</v>
      </c>
      <c r="R158" s="579">
        <v>0</v>
      </c>
      <c r="S158" s="26">
        <v>0</v>
      </c>
      <c r="T158" s="580">
        <v>0</v>
      </c>
      <c r="U158" s="579">
        <v>0</v>
      </c>
      <c r="V158" s="580">
        <v>0</v>
      </c>
      <c r="W158" s="579">
        <v>0</v>
      </c>
      <c r="X158" s="580">
        <v>0</v>
      </c>
      <c r="Y158" s="579">
        <v>0</v>
      </c>
      <c r="Z158" s="580">
        <v>0</v>
      </c>
      <c r="AA158" s="579">
        <v>0</v>
      </c>
      <c r="AB158" s="580">
        <v>0</v>
      </c>
      <c r="AC158" s="579">
        <v>46032.53</v>
      </c>
      <c r="AD158" s="581">
        <v>46032.53</v>
      </c>
      <c r="AE158" s="579">
        <v>855.96</v>
      </c>
      <c r="AF158" s="26">
        <v>605005.73</v>
      </c>
      <c r="AG158" s="580">
        <v>599936.27</v>
      </c>
      <c r="AH158" s="579">
        <v>0</v>
      </c>
      <c r="AI158" s="580">
        <v>0</v>
      </c>
      <c r="AJ158" s="579">
        <v>0</v>
      </c>
      <c r="AK158" s="580">
        <v>0</v>
      </c>
      <c r="AL158" s="579">
        <v>0</v>
      </c>
      <c r="AM158" s="581">
        <v>0</v>
      </c>
      <c r="AN158" s="583">
        <v>651894.22</v>
      </c>
      <c r="AO158" s="584">
        <v>645968.80000000005</v>
      </c>
      <c r="AP158" s="585">
        <v>645968.80000000005</v>
      </c>
      <c r="AQ158" s="583">
        <v>0</v>
      </c>
      <c r="AR158" s="584">
        <v>0</v>
      </c>
      <c r="AS158" s="585">
        <v>0</v>
      </c>
      <c r="AT158" s="583">
        <v>651894.22</v>
      </c>
      <c r="AU158" s="583">
        <v>645968.80000000005</v>
      </c>
      <c r="AV158" s="585">
        <v>645968.80000000005</v>
      </c>
    </row>
    <row r="159" spans="1:48" x14ac:dyDescent="0.25">
      <c r="A159" s="148" t="s">
        <v>8226</v>
      </c>
      <c r="B159" s="148" t="s">
        <v>8254</v>
      </c>
      <c r="C159" s="148" t="s">
        <v>8213</v>
      </c>
      <c r="D159" s="148" t="s">
        <v>8213</v>
      </c>
      <c r="E159" s="148" t="s">
        <v>17495</v>
      </c>
      <c r="F159" s="453" t="s">
        <v>17022</v>
      </c>
      <c r="G159" s="453" t="s">
        <v>17023</v>
      </c>
      <c r="H159" s="579">
        <v>0</v>
      </c>
      <c r="I159" s="580">
        <v>0</v>
      </c>
      <c r="J159" s="579">
        <v>0</v>
      </c>
      <c r="K159" s="580">
        <v>0</v>
      </c>
      <c r="L159" s="579">
        <v>0</v>
      </c>
      <c r="M159" s="580">
        <v>0</v>
      </c>
      <c r="N159" s="579">
        <v>0</v>
      </c>
      <c r="O159" s="580">
        <v>0</v>
      </c>
      <c r="P159" s="579">
        <v>0</v>
      </c>
      <c r="Q159" s="580">
        <v>0</v>
      </c>
      <c r="R159" s="579">
        <v>0</v>
      </c>
      <c r="S159" s="26">
        <v>0</v>
      </c>
      <c r="T159" s="580">
        <v>0</v>
      </c>
      <c r="U159" s="579">
        <v>0</v>
      </c>
      <c r="V159" s="580">
        <v>0</v>
      </c>
      <c r="W159" s="579">
        <v>0</v>
      </c>
      <c r="X159" s="580">
        <v>0</v>
      </c>
      <c r="Y159" s="579">
        <v>0</v>
      </c>
      <c r="Z159" s="580">
        <v>0</v>
      </c>
      <c r="AA159" s="579">
        <v>0</v>
      </c>
      <c r="AB159" s="580">
        <v>0</v>
      </c>
      <c r="AC159" s="579">
        <v>0</v>
      </c>
      <c r="AD159" s="581">
        <v>0</v>
      </c>
      <c r="AE159" s="579">
        <v>0</v>
      </c>
      <c r="AF159" s="26">
        <v>21686.74</v>
      </c>
      <c r="AG159" s="580">
        <v>19458.36</v>
      </c>
      <c r="AH159" s="579">
        <v>0</v>
      </c>
      <c r="AI159" s="580">
        <v>0</v>
      </c>
      <c r="AJ159" s="579">
        <v>0</v>
      </c>
      <c r="AK159" s="580">
        <v>0</v>
      </c>
      <c r="AL159" s="579">
        <v>0</v>
      </c>
      <c r="AM159" s="581">
        <v>0</v>
      </c>
      <c r="AN159" s="583">
        <v>21686.74</v>
      </c>
      <c r="AO159" s="584">
        <v>19458.36</v>
      </c>
      <c r="AP159" s="585">
        <v>19458.36</v>
      </c>
      <c r="AQ159" s="583">
        <v>0</v>
      </c>
      <c r="AR159" s="584">
        <v>0</v>
      </c>
      <c r="AS159" s="585">
        <v>0</v>
      </c>
      <c r="AT159" s="583">
        <v>21686.74</v>
      </c>
      <c r="AU159" s="583">
        <v>19458.36</v>
      </c>
      <c r="AV159" s="585">
        <v>19458.36</v>
      </c>
    </row>
    <row r="160" spans="1:48" x14ac:dyDescent="0.25">
      <c r="A160" s="148" t="s">
        <v>8226</v>
      </c>
      <c r="B160" s="148" t="s">
        <v>8490</v>
      </c>
      <c r="C160" s="148" t="s">
        <v>8213</v>
      </c>
      <c r="D160" s="148" t="s">
        <v>8213</v>
      </c>
      <c r="E160" s="148" t="s">
        <v>16944</v>
      </c>
      <c r="F160" s="453" t="s">
        <v>17022</v>
      </c>
      <c r="G160" s="453" t="s">
        <v>17023</v>
      </c>
      <c r="H160" s="579">
        <v>0</v>
      </c>
      <c r="I160" s="580">
        <v>0</v>
      </c>
      <c r="J160" s="579">
        <v>0</v>
      </c>
      <c r="K160" s="580">
        <v>0</v>
      </c>
      <c r="L160" s="579">
        <v>0</v>
      </c>
      <c r="M160" s="580">
        <v>0</v>
      </c>
      <c r="N160" s="579">
        <v>0</v>
      </c>
      <c r="O160" s="580">
        <v>0</v>
      </c>
      <c r="P160" s="579">
        <v>0</v>
      </c>
      <c r="Q160" s="580">
        <v>0</v>
      </c>
      <c r="R160" s="579">
        <v>0</v>
      </c>
      <c r="S160" s="26">
        <v>0</v>
      </c>
      <c r="T160" s="580">
        <v>0</v>
      </c>
      <c r="U160" s="579">
        <v>0</v>
      </c>
      <c r="V160" s="580">
        <v>0</v>
      </c>
      <c r="W160" s="579">
        <v>0</v>
      </c>
      <c r="X160" s="580">
        <v>0</v>
      </c>
      <c r="Y160" s="579">
        <v>0</v>
      </c>
      <c r="Z160" s="580">
        <v>0</v>
      </c>
      <c r="AA160" s="579">
        <v>0</v>
      </c>
      <c r="AB160" s="580">
        <v>0</v>
      </c>
      <c r="AC160" s="579">
        <v>0</v>
      </c>
      <c r="AD160" s="581">
        <v>0</v>
      </c>
      <c r="AE160" s="579">
        <v>46296.17</v>
      </c>
      <c r="AF160" s="26">
        <v>45995.5</v>
      </c>
      <c r="AG160" s="580">
        <v>0</v>
      </c>
      <c r="AH160" s="579">
        <v>709300.27</v>
      </c>
      <c r="AI160" s="580">
        <v>0</v>
      </c>
      <c r="AJ160" s="579">
        <v>0</v>
      </c>
      <c r="AK160" s="580">
        <v>0</v>
      </c>
      <c r="AL160" s="579">
        <v>0</v>
      </c>
      <c r="AM160" s="581">
        <v>0</v>
      </c>
      <c r="AN160" s="583">
        <v>801591.94000000006</v>
      </c>
      <c r="AO160" s="584">
        <v>0</v>
      </c>
      <c r="AP160" s="585">
        <v>0</v>
      </c>
      <c r="AQ160" s="583">
        <v>0</v>
      </c>
      <c r="AR160" s="584">
        <v>0</v>
      </c>
      <c r="AS160" s="585">
        <v>0</v>
      </c>
      <c r="AT160" s="583">
        <v>801591.94000000006</v>
      </c>
      <c r="AU160" s="583">
        <v>0</v>
      </c>
      <c r="AV160" s="585">
        <v>0</v>
      </c>
    </row>
    <row r="161" spans="1:48" x14ac:dyDescent="0.25">
      <c r="A161" s="148" t="s">
        <v>8226</v>
      </c>
      <c r="B161" s="148" t="s">
        <v>8317</v>
      </c>
      <c r="C161" s="148" t="s">
        <v>8213</v>
      </c>
      <c r="D161" s="148" t="s">
        <v>8213</v>
      </c>
      <c r="E161" s="148" t="s">
        <v>17873</v>
      </c>
      <c r="F161" s="453" t="s">
        <v>17022</v>
      </c>
      <c r="G161" s="453" t="s">
        <v>17023</v>
      </c>
      <c r="H161" s="579">
        <v>0</v>
      </c>
      <c r="I161" s="580">
        <v>0</v>
      </c>
      <c r="J161" s="579">
        <v>0</v>
      </c>
      <c r="K161" s="580">
        <v>0</v>
      </c>
      <c r="L161" s="579">
        <v>0</v>
      </c>
      <c r="M161" s="580">
        <v>0</v>
      </c>
      <c r="N161" s="579">
        <v>0</v>
      </c>
      <c r="O161" s="580">
        <v>0</v>
      </c>
      <c r="P161" s="579">
        <v>0</v>
      </c>
      <c r="Q161" s="580">
        <v>0</v>
      </c>
      <c r="R161" s="579">
        <v>0</v>
      </c>
      <c r="S161" s="26">
        <v>0</v>
      </c>
      <c r="T161" s="580">
        <v>0</v>
      </c>
      <c r="U161" s="579">
        <v>0</v>
      </c>
      <c r="V161" s="580">
        <v>0</v>
      </c>
      <c r="W161" s="579">
        <v>0</v>
      </c>
      <c r="X161" s="580">
        <v>0</v>
      </c>
      <c r="Y161" s="579">
        <v>0</v>
      </c>
      <c r="Z161" s="580">
        <v>0</v>
      </c>
      <c r="AA161" s="579">
        <v>0</v>
      </c>
      <c r="AB161" s="580">
        <v>0</v>
      </c>
      <c r="AC161" s="579">
        <v>0</v>
      </c>
      <c r="AD161" s="581">
        <v>0</v>
      </c>
      <c r="AE161" s="579">
        <v>9251.6299999999992</v>
      </c>
      <c r="AF161" s="26">
        <v>55686.19</v>
      </c>
      <c r="AG161" s="580">
        <v>0</v>
      </c>
      <c r="AH161" s="579">
        <v>456175.49</v>
      </c>
      <c r="AI161" s="580">
        <v>0</v>
      </c>
      <c r="AJ161" s="579">
        <v>0</v>
      </c>
      <c r="AK161" s="580">
        <v>0</v>
      </c>
      <c r="AL161" s="579">
        <v>0</v>
      </c>
      <c r="AM161" s="581">
        <v>0</v>
      </c>
      <c r="AN161" s="583">
        <v>521113.31</v>
      </c>
      <c r="AO161" s="584">
        <v>0</v>
      </c>
      <c r="AP161" s="585">
        <v>0</v>
      </c>
      <c r="AQ161" s="583">
        <v>0</v>
      </c>
      <c r="AR161" s="584">
        <v>0</v>
      </c>
      <c r="AS161" s="585">
        <v>0</v>
      </c>
      <c r="AT161" s="583">
        <v>521113.31</v>
      </c>
      <c r="AU161" s="583">
        <v>0</v>
      </c>
      <c r="AV161" s="585">
        <v>0</v>
      </c>
    </row>
    <row r="162" spans="1:48" x14ac:dyDescent="0.25">
      <c r="A162" s="148" t="s">
        <v>8226</v>
      </c>
      <c r="B162" s="148" t="s">
        <v>8547</v>
      </c>
      <c r="C162" s="148" t="s">
        <v>8213</v>
      </c>
      <c r="D162" s="148" t="s">
        <v>8213</v>
      </c>
      <c r="E162" s="148" t="s">
        <v>17283</v>
      </c>
      <c r="F162" s="453" t="s">
        <v>17022</v>
      </c>
      <c r="G162" s="453" t="s">
        <v>17023</v>
      </c>
      <c r="H162" s="579">
        <v>0</v>
      </c>
      <c r="I162" s="580">
        <v>0</v>
      </c>
      <c r="J162" s="579">
        <v>0</v>
      </c>
      <c r="K162" s="580">
        <v>0</v>
      </c>
      <c r="L162" s="579">
        <v>0</v>
      </c>
      <c r="M162" s="580">
        <v>0</v>
      </c>
      <c r="N162" s="579">
        <v>0</v>
      </c>
      <c r="O162" s="580">
        <v>0</v>
      </c>
      <c r="P162" s="579">
        <v>0</v>
      </c>
      <c r="Q162" s="580">
        <v>0</v>
      </c>
      <c r="R162" s="579">
        <v>0</v>
      </c>
      <c r="S162" s="26">
        <v>0</v>
      </c>
      <c r="T162" s="580">
        <v>0</v>
      </c>
      <c r="U162" s="579">
        <v>0</v>
      </c>
      <c r="V162" s="580">
        <v>0</v>
      </c>
      <c r="W162" s="579">
        <v>0</v>
      </c>
      <c r="X162" s="580">
        <v>0</v>
      </c>
      <c r="Y162" s="579">
        <v>0</v>
      </c>
      <c r="Z162" s="580">
        <v>0</v>
      </c>
      <c r="AA162" s="579">
        <v>0</v>
      </c>
      <c r="AB162" s="580">
        <v>0</v>
      </c>
      <c r="AC162" s="579">
        <v>0</v>
      </c>
      <c r="AD162" s="581">
        <v>0</v>
      </c>
      <c r="AE162" s="579">
        <v>0</v>
      </c>
      <c r="AF162" s="26">
        <v>0</v>
      </c>
      <c r="AG162" s="580">
        <v>0</v>
      </c>
      <c r="AH162" s="579">
        <v>693712.36</v>
      </c>
      <c r="AI162" s="580">
        <v>0</v>
      </c>
      <c r="AJ162" s="579">
        <v>0</v>
      </c>
      <c r="AK162" s="580">
        <v>0</v>
      </c>
      <c r="AL162" s="579">
        <v>0</v>
      </c>
      <c r="AM162" s="581">
        <v>0</v>
      </c>
      <c r="AN162" s="583">
        <v>693712.36</v>
      </c>
      <c r="AO162" s="584">
        <v>0</v>
      </c>
      <c r="AP162" s="585">
        <v>0</v>
      </c>
      <c r="AQ162" s="583">
        <v>0</v>
      </c>
      <c r="AR162" s="584">
        <v>0</v>
      </c>
      <c r="AS162" s="585">
        <v>0</v>
      </c>
      <c r="AT162" s="583">
        <v>693712.36</v>
      </c>
      <c r="AU162" s="583">
        <v>0</v>
      </c>
      <c r="AV162" s="585">
        <v>0</v>
      </c>
    </row>
    <row r="163" spans="1:48" x14ac:dyDescent="0.25">
      <c r="A163" s="148" t="s">
        <v>8226</v>
      </c>
      <c r="B163" s="148" t="s">
        <v>8861</v>
      </c>
      <c r="C163" s="148" t="s">
        <v>8213</v>
      </c>
      <c r="D163" s="148" t="s">
        <v>8213</v>
      </c>
      <c r="E163" s="148" t="s">
        <v>17497</v>
      </c>
      <c r="F163" s="453" t="s">
        <v>17022</v>
      </c>
      <c r="G163" s="453" t="s">
        <v>17023</v>
      </c>
      <c r="H163" s="579">
        <v>0</v>
      </c>
      <c r="I163" s="580">
        <v>0</v>
      </c>
      <c r="J163" s="579">
        <v>0</v>
      </c>
      <c r="K163" s="580">
        <v>0</v>
      </c>
      <c r="L163" s="579">
        <v>0</v>
      </c>
      <c r="M163" s="580">
        <v>0</v>
      </c>
      <c r="N163" s="579">
        <v>0</v>
      </c>
      <c r="O163" s="580">
        <v>0</v>
      </c>
      <c r="P163" s="579">
        <v>0</v>
      </c>
      <c r="Q163" s="580">
        <v>0</v>
      </c>
      <c r="R163" s="579">
        <v>0</v>
      </c>
      <c r="S163" s="26">
        <v>0</v>
      </c>
      <c r="T163" s="580">
        <v>0</v>
      </c>
      <c r="U163" s="579">
        <v>0</v>
      </c>
      <c r="V163" s="580">
        <v>0</v>
      </c>
      <c r="W163" s="579">
        <v>0</v>
      </c>
      <c r="X163" s="580">
        <v>0</v>
      </c>
      <c r="Y163" s="579">
        <v>0</v>
      </c>
      <c r="Z163" s="580">
        <v>0</v>
      </c>
      <c r="AA163" s="579">
        <v>0</v>
      </c>
      <c r="AB163" s="580">
        <v>0</v>
      </c>
      <c r="AC163" s="579">
        <v>0</v>
      </c>
      <c r="AD163" s="581">
        <v>0</v>
      </c>
      <c r="AE163" s="579">
        <v>0</v>
      </c>
      <c r="AF163" s="26">
        <v>1762866.05</v>
      </c>
      <c r="AG163" s="580">
        <v>0</v>
      </c>
      <c r="AH163" s="579">
        <v>0</v>
      </c>
      <c r="AI163" s="580">
        <v>0</v>
      </c>
      <c r="AJ163" s="579">
        <v>0</v>
      </c>
      <c r="AK163" s="580">
        <v>0</v>
      </c>
      <c r="AL163" s="579">
        <v>0</v>
      </c>
      <c r="AM163" s="581">
        <v>0</v>
      </c>
      <c r="AN163" s="583">
        <v>1762866.05</v>
      </c>
      <c r="AO163" s="584">
        <v>0</v>
      </c>
      <c r="AP163" s="585">
        <v>0</v>
      </c>
      <c r="AQ163" s="583">
        <v>0</v>
      </c>
      <c r="AR163" s="584">
        <v>0</v>
      </c>
      <c r="AS163" s="585">
        <v>0</v>
      </c>
      <c r="AT163" s="583">
        <v>1762866.05</v>
      </c>
      <c r="AU163" s="583">
        <v>0</v>
      </c>
      <c r="AV163" s="585">
        <v>0</v>
      </c>
    </row>
    <row r="164" spans="1:48" x14ac:dyDescent="0.25">
      <c r="A164" s="148" t="s">
        <v>8226</v>
      </c>
      <c r="B164" s="148" t="s">
        <v>8393</v>
      </c>
      <c r="C164" s="148" t="s">
        <v>8213</v>
      </c>
      <c r="D164" s="148" t="s">
        <v>8213</v>
      </c>
      <c r="E164" s="148" t="s">
        <v>17875</v>
      </c>
      <c r="F164" s="453" t="s">
        <v>17022</v>
      </c>
      <c r="G164" s="453" t="s">
        <v>17023</v>
      </c>
      <c r="H164" s="579">
        <v>0</v>
      </c>
      <c r="I164" s="580">
        <v>0</v>
      </c>
      <c r="J164" s="579">
        <v>0</v>
      </c>
      <c r="K164" s="580">
        <v>0</v>
      </c>
      <c r="L164" s="579">
        <v>0</v>
      </c>
      <c r="M164" s="580">
        <v>0</v>
      </c>
      <c r="N164" s="579">
        <v>0</v>
      </c>
      <c r="O164" s="580">
        <v>0</v>
      </c>
      <c r="P164" s="579">
        <v>0</v>
      </c>
      <c r="Q164" s="580">
        <v>0</v>
      </c>
      <c r="R164" s="579">
        <v>0</v>
      </c>
      <c r="S164" s="26">
        <v>0</v>
      </c>
      <c r="T164" s="580">
        <v>0</v>
      </c>
      <c r="U164" s="579">
        <v>0</v>
      </c>
      <c r="V164" s="580">
        <v>0</v>
      </c>
      <c r="W164" s="579">
        <v>0</v>
      </c>
      <c r="X164" s="580">
        <v>0</v>
      </c>
      <c r="Y164" s="579">
        <v>0</v>
      </c>
      <c r="Z164" s="580">
        <v>0</v>
      </c>
      <c r="AA164" s="579">
        <v>0</v>
      </c>
      <c r="AB164" s="580">
        <v>0</v>
      </c>
      <c r="AC164" s="579">
        <v>0</v>
      </c>
      <c r="AD164" s="581">
        <v>0</v>
      </c>
      <c r="AE164" s="579">
        <v>0</v>
      </c>
      <c r="AF164" s="26">
        <v>0</v>
      </c>
      <c r="AG164" s="580">
        <v>0</v>
      </c>
      <c r="AH164" s="579">
        <v>952788.22</v>
      </c>
      <c r="AI164" s="580">
        <v>0</v>
      </c>
      <c r="AJ164" s="579">
        <v>0</v>
      </c>
      <c r="AK164" s="580">
        <v>0</v>
      </c>
      <c r="AL164" s="579">
        <v>0</v>
      </c>
      <c r="AM164" s="581">
        <v>0</v>
      </c>
      <c r="AN164" s="583">
        <v>952788.22</v>
      </c>
      <c r="AO164" s="584">
        <v>0</v>
      </c>
      <c r="AP164" s="585">
        <v>0</v>
      </c>
      <c r="AQ164" s="583">
        <v>0</v>
      </c>
      <c r="AR164" s="584">
        <v>0</v>
      </c>
      <c r="AS164" s="585">
        <v>0</v>
      </c>
      <c r="AT164" s="583">
        <v>952788.22</v>
      </c>
      <c r="AU164" s="583">
        <v>0</v>
      </c>
      <c r="AV164" s="585">
        <v>0</v>
      </c>
    </row>
    <row r="165" spans="1:48" x14ac:dyDescent="0.25">
      <c r="A165" s="148" t="s">
        <v>8226</v>
      </c>
      <c r="B165" s="148" t="s">
        <v>8585</v>
      </c>
      <c r="C165" s="148" t="s">
        <v>8213</v>
      </c>
      <c r="D165" s="148" t="s">
        <v>8213</v>
      </c>
      <c r="E165" s="148" t="s">
        <v>17498</v>
      </c>
      <c r="F165" s="453" t="s">
        <v>17022</v>
      </c>
      <c r="G165" s="453" t="s">
        <v>17023</v>
      </c>
      <c r="H165" s="579">
        <v>0</v>
      </c>
      <c r="I165" s="580">
        <v>0</v>
      </c>
      <c r="J165" s="579">
        <v>0</v>
      </c>
      <c r="K165" s="580">
        <v>0</v>
      </c>
      <c r="L165" s="579">
        <v>0</v>
      </c>
      <c r="M165" s="580">
        <v>0</v>
      </c>
      <c r="N165" s="579">
        <v>0</v>
      </c>
      <c r="O165" s="580">
        <v>0</v>
      </c>
      <c r="P165" s="579">
        <v>0</v>
      </c>
      <c r="Q165" s="580">
        <v>0</v>
      </c>
      <c r="R165" s="579">
        <v>0</v>
      </c>
      <c r="S165" s="26">
        <v>0</v>
      </c>
      <c r="T165" s="580">
        <v>0</v>
      </c>
      <c r="U165" s="579">
        <v>0</v>
      </c>
      <c r="V165" s="580">
        <v>0</v>
      </c>
      <c r="W165" s="579">
        <v>0</v>
      </c>
      <c r="X165" s="580">
        <v>0</v>
      </c>
      <c r="Y165" s="579">
        <v>0</v>
      </c>
      <c r="Z165" s="580">
        <v>0</v>
      </c>
      <c r="AA165" s="579">
        <v>0</v>
      </c>
      <c r="AB165" s="580">
        <v>0</v>
      </c>
      <c r="AC165" s="579">
        <v>0</v>
      </c>
      <c r="AD165" s="581">
        <v>0</v>
      </c>
      <c r="AE165" s="579">
        <v>0</v>
      </c>
      <c r="AF165" s="26">
        <v>0</v>
      </c>
      <c r="AG165" s="580">
        <v>0</v>
      </c>
      <c r="AH165" s="579">
        <v>2836869.1200000001</v>
      </c>
      <c r="AI165" s="580">
        <v>0</v>
      </c>
      <c r="AJ165" s="579">
        <v>0</v>
      </c>
      <c r="AK165" s="580">
        <v>0</v>
      </c>
      <c r="AL165" s="579">
        <v>0</v>
      </c>
      <c r="AM165" s="581">
        <v>0</v>
      </c>
      <c r="AN165" s="583">
        <v>2836869.1200000001</v>
      </c>
      <c r="AO165" s="584">
        <v>0</v>
      </c>
      <c r="AP165" s="585">
        <v>0</v>
      </c>
      <c r="AQ165" s="583">
        <v>0</v>
      </c>
      <c r="AR165" s="584">
        <v>0</v>
      </c>
      <c r="AS165" s="585">
        <v>0</v>
      </c>
      <c r="AT165" s="583">
        <v>2836869.1200000001</v>
      </c>
      <c r="AU165" s="583">
        <v>0</v>
      </c>
      <c r="AV165" s="585">
        <v>0</v>
      </c>
    </row>
    <row r="166" spans="1:48" x14ac:dyDescent="0.25">
      <c r="A166" s="148" t="s">
        <v>8226</v>
      </c>
      <c r="B166" s="148" t="s">
        <v>9122</v>
      </c>
      <c r="C166" s="148" t="s">
        <v>8213</v>
      </c>
      <c r="D166" s="148" t="s">
        <v>8213</v>
      </c>
      <c r="E166" s="148" t="s">
        <v>17876</v>
      </c>
      <c r="F166" s="453" t="s">
        <v>17022</v>
      </c>
      <c r="G166" s="453" t="s">
        <v>17023</v>
      </c>
      <c r="H166" s="579">
        <v>0</v>
      </c>
      <c r="I166" s="580">
        <v>0</v>
      </c>
      <c r="J166" s="579">
        <v>0</v>
      </c>
      <c r="K166" s="580">
        <v>0</v>
      </c>
      <c r="L166" s="579">
        <v>0</v>
      </c>
      <c r="M166" s="580">
        <v>0</v>
      </c>
      <c r="N166" s="579">
        <v>0</v>
      </c>
      <c r="O166" s="580">
        <v>0</v>
      </c>
      <c r="P166" s="579">
        <v>0</v>
      </c>
      <c r="Q166" s="580">
        <v>0</v>
      </c>
      <c r="R166" s="579">
        <v>0</v>
      </c>
      <c r="S166" s="26">
        <v>0</v>
      </c>
      <c r="T166" s="580">
        <v>0</v>
      </c>
      <c r="U166" s="579">
        <v>0</v>
      </c>
      <c r="V166" s="580">
        <v>0</v>
      </c>
      <c r="W166" s="579">
        <v>0</v>
      </c>
      <c r="X166" s="580">
        <v>0</v>
      </c>
      <c r="Y166" s="579">
        <v>0</v>
      </c>
      <c r="Z166" s="580">
        <v>0</v>
      </c>
      <c r="AA166" s="579">
        <v>0</v>
      </c>
      <c r="AB166" s="580">
        <v>0</v>
      </c>
      <c r="AC166" s="579">
        <v>0</v>
      </c>
      <c r="AD166" s="581">
        <v>0</v>
      </c>
      <c r="AE166" s="579">
        <v>0</v>
      </c>
      <c r="AF166" s="26">
        <v>0</v>
      </c>
      <c r="AG166" s="580">
        <v>0</v>
      </c>
      <c r="AH166" s="579">
        <v>111487.74</v>
      </c>
      <c r="AI166" s="580">
        <v>0</v>
      </c>
      <c r="AJ166" s="579">
        <v>0</v>
      </c>
      <c r="AK166" s="580">
        <v>0</v>
      </c>
      <c r="AL166" s="579">
        <v>0</v>
      </c>
      <c r="AM166" s="581">
        <v>0</v>
      </c>
      <c r="AN166" s="583">
        <v>111487.74</v>
      </c>
      <c r="AO166" s="584">
        <v>0</v>
      </c>
      <c r="AP166" s="585">
        <v>0</v>
      </c>
      <c r="AQ166" s="583">
        <v>0</v>
      </c>
      <c r="AR166" s="584">
        <v>0</v>
      </c>
      <c r="AS166" s="585">
        <v>0</v>
      </c>
      <c r="AT166" s="583">
        <v>111487.74</v>
      </c>
      <c r="AU166" s="583">
        <v>0</v>
      </c>
      <c r="AV166" s="585">
        <v>0</v>
      </c>
    </row>
    <row r="167" spans="1:48" x14ac:dyDescent="0.25">
      <c r="A167" s="148" t="s">
        <v>8226</v>
      </c>
      <c r="B167" s="148" t="s">
        <v>9136</v>
      </c>
      <c r="C167" s="148" t="s">
        <v>8213</v>
      </c>
      <c r="D167" s="148" t="s">
        <v>8213</v>
      </c>
      <c r="E167" s="148" t="s">
        <v>17337</v>
      </c>
      <c r="F167" s="453" t="s">
        <v>17022</v>
      </c>
      <c r="G167" s="453" t="s">
        <v>17023</v>
      </c>
      <c r="H167" s="579">
        <v>0</v>
      </c>
      <c r="I167" s="580">
        <v>0</v>
      </c>
      <c r="J167" s="579">
        <v>0</v>
      </c>
      <c r="K167" s="580">
        <v>0</v>
      </c>
      <c r="L167" s="579">
        <v>0</v>
      </c>
      <c r="M167" s="580">
        <v>0</v>
      </c>
      <c r="N167" s="579">
        <v>0</v>
      </c>
      <c r="O167" s="580">
        <v>0</v>
      </c>
      <c r="P167" s="579">
        <v>0</v>
      </c>
      <c r="Q167" s="580">
        <v>0</v>
      </c>
      <c r="R167" s="579">
        <v>0</v>
      </c>
      <c r="S167" s="26">
        <v>0</v>
      </c>
      <c r="T167" s="580">
        <v>0</v>
      </c>
      <c r="U167" s="579">
        <v>0</v>
      </c>
      <c r="V167" s="580">
        <v>0</v>
      </c>
      <c r="W167" s="579">
        <v>0</v>
      </c>
      <c r="X167" s="580">
        <v>0</v>
      </c>
      <c r="Y167" s="579">
        <v>0</v>
      </c>
      <c r="Z167" s="580">
        <v>0</v>
      </c>
      <c r="AA167" s="579">
        <v>0</v>
      </c>
      <c r="AB167" s="580">
        <v>0</v>
      </c>
      <c r="AC167" s="579">
        <v>512242.63</v>
      </c>
      <c r="AD167" s="581">
        <v>106763.22</v>
      </c>
      <c r="AE167" s="579">
        <v>0</v>
      </c>
      <c r="AF167" s="26">
        <v>176824.21</v>
      </c>
      <c r="AG167" s="580">
        <v>0</v>
      </c>
      <c r="AH167" s="579">
        <v>291165.81</v>
      </c>
      <c r="AI167" s="580">
        <v>0</v>
      </c>
      <c r="AJ167" s="579">
        <v>0</v>
      </c>
      <c r="AK167" s="580">
        <v>0</v>
      </c>
      <c r="AL167" s="579">
        <v>0</v>
      </c>
      <c r="AM167" s="581">
        <v>0</v>
      </c>
      <c r="AN167" s="583">
        <v>980232.64999999991</v>
      </c>
      <c r="AO167" s="584">
        <v>512242.63</v>
      </c>
      <c r="AP167" s="585">
        <v>106763.22</v>
      </c>
      <c r="AQ167" s="583">
        <v>0</v>
      </c>
      <c r="AR167" s="584">
        <v>0</v>
      </c>
      <c r="AS167" s="585">
        <v>0</v>
      </c>
      <c r="AT167" s="583">
        <v>980232.64999999991</v>
      </c>
      <c r="AU167" s="583">
        <v>512242.63</v>
      </c>
      <c r="AV167" s="585">
        <v>106763.22</v>
      </c>
    </row>
    <row r="168" spans="1:48" x14ac:dyDescent="0.25">
      <c r="A168" s="148" t="s">
        <v>8226</v>
      </c>
      <c r="B168" s="148" t="s">
        <v>9153</v>
      </c>
      <c r="C168" s="148" t="s">
        <v>8213</v>
      </c>
      <c r="D168" s="148" t="s">
        <v>8213</v>
      </c>
      <c r="E168" s="148" t="s">
        <v>16942</v>
      </c>
      <c r="F168" s="453" t="s">
        <v>17022</v>
      </c>
      <c r="G168" s="453" t="s">
        <v>17023</v>
      </c>
      <c r="H168" s="579">
        <v>0</v>
      </c>
      <c r="I168" s="580">
        <v>0</v>
      </c>
      <c r="J168" s="579">
        <v>0</v>
      </c>
      <c r="K168" s="580">
        <v>0</v>
      </c>
      <c r="L168" s="579">
        <v>50267.34</v>
      </c>
      <c r="M168" s="580">
        <v>0</v>
      </c>
      <c r="N168" s="579">
        <v>0</v>
      </c>
      <c r="O168" s="580">
        <v>0</v>
      </c>
      <c r="P168" s="579">
        <v>0</v>
      </c>
      <c r="Q168" s="580">
        <v>0</v>
      </c>
      <c r="R168" s="579">
        <v>110222.09</v>
      </c>
      <c r="S168" s="26">
        <v>321325.21000000002</v>
      </c>
      <c r="T168" s="580">
        <v>427039.38</v>
      </c>
      <c r="U168" s="579">
        <v>0</v>
      </c>
      <c r="V168" s="580">
        <v>0</v>
      </c>
      <c r="W168" s="579">
        <v>0</v>
      </c>
      <c r="X168" s="580">
        <v>0</v>
      </c>
      <c r="Y168" s="579">
        <v>0</v>
      </c>
      <c r="Z168" s="580">
        <v>0</v>
      </c>
      <c r="AA168" s="579">
        <v>0</v>
      </c>
      <c r="AB168" s="580">
        <v>0</v>
      </c>
      <c r="AC168" s="579">
        <v>0</v>
      </c>
      <c r="AD168" s="581">
        <v>0</v>
      </c>
      <c r="AE168" s="579">
        <v>0</v>
      </c>
      <c r="AF168" s="26">
        <v>0</v>
      </c>
      <c r="AG168" s="580">
        <v>0</v>
      </c>
      <c r="AH168" s="579">
        <v>90638.78</v>
      </c>
      <c r="AI168" s="580">
        <v>0</v>
      </c>
      <c r="AJ168" s="579">
        <v>0</v>
      </c>
      <c r="AK168" s="580">
        <v>0</v>
      </c>
      <c r="AL168" s="579">
        <v>0</v>
      </c>
      <c r="AM168" s="581">
        <v>0</v>
      </c>
      <c r="AN168" s="583">
        <v>572453.42000000004</v>
      </c>
      <c r="AO168" s="584">
        <v>427039.38</v>
      </c>
      <c r="AP168" s="585">
        <v>427039.38</v>
      </c>
      <c r="AQ168" s="583">
        <v>0</v>
      </c>
      <c r="AR168" s="584">
        <v>0</v>
      </c>
      <c r="AS168" s="585">
        <v>0</v>
      </c>
      <c r="AT168" s="583">
        <v>572453.42000000004</v>
      </c>
      <c r="AU168" s="583">
        <v>427039.38</v>
      </c>
      <c r="AV168" s="585">
        <v>427039.38</v>
      </c>
    </row>
    <row r="169" spans="1:48" x14ac:dyDescent="0.25">
      <c r="A169" s="148" t="s">
        <v>8226</v>
      </c>
      <c r="B169" s="148" t="s">
        <v>8403</v>
      </c>
      <c r="C169" s="148" t="s">
        <v>8213</v>
      </c>
      <c r="D169" s="148" t="s">
        <v>8213</v>
      </c>
      <c r="E169" s="148" t="s">
        <v>18044</v>
      </c>
      <c r="F169" s="453" t="s">
        <v>17022</v>
      </c>
      <c r="G169" s="453" t="s">
        <v>17023</v>
      </c>
      <c r="H169" s="579">
        <v>0</v>
      </c>
      <c r="I169" s="580">
        <v>0</v>
      </c>
      <c r="J169" s="579">
        <v>0</v>
      </c>
      <c r="K169" s="580">
        <v>0</v>
      </c>
      <c r="L169" s="579">
        <v>0</v>
      </c>
      <c r="M169" s="580">
        <v>0</v>
      </c>
      <c r="N169" s="579">
        <v>0</v>
      </c>
      <c r="O169" s="580">
        <v>0</v>
      </c>
      <c r="P169" s="579">
        <v>0</v>
      </c>
      <c r="Q169" s="580">
        <v>0</v>
      </c>
      <c r="R169" s="579">
        <v>0</v>
      </c>
      <c r="S169" s="26">
        <v>0</v>
      </c>
      <c r="T169" s="580">
        <v>0</v>
      </c>
      <c r="U169" s="579">
        <v>0</v>
      </c>
      <c r="V169" s="580">
        <v>0</v>
      </c>
      <c r="W169" s="579">
        <v>0</v>
      </c>
      <c r="X169" s="580">
        <v>0</v>
      </c>
      <c r="Y169" s="579">
        <v>0</v>
      </c>
      <c r="Z169" s="580">
        <v>0</v>
      </c>
      <c r="AA169" s="579">
        <v>0</v>
      </c>
      <c r="AB169" s="580">
        <v>0</v>
      </c>
      <c r="AC169" s="579">
        <v>0</v>
      </c>
      <c r="AD169" s="581">
        <v>0</v>
      </c>
      <c r="AE169" s="579">
        <v>0</v>
      </c>
      <c r="AF169" s="26">
        <v>87339.87</v>
      </c>
      <c r="AG169" s="580">
        <v>0</v>
      </c>
      <c r="AH169" s="579">
        <v>0</v>
      </c>
      <c r="AI169" s="580">
        <v>0</v>
      </c>
      <c r="AJ169" s="579">
        <v>0</v>
      </c>
      <c r="AK169" s="580">
        <v>0</v>
      </c>
      <c r="AL169" s="579">
        <v>0</v>
      </c>
      <c r="AM169" s="581">
        <v>0</v>
      </c>
      <c r="AN169" s="583">
        <v>87339.87</v>
      </c>
      <c r="AO169" s="584">
        <v>0</v>
      </c>
      <c r="AP169" s="585">
        <v>0</v>
      </c>
      <c r="AQ169" s="583">
        <v>0</v>
      </c>
      <c r="AR169" s="584">
        <v>0</v>
      </c>
      <c r="AS169" s="585">
        <v>0</v>
      </c>
      <c r="AT169" s="583">
        <v>87339.87</v>
      </c>
      <c r="AU169" s="583">
        <v>0</v>
      </c>
      <c r="AV169" s="585">
        <v>0</v>
      </c>
    </row>
    <row r="170" spans="1:48" x14ac:dyDescent="0.25">
      <c r="A170" s="148" t="s">
        <v>8226</v>
      </c>
      <c r="B170" s="148" t="s">
        <v>8541</v>
      </c>
      <c r="C170" s="148" t="s">
        <v>8213</v>
      </c>
      <c r="D170" s="148" t="s">
        <v>8213</v>
      </c>
      <c r="E170" s="148" t="s">
        <v>18045</v>
      </c>
      <c r="F170" s="453" t="s">
        <v>17022</v>
      </c>
      <c r="G170" s="453" t="s">
        <v>17023</v>
      </c>
      <c r="H170" s="579">
        <v>0</v>
      </c>
      <c r="I170" s="580">
        <v>0</v>
      </c>
      <c r="J170" s="579">
        <v>0</v>
      </c>
      <c r="K170" s="580">
        <v>0</v>
      </c>
      <c r="L170" s="579">
        <v>0</v>
      </c>
      <c r="M170" s="580">
        <v>0</v>
      </c>
      <c r="N170" s="579">
        <v>0</v>
      </c>
      <c r="O170" s="580">
        <v>0</v>
      </c>
      <c r="P170" s="579">
        <v>0</v>
      </c>
      <c r="Q170" s="580">
        <v>0</v>
      </c>
      <c r="R170" s="579">
        <v>0</v>
      </c>
      <c r="S170" s="26">
        <v>0</v>
      </c>
      <c r="T170" s="580">
        <v>0</v>
      </c>
      <c r="U170" s="579">
        <v>0</v>
      </c>
      <c r="V170" s="580">
        <v>0</v>
      </c>
      <c r="W170" s="579">
        <v>0</v>
      </c>
      <c r="X170" s="580">
        <v>0</v>
      </c>
      <c r="Y170" s="579">
        <v>0</v>
      </c>
      <c r="Z170" s="580">
        <v>0</v>
      </c>
      <c r="AA170" s="579">
        <v>0</v>
      </c>
      <c r="AB170" s="580">
        <v>0</v>
      </c>
      <c r="AC170" s="579">
        <v>0</v>
      </c>
      <c r="AD170" s="581">
        <v>0</v>
      </c>
      <c r="AE170" s="579">
        <v>0</v>
      </c>
      <c r="AF170" s="26">
        <v>33249.019999999997</v>
      </c>
      <c r="AG170" s="580">
        <v>0</v>
      </c>
      <c r="AH170" s="579">
        <v>0</v>
      </c>
      <c r="AI170" s="580">
        <v>0</v>
      </c>
      <c r="AJ170" s="579">
        <v>0</v>
      </c>
      <c r="AK170" s="580">
        <v>0</v>
      </c>
      <c r="AL170" s="579">
        <v>0</v>
      </c>
      <c r="AM170" s="581">
        <v>0</v>
      </c>
      <c r="AN170" s="583">
        <v>33249.019999999997</v>
      </c>
      <c r="AO170" s="584">
        <v>0</v>
      </c>
      <c r="AP170" s="585">
        <v>0</v>
      </c>
      <c r="AQ170" s="583">
        <v>0</v>
      </c>
      <c r="AR170" s="584">
        <v>0</v>
      </c>
      <c r="AS170" s="585">
        <v>0</v>
      </c>
      <c r="AT170" s="583">
        <v>33249.019999999997</v>
      </c>
      <c r="AU170" s="583">
        <v>0</v>
      </c>
      <c r="AV170" s="585">
        <v>0</v>
      </c>
    </row>
    <row r="171" spans="1:48" x14ac:dyDescent="0.25">
      <c r="A171" s="148" t="s">
        <v>8322</v>
      </c>
      <c r="B171" s="148" t="s">
        <v>8302</v>
      </c>
      <c r="C171" s="148" t="s">
        <v>8213</v>
      </c>
      <c r="D171" s="148" t="s">
        <v>8213</v>
      </c>
      <c r="E171" s="148" t="s">
        <v>18046</v>
      </c>
      <c r="F171" s="453" t="s">
        <v>17045</v>
      </c>
      <c r="G171" s="453" t="s">
        <v>17044</v>
      </c>
      <c r="H171" s="579">
        <v>0</v>
      </c>
      <c r="I171" s="580">
        <v>0</v>
      </c>
      <c r="J171" s="579">
        <v>0</v>
      </c>
      <c r="K171" s="580">
        <v>0</v>
      </c>
      <c r="L171" s="579">
        <v>0</v>
      </c>
      <c r="M171" s="580">
        <v>0</v>
      </c>
      <c r="N171" s="579">
        <v>0</v>
      </c>
      <c r="O171" s="580">
        <v>0</v>
      </c>
      <c r="P171" s="579">
        <v>0</v>
      </c>
      <c r="Q171" s="580">
        <v>0</v>
      </c>
      <c r="R171" s="579">
        <v>0</v>
      </c>
      <c r="S171" s="26">
        <v>0</v>
      </c>
      <c r="T171" s="580">
        <v>0</v>
      </c>
      <c r="U171" s="579">
        <v>0</v>
      </c>
      <c r="V171" s="580">
        <v>0</v>
      </c>
      <c r="W171" s="579">
        <v>0</v>
      </c>
      <c r="X171" s="580">
        <v>0</v>
      </c>
      <c r="Y171" s="579">
        <v>0</v>
      </c>
      <c r="Z171" s="580">
        <v>0</v>
      </c>
      <c r="AA171" s="579">
        <v>0</v>
      </c>
      <c r="AB171" s="580">
        <v>0</v>
      </c>
      <c r="AC171" s="579">
        <v>0</v>
      </c>
      <c r="AD171" s="581">
        <v>0</v>
      </c>
      <c r="AE171" s="579">
        <v>4945.12</v>
      </c>
      <c r="AF171" s="26">
        <v>6012.74</v>
      </c>
      <c r="AG171" s="580">
        <v>0</v>
      </c>
      <c r="AH171" s="579">
        <v>0</v>
      </c>
      <c r="AI171" s="580">
        <v>0</v>
      </c>
      <c r="AJ171" s="579">
        <v>0</v>
      </c>
      <c r="AK171" s="580">
        <v>0</v>
      </c>
      <c r="AL171" s="579">
        <v>0</v>
      </c>
      <c r="AM171" s="581">
        <v>0</v>
      </c>
      <c r="AN171" s="583">
        <v>10957.86</v>
      </c>
      <c r="AO171" s="584">
        <v>0</v>
      </c>
      <c r="AP171" s="585">
        <v>0</v>
      </c>
      <c r="AQ171" s="583">
        <v>0</v>
      </c>
      <c r="AR171" s="584">
        <v>0</v>
      </c>
      <c r="AS171" s="585">
        <v>0</v>
      </c>
      <c r="AT171" s="583">
        <v>10957.86</v>
      </c>
      <c r="AU171" s="583">
        <v>0</v>
      </c>
      <c r="AV171" s="585">
        <v>0</v>
      </c>
    </row>
    <row r="172" spans="1:48" x14ac:dyDescent="0.25">
      <c r="A172" s="148" t="s">
        <v>8322</v>
      </c>
      <c r="B172" s="148" t="s">
        <v>8459</v>
      </c>
      <c r="C172" s="148" t="s">
        <v>8213</v>
      </c>
      <c r="D172" s="148" t="s">
        <v>8213</v>
      </c>
      <c r="E172" s="148" t="s">
        <v>18047</v>
      </c>
      <c r="F172" s="453" t="s">
        <v>17045</v>
      </c>
      <c r="G172" s="453" t="s">
        <v>17044</v>
      </c>
      <c r="H172" s="579">
        <v>0</v>
      </c>
      <c r="I172" s="580">
        <v>0</v>
      </c>
      <c r="J172" s="579">
        <v>0</v>
      </c>
      <c r="K172" s="580">
        <v>0</v>
      </c>
      <c r="L172" s="579">
        <v>0</v>
      </c>
      <c r="M172" s="580">
        <v>0</v>
      </c>
      <c r="N172" s="579">
        <v>0</v>
      </c>
      <c r="O172" s="580">
        <v>0</v>
      </c>
      <c r="P172" s="579">
        <v>0</v>
      </c>
      <c r="Q172" s="580">
        <v>0</v>
      </c>
      <c r="R172" s="579">
        <v>0</v>
      </c>
      <c r="S172" s="26">
        <v>0</v>
      </c>
      <c r="T172" s="580">
        <v>0</v>
      </c>
      <c r="U172" s="579">
        <v>0</v>
      </c>
      <c r="V172" s="580">
        <v>0</v>
      </c>
      <c r="W172" s="579">
        <v>0</v>
      </c>
      <c r="X172" s="580">
        <v>0</v>
      </c>
      <c r="Y172" s="579">
        <v>0</v>
      </c>
      <c r="Z172" s="580">
        <v>0</v>
      </c>
      <c r="AA172" s="579">
        <v>0</v>
      </c>
      <c r="AB172" s="580">
        <v>0</v>
      </c>
      <c r="AC172" s="579">
        <v>0</v>
      </c>
      <c r="AD172" s="581">
        <v>0</v>
      </c>
      <c r="AE172" s="579">
        <v>0</v>
      </c>
      <c r="AF172" s="26">
        <v>35456.75</v>
      </c>
      <c r="AG172" s="580">
        <v>0</v>
      </c>
      <c r="AH172" s="579">
        <v>0</v>
      </c>
      <c r="AI172" s="580">
        <v>0</v>
      </c>
      <c r="AJ172" s="579">
        <v>0</v>
      </c>
      <c r="AK172" s="580">
        <v>0</v>
      </c>
      <c r="AL172" s="579">
        <v>0</v>
      </c>
      <c r="AM172" s="581">
        <v>0</v>
      </c>
      <c r="AN172" s="583">
        <v>35456.75</v>
      </c>
      <c r="AO172" s="584">
        <v>0</v>
      </c>
      <c r="AP172" s="585">
        <v>0</v>
      </c>
      <c r="AQ172" s="583">
        <v>0</v>
      </c>
      <c r="AR172" s="584">
        <v>0</v>
      </c>
      <c r="AS172" s="585">
        <v>0</v>
      </c>
      <c r="AT172" s="583">
        <v>35456.75</v>
      </c>
      <c r="AU172" s="583">
        <v>0</v>
      </c>
      <c r="AV172" s="585">
        <v>0</v>
      </c>
    </row>
    <row r="173" spans="1:48" x14ac:dyDescent="0.25">
      <c r="A173" s="148" t="s">
        <v>8322</v>
      </c>
      <c r="B173" s="148" t="s">
        <v>9234</v>
      </c>
      <c r="C173" s="148" t="s">
        <v>8213</v>
      </c>
      <c r="D173" s="148" t="s">
        <v>8213</v>
      </c>
      <c r="E173" s="148" t="s">
        <v>18048</v>
      </c>
      <c r="F173" s="453" t="s">
        <v>17045</v>
      </c>
      <c r="G173" s="453" t="s">
        <v>17044</v>
      </c>
      <c r="H173" s="579">
        <v>0</v>
      </c>
      <c r="I173" s="580">
        <v>0</v>
      </c>
      <c r="J173" s="579">
        <v>0</v>
      </c>
      <c r="K173" s="580">
        <v>0</v>
      </c>
      <c r="L173" s="579">
        <v>0</v>
      </c>
      <c r="M173" s="580">
        <v>0</v>
      </c>
      <c r="N173" s="579">
        <v>0</v>
      </c>
      <c r="O173" s="580">
        <v>0</v>
      </c>
      <c r="P173" s="579">
        <v>0</v>
      </c>
      <c r="Q173" s="580">
        <v>0</v>
      </c>
      <c r="R173" s="579">
        <v>0</v>
      </c>
      <c r="S173" s="26">
        <v>0</v>
      </c>
      <c r="T173" s="580">
        <v>0</v>
      </c>
      <c r="U173" s="579">
        <v>0</v>
      </c>
      <c r="V173" s="580">
        <v>0</v>
      </c>
      <c r="W173" s="579">
        <v>0</v>
      </c>
      <c r="X173" s="580">
        <v>0</v>
      </c>
      <c r="Y173" s="579">
        <v>0</v>
      </c>
      <c r="Z173" s="580">
        <v>0</v>
      </c>
      <c r="AA173" s="579">
        <v>0</v>
      </c>
      <c r="AB173" s="580">
        <v>0</v>
      </c>
      <c r="AC173" s="579">
        <v>0</v>
      </c>
      <c r="AD173" s="581">
        <v>0</v>
      </c>
      <c r="AE173" s="579">
        <v>0</v>
      </c>
      <c r="AF173" s="26">
        <v>0</v>
      </c>
      <c r="AG173" s="580">
        <v>0</v>
      </c>
      <c r="AH173" s="579">
        <v>723846.02</v>
      </c>
      <c r="AI173" s="580">
        <v>0</v>
      </c>
      <c r="AJ173" s="579">
        <v>0</v>
      </c>
      <c r="AK173" s="580">
        <v>0</v>
      </c>
      <c r="AL173" s="579">
        <v>0</v>
      </c>
      <c r="AM173" s="581">
        <v>0</v>
      </c>
      <c r="AN173" s="583">
        <v>723846.02</v>
      </c>
      <c r="AO173" s="584">
        <v>0</v>
      </c>
      <c r="AP173" s="585">
        <v>0</v>
      </c>
      <c r="AQ173" s="583">
        <v>0</v>
      </c>
      <c r="AR173" s="584">
        <v>0</v>
      </c>
      <c r="AS173" s="585">
        <v>0</v>
      </c>
      <c r="AT173" s="583">
        <v>723846.02</v>
      </c>
      <c r="AU173" s="583">
        <v>0</v>
      </c>
      <c r="AV173" s="585">
        <v>0</v>
      </c>
    </row>
    <row r="174" spans="1:48" x14ac:dyDescent="0.25">
      <c r="A174" s="148" t="s">
        <v>8322</v>
      </c>
      <c r="B174" s="148" t="s">
        <v>9288</v>
      </c>
      <c r="C174" s="148" t="s">
        <v>8213</v>
      </c>
      <c r="D174" s="148" t="s">
        <v>8213</v>
      </c>
      <c r="E174" s="148" t="s">
        <v>18049</v>
      </c>
      <c r="F174" s="453" t="s">
        <v>17045</v>
      </c>
      <c r="G174" s="453" t="s">
        <v>17044</v>
      </c>
      <c r="H174" s="579">
        <v>0</v>
      </c>
      <c r="I174" s="580">
        <v>0</v>
      </c>
      <c r="J174" s="579">
        <v>0</v>
      </c>
      <c r="K174" s="580">
        <v>0</v>
      </c>
      <c r="L174" s="579">
        <v>0</v>
      </c>
      <c r="M174" s="580">
        <v>0</v>
      </c>
      <c r="N174" s="579">
        <v>0</v>
      </c>
      <c r="O174" s="580">
        <v>0</v>
      </c>
      <c r="P174" s="579">
        <v>0</v>
      </c>
      <c r="Q174" s="580">
        <v>0</v>
      </c>
      <c r="R174" s="579">
        <v>0</v>
      </c>
      <c r="S174" s="26">
        <v>0</v>
      </c>
      <c r="T174" s="580">
        <v>0</v>
      </c>
      <c r="U174" s="579">
        <v>0</v>
      </c>
      <c r="V174" s="580">
        <v>0</v>
      </c>
      <c r="W174" s="579">
        <v>0</v>
      </c>
      <c r="X174" s="580">
        <v>0</v>
      </c>
      <c r="Y174" s="579">
        <v>0</v>
      </c>
      <c r="Z174" s="580">
        <v>0</v>
      </c>
      <c r="AA174" s="579">
        <v>0</v>
      </c>
      <c r="AB174" s="580">
        <v>0</v>
      </c>
      <c r="AC174" s="579">
        <v>0</v>
      </c>
      <c r="AD174" s="581">
        <v>0</v>
      </c>
      <c r="AE174" s="579">
        <v>0</v>
      </c>
      <c r="AF174" s="26">
        <v>0</v>
      </c>
      <c r="AG174" s="580">
        <v>0</v>
      </c>
      <c r="AH174" s="579">
        <v>862008.97</v>
      </c>
      <c r="AI174" s="580">
        <v>0</v>
      </c>
      <c r="AJ174" s="579">
        <v>0</v>
      </c>
      <c r="AK174" s="580">
        <v>0</v>
      </c>
      <c r="AL174" s="579">
        <v>0</v>
      </c>
      <c r="AM174" s="581">
        <v>0</v>
      </c>
      <c r="AN174" s="583">
        <v>862008.97</v>
      </c>
      <c r="AO174" s="584">
        <v>0</v>
      </c>
      <c r="AP174" s="585">
        <v>0</v>
      </c>
      <c r="AQ174" s="583">
        <v>0</v>
      </c>
      <c r="AR174" s="584">
        <v>0</v>
      </c>
      <c r="AS174" s="585">
        <v>0</v>
      </c>
      <c r="AT174" s="583">
        <v>862008.97</v>
      </c>
      <c r="AU174" s="583">
        <v>0</v>
      </c>
      <c r="AV174" s="585">
        <v>0</v>
      </c>
    </row>
    <row r="175" spans="1:48" x14ac:dyDescent="0.25">
      <c r="A175" s="148" t="s">
        <v>8229</v>
      </c>
      <c r="B175" s="148" t="s">
        <v>8271</v>
      </c>
      <c r="C175" s="148" t="s">
        <v>8213</v>
      </c>
      <c r="D175" s="148" t="s">
        <v>8213</v>
      </c>
      <c r="E175" s="148" t="s">
        <v>119</v>
      </c>
      <c r="F175" s="453" t="s">
        <v>17024</v>
      </c>
      <c r="G175" s="453" t="s">
        <v>17023</v>
      </c>
      <c r="H175" s="579">
        <v>0</v>
      </c>
      <c r="I175" s="580">
        <v>0</v>
      </c>
      <c r="J175" s="579">
        <v>0</v>
      </c>
      <c r="K175" s="580">
        <v>0</v>
      </c>
      <c r="L175" s="579">
        <v>0</v>
      </c>
      <c r="M175" s="580">
        <v>0</v>
      </c>
      <c r="N175" s="579">
        <v>0</v>
      </c>
      <c r="O175" s="580">
        <v>0</v>
      </c>
      <c r="P175" s="579">
        <v>0</v>
      </c>
      <c r="Q175" s="580">
        <v>0</v>
      </c>
      <c r="R175" s="579">
        <v>0</v>
      </c>
      <c r="S175" s="26">
        <v>0</v>
      </c>
      <c r="T175" s="580">
        <v>0</v>
      </c>
      <c r="U175" s="579">
        <v>130953.8</v>
      </c>
      <c r="V175" s="580">
        <v>0</v>
      </c>
      <c r="W175" s="579">
        <v>0</v>
      </c>
      <c r="X175" s="580">
        <v>0</v>
      </c>
      <c r="Y175" s="579">
        <v>0</v>
      </c>
      <c r="Z175" s="580">
        <v>0</v>
      </c>
      <c r="AA175" s="579">
        <v>0</v>
      </c>
      <c r="AB175" s="580">
        <v>0</v>
      </c>
      <c r="AC175" s="579">
        <v>0</v>
      </c>
      <c r="AD175" s="581">
        <v>0</v>
      </c>
      <c r="AE175" s="579">
        <v>0</v>
      </c>
      <c r="AF175" s="26">
        <v>0</v>
      </c>
      <c r="AG175" s="580">
        <v>0</v>
      </c>
      <c r="AH175" s="579">
        <v>0</v>
      </c>
      <c r="AI175" s="580">
        <v>0</v>
      </c>
      <c r="AJ175" s="579">
        <v>0</v>
      </c>
      <c r="AK175" s="580">
        <v>0</v>
      </c>
      <c r="AL175" s="579">
        <v>0</v>
      </c>
      <c r="AM175" s="581">
        <v>0</v>
      </c>
      <c r="AN175" s="583">
        <v>130953.8</v>
      </c>
      <c r="AO175" s="584">
        <v>0</v>
      </c>
      <c r="AP175" s="585">
        <v>0</v>
      </c>
      <c r="AQ175" s="583">
        <v>0</v>
      </c>
      <c r="AR175" s="584">
        <v>0</v>
      </c>
      <c r="AS175" s="585">
        <v>0</v>
      </c>
      <c r="AT175" s="583">
        <v>130953.8</v>
      </c>
      <c r="AU175" s="583">
        <v>0</v>
      </c>
      <c r="AV175" s="585">
        <v>0</v>
      </c>
    </row>
    <row r="176" spans="1:48" x14ac:dyDescent="0.25">
      <c r="A176" s="148" t="s">
        <v>8229</v>
      </c>
      <c r="B176" s="148" t="s">
        <v>8217</v>
      </c>
      <c r="C176" s="148" t="s">
        <v>8213</v>
      </c>
      <c r="D176" s="148" t="s">
        <v>8213</v>
      </c>
      <c r="E176" s="148" t="s">
        <v>17339</v>
      </c>
      <c r="F176" s="453" t="s">
        <v>17024</v>
      </c>
      <c r="G176" s="453" t="s">
        <v>17023</v>
      </c>
      <c r="H176" s="579">
        <v>0</v>
      </c>
      <c r="I176" s="580">
        <v>0</v>
      </c>
      <c r="J176" s="579">
        <v>0</v>
      </c>
      <c r="K176" s="580">
        <v>0</v>
      </c>
      <c r="L176" s="579">
        <v>0</v>
      </c>
      <c r="M176" s="580">
        <v>0</v>
      </c>
      <c r="N176" s="579">
        <v>0</v>
      </c>
      <c r="O176" s="580">
        <v>0</v>
      </c>
      <c r="P176" s="579">
        <v>0</v>
      </c>
      <c r="Q176" s="580">
        <v>0</v>
      </c>
      <c r="R176" s="579">
        <v>0</v>
      </c>
      <c r="S176" s="26">
        <v>1001331.77</v>
      </c>
      <c r="T176" s="580">
        <v>0</v>
      </c>
      <c r="U176" s="579">
        <v>0</v>
      </c>
      <c r="V176" s="580">
        <v>0</v>
      </c>
      <c r="W176" s="579">
        <v>0</v>
      </c>
      <c r="X176" s="580">
        <v>0</v>
      </c>
      <c r="Y176" s="579">
        <v>0</v>
      </c>
      <c r="Z176" s="580">
        <v>0</v>
      </c>
      <c r="AA176" s="579">
        <v>0</v>
      </c>
      <c r="AB176" s="580">
        <v>0</v>
      </c>
      <c r="AC176" s="579">
        <v>0</v>
      </c>
      <c r="AD176" s="581">
        <v>0</v>
      </c>
      <c r="AE176" s="579">
        <v>0</v>
      </c>
      <c r="AF176" s="26">
        <v>0</v>
      </c>
      <c r="AG176" s="580">
        <v>0</v>
      </c>
      <c r="AH176" s="579">
        <v>0</v>
      </c>
      <c r="AI176" s="580">
        <v>0</v>
      </c>
      <c r="AJ176" s="579">
        <v>0</v>
      </c>
      <c r="AK176" s="580">
        <v>0</v>
      </c>
      <c r="AL176" s="579">
        <v>0</v>
      </c>
      <c r="AM176" s="581">
        <v>0</v>
      </c>
      <c r="AN176" s="583">
        <v>1001331.77</v>
      </c>
      <c r="AO176" s="584">
        <v>0</v>
      </c>
      <c r="AP176" s="585">
        <v>0</v>
      </c>
      <c r="AQ176" s="583">
        <v>0</v>
      </c>
      <c r="AR176" s="584">
        <v>0</v>
      </c>
      <c r="AS176" s="585">
        <v>0</v>
      </c>
      <c r="AT176" s="583">
        <v>1001331.77</v>
      </c>
      <c r="AU176" s="583">
        <v>0</v>
      </c>
      <c r="AV176" s="585">
        <v>0</v>
      </c>
    </row>
    <row r="177" spans="1:48" x14ac:dyDescent="0.25">
      <c r="A177" s="148" t="s">
        <v>8229</v>
      </c>
      <c r="B177" s="148" t="s">
        <v>8227</v>
      </c>
      <c r="C177" s="148" t="s">
        <v>8213</v>
      </c>
      <c r="D177" s="148" t="s">
        <v>8213</v>
      </c>
      <c r="E177" s="148" t="s">
        <v>122</v>
      </c>
      <c r="F177" s="453" t="s">
        <v>17024</v>
      </c>
      <c r="G177" s="453" t="s">
        <v>17023</v>
      </c>
      <c r="H177" s="579">
        <v>0</v>
      </c>
      <c r="I177" s="580">
        <v>0</v>
      </c>
      <c r="J177" s="579">
        <v>0</v>
      </c>
      <c r="K177" s="580">
        <v>0</v>
      </c>
      <c r="L177" s="579">
        <v>0</v>
      </c>
      <c r="M177" s="580">
        <v>0</v>
      </c>
      <c r="N177" s="579">
        <v>0</v>
      </c>
      <c r="O177" s="580">
        <v>0</v>
      </c>
      <c r="P177" s="579">
        <v>0</v>
      </c>
      <c r="Q177" s="580">
        <v>0</v>
      </c>
      <c r="R177" s="579">
        <v>0</v>
      </c>
      <c r="S177" s="26">
        <v>0</v>
      </c>
      <c r="T177" s="580">
        <v>0</v>
      </c>
      <c r="U177" s="579">
        <v>5470.09</v>
      </c>
      <c r="V177" s="580">
        <v>0</v>
      </c>
      <c r="W177" s="579">
        <v>0</v>
      </c>
      <c r="X177" s="580">
        <v>0</v>
      </c>
      <c r="Y177" s="579">
        <v>0</v>
      </c>
      <c r="Z177" s="580">
        <v>0</v>
      </c>
      <c r="AA177" s="579">
        <v>0</v>
      </c>
      <c r="AB177" s="580">
        <v>0</v>
      </c>
      <c r="AC177" s="579">
        <v>0</v>
      </c>
      <c r="AD177" s="581">
        <v>0</v>
      </c>
      <c r="AE177" s="579">
        <v>0</v>
      </c>
      <c r="AF177" s="26">
        <v>0</v>
      </c>
      <c r="AG177" s="580">
        <v>0</v>
      </c>
      <c r="AH177" s="579">
        <v>0</v>
      </c>
      <c r="AI177" s="580">
        <v>0</v>
      </c>
      <c r="AJ177" s="579">
        <v>0</v>
      </c>
      <c r="AK177" s="580">
        <v>0</v>
      </c>
      <c r="AL177" s="579">
        <v>0</v>
      </c>
      <c r="AM177" s="581">
        <v>0</v>
      </c>
      <c r="AN177" s="583">
        <v>5470.09</v>
      </c>
      <c r="AO177" s="584">
        <v>0</v>
      </c>
      <c r="AP177" s="585">
        <v>0</v>
      </c>
      <c r="AQ177" s="583">
        <v>0</v>
      </c>
      <c r="AR177" s="584">
        <v>0</v>
      </c>
      <c r="AS177" s="585">
        <v>0</v>
      </c>
      <c r="AT177" s="583">
        <v>5470.09</v>
      </c>
      <c r="AU177" s="583">
        <v>0</v>
      </c>
      <c r="AV177" s="585">
        <v>0</v>
      </c>
    </row>
    <row r="178" spans="1:48" x14ac:dyDescent="0.25">
      <c r="A178" s="148" t="s">
        <v>8229</v>
      </c>
      <c r="B178" s="148" t="s">
        <v>8221</v>
      </c>
      <c r="C178" s="148" t="s">
        <v>8213</v>
      </c>
      <c r="D178" s="148" t="s">
        <v>8213</v>
      </c>
      <c r="E178" s="148" t="s">
        <v>171</v>
      </c>
      <c r="F178" s="453" t="s">
        <v>17024</v>
      </c>
      <c r="G178" s="453" t="s">
        <v>17023</v>
      </c>
      <c r="H178" s="579">
        <v>0</v>
      </c>
      <c r="I178" s="580">
        <v>0</v>
      </c>
      <c r="J178" s="579">
        <v>0</v>
      </c>
      <c r="K178" s="580">
        <v>0</v>
      </c>
      <c r="L178" s="579">
        <v>0</v>
      </c>
      <c r="M178" s="580">
        <v>0</v>
      </c>
      <c r="N178" s="579">
        <v>0</v>
      </c>
      <c r="O178" s="580">
        <v>0</v>
      </c>
      <c r="P178" s="579">
        <v>0</v>
      </c>
      <c r="Q178" s="580">
        <v>0</v>
      </c>
      <c r="R178" s="579">
        <v>0</v>
      </c>
      <c r="S178" s="26">
        <v>0</v>
      </c>
      <c r="T178" s="580">
        <v>0</v>
      </c>
      <c r="U178" s="579">
        <v>232279.53</v>
      </c>
      <c r="V178" s="580">
        <v>153846.07999999999</v>
      </c>
      <c r="W178" s="579">
        <v>0</v>
      </c>
      <c r="X178" s="580">
        <v>0</v>
      </c>
      <c r="Y178" s="579">
        <v>0</v>
      </c>
      <c r="Z178" s="580">
        <v>0</v>
      </c>
      <c r="AA178" s="579">
        <v>0</v>
      </c>
      <c r="AB178" s="580">
        <v>0</v>
      </c>
      <c r="AC178" s="579">
        <v>0</v>
      </c>
      <c r="AD178" s="581">
        <v>0</v>
      </c>
      <c r="AE178" s="579">
        <v>0</v>
      </c>
      <c r="AF178" s="26">
        <v>0</v>
      </c>
      <c r="AG178" s="580">
        <v>0</v>
      </c>
      <c r="AH178" s="579">
        <v>0</v>
      </c>
      <c r="AI178" s="580">
        <v>0</v>
      </c>
      <c r="AJ178" s="579">
        <v>0</v>
      </c>
      <c r="AK178" s="580">
        <v>0</v>
      </c>
      <c r="AL178" s="579">
        <v>0</v>
      </c>
      <c r="AM178" s="581">
        <v>0</v>
      </c>
      <c r="AN178" s="583">
        <v>232279.53</v>
      </c>
      <c r="AO178" s="584">
        <v>230769.12</v>
      </c>
      <c r="AP178" s="585">
        <v>153846.07999999999</v>
      </c>
      <c r="AQ178" s="583">
        <v>0</v>
      </c>
      <c r="AR178" s="584">
        <v>0</v>
      </c>
      <c r="AS178" s="585">
        <v>0</v>
      </c>
      <c r="AT178" s="583">
        <v>232279.53</v>
      </c>
      <c r="AU178" s="583">
        <v>230769.12</v>
      </c>
      <c r="AV178" s="585">
        <v>153846.07999999999</v>
      </c>
    </row>
    <row r="179" spans="1:48" x14ac:dyDescent="0.25">
      <c r="A179" s="148" t="s">
        <v>8229</v>
      </c>
      <c r="B179" s="148" t="s">
        <v>8273</v>
      </c>
      <c r="C179" s="148" t="s">
        <v>8213</v>
      </c>
      <c r="D179" s="148" t="s">
        <v>8213</v>
      </c>
      <c r="E179" s="148" t="s">
        <v>169</v>
      </c>
      <c r="F179" s="453" t="s">
        <v>17024</v>
      </c>
      <c r="G179" s="453" t="s">
        <v>17023</v>
      </c>
      <c r="H179" s="579">
        <v>0</v>
      </c>
      <c r="I179" s="580">
        <v>0</v>
      </c>
      <c r="J179" s="579">
        <v>0</v>
      </c>
      <c r="K179" s="580">
        <v>0</v>
      </c>
      <c r="L179" s="579">
        <v>0</v>
      </c>
      <c r="M179" s="580">
        <v>0</v>
      </c>
      <c r="N179" s="579">
        <v>0</v>
      </c>
      <c r="O179" s="580">
        <v>0</v>
      </c>
      <c r="P179" s="579">
        <v>0</v>
      </c>
      <c r="Q179" s="580">
        <v>0</v>
      </c>
      <c r="R179" s="579">
        <v>0</v>
      </c>
      <c r="S179" s="26">
        <v>0</v>
      </c>
      <c r="T179" s="580">
        <v>0</v>
      </c>
      <c r="U179" s="579">
        <v>156572.85</v>
      </c>
      <c r="V179" s="580">
        <v>0</v>
      </c>
      <c r="W179" s="579">
        <v>0</v>
      </c>
      <c r="X179" s="580">
        <v>0</v>
      </c>
      <c r="Y179" s="579">
        <v>0</v>
      </c>
      <c r="Z179" s="580">
        <v>0</v>
      </c>
      <c r="AA179" s="579">
        <v>0</v>
      </c>
      <c r="AB179" s="580">
        <v>0</v>
      </c>
      <c r="AC179" s="579">
        <v>0</v>
      </c>
      <c r="AD179" s="581">
        <v>0</v>
      </c>
      <c r="AE179" s="579">
        <v>0</v>
      </c>
      <c r="AF179" s="26">
        <v>0</v>
      </c>
      <c r="AG179" s="580">
        <v>0</v>
      </c>
      <c r="AH179" s="579">
        <v>0</v>
      </c>
      <c r="AI179" s="580">
        <v>0</v>
      </c>
      <c r="AJ179" s="579">
        <v>0</v>
      </c>
      <c r="AK179" s="580">
        <v>0</v>
      </c>
      <c r="AL179" s="579">
        <v>0</v>
      </c>
      <c r="AM179" s="581">
        <v>0</v>
      </c>
      <c r="AN179" s="583">
        <v>156572.85</v>
      </c>
      <c r="AO179" s="584">
        <v>0</v>
      </c>
      <c r="AP179" s="585">
        <v>0</v>
      </c>
      <c r="AQ179" s="583">
        <v>0</v>
      </c>
      <c r="AR179" s="584">
        <v>0</v>
      </c>
      <c r="AS179" s="585">
        <v>0</v>
      </c>
      <c r="AT179" s="583">
        <v>156572.85</v>
      </c>
      <c r="AU179" s="583">
        <v>0</v>
      </c>
      <c r="AV179" s="585">
        <v>0</v>
      </c>
    </row>
    <row r="180" spans="1:48" x14ac:dyDescent="0.25">
      <c r="A180" s="148" t="s">
        <v>8229</v>
      </c>
      <c r="B180" s="148" t="s">
        <v>8304</v>
      </c>
      <c r="C180" s="148" t="s">
        <v>8213</v>
      </c>
      <c r="D180" s="148" t="s">
        <v>8213</v>
      </c>
      <c r="E180" s="148" t="s">
        <v>17882</v>
      </c>
      <c r="F180" s="453" t="s">
        <v>17024</v>
      </c>
      <c r="G180" s="453" t="s">
        <v>17023</v>
      </c>
      <c r="H180" s="579">
        <v>0</v>
      </c>
      <c r="I180" s="580">
        <v>0</v>
      </c>
      <c r="J180" s="579">
        <v>0</v>
      </c>
      <c r="K180" s="580">
        <v>0</v>
      </c>
      <c r="L180" s="579">
        <v>0</v>
      </c>
      <c r="M180" s="580">
        <v>0</v>
      </c>
      <c r="N180" s="579">
        <v>0</v>
      </c>
      <c r="O180" s="580">
        <v>0</v>
      </c>
      <c r="P180" s="579">
        <v>0</v>
      </c>
      <c r="Q180" s="580">
        <v>0</v>
      </c>
      <c r="R180" s="579">
        <v>0</v>
      </c>
      <c r="S180" s="26">
        <v>0</v>
      </c>
      <c r="T180" s="580">
        <v>0</v>
      </c>
      <c r="U180" s="579">
        <v>0</v>
      </c>
      <c r="V180" s="580">
        <v>0</v>
      </c>
      <c r="W180" s="579">
        <v>0</v>
      </c>
      <c r="X180" s="580">
        <v>0</v>
      </c>
      <c r="Y180" s="579">
        <v>0</v>
      </c>
      <c r="Z180" s="580">
        <v>0</v>
      </c>
      <c r="AA180" s="579">
        <v>0</v>
      </c>
      <c r="AB180" s="580">
        <v>0</v>
      </c>
      <c r="AC180" s="579">
        <v>0</v>
      </c>
      <c r="AD180" s="581">
        <v>0</v>
      </c>
      <c r="AE180" s="579">
        <v>0</v>
      </c>
      <c r="AF180" s="26">
        <v>188365.57</v>
      </c>
      <c r="AG180" s="580">
        <v>0</v>
      </c>
      <c r="AH180" s="579">
        <v>346783.64</v>
      </c>
      <c r="AI180" s="580">
        <v>0</v>
      </c>
      <c r="AJ180" s="579">
        <v>0</v>
      </c>
      <c r="AK180" s="580">
        <v>0</v>
      </c>
      <c r="AL180" s="579">
        <v>0</v>
      </c>
      <c r="AM180" s="581">
        <v>0</v>
      </c>
      <c r="AN180" s="583">
        <v>535149.21</v>
      </c>
      <c r="AO180" s="584">
        <v>0</v>
      </c>
      <c r="AP180" s="585">
        <v>0</v>
      </c>
      <c r="AQ180" s="583">
        <v>0</v>
      </c>
      <c r="AR180" s="584">
        <v>0</v>
      </c>
      <c r="AS180" s="585">
        <v>0</v>
      </c>
      <c r="AT180" s="583">
        <v>535149.21</v>
      </c>
      <c r="AU180" s="583">
        <v>0</v>
      </c>
      <c r="AV180" s="585">
        <v>0</v>
      </c>
    </row>
    <row r="181" spans="1:48" x14ac:dyDescent="0.25">
      <c r="A181" s="148" t="s">
        <v>8229</v>
      </c>
      <c r="B181" s="148" t="s">
        <v>8260</v>
      </c>
      <c r="C181" s="148" t="s">
        <v>8213</v>
      </c>
      <c r="D181" s="148" t="s">
        <v>8213</v>
      </c>
      <c r="E181" s="148" t="s">
        <v>17667</v>
      </c>
      <c r="F181" s="453" t="s">
        <v>17024</v>
      </c>
      <c r="G181" s="453" t="s">
        <v>17023</v>
      </c>
      <c r="H181" s="579">
        <v>3866903.64</v>
      </c>
      <c r="I181" s="580">
        <v>1711901.94</v>
      </c>
      <c r="J181" s="579">
        <v>8326400.5700000003</v>
      </c>
      <c r="K181" s="580">
        <v>8326400.5700000003</v>
      </c>
      <c r="L181" s="579">
        <v>0</v>
      </c>
      <c r="M181" s="580">
        <v>0</v>
      </c>
      <c r="N181" s="579">
        <v>0</v>
      </c>
      <c r="O181" s="580">
        <v>0</v>
      </c>
      <c r="P181" s="579">
        <v>0</v>
      </c>
      <c r="Q181" s="580">
        <v>0</v>
      </c>
      <c r="R181" s="579">
        <v>0</v>
      </c>
      <c r="S181" s="26">
        <v>0</v>
      </c>
      <c r="T181" s="580">
        <v>0</v>
      </c>
      <c r="U181" s="579">
        <v>0</v>
      </c>
      <c r="V181" s="580">
        <v>0</v>
      </c>
      <c r="W181" s="579">
        <v>0</v>
      </c>
      <c r="X181" s="580">
        <v>0</v>
      </c>
      <c r="Y181" s="579">
        <v>0</v>
      </c>
      <c r="Z181" s="580">
        <v>0</v>
      </c>
      <c r="AA181" s="579">
        <v>0</v>
      </c>
      <c r="AB181" s="580">
        <v>0</v>
      </c>
      <c r="AC181" s="579">
        <v>0</v>
      </c>
      <c r="AD181" s="581">
        <v>0</v>
      </c>
      <c r="AE181" s="579">
        <v>0</v>
      </c>
      <c r="AF181" s="26">
        <v>0</v>
      </c>
      <c r="AG181" s="580">
        <v>0</v>
      </c>
      <c r="AH181" s="579">
        <v>0</v>
      </c>
      <c r="AI181" s="580">
        <v>0</v>
      </c>
      <c r="AJ181" s="579">
        <v>0</v>
      </c>
      <c r="AK181" s="580">
        <v>0</v>
      </c>
      <c r="AL181" s="579">
        <v>0</v>
      </c>
      <c r="AM181" s="581">
        <v>0</v>
      </c>
      <c r="AN181" s="583">
        <v>12193304.210000001</v>
      </c>
      <c r="AO181" s="584">
        <v>11750204.449999999</v>
      </c>
      <c r="AP181" s="585">
        <v>10038302.51</v>
      </c>
      <c r="AQ181" s="583">
        <v>0</v>
      </c>
      <c r="AR181" s="584">
        <v>0</v>
      </c>
      <c r="AS181" s="585">
        <v>0</v>
      </c>
      <c r="AT181" s="583">
        <v>12193304.210000001</v>
      </c>
      <c r="AU181" s="583">
        <v>11750204.449999999</v>
      </c>
      <c r="AV181" s="585">
        <v>10038302.51</v>
      </c>
    </row>
    <row r="182" spans="1:48" x14ac:dyDescent="0.25">
      <c r="A182" s="148" t="s">
        <v>8229</v>
      </c>
      <c r="B182" s="148" t="s">
        <v>8262</v>
      </c>
      <c r="C182" s="148" t="s">
        <v>8213</v>
      </c>
      <c r="D182" s="148" t="s">
        <v>8213</v>
      </c>
      <c r="E182" s="148" t="s">
        <v>16949</v>
      </c>
      <c r="F182" s="453" t="s">
        <v>17024</v>
      </c>
      <c r="G182" s="453" t="s">
        <v>17023</v>
      </c>
      <c r="H182" s="579">
        <v>386344.68</v>
      </c>
      <c r="I182" s="580">
        <v>386344.68</v>
      </c>
      <c r="J182" s="579">
        <v>0</v>
      </c>
      <c r="K182" s="580">
        <v>0</v>
      </c>
      <c r="L182" s="579">
        <v>0</v>
      </c>
      <c r="M182" s="580">
        <v>0</v>
      </c>
      <c r="N182" s="579">
        <v>0</v>
      </c>
      <c r="O182" s="580">
        <v>0</v>
      </c>
      <c r="P182" s="579">
        <v>0</v>
      </c>
      <c r="Q182" s="580">
        <v>0</v>
      </c>
      <c r="R182" s="579">
        <v>0</v>
      </c>
      <c r="S182" s="26">
        <v>0</v>
      </c>
      <c r="T182" s="580">
        <v>0</v>
      </c>
      <c r="U182" s="579">
        <v>0</v>
      </c>
      <c r="V182" s="580">
        <v>0</v>
      </c>
      <c r="W182" s="579">
        <v>0</v>
      </c>
      <c r="X182" s="580">
        <v>0</v>
      </c>
      <c r="Y182" s="579">
        <v>0</v>
      </c>
      <c r="Z182" s="580">
        <v>0</v>
      </c>
      <c r="AA182" s="579">
        <v>0</v>
      </c>
      <c r="AB182" s="580">
        <v>0</v>
      </c>
      <c r="AC182" s="579">
        <v>0</v>
      </c>
      <c r="AD182" s="581">
        <v>0</v>
      </c>
      <c r="AE182" s="579">
        <v>0</v>
      </c>
      <c r="AF182" s="26">
        <v>0</v>
      </c>
      <c r="AG182" s="580">
        <v>0</v>
      </c>
      <c r="AH182" s="579">
        <v>0</v>
      </c>
      <c r="AI182" s="580">
        <v>0</v>
      </c>
      <c r="AJ182" s="579">
        <v>0</v>
      </c>
      <c r="AK182" s="580">
        <v>0</v>
      </c>
      <c r="AL182" s="579">
        <v>0</v>
      </c>
      <c r="AM182" s="581">
        <v>0</v>
      </c>
      <c r="AN182" s="583">
        <v>386344.68</v>
      </c>
      <c r="AO182" s="584">
        <v>386344.68</v>
      </c>
      <c r="AP182" s="585">
        <v>386344.68</v>
      </c>
      <c r="AQ182" s="583">
        <v>0</v>
      </c>
      <c r="AR182" s="584">
        <v>0</v>
      </c>
      <c r="AS182" s="585">
        <v>0</v>
      </c>
      <c r="AT182" s="583">
        <v>386344.68</v>
      </c>
      <c r="AU182" s="583">
        <v>386344.68</v>
      </c>
      <c r="AV182" s="585">
        <v>386344.68</v>
      </c>
    </row>
    <row r="183" spans="1:48" x14ac:dyDescent="0.25">
      <c r="A183" s="148" t="s">
        <v>8229</v>
      </c>
      <c r="B183" s="148" t="s">
        <v>8302</v>
      </c>
      <c r="C183" s="148" t="s">
        <v>8213</v>
      </c>
      <c r="D183" s="148" t="s">
        <v>8213</v>
      </c>
      <c r="E183" s="148" t="s">
        <v>17517</v>
      </c>
      <c r="F183" s="453" t="s">
        <v>17024</v>
      </c>
      <c r="G183" s="453" t="s">
        <v>17023</v>
      </c>
      <c r="H183" s="579">
        <v>0</v>
      </c>
      <c r="I183" s="580">
        <v>0</v>
      </c>
      <c r="J183" s="579">
        <v>0</v>
      </c>
      <c r="K183" s="580">
        <v>0</v>
      </c>
      <c r="L183" s="579">
        <v>0</v>
      </c>
      <c r="M183" s="580">
        <v>0</v>
      </c>
      <c r="N183" s="579">
        <v>0</v>
      </c>
      <c r="O183" s="580">
        <v>0</v>
      </c>
      <c r="P183" s="579">
        <v>0</v>
      </c>
      <c r="Q183" s="580">
        <v>0</v>
      </c>
      <c r="R183" s="579">
        <v>0</v>
      </c>
      <c r="S183" s="26">
        <v>0</v>
      </c>
      <c r="T183" s="580">
        <v>0</v>
      </c>
      <c r="U183" s="579">
        <v>0</v>
      </c>
      <c r="V183" s="580">
        <v>0</v>
      </c>
      <c r="W183" s="579">
        <v>0</v>
      </c>
      <c r="X183" s="580">
        <v>0</v>
      </c>
      <c r="Y183" s="579">
        <v>0</v>
      </c>
      <c r="Z183" s="580">
        <v>0</v>
      </c>
      <c r="AA183" s="579">
        <v>0</v>
      </c>
      <c r="AB183" s="580">
        <v>0</v>
      </c>
      <c r="AC183" s="579">
        <v>0</v>
      </c>
      <c r="AD183" s="581">
        <v>0</v>
      </c>
      <c r="AE183" s="579">
        <v>0</v>
      </c>
      <c r="AF183" s="26">
        <v>38895.18</v>
      </c>
      <c r="AG183" s="580">
        <v>0</v>
      </c>
      <c r="AH183" s="579">
        <v>238245.32</v>
      </c>
      <c r="AI183" s="580">
        <v>0</v>
      </c>
      <c r="AJ183" s="579">
        <v>0</v>
      </c>
      <c r="AK183" s="580">
        <v>0</v>
      </c>
      <c r="AL183" s="579">
        <v>0</v>
      </c>
      <c r="AM183" s="581">
        <v>0</v>
      </c>
      <c r="AN183" s="583">
        <v>277140.5</v>
      </c>
      <c r="AO183" s="584">
        <v>0</v>
      </c>
      <c r="AP183" s="585">
        <v>0</v>
      </c>
      <c r="AQ183" s="583">
        <v>0</v>
      </c>
      <c r="AR183" s="584">
        <v>0</v>
      </c>
      <c r="AS183" s="585">
        <v>0</v>
      </c>
      <c r="AT183" s="583">
        <v>277140.5</v>
      </c>
      <c r="AU183" s="583">
        <v>0</v>
      </c>
      <c r="AV183" s="585">
        <v>0</v>
      </c>
    </row>
    <row r="184" spans="1:48" x14ac:dyDescent="0.25">
      <c r="A184" s="148" t="s">
        <v>8229</v>
      </c>
      <c r="B184" s="148" t="s">
        <v>8402</v>
      </c>
      <c r="C184" s="148" t="s">
        <v>8213</v>
      </c>
      <c r="D184" s="148" t="s">
        <v>8213</v>
      </c>
      <c r="E184" s="148" t="s">
        <v>17518</v>
      </c>
      <c r="F184" s="453" t="s">
        <v>17024</v>
      </c>
      <c r="G184" s="453" t="s">
        <v>17023</v>
      </c>
      <c r="H184" s="579">
        <v>0</v>
      </c>
      <c r="I184" s="580">
        <v>0</v>
      </c>
      <c r="J184" s="579">
        <v>0</v>
      </c>
      <c r="K184" s="580">
        <v>0</v>
      </c>
      <c r="L184" s="579">
        <v>0</v>
      </c>
      <c r="M184" s="580">
        <v>0</v>
      </c>
      <c r="N184" s="579">
        <v>0</v>
      </c>
      <c r="O184" s="580">
        <v>0</v>
      </c>
      <c r="P184" s="579">
        <v>0</v>
      </c>
      <c r="Q184" s="580">
        <v>0</v>
      </c>
      <c r="R184" s="579">
        <v>0</v>
      </c>
      <c r="S184" s="26">
        <v>0</v>
      </c>
      <c r="T184" s="580">
        <v>0</v>
      </c>
      <c r="U184" s="579">
        <v>0</v>
      </c>
      <c r="V184" s="580">
        <v>0</v>
      </c>
      <c r="W184" s="579">
        <v>0</v>
      </c>
      <c r="X184" s="580">
        <v>0</v>
      </c>
      <c r="Y184" s="579">
        <v>0</v>
      </c>
      <c r="Z184" s="580">
        <v>0</v>
      </c>
      <c r="AA184" s="579">
        <v>0</v>
      </c>
      <c r="AB184" s="580">
        <v>0</v>
      </c>
      <c r="AC184" s="579">
        <v>0</v>
      </c>
      <c r="AD184" s="581">
        <v>0</v>
      </c>
      <c r="AE184" s="579">
        <v>138292.13000000003</v>
      </c>
      <c r="AF184" s="26">
        <v>3522793.73</v>
      </c>
      <c r="AG184" s="580">
        <v>0</v>
      </c>
      <c r="AH184" s="579">
        <v>434337.54</v>
      </c>
      <c r="AI184" s="580">
        <v>0</v>
      </c>
      <c r="AJ184" s="579">
        <v>0</v>
      </c>
      <c r="AK184" s="580">
        <v>0</v>
      </c>
      <c r="AL184" s="579">
        <v>0</v>
      </c>
      <c r="AM184" s="581">
        <v>0</v>
      </c>
      <c r="AN184" s="583">
        <v>4095423.4</v>
      </c>
      <c r="AO184" s="584">
        <v>0</v>
      </c>
      <c r="AP184" s="585">
        <v>0</v>
      </c>
      <c r="AQ184" s="583">
        <v>0</v>
      </c>
      <c r="AR184" s="584">
        <v>0</v>
      </c>
      <c r="AS184" s="585">
        <v>0</v>
      </c>
      <c r="AT184" s="583">
        <v>4095423.4</v>
      </c>
      <c r="AU184" s="583">
        <v>0</v>
      </c>
      <c r="AV184" s="585">
        <v>0</v>
      </c>
    </row>
    <row r="185" spans="1:48" x14ac:dyDescent="0.25">
      <c r="A185" s="148" t="s">
        <v>8229</v>
      </c>
      <c r="B185" s="148" t="s">
        <v>8278</v>
      </c>
      <c r="C185" s="148" t="s">
        <v>8213</v>
      </c>
      <c r="D185" s="148" t="s">
        <v>8213</v>
      </c>
      <c r="E185" s="148" t="s">
        <v>8530</v>
      </c>
      <c r="F185" s="453" t="s">
        <v>17024</v>
      </c>
      <c r="G185" s="453" t="s">
        <v>17023</v>
      </c>
      <c r="H185" s="579">
        <v>0</v>
      </c>
      <c r="I185" s="580">
        <v>0</v>
      </c>
      <c r="J185" s="579">
        <v>0</v>
      </c>
      <c r="K185" s="580">
        <v>0</v>
      </c>
      <c r="L185" s="579">
        <v>0</v>
      </c>
      <c r="M185" s="580">
        <v>0</v>
      </c>
      <c r="N185" s="579">
        <v>0</v>
      </c>
      <c r="O185" s="580">
        <v>0</v>
      </c>
      <c r="P185" s="579">
        <v>0</v>
      </c>
      <c r="Q185" s="580">
        <v>0</v>
      </c>
      <c r="R185" s="579">
        <v>8917.41</v>
      </c>
      <c r="S185" s="26">
        <v>181244.45</v>
      </c>
      <c r="T185" s="580">
        <v>0</v>
      </c>
      <c r="U185" s="579">
        <v>0</v>
      </c>
      <c r="V185" s="580">
        <v>0</v>
      </c>
      <c r="W185" s="579">
        <v>0</v>
      </c>
      <c r="X185" s="580">
        <v>0</v>
      </c>
      <c r="Y185" s="579">
        <v>0</v>
      </c>
      <c r="Z185" s="580">
        <v>0</v>
      </c>
      <c r="AA185" s="579">
        <v>0</v>
      </c>
      <c r="AB185" s="580">
        <v>0</v>
      </c>
      <c r="AC185" s="579">
        <v>0</v>
      </c>
      <c r="AD185" s="581">
        <v>0</v>
      </c>
      <c r="AE185" s="579">
        <v>0</v>
      </c>
      <c r="AF185" s="26">
        <v>0</v>
      </c>
      <c r="AG185" s="580">
        <v>0</v>
      </c>
      <c r="AH185" s="579">
        <v>0</v>
      </c>
      <c r="AI185" s="580">
        <v>0</v>
      </c>
      <c r="AJ185" s="579">
        <v>0</v>
      </c>
      <c r="AK185" s="580">
        <v>0</v>
      </c>
      <c r="AL185" s="579">
        <v>0</v>
      </c>
      <c r="AM185" s="581">
        <v>0</v>
      </c>
      <c r="AN185" s="583">
        <v>190161.86000000002</v>
      </c>
      <c r="AO185" s="584">
        <v>0</v>
      </c>
      <c r="AP185" s="585">
        <v>0</v>
      </c>
      <c r="AQ185" s="583">
        <v>0</v>
      </c>
      <c r="AR185" s="584">
        <v>0</v>
      </c>
      <c r="AS185" s="585">
        <v>0</v>
      </c>
      <c r="AT185" s="583">
        <v>190161.86000000002</v>
      </c>
      <c r="AU185" s="583">
        <v>0</v>
      </c>
      <c r="AV185" s="585">
        <v>0</v>
      </c>
    </row>
    <row r="186" spans="1:48" x14ac:dyDescent="0.25">
      <c r="A186" s="148" t="s">
        <v>8229</v>
      </c>
      <c r="B186" s="148" t="s">
        <v>8531</v>
      </c>
      <c r="C186" s="148" t="s">
        <v>8213</v>
      </c>
      <c r="D186" s="148" t="s">
        <v>8213</v>
      </c>
      <c r="E186" s="148" t="s">
        <v>8532</v>
      </c>
      <c r="F186" s="453" t="s">
        <v>17024</v>
      </c>
      <c r="G186" s="453" t="s">
        <v>17023</v>
      </c>
      <c r="H186" s="579">
        <v>0</v>
      </c>
      <c r="I186" s="580">
        <v>0</v>
      </c>
      <c r="J186" s="579">
        <v>0</v>
      </c>
      <c r="K186" s="580">
        <v>0</v>
      </c>
      <c r="L186" s="579">
        <v>0</v>
      </c>
      <c r="M186" s="580">
        <v>0</v>
      </c>
      <c r="N186" s="579">
        <v>0</v>
      </c>
      <c r="O186" s="580">
        <v>0</v>
      </c>
      <c r="P186" s="579">
        <v>0</v>
      </c>
      <c r="Q186" s="580">
        <v>0</v>
      </c>
      <c r="R186" s="579">
        <v>0</v>
      </c>
      <c r="S186" s="26">
        <v>0</v>
      </c>
      <c r="T186" s="580">
        <v>0</v>
      </c>
      <c r="U186" s="579">
        <v>0</v>
      </c>
      <c r="V186" s="580">
        <v>0</v>
      </c>
      <c r="W186" s="579">
        <v>0</v>
      </c>
      <c r="X186" s="580">
        <v>0</v>
      </c>
      <c r="Y186" s="579">
        <v>0</v>
      </c>
      <c r="Z186" s="580">
        <v>0</v>
      </c>
      <c r="AA186" s="579">
        <v>0</v>
      </c>
      <c r="AB186" s="580">
        <v>0</v>
      </c>
      <c r="AC186" s="579">
        <v>0</v>
      </c>
      <c r="AD186" s="581">
        <v>0</v>
      </c>
      <c r="AE186" s="579">
        <v>47796.329999999987</v>
      </c>
      <c r="AF186" s="26">
        <v>821727.31</v>
      </c>
      <c r="AG186" s="580">
        <v>0</v>
      </c>
      <c r="AH186" s="579">
        <v>71191.039999999994</v>
      </c>
      <c r="AI186" s="580">
        <v>0</v>
      </c>
      <c r="AJ186" s="579">
        <v>0</v>
      </c>
      <c r="AK186" s="580">
        <v>0</v>
      </c>
      <c r="AL186" s="579">
        <v>0</v>
      </c>
      <c r="AM186" s="581">
        <v>0</v>
      </c>
      <c r="AN186" s="583">
        <v>940714.68</v>
      </c>
      <c r="AO186" s="584">
        <v>0</v>
      </c>
      <c r="AP186" s="585">
        <v>0</v>
      </c>
      <c r="AQ186" s="583">
        <v>0</v>
      </c>
      <c r="AR186" s="584">
        <v>0</v>
      </c>
      <c r="AS186" s="585">
        <v>0</v>
      </c>
      <c r="AT186" s="583">
        <v>940714.68</v>
      </c>
      <c r="AU186" s="583">
        <v>0</v>
      </c>
      <c r="AV186" s="585">
        <v>0</v>
      </c>
    </row>
    <row r="187" spans="1:48" x14ac:dyDescent="0.25">
      <c r="A187" s="148" t="s">
        <v>8229</v>
      </c>
      <c r="B187" s="148" t="s">
        <v>8238</v>
      </c>
      <c r="C187" s="148" t="s">
        <v>8213</v>
      </c>
      <c r="D187" s="148" t="s">
        <v>8213</v>
      </c>
      <c r="E187" s="148" t="s">
        <v>17340</v>
      </c>
      <c r="F187" s="453" t="s">
        <v>17024</v>
      </c>
      <c r="G187" s="453" t="s">
        <v>17023</v>
      </c>
      <c r="H187" s="579">
        <v>0</v>
      </c>
      <c r="I187" s="580">
        <v>0</v>
      </c>
      <c r="J187" s="579">
        <v>0</v>
      </c>
      <c r="K187" s="580">
        <v>0</v>
      </c>
      <c r="L187" s="579">
        <v>0</v>
      </c>
      <c r="M187" s="580">
        <v>0</v>
      </c>
      <c r="N187" s="579">
        <v>0</v>
      </c>
      <c r="O187" s="580">
        <v>0</v>
      </c>
      <c r="P187" s="579">
        <v>0</v>
      </c>
      <c r="Q187" s="580">
        <v>0</v>
      </c>
      <c r="R187" s="579">
        <v>0</v>
      </c>
      <c r="S187" s="26">
        <v>0</v>
      </c>
      <c r="T187" s="580">
        <v>0</v>
      </c>
      <c r="U187" s="579">
        <v>0</v>
      </c>
      <c r="V187" s="580">
        <v>0</v>
      </c>
      <c r="W187" s="579">
        <v>0</v>
      </c>
      <c r="X187" s="580">
        <v>0</v>
      </c>
      <c r="Y187" s="579">
        <v>0</v>
      </c>
      <c r="Z187" s="580">
        <v>0</v>
      </c>
      <c r="AA187" s="579">
        <v>0</v>
      </c>
      <c r="AB187" s="580">
        <v>0</v>
      </c>
      <c r="AC187" s="579">
        <v>0</v>
      </c>
      <c r="AD187" s="581">
        <v>0</v>
      </c>
      <c r="AE187" s="579">
        <v>0</v>
      </c>
      <c r="AF187" s="26">
        <v>0</v>
      </c>
      <c r="AG187" s="580">
        <v>0</v>
      </c>
      <c r="AH187" s="579">
        <v>320142.2</v>
      </c>
      <c r="AI187" s="580">
        <v>0</v>
      </c>
      <c r="AJ187" s="579">
        <v>0</v>
      </c>
      <c r="AK187" s="580">
        <v>0</v>
      </c>
      <c r="AL187" s="579">
        <v>0</v>
      </c>
      <c r="AM187" s="581">
        <v>0</v>
      </c>
      <c r="AN187" s="583">
        <v>320142.2</v>
      </c>
      <c r="AO187" s="584">
        <v>0</v>
      </c>
      <c r="AP187" s="585">
        <v>0</v>
      </c>
      <c r="AQ187" s="583">
        <v>0</v>
      </c>
      <c r="AR187" s="584">
        <v>0</v>
      </c>
      <c r="AS187" s="585">
        <v>0</v>
      </c>
      <c r="AT187" s="583">
        <v>320142.2</v>
      </c>
      <c r="AU187" s="583">
        <v>0</v>
      </c>
      <c r="AV187" s="585">
        <v>0</v>
      </c>
    </row>
    <row r="188" spans="1:48" x14ac:dyDescent="0.25">
      <c r="A188" s="148" t="s">
        <v>8229</v>
      </c>
      <c r="B188" s="148" t="s">
        <v>8233</v>
      </c>
      <c r="C188" s="148" t="s">
        <v>8213</v>
      </c>
      <c r="D188" s="148" t="s">
        <v>8213</v>
      </c>
      <c r="E188" s="148" t="s">
        <v>8234</v>
      </c>
      <c r="F188" s="453" t="s">
        <v>17024</v>
      </c>
      <c r="G188" s="453" t="s">
        <v>17023</v>
      </c>
      <c r="H188" s="579">
        <v>0</v>
      </c>
      <c r="I188" s="580">
        <v>0</v>
      </c>
      <c r="J188" s="579">
        <v>0</v>
      </c>
      <c r="K188" s="580">
        <v>0</v>
      </c>
      <c r="L188" s="579">
        <v>0</v>
      </c>
      <c r="M188" s="580">
        <v>0</v>
      </c>
      <c r="N188" s="579">
        <v>0</v>
      </c>
      <c r="O188" s="580">
        <v>0</v>
      </c>
      <c r="P188" s="579">
        <v>0</v>
      </c>
      <c r="Q188" s="580">
        <v>0</v>
      </c>
      <c r="R188" s="579">
        <v>0</v>
      </c>
      <c r="S188" s="26">
        <v>0</v>
      </c>
      <c r="T188" s="580">
        <v>0</v>
      </c>
      <c r="U188" s="579">
        <v>145156.89000000001</v>
      </c>
      <c r="V188" s="580">
        <v>71218.87999999999</v>
      </c>
      <c r="W188" s="579">
        <v>0</v>
      </c>
      <c r="X188" s="580">
        <v>0</v>
      </c>
      <c r="Y188" s="579">
        <v>0</v>
      </c>
      <c r="Z188" s="580">
        <v>0</v>
      </c>
      <c r="AA188" s="579">
        <v>0</v>
      </c>
      <c r="AB188" s="580">
        <v>0</v>
      </c>
      <c r="AC188" s="579">
        <v>0</v>
      </c>
      <c r="AD188" s="581">
        <v>0</v>
      </c>
      <c r="AE188" s="579">
        <v>0</v>
      </c>
      <c r="AF188" s="26">
        <v>0</v>
      </c>
      <c r="AG188" s="580">
        <v>0</v>
      </c>
      <c r="AH188" s="579">
        <v>2418145.14</v>
      </c>
      <c r="AI188" s="580">
        <v>0</v>
      </c>
      <c r="AJ188" s="579">
        <v>0</v>
      </c>
      <c r="AK188" s="580">
        <v>0</v>
      </c>
      <c r="AL188" s="579">
        <v>0</v>
      </c>
      <c r="AM188" s="581">
        <v>0</v>
      </c>
      <c r="AN188" s="583">
        <v>2563302.0300000003</v>
      </c>
      <c r="AO188" s="584">
        <v>142437.78</v>
      </c>
      <c r="AP188" s="585">
        <v>71218.87999999999</v>
      </c>
      <c r="AQ188" s="583">
        <v>0</v>
      </c>
      <c r="AR188" s="584">
        <v>0</v>
      </c>
      <c r="AS188" s="585">
        <v>0</v>
      </c>
      <c r="AT188" s="583">
        <v>2563302.0300000003</v>
      </c>
      <c r="AU188" s="583">
        <v>142437.78</v>
      </c>
      <c r="AV188" s="585">
        <v>71218.87999999999</v>
      </c>
    </row>
    <row r="189" spans="1:48" x14ac:dyDescent="0.25">
      <c r="A189" s="148" t="s">
        <v>8229</v>
      </c>
      <c r="B189" s="148" t="s">
        <v>8359</v>
      </c>
      <c r="C189" s="148" t="s">
        <v>8213</v>
      </c>
      <c r="D189" s="148" t="s">
        <v>8213</v>
      </c>
      <c r="E189" s="148" t="s">
        <v>17883</v>
      </c>
      <c r="F189" s="453" t="s">
        <v>17024</v>
      </c>
      <c r="G189" s="453" t="s">
        <v>17023</v>
      </c>
      <c r="H189" s="579">
        <v>0</v>
      </c>
      <c r="I189" s="580">
        <v>0</v>
      </c>
      <c r="J189" s="579">
        <v>0</v>
      </c>
      <c r="K189" s="580">
        <v>0</v>
      </c>
      <c r="L189" s="579">
        <v>0</v>
      </c>
      <c r="M189" s="580">
        <v>0</v>
      </c>
      <c r="N189" s="579">
        <v>0</v>
      </c>
      <c r="O189" s="580">
        <v>0</v>
      </c>
      <c r="P189" s="579">
        <v>0</v>
      </c>
      <c r="Q189" s="580">
        <v>0</v>
      </c>
      <c r="R189" s="579">
        <v>0</v>
      </c>
      <c r="S189" s="26">
        <v>0</v>
      </c>
      <c r="T189" s="580">
        <v>0</v>
      </c>
      <c r="U189" s="579">
        <v>417454.44</v>
      </c>
      <c r="V189" s="580">
        <v>0</v>
      </c>
      <c r="W189" s="579">
        <v>0</v>
      </c>
      <c r="X189" s="580">
        <v>0</v>
      </c>
      <c r="Y189" s="579">
        <v>0</v>
      </c>
      <c r="Z189" s="580">
        <v>0</v>
      </c>
      <c r="AA189" s="579">
        <v>0</v>
      </c>
      <c r="AB189" s="580">
        <v>0</v>
      </c>
      <c r="AC189" s="579">
        <v>0</v>
      </c>
      <c r="AD189" s="581">
        <v>0</v>
      </c>
      <c r="AE189" s="579">
        <v>0</v>
      </c>
      <c r="AF189" s="26">
        <v>0</v>
      </c>
      <c r="AG189" s="580">
        <v>0</v>
      </c>
      <c r="AH189" s="579">
        <v>44689.96</v>
      </c>
      <c r="AI189" s="580">
        <v>0</v>
      </c>
      <c r="AJ189" s="579">
        <v>0</v>
      </c>
      <c r="AK189" s="580">
        <v>0</v>
      </c>
      <c r="AL189" s="579">
        <v>0</v>
      </c>
      <c r="AM189" s="581">
        <v>0</v>
      </c>
      <c r="AN189" s="583">
        <v>462144.4</v>
      </c>
      <c r="AO189" s="584">
        <v>417454.44</v>
      </c>
      <c r="AP189" s="585">
        <v>0</v>
      </c>
      <c r="AQ189" s="583">
        <v>0</v>
      </c>
      <c r="AR189" s="584">
        <v>0</v>
      </c>
      <c r="AS189" s="585">
        <v>0</v>
      </c>
      <c r="AT189" s="583">
        <v>462144.4</v>
      </c>
      <c r="AU189" s="583">
        <v>417454.44</v>
      </c>
      <c r="AV189" s="585">
        <v>0</v>
      </c>
    </row>
    <row r="190" spans="1:48" x14ac:dyDescent="0.25">
      <c r="A190" s="148" t="s">
        <v>8229</v>
      </c>
      <c r="B190" s="148" t="s">
        <v>8249</v>
      </c>
      <c r="C190" s="148" t="s">
        <v>8213</v>
      </c>
      <c r="D190" s="148" t="s">
        <v>8213</v>
      </c>
      <c r="E190" s="148" t="s">
        <v>17341</v>
      </c>
      <c r="F190" s="453" t="s">
        <v>17024</v>
      </c>
      <c r="G190" s="453" t="s">
        <v>17023</v>
      </c>
      <c r="H190" s="579">
        <v>0</v>
      </c>
      <c r="I190" s="580">
        <v>0</v>
      </c>
      <c r="J190" s="579">
        <v>0</v>
      </c>
      <c r="K190" s="580">
        <v>0</v>
      </c>
      <c r="L190" s="579">
        <v>0</v>
      </c>
      <c r="M190" s="580">
        <v>0</v>
      </c>
      <c r="N190" s="579">
        <v>0</v>
      </c>
      <c r="O190" s="580">
        <v>0</v>
      </c>
      <c r="P190" s="579">
        <v>0</v>
      </c>
      <c r="Q190" s="580">
        <v>0</v>
      </c>
      <c r="R190" s="579">
        <v>0</v>
      </c>
      <c r="S190" s="26">
        <v>0</v>
      </c>
      <c r="T190" s="580">
        <v>0</v>
      </c>
      <c r="U190" s="579">
        <v>0</v>
      </c>
      <c r="V190" s="580">
        <v>0</v>
      </c>
      <c r="W190" s="579">
        <v>0</v>
      </c>
      <c r="X190" s="580">
        <v>0</v>
      </c>
      <c r="Y190" s="579">
        <v>0</v>
      </c>
      <c r="Z190" s="580">
        <v>0</v>
      </c>
      <c r="AA190" s="579">
        <v>0</v>
      </c>
      <c r="AB190" s="580">
        <v>0</v>
      </c>
      <c r="AC190" s="579">
        <v>0</v>
      </c>
      <c r="AD190" s="581">
        <v>0</v>
      </c>
      <c r="AE190" s="579">
        <v>0</v>
      </c>
      <c r="AF190" s="26">
        <v>485214.62</v>
      </c>
      <c r="AG190" s="580">
        <v>0</v>
      </c>
      <c r="AH190" s="579">
        <v>0</v>
      </c>
      <c r="AI190" s="580">
        <v>0</v>
      </c>
      <c r="AJ190" s="579">
        <v>0</v>
      </c>
      <c r="AK190" s="580">
        <v>0</v>
      </c>
      <c r="AL190" s="579">
        <v>0</v>
      </c>
      <c r="AM190" s="581">
        <v>0</v>
      </c>
      <c r="AN190" s="583">
        <v>485214.62</v>
      </c>
      <c r="AO190" s="584">
        <v>0</v>
      </c>
      <c r="AP190" s="585">
        <v>0</v>
      </c>
      <c r="AQ190" s="583">
        <v>0</v>
      </c>
      <c r="AR190" s="584">
        <v>0</v>
      </c>
      <c r="AS190" s="585">
        <v>0</v>
      </c>
      <c r="AT190" s="583">
        <v>485214.62</v>
      </c>
      <c r="AU190" s="583">
        <v>0</v>
      </c>
      <c r="AV190" s="585">
        <v>0</v>
      </c>
    </row>
    <row r="191" spans="1:48" x14ac:dyDescent="0.25">
      <c r="A191" s="148" t="s">
        <v>8229</v>
      </c>
      <c r="B191" s="148" t="s">
        <v>8264</v>
      </c>
      <c r="C191" s="148" t="s">
        <v>8213</v>
      </c>
      <c r="D191" s="148" t="s">
        <v>8213</v>
      </c>
      <c r="E191" s="148" t="s">
        <v>170</v>
      </c>
      <c r="F191" s="453" t="s">
        <v>17024</v>
      </c>
      <c r="G191" s="453" t="s">
        <v>17023</v>
      </c>
      <c r="H191" s="579">
        <v>0</v>
      </c>
      <c r="I191" s="580">
        <v>0</v>
      </c>
      <c r="J191" s="579">
        <v>0</v>
      </c>
      <c r="K191" s="580">
        <v>0</v>
      </c>
      <c r="L191" s="579">
        <v>0</v>
      </c>
      <c r="M191" s="580">
        <v>0</v>
      </c>
      <c r="N191" s="579">
        <v>0</v>
      </c>
      <c r="O191" s="580">
        <v>0</v>
      </c>
      <c r="P191" s="579">
        <v>0</v>
      </c>
      <c r="Q191" s="580">
        <v>0</v>
      </c>
      <c r="R191" s="579">
        <v>0</v>
      </c>
      <c r="S191" s="26">
        <v>0</v>
      </c>
      <c r="T191" s="580">
        <v>0</v>
      </c>
      <c r="U191" s="579">
        <v>1758133.86</v>
      </c>
      <c r="V191" s="580">
        <v>0</v>
      </c>
      <c r="W191" s="579">
        <v>0</v>
      </c>
      <c r="X191" s="580">
        <v>0</v>
      </c>
      <c r="Y191" s="579">
        <v>0</v>
      </c>
      <c r="Z191" s="580">
        <v>0</v>
      </c>
      <c r="AA191" s="579">
        <v>0</v>
      </c>
      <c r="AB191" s="580">
        <v>0</v>
      </c>
      <c r="AC191" s="579">
        <v>0</v>
      </c>
      <c r="AD191" s="581">
        <v>0</v>
      </c>
      <c r="AE191" s="579">
        <v>0</v>
      </c>
      <c r="AF191" s="26">
        <v>0</v>
      </c>
      <c r="AG191" s="580">
        <v>0</v>
      </c>
      <c r="AH191" s="579">
        <v>0</v>
      </c>
      <c r="AI191" s="580">
        <v>0</v>
      </c>
      <c r="AJ191" s="579">
        <v>0</v>
      </c>
      <c r="AK191" s="580">
        <v>0</v>
      </c>
      <c r="AL191" s="579">
        <v>0</v>
      </c>
      <c r="AM191" s="581">
        <v>0</v>
      </c>
      <c r="AN191" s="583">
        <v>1758133.86</v>
      </c>
      <c r="AO191" s="584">
        <v>1758133.86</v>
      </c>
      <c r="AP191" s="585">
        <v>0</v>
      </c>
      <c r="AQ191" s="583">
        <v>0</v>
      </c>
      <c r="AR191" s="584">
        <v>0</v>
      </c>
      <c r="AS191" s="585">
        <v>0</v>
      </c>
      <c r="AT191" s="583">
        <v>1758133.86</v>
      </c>
      <c r="AU191" s="583">
        <v>1758133.86</v>
      </c>
      <c r="AV191" s="585">
        <v>0</v>
      </c>
    </row>
    <row r="192" spans="1:48" x14ac:dyDescent="0.25">
      <c r="A192" s="148" t="s">
        <v>8229</v>
      </c>
      <c r="B192" s="148" t="s">
        <v>8320</v>
      </c>
      <c r="C192" s="148" t="s">
        <v>8213</v>
      </c>
      <c r="D192" s="148" t="s">
        <v>8213</v>
      </c>
      <c r="E192" s="148" t="s">
        <v>17730</v>
      </c>
      <c r="F192" s="453" t="s">
        <v>17024</v>
      </c>
      <c r="G192" s="453" t="s">
        <v>17023</v>
      </c>
      <c r="H192" s="579">
        <v>0</v>
      </c>
      <c r="I192" s="580">
        <v>0</v>
      </c>
      <c r="J192" s="579">
        <v>0</v>
      </c>
      <c r="K192" s="580">
        <v>0</v>
      </c>
      <c r="L192" s="579">
        <v>0</v>
      </c>
      <c r="M192" s="580">
        <v>0</v>
      </c>
      <c r="N192" s="579">
        <v>0</v>
      </c>
      <c r="O192" s="580">
        <v>0</v>
      </c>
      <c r="P192" s="579">
        <v>0</v>
      </c>
      <c r="Q192" s="580">
        <v>0</v>
      </c>
      <c r="R192" s="579">
        <v>0</v>
      </c>
      <c r="S192" s="26">
        <v>0</v>
      </c>
      <c r="T192" s="580">
        <v>0</v>
      </c>
      <c r="U192" s="579">
        <v>0</v>
      </c>
      <c r="V192" s="580">
        <v>0</v>
      </c>
      <c r="W192" s="579">
        <v>0</v>
      </c>
      <c r="X192" s="580">
        <v>0</v>
      </c>
      <c r="Y192" s="579">
        <v>0</v>
      </c>
      <c r="Z192" s="580">
        <v>0</v>
      </c>
      <c r="AA192" s="579">
        <v>0</v>
      </c>
      <c r="AB192" s="580">
        <v>0</v>
      </c>
      <c r="AC192" s="579">
        <v>0</v>
      </c>
      <c r="AD192" s="581">
        <v>0</v>
      </c>
      <c r="AE192" s="579">
        <v>0</v>
      </c>
      <c r="AF192" s="26">
        <v>0</v>
      </c>
      <c r="AG192" s="580">
        <v>0</v>
      </c>
      <c r="AH192" s="579">
        <v>108628.38</v>
      </c>
      <c r="AI192" s="580">
        <v>0</v>
      </c>
      <c r="AJ192" s="579">
        <v>0</v>
      </c>
      <c r="AK192" s="580">
        <v>0</v>
      </c>
      <c r="AL192" s="579">
        <v>0</v>
      </c>
      <c r="AM192" s="581">
        <v>0</v>
      </c>
      <c r="AN192" s="583">
        <v>108628.38</v>
      </c>
      <c r="AO192" s="584">
        <v>0</v>
      </c>
      <c r="AP192" s="585">
        <v>0</v>
      </c>
      <c r="AQ192" s="583">
        <v>0</v>
      </c>
      <c r="AR192" s="584">
        <v>0</v>
      </c>
      <c r="AS192" s="585">
        <v>0</v>
      </c>
      <c r="AT192" s="583">
        <v>108628.38</v>
      </c>
      <c r="AU192" s="583">
        <v>0</v>
      </c>
      <c r="AV192" s="585">
        <v>0</v>
      </c>
    </row>
    <row r="193" spans="1:48" x14ac:dyDescent="0.25">
      <c r="A193" s="148" t="s">
        <v>8289</v>
      </c>
      <c r="B193" s="148" t="s">
        <v>8290</v>
      </c>
      <c r="C193" s="148" t="s">
        <v>8213</v>
      </c>
      <c r="D193" s="148" t="s">
        <v>8213</v>
      </c>
      <c r="E193" s="148" t="s">
        <v>132</v>
      </c>
      <c r="F193" s="453" t="s">
        <v>17028</v>
      </c>
      <c r="G193" s="453" t="s">
        <v>17029</v>
      </c>
      <c r="H193" s="579">
        <v>0</v>
      </c>
      <c r="I193" s="580">
        <v>0</v>
      </c>
      <c r="J193" s="579">
        <v>0</v>
      </c>
      <c r="K193" s="580">
        <v>0</v>
      </c>
      <c r="L193" s="579">
        <v>0</v>
      </c>
      <c r="M193" s="580">
        <v>0</v>
      </c>
      <c r="N193" s="579">
        <v>0</v>
      </c>
      <c r="O193" s="580">
        <v>0</v>
      </c>
      <c r="P193" s="579">
        <v>0</v>
      </c>
      <c r="Q193" s="580">
        <v>0</v>
      </c>
      <c r="R193" s="579">
        <v>0</v>
      </c>
      <c r="S193" s="26">
        <v>0</v>
      </c>
      <c r="T193" s="580">
        <v>0</v>
      </c>
      <c r="U193" s="579">
        <v>0</v>
      </c>
      <c r="V193" s="580">
        <v>0</v>
      </c>
      <c r="W193" s="579">
        <v>22352.38</v>
      </c>
      <c r="X193" s="580">
        <v>0</v>
      </c>
      <c r="Y193" s="579">
        <v>0</v>
      </c>
      <c r="Z193" s="580">
        <v>0</v>
      </c>
      <c r="AA193" s="579">
        <v>0</v>
      </c>
      <c r="AB193" s="580">
        <v>0</v>
      </c>
      <c r="AC193" s="579">
        <v>0</v>
      </c>
      <c r="AD193" s="581">
        <v>0</v>
      </c>
      <c r="AE193" s="579">
        <v>0</v>
      </c>
      <c r="AF193" s="26">
        <v>0</v>
      </c>
      <c r="AG193" s="580">
        <v>0</v>
      </c>
      <c r="AH193" s="579">
        <v>0</v>
      </c>
      <c r="AI193" s="580">
        <v>0</v>
      </c>
      <c r="AJ193" s="579">
        <v>0</v>
      </c>
      <c r="AK193" s="580">
        <v>0</v>
      </c>
      <c r="AL193" s="579">
        <v>0</v>
      </c>
      <c r="AM193" s="581">
        <v>0</v>
      </c>
      <c r="AN193" s="583">
        <v>22352.38</v>
      </c>
      <c r="AO193" s="584">
        <v>0</v>
      </c>
      <c r="AP193" s="585">
        <v>0</v>
      </c>
      <c r="AQ193" s="583">
        <v>0</v>
      </c>
      <c r="AR193" s="584">
        <v>0</v>
      </c>
      <c r="AS193" s="585">
        <v>0</v>
      </c>
      <c r="AT193" s="583">
        <v>22352.38</v>
      </c>
      <c r="AU193" s="583">
        <v>0</v>
      </c>
      <c r="AV193" s="585">
        <v>0</v>
      </c>
    </row>
    <row r="194" spans="1:48" x14ac:dyDescent="0.25">
      <c r="A194" s="148" t="s">
        <v>8289</v>
      </c>
      <c r="B194" s="148" t="s">
        <v>8593</v>
      </c>
      <c r="C194" s="148" t="s">
        <v>8213</v>
      </c>
      <c r="D194" s="148" t="s">
        <v>8213</v>
      </c>
      <c r="E194" s="148" t="s">
        <v>18050</v>
      </c>
      <c r="F194" s="453" t="s">
        <v>17028</v>
      </c>
      <c r="G194" s="453" t="s">
        <v>17029</v>
      </c>
      <c r="H194" s="579">
        <v>0</v>
      </c>
      <c r="I194" s="580">
        <v>0</v>
      </c>
      <c r="J194" s="579">
        <v>0</v>
      </c>
      <c r="K194" s="580">
        <v>0</v>
      </c>
      <c r="L194" s="579">
        <v>0</v>
      </c>
      <c r="M194" s="580">
        <v>0</v>
      </c>
      <c r="N194" s="579">
        <v>0</v>
      </c>
      <c r="O194" s="580">
        <v>0</v>
      </c>
      <c r="P194" s="579">
        <v>0</v>
      </c>
      <c r="Q194" s="580">
        <v>0</v>
      </c>
      <c r="R194" s="579">
        <v>0</v>
      </c>
      <c r="S194" s="26">
        <v>0</v>
      </c>
      <c r="T194" s="580">
        <v>0</v>
      </c>
      <c r="U194" s="579">
        <v>0</v>
      </c>
      <c r="V194" s="580">
        <v>0</v>
      </c>
      <c r="W194" s="579">
        <v>0</v>
      </c>
      <c r="X194" s="580">
        <v>0</v>
      </c>
      <c r="Y194" s="579">
        <v>0</v>
      </c>
      <c r="Z194" s="580">
        <v>0</v>
      </c>
      <c r="AA194" s="579">
        <v>0</v>
      </c>
      <c r="AB194" s="580">
        <v>0</v>
      </c>
      <c r="AC194" s="579">
        <v>0</v>
      </c>
      <c r="AD194" s="581">
        <v>0</v>
      </c>
      <c r="AE194" s="579">
        <v>0</v>
      </c>
      <c r="AF194" s="26">
        <v>0</v>
      </c>
      <c r="AG194" s="580">
        <v>0</v>
      </c>
      <c r="AH194" s="579">
        <v>27898.62</v>
      </c>
      <c r="AI194" s="580">
        <v>0</v>
      </c>
      <c r="AJ194" s="579">
        <v>0</v>
      </c>
      <c r="AK194" s="580">
        <v>0</v>
      </c>
      <c r="AL194" s="579">
        <v>0</v>
      </c>
      <c r="AM194" s="581">
        <v>0</v>
      </c>
      <c r="AN194" s="583">
        <v>27898.62</v>
      </c>
      <c r="AO194" s="584">
        <v>0</v>
      </c>
      <c r="AP194" s="585">
        <v>0</v>
      </c>
      <c r="AQ194" s="583">
        <v>0</v>
      </c>
      <c r="AR194" s="584">
        <v>0</v>
      </c>
      <c r="AS194" s="585">
        <v>0</v>
      </c>
      <c r="AT194" s="583">
        <v>27898.62</v>
      </c>
      <c r="AU194" s="583">
        <v>0</v>
      </c>
      <c r="AV194" s="585">
        <v>0</v>
      </c>
    </row>
    <row r="195" spans="1:48" x14ac:dyDescent="0.25">
      <c r="A195" s="148" t="s">
        <v>8300</v>
      </c>
      <c r="B195" s="148" t="s">
        <v>8218</v>
      </c>
      <c r="C195" s="148" t="s">
        <v>8213</v>
      </c>
      <c r="D195" s="148" t="s">
        <v>8213</v>
      </c>
      <c r="E195" s="148" t="s">
        <v>17887</v>
      </c>
      <c r="F195" s="453" t="s">
        <v>17032</v>
      </c>
      <c r="G195" s="453" t="s">
        <v>17033</v>
      </c>
      <c r="H195" s="579">
        <v>0</v>
      </c>
      <c r="I195" s="580">
        <v>0</v>
      </c>
      <c r="J195" s="579">
        <v>0</v>
      </c>
      <c r="K195" s="580">
        <v>0</v>
      </c>
      <c r="L195" s="579">
        <v>0</v>
      </c>
      <c r="M195" s="580">
        <v>0</v>
      </c>
      <c r="N195" s="579">
        <v>0</v>
      </c>
      <c r="O195" s="580">
        <v>0</v>
      </c>
      <c r="P195" s="579">
        <v>0</v>
      </c>
      <c r="Q195" s="580">
        <v>0</v>
      </c>
      <c r="R195" s="579">
        <v>0</v>
      </c>
      <c r="S195" s="26">
        <v>0</v>
      </c>
      <c r="T195" s="580">
        <v>0</v>
      </c>
      <c r="U195" s="579">
        <v>0</v>
      </c>
      <c r="V195" s="580">
        <v>0</v>
      </c>
      <c r="W195" s="579">
        <v>0</v>
      </c>
      <c r="X195" s="580">
        <v>0</v>
      </c>
      <c r="Y195" s="579">
        <v>0</v>
      </c>
      <c r="Z195" s="580">
        <v>0</v>
      </c>
      <c r="AA195" s="579">
        <v>0</v>
      </c>
      <c r="AB195" s="580">
        <v>0</v>
      </c>
      <c r="AC195" s="579">
        <v>0</v>
      </c>
      <c r="AD195" s="581">
        <v>0</v>
      </c>
      <c r="AE195" s="579">
        <v>0</v>
      </c>
      <c r="AF195" s="26">
        <v>0</v>
      </c>
      <c r="AG195" s="580">
        <v>0</v>
      </c>
      <c r="AH195" s="579">
        <v>883514.64</v>
      </c>
      <c r="AI195" s="580">
        <v>0</v>
      </c>
      <c r="AJ195" s="579">
        <v>0</v>
      </c>
      <c r="AK195" s="580">
        <v>0</v>
      </c>
      <c r="AL195" s="579">
        <v>0</v>
      </c>
      <c r="AM195" s="581">
        <v>0</v>
      </c>
      <c r="AN195" s="583">
        <v>883514.64</v>
      </c>
      <c r="AO195" s="584">
        <v>0</v>
      </c>
      <c r="AP195" s="585">
        <v>0</v>
      </c>
      <c r="AQ195" s="583">
        <v>0</v>
      </c>
      <c r="AR195" s="584">
        <v>0</v>
      </c>
      <c r="AS195" s="585">
        <v>0</v>
      </c>
      <c r="AT195" s="583">
        <v>883514.64</v>
      </c>
      <c r="AU195" s="583">
        <v>0</v>
      </c>
      <c r="AV195" s="585">
        <v>0</v>
      </c>
    </row>
    <row r="196" spans="1:48" x14ac:dyDescent="0.25">
      <c r="A196" s="148" t="s">
        <v>8300</v>
      </c>
      <c r="B196" s="148" t="s">
        <v>8301</v>
      </c>
      <c r="C196" s="148" t="s">
        <v>8213</v>
      </c>
      <c r="D196" s="148" t="s">
        <v>8213</v>
      </c>
      <c r="E196" s="148" t="s">
        <v>164</v>
      </c>
      <c r="F196" s="453" t="s">
        <v>17032</v>
      </c>
      <c r="G196" s="453" t="s">
        <v>17033</v>
      </c>
      <c r="H196" s="579">
        <v>96238.11</v>
      </c>
      <c r="I196" s="580">
        <v>0</v>
      </c>
      <c r="J196" s="579">
        <v>0</v>
      </c>
      <c r="K196" s="580">
        <v>0</v>
      </c>
      <c r="L196" s="579">
        <v>0</v>
      </c>
      <c r="M196" s="580">
        <v>0</v>
      </c>
      <c r="N196" s="579">
        <v>0</v>
      </c>
      <c r="O196" s="580">
        <v>0</v>
      </c>
      <c r="P196" s="579">
        <v>0</v>
      </c>
      <c r="Q196" s="580">
        <v>0</v>
      </c>
      <c r="R196" s="579">
        <v>0</v>
      </c>
      <c r="S196" s="26">
        <v>0</v>
      </c>
      <c r="T196" s="580">
        <v>0</v>
      </c>
      <c r="U196" s="579">
        <v>0</v>
      </c>
      <c r="V196" s="580">
        <v>0</v>
      </c>
      <c r="W196" s="579">
        <v>0</v>
      </c>
      <c r="X196" s="580">
        <v>0</v>
      </c>
      <c r="Y196" s="579">
        <v>0</v>
      </c>
      <c r="Z196" s="580">
        <v>0</v>
      </c>
      <c r="AA196" s="579">
        <v>0</v>
      </c>
      <c r="AB196" s="580">
        <v>0</v>
      </c>
      <c r="AC196" s="579">
        <v>0</v>
      </c>
      <c r="AD196" s="581">
        <v>0</v>
      </c>
      <c r="AE196" s="579">
        <v>0</v>
      </c>
      <c r="AF196" s="26">
        <v>0</v>
      </c>
      <c r="AG196" s="580">
        <v>0</v>
      </c>
      <c r="AH196" s="579">
        <v>0</v>
      </c>
      <c r="AI196" s="580">
        <v>0</v>
      </c>
      <c r="AJ196" s="579">
        <v>0</v>
      </c>
      <c r="AK196" s="580">
        <v>0</v>
      </c>
      <c r="AL196" s="579">
        <v>0</v>
      </c>
      <c r="AM196" s="581">
        <v>0</v>
      </c>
      <c r="AN196" s="583">
        <v>96238.11</v>
      </c>
      <c r="AO196" s="584">
        <v>0</v>
      </c>
      <c r="AP196" s="585">
        <v>0</v>
      </c>
      <c r="AQ196" s="583">
        <v>0</v>
      </c>
      <c r="AR196" s="584">
        <v>0</v>
      </c>
      <c r="AS196" s="585">
        <v>0</v>
      </c>
      <c r="AT196" s="583">
        <v>96238.11</v>
      </c>
      <c r="AU196" s="583">
        <v>0</v>
      </c>
      <c r="AV196" s="585">
        <v>0</v>
      </c>
    </row>
    <row r="197" spans="1:48" x14ac:dyDescent="0.25">
      <c r="A197" s="148" t="s">
        <v>8300</v>
      </c>
      <c r="B197" s="148" t="s">
        <v>8489</v>
      </c>
      <c r="C197" s="148" t="s">
        <v>8213</v>
      </c>
      <c r="D197" s="148" t="s">
        <v>8213</v>
      </c>
      <c r="E197" s="148" t="s">
        <v>16968</v>
      </c>
      <c r="F197" s="453" t="s">
        <v>17032</v>
      </c>
      <c r="G197" s="453" t="s">
        <v>17033</v>
      </c>
      <c r="H197" s="579">
        <v>0</v>
      </c>
      <c r="I197" s="580">
        <v>0</v>
      </c>
      <c r="J197" s="579">
        <v>0</v>
      </c>
      <c r="K197" s="580">
        <v>0</v>
      </c>
      <c r="L197" s="579">
        <v>0</v>
      </c>
      <c r="M197" s="580">
        <v>0</v>
      </c>
      <c r="N197" s="579">
        <v>0</v>
      </c>
      <c r="O197" s="580">
        <v>0</v>
      </c>
      <c r="P197" s="579">
        <v>0</v>
      </c>
      <c r="Q197" s="580">
        <v>0</v>
      </c>
      <c r="R197" s="579">
        <v>0</v>
      </c>
      <c r="S197" s="26">
        <v>0</v>
      </c>
      <c r="T197" s="580">
        <v>0</v>
      </c>
      <c r="U197" s="579">
        <v>0</v>
      </c>
      <c r="V197" s="580">
        <v>0</v>
      </c>
      <c r="W197" s="579">
        <v>0</v>
      </c>
      <c r="X197" s="580">
        <v>0</v>
      </c>
      <c r="Y197" s="579">
        <v>0</v>
      </c>
      <c r="Z197" s="580">
        <v>0</v>
      </c>
      <c r="AA197" s="579">
        <v>0</v>
      </c>
      <c r="AB197" s="580">
        <v>0</v>
      </c>
      <c r="AC197" s="579">
        <v>0</v>
      </c>
      <c r="AD197" s="581">
        <v>0</v>
      </c>
      <c r="AE197" s="579">
        <v>0</v>
      </c>
      <c r="AF197" s="26">
        <v>0</v>
      </c>
      <c r="AG197" s="580">
        <v>0</v>
      </c>
      <c r="AH197" s="579">
        <v>29553.54</v>
      </c>
      <c r="AI197" s="580">
        <v>0</v>
      </c>
      <c r="AJ197" s="579">
        <v>0</v>
      </c>
      <c r="AK197" s="580">
        <v>0</v>
      </c>
      <c r="AL197" s="579">
        <v>0</v>
      </c>
      <c r="AM197" s="581">
        <v>0</v>
      </c>
      <c r="AN197" s="583">
        <v>29553.54</v>
      </c>
      <c r="AO197" s="584">
        <v>0</v>
      </c>
      <c r="AP197" s="585">
        <v>0</v>
      </c>
      <c r="AQ197" s="583">
        <v>0</v>
      </c>
      <c r="AR197" s="584">
        <v>0</v>
      </c>
      <c r="AS197" s="585">
        <v>0</v>
      </c>
      <c r="AT197" s="583">
        <v>29553.54</v>
      </c>
      <c r="AU197" s="583">
        <v>0</v>
      </c>
      <c r="AV197" s="585">
        <v>0</v>
      </c>
    </row>
    <row r="198" spans="1:48" x14ac:dyDescent="0.25">
      <c r="A198" s="148" t="s">
        <v>8237</v>
      </c>
      <c r="B198" s="148" t="s">
        <v>8265</v>
      </c>
      <c r="C198" s="148" t="s">
        <v>8213</v>
      </c>
      <c r="D198" s="148" t="s">
        <v>8213</v>
      </c>
      <c r="E198" s="148" t="s">
        <v>123</v>
      </c>
      <c r="F198" s="453" t="s">
        <v>16901</v>
      </c>
      <c r="G198" s="453" t="s">
        <v>17023</v>
      </c>
      <c r="H198" s="579">
        <v>0</v>
      </c>
      <c r="I198" s="580">
        <v>0</v>
      </c>
      <c r="J198" s="579">
        <v>0</v>
      </c>
      <c r="K198" s="580">
        <v>0</v>
      </c>
      <c r="L198" s="579">
        <v>0</v>
      </c>
      <c r="M198" s="580">
        <v>0</v>
      </c>
      <c r="N198" s="579">
        <v>0</v>
      </c>
      <c r="O198" s="580">
        <v>0</v>
      </c>
      <c r="P198" s="579">
        <v>0</v>
      </c>
      <c r="Q198" s="580">
        <v>0</v>
      </c>
      <c r="R198" s="579">
        <v>0</v>
      </c>
      <c r="S198" s="26">
        <v>0</v>
      </c>
      <c r="T198" s="580">
        <v>0</v>
      </c>
      <c r="U198" s="579">
        <v>73003.08</v>
      </c>
      <c r="V198" s="580">
        <v>0</v>
      </c>
      <c r="W198" s="579">
        <v>0</v>
      </c>
      <c r="X198" s="580">
        <v>0</v>
      </c>
      <c r="Y198" s="579">
        <v>0</v>
      </c>
      <c r="Z198" s="580">
        <v>0</v>
      </c>
      <c r="AA198" s="579">
        <v>0</v>
      </c>
      <c r="AB198" s="580">
        <v>0</v>
      </c>
      <c r="AC198" s="579">
        <v>0</v>
      </c>
      <c r="AD198" s="581">
        <v>0</v>
      </c>
      <c r="AE198" s="579">
        <v>0</v>
      </c>
      <c r="AF198" s="26">
        <v>0</v>
      </c>
      <c r="AG198" s="580">
        <v>0</v>
      </c>
      <c r="AH198" s="579">
        <v>0</v>
      </c>
      <c r="AI198" s="580">
        <v>0</v>
      </c>
      <c r="AJ198" s="579">
        <v>0</v>
      </c>
      <c r="AK198" s="580">
        <v>0</v>
      </c>
      <c r="AL198" s="579">
        <v>0</v>
      </c>
      <c r="AM198" s="581">
        <v>0</v>
      </c>
      <c r="AN198" s="583">
        <v>73003.08</v>
      </c>
      <c r="AO198" s="584">
        <v>0</v>
      </c>
      <c r="AP198" s="585">
        <v>0</v>
      </c>
      <c r="AQ198" s="583">
        <v>0</v>
      </c>
      <c r="AR198" s="584">
        <v>0</v>
      </c>
      <c r="AS198" s="585">
        <v>0</v>
      </c>
      <c r="AT198" s="583">
        <v>73003.08</v>
      </c>
      <c r="AU198" s="583">
        <v>0</v>
      </c>
      <c r="AV198" s="585">
        <v>0</v>
      </c>
    </row>
    <row r="199" spans="1:48" x14ac:dyDescent="0.25">
      <c r="A199" s="148" t="s">
        <v>8237</v>
      </c>
      <c r="B199" s="148" t="s">
        <v>8385</v>
      </c>
      <c r="C199" s="148" t="s">
        <v>8213</v>
      </c>
      <c r="D199" s="148" t="s">
        <v>8213</v>
      </c>
      <c r="E199" s="148" t="s">
        <v>8570</v>
      </c>
      <c r="F199" s="453" t="s">
        <v>16901</v>
      </c>
      <c r="G199" s="453" t="s">
        <v>17023</v>
      </c>
      <c r="H199" s="579">
        <v>0</v>
      </c>
      <c r="I199" s="580">
        <v>0</v>
      </c>
      <c r="J199" s="579">
        <v>0</v>
      </c>
      <c r="K199" s="580">
        <v>0</v>
      </c>
      <c r="L199" s="579">
        <v>0</v>
      </c>
      <c r="M199" s="580">
        <v>0</v>
      </c>
      <c r="N199" s="579">
        <v>0</v>
      </c>
      <c r="O199" s="580">
        <v>0</v>
      </c>
      <c r="P199" s="579">
        <v>0</v>
      </c>
      <c r="Q199" s="580">
        <v>0</v>
      </c>
      <c r="R199" s="579">
        <v>0</v>
      </c>
      <c r="S199" s="26">
        <v>0</v>
      </c>
      <c r="T199" s="580">
        <v>0</v>
      </c>
      <c r="U199" s="579">
        <v>0</v>
      </c>
      <c r="V199" s="580">
        <v>0</v>
      </c>
      <c r="W199" s="579">
        <v>0</v>
      </c>
      <c r="X199" s="580">
        <v>0</v>
      </c>
      <c r="Y199" s="579">
        <v>0</v>
      </c>
      <c r="Z199" s="580">
        <v>0</v>
      </c>
      <c r="AA199" s="579">
        <v>0</v>
      </c>
      <c r="AB199" s="580">
        <v>0</v>
      </c>
      <c r="AC199" s="579">
        <v>0</v>
      </c>
      <c r="AD199" s="581">
        <v>0</v>
      </c>
      <c r="AE199" s="579">
        <v>0</v>
      </c>
      <c r="AF199" s="26">
        <v>0</v>
      </c>
      <c r="AG199" s="580">
        <v>0</v>
      </c>
      <c r="AH199" s="579">
        <v>2183565.7599999998</v>
      </c>
      <c r="AI199" s="580">
        <v>0</v>
      </c>
      <c r="AJ199" s="579">
        <v>0</v>
      </c>
      <c r="AK199" s="580">
        <v>0</v>
      </c>
      <c r="AL199" s="579">
        <v>0</v>
      </c>
      <c r="AM199" s="581">
        <v>0</v>
      </c>
      <c r="AN199" s="583">
        <v>2183565.7599999998</v>
      </c>
      <c r="AO199" s="584">
        <v>0</v>
      </c>
      <c r="AP199" s="585">
        <v>0</v>
      </c>
      <c r="AQ199" s="583">
        <v>0</v>
      </c>
      <c r="AR199" s="584">
        <v>0</v>
      </c>
      <c r="AS199" s="585">
        <v>0</v>
      </c>
      <c r="AT199" s="583">
        <v>2183565.7599999998</v>
      </c>
      <c r="AU199" s="583">
        <v>0</v>
      </c>
      <c r="AV199" s="585">
        <v>0</v>
      </c>
    </row>
    <row r="200" spans="1:48" x14ac:dyDescent="0.25">
      <c r="A200" s="148" t="s">
        <v>8237</v>
      </c>
      <c r="B200" s="148" t="s">
        <v>8272</v>
      </c>
      <c r="C200" s="148" t="s">
        <v>8213</v>
      </c>
      <c r="D200" s="148" t="s">
        <v>8213</v>
      </c>
      <c r="E200" s="148" t="s">
        <v>124</v>
      </c>
      <c r="F200" s="453" t="s">
        <v>16901</v>
      </c>
      <c r="G200" s="453" t="s">
        <v>17023</v>
      </c>
      <c r="H200" s="579">
        <v>0</v>
      </c>
      <c r="I200" s="580">
        <v>0</v>
      </c>
      <c r="J200" s="579">
        <v>0</v>
      </c>
      <c r="K200" s="580">
        <v>0</v>
      </c>
      <c r="L200" s="579">
        <v>0</v>
      </c>
      <c r="M200" s="580">
        <v>0</v>
      </c>
      <c r="N200" s="579">
        <v>0</v>
      </c>
      <c r="O200" s="580">
        <v>0</v>
      </c>
      <c r="P200" s="579">
        <v>0</v>
      </c>
      <c r="Q200" s="580">
        <v>0</v>
      </c>
      <c r="R200" s="579">
        <v>0</v>
      </c>
      <c r="S200" s="26">
        <v>0</v>
      </c>
      <c r="T200" s="580">
        <v>0</v>
      </c>
      <c r="U200" s="579">
        <v>186526.92</v>
      </c>
      <c r="V200" s="580">
        <v>0</v>
      </c>
      <c r="W200" s="579">
        <v>0</v>
      </c>
      <c r="X200" s="580">
        <v>0</v>
      </c>
      <c r="Y200" s="579">
        <v>0</v>
      </c>
      <c r="Z200" s="580">
        <v>0</v>
      </c>
      <c r="AA200" s="579">
        <v>0</v>
      </c>
      <c r="AB200" s="580">
        <v>0</v>
      </c>
      <c r="AC200" s="579">
        <v>0</v>
      </c>
      <c r="AD200" s="581">
        <v>0</v>
      </c>
      <c r="AE200" s="579">
        <v>0</v>
      </c>
      <c r="AF200" s="26">
        <v>0</v>
      </c>
      <c r="AG200" s="580">
        <v>0</v>
      </c>
      <c r="AH200" s="579">
        <v>0</v>
      </c>
      <c r="AI200" s="580">
        <v>0</v>
      </c>
      <c r="AJ200" s="579">
        <v>0</v>
      </c>
      <c r="AK200" s="580">
        <v>0</v>
      </c>
      <c r="AL200" s="579">
        <v>0</v>
      </c>
      <c r="AM200" s="581">
        <v>0</v>
      </c>
      <c r="AN200" s="583">
        <v>186526.92</v>
      </c>
      <c r="AO200" s="584">
        <v>0</v>
      </c>
      <c r="AP200" s="585">
        <v>0</v>
      </c>
      <c r="AQ200" s="583">
        <v>0</v>
      </c>
      <c r="AR200" s="584">
        <v>0</v>
      </c>
      <c r="AS200" s="585">
        <v>0</v>
      </c>
      <c r="AT200" s="583">
        <v>186526.92</v>
      </c>
      <c r="AU200" s="583">
        <v>0</v>
      </c>
      <c r="AV200" s="585">
        <v>0</v>
      </c>
    </row>
    <row r="201" spans="1:48" x14ac:dyDescent="0.25">
      <c r="A201" s="148" t="s">
        <v>8237</v>
      </c>
      <c r="B201" s="148" t="s">
        <v>8480</v>
      </c>
      <c r="C201" s="148" t="s">
        <v>8213</v>
      </c>
      <c r="D201" s="148" t="s">
        <v>8213</v>
      </c>
      <c r="E201" s="148" t="s">
        <v>17272</v>
      </c>
      <c r="F201" s="453" t="s">
        <v>16901</v>
      </c>
      <c r="G201" s="453" t="s">
        <v>17023</v>
      </c>
      <c r="H201" s="579">
        <v>0</v>
      </c>
      <c r="I201" s="580">
        <v>0</v>
      </c>
      <c r="J201" s="579">
        <v>0</v>
      </c>
      <c r="K201" s="580">
        <v>0</v>
      </c>
      <c r="L201" s="579">
        <v>0</v>
      </c>
      <c r="M201" s="580">
        <v>0</v>
      </c>
      <c r="N201" s="579">
        <v>0</v>
      </c>
      <c r="O201" s="580">
        <v>0</v>
      </c>
      <c r="P201" s="579">
        <v>0</v>
      </c>
      <c r="Q201" s="580">
        <v>0</v>
      </c>
      <c r="R201" s="579">
        <v>0</v>
      </c>
      <c r="S201" s="26">
        <v>0</v>
      </c>
      <c r="T201" s="580">
        <v>0</v>
      </c>
      <c r="U201" s="579">
        <v>788.61</v>
      </c>
      <c r="V201" s="580">
        <v>0</v>
      </c>
      <c r="W201" s="579">
        <v>0</v>
      </c>
      <c r="X201" s="580">
        <v>0</v>
      </c>
      <c r="Y201" s="579">
        <v>0</v>
      </c>
      <c r="Z201" s="580">
        <v>0</v>
      </c>
      <c r="AA201" s="579">
        <v>0</v>
      </c>
      <c r="AB201" s="580">
        <v>0</v>
      </c>
      <c r="AC201" s="579">
        <v>0</v>
      </c>
      <c r="AD201" s="581">
        <v>0</v>
      </c>
      <c r="AE201" s="579">
        <v>0</v>
      </c>
      <c r="AF201" s="26">
        <v>0</v>
      </c>
      <c r="AG201" s="580">
        <v>0</v>
      </c>
      <c r="AH201" s="579">
        <v>0</v>
      </c>
      <c r="AI201" s="580">
        <v>0</v>
      </c>
      <c r="AJ201" s="579">
        <v>0</v>
      </c>
      <c r="AK201" s="580">
        <v>0</v>
      </c>
      <c r="AL201" s="579">
        <v>0</v>
      </c>
      <c r="AM201" s="581">
        <v>0</v>
      </c>
      <c r="AN201" s="583">
        <v>788.61</v>
      </c>
      <c r="AO201" s="584">
        <v>0</v>
      </c>
      <c r="AP201" s="585">
        <v>0</v>
      </c>
      <c r="AQ201" s="583">
        <v>0</v>
      </c>
      <c r="AR201" s="584">
        <v>0</v>
      </c>
      <c r="AS201" s="585">
        <v>0</v>
      </c>
      <c r="AT201" s="583">
        <v>788.61</v>
      </c>
      <c r="AU201" s="583">
        <v>0</v>
      </c>
      <c r="AV201" s="585">
        <v>0</v>
      </c>
    </row>
    <row r="202" spans="1:48" x14ac:dyDescent="0.25">
      <c r="A202" s="148" t="s">
        <v>8237</v>
      </c>
      <c r="B202" s="148" t="s">
        <v>8228</v>
      </c>
      <c r="C202" s="148" t="s">
        <v>8213</v>
      </c>
      <c r="D202" s="148" t="s">
        <v>8213</v>
      </c>
      <c r="E202" s="148" t="s">
        <v>104</v>
      </c>
      <c r="F202" s="453" t="s">
        <v>16901</v>
      </c>
      <c r="G202" s="453" t="s">
        <v>17023</v>
      </c>
      <c r="H202" s="579">
        <v>2278053.39</v>
      </c>
      <c r="I202" s="580">
        <v>1124795.3200000008</v>
      </c>
      <c r="J202" s="579">
        <v>0</v>
      </c>
      <c r="K202" s="580">
        <v>0</v>
      </c>
      <c r="L202" s="579">
        <v>0</v>
      </c>
      <c r="M202" s="580">
        <v>0</v>
      </c>
      <c r="N202" s="579">
        <v>0</v>
      </c>
      <c r="O202" s="580">
        <v>0</v>
      </c>
      <c r="P202" s="579">
        <v>0</v>
      </c>
      <c r="Q202" s="580">
        <v>0</v>
      </c>
      <c r="R202" s="579">
        <v>0</v>
      </c>
      <c r="S202" s="26">
        <v>0</v>
      </c>
      <c r="T202" s="580">
        <v>0</v>
      </c>
      <c r="U202" s="579">
        <v>544006.05000000005</v>
      </c>
      <c r="V202" s="580">
        <v>269353.73</v>
      </c>
      <c r="W202" s="579">
        <v>0</v>
      </c>
      <c r="X202" s="580">
        <v>0</v>
      </c>
      <c r="Y202" s="579">
        <v>0</v>
      </c>
      <c r="Z202" s="580">
        <v>0</v>
      </c>
      <c r="AA202" s="579">
        <v>0</v>
      </c>
      <c r="AB202" s="580">
        <v>0</v>
      </c>
      <c r="AC202" s="579">
        <v>0</v>
      </c>
      <c r="AD202" s="581">
        <v>0</v>
      </c>
      <c r="AE202" s="579">
        <v>0</v>
      </c>
      <c r="AF202" s="26">
        <v>0</v>
      </c>
      <c r="AG202" s="580">
        <v>0</v>
      </c>
      <c r="AH202" s="579">
        <v>24071536.370000001</v>
      </c>
      <c r="AI202" s="580">
        <v>0</v>
      </c>
      <c r="AJ202" s="579">
        <v>0</v>
      </c>
      <c r="AK202" s="580">
        <v>0</v>
      </c>
      <c r="AL202" s="579">
        <v>0</v>
      </c>
      <c r="AM202" s="581">
        <v>0</v>
      </c>
      <c r="AN202" s="583">
        <v>26893595.810000002</v>
      </c>
      <c r="AO202" s="584">
        <v>2780763.3000000003</v>
      </c>
      <c r="AP202" s="585">
        <v>1394149.0500000007</v>
      </c>
      <c r="AQ202" s="583">
        <v>0</v>
      </c>
      <c r="AR202" s="584">
        <v>0</v>
      </c>
      <c r="AS202" s="585">
        <v>0</v>
      </c>
      <c r="AT202" s="583">
        <v>26893595.810000002</v>
      </c>
      <c r="AU202" s="583">
        <v>2780763.3000000003</v>
      </c>
      <c r="AV202" s="585">
        <v>1394149.0500000007</v>
      </c>
    </row>
    <row r="203" spans="1:48" x14ac:dyDescent="0.25">
      <c r="A203" s="148" t="s">
        <v>8237</v>
      </c>
      <c r="B203" s="148" t="s">
        <v>8238</v>
      </c>
      <c r="C203" s="148" t="s">
        <v>8213</v>
      </c>
      <c r="D203" s="148" t="s">
        <v>8213</v>
      </c>
      <c r="E203" s="148" t="s">
        <v>8239</v>
      </c>
      <c r="F203" s="453" t="s">
        <v>16901</v>
      </c>
      <c r="G203" s="453" t="s">
        <v>17023</v>
      </c>
      <c r="H203" s="579">
        <v>0</v>
      </c>
      <c r="I203" s="580">
        <v>0</v>
      </c>
      <c r="J203" s="579">
        <v>0</v>
      </c>
      <c r="K203" s="580">
        <v>0</v>
      </c>
      <c r="L203" s="579">
        <v>0</v>
      </c>
      <c r="M203" s="580">
        <v>0</v>
      </c>
      <c r="N203" s="579">
        <v>0</v>
      </c>
      <c r="O203" s="580">
        <v>0</v>
      </c>
      <c r="P203" s="579">
        <v>0</v>
      </c>
      <c r="Q203" s="580">
        <v>0</v>
      </c>
      <c r="R203" s="579">
        <v>0</v>
      </c>
      <c r="S203" s="26">
        <v>0</v>
      </c>
      <c r="T203" s="580">
        <v>0</v>
      </c>
      <c r="U203" s="579">
        <v>0</v>
      </c>
      <c r="V203" s="580">
        <v>0</v>
      </c>
      <c r="W203" s="579">
        <v>0</v>
      </c>
      <c r="X203" s="580">
        <v>0</v>
      </c>
      <c r="Y203" s="579">
        <v>0</v>
      </c>
      <c r="Z203" s="580">
        <v>0</v>
      </c>
      <c r="AA203" s="579">
        <v>0</v>
      </c>
      <c r="AB203" s="580">
        <v>0</v>
      </c>
      <c r="AC203" s="579">
        <v>148500</v>
      </c>
      <c r="AD203" s="581">
        <v>0</v>
      </c>
      <c r="AE203" s="579">
        <v>0</v>
      </c>
      <c r="AF203" s="26">
        <v>0</v>
      </c>
      <c r="AG203" s="580">
        <v>0</v>
      </c>
      <c r="AH203" s="579">
        <v>0</v>
      </c>
      <c r="AI203" s="580">
        <v>0</v>
      </c>
      <c r="AJ203" s="579">
        <v>0</v>
      </c>
      <c r="AK203" s="580">
        <v>0</v>
      </c>
      <c r="AL203" s="579">
        <v>0</v>
      </c>
      <c r="AM203" s="581">
        <v>0</v>
      </c>
      <c r="AN203" s="583">
        <v>148500</v>
      </c>
      <c r="AO203" s="584">
        <v>148500</v>
      </c>
      <c r="AP203" s="585">
        <v>0</v>
      </c>
      <c r="AQ203" s="583">
        <v>0</v>
      </c>
      <c r="AR203" s="584">
        <v>0</v>
      </c>
      <c r="AS203" s="585">
        <v>0</v>
      </c>
      <c r="AT203" s="583">
        <v>148500</v>
      </c>
      <c r="AU203" s="583">
        <v>148500</v>
      </c>
      <c r="AV203" s="585">
        <v>0</v>
      </c>
    </row>
    <row r="204" spans="1:48" x14ac:dyDescent="0.25">
      <c r="A204" s="148" t="s">
        <v>8237</v>
      </c>
      <c r="B204" s="148" t="s">
        <v>8249</v>
      </c>
      <c r="C204" s="148" t="s">
        <v>8213</v>
      </c>
      <c r="D204" s="148" t="s">
        <v>8213</v>
      </c>
      <c r="E204" s="148" t="s">
        <v>17286</v>
      </c>
      <c r="F204" s="453" t="s">
        <v>16901</v>
      </c>
      <c r="G204" s="453" t="s">
        <v>17023</v>
      </c>
      <c r="H204" s="579">
        <v>0</v>
      </c>
      <c r="I204" s="580">
        <v>0</v>
      </c>
      <c r="J204" s="579">
        <v>0</v>
      </c>
      <c r="K204" s="580">
        <v>0</v>
      </c>
      <c r="L204" s="579">
        <v>0</v>
      </c>
      <c r="M204" s="580">
        <v>0</v>
      </c>
      <c r="N204" s="579">
        <v>0</v>
      </c>
      <c r="O204" s="580">
        <v>0</v>
      </c>
      <c r="P204" s="579">
        <v>0</v>
      </c>
      <c r="Q204" s="580">
        <v>0</v>
      </c>
      <c r="R204" s="579">
        <v>0</v>
      </c>
      <c r="S204" s="26">
        <v>0</v>
      </c>
      <c r="T204" s="580">
        <v>0</v>
      </c>
      <c r="U204" s="579">
        <v>136477.04999999999</v>
      </c>
      <c r="V204" s="580">
        <v>0</v>
      </c>
      <c r="W204" s="579">
        <v>0</v>
      </c>
      <c r="X204" s="580">
        <v>0</v>
      </c>
      <c r="Y204" s="579">
        <v>0</v>
      </c>
      <c r="Z204" s="580">
        <v>0</v>
      </c>
      <c r="AA204" s="579">
        <v>0</v>
      </c>
      <c r="AB204" s="580">
        <v>0</v>
      </c>
      <c r="AC204" s="579">
        <v>0</v>
      </c>
      <c r="AD204" s="581">
        <v>0</v>
      </c>
      <c r="AE204" s="579">
        <v>0</v>
      </c>
      <c r="AF204" s="26">
        <v>0</v>
      </c>
      <c r="AG204" s="580">
        <v>0</v>
      </c>
      <c r="AH204" s="579">
        <v>307428.34000000003</v>
      </c>
      <c r="AI204" s="580">
        <v>0</v>
      </c>
      <c r="AJ204" s="579">
        <v>0</v>
      </c>
      <c r="AK204" s="580">
        <v>0</v>
      </c>
      <c r="AL204" s="579">
        <v>0</v>
      </c>
      <c r="AM204" s="581">
        <v>0</v>
      </c>
      <c r="AN204" s="583">
        <v>443905.39</v>
      </c>
      <c r="AO204" s="584">
        <v>0</v>
      </c>
      <c r="AP204" s="585">
        <v>0</v>
      </c>
      <c r="AQ204" s="583">
        <v>0</v>
      </c>
      <c r="AR204" s="584">
        <v>0</v>
      </c>
      <c r="AS204" s="585">
        <v>0</v>
      </c>
      <c r="AT204" s="583">
        <v>443905.39</v>
      </c>
      <c r="AU204" s="583">
        <v>0</v>
      </c>
      <c r="AV204" s="585">
        <v>0</v>
      </c>
    </row>
    <row r="205" spans="1:48" x14ac:dyDescent="0.25">
      <c r="A205" s="148" t="s">
        <v>8237</v>
      </c>
      <c r="B205" s="148" t="s">
        <v>8266</v>
      </c>
      <c r="C205" s="148" t="s">
        <v>8213</v>
      </c>
      <c r="D205" s="148" t="s">
        <v>8213</v>
      </c>
      <c r="E205" s="148" t="s">
        <v>16950</v>
      </c>
      <c r="F205" s="453" t="s">
        <v>16901</v>
      </c>
      <c r="G205" s="453" t="s">
        <v>17023</v>
      </c>
      <c r="H205" s="579">
        <v>65227.199999999997</v>
      </c>
      <c r="I205" s="580">
        <v>65227.199999999997</v>
      </c>
      <c r="J205" s="579">
        <v>0</v>
      </c>
      <c r="K205" s="580">
        <v>0</v>
      </c>
      <c r="L205" s="579">
        <v>0</v>
      </c>
      <c r="M205" s="580">
        <v>0</v>
      </c>
      <c r="N205" s="579">
        <v>0</v>
      </c>
      <c r="O205" s="580">
        <v>0</v>
      </c>
      <c r="P205" s="579">
        <v>0</v>
      </c>
      <c r="Q205" s="580">
        <v>0</v>
      </c>
      <c r="R205" s="579">
        <v>0</v>
      </c>
      <c r="S205" s="26">
        <v>0</v>
      </c>
      <c r="T205" s="580">
        <v>0</v>
      </c>
      <c r="U205" s="579">
        <v>128696.04</v>
      </c>
      <c r="V205" s="580">
        <v>126369.04</v>
      </c>
      <c r="W205" s="579">
        <v>0</v>
      </c>
      <c r="X205" s="580">
        <v>0</v>
      </c>
      <c r="Y205" s="579">
        <v>0</v>
      </c>
      <c r="Z205" s="580">
        <v>0</v>
      </c>
      <c r="AA205" s="579">
        <v>0</v>
      </c>
      <c r="AB205" s="580">
        <v>0</v>
      </c>
      <c r="AC205" s="579">
        <v>0</v>
      </c>
      <c r="AD205" s="581">
        <v>0</v>
      </c>
      <c r="AE205" s="579">
        <v>0</v>
      </c>
      <c r="AF205" s="26">
        <v>0</v>
      </c>
      <c r="AG205" s="580">
        <v>0</v>
      </c>
      <c r="AH205" s="579">
        <v>510668.79</v>
      </c>
      <c r="AI205" s="580">
        <v>0</v>
      </c>
      <c r="AJ205" s="579">
        <v>0</v>
      </c>
      <c r="AK205" s="580">
        <v>0</v>
      </c>
      <c r="AL205" s="579">
        <v>0</v>
      </c>
      <c r="AM205" s="581">
        <v>0</v>
      </c>
      <c r="AN205" s="583">
        <v>704592.03</v>
      </c>
      <c r="AO205" s="584">
        <v>193923.24</v>
      </c>
      <c r="AP205" s="585">
        <v>191596.24</v>
      </c>
      <c r="AQ205" s="583">
        <v>0</v>
      </c>
      <c r="AR205" s="584">
        <v>0</v>
      </c>
      <c r="AS205" s="585">
        <v>0</v>
      </c>
      <c r="AT205" s="583">
        <v>704592.03</v>
      </c>
      <c r="AU205" s="583">
        <v>193923.24</v>
      </c>
      <c r="AV205" s="585">
        <v>191596.24</v>
      </c>
    </row>
    <row r="206" spans="1:48" x14ac:dyDescent="0.25">
      <c r="A206" s="148" t="s">
        <v>8237</v>
      </c>
      <c r="B206" s="148" t="s">
        <v>8267</v>
      </c>
      <c r="C206" s="148" t="s">
        <v>8213</v>
      </c>
      <c r="D206" s="148" t="s">
        <v>8213</v>
      </c>
      <c r="E206" s="148" t="s">
        <v>16951</v>
      </c>
      <c r="F206" s="453" t="s">
        <v>16901</v>
      </c>
      <c r="G206" s="453" t="s">
        <v>17023</v>
      </c>
      <c r="H206" s="579">
        <v>0</v>
      </c>
      <c r="I206" s="580">
        <v>0</v>
      </c>
      <c r="J206" s="579">
        <v>0</v>
      </c>
      <c r="K206" s="580">
        <v>0</v>
      </c>
      <c r="L206" s="579">
        <v>0</v>
      </c>
      <c r="M206" s="580">
        <v>0</v>
      </c>
      <c r="N206" s="579">
        <v>0</v>
      </c>
      <c r="O206" s="580">
        <v>0</v>
      </c>
      <c r="P206" s="579">
        <v>0</v>
      </c>
      <c r="Q206" s="580">
        <v>0</v>
      </c>
      <c r="R206" s="579">
        <v>0</v>
      </c>
      <c r="S206" s="26">
        <v>0</v>
      </c>
      <c r="T206" s="580">
        <v>0</v>
      </c>
      <c r="U206" s="579">
        <v>0</v>
      </c>
      <c r="V206" s="580">
        <v>0</v>
      </c>
      <c r="W206" s="579">
        <v>0</v>
      </c>
      <c r="X206" s="580">
        <v>0</v>
      </c>
      <c r="Y206" s="579">
        <v>0</v>
      </c>
      <c r="Z206" s="580">
        <v>0</v>
      </c>
      <c r="AA206" s="579">
        <v>0</v>
      </c>
      <c r="AB206" s="580">
        <v>0</v>
      </c>
      <c r="AC206" s="579">
        <v>0</v>
      </c>
      <c r="AD206" s="581">
        <v>0</v>
      </c>
      <c r="AE206" s="579">
        <v>15045</v>
      </c>
      <c r="AF206" s="26">
        <v>0</v>
      </c>
      <c r="AG206" s="580">
        <v>0</v>
      </c>
      <c r="AH206" s="579">
        <v>0</v>
      </c>
      <c r="AI206" s="580">
        <v>0</v>
      </c>
      <c r="AJ206" s="579">
        <v>0</v>
      </c>
      <c r="AK206" s="580">
        <v>0</v>
      </c>
      <c r="AL206" s="579">
        <v>0</v>
      </c>
      <c r="AM206" s="581">
        <v>0</v>
      </c>
      <c r="AN206" s="583">
        <v>15045</v>
      </c>
      <c r="AO206" s="584">
        <v>0</v>
      </c>
      <c r="AP206" s="585">
        <v>0</v>
      </c>
      <c r="AQ206" s="583">
        <v>0</v>
      </c>
      <c r="AR206" s="584">
        <v>0</v>
      </c>
      <c r="AS206" s="585">
        <v>0</v>
      </c>
      <c r="AT206" s="583">
        <v>15045</v>
      </c>
      <c r="AU206" s="583">
        <v>0</v>
      </c>
      <c r="AV206" s="585">
        <v>0</v>
      </c>
    </row>
    <row r="207" spans="1:48" x14ac:dyDescent="0.25">
      <c r="A207" s="148" t="s">
        <v>8237</v>
      </c>
      <c r="B207" s="148" t="s">
        <v>8451</v>
      </c>
      <c r="C207" s="148" t="s">
        <v>8213</v>
      </c>
      <c r="D207" s="148" t="s">
        <v>8213</v>
      </c>
      <c r="E207" s="148" t="s">
        <v>18051</v>
      </c>
      <c r="F207" s="453" t="s">
        <v>16901</v>
      </c>
      <c r="G207" s="453" t="s">
        <v>17023</v>
      </c>
      <c r="H207" s="579">
        <v>0</v>
      </c>
      <c r="I207" s="580">
        <v>0</v>
      </c>
      <c r="J207" s="579">
        <v>0</v>
      </c>
      <c r="K207" s="580">
        <v>0</v>
      </c>
      <c r="L207" s="579">
        <v>0</v>
      </c>
      <c r="M207" s="580">
        <v>0</v>
      </c>
      <c r="N207" s="579">
        <v>0</v>
      </c>
      <c r="O207" s="580">
        <v>0</v>
      </c>
      <c r="P207" s="579">
        <v>0</v>
      </c>
      <c r="Q207" s="580">
        <v>0</v>
      </c>
      <c r="R207" s="579">
        <v>0</v>
      </c>
      <c r="S207" s="26">
        <v>0</v>
      </c>
      <c r="T207" s="580">
        <v>0</v>
      </c>
      <c r="U207" s="579">
        <v>0</v>
      </c>
      <c r="V207" s="580">
        <v>0</v>
      </c>
      <c r="W207" s="579">
        <v>0</v>
      </c>
      <c r="X207" s="580">
        <v>0</v>
      </c>
      <c r="Y207" s="579">
        <v>0</v>
      </c>
      <c r="Z207" s="580">
        <v>0</v>
      </c>
      <c r="AA207" s="579">
        <v>0</v>
      </c>
      <c r="AB207" s="580">
        <v>0</v>
      </c>
      <c r="AC207" s="579">
        <v>0</v>
      </c>
      <c r="AD207" s="581">
        <v>0</v>
      </c>
      <c r="AE207" s="579">
        <v>0</v>
      </c>
      <c r="AF207" s="26">
        <v>0</v>
      </c>
      <c r="AG207" s="580">
        <v>0</v>
      </c>
      <c r="AH207" s="579">
        <v>746219.17</v>
      </c>
      <c r="AI207" s="580">
        <v>0</v>
      </c>
      <c r="AJ207" s="579">
        <v>0</v>
      </c>
      <c r="AK207" s="580">
        <v>0</v>
      </c>
      <c r="AL207" s="579">
        <v>0</v>
      </c>
      <c r="AM207" s="581">
        <v>0</v>
      </c>
      <c r="AN207" s="583">
        <v>746219.17</v>
      </c>
      <c r="AO207" s="584">
        <v>0</v>
      </c>
      <c r="AP207" s="585">
        <v>0</v>
      </c>
      <c r="AQ207" s="583">
        <v>0</v>
      </c>
      <c r="AR207" s="584">
        <v>0</v>
      </c>
      <c r="AS207" s="585">
        <v>0</v>
      </c>
      <c r="AT207" s="583">
        <v>746219.17</v>
      </c>
      <c r="AU207" s="583">
        <v>0</v>
      </c>
      <c r="AV207" s="585">
        <v>0</v>
      </c>
    </row>
    <row r="208" spans="1:48" x14ac:dyDescent="0.25">
      <c r="A208" s="148" t="s">
        <v>8237</v>
      </c>
      <c r="B208" s="148" t="s">
        <v>8241</v>
      </c>
      <c r="C208" s="148" t="s">
        <v>8213</v>
      </c>
      <c r="D208" s="148" t="s">
        <v>8213</v>
      </c>
      <c r="E208" s="148" t="s">
        <v>130</v>
      </c>
      <c r="F208" s="453" t="s">
        <v>16901</v>
      </c>
      <c r="G208" s="453" t="s">
        <v>17023</v>
      </c>
      <c r="H208" s="579">
        <v>0</v>
      </c>
      <c r="I208" s="580">
        <v>0</v>
      </c>
      <c r="J208" s="579">
        <v>0</v>
      </c>
      <c r="K208" s="580">
        <v>0</v>
      </c>
      <c r="L208" s="579">
        <v>0</v>
      </c>
      <c r="M208" s="580">
        <v>0</v>
      </c>
      <c r="N208" s="579">
        <v>0</v>
      </c>
      <c r="O208" s="580">
        <v>0</v>
      </c>
      <c r="P208" s="579">
        <v>0</v>
      </c>
      <c r="Q208" s="580">
        <v>0</v>
      </c>
      <c r="R208" s="579">
        <v>0</v>
      </c>
      <c r="S208" s="26">
        <v>0</v>
      </c>
      <c r="T208" s="580">
        <v>0</v>
      </c>
      <c r="U208" s="579">
        <v>0</v>
      </c>
      <c r="V208" s="580">
        <v>0</v>
      </c>
      <c r="W208" s="579">
        <v>0</v>
      </c>
      <c r="X208" s="580">
        <v>0</v>
      </c>
      <c r="Y208" s="579">
        <v>0</v>
      </c>
      <c r="Z208" s="580">
        <v>0</v>
      </c>
      <c r="AA208" s="579">
        <v>0</v>
      </c>
      <c r="AB208" s="580">
        <v>0</v>
      </c>
      <c r="AC208" s="579">
        <v>0</v>
      </c>
      <c r="AD208" s="581">
        <v>0</v>
      </c>
      <c r="AE208" s="579">
        <v>0</v>
      </c>
      <c r="AF208" s="26">
        <v>0</v>
      </c>
      <c r="AG208" s="580">
        <v>0</v>
      </c>
      <c r="AH208" s="579">
        <v>45334.2</v>
      </c>
      <c r="AI208" s="580">
        <v>0</v>
      </c>
      <c r="AJ208" s="579">
        <v>0</v>
      </c>
      <c r="AK208" s="580">
        <v>0</v>
      </c>
      <c r="AL208" s="579">
        <v>0</v>
      </c>
      <c r="AM208" s="581">
        <v>0</v>
      </c>
      <c r="AN208" s="583">
        <v>45334.2</v>
      </c>
      <c r="AO208" s="584">
        <v>0</v>
      </c>
      <c r="AP208" s="585">
        <v>0</v>
      </c>
      <c r="AQ208" s="583">
        <v>0</v>
      </c>
      <c r="AR208" s="584">
        <v>0</v>
      </c>
      <c r="AS208" s="585">
        <v>0</v>
      </c>
      <c r="AT208" s="583">
        <v>45334.2</v>
      </c>
      <c r="AU208" s="583">
        <v>0</v>
      </c>
      <c r="AV208" s="585">
        <v>0</v>
      </c>
    </row>
    <row r="209" spans="1:48" x14ac:dyDescent="0.25">
      <c r="A209" s="148" t="s">
        <v>8237</v>
      </c>
      <c r="B209" s="148" t="s">
        <v>8268</v>
      </c>
      <c r="C209" s="148" t="s">
        <v>8213</v>
      </c>
      <c r="D209" s="148" t="s">
        <v>8213</v>
      </c>
      <c r="E209" s="148" t="s">
        <v>16953</v>
      </c>
      <c r="F209" s="453" t="s">
        <v>16901</v>
      </c>
      <c r="G209" s="453" t="s">
        <v>17023</v>
      </c>
      <c r="H209" s="579">
        <v>0</v>
      </c>
      <c r="I209" s="580">
        <v>0</v>
      </c>
      <c r="J209" s="579">
        <v>0</v>
      </c>
      <c r="K209" s="580">
        <v>0</v>
      </c>
      <c r="L209" s="579">
        <v>0</v>
      </c>
      <c r="M209" s="580">
        <v>0</v>
      </c>
      <c r="N209" s="579">
        <v>0</v>
      </c>
      <c r="O209" s="580">
        <v>0</v>
      </c>
      <c r="P209" s="579">
        <v>0</v>
      </c>
      <c r="Q209" s="580">
        <v>0</v>
      </c>
      <c r="R209" s="579">
        <v>0</v>
      </c>
      <c r="S209" s="26">
        <v>0</v>
      </c>
      <c r="T209" s="580">
        <v>0</v>
      </c>
      <c r="U209" s="579">
        <v>21783.360000000001</v>
      </c>
      <c r="V209" s="580">
        <v>0</v>
      </c>
      <c r="W209" s="579">
        <v>0</v>
      </c>
      <c r="X209" s="580">
        <v>0</v>
      </c>
      <c r="Y209" s="579">
        <v>0</v>
      </c>
      <c r="Z209" s="580">
        <v>0</v>
      </c>
      <c r="AA209" s="579">
        <v>0</v>
      </c>
      <c r="AB209" s="580">
        <v>0</v>
      </c>
      <c r="AC209" s="579">
        <v>0</v>
      </c>
      <c r="AD209" s="581">
        <v>0</v>
      </c>
      <c r="AE209" s="579">
        <v>0</v>
      </c>
      <c r="AF209" s="26">
        <v>0</v>
      </c>
      <c r="AG209" s="580">
        <v>0</v>
      </c>
      <c r="AH209" s="579">
        <v>0</v>
      </c>
      <c r="AI209" s="580">
        <v>0</v>
      </c>
      <c r="AJ209" s="579">
        <v>0</v>
      </c>
      <c r="AK209" s="580">
        <v>0</v>
      </c>
      <c r="AL209" s="579">
        <v>0</v>
      </c>
      <c r="AM209" s="581">
        <v>0</v>
      </c>
      <c r="AN209" s="583">
        <v>21783.360000000001</v>
      </c>
      <c r="AO209" s="584">
        <v>21783.360000000001</v>
      </c>
      <c r="AP209" s="585">
        <v>0</v>
      </c>
      <c r="AQ209" s="583">
        <v>0</v>
      </c>
      <c r="AR209" s="584">
        <v>0</v>
      </c>
      <c r="AS209" s="585">
        <v>0</v>
      </c>
      <c r="AT209" s="583">
        <v>21783.360000000001</v>
      </c>
      <c r="AU209" s="583">
        <v>21783.360000000001</v>
      </c>
      <c r="AV209" s="585">
        <v>0</v>
      </c>
    </row>
    <row r="210" spans="1:48" x14ac:dyDescent="0.25">
      <c r="A210" s="148" t="s">
        <v>8237</v>
      </c>
      <c r="B210" s="148" t="s">
        <v>8827</v>
      </c>
      <c r="C210" s="148" t="s">
        <v>8213</v>
      </c>
      <c r="D210" s="148" t="s">
        <v>8213</v>
      </c>
      <c r="E210" s="148" t="s">
        <v>16955</v>
      </c>
      <c r="F210" s="453" t="s">
        <v>16901</v>
      </c>
      <c r="G210" s="453" t="s">
        <v>17023</v>
      </c>
      <c r="H210" s="579">
        <v>0</v>
      </c>
      <c r="I210" s="580">
        <v>0</v>
      </c>
      <c r="J210" s="579">
        <v>0</v>
      </c>
      <c r="K210" s="580">
        <v>0</v>
      </c>
      <c r="L210" s="579">
        <v>0</v>
      </c>
      <c r="M210" s="580">
        <v>0</v>
      </c>
      <c r="N210" s="579">
        <v>0</v>
      </c>
      <c r="O210" s="580">
        <v>0</v>
      </c>
      <c r="P210" s="579">
        <v>0</v>
      </c>
      <c r="Q210" s="580">
        <v>0</v>
      </c>
      <c r="R210" s="579">
        <v>0</v>
      </c>
      <c r="S210" s="26">
        <v>0</v>
      </c>
      <c r="T210" s="580">
        <v>0</v>
      </c>
      <c r="U210" s="579">
        <v>0</v>
      </c>
      <c r="V210" s="580">
        <v>0</v>
      </c>
      <c r="W210" s="579">
        <v>0</v>
      </c>
      <c r="X210" s="580">
        <v>0</v>
      </c>
      <c r="Y210" s="579">
        <v>0</v>
      </c>
      <c r="Z210" s="580">
        <v>0</v>
      </c>
      <c r="AA210" s="579">
        <v>0</v>
      </c>
      <c r="AB210" s="580">
        <v>0</v>
      </c>
      <c r="AC210" s="579">
        <v>0</v>
      </c>
      <c r="AD210" s="581">
        <v>0</v>
      </c>
      <c r="AE210" s="579">
        <v>0</v>
      </c>
      <c r="AF210" s="26">
        <v>58086.59</v>
      </c>
      <c r="AG210" s="580">
        <v>0</v>
      </c>
      <c r="AH210" s="579">
        <v>0</v>
      </c>
      <c r="AI210" s="580">
        <v>0</v>
      </c>
      <c r="AJ210" s="579">
        <v>0</v>
      </c>
      <c r="AK210" s="580">
        <v>0</v>
      </c>
      <c r="AL210" s="579">
        <v>0</v>
      </c>
      <c r="AM210" s="581">
        <v>0</v>
      </c>
      <c r="AN210" s="583">
        <v>58086.59</v>
      </c>
      <c r="AO210" s="584">
        <v>0</v>
      </c>
      <c r="AP210" s="585">
        <v>0</v>
      </c>
      <c r="AQ210" s="583">
        <v>0</v>
      </c>
      <c r="AR210" s="584">
        <v>0</v>
      </c>
      <c r="AS210" s="585">
        <v>0</v>
      </c>
      <c r="AT210" s="583">
        <v>58086.59</v>
      </c>
      <c r="AU210" s="583">
        <v>0</v>
      </c>
      <c r="AV210" s="585">
        <v>0</v>
      </c>
    </row>
    <row r="211" spans="1:48" x14ac:dyDescent="0.25">
      <c r="A211" s="148" t="s">
        <v>8237</v>
      </c>
      <c r="B211" s="148" t="s">
        <v>8443</v>
      </c>
      <c r="C211" s="148" t="s">
        <v>8213</v>
      </c>
      <c r="D211" s="148" t="s">
        <v>8213</v>
      </c>
      <c r="E211" s="148" t="s">
        <v>109</v>
      </c>
      <c r="F211" s="453" t="s">
        <v>16901</v>
      </c>
      <c r="G211" s="453" t="s">
        <v>17023</v>
      </c>
      <c r="H211" s="579">
        <v>0</v>
      </c>
      <c r="I211" s="580">
        <v>0</v>
      </c>
      <c r="J211" s="579">
        <v>0</v>
      </c>
      <c r="K211" s="580">
        <v>0</v>
      </c>
      <c r="L211" s="579">
        <v>0</v>
      </c>
      <c r="M211" s="580">
        <v>0</v>
      </c>
      <c r="N211" s="579">
        <v>0</v>
      </c>
      <c r="O211" s="580">
        <v>0</v>
      </c>
      <c r="P211" s="579">
        <v>0</v>
      </c>
      <c r="Q211" s="580">
        <v>0</v>
      </c>
      <c r="R211" s="579">
        <v>0</v>
      </c>
      <c r="S211" s="26">
        <v>0</v>
      </c>
      <c r="T211" s="580">
        <v>0</v>
      </c>
      <c r="U211" s="579">
        <v>0</v>
      </c>
      <c r="V211" s="580">
        <v>0</v>
      </c>
      <c r="W211" s="579">
        <v>0</v>
      </c>
      <c r="X211" s="580">
        <v>0</v>
      </c>
      <c r="Y211" s="579">
        <v>0</v>
      </c>
      <c r="Z211" s="580">
        <v>0</v>
      </c>
      <c r="AA211" s="579">
        <v>0</v>
      </c>
      <c r="AB211" s="580">
        <v>0</v>
      </c>
      <c r="AC211" s="579">
        <v>1145421.25</v>
      </c>
      <c r="AD211" s="581">
        <v>1145421.25</v>
      </c>
      <c r="AE211" s="579">
        <v>0</v>
      </c>
      <c r="AF211" s="26">
        <v>0</v>
      </c>
      <c r="AG211" s="580">
        <v>0</v>
      </c>
      <c r="AH211" s="579">
        <v>0</v>
      </c>
      <c r="AI211" s="580">
        <v>0</v>
      </c>
      <c r="AJ211" s="579">
        <v>0</v>
      </c>
      <c r="AK211" s="580">
        <v>0</v>
      </c>
      <c r="AL211" s="579">
        <v>0</v>
      </c>
      <c r="AM211" s="581">
        <v>0</v>
      </c>
      <c r="AN211" s="583">
        <v>1145421.25</v>
      </c>
      <c r="AO211" s="584">
        <v>1145421.25</v>
      </c>
      <c r="AP211" s="585">
        <v>1145421.25</v>
      </c>
      <c r="AQ211" s="583">
        <v>0</v>
      </c>
      <c r="AR211" s="584">
        <v>0</v>
      </c>
      <c r="AS211" s="585">
        <v>0</v>
      </c>
      <c r="AT211" s="583">
        <v>1145421.25</v>
      </c>
      <c r="AU211" s="583">
        <v>1145421.25</v>
      </c>
      <c r="AV211" s="585">
        <v>1145421.25</v>
      </c>
    </row>
    <row r="212" spans="1:48" x14ac:dyDescent="0.25">
      <c r="A212" s="148" t="s">
        <v>8237</v>
      </c>
      <c r="B212" s="148" t="s">
        <v>8494</v>
      </c>
      <c r="C212" s="148" t="s">
        <v>8213</v>
      </c>
      <c r="D212" s="148" t="s">
        <v>8213</v>
      </c>
      <c r="E212" s="148" t="s">
        <v>18052</v>
      </c>
      <c r="F212" s="453" t="s">
        <v>16901</v>
      </c>
      <c r="G212" s="453" t="s">
        <v>17023</v>
      </c>
      <c r="H212" s="579">
        <v>0</v>
      </c>
      <c r="I212" s="580">
        <v>0</v>
      </c>
      <c r="J212" s="579">
        <v>0</v>
      </c>
      <c r="K212" s="580">
        <v>0</v>
      </c>
      <c r="L212" s="579">
        <v>0</v>
      </c>
      <c r="M212" s="580">
        <v>0</v>
      </c>
      <c r="N212" s="579">
        <v>0</v>
      </c>
      <c r="O212" s="580">
        <v>0</v>
      </c>
      <c r="P212" s="579">
        <v>0</v>
      </c>
      <c r="Q212" s="580">
        <v>0</v>
      </c>
      <c r="R212" s="579">
        <v>0</v>
      </c>
      <c r="S212" s="26">
        <v>0</v>
      </c>
      <c r="T212" s="580">
        <v>0</v>
      </c>
      <c r="U212" s="579">
        <v>0</v>
      </c>
      <c r="V212" s="580">
        <v>0</v>
      </c>
      <c r="W212" s="579">
        <v>0</v>
      </c>
      <c r="X212" s="580">
        <v>0</v>
      </c>
      <c r="Y212" s="579">
        <v>0</v>
      </c>
      <c r="Z212" s="580">
        <v>0</v>
      </c>
      <c r="AA212" s="579">
        <v>0</v>
      </c>
      <c r="AB212" s="580">
        <v>0</v>
      </c>
      <c r="AC212" s="579">
        <v>0</v>
      </c>
      <c r="AD212" s="581">
        <v>0</v>
      </c>
      <c r="AE212" s="579">
        <v>0</v>
      </c>
      <c r="AF212" s="26">
        <v>53989.85</v>
      </c>
      <c r="AG212" s="580">
        <v>0</v>
      </c>
      <c r="AH212" s="579">
        <v>0</v>
      </c>
      <c r="AI212" s="580">
        <v>0</v>
      </c>
      <c r="AJ212" s="579">
        <v>0</v>
      </c>
      <c r="AK212" s="580">
        <v>0</v>
      </c>
      <c r="AL212" s="579">
        <v>0</v>
      </c>
      <c r="AM212" s="581">
        <v>0</v>
      </c>
      <c r="AN212" s="583">
        <v>53989.85</v>
      </c>
      <c r="AO212" s="584">
        <v>0</v>
      </c>
      <c r="AP212" s="585">
        <v>0</v>
      </c>
      <c r="AQ212" s="583">
        <v>0</v>
      </c>
      <c r="AR212" s="584">
        <v>0</v>
      </c>
      <c r="AS212" s="585">
        <v>0</v>
      </c>
      <c r="AT212" s="583">
        <v>53989.85</v>
      </c>
      <c r="AU212" s="583">
        <v>0</v>
      </c>
      <c r="AV212" s="585">
        <v>0</v>
      </c>
    </row>
    <row r="213" spans="1:48" x14ac:dyDescent="0.25">
      <c r="A213" s="148" t="s">
        <v>8310</v>
      </c>
      <c r="B213" s="148" t="s">
        <v>8233</v>
      </c>
      <c r="C213" s="148" t="s">
        <v>8213</v>
      </c>
      <c r="D213" s="148" t="s">
        <v>8213</v>
      </c>
      <c r="E213" s="148" t="s">
        <v>17892</v>
      </c>
      <c r="F213" s="453" t="s">
        <v>17038</v>
      </c>
      <c r="G213" s="453" t="s">
        <v>17036</v>
      </c>
      <c r="H213" s="579">
        <v>0</v>
      </c>
      <c r="I213" s="580">
        <v>0</v>
      </c>
      <c r="J213" s="579">
        <v>0</v>
      </c>
      <c r="K213" s="580">
        <v>0</v>
      </c>
      <c r="L213" s="579">
        <v>0</v>
      </c>
      <c r="M213" s="580">
        <v>0</v>
      </c>
      <c r="N213" s="579">
        <v>0</v>
      </c>
      <c r="O213" s="580">
        <v>0</v>
      </c>
      <c r="P213" s="579">
        <v>0</v>
      </c>
      <c r="Q213" s="580">
        <v>0</v>
      </c>
      <c r="R213" s="579">
        <v>0</v>
      </c>
      <c r="S213" s="26">
        <v>0</v>
      </c>
      <c r="T213" s="580">
        <v>0</v>
      </c>
      <c r="U213" s="579">
        <v>0</v>
      </c>
      <c r="V213" s="580">
        <v>0</v>
      </c>
      <c r="W213" s="579">
        <v>0</v>
      </c>
      <c r="X213" s="580">
        <v>0</v>
      </c>
      <c r="Y213" s="579">
        <v>0</v>
      </c>
      <c r="Z213" s="580">
        <v>0</v>
      </c>
      <c r="AA213" s="579">
        <v>0</v>
      </c>
      <c r="AB213" s="580">
        <v>0</v>
      </c>
      <c r="AC213" s="579">
        <v>0</v>
      </c>
      <c r="AD213" s="581">
        <v>0</v>
      </c>
      <c r="AE213" s="579">
        <v>0</v>
      </c>
      <c r="AF213" s="26">
        <v>0</v>
      </c>
      <c r="AG213" s="580">
        <v>0</v>
      </c>
      <c r="AH213" s="579">
        <v>75043.37</v>
      </c>
      <c r="AI213" s="580">
        <v>0</v>
      </c>
      <c r="AJ213" s="579">
        <v>0</v>
      </c>
      <c r="AK213" s="580">
        <v>0</v>
      </c>
      <c r="AL213" s="579">
        <v>0</v>
      </c>
      <c r="AM213" s="581">
        <v>0</v>
      </c>
      <c r="AN213" s="583">
        <v>75043.37</v>
      </c>
      <c r="AO213" s="584">
        <v>0</v>
      </c>
      <c r="AP213" s="585">
        <v>0</v>
      </c>
      <c r="AQ213" s="583">
        <v>0</v>
      </c>
      <c r="AR213" s="584">
        <v>0</v>
      </c>
      <c r="AS213" s="585">
        <v>0</v>
      </c>
      <c r="AT213" s="583">
        <v>75043.37</v>
      </c>
      <c r="AU213" s="583">
        <v>0</v>
      </c>
      <c r="AV213" s="585">
        <v>0</v>
      </c>
    </row>
    <row r="214" spans="1:48" x14ac:dyDescent="0.25">
      <c r="A214" s="148" t="s">
        <v>8310</v>
      </c>
      <c r="B214" s="148" t="s">
        <v>8851</v>
      </c>
      <c r="C214" s="148" t="s">
        <v>8213</v>
      </c>
      <c r="D214" s="148" t="s">
        <v>8213</v>
      </c>
      <c r="E214" s="148" t="s">
        <v>17739</v>
      </c>
      <c r="F214" s="453" t="s">
        <v>17038</v>
      </c>
      <c r="G214" s="453" t="s">
        <v>17036</v>
      </c>
      <c r="H214" s="579">
        <v>0</v>
      </c>
      <c r="I214" s="580">
        <v>0</v>
      </c>
      <c r="J214" s="579">
        <v>0</v>
      </c>
      <c r="K214" s="580">
        <v>0</v>
      </c>
      <c r="L214" s="579">
        <v>0</v>
      </c>
      <c r="M214" s="580">
        <v>0</v>
      </c>
      <c r="N214" s="579">
        <v>0</v>
      </c>
      <c r="O214" s="580">
        <v>0</v>
      </c>
      <c r="P214" s="579">
        <v>0</v>
      </c>
      <c r="Q214" s="580">
        <v>0</v>
      </c>
      <c r="R214" s="579">
        <v>0</v>
      </c>
      <c r="S214" s="26">
        <v>0</v>
      </c>
      <c r="T214" s="580">
        <v>0</v>
      </c>
      <c r="U214" s="579">
        <v>0</v>
      </c>
      <c r="V214" s="580">
        <v>0</v>
      </c>
      <c r="W214" s="579">
        <v>0</v>
      </c>
      <c r="X214" s="580">
        <v>0</v>
      </c>
      <c r="Y214" s="579">
        <v>0</v>
      </c>
      <c r="Z214" s="580">
        <v>0</v>
      </c>
      <c r="AA214" s="579">
        <v>0</v>
      </c>
      <c r="AB214" s="580">
        <v>0</v>
      </c>
      <c r="AC214" s="579">
        <v>0</v>
      </c>
      <c r="AD214" s="581">
        <v>0</v>
      </c>
      <c r="AE214" s="579">
        <v>0</v>
      </c>
      <c r="AF214" s="26">
        <v>0</v>
      </c>
      <c r="AG214" s="580">
        <v>0</v>
      </c>
      <c r="AH214" s="579">
        <v>561591.30000000005</v>
      </c>
      <c r="AI214" s="580">
        <v>0</v>
      </c>
      <c r="AJ214" s="579">
        <v>0</v>
      </c>
      <c r="AK214" s="580">
        <v>0</v>
      </c>
      <c r="AL214" s="579">
        <v>0</v>
      </c>
      <c r="AM214" s="581">
        <v>0</v>
      </c>
      <c r="AN214" s="583">
        <v>561591.30000000005</v>
      </c>
      <c r="AO214" s="584">
        <v>0</v>
      </c>
      <c r="AP214" s="585">
        <v>0</v>
      </c>
      <c r="AQ214" s="583">
        <v>0</v>
      </c>
      <c r="AR214" s="584">
        <v>0</v>
      </c>
      <c r="AS214" s="585">
        <v>0</v>
      </c>
      <c r="AT214" s="583">
        <v>561591.30000000005</v>
      </c>
      <c r="AU214" s="583">
        <v>0</v>
      </c>
      <c r="AV214" s="585">
        <v>0</v>
      </c>
    </row>
    <row r="215" spans="1:48" x14ac:dyDescent="0.25">
      <c r="A215" s="148" t="s">
        <v>8310</v>
      </c>
      <c r="B215" s="148" t="s">
        <v>8861</v>
      </c>
      <c r="C215" s="148" t="s">
        <v>8213</v>
      </c>
      <c r="D215" s="148" t="s">
        <v>8213</v>
      </c>
      <c r="E215" s="148" t="s">
        <v>18053</v>
      </c>
      <c r="F215" s="453" t="s">
        <v>17038</v>
      </c>
      <c r="G215" s="453" t="s">
        <v>17036</v>
      </c>
      <c r="H215" s="579">
        <v>0</v>
      </c>
      <c r="I215" s="580">
        <v>0</v>
      </c>
      <c r="J215" s="579">
        <v>0</v>
      </c>
      <c r="K215" s="580">
        <v>0</v>
      </c>
      <c r="L215" s="579">
        <v>0</v>
      </c>
      <c r="M215" s="580">
        <v>0</v>
      </c>
      <c r="N215" s="579">
        <v>0</v>
      </c>
      <c r="O215" s="580">
        <v>0</v>
      </c>
      <c r="P215" s="579">
        <v>0</v>
      </c>
      <c r="Q215" s="580">
        <v>0</v>
      </c>
      <c r="R215" s="579">
        <v>0</v>
      </c>
      <c r="S215" s="26">
        <v>0</v>
      </c>
      <c r="T215" s="580">
        <v>0</v>
      </c>
      <c r="U215" s="579">
        <v>0</v>
      </c>
      <c r="V215" s="580">
        <v>0</v>
      </c>
      <c r="W215" s="579">
        <v>0</v>
      </c>
      <c r="X215" s="580">
        <v>0</v>
      </c>
      <c r="Y215" s="579">
        <v>0</v>
      </c>
      <c r="Z215" s="580">
        <v>0</v>
      </c>
      <c r="AA215" s="579">
        <v>0</v>
      </c>
      <c r="AB215" s="580">
        <v>0</v>
      </c>
      <c r="AC215" s="579">
        <v>0</v>
      </c>
      <c r="AD215" s="581">
        <v>0</v>
      </c>
      <c r="AE215" s="579">
        <v>0</v>
      </c>
      <c r="AF215" s="26">
        <v>13898.95</v>
      </c>
      <c r="AG215" s="580">
        <v>0</v>
      </c>
      <c r="AH215" s="579">
        <v>0</v>
      </c>
      <c r="AI215" s="580">
        <v>0</v>
      </c>
      <c r="AJ215" s="579">
        <v>0</v>
      </c>
      <c r="AK215" s="580">
        <v>0</v>
      </c>
      <c r="AL215" s="579">
        <v>0</v>
      </c>
      <c r="AM215" s="581">
        <v>0</v>
      </c>
      <c r="AN215" s="583">
        <v>13898.95</v>
      </c>
      <c r="AO215" s="584">
        <v>0</v>
      </c>
      <c r="AP215" s="585">
        <v>0</v>
      </c>
      <c r="AQ215" s="583">
        <v>0</v>
      </c>
      <c r="AR215" s="584">
        <v>0</v>
      </c>
      <c r="AS215" s="585">
        <v>0</v>
      </c>
      <c r="AT215" s="583">
        <v>13898.95</v>
      </c>
      <c r="AU215" s="583">
        <v>0</v>
      </c>
      <c r="AV215" s="585">
        <v>0</v>
      </c>
    </row>
    <row r="216" spans="1:48" x14ac:dyDescent="0.25">
      <c r="A216" s="148" t="s">
        <v>8310</v>
      </c>
      <c r="B216" s="148" t="s">
        <v>9736</v>
      </c>
      <c r="C216" s="148" t="s">
        <v>8213</v>
      </c>
      <c r="D216" s="148" t="s">
        <v>8213</v>
      </c>
      <c r="E216" s="148" t="s">
        <v>18054</v>
      </c>
      <c r="F216" s="453" t="s">
        <v>17038</v>
      </c>
      <c r="G216" s="453" t="s">
        <v>17036</v>
      </c>
      <c r="H216" s="579">
        <v>0</v>
      </c>
      <c r="I216" s="580">
        <v>0</v>
      </c>
      <c r="J216" s="579">
        <v>0</v>
      </c>
      <c r="K216" s="580">
        <v>0</v>
      </c>
      <c r="L216" s="579">
        <v>0</v>
      </c>
      <c r="M216" s="580">
        <v>0</v>
      </c>
      <c r="N216" s="579">
        <v>0</v>
      </c>
      <c r="O216" s="580">
        <v>0</v>
      </c>
      <c r="P216" s="579">
        <v>0</v>
      </c>
      <c r="Q216" s="580">
        <v>0</v>
      </c>
      <c r="R216" s="579">
        <v>0</v>
      </c>
      <c r="S216" s="26">
        <v>0</v>
      </c>
      <c r="T216" s="580">
        <v>0</v>
      </c>
      <c r="U216" s="579">
        <v>0</v>
      </c>
      <c r="V216" s="580">
        <v>0</v>
      </c>
      <c r="W216" s="579">
        <v>0</v>
      </c>
      <c r="X216" s="580">
        <v>0</v>
      </c>
      <c r="Y216" s="579">
        <v>0</v>
      </c>
      <c r="Z216" s="580">
        <v>0</v>
      </c>
      <c r="AA216" s="579">
        <v>0</v>
      </c>
      <c r="AB216" s="580">
        <v>0</v>
      </c>
      <c r="AC216" s="579">
        <v>0</v>
      </c>
      <c r="AD216" s="581">
        <v>0</v>
      </c>
      <c r="AE216" s="579">
        <v>0</v>
      </c>
      <c r="AF216" s="26">
        <v>94660.24</v>
      </c>
      <c r="AG216" s="580">
        <v>0</v>
      </c>
      <c r="AH216" s="579">
        <v>0</v>
      </c>
      <c r="AI216" s="580">
        <v>0</v>
      </c>
      <c r="AJ216" s="579">
        <v>0</v>
      </c>
      <c r="AK216" s="580">
        <v>0</v>
      </c>
      <c r="AL216" s="579">
        <v>0</v>
      </c>
      <c r="AM216" s="581">
        <v>0</v>
      </c>
      <c r="AN216" s="583">
        <v>94660.24</v>
      </c>
      <c r="AO216" s="584">
        <v>0</v>
      </c>
      <c r="AP216" s="585">
        <v>0</v>
      </c>
      <c r="AQ216" s="583">
        <v>0</v>
      </c>
      <c r="AR216" s="584">
        <v>0</v>
      </c>
      <c r="AS216" s="585">
        <v>0</v>
      </c>
      <c r="AT216" s="583">
        <v>94660.24</v>
      </c>
      <c r="AU216" s="583">
        <v>0</v>
      </c>
      <c r="AV216" s="585">
        <v>0</v>
      </c>
    </row>
    <row r="217" spans="1:48" x14ac:dyDescent="0.25">
      <c r="A217" s="148" t="s">
        <v>8331</v>
      </c>
      <c r="B217" s="148" t="s">
        <v>8500</v>
      </c>
      <c r="C217" s="148" t="s">
        <v>8213</v>
      </c>
      <c r="D217" s="148" t="s">
        <v>8213</v>
      </c>
      <c r="E217" s="148" t="s">
        <v>17741</v>
      </c>
      <c r="F217" s="453" t="s">
        <v>17058</v>
      </c>
      <c r="G217" s="453" t="s">
        <v>14</v>
      </c>
      <c r="H217" s="579">
        <v>0</v>
      </c>
      <c r="I217" s="580">
        <v>0</v>
      </c>
      <c r="J217" s="579">
        <v>0</v>
      </c>
      <c r="K217" s="580">
        <v>0</v>
      </c>
      <c r="L217" s="579">
        <v>0</v>
      </c>
      <c r="M217" s="580">
        <v>0</v>
      </c>
      <c r="N217" s="579">
        <v>0</v>
      </c>
      <c r="O217" s="580">
        <v>0</v>
      </c>
      <c r="P217" s="579">
        <v>0</v>
      </c>
      <c r="Q217" s="580">
        <v>0</v>
      </c>
      <c r="R217" s="579">
        <v>0</v>
      </c>
      <c r="S217" s="26">
        <v>0</v>
      </c>
      <c r="T217" s="580">
        <v>0</v>
      </c>
      <c r="U217" s="579">
        <v>0</v>
      </c>
      <c r="V217" s="580">
        <v>0</v>
      </c>
      <c r="W217" s="579">
        <v>0</v>
      </c>
      <c r="X217" s="580">
        <v>0</v>
      </c>
      <c r="Y217" s="579">
        <v>0</v>
      </c>
      <c r="Z217" s="580">
        <v>0</v>
      </c>
      <c r="AA217" s="579">
        <v>0</v>
      </c>
      <c r="AB217" s="580">
        <v>0</v>
      </c>
      <c r="AC217" s="579">
        <v>0</v>
      </c>
      <c r="AD217" s="581">
        <v>0</v>
      </c>
      <c r="AE217" s="579">
        <v>0</v>
      </c>
      <c r="AF217" s="26">
        <v>0</v>
      </c>
      <c r="AG217" s="580">
        <v>0</v>
      </c>
      <c r="AH217" s="579">
        <v>249950.92</v>
      </c>
      <c r="AI217" s="580">
        <v>0</v>
      </c>
      <c r="AJ217" s="579">
        <v>0</v>
      </c>
      <c r="AK217" s="580">
        <v>0</v>
      </c>
      <c r="AL217" s="579">
        <v>0</v>
      </c>
      <c r="AM217" s="581">
        <v>0</v>
      </c>
      <c r="AN217" s="583">
        <v>249950.92</v>
      </c>
      <c r="AO217" s="584">
        <v>0</v>
      </c>
      <c r="AP217" s="585">
        <v>0</v>
      </c>
      <c r="AQ217" s="583">
        <v>0</v>
      </c>
      <c r="AR217" s="584">
        <v>0</v>
      </c>
      <c r="AS217" s="585">
        <v>0</v>
      </c>
      <c r="AT217" s="583">
        <v>249950.92</v>
      </c>
      <c r="AU217" s="583">
        <v>0</v>
      </c>
      <c r="AV217" s="585">
        <v>0</v>
      </c>
    </row>
    <row r="218" spans="1:48" x14ac:dyDescent="0.25">
      <c r="A218" s="148" t="s">
        <v>8331</v>
      </c>
      <c r="B218" s="148" t="s">
        <v>9158</v>
      </c>
      <c r="C218" s="148" t="s">
        <v>8213</v>
      </c>
      <c r="D218" s="148" t="s">
        <v>8213</v>
      </c>
      <c r="E218" s="148" t="s">
        <v>17979</v>
      </c>
      <c r="F218" s="453" t="s">
        <v>17058</v>
      </c>
      <c r="G218" s="453" t="s">
        <v>14</v>
      </c>
      <c r="H218" s="579">
        <v>0</v>
      </c>
      <c r="I218" s="580">
        <v>0</v>
      </c>
      <c r="J218" s="579">
        <v>0</v>
      </c>
      <c r="K218" s="580">
        <v>0</v>
      </c>
      <c r="L218" s="579">
        <v>0</v>
      </c>
      <c r="M218" s="580">
        <v>0</v>
      </c>
      <c r="N218" s="579">
        <v>0</v>
      </c>
      <c r="O218" s="580">
        <v>0</v>
      </c>
      <c r="P218" s="579">
        <v>0</v>
      </c>
      <c r="Q218" s="580">
        <v>0</v>
      </c>
      <c r="R218" s="579">
        <v>0</v>
      </c>
      <c r="S218" s="26">
        <v>0</v>
      </c>
      <c r="T218" s="580">
        <v>0</v>
      </c>
      <c r="U218" s="579">
        <v>0</v>
      </c>
      <c r="V218" s="580">
        <v>0</v>
      </c>
      <c r="W218" s="579">
        <v>0</v>
      </c>
      <c r="X218" s="580">
        <v>0</v>
      </c>
      <c r="Y218" s="579">
        <v>0</v>
      </c>
      <c r="Z218" s="580">
        <v>0</v>
      </c>
      <c r="AA218" s="579">
        <v>0</v>
      </c>
      <c r="AB218" s="580">
        <v>0</v>
      </c>
      <c r="AC218" s="579">
        <v>0</v>
      </c>
      <c r="AD218" s="581">
        <v>0</v>
      </c>
      <c r="AE218" s="579">
        <v>0</v>
      </c>
      <c r="AF218" s="26">
        <v>0</v>
      </c>
      <c r="AG218" s="580">
        <v>0</v>
      </c>
      <c r="AH218" s="579">
        <v>0</v>
      </c>
      <c r="AI218" s="580">
        <v>0</v>
      </c>
      <c r="AJ218" s="579">
        <v>0</v>
      </c>
      <c r="AK218" s="580">
        <v>0</v>
      </c>
      <c r="AL218" s="579">
        <v>462319.9</v>
      </c>
      <c r="AM218" s="581">
        <v>0</v>
      </c>
      <c r="AN218" s="583">
        <v>0</v>
      </c>
      <c r="AO218" s="584">
        <v>0</v>
      </c>
      <c r="AP218" s="585">
        <v>0</v>
      </c>
      <c r="AQ218" s="583">
        <v>462319.9</v>
      </c>
      <c r="AR218" s="584">
        <v>0</v>
      </c>
      <c r="AS218" s="585">
        <v>0</v>
      </c>
      <c r="AT218" s="583">
        <v>462319.9</v>
      </c>
      <c r="AU218" s="583">
        <v>0</v>
      </c>
      <c r="AV218" s="585">
        <v>0</v>
      </c>
    </row>
    <row r="219" spans="1:48" x14ac:dyDescent="0.25">
      <c r="A219" s="148" t="s">
        <v>8331</v>
      </c>
      <c r="B219" s="148" t="s">
        <v>8333</v>
      </c>
      <c r="C219" s="148" t="s">
        <v>8213</v>
      </c>
      <c r="D219" s="148" t="s">
        <v>8213</v>
      </c>
      <c r="E219" s="148" t="s">
        <v>146</v>
      </c>
      <c r="F219" s="453" t="s">
        <v>17058</v>
      </c>
      <c r="G219" s="453" t="s">
        <v>14</v>
      </c>
      <c r="H219" s="579">
        <v>0</v>
      </c>
      <c r="I219" s="580">
        <v>0</v>
      </c>
      <c r="J219" s="579">
        <v>0</v>
      </c>
      <c r="K219" s="580">
        <v>0</v>
      </c>
      <c r="L219" s="579">
        <v>0</v>
      </c>
      <c r="M219" s="580">
        <v>0</v>
      </c>
      <c r="N219" s="579">
        <v>0</v>
      </c>
      <c r="O219" s="580">
        <v>0</v>
      </c>
      <c r="P219" s="579">
        <v>0</v>
      </c>
      <c r="Q219" s="580">
        <v>0</v>
      </c>
      <c r="R219" s="579">
        <v>0</v>
      </c>
      <c r="S219" s="26">
        <v>0</v>
      </c>
      <c r="T219" s="580">
        <v>0</v>
      </c>
      <c r="U219" s="579">
        <v>0</v>
      </c>
      <c r="V219" s="580">
        <v>0</v>
      </c>
      <c r="W219" s="579">
        <v>0</v>
      </c>
      <c r="X219" s="580">
        <v>0</v>
      </c>
      <c r="Y219" s="579">
        <v>0</v>
      </c>
      <c r="Z219" s="580">
        <v>0</v>
      </c>
      <c r="AA219" s="579">
        <v>0</v>
      </c>
      <c r="AB219" s="580">
        <v>0</v>
      </c>
      <c r="AC219" s="579">
        <v>0</v>
      </c>
      <c r="AD219" s="581">
        <v>0</v>
      </c>
      <c r="AE219" s="579">
        <v>0</v>
      </c>
      <c r="AF219" s="26">
        <v>0</v>
      </c>
      <c r="AG219" s="580">
        <v>0</v>
      </c>
      <c r="AH219" s="579">
        <v>321793.68</v>
      </c>
      <c r="AI219" s="580">
        <v>0</v>
      </c>
      <c r="AJ219" s="579">
        <v>0</v>
      </c>
      <c r="AK219" s="580">
        <v>0</v>
      </c>
      <c r="AL219" s="579">
        <v>0</v>
      </c>
      <c r="AM219" s="581">
        <v>0</v>
      </c>
      <c r="AN219" s="583">
        <v>321793.68</v>
      </c>
      <c r="AO219" s="584">
        <v>0</v>
      </c>
      <c r="AP219" s="585">
        <v>0</v>
      </c>
      <c r="AQ219" s="583">
        <v>0</v>
      </c>
      <c r="AR219" s="584">
        <v>0</v>
      </c>
      <c r="AS219" s="585">
        <v>0</v>
      </c>
      <c r="AT219" s="583">
        <v>321793.68</v>
      </c>
      <c r="AU219" s="583">
        <v>0</v>
      </c>
      <c r="AV219" s="585">
        <v>0</v>
      </c>
    </row>
    <row r="220" spans="1:48" x14ac:dyDescent="0.25">
      <c r="A220" s="148" t="s">
        <v>8331</v>
      </c>
      <c r="B220" s="148" t="s">
        <v>9790</v>
      </c>
      <c r="C220" s="148" t="s">
        <v>8213</v>
      </c>
      <c r="D220" s="148" t="s">
        <v>8213</v>
      </c>
      <c r="E220" s="148" t="s">
        <v>17745</v>
      </c>
      <c r="F220" s="453" t="s">
        <v>17058</v>
      </c>
      <c r="G220" s="453" t="s">
        <v>14</v>
      </c>
      <c r="H220" s="579">
        <v>0</v>
      </c>
      <c r="I220" s="580">
        <v>0</v>
      </c>
      <c r="J220" s="579">
        <v>0</v>
      </c>
      <c r="K220" s="580">
        <v>0</v>
      </c>
      <c r="L220" s="579">
        <v>0</v>
      </c>
      <c r="M220" s="580">
        <v>0</v>
      </c>
      <c r="N220" s="579">
        <v>0</v>
      </c>
      <c r="O220" s="580">
        <v>0</v>
      </c>
      <c r="P220" s="579">
        <v>0</v>
      </c>
      <c r="Q220" s="580">
        <v>0</v>
      </c>
      <c r="R220" s="579">
        <v>0</v>
      </c>
      <c r="S220" s="26">
        <v>0</v>
      </c>
      <c r="T220" s="580">
        <v>0</v>
      </c>
      <c r="U220" s="579">
        <v>0</v>
      </c>
      <c r="V220" s="580">
        <v>0</v>
      </c>
      <c r="W220" s="579">
        <v>0</v>
      </c>
      <c r="X220" s="580">
        <v>0</v>
      </c>
      <c r="Y220" s="579">
        <v>0</v>
      </c>
      <c r="Z220" s="580">
        <v>0</v>
      </c>
      <c r="AA220" s="579">
        <v>0</v>
      </c>
      <c r="AB220" s="580">
        <v>0</v>
      </c>
      <c r="AC220" s="579">
        <v>0</v>
      </c>
      <c r="AD220" s="581">
        <v>0</v>
      </c>
      <c r="AE220" s="579">
        <v>0</v>
      </c>
      <c r="AF220" s="26">
        <v>0</v>
      </c>
      <c r="AG220" s="580">
        <v>0</v>
      </c>
      <c r="AH220" s="579">
        <v>419859.97</v>
      </c>
      <c r="AI220" s="580">
        <v>0</v>
      </c>
      <c r="AJ220" s="579">
        <v>0</v>
      </c>
      <c r="AK220" s="580">
        <v>0</v>
      </c>
      <c r="AL220" s="579">
        <v>0</v>
      </c>
      <c r="AM220" s="581">
        <v>0</v>
      </c>
      <c r="AN220" s="583">
        <v>419859.97</v>
      </c>
      <c r="AO220" s="584">
        <v>0</v>
      </c>
      <c r="AP220" s="585">
        <v>0</v>
      </c>
      <c r="AQ220" s="583">
        <v>0</v>
      </c>
      <c r="AR220" s="584">
        <v>0</v>
      </c>
      <c r="AS220" s="585">
        <v>0</v>
      </c>
      <c r="AT220" s="583">
        <v>419859.97</v>
      </c>
      <c r="AU220" s="583">
        <v>0</v>
      </c>
      <c r="AV220" s="585">
        <v>0</v>
      </c>
    </row>
    <row r="221" spans="1:48" x14ac:dyDescent="0.25">
      <c r="A221" s="148" t="s">
        <v>8356</v>
      </c>
      <c r="B221" s="148" t="s">
        <v>8257</v>
      </c>
      <c r="C221" s="148" t="s">
        <v>8213</v>
      </c>
      <c r="D221" s="148" t="s">
        <v>8213</v>
      </c>
      <c r="E221" s="148" t="s">
        <v>18055</v>
      </c>
      <c r="F221" s="453" t="s">
        <v>17060</v>
      </c>
      <c r="G221" s="453" t="s">
        <v>17</v>
      </c>
      <c r="H221" s="579">
        <v>0</v>
      </c>
      <c r="I221" s="580">
        <v>0</v>
      </c>
      <c r="J221" s="579">
        <v>0</v>
      </c>
      <c r="K221" s="580">
        <v>0</v>
      </c>
      <c r="L221" s="579">
        <v>0</v>
      </c>
      <c r="M221" s="580">
        <v>0</v>
      </c>
      <c r="N221" s="579">
        <v>0</v>
      </c>
      <c r="O221" s="580">
        <v>0</v>
      </c>
      <c r="P221" s="579">
        <v>0</v>
      </c>
      <c r="Q221" s="580">
        <v>0</v>
      </c>
      <c r="R221" s="579">
        <v>0</v>
      </c>
      <c r="S221" s="26">
        <v>0</v>
      </c>
      <c r="T221" s="580">
        <v>0</v>
      </c>
      <c r="U221" s="579">
        <v>0</v>
      </c>
      <c r="V221" s="580">
        <v>0</v>
      </c>
      <c r="W221" s="579">
        <v>0</v>
      </c>
      <c r="X221" s="580">
        <v>0</v>
      </c>
      <c r="Y221" s="579">
        <v>0</v>
      </c>
      <c r="Z221" s="580">
        <v>0</v>
      </c>
      <c r="AA221" s="579">
        <v>0</v>
      </c>
      <c r="AB221" s="580">
        <v>0</v>
      </c>
      <c r="AC221" s="579">
        <v>0</v>
      </c>
      <c r="AD221" s="581">
        <v>0</v>
      </c>
      <c r="AE221" s="579">
        <v>0</v>
      </c>
      <c r="AF221" s="26">
        <v>0</v>
      </c>
      <c r="AG221" s="580">
        <v>0</v>
      </c>
      <c r="AH221" s="579">
        <v>324817.88</v>
      </c>
      <c r="AI221" s="580">
        <v>0</v>
      </c>
      <c r="AJ221" s="579">
        <v>0</v>
      </c>
      <c r="AK221" s="580">
        <v>0</v>
      </c>
      <c r="AL221" s="579">
        <v>0</v>
      </c>
      <c r="AM221" s="581">
        <v>0</v>
      </c>
      <c r="AN221" s="583">
        <v>324817.88</v>
      </c>
      <c r="AO221" s="584">
        <v>0</v>
      </c>
      <c r="AP221" s="585">
        <v>0</v>
      </c>
      <c r="AQ221" s="583">
        <v>0</v>
      </c>
      <c r="AR221" s="584">
        <v>0</v>
      </c>
      <c r="AS221" s="585">
        <v>0</v>
      </c>
      <c r="AT221" s="583">
        <v>324817.88</v>
      </c>
      <c r="AU221" s="583">
        <v>0</v>
      </c>
      <c r="AV221" s="585">
        <v>0</v>
      </c>
    </row>
    <row r="222" spans="1:48" x14ac:dyDescent="0.25">
      <c r="A222" s="148" t="s">
        <v>8356</v>
      </c>
      <c r="B222" s="148" t="s">
        <v>8447</v>
      </c>
      <c r="C222" s="148" t="s">
        <v>8213</v>
      </c>
      <c r="D222" s="148" t="s">
        <v>8213</v>
      </c>
      <c r="E222" s="148" t="s">
        <v>18056</v>
      </c>
      <c r="F222" s="453" t="s">
        <v>17060</v>
      </c>
      <c r="G222" s="453" t="s">
        <v>17</v>
      </c>
      <c r="H222" s="579">
        <v>0</v>
      </c>
      <c r="I222" s="580">
        <v>0</v>
      </c>
      <c r="J222" s="579">
        <v>0</v>
      </c>
      <c r="K222" s="580">
        <v>0</v>
      </c>
      <c r="L222" s="579">
        <v>0</v>
      </c>
      <c r="M222" s="580">
        <v>0</v>
      </c>
      <c r="N222" s="579">
        <v>0</v>
      </c>
      <c r="O222" s="580">
        <v>0</v>
      </c>
      <c r="P222" s="579">
        <v>0</v>
      </c>
      <c r="Q222" s="580">
        <v>0</v>
      </c>
      <c r="R222" s="579">
        <v>0</v>
      </c>
      <c r="S222" s="26">
        <v>0</v>
      </c>
      <c r="T222" s="580">
        <v>0</v>
      </c>
      <c r="U222" s="579">
        <v>0</v>
      </c>
      <c r="V222" s="580">
        <v>0</v>
      </c>
      <c r="W222" s="579">
        <v>0</v>
      </c>
      <c r="X222" s="580">
        <v>0</v>
      </c>
      <c r="Y222" s="579">
        <v>0</v>
      </c>
      <c r="Z222" s="580">
        <v>0</v>
      </c>
      <c r="AA222" s="579">
        <v>0</v>
      </c>
      <c r="AB222" s="580">
        <v>0</v>
      </c>
      <c r="AC222" s="579">
        <v>0</v>
      </c>
      <c r="AD222" s="581">
        <v>0</v>
      </c>
      <c r="AE222" s="579">
        <v>0</v>
      </c>
      <c r="AF222" s="26">
        <v>0</v>
      </c>
      <c r="AG222" s="580">
        <v>0</v>
      </c>
      <c r="AH222" s="579">
        <v>867910.45</v>
      </c>
      <c r="AI222" s="580">
        <v>0</v>
      </c>
      <c r="AJ222" s="579">
        <v>0</v>
      </c>
      <c r="AK222" s="580">
        <v>0</v>
      </c>
      <c r="AL222" s="579">
        <v>0</v>
      </c>
      <c r="AM222" s="581">
        <v>0</v>
      </c>
      <c r="AN222" s="583">
        <v>867910.45</v>
      </c>
      <c r="AO222" s="584">
        <v>0</v>
      </c>
      <c r="AP222" s="585">
        <v>0</v>
      </c>
      <c r="AQ222" s="583">
        <v>0</v>
      </c>
      <c r="AR222" s="584">
        <v>0</v>
      </c>
      <c r="AS222" s="585">
        <v>0</v>
      </c>
      <c r="AT222" s="583">
        <v>867910.45</v>
      </c>
      <c r="AU222" s="583">
        <v>0</v>
      </c>
      <c r="AV222" s="585">
        <v>0</v>
      </c>
    </row>
    <row r="223" spans="1:48" x14ac:dyDescent="0.25">
      <c r="A223" s="148" t="s">
        <v>8356</v>
      </c>
      <c r="B223" s="148" t="s">
        <v>8260</v>
      </c>
      <c r="C223" s="148" t="s">
        <v>8213</v>
      </c>
      <c r="D223" s="148" t="s">
        <v>8213</v>
      </c>
      <c r="E223" s="148" t="s">
        <v>17897</v>
      </c>
      <c r="F223" s="453" t="s">
        <v>17060</v>
      </c>
      <c r="G223" s="453" t="s">
        <v>17</v>
      </c>
      <c r="H223" s="579">
        <v>0</v>
      </c>
      <c r="I223" s="580">
        <v>0</v>
      </c>
      <c r="J223" s="579">
        <v>0</v>
      </c>
      <c r="K223" s="580">
        <v>0</v>
      </c>
      <c r="L223" s="579">
        <v>0</v>
      </c>
      <c r="M223" s="580">
        <v>0</v>
      </c>
      <c r="N223" s="579">
        <v>0</v>
      </c>
      <c r="O223" s="580">
        <v>0</v>
      </c>
      <c r="P223" s="579">
        <v>0</v>
      </c>
      <c r="Q223" s="580">
        <v>0</v>
      </c>
      <c r="R223" s="579">
        <v>0</v>
      </c>
      <c r="S223" s="26">
        <v>0</v>
      </c>
      <c r="T223" s="580">
        <v>0</v>
      </c>
      <c r="U223" s="579">
        <v>0</v>
      </c>
      <c r="V223" s="580">
        <v>0</v>
      </c>
      <c r="W223" s="579">
        <v>0</v>
      </c>
      <c r="X223" s="580">
        <v>0</v>
      </c>
      <c r="Y223" s="579">
        <v>0</v>
      </c>
      <c r="Z223" s="580">
        <v>0</v>
      </c>
      <c r="AA223" s="579">
        <v>0</v>
      </c>
      <c r="AB223" s="580">
        <v>0</v>
      </c>
      <c r="AC223" s="579">
        <v>0</v>
      </c>
      <c r="AD223" s="581">
        <v>0</v>
      </c>
      <c r="AE223" s="579">
        <v>0</v>
      </c>
      <c r="AF223" s="26">
        <v>0</v>
      </c>
      <c r="AG223" s="580">
        <v>0</v>
      </c>
      <c r="AH223" s="579">
        <v>40836.269999999997</v>
      </c>
      <c r="AI223" s="580">
        <v>0</v>
      </c>
      <c r="AJ223" s="579">
        <v>0</v>
      </c>
      <c r="AK223" s="580">
        <v>0</v>
      </c>
      <c r="AL223" s="579">
        <v>0</v>
      </c>
      <c r="AM223" s="581">
        <v>0</v>
      </c>
      <c r="AN223" s="583">
        <v>40836.269999999997</v>
      </c>
      <c r="AO223" s="584">
        <v>0</v>
      </c>
      <c r="AP223" s="585">
        <v>0</v>
      </c>
      <c r="AQ223" s="583">
        <v>0</v>
      </c>
      <c r="AR223" s="584">
        <v>0</v>
      </c>
      <c r="AS223" s="585">
        <v>0</v>
      </c>
      <c r="AT223" s="583">
        <v>40836.269999999997</v>
      </c>
      <c r="AU223" s="583">
        <v>0</v>
      </c>
      <c r="AV223" s="585">
        <v>0</v>
      </c>
    </row>
    <row r="224" spans="1:48" x14ac:dyDescent="0.25">
      <c r="A224" s="148" t="s">
        <v>8356</v>
      </c>
      <c r="B224" s="148" t="s">
        <v>8228</v>
      </c>
      <c r="C224" s="148" t="s">
        <v>8213</v>
      </c>
      <c r="D224" s="148" t="s">
        <v>8213</v>
      </c>
      <c r="E224" s="148" t="s">
        <v>17546</v>
      </c>
      <c r="F224" s="453" t="s">
        <v>17060</v>
      </c>
      <c r="G224" s="453" t="s">
        <v>17</v>
      </c>
      <c r="H224" s="579">
        <v>0</v>
      </c>
      <c r="I224" s="580">
        <v>0</v>
      </c>
      <c r="J224" s="579">
        <v>0</v>
      </c>
      <c r="K224" s="580">
        <v>0</v>
      </c>
      <c r="L224" s="579">
        <v>0</v>
      </c>
      <c r="M224" s="580">
        <v>0</v>
      </c>
      <c r="N224" s="579">
        <v>0</v>
      </c>
      <c r="O224" s="580">
        <v>0</v>
      </c>
      <c r="P224" s="579">
        <v>0</v>
      </c>
      <c r="Q224" s="580">
        <v>0</v>
      </c>
      <c r="R224" s="579">
        <v>0</v>
      </c>
      <c r="S224" s="26">
        <v>0</v>
      </c>
      <c r="T224" s="580">
        <v>0</v>
      </c>
      <c r="U224" s="579">
        <v>0</v>
      </c>
      <c r="V224" s="580">
        <v>0</v>
      </c>
      <c r="W224" s="579">
        <v>0</v>
      </c>
      <c r="X224" s="580">
        <v>0</v>
      </c>
      <c r="Y224" s="579">
        <v>0</v>
      </c>
      <c r="Z224" s="580">
        <v>0</v>
      </c>
      <c r="AA224" s="579">
        <v>0</v>
      </c>
      <c r="AB224" s="580">
        <v>0</v>
      </c>
      <c r="AC224" s="579">
        <v>0</v>
      </c>
      <c r="AD224" s="581">
        <v>0</v>
      </c>
      <c r="AE224" s="579">
        <v>0</v>
      </c>
      <c r="AF224" s="26">
        <v>0</v>
      </c>
      <c r="AG224" s="580">
        <v>0</v>
      </c>
      <c r="AH224" s="579">
        <v>839456.44</v>
      </c>
      <c r="AI224" s="580">
        <v>0</v>
      </c>
      <c r="AJ224" s="579">
        <v>0</v>
      </c>
      <c r="AK224" s="580">
        <v>0</v>
      </c>
      <c r="AL224" s="579">
        <v>0</v>
      </c>
      <c r="AM224" s="581">
        <v>0</v>
      </c>
      <c r="AN224" s="583">
        <v>839456.44</v>
      </c>
      <c r="AO224" s="584">
        <v>0</v>
      </c>
      <c r="AP224" s="585">
        <v>0</v>
      </c>
      <c r="AQ224" s="583">
        <v>0</v>
      </c>
      <c r="AR224" s="584">
        <v>0</v>
      </c>
      <c r="AS224" s="585">
        <v>0</v>
      </c>
      <c r="AT224" s="583">
        <v>839456.44</v>
      </c>
      <c r="AU224" s="583">
        <v>0</v>
      </c>
      <c r="AV224" s="585">
        <v>0</v>
      </c>
    </row>
    <row r="225" spans="1:48" x14ac:dyDescent="0.25">
      <c r="A225" s="148" t="s">
        <v>8356</v>
      </c>
      <c r="B225" s="148" t="s">
        <v>8278</v>
      </c>
      <c r="C225" s="148" t="s">
        <v>8213</v>
      </c>
      <c r="D225" s="148" t="s">
        <v>8213</v>
      </c>
      <c r="E225" s="148" t="s">
        <v>18057</v>
      </c>
      <c r="F225" s="453" t="s">
        <v>17060</v>
      </c>
      <c r="G225" s="453" t="s">
        <v>17</v>
      </c>
      <c r="H225" s="579">
        <v>0</v>
      </c>
      <c r="I225" s="580">
        <v>0</v>
      </c>
      <c r="J225" s="579">
        <v>0</v>
      </c>
      <c r="K225" s="580">
        <v>0</v>
      </c>
      <c r="L225" s="579">
        <v>0</v>
      </c>
      <c r="M225" s="580">
        <v>0</v>
      </c>
      <c r="N225" s="579">
        <v>0</v>
      </c>
      <c r="O225" s="580">
        <v>0</v>
      </c>
      <c r="P225" s="579">
        <v>0</v>
      </c>
      <c r="Q225" s="580">
        <v>0</v>
      </c>
      <c r="R225" s="579">
        <v>0</v>
      </c>
      <c r="S225" s="26">
        <v>0</v>
      </c>
      <c r="T225" s="580">
        <v>0</v>
      </c>
      <c r="U225" s="579">
        <v>0</v>
      </c>
      <c r="V225" s="580">
        <v>0</v>
      </c>
      <c r="W225" s="579">
        <v>0</v>
      </c>
      <c r="X225" s="580">
        <v>0</v>
      </c>
      <c r="Y225" s="579">
        <v>0</v>
      </c>
      <c r="Z225" s="580">
        <v>0</v>
      </c>
      <c r="AA225" s="579">
        <v>0</v>
      </c>
      <c r="AB225" s="580">
        <v>0</v>
      </c>
      <c r="AC225" s="579">
        <v>0</v>
      </c>
      <c r="AD225" s="581">
        <v>0</v>
      </c>
      <c r="AE225" s="579">
        <v>0</v>
      </c>
      <c r="AF225" s="26">
        <v>0</v>
      </c>
      <c r="AG225" s="580">
        <v>0</v>
      </c>
      <c r="AH225" s="579">
        <v>2342526.29</v>
      </c>
      <c r="AI225" s="580">
        <v>0</v>
      </c>
      <c r="AJ225" s="579">
        <v>0</v>
      </c>
      <c r="AK225" s="580">
        <v>0</v>
      </c>
      <c r="AL225" s="579">
        <v>0</v>
      </c>
      <c r="AM225" s="581">
        <v>0</v>
      </c>
      <c r="AN225" s="583">
        <v>2342526.29</v>
      </c>
      <c r="AO225" s="584">
        <v>0</v>
      </c>
      <c r="AP225" s="585">
        <v>0</v>
      </c>
      <c r="AQ225" s="583">
        <v>0</v>
      </c>
      <c r="AR225" s="584">
        <v>0</v>
      </c>
      <c r="AS225" s="585">
        <v>0</v>
      </c>
      <c r="AT225" s="583">
        <v>2342526.29</v>
      </c>
      <c r="AU225" s="583">
        <v>0</v>
      </c>
      <c r="AV225" s="585">
        <v>0</v>
      </c>
    </row>
    <row r="226" spans="1:48" x14ac:dyDescent="0.25">
      <c r="A226" s="148" t="s">
        <v>8356</v>
      </c>
      <c r="B226" s="148" t="s">
        <v>8235</v>
      </c>
      <c r="C226" s="148" t="s">
        <v>8213</v>
      </c>
      <c r="D226" s="148" t="s">
        <v>8213</v>
      </c>
      <c r="E226" s="148" t="s">
        <v>17748</v>
      </c>
      <c r="F226" s="453" t="s">
        <v>17060</v>
      </c>
      <c r="G226" s="453" t="s">
        <v>17</v>
      </c>
      <c r="H226" s="579">
        <v>0</v>
      </c>
      <c r="I226" s="580">
        <v>0</v>
      </c>
      <c r="J226" s="579">
        <v>0</v>
      </c>
      <c r="K226" s="580">
        <v>0</v>
      </c>
      <c r="L226" s="579">
        <v>0</v>
      </c>
      <c r="M226" s="580">
        <v>0</v>
      </c>
      <c r="N226" s="579">
        <v>0</v>
      </c>
      <c r="O226" s="580">
        <v>0</v>
      </c>
      <c r="P226" s="579">
        <v>0</v>
      </c>
      <c r="Q226" s="580">
        <v>0</v>
      </c>
      <c r="R226" s="579">
        <v>0</v>
      </c>
      <c r="S226" s="26">
        <v>0</v>
      </c>
      <c r="T226" s="580">
        <v>0</v>
      </c>
      <c r="U226" s="579">
        <v>0</v>
      </c>
      <c r="V226" s="580">
        <v>0</v>
      </c>
      <c r="W226" s="579">
        <v>0</v>
      </c>
      <c r="X226" s="580">
        <v>0</v>
      </c>
      <c r="Y226" s="579">
        <v>0</v>
      </c>
      <c r="Z226" s="580">
        <v>0</v>
      </c>
      <c r="AA226" s="579">
        <v>0</v>
      </c>
      <c r="AB226" s="580">
        <v>0</v>
      </c>
      <c r="AC226" s="579">
        <v>0</v>
      </c>
      <c r="AD226" s="581">
        <v>0</v>
      </c>
      <c r="AE226" s="579">
        <v>0</v>
      </c>
      <c r="AF226" s="26">
        <v>0</v>
      </c>
      <c r="AG226" s="580">
        <v>0</v>
      </c>
      <c r="AH226" s="579">
        <v>452806.58</v>
      </c>
      <c r="AI226" s="580">
        <v>0</v>
      </c>
      <c r="AJ226" s="579">
        <v>0</v>
      </c>
      <c r="AK226" s="580">
        <v>0</v>
      </c>
      <c r="AL226" s="579">
        <v>0</v>
      </c>
      <c r="AM226" s="581">
        <v>0</v>
      </c>
      <c r="AN226" s="583">
        <v>452806.58</v>
      </c>
      <c r="AO226" s="584">
        <v>0</v>
      </c>
      <c r="AP226" s="585">
        <v>0</v>
      </c>
      <c r="AQ226" s="583">
        <v>0</v>
      </c>
      <c r="AR226" s="584">
        <v>0</v>
      </c>
      <c r="AS226" s="585">
        <v>0</v>
      </c>
      <c r="AT226" s="583">
        <v>452806.58</v>
      </c>
      <c r="AU226" s="583">
        <v>0</v>
      </c>
      <c r="AV226" s="585">
        <v>0</v>
      </c>
    </row>
    <row r="227" spans="1:48" x14ac:dyDescent="0.25">
      <c r="A227" s="148" t="s">
        <v>8358</v>
      </c>
      <c r="B227" s="148" t="s">
        <v>8261</v>
      </c>
      <c r="C227" s="148" t="s">
        <v>8213</v>
      </c>
      <c r="D227" s="148" t="s">
        <v>8213</v>
      </c>
      <c r="E227" s="148" t="s">
        <v>17899</v>
      </c>
      <c r="F227" s="453" t="s">
        <v>22</v>
      </c>
      <c r="G227" s="453" t="s">
        <v>22</v>
      </c>
      <c r="H227" s="579">
        <v>0</v>
      </c>
      <c r="I227" s="580">
        <v>0</v>
      </c>
      <c r="J227" s="579">
        <v>0</v>
      </c>
      <c r="K227" s="580">
        <v>0</v>
      </c>
      <c r="L227" s="579">
        <v>0</v>
      </c>
      <c r="M227" s="580">
        <v>0</v>
      </c>
      <c r="N227" s="579">
        <v>0</v>
      </c>
      <c r="O227" s="580">
        <v>0</v>
      </c>
      <c r="P227" s="579">
        <v>0</v>
      </c>
      <c r="Q227" s="580">
        <v>0</v>
      </c>
      <c r="R227" s="579">
        <v>0</v>
      </c>
      <c r="S227" s="26">
        <v>0</v>
      </c>
      <c r="T227" s="580">
        <v>0</v>
      </c>
      <c r="U227" s="579">
        <v>0</v>
      </c>
      <c r="V227" s="580">
        <v>0</v>
      </c>
      <c r="W227" s="579">
        <v>0</v>
      </c>
      <c r="X227" s="580">
        <v>0</v>
      </c>
      <c r="Y227" s="579">
        <v>0</v>
      </c>
      <c r="Z227" s="580">
        <v>0</v>
      </c>
      <c r="AA227" s="579">
        <v>0</v>
      </c>
      <c r="AB227" s="580">
        <v>0</v>
      </c>
      <c r="AC227" s="579">
        <v>0</v>
      </c>
      <c r="AD227" s="581">
        <v>0</v>
      </c>
      <c r="AE227" s="579">
        <v>0</v>
      </c>
      <c r="AF227" s="26">
        <v>0</v>
      </c>
      <c r="AG227" s="580">
        <v>0</v>
      </c>
      <c r="AH227" s="579">
        <v>48228.4</v>
      </c>
      <c r="AI227" s="580">
        <v>0</v>
      </c>
      <c r="AJ227" s="579">
        <v>0</v>
      </c>
      <c r="AK227" s="580">
        <v>0</v>
      </c>
      <c r="AL227" s="579">
        <v>0</v>
      </c>
      <c r="AM227" s="581">
        <v>0</v>
      </c>
      <c r="AN227" s="583">
        <v>48228.4</v>
      </c>
      <c r="AO227" s="584">
        <v>0</v>
      </c>
      <c r="AP227" s="585">
        <v>0</v>
      </c>
      <c r="AQ227" s="583">
        <v>0</v>
      </c>
      <c r="AR227" s="584">
        <v>0</v>
      </c>
      <c r="AS227" s="585">
        <v>0</v>
      </c>
      <c r="AT227" s="583">
        <v>48228.4</v>
      </c>
      <c r="AU227" s="583">
        <v>0</v>
      </c>
      <c r="AV227" s="585">
        <v>0</v>
      </c>
    </row>
    <row r="228" spans="1:48" x14ac:dyDescent="0.25">
      <c r="A228" s="148" t="s">
        <v>8358</v>
      </c>
      <c r="B228" s="148" t="s">
        <v>8370</v>
      </c>
      <c r="C228" s="148" t="s">
        <v>8213</v>
      </c>
      <c r="D228" s="148" t="s">
        <v>8213</v>
      </c>
      <c r="E228" s="148" t="s">
        <v>161</v>
      </c>
      <c r="F228" s="453" t="s">
        <v>22</v>
      </c>
      <c r="G228" s="453" t="s">
        <v>22</v>
      </c>
      <c r="H228" s="579">
        <v>0</v>
      </c>
      <c r="I228" s="580">
        <v>0</v>
      </c>
      <c r="J228" s="579">
        <v>0</v>
      </c>
      <c r="K228" s="580">
        <v>0</v>
      </c>
      <c r="L228" s="579">
        <v>0</v>
      </c>
      <c r="M228" s="580">
        <v>0</v>
      </c>
      <c r="N228" s="579">
        <v>0</v>
      </c>
      <c r="O228" s="580">
        <v>0</v>
      </c>
      <c r="P228" s="579">
        <v>0</v>
      </c>
      <c r="Q228" s="580">
        <v>0</v>
      </c>
      <c r="R228" s="579">
        <v>0</v>
      </c>
      <c r="S228" s="26">
        <v>0</v>
      </c>
      <c r="T228" s="580">
        <v>0</v>
      </c>
      <c r="U228" s="579">
        <v>0</v>
      </c>
      <c r="V228" s="580">
        <v>0</v>
      </c>
      <c r="W228" s="579">
        <v>0</v>
      </c>
      <c r="X228" s="580">
        <v>0</v>
      </c>
      <c r="Y228" s="579">
        <v>0</v>
      </c>
      <c r="Z228" s="580">
        <v>0</v>
      </c>
      <c r="AA228" s="579">
        <v>0</v>
      </c>
      <c r="AB228" s="580">
        <v>0</v>
      </c>
      <c r="AC228" s="579">
        <v>0</v>
      </c>
      <c r="AD228" s="581">
        <v>0</v>
      </c>
      <c r="AE228" s="579">
        <v>0</v>
      </c>
      <c r="AF228" s="26">
        <v>0</v>
      </c>
      <c r="AG228" s="580">
        <v>0</v>
      </c>
      <c r="AH228" s="579">
        <v>2524384.58</v>
      </c>
      <c r="AI228" s="580">
        <v>0</v>
      </c>
      <c r="AJ228" s="579">
        <v>0</v>
      </c>
      <c r="AK228" s="580">
        <v>0</v>
      </c>
      <c r="AL228" s="579">
        <v>0</v>
      </c>
      <c r="AM228" s="581">
        <v>0</v>
      </c>
      <c r="AN228" s="583">
        <v>2524384.58</v>
      </c>
      <c r="AO228" s="584">
        <v>0</v>
      </c>
      <c r="AP228" s="585">
        <v>0</v>
      </c>
      <c r="AQ228" s="583">
        <v>0</v>
      </c>
      <c r="AR228" s="584">
        <v>0</v>
      </c>
      <c r="AS228" s="585">
        <v>0</v>
      </c>
      <c r="AT228" s="583">
        <v>2524384.58</v>
      </c>
      <c r="AU228" s="583">
        <v>0</v>
      </c>
      <c r="AV228" s="585">
        <v>0</v>
      </c>
    </row>
    <row r="229" spans="1:48" x14ac:dyDescent="0.25">
      <c r="A229" s="148" t="s">
        <v>8358</v>
      </c>
      <c r="B229" s="148" t="s">
        <v>8483</v>
      </c>
      <c r="C229" s="148" t="s">
        <v>8213</v>
      </c>
      <c r="D229" s="148" t="s">
        <v>8213</v>
      </c>
      <c r="E229" s="148" t="s">
        <v>18058</v>
      </c>
      <c r="F229" s="453" t="s">
        <v>22</v>
      </c>
      <c r="G229" s="453" t="s">
        <v>22</v>
      </c>
      <c r="H229" s="579">
        <v>0</v>
      </c>
      <c r="I229" s="580">
        <v>0</v>
      </c>
      <c r="J229" s="579">
        <v>0</v>
      </c>
      <c r="K229" s="580">
        <v>0</v>
      </c>
      <c r="L229" s="579">
        <v>0</v>
      </c>
      <c r="M229" s="580">
        <v>0</v>
      </c>
      <c r="N229" s="579">
        <v>0</v>
      </c>
      <c r="O229" s="580">
        <v>0</v>
      </c>
      <c r="P229" s="579">
        <v>0</v>
      </c>
      <c r="Q229" s="580">
        <v>0</v>
      </c>
      <c r="R229" s="579">
        <v>0</v>
      </c>
      <c r="S229" s="26">
        <v>0</v>
      </c>
      <c r="T229" s="580">
        <v>0</v>
      </c>
      <c r="U229" s="579">
        <v>0</v>
      </c>
      <c r="V229" s="580">
        <v>0</v>
      </c>
      <c r="W229" s="579">
        <v>0</v>
      </c>
      <c r="X229" s="580">
        <v>0</v>
      </c>
      <c r="Y229" s="579">
        <v>0</v>
      </c>
      <c r="Z229" s="580">
        <v>0</v>
      </c>
      <c r="AA229" s="579">
        <v>0</v>
      </c>
      <c r="AB229" s="580">
        <v>0</v>
      </c>
      <c r="AC229" s="579">
        <v>0</v>
      </c>
      <c r="AD229" s="581">
        <v>0</v>
      </c>
      <c r="AE229" s="579">
        <v>496484.25</v>
      </c>
      <c r="AF229" s="26">
        <v>58260.67</v>
      </c>
      <c r="AG229" s="580">
        <v>0</v>
      </c>
      <c r="AH229" s="579">
        <v>0</v>
      </c>
      <c r="AI229" s="580">
        <v>0</v>
      </c>
      <c r="AJ229" s="579">
        <v>0</v>
      </c>
      <c r="AK229" s="580">
        <v>0</v>
      </c>
      <c r="AL229" s="579">
        <v>0</v>
      </c>
      <c r="AM229" s="581">
        <v>0</v>
      </c>
      <c r="AN229" s="583">
        <v>554744.92000000004</v>
      </c>
      <c r="AO229" s="584">
        <v>0</v>
      </c>
      <c r="AP229" s="585">
        <v>0</v>
      </c>
      <c r="AQ229" s="583">
        <v>0</v>
      </c>
      <c r="AR229" s="584">
        <v>0</v>
      </c>
      <c r="AS229" s="585">
        <v>0</v>
      </c>
      <c r="AT229" s="583">
        <v>554744.92000000004</v>
      </c>
      <c r="AU229" s="583">
        <v>0</v>
      </c>
      <c r="AV229" s="585">
        <v>0</v>
      </c>
    </row>
    <row r="230" spans="1:48" x14ac:dyDescent="0.25">
      <c r="A230" s="148" t="s">
        <v>8358</v>
      </c>
      <c r="B230" s="148" t="s">
        <v>8582</v>
      </c>
      <c r="C230" s="148" t="s">
        <v>8213</v>
      </c>
      <c r="D230" s="148" t="s">
        <v>8213</v>
      </c>
      <c r="E230" s="148" t="s">
        <v>16981</v>
      </c>
      <c r="F230" s="453" t="s">
        <v>22</v>
      </c>
      <c r="G230" s="453" t="s">
        <v>22</v>
      </c>
      <c r="H230" s="579">
        <v>0</v>
      </c>
      <c r="I230" s="580">
        <v>0</v>
      </c>
      <c r="J230" s="579">
        <v>0</v>
      </c>
      <c r="K230" s="580">
        <v>0</v>
      </c>
      <c r="L230" s="579">
        <v>0</v>
      </c>
      <c r="M230" s="580">
        <v>0</v>
      </c>
      <c r="N230" s="579">
        <v>9253.44</v>
      </c>
      <c r="O230" s="580">
        <v>0</v>
      </c>
      <c r="P230" s="579">
        <v>0</v>
      </c>
      <c r="Q230" s="580">
        <v>0</v>
      </c>
      <c r="R230" s="579">
        <v>0</v>
      </c>
      <c r="S230" s="26">
        <v>0</v>
      </c>
      <c r="T230" s="580">
        <v>0</v>
      </c>
      <c r="U230" s="579">
        <v>0</v>
      </c>
      <c r="V230" s="580">
        <v>0</v>
      </c>
      <c r="W230" s="579">
        <v>0</v>
      </c>
      <c r="X230" s="580">
        <v>0</v>
      </c>
      <c r="Y230" s="579">
        <v>0</v>
      </c>
      <c r="Z230" s="580">
        <v>0</v>
      </c>
      <c r="AA230" s="579">
        <v>0</v>
      </c>
      <c r="AB230" s="580">
        <v>0</v>
      </c>
      <c r="AC230" s="579">
        <v>0</v>
      </c>
      <c r="AD230" s="581">
        <v>0</v>
      </c>
      <c r="AE230" s="579">
        <v>0</v>
      </c>
      <c r="AF230" s="26">
        <v>0</v>
      </c>
      <c r="AG230" s="580">
        <v>0</v>
      </c>
      <c r="AH230" s="579">
        <v>818809.48</v>
      </c>
      <c r="AI230" s="580">
        <v>0</v>
      </c>
      <c r="AJ230" s="579">
        <v>0</v>
      </c>
      <c r="AK230" s="580">
        <v>0</v>
      </c>
      <c r="AL230" s="579">
        <v>0</v>
      </c>
      <c r="AM230" s="581">
        <v>0</v>
      </c>
      <c r="AN230" s="583">
        <v>828062.91999999993</v>
      </c>
      <c r="AO230" s="584">
        <v>0</v>
      </c>
      <c r="AP230" s="585">
        <v>0</v>
      </c>
      <c r="AQ230" s="583">
        <v>0</v>
      </c>
      <c r="AR230" s="584">
        <v>0</v>
      </c>
      <c r="AS230" s="585">
        <v>0</v>
      </c>
      <c r="AT230" s="583">
        <v>828062.91999999993</v>
      </c>
      <c r="AU230" s="583">
        <v>0</v>
      </c>
      <c r="AV230" s="585">
        <v>0</v>
      </c>
    </row>
    <row r="231" spans="1:48" x14ac:dyDescent="0.25">
      <c r="A231" s="148" t="s">
        <v>8358</v>
      </c>
      <c r="B231" s="148" t="s">
        <v>8347</v>
      </c>
      <c r="C231" s="148" t="s">
        <v>8213</v>
      </c>
      <c r="D231" s="148" t="s">
        <v>8213</v>
      </c>
      <c r="E231" s="148" t="s">
        <v>373</v>
      </c>
      <c r="F231" s="453" t="s">
        <v>22</v>
      </c>
      <c r="G231" s="453" t="s">
        <v>22</v>
      </c>
      <c r="H231" s="579">
        <v>126119.12</v>
      </c>
      <c r="I231" s="580">
        <v>0</v>
      </c>
      <c r="J231" s="579">
        <v>0</v>
      </c>
      <c r="K231" s="580">
        <v>0</v>
      </c>
      <c r="L231" s="579">
        <v>0</v>
      </c>
      <c r="M231" s="580">
        <v>0</v>
      </c>
      <c r="N231" s="579">
        <v>0</v>
      </c>
      <c r="O231" s="580">
        <v>0</v>
      </c>
      <c r="P231" s="579">
        <v>0</v>
      </c>
      <c r="Q231" s="580">
        <v>0</v>
      </c>
      <c r="R231" s="579">
        <v>0</v>
      </c>
      <c r="S231" s="26">
        <v>0</v>
      </c>
      <c r="T231" s="580">
        <v>0</v>
      </c>
      <c r="U231" s="579">
        <v>0</v>
      </c>
      <c r="V231" s="580">
        <v>0</v>
      </c>
      <c r="W231" s="579">
        <v>0</v>
      </c>
      <c r="X231" s="580">
        <v>0</v>
      </c>
      <c r="Y231" s="579">
        <v>0</v>
      </c>
      <c r="Z231" s="580">
        <v>0</v>
      </c>
      <c r="AA231" s="579">
        <v>0</v>
      </c>
      <c r="AB231" s="580">
        <v>0</v>
      </c>
      <c r="AC231" s="579">
        <v>0</v>
      </c>
      <c r="AD231" s="581">
        <v>0</v>
      </c>
      <c r="AE231" s="579">
        <v>0</v>
      </c>
      <c r="AF231" s="26">
        <v>0</v>
      </c>
      <c r="AG231" s="580">
        <v>0</v>
      </c>
      <c r="AH231" s="579">
        <v>306976.28999999998</v>
      </c>
      <c r="AI231" s="580">
        <v>0</v>
      </c>
      <c r="AJ231" s="579">
        <v>0</v>
      </c>
      <c r="AK231" s="580">
        <v>0</v>
      </c>
      <c r="AL231" s="579">
        <v>0</v>
      </c>
      <c r="AM231" s="581">
        <v>0</v>
      </c>
      <c r="AN231" s="583">
        <v>433095.41</v>
      </c>
      <c r="AO231" s="584">
        <v>126119.12</v>
      </c>
      <c r="AP231" s="585">
        <v>0</v>
      </c>
      <c r="AQ231" s="583">
        <v>0</v>
      </c>
      <c r="AR231" s="584">
        <v>0</v>
      </c>
      <c r="AS231" s="585">
        <v>0</v>
      </c>
      <c r="AT231" s="583">
        <v>433095.41</v>
      </c>
      <c r="AU231" s="583">
        <v>126119.12</v>
      </c>
      <c r="AV231" s="585">
        <v>0</v>
      </c>
    </row>
    <row r="232" spans="1:48" x14ac:dyDescent="0.25">
      <c r="A232" s="148" t="s">
        <v>8358</v>
      </c>
      <c r="B232" s="148" t="s">
        <v>8290</v>
      </c>
      <c r="C232" s="148" t="s">
        <v>8213</v>
      </c>
      <c r="D232" s="148" t="s">
        <v>8213</v>
      </c>
      <c r="E232" s="148" t="s">
        <v>17900</v>
      </c>
      <c r="F232" s="453" t="s">
        <v>22</v>
      </c>
      <c r="G232" s="453" t="s">
        <v>22</v>
      </c>
      <c r="H232" s="579">
        <v>0</v>
      </c>
      <c r="I232" s="580">
        <v>0</v>
      </c>
      <c r="J232" s="579">
        <v>0</v>
      </c>
      <c r="K232" s="580">
        <v>0</v>
      </c>
      <c r="L232" s="579">
        <v>0</v>
      </c>
      <c r="M232" s="580">
        <v>0</v>
      </c>
      <c r="N232" s="579">
        <v>0</v>
      </c>
      <c r="O232" s="580">
        <v>0</v>
      </c>
      <c r="P232" s="579">
        <v>0</v>
      </c>
      <c r="Q232" s="580">
        <v>0</v>
      </c>
      <c r="R232" s="579">
        <v>0</v>
      </c>
      <c r="S232" s="26">
        <v>0</v>
      </c>
      <c r="T232" s="580">
        <v>0</v>
      </c>
      <c r="U232" s="579">
        <v>0</v>
      </c>
      <c r="V232" s="580">
        <v>0</v>
      </c>
      <c r="W232" s="579">
        <v>0</v>
      </c>
      <c r="X232" s="580">
        <v>0</v>
      </c>
      <c r="Y232" s="579">
        <v>0</v>
      </c>
      <c r="Z232" s="580">
        <v>0</v>
      </c>
      <c r="AA232" s="579">
        <v>0</v>
      </c>
      <c r="AB232" s="580">
        <v>0</v>
      </c>
      <c r="AC232" s="579">
        <v>0</v>
      </c>
      <c r="AD232" s="581">
        <v>0</v>
      </c>
      <c r="AE232" s="579">
        <v>0</v>
      </c>
      <c r="AF232" s="26">
        <v>0</v>
      </c>
      <c r="AG232" s="580">
        <v>0</v>
      </c>
      <c r="AH232" s="579">
        <v>901793.9</v>
      </c>
      <c r="AI232" s="580">
        <v>0</v>
      </c>
      <c r="AJ232" s="579">
        <v>0</v>
      </c>
      <c r="AK232" s="580">
        <v>0</v>
      </c>
      <c r="AL232" s="579">
        <v>0</v>
      </c>
      <c r="AM232" s="581">
        <v>0</v>
      </c>
      <c r="AN232" s="583">
        <v>901793.9</v>
      </c>
      <c r="AO232" s="584">
        <v>0</v>
      </c>
      <c r="AP232" s="585">
        <v>0</v>
      </c>
      <c r="AQ232" s="583">
        <v>0</v>
      </c>
      <c r="AR232" s="584">
        <v>0</v>
      </c>
      <c r="AS232" s="585">
        <v>0</v>
      </c>
      <c r="AT232" s="583">
        <v>901793.9</v>
      </c>
      <c r="AU232" s="583">
        <v>0</v>
      </c>
      <c r="AV232" s="585">
        <v>0</v>
      </c>
    </row>
    <row r="233" spans="1:48" x14ac:dyDescent="0.25">
      <c r="A233" s="148" t="s">
        <v>8358</v>
      </c>
      <c r="B233" s="148" t="s">
        <v>8254</v>
      </c>
      <c r="C233" s="148" t="s">
        <v>8213</v>
      </c>
      <c r="D233" s="148" t="s">
        <v>8213</v>
      </c>
      <c r="E233" s="148" t="s">
        <v>114</v>
      </c>
      <c r="F233" s="453" t="s">
        <v>22</v>
      </c>
      <c r="G233" s="453" t="s">
        <v>22</v>
      </c>
      <c r="H233" s="579">
        <v>1006505.96</v>
      </c>
      <c r="I233" s="580">
        <v>999977.42999999993</v>
      </c>
      <c r="J233" s="579">
        <v>0</v>
      </c>
      <c r="K233" s="580">
        <v>0</v>
      </c>
      <c r="L233" s="579">
        <v>0</v>
      </c>
      <c r="M233" s="580">
        <v>0</v>
      </c>
      <c r="N233" s="579">
        <v>0</v>
      </c>
      <c r="O233" s="580">
        <v>0</v>
      </c>
      <c r="P233" s="579">
        <v>0</v>
      </c>
      <c r="Q233" s="580">
        <v>0</v>
      </c>
      <c r="R233" s="579">
        <v>0</v>
      </c>
      <c r="S233" s="26">
        <v>0</v>
      </c>
      <c r="T233" s="580">
        <v>0</v>
      </c>
      <c r="U233" s="579">
        <v>0</v>
      </c>
      <c r="V233" s="580">
        <v>0</v>
      </c>
      <c r="W233" s="579">
        <v>0</v>
      </c>
      <c r="X233" s="580">
        <v>0</v>
      </c>
      <c r="Y233" s="579">
        <v>0</v>
      </c>
      <c r="Z233" s="580">
        <v>0</v>
      </c>
      <c r="AA233" s="579">
        <v>0</v>
      </c>
      <c r="AB233" s="580">
        <v>0</v>
      </c>
      <c r="AC233" s="579">
        <v>0</v>
      </c>
      <c r="AD233" s="581">
        <v>0</v>
      </c>
      <c r="AE233" s="579">
        <v>0</v>
      </c>
      <c r="AF233" s="26">
        <v>0</v>
      </c>
      <c r="AG233" s="580">
        <v>0</v>
      </c>
      <c r="AH233" s="579">
        <v>0</v>
      </c>
      <c r="AI233" s="580">
        <v>0</v>
      </c>
      <c r="AJ233" s="579">
        <v>0</v>
      </c>
      <c r="AK233" s="580">
        <v>0</v>
      </c>
      <c r="AL233" s="579">
        <v>0</v>
      </c>
      <c r="AM233" s="581">
        <v>0</v>
      </c>
      <c r="AN233" s="583">
        <v>1006505.96</v>
      </c>
      <c r="AO233" s="584">
        <v>999977.43</v>
      </c>
      <c r="AP233" s="585">
        <v>999977.42999999993</v>
      </c>
      <c r="AQ233" s="583">
        <v>0</v>
      </c>
      <c r="AR233" s="584">
        <v>0</v>
      </c>
      <c r="AS233" s="585">
        <v>0</v>
      </c>
      <c r="AT233" s="583">
        <v>1006505.96</v>
      </c>
      <c r="AU233" s="583">
        <v>999977.43</v>
      </c>
      <c r="AV233" s="585">
        <v>999977.42999999993</v>
      </c>
    </row>
    <row r="234" spans="1:48" x14ac:dyDescent="0.25">
      <c r="A234" s="148" t="s">
        <v>8358</v>
      </c>
      <c r="B234" s="148" t="s">
        <v>8443</v>
      </c>
      <c r="C234" s="148" t="s">
        <v>8213</v>
      </c>
      <c r="D234" s="148" t="s">
        <v>8213</v>
      </c>
      <c r="E234" s="148" t="s">
        <v>18059</v>
      </c>
      <c r="F234" s="453" t="s">
        <v>22</v>
      </c>
      <c r="G234" s="453" t="s">
        <v>22</v>
      </c>
      <c r="H234" s="579">
        <v>0</v>
      </c>
      <c r="I234" s="580">
        <v>0</v>
      </c>
      <c r="J234" s="579">
        <v>0</v>
      </c>
      <c r="K234" s="580">
        <v>0</v>
      </c>
      <c r="L234" s="579">
        <v>0</v>
      </c>
      <c r="M234" s="580">
        <v>0</v>
      </c>
      <c r="N234" s="579">
        <v>0</v>
      </c>
      <c r="O234" s="580">
        <v>0</v>
      </c>
      <c r="P234" s="579">
        <v>0</v>
      </c>
      <c r="Q234" s="580">
        <v>0</v>
      </c>
      <c r="R234" s="579">
        <v>0</v>
      </c>
      <c r="S234" s="26">
        <v>0</v>
      </c>
      <c r="T234" s="580">
        <v>0</v>
      </c>
      <c r="U234" s="579">
        <v>0</v>
      </c>
      <c r="V234" s="580">
        <v>0</v>
      </c>
      <c r="W234" s="579">
        <v>0</v>
      </c>
      <c r="X234" s="580">
        <v>0</v>
      </c>
      <c r="Y234" s="579">
        <v>0</v>
      </c>
      <c r="Z234" s="580">
        <v>0</v>
      </c>
      <c r="AA234" s="579">
        <v>0</v>
      </c>
      <c r="AB234" s="580">
        <v>0</v>
      </c>
      <c r="AC234" s="579">
        <v>0</v>
      </c>
      <c r="AD234" s="581">
        <v>0</v>
      </c>
      <c r="AE234" s="579">
        <v>0</v>
      </c>
      <c r="AF234" s="26">
        <v>0</v>
      </c>
      <c r="AG234" s="580">
        <v>0</v>
      </c>
      <c r="AH234" s="579">
        <v>885245.53</v>
      </c>
      <c r="AI234" s="580">
        <v>0</v>
      </c>
      <c r="AJ234" s="579">
        <v>0</v>
      </c>
      <c r="AK234" s="580">
        <v>0</v>
      </c>
      <c r="AL234" s="579">
        <v>0</v>
      </c>
      <c r="AM234" s="581">
        <v>0</v>
      </c>
      <c r="AN234" s="583">
        <v>885245.53</v>
      </c>
      <c r="AO234" s="584">
        <v>0</v>
      </c>
      <c r="AP234" s="585">
        <v>0</v>
      </c>
      <c r="AQ234" s="583">
        <v>0</v>
      </c>
      <c r="AR234" s="584">
        <v>0</v>
      </c>
      <c r="AS234" s="585">
        <v>0</v>
      </c>
      <c r="AT234" s="583">
        <v>885245.53</v>
      </c>
      <c r="AU234" s="583">
        <v>0</v>
      </c>
      <c r="AV234" s="585">
        <v>0</v>
      </c>
    </row>
    <row r="235" spans="1:48" x14ac:dyDescent="0.25">
      <c r="A235" s="148" t="s">
        <v>8358</v>
      </c>
      <c r="B235" s="148" t="s">
        <v>8366</v>
      </c>
      <c r="C235" s="148" t="s">
        <v>8213</v>
      </c>
      <c r="D235" s="148" t="s">
        <v>8213</v>
      </c>
      <c r="E235" s="148" t="s">
        <v>116</v>
      </c>
      <c r="F235" s="453" t="s">
        <v>22</v>
      </c>
      <c r="G235" s="453" t="s">
        <v>22</v>
      </c>
      <c r="H235" s="579">
        <v>0</v>
      </c>
      <c r="I235" s="580">
        <v>0</v>
      </c>
      <c r="J235" s="579">
        <v>0</v>
      </c>
      <c r="K235" s="580">
        <v>0</v>
      </c>
      <c r="L235" s="579">
        <v>0</v>
      </c>
      <c r="M235" s="580">
        <v>0</v>
      </c>
      <c r="N235" s="579">
        <v>0</v>
      </c>
      <c r="O235" s="580">
        <v>0</v>
      </c>
      <c r="P235" s="579">
        <v>11386624.449999999</v>
      </c>
      <c r="Q235" s="580">
        <v>9812243.7599999998</v>
      </c>
      <c r="R235" s="579">
        <v>0</v>
      </c>
      <c r="S235" s="26">
        <v>344094.6</v>
      </c>
      <c r="T235" s="580">
        <v>0</v>
      </c>
      <c r="U235" s="579">
        <v>0</v>
      </c>
      <c r="V235" s="580">
        <v>0</v>
      </c>
      <c r="W235" s="579">
        <v>0</v>
      </c>
      <c r="X235" s="580">
        <v>0</v>
      </c>
      <c r="Y235" s="579">
        <v>0</v>
      </c>
      <c r="Z235" s="580">
        <v>0</v>
      </c>
      <c r="AA235" s="579">
        <v>0</v>
      </c>
      <c r="AB235" s="580">
        <v>0</v>
      </c>
      <c r="AC235" s="579">
        <v>0</v>
      </c>
      <c r="AD235" s="581">
        <v>0</v>
      </c>
      <c r="AE235" s="579">
        <v>0</v>
      </c>
      <c r="AF235" s="26">
        <v>0</v>
      </c>
      <c r="AG235" s="580">
        <v>0</v>
      </c>
      <c r="AH235" s="579">
        <v>22614917.850000001</v>
      </c>
      <c r="AI235" s="580">
        <v>0</v>
      </c>
      <c r="AJ235" s="579">
        <v>0</v>
      </c>
      <c r="AK235" s="580">
        <v>0</v>
      </c>
      <c r="AL235" s="579">
        <v>0</v>
      </c>
      <c r="AM235" s="581">
        <v>0</v>
      </c>
      <c r="AN235" s="583">
        <v>34345636.899999999</v>
      </c>
      <c r="AO235" s="584">
        <v>9812243.7599999998</v>
      </c>
      <c r="AP235" s="585">
        <v>9812243.7599999998</v>
      </c>
      <c r="AQ235" s="583">
        <v>0</v>
      </c>
      <c r="AR235" s="584">
        <v>0</v>
      </c>
      <c r="AS235" s="585">
        <v>0</v>
      </c>
      <c r="AT235" s="583">
        <v>34345636.899999999</v>
      </c>
      <c r="AU235" s="583">
        <v>9812243.7599999998</v>
      </c>
      <c r="AV235" s="585">
        <v>9812243.7599999998</v>
      </c>
    </row>
    <row r="236" spans="1:48" x14ac:dyDescent="0.25">
      <c r="A236" s="148" t="s">
        <v>8358</v>
      </c>
      <c r="B236" s="148" t="s">
        <v>8583</v>
      </c>
      <c r="C236" s="148" t="s">
        <v>8213</v>
      </c>
      <c r="D236" s="148" t="s">
        <v>8213</v>
      </c>
      <c r="E236" s="148" t="s">
        <v>16988</v>
      </c>
      <c r="F236" s="453" t="s">
        <v>22</v>
      </c>
      <c r="G236" s="453" t="s">
        <v>22</v>
      </c>
      <c r="H236" s="579">
        <v>0</v>
      </c>
      <c r="I236" s="580">
        <v>0</v>
      </c>
      <c r="J236" s="579">
        <v>0</v>
      </c>
      <c r="K236" s="580">
        <v>0</v>
      </c>
      <c r="L236" s="579">
        <v>0</v>
      </c>
      <c r="M236" s="580">
        <v>0</v>
      </c>
      <c r="N236" s="579">
        <v>0</v>
      </c>
      <c r="O236" s="580">
        <v>0</v>
      </c>
      <c r="P236" s="579">
        <v>0</v>
      </c>
      <c r="Q236" s="580">
        <v>0</v>
      </c>
      <c r="R236" s="579">
        <v>0</v>
      </c>
      <c r="S236" s="26">
        <v>0</v>
      </c>
      <c r="T236" s="580">
        <v>0</v>
      </c>
      <c r="U236" s="579">
        <v>2613555.61</v>
      </c>
      <c r="V236" s="580">
        <v>1226008.52</v>
      </c>
      <c r="W236" s="579">
        <v>0</v>
      </c>
      <c r="X236" s="580">
        <v>0</v>
      </c>
      <c r="Y236" s="579">
        <v>0</v>
      </c>
      <c r="Z236" s="580">
        <v>0</v>
      </c>
      <c r="AA236" s="579">
        <v>0</v>
      </c>
      <c r="AB236" s="580">
        <v>0</v>
      </c>
      <c r="AC236" s="579">
        <v>0</v>
      </c>
      <c r="AD236" s="581">
        <v>0</v>
      </c>
      <c r="AE236" s="579">
        <v>0</v>
      </c>
      <c r="AF236" s="26">
        <v>0</v>
      </c>
      <c r="AG236" s="580">
        <v>0</v>
      </c>
      <c r="AH236" s="579">
        <v>0</v>
      </c>
      <c r="AI236" s="580">
        <v>0</v>
      </c>
      <c r="AJ236" s="579">
        <v>0</v>
      </c>
      <c r="AK236" s="580">
        <v>0</v>
      </c>
      <c r="AL236" s="579">
        <v>0</v>
      </c>
      <c r="AM236" s="581">
        <v>0</v>
      </c>
      <c r="AN236" s="583">
        <v>2613555.61</v>
      </c>
      <c r="AO236" s="584">
        <v>2442465.21</v>
      </c>
      <c r="AP236" s="585">
        <v>1226008.52</v>
      </c>
      <c r="AQ236" s="583">
        <v>0</v>
      </c>
      <c r="AR236" s="584">
        <v>0</v>
      </c>
      <c r="AS236" s="585">
        <v>0</v>
      </c>
      <c r="AT236" s="583">
        <v>2613555.61</v>
      </c>
      <c r="AU236" s="583">
        <v>2442465.21</v>
      </c>
      <c r="AV236" s="585">
        <v>1226008.52</v>
      </c>
    </row>
    <row r="237" spans="1:48" x14ac:dyDescent="0.25">
      <c r="A237" s="148" t="s">
        <v>8358</v>
      </c>
      <c r="B237" s="148" t="s">
        <v>8876</v>
      </c>
      <c r="C237" s="148" t="s">
        <v>8213</v>
      </c>
      <c r="D237" s="148" t="s">
        <v>8213</v>
      </c>
      <c r="E237" s="148" t="s">
        <v>18060</v>
      </c>
      <c r="F237" s="453" t="s">
        <v>22</v>
      </c>
      <c r="G237" s="453" t="s">
        <v>22</v>
      </c>
      <c r="H237" s="579">
        <v>0</v>
      </c>
      <c r="I237" s="580">
        <v>0</v>
      </c>
      <c r="J237" s="579">
        <v>0</v>
      </c>
      <c r="K237" s="580">
        <v>0</v>
      </c>
      <c r="L237" s="579">
        <v>0</v>
      </c>
      <c r="M237" s="580">
        <v>0</v>
      </c>
      <c r="N237" s="579">
        <v>0</v>
      </c>
      <c r="O237" s="580">
        <v>0</v>
      </c>
      <c r="P237" s="579">
        <v>0</v>
      </c>
      <c r="Q237" s="580">
        <v>0</v>
      </c>
      <c r="R237" s="579">
        <v>0</v>
      </c>
      <c r="S237" s="26">
        <v>0</v>
      </c>
      <c r="T237" s="580">
        <v>0</v>
      </c>
      <c r="U237" s="579">
        <v>0</v>
      </c>
      <c r="V237" s="580">
        <v>0</v>
      </c>
      <c r="W237" s="579">
        <v>0</v>
      </c>
      <c r="X237" s="580">
        <v>0</v>
      </c>
      <c r="Y237" s="579">
        <v>0</v>
      </c>
      <c r="Z237" s="580">
        <v>0</v>
      </c>
      <c r="AA237" s="579">
        <v>0</v>
      </c>
      <c r="AB237" s="580">
        <v>0</v>
      </c>
      <c r="AC237" s="579">
        <v>0</v>
      </c>
      <c r="AD237" s="581">
        <v>0</v>
      </c>
      <c r="AE237" s="579">
        <v>0</v>
      </c>
      <c r="AF237" s="26">
        <v>0</v>
      </c>
      <c r="AG237" s="580">
        <v>0</v>
      </c>
      <c r="AH237" s="579">
        <v>252812.32</v>
      </c>
      <c r="AI237" s="580">
        <v>0</v>
      </c>
      <c r="AJ237" s="579">
        <v>0</v>
      </c>
      <c r="AK237" s="580">
        <v>0</v>
      </c>
      <c r="AL237" s="579">
        <v>0</v>
      </c>
      <c r="AM237" s="581">
        <v>0</v>
      </c>
      <c r="AN237" s="583">
        <v>252812.32</v>
      </c>
      <c r="AO237" s="584">
        <v>0</v>
      </c>
      <c r="AP237" s="585">
        <v>0</v>
      </c>
      <c r="AQ237" s="583">
        <v>0</v>
      </c>
      <c r="AR237" s="584">
        <v>0</v>
      </c>
      <c r="AS237" s="585">
        <v>0</v>
      </c>
      <c r="AT237" s="583">
        <v>252812.32</v>
      </c>
      <c r="AU237" s="583">
        <v>0</v>
      </c>
      <c r="AV237" s="585">
        <v>0</v>
      </c>
    </row>
    <row r="238" spans="1:48" x14ac:dyDescent="0.25">
      <c r="A238" s="148" t="s">
        <v>8358</v>
      </c>
      <c r="B238" s="148" t="s">
        <v>8467</v>
      </c>
      <c r="C238" s="148" t="s">
        <v>8213</v>
      </c>
      <c r="D238" s="148" t="s">
        <v>8213</v>
      </c>
      <c r="E238" s="148" t="s">
        <v>18061</v>
      </c>
      <c r="F238" s="453" t="s">
        <v>22</v>
      </c>
      <c r="G238" s="453" t="s">
        <v>22</v>
      </c>
      <c r="H238" s="579">
        <v>0</v>
      </c>
      <c r="I238" s="580">
        <v>0</v>
      </c>
      <c r="J238" s="579">
        <v>0</v>
      </c>
      <c r="K238" s="580">
        <v>0</v>
      </c>
      <c r="L238" s="579">
        <v>0</v>
      </c>
      <c r="M238" s="580">
        <v>0</v>
      </c>
      <c r="N238" s="579">
        <v>0</v>
      </c>
      <c r="O238" s="580">
        <v>0</v>
      </c>
      <c r="P238" s="579">
        <v>0</v>
      </c>
      <c r="Q238" s="580">
        <v>0</v>
      </c>
      <c r="R238" s="579">
        <v>0</v>
      </c>
      <c r="S238" s="26">
        <v>0</v>
      </c>
      <c r="T238" s="580">
        <v>0</v>
      </c>
      <c r="U238" s="579">
        <v>0</v>
      </c>
      <c r="V238" s="580">
        <v>0</v>
      </c>
      <c r="W238" s="579">
        <v>0</v>
      </c>
      <c r="X238" s="580">
        <v>0</v>
      </c>
      <c r="Y238" s="579">
        <v>0</v>
      </c>
      <c r="Z238" s="580">
        <v>0</v>
      </c>
      <c r="AA238" s="579">
        <v>0</v>
      </c>
      <c r="AB238" s="580">
        <v>0</v>
      </c>
      <c r="AC238" s="579">
        <v>0</v>
      </c>
      <c r="AD238" s="581">
        <v>0</v>
      </c>
      <c r="AE238" s="579">
        <v>0</v>
      </c>
      <c r="AF238" s="26">
        <v>0</v>
      </c>
      <c r="AG238" s="580">
        <v>0</v>
      </c>
      <c r="AH238" s="579">
        <v>86625.87</v>
      </c>
      <c r="AI238" s="580">
        <v>0</v>
      </c>
      <c r="AJ238" s="579">
        <v>0</v>
      </c>
      <c r="AK238" s="580">
        <v>0</v>
      </c>
      <c r="AL238" s="579">
        <v>0</v>
      </c>
      <c r="AM238" s="581">
        <v>0</v>
      </c>
      <c r="AN238" s="583">
        <v>86625.87</v>
      </c>
      <c r="AO238" s="584">
        <v>0</v>
      </c>
      <c r="AP238" s="585">
        <v>0</v>
      </c>
      <c r="AQ238" s="583">
        <v>0</v>
      </c>
      <c r="AR238" s="584">
        <v>0</v>
      </c>
      <c r="AS238" s="585">
        <v>0</v>
      </c>
      <c r="AT238" s="583">
        <v>86625.87</v>
      </c>
      <c r="AU238" s="583">
        <v>0</v>
      </c>
      <c r="AV238" s="585">
        <v>0</v>
      </c>
    </row>
    <row r="239" spans="1:48" x14ac:dyDescent="0.25">
      <c r="A239" s="148" t="s">
        <v>8358</v>
      </c>
      <c r="B239" s="148" t="s">
        <v>8367</v>
      </c>
      <c r="C239" s="148" t="s">
        <v>8213</v>
      </c>
      <c r="D239" s="148" t="s">
        <v>8213</v>
      </c>
      <c r="E239" s="148" t="s">
        <v>16983</v>
      </c>
      <c r="F239" s="453" t="s">
        <v>22</v>
      </c>
      <c r="G239" s="453" t="s">
        <v>22</v>
      </c>
      <c r="H239" s="579">
        <v>142499.17000000001</v>
      </c>
      <c r="I239" s="580">
        <v>50842.62</v>
      </c>
      <c r="J239" s="579">
        <v>0</v>
      </c>
      <c r="K239" s="580">
        <v>0</v>
      </c>
      <c r="L239" s="579">
        <v>0</v>
      </c>
      <c r="M239" s="580">
        <v>0</v>
      </c>
      <c r="N239" s="579">
        <v>0</v>
      </c>
      <c r="O239" s="580">
        <v>0</v>
      </c>
      <c r="P239" s="579">
        <v>0</v>
      </c>
      <c r="Q239" s="580">
        <v>0</v>
      </c>
      <c r="R239" s="579">
        <v>0</v>
      </c>
      <c r="S239" s="26">
        <v>0</v>
      </c>
      <c r="T239" s="580">
        <v>0</v>
      </c>
      <c r="U239" s="579">
        <v>0</v>
      </c>
      <c r="V239" s="580">
        <v>0</v>
      </c>
      <c r="W239" s="579">
        <v>0</v>
      </c>
      <c r="X239" s="580">
        <v>0</v>
      </c>
      <c r="Y239" s="579">
        <v>0</v>
      </c>
      <c r="Z239" s="580">
        <v>0</v>
      </c>
      <c r="AA239" s="579">
        <v>0</v>
      </c>
      <c r="AB239" s="580">
        <v>0</v>
      </c>
      <c r="AC239" s="579">
        <v>0</v>
      </c>
      <c r="AD239" s="581">
        <v>0</v>
      </c>
      <c r="AE239" s="579">
        <v>0</v>
      </c>
      <c r="AF239" s="26">
        <v>0</v>
      </c>
      <c r="AG239" s="580">
        <v>0</v>
      </c>
      <c r="AH239" s="579">
        <v>0</v>
      </c>
      <c r="AI239" s="580">
        <v>0</v>
      </c>
      <c r="AJ239" s="579">
        <v>0</v>
      </c>
      <c r="AK239" s="580">
        <v>0</v>
      </c>
      <c r="AL239" s="579">
        <v>0</v>
      </c>
      <c r="AM239" s="581">
        <v>0</v>
      </c>
      <c r="AN239" s="583">
        <v>142499.17000000001</v>
      </c>
      <c r="AO239" s="584">
        <v>99200.01</v>
      </c>
      <c r="AP239" s="585">
        <v>50842.62</v>
      </c>
      <c r="AQ239" s="583">
        <v>0</v>
      </c>
      <c r="AR239" s="584">
        <v>0</v>
      </c>
      <c r="AS239" s="585">
        <v>0</v>
      </c>
      <c r="AT239" s="583">
        <v>142499.17000000001</v>
      </c>
      <c r="AU239" s="583">
        <v>99200.01</v>
      </c>
      <c r="AV239" s="585">
        <v>50842.62</v>
      </c>
    </row>
    <row r="240" spans="1:48" x14ac:dyDescent="0.25">
      <c r="A240" s="148" t="s">
        <v>8358</v>
      </c>
      <c r="B240" s="148" t="s">
        <v>8484</v>
      </c>
      <c r="C240" s="148" t="s">
        <v>8213</v>
      </c>
      <c r="D240" s="148" t="s">
        <v>8213</v>
      </c>
      <c r="E240" s="148" t="s">
        <v>17558</v>
      </c>
      <c r="F240" s="453" t="s">
        <v>22</v>
      </c>
      <c r="G240" s="453" t="s">
        <v>22</v>
      </c>
      <c r="H240" s="579">
        <v>0</v>
      </c>
      <c r="I240" s="580">
        <v>0</v>
      </c>
      <c r="J240" s="579">
        <v>0</v>
      </c>
      <c r="K240" s="580">
        <v>0</v>
      </c>
      <c r="L240" s="579">
        <v>0</v>
      </c>
      <c r="M240" s="580">
        <v>0</v>
      </c>
      <c r="N240" s="579">
        <v>0</v>
      </c>
      <c r="O240" s="580">
        <v>0</v>
      </c>
      <c r="P240" s="579">
        <v>0</v>
      </c>
      <c r="Q240" s="580">
        <v>0</v>
      </c>
      <c r="R240" s="579">
        <v>0</v>
      </c>
      <c r="S240" s="26">
        <v>0</v>
      </c>
      <c r="T240" s="580">
        <v>0</v>
      </c>
      <c r="U240" s="579">
        <v>0</v>
      </c>
      <c r="V240" s="580">
        <v>0</v>
      </c>
      <c r="W240" s="579">
        <v>0</v>
      </c>
      <c r="X240" s="580">
        <v>0</v>
      </c>
      <c r="Y240" s="579">
        <v>0</v>
      </c>
      <c r="Z240" s="580">
        <v>0</v>
      </c>
      <c r="AA240" s="579">
        <v>0</v>
      </c>
      <c r="AB240" s="580">
        <v>0</v>
      </c>
      <c r="AC240" s="579">
        <v>0</v>
      </c>
      <c r="AD240" s="581">
        <v>0</v>
      </c>
      <c r="AE240" s="579">
        <v>0</v>
      </c>
      <c r="AF240" s="26">
        <v>0</v>
      </c>
      <c r="AG240" s="580">
        <v>0</v>
      </c>
      <c r="AH240" s="579">
        <v>627584.18000000005</v>
      </c>
      <c r="AI240" s="580">
        <v>0</v>
      </c>
      <c r="AJ240" s="579">
        <v>0</v>
      </c>
      <c r="AK240" s="580">
        <v>0</v>
      </c>
      <c r="AL240" s="579">
        <v>0</v>
      </c>
      <c r="AM240" s="581">
        <v>0</v>
      </c>
      <c r="AN240" s="583">
        <v>627584.18000000005</v>
      </c>
      <c r="AO240" s="584">
        <v>0</v>
      </c>
      <c r="AP240" s="585">
        <v>0</v>
      </c>
      <c r="AQ240" s="583">
        <v>0</v>
      </c>
      <c r="AR240" s="584">
        <v>0</v>
      </c>
      <c r="AS240" s="585">
        <v>0</v>
      </c>
      <c r="AT240" s="583">
        <v>627584.18000000005</v>
      </c>
      <c r="AU240" s="583">
        <v>0</v>
      </c>
      <c r="AV240" s="585">
        <v>0</v>
      </c>
    </row>
    <row r="241" spans="1:48" x14ac:dyDescent="0.25">
      <c r="A241" s="148" t="s">
        <v>8358</v>
      </c>
      <c r="B241" s="148" t="s">
        <v>8361</v>
      </c>
      <c r="C241" s="148" t="s">
        <v>8213</v>
      </c>
      <c r="D241" s="148" t="s">
        <v>8213</v>
      </c>
      <c r="E241" s="148" t="s">
        <v>8362</v>
      </c>
      <c r="F241" s="453" t="s">
        <v>22</v>
      </c>
      <c r="G241" s="453" t="s">
        <v>22</v>
      </c>
      <c r="H241" s="579">
        <v>0</v>
      </c>
      <c r="I241" s="580">
        <v>0</v>
      </c>
      <c r="J241" s="579">
        <v>0</v>
      </c>
      <c r="K241" s="580">
        <v>0</v>
      </c>
      <c r="L241" s="579">
        <v>0</v>
      </c>
      <c r="M241" s="580">
        <v>0</v>
      </c>
      <c r="N241" s="579">
        <v>0</v>
      </c>
      <c r="O241" s="580">
        <v>0</v>
      </c>
      <c r="P241" s="579">
        <v>0</v>
      </c>
      <c r="Q241" s="580">
        <v>0</v>
      </c>
      <c r="R241" s="579">
        <v>0</v>
      </c>
      <c r="S241" s="26">
        <v>0</v>
      </c>
      <c r="T241" s="580">
        <v>0</v>
      </c>
      <c r="U241" s="579">
        <v>1323082.3999999999</v>
      </c>
      <c r="V241" s="580">
        <v>0</v>
      </c>
      <c r="W241" s="579">
        <v>0</v>
      </c>
      <c r="X241" s="580">
        <v>0</v>
      </c>
      <c r="Y241" s="579">
        <v>0</v>
      </c>
      <c r="Z241" s="580">
        <v>0</v>
      </c>
      <c r="AA241" s="579">
        <v>0</v>
      </c>
      <c r="AB241" s="580">
        <v>0</v>
      </c>
      <c r="AC241" s="579">
        <v>0</v>
      </c>
      <c r="AD241" s="581">
        <v>0</v>
      </c>
      <c r="AE241" s="579">
        <v>0</v>
      </c>
      <c r="AF241" s="26">
        <v>0</v>
      </c>
      <c r="AG241" s="580">
        <v>0</v>
      </c>
      <c r="AH241" s="579">
        <v>0</v>
      </c>
      <c r="AI241" s="580">
        <v>0</v>
      </c>
      <c r="AJ241" s="579">
        <v>0</v>
      </c>
      <c r="AK241" s="580">
        <v>0</v>
      </c>
      <c r="AL241" s="579">
        <v>0</v>
      </c>
      <c r="AM241" s="581">
        <v>0</v>
      </c>
      <c r="AN241" s="583">
        <v>1323082.3999999999</v>
      </c>
      <c r="AO241" s="584">
        <v>0</v>
      </c>
      <c r="AP241" s="585">
        <v>0</v>
      </c>
      <c r="AQ241" s="583">
        <v>0</v>
      </c>
      <c r="AR241" s="584">
        <v>0</v>
      </c>
      <c r="AS241" s="585">
        <v>0</v>
      </c>
      <c r="AT241" s="583">
        <v>1323082.3999999999</v>
      </c>
      <c r="AU241" s="583">
        <v>0</v>
      </c>
      <c r="AV241" s="585">
        <v>0</v>
      </c>
    </row>
    <row r="242" spans="1:48" x14ac:dyDescent="0.25">
      <c r="A242" s="148" t="s">
        <v>8358</v>
      </c>
      <c r="B242" s="148" t="s">
        <v>8343</v>
      </c>
      <c r="C242" s="148" t="s">
        <v>8213</v>
      </c>
      <c r="D242" s="148" t="s">
        <v>8213</v>
      </c>
      <c r="E242" s="148" t="s">
        <v>381</v>
      </c>
      <c r="F242" s="453" t="s">
        <v>22</v>
      </c>
      <c r="G242" s="453" t="s">
        <v>22</v>
      </c>
      <c r="H242" s="579">
        <v>344603.92</v>
      </c>
      <c r="I242" s="580">
        <v>0</v>
      </c>
      <c r="J242" s="579">
        <v>0</v>
      </c>
      <c r="K242" s="580">
        <v>0</v>
      </c>
      <c r="L242" s="579">
        <v>0</v>
      </c>
      <c r="M242" s="580">
        <v>0</v>
      </c>
      <c r="N242" s="579">
        <v>0</v>
      </c>
      <c r="O242" s="580">
        <v>0</v>
      </c>
      <c r="P242" s="579">
        <v>0</v>
      </c>
      <c r="Q242" s="580">
        <v>0</v>
      </c>
      <c r="R242" s="579">
        <v>0</v>
      </c>
      <c r="S242" s="26">
        <v>0</v>
      </c>
      <c r="T242" s="580">
        <v>0</v>
      </c>
      <c r="U242" s="579">
        <v>0</v>
      </c>
      <c r="V242" s="580">
        <v>0</v>
      </c>
      <c r="W242" s="579">
        <v>0</v>
      </c>
      <c r="X242" s="580">
        <v>0</v>
      </c>
      <c r="Y242" s="579">
        <v>0</v>
      </c>
      <c r="Z242" s="580">
        <v>0</v>
      </c>
      <c r="AA242" s="579">
        <v>0</v>
      </c>
      <c r="AB242" s="580">
        <v>0</v>
      </c>
      <c r="AC242" s="579">
        <v>0</v>
      </c>
      <c r="AD242" s="581">
        <v>0</v>
      </c>
      <c r="AE242" s="579">
        <v>0</v>
      </c>
      <c r="AF242" s="26">
        <v>0</v>
      </c>
      <c r="AG242" s="580">
        <v>0</v>
      </c>
      <c r="AH242" s="579">
        <v>0</v>
      </c>
      <c r="AI242" s="580">
        <v>0</v>
      </c>
      <c r="AJ242" s="579">
        <v>0</v>
      </c>
      <c r="AK242" s="580">
        <v>0</v>
      </c>
      <c r="AL242" s="579">
        <v>0</v>
      </c>
      <c r="AM242" s="581">
        <v>0</v>
      </c>
      <c r="AN242" s="583">
        <v>344603.92</v>
      </c>
      <c r="AO242" s="584">
        <v>0</v>
      </c>
      <c r="AP242" s="585">
        <v>0</v>
      </c>
      <c r="AQ242" s="583">
        <v>0</v>
      </c>
      <c r="AR242" s="584">
        <v>0</v>
      </c>
      <c r="AS242" s="585">
        <v>0</v>
      </c>
      <c r="AT242" s="583">
        <v>344603.92</v>
      </c>
      <c r="AU242" s="583">
        <v>0</v>
      </c>
      <c r="AV242" s="585">
        <v>0</v>
      </c>
    </row>
    <row r="243" spans="1:48" x14ac:dyDescent="0.25">
      <c r="A243" s="148" t="s">
        <v>8358</v>
      </c>
      <c r="B243" s="148" t="s">
        <v>8368</v>
      </c>
      <c r="C243" s="148" t="s">
        <v>8213</v>
      </c>
      <c r="D243" s="148" t="s">
        <v>8213</v>
      </c>
      <c r="E243" s="148" t="s">
        <v>16984</v>
      </c>
      <c r="F243" s="453" t="s">
        <v>22</v>
      </c>
      <c r="G243" s="453" t="s">
        <v>22</v>
      </c>
      <c r="H243" s="579">
        <v>196596.67</v>
      </c>
      <c r="I243" s="580">
        <v>0</v>
      </c>
      <c r="J243" s="579">
        <v>0</v>
      </c>
      <c r="K243" s="580">
        <v>0</v>
      </c>
      <c r="L243" s="579">
        <v>0</v>
      </c>
      <c r="M243" s="580">
        <v>0</v>
      </c>
      <c r="N243" s="579">
        <v>0</v>
      </c>
      <c r="O243" s="580">
        <v>0</v>
      </c>
      <c r="P243" s="579">
        <v>0</v>
      </c>
      <c r="Q243" s="580">
        <v>0</v>
      </c>
      <c r="R243" s="579">
        <v>0</v>
      </c>
      <c r="S243" s="26">
        <v>0</v>
      </c>
      <c r="T243" s="580">
        <v>0</v>
      </c>
      <c r="U243" s="579">
        <v>0</v>
      </c>
      <c r="V243" s="580">
        <v>0</v>
      </c>
      <c r="W243" s="579">
        <v>0</v>
      </c>
      <c r="X243" s="580">
        <v>0</v>
      </c>
      <c r="Y243" s="579">
        <v>0</v>
      </c>
      <c r="Z243" s="580">
        <v>0</v>
      </c>
      <c r="AA243" s="579">
        <v>0</v>
      </c>
      <c r="AB243" s="580">
        <v>0</v>
      </c>
      <c r="AC243" s="579">
        <v>0</v>
      </c>
      <c r="AD243" s="581">
        <v>0</v>
      </c>
      <c r="AE243" s="579">
        <v>0</v>
      </c>
      <c r="AF243" s="26">
        <v>0</v>
      </c>
      <c r="AG243" s="580">
        <v>0</v>
      </c>
      <c r="AH243" s="579">
        <v>0</v>
      </c>
      <c r="AI243" s="580">
        <v>0</v>
      </c>
      <c r="AJ243" s="579">
        <v>0</v>
      </c>
      <c r="AK243" s="580">
        <v>0</v>
      </c>
      <c r="AL243" s="579">
        <v>0</v>
      </c>
      <c r="AM243" s="581">
        <v>0</v>
      </c>
      <c r="AN243" s="583">
        <v>196596.67</v>
      </c>
      <c r="AO243" s="584">
        <v>0</v>
      </c>
      <c r="AP243" s="585">
        <v>0</v>
      </c>
      <c r="AQ243" s="583">
        <v>0</v>
      </c>
      <c r="AR243" s="584">
        <v>0</v>
      </c>
      <c r="AS243" s="585">
        <v>0</v>
      </c>
      <c r="AT243" s="583">
        <v>196596.67</v>
      </c>
      <c r="AU243" s="583">
        <v>0</v>
      </c>
      <c r="AV243" s="585">
        <v>0</v>
      </c>
    </row>
    <row r="244" spans="1:48" x14ac:dyDescent="0.25">
      <c r="A244" s="148" t="s">
        <v>8358</v>
      </c>
      <c r="B244" s="148" t="s">
        <v>8374</v>
      </c>
      <c r="C244" s="148" t="s">
        <v>8213</v>
      </c>
      <c r="D244" s="148" t="s">
        <v>8213</v>
      </c>
      <c r="E244" s="148" t="s">
        <v>8375</v>
      </c>
      <c r="F244" s="453" t="s">
        <v>22</v>
      </c>
      <c r="G244" s="453" t="s">
        <v>22</v>
      </c>
      <c r="H244" s="579">
        <v>0</v>
      </c>
      <c r="I244" s="580">
        <v>0</v>
      </c>
      <c r="J244" s="579">
        <v>0</v>
      </c>
      <c r="K244" s="580">
        <v>0</v>
      </c>
      <c r="L244" s="579">
        <v>0</v>
      </c>
      <c r="M244" s="580">
        <v>0</v>
      </c>
      <c r="N244" s="579">
        <v>0</v>
      </c>
      <c r="O244" s="580">
        <v>0</v>
      </c>
      <c r="P244" s="579">
        <v>0</v>
      </c>
      <c r="Q244" s="580">
        <v>0</v>
      </c>
      <c r="R244" s="579">
        <v>0</v>
      </c>
      <c r="S244" s="26">
        <v>0</v>
      </c>
      <c r="T244" s="580">
        <v>0</v>
      </c>
      <c r="U244" s="579">
        <v>0</v>
      </c>
      <c r="V244" s="580">
        <v>0</v>
      </c>
      <c r="W244" s="579">
        <v>0</v>
      </c>
      <c r="X244" s="580">
        <v>0</v>
      </c>
      <c r="Y244" s="579">
        <v>0</v>
      </c>
      <c r="Z244" s="580">
        <v>0</v>
      </c>
      <c r="AA244" s="579">
        <v>0</v>
      </c>
      <c r="AB244" s="580">
        <v>0</v>
      </c>
      <c r="AC244" s="579">
        <v>0</v>
      </c>
      <c r="AD244" s="581">
        <v>0</v>
      </c>
      <c r="AE244" s="579">
        <v>0</v>
      </c>
      <c r="AF244" s="26">
        <v>0</v>
      </c>
      <c r="AG244" s="580">
        <v>0</v>
      </c>
      <c r="AH244" s="579">
        <v>0</v>
      </c>
      <c r="AI244" s="580">
        <v>0</v>
      </c>
      <c r="AJ244" s="579">
        <v>0</v>
      </c>
      <c r="AK244" s="580">
        <v>0</v>
      </c>
      <c r="AL244" s="579">
        <v>2095434.8</v>
      </c>
      <c r="AM244" s="581">
        <v>0</v>
      </c>
      <c r="AN244" s="583">
        <v>0</v>
      </c>
      <c r="AO244" s="584">
        <v>0</v>
      </c>
      <c r="AP244" s="585">
        <v>0</v>
      </c>
      <c r="AQ244" s="583">
        <v>2095434.8</v>
      </c>
      <c r="AR244" s="584">
        <v>2095434.8</v>
      </c>
      <c r="AS244" s="585">
        <v>0</v>
      </c>
      <c r="AT244" s="583">
        <v>2095434.8</v>
      </c>
      <c r="AU244" s="583">
        <v>2095434.8</v>
      </c>
      <c r="AV244" s="585">
        <v>0</v>
      </c>
    </row>
    <row r="245" spans="1:48" x14ac:dyDescent="0.25">
      <c r="A245" s="148" t="s">
        <v>8358</v>
      </c>
      <c r="B245" s="148" t="s">
        <v>8346</v>
      </c>
      <c r="C245" s="148" t="s">
        <v>8213</v>
      </c>
      <c r="D245" s="148" t="s">
        <v>8213</v>
      </c>
      <c r="E245" s="148" t="s">
        <v>17906</v>
      </c>
      <c r="F245" s="453" t="s">
        <v>22</v>
      </c>
      <c r="G245" s="453" t="s">
        <v>22</v>
      </c>
      <c r="H245" s="579">
        <v>0</v>
      </c>
      <c r="I245" s="580">
        <v>0</v>
      </c>
      <c r="J245" s="579">
        <v>0</v>
      </c>
      <c r="K245" s="580">
        <v>0</v>
      </c>
      <c r="L245" s="579">
        <v>0</v>
      </c>
      <c r="M245" s="580">
        <v>0</v>
      </c>
      <c r="N245" s="579">
        <v>0</v>
      </c>
      <c r="O245" s="580">
        <v>0</v>
      </c>
      <c r="P245" s="579">
        <v>0</v>
      </c>
      <c r="Q245" s="580">
        <v>0</v>
      </c>
      <c r="R245" s="579">
        <v>0</v>
      </c>
      <c r="S245" s="26">
        <v>0</v>
      </c>
      <c r="T245" s="580">
        <v>0</v>
      </c>
      <c r="U245" s="579">
        <v>0</v>
      </c>
      <c r="V245" s="580">
        <v>0</v>
      </c>
      <c r="W245" s="579">
        <v>0</v>
      </c>
      <c r="X245" s="580">
        <v>0</v>
      </c>
      <c r="Y245" s="579">
        <v>0</v>
      </c>
      <c r="Z245" s="580">
        <v>0</v>
      </c>
      <c r="AA245" s="579">
        <v>0</v>
      </c>
      <c r="AB245" s="580">
        <v>0</v>
      </c>
      <c r="AC245" s="579">
        <v>0</v>
      </c>
      <c r="AD245" s="581">
        <v>0</v>
      </c>
      <c r="AE245" s="579">
        <v>0</v>
      </c>
      <c r="AF245" s="26">
        <v>0</v>
      </c>
      <c r="AG245" s="580">
        <v>0</v>
      </c>
      <c r="AH245" s="579">
        <v>1955777.86</v>
      </c>
      <c r="AI245" s="580">
        <v>0</v>
      </c>
      <c r="AJ245" s="579">
        <v>0</v>
      </c>
      <c r="AK245" s="580">
        <v>0</v>
      </c>
      <c r="AL245" s="579">
        <v>0</v>
      </c>
      <c r="AM245" s="581">
        <v>0</v>
      </c>
      <c r="AN245" s="583">
        <v>1955777.86</v>
      </c>
      <c r="AO245" s="584">
        <v>0</v>
      </c>
      <c r="AP245" s="585">
        <v>0</v>
      </c>
      <c r="AQ245" s="583">
        <v>0</v>
      </c>
      <c r="AR245" s="584">
        <v>0</v>
      </c>
      <c r="AS245" s="585">
        <v>0</v>
      </c>
      <c r="AT245" s="583">
        <v>1955777.86</v>
      </c>
      <c r="AU245" s="583">
        <v>0</v>
      </c>
      <c r="AV245" s="585">
        <v>0</v>
      </c>
    </row>
    <row r="246" spans="1:48" x14ac:dyDescent="0.25">
      <c r="A246" s="148" t="s">
        <v>8244</v>
      </c>
      <c r="B246" s="148" t="s">
        <v>8231</v>
      </c>
      <c r="C246" s="148" t="s">
        <v>8213</v>
      </c>
      <c r="D246" s="148" t="s">
        <v>8213</v>
      </c>
      <c r="E246" s="148" t="s">
        <v>16958</v>
      </c>
      <c r="F246" s="453" t="s">
        <v>17026</v>
      </c>
      <c r="G246" s="453" t="s">
        <v>17023</v>
      </c>
      <c r="H246" s="579">
        <v>0</v>
      </c>
      <c r="I246" s="580">
        <v>0</v>
      </c>
      <c r="J246" s="579">
        <v>0</v>
      </c>
      <c r="K246" s="580">
        <v>0</v>
      </c>
      <c r="L246" s="579">
        <v>0</v>
      </c>
      <c r="M246" s="580">
        <v>0</v>
      </c>
      <c r="N246" s="579">
        <v>0</v>
      </c>
      <c r="O246" s="580">
        <v>0</v>
      </c>
      <c r="P246" s="579">
        <v>0</v>
      </c>
      <c r="Q246" s="580">
        <v>0</v>
      </c>
      <c r="R246" s="579">
        <v>0</v>
      </c>
      <c r="S246" s="26">
        <v>0</v>
      </c>
      <c r="T246" s="580">
        <v>0</v>
      </c>
      <c r="U246" s="579">
        <v>232587.6</v>
      </c>
      <c r="V246" s="580">
        <v>0</v>
      </c>
      <c r="W246" s="579">
        <v>0</v>
      </c>
      <c r="X246" s="580">
        <v>0</v>
      </c>
      <c r="Y246" s="579">
        <v>0</v>
      </c>
      <c r="Z246" s="580">
        <v>0</v>
      </c>
      <c r="AA246" s="579">
        <v>0</v>
      </c>
      <c r="AB246" s="580">
        <v>0</v>
      </c>
      <c r="AC246" s="579">
        <v>0</v>
      </c>
      <c r="AD246" s="581">
        <v>0</v>
      </c>
      <c r="AE246" s="579">
        <v>0</v>
      </c>
      <c r="AF246" s="26">
        <v>0</v>
      </c>
      <c r="AG246" s="580">
        <v>0</v>
      </c>
      <c r="AH246" s="579">
        <v>0</v>
      </c>
      <c r="AI246" s="580">
        <v>0</v>
      </c>
      <c r="AJ246" s="579">
        <v>0</v>
      </c>
      <c r="AK246" s="580">
        <v>0</v>
      </c>
      <c r="AL246" s="579">
        <v>0</v>
      </c>
      <c r="AM246" s="581">
        <v>0</v>
      </c>
      <c r="AN246" s="583">
        <v>232587.6</v>
      </c>
      <c r="AO246" s="584">
        <v>0</v>
      </c>
      <c r="AP246" s="585">
        <v>0</v>
      </c>
      <c r="AQ246" s="583">
        <v>0</v>
      </c>
      <c r="AR246" s="584">
        <v>0</v>
      </c>
      <c r="AS246" s="585">
        <v>0</v>
      </c>
      <c r="AT246" s="583">
        <v>232587.6</v>
      </c>
      <c r="AU246" s="583">
        <v>0</v>
      </c>
      <c r="AV246" s="585">
        <v>0</v>
      </c>
    </row>
    <row r="247" spans="1:48" x14ac:dyDescent="0.25">
      <c r="A247" s="148" t="s">
        <v>8244</v>
      </c>
      <c r="B247" s="148" t="s">
        <v>8259</v>
      </c>
      <c r="C247" s="148" t="s">
        <v>8213</v>
      </c>
      <c r="D247" s="148" t="s">
        <v>8213</v>
      </c>
      <c r="E247" s="148" t="s">
        <v>18062</v>
      </c>
      <c r="F247" s="453" t="s">
        <v>17026</v>
      </c>
      <c r="G247" s="453" t="s">
        <v>17023</v>
      </c>
      <c r="H247" s="579">
        <v>0</v>
      </c>
      <c r="I247" s="580">
        <v>0</v>
      </c>
      <c r="J247" s="579">
        <v>0</v>
      </c>
      <c r="K247" s="580">
        <v>0</v>
      </c>
      <c r="L247" s="579">
        <v>0</v>
      </c>
      <c r="M247" s="580">
        <v>0</v>
      </c>
      <c r="N247" s="579">
        <v>0</v>
      </c>
      <c r="O247" s="580">
        <v>0</v>
      </c>
      <c r="P247" s="579">
        <v>0</v>
      </c>
      <c r="Q247" s="580">
        <v>0</v>
      </c>
      <c r="R247" s="579">
        <v>0</v>
      </c>
      <c r="S247" s="26">
        <v>0</v>
      </c>
      <c r="T247" s="580">
        <v>0</v>
      </c>
      <c r="U247" s="579">
        <v>0</v>
      </c>
      <c r="V247" s="580">
        <v>0</v>
      </c>
      <c r="W247" s="579">
        <v>0</v>
      </c>
      <c r="X247" s="580">
        <v>0</v>
      </c>
      <c r="Y247" s="579">
        <v>0</v>
      </c>
      <c r="Z247" s="580">
        <v>0</v>
      </c>
      <c r="AA247" s="579">
        <v>0</v>
      </c>
      <c r="AB247" s="580">
        <v>0</v>
      </c>
      <c r="AC247" s="579">
        <v>0</v>
      </c>
      <c r="AD247" s="581">
        <v>0</v>
      </c>
      <c r="AE247" s="579">
        <v>0</v>
      </c>
      <c r="AF247" s="26">
        <v>0</v>
      </c>
      <c r="AG247" s="580">
        <v>0</v>
      </c>
      <c r="AH247" s="579">
        <v>166409.37</v>
      </c>
      <c r="AI247" s="580">
        <v>0</v>
      </c>
      <c r="AJ247" s="579">
        <v>0</v>
      </c>
      <c r="AK247" s="580">
        <v>0</v>
      </c>
      <c r="AL247" s="579">
        <v>0</v>
      </c>
      <c r="AM247" s="581">
        <v>0</v>
      </c>
      <c r="AN247" s="583">
        <v>166409.37</v>
      </c>
      <c r="AO247" s="584">
        <v>0</v>
      </c>
      <c r="AP247" s="585">
        <v>0</v>
      </c>
      <c r="AQ247" s="583">
        <v>0</v>
      </c>
      <c r="AR247" s="584">
        <v>0</v>
      </c>
      <c r="AS247" s="585">
        <v>0</v>
      </c>
      <c r="AT247" s="583">
        <v>166409.37</v>
      </c>
      <c r="AU247" s="583">
        <v>0</v>
      </c>
      <c r="AV247" s="585">
        <v>0</v>
      </c>
    </row>
    <row r="248" spans="1:48" x14ac:dyDescent="0.25">
      <c r="A248" s="148" t="s">
        <v>8244</v>
      </c>
      <c r="B248" s="148" t="s">
        <v>8273</v>
      </c>
      <c r="C248" s="148" t="s">
        <v>8213</v>
      </c>
      <c r="D248" s="148" t="s">
        <v>8213</v>
      </c>
      <c r="E248" s="148" t="s">
        <v>18063</v>
      </c>
      <c r="F248" s="453" t="s">
        <v>17026</v>
      </c>
      <c r="G248" s="453" t="s">
        <v>17023</v>
      </c>
      <c r="H248" s="579">
        <v>0</v>
      </c>
      <c r="I248" s="580">
        <v>0</v>
      </c>
      <c r="J248" s="579">
        <v>0</v>
      </c>
      <c r="K248" s="580">
        <v>0</v>
      </c>
      <c r="L248" s="579">
        <v>0</v>
      </c>
      <c r="M248" s="580">
        <v>0</v>
      </c>
      <c r="N248" s="579">
        <v>0</v>
      </c>
      <c r="O248" s="580">
        <v>0</v>
      </c>
      <c r="P248" s="579">
        <v>0</v>
      </c>
      <c r="Q248" s="580">
        <v>0</v>
      </c>
      <c r="R248" s="579">
        <v>0</v>
      </c>
      <c r="S248" s="26">
        <v>0</v>
      </c>
      <c r="T248" s="580">
        <v>0</v>
      </c>
      <c r="U248" s="579">
        <v>0</v>
      </c>
      <c r="V248" s="580">
        <v>0</v>
      </c>
      <c r="W248" s="579">
        <v>0</v>
      </c>
      <c r="X248" s="580">
        <v>0</v>
      </c>
      <c r="Y248" s="579">
        <v>0</v>
      </c>
      <c r="Z248" s="580">
        <v>0</v>
      </c>
      <c r="AA248" s="579">
        <v>0</v>
      </c>
      <c r="AB248" s="580">
        <v>0</v>
      </c>
      <c r="AC248" s="579">
        <v>0</v>
      </c>
      <c r="AD248" s="581">
        <v>0</v>
      </c>
      <c r="AE248" s="579">
        <v>0</v>
      </c>
      <c r="AF248" s="26">
        <v>0</v>
      </c>
      <c r="AG248" s="580">
        <v>0</v>
      </c>
      <c r="AH248" s="579">
        <v>264260.77</v>
      </c>
      <c r="AI248" s="580">
        <v>0</v>
      </c>
      <c r="AJ248" s="579">
        <v>0</v>
      </c>
      <c r="AK248" s="580">
        <v>0</v>
      </c>
      <c r="AL248" s="579">
        <v>0</v>
      </c>
      <c r="AM248" s="581">
        <v>0</v>
      </c>
      <c r="AN248" s="583">
        <v>264260.77</v>
      </c>
      <c r="AO248" s="584">
        <v>0</v>
      </c>
      <c r="AP248" s="585">
        <v>0</v>
      </c>
      <c r="AQ248" s="583">
        <v>0</v>
      </c>
      <c r="AR248" s="584">
        <v>0</v>
      </c>
      <c r="AS248" s="585">
        <v>0</v>
      </c>
      <c r="AT248" s="583">
        <v>264260.77</v>
      </c>
      <c r="AU248" s="583">
        <v>0</v>
      </c>
      <c r="AV248" s="585">
        <v>0</v>
      </c>
    </row>
    <row r="249" spans="1:48" x14ac:dyDescent="0.25">
      <c r="A249" s="148" t="s">
        <v>8244</v>
      </c>
      <c r="B249" s="148" t="s">
        <v>8461</v>
      </c>
      <c r="C249" s="148" t="s">
        <v>8213</v>
      </c>
      <c r="D249" s="148" t="s">
        <v>8213</v>
      </c>
      <c r="E249" s="148" t="s">
        <v>18064</v>
      </c>
      <c r="F249" s="453" t="s">
        <v>17026</v>
      </c>
      <c r="G249" s="453" t="s">
        <v>17023</v>
      </c>
      <c r="H249" s="579">
        <v>0</v>
      </c>
      <c r="I249" s="580">
        <v>0</v>
      </c>
      <c r="J249" s="579">
        <v>0</v>
      </c>
      <c r="K249" s="580">
        <v>0</v>
      </c>
      <c r="L249" s="579">
        <v>0</v>
      </c>
      <c r="M249" s="580">
        <v>0</v>
      </c>
      <c r="N249" s="579">
        <v>0</v>
      </c>
      <c r="O249" s="580">
        <v>0</v>
      </c>
      <c r="P249" s="579">
        <v>0</v>
      </c>
      <c r="Q249" s="580">
        <v>0</v>
      </c>
      <c r="R249" s="579">
        <v>0</v>
      </c>
      <c r="S249" s="26">
        <v>0</v>
      </c>
      <c r="T249" s="580">
        <v>0</v>
      </c>
      <c r="U249" s="579">
        <v>0</v>
      </c>
      <c r="V249" s="580">
        <v>0</v>
      </c>
      <c r="W249" s="579">
        <v>0</v>
      </c>
      <c r="X249" s="580">
        <v>0</v>
      </c>
      <c r="Y249" s="579">
        <v>0</v>
      </c>
      <c r="Z249" s="580">
        <v>0</v>
      </c>
      <c r="AA249" s="579">
        <v>0</v>
      </c>
      <c r="AB249" s="580">
        <v>0</v>
      </c>
      <c r="AC249" s="579">
        <v>0</v>
      </c>
      <c r="AD249" s="581">
        <v>0</v>
      </c>
      <c r="AE249" s="579">
        <v>0</v>
      </c>
      <c r="AF249" s="26">
        <v>0</v>
      </c>
      <c r="AG249" s="580">
        <v>0</v>
      </c>
      <c r="AH249" s="579">
        <v>2345657.39</v>
      </c>
      <c r="AI249" s="580">
        <v>0</v>
      </c>
      <c r="AJ249" s="579">
        <v>0</v>
      </c>
      <c r="AK249" s="580">
        <v>0</v>
      </c>
      <c r="AL249" s="579">
        <v>0</v>
      </c>
      <c r="AM249" s="581">
        <v>0</v>
      </c>
      <c r="AN249" s="583">
        <v>2345657.39</v>
      </c>
      <c r="AO249" s="584">
        <v>0</v>
      </c>
      <c r="AP249" s="585">
        <v>0</v>
      </c>
      <c r="AQ249" s="583">
        <v>0</v>
      </c>
      <c r="AR249" s="584">
        <v>0</v>
      </c>
      <c r="AS249" s="585">
        <v>0</v>
      </c>
      <c r="AT249" s="583">
        <v>2345657.39</v>
      </c>
      <c r="AU249" s="583">
        <v>0</v>
      </c>
      <c r="AV249" s="585">
        <v>0</v>
      </c>
    </row>
    <row r="250" spans="1:48" x14ac:dyDescent="0.25">
      <c r="A250" s="148" t="s">
        <v>8244</v>
      </c>
      <c r="B250" s="148" t="s">
        <v>8290</v>
      </c>
      <c r="C250" s="148" t="s">
        <v>8213</v>
      </c>
      <c r="D250" s="148" t="s">
        <v>8213</v>
      </c>
      <c r="E250" s="148" t="s">
        <v>17756</v>
      </c>
      <c r="F250" s="453" t="s">
        <v>17026</v>
      </c>
      <c r="G250" s="453" t="s">
        <v>17023</v>
      </c>
      <c r="H250" s="579">
        <v>0</v>
      </c>
      <c r="I250" s="580">
        <v>0</v>
      </c>
      <c r="J250" s="579">
        <v>0</v>
      </c>
      <c r="K250" s="580">
        <v>0</v>
      </c>
      <c r="L250" s="579">
        <v>0</v>
      </c>
      <c r="M250" s="580">
        <v>0</v>
      </c>
      <c r="N250" s="579">
        <v>0</v>
      </c>
      <c r="O250" s="580">
        <v>0</v>
      </c>
      <c r="P250" s="579">
        <v>0</v>
      </c>
      <c r="Q250" s="580">
        <v>0</v>
      </c>
      <c r="R250" s="579">
        <v>0</v>
      </c>
      <c r="S250" s="26">
        <v>0</v>
      </c>
      <c r="T250" s="580">
        <v>0</v>
      </c>
      <c r="U250" s="579">
        <v>0</v>
      </c>
      <c r="V250" s="580">
        <v>0</v>
      </c>
      <c r="W250" s="579">
        <v>0</v>
      </c>
      <c r="X250" s="580">
        <v>0</v>
      </c>
      <c r="Y250" s="579">
        <v>0</v>
      </c>
      <c r="Z250" s="580">
        <v>0</v>
      </c>
      <c r="AA250" s="579">
        <v>0</v>
      </c>
      <c r="AB250" s="580">
        <v>0</v>
      </c>
      <c r="AC250" s="579">
        <v>0</v>
      </c>
      <c r="AD250" s="581">
        <v>0</v>
      </c>
      <c r="AE250" s="579">
        <v>0</v>
      </c>
      <c r="AF250" s="26">
        <v>0</v>
      </c>
      <c r="AG250" s="580">
        <v>0</v>
      </c>
      <c r="AH250" s="579">
        <v>220578.79</v>
      </c>
      <c r="AI250" s="580">
        <v>0</v>
      </c>
      <c r="AJ250" s="579">
        <v>0</v>
      </c>
      <c r="AK250" s="580">
        <v>0</v>
      </c>
      <c r="AL250" s="579">
        <v>0</v>
      </c>
      <c r="AM250" s="581">
        <v>0</v>
      </c>
      <c r="AN250" s="583">
        <v>220578.79</v>
      </c>
      <c r="AO250" s="584">
        <v>0</v>
      </c>
      <c r="AP250" s="585">
        <v>0</v>
      </c>
      <c r="AQ250" s="583">
        <v>0</v>
      </c>
      <c r="AR250" s="584">
        <v>0</v>
      </c>
      <c r="AS250" s="585">
        <v>0</v>
      </c>
      <c r="AT250" s="583">
        <v>220578.79</v>
      </c>
      <c r="AU250" s="583">
        <v>0</v>
      </c>
      <c r="AV250" s="585">
        <v>0</v>
      </c>
    </row>
    <row r="251" spans="1:48" x14ac:dyDescent="0.25">
      <c r="A251" s="148" t="s">
        <v>8244</v>
      </c>
      <c r="B251" s="148" t="s">
        <v>8359</v>
      </c>
      <c r="C251" s="148" t="s">
        <v>8213</v>
      </c>
      <c r="D251" s="148" t="s">
        <v>8213</v>
      </c>
      <c r="E251" s="148" t="s">
        <v>18065</v>
      </c>
      <c r="F251" s="453" t="s">
        <v>17026</v>
      </c>
      <c r="G251" s="453" t="s">
        <v>17023</v>
      </c>
      <c r="H251" s="579">
        <v>0</v>
      </c>
      <c r="I251" s="580">
        <v>0</v>
      </c>
      <c r="J251" s="579">
        <v>0</v>
      </c>
      <c r="K251" s="580">
        <v>0</v>
      </c>
      <c r="L251" s="579">
        <v>0</v>
      </c>
      <c r="M251" s="580">
        <v>0</v>
      </c>
      <c r="N251" s="579">
        <v>0</v>
      </c>
      <c r="O251" s="580">
        <v>0</v>
      </c>
      <c r="P251" s="579">
        <v>0</v>
      </c>
      <c r="Q251" s="580">
        <v>0</v>
      </c>
      <c r="R251" s="579">
        <v>0</v>
      </c>
      <c r="S251" s="26">
        <v>0</v>
      </c>
      <c r="T251" s="580">
        <v>0</v>
      </c>
      <c r="U251" s="579">
        <v>0</v>
      </c>
      <c r="V251" s="580">
        <v>0</v>
      </c>
      <c r="W251" s="579">
        <v>0</v>
      </c>
      <c r="X251" s="580">
        <v>0</v>
      </c>
      <c r="Y251" s="579">
        <v>0</v>
      </c>
      <c r="Z251" s="580">
        <v>0</v>
      </c>
      <c r="AA251" s="579">
        <v>0</v>
      </c>
      <c r="AB251" s="580">
        <v>0</v>
      </c>
      <c r="AC251" s="579">
        <v>0</v>
      </c>
      <c r="AD251" s="581">
        <v>0</v>
      </c>
      <c r="AE251" s="579">
        <v>0</v>
      </c>
      <c r="AF251" s="26">
        <v>0</v>
      </c>
      <c r="AG251" s="580">
        <v>0</v>
      </c>
      <c r="AH251" s="579">
        <v>447137.25</v>
      </c>
      <c r="AI251" s="580">
        <v>0</v>
      </c>
      <c r="AJ251" s="579">
        <v>0</v>
      </c>
      <c r="AK251" s="580">
        <v>0</v>
      </c>
      <c r="AL251" s="579">
        <v>0</v>
      </c>
      <c r="AM251" s="581">
        <v>0</v>
      </c>
      <c r="AN251" s="583">
        <v>447137.25</v>
      </c>
      <c r="AO251" s="584">
        <v>0</v>
      </c>
      <c r="AP251" s="585">
        <v>0</v>
      </c>
      <c r="AQ251" s="583">
        <v>0</v>
      </c>
      <c r="AR251" s="584">
        <v>0</v>
      </c>
      <c r="AS251" s="585">
        <v>0</v>
      </c>
      <c r="AT251" s="583">
        <v>447137.25</v>
      </c>
      <c r="AU251" s="583">
        <v>0</v>
      </c>
      <c r="AV251" s="585">
        <v>0</v>
      </c>
    </row>
    <row r="252" spans="1:48" x14ac:dyDescent="0.25">
      <c r="A252" s="148" t="s">
        <v>8244</v>
      </c>
      <c r="B252" s="148" t="s">
        <v>8245</v>
      </c>
      <c r="C252" s="148" t="s">
        <v>8213</v>
      </c>
      <c r="D252" s="148" t="s">
        <v>8213</v>
      </c>
      <c r="E252" s="148" t="s">
        <v>125</v>
      </c>
      <c r="F252" s="453" t="s">
        <v>17026</v>
      </c>
      <c r="G252" s="453" t="s">
        <v>17023</v>
      </c>
      <c r="H252" s="579">
        <v>0</v>
      </c>
      <c r="I252" s="580">
        <v>0</v>
      </c>
      <c r="J252" s="579">
        <v>0</v>
      </c>
      <c r="K252" s="580">
        <v>0</v>
      </c>
      <c r="L252" s="579">
        <v>0</v>
      </c>
      <c r="M252" s="580">
        <v>0</v>
      </c>
      <c r="N252" s="579">
        <v>0</v>
      </c>
      <c r="O252" s="580">
        <v>0</v>
      </c>
      <c r="P252" s="579">
        <v>0</v>
      </c>
      <c r="Q252" s="580">
        <v>0</v>
      </c>
      <c r="R252" s="579">
        <v>0</v>
      </c>
      <c r="S252" s="26">
        <v>21804.57</v>
      </c>
      <c r="T252" s="580">
        <v>0</v>
      </c>
      <c r="U252" s="579">
        <v>178966.45</v>
      </c>
      <c r="V252" s="580">
        <v>0</v>
      </c>
      <c r="W252" s="579">
        <v>0</v>
      </c>
      <c r="X252" s="580">
        <v>0</v>
      </c>
      <c r="Y252" s="579">
        <v>0</v>
      </c>
      <c r="Z252" s="580">
        <v>0</v>
      </c>
      <c r="AA252" s="579">
        <v>0</v>
      </c>
      <c r="AB252" s="580">
        <v>0</v>
      </c>
      <c r="AC252" s="579">
        <v>0</v>
      </c>
      <c r="AD252" s="581">
        <v>0</v>
      </c>
      <c r="AE252" s="579">
        <v>0</v>
      </c>
      <c r="AF252" s="26">
        <v>0</v>
      </c>
      <c r="AG252" s="580">
        <v>0</v>
      </c>
      <c r="AH252" s="579">
        <v>0</v>
      </c>
      <c r="AI252" s="580">
        <v>0</v>
      </c>
      <c r="AJ252" s="579">
        <v>0</v>
      </c>
      <c r="AK252" s="580">
        <v>0</v>
      </c>
      <c r="AL252" s="579">
        <v>0</v>
      </c>
      <c r="AM252" s="581">
        <v>0</v>
      </c>
      <c r="AN252" s="583">
        <v>200771.02000000002</v>
      </c>
      <c r="AO252" s="584">
        <v>0</v>
      </c>
      <c r="AP252" s="585">
        <v>0</v>
      </c>
      <c r="AQ252" s="583">
        <v>0</v>
      </c>
      <c r="AR252" s="584">
        <v>0</v>
      </c>
      <c r="AS252" s="585">
        <v>0</v>
      </c>
      <c r="AT252" s="583">
        <v>200771.02000000002</v>
      </c>
      <c r="AU252" s="583">
        <v>0</v>
      </c>
      <c r="AV252" s="585">
        <v>0</v>
      </c>
    </row>
    <row r="253" spans="1:48" x14ac:dyDescent="0.25">
      <c r="A253" s="148" t="s">
        <v>8244</v>
      </c>
      <c r="B253" s="148" t="s">
        <v>8250</v>
      </c>
      <c r="C253" s="148" t="s">
        <v>8213</v>
      </c>
      <c r="D253" s="148" t="s">
        <v>8213</v>
      </c>
      <c r="E253" s="148" t="s">
        <v>17565</v>
      </c>
      <c r="F253" s="453" t="s">
        <v>17026</v>
      </c>
      <c r="G253" s="453" t="s">
        <v>17023</v>
      </c>
      <c r="H253" s="579">
        <v>0</v>
      </c>
      <c r="I253" s="580">
        <v>0</v>
      </c>
      <c r="J253" s="579">
        <v>0</v>
      </c>
      <c r="K253" s="580">
        <v>0</v>
      </c>
      <c r="L253" s="579">
        <v>0</v>
      </c>
      <c r="M253" s="580">
        <v>0</v>
      </c>
      <c r="N253" s="579">
        <v>0</v>
      </c>
      <c r="O253" s="580">
        <v>0</v>
      </c>
      <c r="P253" s="579">
        <v>0</v>
      </c>
      <c r="Q253" s="580">
        <v>0</v>
      </c>
      <c r="R253" s="579">
        <v>0</v>
      </c>
      <c r="S253" s="26">
        <v>0</v>
      </c>
      <c r="T253" s="580">
        <v>0</v>
      </c>
      <c r="U253" s="579">
        <v>0</v>
      </c>
      <c r="V253" s="580">
        <v>0</v>
      </c>
      <c r="W253" s="579">
        <v>0</v>
      </c>
      <c r="X253" s="580">
        <v>0</v>
      </c>
      <c r="Y253" s="579">
        <v>0</v>
      </c>
      <c r="Z253" s="580">
        <v>0</v>
      </c>
      <c r="AA253" s="579">
        <v>0</v>
      </c>
      <c r="AB253" s="580">
        <v>0</v>
      </c>
      <c r="AC253" s="579">
        <v>16706083.449999999</v>
      </c>
      <c r="AD253" s="581">
        <v>14965965.629999999</v>
      </c>
      <c r="AE253" s="579">
        <v>0</v>
      </c>
      <c r="AF253" s="26">
        <v>0</v>
      </c>
      <c r="AG253" s="580">
        <v>0</v>
      </c>
      <c r="AH253" s="579">
        <v>0</v>
      </c>
      <c r="AI253" s="580">
        <v>0</v>
      </c>
      <c r="AJ253" s="579">
        <v>0</v>
      </c>
      <c r="AK253" s="580">
        <v>0</v>
      </c>
      <c r="AL253" s="579">
        <v>0</v>
      </c>
      <c r="AM253" s="581">
        <v>0</v>
      </c>
      <c r="AN253" s="583">
        <v>16706083.449999999</v>
      </c>
      <c r="AO253" s="584">
        <v>16706083.449999999</v>
      </c>
      <c r="AP253" s="585">
        <v>14965965.629999999</v>
      </c>
      <c r="AQ253" s="583">
        <v>0</v>
      </c>
      <c r="AR253" s="584">
        <v>0</v>
      </c>
      <c r="AS253" s="585">
        <v>0</v>
      </c>
      <c r="AT253" s="583">
        <v>16706083.449999999</v>
      </c>
      <c r="AU253" s="583">
        <v>16706083.449999999</v>
      </c>
      <c r="AV253" s="585">
        <v>14965965.629999999</v>
      </c>
    </row>
    <row r="254" spans="1:48" x14ac:dyDescent="0.25">
      <c r="A254" s="148" t="s">
        <v>8244</v>
      </c>
      <c r="B254" s="148" t="s">
        <v>8267</v>
      </c>
      <c r="C254" s="148" t="s">
        <v>8213</v>
      </c>
      <c r="D254" s="148" t="s">
        <v>8213</v>
      </c>
      <c r="E254" s="148" t="s">
        <v>18066</v>
      </c>
      <c r="F254" s="453" t="s">
        <v>17026</v>
      </c>
      <c r="G254" s="453" t="s">
        <v>17023</v>
      </c>
      <c r="H254" s="579">
        <v>0</v>
      </c>
      <c r="I254" s="580">
        <v>0</v>
      </c>
      <c r="J254" s="579">
        <v>0</v>
      </c>
      <c r="K254" s="580">
        <v>0</v>
      </c>
      <c r="L254" s="579">
        <v>0</v>
      </c>
      <c r="M254" s="580">
        <v>0</v>
      </c>
      <c r="N254" s="579">
        <v>0</v>
      </c>
      <c r="O254" s="580">
        <v>0</v>
      </c>
      <c r="P254" s="579">
        <v>0</v>
      </c>
      <c r="Q254" s="580">
        <v>0</v>
      </c>
      <c r="R254" s="579">
        <v>0</v>
      </c>
      <c r="S254" s="26">
        <v>0</v>
      </c>
      <c r="T254" s="580">
        <v>0</v>
      </c>
      <c r="U254" s="579">
        <v>0</v>
      </c>
      <c r="V254" s="580">
        <v>0</v>
      </c>
      <c r="W254" s="579">
        <v>0</v>
      </c>
      <c r="X254" s="580">
        <v>0</v>
      </c>
      <c r="Y254" s="579">
        <v>0</v>
      </c>
      <c r="Z254" s="580">
        <v>0</v>
      </c>
      <c r="AA254" s="579">
        <v>0</v>
      </c>
      <c r="AB254" s="580">
        <v>0</v>
      </c>
      <c r="AC254" s="579">
        <v>0</v>
      </c>
      <c r="AD254" s="581">
        <v>0</v>
      </c>
      <c r="AE254" s="579">
        <v>0</v>
      </c>
      <c r="AF254" s="26">
        <v>0</v>
      </c>
      <c r="AG254" s="580">
        <v>0</v>
      </c>
      <c r="AH254" s="579">
        <v>162189.45000000001</v>
      </c>
      <c r="AI254" s="580">
        <v>0</v>
      </c>
      <c r="AJ254" s="579">
        <v>0</v>
      </c>
      <c r="AK254" s="580">
        <v>0</v>
      </c>
      <c r="AL254" s="579">
        <v>0</v>
      </c>
      <c r="AM254" s="581">
        <v>0</v>
      </c>
      <c r="AN254" s="583">
        <v>162189.45000000001</v>
      </c>
      <c r="AO254" s="584">
        <v>0</v>
      </c>
      <c r="AP254" s="585">
        <v>0</v>
      </c>
      <c r="AQ254" s="583">
        <v>0</v>
      </c>
      <c r="AR254" s="584">
        <v>0</v>
      </c>
      <c r="AS254" s="585">
        <v>0</v>
      </c>
      <c r="AT254" s="583">
        <v>162189.45000000001</v>
      </c>
      <c r="AU254" s="583">
        <v>0</v>
      </c>
      <c r="AV254" s="585">
        <v>0</v>
      </c>
    </row>
    <row r="255" spans="1:48" x14ac:dyDescent="0.25">
      <c r="A255" s="148" t="s">
        <v>8244</v>
      </c>
      <c r="B255" s="148" t="s">
        <v>8264</v>
      </c>
      <c r="C255" s="148" t="s">
        <v>8213</v>
      </c>
      <c r="D255" s="148" t="s">
        <v>8213</v>
      </c>
      <c r="E255" s="148" t="s">
        <v>17566</v>
      </c>
      <c r="F255" s="453" t="s">
        <v>17026</v>
      </c>
      <c r="G255" s="453" t="s">
        <v>17023</v>
      </c>
      <c r="H255" s="579">
        <v>0</v>
      </c>
      <c r="I255" s="580">
        <v>0</v>
      </c>
      <c r="J255" s="579">
        <v>0</v>
      </c>
      <c r="K255" s="580">
        <v>0</v>
      </c>
      <c r="L255" s="579">
        <v>0</v>
      </c>
      <c r="M255" s="580">
        <v>0</v>
      </c>
      <c r="N255" s="579">
        <v>0</v>
      </c>
      <c r="O255" s="580">
        <v>0</v>
      </c>
      <c r="P255" s="579">
        <v>0</v>
      </c>
      <c r="Q255" s="580">
        <v>0</v>
      </c>
      <c r="R255" s="579">
        <v>0</v>
      </c>
      <c r="S255" s="26">
        <v>0</v>
      </c>
      <c r="T255" s="580">
        <v>0</v>
      </c>
      <c r="U255" s="579">
        <v>0</v>
      </c>
      <c r="V255" s="580">
        <v>0</v>
      </c>
      <c r="W255" s="579">
        <v>0</v>
      </c>
      <c r="X255" s="580">
        <v>0</v>
      </c>
      <c r="Y255" s="579">
        <v>0</v>
      </c>
      <c r="Z255" s="580">
        <v>0</v>
      </c>
      <c r="AA255" s="579">
        <v>0</v>
      </c>
      <c r="AB255" s="580">
        <v>0</v>
      </c>
      <c r="AC255" s="579">
        <v>0</v>
      </c>
      <c r="AD255" s="581">
        <v>0</v>
      </c>
      <c r="AE255" s="579">
        <v>0</v>
      </c>
      <c r="AF255" s="26">
        <v>0</v>
      </c>
      <c r="AG255" s="580">
        <v>0</v>
      </c>
      <c r="AH255" s="579">
        <v>1283756.47</v>
      </c>
      <c r="AI255" s="580">
        <v>0</v>
      </c>
      <c r="AJ255" s="579">
        <v>0</v>
      </c>
      <c r="AK255" s="580">
        <v>0</v>
      </c>
      <c r="AL255" s="579">
        <v>0</v>
      </c>
      <c r="AM255" s="581">
        <v>0</v>
      </c>
      <c r="AN255" s="583">
        <v>1283756.47</v>
      </c>
      <c r="AO255" s="584">
        <v>0</v>
      </c>
      <c r="AP255" s="585">
        <v>0</v>
      </c>
      <c r="AQ255" s="583">
        <v>0</v>
      </c>
      <c r="AR255" s="584">
        <v>0</v>
      </c>
      <c r="AS255" s="585">
        <v>0</v>
      </c>
      <c r="AT255" s="583">
        <v>1283756.47</v>
      </c>
      <c r="AU255" s="583">
        <v>0</v>
      </c>
      <c r="AV255" s="585">
        <v>0</v>
      </c>
    </row>
    <row r="256" spans="1:48" x14ac:dyDescent="0.25">
      <c r="A256" s="148" t="s">
        <v>8244</v>
      </c>
      <c r="B256" s="148" t="s">
        <v>8440</v>
      </c>
      <c r="C256" s="148" t="s">
        <v>8213</v>
      </c>
      <c r="D256" s="148" t="s">
        <v>8213</v>
      </c>
      <c r="E256" s="148" t="s">
        <v>18067</v>
      </c>
      <c r="F256" s="453" t="s">
        <v>17026</v>
      </c>
      <c r="G256" s="453" t="s">
        <v>17023</v>
      </c>
      <c r="H256" s="579">
        <v>0</v>
      </c>
      <c r="I256" s="580">
        <v>0</v>
      </c>
      <c r="J256" s="579">
        <v>0</v>
      </c>
      <c r="K256" s="580">
        <v>0</v>
      </c>
      <c r="L256" s="579">
        <v>0</v>
      </c>
      <c r="M256" s="580">
        <v>0</v>
      </c>
      <c r="N256" s="579">
        <v>0</v>
      </c>
      <c r="O256" s="580">
        <v>0</v>
      </c>
      <c r="P256" s="579">
        <v>0</v>
      </c>
      <c r="Q256" s="580">
        <v>0</v>
      </c>
      <c r="R256" s="579">
        <v>0</v>
      </c>
      <c r="S256" s="26">
        <v>0</v>
      </c>
      <c r="T256" s="580">
        <v>0</v>
      </c>
      <c r="U256" s="579">
        <v>0</v>
      </c>
      <c r="V256" s="580">
        <v>0</v>
      </c>
      <c r="W256" s="579">
        <v>0</v>
      </c>
      <c r="X256" s="580">
        <v>0</v>
      </c>
      <c r="Y256" s="579">
        <v>0</v>
      </c>
      <c r="Z256" s="580">
        <v>0</v>
      </c>
      <c r="AA256" s="579">
        <v>0</v>
      </c>
      <c r="AB256" s="580">
        <v>0</v>
      </c>
      <c r="AC256" s="579">
        <v>0</v>
      </c>
      <c r="AD256" s="581">
        <v>0</v>
      </c>
      <c r="AE256" s="579">
        <v>0</v>
      </c>
      <c r="AF256" s="26">
        <v>121132.93</v>
      </c>
      <c r="AG256" s="580">
        <v>0</v>
      </c>
      <c r="AH256" s="579">
        <v>0</v>
      </c>
      <c r="AI256" s="580">
        <v>0</v>
      </c>
      <c r="AJ256" s="579">
        <v>0</v>
      </c>
      <c r="AK256" s="580">
        <v>0</v>
      </c>
      <c r="AL256" s="579">
        <v>0</v>
      </c>
      <c r="AM256" s="581">
        <v>0</v>
      </c>
      <c r="AN256" s="583">
        <v>121132.93</v>
      </c>
      <c r="AO256" s="584">
        <v>0</v>
      </c>
      <c r="AP256" s="585">
        <v>0</v>
      </c>
      <c r="AQ256" s="583">
        <v>0</v>
      </c>
      <c r="AR256" s="584">
        <v>0</v>
      </c>
      <c r="AS256" s="585">
        <v>0</v>
      </c>
      <c r="AT256" s="583">
        <v>121132.93</v>
      </c>
      <c r="AU256" s="583">
        <v>0</v>
      </c>
      <c r="AV256" s="585">
        <v>0</v>
      </c>
    </row>
    <row r="257" spans="1:48" x14ac:dyDescent="0.25">
      <c r="A257" s="148" t="s">
        <v>8244</v>
      </c>
      <c r="B257" s="148" t="s">
        <v>8476</v>
      </c>
      <c r="C257" s="148" t="s">
        <v>8213</v>
      </c>
      <c r="D257" s="148" t="s">
        <v>8213</v>
      </c>
      <c r="E257" s="148" t="s">
        <v>16960</v>
      </c>
      <c r="F257" s="453" t="s">
        <v>17026</v>
      </c>
      <c r="G257" s="453" t="s">
        <v>17023</v>
      </c>
      <c r="H257" s="579">
        <v>0</v>
      </c>
      <c r="I257" s="580">
        <v>0</v>
      </c>
      <c r="J257" s="579">
        <v>0</v>
      </c>
      <c r="K257" s="580">
        <v>0</v>
      </c>
      <c r="L257" s="579">
        <v>0</v>
      </c>
      <c r="M257" s="580">
        <v>0</v>
      </c>
      <c r="N257" s="579">
        <v>0</v>
      </c>
      <c r="O257" s="580">
        <v>0</v>
      </c>
      <c r="P257" s="579">
        <v>0</v>
      </c>
      <c r="Q257" s="580">
        <v>0</v>
      </c>
      <c r="R257" s="579">
        <v>0</v>
      </c>
      <c r="S257" s="26">
        <v>0</v>
      </c>
      <c r="T257" s="580">
        <v>0</v>
      </c>
      <c r="U257" s="579">
        <v>0</v>
      </c>
      <c r="V257" s="580">
        <v>0</v>
      </c>
      <c r="W257" s="579">
        <v>0</v>
      </c>
      <c r="X257" s="580">
        <v>0</v>
      </c>
      <c r="Y257" s="579">
        <v>0</v>
      </c>
      <c r="Z257" s="580">
        <v>0</v>
      </c>
      <c r="AA257" s="579">
        <v>0</v>
      </c>
      <c r="AB257" s="580">
        <v>0</v>
      </c>
      <c r="AC257" s="579">
        <v>0</v>
      </c>
      <c r="AD257" s="581">
        <v>0</v>
      </c>
      <c r="AE257" s="579">
        <v>0</v>
      </c>
      <c r="AF257" s="26">
        <v>0</v>
      </c>
      <c r="AG257" s="580">
        <v>0</v>
      </c>
      <c r="AH257" s="579">
        <v>3592323.03</v>
      </c>
      <c r="AI257" s="580">
        <v>0</v>
      </c>
      <c r="AJ257" s="579">
        <v>0</v>
      </c>
      <c r="AK257" s="580">
        <v>0</v>
      </c>
      <c r="AL257" s="579">
        <v>0</v>
      </c>
      <c r="AM257" s="581">
        <v>0</v>
      </c>
      <c r="AN257" s="583">
        <v>3592323.03</v>
      </c>
      <c r="AO257" s="584">
        <v>0</v>
      </c>
      <c r="AP257" s="585">
        <v>0</v>
      </c>
      <c r="AQ257" s="583">
        <v>0</v>
      </c>
      <c r="AR257" s="584">
        <v>0</v>
      </c>
      <c r="AS257" s="585">
        <v>0</v>
      </c>
      <c r="AT257" s="583">
        <v>3592323.03</v>
      </c>
      <c r="AU257" s="583">
        <v>0</v>
      </c>
      <c r="AV257" s="585">
        <v>0</v>
      </c>
    </row>
    <row r="258" spans="1:48" x14ac:dyDescent="0.25">
      <c r="A258" s="148" t="s">
        <v>8244</v>
      </c>
      <c r="B258" s="148" t="s">
        <v>8275</v>
      </c>
      <c r="C258" s="148" t="s">
        <v>8213</v>
      </c>
      <c r="D258" s="148" t="s">
        <v>8213</v>
      </c>
      <c r="E258" s="148" t="s">
        <v>173</v>
      </c>
      <c r="F258" s="453" t="s">
        <v>17026</v>
      </c>
      <c r="G258" s="453" t="s">
        <v>17023</v>
      </c>
      <c r="H258" s="579">
        <v>0</v>
      </c>
      <c r="I258" s="580">
        <v>0</v>
      </c>
      <c r="J258" s="579">
        <v>0</v>
      </c>
      <c r="K258" s="580">
        <v>0</v>
      </c>
      <c r="L258" s="579">
        <v>0</v>
      </c>
      <c r="M258" s="580">
        <v>0</v>
      </c>
      <c r="N258" s="579">
        <v>0</v>
      </c>
      <c r="O258" s="580">
        <v>0</v>
      </c>
      <c r="P258" s="579">
        <v>0</v>
      </c>
      <c r="Q258" s="580">
        <v>0</v>
      </c>
      <c r="R258" s="579">
        <v>0</v>
      </c>
      <c r="S258" s="26">
        <v>0</v>
      </c>
      <c r="T258" s="580">
        <v>0</v>
      </c>
      <c r="U258" s="579">
        <v>1105884.0900000001</v>
      </c>
      <c r="V258" s="580">
        <v>604825.16</v>
      </c>
      <c r="W258" s="579">
        <v>0</v>
      </c>
      <c r="X258" s="580">
        <v>0</v>
      </c>
      <c r="Y258" s="579">
        <v>0</v>
      </c>
      <c r="Z258" s="580">
        <v>0</v>
      </c>
      <c r="AA258" s="579">
        <v>0</v>
      </c>
      <c r="AB258" s="580">
        <v>0</v>
      </c>
      <c r="AC258" s="579">
        <v>0</v>
      </c>
      <c r="AD258" s="581">
        <v>0</v>
      </c>
      <c r="AE258" s="579">
        <v>0</v>
      </c>
      <c r="AF258" s="26">
        <v>0</v>
      </c>
      <c r="AG258" s="580">
        <v>0</v>
      </c>
      <c r="AH258" s="579">
        <v>0</v>
      </c>
      <c r="AI258" s="580">
        <v>0</v>
      </c>
      <c r="AJ258" s="579">
        <v>0</v>
      </c>
      <c r="AK258" s="580">
        <v>0</v>
      </c>
      <c r="AL258" s="579">
        <v>0</v>
      </c>
      <c r="AM258" s="581">
        <v>0</v>
      </c>
      <c r="AN258" s="583">
        <v>1105884.0900000001</v>
      </c>
      <c r="AO258" s="584">
        <v>1105884.0900000001</v>
      </c>
      <c r="AP258" s="585">
        <v>604825.16</v>
      </c>
      <c r="AQ258" s="583">
        <v>0</v>
      </c>
      <c r="AR258" s="584">
        <v>0</v>
      </c>
      <c r="AS258" s="585">
        <v>0</v>
      </c>
      <c r="AT258" s="583">
        <v>1105884.0900000001</v>
      </c>
      <c r="AU258" s="583">
        <v>1105884.0900000001</v>
      </c>
      <c r="AV258" s="585">
        <v>604825.16</v>
      </c>
    </row>
    <row r="259" spans="1:48" x14ac:dyDescent="0.25">
      <c r="A259" s="148" t="s">
        <v>8244</v>
      </c>
      <c r="B259" s="148" t="s">
        <v>8276</v>
      </c>
      <c r="C259" s="148" t="s">
        <v>8213</v>
      </c>
      <c r="D259" s="148" t="s">
        <v>8213</v>
      </c>
      <c r="E259" s="148" t="s">
        <v>17274</v>
      </c>
      <c r="F259" s="453" t="s">
        <v>17026</v>
      </c>
      <c r="G259" s="453" t="s">
        <v>17023</v>
      </c>
      <c r="H259" s="579">
        <v>0</v>
      </c>
      <c r="I259" s="580">
        <v>0</v>
      </c>
      <c r="J259" s="579">
        <v>0</v>
      </c>
      <c r="K259" s="580">
        <v>0</v>
      </c>
      <c r="L259" s="579">
        <v>0</v>
      </c>
      <c r="M259" s="580">
        <v>0</v>
      </c>
      <c r="N259" s="579">
        <v>0</v>
      </c>
      <c r="O259" s="580">
        <v>0</v>
      </c>
      <c r="P259" s="579">
        <v>0</v>
      </c>
      <c r="Q259" s="580">
        <v>0</v>
      </c>
      <c r="R259" s="579">
        <v>0</v>
      </c>
      <c r="S259" s="26">
        <v>0</v>
      </c>
      <c r="T259" s="580">
        <v>0</v>
      </c>
      <c r="U259" s="579">
        <v>1497729.73</v>
      </c>
      <c r="V259" s="580">
        <v>741129.41</v>
      </c>
      <c r="W259" s="579">
        <v>0</v>
      </c>
      <c r="X259" s="580">
        <v>0</v>
      </c>
      <c r="Y259" s="579">
        <v>0</v>
      </c>
      <c r="Z259" s="580">
        <v>0</v>
      </c>
      <c r="AA259" s="579">
        <v>0</v>
      </c>
      <c r="AB259" s="580">
        <v>0</v>
      </c>
      <c r="AC259" s="579">
        <v>0</v>
      </c>
      <c r="AD259" s="581">
        <v>0</v>
      </c>
      <c r="AE259" s="579">
        <v>0</v>
      </c>
      <c r="AF259" s="26">
        <v>0</v>
      </c>
      <c r="AG259" s="580">
        <v>0</v>
      </c>
      <c r="AH259" s="579">
        <v>0</v>
      </c>
      <c r="AI259" s="580">
        <v>0</v>
      </c>
      <c r="AJ259" s="579">
        <v>0</v>
      </c>
      <c r="AK259" s="580">
        <v>0</v>
      </c>
      <c r="AL259" s="579">
        <v>0</v>
      </c>
      <c r="AM259" s="581">
        <v>0</v>
      </c>
      <c r="AN259" s="583">
        <v>1497729.73</v>
      </c>
      <c r="AO259" s="584">
        <v>1474792.53</v>
      </c>
      <c r="AP259" s="585">
        <v>741129.41</v>
      </c>
      <c r="AQ259" s="583">
        <v>0</v>
      </c>
      <c r="AR259" s="584">
        <v>0</v>
      </c>
      <c r="AS259" s="585">
        <v>0</v>
      </c>
      <c r="AT259" s="583">
        <v>1497729.73</v>
      </c>
      <c r="AU259" s="583">
        <v>1474792.53</v>
      </c>
      <c r="AV259" s="585">
        <v>741129.41</v>
      </c>
    </row>
    <row r="260" spans="1:48" x14ac:dyDescent="0.25">
      <c r="A260" s="148" t="s">
        <v>8244</v>
      </c>
      <c r="B260" s="148" t="s">
        <v>8252</v>
      </c>
      <c r="C260" s="148" t="s">
        <v>8213</v>
      </c>
      <c r="D260" s="148" t="s">
        <v>8213</v>
      </c>
      <c r="E260" s="148" t="s">
        <v>17350</v>
      </c>
      <c r="F260" s="453" t="s">
        <v>17026</v>
      </c>
      <c r="G260" s="453" t="s">
        <v>17023</v>
      </c>
      <c r="H260" s="579">
        <v>0</v>
      </c>
      <c r="I260" s="580">
        <v>0</v>
      </c>
      <c r="J260" s="579">
        <v>0</v>
      </c>
      <c r="K260" s="580">
        <v>0</v>
      </c>
      <c r="L260" s="579">
        <v>0</v>
      </c>
      <c r="M260" s="580">
        <v>0</v>
      </c>
      <c r="N260" s="579">
        <v>0</v>
      </c>
      <c r="O260" s="580">
        <v>0</v>
      </c>
      <c r="P260" s="579">
        <v>0</v>
      </c>
      <c r="Q260" s="580">
        <v>0</v>
      </c>
      <c r="R260" s="579">
        <v>0</v>
      </c>
      <c r="S260" s="26">
        <v>0</v>
      </c>
      <c r="T260" s="580">
        <v>0</v>
      </c>
      <c r="U260" s="579">
        <v>0</v>
      </c>
      <c r="V260" s="580">
        <v>0</v>
      </c>
      <c r="W260" s="579">
        <v>0</v>
      </c>
      <c r="X260" s="580">
        <v>0</v>
      </c>
      <c r="Y260" s="579">
        <v>0</v>
      </c>
      <c r="Z260" s="580">
        <v>0</v>
      </c>
      <c r="AA260" s="579">
        <v>0</v>
      </c>
      <c r="AB260" s="580">
        <v>0</v>
      </c>
      <c r="AC260" s="579">
        <v>0</v>
      </c>
      <c r="AD260" s="581">
        <v>0</v>
      </c>
      <c r="AE260" s="579">
        <v>0</v>
      </c>
      <c r="AF260" s="26">
        <v>0</v>
      </c>
      <c r="AG260" s="580">
        <v>0</v>
      </c>
      <c r="AH260" s="579">
        <v>12812935.449999999</v>
      </c>
      <c r="AI260" s="580">
        <v>0</v>
      </c>
      <c r="AJ260" s="579">
        <v>0</v>
      </c>
      <c r="AK260" s="580">
        <v>0</v>
      </c>
      <c r="AL260" s="579">
        <v>0</v>
      </c>
      <c r="AM260" s="581">
        <v>0</v>
      </c>
      <c r="AN260" s="583">
        <v>12812935.449999999</v>
      </c>
      <c r="AO260" s="584">
        <v>0</v>
      </c>
      <c r="AP260" s="585">
        <v>0</v>
      </c>
      <c r="AQ260" s="583">
        <v>0</v>
      </c>
      <c r="AR260" s="584">
        <v>0</v>
      </c>
      <c r="AS260" s="585">
        <v>0</v>
      </c>
      <c r="AT260" s="583">
        <v>12812935.449999999</v>
      </c>
      <c r="AU260" s="583">
        <v>0</v>
      </c>
      <c r="AV260" s="585">
        <v>0</v>
      </c>
    </row>
    <row r="261" spans="1:48" x14ac:dyDescent="0.25">
      <c r="A261" s="148" t="s">
        <v>8244</v>
      </c>
      <c r="B261" s="148" t="s">
        <v>8432</v>
      </c>
      <c r="C261" s="148" t="s">
        <v>8213</v>
      </c>
      <c r="D261" s="148" t="s">
        <v>8213</v>
      </c>
      <c r="E261" s="148" t="s">
        <v>18068</v>
      </c>
      <c r="F261" s="453" t="s">
        <v>17026</v>
      </c>
      <c r="G261" s="453" t="s">
        <v>17023</v>
      </c>
      <c r="H261" s="579">
        <v>0</v>
      </c>
      <c r="I261" s="580">
        <v>0</v>
      </c>
      <c r="J261" s="579">
        <v>0</v>
      </c>
      <c r="K261" s="580">
        <v>0</v>
      </c>
      <c r="L261" s="579">
        <v>0</v>
      </c>
      <c r="M261" s="580">
        <v>0</v>
      </c>
      <c r="N261" s="579">
        <v>0</v>
      </c>
      <c r="O261" s="580">
        <v>0</v>
      </c>
      <c r="P261" s="579">
        <v>0</v>
      </c>
      <c r="Q261" s="580">
        <v>0</v>
      </c>
      <c r="R261" s="579">
        <v>0</v>
      </c>
      <c r="S261" s="26">
        <v>0</v>
      </c>
      <c r="T261" s="580">
        <v>0</v>
      </c>
      <c r="U261" s="579">
        <v>0</v>
      </c>
      <c r="V261" s="580">
        <v>0</v>
      </c>
      <c r="W261" s="579">
        <v>0</v>
      </c>
      <c r="X261" s="580">
        <v>0</v>
      </c>
      <c r="Y261" s="579">
        <v>0</v>
      </c>
      <c r="Z261" s="580">
        <v>0</v>
      </c>
      <c r="AA261" s="579">
        <v>0</v>
      </c>
      <c r="AB261" s="580">
        <v>0</v>
      </c>
      <c r="AC261" s="579">
        <v>0</v>
      </c>
      <c r="AD261" s="581">
        <v>0</v>
      </c>
      <c r="AE261" s="579">
        <v>0</v>
      </c>
      <c r="AF261" s="26">
        <v>33853.96</v>
      </c>
      <c r="AG261" s="580">
        <v>0</v>
      </c>
      <c r="AH261" s="579">
        <v>0</v>
      </c>
      <c r="AI261" s="580">
        <v>0</v>
      </c>
      <c r="AJ261" s="579">
        <v>0</v>
      </c>
      <c r="AK261" s="580">
        <v>0</v>
      </c>
      <c r="AL261" s="579">
        <v>0</v>
      </c>
      <c r="AM261" s="581">
        <v>0</v>
      </c>
      <c r="AN261" s="583">
        <v>33853.96</v>
      </c>
      <c r="AO261" s="584">
        <v>0</v>
      </c>
      <c r="AP261" s="585">
        <v>0</v>
      </c>
      <c r="AQ261" s="583">
        <v>0</v>
      </c>
      <c r="AR261" s="584">
        <v>0</v>
      </c>
      <c r="AS261" s="585">
        <v>0</v>
      </c>
      <c r="AT261" s="583">
        <v>33853.96</v>
      </c>
      <c r="AU261" s="583">
        <v>0</v>
      </c>
      <c r="AV261" s="585">
        <v>0</v>
      </c>
    </row>
    <row r="262" spans="1:48" x14ac:dyDescent="0.25">
      <c r="A262" s="148" t="s">
        <v>8377</v>
      </c>
      <c r="B262" s="148" t="s">
        <v>8256</v>
      </c>
      <c r="C262" s="148" t="s">
        <v>8213</v>
      </c>
      <c r="D262" s="148" t="s">
        <v>8213</v>
      </c>
      <c r="E262" s="148" t="s">
        <v>8378</v>
      </c>
      <c r="F262" s="453" t="s">
        <v>23</v>
      </c>
      <c r="G262" s="453" t="s">
        <v>23</v>
      </c>
      <c r="H262" s="579">
        <v>0</v>
      </c>
      <c r="I262" s="580">
        <v>0</v>
      </c>
      <c r="J262" s="579">
        <v>0</v>
      </c>
      <c r="K262" s="580">
        <v>0</v>
      </c>
      <c r="L262" s="579">
        <v>0</v>
      </c>
      <c r="M262" s="580">
        <v>0</v>
      </c>
      <c r="N262" s="579">
        <v>0</v>
      </c>
      <c r="O262" s="580">
        <v>0</v>
      </c>
      <c r="P262" s="579">
        <v>0</v>
      </c>
      <c r="Q262" s="580">
        <v>0</v>
      </c>
      <c r="R262" s="579">
        <v>0</v>
      </c>
      <c r="S262" s="26">
        <v>0</v>
      </c>
      <c r="T262" s="580">
        <v>0</v>
      </c>
      <c r="U262" s="579">
        <v>0</v>
      </c>
      <c r="V262" s="580">
        <v>0</v>
      </c>
      <c r="W262" s="579">
        <v>0</v>
      </c>
      <c r="X262" s="580">
        <v>0</v>
      </c>
      <c r="Y262" s="579">
        <v>0</v>
      </c>
      <c r="Z262" s="580">
        <v>0</v>
      </c>
      <c r="AA262" s="579">
        <v>0</v>
      </c>
      <c r="AB262" s="580">
        <v>0</v>
      </c>
      <c r="AC262" s="579">
        <v>202650.6</v>
      </c>
      <c r="AD262" s="581">
        <v>101954.39</v>
      </c>
      <c r="AE262" s="579">
        <v>0</v>
      </c>
      <c r="AF262" s="26">
        <v>0</v>
      </c>
      <c r="AG262" s="580">
        <v>0</v>
      </c>
      <c r="AH262" s="579">
        <v>0</v>
      </c>
      <c r="AI262" s="580">
        <v>0</v>
      </c>
      <c r="AJ262" s="579">
        <v>0</v>
      </c>
      <c r="AK262" s="580">
        <v>0</v>
      </c>
      <c r="AL262" s="579">
        <v>0</v>
      </c>
      <c r="AM262" s="581">
        <v>0</v>
      </c>
      <c r="AN262" s="583">
        <v>202650.6</v>
      </c>
      <c r="AO262" s="584">
        <v>202650.6</v>
      </c>
      <c r="AP262" s="585">
        <v>101954.39</v>
      </c>
      <c r="AQ262" s="583">
        <v>0</v>
      </c>
      <c r="AR262" s="584">
        <v>0</v>
      </c>
      <c r="AS262" s="585">
        <v>0</v>
      </c>
      <c r="AT262" s="583">
        <v>202650.6</v>
      </c>
      <c r="AU262" s="583">
        <v>202650.6</v>
      </c>
      <c r="AV262" s="585">
        <v>101954.39</v>
      </c>
    </row>
    <row r="263" spans="1:48" x14ac:dyDescent="0.25">
      <c r="A263" s="148" t="s">
        <v>8377</v>
      </c>
      <c r="B263" s="148" t="s">
        <v>8430</v>
      </c>
      <c r="C263" s="148" t="s">
        <v>8213</v>
      </c>
      <c r="D263" s="148" t="s">
        <v>8213</v>
      </c>
      <c r="E263" s="148" t="s">
        <v>17980</v>
      </c>
      <c r="F263" s="453" t="s">
        <v>23</v>
      </c>
      <c r="G263" s="453" t="s">
        <v>23</v>
      </c>
      <c r="H263" s="579">
        <v>0</v>
      </c>
      <c r="I263" s="580">
        <v>0</v>
      </c>
      <c r="J263" s="579">
        <v>0</v>
      </c>
      <c r="K263" s="580">
        <v>0</v>
      </c>
      <c r="L263" s="579">
        <v>0</v>
      </c>
      <c r="M263" s="580">
        <v>0</v>
      </c>
      <c r="N263" s="579">
        <v>0</v>
      </c>
      <c r="O263" s="580">
        <v>0</v>
      </c>
      <c r="P263" s="579">
        <v>0</v>
      </c>
      <c r="Q263" s="580">
        <v>0</v>
      </c>
      <c r="R263" s="579">
        <v>0</v>
      </c>
      <c r="S263" s="26">
        <v>0</v>
      </c>
      <c r="T263" s="580">
        <v>0</v>
      </c>
      <c r="U263" s="579">
        <v>0</v>
      </c>
      <c r="V263" s="580">
        <v>0</v>
      </c>
      <c r="W263" s="579">
        <v>0</v>
      </c>
      <c r="X263" s="580">
        <v>0</v>
      </c>
      <c r="Y263" s="579">
        <v>0</v>
      </c>
      <c r="Z263" s="580">
        <v>0</v>
      </c>
      <c r="AA263" s="579">
        <v>0</v>
      </c>
      <c r="AB263" s="580">
        <v>0</v>
      </c>
      <c r="AC263" s="579">
        <v>0</v>
      </c>
      <c r="AD263" s="581">
        <v>0</v>
      </c>
      <c r="AE263" s="579">
        <v>522599.32</v>
      </c>
      <c r="AF263" s="26">
        <v>0</v>
      </c>
      <c r="AG263" s="580">
        <v>1282858.1399999999</v>
      </c>
      <c r="AH263" s="579">
        <v>0</v>
      </c>
      <c r="AI263" s="580">
        <v>0</v>
      </c>
      <c r="AJ263" s="579">
        <v>0</v>
      </c>
      <c r="AK263" s="580">
        <v>0</v>
      </c>
      <c r="AL263" s="579">
        <v>83361.86</v>
      </c>
      <c r="AM263" s="581">
        <v>61923.79</v>
      </c>
      <c r="AN263" s="583">
        <v>522599.32</v>
      </c>
      <c r="AO263" s="584">
        <v>1282858.1399999999</v>
      </c>
      <c r="AP263" s="585">
        <v>1282858.1399999999</v>
      </c>
      <c r="AQ263" s="583">
        <v>83361.86</v>
      </c>
      <c r="AR263" s="584">
        <v>83361.86</v>
      </c>
      <c r="AS263" s="585">
        <v>61923.79</v>
      </c>
      <c r="AT263" s="583">
        <v>605961.18000000005</v>
      </c>
      <c r="AU263" s="583">
        <v>1366220</v>
      </c>
      <c r="AV263" s="585">
        <v>1344781.93</v>
      </c>
    </row>
    <row r="264" spans="1:48" x14ac:dyDescent="0.25">
      <c r="A264" s="148" t="s">
        <v>8377</v>
      </c>
      <c r="B264" s="148" t="s">
        <v>8352</v>
      </c>
      <c r="C264" s="148" t="s">
        <v>8213</v>
      </c>
      <c r="D264" s="148" t="s">
        <v>8213</v>
      </c>
      <c r="E264" s="148" t="s">
        <v>17981</v>
      </c>
      <c r="F264" s="453" t="s">
        <v>23</v>
      </c>
      <c r="G264" s="453" t="s">
        <v>23</v>
      </c>
      <c r="H264" s="579">
        <v>0</v>
      </c>
      <c r="I264" s="580">
        <v>0</v>
      </c>
      <c r="J264" s="579">
        <v>0</v>
      </c>
      <c r="K264" s="580">
        <v>0</v>
      </c>
      <c r="L264" s="579">
        <v>0</v>
      </c>
      <c r="M264" s="580">
        <v>0</v>
      </c>
      <c r="N264" s="579">
        <v>0</v>
      </c>
      <c r="O264" s="580">
        <v>0</v>
      </c>
      <c r="P264" s="579">
        <v>0</v>
      </c>
      <c r="Q264" s="580">
        <v>0</v>
      </c>
      <c r="R264" s="579">
        <v>0</v>
      </c>
      <c r="S264" s="26">
        <v>0</v>
      </c>
      <c r="T264" s="580">
        <v>0</v>
      </c>
      <c r="U264" s="579">
        <v>0</v>
      </c>
      <c r="V264" s="580">
        <v>0</v>
      </c>
      <c r="W264" s="579">
        <v>0</v>
      </c>
      <c r="X264" s="580">
        <v>0</v>
      </c>
      <c r="Y264" s="579">
        <v>0</v>
      </c>
      <c r="Z264" s="580">
        <v>0</v>
      </c>
      <c r="AA264" s="579">
        <v>0</v>
      </c>
      <c r="AB264" s="580">
        <v>0</v>
      </c>
      <c r="AC264" s="579">
        <v>0</v>
      </c>
      <c r="AD264" s="581">
        <v>0</v>
      </c>
      <c r="AE264" s="579">
        <v>0</v>
      </c>
      <c r="AF264" s="26">
        <v>0</v>
      </c>
      <c r="AG264" s="580">
        <v>0</v>
      </c>
      <c r="AH264" s="579">
        <v>0</v>
      </c>
      <c r="AI264" s="580">
        <v>0</v>
      </c>
      <c r="AJ264" s="579">
        <v>0</v>
      </c>
      <c r="AK264" s="580">
        <v>0</v>
      </c>
      <c r="AL264" s="579">
        <v>1022739.75</v>
      </c>
      <c r="AM264" s="581">
        <v>1022739.75</v>
      </c>
      <c r="AN264" s="583">
        <v>0</v>
      </c>
      <c r="AO264" s="584">
        <v>0</v>
      </c>
      <c r="AP264" s="585">
        <v>0</v>
      </c>
      <c r="AQ264" s="583">
        <v>1022739.75</v>
      </c>
      <c r="AR264" s="584">
        <v>1022739.75</v>
      </c>
      <c r="AS264" s="585">
        <v>1022739.75</v>
      </c>
      <c r="AT264" s="583">
        <v>1022739.75</v>
      </c>
      <c r="AU264" s="583">
        <v>1022739.75</v>
      </c>
      <c r="AV264" s="585">
        <v>1022739.75</v>
      </c>
    </row>
    <row r="265" spans="1:48" x14ac:dyDescent="0.25">
      <c r="A265" s="148" t="s">
        <v>8377</v>
      </c>
      <c r="B265" s="148" t="s">
        <v>8369</v>
      </c>
      <c r="C265" s="148" t="s">
        <v>8213</v>
      </c>
      <c r="D265" s="148" t="s">
        <v>8213</v>
      </c>
      <c r="E265" s="148" t="s">
        <v>369</v>
      </c>
      <c r="F265" s="453" t="s">
        <v>23</v>
      </c>
      <c r="G265" s="453" t="s">
        <v>23</v>
      </c>
      <c r="H265" s="579">
        <v>0</v>
      </c>
      <c r="I265" s="580">
        <v>0</v>
      </c>
      <c r="J265" s="579">
        <v>0</v>
      </c>
      <c r="K265" s="580">
        <v>0</v>
      </c>
      <c r="L265" s="579">
        <v>0</v>
      </c>
      <c r="M265" s="580">
        <v>0</v>
      </c>
      <c r="N265" s="579">
        <v>0</v>
      </c>
      <c r="O265" s="580">
        <v>0</v>
      </c>
      <c r="P265" s="579">
        <v>0</v>
      </c>
      <c r="Q265" s="580">
        <v>0</v>
      </c>
      <c r="R265" s="579">
        <v>0</v>
      </c>
      <c r="S265" s="26">
        <v>0</v>
      </c>
      <c r="T265" s="580">
        <v>0</v>
      </c>
      <c r="U265" s="579">
        <v>0</v>
      </c>
      <c r="V265" s="580">
        <v>0</v>
      </c>
      <c r="W265" s="579">
        <v>0</v>
      </c>
      <c r="X265" s="580">
        <v>0</v>
      </c>
      <c r="Y265" s="579">
        <v>0</v>
      </c>
      <c r="Z265" s="580">
        <v>0</v>
      </c>
      <c r="AA265" s="579">
        <v>0</v>
      </c>
      <c r="AB265" s="580">
        <v>0</v>
      </c>
      <c r="AC265" s="579">
        <v>0</v>
      </c>
      <c r="AD265" s="581">
        <v>0</v>
      </c>
      <c r="AE265" s="579">
        <v>0</v>
      </c>
      <c r="AF265" s="26">
        <v>0</v>
      </c>
      <c r="AG265" s="580">
        <v>0</v>
      </c>
      <c r="AH265" s="579">
        <v>968740.79</v>
      </c>
      <c r="AI265" s="580">
        <v>0</v>
      </c>
      <c r="AJ265" s="579">
        <v>0</v>
      </c>
      <c r="AK265" s="580">
        <v>0</v>
      </c>
      <c r="AL265" s="579">
        <v>0</v>
      </c>
      <c r="AM265" s="581">
        <v>0</v>
      </c>
      <c r="AN265" s="583">
        <v>968740.79</v>
      </c>
      <c r="AO265" s="584">
        <v>0</v>
      </c>
      <c r="AP265" s="585">
        <v>0</v>
      </c>
      <c r="AQ265" s="583">
        <v>0</v>
      </c>
      <c r="AR265" s="584">
        <v>0</v>
      </c>
      <c r="AS265" s="585">
        <v>0</v>
      </c>
      <c r="AT265" s="583">
        <v>968740.79</v>
      </c>
      <c r="AU265" s="583">
        <v>0</v>
      </c>
      <c r="AV265" s="585">
        <v>0</v>
      </c>
    </row>
    <row r="266" spans="1:48" x14ac:dyDescent="0.25">
      <c r="A266" s="148" t="s">
        <v>8377</v>
      </c>
      <c r="B266" s="148" t="s">
        <v>8384</v>
      </c>
      <c r="C266" s="148" t="s">
        <v>8213</v>
      </c>
      <c r="D266" s="148" t="s">
        <v>8213</v>
      </c>
      <c r="E266" s="148" t="s">
        <v>182</v>
      </c>
      <c r="F266" s="453" t="s">
        <v>23</v>
      </c>
      <c r="G266" s="453" t="s">
        <v>23</v>
      </c>
      <c r="H266" s="579">
        <v>0</v>
      </c>
      <c r="I266" s="580">
        <v>0</v>
      </c>
      <c r="J266" s="579">
        <v>0</v>
      </c>
      <c r="K266" s="580">
        <v>0</v>
      </c>
      <c r="L266" s="579">
        <v>0</v>
      </c>
      <c r="M266" s="580">
        <v>0</v>
      </c>
      <c r="N266" s="579">
        <v>0</v>
      </c>
      <c r="O266" s="580">
        <v>0</v>
      </c>
      <c r="P266" s="579">
        <v>0</v>
      </c>
      <c r="Q266" s="580">
        <v>0</v>
      </c>
      <c r="R266" s="579">
        <v>0</v>
      </c>
      <c r="S266" s="26">
        <v>0</v>
      </c>
      <c r="T266" s="580">
        <v>0</v>
      </c>
      <c r="U266" s="579">
        <v>610437.81000000006</v>
      </c>
      <c r="V266" s="580">
        <v>0</v>
      </c>
      <c r="W266" s="579">
        <v>0</v>
      </c>
      <c r="X266" s="580">
        <v>0</v>
      </c>
      <c r="Y266" s="579">
        <v>0</v>
      </c>
      <c r="Z266" s="580">
        <v>0</v>
      </c>
      <c r="AA266" s="579">
        <v>0</v>
      </c>
      <c r="AB266" s="580">
        <v>0</v>
      </c>
      <c r="AC266" s="579">
        <v>0</v>
      </c>
      <c r="AD266" s="581">
        <v>0</v>
      </c>
      <c r="AE266" s="579">
        <v>0</v>
      </c>
      <c r="AF266" s="26">
        <v>0</v>
      </c>
      <c r="AG266" s="580">
        <v>0</v>
      </c>
      <c r="AH266" s="579">
        <v>0</v>
      </c>
      <c r="AI266" s="580">
        <v>0</v>
      </c>
      <c r="AJ266" s="579">
        <v>0</v>
      </c>
      <c r="AK266" s="580">
        <v>0</v>
      </c>
      <c r="AL266" s="579">
        <v>0</v>
      </c>
      <c r="AM266" s="581">
        <v>0</v>
      </c>
      <c r="AN266" s="583">
        <v>610437.81000000006</v>
      </c>
      <c r="AO266" s="584">
        <v>0</v>
      </c>
      <c r="AP266" s="585">
        <v>0</v>
      </c>
      <c r="AQ266" s="583">
        <v>0</v>
      </c>
      <c r="AR266" s="584">
        <v>0</v>
      </c>
      <c r="AS266" s="585">
        <v>0</v>
      </c>
      <c r="AT266" s="583">
        <v>610437.81000000006</v>
      </c>
      <c r="AU266" s="583">
        <v>0</v>
      </c>
      <c r="AV266" s="585">
        <v>0</v>
      </c>
    </row>
    <row r="267" spans="1:48" x14ac:dyDescent="0.25">
      <c r="A267" s="148" t="s">
        <v>8377</v>
      </c>
      <c r="B267" s="148" t="s">
        <v>8227</v>
      </c>
      <c r="C267" s="148" t="s">
        <v>8213</v>
      </c>
      <c r="D267" s="148" t="s">
        <v>8213</v>
      </c>
      <c r="E267" s="148" t="s">
        <v>17275</v>
      </c>
      <c r="F267" s="453" t="s">
        <v>23</v>
      </c>
      <c r="G267" s="453" t="s">
        <v>23</v>
      </c>
      <c r="H267" s="579">
        <v>0</v>
      </c>
      <c r="I267" s="580">
        <v>0</v>
      </c>
      <c r="J267" s="579">
        <v>0</v>
      </c>
      <c r="K267" s="580">
        <v>0</v>
      </c>
      <c r="L267" s="579">
        <v>0</v>
      </c>
      <c r="M267" s="580">
        <v>0</v>
      </c>
      <c r="N267" s="579">
        <v>0</v>
      </c>
      <c r="O267" s="580">
        <v>0</v>
      </c>
      <c r="P267" s="579">
        <v>0</v>
      </c>
      <c r="Q267" s="580">
        <v>0</v>
      </c>
      <c r="R267" s="579">
        <v>0</v>
      </c>
      <c r="S267" s="26">
        <v>0</v>
      </c>
      <c r="T267" s="580">
        <v>0</v>
      </c>
      <c r="U267" s="579">
        <v>0</v>
      </c>
      <c r="V267" s="580">
        <v>0</v>
      </c>
      <c r="W267" s="579">
        <v>253315.02</v>
      </c>
      <c r="X267" s="580">
        <v>253315.02</v>
      </c>
      <c r="Y267" s="579">
        <v>0</v>
      </c>
      <c r="Z267" s="580">
        <v>0</v>
      </c>
      <c r="AA267" s="579">
        <v>0</v>
      </c>
      <c r="AB267" s="580">
        <v>0</v>
      </c>
      <c r="AC267" s="579">
        <v>0</v>
      </c>
      <c r="AD267" s="581">
        <v>0</v>
      </c>
      <c r="AE267" s="579">
        <v>0</v>
      </c>
      <c r="AF267" s="26">
        <v>0</v>
      </c>
      <c r="AG267" s="580">
        <v>0</v>
      </c>
      <c r="AH267" s="579">
        <v>0</v>
      </c>
      <c r="AI267" s="580">
        <v>0</v>
      </c>
      <c r="AJ267" s="579">
        <v>0</v>
      </c>
      <c r="AK267" s="580">
        <v>0</v>
      </c>
      <c r="AL267" s="579">
        <v>0</v>
      </c>
      <c r="AM267" s="581">
        <v>0</v>
      </c>
      <c r="AN267" s="583">
        <v>253315.02</v>
      </c>
      <c r="AO267" s="584">
        <v>253315.02</v>
      </c>
      <c r="AP267" s="585">
        <v>253315.02</v>
      </c>
      <c r="AQ267" s="583">
        <v>0</v>
      </c>
      <c r="AR267" s="584">
        <v>0</v>
      </c>
      <c r="AS267" s="585">
        <v>0</v>
      </c>
      <c r="AT267" s="583">
        <v>253315.02</v>
      </c>
      <c r="AU267" s="583">
        <v>253315.02</v>
      </c>
      <c r="AV267" s="585">
        <v>253315.02</v>
      </c>
    </row>
    <row r="268" spans="1:48" x14ac:dyDescent="0.25">
      <c r="A268" s="148" t="s">
        <v>8377</v>
      </c>
      <c r="B268" s="148" t="s">
        <v>8381</v>
      </c>
      <c r="C268" s="148" t="s">
        <v>8213</v>
      </c>
      <c r="D268" s="148" t="s">
        <v>8213</v>
      </c>
      <c r="E268" s="148" t="s">
        <v>374</v>
      </c>
      <c r="F268" s="453" t="s">
        <v>23</v>
      </c>
      <c r="G268" s="453" t="s">
        <v>23</v>
      </c>
      <c r="H268" s="579">
        <v>79796.88</v>
      </c>
      <c r="I268" s="580">
        <v>0</v>
      </c>
      <c r="J268" s="579">
        <v>0</v>
      </c>
      <c r="K268" s="580">
        <v>0</v>
      </c>
      <c r="L268" s="579">
        <v>0</v>
      </c>
      <c r="M268" s="580">
        <v>0</v>
      </c>
      <c r="N268" s="579">
        <v>0</v>
      </c>
      <c r="O268" s="580">
        <v>0</v>
      </c>
      <c r="P268" s="579">
        <v>0</v>
      </c>
      <c r="Q268" s="580">
        <v>0</v>
      </c>
      <c r="R268" s="579">
        <v>0</v>
      </c>
      <c r="S268" s="26">
        <v>0</v>
      </c>
      <c r="T268" s="580">
        <v>0</v>
      </c>
      <c r="U268" s="579">
        <v>0</v>
      </c>
      <c r="V268" s="580">
        <v>0</v>
      </c>
      <c r="W268" s="579">
        <v>0</v>
      </c>
      <c r="X268" s="580">
        <v>0</v>
      </c>
      <c r="Y268" s="579">
        <v>0</v>
      </c>
      <c r="Z268" s="580">
        <v>0</v>
      </c>
      <c r="AA268" s="579">
        <v>0</v>
      </c>
      <c r="AB268" s="580">
        <v>0</v>
      </c>
      <c r="AC268" s="579">
        <v>0</v>
      </c>
      <c r="AD268" s="581">
        <v>0</v>
      </c>
      <c r="AE268" s="579">
        <v>0</v>
      </c>
      <c r="AF268" s="26">
        <v>0</v>
      </c>
      <c r="AG268" s="580">
        <v>0</v>
      </c>
      <c r="AH268" s="579">
        <v>668952.43999999994</v>
      </c>
      <c r="AI268" s="580">
        <v>0</v>
      </c>
      <c r="AJ268" s="579">
        <v>0</v>
      </c>
      <c r="AK268" s="580">
        <v>0</v>
      </c>
      <c r="AL268" s="579">
        <v>0</v>
      </c>
      <c r="AM268" s="581">
        <v>0</v>
      </c>
      <c r="AN268" s="583">
        <v>748749.32</v>
      </c>
      <c r="AO268" s="584">
        <v>0</v>
      </c>
      <c r="AP268" s="585">
        <v>0</v>
      </c>
      <c r="AQ268" s="583">
        <v>0</v>
      </c>
      <c r="AR268" s="584">
        <v>0</v>
      </c>
      <c r="AS268" s="585">
        <v>0</v>
      </c>
      <c r="AT268" s="583">
        <v>748749.32</v>
      </c>
      <c r="AU268" s="583">
        <v>0</v>
      </c>
      <c r="AV268" s="585">
        <v>0</v>
      </c>
    </row>
    <row r="269" spans="1:48" x14ac:dyDescent="0.25">
      <c r="A269" s="148" t="s">
        <v>8377</v>
      </c>
      <c r="B269" s="148" t="s">
        <v>8370</v>
      </c>
      <c r="C269" s="148" t="s">
        <v>8213</v>
      </c>
      <c r="D269" s="148" t="s">
        <v>8213</v>
      </c>
      <c r="E269" s="148" t="s">
        <v>18069</v>
      </c>
      <c r="F269" s="453" t="s">
        <v>23</v>
      </c>
      <c r="G269" s="453" t="s">
        <v>23</v>
      </c>
      <c r="H269" s="579">
        <v>0</v>
      </c>
      <c r="I269" s="580">
        <v>0</v>
      </c>
      <c r="J269" s="579">
        <v>0</v>
      </c>
      <c r="K269" s="580">
        <v>0</v>
      </c>
      <c r="L269" s="579">
        <v>0</v>
      </c>
      <c r="M269" s="580">
        <v>0</v>
      </c>
      <c r="N269" s="579">
        <v>0</v>
      </c>
      <c r="O269" s="580">
        <v>0</v>
      </c>
      <c r="P269" s="579">
        <v>0</v>
      </c>
      <c r="Q269" s="580">
        <v>0</v>
      </c>
      <c r="R269" s="579">
        <v>0</v>
      </c>
      <c r="S269" s="26">
        <v>0</v>
      </c>
      <c r="T269" s="580">
        <v>0</v>
      </c>
      <c r="U269" s="579">
        <v>0</v>
      </c>
      <c r="V269" s="580">
        <v>0</v>
      </c>
      <c r="W269" s="579">
        <v>0</v>
      </c>
      <c r="X269" s="580">
        <v>0</v>
      </c>
      <c r="Y269" s="579">
        <v>0</v>
      </c>
      <c r="Z269" s="580">
        <v>0</v>
      </c>
      <c r="AA269" s="579">
        <v>0</v>
      </c>
      <c r="AB269" s="580">
        <v>0</v>
      </c>
      <c r="AC269" s="579">
        <v>0</v>
      </c>
      <c r="AD269" s="581">
        <v>0</v>
      </c>
      <c r="AE269" s="579">
        <v>25826.93</v>
      </c>
      <c r="AF269" s="26">
        <v>41342.449999999997</v>
      </c>
      <c r="AG269" s="580">
        <v>0</v>
      </c>
      <c r="AH269" s="579">
        <v>5389482.2199999997</v>
      </c>
      <c r="AI269" s="580">
        <v>0</v>
      </c>
      <c r="AJ269" s="579">
        <v>0</v>
      </c>
      <c r="AK269" s="580">
        <v>0</v>
      </c>
      <c r="AL269" s="579">
        <v>0</v>
      </c>
      <c r="AM269" s="581">
        <v>0</v>
      </c>
      <c r="AN269" s="583">
        <v>5456651.5999999996</v>
      </c>
      <c r="AO269" s="584">
        <v>0</v>
      </c>
      <c r="AP269" s="585">
        <v>0</v>
      </c>
      <c r="AQ269" s="583">
        <v>0</v>
      </c>
      <c r="AR269" s="584">
        <v>0</v>
      </c>
      <c r="AS269" s="585">
        <v>0</v>
      </c>
      <c r="AT269" s="583">
        <v>5456651.5999999996</v>
      </c>
      <c r="AU269" s="583">
        <v>0</v>
      </c>
      <c r="AV269" s="585">
        <v>0</v>
      </c>
    </row>
    <row r="270" spans="1:48" x14ac:dyDescent="0.25">
      <c r="A270" s="148" t="s">
        <v>8377</v>
      </c>
      <c r="B270" s="148" t="s">
        <v>8272</v>
      </c>
      <c r="C270" s="148" t="s">
        <v>8213</v>
      </c>
      <c r="D270" s="148" t="s">
        <v>8213</v>
      </c>
      <c r="E270" s="148" t="s">
        <v>378</v>
      </c>
      <c r="F270" s="453" t="s">
        <v>23</v>
      </c>
      <c r="G270" s="453" t="s">
        <v>23</v>
      </c>
      <c r="H270" s="579">
        <v>517795.56</v>
      </c>
      <c r="I270" s="580">
        <v>258897.78</v>
      </c>
      <c r="J270" s="579">
        <v>0</v>
      </c>
      <c r="K270" s="580">
        <v>0</v>
      </c>
      <c r="L270" s="579">
        <v>0</v>
      </c>
      <c r="M270" s="580">
        <v>0</v>
      </c>
      <c r="N270" s="579">
        <v>0</v>
      </c>
      <c r="O270" s="580">
        <v>0</v>
      </c>
      <c r="P270" s="579">
        <v>0</v>
      </c>
      <c r="Q270" s="580">
        <v>0</v>
      </c>
      <c r="R270" s="579">
        <v>0</v>
      </c>
      <c r="S270" s="26">
        <v>0</v>
      </c>
      <c r="T270" s="580">
        <v>0</v>
      </c>
      <c r="U270" s="579">
        <v>0</v>
      </c>
      <c r="V270" s="580">
        <v>0</v>
      </c>
      <c r="W270" s="579">
        <v>0</v>
      </c>
      <c r="X270" s="580">
        <v>0</v>
      </c>
      <c r="Y270" s="579">
        <v>0</v>
      </c>
      <c r="Z270" s="580">
        <v>0</v>
      </c>
      <c r="AA270" s="579">
        <v>0</v>
      </c>
      <c r="AB270" s="580">
        <v>0</v>
      </c>
      <c r="AC270" s="579">
        <v>0</v>
      </c>
      <c r="AD270" s="581">
        <v>0</v>
      </c>
      <c r="AE270" s="579">
        <v>0</v>
      </c>
      <c r="AF270" s="26">
        <v>0</v>
      </c>
      <c r="AG270" s="580">
        <v>0</v>
      </c>
      <c r="AH270" s="579">
        <v>0</v>
      </c>
      <c r="AI270" s="580">
        <v>0</v>
      </c>
      <c r="AJ270" s="579">
        <v>0</v>
      </c>
      <c r="AK270" s="580">
        <v>0</v>
      </c>
      <c r="AL270" s="579">
        <v>0</v>
      </c>
      <c r="AM270" s="581">
        <v>0</v>
      </c>
      <c r="AN270" s="583">
        <v>517795.56</v>
      </c>
      <c r="AO270" s="584">
        <v>517795.56</v>
      </c>
      <c r="AP270" s="585">
        <v>258897.78</v>
      </c>
      <c r="AQ270" s="583">
        <v>0</v>
      </c>
      <c r="AR270" s="584">
        <v>0</v>
      </c>
      <c r="AS270" s="585">
        <v>0</v>
      </c>
      <c r="AT270" s="583">
        <v>517795.56</v>
      </c>
      <c r="AU270" s="583">
        <v>517795.56</v>
      </c>
      <c r="AV270" s="585">
        <v>258897.78</v>
      </c>
    </row>
    <row r="271" spans="1:48" x14ac:dyDescent="0.25">
      <c r="A271" s="148" t="s">
        <v>8377</v>
      </c>
      <c r="B271" s="148" t="s">
        <v>8224</v>
      </c>
      <c r="C271" s="148" t="s">
        <v>8213</v>
      </c>
      <c r="D271" s="148" t="s">
        <v>8213</v>
      </c>
      <c r="E271" s="148" t="s">
        <v>8562</v>
      </c>
      <c r="F271" s="453" t="s">
        <v>23</v>
      </c>
      <c r="G271" s="453" t="s">
        <v>23</v>
      </c>
      <c r="H271" s="579">
        <v>0</v>
      </c>
      <c r="I271" s="580">
        <v>0</v>
      </c>
      <c r="J271" s="579">
        <v>0</v>
      </c>
      <c r="K271" s="580">
        <v>0</v>
      </c>
      <c r="L271" s="579">
        <v>0</v>
      </c>
      <c r="M271" s="580">
        <v>0</v>
      </c>
      <c r="N271" s="579">
        <v>0</v>
      </c>
      <c r="O271" s="580">
        <v>0</v>
      </c>
      <c r="P271" s="579">
        <v>0</v>
      </c>
      <c r="Q271" s="580">
        <v>0</v>
      </c>
      <c r="R271" s="579">
        <v>0</v>
      </c>
      <c r="S271" s="26">
        <v>0</v>
      </c>
      <c r="T271" s="580">
        <v>0</v>
      </c>
      <c r="U271" s="579">
        <v>0</v>
      </c>
      <c r="V271" s="580">
        <v>0</v>
      </c>
      <c r="W271" s="579">
        <v>0</v>
      </c>
      <c r="X271" s="580">
        <v>0</v>
      </c>
      <c r="Y271" s="579">
        <v>0</v>
      </c>
      <c r="Z271" s="580">
        <v>0</v>
      </c>
      <c r="AA271" s="579">
        <v>0</v>
      </c>
      <c r="AB271" s="580">
        <v>0</v>
      </c>
      <c r="AC271" s="579">
        <v>0</v>
      </c>
      <c r="AD271" s="581">
        <v>0</v>
      </c>
      <c r="AE271" s="579">
        <v>0</v>
      </c>
      <c r="AF271" s="26">
        <v>0</v>
      </c>
      <c r="AG271" s="580">
        <v>0</v>
      </c>
      <c r="AH271" s="579">
        <v>0</v>
      </c>
      <c r="AI271" s="580">
        <v>0</v>
      </c>
      <c r="AJ271" s="579">
        <v>181868.46</v>
      </c>
      <c r="AK271" s="580">
        <v>18544.560000000001</v>
      </c>
      <c r="AL271" s="579">
        <v>0</v>
      </c>
      <c r="AM271" s="581">
        <v>0</v>
      </c>
      <c r="AN271" s="583">
        <v>0</v>
      </c>
      <c r="AO271" s="584">
        <v>0</v>
      </c>
      <c r="AP271" s="585">
        <v>0</v>
      </c>
      <c r="AQ271" s="583">
        <v>181868.46</v>
      </c>
      <c r="AR271" s="584">
        <v>181868.46</v>
      </c>
      <c r="AS271" s="585">
        <v>18544.560000000001</v>
      </c>
      <c r="AT271" s="583">
        <v>181868.46</v>
      </c>
      <c r="AU271" s="583">
        <v>181868.46</v>
      </c>
      <c r="AV271" s="585">
        <v>18544.560000000001</v>
      </c>
    </row>
    <row r="272" spans="1:48" x14ac:dyDescent="0.25">
      <c r="A272" s="148" t="s">
        <v>8377</v>
      </c>
      <c r="B272" s="148" t="s">
        <v>8497</v>
      </c>
      <c r="C272" s="148" t="s">
        <v>8213</v>
      </c>
      <c r="D272" s="148" t="s">
        <v>8213</v>
      </c>
      <c r="E272" s="148" t="s">
        <v>17573</v>
      </c>
      <c r="F272" s="453" t="s">
        <v>23</v>
      </c>
      <c r="G272" s="453" t="s">
        <v>23</v>
      </c>
      <c r="H272" s="579">
        <v>0</v>
      </c>
      <c r="I272" s="580">
        <v>0</v>
      </c>
      <c r="J272" s="579">
        <v>0</v>
      </c>
      <c r="K272" s="580">
        <v>0</v>
      </c>
      <c r="L272" s="579">
        <v>0</v>
      </c>
      <c r="M272" s="580">
        <v>0</v>
      </c>
      <c r="N272" s="579">
        <v>0</v>
      </c>
      <c r="O272" s="580">
        <v>0</v>
      </c>
      <c r="P272" s="579">
        <v>0</v>
      </c>
      <c r="Q272" s="580">
        <v>0</v>
      </c>
      <c r="R272" s="579">
        <v>0</v>
      </c>
      <c r="S272" s="26">
        <v>0</v>
      </c>
      <c r="T272" s="580">
        <v>0</v>
      </c>
      <c r="U272" s="579">
        <v>0</v>
      </c>
      <c r="V272" s="580">
        <v>0</v>
      </c>
      <c r="W272" s="579">
        <v>0</v>
      </c>
      <c r="X272" s="580">
        <v>0</v>
      </c>
      <c r="Y272" s="579">
        <v>0</v>
      </c>
      <c r="Z272" s="580">
        <v>0</v>
      </c>
      <c r="AA272" s="579">
        <v>0</v>
      </c>
      <c r="AB272" s="580">
        <v>0</v>
      </c>
      <c r="AC272" s="579">
        <v>0</v>
      </c>
      <c r="AD272" s="581">
        <v>0</v>
      </c>
      <c r="AE272" s="579">
        <v>0</v>
      </c>
      <c r="AF272" s="26">
        <v>0</v>
      </c>
      <c r="AG272" s="580">
        <v>0</v>
      </c>
      <c r="AH272" s="579">
        <v>0</v>
      </c>
      <c r="AI272" s="580">
        <v>0</v>
      </c>
      <c r="AJ272" s="579">
        <v>0</v>
      </c>
      <c r="AK272" s="580">
        <v>0</v>
      </c>
      <c r="AL272" s="579">
        <v>10293541.09</v>
      </c>
      <c r="AM272" s="581">
        <v>0</v>
      </c>
      <c r="AN272" s="583">
        <v>0</v>
      </c>
      <c r="AO272" s="584">
        <v>0</v>
      </c>
      <c r="AP272" s="585">
        <v>0</v>
      </c>
      <c r="AQ272" s="583">
        <v>10293541.09</v>
      </c>
      <c r="AR272" s="584">
        <v>10293541.09</v>
      </c>
      <c r="AS272" s="585">
        <v>0</v>
      </c>
      <c r="AT272" s="583">
        <v>10293541.09</v>
      </c>
      <c r="AU272" s="583">
        <v>10293541.09</v>
      </c>
      <c r="AV272" s="585">
        <v>0</v>
      </c>
    </row>
    <row r="273" spans="1:48" x14ac:dyDescent="0.25">
      <c r="A273" s="148" t="s">
        <v>8377</v>
      </c>
      <c r="B273" s="148" t="s">
        <v>8382</v>
      </c>
      <c r="C273" s="148" t="s">
        <v>8213</v>
      </c>
      <c r="D273" s="148" t="s">
        <v>8213</v>
      </c>
      <c r="E273" s="148" t="s">
        <v>162</v>
      </c>
      <c r="F273" s="453" t="s">
        <v>23</v>
      </c>
      <c r="G273" s="453" t="s">
        <v>23</v>
      </c>
      <c r="H273" s="579">
        <v>0</v>
      </c>
      <c r="I273" s="580">
        <v>0</v>
      </c>
      <c r="J273" s="579">
        <v>0</v>
      </c>
      <c r="K273" s="580">
        <v>0</v>
      </c>
      <c r="L273" s="579">
        <v>0</v>
      </c>
      <c r="M273" s="580">
        <v>0</v>
      </c>
      <c r="N273" s="579">
        <v>0</v>
      </c>
      <c r="O273" s="580">
        <v>0</v>
      </c>
      <c r="P273" s="579">
        <v>0</v>
      </c>
      <c r="Q273" s="580">
        <v>0</v>
      </c>
      <c r="R273" s="579">
        <v>0</v>
      </c>
      <c r="S273" s="26">
        <v>0</v>
      </c>
      <c r="T273" s="580">
        <v>0</v>
      </c>
      <c r="U273" s="579">
        <v>2528124.54</v>
      </c>
      <c r="V273" s="580">
        <v>0</v>
      </c>
      <c r="W273" s="579">
        <v>0</v>
      </c>
      <c r="X273" s="580">
        <v>0</v>
      </c>
      <c r="Y273" s="579">
        <v>0</v>
      </c>
      <c r="Z273" s="580">
        <v>0</v>
      </c>
      <c r="AA273" s="579">
        <v>53485.08</v>
      </c>
      <c r="AB273" s="580">
        <v>0</v>
      </c>
      <c r="AC273" s="579">
        <v>0</v>
      </c>
      <c r="AD273" s="581">
        <v>0</v>
      </c>
      <c r="AE273" s="579">
        <v>0</v>
      </c>
      <c r="AF273" s="26">
        <v>0</v>
      </c>
      <c r="AG273" s="580">
        <v>0</v>
      </c>
      <c r="AH273" s="579">
        <v>0</v>
      </c>
      <c r="AI273" s="580">
        <v>0</v>
      </c>
      <c r="AJ273" s="579">
        <v>0</v>
      </c>
      <c r="AK273" s="580">
        <v>0</v>
      </c>
      <c r="AL273" s="579">
        <v>0</v>
      </c>
      <c r="AM273" s="581">
        <v>0</v>
      </c>
      <c r="AN273" s="583">
        <v>2581609.62</v>
      </c>
      <c r="AO273" s="584">
        <v>0</v>
      </c>
      <c r="AP273" s="585">
        <v>0</v>
      </c>
      <c r="AQ273" s="583">
        <v>0</v>
      </c>
      <c r="AR273" s="584">
        <v>0</v>
      </c>
      <c r="AS273" s="585">
        <v>0</v>
      </c>
      <c r="AT273" s="583">
        <v>2581609.62</v>
      </c>
      <c r="AU273" s="583">
        <v>0</v>
      </c>
      <c r="AV273" s="585">
        <v>0</v>
      </c>
    </row>
    <row r="274" spans="1:48" x14ac:dyDescent="0.25">
      <c r="A274" s="148" t="s">
        <v>8351</v>
      </c>
      <c r="B274" s="148" t="s">
        <v>8271</v>
      </c>
      <c r="C274" s="148" t="s">
        <v>8213</v>
      </c>
      <c r="D274" s="148" t="s">
        <v>8213</v>
      </c>
      <c r="E274" s="148" t="s">
        <v>18070</v>
      </c>
      <c r="F274" s="453" t="s">
        <v>17051</v>
      </c>
      <c r="G274" s="453" t="s">
        <v>17</v>
      </c>
      <c r="H274" s="579">
        <v>0</v>
      </c>
      <c r="I274" s="580">
        <v>0</v>
      </c>
      <c r="J274" s="579">
        <v>0</v>
      </c>
      <c r="K274" s="580">
        <v>0</v>
      </c>
      <c r="L274" s="579">
        <v>0</v>
      </c>
      <c r="M274" s="580">
        <v>0</v>
      </c>
      <c r="N274" s="579">
        <v>0</v>
      </c>
      <c r="O274" s="580">
        <v>0</v>
      </c>
      <c r="P274" s="579">
        <v>0</v>
      </c>
      <c r="Q274" s="580">
        <v>0</v>
      </c>
      <c r="R274" s="579">
        <v>0</v>
      </c>
      <c r="S274" s="26">
        <v>0</v>
      </c>
      <c r="T274" s="580">
        <v>0</v>
      </c>
      <c r="U274" s="579">
        <v>0</v>
      </c>
      <c r="V274" s="580">
        <v>0</v>
      </c>
      <c r="W274" s="579">
        <v>0</v>
      </c>
      <c r="X274" s="580">
        <v>0</v>
      </c>
      <c r="Y274" s="579">
        <v>0</v>
      </c>
      <c r="Z274" s="580">
        <v>0</v>
      </c>
      <c r="AA274" s="579">
        <v>0</v>
      </c>
      <c r="AB274" s="580">
        <v>0</v>
      </c>
      <c r="AC274" s="579">
        <v>0</v>
      </c>
      <c r="AD274" s="581">
        <v>0</v>
      </c>
      <c r="AE274" s="579">
        <v>0</v>
      </c>
      <c r="AF274" s="26">
        <v>0</v>
      </c>
      <c r="AG274" s="580">
        <v>0</v>
      </c>
      <c r="AH274" s="579">
        <v>61324.800000000003</v>
      </c>
      <c r="AI274" s="580">
        <v>0</v>
      </c>
      <c r="AJ274" s="579">
        <v>0</v>
      </c>
      <c r="AK274" s="580">
        <v>0</v>
      </c>
      <c r="AL274" s="579">
        <v>0</v>
      </c>
      <c r="AM274" s="581">
        <v>0</v>
      </c>
      <c r="AN274" s="583">
        <v>61324.800000000003</v>
      </c>
      <c r="AO274" s="584">
        <v>0</v>
      </c>
      <c r="AP274" s="585">
        <v>0</v>
      </c>
      <c r="AQ274" s="583">
        <v>0</v>
      </c>
      <c r="AR274" s="584">
        <v>0</v>
      </c>
      <c r="AS274" s="585">
        <v>0</v>
      </c>
      <c r="AT274" s="583">
        <v>61324.800000000003</v>
      </c>
      <c r="AU274" s="583">
        <v>0</v>
      </c>
      <c r="AV274" s="585">
        <v>0</v>
      </c>
    </row>
    <row r="275" spans="1:48" x14ac:dyDescent="0.25">
      <c r="A275" s="148" t="s">
        <v>8351</v>
      </c>
      <c r="B275" s="148" t="s">
        <v>8224</v>
      </c>
      <c r="C275" s="148" t="s">
        <v>8213</v>
      </c>
      <c r="D275" s="148" t="s">
        <v>8213</v>
      </c>
      <c r="E275" s="148" t="s">
        <v>17909</v>
      </c>
      <c r="F275" s="453" t="s">
        <v>17051</v>
      </c>
      <c r="G275" s="453" t="s">
        <v>17</v>
      </c>
      <c r="H275" s="579">
        <v>0</v>
      </c>
      <c r="I275" s="580">
        <v>0</v>
      </c>
      <c r="J275" s="579">
        <v>0</v>
      </c>
      <c r="K275" s="580">
        <v>0</v>
      </c>
      <c r="L275" s="579">
        <v>0</v>
      </c>
      <c r="M275" s="580">
        <v>0</v>
      </c>
      <c r="N275" s="579">
        <v>0</v>
      </c>
      <c r="O275" s="580">
        <v>0</v>
      </c>
      <c r="P275" s="579">
        <v>0</v>
      </c>
      <c r="Q275" s="580">
        <v>0</v>
      </c>
      <c r="R275" s="579">
        <v>0</v>
      </c>
      <c r="S275" s="26">
        <v>0</v>
      </c>
      <c r="T275" s="580">
        <v>0</v>
      </c>
      <c r="U275" s="579">
        <v>0</v>
      </c>
      <c r="V275" s="580">
        <v>0</v>
      </c>
      <c r="W275" s="579">
        <v>0</v>
      </c>
      <c r="X275" s="580">
        <v>0</v>
      </c>
      <c r="Y275" s="579">
        <v>0</v>
      </c>
      <c r="Z275" s="580">
        <v>0</v>
      </c>
      <c r="AA275" s="579">
        <v>0</v>
      </c>
      <c r="AB275" s="580">
        <v>0</v>
      </c>
      <c r="AC275" s="579">
        <v>0</v>
      </c>
      <c r="AD275" s="581">
        <v>0</v>
      </c>
      <c r="AE275" s="579">
        <v>0</v>
      </c>
      <c r="AF275" s="26">
        <v>0</v>
      </c>
      <c r="AG275" s="580">
        <v>0</v>
      </c>
      <c r="AH275" s="579">
        <v>159478.54</v>
      </c>
      <c r="AI275" s="580">
        <v>0</v>
      </c>
      <c r="AJ275" s="579">
        <v>0</v>
      </c>
      <c r="AK275" s="580">
        <v>0</v>
      </c>
      <c r="AL275" s="579">
        <v>0</v>
      </c>
      <c r="AM275" s="581">
        <v>0</v>
      </c>
      <c r="AN275" s="583">
        <v>159478.54</v>
      </c>
      <c r="AO275" s="584">
        <v>0</v>
      </c>
      <c r="AP275" s="585">
        <v>0</v>
      </c>
      <c r="AQ275" s="583">
        <v>0</v>
      </c>
      <c r="AR275" s="584">
        <v>0</v>
      </c>
      <c r="AS275" s="585">
        <v>0</v>
      </c>
      <c r="AT275" s="583">
        <v>159478.54</v>
      </c>
      <c r="AU275" s="583">
        <v>0</v>
      </c>
      <c r="AV275" s="585">
        <v>0</v>
      </c>
    </row>
    <row r="276" spans="1:48" x14ac:dyDescent="0.25">
      <c r="A276" s="148" t="s">
        <v>8351</v>
      </c>
      <c r="B276" s="148" t="s">
        <v>8388</v>
      </c>
      <c r="C276" s="148" t="s">
        <v>8213</v>
      </c>
      <c r="D276" s="148" t="s">
        <v>8213</v>
      </c>
      <c r="E276" s="148" t="s">
        <v>17354</v>
      </c>
      <c r="F276" s="453" t="s">
        <v>17051</v>
      </c>
      <c r="G276" s="453" t="s">
        <v>17</v>
      </c>
      <c r="H276" s="579">
        <v>0</v>
      </c>
      <c r="I276" s="580">
        <v>0</v>
      </c>
      <c r="J276" s="579">
        <v>0</v>
      </c>
      <c r="K276" s="580">
        <v>0</v>
      </c>
      <c r="L276" s="579">
        <v>0</v>
      </c>
      <c r="M276" s="580">
        <v>0</v>
      </c>
      <c r="N276" s="579">
        <v>0</v>
      </c>
      <c r="O276" s="580">
        <v>0</v>
      </c>
      <c r="P276" s="579">
        <v>0</v>
      </c>
      <c r="Q276" s="580">
        <v>0</v>
      </c>
      <c r="R276" s="579">
        <v>0</v>
      </c>
      <c r="S276" s="26">
        <v>0</v>
      </c>
      <c r="T276" s="580">
        <v>0</v>
      </c>
      <c r="U276" s="579">
        <v>0</v>
      </c>
      <c r="V276" s="580">
        <v>0</v>
      </c>
      <c r="W276" s="579">
        <v>0</v>
      </c>
      <c r="X276" s="580">
        <v>0</v>
      </c>
      <c r="Y276" s="579">
        <v>0</v>
      </c>
      <c r="Z276" s="580">
        <v>0</v>
      </c>
      <c r="AA276" s="579">
        <v>0</v>
      </c>
      <c r="AB276" s="580">
        <v>0</v>
      </c>
      <c r="AC276" s="579">
        <v>0</v>
      </c>
      <c r="AD276" s="581">
        <v>0</v>
      </c>
      <c r="AE276" s="579">
        <v>0</v>
      </c>
      <c r="AF276" s="26">
        <v>0</v>
      </c>
      <c r="AG276" s="580">
        <v>0</v>
      </c>
      <c r="AH276" s="579">
        <v>430527.39</v>
      </c>
      <c r="AI276" s="580">
        <v>0</v>
      </c>
      <c r="AJ276" s="579">
        <v>0</v>
      </c>
      <c r="AK276" s="580">
        <v>0</v>
      </c>
      <c r="AL276" s="579">
        <v>0</v>
      </c>
      <c r="AM276" s="581">
        <v>0</v>
      </c>
      <c r="AN276" s="583">
        <v>430527.39</v>
      </c>
      <c r="AO276" s="584">
        <v>0</v>
      </c>
      <c r="AP276" s="585">
        <v>0</v>
      </c>
      <c r="AQ276" s="583">
        <v>0</v>
      </c>
      <c r="AR276" s="584">
        <v>0</v>
      </c>
      <c r="AS276" s="585">
        <v>0</v>
      </c>
      <c r="AT276" s="583">
        <v>430527.39</v>
      </c>
      <c r="AU276" s="583">
        <v>0</v>
      </c>
      <c r="AV276" s="585">
        <v>0</v>
      </c>
    </row>
    <row r="277" spans="1:48" x14ac:dyDescent="0.25">
      <c r="A277" s="148" t="s">
        <v>8351</v>
      </c>
      <c r="B277" s="148" t="s">
        <v>8531</v>
      </c>
      <c r="C277" s="148" t="s">
        <v>8213</v>
      </c>
      <c r="D277" s="148" t="s">
        <v>8213</v>
      </c>
      <c r="E277" s="148" t="s">
        <v>17581</v>
      </c>
      <c r="F277" s="453" t="s">
        <v>17051</v>
      </c>
      <c r="G277" s="453" t="s">
        <v>17</v>
      </c>
      <c r="H277" s="579">
        <v>0</v>
      </c>
      <c r="I277" s="580">
        <v>0</v>
      </c>
      <c r="J277" s="579">
        <v>0</v>
      </c>
      <c r="K277" s="580">
        <v>0</v>
      </c>
      <c r="L277" s="579">
        <v>0</v>
      </c>
      <c r="M277" s="580">
        <v>0</v>
      </c>
      <c r="N277" s="579">
        <v>0</v>
      </c>
      <c r="O277" s="580">
        <v>0</v>
      </c>
      <c r="P277" s="579">
        <v>0</v>
      </c>
      <c r="Q277" s="580">
        <v>0</v>
      </c>
      <c r="R277" s="579">
        <v>0</v>
      </c>
      <c r="S277" s="26">
        <v>0</v>
      </c>
      <c r="T277" s="580">
        <v>0</v>
      </c>
      <c r="U277" s="579">
        <v>0</v>
      </c>
      <c r="V277" s="580">
        <v>0</v>
      </c>
      <c r="W277" s="579">
        <v>0</v>
      </c>
      <c r="X277" s="580">
        <v>0</v>
      </c>
      <c r="Y277" s="579">
        <v>0</v>
      </c>
      <c r="Z277" s="580">
        <v>0</v>
      </c>
      <c r="AA277" s="579">
        <v>0</v>
      </c>
      <c r="AB277" s="580">
        <v>0</v>
      </c>
      <c r="AC277" s="579">
        <v>0</v>
      </c>
      <c r="AD277" s="581">
        <v>0</v>
      </c>
      <c r="AE277" s="579">
        <v>0</v>
      </c>
      <c r="AF277" s="26">
        <v>41696.07</v>
      </c>
      <c r="AG277" s="580">
        <v>0</v>
      </c>
      <c r="AH277" s="579">
        <v>0</v>
      </c>
      <c r="AI277" s="580">
        <v>0</v>
      </c>
      <c r="AJ277" s="579">
        <v>0</v>
      </c>
      <c r="AK277" s="580">
        <v>0</v>
      </c>
      <c r="AL277" s="579">
        <v>0</v>
      </c>
      <c r="AM277" s="581">
        <v>0</v>
      </c>
      <c r="AN277" s="583">
        <v>41696.07</v>
      </c>
      <c r="AO277" s="584">
        <v>0</v>
      </c>
      <c r="AP277" s="585">
        <v>0</v>
      </c>
      <c r="AQ277" s="583">
        <v>0</v>
      </c>
      <c r="AR277" s="584">
        <v>0</v>
      </c>
      <c r="AS277" s="585">
        <v>0</v>
      </c>
      <c r="AT277" s="583">
        <v>41696.07</v>
      </c>
      <c r="AU277" s="583">
        <v>0</v>
      </c>
      <c r="AV277" s="585">
        <v>0</v>
      </c>
    </row>
    <row r="278" spans="1:48" x14ac:dyDescent="0.25">
      <c r="A278" s="148" t="s">
        <v>8351</v>
      </c>
      <c r="B278" s="148" t="s">
        <v>8489</v>
      </c>
      <c r="C278" s="148" t="s">
        <v>8213</v>
      </c>
      <c r="D278" s="148" t="s">
        <v>8213</v>
      </c>
      <c r="E278" s="148" t="s">
        <v>17583</v>
      </c>
      <c r="F278" s="453" t="s">
        <v>17051</v>
      </c>
      <c r="G278" s="453" t="s">
        <v>17</v>
      </c>
      <c r="H278" s="579">
        <v>0</v>
      </c>
      <c r="I278" s="580">
        <v>0</v>
      </c>
      <c r="J278" s="579">
        <v>0</v>
      </c>
      <c r="K278" s="580">
        <v>0</v>
      </c>
      <c r="L278" s="579">
        <v>0</v>
      </c>
      <c r="M278" s="580">
        <v>0</v>
      </c>
      <c r="N278" s="579">
        <v>0</v>
      </c>
      <c r="O278" s="580">
        <v>0</v>
      </c>
      <c r="P278" s="579">
        <v>0</v>
      </c>
      <c r="Q278" s="580">
        <v>0</v>
      </c>
      <c r="R278" s="579">
        <v>0</v>
      </c>
      <c r="S278" s="26">
        <v>0</v>
      </c>
      <c r="T278" s="580">
        <v>0</v>
      </c>
      <c r="U278" s="579">
        <v>0</v>
      </c>
      <c r="V278" s="580">
        <v>0</v>
      </c>
      <c r="W278" s="579">
        <v>0</v>
      </c>
      <c r="X278" s="580">
        <v>0</v>
      </c>
      <c r="Y278" s="579">
        <v>0</v>
      </c>
      <c r="Z278" s="580">
        <v>0</v>
      </c>
      <c r="AA278" s="579">
        <v>0</v>
      </c>
      <c r="AB278" s="580">
        <v>0</v>
      </c>
      <c r="AC278" s="579">
        <v>0</v>
      </c>
      <c r="AD278" s="581">
        <v>0</v>
      </c>
      <c r="AE278" s="579">
        <v>0</v>
      </c>
      <c r="AF278" s="26">
        <v>0</v>
      </c>
      <c r="AG278" s="580">
        <v>0</v>
      </c>
      <c r="AH278" s="579">
        <v>872574.33</v>
      </c>
      <c r="AI278" s="580">
        <v>0</v>
      </c>
      <c r="AJ278" s="579">
        <v>0</v>
      </c>
      <c r="AK278" s="580">
        <v>0</v>
      </c>
      <c r="AL278" s="579">
        <v>0</v>
      </c>
      <c r="AM278" s="581">
        <v>0</v>
      </c>
      <c r="AN278" s="583">
        <v>872574.33</v>
      </c>
      <c r="AO278" s="584">
        <v>0</v>
      </c>
      <c r="AP278" s="585">
        <v>0</v>
      </c>
      <c r="AQ278" s="583">
        <v>0</v>
      </c>
      <c r="AR278" s="584">
        <v>0</v>
      </c>
      <c r="AS278" s="585">
        <v>0</v>
      </c>
      <c r="AT278" s="583">
        <v>872574.33</v>
      </c>
      <c r="AU278" s="583">
        <v>0</v>
      </c>
      <c r="AV278" s="585">
        <v>0</v>
      </c>
    </row>
    <row r="279" spans="1:48" x14ac:dyDescent="0.25">
      <c r="A279" s="148" t="s">
        <v>8351</v>
      </c>
      <c r="B279" s="148" t="s">
        <v>8274</v>
      </c>
      <c r="C279" s="148" t="s">
        <v>8213</v>
      </c>
      <c r="D279" s="148" t="s">
        <v>8213</v>
      </c>
      <c r="E279" s="148" t="s">
        <v>17356</v>
      </c>
      <c r="F279" s="453" t="s">
        <v>17051</v>
      </c>
      <c r="G279" s="453" t="s">
        <v>17</v>
      </c>
      <c r="H279" s="579">
        <v>0</v>
      </c>
      <c r="I279" s="580">
        <v>0</v>
      </c>
      <c r="J279" s="579">
        <v>0</v>
      </c>
      <c r="K279" s="580">
        <v>0</v>
      </c>
      <c r="L279" s="579">
        <v>0</v>
      </c>
      <c r="M279" s="580">
        <v>0</v>
      </c>
      <c r="N279" s="579">
        <v>0</v>
      </c>
      <c r="O279" s="580">
        <v>0</v>
      </c>
      <c r="P279" s="579">
        <v>0</v>
      </c>
      <c r="Q279" s="580">
        <v>0</v>
      </c>
      <c r="R279" s="579">
        <v>0</v>
      </c>
      <c r="S279" s="26">
        <v>0</v>
      </c>
      <c r="T279" s="580">
        <v>0</v>
      </c>
      <c r="U279" s="579">
        <v>0</v>
      </c>
      <c r="V279" s="580">
        <v>0</v>
      </c>
      <c r="W279" s="579">
        <v>0</v>
      </c>
      <c r="X279" s="580">
        <v>0</v>
      </c>
      <c r="Y279" s="579">
        <v>0</v>
      </c>
      <c r="Z279" s="580">
        <v>0</v>
      </c>
      <c r="AA279" s="579">
        <v>0</v>
      </c>
      <c r="AB279" s="580">
        <v>0</v>
      </c>
      <c r="AC279" s="579">
        <v>0</v>
      </c>
      <c r="AD279" s="581">
        <v>0</v>
      </c>
      <c r="AE279" s="579">
        <v>0</v>
      </c>
      <c r="AF279" s="26">
        <v>0</v>
      </c>
      <c r="AG279" s="580">
        <v>0</v>
      </c>
      <c r="AH279" s="579">
        <v>733762.15</v>
      </c>
      <c r="AI279" s="580">
        <v>0</v>
      </c>
      <c r="AJ279" s="579">
        <v>0</v>
      </c>
      <c r="AK279" s="580">
        <v>0</v>
      </c>
      <c r="AL279" s="579">
        <v>0</v>
      </c>
      <c r="AM279" s="581">
        <v>0</v>
      </c>
      <c r="AN279" s="583">
        <v>733762.15</v>
      </c>
      <c r="AO279" s="584">
        <v>0</v>
      </c>
      <c r="AP279" s="585">
        <v>0</v>
      </c>
      <c r="AQ279" s="583">
        <v>0</v>
      </c>
      <c r="AR279" s="584">
        <v>0</v>
      </c>
      <c r="AS279" s="585">
        <v>0</v>
      </c>
      <c r="AT279" s="583">
        <v>733762.15</v>
      </c>
      <c r="AU279" s="583">
        <v>0</v>
      </c>
      <c r="AV279" s="585">
        <v>0</v>
      </c>
    </row>
    <row r="280" spans="1:48" x14ac:dyDescent="0.25">
      <c r="A280" s="148" t="s">
        <v>8351</v>
      </c>
      <c r="B280" s="148" t="s">
        <v>8327</v>
      </c>
      <c r="C280" s="148" t="s">
        <v>8213</v>
      </c>
      <c r="D280" s="148" t="s">
        <v>8213</v>
      </c>
      <c r="E280" s="148" t="s">
        <v>17357</v>
      </c>
      <c r="F280" s="453" t="s">
        <v>17051</v>
      </c>
      <c r="G280" s="453" t="s">
        <v>17</v>
      </c>
      <c r="H280" s="579">
        <v>0</v>
      </c>
      <c r="I280" s="580">
        <v>0</v>
      </c>
      <c r="J280" s="579">
        <v>0</v>
      </c>
      <c r="K280" s="580">
        <v>0</v>
      </c>
      <c r="L280" s="579">
        <v>0</v>
      </c>
      <c r="M280" s="580">
        <v>0</v>
      </c>
      <c r="N280" s="579">
        <v>0</v>
      </c>
      <c r="O280" s="580">
        <v>0</v>
      </c>
      <c r="P280" s="579">
        <v>0</v>
      </c>
      <c r="Q280" s="580">
        <v>0</v>
      </c>
      <c r="R280" s="579">
        <v>0</v>
      </c>
      <c r="S280" s="26">
        <v>0</v>
      </c>
      <c r="T280" s="580">
        <v>0</v>
      </c>
      <c r="U280" s="579">
        <v>0</v>
      </c>
      <c r="V280" s="580">
        <v>0</v>
      </c>
      <c r="W280" s="579">
        <v>0</v>
      </c>
      <c r="X280" s="580">
        <v>0</v>
      </c>
      <c r="Y280" s="579">
        <v>0</v>
      </c>
      <c r="Z280" s="580">
        <v>0</v>
      </c>
      <c r="AA280" s="579">
        <v>0</v>
      </c>
      <c r="AB280" s="580">
        <v>0</v>
      </c>
      <c r="AC280" s="579">
        <v>0</v>
      </c>
      <c r="AD280" s="581">
        <v>0</v>
      </c>
      <c r="AE280" s="579">
        <v>0</v>
      </c>
      <c r="AF280" s="26">
        <v>0</v>
      </c>
      <c r="AG280" s="580">
        <v>0</v>
      </c>
      <c r="AH280" s="579">
        <v>260988.9</v>
      </c>
      <c r="AI280" s="580">
        <v>0</v>
      </c>
      <c r="AJ280" s="579">
        <v>0</v>
      </c>
      <c r="AK280" s="580">
        <v>0</v>
      </c>
      <c r="AL280" s="579">
        <v>71965.06</v>
      </c>
      <c r="AM280" s="581">
        <v>0</v>
      </c>
      <c r="AN280" s="583">
        <v>260988.9</v>
      </c>
      <c r="AO280" s="584">
        <v>0</v>
      </c>
      <c r="AP280" s="585">
        <v>0</v>
      </c>
      <c r="AQ280" s="583">
        <v>71965.06</v>
      </c>
      <c r="AR280" s="584">
        <v>71965.06</v>
      </c>
      <c r="AS280" s="585">
        <v>0</v>
      </c>
      <c r="AT280" s="583">
        <v>332953.95999999996</v>
      </c>
      <c r="AU280" s="583">
        <v>71965.06</v>
      </c>
      <c r="AV280" s="585">
        <v>0</v>
      </c>
    </row>
    <row r="281" spans="1:48" x14ac:dyDescent="0.25">
      <c r="A281" s="148" t="s">
        <v>8351</v>
      </c>
      <c r="B281" s="148" t="s">
        <v>8267</v>
      </c>
      <c r="C281" s="148" t="s">
        <v>8213</v>
      </c>
      <c r="D281" s="148" t="s">
        <v>8213</v>
      </c>
      <c r="E281" s="148" t="s">
        <v>17584</v>
      </c>
      <c r="F281" s="453" t="s">
        <v>17051</v>
      </c>
      <c r="G281" s="453" t="s">
        <v>17</v>
      </c>
      <c r="H281" s="579">
        <v>0</v>
      </c>
      <c r="I281" s="580">
        <v>0</v>
      </c>
      <c r="J281" s="579">
        <v>0</v>
      </c>
      <c r="K281" s="580">
        <v>0</v>
      </c>
      <c r="L281" s="579">
        <v>0</v>
      </c>
      <c r="M281" s="580">
        <v>0</v>
      </c>
      <c r="N281" s="579">
        <v>0</v>
      </c>
      <c r="O281" s="580">
        <v>0</v>
      </c>
      <c r="P281" s="579">
        <v>0</v>
      </c>
      <c r="Q281" s="580">
        <v>0</v>
      </c>
      <c r="R281" s="579">
        <v>0</v>
      </c>
      <c r="S281" s="26">
        <v>0</v>
      </c>
      <c r="T281" s="580">
        <v>0</v>
      </c>
      <c r="U281" s="579">
        <v>0</v>
      </c>
      <c r="V281" s="580">
        <v>0</v>
      </c>
      <c r="W281" s="579">
        <v>0</v>
      </c>
      <c r="X281" s="580">
        <v>0</v>
      </c>
      <c r="Y281" s="579">
        <v>0</v>
      </c>
      <c r="Z281" s="580">
        <v>0</v>
      </c>
      <c r="AA281" s="579">
        <v>0</v>
      </c>
      <c r="AB281" s="580">
        <v>0</v>
      </c>
      <c r="AC281" s="579">
        <v>0</v>
      </c>
      <c r="AD281" s="581">
        <v>0</v>
      </c>
      <c r="AE281" s="579">
        <v>0</v>
      </c>
      <c r="AF281" s="26">
        <v>0</v>
      </c>
      <c r="AG281" s="580">
        <v>0</v>
      </c>
      <c r="AH281" s="579">
        <v>163278.88</v>
      </c>
      <c r="AI281" s="580">
        <v>0</v>
      </c>
      <c r="AJ281" s="579">
        <v>0</v>
      </c>
      <c r="AK281" s="580">
        <v>0</v>
      </c>
      <c r="AL281" s="579">
        <v>0</v>
      </c>
      <c r="AM281" s="581">
        <v>0</v>
      </c>
      <c r="AN281" s="583">
        <v>163278.88</v>
      </c>
      <c r="AO281" s="584">
        <v>0</v>
      </c>
      <c r="AP281" s="585">
        <v>0</v>
      </c>
      <c r="AQ281" s="583">
        <v>0</v>
      </c>
      <c r="AR281" s="584">
        <v>0</v>
      </c>
      <c r="AS281" s="585">
        <v>0</v>
      </c>
      <c r="AT281" s="583">
        <v>163278.88</v>
      </c>
      <c r="AU281" s="583">
        <v>0</v>
      </c>
      <c r="AV281" s="585">
        <v>0</v>
      </c>
    </row>
    <row r="282" spans="1:48" x14ac:dyDescent="0.25">
      <c r="A282" s="148" t="s">
        <v>8351</v>
      </c>
      <c r="B282" s="148" t="s">
        <v>8264</v>
      </c>
      <c r="C282" s="148" t="s">
        <v>8213</v>
      </c>
      <c r="D282" s="148" t="s">
        <v>8213</v>
      </c>
      <c r="E282" s="148" t="s">
        <v>17358</v>
      </c>
      <c r="F282" s="453" t="s">
        <v>17051</v>
      </c>
      <c r="G282" s="453" t="s">
        <v>17</v>
      </c>
      <c r="H282" s="579">
        <v>0</v>
      </c>
      <c r="I282" s="580">
        <v>0</v>
      </c>
      <c r="J282" s="579">
        <v>0</v>
      </c>
      <c r="K282" s="580">
        <v>0</v>
      </c>
      <c r="L282" s="579">
        <v>0</v>
      </c>
      <c r="M282" s="580">
        <v>0</v>
      </c>
      <c r="N282" s="579">
        <v>0</v>
      </c>
      <c r="O282" s="580">
        <v>0</v>
      </c>
      <c r="P282" s="579">
        <v>0</v>
      </c>
      <c r="Q282" s="580">
        <v>0</v>
      </c>
      <c r="R282" s="579">
        <v>0</v>
      </c>
      <c r="S282" s="26">
        <v>0</v>
      </c>
      <c r="T282" s="580">
        <v>0</v>
      </c>
      <c r="U282" s="579">
        <v>0</v>
      </c>
      <c r="V282" s="580">
        <v>0</v>
      </c>
      <c r="W282" s="579">
        <v>0</v>
      </c>
      <c r="X282" s="580">
        <v>0</v>
      </c>
      <c r="Y282" s="579">
        <v>0</v>
      </c>
      <c r="Z282" s="580">
        <v>0</v>
      </c>
      <c r="AA282" s="579">
        <v>0</v>
      </c>
      <c r="AB282" s="580">
        <v>0</v>
      </c>
      <c r="AC282" s="579">
        <v>0</v>
      </c>
      <c r="AD282" s="581">
        <v>0</v>
      </c>
      <c r="AE282" s="579">
        <v>0</v>
      </c>
      <c r="AF282" s="26">
        <v>0</v>
      </c>
      <c r="AG282" s="580">
        <v>0</v>
      </c>
      <c r="AH282" s="579">
        <v>1016608.57</v>
      </c>
      <c r="AI282" s="580">
        <v>0</v>
      </c>
      <c r="AJ282" s="579">
        <v>0</v>
      </c>
      <c r="AK282" s="580">
        <v>0</v>
      </c>
      <c r="AL282" s="579">
        <v>0</v>
      </c>
      <c r="AM282" s="581">
        <v>0</v>
      </c>
      <c r="AN282" s="583">
        <v>1016608.57</v>
      </c>
      <c r="AO282" s="584">
        <v>0</v>
      </c>
      <c r="AP282" s="585">
        <v>0</v>
      </c>
      <c r="AQ282" s="583">
        <v>0</v>
      </c>
      <c r="AR282" s="584">
        <v>0</v>
      </c>
      <c r="AS282" s="585">
        <v>0</v>
      </c>
      <c r="AT282" s="583">
        <v>1016608.57</v>
      </c>
      <c r="AU282" s="583">
        <v>0</v>
      </c>
      <c r="AV282" s="585">
        <v>0</v>
      </c>
    </row>
    <row r="283" spans="1:48" x14ac:dyDescent="0.25">
      <c r="A283" s="148" t="s">
        <v>8351</v>
      </c>
      <c r="B283" s="148" t="s">
        <v>8731</v>
      </c>
      <c r="C283" s="148" t="s">
        <v>8213</v>
      </c>
      <c r="D283" s="148" t="s">
        <v>8213</v>
      </c>
      <c r="E283" s="148" t="s">
        <v>18071</v>
      </c>
      <c r="F283" s="453" t="s">
        <v>17051</v>
      </c>
      <c r="G283" s="453" t="s">
        <v>17</v>
      </c>
      <c r="H283" s="579">
        <v>0</v>
      </c>
      <c r="I283" s="580">
        <v>0</v>
      </c>
      <c r="J283" s="579">
        <v>0</v>
      </c>
      <c r="K283" s="580">
        <v>0</v>
      </c>
      <c r="L283" s="579">
        <v>0</v>
      </c>
      <c r="M283" s="580">
        <v>0</v>
      </c>
      <c r="N283" s="579">
        <v>0</v>
      </c>
      <c r="O283" s="580">
        <v>0</v>
      </c>
      <c r="P283" s="579">
        <v>0</v>
      </c>
      <c r="Q283" s="580">
        <v>0</v>
      </c>
      <c r="R283" s="579">
        <v>0</v>
      </c>
      <c r="S283" s="26">
        <v>0</v>
      </c>
      <c r="T283" s="580">
        <v>0</v>
      </c>
      <c r="U283" s="579">
        <v>0</v>
      </c>
      <c r="V283" s="580">
        <v>0</v>
      </c>
      <c r="W283" s="579">
        <v>0</v>
      </c>
      <c r="X283" s="580">
        <v>0</v>
      </c>
      <c r="Y283" s="579">
        <v>0</v>
      </c>
      <c r="Z283" s="580">
        <v>0</v>
      </c>
      <c r="AA283" s="579">
        <v>0</v>
      </c>
      <c r="AB283" s="580">
        <v>0</v>
      </c>
      <c r="AC283" s="579">
        <v>0</v>
      </c>
      <c r="AD283" s="581">
        <v>0</v>
      </c>
      <c r="AE283" s="579">
        <v>0</v>
      </c>
      <c r="AF283" s="26">
        <v>265969.05</v>
      </c>
      <c r="AG283" s="580">
        <v>0</v>
      </c>
      <c r="AH283" s="579">
        <v>3762287.08</v>
      </c>
      <c r="AI283" s="580">
        <v>0</v>
      </c>
      <c r="AJ283" s="579">
        <v>0</v>
      </c>
      <c r="AK283" s="580">
        <v>0</v>
      </c>
      <c r="AL283" s="579">
        <v>0</v>
      </c>
      <c r="AM283" s="581">
        <v>0</v>
      </c>
      <c r="AN283" s="583">
        <v>4028256.13</v>
      </c>
      <c r="AO283" s="584">
        <v>0</v>
      </c>
      <c r="AP283" s="585">
        <v>0</v>
      </c>
      <c r="AQ283" s="583">
        <v>0</v>
      </c>
      <c r="AR283" s="584">
        <v>0</v>
      </c>
      <c r="AS283" s="585">
        <v>0</v>
      </c>
      <c r="AT283" s="583">
        <v>4028256.13</v>
      </c>
      <c r="AU283" s="583">
        <v>0</v>
      </c>
      <c r="AV283" s="585">
        <v>0</v>
      </c>
    </row>
    <row r="284" spans="1:48" x14ac:dyDescent="0.25">
      <c r="A284" s="148" t="s">
        <v>8311</v>
      </c>
      <c r="B284" s="148" t="s">
        <v>8312</v>
      </c>
      <c r="C284" s="148" t="s">
        <v>8213</v>
      </c>
      <c r="D284" s="148" t="s">
        <v>8213</v>
      </c>
      <c r="E284" s="148" t="s">
        <v>140</v>
      </c>
      <c r="F284" s="453" t="s">
        <v>17039</v>
      </c>
      <c r="G284" s="453" t="s">
        <v>17036</v>
      </c>
      <c r="H284" s="579">
        <v>0</v>
      </c>
      <c r="I284" s="580">
        <v>0</v>
      </c>
      <c r="J284" s="579">
        <v>0</v>
      </c>
      <c r="K284" s="580">
        <v>0</v>
      </c>
      <c r="L284" s="579">
        <v>0</v>
      </c>
      <c r="M284" s="580">
        <v>0</v>
      </c>
      <c r="N284" s="579">
        <v>0</v>
      </c>
      <c r="O284" s="580">
        <v>0</v>
      </c>
      <c r="P284" s="579">
        <v>0</v>
      </c>
      <c r="Q284" s="580">
        <v>0</v>
      </c>
      <c r="R284" s="579">
        <v>0</v>
      </c>
      <c r="S284" s="26">
        <v>0</v>
      </c>
      <c r="T284" s="580">
        <v>0</v>
      </c>
      <c r="U284" s="579">
        <v>117378.7</v>
      </c>
      <c r="V284" s="580">
        <v>0</v>
      </c>
      <c r="W284" s="579">
        <v>81970.789999999994</v>
      </c>
      <c r="X284" s="580">
        <v>0</v>
      </c>
      <c r="Y284" s="579">
        <v>0</v>
      </c>
      <c r="Z284" s="580">
        <v>0</v>
      </c>
      <c r="AA284" s="579">
        <v>0</v>
      </c>
      <c r="AB284" s="580">
        <v>0</v>
      </c>
      <c r="AC284" s="579">
        <v>0</v>
      </c>
      <c r="AD284" s="581">
        <v>0</v>
      </c>
      <c r="AE284" s="579">
        <v>0</v>
      </c>
      <c r="AF284" s="26">
        <v>0</v>
      </c>
      <c r="AG284" s="580">
        <v>0</v>
      </c>
      <c r="AH284" s="579">
        <v>0</v>
      </c>
      <c r="AI284" s="580">
        <v>0</v>
      </c>
      <c r="AJ284" s="579">
        <v>0</v>
      </c>
      <c r="AK284" s="580">
        <v>0</v>
      </c>
      <c r="AL284" s="579">
        <v>0</v>
      </c>
      <c r="AM284" s="581">
        <v>0</v>
      </c>
      <c r="AN284" s="583">
        <v>199349.49</v>
      </c>
      <c r="AO284" s="584">
        <v>0</v>
      </c>
      <c r="AP284" s="585">
        <v>0</v>
      </c>
      <c r="AQ284" s="583">
        <v>0</v>
      </c>
      <c r="AR284" s="584">
        <v>0</v>
      </c>
      <c r="AS284" s="585">
        <v>0</v>
      </c>
      <c r="AT284" s="583">
        <v>199349.49</v>
      </c>
      <c r="AU284" s="583">
        <v>0</v>
      </c>
      <c r="AV284" s="585">
        <v>0</v>
      </c>
    </row>
    <row r="285" spans="1:48" x14ac:dyDescent="0.25">
      <c r="A285" s="148" t="s">
        <v>8311</v>
      </c>
      <c r="B285" s="148" t="s">
        <v>9234</v>
      </c>
      <c r="C285" s="148" t="s">
        <v>8213</v>
      </c>
      <c r="D285" s="148" t="s">
        <v>8213</v>
      </c>
      <c r="E285" s="148" t="s">
        <v>18072</v>
      </c>
      <c r="F285" s="453" t="s">
        <v>17039</v>
      </c>
      <c r="G285" s="453" t="s">
        <v>17036</v>
      </c>
      <c r="H285" s="579">
        <v>0</v>
      </c>
      <c r="I285" s="580">
        <v>0</v>
      </c>
      <c r="J285" s="579">
        <v>0</v>
      </c>
      <c r="K285" s="580">
        <v>0</v>
      </c>
      <c r="L285" s="579">
        <v>0</v>
      </c>
      <c r="M285" s="580">
        <v>0</v>
      </c>
      <c r="N285" s="579">
        <v>0</v>
      </c>
      <c r="O285" s="580">
        <v>0</v>
      </c>
      <c r="P285" s="579">
        <v>0</v>
      </c>
      <c r="Q285" s="580">
        <v>0</v>
      </c>
      <c r="R285" s="579">
        <v>0</v>
      </c>
      <c r="S285" s="26">
        <v>0</v>
      </c>
      <c r="T285" s="580">
        <v>0</v>
      </c>
      <c r="U285" s="579">
        <v>0</v>
      </c>
      <c r="V285" s="580">
        <v>0</v>
      </c>
      <c r="W285" s="579">
        <v>0</v>
      </c>
      <c r="X285" s="580">
        <v>0</v>
      </c>
      <c r="Y285" s="579">
        <v>0</v>
      </c>
      <c r="Z285" s="580">
        <v>0</v>
      </c>
      <c r="AA285" s="579">
        <v>0</v>
      </c>
      <c r="AB285" s="580">
        <v>0</v>
      </c>
      <c r="AC285" s="579">
        <v>0</v>
      </c>
      <c r="AD285" s="581">
        <v>0</v>
      </c>
      <c r="AE285" s="579">
        <v>0</v>
      </c>
      <c r="AF285" s="26">
        <v>0</v>
      </c>
      <c r="AG285" s="580">
        <v>0</v>
      </c>
      <c r="AH285" s="579">
        <v>220458.43</v>
      </c>
      <c r="AI285" s="580">
        <v>0</v>
      </c>
      <c r="AJ285" s="579">
        <v>0</v>
      </c>
      <c r="AK285" s="580">
        <v>0</v>
      </c>
      <c r="AL285" s="579">
        <v>0</v>
      </c>
      <c r="AM285" s="581">
        <v>0</v>
      </c>
      <c r="AN285" s="583">
        <v>220458.43</v>
      </c>
      <c r="AO285" s="584">
        <v>0</v>
      </c>
      <c r="AP285" s="585">
        <v>0</v>
      </c>
      <c r="AQ285" s="583">
        <v>0</v>
      </c>
      <c r="AR285" s="584">
        <v>0</v>
      </c>
      <c r="AS285" s="585">
        <v>0</v>
      </c>
      <c r="AT285" s="583">
        <v>220458.43</v>
      </c>
      <c r="AU285" s="583">
        <v>0</v>
      </c>
      <c r="AV285" s="585">
        <v>0</v>
      </c>
    </row>
    <row r="286" spans="1:48" x14ac:dyDescent="0.25">
      <c r="A286" s="148" t="s">
        <v>8306</v>
      </c>
      <c r="B286" s="148" t="s">
        <v>8447</v>
      </c>
      <c r="C286" s="148" t="s">
        <v>8213</v>
      </c>
      <c r="D286" s="148" t="s">
        <v>8213</v>
      </c>
      <c r="E286" s="148" t="s">
        <v>18073</v>
      </c>
      <c r="F286" s="453" t="s">
        <v>17034</v>
      </c>
      <c r="G286" s="453" t="s">
        <v>15</v>
      </c>
      <c r="H286" s="579">
        <v>0</v>
      </c>
      <c r="I286" s="580">
        <v>0</v>
      </c>
      <c r="J286" s="579">
        <v>0</v>
      </c>
      <c r="K286" s="580">
        <v>0</v>
      </c>
      <c r="L286" s="579">
        <v>0</v>
      </c>
      <c r="M286" s="580">
        <v>0</v>
      </c>
      <c r="N286" s="579">
        <v>0</v>
      </c>
      <c r="O286" s="580">
        <v>0</v>
      </c>
      <c r="P286" s="579">
        <v>0</v>
      </c>
      <c r="Q286" s="580">
        <v>0</v>
      </c>
      <c r="R286" s="579">
        <v>0</v>
      </c>
      <c r="S286" s="26">
        <v>0</v>
      </c>
      <c r="T286" s="580">
        <v>0</v>
      </c>
      <c r="U286" s="579">
        <v>0</v>
      </c>
      <c r="V286" s="580">
        <v>0</v>
      </c>
      <c r="W286" s="579">
        <v>0</v>
      </c>
      <c r="X286" s="580">
        <v>0</v>
      </c>
      <c r="Y286" s="579">
        <v>0</v>
      </c>
      <c r="Z286" s="580">
        <v>0</v>
      </c>
      <c r="AA286" s="579">
        <v>0</v>
      </c>
      <c r="AB286" s="580">
        <v>0</v>
      </c>
      <c r="AC286" s="579">
        <v>0</v>
      </c>
      <c r="AD286" s="581">
        <v>0</v>
      </c>
      <c r="AE286" s="579">
        <v>0</v>
      </c>
      <c r="AF286" s="26">
        <v>0</v>
      </c>
      <c r="AG286" s="580">
        <v>0</v>
      </c>
      <c r="AH286" s="579">
        <v>1198128.17</v>
      </c>
      <c r="AI286" s="580">
        <v>0</v>
      </c>
      <c r="AJ286" s="579">
        <v>0</v>
      </c>
      <c r="AK286" s="580">
        <v>0</v>
      </c>
      <c r="AL286" s="579">
        <v>0</v>
      </c>
      <c r="AM286" s="581">
        <v>0</v>
      </c>
      <c r="AN286" s="583">
        <v>1198128.17</v>
      </c>
      <c r="AO286" s="584">
        <v>0</v>
      </c>
      <c r="AP286" s="585">
        <v>0</v>
      </c>
      <c r="AQ286" s="583">
        <v>0</v>
      </c>
      <c r="AR286" s="584">
        <v>0</v>
      </c>
      <c r="AS286" s="585">
        <v>0</v>
      </c>
      <c r="AT286" s="583">
        <v>1198128.17</v>
      </c>
      <c r="AU286" s="583">
        <v>0</v>
      </c>
      <c r="AV286" s="585">
        <v>0</v>
      </c>
    </row>
    <row r="287" spans="1:48" x14ac:dyDescent="0.25">
      <c r="A287" s="148" t="s">
        <v>8306</v>
      </c>
      <c r="B287" s="148" t="s">
        <v>8224</v>
      </c>
      <c r="C287" s="148" t="s">
        <v>8213</v>
      </c>
      <c r="D287" s="148" t="s">
        <v>8213</v>
      </c>
      <c r="E287" s="148" t="s">
        <v>17763</v>
      </c>
      <c r="F287" s="453" t="s">
        <v>17034</v>
      </c>
      <c r="G287" s="453" t="s">
        <v>15</v>
      </c>
      <c r="H287" s="579">
        <v>0</v>
      </c>
      <c r="I287" s="580">
        <v>0</v>
      </c>
      <c r="J287" s="579">
        <v>0</v>
      </c>
      <c r="K287" s="580">
        <v>0</v>
      </c>
      <c r="L287" s="579">
        <v>0</v>
      </c>
      <c r="M287" s="580">
        <v>0</v>
      </c>
      <c r="N287" s="579">
        <v>0</v>
      </c>
      <c r="O287" s="580">
        <v>0</v>
      </c>
      <c r="P287" s="579">
        <v>0</v>
      </c>
      <c r="Q287" s="580">
        <v>0</v>
      </c>
      <c r="R287" s="579">
        <v>0</v>
      </c>
      <c r="S287" s="26">
        <v>0</v>
      </c>
      <c r="T287" s="580">
        <v>0</v>
      </c>
      <c r="U287" s="579">
        <v>0</v>
      </c>
      <c r="V287" s="580">
        <v>0</v>
      </c>
      <c r="W287" s="579">
        <v>0</v>
      </c>
      <c r="X287" s="580">
        <v>0</v>
      </c>
      <c r="Y287" s="579">
        <v>0</v>
      </c>
      <c r="Z287" s="580">
        <v>0</v>
      </c>
      <c r="AA287" s="579">
        <v>0</v>
      </c>
      <c r="AB287" s="580">
        <v>0</v>
      </c>
      <c r="AC287" s="579">
        <v>0</v>
      </c>
      <c r="AD287" s="581">
        <v>0</v>
      </c>
      <c r="AE287" s="579">
        <v>0</v>
      </c>
      <c r="AF287" s="26">
        <v>0</v>
      </c>
      <c r="AG287" s="580">
        <v>0</v>
      </c>
      <c r="AH287" s="579">
        <v>1021887.75</v>
      </c>
      <c r="AI287" s="580">
        <v>0</v>
      </c>
      <c r="AJ287" s="579">
        <v>0</v>
      </c>
      <c r="AK287" s="580">
        <v>0</v>
      </c>
      <c r="AL287" s="579">
        <v>0</v>
      </c>
      <c r="AM287" s="581">
        <v>0</v>
      </c>
      <c r="AN287" s="583">
        <v>1021887.75</v>
      </c>
      <c r="AO287" s="584">
        <v>0</v>
      </c>
      <c r="AP287" s="585">
        <v>0</v>
      </c>
      <c r="AQ287" s="583">
        <v>0</v>
      </c>
      <c r="AR287" s="584">
        <v>0</v>
      </c>
      <c r="AS287" s="585">
        <v>0</v>
      </c>
      <c r="AT287" s="583">
        <v>1021887.75</v>
      </c>
      <c r="AU287" s="583">
        <v>0</v>
      </c>
      <c r="AV287" s="585">
        <v>0</v>
      </c>
    </row>
    <row r="288" spans="1:48" x14ac:dyDescent="0.25">
      <c r="A288" s="148" t="s">
        <v>8349</v>
      </c>
      <c r="B288" s="148" t="s">
        <v>8259</v>
      </c>
      <c r="C288" s="148" t="s">
        <v>8213</v>
      </c>
      <c r="D288" s="148" t="s">
        <v>8213</v>
      </c>
      <c r="E288" s="148" t="s">
        <v>18074</v>
      </c>
      <c r="F288" s="453" t="s">
        <v>17061</v>
      </c>
      <c r="G288" s="453" t="s">
        <v>17</v>
      </c>
      <c r="H288" s="579">
        <v>0</v>
      </c>
      <c r="I288" s="580">
        <v>0</v>
      </c>
      <c r="J288" s="579">
        <v>0</v>
      </c>
      <c r="K288" s="580">
        <v>0</v>
      </c>
      <c r="L288" s="579">
        <v>0</v>
      </c>
      <c r="M288" s="580">
        <v>0</v>
      </c>
      <c r="N288" s="579">
        <v>0</v>
      </c>
      <c r="O288" s="580">
        <v>0</v>
      </c>
      <c r="P288" s="579">
        <v>0</v>
      </c>
      <c r="Q288" s="580">
        <v>0</v>
      </c>
      <c r="R288" s="579">
        <v>0</v>
      </c>
      <c r="S288" s="26">
        <v>0</v>
      </c>
      <c r="T288" s="580">
        <v>0</v>
      </c>
      <c r="U288" s="579">
        <v>0</v>
      </c>
      <c r="V288" s="580">
        <v>0</v>
      </c>
      <c r="W288" s="579">
        <v>0</v>
      </c>
      <c r="X288" s="580">
        <v>0</v>
      </c>
      <c r="Y288" s="579">
        <v>0</v>
      </c>
      <c r="Z288" s="580">
        <v>0</v>
      </c>
      <c r="AA288" s="579">
        <v>0</v>
      </c>
      <c r="AB288" s="580">
        <v>0</v>
      </c>
      <c r="AC288" s="579">
        <v>0</v>
      </c>
      <c r="AD288" s="581">
        <v>0</v>
      </c>
      <c r="AE288" s="579">
        <v>0</v>
      </c>
      <c r="AF288" s="26">
        <v>0</v>
      </c>
      <c r="AG288" s="580">
        <v>0</v>
      </c>
      <c r="AH288" s="579">
        <v>826792.95999999996</v>
      </c>
      <c r="AI288" s="580">
        <v>0</v>
      </c>
      <c r="AJ288" s="579">
        <v>0</v>
      </c>
      <c r="AK288" s="580">
        <v>0</v>
      </c>
      <c r="AL288" s="579">
        <v>0</v>
      </c>
      <c r="AM288" s="581">
        <v>0</v>
      </c>
      <c r="AN288" s="583">
        <v>826792.95999999996</v>
      </c>
      <c r="AO288" s="584">
        <v>0</v>
      </c>
      <c r="AP288" s="585">
        <v>0</v>
      </c>
      <c r="AQ288" s="583">
        <v>0</v>
      </c>
      <c r="AR288" s="584">
        <v>0</v>
      </c>
      <c r="AS288" s="585">
        <v>0</v>
      </c>
      <c r="AT288" s="583">
        <v>826792.95999999996</v>
      </c>
      <c r="AU288" s="583">
        <v>0</v>
      </c>
      <c r="AV288" s="585">
        <v>0</v>
      </c>
    </row>
    <row r="289" spans="1:48" x14ac:dyDescent="0.25">
      <c r="A289" s="148" t="s">
        <v>8349</v>
      </c>
      <c r="B289" s="148" t="s">
        <v>8217</v>
      </c>
      <c r="C289" s="148" t="s">
        <v>8213</v>
      </c>
      <c r="D289" s="148" t="s">
        <v>8213</v>
      </c>
      <c r="E289" s="148" t="s">
        <v>18075</v>
      </c>
      <c r="F289" s="453" t="s">
        <v>17061</v>
      </c>
      <c r="G289" s="453" t="s">
        <v>17</v>
      </c>
      <c r="H289" s="579">
        <v>0</v>
      </c>
      <c r="I289" s="580">
        <v>0</v>
      </c>
      <c r="J289" s="579">
        <v>0</v>
      </c>
      <c r="K289" s="580">
        <v>0</v>
      </c>
      <c r="L289" s="579">
        <v>0</v>
      </c>
      <c r="M289" s="580">
        <v>0</v>
      </c>
      <c r="N289" s="579">
        <v>0</v>
      </c>
      <c r="O289" s="580">
        <v>0</v>
      </c>
      <c r="P289" s="579">
        <v>0</v>
      </c>
      <c r="Q289" s="580">
        <v>0</v>
      </c>
      <c r="R289" s="579">
        <v>0</v>
      </c>
      <c r="S289" s="26">
        <v>0</v>
      </c>
      <c r="T289" s="580">
        <v>0</v>
      </c>
      <c r="U289" s="579">
        <v>0</v>
      </c>
      <c r="V289" s="580">
        <v>0</v>
      </c>
      <c r="W289" s="579">
        <v>0</v>
      </c>
      <c r="X289" s="580">
        <v>0</v>
      </c>
      <c r="Y289" s="579">
        <v>0</v>
      </c>
      <c r="Z289" s="580">
        <v>0</v>
      </c>
      <c r="AA289" s="579">
        <v>0</v>
      </c>
      <c r="AB289" s="580">
        <v>0</v>
      </c>
      <c r="AC289" s="579">
        <v>0</v>
      </c>
      <c r="AD289" s="581">
        <v>0</v>
      </c>
      <c r="AE289" s="579">
        <v>0</v>
      </c>
      <c r="AF289" s="26">
        <v>0</v>
      </c>
      <c r="AG289" s="580">
        <v>0</v>
      </c>
      <c r="AH289" s="579">
        <v>1061213.18</v>
      </c>
      <c r="AI289" s="580">
        <v>0</v>
      </c>
      <c r="AJ289" s="579">
        <v>0</v>
      </c>
      <c r="AK289" s="580">
        <v>0</v>
      </c>
      <c r="AL289" s="579">
        <v>0</v>
      </c>
      <c r="AM289" s="581">
        <v>0</v>
      </c>
      <c r="AN289" s="583">
        <v>1061213.18</v>
      </c>
      <c r="AO289" s="584">
        <v>0</v>
      </c>
      <c r="AP289" s="585">
        <v>0</v>
      </c>
      <c r="AQ289" s="583">
        <v>0</v>
      </c>
      <c r="AR289" s="584">
        <v>0</v>
      </c>
      <c r="AS289" s="585">
        <v>0</v>
      </c>
      <c r="AT289" s="583">
        <v>1061213.18</v>
      </c>
      <c r="AU289" s="583">
        <v>0</v>
      </c>
      <c r="AV289" s="585">
        <v>0</v>
      </c>
    </row>
    <row r="290" spans="1:48" x14ac:dyDescent="0.25">
      <c r="A290" s="148" t="s">
        <v>8349</v>
      </c>
      <c r="B290" s="148" t="s">
        <v>8379</v>
      </c>
      <c r="C290" s="148" t="s">
        <v>8213</v>
      </c>
      <c r="D290" s="148" t="s">
        <v>8213</v>
      </c>
      <c r="E290" s="148" t="s">
        <v>17362</v>
      </c>
      <c r="F290" s="453" t="s">
        <v>17061</v>
      </c>
      <c r="G290" s="453" t="s">
        <v>17</v>
      </c>
      <c r="H290" s="579">
        <v>0</v>
      </c>
      <c r="I290" s="580">
        <v>0</v>
      </c>
      <c r="J290" s="579">
        <v>0</v>
      </c>
      <c r="K290" s="580">
        <v>0</v>
      </c>
      <c r="L290" s="579">
        <v>0</v>
      </c>
      <c r="M290" s="580">
        <v>0</v>
      </c>
      <c r="N290" s="579">
        <v>0</v>
      </c>
      <c r="O290" s="580">
        <v>0</v>
      </c>
      <c r="P290" s="579">
        <v>0</v>
      </c>
      <c r="Q290" s="580">
        <v>0</v>
      </c>
      <c r="R290" s="579">
        <v>0</v>
      </c>
      <c r="S290" s="26">
        <v>0</v>
      </c>
      <c r="T290" s="580">
        <v>0</v>
      </c>
      <c r="U290" s="579">
        <v>0</v>
      </c>
      <c r="V290" s="580">
        <v>0</v>
      </c>
      <c r="W290" s="579">
        <v>0</v>
      </c>
      <c r="X290" s="580">
        <v>0</v>
      </c>
      <c r="Y290" s="579">
        <v>0</v>
      </c>
      <c r="Z290" s="580">
        <v>0</v>
      </c>
      <c r="AA290" s="579">
        <v>0</v>
      </c>
      <c r="AB290" s="580">
        <v>0</v>
      </c>
      <c r="AC290" s="579">
        <v>0</v>
      </c>
      <c r="AD290" s="581">
        <v>0</v>
      </c>
      <c r="AE290" s="579">
        <v>0</v>
      </c>
      <c r="AF290" s="26">
        <v>0</v>
      </c>
      <c r="AG290" s="580">
        <v>0</v>
      </c>
      <c r="AH290" s="579">
        <v>1288763.58</v>
      </c>
      <c r="AI290" s="580">
        <v>0</v>
      </c>
      <c r="AJ290" s="579">
        <v>0</v>
      </c>
      <c r="AK290" s="580">
        <v>0</v>
      </c>
      <c r="AL290" s="579">
        <v>0</v>
      </c>
      <c r="AM290" s="581">
        <v>0</v>
      </c>
      <c r="AN290" s="583">
        <v>1288763.58</v>
      </c>
      <c r="AO290" s="584">
        <v>0</v>
      </c>
      <c r="AP290" s="585">
        <v>0</v>
      </c>
      <c r="AQ290" s="583">
        <v>0</v>
      </c>
      <c r="AR290" s="584">
        <v>0</v>
      </c>
      <c r="AS290" s="585">
        <v>0</v>
      </c>
      <c r="AT290" s="583">
        <v>1288763.58</v>
      </c>
      <c r="AU290" s="583">
        <v>0</v>
      </c>
      <c r="AV290" s="585">
        <v>0</v>
      </c>
    </row>
    <row r="291" spans="1:48" x14ac:dyDescent="0.25">
      <c r="A291" s="148" t="s">
        <v>8349</v>
      </c>
      <c r="B291" s="148" t="s">
        <v>8219</v>
      </c>
      <c r="C291" s="148" t="s">
        <v>8213</v>
      </c>
      <c r="D291" s="148" t="s">
        <v>8213</v>
      </c>
      <c r="E291" s="148" t="s">
        <v>372</v>
      </c>
      <c r="F291" s="453" t="s">
        <v>17061</v>
      </c>
      <c r="G291" s="453" t="s">
        <v>17</v>
      </c>
      <c r="H291" s="579">
        <v>0</v>
      </c>
      <c r="I291" s="580">
        <v>0</v>
      </c>
      <c r="J291" s="579">
        <v>0</v>
      </c>
      <c r="K291" s="580">
        <v>0</v>
      </c>
      <c r="L291" s="579">
        <v>0</v>
      </c>
      <c r="M291" s="580">
        <v>0</v>
      </c>
      <c r="N291" s="579">
        <v>0</v>
      </c>
      <c r="O291" s="580">
        <v>0</v>
      </c>
      <c r="P291" s="579">
        <v>0</v>
      </c>
      <c r="Q291" s="580">
        <v>0</v>
      </c>
      <c r="R291" s="579">
        <v>0</v>
      </c>
      <c r="S291" s="26">
        <v>0</v>
      </c>
      <c r="T291" s="580">
        <v>0</v>
      </c>
      <c r="U291" s="579">
        <v>0</v>
      </c>
      <c r="V291" s="580">
        <v>0</v>
      </c>
      <c r="W291" s="579">
        <v>0</v>
      </c>
      <c r="X291" s="580">
        <v>0</v>
      </c>
      <c r="Y291" s="579">
        <v>0</v>
      </c>
      <c r="Z291" s="580">
        <v>0</v>
      </c>
      <c r="AA291" s="579">
        <v>0</v>
      </c>
      <c r="AB291" s="580">
        <v>0</v>
      </c>
      <c r="AC291" s="579">
        <v>0</v>
      </c>
      <c r="AD291" s="581">
        <v>0</v>
      </c>
      <c r="AE291" s="579">
        <v>0</v>
      </c>
      <c r="AF291" s="26">
        <v>0</v>
      </c>
      <c r="AG291" s="580">
        <v>0</v>
      </c>
      <c r="AH291" s="579">
        <v>722380.73</v>
      </c>
      <c r="AI291" s="580">
        <v>0</v>
      </c>
      <c r="AJ291" s="579">
        <v>0</v>
      </c>
      <c r="AK291" s="580">
        <v>0</v>
      </c>
      <c r="AL291" s="579">
        <v>0</v>
      </c>
      <c r="AM291" s="581">
        <v>0</v>
      </c>
      <c r="AN291" s="583">
        <v>722380.73</v>
      </c>
      <c r="AO291" s="584">
        <v>0</v>
      </c>
      <c r="AP291" s="585">
        <v>0</v>
      </c>
      <c r="AQ291" s="583">
        <v>0</v>
      </c>
      <c r="AR291" s="584">
        <v>0</v>
      </c>
      <c r="AS291" s="585">
        <v>0</v>
      </c>
      <c r="AT291" s="583">
        <v>722380.73</v>
      </c>
      <c r="AU291" s="583">
        <v>0</v>
      </c>
      <c r="AV291" s="585">
        <v>0</v>
      </c>
    </row>
    <row r="292" spans="1:48" x14ac:dyDescent="0.25">
      <c r="A292" s="148" t="s">
        <v>8349</v>
      </c>
      <c r="B292" s="148" t="s">
        <v>8384</v>
      </c>
      <c r="C292" s="148" t="s">
        <v>8213</v>
      </c>
      <c r="D292" s="148" t="s">
        <v>8213</v>
      </c>
      <c r="E292" s="148" t="s">
        <v>17363</v>
      </c>
      <c r="F292" s="453" t="s">
        <v>17061</v>
      </c>
      <c r="G292" s="453" t="s">
        <v>17</v>
      </c>
      <c r="H292" s="579">
        <v>0</v>
      </c>
      <c r="I292" s="580">
        <v>0</v>
      </c>
      <c r="J292" s="579">
        <v>0</v>
      </c>
      <c r="K292" s="580">
        <v>0</v>
      </c>
      <c r="L292" s="579">
        <v>0</v>
      </c>
      <c r="M292" s="580">
        <v>0</v>
      </c>
      <c r="N292" s="579">
        <v>0</v>
      </c>
      <c r="O292" s="580">
        <v>0</v>
      </c>
      <c r="P292" s="579">
        <v>0</v>
      </c>
      <c r="Q292" s="580">
        <v>0</v>
      </c>
      <c r="R292" s="579">
        <v>0</v>
      </c>
      <c r="S292" s="26">
        <v>0</v>
      </c>
      <c r="T292" s="580">
        <v>0</v>
      </c>
      <c r="U292" s="579">
        <v>0</v>
      </c>
      <c r="V292" s="580">
        <v>0</v>
      </c>
      <c r="W292" s="579">
        <v>0</v>
      </c>
      <c r="X292" s="580">
        <v>0</v>
      </c>
      <c r="Y292" s="579">
        <v>0</v>
      </c>
      <c r="Z292" s="580">
        <v>0</v>
      </c>
      <c r="AA292" s="579">
        <v>0</v>
      </c>
      <c r="AB292" s="580">
        <v>0</v>
      </c>
      <c r="AC292" s="579">
        <v>0</v>
      </c>
      <c r="AD292" s="581">
        <v>0</v>
      </c>
      <c r="AE292" s="579">
        <v>0</v>
      </c>
      <c r="AF292" s="26">
        <v>0</v>
      </c>
      <c r="AG292" s="580">
        <v>0</v>
      </c>
      <c r="AH292" s="579">
        <v>1703915.92</v>
      </c>
      <c r="AI292" s="580">
        <v>0</v>
      </c>
      <c r="AJ292" s="579">
        <v>0</v>
      </c>
      <c r="AK292" s="580">
        <v>0</v>
      </c>
      <c r="AL292" s="579">
        <v>0</v>
      </c>
      <c r="AM292" s="581">
        <v>0</v>
      </c>
      <c r="AN292" s="583">
        <v>1703915.92</v>
      </c>
      <c r="AO292" s="584">
        <v>0</v>
      </c>
      <c r="AP292" s="585">
        <v>0</v>
      </c>
      <c r="AQ292" s="583">
        <v>0</v>
      </c>
      <c r="AR292" s="584">
        <v>0</v>
      </c>
      <c r="AS292" s="585">
        <v>0</v>
      </c>
      <c r="AT292" s="583">
        <v>1703915.92</v>
      </c>
      <c r="AU292" s="583">
        <v>0</v>
      </c>
      <c r="AV292" s="585">
        <v>0</v>
      </c>
    </row>
    <row r="293" spans="1:48" x14ac:dyDescent="0.25">
      <c r="A293" s="148" t="s">
        <v>8349</v>
      </c>
      <c r="B293" s="148" t="s">
        <v>8258</v>
      </c>
      <c r="C293" s="148" t="s">
        <v>8213</v>
      </c>
      <c r="D293" s="148" t="s">
        <v>8213</v>
      </c>
      <c r="E293" s="148" t="s">
        <v>17765</v>
      </c>
      <c r="F293" s="453" t="s">
        <v>17061</v>
      </c>
      <c r="G293" s="453" t="s">
        <v>17</v>
      </c>
      <c r="H293" s="579">
        <v>0</v>
      </c>
      <c r="I293" s="580">
        <v>0</v>
      </c>
      <c r="J293" s="579">
        <v>0</v>
      </c>
      <c r="K293" s="580">
        <v>0</v>
      </c>
      <c r="L293" s="579">
        <v>0</v>
      </c>
      <c r="M293" s="580">
        <v>0</v>
      </c>
      <c r="N293" s="579">
        <v>0</v>
      </c>
      <c r="O293" s="580">
        <v>0</v>
      </c>
      <c r="P293" s="579">
        <v>0</v>
      </c>
      <c r="Q293" s="580">
        <v>0</v>
      </c>
      <c r="R293" s="579">
        <v>0</v>
      </c>
      <c r="S293" s="26">
        <v>0</v>
      </c>
      <c r="T293" s="580">
        <v>0</v>
      </c>
      <c r="U293" s="579">
        <v>0</v>
      </c>
      <c r="V293" s="580">
        <v>0</v>
      </c>
      <c r="W293" s="579">
        <v>0</v>
      </c>
      <c r="X293" s="580">
        <v>0</v>
      </c>
      <c r="Y293" s="579">
        <v>0</v>
      </c>
      <c r="Z293" s="580">
        <v>0</v>
      </c>
      <c r="AA293" s="579">
        <v>0</v>
      </c>
      <c r="AB293" s="580">
        <v>0</v>
      </c>
      <c r="AC293" s="579">
        <v>0</v>
      </c>
      <c r="AD293" s="581">
        <v>0</v>
      </c>
      <c r="AE293" s="579">
        <v>0</v>
      </c>
      <c r="AF293" s="26">
        <v>10776.78</v>
      </c>
      <c r="AG293" s="580">
        <v>0</v>
      </c>
      <c r="AH293" s="579">
        <v>0</v>
      </c>
      <c r="AI293" s="580">
        <v>0</v>
      </c>
      <c r="AJ293" s="579">
        <v>0</v>
      </c>
      <c r="AK293" s="580">
        <v>0</v>
      </c>
      <c r="AL293" s="579">
        <v>0</v>
      </c>
      <c r="AM293" s="581">
        <v>0</v>
      </c>
      <c r="AN293" s="583">
        <v>10776.78</v>
      </c>
      <c r="AO293" s="584">
        <v>0</v>
      </c>
      <c r="AP293" s="585">
        <v>0</v>
      </c>
      <c r="AQ293" s="583">
        <v>0</v>
      </c>
      <c r="AR293" s="584">
        <v>0</v>
      </c>
      <c r="AS293" s="585">
        <v>0</v>
      </c>
      <c r="AT293" s="583">
        <v>10776.78</v>
      </c>
      <c r="AU293" s="583">
        <v>0</v>
      </c>
      <c r="AV293" s="585">
        <v>0</v>
      </c>
    </row>
    <row r="294" spans="1:48" x14ac:dyDescent="0.25">
      <c r="A294" s="148" t="s">
        <v>8349</v>
      </c>
      <c r="B294" s="148" t="s">
        <v>8497</v>
      </c>
      <c r="C294" s="148" t="s">
        <v>8213</v>
      </c>
      <c r="D294" s="148" t="s">
        <v>8213</v>
      </c>
      <c r="E294" s="148" t="s">
        <v>17766</v>
      </c>
      <c r="F294" s="453" t="s">
        <v>17061</v>
      </c>
      <c r="G294" s="453" t="s">
        <v>17</v>
      </c>
      <c r="H294" s="579">
        <v>0</v>
      </c>
      <c r="I294" s="580">
        <v>0</v>
      </c>
      <c r="J294" s="579">
        <v>0</v>
      </c>
      <c r="K294" s="580">
        <v>0</v>
      </c>
      <c r="L294" s="579">
        <v>0</v>
      </c>
      <c r="M294" s="580">
        <v>0</v>
      </c>
      <c r="N294" s="579">
        <v>0</v>
      </c>
      <c r="O294" s="580">
        <v>0</v>
      </c>
      <c r="P294" s="579">
        <v>0</v>
      </c>
      <c r="Q294" s="580">
        <v>0</v>
      </c>
      <c r="R294" s="579">
        <v>0</v>
      </c>
      <c r="S294" s="26">
        <v>0</v>
      </c>
      <c r="T294" s="580">
        <v>0</v>
      </c>
      <c r="U294" s="579">
        <v>0</v>
      </c>
      <c r="V294" s="580">
        <v>0</v>
      </c>
      <c r="W294" s="579">
        <v>0</v>
      </c>
      <c r="X294" s="580">
        <v>0</v>
      </c>
      <c r="Y294" s="579">
        <v>0</v>
      </c>
      <c r="Z294" s="580">
        <v>0</v>
      </c>
      <c r="AA294" s="579">
        <v>0</v>
      </c>
      <c r="AB294" s="580">
        <v>0</v>
      </c>
      <c r="AC294" s="579">
        <v>0</v>
      </c>
      <c r="AD294" s="581">
        <v>0</v>
      </c>
      <c r="AE294" s="579">
        <v>0</v>
      </c>
      <c r="AF294" s="26">
        <v>0</v>
      </c>
      <c r="AG294" s="580">
        <v>0</v>
      </c>
      <c r="AH294" s="579">
        <v>1050863.1200000001</v>
      </c>
      <c r="AI294" s="580">
        <v>0</v>
      </c>
      <c r="AJ294" s="579">
        <v>0</v>
      </c>
      <c r="AK294" s="580">
        <v>0</v>
      </c>
      <c r="AL294" s="579">
        <v>0</v>
      </c>
      <c r="AM294" s="581">
        <v>0</v>
      </c>
      <c r="AN294" s="583">
        <v>1050863.1200000001</v>
      </c>
      <c r="AO294" s="584">
        <v>0</v>
      </c>
      <c r="AP294" s="585">
        <v>0</v>
      </c>
      <c r="AQ294" s="583">
        <v>0</v>
      </c>
      <c r="AR294" s="584">
        <v>0</v>
      </c>
      <c r="AS294" s="585">
        <v>0</v>
      </c>
      <c r="AT294" s="583">
        <v>1050863.1200000001</v>
      </c>
      <c r="AU294" s="583">
        <v>0</v>
      </c>
      <c r="AV294" s="585">
        <v>0</v>
      </c>
    </row>
    <row r="295" spans="1:48" x14ac:dyDescent="0.25">
      <c r="A295" s="148" t="s">
        <v>8349</v>
      </c>
      <c r="B295" s="148" t="s">
        <v>8302</v>
      </c>
      <c r="C295" s="148" t="s">
        <v>8213</v>
      </c>
      <c r="D295" s="148" t="s">
        <v>8213</v>
      </c>
      <c r="E295" s="148" t="s">
        <v>17769</v>
      </c>
      <c r="F295" s="453" t="s">
        <v>17061</v>
      </c>
      <c r="G295" s="453" t="s">
        <v>17</v>
      </c>
      <c r="H295" s="579">
        <v>0</v>
      </c>
      <c r="I295" s="580">
        <v>0</v>
      </c>
      <c r="J295" s="579">
        <v>0</v>
      </c>
      <c r="K295" s="580">
        <v>0</v>
      </c>
      <c r="L295" s="579">
        <v>0</v>
      </c>
      <c r="M295" s="580">
        <v>0</v>
      </c>
      <c r="N295" s="579">
        <v>0</v>
      </c>
      <c r="O295" s="580">
        <v>0</v>
      </c>
      <c r="P295" s="579">
        <v>0</v>
      </c>
      <c r="Q295" s="580">
        <v>0</v>
      </c>
      <c r="R295" s="579">
        <v>0</v>
      </c>
      <c r="S295" s="26">
        <v>0</v>
      </c>
      <c r="T295" s="580">
        <v>0</v>
      </c>
      <c r="U295" s="579">
        <v>0</v>
      </c>
      <c r="V295" s="580">
        <v>0</v>
      </c>
      <c r="W295" s="579">
        <v>0</v>
      </c>
      <c r="X295" s="580">
        <v>0</v>
      </c>
      <c r="Y295" s="579">
        <v>0</v>
      </c>
      <c r="Z295" s="580">
        <v>0</v>
      </c>
      <c r="AA295" s="579">
        <v>0</v>
      </c>
      <c r="AB295" s="580">
        <v>0</v>
      </c>
      <c r="AC295" s="579">
        <v>0</v>
      </c>
      <c r="AD295" s="581">
        <v>0</v>
      </c>
      <c r="AE295" s="579">
        <v>0</v>
      </c>
      <c r="AF295" s="26">
        <v>55251.1</v>
      </c>
      <c r="AG295" s="580">
        <v>0</v>
      </c>
      <c r="AH295" s="579">
        <v>0</v>
      </c>
      <c r="AI295" s="580">
        <v>0</v>
      </c>
      <c r="AJ295" s="579">
        <v>0</v>
      </c>
      <c r="AK295" s="580">
        <v>0</v>
      </c>
      <c r="AL295" s="579">
        <v>0</v>
      </c>
      <c r="AM295" s="581">
        <v>0</v>
      </c>
      <c r="AN295" s="583">
        <v>55251.1</v>
      </c>
      <c r="AO295" s="584">
        <v>0</v>
      </c>
      <c r="AP295" s="585">
        <v>0</v>
      </c>
      <c r="AQ295" s="583">
        <v>0</v>
      </c>
      <c r="AR295" s="584">
        <v>0</v>
      </c>
      <c r="AS295" s="585">
        <v>0</v>
      </c>
      <c r="AT295" s="583">
        <v>55251.1</v>
      </c>
      <c r="AU295" s="583">
        <v>0</v>
      </c>
      <c r="AV295" s="585">
        <v>0</v>
      </c>
    </row>
    <row r="296" spans="1:48" x14ac:dyDescent="0.25">
      <c r="A296" s="148" t="s">
        <v>8349</v>
      </c>
      <c r="B296" s="148" t="s">
        <v>8402</v>
      </c>
      <c r="C296" s="148" t="s">
        <v>8213</v>
      </c>
      <c r="D296" s="148" t="s">
        <v>8213</v>
      </c>
      <c r="E296" s="148" t="s">
        <v>17365</v>
      </c>
      <c r="F296" s="453" t="s">
        <v>17061</v>
      </c>
      <c r="G296" s="453" t="s">
        <v>17</v>
      </c>
      <c r="H296" s="579">
        <v>0</v>
      </c>
      <c r="I296" s="580">
        <v>0</v>
      </c>
      <c r="J296" s="579">
        <v>0</v>
      </c>
      <c r="K296" s="580">
        <v>0</v>
      </c>
      <c r="L296" s="579">
        <v>0</v>
      </c>
      <c r="M296" s="580">
        <v>0</v>
      </c>
      <c r="N296" s="579">
        <v>0</v>
      </c>
      <c r="O296" s="580">
        <v>0</v>
      </c>
      <c r="P296" s="579">
        <v>0</v>
      </c>
      <c r="Q296" s="580">
        <v>0</v>
      </c>
      <c r="R296" s="579">
        <v>0</v>
      </c>
      <c r="S296" s="26">
        <v>0</v>
      </c>
      <c r="T296" s="580">
        <v>0</v>
      </c>
      <c r="U296" s="579">
        <v>0</v>
      </c>
      <c r="V296" s="580">
        <v>0</v>
      </c>
      <c r="W296" s="579">
        <v>0</v>
      </c>
      <c r="X296" s="580">
        <v>0</v>
      </c>
      <c r="Y296" s="579">
        <v>0</v>
      </c>
      <c r="Z296" s="580">
        <v>0</v>
      </c>
      <c r="AA296" s="579">
        <v>0</v>
      </c>
      <c r="AB296" s="580">
        <v>0</v>
      </c>
      <c r="AC296" s="579">
        <v>0</v>
      </c>
      <c r="AD296" s="581">
        <v>0</v>
      </c>
      <c r="AE296" s="579">
        <v>0</v>
      </c>
      <c r="AF296" s="26">
        <v>0</v>
      </c>
      <c r="AG296" s="580">
        <v>0</v>
      </c>
      <c r="AH296" s="579">
        <v>2131559.9500000002</v>
      </c>
      <c r="AI296" s="580">
        <v>0</v>
      </c>
      <c r="AJ296" s="579">
        <v>0</v>
      </c>
      <c r="AK296" s="580">
        <v>0</v>
      </c>
      <c r="AL296" s="579">
        <v>0</v>
      </c>
      <c r="AM296" s="581">
        <v>0</v>
      </c>
      <c r="AN296" s="583">
        <v>2131559.9500000002</v>
      </c>
      <c r="AO296" s="584">
        <v>0</v>
      </c>
      <c r="AP296" s="585">
        <v>0</v>
      </c>
      <c r="AQ296" s="583">
        <v>0</v>
      </c>
      <c r="AR296" s="584">
        <v>0</v>
      </c>
      <c r="AS296" s="585">
        <v>0</v>
      </c>
      <c r="AT296" s="583">
        <v>2131559.9500000002</v>
      </c>
      <c r="AU296" s="583">
        <v>0</v>
      </c>
      <c r="AV296" s="585">
        <v>0</v>
      </c>
    </row>
    <row r="297" spans="1:48" x14ac:dyDescent="0.25">
      <c r="A297" s="148" t="s">
        <v>8349</v>
      </c>
      <c r="B297" s="148" t="s">
        <v>8247</v>
      </c>
      <c r="C297" s="148" t="s">
        <v>8213</v>
      </c>
      <c r="D297" s="148" t="s">
        <v>8213</v>
      </c>
      <c r="E297" s="148" t="s">
        <v>8350</v>
      </c>
      <c r="F297" s="453" t="s">
        <v>17061</v>
      </c>
      <c r="G297" s="453" t="s">
        <v>17</v>
      </c>
      <c r="H297" s="579">
        <v>0</v>
      </c>
      <c r="I297" s="580">
        <v>0</v>
      </c>
      <c r="J297" s="579">
        <v>0</v>
      </c>
      <c r="K297" s="580">
        <v>0</v>
      </c>
      <c r="L297" s="579">
        <v>0</v>
      </c>
      <c r="M297" s="580">
        <v>0</v>
      </c>
      <c r="N297" s="579">
        <v>0</v>
      </c>
      <c r="O297" s="580">
        <v>0</v>
      </c>
      <c r="P297" s="579">
        <v>0</v>
      </c>
      <c r="Q297" s="580">
        <v>0</v>
      </c>
      <c r="R297" s="579">
        <v>0</v>
      </c>
      <c r="S297" s="26">
        <v>0</v>
      </c>
      <c r="T297" s="580">
        <v>0</v>
      </c>
      <c r="U297" s="579">
        <v>0</v>
      </c>
      <c r="V297" s="580">
        <v>0</v>
      </c>
      <c r="W297" s="579">
        <v>0</v>
      </c>
      <c r="X297" s="580">
        <v>0</v>
      </c>
      <c r="Y297" s="579">
        <v>0</v>
      </c>
      <c r="Z297" s="580">
        <v>0</v>
      </c>
      <c r="AA297" s="579">
        <v>0</v>
      </c>
      <c r="AB297" s="580">
        <v>0</v>
      </c>
      <c r="AC297" s="579">
        <v>0</v>
      </c>
      <c r="AD297" s="581">
        <v>0</v>
      </c>
      <c r="AE297" s="579">
        <v>0</v>
      </c>
      <c r="AF297" s="26">
        <v>0</v>
      </c>
      <c r="AG297" s="580">
        <v>0</v>
      </c>
      <c r="AH297" s="579">
        <v>677458.8</v>
      </c>
      <c r="AI297" s="580">
        <v>0</v>
      </c>
      <c r="AJ297" s="579">
        <v>0</v>
      </c>
      <c r="AK297" s="580">
        <v>0</v>
      </c>
      <c r="AL297" s="579">
        <v>0</v>
      </c>
      <c r="AM297" s="581">
        <v>0</v>
      </c>
      <c r="AN297" s="583">
        <v>677458.8</v>
      </c>
      <c r="AO297" s="584">
        <v>0</v>
      </c>
      <c r="AP297" s="585">
        <v>0</v>
      </c>
      <c r="AQ297" s="583">
        <v>0</v>
      </c>
      <c r="AR297" s="584">
        <v>0</v>
      </c>
      <c r="AS297" s="585">
        <v>0</v>
      </c>
      <c r="AT297" s="583">
        <v>677458.8</v>
      </c>
      <c r="AU297" s="583">
        <v>0</v>
      </c>
      <c r="AV297" s="585">
        <v>0</v>
      </c>
    </row>
    <row r="298" spans="1:48" x14ac:dyDescent="0.25">
      <c r="A298" s="148" t="s">
        <v>8584</v>
      </c>
      <c r="B298" s="148" t="s">
        <v>8450</v>
      </c>
      <c r="C298" s="148" t="s">
        <v>8213</v>
      </c>
      <c r="D298" s="148" t="s">
        <v>8213</v>
      </c>
      <c r="E298" s="148" t="s">
        <v>18076</v>
      </c>
      <c r="F298" s="453" t="s">
        <v>17136</v>
      </c>
      <c r="G298" s="453" t="s">
        <v>8962</v>
      </c>
      <c r="H298" s="579">
        <v>0</v>
      </c>
      <c r="I298" s="580">
        <v>0</v>
      </c>
      <c r="J298" s="579">
        <v>0</v>
      </c>
      <c r="K298" s="580">
        <v>0</v>
      </c>
      <c r="L298" s="579">
        <v>0</v>
      </c>
      <c r="M298" s="580">
        <v>0</v>
      </c>
      <c r="N298" s="579">
        <v>0</v>
      </c>
      <c r="O298" s="580">
        <v>0</v>
      </c>
      <c r="P298" s="579">
        <v>0</v>
      </c>
      <c r="Q298" s="580">
        <v>0</v>
      </c>
      <c r="R298" s="579">
        <v>0</v>
      </c>
      <c r="S298" s="26">
        <v>0</v>
      </c>
      <c r="T298" s="580">
        <v>0</v>
      </c>
      <c r="U298" s="579">
        <v>0</v>
      </c>
      <c r="V298" s="580">
        <v>0</v>
      </c>
      <c r="W298" s="579">
        <v>0</v>
      </c>
      <c r="X298" s="580">
        <v>0</v>
      </c>
      <c r="Y298" s="579">
        <v>0</v>
      </c>
      <c r="Z298" s="580">
        <v>0</v>
      </c>
      <c r="AA298" s="579">
        <v>0</v>
      </c>
      <c r="AB298" s="580">
        <v>0</v>
      </c>
      <c r="AC298" s="579">
        <v>0</v>
      </c>
      <c r="AD298" s="581">
        <v>0</v>
      </c>
      <c r="AE298" s="579">
        <v>0</v>
      </c>
      <c r="AF298" s="26">
        <v>12966.61</v>
      </c>
      <c r="AG298" s="580">
        <v>0</v>
      </c>
      <c r="AH298" s="579">
        <v>0</v>
      </c>
      <c r="AI298" s="580">
        <v>0</v>
      </c>
      <c r="AJ298" s="579">
        <v>0</v>
      </c>
      <c r="AK298" s="580">
        <v>0</v>
      </c>
      <c r="AL298" s="579">
        <v>0</v>
      </c>
      <c r="AM298" s="581">
        <v>0</v>
      </c>
      <c r="AN298" s="583">
        <v>12966.61</v>
      </c>
      <c r="AO298" s="584">
        <v>0</v>
      </c>
      <c r="AP298" s="585">
        <v>0</v>
      </c>
      <c r="AQ298" s="583">
        <v>0</v>
      </c>
      <c r="AR298" s="584">
        <v>0</v>
      </c>
      <c r="AS298" s="585">
        <v>0</v>
      </c>
      <c r="AT298" s="583">
        <v>12966.61</v>
      </c>
      <c r="AU298" s="583">
        <v>0</v>
      </c>
      <c r="AV298" s="585">
        <v>0</v>
      </c>
    </row>
    <row r="299" spans="1:48" x14ac:dyDescent="0.25">
      <c r="A299" s="148" t="s">
        <v>8584</v>
      </c>
      <c r="B299" s="148" t="s">
        <v>8460</v>
      </c>
      <c r="C299" s="148" t="s">
        <v>8213</v>
      </c>
      <c r="D299" s="148" t="s">
        <v>8213</v>
      </c>
      <c r="E299" s="148" t="s">
        <v>18077</v>
      </c>
      <c r="F299" s="453" t="s">
        <v>17136</v>
      </c>
      <c r="G299" s="453" t="s">
        <v>8962</v>
      </c>
      <c r="H299" s="579">
        <v>0</v>
      </c>
      <c r="I299" s="580">
        <v>0</v>
      </c>
      <c r="J299" s="579">
        <v>0</v>
      </c>
      <c r="K299" s="580">
        <v>0</v>
      </c>
      <c r="L299" s="579">
        <v>0</v>
      </c>
      <c r="M299" s="580">
        <v>0</v>
      </c>
      <c r="N299" s="579">
        <v>0</v>
      </c>
      <c r="O299" s="580">
        <v>0</v>
      </c>
      <c r="P299" s="579">
        <v>0</v>
      </c>
      <c r="Q299" s="580">
        <v>0</v>
      </c>
      <c r="R299" s="579">
        <v>0</v>
      </c>
      <c r="S299" s="26">
        <v>0</v>
      </c>
      <c r="T299" s="580">
        <v>0</v>
      </c>
      <c r="U299" s="579">
        <v>0</v>
      </c>
      <c r="V299" s="580">
        <v>0</v>
      </c>
      <c r="W299" s="579">
        <v>0</v>
      </c>
      <c r="X299" s="580">
        <v>0</v>
      </c>
      <c r="Y299" s="579">
        <v>0</v>
      </c>
      <c r="Z299" s="580">
        <v>0</v>
      </c>
      <c r="AA299" s="579">
        <v>0</v>
      </c>
      <c r="AB299" s="580">
        <v>0</v>
      </c>
      <c r="AC299" s="579">
        <v>0</v>
      </c>
      <c r="AD299" s="581">
        <v>0</v>
      </c>
      <c r="AE299" s="579">
        <v>0</v>
      </c>
      <c r="AF299" s="26">
        <v>0</v>
      </c>
      <c r="AG299" s="580">
        <v>0</v>
      </c>
      <c r="AH299" s="579">
        <v>213586.3</v>
      </c>
      <c r="AI299" s="580">
        <v>0</v>
      </c>
      <c r="AJ299" s="579">
        <v>0</v>
      </c>
      <c r="AK299" s="580">
        <v>0</v>
      </c>
      <c r="AL299" s="579">
        <v>0</v>
      </c>
      <c r="AM299" s="581">
        <v>0</v>
      </c>
      <c r="AN299" s="583">
        <v>213586.3</v>
      </c>
      <c r="AO299" s="584">
        <v>0</v>
      </c>
      <c r="AP299" s="585">
        <v>0</v>
      </c>
      <c r="AQ299" s="583">
        <v>0</v>
      </c>
      <c r="AR299" s="584">
        <v>0</v>
      </c>
      <c r="AS299" s="585">
        <v>0</v>
      </c>
      <c r="AT299" s="583">
        <v>213586.3</v>
      </c>
      <c r="AU299" s="583">
        <v>0</v>
      </c>
      <c r="AV299" s="585">
        <v>0</v>
      </c>
    </row>
    <row r="300" spans="1:48" x14ac:dyDescent="0.25">
      <c r="A300" s="148" t="s">
        <v>8584</v>
      </c>
      <c r="B300" s="148" t="s">
        <v>8443</v>
      </c>
      <c r="C300" s="148" t="s">
        <v>8213</v>
      </c>
      <c r="D300" s="148" t="s">
        <v>8213</v>
      </c>
      <c r="E300" s="148" t="s">
        <v>18078</v>
      </c>
      <c r="F300" s="453" t="s">
        <v>17136</v>
      </c>
      <c r="G300" s="453" t="s">
        <v>8962</v>
      </c>
      <c r="H300" s="579">
        <v>0</v>
      </c>
      <c r="I300" s="580">
        <v>0</v>
      </c>
      <c r="J300" s="579">
        <v>0</v>
      </c>
      <c r="K300" s="580">
        <v>0</v>
      </c>
      <c r="L300" s="579">
        <v>0</v>
      </c>
      <c r="M300" s="580">
        <v>0</v>
      </c>
      <c r="N300" s="579">
        <v>0</v>
      </c>
      <c r="O300" s="580">
        <v>0</v>
      </c>
      <c r="P300" s="579">
        <v>0</v>
      </c>
      <c r="Q300" s="580">
        <v>0</v>
      </c>
      <c r="R300" s="579">
        <v>0</v>
      </c>
      <c r="S300" s="26">
        <v>0</v>
      </c>
      <c r="T300" s="580">
        <v>0</v>
      </c>
      <c r="U300" s="579">
        <v>0</v>
      </c>
      <c r="V300" s="580">
        <v>0</v>
      </c>
      <c r="W300" s="579">
        <v>0</v>
      </c>
      <c r="X300" s="580">
        <v>0</v>
      </c>
      <c r="Y300" s="579">
        <v>0</v>
      </c>
      <c r="Z300" s="580">
        <v>0</v>
      </c>
      <c r="AA300" s="579">
        <v>0</v>
      </c>
      <c r="AB300" s="580">
        <v>0</v>
      </c>
      <c r="AC300" s="579">
        <v>0</v>
      </c>
      <c r="AD300" s="581">
        <v>0</v>
      </c>
      <c r="AE300" s="579">
        <v>0</v>
      </c>
      <c r="AF300" s="26">
        <v>0</v>
      </c>
      <c r="AG300" s="580">
        <v>0</v>
      </c>
      <c r="AH300" s="579">
        <v>440878.67</v>
      </c>
      <c r="AI300" s="580">
        <v>0</v>
      </c>
      <c r="AJ300" s="579">
        <v>0</v>
      </c>
      <c r="AK300" s="580">
        <v>0</v>
      </c>
      <c r="AL300" s="579">
        <v>0</v>
      </c>
      <c r="AM300" s="581">
        <v>0</v>
      </c>
      <c r="AN300" s="583">
        <v>440878.67</v>
      </c>
      <c r="AO300" s="584">
        <v>0</v>
      </c>
      <c r="AP300" s="585">
        <v>0</v>
      </c>
      <c r="AQ300" s="583">
        <v>0</v>
      </c>
      <c r="AR300" s="584">
        <v>0</v>
      </c>
      <c r="AS300" s="585">
        <v>0</v>
      </c>
      <c r="AT300" s="583">
        <v>440878.67</v>
      </c>
      <c r="AU300" s="583">
        <v>0</v>
      </c>
      <c r="AV300" s="585">
        <v>0</v>
      </c>
    </row>
    <row r="301" spans="1:48" x14ac:dyDescent="0.25">
      <c r="A301" s="148" t="s">
        <v>8584</v>
      </c>
      <c r="B301" s="148" t="s">
        <v>8466</v>
      </c>
      <c r="C301" s="148" t="s">
        <v>8213</v>
      </c>
      <c r="D301" s="148" t="s">
        <v>8213</v>
      </c>
      <c r="E301" s="148" t="s">
        <v>18079</v>
      </c>
      <c r="F301" s="453" t="s">
        <v>17136</v>
      </c>
      <c r="G301" s="453" t="s">
        <v>8962</v>
      </c>
      <c r="H301" s="579">
        <v>0</v>
      </c>
      <c r="I301" s="580">
        <v>0</v>
      </c>
      <c r="J301" s="579">
        <v>0</v>
      </c>
      <c r="K301" s="580">
        <v>0</v>
      </c>
      <c r="L301" s="579">
        <v>0</v>
      </c>
      <c r="M301" s="580">
        <v>0</v>
      </c>
      <c r="N301" s="579">
        <v>0</v>
      </c>
      <c r="O301" s="580">
        <v>0</v>
      </c>
      <c r="P301" s="579">
        <v>0</v>
      </c>
      <c r="Q301" s="580">
        <v>0</v>
      </c>
      <c r="R301" s="579">
        <v>0</v>
      </c>
      <c r="S301" s="26">
        <v>0</v>
      </c>
      <c r="T301" s="580">
        <v>0</v>
      </c>
      <c r="U301" s="579">
        <v>0</v>
      </c>
      <c r="V301" s="580">
        <v>0</v>
      </c>
      <c r="W301" s="579">
        <v>0</v>
      </c>
      <c r="X301" s="580">
        <v>0</v>
      </c>
      <c r="Y301" s="579">
        <v>0</v>
      </c>
      <c r="Z301" s="580">
        <v>0</v>
      </c>
      <c r="AA301" s="579">
        <v>0</v>
      </c>
      <c r="AB301" s="580">
        <v>0</v>
      </c>
      <c r="AC301" s="579">
        <v>0</v>
      </c>
      <c r="AD301" s="581">
        <v>0</v>
      </c>
      <c r="AE301" s="579">
        <v>0</v>
      </c>
      <c r="AF301" s="26">
        <v>0</v>
      </c>
      <c r="AG301" s="580">
        <v>0</v>
      </c>
      <c r="AH301" s="579">
        <v>15066.02</v>
      </c>
      <c r="AI301" s="580">
        <v>0</v>
      </c>
      <c r="AJ301" s="579">
        <v>0</v>
      </c>
      <c r="AK301" s="580">
        <v>0</v>
      </c>
      <c r="AL301" s="579">
        <v>0</v>
      </c>
      <c r="AM301" s="581">
        <v>0</v>
      </c>
      <c r="AN301" s="583">
        <v>15066.02</v>
      </c>
      <c r="AO301" s="584">
        <v>0</v>
      </c>
      <c r="AP301" s="585">
        <v>0</v>
      </c>
      <c r="AQ301" s="583">
        <v>0</v>
      </c>
      <c r="AR301" s="584">
        <v>0</v>
      </c>
      <c r="AS301" s="585">
        <v>0</v>
      </c>
      <c r="AT301" s="583">
        <v>15066.02</v>
      </c>
      <c r="AU301" s="583">
        <v>0</v>
      </c>
      <c r="AV301" s="585">
        <v>0</v>
      </c>
    </row>
    <row r="302" spans="1:48" x14ac:dyDescent="0.25">
      <c r="A302" s="148" t="s">
        <v>8584</v>
      </c>
      <c r="B302" s="148" t="s">
        <v>8841</v>
      </c>
      <c r="C302" s="148" t="s">
        <v>8213</v>
      </c>
      <c r="D302" s="148" t="s">
        <v>8213</v>
      </c>
      <c r="E302" s="148" t="s">
        <v>18080</v>
      </c>
      <c r="F302" s="453" t="s">
        <v>17136</v>
      </c>
      <c r="G302" s="453" t="s">
        <v>8962</v>
      </c>
      <c r="H302" s="579">
        <v>0</v>
      </c>
      <c r="I302" s="580">
        <v>0</v>
      </c>
      <c r="J302" s="579">
        <v>0</v>
      </c>
      <c r="K302" s="580">
        <v>0</v>
      </c>
      <c r="L302" s="579">
        <v>0</v>
      </c>
      <c r="M302" s="580">
        <v>0</v>
      </c>
      <c r="N302" s="579">
        <v>0</v>
      </c>
      <c r="O302" s="580">
        <v>0</v>
      </c>
      <c r="P302" s="579">
        <v>0</v>
      </c>
      <c r="Q302" s="580">
        <v>0</v>
      </c>
      <c r="R302" s="579">
        <v>0</v>
      </c>
      <c r="S302" s="26">
        <v>0</v>
      </c>
      <c r="T302" s="580">
        <v>0</v>
      </c>
      <c r="U302" s="579">
        <v>0</v>
      </c>
      <c r="V302" s="580">
        <v>0</v>
      </c>
      <c r="W302" s="579">
        <v>0</v>
      </c>
      <c r="X302" s="580">
        <v>0</v>
      </c>
      <c r="Y302" s="579">
        <v>0</v>
      </c>
      <c r="Z302" s="580">
        <v>0</v>
      </c>
      <c r="AA302" s="579">
        <v>0</v>
      </c>
      <c r="AB302" s="580">
        <v>0</v>
      </c>
      <c r="AC302" s="579">
        <v>0</v>
      </c>
      <c r="AD302" s="581">
        <v>0</v>
      </c>
      <c r="AE302" s="579">
        <v>0</v>
      </c>
      <c r="AF302" s="26">
        <v>40002.31</v>
      </c>
      <c r="AG302" s="580">
        <v>0</v>
      </c>
      <c r="AH302" s="579">
        <v>0</v>
      </c>
      <c r="AI302" s="580">
        <v>0</v>
      </c>
      <c r="AJ302" s="579">
        <v>0</v>
      </c>
      <c r="AK302" s="580">
        <v>0</v>
      </c>
      <c r="AL302" s="579">
        <v>0</v>
      </c>
      <c r="AM302" s="581">
        <v>0</v>
      </c>
      <c r="AN302" s="583">
        <v>40002.31</v>
      </c>
      <c r="AO302" s="584">
        <v>0</v>
      </c>
      <c r="AP302" s="585">
        <v>0</v>
      </c>
      <c r="AQ302" s="583">
        <v>0</v>
      </c>
      <c r="AR302" s="584">
        <v>0</v>
      </c>
      <c r="AS302" s="585">
        <v>0</v>
      </c>
      <c r="AT302" s="583">
        <v>40002.31</v>
      </c>
      <c r="AU302" s="583">
        <v>0</v>
      </c>
      <c r="AV302" s="585">
        <v>0</v>
      </c>
    </row>
    <row r="303" spans="1:48" x14ac:dyDescent="0.25">
      <c r="A303" s="148" t="s">
        <v>8584</v>
      </c>
      <c r="B303" s="148" t="s">
        <v>8393</v>
      </c>
      <c r="C303" s="148" t="s">
        <v>8213</v>
      </c>
      <c r="D303" s="148" t="s">
        <v>8213</v>
      </c>
      <c r="E303" s="148" t="s">
        <v>18081</v>
      </c>
      <c r="F303" s="453" t="s">
        <v>17136</v>
      </c>
      <c r="G303" s="453" t="s">
        <v>8962</v>
      </c>
      <c r="H303" s="579">
        <v>0</v>
      </c>
      <c r="I303" s="580">
        <v>0</v>
      </c>
      <c r="J303" s="579">
        <v>0</v>
      </c>
      <c r="K303" s="580">
        <v>0</v>
      </c>
      <c r="L303" s="579">
        <v>0</v>
      </c>
      <c r="M303" s="580">
        <v>0</v>
      </c>
      <c r="N303" s="579">
        <v>0</v>
      </c>
      <c r="O303" s="580">
        <v>0</v>
      </c>
      <c r="P303" s="579">
        <v>0</v>
      </c>
      <c r="Q303" s="580">
        <v>0</v>
      </c>
      <c r="R303" s="579">
        <v>0</v>
      </c>
      <c r="S303" s="26">
        <v>0</v>
      </c>
      <c r="T303" s="580">
        <v>0</v>
      </c>
      <c r="U303" s="579">
        <v>0</v>
      </c>
      <c r="V303" s="580">
        <v>0</v>
      </c>
      <c r="W303" s="579">
        <v>0</v>
      </c>
      <c r="X303" s="580">
        <v>0</v>
      </c>
      <c r="Y303" s="579">
        <v>0</v>
      </c>
      <c r="Z303" s="580">
        <v>0</v>
      </c>
      <c r="AA303" s="579">
        <v>0</v>
      </c>
      <c r="AB303" s="580">
        <v>0</v>
      </c>
      <c r="AC303" s="579">
        <v>0</v>
      </c>
      <c r="AD303" s="581">
        <v>0</v>
      </c>
      <c r="AE303" s="579">
        <v>0</v>
      </c>
      <c r="AF303" s="26">
        <v>0</v>
      </c>
      <c r="AG303" s="580">
        <v>0</v>
      </c>
      <c r="AH303" s="579">
        <v>15186.53</v>
      </c>
      <c r="AI303" s="580">
        <v>0</v>
      </c>
      <c r="AJ303" s="579">
        <v>0</v>
      </c>
      <c r="AK303" s="580">
        <v>0</v>
      </c>
      <c r="AL303" s="579">
        <v>0</v>
      </c>
      <c r="AM303" s="581">
        <v>0</v>
      </c>
      <c r="AN303" s="583">
        <v>15186.53</v>
      </c>
      <c r="AO303" s="584">
        <v>0</v>
      </c>
      <c r="AP303" s="585">
        <v>0</v>
      </c>
      <c r="AQ303" s="583">
        <v>0</v>
      </c>
      <c r="AR303" s="584">
        <v>0</v>
      </c>
      <c r="AS303" s="585">
        <v>0</v>
      </c>
      <c r="AT303" s="583">
        <v>15186.53</v>
      </c>
      <c r="AU303" s="583">
        <v>0</v>
      </c>
      <c r="AV303" s="585">
        <v>0</v>
      </c>
    </row>
    <row r="304" spans="1:48" x14ac:dyDescent="0.25">
      <c r="A304" s="148" t="s">
        <v>8584</v>
      </c>
      <c r="B304" s="148" t="s">
        <v>8585</v>
      </c>
      <c r="C304" s="148" t="s">
        <v>8213</v>
      </c>
      <c r="D304" s="148" t="s">
        <v>8213</v>
      </c>
      <c r="E304" s="148" t="s">
        <v>17922</v>
      </c>
      <c r="F304" s="453" t="s">
        <v>17136</v>
      </c>
      <c r="G304" s="453" t="s">
        <v>8962</v>
      </c>
      <c r="H304" s="579">
        <v>0</v>
      </c>
      <c r="I304" s="580">
        <v>0</v>
      </c>
      <c r="J304" s="579">
        <v>0</v>
      </c>
      <c r="K304" s="580">
        <v>0</v>
      </c>
      <c r="L304" s="579">
        <v>0</v>
      </c>
      <c r="M304" s="580">
        <v>0</v>
      </c>
      <c r="N304" s="579">
        <v>0</v>
      </c>
      <c r="O304" s="580">
        <v>0</v>
      </c>
      <c r="P304" s="579">
        <v>0</v>
      </c>
      <c r="Q304" s="580">
        <v>0</v>
      </c>
      <c r="R304" s="579">
        <v>0</v>
      </c>
      <c r="S304" s="26">
        <v>0</v>
      </c>
      <c r="T304" s="580">
        <v>0</v>
      </c>
      <c r="U304" s="579">
        <v>0</v>
      </c>
      <c r="V304" s="580">
        <v>0</v>
      </c>
      <c r="W304" s="579">
        <v>0</v>
      </c>
      <c r="X304" s="580">
        <v>0</v>
      </c>
      <c r="Y304" s="579">
        <v>0</v>
      </c>
      <c r="Z304" s="580">
        <v>0</v>
      </c>
      <c r="AA304" s="579">
        <v>0</v>
      </c>
      <c r="AB304" s="580">
        <v>0</v>
      </c>
      <c r="AC304" s="579">
        <v>0</v>
      </c>
      <c r="AD304" s="581">
        <v>0</v>
      </c>
      <c r="AE304" s="579">
        <v>0</v>
      </c>
      <c r="AF304" s="26">
        <v>0</v>
      </c>
      <c r="AG304" s="580">
        <v>0</v>
      </c>
      <c r="AH304" s="579">
        <v>32648.75</v>
      </c>
      <c r="AI304" s="580">
        <v>0</v>
      </c>
      <c r="AJ304" s="579">
        <v>0</v>
      </c>
      <c r="AK304" s="580">
        <v>0</v>
      </c>
      <c r="AL304" s="579">
        <v>0</v>
      </c>
      <c r="AM304" s="581">
        <v>0</v>
      </c>
      <c r="AN304" s="583">
        <v>32648.75</v>
      </c>
      <c r="AO304" s="584">
        <v>0</v>
      </c>
      <c r="AP304" s="585">
        <v>0</v>
      </c>
      <c r="AQ304" s="583">
        <v>0</v>
      </c>
      <c r="AR304" s="584">
        <v>0</v>
      </c>
      <c r="AS304" s="585">
        <v>0</v>
      </c>
      <c r="AT304" s="583">
        <v>32648.75</v>
      </c>
      <c r="AU304" s="583">
        <v>0</v>
      </c>
      <c r="AV304" s="585">
        <v>0</v>
      </c>
    </row>
    <row r="305" spans="1:48" x14ac:dyDescent="0.25">
      <c r="A305" s="148" t="s">
        <v>8584</v>
      </c>
      <c r="B305" s="148" t="s">
        <v>8363</v>
      </c>
      <c r="C305" s="148" t="s">
        <v>8213</v>
      </c>
      <c r="D305" s="148" t="s">
        <v>8213</v>
      </c>
      <c r="E305" s="148" t="s">
        <v>18082</v>
      </c>
      <c r="F305" s="453" t="s">
        <v>17136</v>
      </c>
      <c r="G305" s="453" t="s">
        <v>8962</v>
      </c>
      <c r="H305" s="579">
        <v>0</v>
      </c>
      <c r="I305" s="580">
        <v>0</v>
      </c>
      <c r="J305" s="579">
        <v>0</v>
      </c>
      <c r="K305" s="580">
        <v>0</v>
      </c>
      <c r="L305" s="579">
        <v>0</v>
      </c>
      <c r="M305" s="580">
        <v>0</v>
      </c>
      <c r="N305" s="579">
        <v>0</v>
      </c>
      <c r="O305" s="580">
        <v>0</v>
      </c>
      <c r="P305" s="579">
        <v>0</v>
      </c>
      <c r="Q305" s="580">
        <v>0</v>
      </c>
      <c r="R305" s="579">
        <v>0</v>
      </c>
      <c r="S305" s="26">
        <v>0</v>
      </c>
      <c r="T305" s="580">
        <v>0</v>
      </c>
      <c r="U305" s="579">
        <v>0</v>
      </c>
      <c r="V305" s="580">
        <v>0</v>
      </c>
      <c r="W305" s="579">
        <v>0</v>
      </c>
      <c r="X305" s="580">
        <v>0</v>
      </c>
      <c r="Y305" s="579">
        <v>0</v>
      </c>
      <c r="Z305" s="580">
        <v>0</v>
      </c>
      <c r="AA305" s="579">
        <v>0</v>
      </c>
      <c r="AB305" s="580">
        <v>0</v>
      </c>
      <c r="AC305" s="579">
        <v>0</v>
      </c>
      <c r="AD305" s="581">
        <v>0</v>
      </c>
      <c r="AE305" s="579">
        <v>0</v>
      </c>
      <c r="AF305" s="26">
        <v>0</v>
      </c>
      <c r="AG305" s="580">
        <v>0</v>
      </c>
      <c r="AH305" s="579">
        <v>22288.9</v>
      </c>
      <c r="AI305" s="580">
        <v>0</v>
      </c>
      <c r="AJ305" s="579">
        <v>0</v>
      </c>
      <c r="AK305" s="580">
        <v>0</v>
      </c>
      <c r="AL305" s="579">
        <v>0</v>
      </c>
      <c r="AM305" s="581">
        <v>0</v>
      </c>
      <c r="AN305" s="583">
        <v>22288.9</v>
      </c>
      <c r="AO305" s="584">
        <v>0</v>
      </c>
      <c r="AP305" s="585">
        <v>0</v>
      </c>
      <c r="AQ305" s="583">
        <v>0</v>
      </c>
      <c r="AR305" s="584">
        <v>0</v>
      </c>
      <c r="AS305" s="585">
        <v>0</v>
      </c>
      <c r="AT305" s="583">
        <v>22288.9</v>
      </c>
      <c r="AU305" s="583">
        <v>0</v>
      </c>
      <c r="AV305" s="585">
        <v>0</v>
      </c>
    </row>
    <row r="306" spans="1:48" x14ac:dyDescent="0.25">
      <c r="A306" s="148" t="s">
        <v>8584</v>
      </c>
      <c r="B306" s="148" t="s">
        <v>8346</v>
      </c>
      <c r="C306" s="148" t="s">
        <v>8213</v>
      </c>
      <c r="D306" s="148" t="s">
        <v>8213</v>
      </c>
      <c r="E306" s="148" t="s">
        <v>18083</v>
      </c>
      <c r="F306" s="453" t="s">
        <v>17136</v>
      </c>
      <c r="G306" s="453" t="s">
        <v>8962</v>
      </c>
      <c r="H306" s="579">
        <v>0</v>
      </c>
      <c r="I306" s="580">
        <v>0</v>
      </c>
      <c r="J306" s="579">
        <v>0</v>
      </c>
      <c r="K306" s="580">
        <v>0</v>
      </c>
      <c r="L306" s="579">
        <v>0</v>
      </c>
      <c r="M306" s="580">
        <v>0</v>
      </c>
      <c r="N306" s="579">
        <v>0</v>
      </c>
      <c r="O306" s="580">
        <v>0</v>
      </c>
      <c r="P306" s="579">
        <v>0</v>
      </c>
      <c r="Q306" s="580">
        <v>0</v>
      </c>
      <c r="R306" s="579">
        <v>0</v>
      </c>
      <c r="S306" s="26">
        <v>0</v>
      </c>
      <c r="T306" s="580">
        <v>0</v>
      </c>
      <c r="U306" s="579">
        <v>0</v>
      </c>
      <c r="V306" s="580">
        <v>0</v>
      </c>
      <c r="W306" s="579">
        <v>0</v>
      </c>
      <c r="X306" s="580">
        <v>0</v>
      </c>
      <c r="Y306" s="579">
        <v>0</v>
      </c>
      <c r="Z306" s="580">
        <v>0</v>
      </c>
      <c r="AA306" s="579">
        <v>0</v>
      </c>
      <c r="AB306" s="580">
        <v>0</v>
      </c>
      <c r="AC306" s="579">
        <v>0</v>
      </c>
      <c r="AD306" s="581">
        <v>0</v>
      </c>
      <c r="AE306" s="579">
        <v>0</v>
      </c>
      <c r="AF306" s="26">
        <v>0</v>
      </c>
      <c r="AG306" s="580">
        <v>0</v>
      </c>
      <c r="AH306" s="579">
        <v>52107.86</v>
      </c>
      <c r="AI306" s="580">
        <v>0</v>
      </c>
      <c r="AJ306" s="579">
        <v>0</v>
      </c>
      <c r="AK306" s="580">
        <v>0</v>
      </c>
      <c r="AL306" s="579">
        <v>0</v>
      </c>
      <c r="AM306" s="581">
        <v>0</v>
      </c>
      <c r="AN306" s="583">
        <v>52107.86</v>
      </c>
      <c r="AO306" s="584">
        <v>0</v>
      </c>
      <c r="AP306" s="585">
        <v>0</v>
      </c>
      <c r="AQ306" s="583">
        <v>0</v>
      </c>
      <c r="AR306" s="584">
        <v>0</v>
      </c>
      <c r="AS306" s="585">
        <v>0</v>
      </c>
      <c r="AT306" s="583">
        <v>52107.86</v>
      </c>
      <c r="AU306" s="583">
        <v>0</v>
      </c>
      <c r="AV306" s="585">
        <v>0</v>
      </c>
    </row>
    <row r="307" spans="1:48" x14ac:dyDescent="0.25">
      <c r="A307" s="148" t="s">
        <v>8501</v>
      </c>
      <c r="B307" s="148" t="s">
        <v>8271</v>
      </c>
      <c r="C307" s="148" t="s">
        <v>8213</v>
      </c>
      <c r="D307" s="148" t="s">
        <v>8213</v>
      </c>
      <c r="E307" s="148" t="s">
        <v>17777</v>
      </c>
      <c r="F307" s="453" t="s">
        <v>17063</v>
      </c>
      <c r="G307" s="453" t="s">
        <v>15</v>
      </c>
      <c r="H307" s="579">
        <v>0</v>
      </c>
      <c r="I307" s="580">
        <v>0</v>
      </c>
      <c r="J307" s="579">
        <v>0</v>
      </c>
      <c r="K307" s="580">
        <v>0</v>
      </c>
      <c r="L307" s="579">
        <v>0</v>
      </c>
      <c r="M307" s="580">
        <v>0</v>
      </c>
      <c r="N307" s="579">
        <v>0</v>
      </c>
      <c r="O307" s="580">
        <v>0</v>
      </c>
      <c r="P307" s="579">
        <v>0</v>
      </c>
      <c r="Q307" s="580">
        <v>0</v>
      </c>
      <c r="R307" s="579">
        <v>0</v>
      </c>
      <c r="S307" s="26">
        <v>0</v>
      </c>
      <c r="T307" s="580">
        <v>0</v>
      </c>
      <c r="U307" s="579">
        <v>0</v>
      </c>
      <c r="V307" s="580">
        <v>0</v>
      </c>
      <c r="W307" s="579">
        <v>0</v>
      </c>
      <c r="X307" s="580">
        <v>0</v>
      </c>
      <c r="Y307" s="579">
        <v>0</v>
      </c>
      <c r="Z307" s="580">
        <v>0</v>
      </c>
      <c r="AA307" s="579">
        <v>0</v>
      </c>
      <c r="AB307" s="580">
        <v>0</v>
      </c>
      <c r="AC307" s="579">
        <v>0</v>
      </c>
      <c r="AD307" s="581">
        <v>0</v>
      </c>
      <c r="AE307" s="579">
        <v>0</v>
      </c>
      <c r="AF307" s="26">
        <v>0</v>
      </c>
      <c r="AG307" s="580">
        <v>0</v>
      </c>
      <c r="AH307" s="579">
        <v>1566282.75</v>
      </c>
      <c r="AI307" s="580">
        <v>0</v>
      </c>
      <c r="AJ307" s="579">
        <v>0</v>
      </c>
      <c r="AK307" s="580">
        <v>0</v>
      </c>
      <c r="AL307" s="579">
        <v>0</v>
      </c>
      <c r="AM307" s="581">
        <v>0</v>
      </c>
      <c r="AN307" s="583">
        <v>1566282.75</v>
      </c>
      <c r="AO307" s="584">
        <v>0</v>
      </c>
      <c r="AP307" s="585">
        <v>0</v>
      </c>
      <c r="AQ307" s="583">
        <v>0</v>
      </c>
      <c r="AR307" s="584">
        <v>0</v>
      </c>
      <c r="AS307" s="585">
        <v>0</v>
      </c>
      <c r="AT307" s="583">
        <v>1566282.75</v>
      </c>
      <c r="AU307" s="583">
        <v>0</v>
      </c>
      <c r="AV307" s="585">
        <v>0</v>
      </c>
    </row>
    <row r="308" spans="1:48" x14ac:dyDescent="0.25">
      <c r="A308" s="148" t="s">
        <v>8501</v>
      </c>
      <c r="B308" s="148" t="s">
        <v>8263</v>
      </c>
      <c r="C308" s="148" t="s">
        <v>8213</v>
      </c>
      <c r="D308" s="148" t="s">
        <v>8213</v>
      </c>
      <c r="E308" s="148" t="s">
        <v>17779</v>
      </c>
      <c r="F308" s="453" t="s">
        <v>17063</v>
      </c>
      <c r="G308" s="453" t="s">
        <v>15</v>
      </c>
      <c r="H308" s="579">
        <v>0</v>
      </c>
      <c r="I308" s="580">
        <v>0</v>
      </c>
      <c r="J308" s="579">
        <v>0</v>
      </c>
      <c r="K308" s="580">
        <v>0</v>
      </c>
      <c r="L308" s="579">
        <v>0</v>
      </c>
      <c r="M308" s="580">
        <v>0</v>
      </c>
      <c r="N308" s="579">
        <v>0</v>
      </c>
      <c r="O308" s="580">
        <v>0</v>
      </c>
      <c r="P308" s="579">
        <v>0</v>
      </c>
      <c r="Q308" s="580">
        <v>0</v>
      </c>
      <c r="R308" s="579">
        <v>0</v>
      </c>
      <c r="S308" s="26">
        <v>0</v>
      </c>
      <c r="T308" s="580">
        <v>0</v>
      </c>
      <c r="U308" s="579">
        <v>0</v>
      </c>
      <c r="V308" s="580">
        <v>0</v>
      </c>
      <c r="W308" s="579">
        <v>0</v>
      </c>
      <c r="X308" s="580">
        <v>0</v>
      </c>
      <c r="Y308" s="579">
        <v>0</v>
      </c>
      <c r="Z308" s="580">
        <v>0</v>
      </c>
      <c r="AA308" s="579">
        <v>0</v>
      </c>
      <c r="AB308" s="580">
        <v>0</v>
      </c>
      <c r="AC308" s="579">
        <v>0</v>
      </c>
      <c r="AD308" s="581">
        <v>0</v>
      </c>
      <c r="AE308" s="579">
        <v>0</v>
      </c>
      <c r="AF308" s="26">
        <v>0</v>
      </c>
      <c r="AG308" s="580">
        <v>0</v>
      </c>
      <c r="AH308" s="579">
        <v>303103.09999999998</v>
      </c>
      <c r="AI308" s="580">
        <v>0</v>
      </c>
      <c r="AJ308" s="579">
        <v>0</v>
      </c>
      <c r="AK308" s="580">
        <v>0</v>
      </c>
      <c r="AL308" s="579">
        <v>0</v>
      </c>
      <c r="AM308" s="581">
        <v>0</v>
      </c>
      <c r="AN308" s="583">
        <v>303103.09999999998</v>
      </c>
      <c r="AO308" s="584">
        <v>0</v>
      </c>
      <c r="AP308" s="585">
        <v>0</v>
      </c>
      <c r="AQ308" s="583">
        <v>0</v>
      </c>
      <c r="AR308" s="584">
        <v>0</v>
      </c>
      <c r="AS308" s="585">
        <v>0</v>
      </c>
      <c r="AT308" s="583">
        <v>303103.09999999998</v>
      </c>
      <c r="AU308" s="583">
        <v>0</v>
      </c>
      <c r="AV308" s="585">
        <v>0</v>
      </c>
    </row>
    <row r="309" spans="1:48" x14ac:dyDescent="0.25">
      <c r="A309" s="148" t="s">
        <v>8455</v>
      </c>
      <c r="B309" s="148" t="s">
        <v>9141</v>
      </c>
      <c r="C309" s="148" t="s">
        <v>8213</v>
      </c>
      <c r="D309" s="148" t="s">
        <v>8213</v>
      </c>
      <c r="E309" s="148" t="s">
        <v>18084</v>
      </c>
      <c r="F309" s="453" t="s">
        <v>17040</v>
      </c>
      <c r="G309" s="453" t="s">
        <v>17036</v>
      </c>
      <c r="H309" s="579">
        <v>0</v>
      </c>
      <c r="I309" s="580">
        <v>0</v>
      </c>
      <c r="J309" s="579">
        <v>0</v>
      </c>
      <c r="K309" s="580">
        <v>0</v>
      </c>
      <c r="L309" s="579">
        <v>0</v>
      </c>
      <c r="M309" s="580">
        <v>0</v>
      </c>
      <c r="N309" s="579">
        <v>0</v>
      </c>
      <c r="O309" s="580">
        <v>0</v>
      </c>
      <c r="P309" s="579">
        <v>0</v>
      </c>
      <c r="Q309" s="580">
        <v>0</v>
      </c>
      <c r="R309" s="579">
        <v>0</v>
      </c>
      <c r="S309" s="26">
        <v>0</v>
      </c>
      <c r="T309" s="580">
        <v>0</v>
      </c>
      <c r="U309" s="579">
        <v>0</v>
      </c>
      <c r="V309" s="580">
        <v>0</v>
      </c>
      <c r="W309" s="579">
        <v>0</v>
      </c>
      <c r="X309" s="580">
        <v>0</v>
      </c>
      <c r="Y309" s="579">
        <v>0</v>
      </c>
      <c r="Z309" s="580">
        <v>0</v>
      </c>
      <c r="AA309" s="579">
        <v>0</v>
      </c>
      <c r="AB309" s="580">
        <v>0</v>
      </c>
      <c r="AC309" s="579">
        <v>0</v>
      </c>
      <c r="AD309" s="581">
        <v>0</v>
      </c>
      <c r="AE309" s="579">
        <v>0</v>
      </c>
      <c r="AF309" s="26">
        <v>0</v>
      </c>
      <c r="AG309" s="580">
        <v>0</v>
      </c>
      <c r="AH309" s="579">
        <v>144301.34</v>
      </c>
      <c r="AI309" s="580">
        <v>0</v>
      </c>
      <c r="AJ309" s="579">
        <v>0</v>
      </c>
      <c r="AK309" s="580">
        <v>0</v>
      </c>
      <c r="AL309" s="579">
        <v>0</v>
      </c>
      <c r="AM309" s="581">
        <v>0</v>
      </c>
      <c r="AN309" s="583">
        <v>144301.34</v>
      </c>
      <c r="AO309" s="584">
        <v>0</v>
      </c>
      <c r="AP309" s="585">
        <v>0</v>
      </c>
      <c r="AQ309" s="583">
        <v>0</v>
      </c>
      <c r="AR309" s="584">
        <v>0</v>
      </c>
      <c r="AS309" s="585">
        <v>0</v>
      </c>
      <c r="AT309" s="583">
        <v>144301.34</v>
      </c>
      <c r="AU309" s="583">
        <v>0</v>
      </c>
      <c r="AV309" s="585">
        <v>0</v>
      </c>
    </row>
    <row r="310" spans="1:48" x14ac:dyDescent="0.25">
      <c r="A310" s="148" t="s">
        <v>8455</v>
      </c>
      <c r="B310" s="148" t="s">
        <v>9257</v>
      </c>
      <c r="C310" s="148" t="s">
        <v>8213</v>
      </c>
      <c r="D310" s="148" t="s">
        <v>8213</v>
      </c>
      <c r="E310" s="148" t="s">
        <v>17927</v>
      </c>
      <c r="F310" s="453" t="s">
        <v>17040</v>
      </c>
      <c r="G310" s="453" t="s">
        <v>17036</v>
      </c>
      <c r="H310" s="579">
        <v>0</v>
      </c>
      <c r="I310" s="580">
        <v>0</v>
      </c>
      <c r="J310" s="579">
        <v>0</v>
      </c>
      <c r="K310" s="580">
        <v>0</v>
      </c>
      <c r="L310" s="579">
        <v>0</v>
      </c>
      <c r="M310" s="580">
        <v>0</v>
      </c>
      <c r="N310" s="579">
        <v>0</v>
      </c>
      <c r="O310" s="580">
        <v>0</v>
      </c>
      <c r="P310" s="579">
        <v>0</v>
      </c>
      <c r="Q310" s="580">
        <v>0</v>
      </c>
      <c r="R310" s="579">
        <v>0</v>
      </c>
      <c r="S310" s="26">
        <v>0</v>
      </c>
      <c r="T310" s="580">
        <v>0</v>
      </c>
      <c r="U310" s="579">
        <v>0</v>
      </c>
      <c r="V310" s="580">
        <v>0</v>
      </c>
      <c r="W310" s="579">
        <v>0</v>
      </c>
      <c r="X310" s="580">
        <v>0</v>
      </c>
      <c r="Y310" s="579">
        <v>0</v>
      </c>
      <c r="Z310" s="580">
        <v>0</v>
      </c>
      <c r="AA310" s="579">
        <v>0</v>
      </c>
      <c r="AB310" s="580">
        <v>0</v>
      </c>
      <c r="AC310" s="579">
        <v>0</v>
      </c>
      <c r="AD310" s="581">
        <v>0</v>
      </c>
      <c r="AE310" s="579">
        <v>0</v>
      </c>
      <c r="AF310" s="26">
        <v>0</v>
      </c>
      <c r="AG310" s="580">
        <v>0</v>
      </c>
      <c r="AH310" s="579">
        <v>6547.15</v>
      </c>
      <c r="AI310" s="580">
        <v>0</v>
      </c>
      <c r="AJ310" s="579">
        <v>0</v>
      </c>
      <c r="AK310" s="580">
        <v>0</v>
      </c>
      <c r="AL310" s="579">
        <v>0</v>
      </c>
      <c r="AM310" s="581">
        <v>0</v>
      </c>
      <c r="AN310" s="583">
        <v>6547.15</v>
      </c>
      <c r="AO310" s="584">
        <v>0</v>
      </c>
      <c r="AP310" s="585">
        <v>0</v>
      </c>
      <c r="AQ310" s="583">
        <v>0</v>
      </c>
      <c r="AR310" s="584">
        <v>0</v>
      </c>
      <c r="AS310" s="585">
        <v>0</v>
      </c>
      <c r="AT310" s="583">
        <v>6547.15</v>
      </c>
      <c r="AU310" s="583">
        <v>0</v>
      </c>
      <c r="AV310" s="585">
        <v>0</v>
      </c>
    </row>
    <row r="311" spans="1:48" x14ac:dyDescent="0.25">
      <c r="A311" s="148" t="s">
        <v>8455</v>
      </c>
      <c r="B311" s="148" t="s">
        <v>10143</v>
      </c>
      <c r="C311" s="148" t="s">
        <v>8213</v>
      </c>
      <c r="D311" s="148" t="s">
        <v>8213</v>
      </c>
      <c r="E311" s="148" t="s">
        <v>18085</v>
      </c>
      <c r="F311" s="453" t="s">
        <v>17040</v>
      </c>
      <c r="G311" s="453" t="s">
        <v>17036</v>
      </c>
      <c r="H311" s="579">
        <v>0</v>
      </c>
      <c r="I311" s="580">
        <v>0</v>
      </c>
      <c r="J311" s="579">
        <v>0</v>
      </c>
      <c r="K311" s="580">
        <v>0</v>
      </c>
      <c r="L311" s="579">
        <v>0</v>
      </c>
      <c r="M311" s="580">
        <v>0</v>
      </c>
      <c r="N311" s="579">
        <v>0</v>
      </c>
      <c r="O311" s="580">
        <v>0</v>
      </c>
      <c r="P311" s="579">
        <v>0</v>
      </c>
      <c r="Q311" s="580">
        <v>0</v>
      </c>
      <c r="R311" s="579">
        <v>0</v>
      </c>
      <c r="S311" s="26">
        <v>0</v>
      </c>
      <c r="T311" s="580">
        <v>0</v>
      </c>
      <c r="U311" s="579">
        <v>0</v>
      </c>
      <c r="V311" s="580">
        <v>0</v>
      </c>
      <c r="W311" s="579">
        <v>0</v>
      </c>
      <c r="X311" s="580">
        <v>0</v>
      </c>
      <c r="Y311" s="579">
        <v>0</v>
      </c>
      <c r="Z311" s="580">
        <v>0</v>
      </c>
      <c r="AA311" s="579">
        <v>0</v>
      </c>
      <c r="AB311" s="580">
        <v>0</v>
      </c>
      <c r="AC311" s="579">
        <v>0</v>
      </c>
      <c r="AD311" s="581">
        <v>0</v>
      </c>
      <c r="AE311" s="579">
        <v>49438.099999999991</v>
      </c>
      <c r="AF311" s="26">
        <v>1968.5</v>
      </c>
      <c r="AG311" s="580">
        <v>0</v>
      </c>
      <c r="AH311" s="579">
        <v>0</v>
      </c>
      <c r="AI311" s="580">
        <v>0</v>
      </c>
      <c r="AJ311" s="579">
        <v>0</v>
      </c>
      <c r="AK311" s="580">
        <v>0</v>
      </c>
      <c r="AL311" s="579">
        <v>0</v>
      </c>
      <c r="AM311" s="581">
        <v>0</v>
      </c>
      <c r="AN311" s="583">
        <v>51406.599999999991</v>
      </c>
      <c r="AO311" s="584">
        <v>0</v>
      </c>
      <c r="AP311" s="585">
        <v>0</v>
      </c>
      <c r="AQ311" s="583">
        <v>0</v>
      </c>
      <c r="AR311" s="584">
        <v>0</v>
      </c>
      <c r="AS311" s="585">
        <v>0</v>
      </c>
      <c r="AT311" s="583">
        <v>51406.599999999991</v>
      </c>
      <c r="AU311" s="583">
        <v>0</v>
      </c>
      <c r="AV311" s="585">
        <v>0</v>
      </c>
    </row>
    <row r="312" spans="1:48" x14ac:dyDescent="0.25">
      <c r="A312" s="148" t="s">
        <v>8246</v>
      </c>
      <c r="B312" s="148" t="s">
        <v>8450</v>
      </c>
      <c r="C312" s="148" t="s">
        <v>8213</v>
      </c>
      <c r="D312" s="148" t="s">
        <v>8213</v>
      </c>
      <c r="E312" s="148" t="s">
        <v>18086</v>
      </c>
      <c r="F312" s="453" t="s">
        <v>17027</v>
      </c>
      <c r="G312" s="453" t="s">
        <v>17023</v>
      </c>
      <c r="H312" s="579">
        <v>0</v>
      </c>
      <c r="I312" s="580">
        <v>0</v>
      </c>
      <c r="J312" s="579">
        <v>0</v>
      </c>
      <c r="K312" s="580">
        <v>0</v>
      </c>
      <c r="L312" s="579">
        <v>0</v>
      </c>
      <c r="M312" s="580">
        <v>0</v>
      </c>
      <c r="N312" s="579">
        <v>0</v>
      </c>
      <c r="O312" s="580">
        <v>0</v>
      </c>
      <c r="P312" s="579">
        <v>0</v>
      </c>
      <c r="Q312" s="580">
        <v>0</v>
      </c>
      <c r="R312" s="579">
        <v>0</v>
      </c>
      <c r="S312" s="26">
        <v>0</v>
      </c>
      <c r="T312" s="580">
        <v>0</v>
      </c>
      <c r="U312" s="579">
        <v>0</v>
      </c>
      <c r="V312" s="580">
        <v>0</v>
      </c>
      <c r="W312" s="579">
        <v>0</v>
      </c>
      <c r="X312" s="580">
        <v>0</v>
      </c>
      <c r="Y312" s="579">
        <v>0</v>
      </c>
      <c r="Z312" s="580">
        <v>0</v>
      </c>
      <c r="AA312" s="579">
        <v>0</v>
      </c>
      <c r="AB312" s="580">
        <v>0</v>
      </c>
      <c r="AC312" s="579">
        <v>0</v>
      </c>
      <c r="AD312" s="581">
        <v>0</v>
      </c>
      <c r="AE312" s="579">
        <v>0</v>
      </c>
      <c r="AF312" s="26">
        <v>0</v>
      </c>
      <c r="AG312" s="580">
        <v>0</v>
      </c>
      <c r="AH312" s="579">
        <v>129732.71</v>
      </c>
      <c r="AI312" s="580">
        <v>0</v>
      </c>
      <c r="AJ312" s="579">
        <v>0</v>
      </c>
      <c r="AK312" s="580">
        <v>0</v>
      </c>
      <c r="AL312" s="579">
        <v>0</v>
      </c>
      <c r="AM312" s="581">
        <v>0</v>
      </c>
      <c r="AN312" s="583">
        <v>129732.71</v>
      </c>
      <c r="AO312" s="584">
        <v>0</v>
      </c>
      <c r="AP312" s="585">
        <v>0</v>
      </c>
      <c r="AQ312" s="583">
        <v>0</v>
      </c>
      <c r="AR312" s="584">
        <v>0</v>
      </c>
      <c r="AS312" s="585">
        <v>0</v>
      </c>
      <c r="AT312" s="583">
        <v>129732.71</v>
      </c>
      <c r="AU312" s="583">
        <v>0</v>
      </c>
      <c r="AV312" s="585">
        <v>0</v>
      </c>
    </row>
    <row r="313" spans="1:48" x14ac:dyDescent="0.25">
      <c r="A313" s="148" t="s">
        <v>8246</v>
      </c>
      <c r="B313" s="148" t="s">
        <v>8379</v>
      </c>
      <c r="C313" s="148" t="s">
        <v>8213</v>
      </c>
      <c r="D313" s="148" t="s">
        <v>8213</v>
      </c>
      <c r="E313" s="148" t="s">
        <v>18087</v>
      </c>
      <c r="F313" s="453" t="s">
        <v>17027</v>
      </c>
      <c r="G313" s="453" t="s">
        <v>17023</v>
      </c>
      <c r="H313" s="579">
        <v>0</v>
      </c>
      <c r="I313" s="580">
        <v>0</v>
      </c>
      <c r="J313" s="579">
        <v>0</v>
      </c>
      <c r="K313" s="580">
        <v>0</v>
      </c>
      <c r="L313" s="579">
        <v>0</v>
      </c>
      <c r="M313" s="580">
        <v>0</v>
      </c>
      <c r="N313" s="579">
        <v>0</v>
      </c>
      <c r="O313" s="580">
        <v>0</v>
      </c>
      <c r="P313" s="579">
        <v>0</v>
      </c>
      <c r="Q313" s="580">
        <v>0</v>
      </c>
      <c r="R313" s="579">
        <v>0</v>
      </c>
      <c r="S313" s="26">
        <v>0</v>
      </c>
      <c r="T313" s="580">
        <v>0</v>
      </c>
      <c r="U313" s="579">
        <v>0</v>
      </c>
      <c r="V313" s="580">
        <v>0</v>
      </c>
      <c r="W313" s="579">
        <v>0</v>
      </c>
      <c r="X313" s="580">
        <v>0</v>
      </c>
      <c r="Y313" s="579">
        <v>0</v>
      </c>
      <c r="Z313" s="580">
        <v>0</v>
      </c>
      <c r="AA313" s="579">
        <v>0</v>
      </c>
      <c r="AB313" s="580">
        <v>0</v>
      </c>
      <c r="AC313" s="579">
        <v>0</v>
      </c>
      <c r="AD313" s="581">
        <v>0</v>
      </c>
      <c r="AE313" s="579">
        <v>306475.96000000002</v>
      </c>
      <c r="AF313" s="26">
        <v>0</v>
      </c>
      <c r="AG313" s="580">
        <v>0</v>
      </c>
      <c r="AH313" s="579">
        <v>0</v>
      </c>
      <c r="AI313" s="580">
        <v>0</v>
      </c>
      <c r="AJ313" s="579">
        <v>0</v>
      </c>
      <c r="AK313" s="580">
        <v>0</v>
      </c>
      <c r="AL313" s="579">
        <v>0</v>
      </c>
      <c r="AM313" s="581">
        <v>0</v>
      </c>
      <c r="AN313" s="583">
        <v>306475.96000000002</v>
      </c>
      <c r="AO313" s="584">
        <v>0</v>
      </c>
      <c r="AP313" s="585">
        <v>0</v>
      </c>
      <c r="AQ313" s="583">
        <v>0</v>
      </c>
      <c r="AR313" s="584">
        <v>0</v>
      </c>
      <c r="AS313" s="585">
        <v>0</v>
      </c>
      <c r="AT313" s="583">
        <v>306475.96000000002</v>
      </c>
      <c r="AU313" s="583">
        <v>0</v>
      </c>
      <c r="AV313" s="585">
        <v>0</v>
      </c>
    </row>
    <row r="314" spans="1:48" x14ac:dyDescent="0.25">
      <c r="A314" s="148" t="s">
        <v>8246</v>
      </c>
      <c r="B314" s="148" t="s">
        <v>8219</v>
      </c>
      <c r="C314" s="148" t="s">
        <v>8213</v>
      </c>
      <c r="D314" s="148" t="s">
        <v>8213</v>
      </c>
      <c r="E314" s="148" t="s">
        <v>118</v>
      </c>
      <c r="F314" s="453" t="s">
        <v>17027</v>
      </c>
      <c r="G314" s="453" t="s">
        <v>17023</v>
      </c>
      <c r="H314" s="579">
        <v>0</v>
      </c>
      <c r="I314" s="580">
        <v>0</v>
      </c>
      <c r="J314" s="579">
        <v>0</v>
      </c>
      <c r="K314" s="580">
        <v>0</v>
      </c>
      <c r="L314" s="579">
        <v>0</v>
      </c>
      <c r="M314" s="580">
        <v>0</v>
      </c>
      <c r="N314" s="579">
        <v>0</v>
      </c>
      <c r="O314" s="580">
        <v>0</v>
      </c>
      <c r="P314" s="579">
        <v>0</v>
      </c>
      <c r="Q314" s="580">
        <v>0</v>
      </c>
      <c r="R314" s="579">
        <v>0</v>
      </c>
      <c r="S314" s="26">
        <v>0</v>
      </c>
      <c r="T314" s="580">
        <v>0</v>
      </c>
      <c r="U314" s="579">
        <v>37857.760000000002</v>
      </c>
      <c r="V314" s="580">
        <v>0</v>
      </c>
      <c r="W314" s="579">
        <v>0</v>
      </c>
      <c r="X314" s="580">
        <v>0</v>
      </c>
      <c r="Y314" s="579">
        <v>0</v>
      </c>
      <c r="Z314" s="580">
        <v>0</v>
      </c>
      <c r="AA314" s="579">
        <v>0</v>
      </c>
      <c r="AB314" s="580">
        <v>0</v>
      </c>
      <c r="AC314" s="579">
        <v>0</v>
      </c>
      <c r="AD314" s="581">
        <v>0</v>
      </c>
      <c r="AE314" s="579">
        <v>0</v>
      </c>
      <c r="AF314" s="26">
        <v>0</v>
      </c>
      <c r="AG314" s="580">
        <v>0</v>
      </c>
      <c r="AH314" s="579">
        <v>0</v>
      </c>
      <c r="AI314" s="580">
        <v>0</v>
      </c>
      <c r="AJ314" s="579">
        <v>0</v>
      </c>
      <c r="AK314" s="580">
        <v>0</v>
      </c>
      <c r="AL314" s="579">
        <v>0</v>
      </c>
      <c r="AM314" s="581">
        <v>0</v>
      </c>
      <c r="AN314" s="583">
        <v>37857.760000000002</v>
      </c>
      <c r="AO314" s="584">
        <v>0</v>
      </c>
      <c r="AP314" s="585">
        <v>0</v>
      </c>
      <c r="AQ314" s="583">
        <v>0</v>
      </c>
      <c r="AR314" s="584">
        <v>0</v>
      </c>
      <c r="AS314" s="585">
        <v>0</v>
      </c>
      <c r="AT314" s="583">
        <v>37857.760000000002</v>
      </c>
      <c r="AU314" s="583">
        <v>0</v>
      </c>
      <c r="AV314" s="585">
        <v>0</v>
      </c>
    </row>
    <row r="315" spans="1:48" x14ac:dyDescent="0.25">
      <c r="A315" s="148" t="s">
        <v>8246</v>
      </c>
      <c r="B315" s="148" t="s">
        <v>8231</v>
      </c>
      <c r="C315" s="148" t="s">
        <v>8213</v>
      </c>
      <c r="D315" s="148" t="s">
        <v>8213</v>
      </c>
      <c r="E315" s="148" t="s">
        <v>18088</v>
      </c>
      <c r="F315" s="453" t="s">
        <v>17027</v>
      </c>
      <c r="G315" s="453" t="s">
        <v>17023</v>
      </c>
      <c r="H315" s="579">
        <v>0</v>
      </c>
      <c r="I315" s="580">
        <v>0</v>
      </c>
      <c r="J315" s="579">
        <v>0</v>
      </c>
      <c r="K315" s="580">
        <v>0</v>
      </c>
      <c r="L315" s="579">
        <v>0</v>
      </c>
      <c r="M315" s="580">
        <v>0</v>
      </c>
      <c r="N315" s="579">
        <v>0</v>
      </c>
      <c r="O315" s="580">
        <v>0</v>
      </c>
      <c r="P315" s="579">
        <v>0</v>
      </c>
      <c r="Q315" s="580">
        <v>0</v>
      </c>
      <c r="R315" s="579">
        <v>0</v>
      </c>
      <c r="S315" s="26">
        <v>0</v>
      </c>
      <c r="T315" s="580">
        <v>0</v>
      </c>
      <c r="U315" s="579">
        <v>0</v>
      </c>
      <c r="V315" s="580">
        <v>0</v>
      </c>
      <c r="W315" s="579">
        <v>0</v>
      </c>
      <c r="X315" s="580">
        <v>0</v>
      </c>
      <c r="Y315" s="579">
        <v>0</v>
      </c>
      <c r="Z315" s="580">
        <v>0</v>
      </c>
      <c r="AA315" s="579">
        <v>0</v>
      </c>
      <c r="AB315" s="580">
        <v>0</v>
      </c>
      <c r="AC315" s="579">
        <v>0</v>
      </c>
      <c r="AD315" s="581">
        <v>0</v>
      </c>
      <c r="AE315" s="579">
        <v>0</v>
      </c>
      <c r="AF315" s="26">
        <v>0</v>
      </c>
      <c r="AG315" s="580">
        <v>0</v>
      </c>
      <c r="AH315" s="579">
        <v>1997473.98</v>
      </c>
      <c r="AI315" s="580">
        <v>0</v>
      </c>
      <c r="AJ315" s="579">
        <v>0</v>
      </c>
      <c r="AK315" s="580">
        <v>0</v>
      </c>
      <c r="AL315" s="579">
        <v>0</v>
      </c>
      <c r="AM315" s="581">
        <v>0</v>
      </c>
      <c r="AN315" s="583">
        <v>1997473.98</v>
      </c>
      <c r="AO315" s="584">
        <v>0</v>
      </c>
      <c r="AP315" s="585">
        <v>0</v>
      </c>
      <c r="AQ315" s="583">
        <v>0</v>
      </c>
      <c r="AR315" s="584">
        <v>0</v>
      </c>
      <c r="AS315" s="585">
        <v>0</v>
      </c>
      <c r="AT315" s="583">
        <v>1997473.98</v>
      </c>
      <c r="AU315" s="583">
        <v>0</v>
      </c>
      <c r="AV315" s="585">
        <v>0</v>
      </c>
    </row>
    <row r="316" spans="1:48" x14ac:dyDescent="0.25">
      <c r="A316" s="148" t="s">
        <v>8246</v>
      </c>
      <c r="B316" s="148" t="s">
        <v>8381</v>
      </c>
      <c r="C316" s="148" t="s">
        <v>8213</v>
      </c>
      <c r="D316" s="148" t="s">
        <v>8213</v>
      </c>
      <c r="E316" s="148" t="s">
        <v>17607</v>
      </c>
      <c r="F316" s="453" t="s">
        <v>17027</v>
      </c>
      <c r="G316" s="453" t="s">
        <v>17023</v>
      </c>
      <c r="H316" s="579">
        <v>0</v>
      </c>
      <c r="I316" s="580">
        <v>0</v>
      </c>
      <c r="J316" s="579">
        <v>0</v>
      </c>
      <c r="K316" s="580">
        <v>0</v>
      </c>
      <c r="L316" s="579">
        <v>0</v>
      </c>
      <c r="M316" s="580">
        <v>0</v>
      </c>
      <c r="N316" s="579">
        <v>0</v>
      </c>
      <c r="O316" s="580">
        <v>0</v>
      </c>
      <c r="P316" s="579">
        <v>0</v>
      </c>
      <c r="Q316" s="580">
        <v>0</v>
      </c>
      <c r="R316" s="579">
        <v>0</v>
      </c>
      <c r="S316" s="26">
        <v>0</v>
      </c>
      <c r="T316" s="580">
        <v>0</v>
      </c>
      <c r="U316" s="579">
        <v>0</v>
      </c>
      <c r="V316" s="580">
        <v>0</v>
      </c>
      <c r="W316" s="579">
        <v>0</v>
      </c>
      <c r="X316" s="580">
        <v>0</v>
      </c>
      <c r="Y316" s="579">
        <v>0</v>
      </c>
      <c r="Z316" s="580">
        <v>0</v>
      </c>
      <c r="AA316" s="579">
        <v>0</v>
      </c>
      <c r="AB316" s="580">
        <v>0</v>
      </c>
      <c r="AC316" s="579">
        <v>0</v>
      </c>
      <c r="AD316" s="581">
        <v>0</v>
      </c>
      <c r="AE316" s="579">
        <v>0</v>
      </c>
      <c r="AF316" s="26">
        <v>17887.38</v>
      </c>
      <c r="AG316" s="580">
        <v>0</v>
      </c>
      <c r="AH316" s="579">
        <v>1635634.26</v>
      </c>
      <c r="AI316" s="580">
        <v>0</v>
      </c>
      <c r="AJ316" s="579">
        <v>0</v>
      </c>
      <c r="AK316" s="580">
        <v>0</v>
      </c>
      <c r="AL316" s="579">
        <v>0</v>
      </c>
      <c r="AM316" s="581">
        <v>0</v>
      </c>
      <c r="AN316" s="583">
        <v>1653521.64</v>
      </c>
      <c r="AO316" s="584">
        <v>0</v>
      </c>
      <c r="AP316" s="585">
        <v>0</v>
      </c>
      <c r="AQ316" s="583">
        <v>0</v>
      </c>
      <c r="AR316" s="584">
        <v>0</v>
      </c>
      <c r="AS316" s="585">
        <v>0</v>
      </c>
      <c r="AT316" s="583">
        <v>1653521.64</v>
      </c>
      <c r="AU316" s="583">
        <v>0</v>
      </c>
      <c r="AV316" s="585">
        <v>0</v>
      </c>
    </row>
    <row r="317" spans="1:48" x14ac:dyDescent="0.25">
      <c r="A317" s="148" t="s">
        <v>8246</v>
      </c>
      <c r="B317" s="148" t="s">
        <v>8447</v>
      </c>
      <c r="C317" s="148" t="s">
        <v>8213</v>
      </c>
      <c r="D317" s="148" t="s">
        <v>8213</v>
      </c>
      <c r="E317" s="148" t="s">
        <v>18089</v>
      </c>
      <c r="F317" s="453" t="s">
        <v>17027</v>
      </c>
      <c r="G317" s="453" t="s">
        <v>17023</v>
      </c>
      <c r="H317" s="579">
        <v>0</v>
      </c>
      <c r="I317" s="580">
        <v>0</v>
      </c>
      <c r="J317" s="579">
        <v>0</v>
      </c>
      <c r="K317" s="580">
        <v>0</v>
      </c>
      <c r="L317" s="579">
        <v>0</v>
      </c>
      <c r="M317" s="580">
        <v>0</v>
      </c>
      <c r="N317" s="579">
        <v>0</v>
      </c>
      <c r="O317" s="580">
        <v>0</v>
      </c>
      <c r="P317" s="579">
        <v>0</v>
      </c>
      <c r="Q317" s="580">
        <v>0</v>
      </c>
      <c r="R317" s="579">
        <v>0</v>
      </c>
      <c r="S317" s="26">
        <v>0</v>
      </c>
      <c r="T317" s="580">
        <v>0</v>
      </c>
      <c r="U317" s="579">
        <v>0</v>
      </c>
      <c r="V317" s="580">
        <v>0</v>
      </c>
      <c r="W317" s="579">
        <v>0</v>
      </c>
      <c r="X317" s="580">
        <v>0</v>
      </c>
      <c r="Y317" s="579">
        <v>0</v>
      </c>
      <c r="Z317" s="580">
        <v>0</v>
      </c>
      <c r="AA317" s="579">
        <v>0</v>
      </c>
      <c r="AB317" s="580">
        <v>0</v>
      </c>
      <c r="AC317" s="579">
        <v>0</v>
      </c>
      <c r="AD317" s="581">
        <v>0</v>
      </c>
      <c r="AE317" s="579">
        <v>0</v>
      </c>
      <c r="AF317" s="26">
        <v>21889.77</v>
      </c>
      <c r="AG317" s="580">
        <v>0</v>
      </c>
      <c r="AH317" s="579">
        <v>0</v>
      </c>
      <c r="AI317" s="580">
        <v>0</v>
      </c>
      <c r="AJ317" s="579">
        <v>0</v>
      </c>
      <c r="AK317" s="580">
        <v>0</v>
      </c>
      <c r="AL317" s="579">
        <v>0</v>
      </c>
      <c r="AM317" s="581">
        <v>0</v>
      </c>
      <c r="AN317" s="583">
        <v>21889.77</v>
      </c>
      <c r="AO317" s="584">
        <v>0</v>
      </c>
      <c r="AP317" s="585">
        <v>0</v>
      </c>
      <c r="AQ317" s="583">
        <v>0</v>
      </c>
      <c r="AR317" s="584">
        <v>0</v>
      </c>
      <c r="AS317" s="585">
        <v>0</v>
      </c>
      <c r="AT317" s="583">
        <v>21889.77</v>
      </c>
      <c r="AU317" s="583">
        <v>0</v>
      </c>
      <c r="AV317" s="585">
        <v>0</v>
      </c>
    </row>
    <row r="318" spans="1:48" x14ac:dyDescent="0.25">
      <c r="A318" s="148" t="s">
        <v>8246</v>
      </c>
      <c r="B318" s="148" t="s">
        <v>8261</v>
      </c>
      <c r="C318" s="148" t="s">
        <v>8213</v>
      </c>
      <c r="D318" s="148" t="s">
        <v>8213</v>
      </c>
      <c r="E318" s="148" t="s">
        <v>371</v>
      </c>
      <c r="F318" s="453" t="s">
        <v>17027</v>
      </c>
      <c r="G318" s="453" t="s">
        <v>17023</v>
      </c>
      <c r="H318" s="579">
        <v>0</v>
      </c>
      <c r="I318" s="580">
        <v>0</v>
      </c>
      <c r="J318" s="579">
        <v>0</v>
      </c>
      <c r="K318" s="580">
        <v>0</v>
      </c>
      <c r="L318" s="579">
        <v>0</v>
      </c>
      <c r="M318" s="580">
        <v>0</v>
      </c>
      <c r="N318" s="579">
        <v>0</v>
      </c>
      <c r="O318" s="580">
        <v>0</v>
      </c>
      <c r="P318" s="579">
        <v>0</v>
      </c>
      <c r="Q318" s="580">
        <v>0</v>
      </c>
      <c r="R318" s="579">
        <v>45431.62</v>
      </c>
      <c r="S318" s="26">
        <v>86210.53</v>
      </c>
      <c r="T318" s="580">
        <v>0</v>
      </c>
      <c r="U318" s="579">
        <v>0</v>
      </c>
      <c r="V318" s="580">
        <v>0</v>
      </c>
      <c r="W318" s="579">
        <v>0</v>
      </c>
      <c r="X318" s="580">
        <v>0</v>
      </c>
      <c r="Y318" s="579">
        <v>0</v>
      </c>
      <c r="Z318" s="580">
        <v>0</v>
      </c>
      <c r="AA318" s="579">
        <v>0</v>
      </c>
      <c r="AB318" s="580">
        <v>0</v>
      </c>
      <c r="AC318" s="579">
        <v>0</v>
      </c>
      <c r="AD318" s="581">
        <v>0</v>
      </c>
      <c r="AE318" s="579">
        <v>0</v>
      </c>
      <c r="AF318" s="26">
        <v>0</v>
      </c>
      <c r="AG318" s="580">
        <v>0</v>
      </c>
      <c r="AH318" s="579">
        <v>0</v>
      </c>
      <c r="AI318" s="580">
        <v>0</v>
      </c>
      <c r="AJ318" s="579">
        <v>0</v>
      </c>
      <c r="AK318" s="580">
        <v>0</v>
      </c>
      <c r="AL318" s="579">
        <v>0</v>
      </c>
      <c r="AM318" s="581">
        <v>0</v>
      </c>
      <c r="AN318" s="583">
        <v>131642.15</v>
      </c>
      <c r="AO318" s="584">
        <v>0</v>
      </c>
      <c r="AP318" s="585">
        <v>0</v>
      </c>
      <c r="AQ318" s="583">
        <v>0</v>
      </c>
      <c r="AR318" s="584">
        <v>0</v>
      </c>
      <c r="AS318" s="585">
        <v>0</v>
      </c>
      <c r="AT318" s="583">
        <v>131642.15</v>
      </c>
      <c r="AU318" s="583">
        <v>0</v>
      </c>
      <c r="AV318" s="585">
        <v>0</v>
      </c>
    </row>
    <row r="319" spans="1:48" x14ac:dyDescent="0.25">
      <c r="A319" s="148" t="s">
        <v>8246</v>
      </c>
      <c r="B319" s="148" t="s">
        <v>8581</v>
      </c>
      <c r="C319" s="148" t="s">
        <v>8213</v>
      </c>
      <c r="D319" s="148" t="s">
        <v>8213</v>
      </c>
      <c r="E319" s="148" t="s">
        <v>18090</v>
      </c>
      <c r="F319" s="453" t="s">
        <v>17027</v>
      </c>
      <c r="G319" s="453" t="s">
        <v>17023</v>
      </c>
      <c r="H319" s="579">
        <v>0</v>
      </c>
      <c r="I319" s="580">
        <v>0</v>
      </c>
      <c r="J319" s="579">
        <v>0</v>
      </c>
      <c r="K319" s="580">
        <v>0</v>
      </c>
      <c r="L319" s="579">
        <v>0</v>
      </c>
      <c r="M319" s="580">
        <v>0</v>
      </c>
      <c r="N319" s="579">
        <v>0</v>
      </c>
      <c r="O319" s="580">
        <v>0</v>
      </c>
      <c r="P319" s="579">
        <v>0</v>
      </c>
      <c r="Q319" s="580">
        <v>0</v>
      </c>
      <c r="R319" s="579">
        <v>0</v>
      </c>
      <c r="S319" s="26">
        <v>0</v>
      </c>
      <c r="T319" s="580">
        <v>0</v>
      </c>
      <c r="U319" s="579">
        <v>0</v>
      </c>
      <c r="V319" s="580">
        <v>0</v>
      </c>
      <c r="W319" s="579">
        <v>0</v>
      </c>
      <c r="X319" s="580">
        <v>0</v>
      </c>
      <c r="Y319" s="579">
        <v>0</v>
      </c>
      <c r="Z319" s="580">
        <v>0</v>
      </c>
      <c r="AA319" s="579">
        <v>0</v>
      </c>
      <c r="AB319" s="580">
        <v>0</v>
      </c>
      <c r="AC319" s="579">
        <v>0</v>
      </c>
      <c r="AD319" s="581">
        <v>0</v>
      </c>
      <c r="AE319" s="579">
        <v>0</v>
      </c>
      <c r="AF319" s="26">
        <v>0</v>
      </c>
      <c r="AG319" s="580">
        <v>0</v>
      </c>
      <c r="AH319" s="579">
        <v>83291.28</v>
      </c>
      <c r="AI319" s="580">
        <v>0</v>
      </c>
      <c r="AJ319" s="579">
        <v>0</v>
      </c>
      <c r="AK319" s="580">
        <v>0</v>
      </c>
      <c r="AL319" s="579">
        <v>0</v>
      </c>
      <c r="AM319" s="581">
        <v>0</v>
      </c>
      <c r="AN319" s="583">
        <v>83291.28</v>
      </c>
      <c r="AO319" s="584">
        <v>0</v>
      </c>
      <c r="AP319" s="585">
        <v>0</v>
      </c>
      <c r="AQ319" s="583">
        <v>0</v>
      </c>
      <c r="AR319" s="584">
        <v>0</v>
      </c>
      <c r="AS319" s="585">
        <v>0</v>
      </c>
      <c r="AT319" s="583">
        <v>83291.28</v>
      </c>
      <c r="AU319" s="583">
        <v>0</v>
      </c>
      <c r="AV319" s="585">
        <v>0</v>
      </c>
    </row>
    <row r="320" spans="1:48" x14ac:dyDescent="0.25">
      <c r="A320" s="148" t="s">
        <v>8246</v>
      </c>
      <c r="B320" s="148" t="s">
        <v>8354</v>
      </c>
      <c r="C320" s="148" t="s">
        <v>8213</v>
      </c>
      <c r="D320" s="148" t="s">
        <v>8213</v>
      </c>
      <c r="E320" s="148" t="s">
        <v>18091</v>
      </c>
      <c r="F320" s="453" t="s">
        <v>17027</v>
      </c>
      <c r="G320" s="453" t="s">
        <v>17023</v>
      </c>
      <c r="H320" s="579">
        <v>0</v>
      </c>
      <c r="I320" s="580">
        <v>0</v>
      </c>
      <c r="J320" s="579">
        <v>0</v>
      </c>
      <c r="K320" s="580">
        <v>0</v>
      </c>
      <c r="L320" s="579">
        <v>0</v>
      </c>
      <c r="M320" s="580">
        <v>0</v>
      </c>
      <c r="N320" s="579">
        <v>0</v>
      </c>
      <c r="O320" s="580">
        <v>0</v>
      </c>
      <c r="P320" s="579">
        <v>0</v>
      </c>
      <c r="Q320" s="580">
        <v>0</v>
      </c>
      <c r="R320" s="579">
        <v>0</v>
      </c>
      <c r="S320" s="26">
        <v>0</v>
      </c>
      <c r="T320" s="580">
        <v>0</v>
      </c>
      <c r="U320" s="579">
        <v>0</v>
      </c>
      <c r="V320" s="580">
        <v>0</v>
      </c>
      <c r="W320" s="579">
        <v>0</v>
      </c>
      <c r="X320" s="580">
        <v>0</v>
      </c>
      <c r="Y320" s="579">
        <v>0</v>
      </c>
      <c r="Z320" s="580">
        <v>0</v>
      </c>
      <c r="AA320" s="579">
        <v>0</v>
      </c>
      <c r="AB320" s="580">
        <v>0</v>
      </c>
      <c r="AC320" s="579">
        <v>0</v>
      </c>
      <c r="AD320" s="581">
        <v>0</v>
      </c>
      <c r="AE320" s="579">
        <v>17947.91</v>
      </c>
      <c r="AF320" s="26">
        <v>0</v>
      </c>
      <c r="AG320" s="580">
        <v>0</v>
      </c>
      <c r="AH320" s="579">
        <v>0</v>
      </c>
      <c r="AI320" s="580">
        <v>0</v>
      </c>
      <c r="AJ320" s="579">
        <v>0</v>
      </c>
      <c r="AK320" s="580">
        <v>0</v>
      </c>
      <c r="AL320" s="579">
        <v>0</v>
      </c>
      <c r="AM320" s="581">
        <v>0</v>
      </c>
      <c r="AN320" s="583">
        <v>17947.91</v>
      </c>
      <c r="AO320" s="584">
        <v>0</v>
      </c>
      <c r="AP320" s="585">
        <v>0</v>
      </c>
      <c r="AQ320" s="583">
        <v>0</v>
      </c>
      <c r="AR320" s="584">
        <v>0</v>
      </c>
      <c r="AS320" s="585">
        <v>0</v>
      </c>
      <c r="AT320" s="583">
        <v>17947.91</v>
      </c>
      <c r="AU320" s="583">
        <v>0</v>
      </c>
      <c r="AV320" s="585">
        <v>0</v>
      </c>
    </row>
    <row r="321" spans="1:48" x14ac:dyDescent="0.25">
      <c r="A321" s="148" t="s">
        <v>8246</v>
      </c>
      <c r="B321" s="148" t="s">
        <v>8382</v>
      </c>
      <c r="C321" s="148" t="s">
        <v>8213</v>
      </c>
      <c r="D321" s="148" t="s">
        <v>8213</v>
      </c>
      <c r="E321" s="148" t="s">
        <v>17611</v>
      </c>
      <c r="F321" s="453" t="s">
        <v>17027</v>
      </c>
      <c r="G321" s="453" t="s">
        <v>17023</v>
      </c>
      <c r="H321" s="579">
        <v>0</v>
      </c>
      <c r="I321" s="580">
        <v>0</v>
      </c>
      <c r="J321" s="579">
        <v>0</v>
      </c>
      <c r="K321" s="580">
        <v>0</v>
      </c>
      <c r="L321" s="579">
        <v>0</v>
      </c>
      <c r="M321" s="580">
        <v>0</v>
      </c>
      <c r="N321" s="579">
        <v>0</v>
      </c>
      <c r="O321" s="580">
        <v>0</v>
      </c>
      <c r="P321" s="579">
        <v>0</v>
      </c>
      <c r="Q321" s="580">
        <v>0</v>
      </c>
      <c r="R321" s="579">
        <v>0</v>
      </c>
      <c r="S321" s="26">
        <v>0</v>
      </c>
      <c r="T321" s="580">
        <v>0</v>
      </c>
      <c r="U321" s="579">
        <v>0</v>
      </c>
      <c r="V321" s="580">
        <v>0</v>
      </c>
      <c r="W321" s="579">
        <v>0</v>
      </c>
      <c r="X321" s="580">
        <v>0</v>
      </c>
      <c r="Y321" s="579">
        <v>0</v>
      </c>
      <c r="Z321" s="580">
        <v>0</v>
      </c>
      <c r="AA321" s="579">
        <v>0</v>
      </c>
      <c r="AB321" s="580">
        <v>0</v>
      </c>
      <c r="AC321" s="579">
        <v>0</v>
      </c>
      <c r="AD321" s="581">
        <v>0</v>
      </c>
      <c r="AE321" s="579">
        <v>0</v>
      </c>
      <c r="AF321" s="26">
        <v>691957.01</v>
      </c>
      <c r="AG321" s="580">
        <v>0</v>
      </c>
      <c r="AH321" s="579">
        <v>0</v>
      </c>
      <c r="AI321" s="580">
        <v>0</v>
      </c>
      <c r="AJ321" s="579">
        <v>0</v>
      </c>
      <c r="AK321" s="580">
        <v>0</v>
      </c>
      <c r="AL321" s="579">
        <v>0</v>
      </c>
      <c r="AM321" s="581">
        <v>0</v>
      </c>
      <c r="AN321" s="583">
        <v>691957.01</v>
      </c>
      <c r="AO321" s="584">
        <v>0</v>
      </c>
      <c r="AP321" s="585">
        <v>0</v>
      </c>
      <c r="AQ321" s="583">
        <v>0</v>
      </c>
      <c r="AR321" s="584">
        <v>0</v>
      </c>
      <c r="AS321" s="585">
        <v>0</v>
      </c>
      <c r="AT321" s="583">
        <v>691957.01</v>
      </c>
      <c r="AU321" s="583">
        <v>0</v>
      </c>
      <c r="AV321" s="585">
        <v>0</v>
      </c>
    </row>
    <row r="322" spans="1:48" x14ac:dyDescent="0.25">
      <c r="A322" s="148" t="s">
        <v>8246</v>
      </c>
      <c r="B322" s="148" t="s">
        <v>8269</v>
      </c>
      <c r="C322" s="148" t="s">
        <v>8213</v>
      </c>
      <c r="D322" s="148" t="s">
        <v>8213</v>
      </c>
      <c r="E322" s="148" t="s">
        <v>17373</v>
      </c>
      <c r="F322" s="453" t="s">
        <v>17027</v>
      </c>
      <c r="G322" s="453" t="s">
        <v>17023</v>
      </c>
      <c r="H322" s="579">
        <v>0</v>
      </c>
      <c r="I322" s="580">
        <v>0</v>
      </c>
      <c r="J322" s="579">
        <v>0</v>
      </c>
      <c r="K322" s="580">
        <v>0</v>
      </c>
      <c r="L322" s="579">
        <v>0</v>
      </c>
      <c r="M322" s="580">
        <v>0</v>
      </c>
      <c r="N322" s="579">
        <v>0</v>
      </c>
      <c r="O322" s="580">
        <v>0</v>
      </c>
      <c r="P322" s="579">
        <v>0</v>
      </c>
      <c r="Q322" s="580">
        <v>0</v>
      </c>
      <c r="R322" s="579">
        <v>0</v>
      </c>
      <c r="S322" s="26">
        <v>0</v>
      </c>
      <c r="T322" s="580">
        <v>0</v>
      </c>
      <c r="U322" s="579">
        <v>0</v>
      </c>
      <c r="V322" s="580">
        <v>0</v>
      </c>
      <c r="W322" s="579">
        <v>0</v>
      </c>
      <c r="X322" s="580">
        <v>0</v>
      </c>
      <c r="Y322" s="579">
        <v>0</v>
      </c>
      <c r="Z322" s="580">
        <v>0</v>
      </c>
      <c r="AA322" s="579">
        <v>0</v>
      </c>
      <c r="AB322" s="580">
        <v>0</v>
      </c>
      <c r="AC322" s="579">
        <v>0</v>
      </c>
      <c r="AD322" s="581">
        <v>0</v>
      </c>
      <c r="AE322" s="579">
        <v>0</v>
      </c>
      <c r="AF322" s="26">
        <v>555426.81999999995</v>
      </c>
      <c r="AG322" s="580">
        <v>0</v>
      </c>
      <c r="AH322" s="579">
        <v>364898.65</v>
      </c>
      <c r="AI322" s="580">
        <v>0</v>
      </c>
      <c r="AJ322" s="579">
        <v>0</v>
      </c>
      <c r="AK322" s="580">
        <v>0</v>
      </c>
      <c r="AL322" s="579">
        <v>0</v>
      </c>
      <c r="AM322" s="581">
        <v>0</v>
      </c>
      <c r="AN322" s="583">
        <v>920325.47</v>
      </c>
      <c r="AO322" s="584">
        <v>0</v>
      </c>
      <c r="AP322" s="585">
        <v>0</v>
      </c>
      <c r="AQ322" s="583">
        <v>0</v>
      </c>
      <c r="AR322" s="584">
        <v>0</v>
      </c>
      <c r="AS322" s="585">
        <v>0</v>
      </c>
      <c r="AT322" s="583">
        <v>920325.47</v>
      </c>
      <c r="AU322" s="583">
        <v>0</v>
      </c>
      <c r="AV322" s="585">
        <v>0</v>
      </c>
    </row>
    <row r="323" spans="1:48" x14ac:dyDescent="0.25">
      <c r="A323" s="148" t="s">
        <v>8246</v>
      </c>
      <c r="B323" s="148" t="s">
        <v>8402</v>
      </c>
      <c r="C323" s="148" t="s">
        <v>8213</v>
      </c>
      <c r="D323" s="148" t="s">
        <v>8213</v>
      </c>
      <c r="E323" s="148" t="s">
        <v>18092</v>
      </c>
      <c r="F323" s="453" t="s">
        <v>17027</v>
      </c>
      <c r="G323" s="453" t="s">
        <v>17023</v>
      </c>
      <c r="H323" s="579">
        <v>0</v>
      </c>
      <c r="I323" s="580">
        <v>0</v>
      </c>
      <c r="J323" s="579">
        <v>0</v>
      </c>
      <c r="K323" s="580">
        <v>0</v>
      </c>
      <c r="L323" s="579">
        <v>0</v>
      </c>
      <c r="M323" s="580">
        <v>0</v>
      </c>
      <c r="N323" s="579">
        <v>0</v>
      </c>
      <c r="O323" s="580">
        <v>0</v>
      </c>
      <c r="P323" s="579">
        <v>0</v>
      </c>
      <c r="Q323" s="580">
        <v>0</v>
      </c>
      <c r="R323" s="579">
        <v>0</v>
      </c>
      <c r="S323" s="26">
        <v>0</v>
      </c>
      <c r="T323" s="580">
        <v>0</v>
      </c>
      <c r="U323" s="579">
        <v>0</v>
      </c>
      <c r="V323" s="580">
        <v>0</v>
      </c>
      <c r="W323" s="579">
        <v>0</v>
      </c>
      <c r="X323" s="580">
        <v>0</v>
      </c>
      <c r="Y323" s="579">
        <v>0</v>
      </c>
      <c r="Z323" s="580">
        <v>0</v>
      </c>
      <c r="AA323" s="579">
        <v>0</v>
      </c>
      <c r="AB323" s="580">
        <v>0</v>
      </c>
      <c r="AC323" s="579">
        <v>0</v>
      </c>
      <c r="AD323" s="581">
        <v>0</v>
      </c>
      <c r="AE323" s="579">
        <v>29524</v>
      </c>
      <c r="AF323" s="26">
        <v>0</v>
      </c>
      <c r="AG323" s="580">
        <v>0</v>
      </c>
      <c r="AH323" s="579">
        <v>0</v>
      </c>
      <c r="AI323" s="580">
        <v>0</v>
      </c>
      <c r="AJ323" s="579">
        <v>0</v>
      </c>
      <c r="AK323" s="580">
        <v>0</v>
      </c>
      <c r="AL323" s="579">
        <v>0</v>
      </c>
      <c r="AM323" s="581">
        <v>0</v>
      </c>
      <c r="AN323" s="583">
        <v>29524</v>
      </c>
      <c r="AO323" s="584">
        <v>0</v>
      </c>
      <c r="AP323" s="585">
        <v>0</v>
      </c>
      <c r="AQ323" s="583">
        <v>0</v>
      </c>
      <c r="AR323" s="584">
        <v>0</v>
      </c>
      <c r="AS323" s="585">
        <v>0</v>
      </c>
      <c r="AT323" s="583">
        <v>29524</v>
      </c>
      <c r="AU323" s="583">
        <v>0</v>
      </c>
      <c r="AV323" s="585">
        <v>0</v>
      </c>
    </row>
    <row r="324" spans="1:48" x14ac:dyDescent="0.25">
      <c r="A324" s="148" t="s">
        <v>8246</v>
      </c>
      <c r="B324" s="148" t="s">
        <v>8278</v>
      </c>
      <c r="C324" s="148" t="s">
        <v>8213</v>
      </c>
      <c r="D324" s="148" t="s">
        <v>8213</v>
      </c>
      <c r="E324" s="148" t="s">
        <v>17613</v>
      </c>
      <c r="F324" s="453" t="s">
        <v>17027</v>
      </c>
      <c r="G324" s="453" t="s">
        <v>17023</v>
      </c>
      <c r="H324" s="579">
        <v>0</v>
      </c>
      <c r="I324" s="580">
        <v>0</v>
      </c>
      <c r="J324" s="579">
        <v>0</v>
      </c>
      <c r="K324" s="580">
        <v>0</v>
      </c>
      <c r="L324" s="579">
        <v>0</v>
      </c>
      <c r="M324" s="580">
        <v>0</v>
      </c>
      <c r="N324" s="579">
        <v>0</v>
      </c>
      <c r="O324" s="580">
        <v>0</v>
      </c>
      <c r="P324" s="579">
        <v>0</v>
      </c>
      <c r="Q324" s="580">
        <v>0</v>
      </c>
      <c r="R324" s="579">
        <v>0</v>
      </c>
      <c r="S324" s="26">
        <v>67020.31</v>
      </c>
      <c r="T324" s="580">
        <v>0</v>
      </c>
      <c r="U324" s="579">
        <v>0</v>
      </c>
      <c r="V324" s="580">
        <v>0</v>
      </c>
      <c r="W324" s="579">
        <v>0</v>
      </c>
      <c r="X324" s="580">
        <v>0</v>
      </c>
      <c r="Y324" s="579">
        <v>0</v>
      </c>
      <c r="Z324" s="580">
        <v>0</v>
      </c>
      <c r="AA324" s="579">
        <v>0</v>
      </c>
      <c r="AB324" s="580">
        <v>0</v>
      </c>
      <c r="AC324" s="579">
        <v>0</v>
      </c>
      <c r="AD324" s="581">
        <v>0</v>
      </c>
      <c r="AE324" s="579">
        <v>0</v>
      </c>
      <c r="AF324" s="26">
        <v>0</v>
      </c>
      <c r="AG324" s="580">
        <v>0</v>
      </c>
      <c r="AH324" s="579">
        <v>0</v>
      </c>
      <c r="AI324" s="580">
        <v>0</v>
      </c>
      <c r="AJ324" s="579">
        <v>0</v>
      </c>
      <c r="AK324" s="580">
        <v>0</v>
      </c>
      <c r="AL324" s="579">
        <v>0</v>
      </c>
      <c r="AM324" s="581">
        <v>0</v>
      </c>
      <c r="AN324" s="583">
        <v>67020.31</v>
      </c>
      <c r="AO324" s="584">
        <v>0</v>
      </c>
      <c r="AP324" s="585">
        <v>0</v>
      </c>
      <c r="AQ324" s="583">
        <v>0</v>
      </c>
      <c r="AR324" s="584">
        <v>0</v>
      </c>
      <c r="AS324" s="585">
        <v>0</v>
      </c>
      <c r="AT324" s="583">
        <v>67020.31</v>
      </c>
      <c r="AU324" s="583">
        <v>0</v>
      </c>
      <c r="AV324" s="585">
        <v>0</v>
      </c>
    </row>
    <row r="325" spans="1:48" x14ac:dyDescent="0.25">
      <c r="A325" s="148" t="s">
        <v>8246</v>
      </c>
      <c r="B325" s="148" t="s">
        <v>8238</v>
      </c>
      <c r="C325" s="148" t="s">
        <v>8213</v>
      </c>
      <c r="D325" s="148" t="s">
        <v>8213</v>
      </c>
      <c r="E325" s="148" t="s">
        <v>17287</v>
      </c>
      <c r="F325" s="453" t="s">
        <v>17027</v>
      </c>
      <c r="G325" s="453" t="s">
        <v>17023</v>
      </c>
      <c r="H325" s="579">
        <v>0</v>
      </c>
      <c r="I325" s="580">
        <v>0</v>
      </c>
      <c r="J325" s="579">
        <v>0</v>
      </c>
      <c r="K325" s="580">
        <v>0</v>
      </c>
      <c r="L325" s="579">
        <v>0</v>
      </c>
      <c r="M325" s="580">
        <v>0</v>
      </c>
      <c r="N325" s="579">
        <v>0</v>
      </c>
      <c r="O325" s="580">
        <v>0</v>
      </c>
      <c r="P325" s="579">
        <v>0</v>
      </c>
      <c r="Q325" s="580">
        <v>0</v>
      </c>
      <c r="R325" s="579">
        <v>0</v>
      </c>
      <c r="S325" s="26">
        <v>0</v>
      </c>
      <c r="T325" s="580">
        <v>0</v>
      </c>
      <c r="U325" s="579">
        <v>0</v>
      </c>
      <c r="V325" s="580">
        <v>0</v>
      </c>
      <c r="W325" s="579">
        <v>1840264.62</v>
      </c>
      <c r="X325" s="580">
        <v>1840264.62</v>
      </c>
      <c r="Y325" s="579">
        <v>0</v>
      </c>
      <c r="Z325" s="580">
        <v>0</v>
      </c>
      <c r="AA325" s="579">
        <v>0</v>
      </c>
      <c r="AB325" s="580">
        <v>0</v>
      </c>
      <c r="AC325" s="579">
        <v>0</v>
      </c>
      <c r="AD325" s="581">
        <v>0</v>
      </c>
      <c r="AE325" s="579">
        <v>0</v>
      </c>
      <c r="AF325" s="26">
        <v>0</v>
      </c>
      <c r="AG325" s="580">
        <v>0</v>
      </c>
      <c r="AH325" s="579">
        <v>0</v>
      </c>
      <c r="AI325" s="580">
        <v>0</v>
      </c>
      <c r="AJ325" s="579">
        <v>0</v>
      </c>
      <c r="AK325" s="580">
        <v>0</v>
      </c>
      <c r="AL325" s="579">
        <v>0</v>
      </c>
      <c r="AM325" s="581">
        <v>0</v>
      </c>
      <c r="AN325" s="583">
        <v>1840264.62</v>
      </c>
      <c r="AO325" s="584">
        <v>1840264.62</v>
      </c>
      <c r="AP325" s="585">
        <v>1840264.62</v>
      </c>
      <c r="AQ325" s="583">
        <v>0</v>
      </c>
      <c r="AR325" s="584">
        <v>0</v>
      </c>
      <c r="AS325" s="585">
        <v>0</v>
      </c>
      <c r="AT325" s="583">
        <v>1840264.62</v>
      </c>
      <c r="AU325" s="583">
        <v>1840264.62</v>
      </c>
      <c r="AV325" s="585">
        <v>1840264.62</v>
      </c>
    </row>
    <row r="326" spans="1:48" x14ac:dyDescent="0.25">
      <c r="A326" s="148" t="s">
        <v>8246</v>
      </c>
      <c r="B326" s="148" t="s">
        <v>8290</v>
      </c>
      <c r="C326" s="148" t="s">
        <v>8213</v>
      </c>
      <c r="D326" s="148" t="s">
        <v>8213</v>
      </c>
      <c r="E326" s="148" t="s">
        <v>18093</v>
      </c>
      <c r="F326" s="453" t="s">
        <v>17027</v>
      </c>
      <c r="G326" s="453" t="s">
        <v>17023</v>
      </c>
      <c r="H326" s="579">
        <v>0</v>
      </c>
      <c r="I326" s="580">
        <v>0</v>
      </c>
      <c r="J326" s="579">
        <v>0</v>
      </c>
      <c r="K326" s="580">
        <v>0</v>
      </c>
      <c r="L326" s="579">
        <v>0</v>
      </c>
      <c r="M326" s="580">
        <v>0</v>
      </c>
      <c r="N326" s="579">
        <v>0</v>
      </c>
      <c r="O326" s="580">
        <v>0</v>
      </c>
      <c r="P326" s="579">
        <v>0</v>
      </c>
      <c r="Q326" s="580">
        <v>0</v>
      </c>
      <c r="R326" s="579">
        <v>0</v>
      </c>
      <c r="S326" s="26">
        <v>0</v>
      </c>
      <c r="T326" s="580">
        <v>0</v>
      </c>
      <c r="U326" s="579">
        <v>0</v>
      </c>
      <c r="V326" s="580">
        <v>0</v>
      </c>
      <c r="W326" s="579">
        <v>0</v>
      </c>
      <c r="X326" s="580">
        <v>0</v>
      </c>
      <c r="Y326" s="579">
        <v>0</v>
      </c>
      <c r="Z326" s="580">
        <v>0</v>
      </c>
      <c r="AA326" s="579">
        <v>0</v>
      </c>
      <c r="AB326" s="580">
        <v>0</v>
      </c>
      <c r="AC326" s="579">
        <v>0</v>
      </c>
      <c r="AD326" s="581">
        <v>0</v>
      </c>
      <c r="AE326" s="579">
        <v>0</v>
      </c>
      <c r="AF326" s="26">
        <v>123221.42</v>
      </c>
      <c r="AG326" s="580">
        <v>0</v>
      </c>
      <c r="AH326" s="579">
        <v>0</v>
      </c>
      <c r="AI326" s="580">
        <v>0</v>
      </c>
      <c r="AJ326" s="579">
        <v>0</v>
      </c>
      <c r="AK326" s="580">
        <v>0</v>
      </c>
      <c r="AL326" s="579">
        <v>0</v>
      </c>
      <c r="AM326" s="581">
        <v>0</v>
      </c>
      <c r="AN326" s="583">
        <v>123221.42</v>
      </c>
      <c r="AO326" s="584">
        <v>0</v>
      </c>
      <c r="AP326" s="585">
        <v>0</v>
      </c>
      <c r="AQ326" s="583">
        <v>0</v>
      </c>
      <c r="AR326" s="584">
        <v>0</v>
      </c>
      <c r="AS326" s="585">
        <v>0</v>
      </c>
      <c r="AT326" s="583">
        <v>123221.42</v>
      </c>
      <c r="AU326" s="583">
        <v>0</v>
      </c>
      <c r="AV326" s="585">
        <v>0</v>
      </c>
    </row>
    <row r="327" spans="1:48" x14ac:dyDescent="0.25">
      <c r="A327" s="148" t="s">
        <v>8246</v>
      </c>
      <c r="B327" s="148" t="s">
        <v>8489</v>
      </c>
      <c r="C327" s="148" t="s">
        <v>8213</v>
      </c>
      <c r="D327" s="148" t="s">
        <v>8213</v>
      </c>
      <c r="E327" s="148" t="s">
        <v>18094</v>
      </c>
      <c r="F327" s="453" t="s">
        <v>17027</v>
      </c>
      <c r="G327" s="453" t="s">
        <v>17023</v>
      </c>
      <c r="H327" s="579">
        <v>0</v>
      </c>
      <c r="I327" s="580">
        <v>0</v>
      </c>
      <c r="J327" s="579">
        <v>0</v>
      </c>
      <c r="K327" s="580">
        <v>0</v>
      </c>
      <c r="L327" s="579">
        <v>0</v>
      </c>
      <c r="M327" s="580">
        <v>0</v>
      </c>
      <c r="N327" s="579">
        <v>0</v>
      </c>
      <c r="O327" s="580">
        <v>0</v>
      </c>
      <c r="P327" s="579">
        <v>0</v>
      </c>
      <c r="Q327" s="580">
        <v>0</v>
      </c>
      <c r="R327" s="579">
        <v>0</v>
      </c>
      <c r="S327" s="26">
        <v>0</v>
      </c>
      <c r="T327" s="580">
        <v>0</v>
      </c>
      <c r="U327" s="579">
        <v>0</v>
      </c>
      <c r="V327" s="580">
        <v>0</v>
      </c>
      <c r="W327" s="579">
        <v>0</v>
      </c>
      <c r="X327" s="580">
        <v>0</v>
      </c>
      <c r="Y327" s="579">
        <v>0</v>
      </c>
      <c r="Z327" s="580">
        <v>0</v>
      </c>
      <c r="AA327" s="579">
        <v>0</v>
      </c>
      <c r="AB327" s="580">
        <v>0</v>
      </c>
      <c r="AC327" s="579">
        <v>0</v>
      </c>
      <c r="AD327" s="581">
        <v>0</v>
      </c>
      <c r="AE327" s="579">
        <v>40882.5</v>
      </c>
      <c r="AF327" s="26">
        <v>0</v>
      </c>
      <c r="AG327" s="580">
        <v>0</v>
      </c>
      <c r="AH327" s="579">
        <v>0</v>
      </c>
      <c r="AI327" s="580">
        <v>0</v>
      </c>
      <c r="AJ327" s="579">
        <v>0</v>
      </c>
      <c r="AK327" s="580">
        <v>0</v>
      </c>
      <c r="AL327" s="579">
        <v>0</v>
      </c>
      <c r="AM327" s="581">
        <v>0</v>
      </c>
      <c r="AN327" s="583">
        <v>40882.5</v>
      </c>
      <c r="AO327" s="584">
        <v>0</v>
      </c>
      <c r="AP327" s="585">
        <v>0</v>
      </c>
      <c r="AQ327" s="583">
        <v>0</v>
      </c>
      <c r="AR327" s="584">
        <v>0</v>
      </c>
      <c r="AS327" s="585">
        <v>0</v>
      </c>
      <c r="AT327" s="583">
        <v>40882.5</v>
      </c>
      <c r="AU327" s="583">
        <v>0</v>
      </c>
      <c r="AV327" s="585">
        <v>0</v>
      </c>
    </row>
    <row r="328" spans="1:48" x14ac:dyDescent="0.25">
      <c r="A328" s="148" t="s">
        <v>8246</v>
      </c>
      <c r="B328" s="148" t="s">
        <v>8249</v>
      </c>
      <c r="C328" s="148" t="s">
        <v>8213</v>
      </c>
      <c r="D328" s="148" t="s">
        <v>8213</v>
      </c>
      <c r="E328" s="148" t="s">
        <v>107</v>
      </c>
      <c r="F328" s="453" t="s">
        <v>17027</v>
      </c>
      <c r="G328" s="453" t="s">
        <v>17023</v>
      </c>
      <c r="H328" s="579">
        <v>0</v>
      </c>
      <c r="I328" s="580">
        <v>0</v>
      </c>
      <c r="J328" s="579">
        <v>0</v>
      </c>
      <c r="K328" s="580">
        <v>0</v>
      </c>
      <c r="L328" s="579">
        <v>0</v>
      </c>
      <c r="M328" s="580">
        <v>0</v>
      </c>
      <c r="N328" s="579">
        <v>20472.599999999999</v>
      </c>
      <c r="O328" s="580">
        <v>0</v>
      </c>
      <c r="P328" s="579">
        <v>0</v>
      </c>
      <c r="Q328" s="580">
        <v>0</v>
      </c>
      <c r="R328" s="579">
        <v>0</v>
      </c>
      <c r="S328" s="26">
        <v>0</v>
      </c>
      <c r="T328" s="580">
        <v>0</v>
      </c>
      <c r="U328" s="579">
        <v>0</v>
      </c>
      <c r="V328" s="580">
        <v>0</v>
      </c>
      <c r="W328" s="579">
        <v>0</v>
      </c>
      <c r="X328" s="580">
        <v>0</v>
      </c>
      <c r="Y328" s="579">
        <v>0</v>
      </c>
      <c r="Z328" s="580">
        <v>0</v>
      </c>
      <c r="AA328" s="579">
        <v>0</v>
      </c>
      <c r="AB328" s="580">
        <v>0</v>
      </c>
      <c r="AC328" s="579">
        <v>0</v>
      </c>
      <c r="AD328" s="581">
        <v>0</v>
      </c>
      <c r="AE328" s="579">
        <v>0</v>
      </c>
      <c r="AF328" s="26">
        <v>0</v>
      </c>
      <c r="AG328" s="580">
        <v>0</v>
      </c>
      <c r="AH328" s="579">
        <v>0</v>
      </c>
      <c r="AI328" s="580">
        <v>0</v>
      </c>
      <c r="AJ328" s="579">
        <v>0</v>
      </c>
      <c r="AK328" s="580">
        <v>0</v>
      </c>
      <c r="AL328" s="579">
        <v>0</v>
      </c>
      <c r="AM328" s="581">
        <v>0</v>
      </c>
      <c r="AN328" s="583">
        <v>20472.599999999999</v>
      </c>
      <c r="AO328" s="584">
        <v>0</v>
      </c>
      <c r="AP328" s="585">
        <v>0</v>
      </c>
      <c r="AQ328" s="583">
        <v>0</v>
      </c>
      <c r="AR328" s="584">
        <v>0</v>
      </c>
      <c r="AS328" s="585">
        <v>0</v>
      </c>
      <c r="AT328" s="583">
        <v>20472.599999999999</v>
      </c>
      <c r="AU328" s="583">
        <v>0</v>
      </c>
      <c r="AV328" s="585">
        <v>0</v>
      </c>
    </row>
    <row r="329" spans="1:48" x14ac:dyDescent="0.25">
      <c r="A329" s="148" t="s">
        <v>8246</v>
      </c>
      <c r="B329" s="148" t="s">
        <v>8266</v>
      </c>
      <c r="C329" s="148" t="s">
        <v>8213</v>
      </c>
      <c r="D329" s="148" t="s">
        <v>8213</v>
      </c>
      <c r="E329" s="148" t="s">
        <v>16961</v>
      </c>
      <c r="F329" s="453" t="s">
        <v>17027</v>
      </c>
      <c r="G329" s="453" t="s">
        <v>17023</v>
      </c>
      <c r="H329" s="579">
        <v>450721.17</v>
      </c>
      <c r="I329" s="580">
        <v>450721.17</v>
      </c>
      <c r="J329" s="579">
        <v>0</v>
      </c>
      <c r="K329" s="580">
        <v>0</v>
      </c>
      <c r="L329" s="579">
        <v>0</v>
      </c>
      <c r="M329" s="580">
        <v>0</v>
      </c>
      <c r="N329" s="579">
        <v>0</v>
      </c>
      <c r="O329" s="580">
        <v>0</v>
      </c>
      <c r="P329" s="579">
        <v>0</v>
      </c>
      <c r="Q329" s="580">
        <v>0</v>
      </c>
      <c r="R329" s="579">
        <v>0</v>
      </c>
      <c r="S329" s="26">
        <v>0</v>
      </c>
      <c r="T329" s="580">
        <v>0</v>
      </c>
      <c r="U329" s="579">
        <v>0</v>
      </c>
      <c r="V329" s="580">
        <v>0</v>
      </c>
      <c r="W329" s="579">
        <v>0</v>
      </c>
      <c r="X329" s="580">
        <v>0</v>
      </c>
      <c r="Y329" s="579">
        <v>0</v>
      </c>
      <c r="Z329" s="580">
        <v>0</v>
      </c>
      <c r="AA329" s="579">
        <v>0</v>
      </c>
      <c r="AB329" s="580">
        <v>0</v>
      </c>
      <c r="AC329" s="579">
        <v>0</v>
      </c>
      <c r="AD329" s="581">
        <v>0</v>
      </c>
      <c r="AE329" s="579">
        <v>0</v>
      </c>
      <c r="AF329" s="26">
        <v>171988.49</v>
      </c>
      <c r="AG329" s="580">
        <v>0</v>
      </c>
      <c r="AH329" s="579">
        <v>0</v>
      </c>
      <c r="AI329" s="580">
        <v>0</v>
      </c>
      <c r="AJ329" s="579">
        <v>0</v>
      </c>
      <c r="AK329" s="580">
        <v>0</v>
      </c>
      <c r="AL329" s="579">
        <v>0</v>
      </c>
      <c r="AM329" s="581">
        <v>0</v>
      </c>
      <c r="AN329" s="583">
        <v>622709.65999999992</v>
      </c>
      <c r="AO329" s="584">
        <v>450721.17</v>
      </c>
      <c r="AP329" s="585">
        <v>450721.17</v>
      </c>
      <c r="AQ329" s="583">
        <v>0</v>
      </c>
      <c r="AR329" s="584">
        <v>0</v>
      </c>
      <c r="AS329" s="585">
        <v>0</v>
      </c>
      <c r="AT329" s="583">
        <v>622709.65999999992</v>
      </c>
      <c r="AU329" s="583">
        <v>450721.17</v>
      </c>
      <c r="AV329" s="585">
        <v>450721.17</v>
      </c>
    </row>
    <row r="330" spans="1:48" x14ac:dyDescent="0.25">
      <c r="A330" s="148" t="s">
        <v>8246</v>
      </c>
      <c r="B330" s="148" t="s">
        <v>8250</v>
      </c>
      <c r="C330" s="148" t="s">
        <v>8213</v>
      </c>
      <c r="D330" s="148" t="s">
        <v>8213</v>
      </c>
      <c r="E330" s="148" t="s">
        <v>127</v>
      </c>
      <c r="F330" s="453" t="s">
        <v>17027</v>
      </c>
      <c r="G330" s="453" t="s">
        <v>17023</v>
      </c>
      <c r="H330" s="579">
        <v>0</v>
      </c>
      <c r="I330" s="580">
        <v>0</v>
      </c>
      <c r="J330" s="579">
        <v>0</v>
      </c>
      <c r="K330" s="580">
        <v>0</v>
      </c>
      <c r="L330" s="579">
        <v>0</v>
      </c>
      <c r="M330" s="580">
        <v>0</v>
      </c>
      <c r="N330" s="579">
        <v>0</v>
      </c>
      <c r="O330" s="580">
        <v>0</v>
      </c>
      <c r="P330" s="579">
        <v>0</v>
      </c>
      <c r="Q330" s="580">
        <v>0</v>
      </c>
      <c r="R330" s="579">
        <v>0</v>
      </c>
      <c r="S330" s="26">
        <v>0</v>
      </c>
      <c r="T330" s="580">
        <v>0</v>
      </c>
      <c r="U330" s="579">
        <v>0</v>
      </c>
      <c r="V330" s="580">
        <v>0</v>
      </c>
      <c r="W330" s="579">
        <v>0</v>
      </c>
      <c r="X330" s="580">
        <v>0</v>
      </c>
      <c r="Y330" s="579">
        <v>0</v>
      </c>
      <c r="Z330" s="580">
        <v>0</v>
      </c>
      <c r="AA330" s="579">
        <v>0</v>
      </c>
      <c r="AB330" s="580">
        <v>0</v>
      </c>
      <c r="AC330" s="579">
        <v>0</v>
      </c>
      <c r="AD330" s="581">
        <v>0</v>
      </c>
      <c r="AE330" s="579">
        <v>0</v>
      </c>
      <c r="AF330" s="26">
        <v>392339.5</v>
      </c>
      <c r="AG330" s="580">
        <v>0</v>
      </c>
      <c r="AH330" s="579">
        <v>3428007.72</v>
      </c>
      <c r="AI330" s="580">
        <v>0</v>
      </c>
      <c r="AJ330" s="579">
        <v>0</v>
      </c>
      <c r="AK330" s="580">
        <v>0</v>
      </c>
      <c r="AL330" s="579">
        <v>0</v>
      </c>
      <c r="AM330" s="581">
        <v>0</v>
      </c>
      <c r="AN330" s="583">
        <v>3820347.22</v>
      </c>
      <c r="AO330" s="584">
        <v>0</v>
      </c>
      <c r="AP330" s="585">
        <v>0</v>
      </c>
      <c r="AQ330" s="583">
        <v>0</v>
      </c>
      <c r="AR330" s="584">
        <v>0</v>
      </c>
      <c r="AS330" s="585">
        <v>0</v>
      </c>
      <c r="AT330" s="583">
        <v>3820347.22</v>
      </c>
      <c r="AU330" s="583">
        <v>0</v>
      </c>
      <c r="AV330" s="585">
        <v>0</v>
      </c>
    </row>
    <row r="331" spans="1:48" x14ac:dyDescent="0.25">
      <c r="A331" s="148" t="s">
        <v>8246</v>
      </c>
      <c r="B331" s="148" t="s">
        <v>8328</v>
      </c>
      <c r="C331" s="148" t="s">
        <v>8213</v>
      </c>
      <c r="D331" s="148" t="s">
        <v>8213</v>
      </c>
      <c r="E331" s="148" t="s">
        <v>17786</v>
      </c>
      <c r="F331" s="453" t="s">
        <v>17027</v>
      </c>
      <c r="G331" s="453" t="s">
        <v>17023</v>
      </c>
      <c r="H331" s="579">
        <v>0</v>
      </c>
      <c r="I331" s="580">
        <v>0</v>
      </c>
      <c r="J331" s="579">
        <v>0</v>
      </c>
      <c r="K331" s="580">
        <v>0</v>
      </c>
      <c r="L331" s="579">
        <v>0</v>
      </c>
      <c r="M331" s="580">
        <v>0</v>
      </c>
      <c r="N331" s="579">
        <v>0</v>
      </c>
      <c r="O331" s="580">
        <v>0</v>
      </c>
      <c r="P331" s="579">
        <v>0</v>
      </c>
      <c r="Q331" s="580">
        <v>0</v>
      </c>
      <c r="R331" s="579">
        <v>0</v>
      </c>
      <c r="S331" s="26">
        <v>0</v>
      </c>
      <c r="T331" s="580">
        <v>0</v>
      </c>
      <c r="U331" s="579">
        <v>0</v>
      </c>
      <c r="V331" s="580">
        <v>0</v>
      </c>
      <c r="W331" s="579">
        <v>0</v>
      </c>
      <c r="X331" s="580">
        <v>0</v>
      </c>
      <c r="Y331" s="579">
        <v>0</v>
      </c>
      <c r="Z331" s="580">
        <v>0</v>
      </c>
      <c r="AA331" s="579">
        <v>0</v>
      </c>
      <c r="AB331" s="580">
        <v>0</v>
      </c>
      <c r="AC331" s="579">
        <v>0</v>
      </c>
      <c r="AD331" s="581">
        <v>0</v>
      </c>
      <c r="AE331" s="579">
        <v>0</v>
      </c>
      <c r="AF331" s="26">
        <v>48726.94</v>
      </c>
      <c r="AG331" s="580">
        <v>0</v>
      </c>
      <c r="AH331" s="579">
        <v>0</v>
      </c>
      <c r="AI331" s="580">
        <v>0</v>
      </c>
      <c r="AJ331" s="579">
        <v>0</v>
      </c>
      <c r="AK331" s="580">
        <v>0</v>
      </c>
      <c r="AL331" s="579">
        <v>0</v>
      </c>
      <c r="AM331" s="581">
        <v>0</v>
      </c>
      <c r="AN331" s="583">
        <v>48726.94</v>
      </c>
      <c r="AO331" s="584">
        <v>0</v>
      </c>
      <c r="AP331" s="585">
        <v>0</v>
      </c>
      <c r="AQ331" s="583">
        <v>0</v>
      </c>
      <c r="AR331" s="584">
        <v>0</v>
      </c>
      <c r="AS331" s="585">
        <v>0</v>
      </c>
      <c r="AT331" s="583">
        <v>48726.94</v>
      </c>
      <c r="AU331" s="583">
        <v>0</v>
      </c>
      <c r="AV331" s="585">
        <v>0</v>
      </c>
    </row>
    <row r="332" spans="1:48" x14ac:dyDescent="0.25">
      <c r="A332" s="148" t="s">
        <v>8246</v>
      </c>
      <c r="B332" s="148" t="s">
        <v>8365</v>
      </c>
      <c r="C332" s="148" t="s">
        <v>8213</v>
      </c>
      <c r="D332" s="148" t="s">
        <v>8213</v>
      </c>
      <c r="E332" s="148" t="s">
        <v>17614</v>
      </c>
      <c r="F332" s="453" t="s">
        <v>17027</v>
      </c>
      <c r="G332" s="453" t="s">
        <v>17023</v>
      </c>
      <c r="H332" s="579">
        <v>0</v>
      </c>
      <c r="I332" s="580">
        <v>0</v>
      </c>
      <c r="J332" s="579">
        <v>0</v>
      </c>
      <c r="K332" s="580">
        <v>0</v>
      </c>
      <c r="L332" s="579">
        <v>0</v>
      </c>
      <c r="M332" s="580">
        <v>0</v>
      </c>
      <c r="N332" s="579">
        <v>0</v>
      </c>
      <c r="O332" s="580">
        <v>0</v>
      </c>
      <c r="P332" s="579">
        <v>0</v>
      </c>
      <c r="Q332" s="580">
        <v>0</v>
      </c>
      <c r="R332" s="579">
        <v>0</v>
      </c>
      <c r="S332" s="26">
        <v>0</v>
      </c>
      <c r="T332" s="580">
        <v>0</v>
      </c>
      <c r="U332" s="579">
        <v>0</v>
      </c>
      <c r="V332" s="580">
        <v>0</v>
      </c>
      <c r="W332" s="579">
        <v>0</v>
      </c>
      <c r="X332" s="580">
        <v>0</v>
      </c>
      <c r="Y332" s="579">
        <v>0</v>
      </c>
      <c r="Z332" s="580">
        <v>0</v>
      </c>
      <c r="AA332" s="579">
        <v>0</v>
      </c>
      <c r="AB332" s="580">
        <v>0</v>
      </c>
      <c r="AC332" s="579">
        <v>0</v>
      </c>
      <c r="AD332" s="581">
        <v>0</v>
      </c>
      <c r="AE332" s="579">
        <v>0</v>
      </c>
      <c r="AF332" s="26">
        <v>28257.45</v>
      </c>
      <c r="AG332" s="580">
        <v>0</v>
      </c>
      <c r="AH332" s="579">
        <v>0</v>
      </c>
      <c r="AI332" s="580">
        <v>0</v>
      </c>
      <c r="AJ332" s="579">
        <v>0</v>
      </c>
      <c r="AK332" s="580">
        <v>0</v>
      </c>
      <c r="AL332" s="579">
        <v>0</v>
      </c>
      <c r="AM332" s="581">
        <v>0</v>
      </c>
      <c r="AN332" s="583">
        <v>28257.45</v>
      </c>
      <c r="AO332" s="584">
        <v>0</v>
      </c>
      <c r="AP332" s="585">
        <v>0</v>
      </c>
      <c r="AQ332" s="583">
        <v>0</v>
      </c>
      <c r="AR332" s="584">
        <v>0</v>
      </c>
      <c r="AS332" s="585">
        <v>0</v>
      </c>
      <c r="AT332" s="583">
        <v>28257.45</v>
      </c>
      <c r="AU332" s="583">
        <v>0</v>
      </c>
      <c r="AV332" s="585">
        <v>0</v>
      </c>
    </row>
    <row r="333" spans="1:48" x14ac:dyDescent="0.25">
      <c r="A333" s="148" t="s">
        <v>8246</v>
      </c>
      <c r="B333" s="148" t="s">
        <v>8212</v>
      </c>
      <c r="C333" s="148" t="s">
        <v>8213</v>
      </c>
      <c r="D333" s="148" t="s">
        <v>8213</v>
      </c>
      <c r="E333" s="148" t="s">
        <v>18095</v>
      </c>
      <c r="F333" s="453" t="s">
        <v>17027</v>
      </c>
      <c r="G333" s="453" t="s">
        <v>17023</v>
      </c>
      <c r="H333" s="579">
        <v>0</v>
      </c>
      <c r="I333" s="580">
        <v>0</v>
      </c>
      <c r="J333" s="579">
        <v>0</v>
      </c>
      <c r="K333" s="580">
        <v>0</v>
      </c>
      <c r="L333" s="579">
        <v>0</v>
      </c>
      <c r="M333" s="580">
        <v>0</v>
      </c>
      <c r="N333" s="579">
        <v>0</v>
      </c>
      <c r="O333" s="580">
        <v>0</v>
      </c>
      <c r="P333" s="579">
        <v>0</v>
      </c>
      <c r="Q333" s="580">
        <v>0</v>
      </c>
      <c r="R333" s="579">
        <v>0</v>
      </c>
      <c r="S333" s="26">
        <v>0</v>
      </c>
      <c r="T333" s="580">
        <v>0</v>
      </c>
      <c r="U333" s="579">
        <v>0</v>
      </c>
      <c r="V333" s="580">
        <v>0</v>
      </c>
      <c r="W333" s="579">
        <v>0</v>
      </c>
      <c r="X333" s="580">
        <v>0</v>
      </c>
      <c r="Y333" s="579">
        <v>0</v>
      </c>
      <c r="Z333" s="580">
        <v>0</v>
      </c>
      <c r="AA333" s="579">
        <v>0</v>
      </c>
      <c r="AB333" s="580">
        <v>0</v>
      </c>
      <c r="AC333" s="579">
        <v>0</v>
      </c>
      <c r="AD333" s="581">
        <v>0</v>
      </c>
      <c r="AE333" s="579">
        <v>0</v>
      </c>
      <c r="AF333" s="26">
        <v>124496.76</v>
      </c>
      <c r="AG333" s="580">
        <v>0</v>
      </c>
      <c r="AH333" s="579">
        <v>0</v>
      </c>
      <c r="AI333" s="580">
        <v>0</v>
      </c>
      <c r="AJ333" s="579">
        <v>0</v>
      </c>
      <c r="AK333" s="580">
        <v>0</v>
      </c>
      <c r="AL333" s="579">
        <v>0</v>
      </c>
      <c r="AM333" s="581">
        <v>0</v>
      </c>
      <c r="AN333" s="583">
        <v>124496.76</v>
      </c>
      <c r="AO333" s="584">
        <v>0</v>
      </c>
      <c r="AP333" s="585">
        <v>0</v>
      </c>
      <c r="AQ333" s="583">
        <v>0</v>
      </c>
      <c r="AR333" s="584">
        <v>0</v>
      </c>
      <c r="AS333" s="585">
        <v>0</v>
      </c>
      <c r="AT333" s="583">
        <v>124496.76</v>
      </c>
      <c r="AU333" s="583">
        <v>0</v>
      </c>
      <c r="AV333" s="585">
        <v>0</v>
      </c>
    </row>
    <row r="334" spans="1:48" x14ac:dyDescent="0.25">
      <c r="A334" s="148" t="s">
        <v>8246</v>
      </c>
      <c r="B334" s="148" t="s">
        <v>8314</v>
      </c>
      <c r="C334" s="148" t="s">
        <v>8213</v>
      </c>
      <c r="D334" s="148" t="s">
        <v>8213</v>
      </c>
      <c r="E334" s="148" t="s">
        <v>18096</v>
      </c>
      <c r="F334" s="453" t="s">
        <v>17027</v>
      </c>
      <c r="G334" s="453" t="s">
        <v>17023</v>
      </c>
      <c r="H334" s="579">
        <v>0</v>
      </c>
      <c r="I334" s="580">
        <v>0</v>
      </c>
      <c r="J334" s="579">
        <v>0</v>
      </c>
      <c r="K334" s="580">
        <v>0</v>
      </c>
      <c r="L334" s="579">
        <v>0</v>
      </c>
      <c r="M334" s="580">
        <v>0</v>
      </c>
      <c r="N334" s="579">
        <v>0</v>
      </c>
      <c r="O334" s="580">
        <v>0</v>
      </c>
      <c r="P334" s="579">
        <v>0</v>
      </c>
      <c r="Q334" s="580">
        <v>0</v>
      </c>
      <c r="R334" s="579">
        <v>0</v>
      </c>
      <c r="S334" s="26">
        <v>0</v>
      </c>
      <c r="T334" s="580">
        <v>0</v>
      </c>
      <c r="U334" s="579">
        <v>0</v>
      </c>
      <c r="V334" s="580">
        <v>0</v>
      </c>
      <c r="W334" s="579">
        <v>0</v>
      </c>
      <c r="X334" s="580">
        <v>0</v>
      </c>
      <c r="Y334" s="579">
        <v>0</v>
      </c>
      <c r="Z334" s="580">
        <v>0</v>
      </c>
      <c r="AA334" s="579">
        <v>0</v>
      </c>
      <c r="AB334" s="580">
        <v>0</v>
      </c>
      <c r="AC334" s="579">
        <v>0</v>
      </c>
      <c r="AD334" s="581">
        <v>0</v>
      </c>
      <c r="AE334" s="579">
        <v>0</v>
      </c>
      <c r="AF334" s="26">
        <v>275762.73</v>
      </c>
      <c r="AG334" s="580">
        <v>0</v>
      </c>
      <c r="AH334" s="579">
        <v>963256.87</v>
      </c>
      <c r="AI334" s="580">
        <v>0</v>
      </c>
      <c r="AJ334" s="579">
        <v>0</v>
      </c>
      <c r="AK334" s="580">
        <v>0</v>
      </c>
      <c r="AL334" s="579">
        <v>0</v>
      </c>
      <c r="AM334" s="581">
        <v>0</v>
      </c>
      <c r="AN334" s="583">
        <v>1239019.6000000001</v>
      </c>
      <c r="AO334" s="584">
        <v>0</v>
      </c>
      <c r="AP334" s="585">
        <v>0</v>
      </c>
      <c r="AQ334" s="583">
        <v>0</v>
      </c>
      <c r="AR334" s="584">
        <v>0</v>
      </c>
      <c r="AS334" s="585">
        <v>0</v>
      </c>
      <c r="AT334" s="583">
        <v>1239019.6000000001</v>
      </c>
      <c r="AU334" s="583">
        <v>0</v>
      </c>
      <c r="AV334" s="585">
        <v>0</v>
      </c>
    </row>
    <row r="335" spans="1:48" x14ac:dyDescent="0.25">
      <c r="A335" s="148" t="s">
        <v>8588</v>
      </c>
      <c r="B335" s="148" t="s">
        <v>8507</v>
      </c>
      <c r="C335" s="148" t="s">
        <v>8213</v>
      </c>
      <c r="D335" s="148" t="s">
        <v>8213</v>
      </c>
      <c r="E335" s="148" t="s">
        <v>18097</v>
      </c>
      <c r="F335" s="453" t="s">
        <v>17932</v>
      </c>
      <c r="G335" s="453" t="s">
        <v>17036</v>
      </c>
      <c r="H335" s="579">
        <v>0</v>
      </c>
      <c r="I335" s="580">
        <v>0</v>
      </c>
      <c r="J335" s="579">
        <v>0</v>
      </c>
      <c r="K335" s="580">
        <v>0</v>
      </c>
      <c r="L335" s="579">
        <v>0</v>
      </c>
      <c r="M335" s="580">
        <v>0</v>
      </c>
      <c r="N335" s="579">
        <v>0</v>
      </c>
      <c r="O335" s="580">
        <v>0</v>
      </c>
      <c r="P335" s="579">
        <v>0</v>
      </c>
      <c r="Q335" s="580">
        <v>0</v>
      </c>
      <c r="R335" s="579">
        <v>0</v>
      </c>
      <c r="S335" s="26">
        <v>0</v>
      </c>
      <c r="T335" s="580">
        <v>0</v>
      </c>
      <c r="U335" s="579">
        <v>0</v>
      </c>
      <c r="V335" s="580">
        <v>0</v>
      </c>
      <c r="W335" s="579">
        <v>0</v>
      </c>
      <c r="X335" s="580">
        <v>0</v>
      </c>
      <c r="Y335" s="579">
        <v>0</v>
      </c>
      <c r="Z335" s="580">
        <v>0</v>
      </c>
      <c r="AA335" s="579">
        <v>0</v>
      </c>
      <c r="AB335" s="580">
        <v>0</v>
      </c>
      <c r="AC335" s="579">
        <v>0</v>
      </c>
      <c r="AD335" s="581">
        <v>0</v>
      </c>
      <c r="AE335" s="579">
        <v>19043.009999999998</v>
      </c>
      <c r="AF335" s="26">
        <v>0</v>
      </c>
      <c r="AG335" s="580">
        <v>0</v>
      </c>
      <c r="AH335" s="579">
        <v>0</v>
      </c>
      <c r="AI335" s="580">
        <v>0</v>
      </c>
      <c r="AJ335" s="579">
        <v>0</v>
      </c>
      <c r="AK335" s="580">
        <v>0</v>
      </c>
      <c r="AL335" s="579">
        <v>0</v>
      </c>
      <c r="AM335" s="581">
        <v>0</v>
      </c>
      <c r="AN335" s="583">
        <v>19043.009999999998</v>
      </c>
      <c r="AO335" s="584">
        <v>0</v>
      </c>
      <c r="AP335" s="585">
        <v>0</v>
      </c>
      <c r="AQ335" s="583">
        <v>0</v>
      </c>
      <c r="AR335" s="584">
        <v>0</v>
      </c>
      <c r="AS335" s="585">
        <v>0</v>
      </c>
      <c r="AT335" s="583">
        <v>19043.009999999998</v>
      </c>
      <c r="AU335" s="583">
        <v>0</v>
      </c>
      <c r="AV335" s="585">
        <v>0</v>
      </c>
    </row>
    <row r="336" spans="1:48" x14ac:dyDescent="0.25">
      <c r="A336" s="148" t="s">
        <v>8588</v>
      </c>
      <c r="B336" s="148" t="s">
        <v>8359</v>
      </c>
      <c r="C336" s="148" t="s">
        <v>8213</v>
      </c>
      <c r="D336" s="148" t="s">
        <v>8213</v>
      </c>
      <c r="E336" s="148" t="s">
        <v>18098</v>
      </c>
      <c r="F336" s="453" t="s">
        <v>17932</v>
      </c>
      <c r="G336" s="453" t="s">
        <v>17036</v>
      </c>
      <c r="H336" s="579">
        <v>0</v>
      </c>
      <c r="I336" s="580">
        <v>0</v>
      </c>
      <c r="J336" s="579">
        <v>0</v>
      </c>
      <c r="K336" s="580">
        <v>0</v>
      </c>
      <c r="L336" s="579">
        <v>0</v>
      </c>
      <c r="M336" s="580">
        <v>0</v>
      </c>
      <c r="N336" s="579">
        <v>0</v>
      </c>
      <c r="O336" s="580">
        <v>0</v>
      </c>
      <c r="P336" s="579">
        <v>0</v>
      </c>
      <c r="Q336" s="580">
        <v>0</v>
      </c>
      <c r="R336" s="579">
        <v>0</v>
      </c>
      <c r="S336" s="26">
        <v>0</v>
      </c>
      <c r="T336" s="580">
        <v>0</v>
      </c>
      <c r="U336" s="579">
        <v>0</v>
      </c>
      <c r="V336" s="580">
        <v>0</v>
      </c>
      <c r="W336" s="579">
        <v>0</v>
      </c>
      <c r="X336" s="580">
        <v>0</v>
      </c>
      <c r="Y336" s="579">
        <v>0</v>
      </c>
      <c r="Z336" s="580">
        <v>0</v>
      </c>
      <c r="AA336" s="579">
        <v>0</v>
      </c>
      <c r="AB336" s="580">
        <v>0</v>
      </c>
      <c r="AC336" s="579">
        <v>0</v>
      </c>
      <c r="AD336" s="581">
        <v>0</v>
      </c>
      <c r="AE336" s="579">
        <v>0</v>
      </c>
      <c r="AF336" s="26">
        <v>0</v>
      </c>
      <c r="AG336" s="580">
        <v>0</v>
      </c>
      <c r="AH336" s="579">
        <v>50901.279999999999</v>
      </c>
      <c r="AI336" s="580">
        <v>0</v>
      </c>
      <c r="AJ336" s="579">
        <v>0</v>
      </c>
      <c r="AK336" s="580">
        <v>0</v>
      </c>
      <c r="AL336" s="579">
        <v>0</v>
      </c>
      <c r="AM336" s="581">
        <v>0</v>
      </c>
      <c r="AN336" s="583">
        <v>50901.279999999999</v>
      </c>
      <c r="AO336" s="584">
        <v>0</v>
      </c>
      <c r="AP336" s="585">
        <v>0</v>
      </c>
      <c r="AQ336" s="583">
        <v>0</v>
      </c>
      <c r="AR336" s="584">
        <v>0</v>
      </c>
      <c r="AS336" s="585">
        <v>0</v>
      </c>
      <c r="AT336" s="583">
        <v>50901.279999999999</v>
      </c>
      <c r="AU336" s="583">
        <v>0</v>
      </c>
      <c r="AV336" s="585">
        <v>0</v>
      </c>
    </row>
    <row r="337" spans="1:48" x14ac:dyDescent="0.25">
      <c r="A337" s="148" t="s">
        <v>8330</v>
      </c>
      <c r="B337" s="148" t="s">
        <v>8354</v>
      </c>
      <c r="C337" s="148" t="s">
        <v>8213</v>
      </c>
      <c r="D337" s="148" t="s">
        <v>8213</v>
      </c>
      <c r="E337" s="148" t="s">
        <v>18099</v>
      </c>
      <c r="F337" s="453" t="s">
        <v>17048</v>
      </c>
      <c r="G337" s="453" t="s">
        <v>14</v>
      </c>
      <c r="H337" s="579">
        <v>0</v>
      </c>
      <c r="I337" s="580">
        <v>0</v>
      </c>
      <c r="J337" s="579">
        <v>0</v>
      </c>
      <c r="K337" s="580">
        <v>0</v>
      </c>
      <c r="L337" s="579">
        <v>0</v>
      </c>
      <c r="M337" s="580">
        <v>0</v>
      </c>
      <c r="N337" s="579">
        <v>0</v>
      </c>
      <c r="O337" s="580">
        <v>0</v>
      </c>
      <c r="P337" s="579">
        <v>0</v>
      </c>
      <c r="Q337" s="580">
        <v>0</v>
      </c>
      <c r="R337" s="579">
        <v>0</v>
      </c>
      <c r="S337" s="26">
        <v>0</v>
      </c>
      <c r="T337" s="580">
        <v>0</v>
      </c>
      <c r="U337" s="579">
        <v>0</v>
      </c>
      <c r="V337" s="580">
        <v>0</v>
      </c>
      <c r="W337" s="579">
        <v>0</v>
      </c>
      <c r="X337" s="580">
        <v>0</v>
      </c>
      <c r="Y337" s="579">
        <v>0</v>
      </c>
      <c r="Z337" s="580">
        <v>0</v>
      </c>
      <c r="AA337" s="579">
        <v>0</v>
      </c>
      <c r="AB337" s="580">
        <v>0</v>
      </c>
      <c r="AC337" s="579">
        <v>0</v>
      </c>
      <c r="AD337" s="581">
        <v>0</v>
      </c>
      <c r="AE337" s="579">
        <v>0</v>
      </c>
      <c r="AF337" s="26">
        <v>0</v>
      </c>
      <c r="AG337" s="580">
        <v>0</v>
      </c>
      <c r="AH337" s="579">
        <v>47520.33</v>
      </c>
      <c r="AI337" s="580">
        <v>0</v>
      </c>
      <c r="AJ337" s="579">
        <v>0</v>
      </c>
      <c r="AK337" s="580">
        <v>0</v>
      </c>
      <c r="AL337" s="579">
        <v>0</v>
      </c>
      <c r="AM337" s="581">
        <v>0</v>
      </c>
      <c r="AN337" s="583">
        <v>47520.33</v>
      </c>
      <c r="AO337" s="584">
        <v>0</v>
      </c>
      <c r="AP337" s="585">
        <v>0</v>
      </c>
      <c r="AQ337" s="583">
        <v>0</v>
      </c>
      <c r="AR337" s="584">
        <v>0</v>
      </c>
      <c r="AS337" s="585">
        <v>0</v>
      </c>
      <c r="AT337" s="583">
        <v>47520.33</v>
      </c>
      <c r="AU337" s="583">
        <v>0</v>
      </c>
      <c r="AV337" s="585">
        <v>0</v>
      </c>
    </row>
    <row r="338" spans="1:48" x14ac:dyDescent="0.25">
      <c r="A338" s="148" t="s">
        <v>8330</v>
      </c>
      <c r="B338" s="148" t="s">
        <v>8494</v>
      </c>
      <c r="C338" s="148" t="s">
        <v>8213</v>
      </c>
      <c r="D338" s="148" t="s">
        <v>8213</v>
      </c>
      <c r="E338" s="148" t="s">
        <v>18100</v>
      </c>
      <c r="F338" s="453" t="s">
        <v>17048</v>
      </c>
      <c r="G338" s="453" t="s">
        <v>14</v>
      </c>
      <c r="H338" s="579">
        <v>0</v>
      </c>
      <c r="I338" s="580">
        <v>0</v>
      </c>
      <c r="J338" s="579">
        <v>0</v>
      </c>
      <c r="K338" s="580">
        <v>0</v>
      </c>
      <c r="L338" s="579">
        <v>0</v>
      </c>
      <c r="M338" s="580">
        <v>0</v>
      </c>
      <c r="N338" s="579">
        <v>0</v>
      </c>
      <c r="O338" s="580">
        <v>0</v>
      </c>
      <c r="P338" s="579">
        <v>0</v>
      </c>
      <c r="Q338" s="580">
        <v>0</v>
      </c>
      <c r="R338" s="579">
        <v>0</v>
      </c>
      <c r="S338" s="26">
        <v>0</v>
      </c>
      <c r="T338" s="580">
        <v>0</v>
      </c>
      <c r="U338" s="579">
        <v>0</v>
      </c>
      <c r="V338" s="580">
        <v>0</v>
      </c>
      <c r="W338" s="579">
        <v>0</v>
      </c>
      <c r="X338" s="580">
        <v>0</v>
      </c>
      <c r="Y338" s="579">
        <v>0</v>
      </c>
      <c r="Z338" s="580">
        <v>0</v>
      </c>
      <c r="AA338" s="579">
        <v>0</v>
      </c>
      <c r="AB338" s="580">
        <v>0</v>
      </c>
      <c r="AC338" s="579">
        <v>0</v>
      </c>
      <c r="AD338" s="581">
        <v>0</v>
      </c>
      <c r="AE338" s="579">
        <v>0</v>
      </c>
      <c r="AF338" s="26">
        <v>0</v>
      </c>
      <c r="AG338" s="580">
        <v>0</v>
      </c>
      <c r="AH338" s="579">
        <v>2585878.69</v>
      </c>
      <c r="AI338" s="580">
        <v>0</v>
      </c>
      <c r="AJ338" s="579">
        <v>0</v>
      </c>
      <c r="AK338" s="580">
        <v>0</v>
      </c>
      <c r="AL338" s="579">
        <v>0</v>
      </c>
      <c r="AM338" s="581">
        <v>0</v>
      </c>
      <c r="AN338" s="583">
        <v>2585878.69</v>
      </c>
      <c r="AO338" s="584">
        <v>0</v>
      </c>
      <c r="AP338" s="585">
        <v>0</v>
      </c>
      <c r="AQ338" s="583">
        <v>0</v>
      </c>
      <c r="AR338" s="584">
        <v>0</v>
      </c>
      <c r="AS338" s="585">
        <v>0</v>
      </c>
      <c r="AT338" s="583">
        <v>2585878.69</v>
      </c>
      <c r="AU338" s="583">
        <v>0</v>
      </c>
      <c r="AV338" s="585">
        <v>0</v>
      </c>
    </row>
    <row r="339" spans="1:48" x14ac:dyDescent="0.25">
      <c r="A339" s="148" t="s">
        <v>8330</v>
      </c>
      <c r="B339" s="148" t="s">
        <v>8247</v>
      </c>
      <c r="C339" s="148" t="s">
        <v>8213</v>
      </c>
      <c r="D339" s="148" t="s">
        <v>8213</v>
      </c>
      <c r="E339" s="148" t="s">
        <v>18101</v>
      </c>
      <c r="F339" s="453" t="s">
        <v>17048</v>
      </c>
      <c r="G339" s="453" t="s">
        <v>14</v>
      </c>
      <c r="H339" s="579">
        <v>0</v>
      </c>
      <c r="I339" s="580">
        <v>0</v>
      </c>
      <c r="J339" s="579">
        <v>0</v>
      </c>
      <c r="K339" s="580">
        <v>0</v>
      </c>
      <c r="L339" s="579">
        <v>0</v>
      </c>
      <c r="M339" s="580">
        <v>0</v>
      </c>
      <c r="N339" s="579">
        <v>0</v>
      </c>
      <c r="O339" s="580">
        <v>0</v>
      </c>
      <c r="P339" s="579">
        <v>0</v>
      </c>
      <c r="Q339" s="580">
        <v>0</v>
      </c>
      <c r="R339" s="579">
        <v>0</v>
      </c>
      <c r="S339" s="26">
        <v>0</v>
      </c>
      <c r="T339" s="580">
        <v>0</v>
      </c>
      <c r="U339" s="579">
        <v>0</v>
      </c>
      <c r="V339" s="580">
        <v>0</v>
      </c>
      <c r="W339" s="579">
        <v>0</v>
      </c>
      <c r="X339" s="580">
        <v>0</v>
      </c>
      <c r="Y339" s="579">
        <v>0</v>
      </c>
      <c r="Z339" s="580">
        <v>0</v>
      </c>
      <c r="AA339" s="579">
        <v>0</v>
      </c>
      <c r="AB339" s="580">
        <v>0</v>
      </c>
      <c r="AC339" s="579">
        <v>0</v>
      </c>
      <c r="AD339" s="581">
        <v>0</v>
      </c>
      <c r="AE339" s="579">
        <v>0</v>
      </c>
      <c r="AF339" s="26">
        <v>0</v>
      </c>
      <c r="AG339" s="580">
        <v>0</v>
      </c>
      <c r="AH339" s="579">
        <v>8273.5499999999993</v>
      </c>
      <c r="AI339" s="580">
        <v>0</v>
      </c>
      <c r="AJ339" s="579">
        <v>0</v>
      </c>
      <c r="AK339" s="580">
        <v>0</v>
      </c>
      <c r="AL339" s="579">
        <v>0</v>
      </c>
      <c r="AM339" s="581">
        <v>0</v>
      </c>
      <c r="AN339" s="583">
        <v>8273.5499999999993</v>
      </c>
      <c r="AO339" s="584">
        <v>0</v>
      </c>
      <c r="AP339" s="585">
        <v>0</v>
      </c>
      <c r="AQ339" s="583">
        <v>0</v>
      </c>
      <c r="AR339" s="584">
        <v>0</v>
      </c>
      <c r="AS339" s="585">
        <v>0</v>
      </c>
      <c r="AT339" s="583">
        <v>8273.5499999999993</v>
      </c>
      <c r="AU339" s="583">
        <v>0</v>
      </c>
      <c r="AV339" s="585">
        <v>0</v>
      </c>
    </row>
    <row r="340" spans="1:48" x14ac:dyDescent="0.25">
      <c r="A340" s="148" t="s">
        <v>8330</v>
      </c>
      <c r="B340" s="148" t="s">
        <v>8249</v>
      </c>
      <c r="C340" s="148" t="s">
        <v>8213</v>
      </c>
      <c r="D340" s="148" t="s">
        <v>8213</v>
      </c>
      <c r="E340" s="148" t="s">
        <v>17789</v>
      </c>
      <c r="F340" s="453" t="s">
        <v>17048</v>
      </c>
      <c r="G340" s="453" t="s">
        <v>14</v>
      </c>
      <c r="H340" s="579">
        <v>0</v>
      </c>
      <c r="I340" s="580">
        <v>0</v>
      </c>
      <c r="J340" s="579">
        <v>0</v>
      </c>
      <c r="K340" s="580">
        <v>0</v>
      </c>
      <c r="L340" s="579">
        <v>0</v>
      </c>
      <c r="M340" s="580">
        <v>0</v>
      </c>
      <c r="N340" s="579">
        <v>0</v>
      </c>
      <c r="O340" s="580">
        <v>0</v>
      </c>
      <c r="P340" s="579">
        <v>0</v>
      </c>
      <c r="Q340" s="580">
        <v>0</v>
      </c>
      <c r="R340" s="579">
        <v>0</v>
      </c>
      <c r="S340" s="26">
        <v>0</v>
      </c>
      <c r="T340" s="580">
        <v>0</v>
      </c>
      <c r="U340" s="579">
        <v>0</v>
      </c>
      <c r="V340" s="580">
        <v>0</v>
      </c>
      <c r="W340" s="579">
        <v>0</v>
      </c>
      <c r="X340" s="580">
        <v>0</v>
      </c>
      <c r="Y340" s="579">
        <v>0</v>
      </c>
      <c r="Z340" s="580">
        <v>0</v>
      </c>
      <c r="AA340" s="579">
        <v>0</v>
      </c>
      <c r="AB340" s="580">
        <v>0</v>
      </c>
      <c r="AC340" s="579">
        <v>0</v>
      </c>
      <c r="AD340" s="581">
        <v>0</v>
      </c>
      <c r="AE340" s="579">
        <v>0</v>
      </c>
      <c r="AF340" s="26">
        <v>0</v>
      </c>
      <c r="AG340" s="580">
        <v>0</v>
      </c>
      <c r="AH340" s="579">
        <v>669110.64</v>
      </c>
      <c r="AI340" s="580">
        <v>0</v>
      </c>
      <c r="AJ340" s="579">
        <v>0</v>
      </c>
      <c r="AK340" s="580">
        <v>0</v>
      </c>
      <c r="AL340" s="579">
        <v>0</v>
      </c>
      <c r="AM340" s="581">
        <v>0</v>
      </c>
      <c r="AN340" s="583">
        <v>669110.64</v>
      </c>
      <c r="AO340" s="584">
        <v>0</v>
      </c>
      <c r="AP340" s="585">
        <v>0</v>
      </c>
      <c r="AQ340" s="583">
        <v>0</v>
      </c>
      <c r="AR340" s="584">
        <v>0</v>
      </c>
      <c r="AS340" s="585">
        <v>0</v>
      </c>
      <c r="AT340" s="583">
        <v>669110.64</v>
      </c>
      <c r="AU340" s="583">
        <v>0</v>
      </c>
      <c r="AV340" s="585">
        <v>0</v>
      </c>
    </row>
    <row r="341" spans="1:48" x14ac:dyDescent="0.25">
      <c r="A341" s="148" t="s">
        <v>8330</v>
      </c>
      <c r="B341" s="148" t="s">
        <v>8365</v>
      </c>
      <c r="C341" s="148" t="s">
        <v>8213</v>
      </c>
      <c r="D341" s="148" t="s">
        <v>8213</v>
      </c>
      <c r="E341" s="148" t="s">
        <v>17376</v>
      </c>
      <c r="F341" s="453" t="s">
        <v>17048</v>
      </c>
      <c r="G341" s="453" t="s">
        <v>14</v>
      </c>
      <c r="H341" s="579">
        <v>0</v>
      </c>
      <c r="I341" s="580">
        <v>0</v>
      </c>
      <c r="J341" s="579">
        <v>0</v>
      </c>
      <c r="K341" s="580">
        <v>0</v>
      </c>
      <c r="L341" s="579">
        <v>0</v>
      </c>
      <c r="M341" s="580">
        <v>0</v>
      </c>
      <c r="N341" s="579">
        <v>0</v>
      </c>
      <c r="O341" s="580">
        <v>0</v>
      </c>
      <c r="P341" s="579">
        <v>0</v>
      </c>
      <c r="Q341" s="580">
        <v>0</v>
      </c>
      <c r="R341" s="579">
        <v>0</v>
      </c>
      <c r="S341" s="26">
        <v>0</v>
      </c>
      <c r="T341" s="580">
        <v>0</v>
      </c>
      <c r="U341" s="579">
        <v>0</v>
      </c>
      <c r="V341" s="580">
        <v>0</v>
      </c>
      <c r="W341" s="579">
        <v>0</v>
      </c>
      <c r="X341" s="580">
        <v>0</v>
      </c>
      <c r="Y341" s="579">
        <v>0</v>
      </c>
      <c r="Z341" s="580">
        <v>0</v>
      </c>
      <c r="AA341" s="579">
        <v>0</v>
      </c>
      <c r="AB341" s="580">
        <v>0</v>
      </c>
      <c r="AC341" s="579">
        <v>0</v>
      </c>
      <c r="AD341" s="581">
        <v>0</v>
      </c>
      <c r="AE341" s="579">
        <v>0</v>
      </c>
      <c r="AF341" s="26">
        <v>0</v>
      </c>
      <c r="AG341" s="580">
        <v>0</v>
      </c>
      <c r="AH341" s="579">
        <v>21481.93</v>
      </c>
      <c r="AI341" s="580">
        <v>0</v>
      </c>
      <c r="AJ341" s="579">
        <v>0</v>
      </c>
      <c r="AK341" s="580">
        <v>0</v>
      </c>
      <c r="AL341" s="579">
        <v>0</v>
      </c>
      <c r="AM341" s="581">
        <v>0</v>
      </c>
      <c r="AN341" s="583">
        <v>21481.93</v>
      </c>
      <c r="AO341" s="584">
        <v>0</v>
      </c>
      <c r="AP341" s="585">
        <v>0</v>
      </c>
      <c r="AQ341" s="583">
        <v>0</v>
      </c>
      <c r="AR341" s="584">
        <v>0</v>
      </c>
      <c r="AS341" s="585">
        <v>0</v>
      </c>
      <c r="AT341" s="583">
        <v>21481.93</v>
      </c>
      <c r="AU341" s="583">
        <v>0</v>
      </c>
      <c r="AV341" s="585">
        <v>0</v>
      </c>
    </row>
    <row r="342" spans="1:48" x14ac:dyDescent="0.25">
      <c r="A342" s="148" t="s">
        <v>8330</v>
      </c>
      <c r="B342" s="148" t="s">
        <v>8841</v>
      </c>
      <c r="C342" s="148" t="s">
        <v>8213</v>
      </c>
      <c r="D342" s="148" t="s">
        <v>8213</v>
      </c>
      <c r="E342" s="148" t="s">
        <v>18102</v>
      </c>
      <c r="F342" s="453" t="s">
        <v>17048</v>
      </c>
      <c r="G342" s="453" t="s">
        <v>14</v>
      </c>
      <c r="H342" s="579">
        <v>0</v>
      </c>
      <c r="I342" s="580">
        <v>0</v>
      </c>
      <c r="J342" s="579">
        <v>0</v>
      </c>
      <c r="K342" s="580">
        <v>0</v>
      </c>
      <c r="L342" s="579">
        <v>0</v>
      </c>
      <c r="M342" s="580">
        <v>0</v>
      </c>
      <c r="N342" s="579">
        <v>0</v>
      </c>
      <c r="O342" s="580">
        <v>0</v>
      </c>
      <c r="P342" s="579">
        <v>0</v>
      </c>
      <c r="Q342" s="580">
        <v>0</v>
      </c>
      <c r="R342" s="579">
        <v>0</v>
      </c>
      <c r="S342" s="26">
        <v>0</v>
      </c>
      <c r="T342" s="580">
        <v>0</v>
      </c>
      <c r="U342" s="579">
        <v>0</v>
      </c>
      <c r="V342" s="580">
        <v>0</v>
      </c>
      <c r="W342" s="579">
        <v>0</v>
      </c>
      <c r="X342" s="580">
        <v>0</v>
      </c>
      <c r="Y342" s="579">
        <v>0</v>
      </c>
      <c r="Z342" s="580">
        <v>0</v>
      </c>
      <c r="AA342" s="579">
        <v>0</v>
      </c>
      <c r="AB342" s="580">
        <v>0</v>
      </c>
      <c r="AC342" s="579">
        <v>0</v>
      </c>
      <c r="AD342" s="581">
        <v>0</v>
      </c>
      <c r="AE342" s="579">
        <v>0</v>
      </c>
      <c r="AF342" s="26">
        <v>0</v>
      </c>
      <c r="AG342" s="580">
        <v>0</v>
      </c>
      <c r="AH342" s="579">
        <v>2583</v>
      </c>
      <c r="AI342" s="580">
        <v>0</v>
      </c>
      <c r="AJ342" s="579">
        <v>0</v>
      </c>
      <c r="AK342" s="580">
        <v>0</v>
      </c>
      <c r="AL342" s="579">
        <v>0</v>
      </c>
      <c r="AM342" s="581">
        <v>0</v>
      </c>
      <c r="AN342" s="583">
        <v>2583</v>
      </c>
      <c r="AO342" s="584">
        <v>0</v>
      </c>
      <c r="AP342" s="585">
        <v>0</v>
      </c>
      <c r="AQ342" s="583">
        <v>0</v>
      </c>
      <c r="AR342" s="584">
        <v>0</v>
      </c>
      <c r="AS342" s="585">
        <v>0</v>
      </c>
      <c r="AT342" s="583">
        <v>2583</v>
      </c>
      <c r="AU342" s="583">
        <v>0</v>
      </c>
      <c r="AV342" s="585">
        <v>0</v>
      </c>
    </row>
    <row r="343" spans="1:48" x14ac:dyDescent="0.25">
      <c r="A343" s="148" t="s">
        <v>8330</v>
      </c>
      <c r="B343" s="148" t="s">
        <v>8312</v>
      </c>
      <c r="C343" s="148" t="s">
        <v>8213</v>
      </c>
      <c r="D343" s="148" t="s">
        <v>8213</v>
      </c>
      <c r="E343" s="148" t="s">
        <v>17277</v>
      </c>
      <c r="F343" s="453" t="s">
        <v>17048</v>
      </c>
      <c r="G343" s="453" t="s">
        <v>14</v>
      </c>
      <c r="H343" s="579">
        <v>0</v>
      </c>
      <c r="I343" s="580">
        <v>0</v>
      </c>
      <c r="J343" s="579">
        <v>0</v>
      </c>
      <c r="K343" s="580">
        <v>0</v>
      </c>
      <c r="L343" s="579">
        <v>0</v>
      </c>
      <c r="M343" s="580">
        <v>0</v>
      </c>
      <c r="N343" s="579">
        <v>0</v>
      </c>
      <c r="O343" s="580">
        <v>0</v>
      </c>
      <c r="P343" s="579">
        <v>0</v>
      </c>
      <c r="Q343" s="580">
        <v>0</v>
      </c>
      <c r="R343" s="579">
        <v>0</v>
      </c>
      <c r="S343" s="26">
        <v>0</v>
      </c>
      <c r="T343" s="580">
        <v>0</v>
      </c>
      <c r="U343" s="579">
        <v>0</v>
      </c>
      <c r="V343" s="580">
        <v>0</v>
      </c>
      <c r="W343" s="579">
        <v>0</v>
      </c>
      <c r="X343" s="580">
        <v>0</v>
      </c>
      <c r="Y343" s="579">
        <v>0</v>
      </c>
      <c r="Z343" s="580">
        <v>0</v>
      </c>
      <c r="AA343" s="579">
        <v>0</v>
      </c>
      <c r="AB343" s="580">
        <v>0</v>
      </c>
      <c r="AC343" s="579">
        <v>0</v>
      </c>
      <c r="AD343" s="581">
        <v>0</v>
      </c>
      <c r="AE343" s="579">
        <v>0</v>
      </c>
      <c r="AF343" s="26">
        <v>0</v>
      </c>
      <c r="AG343" s="580">
        <v>0</v>
      </c>
      <c r="AH343" s="579">
        <v>0</v>
      </c>
      <c r="AI343" s="580">
        <v>0</v>
      </c>
      <c r="AJ343" s="579">
        <v>8072097.7300000004</v>
      </c>
      <c r="AK343" s="580">
        <v>4098294.9099999992</v>
      </c>
      <c r="AL343" s="579">
        <v>0</v>
      </c>
      <c r="AM343" s="581">
        <v>0</v>
      </c>
      <c r="AN343" s="583">
        <v>0</v>
      </c>
      <c r="AO343" s="584">
        <v>0</v>
      </c>
      <c r="AP343" s="585">
        <v>0</v>
      </c>
      <c r="AQ343" s="583">
        <v>8072097.7300000004</v>
      </c>
      <c r="AR343" s="584">
        <v>8072097.7300000004</v>
      </c>
      <c r="AS343" s="585">
        <v>4098294.9099999992</v>
      </c>
      <c r="AT343" s="583">
        <v>8072097.7300000004</v>
      </c>
      <c r="AU343" s="583">
        <v>8072097.7300000004</v>
      </c>
      <c r="AV343" s="585">
        <v>4098294.9099999992</v>
      </c>
    </row>
    <row r="344" spans="1:48" x14ac:dyDescent="0.25">
      <c r="A344" s="148" t="s">
        <v>8330</v>
      </c>
      <c r="B344" s="148" t="s">
        <v>8361</v>
      </c>
      <c r="C344" s="148" t="s">
        <v>8213</v>
      </c>
      <c r="D344" s="148" t="s">
        <v>8213</v>
      </c>
      <c r="E344" s="148" t="s">
        <v>18103</v>
      </c>
      <c r="F344" s="453" t="s">
        <v>17048</v>
      </c>
      <c r="G344" s="453" t="s">
        <v>14</v>
      </c>
      <c r="H344" s="579">
        <v>0</v>
      </c>
      <c r="I344" s="580">
        <v>0</v>
      </c>
      <c r="J344" s="579">
        <v>0</v>
      </c>
      <c r="K344" s="580">
        <v>0</v>
      </c>
      <c r="L344" s="579">
        <v>0</v>
      </c>
      <c r="M344" s="580">
        <v>0</v>
      </c>
      <c r="N344" s="579">
        <v>0</v>
      </c>
      <c r="O344" s="580">
        <v>0</v>
      </c>
      <c r="P344" s="579">
        <v>0</v>
      </c>
      <c r="Q344" s="580">
        <v>0</v>
      </c>
      <c r="R344" s="579">
        <v>0</v>
      </c>
      <c r="S344" s="26">
        <v>0</v>
      </c>
      <c r="T344" s="580">
        <v>0</v>
      </c>
      <c r="U344" s="579">
        <v>0</v>
      </c>
      <c r="V344" s="580">
        <v>0</v>
      </c>
      <c r="W344" s="579">
        <v>0</v>
      </c>
      <c r="X344" s="580">
        <v>0</v>
      </c>
      <c r="Y344" s="579">
        <v>0</v>
      </c>
      <c r="Z344" s="580">
        <v>0</v>
      </c>
      <c r="AA344" s="579">
        <v>0</v>
      </c>
      <c r="AB344" s="580">
        <v>0</v>
      </c>
      <c r="AC344" s="579">
        <v>0</v>
      </c>
      <c r="AD344" s="581">
        <v>0</v>
      </c>
      <c r="AE344" s="579">
        <v>0</v>
      </c>
      <c r="AF344" s="26">
        <v>33399.870000000003</v>
      </c>
      <c r="AG344" s="580">
        <v>0</v>
      </c>
      <c r="AH344" s="579">
        <v>0</v>
      </c>
      <c r="AI344" s="580">
        <v>0</v>
      </c>
      <c r="AJ344" s="579">
        <v>0</v>
      </c>
      <c r="AK344" s="580">
        <v>0</v>
      </c>
      <c r="AL344" s="579">
        <v>0</v>
      </c>
      <c r="AM344" s="581">
        <v>0</v>
      </c>
      <c r="AN344" s="583">
        <v>33399.870000000003</v>
      </c>
      <c r="AO344" s="584">
        <v>0</v>
      </c>
      <c r="AP344" s="585">
        <v>0</v>
      </c>
      <c r="AQ344" s="583">
        <v>0</v>
      </c>
      <c r="AR344" s="584">
        <v>0</v>
      </c>
      <c r="AS344" s="585">
        <v>0</v>
      </c>
      <c r="AT344" s="583">
        <v>33399.870000000003</v>
      </c>
      <c r="AU344" s="583">
        <v>0</v>
      </c>
      <c r="AV344" s="585">
        <v>0</v>
      </c>
    </row>
    <row r="345" spans="1:48" x14ac:dyDescent="0.25">
      <c r="A345" s="148" t="s">
        <v>8283</v>
      </c>
      <c r="B345" s="148" t="s">
        <v>8223</v>
      </c>
      <c r="C345" s="148" t="s">
        <v>8213</v>
      </c>
      <c r="D345" s="148" t="s">
        <v>8213</v>
      </c>
      <c r="E345" s="148" t="s">
        <v>17621</v>
      </c>
      <c r="F345" s="453" t="s">
        <v>17030</v>
      </c>
      <c r="G345" s="453" t="s">
        <v>17029</v>
      </c>
      <c r="H345" s="579">
        <v>0</v>
      </c>
      <c r="I345" s="580">
        <v>0</v>
      </c>
      <c r="J345" s="579">
        <v>0</v>
      </c>
      <c r="K345" s="580">
        <v>0</v>
      </c>
      <c r="L345" s="579">
        <v>0</v>
      </c>
      <c r="M345" s="580">
        <v>0</v>
      </c>
      <c r="N345" s="579">
        <v>0</v>
      </c>
      <c r="O345" s="580">
        <v>0</v>
      </c>
      <c r="P345" s="579">
        <v>0</v>
      </c>
      <c r="Q345" s="580">
        <v>0</v>
      </c>
      <c r="R345" s="579">
        <v>0</v>
      </c>
      <c r="S345" s="26">
        <v>0</v>
      </c>
      <c r="T345" s="580">
        <v>0</v>
      </c>
      <c r="U345" s="579">
        <v>0</v>
      </c>
      <c r="V345" s="580">
        <v>0</v>
      </c>
      <c r="W345" s="579">
        <v>0</v>
      </c>
      <c r="X345" s="580">
        <v>0</v>
      </c>
      <c r="Y345" s="579">
        <v>0</v>
      </c>
      <c r="Z345" s="580">
        <v>0</v>
      </c>
      <c r="AA345" s="579">
        <v>0</v>
      </c>
      <c r="AB345" s="580">
        <v>0</v>
      </c>
      <c r="AC345" s="579">
        <v>0</v>
      </c>
      <c r="AD345" s="581">
        <v>0</v>
      </c>
      <c r="AE345" s="579">
        <v>0</v>
      </c>
      <c r="AF345" s="26">
        <v>89914.06</v>
      </c>
      <c r="AG345" s="580">
        <v>0</v>
      </c>
      <c r="AH345" s="579">
        <v>0</v>
      </c>
      <c r="AI345" s="580">
        <v>0</v>
      </c>
      <c r="AJ345" s="579">
        <v>0</v>
      </c>
      <c r="AK345" s="580">
        <v>0</v>
      </c>
      <c r="AL345" s="579">
        <v>0</v>
      </c>
      <c r="AM345" s="581">
        <v>0</v>
      </c>
      <c r="AN345" s="583">
        <v>89914.06</v>
      </c>
      <c r="AO345" s="584">
        <v>0</v>
      </c>
      <c r="AP345" s="585">
        <v>0</v>
      </c>
      <c r="AQ345" s="583">
        <v>0</v>
      </c>
      <c r="AR345" s="584">
        <v>0</v>
      </c>
      <c r="AS345" s="585">
        <v>0</v>
      </c>
      <c r="AT345" s="583">
        <v>89914.06</v>
      </c>
      <c r="AU345" s="583">
        <v>0</v>
      </c>
      <c r="AV345" s="585">
        <v>0</v>
      </c>
    </row>
    <row r="346" spans="1:48" x14ac:dyDescent="0.25">
      <c r="A346" s="148" t="s">
        <v>8283</v>
      </c>
      <c r="B346" s="148" t="s">
        <v>8347</v>
      </c>
      <c r="C346" s="148" t="s">
        <v>8213</v>
      </c>
      <c r="D346" s="148" t="s">
        <v>8213</v>
      </c>
      <c r="E346" s="148" t="s">
        <v>18104</v>
      </c>
      <c r="F346" s="453" t="s">
        <v>17030</v>
      </c>
      <c r="G346" s="453" t="s">
        <v>17029</v>
      </c>
      <c r="H346" s="579">
        <v>0</v>
      </c>
      <c r="I346" s="580">
        <v>0</v>
      </c>
      <c r="J346" s="579">
        <v>0</v>
      </c>
      <c r="K346" s="580">
        <v>0</v>
      </c>
      <c r="L346" s="579">
        <v>0</v>
      </c>
      <c r="M346" s="580">
        <v>0</v>
      </c>
      <c r="N346" s="579">
        <v>0</v>
      </c>
      <c r="O346" s="580">
        <v>0</v>
      </c>
      <c r="P346" s="579">
        <v>0</v>
      </c>
      <c r="Q346" s="580">
        <v>0</v>
      </c>
      <c r="R346" s="579">
        <v>0</v>
      </c>
      <c r="S346" s="26">
        <v>0</v>
      </c>
      <c r="T346" s="580">
        <v>0</v>
      </c>
      <c r="U346" s="579">
        <v>0</v>
      </c>
      <c r="V346" s="580">
        <v>0</v>
      </c>
      <c r="W346" s="579">
        <v>0</v>
      </c>
      <c r="X346" s="580">
        <v>0</v>
      </c>
      <c r="Y346" s="579">
        <v>0</v>
      </c>
      <c r="Z346" s="580">
        <v>0</v>
      </c>
      <c r="AA346" s="579">
        <v>0</v>
      </c>
      <c r="AB346" s="580">
        <v>0</v>
      </c>
      <c r="AC346" s="579">
        <v>0</v>
      </c>
      <c r="AD346" s="581">
        <v>0</v>
      </c>
      <c r="AE346" s="579">
        <v>480316.38</v>
      </c>
      <c r="AF346" s="26">
        <v>0</v>
      </c>
      <c r="AG346" s="580">
        <v>0</v>
      </c>
      <c r="AH346" s="579">
        <v>0</v>
      </c>
      <c r="AI346" s="580">
        <v>0</v>
      </c>
      <c r="AJ346" s="579">
        <v>0</v>
      </c>
      <c r="AK346" s="580">
        <v>0</v>
      </c>
      <c r="AL346" s="579">
        <v>0</v>
      </c>
      <c r="AM346" s="581">
        <v>0</v>
      </c>
      <c r="AN346" s="583">
        <v>480316.38</v>
      </c>
      <c r="AO346" s="584">
        <v>0</v>
      </c>
      <c r="AP346" s="585">
        <v>0</v>
      </c>
      <c r="AQ346" s="583">
        <v>0</v>
      </c>
      <c r="AR346" s="584">
        <v>0</v>
      </c>
      <c r="AS346" s="585">
        <v>0</v>
      </c>
      <c r="AT346" s="583">
        <v>480316.38</v>
      </c>
      <c r="AU346" s="583">
        <v>0</v>
      </c>
      <c r="AV346" s="585">
        <v>0</v>
      </c>
    </row>
    <row r="347" spans="1:48" x14ac:dyDescent="0.25">
      <c r="A347" s="148" t="s">
        <v>8326</v>
      </c>
      <c r="B347" s="148" t="s">
        <v>8256</v>
      </c>
      <c r="C347" s="148" t="s">
        <v>8213</v>
      </c>
      <c r="D347" s="148" t="s">
        <v>8213</v>
      </c>
      <c r="E347" s="148" t="s">
        <v>18105</v>
      </c>
      <c r="F347" s="453" t="s">
        <v>17046</v>
      </c>
      <c r="G347" s="453" t="s">
        <v>17044</v>
      </c>
      <c r="H347" s="579">
        <v>0</v>
      </c>
      <c r="I347" s="580">
        <v>0</v>
      </c>
      <c r="J347" s="579">
        <v>0</v>
      </c>
      <c r="K347" s="580">
        <v>0</v>
      </c>
      <c r="L347" s="579">
        <v>0</v>
      </c>
      <c r="M347" s="580">
        <v>0</v>
      </c>
      <c r="N347" s="579">
        <v>0</v>
      </c>
      <c r="O347" s="580">
        <v>0</v>
      </c>
      <c r="P347" s="579">
        <v>0</v>
      </c>
      <c r="Q347" s="580">
        <v>0</v>
      </c>
      <c r="R347" s="579">
        <v>0</v>
      </c>
      <c r="S347" s="26">
        <v>0</v>
      </c>
      <c r="T347" s="580">
        <v>0</v>
      </c>
      <c r="U347" s="579">
        <v>0</v>
      </c>
      <c r="V347" s="580">
        <v>0</v>
      </c>
      <c r="W347" s="579">
        <v>0</v>
      </c>
      <c r="X347" s="580">
        <v>0</v>
      </c>
      <c r="Y347" s="579">
        <v>0</v>
      </c>
      <c r="Z347" s="580">
        <v>0</v>
      </c>
      <c r="AA347" s="579">
        <v>0</v>
      </c>
      <c r="AB347" s="580">
        <v>0</v>
      </c>
      <c r="AC347" s="579">
        <v>0</v>
      </c>
      <c r="AD347" s="581">
        <v>0</v>
      </c>
      <c r="AE347" s="579">
        <v>0</v>
      </c>
      <c r="AF347" s="26">
        <v>0</v>
      </c>
      <c r="AG347" s="580">
        <v>0</v>
      </c>
      <c r="AH347" s="579">
        <v>255236.89</v>
      </c>
      <c r="AI347" s="580">
        <v>0</v>
      </c>
      <c r="AJ347" s="579">
        <v>0</v>
      </c>
      <c r="AK347" s="580">
        <v>0</v>
      </c>
      <c r="AL347" s="579">
        <v>0</v>
      </c>
      <c r="AM347" s="581">
        <v>0</v>
      </c>
      <c r="AN347" s="583">
        <v>255236.89</v>
      </c>
      <c r="AO347" s="584">
        <v>0</v>
      </c>
      <c r="AP347" s="585">
        <v>0</v>
      </c>
      <c r="AQ347" s="583">
        <v>0</v>
      </c>
      <c r="AR347" s="584">
        <v>0</v>
      </c>
      <c r="AS347" s="585">
        <v>0</v>
      </c>
      <c r="AT347" s="583">
        <v>255236.89</v>
      </c>
      <c r="AU347" s="583">
        <v>0</v>
      </c>
      <c r="AV347" s="585">
        <v>0</v>
      </c>
    </row>
    <row r="348" spans="1:48" x14ac:dyDescent="0.25">
      <c r="A348" s="148" t="s">
        <v>8326</v>
      </c>
      <c r="B348" s="148" t="s">
        <v>8581</v>
      </c>
      <c r="C348" s="148" t="s">
        <v>8213</v>
      </c>
      <c r="D348" s="148" t="s">
        <v>8213</v>
      </c>
      <c r="E348" s="148" t="s">
        <v>18106</v>
      </c>
      <c r="F348" s="453" t="s">
        <v>17046</v>
      </c>
      <c r="G348" s="453" t="s">
        <v>17044</v>
      </c>
      <c r="H348" s="579">
        <v>0</v>
      </c>
      <c r="I348" s="580">
        <v>0</v>
      </c>
      <c r="J348" s="579">
        <v>0</v>
      </c>
      <c r="K348" s="580">
        <v>0</v>
      </c>
      <c r="L348" s="579">
        <v>0</v>
      </c>
      <c r="M348" s="580">
        <v>0</v>
      </c>
      <c r="N348" s="579">
        <v>0</v>
      </c>
      <c r="O348" s="580">
        <v>0</v>
      </c>
      <c r="P348" s="579">
        <v>0</v>
      </c>
      <c r="Q348" s="580">
        <v>0</v>
      </c>
      <c r="R348" s="579">
        <v>0</v>
      </c>
      <c r="S348" s="26">
        <v>0</v>
      </c>
      <c r="T348" s="580">
        <v>0</v>
      </c>
      <c r="U348" s="579">
        <v>0</v>
      </c>
      <c r="V348" s="580">
        <v>0</v>
      </c>
      <c r="W348" s="579">
        <v>0</v>
      </c>
      <c r="X348" s="580">
        <v>0</v>
      </c>
      <c r="Y348" s="579">
        <v>0</v>
      </c>
      <c r="Z348" s="580">
        <v>0</v>
      </c>
      <c r="AA348" s="579">
        <v>0</v>
      </c>
      <c r="AB348" s="580">
        <v>0</v>
      </c>
      <c r="AC348" s="579">
        <v>0</v>
      </c>
      <c r="AD348" s="581">
        <v>0</v>
      </c>
      <c r="AE348" s="579">
        <v>0</v>
      </c>
      <c r="AF348" s="26">
        <v>0</v>
      </c>
      <c r="AG348" s="580">
        <v>0</v>
      </c>
      <c r="AH348" s="579">
        <v>1074068.98</v>
      </c>
      <c r="AI348" s="580">
        <v>0</v>
      </c>
      <c r="AJ348" s="579">
        <v>0</v>
      </c>
      <c r="AK348" s="580">
        <v>0</v>
      </c>
      <c r="AL348" s="579">
        <v>0</v>
      </c>
      <c r="AM348" s="581">
        <v>0</v>
      </c>
      <c r="AN348" s="583">
        <v>1074068.98</v>
      </c>
      <c r="AO348" s="584">
        <v>0</v>
      </c>
      <c r="AP348" s="585">
        <v>0</v>
      </c>
      <c r="AQ348" s="583">
        <v>0</v>
      </c>
      <c r="AR348" s="584">
        <v>0</v>
      </c>
      <c r="AS348" s="585">
        <v>0</v>
      </c>
      <c r="AT348" s="583">
        <v>1074068.98</v>
      </c>
      <c r="AU348" s="583">
        <v>0</v>
      </c>
      <c r="AV348" s="585">
        <v>0</v>
      </c>
    </row>
    <row r="349" spans="1:48" x14ac:dyDescent="0.25">
      <c r="A349" s="148" t="s">
        <v>8326</v>
      </c>
      <c r="B349" s="148" t="s">
        <v>8354</v>
      </c>
      <c r="C349" s="148" t="s">
        <v>8213</v>
      </c>
      <c r="D349" s="148" t="s">
        <v>8213</v>
      </c>
      <c r="E349" s="148" t="s">
        <v>17668</v>
      </c>
      <c r="F349" s="453" t="s">
        <v>17046</v>
      </c>
      <c r="G349" s="453" t="s">
        <v>17044</v>
      </c>
      <c r="H349" s="579">
        <v>0</v>
      </c>
      <c r="I349" s="580">
        <v>0</v>
      </c>
      <c r="J349" s="579">
        <v>0</v>
      </c>
      <c r="K349" s="580">
        <v>0</v>
      </c>
      <c r="L349" s="579">
        <v>0</v>
      </c>
      <c r="M349" s="580">
        <v>0</v>
      </c>
      <c r="N349" s="579">
        <v>0</v>
      </c>
      <c r="O349" s="580">
        <v>0</v>
      </c>
      <c r="P349" s="579">
        <v>0</v>
      </c>
      <c r="Q349" s="580">
        <v>0</v>
      </c>
      <c r="R349" s="579">
        <v>0</v>
      </c>
      <c r="S349" s="26">
        <v>0</v>
      </c>
      <c r="T349" s="580">
        <v>0</v>
      </c>
      <c r="U349" s="579">
        <v>0</v>
      </c>
      <c r="V349" s="580">
        <v>0</v>
      </c>
      <c r="W349" s="579">
        <v>0</v>
      </c>
      <c r="X349" s="580">
        <v>0</v>
      </c>
      <c r="Y349" s="579">
        <v>0</v>
      </c>
      <c r="Z349" s="580">
        <v>0</v>
      </c>
      <c r="AA349" s="579">
        <v>0</v>
      </c>
      <c r="AB349" s="580">
        <v>0</v>
      </c>
      <c r="AC349" s="579">
        <v>0</v>
      </c>
      <c r="AD349" s="581">
        <v>0</v>
      </c>
      <c r="AE349" s="579">
        <v>0</v>
      </c>
      <c r="AF349" s="26">
        <v>117892.76</v>
      </c>
      <c r="AG349" s="580">
        <v>115576.21</v>
      </c>
      <c r="AH349" s="579">
        <v>0</v>
      </c>
      <c r="AI349" s="580">
        <v>0</v>
      </c>
      <c r="AJ349" s="579">
        <v>0</v>
      </c>
      <c r="AK349" s="580">
        <v>0</v>
      </c>
      <c r="AL349" s="579">
        <v>0</v>
      </c>
      <c r="AM349" s="581">
        <v>0</v>
      </c>
      <c r="AN349" s="583">
        <v>117892.76</v>
      </c>
      <c r="AO349" s="584">
        <v>115576.21</v>
      </c>
      <c r="AP349" s="585">
        <v>115576.21</v>
      </c>
      <c r="AQ349" s="583">
        <v>0</v>
      </c>
      <c r="AR349" s="584">
        <v>0</v>
      </c>
      <c r="AS349" s="585">
        <v>0</v>
      </c>
      <c r="AT349" s="583">
        <v>117892.76</v>
      </c>
      <c r="AU349" s="583">
        <v>115576.21</v>
      </c>
      <c r="AV349" s="585">
        <v>115576.21</v>
      </c>
    </row>
    <row r="350" spans="1:48" x14ac:dyDescent="0.25">
      <c r="A350" s="148" t="s">
        <v>8326</v>
      </c>
      <c r="B350" s="148" t="s">
        <v>8301</v>
      </c>
      <c r="C350" s="148" t="s">
        <v>8213</v>
      </c>
      <c r="D350" s="148" t="s">
        <v>8213</v>
      </c>
      <c r="E350" s="148" t="s">
        <v>165</v>
      </c>
      <c r="F350" s="453" t="s">
        <v>17046</v>
      </c>
      <c r="G350" s="453" t="s">
        <v>17044</v>
      </c>
      <c r="H350" s="579">
        <v>0</v>
      </c>
      <c r="I350" s="580">
        <v>0</v>
      </c>
      <c r="J350" s="579">
        <v>0</v>
      </c>
      <c r="K350" s="580">
        <v>0</v>
      </c>
      <c r="L350" s="579">
        <v>0</v>
      </c>
      <c r="M350" s="580">
        <v>0</v>
      </c>
      <c r="N350" s="579">
        <v>0</v>
      </c>
      <c r="O350" s="580">
        <v>0</v>
      </c>
      <c r="P350" s="579">
        <v>0</v>
      </c>
      <c r="Q350" s="580">
        <v>0</v>
      </c>
      <c r="R350" s="579">
        <v>0</v>
      </c>
      <c r="S350" s="26">
        <v>0</v>
      </c>
      <c r="T350" s="580">
        <v>0</v>
      </c>
      <c r="U350" s="579">
        <v>0</v>
      </c>
      <c r="V350" s="580">
        <v>0</v>
      </c>
      <c r="W350" s="579">
        <v>0</v>
      </c>
      <c r="X350" s="580">
        <v>0</v>
      </c>
      <c r="Y350" s="579">
        <v>0</v>
      </c>
      <c r="Z350" s="580">
        <v>0</v>
      </c>
      <c r="AA350" s="579">
        <v>0</v>
      </c>
      <c r="AB350" s="580">
        <v>0</v>
      </c>
      <c r="AC350" s="579">
        <v>0</v>
      </c>
      <c r="AD350" s="581">
        <v>0</v>
      </c>
      <c r="AE350" s="579">
        <v>0</v>
      </c>
      <c r="AF350" s="26">
        <v>0</v>
      </c>
      <c r="AG350" s="580">
        <v>0</v>
      </c>
      <c r="AH350" s="579">
        <v>59658.17</v>
      </c>
      <c r="AI350" s="580">
        <v>0</v>
      </c>
      <c r="AJ350" s="579">
        <v>0</v>
      </c>
      <c r="AK350" s="580">
        <v>0</v>
      </c>
      <c r="AL350" s="579">
        <v>0</v>
      </c>
      <c r="AM350" s="581">
        <v>0</v>
      </c>
      <c r="AN350" s="583">
        <v>59658.17</v>
      </c>
      <c r="AO350" s="584">
        <v>0</v>
      </c>
      <c r="AP350" s="585">
        <v>0</v>
      </c>
      <c r="AQ350" s="583">
        <v>0</v>
      </c>
      <c r="AR350" s="584">
        <v>0</v>
      </c>
      <c r="AS350" s="585">
        <v>0</v>
      </c>
      <c r="AT350" s="583">
        <v>59658.17</v>
      </c>
      <c r="AU350" s="583">
        <v>0</v>
      </c>
      <c r="AV350" s="585">
        <v>0</v>
      </c>
    </row>
    <row r="351" spans="1:48" x14ac:dyDescent="0.25">
      <c r="A351" s="148" t="s">
        <v>8326</v>
      </c>
      <c r="B351" s="148" t="s">
        <v>8304</v>
      </c>
      <c r="C351" s="148" t="s">
        <v>8213</v>
      </c>
      <c r="D351" s="148" t="s">
        <v>8213</v>
      </c>
      <c r="E351" s="148" t="s">
        <v>18107</v>
      </c>
      <c r="F351" s="453" t="s">
        <v>17046</v>
      </c>
      <c r="G351" s="453" t="s">
        <v>17044</v>
      </c>
      <c r="H351" s="579">
        <v>0</v>
      </c>
      <c r="I351" s="580">
        <v>0</v>
      </c>
      <c r="J351" s="579">
        <v>0</v>
      </c>
      <c r="K351" s="580">
        <v>0</v>
      </c>
      <c r="L351" s="579">
        <v>0</v>
      </c>
      <c r="M351" s="580">
        <v>0</v>
      </c>
      <c r="N351" s="579">
        <v>0</v>
      </c>
      <c r="O351" s="580">
        <v>0</v>
      </c>
      <c r="P351" s="579">
        <v>0</v>
      </c>
      <c r="Q351" s="580">
        <v>0</v>
      </c>
      <c r="R351" s="579">
        <v>0</v>
      </c>
      <c r="S351" s="26">
        <v>0</v>
      </c>
      <c r="T351" s="580">
        <v>0</v>
      </c>
      <c r="U351" s="579">
        <v>0</v>
      </c>
      <c r="V351" s="580">
        <v>0</v>
      </c>
      <c r="W351" s="579">
        <v>0</v>
      </c>
      <c r="X351" s="580">
        <v>0</v>
      </c>
      <c r="Y351" s="579">
        <v>0</v>
      </c>
      <c r="Z351" s="580">
        <v>0</v>
      </c>
      <c r="AA351" s="579">
        <v>0</v>
      </c>
      <c r="AB351" s="580">
        <v>0</v>
      </c>
      <c r="AC351" s="579">
        <v>0</v>
      </c>
      <c r="AD351" s="581">
        <v>0</v>
      </c>
      <c r="AE351" s="579">
        <v>0</v>
      </c>
      <c r="AF351" s="26">
        <v>30496.880000000001</v>
      </c>
      <c r="AG351" s="580">
        <v>0</v>
      </c>
      <c r="AH351" s="579">
        <v>782752.77</v>
      </c>
      <c r="AI351" s="580">
        <v>0</v>
      </c>
      <c r="AJ351" s="579">
        <v>0</v>
      </c>
      <c r="AK351" s="580">
        <v>0</v>
      </c>
      <c r="AL351" s="579">
        <v>0</v>
      </c>
      <c r="AM351" s="581">
        <v>0</v>
      </c>
      <c r="AN351" s="583">
        <v>813249.65</v>
      </c>
      <c r="AO351" s="584">
        <v>0</v>
      </c>
      <c r="AP351" s="585">
        <v>0</v>
      </c>
      <c r="AQ351" s="583">
        <v>0</v>
      </c>
      <c r="AR351" s="584">
        <v>0</v>
      </c>
      <c r="AS351" s="585">
        <v>0</v>
      </c>
      <c r="AT351" s="583">
        <v>813249.65</v>
      </c>
      <c r="AU351" s="583">
        <v>0</v>
      </c>
      <c r="AV351" s="585">
        <v>0</v>
      </c>
    </row>
    <row r="352" spans="1:48" x14ac:dyDescent="0.25">
      <c r="A352" s="148" t="s">
        <v>8326</v>
      </c>
      <c r="B352" s="148" t="s">
        <v>8302</v>
      </c>
      <c r="C352" s="148" t="s">
        <v>8213</v>
      </c>
      <c r="D352" s="148" t="s">
        <v>8213</v>
      </c>
      <c r="E352" s="148" t="s">
        <v>17624</v>
      </c>
      <c r="F352" s="453" t="s">
        <v>17046</v>
      </c>
      <c r="G352" s="453" t="s">
        <v>17044</v>
      </c>
      <c r="H352" s="579">
        <v>0</v>
      </c>
      <c r="I352" s="580">
        <v>0</v>
      </c>
      <c r="J352" s="579">
        <v>0</v>
      </c>
      <c r="K352" s="580">
        <v>0</v>
      </c>
      <c r="L352" s="579">
        <v>0</v>
      </c>
      <c r="M352" s="580">
        <v>0</v>
      </c>
      <c r="N352" s="579">
        <v>0</v>
      </c>
      <c r="O352" s="580">
        <v>0</v>
      </c>
      <c r="P352" s="579">
        <v>0</v>
      </c>
      <c r="Q352" s="580">
        <v>0</v>
      </c>
      <c r="R352" s="579">
        <v>0</v>
      </c>
      <c r="S352" s="26">
        <v>0</v>
      </c>
      <c r="T352" s="580">
        <v>0</v>
      </c>
      <c r="U352" s="579">
        <v>0</v>
      </c>
      <c r="V352" s="580">
        <v>0</v>
      </c>
      <c r="W352" s="579">
        <v>0</v>
      </c>
      <c r="X352" s="580">
        <v>0</v>
      </c>
      <c r="Y352" s="579">
        <v>0</v>
      </c>
      <c r="Z352" s="580">
        <v>0</v>
      </c>
      <c r="AA352" s="579">
        <v>0</v>
      </c>
      <c r="AB352" s="580">
        <v>0</v>
      </c>
      <c r="AC352" s="579">
        <v>0</v>
      </c>
      <c r="AD352" s="581">
        <v>0</v>
      </c>
      <c r="AE352" s="579">
        <v>0</v>
      </c>
      <c r="AF352" s="26">
        <v>0</v>
      </c>
      <c r="AG352" s="580">
        <v>0</v>
      </c>
      <c r="AH352" s="579">
        <v>717979.52</v>
      </c>
      <c r="AI352" s="580">
        <v>0</v>
      </c>
      <c r="AJ352" s="579">
        <v>0</v>
      </c>
      <c r="AK352" s="580">
        <v>0</v>
      </c>
      <c r="AL352" s="579">
        <v>0</v>
      </c>
      <c r="AM352" s="581">
        <v>0</v>
      </c>
      <c r="AN352" s="583">
        <v>717979.52</v>
      </c>
      <c r="AO352" s="584">
        <v>0</v>
      </c>
      <c r="AP352" s="585">
        <v>0</v>
      </c>
      <c r="AQ352" s="583">
        <v>0</v>
      </c>
      <c r="AR352" s="584">
        <v>0</v>
      </c>
      <c r="AS352" s="585">
        <v>0</v>
      </c>
      <c r="AT352" s="583">
        <v>717979.52</v>
      </c>
      <c r="AU352" s="583">
        <v>0</v>
      </c>
      <c r="AV352" s="585">
        <v>0</v>
      </c>
    </row>
    <row r="353" spans="1:48" x14ac:dyDescent="0.25">
      <c r="A353" s="148" t="s">
        <v>8326</v>
      </c>
      <c r="B353" s="148" t="s">
        <v>8228</v>
      </c>
      <c r="C353" s="148" t="s">
        <v>8213</v>
      </c>
      <c r="D353" s="148" t="s">
        <v>8213</v>
      </c>
      <c r="E353" s="148" t="s">
        <v>18108</v>
      </c>
      <c r="F353" s="453" t="s">
        <v>17046</v>
      </c>
      <c r="G353" s="453" t="s">
        <v>17044</v>
      </c>
      <c r="H353" s="579">
        <v>0</v>
      </c>
      <c r="I353" s="580">
        <v>0</v>
      </c>
      <c r="J353" s="579">
        <v>0</v>
      </c>
      <c r="K353" s="580">
        <v>0</v>
      </c>
      <c r="L353" s="579">
        <v>0</v>
      </c>
      <c r="M353" s="580">
        <v>0</v>
      </c>
      <c r="N353" s="579">
        <v>0</v>
      </c>
      <c r="O353" s="580">
        <v>0</v>
      </c>
      <c r="P353" s="579">
        <v>0</v>
      </c>
      <c r="Q353" s="580">
        <v>0</v>
      </c>
      <c r="R353" s="579">
        <v>0</v>
      </c>
      <c r="S353" s="26">
        <v>0</v>
      </c>
      <c r="T353" s="580">
        <v>0</v>
      </c>
      <c r="U353" s="579">
        <v>0</v>
      </c>
      <c r="V353" s="580">
        <v>0</v>
      </c>
      <c r="W353" s="579">
        <v>0</v>
      </c>
      <c r="X353" s="580">
        <v>0</v>
      </c>
      <c r="Y353" s="579">
        <v>0</v>
      </c>
      <c r="Z353" s="580">
        <v>0</v>
      </c>
      <c r="AA353" s="579">
        <v>0</v>
      </c>
      <c r="AB353" s="580">
        <v>0</v>
      </c>
      <c r="AC353" s="579">
        <v>0</v>
      </c>
      <c r="AD353" s="581">
        <v>0</v>
      </c>
      <c r="AE353" s="579">
        <v>0</v>
      </c>
      <c r="AF353" s="26">
        <v>0</v>
      </c>
      <c r="AG353" s="580">
        <v>0</v>
      </c>
      <c r="AH353" s="579">
        <v>11075.14</v>
      </c>
      <c r="AI353" s="580">
        <v>0</v>
      </c>
      <c r="AJ353" s="579">
        <v>0</v>
      </c>
      <c r="AK353" s="580">
        <v>0</v>
      </c>
      <c r="AL353" s="579">
        <v>0</v>
      </c>
      <c r="AM353" s="581">
        <v>0</v>
      </c>
      <c r="AN353" s="583">
        <v>11075.14</v>
      </c>
      <c r="AO353" s="584">
        <v>0</v>
      </c>
      <c r="AP353" s="585">
        <v>0</v>
      </c>
      <c r="AQ353" s="583">
        <v>0</v>
      </c>
      <c r="AR353" s="584">
        <v>0</v>
      </c>
      <c r="AS353" s="585">
        <v>0</v>
      </c>
      <c r="AT353" s="583">
        <v>11075.14</v>
      </c>
      <c r="AU353" s="583">
        <v>0</v>
      </c>
      <c r="AV353" s="585">
        <v>0</v>
      </c>
    </row>
    <row r="354" spans="1:48" x14ac:dyDescent="0.25">
      <c r="A354" s="148" t="s">
        <v>8326</v>
      </c>
      <c r="B354" s="148" t="s">
        <v>8446</v>
      </c>
      <c r="C354" s="148" t="s">
        <v>8213</v>
      </c>
      <c r="D354" s="148" t="s">
        <v>8213</v>
      </c>
      <c r="E354" s="148" t="s">
        <v>17290</v>
      </c>
      <c r="F354" s="453" t="s">
        <v>17046</v>
      </c>
      <c r="G354" s="453" t="s">
        <v>17044</v>
      </c>
      <c r="H354" s="579">
        <v>0</v>
      </c>
      <c r="I354" s="580">
        <v>0</v>
      </c>
      <c r="J354" s="579">
        <v>0</v>
      </c>
      <c r="K354" s="580">
        <v>0</v>
      </c>
      <c r="L354" s="579">
        <v>0</v>
      </c>
      <c r="M354" s="580">
        <v>0</v>
      </c>
      <c r="N354" s="579">
        <v>0</v>
      </c>
      <c r="O354" s="580">
        <v>0</v>
      </c>
      <c r="P354" s="579">
        <v>0</v>
      </c>
      <c r="Q354" s="580">
        <v>0</v>
      </c>
      <c r="R354" s="579">
        <v>0</v>
      </c>
      <c r="S354" s="26">
        <v>0</v>
      </c>
      <c r="T354" s="580">
        <v>0</v>
      </c>
      <c r="U354" s="579">
        <v>8125.68</v>
      </c>
      <c r="V354" s="580">
        <v>0</v>
      </c>
      <c r="W354" s="579">
        <v>0</v>
      </c>
      <c r="X354" s="580">
        <v>0</v>
      </c>
      <c r="Y354" s="579">
        <v>0</v>
      </c>
      <c r="Z354" s="580">
        <v>0</v>
      </c>
      <c r="AA354" s="579">
        <v>0</v>
      </c>
      <c r="AB354" s="580">
        <v>0</v>
      </c>
      <c r="AC354" s="579">
        <v>0</v>
      </c>
      <c r="AD354" s="581">
        <v>0</v>
      </c>
      <c r="AE354" s="579">
        <v>0</v>
      </c>
      <c r="AF354" s="26">
        <v>0</v>
      </c>
      <c r="AG354" s="580">
        <v>0</v>
      </c>
      <c r="AH354" s="579">
        <v>0</v>
      </c>
      <c r="AI354" s="580">
        <v>0</v>
      </c>
      <c r="AJ354" s="579">
        <v>0</v>
      </c>
      <c r="AK354" s="580">
        <v>0</v>
      </c>
      <c r="AL354" s="579">
        <v>0</v>
      </c>
      <c r="AM354" s="581">
        <v>0</v>
      </c>
      <c r="AN354" s="583">
        <v>8125.68</v>
      </c>
      <c r="AO354" s="584">
        <v>8125.68</v>
      </c>
      <c r="AP354" s="585">
        <v>0</v>
      </c>
      <c r="AQ354" s="583">
        <v>0</v>
      </c>
      <c r="AR354" s="584">
        <v>0</v>
      </c>
      <c r="AS354" s="585">
        <v>0</v>
      </c>
      <c r="AT354" s="583">
        <v>8125.68</v>
      </c>
      <c r="AU354" s="583">
        <v>8125.68</v>
      </c>
      <c r="AV354" s="585">
        <v>0</v>
      </c>
    </row>
    <row r="355" spans="1:48" x14ac:dyDescent="0.25">
      <c r="A355" s="148" t="s">
        <v>8326</v>
      </c>
      <c r="B355" s="148" t="s">
        <v>8456</v>
      </c>
      <c r="C355" s="148" t="s">
        <v>8213</v>
      </c>
      <c r="D355" s="148" t="s">
        <v>8213</v>
      </c>
      <c r="E355" s="148" t="s">
        <v>17630</v>
      </c>
      <c r="F355" s="453" t="s">
        <v>17046</v>
      </c>
      <c r="G355" s="453" t="s">
        <v>17044</v>
      </c>
      <c r="H355" s="579">
        <v>0</v>
      </c>
      <c r="I355" s="580">
        <v>0</v>
      </c>
      <c r="J355" s="579">
        <v>0</v>
      </c>
      <c r="K355" s="580">
        <v>0</v>
      </c>
      <c r="L355" s="579">
        <v>0</v>
      </c>
      <c r="M355" s="580">
        <v>0</v>
      </c>
      <c r="N355" s="579">
        <v>0</v>
      </c>
      <c r="O355" s="580">
        <v>0</v>
      </c>
      <c r="P355" s="579">
        <v>0</v>
      </c>
      <c r="Q355" s="580">
        <v>0</v>
      </c>
      <c r="R355" s="579">
        <v>0</v>
      </c>
      <c r="S355" s="26">
        <v>0</v>
      </c>
      <c r="T355" s="580">
        <v>0</v>
      </c>
      <c r="U355" s="579">
        <v>0</v>
      </c>
      <c r="V355" s="580">
        <v>0</v>
      </c>
      <c r="W355" s="579">
        <v>0</v>
      </c>
      <c r="X355" s="580">
        <v>0</v>
      </c>
      <c r="Y355" s="579">
        <v>0</v>
      </c>
      <c r="Z355" s="580">
        <v>0</v>
      </c>
      <c r="AA355" s="579">
        <v>0</v>
      </c>
      <c r="AB355" s="580">
        <v>0</v>
      </c>
      <c r="AC355" s="579">
        <v>0</v>
      </c>
      <c r="AD355" s="581">
        <v>0</v>
      </c>
      <c r="AE355" s="579">
        <v>0</v>
      </c>
      <c r="AF355" s="26">
        <v>0</v>
      </c>
      <c r="AG355" s="580">
        <v>0</v>
      </c>
      <c r="AH355" s="579">
        <v>0</v>
      </c>
      <c r="AI355" s="580">
        <v>0</v>
      </c>
      <c r="AJ355" s="579">
        <v>0</v>
      </c>
      <c r="AK355" s="580">
        <v>0</v>
      </c>
      <c r="AL355" s="579">
        <v>3731056.55</v>
      </c>
      <c r="AM355" s="581">
        <v>3731056.55</v>
      </c>
      <c r="AN355" s="583">
        <v>0</v>
      </c>
      <c r="AO355" s="584">
        <v>0</v>
      </c>
      <c r="AP355" s="585">
        <v>0</v>
      </c>
      <c r="AQ355" s="583">
        <v>3731056.55</v>
      </c>
      <c r="AR355" s="584">
        <v>3731056.55</v>
      </c>
      <c r="AS355" s="585">
        <v>3731056.55</v>
      </c>
      <c r="AT355" s="583">
        <v>3731056.55</v>
      </c>
      <c r="AU355" s="583">
        <v>3731056.55</v>
      </c>
      <c r="AV355" s="585">
        <v>3731056.55</v>
      </c>
    </row>
    <row r="356" spans="1:48" x14ac:dyDescent="0.25">
      <c r="A356" s="148" t="s">
        <v>8326</v>
      </c>
      <c r="B356" s="148" t="s">
        <v>8363</v>
      </c>
      <c r="C356" s="148" t="s">
        <v>8213</v>
      </c>
      <c r="D356" s="148" t="s">
        <v>8213</v>
      </c>
      <c r="E356" s="148" t="s">
        <v>17795</v>
      </c>
      <c r="F356" s="453" t="s">
        <v>17046</v>
      </c>
      <c r="G356" s="453" t="s">
        <v>17044</v>
      </c>
      <c r="H356" s="579">
        <v>0</v>
      </c>
      <c r="I356" s="580">
        <v>0</v>
      </c>
      <c r="J356" s="579">
        <v>0</v>
      </c>
      <c r="K356" s="580">
        <v>0</v>
      </c>
      <c r="L356" s="579">
        <v>0</v>
      </c>
      <c r="M356" s="580">
        <v>0</v>
      </c>
      <c r="N356" s="579">
        <v>0</v>
      </c>
      <c r="O356" s="580">
        <v>0</v>
      </c>
      <c r="P356" s="579">
        <v>0</v>
      </c>
      <c r="Q356" s="580">
        <v>0</v>
      </c>
      <c r="R356" s="579">
        <v>0</v>
      </c>
      <c r="S356" s="26">
        <v>0</v>
      </c>
      <c r="T356" s="580">
        <v>0</v>
      </c>
      <c r="U356" s="579">
        <v>0</v>
      </c>
      <c r="V356" s="580">
        <v>0</v>
      </c>
      <c r="W356" s="579">
        <v>0</v>
      </c>
      <c r="X356" s="580">
        <v>0</v>
      </c>
      <c r="Y356" s="579">
        <v>0</v>
      </c>
      <c r="Z356" s="580">
        <v>0</v>
      </c>
      <c r="AA356" s="579">
        <v>0</v>
      </c>
      <c r="AB356" s="580">
        <v>0</v>
      </c>
      <c r="AC356" s="579">
        <v>0</v>
      </c>
      <c r="AD356" s="581">
        <v>0</v>
      </c>
      <c r="AE356" s="579">
        <v>0</v>
      </c>
      <c r="AF356" s="26">
        <v>0</v>
      </c>
      <c r="AG356" s="580">
        <v>0</v>
      </c>
      <c r="AH356" s="579">
        <v>5828057.5700000003</v>
      </c>
      <c r="AI356" s="580">
        <v>0</v>
      </c>
      <c r="AJ356" s="579">
        <v>0</v>
      </c>
      <c r="AK356" s="580">
        <v>0</v>
      </c>
      <c r="AL356" s="579">
        <v>0</v>
      </c>
      <c r="AM356" s="581">
        <v>0</v>
      </c>
      <c r="AN356" s="583">
        <v>5828057.5700000003</v>
      </c>
      <c r="AO356" s="584">
        <v>0</v>
      </c>
      <c r="AP356" s="585">
        <v>0</v>
      </c>
      <c r="AQ356" s="583">
        <v>0</v>
      </c>
      <c r="AR356" s="584">
        <v>0</v>
      </c>
      <c r="AS356" s="585">
        <v>0</v>
      </c>
      <c r="AT356" s="583">
        <v>5828057.5700000003</v>
      </c>
      <c r="AU356" s="583">
        <v>0</v>
      </c>
      <c r="AV356" s="585">
        <v>0</v>
      </c>
    </row>
    <row r="357" spans="1:48" x14ac:dyDescent="0.25">
      <c r="A357" s="148" t="s">
        <v>8326</v>
      </c>
      <c r="B357" s="148" t="s">
        <v>9143</v>
      </c>
      <c r="C357" s="148" t="s">
        <v>8213</v>
      </c>
      <c r="D357" s="148" t="s">
        <v>8213</v>
      </c>
      <c r="E357" s="148" t="s">
        <v>17631</v>
      </c>
      <c r="F357" s="453" t="s">
        <v>17046</v>
      </c>
      <c r="G357" s="453" t="s">
        <v>17044</v>
      </c>
      <c r="H357" s="579">
        <v>0</v>
      </c>
      <c r="I357" s="580">
        <v>0</v>
      </c>
      <c r="J357" s="579">
        <v>0</v>
      </c>
      <c r="K357" s="580">
        <v>0</v>
      </c>
      <c r="L357" s="579">
        <v>0</v>
      </c>
      <c r="M357" s="580">
        <v>0</v>
      </c>
      <c r="N357" s="579">
        <v>0</v>
      </c>
      <c r="O357" s="580">
        <v>0</v>
      </c>
      <c r="P357" s="579">
        <v>0</v>
      </c>
      <c r="Q357" s="580">
        <v>0</v>
      </c>
      <c r="R357" s="579">
        <v>0</v>
      </c>
      <c r="S357" s="26">
        <v>0</v>
      </c>
      <c r="T357" s="580">
        <v>0</v>
      </c>
      <c r="U357" s="579">
        <v>0</v>
      </c>
      <c r="V357" s="580">
        <v>0</v>
      </c>
      <c r="W357" s="579">
        <v>0</v>
      </c>
      <c r="X357" s="580">
        <v>0</v>
      </c>
      <c r="Y357" s="579">
        <v>0</v>
      </c>
      <c r="Z357" s="580">
        <v>0</v>
      </c>
      <c r="AA357" s="579">
        <v>0</v>
      </c>
      <c r="AB357" s="580">
        <v>0</v>
      </c>
      <c r="AC357" s="579">
        <v>0</v>
      </c>
      <c r="AD357" s="581">
        <v>0</v>
      </c>
      <c r="AE357" s="579">
        <v>0</v>
      </c>
      <c r="AF357" s="26">
        <v>0</v>
      </c>
      <c r="AG357" s="580">
        <v>0</v>
      </c>
      <c r="AH357" s="579">
        <v>946882.52</v>
      </c>
      <c r="AI357" s="580">
        <v>0</v>
      </c>
      <c r="AJ357" s="579">
        <v>0</v>
      </c>
      <c r="AK357" s="580">
        <v>0</v>
      </c>
      <c r="AL357" s="579">
        <v>0</v>
      </c>
      <c r="AM357" s="581">
        <v>0</v>
      </c>
      <c r="AN357" s="583">
        <v>946882.52</v>
      </c>
      <c r="AO357" s="584">
        <v>0</v>
      </c>
      <c r="AP357" s="585">
        <v>0</v>
      </c>
      <c r="AQ357" s="583">
        <v>0</v>
      </c>
      <c r="AR357" s="584">
        <v>0</v>
      </c>
      <c r="AS357" s="585">
        <v>0</v>
      </c>
      <c r="AT357" s="583">
        <v>946882.52</v>
      </c>
      <c r="AU357" s="583">
        <v>0</v>
      </c>
      <c r="AV357" s="585">
        <v>0</v>
      </c>
    </row>
    <row r="358" spans="1:48" x14ac:dyDescent="0.25">
      <c r="A358" s="148" t="s">
        <v>8326</v>
      </c>
      <c r="B358" s="148" t="s">
        <v>8459</v>
      </c>
      <c r="C358" s="148" t="s">
        <v>8213</v>
      </c>
      <c r="D358" s="148" t="s">
        <v>8213</v>
      </c>
      <c r="E358" s="148" t="s">
        <v>17378</v>
      </c>
      <c r="F358" s="453" t="s">
        <v>17046</v>
      </c>
      <c r="G358" s="453" t="s">
        <v>17044</v>
      </c>
      <c r="H358" s="579">
        <v>0</v>
      </c>
      <c r="I358" s="580">
        <v>0</v>
      </c>
      <c r="J358" s="579">
        <v>0</v>
      </c>
      <c r="K358" s="580">
        <v>0</v>
      </c>
      <c r="L358" s="579">
        <v>0</v>
      </c>
      <c r="M358" s="580">
        <v>0</v>
      </c>
      <c r="N358" s="579">
        <v>0</v>
      </c>
      <c r="O358" s="580">
        <v>0</v>
      </c>
      <c r="P358" s="579">
        <v>0</v>
      </c>
      <c r="Q358" s="580">
        <v>0</v>
      </c>
      <c r="R358" s="579">
        <v>0</v>
      </c>
      <c r="S358" s="26">
        <v>0</v>
      </c>
      <c r="T358" s="580">
        <v>0</v>
      </c>
      <c r="U358" s="579">
        <v>0</v>
      </c>
      <c r="V358" s="580">
        <v>0</v>
      </c>
      <c r="W358" s="579">
        <v>0</v>
      </c>
      <c r="X358" s="580">
        <v>0</v>
      </c>
      <c r="Y358" s="579">
        <v>0</v>
      </c>
      <c r="Z358" s="580">
        <v>0</v>
      </c>
      <c r="AA358" s="579">
        <v>0</v>
      </c>
      <c r="AB358" s="580">
        <v>0</v>
      </c>
      <c r="AC358" s="579">
        <v>0</v>
      </c>
      <c r="AD358" s="581">
        <v>0</v>
      </c>
      <c r="AE358" s="579">
        <v>0</v>
      </c>
      <c r="AF358" s="26">
        <v>0</v>
      </c>
      <c r="AG358" s="580">
        <v>0</v>
      </c>
      <c r="AH358" s="579">
        <v>2616471.39</v>
      </c>
      <c r="AI358" s="580">
        <v>0</v>
      </c>
      <c r="AJ358" s="579">
        <v>0</v>
      </c>
      <c r="AK358" s="580">
        <v>0</v>
      </c>
      <c r="AL358" s="579">
        <v>0</v>
      </c>
      <c r="AM358" s="581">
        <v>0</v>
      </c>
      <c r="AN358" s="583">
        <v>2616471.39</v>
      </c>
      <c r="AO358" s="584">
        <v>0</v>
      </c>
      <c r="AP358" s="585">
        <v>0</v>
      </c>
      <c r="AQ358" s="583">
        <v>0</v>
      </c>
      <c r="AR358" s="584">
        <v>0</v>
      </c>
      <c r="AS358" s="585">
        <v>0</v>
      </c>
      <c r="AT358" s="583">
        <v>2616471.39</v>
      </c>
      <c r="AU358" s="583">
        <v>0</v>
      </c>
      <c r="AV358" s="585">
        <v>0</v>
      </c>
    </row>
    <row r="359" spans="1:48" x14ac:dyDescent="0.25">
      <c r="A359" s="148" t="s">
        <v>8326</v>
      </c>
      <c r="B359" s="148" t="s">
        <v>8346</v>
      </c>
      <c r="C359" s="148" t="s">
        <v>8213</v>
      </c>
      <c r="D359" s="148" t="s">
        <v>8213</v>
      </c>
      <c r="E359" s="148" t="s">
        <v>18109</v>
      </c>
      <c r="F359" s="453" t="s">
        <v>17046</v>
      </c>
      <c r="G359" s="453" t="s">
        <v>17044</v>
      </c>
      <c r="H359" s="579">
        <v>0</v>
      </c>
      <c r="I359" s="580">
        <v>0</v>
      </c>
      <c r="J359" s="579">
        <v>0</v>
      </c>
      <c r="K359" s="580">
        <v>0</v>
      </c>
      <c r="L359" s="579">
        <v>0</v>
      </c>
      <c r="M359" s="580">
        <v>0</v>
      </c>
      <c r="N359" s="579">
        <v>0</v>
      </c>
      <c r="O359" s="580">
        <v>0</v>
      </c>
      <c r="P359" s="579">
        <v>0</v>
      </c>
      <c r="Q359" s="580">
        <v>0</v>
      </c>
      <c r="R359" s="579">
        <v>0</v>
      </c>
      <c r="S359" s="26">
        <v>0</v>
      </c>
      <c r="T359" s="580">
        <v>0</v>
      </c>
      <c r="U359" s="579">
        <v>0</v>
      </c>
      <c r="V359" s="580">
        <v>0</v>
      </c>
      <c r="W359" s="579">
        <v>0</v>
      </c>
      <c r="X359" s="580">
        <v>0</v>
      </c>
      <c r="Y359" s="579">
        <v>0</v>
      </c>
      <c r="Z359" s="580">
        <v>0</v>
      </c>
      <c r="AA359" s="579">
        <v>0</v>
      </c>
      <c r="AB359" s="580">
        <v>0</v>
      </c>
      <c r="AC359" s="579">
        <v>0</v>
      </c>
      <c r="AD359" s="581">
        <v>0</v>
      </c>
      <c r="AE359" s="579">
        <v>0</v>
      </c>
      <c r="AF359" s="26">
        <v>0</v>
      </c>
      <c r="AG359" s="580">
        <v>0</v>
      </c>
      <c r="AH359" s="579">
        <v>810941.18</v>
      </c>
      <c r="AI359" s="580">
        <v>0</v>
      </c>
      <c r="AJ359" s="579">
        <v>0</v>
      </c>
      <c r="AK359" s="580">
        <v>0</v>
      </c>
      <c r="AL359" s="579">
        <v>0</v>
      </c>
      <c r="AM359" s="581">
        <v>0</v>
      </c>
      <c r="AN359" s="583">
        <v>810941.18</v>
      </c>
      <c r="AO359" s="584">
        <v>0</v>
      </c>
      <c r="AP359" s="585">
        <v>0</v>
      </c>
      <c r="AQ359" s="583">
        <v>0</v>
      </c>
      <c r="AR359" s="584">
        <v>0</v>
      </c>
      <c r="AS359" s="585">
        <v>0</v>
      </c>
      <c r="AT359" s="583">
        <v>810941.18</v>
      </c>
      <c r="AU359" s="583">
        <v>0</v>
      </c>
      <c r="AV359" s="585">
        <v>0</v>
      </c>
    </row>
    <row r="360" spans="1:48" x14ac:dyDescent="0.25">
      <c r="A360" s="148" t="s">
        <v>8326</v>
      </c>
      <c r="B360" s="148" t="s">
        <v>9173</v>
      </c>
      <c r="C360" s="148" t="s">
        <v>8213</v>
      </c>
      <c r="D360" s="148" t="s">
        <v>8213</v>
      </c>
      <c r="E360" s="148" t="s">
        <v>18110</v>
      </c>
      <c r="F360" s="453" t="s">
        <v>17046</v>
      </c>
      <c r="G360" s="453" t="s">
        <v>17044</v>
      </c>
      <c r="H360" s="579">
        <v>0</v>
      </c>
      <c r="I360" s="580">
        <v>0</v>
      </c>
      <c r="J360" s="579">
        <v>0</v>
      </c>
      <c r="K360" s="580">
        <v>0</v>
      </c>
      <c r="L360" s="579">
        <v>0</v>
      </c>
      <c r="M360" s="580">
        <v>0</v>
      </c>
      <c r="N360" s="579">
        <v>0</v>
      </c>
      <c r="O360" s="580">
        <v>0</v>
      </c>
      <c r="P360" s="579">
        <v>0</v>
      </c>
      <c r="Q360" s="580">
        <v>0</v>
      </c>
      <c r="R360" s="579">
        <v>0</v>
      </c>
      <c r="S360" s="26">
        <v>0</v>
      </c>
      <c r="T360" s="580">
        <v>0</v>
      </c>
      <c r="U360" s="579">
        <v>0</v>
      </c>
      <c r="V360" s="580">
        <v>0</v>
      </c>
      <c r="W360" s="579">
        <v>0</v>
      </c>
      <c r="X360" s="580">
        <v>0</v>
      </c>
      <c r="Y360" s="579">
        <v>0</v>
      </c>
      <c r="Z360" s="580">
        <v>0</v>
      </c>
      <c r="AA360" s="579">
        <v>0</v>
      </c>
      <c r="AB360" s="580">
        <v>0</v>
      </c>
      <c r="AC360" s="579">
        <v>0</v>
      </c>
      <c r="AD360" s="581">
        <v>0</v>
      </c>
      <c r="AE360" s="579">
        <v>0</v>
      </c>
      <c r="AF360" s="26">
        <v>179741.18</v>
      </c>
      <c r="AG360" s="580">
        <v>0</v>
      </c>
      <c r="AH360" s="579">
        <v>0</v>
      </c>
      <c r="AI360" s="580">
        <v>0</v>
      </c>
      <c r="AJ360" s="579">
        <v>0</v>
      </c>
      <c r="AK360" s="580">
        <v>0</v>
      </c>
      <c r="AL360" s="579">
        <v>0</v>
      </c>
      <c r="AM360" s="581">
        <v>0</v>
      </c>
      <c r="AN360" s="583">
        <v>179741.18</v>
      </c>
      <c r="AO360" s="584">
        <v>0</v>
      </c>
      <c r="AP360" s="585">
        <v>0</v>
      </c>
      <c r="AQ360" s="583">
        <v>0</v>
      </c>
      <c r="AR360" s="584">
        <v>0</v>
      </c>
      <c r="AS360" s="585">
        <v>0</v>
      </c>
      <c r="AT360" s="583">
        <v>179741.18</v>
      </c>
      <c r="AU360" s="583">
        <v>0</v>
      </c>
      <c r="AV360" s="585">
        <v>0</v>
      </c>
    </row>
    <row r="361" spans="1:48" x14ac:dyDescent="0.25">
      <c r="A361" s="148" t="s">
        <v>8326</v>
      </c>
      <c r="B361" s="148" t="s">
        <v>9189</v>
      </c>
      <c r="C361" s="148" t="s">
        <v>8213</v>
      </c>
      <c r="D361" s="148" t="s">
        <v>8213</v>
      </c>
      <c r="E361" s="148" t="s">
        <v>17379</v>
      </c>
      <c r="F361" s="453" t="s">
        <v>17046</v>
      </c>
      <c r="G361" s="453" t="s">
        <v>17044</v>
      </c>
      <c r="H361" s="579">
        <v>0</v>
      </c>
      <c r="I361" s="580">
        <v>0</v>
      </c>
      <c r="J361" s="579">
        <v>0</v>
      </c>
      <c r="K361" s="580">
        <v>0</v>
      </c>
      <c r="L361" s="579">
        <v>0</v>
      </c>
      <c r="M361" s="580">
        <v>0</v>
      </c>
      <c r="N361" s="579">
        <v>0</v>
      </c>
      <c r="O361" s="580">
        <v>0</v>
      </c>
      <c r="P361" s="579">
        <v>0</v>
      </c>
      <c r="Q361" s="580">
        <v>0</v>
      </c>
      <c r="R361" s="579">
        <v>0</v>
      </c>
      <c r="S361" s="26">
        <v>0</v>
      </c>
      <c r="T361" s="580">
        <v>0</v>
      </c>
      <c r="U361" s="579">
        <v>0</v>
      </c>
      <c r="V361" s="580">
        <v>0</v>
      </c>
      <c r="W361" s="579">
        <v>0</v>
      </c>
      <c r="X361" s="580">
        <v>0</v>
      </c>
      <c r="Y361" s="579">
        <v>0</v>
      </c>
      <c r="Z361" s="580">
        <v>0</v>
      </c>
      <c r="AA361" s="579">
        <v>0</v>
      </c>
      <c r="AB361" s="580">
        <v>0</v>
      </c>
      <c r="AC361" s="579">
        <v>0</v>
      </c>
      <c r="AD361" s="581">
        <v>0</v>
      </c>
      <c r="AE361" s="579">
        <v>0</v>
      </c>
      <c r="AF361" s="26">
        <v>100082.68</v>
      </c>
      <c r="AG361" s="580">
        <v>0</v>
      </c>
      <c r="AH361" s="579">
        <v>0</v>
      </c>
      <c r="AI361" s="580">
        <v>0</v>
      </c>
      <c r="AJ361" s="579">
        <v>0</v>
      </c>
      <c r="AK361" s="580">
        <v>0</v>
      </c>
      <c r="AL361" s="579">
        <v>0</v>
      </c>
      <c r="AM361" s="581">
        <v>0</v>
      </c>
      <c r="AN361" s="583">
        <v>100082.68</v>
      </c>
      <c r="AO361" s="584">
        <v>0</v>
      </c>
      <c r="AP361" s="585">
        <v>0</v>
      </c>
      <c r="AQ361" s="583">
        <v>0</v>
      </c>
      <c r="AR361" s="584">
        <v>0</v>
      </c>
      <c r="AS361" s="585">
        <v>0</v>
      </c>
      <c r="AT361" s="583">
        <v>100082.68</v>
      </c>
      <c r="AU361" s="583">
        <v>0</v>
      </c>
      <c r="AV361" s="585">
        <v>0</v>
      </c>
    </row>
    <row r="362" spans="1:48" x14ac:dyDescent="0.25">
      <c r="A362" s="148" t="s">
        <v>8326</v>
      </c>
      <c r="B362" s="148" t="s">
        <v>9736</v>
      </c>
      <c r="C362" s="148" t="s">
        <v>8213</v>
      </c>
      <c r="D362" s="148" t="s">
        <v>8213</v>
      </c>
      <c r="E362" s="148" t="s">
        <v>17279</v>
      </c>
      <c r="F362" s="453" t="s">
        <v>17046</v>
      </c>
      <c r="G362" s="453" t="s">
        <v>17044</v>
      </c>
      <c r="H362" s="579">
        <v>0</v>
      </c>
      <c r="I362" s="580">
        <v>0</v>
      </c>
      <c r="J362" s="579">
        <v>0</v>
      </c>
      <c r="K362" s="580">
        <v>0</v>
      </c>
      <c r="L362" s="579">
        <v>0</v>
      </c>
      <c r="M362" s="580">
        <v>0</v>
      </c>
      <c r="N362" s="579">
        <v>10108.44</v>
      </c>
      <c r="O362" s="580">
        <v>0</v>
      </c>
      <c r="P362" s="579">
        <v>0</v>
      </c>
      <c r="Q362" s="580">
        <v>0</v>
      </c>
      <c r="R362" s="579">
        <v>0</v>
      </c>
      <c r="S362" s="26">
        <v>0</v>
      </c>
      <c r="T362" s="580">
        <v>0</v>
      </c>
      <c r="U362" s="579">
        <v>0</v>
      </c>
      <c r="V362" s="580">
        <v>0</v>
      </c>
      <c r="W362" s="579">
        <v>0</v>
      </c>
      <c r="X362" s="580">
        <v>0</v>
      </c>
      <c r="Y362" s="579">
        <v>0</v>
      </c>
      <c r="Z362" s="580">
        <v>0</v>
      </c>
      <c r="AA362" s="579">
        <v>0</v>
      </c>
      <c r="AB362" s="580">
        <v>0</v>
      </c>
      <c r="AC362" s="579">
        <v>0</v>
      </c>
      <c r="AD362" s="581">
        <v>0</v>
      </c>
      <c r="AE362" s="579">
        <v>0</v>
      </c>
      <c r="AF362" s="26">
        <v>0</v>
      </c>
      <c r="AG362" s="580">
        <v>0</v>
      </c>
      <c r="AH362" s="579">
        <v>0</v>
      </c>
      <c r="AI362" s="580">
        <v>0</v>
      </c>
      <c r="AJ362" s="579">
        <v>0</v>
      </c>
      <c r="AK362" s="580">
        <v>0</v>
      </c>
      <c r="AL362" s="579">
        <v>0</v>
      </c>
      <c r="AM362" s="581">
        <v>0</v>
      </c>
      <c r="AN362" s="583">
        <v>10108.44</v>
      </c>
      <c r="AO362" s="584">
        <v>0</v>
      </c>
      <c r="AP362" s="585">
        <v>0</v>
      </c>
      <c r="AQ362" s="583">
        <v>0</v>
      </c>
      <c r="AR362" s="584">
        <v>0</v>
      </c>
      <c r="AS362" s="585">
        <v>0</v>
      </c>
      <c r="AT362" s="583">
        <v>10108.44</v>
      </c>
      <c r="AU362" s="583">
        <v>0</v>
      </c>
      <c r="AV362" s="585">
        <v>0</v>
      </c>
    </row>
    <row r="363" spans="1:48" x14ac:dyDescent="0.25">
      <c r="A363" s="148" t="s">
        <v>8392</v>
      </c>
      <c r="B363" s="148" t="s">
        <v>8217</v>
      </c>
      <c r="C363" s="148" t="s">
        <v>8213</v>
      </c>
      <c r="D363" s="148" t="s">
        <v>8213</v>
      </c>
      <c r="E363" s="148" t="s">
        <v>8566</v>
      </c>
      <c r="F363" s="453" t="s">
        <v>17054</v>
      </c>
      <c r="G363" s="453" t="s">
        <v>17053</v>
      </c>
      <c r="H363" s="579">
        <v>0</v>
      </c>
      <c r="I363" s="580">
        <v>0</v>
      </c>
      <c r="J363" s="579">
        <v>0</v>
      </c>
      <c r="K363" s="580">
        <v>0</v>
      </c>
      <c r="L363" s="579">
        <v>0</v>
      </c>
      <c r="M363" s="580">
        <v>0</v>
      </c>
      <c r="N363" s="579">
        <v>0</v>
      </c>
      <c r="O363" s="580">
        <v>0</v>
      </c>
      <c r="P363" s="579">
        <v>0</v>
      </c>
      <c r="Q363" s="580">
        <v>0</v>
      </c>
      <c r="R363" s="579">
        <v>0</v>
      </c>
      <c r="S363" s="26">
        <v>0</v>
      </c>
      <c r="T363" s="580">
        <v>0</v>
      </c>
      <c r="U363" s="579">
        <v>0</v>
      </c>
      <c r="V363" s="580">
        <v>0</v>
      </c>
      <c r="W363" s="579">
        <v>0</v>
      </c>
      <c r="X363" s="580">
        <v>0</v>
      </c>
      <c r="Y363" s="579">
        <v>0</v>
      </c>
      <c r="Z363" s="580">
        <v>0</v>
      </c>
      <c r="AA363" s="579">
        <v>0</v>
      </c>
      <c r="AB363" s="580">
        <v>0</v>
      </c>
      <c r="AC363" s="579">
        <v>0</v>
      </c>
      <c r="AD363" s="581">
        <v>0</v>
      </c>
      <c r="AE363" s="579">
        <v>29457.22</v>
      </c>
      <c r="AF363" s="26">
        <v>0</v>
      </c>
      <c r="AG363" s="580">
        <v>0</v>
      </c>
      <c r="AH363" s="579">
        <v>0</v>
      </c>
      <c r="AI363" s="580">
        <v>0</v>
      </c>
      <c r="AJ363" s="579">
        <v>0</v>
      </c>
      <c r="AK363" s="580">
        <v>0</v>
      </c>
      <c r="AL363" s="579">
        <v>0</v>
      </c>
      <c r="AM363" s="581">
        <v>0</v>
      </c>
      <c r="AN363" s="583">
        <v>29457.22</v>
      </c>
      <c r="AO363" s="584">
        <v>0</v>
      </c>
      <c r="AP363" s="585">
        <v>0</v>
      </c>
      <c r="AQ363" s="583">
        <v>0</v>
      </c>
      <c r="AR363" s="584">
        <v>0</v>
      </c>
      <c r="AS363" s="585">
        <v>0</v>
      </c>
      <c r="AT363" s="583">
        <v>29457.22</v>
      </c>
      <c r="AU363" s="583">
        <v>0</v>
      </c>
      <c r="AV363" s="585">
        <v>0</v>
      </c>
    </row>
    <row r="364" spans="1:48" x14ac:dyDescent="0.25">
      <c r="A364" s="148" t="s">
        <v>8392</v>
      </c>
      <c r="B364" s="148" t="s">
        <v>8231</v>
      </c>
      <c r="C364" s="148" t="s">
        <v>8213</v>
      </c>
      <c r="D364" s="148" t="s">
        <v>8213</v>
      </c>
      <c r="E364" s="148" t="s">
        <v>17634</v>
      </c>
      <c r="F364" s="453" t="s">
        <v>17054</v>
      </c>
      <c r="G364" s="453" t="s">
        <v>17053</v>
      </c>
      <c r="H364" s="579">
        <v>0</v>
      </c>
      <c r="I364" s="580">
        <v>0</v>
      </c>
      <c r="J364" s="579">
        <v>0</v>
      </c>
      <c r="K364" s="580">
        <v>0</v>
      </c>
      <c r="L364" s="579">
        <v>0</v>
      </c>
      <c r="M364" s="580">
        <v>0</v>
      </c>
      <c r="N364" s="579">
        <v>0</v>
      </c>
      <c r="O364" s="580">
        <v>0</v>
      </c>
      <c r="P364" s="579">
        <v>0</v>
      </c>
      <c r="Q364" s="580">
        <v>0</v>
      </c>
      <c r="R364" s="579">
        <v>0</v>
      </c>
      <c r="S364" s="26">
        <v>0</v>
      </c>
      <c r="T364" s="580">
        <v>0</v>
      </c>
      <c r="U364" s="579">
        <v>0</v>
      </c>
      <c r="V364" s="580">
        <v>0</v>
      </c>
      <c r="W364" s="579">
        <v>0</v>
      </c>
      <c r="X364" s="580">
        <v>0</v>
      </c>
      <c r="Y364" s="579">
        <v>0</v>
      </c>
      <c r="Z364" s="580">
        <v>0</v>
      </c>
      <c r="AA364" s="579">
        <v>0</v>
      </c>
      <c r="AB364" s="580">
        <v>0</v>
      </c>
      <c r="AC364" s="579">
        <v>0</v>
      </c>
      <c r="AD364" s="581">
        <v>0</v>
      </c>
      <c r="AE364" s="579">
        <v>0</v>
      </c>
      <c r="AF364" s="26">
        <v>0</v>
      </c>
      <c r="AG364" s="580">
        <v>0</v>
      </c>
      <c r="AH364" s="579">
        <v>7215934.0099999998</v>
      </c>
      <c r="AI364" s="580">
        <v>0</v>
      </c>
      <c r="AJ364" s="579">
        <v>0</v>
      </c>
      <c r="AK364" s="580">
        <v>0</v>
      </c>
      <c r="AL364" s="579">
        <v>0</v>
      </c>
      <c r="AM364" s="581">
        <v>0</v>
      </c>
      <c r="AN364" s="583">
        <v>7215934.0099999998</v>
      </c>
      <c r="AO364" s="584">
        <v>0</v>
      </c>
      <c r="AP364" s="585">
        <v>0</v>
      </c>
      <c r="AQ364" s="583">
        <v>0</v>
      </c>
      <c r="AR364" s="584">
        <v>0</v>
      </c>
      <c r="AS364" s="585">
        <v>0</v>
      </c>
      <c r="AT364" s="583">
        <v>7215934.0099999998</v>
      </c>
      <c r="AU364" s="583">
        <v>0</v>
      </c>
      <c r="AV364" s="585">
        <v>0</v>
      </c>
    </row>
    <row r="365" spans="1:48" x14ac:dyDescent="0.25">
      <c r="A365" s="148" t="s">
        <v>8392</v>
      </c>
      <c r="B365" s="148" t="s">
        <v>8265</v>
      </c>
      <c r="C365" s="148" t="s">
        <v>8213</v>
      </c>
      <c r="D365" s="148" t="s">
        <v>8213</v>
      </c>
      <c r="E365" s="148" t="s">
        <v>18111</v>
      </c>
      <c r="F365" s="453" t="s">
        <v>17054</v>
      </c>
      <c r="G365" s="453" t="s">
        <v>17053</v>
      </c>
      <c r="H365" s="579">
        <v>0</v>
      </c>
      <c r="I365" s="580">
        <v>0</v>
      </c>
      <c r="J365" s="579">
        <v>0</v>
      </c>
      <c r="K365" s="580">
        <v>0</v>
      </c>
      <c r="L365" s="579">
        <v>0</v>
      </c>
      <c r="M365" s="580">
        <v>0</v>
      </c>
      <c r="N365" s="579">
        <v>0</v>
      </c>
      <c r="O365" s="580">
        <v>0</v>
      </c>
      <c r="P365" s="579">
        <v>0</v>
      </c>
      <c r="Q365" s="580">
        <v>0</v>
      </c>
      <c r="R365" s="579">
        <v>0</v>
      </c>
      <c r="S365" s="26">
        <v>0</v>
      </c>
      <c r="T365" s="580">
        <v>0</v>
      </c>
      <c r="U365" s="579">
        <v>0</v>
      </c>
      <c r="V365" s="580">
        <v>0</v>
      </c>
      <c r="W365" s="579">
        <v>0</v>
      </c>
      <c r="X365" s="580">
        <v>0</v>
      </c>
      <c r="Y365" s="579">
        <v>0</v>
      </c>
      <c r="Z365" s="580">
        <v>0</v>
      </c>
      <c r="AA365" s="579">
        <v>0</v>
      </c>
      <c r="AB365" s="580">
        <v>0</v>
      </c>
      <c r="AC365" s="579">
        <v>0</v>
      </c>
      <c r="AD365" s="581">
        <v>0</v>
      </c>
      <c r="AE365" s="579">
        <v>0</v>
      </c>
      <c r="AF365" s="26">
        <v>0</v>
      </c>
      <c r="AG365" s="580">
        <v>0</v>
      </c>
      <c r="AH365" s="579">
        <v>939599.49</v>
      </c>
      <c r="AI365" s="580">
        <v>0</v>
      </c>
      <c r="AJ365" s="579">
        <v>0</v>
      </c>
      <c r="AK365" s="580">
        <v>0</v>
      </c>
      <c r="AL365" s="579">
        <v>0</v>
      </c>
      <c r="AM365" s="581">
        <v>0</v>
      </c>
      <c r="AN365" s="583">
        <v>939599.49</v>
      </c>
      <c r="AO365" s="584">
        <v>0</v>
      </c>
      <c r="AP365" s="585">
        <v>0</v>
      </c>
      <c r="AQ365" s="583">
        <v>0</v>
      </c>
      <c r="AR365" s="584">
        <v>0</v>
      </c>
      <c r="AS365" s="585">
        <v>0</v>
      </c>
      <c r="AT365" s="583">
        <v>939599.49</v>
      </c>
      <c r="AU365" s="583">
        <v>0</v>
      </c>
      <c r="AV365" s="585">
        <v>0</v>
      </c>
    </row>
    <row r="366" spans="1:48" x14ac:dyDescent="0.25">
      <c r="A366" s="148" t="s">
        <v>8392</v>
      </c>
      <c r="B366" s="148" t="s">
        <v>8327</v>
      </c>
      <c r="C366" s="148" t="s">
        <v>8213</v>
      </c>
      <c r="D366" s="148" t="s">
        <v>8213</v>
      </c>
      <c r="E366" s="148" t="s">
        <v>8400</v>
      </c>
      <c r="F366" s="453" t="s">
        <v>17054</v>
      </c>
      <c r="G366" s="453" t="s">
        <v>17053</v>
      </c>
      <c r="H366" s="579">
        <v>0</v>
      </c>
      <c r="I366" s="580">
        <v>0</v>
      </c>
      <c r="J366" s="579">
        <v>0</v>
      </c>
      <c r="K366" s="580">
        <v>0</v>
      </c>
      <c r="L366" s="579">
        <v>0</v>
      </c>
      <c r="M366" s="580">
        <v>0</v>
      </c>
      <c r="N366" s="579">
        <v>0</v>
      </c>
      <c r="O366" s="580">
        <v>0</v>
      </c>
      <c r="P366" s="579">
        <v>0</v>
      </c>
      <c r="Q366" s="580">
        <v>0</v>
      </c>
      <c r="R366" s="579">
        <v>0</v>
      </c>
      <c r="S366" s="26">
        <v>0</v>
      </c>
      <c r="T366" s="580">
        <v>0</v>
      </c>
      <c r="U366" s="579">
        <v>233493.21</v>
      </c>
      <c r="V366" s="580">
        <v>0</v>
      </c>
      <c r="W366" s="579">
        <v>0</v>
      </c>
      <c r="X366" s="580">
        <v>0</v>
      </c>
      <c r="Y366" s="579">
        <v>0</v>
      </c>
      <c r="Z366" s="580">
        <v>0</v>
      </c>
      <c r="AA366" s="579">
        <v>0</v>
      </c>
      <c r="AB366" s="580">
        <v>0</v>
      </c>
      <c r="AC366" s="579">
        <v>0</v>
      </c>
      <c r="AD366" s="581">
        <v>0</v>
      </c>
      <c r="AE366" s="579">
        <v>0</v>
      </c>
      <c r="AF366" s="26">
        <v>0</v>
      </c>
      <c r="AG366" s="580">
        <v>0</v>
      </c>
      <c r="AH366" s="579">
        <v>0</v>
      </c>
      <c r="AI366" s="580">
        <v>0</v>
      </c>
      <c r="AJ366" s="579">
        <v>0</v>
      </c>
      <c r="AK366" s="580">
        <v>0</v>
      </c>
      <c r="AL366" s="579">
        <v>0</v>
      </c>
      <c r="AM366" s="581">
        <v>0</v>
      </c>
      <c r="AN366" s="583">
        <v>233493.21</v>
      </c>
      <c r="AO366" s="584">
        <v>0</v>
      </c>
      <c r="AP366" s="585">
        <v>0</v>
      </c>
      <c r="AQ366" s="583">
        <v>0</v>
      </c>
      <c r="AR366" s="584">
        <v>0</v>
      </c>
      <c r="AS366" s="585">
        <v>0</v>
      </c>
      <c r="AT366" s="583">
        <v>233493.21</v>
      </c>
      <c r="AU366" s="583">
        <v>0</v>
      </c>
      <c r="AV366" s="585">
        <v>0</v>
      </c>
    </row>
    <row r="367" spans="1:48" x14ac:dyDescent="0.25">
      <c r="A367" s="148" t="s">
        <v>8392</v>
      </c>
      <c r="B367" s="148" t="s">
        <v>8325</v>
      </c>
      <c r="C367" s="148" t="s">
        <v>8213</v>
      </c>
      <c r="D367" s="148" t="s">
        <v>8213</v>
      </c>
      <c r="E367" s="148" t="s">
        <v>17641</v>
      </c>
      <c r="F367" s="453" t="s">
        <v>17054</v>
      </c>
      <c r="G367" s="453" t="s">
        <v>17053</v>
      </c>
      <c r="H367" s="579">
        <v>0</v>
      </c>
      <c r="I367" s="580">
        <v>0</v>
      </c>
      <c r="J367" s="579">
        <v>0</v>
      </c>
      <c r="K367" s="580">
        <v>0</v>
      </c>
      <c r="L367" s="579">
        <v>0</v>
      </c>
      <c r="M367" s="580">
        <v>0</v>
      </c>
      <c r="N367" s="579">
        <v>0</v>
      </c>
      <c r="O367" s="580">
        <v>0</v>
      </c>
      <c r="P367" s="579">
        <v>0</v>
      </c>
      <c r="Q367" s="580">
        <v>0</v>
      </c>
      <c r="R367" s="579">
        <v>0</v>
      </c>
      <c r="S367" s="26">
        <v>0</v>
      </c>
      <c r="T367" s="580">
        <v>0</v>
      </c>
      <c r="U367" s="579">
        <v>0</v>
      </c>
      <c r="V367" s="580">
        <v>0</v>
      </c>
      <c r="W367" s="579">
        <v>0</v>
      </c>
      <c r="X367" s="580">
        <v>0</v>
      </c>
      <c r="Y367" s="579">
        <v>0</v>
      </c>
      <c r="Z367" s="580">
        <v>0</v>
      </c>
      <c r="AA367" s="579">
        <v>0</v>
      </c>
      <c r="AB367" s="580">
        <v>0</v>
      </c>
      <c r="AC367" s="579">
        <v>0</v>
      </c>
      <c r="AD367" s="581">
        <v>0</v>
      </c>
      <c r="AE367" s="579">
        <v>0</v>
      </c>
      <c r="AF367" s="26">
        <v>958347.7</v>
      </c>
      <c r="AG367" s="580">
        <v>896157.1</v>
      </c>
      <c r="AH367" s="579">
        <v>0</v>
      </c>
      <c r="AI367" s="580">
        <v>0</v>
      </c>
      <c r="AJ367" s="579">
        <v>0</v>
      </c>
      <c r="AK367" s="580">
        <v>0</v>
      </c>
      <c r="AL367" s="579">
        <v>0</v>
      </c>
      <c r="AM367" s="581">
        <v>0</v>
      </c>
      <c r="AN367" s="583">
        <v>958347.7</v>
      </c>
      <c r="AO367" s="584">
        <v>896157.1</v>
      </c>
      <c r="AP367" s="585">
        <v>896157.1</v>
      </c>
      <c r="AQ367" s="583">
        <v>0</v>
      </c>
      <c r="AR367" s="584">
        <v>0</v>
      </c>
      <c r="AS367" s="585">
        <v>0</v>
      </c>
      <c r="AT367" s="583">
        <v>958347.7</v>
      </c>
      <c r="AU367" s="583">
        <v>896157.1</v>
      </c>
      <c r="AV367" s="585">
        <v>896157.1</v>
      </c>
    </row>
    <row r="368" spans="1:48" x14ac:dyDescent="0.25">
      <c r="A368" s="148" t="s">
        <v>8392</v>
      </c>
      <c r="B368" s="148" t="s">
        <v>8395</v>
      </c>
      <c r="C368" s="148" t="s">
        <v>8213</v>
      </c>
      <c r="D368" s="148" t="s">
        <v>8213</v>
      </c>
      <c r="E368" s="148" t="s">
        <v>179</v>
      </c>
      <c r="F368" s="453" t="s">
        <v>17054</v>
      </c>
      <c r="G368" s="453" t="s">
        <v>17053</v>
      </c>
      <c r="H368" s="579">
        <v>0</v>
      </c>
      <c r="I368" s="580">
        <v>0</v>
      </c>
      <c r="J368" s="579">
        <v>0</v>
      </c>
      <c r="K368" s="580">
        <v>0</v>
      </c>
      <c r="L368" s="579">
        <v>0</v>
      </c>
      <c r="M368" s="580">
        <v>0</v>
      </c>
      <c r="N368" s="579">
        <v>0</v>
      </c>
      <c r="O368" s="580">
        <v>0</v>
      </c>
      <c r="P368" s="579">
        <v>0</v>
      </c>
      <c r="Q368" s="580">
        <v>0</v>
      </c>
      <c r="R368" s="579">
        <v>0</v>
      </c>
      <c r="S368" s="26">
        <v>0</v>
      </c>
      <c r="T368" s="580">
        <v>0</v>
      </c>
      <c r="U368" s="579">
        <v>1095311.98</v>
      </c>
      <c r="V368" s="580">
        <v>0</v>
      </c>
      <c r="W368" s="579">
        <v>0</v>
      </c>
      <c r="X368" s="580">
        <v>0</v>
      </c>
      <c r="Y368" s="579">
        <v>0</v>
      </c>
      <c r="Z368" s="580">
        <v>0</v>
      </c>
      <c r="AA368" s="579">
        <v>0</v>
      </c>
      <c r="AB368" s="580">
        <v>0</v>
      </c>
      <c r="AC368" s="579">
        <v>0</v>
      </c>
      <c r="AD368" s="581">
        <v>0</v>
      </c>
      <c r="AE368" s="579">
        <v>0</v>
      </c>
      <c r="AF368" s="26">
        <v>0</v>
      </c>
      <c r="AG368" s="580">
        <v>0</v>
      </c>
      <c r="AH368" s="579">
        <v>0</v>
      </c>
      <c r="AI368" s="580">
        <v>0</v>
      </c>
      <c r="AJ368" s="579">
        <v>0</v>
      </c>
      <c r="AK368" s="580">
        <v>0</v>
      </c>
      <c r="AL368" s="579">
        <v>0</v>
      </c>
      <c r="AM368" s="581">
        <v>0</v>
      </c>
      <c r="AN368" s="583">
        <v>1095311.98</v>
      </c>
      <c r="AO368" s="584">
        <v>0</v>
      </c>
      <c r="AP368" s="585">
        <v>0</v>
      </c>
      <c r="AQ368" s="583">
        <v>0</v>
      </c>
      <c r="AR368" s="584">
        <v>0</v>
      </c>
      <c r="AS368" s="585">
        <v>0</v>
      </c>
      <c r="AT368" s="583">
        <v>1095311.98</v>
      </c>
      <c r="AU368" s="583">
        <v>0</v>
      </c>
      <c r="AV368" s="585">
        <v>0</v>
      </c>
    </row>
    <row r="369" spans="1:48" x14ac:dyDescent="0.25">
      <c r="A369" s="148" t="s">
        <v>8392</v>
      </c>
      <c r="B369" s="148" t="s">
        <v>8401</v>
      </c>
      <c r="C369" s="148" t="s">
        <v>8213</v>
      </c>
      <c r="D369" s="148" t="s">
        <v>8213</v>
      </c>
      <c r="E369" s="148" t="s">
        <v>151</v>
      </c>
      <c r="F369" s="453" t="s">
        <v>17054</v>
      </c>
      <c r="G369" s="453" t="s">
        <v>17053</v>
      </c>
      <c r="H369" s="579">
        <v>0</v>
      </c>
      <c r="I369" s="580">
        <v>0</v>
      </c>
      <c r="J369" s="579">
        <v>0</v>
      </c>
      <c r="K369" s="580">
        <v>0</v>
      </c>
      <c r="L369" s="579">
        <v>0</v>
      </c>
      <c r="M369" s="580">
        <v>0</v>
      </c>
      <c r="N369" s="579">
        <v>0</v>
      </c>
      <c r="O369" s="580">
        <v>0</v>
      </c>
      <c r="P369" s="579">
        <v>0</v>
      </c>
      <c r="Q369" s="580">
        <v>0</v>
      </c>
      <c r="R369" s="579">
        <v>0</v>
      </c>
      <c r="S369" s="26">
        <v>0</v>
      </c>
      <c r="T369" s="580">
        <v>0</v>
      </c>
      <c r="U369" s="579">
        <v>88803.12</v>
      </c>
      <c r="V369" s="580">
        <v>0</v>
      </c>
      <c r="W369" s="579">
        <v>0</v>
      </c>
      <c r="X369" s="580">
        <v>0</v>
      </c>
      <c r="Y369" s="579">
        <v>0</v>
      </c>
      <c r="Z369" s="580">
        <v>0</v>
      </c>
      <c r="AA369" s="579">
        <v>0</v>
      </c>
      <c r="AB369" s="580">
        <v>0</v>
      </c>
      <c r="AC369" s="579">
        <v>0</v>
      </c>
      <c r="AD369" s="581">
        <v>0</v>
      </c>
      <c r="AE369" s="579">
        <v>0</v>
      </c>
      <c r="AF369" s="26">
        <v>0</v>
      </c>
      <c r="AG369" s="580">
        <v>0</v>
      </c>
      <c r="AH369" s="579">
        <v>0</v>
      </c>
      <c r="AI369" s="580">
        <v>0</v>
      </c>
      <c r="AJ369" s="579">
        <v>0</v>
      </c>
      <c r="AK369" s="580">
        <v>0</v>
      </c>
      <c r="AL369" s="579">
        <v>0</v>
      </c>
      <c r="AM369" s="581">
        <v>0</v>
      </c>
      <c r="AN369" s="583">
        <v>88803.12</v>
      </c>
      <c r="AO369" s="584">
        <v>0</v>
      </c>
      <c r="AP369" s="585">
        <v>0</v>
      </c>
      <c r="AQ369" s="583">
        <v>0</v>
      </c>
      <c r="AR369" s="584">
        <v>0</v>
      </c>
      <c r="AS369" s="585">
        <v>0</v>
      </c>
      <c r="AT369" s="583">
        <v>88803.12</v>
      </c>
      <c r="AU369" s="583">
        <v>0</v>
      </c>
      <c r="AV369" s="585">
        <v>0</v>
      </c>
    </row>
    <row r="370" spans="1:48" x14ac:dyDescent="0.25">
      <c r="A370" s="148" t="s">
        <v>8392</v>
      </c>
      <c r="B370" s="148" t="s">
        <v>8403</v>
      </c>
      <c r="C370" s="148" t="s">
        <v>8213</v>
      </c>
      <c r="D370" s="148" t="s">
        <v>8213</v>
      </c>
      <c r="E370" s="148" t="s">
        <v>17811</v>
      </c>
      <c r="F370" s="453" t="s">
        <v>17054</v>
      </c>
      <c r="G370" s="453" t="s">
        <v>17053</v>
      </c>
      <c r="H370" s="579">
        <v>0</v>
      </c>
      <c r="I370" s="580">
        <v>0</v>
      </c>
      <c r="J370" s="579">
        <v>0</v>
      </c>
      <c r="K370" s="580">
        <v>0</v>
      </c>
      <c r="L370" s="579">
        <v>0</v>
      </c>
      <c r="M370" s="580">
        <v>0</v>
      </c>
      <c r="N370" s="579">
        <v>0</v>
      </c>
      <c r="O370" s="580">
        <v>0</v>
      </c>
      <c r="P370" s="579">
        <v>0</v>
      </c>
      <c r="Q370" s="580">
        <v>0</v>
      </c>
      <c r="R370" s="579">
        <v>0</v>
      </c>
      <c r="S370" s="26">
        <v>0</v>
      </c>
      <c r="T370" s="580">
        <v>0</v>
      </c>
      <c r="U370" s="579">
        <v>204444.48</v>
      </c>
      <c r="V370" s="580">
        <v>0</v>
      </c>
      <c r="W370" s="579">
        <v>0</v>
      </c>
      <c r="X370" s="580">
        <v>0</v>
      </c>
      <c r="Y370" s="579">
        <v>0</v>
      </c>
      <c r="Z370" s="580">
        <v>0</v>
      </c>
      <c r="AA370" s="579">
        <v>0</v>
      </c>
      <c r="AB370" s="580">
        <v>0</v>
      </c>
      <c r="AC370" s="579">
        <v>0</v>
      </c>
      <c r="AD370" s="581">
        <v>0</v>
      </c>
      <c r="AE370" s="579">
        <v>0</v>
      </c>
      <c r="AF370" s="26">
        <v>0</v>
      </c>
      <c r="AG370" s="580">
        <v>0</v>
      </c>
      <c r="AH370" s="579">
        <v>0</v>
      </c>
      <c r="AI370" s="580">
        <v>0</v>
      </c>
      <c r="AJ370" s="579">
        <v>0</v>
      </c>
      <c r="AK370" s="580">
        <v>0</v>
      </c>
      <c r="AL370" s="579">
        <v>0</v>
      </c>
      <c r="AM370" s="581">
        <v>0</v>
      </c>
      <c r="AN370" s="583">
        <v>204444.48</v>
      </c>
      <c r="AO370" s="584">
        <v>0</v>
      </c>
      <c r="AP370" s="585">
        <v>0</v>
      </c>
      <c r="AQ370" s="583">
        <v>0</v>
      </c>
      <c r="AR370" s="584">
        <v>0</v>
      </c>
      <c r="AS370" s="585">
        <v>0</v>
      </c>
      <c r="AT370" s="583">
        <v>204444.48</v>
      </c>
      <c r="AU370" s="583">
        <v>0</v>
      </c>
      <c r="AV370" s="585">
        <v>0</v>
      </c>
    </row>
    <row r="371" spans="1:48" x14ac:dyDescent="0.25">
      <c r="A371" s="148" t="s">
        <v>8592</v>
      </c>
      <c r="B371" s="148" t="s">
        <v>8245</v>
      </c>
      <c r="C371" s="148" t="s">
        <v>8213</v>
      </c>
      <c r="D371" s="148" t="s">
        <v>8213</v>
      </c>
      <c r="E371" s="148" t="s">
        <v>18112</v>
      </c>
      <c r="F371" s="453" t="s">
        <v>17798</v>
      </c>
      <c r="G371" s="453" t="s">
        <v>17036</v>
      </c>
      <c r="H371" s="579">
        <v>0</v>
      </c>
      <c r="I371" s="580">
        <v>0</v>
      </c>
      <c r="J371" s="579">
        <v>0</v>
      </c>
      <c r="K371" s="580">
        <v>0</v>
      </c>
      <c r="L371" s="579">
        <v>0</v>
      </c>
      <c r="M371" s="580">
        <v>0</v>
      </c>
      <c r="N371" s="579">
        <v>0</v>
      </c>
      <c r="O371" s="580">
        <v>0</v>
      </c>
      <c r="P371" s="579">
        <v>0</v>
      </c>
      <c r="Q371" s="580">
        <v>0</v>
      </c>
      <c r="R371" s="579">
        <v>0</v>
      </c>
      <c r="S371" s="26">
        <v>0</v>
      </c>
      <c r="T371" s="580">
        <v>0</v>
      </c>
      <c r="U371" s="579">
        <v>0</v>
      </c>
      <c r="V371" s="580">
        <v>0</v>
      </c>
      <c r="W371" s="579">
        <v>0</v>
      </c>
      <c r="X371" s="580">
        <v>0</v>
      </c>
      <c r="Y371" s="579">
        <v>0</v>
      </c>
      <c r="Z371" s="580">
        <v>0</v>
      </c>
      <c r="AA371" s="579">
        <v>0</v>
      </c>
      <c r="AB371" s="580">
        <v>0</v>
      </c>
      <c r="AC371" s="579">
        <v>0</v>
      </c>
      <c r="AD371" s="581">
        <v>0</v>
      </c>
      <c r="AE371" s="579">
        <v>0</v>
      </c>
      <c r="AF371" s="26">
        <v>57360.28</v>
      </c>
      <c r="AG371" s="580">
        <v>0</v>
      </c>
      <c r="AH371" s="579">
        <v>0</v>
      </c>
      <c r="AI371" s="580">
        <v>0</v>
      </c>
      <c r="AJ371" s="579">
        <v>0</v>
      </c>
      <c r="AK371" s="580">
        <v>0</v>
      </c>
      <c r="AL371" s="579">
        <v>0</v>
      </c>
      <c r="AM371" s="581">
        <v>0</v>
      </c>
      <c r="AN371" s="583">
        <v>57360.28</v>
      </c>
      <c r="AO371" s="584">
        <v>0</v>
      </c>
      <c r="AP371" s="585">
        <v>0</v>
      </c>
      <c r="AQ371" s="583">
        <v>0</v>
      </c>
      <c r="AR371" s="584">
        <v>0</v>
      </c>
      <c r="AS371" s="585">
        <v>0</v>
      </c>
      <c r="AT371" s="583">
        <v>57360.28</v>
      </c>
      <c r="AU371" s="583">
        <v>0</v>
      </c>
      <c r="AV371" s="585">
        <v>0</v>
      </c>
    </row>
    <row r="372" spans="1:48" x14ac:dyDescent="0.25">
      <c r="A372" s="148" t="s">
        <v>8313</v>
      </c>
      <c r="B372" s="148" t="s">
        <v>8238</v>
      </c>
      <c r="C372" s="148" t="s">
        <v>8213</v>
      </c>
      <c r="D372" s="148" t="s">
        <v>8213</v>
      </c>
      <c r="E372" s="148" t="s">
        <v>178</v>
      </c>
      <c r="F372" s="453" t="s">
        <v>17042</v>
      </c>
      <c r="G372" s="453" t="s">
        <v>17036</v>
      </c>
      <c r="H372" s="579">
        <v>0</v>
      </c>
      <c r="I372" s="580">
        <v>0</v>
      </c>
      <c r="J372" s="579">
        <v>0</v>
      </c>
      <c r="K372" s="580">
        <v>0</v>
      </c>
      <c r="L372" s="579">
        <v>0</v>
      </c>
      <c r="M372" s="580">
        <v>0</v>
      </c>
      <c r="N372" s="579">
        <v>0</v>
      </c>
      <c r="O372" s="580">
        <v>0</v>
      </c>
      <c r="P372" s="579">
        <v>0</v>
      </c>
      <c r="Q372" s="580">
        <v>0</v>
      </c>
      <c r="R372" s="579">
        <v>0</v>
      </c>
      <c r="S372" s="26">
        <v>0</v>
      </c>
      <c r="T372" s="580">
        <v>0</v>
      </c>
      <c r="U372" s="579">
        <v>94012.2</v>
      </c>
      <c r="V372" s="580">
        <v>0</v>
      </c>
      <c r="W372" s="579">
        <v>0</v>
      </c>
      <c r="X372" s="580">
        <v>0</v>
      </c>
      <c r="Y372" s="579">
        <v>0</v>
      </c>
      <c r="Z372" s="580">
        <v>0</v>
      </c>
      <c r="AA372" s="579">
        <v>0</v>
      </c>
      <c r="AB372" s="580">
        <v>0</v>
      </c>
      <c r="AC372" s="579">
        <v>0</v>
      </c>
      <c r="AD372" s="581">
        <v>0</v>
      </c>
      <c r="AE372" s="579">
        <v>0</v>
      </c>
      <c r="AF372" s="26">
        <v>0</v>
      </c>
      <c r="AG372" s="580">
        <v>0</v>
      </c>
      <c r="AH372" s="579">
        <v>0</v>
      </c>
      <c r="AI372" s="580">
        <v>0</v>
      </c>
      <c r="AJ372" s="579">
        <v>0</v>
      </c>
      <c r="AK372" s="580">
        <v>0</v>
      </c>
      <c r="AL372" s="579">
        <v>0</v>
      </c>
      <c r="AM372" s="581">
        <v>0</v>
      </c>
      <c r="AN372" s="583">
        <v>94012.2</v>
      </c>
      <c r="AO372" s="584">
        <v>0</v>
      </c>
      <c r="AP372" s="585">
        <v>0</v>
      </c>
      <c r="AQ372" s="583">
        <v>0</v>
      </c>
      <c r="AR372" s="584">
        <v>0</v>
      </c>
      <c r="AS372" s="585">
        <v>0</v>
      </c>
      <c r="AT372" s="583">
        <v>94012.2</v>
      </c>
      <c r="AU372" s="583">
        <v>0</v>
      </c>
      <c r="AV372" s="585">
        <v>0</v>
      </c>
    </row>
    <row r="373" spans="1:48" x14ac:dyDescent="0.25">
      <c r="A373" s="148" t="s">
        <v>8313</v>
      </c>
      <c r="B373" s="148" t="s">
        <v>8731</v>
      </c>
      <c r="C373" s="148" t="s">
        <v>8213</v>
      </c>
      <c r="D373" s="148" t="s">
        <v>8213</v>
      </c>
      <c r="E373" s="148" t="s">
        <v>17381</v>
      </c>
      <c r="F373" s="453" t="s">
        <v>17042</v>
      </c>
      <c r="G373" s="453" t="s">
        <v>17036</v>
      </c>
      <c r="H373" s="579">
        <v>0</v>
      </c>
      <c r="I373" s="580">
        <v>0</v>
      </c>
      <c r="J373" s="579">
        <v>0</v>
      </c>
      <c r="K373" s="580">
        <v>0</v>
      </c>
      <c r="L373" s="579">
        <v>0</v>
      </c>
      <c r="M373" s="580">
        <v>0</v>
      </c>
      <c r="N373" s="579">
        <v>0</v>
      </c>
      <c r="O373" s="580">
        <v>0</v>
      </c>
      <c r="P373" s="579">
        <v>0</v>
      </c>
      <c r="Q373" s="580">
        <v>0</v>
      </c>
      <c r="R373" s="579">
        <v>0</v>
      </c>
      <c r="S373" s="26">
        <v>0</v>
      </c>
      <c r="T373" s="580">
        <v>0</v>
      </c>
      <c r="U373" s="579">
        <v>0</v>
      </c>
      <c r="V373" s="580">
        <v>0</v>
      </c>
      <c r="W373" s="579">
        <v>0</v>
      </c>
      <c r="X373" s="580">
        <v>0</v>
      </c>
      <c r="Y373" s="579">
        <v>0</v>
      </c>
      <c r="Z373" s="580">
        <v>0</v>
      </c>
      <c r="AA373" s="579">
        <v>0</v>
      </c>
      <c r="AB373" s="580">
        <v>0</v>
      </c>
      <c r="AC373" s="579">
        <v>0</v>
      </c>
      <c r="AD373" s="581">
        <v>0</v>
      </c>
      <c r="AE373" s="579">
        <v>0</v>
      </c>
      <c r="AF373" s="26">
        <v>0</v>
      </c>
      <c r="AG373" s="580">
        <v>0</v>
      </c>
      <c r="AH373" s="579">
        <v>683507</v>
      </c>
      <c r="AI373" s="580">
        <v>0</v>
      </c>
      <c r="AJ373" s="579">
        <v>0</v>
      </c>
      <c r="AK373" s="580">
        <v>0</v>
      </c>
      <c r="AL373" s="579">
        <v>0</v>
      </c>
      <c r="AM373" s="581">
        <v>0</v>
      </c>
      <c r="AN373" s="583">
        <v>683507</v>
      </c>
      <c r="AO373" s="584">
        <v>0</v>
      </c>
      <c r="AP373" s="585">
        <v>0</v>
      </c>
      <c r="AQ373" s="583">
        <v>0</v>
      </c>
      <c r="AR373" s="584">
        <v>0</v>
      </c>
      <c r="AS373" s="585">
        <v>0</v>
      </c>
      <c r="AT373" s="583">
        <v>683507</v>
      </c>
      <c r="AU373" s="583">
        <v>0</v>
      </c>
      <c r="AV373" s="585">
        <v>0</v>
      </c>
    </row>
    <row r="374" spans="1:48" x14ac:dyDescent="0.25">
      <c r="A374" s="148" t="s">
        <v>8313</v>
      </c>
      <c r="B374" s="148" t="s">
        <v>8867</v>
      </c>
      <c r="C374" s="148" t="s">
        <v>8213</v>
      </c>
      <c r="D374" s="148" t="s">
        <v>8213</v>
      </c>
      <c r="E374" s="148" t="s">
        <v>18113</v>
      </c>
      <c r="F374" s="453" t="s">
        <v>17042</v>
      </c>
      <c r="G374" s="453" t="s">
        <v>17036</v>
      </c>
      <c r="H374" s="579">
        <v>0</v>
      </c>
      <c r="I374" s="580">
        <v>0</v>
      </c>
      <c r="J374" s="579">
        <v>0</v>
      </c>
      <c r="K374" s="580">
        <v>0</v>
      </c>
      <c r="L374" s="579">
        <v>0</v>
      </c>
      <c r="M374" s="580">
        <v>0</v>
      </c>
      <c r="N374" s="579">
        <v>0</v>
      </c>
      <c r="O374" s="580">
        <v>0</v>
      </c>
      <c r="P374" s="579">
        <v>0</v>
      </c>
      <c r="Q374" s="580">
        <v>0</v>
      </c>
      <c r="R374" s="579">
        <v>0</v>
      </c>
      <c r="S374" s="26">
        <v>0</v>
      </c>
      <c r="T374" s="580">
        <v>0</v>
      </c>
      <c r="U374" s="579">
        <v>0</v>
      </c>
      <c r="V374" s="580">
        <v>0</v>
      </c>
      <c r="W374" s="579">
        <v>0</v>
      </c>
      <c r="X374" s="580">
        <v>0</v>
      </c>
      <c r="Y374" s="579">
        <v>0</v>
      </c>
      <c r="Z374" s="580">
        <v>0</v>
      </c>
      <c r="AA374" s="579">
        <v>0</v>
      </c>
      <c r="AB374" s="580">
        <v>0</v>
      </c>
      <c r="AC374" s="579">
        <v>0</v>
      </c>
      <c r="AD374" s="581">
        <v>0</v>
      </c>
      <c r="AE374" s="579">
        <v>0</v>
      </c>
      <c r="AF374" s="26">
        <v>0</v>
      </c>
      <c r="AG374" s="580">
        <v>0</v>
      </c>
      <c r="AH374" s="579">
        <v>87095.55</v>
      </c>
      <c r="AI374" s="580">
        <v>0</v>
      </c>
      <c r="AJ374" s="579">
        <v>0</v>
      </c>
      <c r="AK374" s="580">
        <v>0</v>
      </c>
      <c r="AL374" s="579">
        <v>0</v>
      </c>
      <c r="AM374" s="581">
        <v>0</v>
      </c>
      <c r="AN374" s="583">
        <v>87095.55</v>
      </c>
      <c r="AO374" s="584">
        <v>0</v>
      </c>
      <c r="AP374" s="585">
        <v>0</v>
      </c>
      <c r="AQ374" s="583">
        <v>0</v>
      </c>
      <c r="AR374" s="584">
        <v>0</v>
      </c>
      <c r="AS374" s="585">
        <v>0</v>
      </c>
      <c r="AT374" s="583">
        <v>87095.55</v>
      </c>
      <c r="AU374" s="583">
        <v>0</v>
      </c>
      <c r="AV374" s="585">
        <v>0</v>
      </c>
    </row>
    <row r="375" spans="1:48" x14ac:dyDescent="0.25">
      <c r="A375" s="148" t="s">
        <v>8313</v>
      </c>
      <c r="B375" s="148" t="s">
        <v>9243</v>
      </c>
      <c r="C375" s="148" t="s">
        <v>8213</v>
      </c>
      <c r="D375" s="148" t="s">
        <v>8213</v>
      </c>
      <c r="E375" s="148" t="s">
        <v>18114</v>
      </c>
      <c r="F375" s="453" t="s">
        <v>17042</v>
      </c>
      <c r="G375" s="453" t="s">
        <v>17036</v>
      </c>
      <c r="H375" s="579">
        <v>0</v>
      </c>
      <c r="I375" s="580">
        <v>0</v>
      </c>
      <c r="J375" s="579">
        <v>0</v>
      </c>
      <c r="K375" s="580">
        <v>0</v>
      </c>
      <c r="L375" s="579">
        <v>0</v>
      </c>
      <c r="M375" s="580">
        <v>0</v>
      </c>
      <c r="N375" s="579">
        <v>0</v>
      </c>
      <c r="O375" s="580">
        <v>0</v>
      </c>
      <c r="P375" s="579">
        <v>0</v>
      </c>
      <c r="Q375" s="580">
        <v>0</v>
      </c>
      <c r="R375" s="579">
        <v>0</v>
      </c>
      <c r="S375" s="26">
        <v>0</v>
      </c>
      <c r="T375" s="580">
        <v>0</v>
      </c>
      <c r="U375" s="579">
        <v>0</v>
      </c>
      <c r="V375" s="580">
        <v>0</v>
      </c>
      <c r="W375" s="579">
        <v>0</v>
      </c>
      <c r="X375" s="580">
        <v>0</v>
      </c>
      <c r="Y375" s="579">
        <v>0</v>
      </c>
      <c r="Z375" s="580">
        <v>0</v>
      </c>
      <c r="AA375" s="579">
        <v>0</v>
      </c>
      <c r="AB375" s="580">
        <v>0</v>
      </c>
      <c r="AC375" s="579">
        <v>0</v>
      </c>
      <c r="AD375" s="581">
        <v>0</v>
      </c>
      <c r="AE375" s="579">
        <v>0</v>
      </c>
      <c r="AF375" s="26">
        <v>0</v>
      </c>
      <c r="AG375" s="580">
        <v>0</v>
      </c>
      <c r="AH375" s="579">
        <v>536.54999999999995</v>
      </c>
      <c r="AI375" s="580">
        <v>0</v>
      </c>
      <c r="AJ375" s="579">
        <v>0</v>
      </c>
      <c r="AK375" s="580">
        <v>0</v>
      </c>
      <c r="AL375" s="579">
        <v>0</v>
      </c>
      <c r="AM375" s="581">
        <v>0</v>
      </c>
      <c r="AN375" s="583">
        <v>536.54999999999995</v>
      </c>
      <c r="AO375" s="584">
        <v>0</v>
      </c>
      <c r="AP375" s="585">
        <v>0</v>
      </c>
      <c r="AQ375" s="583">
        <v>0</v>
      </c>
      <c r="AR375" s="584">
        <v>0</v>
      </c>
      <c r="AS375" s="585">
        <v>0</v>
      </c>
      <c r="AT375" s="583">
        <v>536.54999999999995</v>
      </c>
      <c r="AU375" s="583">
        <v>0</v>
      </c>
      <c r="AV375" s="585">
        <v>0</v>
      </c>
    </row>
    <row r="376" spans="1:48" x14ac:dyDescent="0.25">
      <c r="A376" s="148" t="s">
        <v>8285</v>
      </c>
      <c r="B376" s="148" t="s">
        <v>8497</v>
      </c>
      <c r="C376" s="148" t="s">
        <v>8213</v>
      </c>
      <c r="D376" s="148" t="s">
        <v>8213</v>
      </c>
      <c r="E376" s="148" t="s">
        <v>18115</v>
      </c>
      <c r="F376" s="453" t="s">
        <v>17031</v>
      </c>
      <c r="G376" s="453" t="s">
        <v>17029</v>
      </c>
      <c r="H376" s="579">
        <v>0</v>
      </c>
      <c r="I376" s="580">
        <v>0</v>
      </c>
      <c r="J376" s="579">
        <v>0</v>
      </c>
      <c r="K376" s="580">
        <v>0</v>
      </c>
      <c r="L376" s="579">
        <v>0</v>
      </c>
      <c r="M376" s="580">
        <v>0</v>
      </c>
      <c r="N376" s="579">
        <v>0</v>
      </c>
      <c r="O376" s="580">
        <v>0</v>
      </c>
      <c r="P376" s="579">
        <v>0</v>
      </c>
      <c r="Q376" s="580">
        <v>0</v>
      </c>
      <c r="R376" s="579">
        <v>0</v>
      </c>
      <c r="S376" s="26">
        <v>0</v>
      </c>
      <c r="T376" s="580">
        <v>0</v>
      </c>
      <c r="U376" s="579">
        <v>0</v>
      </c>
      <c r="V376" s="580">
        <v>0</v>
      </c>
      <c r="W376" s="579">
        <v>0</v>
      </c>
      <c r="X376" s="580">
        <v>0</v>
      </c>
      <c r="Y376" s="579">
        <v>0</v>
      </c>
      <c r="Z376" s="580">
        <v>0</v>
      </c>
      <c r="AA376" s="579">
        <v>0</v>
      </c>
      <c r="AB376" s="580">
        <v>0</v>
      </c>
      <c r="AC376" s="579">
        <v>0</v>
      </c>
      <c r="AD376" s="581">
        <v>0</v>
      </c>
      <c r="AE376" s="579">
        <v>0</v>
      </c>
      <c r="AF376" s="26">
        <v>0</v>
      </c>
      <c r="AG376" s="580">
        <v>0</v>
      </c>
      <c r="AH376" s="579">
        <v>32009.68</v>
      </c>
      <c r="AI376" s="580">
        <v>0</v>
      </c>
      <c r="AJ376" s="579">
        <v>0</v>
      </c>
      <c r="AK376" s="580">
        <v>0</v>
      </c>
      <c r="AL376" s="579">
        <v>0</v>
      </c>
      <c r="AM376" s="581">
        <v>0</v>
      </c>
      <c r="AN376" s="583">
        <v>32009.68</v>
      </c>
      <c r="AO376" s="584">
        <v>0</v>
      </c>
      <c r="AP376" s="585">
        <v>0</v>
      </c>
      <c r="AQ376" s="583">
        <v>0</v>
      </c>
      <c r="AR376" s="584">
        <v>0</v>
      </c>
      <c r="AS376" s="585">
        <v>0</v>
      </c>
      <c r="AT376" s="583">
        <v>32009.68</v>
      </c>
      <c r="AU376" s="583">
        <v>0</v>
      </c>
      <c r="AV376" s="585">
        <v>0</v>
      </c>
    </row>
    <row r="377" spans="1:48" x14ac:dyDescent="0.25">
      <c r="A377" s="148" t="s">
        <v>8285</v>
      </c>
      <c r="B377" s="148" t="s">
        <v>8396</v>
      </c>
      <c r="C377" s="148" t="s">
        <v>8213</v>
      </c>
      <c r="D377" s="148" t="s">
        <v>8213</v>
      </c>
      <c r="E377" s="148" t="s">
        <v>18116</v>
      </c>
      <c r="F377" s="453" t="s">
        <v>17031</v>
      </c>
      <c r="G377" s="453" t="s">
        <v>17029</v>
      </c>
      <c r="H377" s="579">
        <v>0</v>
      </c>
      <c r="I377" s="580">
        <v>0</v>
      </c>
      <c r="J377" s="579">
        <v>0</v>
      </c>
      <c r="K377" s="580">
        <v>0</v>
      </c>
      <c r="L377" s="579">
        <v>0</v>
      </c>
      <c r="M377" s="580">
        <v>0</v>
      </c>
      <c r="N377" s="579">
        <v>0</v>
      </c>
      <c r="O377" s="580">
        <v>0</v>
      </c>
      <c r="P377" s="579">
        <v>0</v>
      </c>
      <c r="Q377" s="580">
        <v>0</v>
      </c>
      <c r="R377" s="579">
        <v>0</v>
      </c>
      <c r="S377" s="26">
        <v>0</v>
      </c>
      <c r="T377" s="580">
        <v>0</v>
      </c>
      <c r="U377" s="579">
        <v>0</v>
      </c>
      <c r="V377" s="580">
        <v>0</v>
      </c>
      <c r="W377" s="579">
        <v>0</v>
      </c>
      <c r="X377" s="580">
        <v>0</v>
      </c>
      <c r="Y377" s="579">
        <v>0</v>
      </c>
      <c r="Z377" s="580">
        <v>0</v>
      </c>
      <c r="AA377" s="579">
        <v>0</v>
      </c>
      <c r="AB377" s="580">
        <v>0</v>
      </c>
      <c r="AC377" s="579">
        <v>0</v>
      </c>
      <c r="AD377" s="581">
        <v>0</v>
      </c>
      <c r="AE377" s="579">
        <v>536733.92000000004</v>
      </c>
      <c r="AF377" s="26">
        <v>0</v>
      </c>
      <c r="AG377" s="580">
        <v>0</v>
      </c>
      <c r="AH377" s="579">
        <v>0</v>
      </c>
      <c r="AI377" s="580">
        <v>0</v>
      </c>
      <c r="AJ377" s="579">
        <v>0</v>
      </c>
      <c r="AK377" s="580">
        <v>0</v>
      </c>
      <c r="AL377" s="579">
        <v>0</v>
      </c>
      <c r="AM377" s="581">
        <v>0</v>
      </c>
      <c r="AN377" s="583">
        <v>536733.92000000004</v>
      </c>
      <c r="AO377" s="584">
        <v>0</v>
      </c>
      <c r="AP377" s="585">
        <v>0</v>
      </c>
      <c r="AQ377" s="583">
        <v>0</v>
      </c>
      <c r="AR377" s="584">
        <v>0</v>
      </c>
      <c r="AS377" s="585">
        <v>0</v>
      </c>
      <c r="AT377" s="583">
        <v>536733.92000000004</v>
      </c>
      <c r="AU377" s="583">
        <v>0</v>
      </c>
      <c r="AV377" s="585">
        <v>0</v>
      </c>
    </row>
    <row r="378" spans="1:48" x14ac:dyDescent="0.25">
      <c r="A378" s="148" t="s">
        <v>8285</v>
      </c>
      <c r="B378" s="148" t="s">
        <v>8287</v>
      </c>
      <c r="C378" s="148" t="s">
        <v>8213</v>
      </c>
      <c r="D378" s="148" t="s">
        <v>8213</v>
      </c>
      <c r="E378" s="148" t="s">
        <v>16966</v>
      </c>
      <c r="F378" s="453" t="s">
        <v>17031</v>
      </c>
      <c r="G378" s="453" t="s">
        <v>17029</v>
      </c>
      <c r="H378" s="579">
        <v>0</v>
      </c>
      <c r="I378" s="580">
        <v>0</v>
      </c>
      <c r="J378" s="579">
        <v>89655.25</v>
      </c>
      <c r="K378" s="580">
        <v>89655.25</v>
      </c>
      <c r="L378" s="579">
        <v>80005.38</v>
      </c>
      <c r="M378" s="580">
        <v>0</v>
      </c>
      <c r="N378" s="579">
        <v>0</v>
      </c>
      <c r="O378" s="580">
        <v>0</v>
      </c>
      <c r="P378" s="579">
        <v>0</v>
      </c>
      <c r="Q378" s="580">
        <v>0</v>
      </c>
      <c r="R378" s="622">
        <v>0</v>
      </c>
      <c r="S378" s="26">
        <v>0</v>
      </c>
      <c r="T378" s="580">
        <v>0</v>
      </c>
      <c r="U378" s="579">
        <v>0</v>
      </c>
      <c r="V378" s="580">
        <v>0</v>
      </c>
      <c r="W378" s="579">
        <v>0</v>
      </c>
      <c r="X378" s="580">
        <v>0</v>
      </c>
      <c r="Y378" s="579">
        <v>0</v>
      </c>
      <c r="Z378" s="580">
        <v>0</v>
      </c>
      <c r="AA378" s="579">
        <v>0</v>
      </c>
      <c r="AB378" s="580">
        <v>0</v>
      </c>
      <c r="AC378" s="579">
        <v>0</v>
      </c>
      <c r="AD378" s="581">
        <v>0</v>
      </c>
      <c r="AE378" s="622">
        <v>10708.98</v>
      </c>
      <c r="AF378" s="26">
        <v>0</v>
      </c>
      <c r="AG378" s="580">
        <v>0</v>
      </c>
      <c r="AH378" s="579">
        <v>0</v>
      </c>
      <c r="AI378" s="580">
        <v>0</v>
      </c>
      <c r="AJ378" s="579">
        <v>0</v>
      </c>
      <c r="AK378" s="580">
        <v>0</v>
      </c>
      <c r="AL378" s="579">
        <v>0</v>
      </c>
      <c r="AM378" s="581">
        <v>0</v>
      </c>
      <c r="AN378" s="583">
        <v>180369.61000000002</v>
      </c>
      <c r="AO378" s="584">
        <v>169660.63</v>
      </c>
      <c r="AP378" s="585">
        <v>89655.25</v>
      </c>
      <c r="AQ378" s="583">
        <v>0</v>
      </c>
      <c r="AR378" s="584">
        <v>0</v>
      </c>
      <c r="AS378" s="585">
        <v>0</v>
      </c>
      <c r="AT378" s="583">
        <v>180369.61000000002</v>
      </c>
      <c r="AU378" s="583">
        <v>169660.63</v>
      </c>
      <c r="AV378" s="585">
        <v>89655.25</v>
      </c>
    </row>
    <row r="379" spans="1:48" x14ac:dyDescent="0.25">
      <c r="A379" s="148"/>
      <c r="B379" s="148"/>
      <c r="C379" s="148"/>
      <c r="D379" s="148"/>
      <c r="E379" s="148"/>
      <c r="F379" s="453"/>
      <c r="G379" s="453"/>
      <c r="H379" s="589">
        <v>12564604.699999999</v>
      </c>
      <c r="I379" s="589">
        <v>6434149.040000001</v>
      </c>
      <c r="J379" s="589">
        <v>8623328.6799999997</v>
      </c>
      <c r="K379" s="589">
        <v>8416055.8200000003</v>
      </c>
      <c r="L379" s="589">
        <v>1041881.86</v>
      </c>
      <c r="M379" s="589">
        <v>0</v>
      </c>
      <c r="N379" s="589">
        <v>603249.35999999987</v>
      </c>
      <c r="O379" s="589">
        <v>256666.86000000004</v>
      </c>
      <c r="P379" s="589">
        <v>11695137</v>
      </c>
      <c r="Q379" s="589">
        <v>10107275.890000001</v>
      </c>
      <c r="R379" s="589">
        <v>324305.97999999992</v>
      </c>
      <c r="S379" s="589">
        <v>3255889.8899999997</v>
      </c>
      <c r="T379" s="589">
        <v>906380.46</v>
      </c>
      <c r="U379" s="589">
        <v>19367288.140000004</v>
      </c>
      <c r="V379" s="589">
        <v>4681124.17</v>
      </c>
      <c r="W379" s="589">
        <v>3060241.91</v>
      </c>
      <c r="X379" s="589">
        <v>2093579.6400000001</v>
      </c>
      <c r="Y379" s="589">
        <v>0</v>
      </c>
      <c r="Z379" s="589">
        <v>0</v>
      </c>
      <c r="AA379" s="589">
        <v>56492.880000000005</v>
      </c>
      <c r="AB379" s="589">
        <v>0</v>
      </c>
      <c r="AC379" s="589">
        <v>21032088</v>
      </c>
      <c r="AD379" s="589">
        <v>18637294.559999999</v>
      </c>
      <c r="AE379" s="589">
        <v>3899795.9</v>
      </c>
      <c r="AF379" s="589">
        <v>20606359.140000004</v>
      </c>
      <c r="AG379" s="589">
        <v>8337587.8700000001</v>
      </c>
      <c r="AH379" s="589">
        <v>304052768.2699998</v>
      </c>
      <c r="AI379" s="589">
        <v>0</v>
      </c>
      <c r="AJ379" s="589">
        <v>8296466.1900000004</v>
      </c>
      <c r="AK379" s="590">
        <v>4116839.4699999993</v>
      </c>
      <c r="AL379" s="590">
        <v>73630055.059999987</v>
      </c>
      <c r="AM379" s="591">
        <v>5685356.1399999997</v>
      </c>
      <c r="AN379" s="591">
        <v>410183431.71000004</v>
      </c>
      <c r="AO379" s="591">
        <v>74053411.579999983</v>
      </c>
      <c r="AP379" s="589">
        <v>59870114.310000002</v>
      </c>
      <c r="AQ379" s="589">
        <v>81926521.25</v>
      </c>
      <c r="AR379" s="589">
        <v>81421701.349999994</v>
      </c>
      <c r="AS379" s="589">
        <v>9802195.6099999994</v>
      </c>
      <c r="AT379" s="589">
        <v>492109952.96000016</v>
      </c>
      <c r="AU379" s="589">
        <v>155475112.93000001</v>
      </c>
      <c r="AV379" s="589">
        <v>69672309.919999987</v>
      </c>
    </row>
  </sheetData>
  <autoFilter ref="A2:G379" xr:uid="{00000000-0009-0000-0000-000017000000}">
    <filterColumn colId="0" showButton="0"/>
    <filterColumn colId="1" showButton="0"/>
    <filterColumn colId="2" showButton="0"/>
  </autoFilter>
  <mergeCells count="8">
    <mergeCell ref="AT1:AV1"/>
    <mergeCell ref="A2:D2"/>
    <mergeCell ref="AJ1:AM1"/>
    <mergeCell ref="AN1:AP1"/>
    <mergeCell ref="AQ1:AS1"/>
    <mergeCell ref="H1:T1"/>
    <mergeCell ref="U1:AG1"/>
    <mergeCell ref="AH1:AI1"/>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3"/>
  <dimension ref="A1:BO1033"/>
  <sheetViews>
    <sheetView zoomScale="70" zoomScaleNormal="70" workbookViewId="0">
      <pane xSplit="7" ySplit="2" topLeftCell="H3" activePane="bottomRight" state="frozen"/>
      <selection pane="topRight" activeCell="H1" sqref="H1"/>
      <selection pane="bottomLeft" activeCell="A3" sqref="A3"/>
      <selection pane="bottomRight" activeCell="H3" sqref="H3"/>
    </sheetView>
  </sheetViews>
  <sheetFormatPr baseColWidth="10" defaultColWidth="11.42578125" defaultRowHeight="15" x14ac:dyDescent="0.25"/>
  <cols>
    <col min="1" max="2" width="7.28515625" bestFit="1" customWidth="1"/>
    <col min="3" max="3" width="6.85546875" bestFit="1" customWidth="1"/>
    <col min="4" max="4" width="7.28515625" bestFit="1" customWidth="1"/>
    <col min="5" max="5" width="25" bestFit="1" customWidth="1"/>
    <col min="6" max="6" width="18.140625" customWidth="1"/>
    <col min="7" max="7" width="25.7109375" customWidth="1"/>
    <col min="8" max="8" width="16.7109375" bestFit="1" customWidth="1"/>
    <col min="9" max="9" width="17.140625" bestFit="1" customWidth="1"/>
    <col min="10" max="11" width="16.7109375" bestFit="1" customWidth="1"/>
    <col min="12" max="12" width="15" bestFit="1" customWidth="1"/>
    <col min="13" max="13" width="15.42578125" bestFit="1" customWidth="1"/>
    <col min="14" max="14" width="16.7109375" bestFit="1" customWidth="1"/>
    <col min="15" max="15" width="17.140625" bestFit="1" customWidth="1"/>
    <col min="16" max="17" width="15.42578125" bestFit="1" customWidth="1"/>
    <col min="18" max="18" width="15.85546875" bestFit="1" customWidth="1"/>
    <col min="19" max="19" width="16.7109375" bestFit="1" customWidth="1"/>
    <col min="20" max="20" width="15.85546875" bestFit="1" customWidth="1"/>
    <col min="21" max="21" width="16.28515625" bestFit="1" customWidth="1"/>
    <col min="22" max="24" width="17.140625" bestFit="1" customWidth="1"/>
    <col min="25" max="26" width="16.28515625" bestFit="1" customWidth="1"/>
    <col min="27" max="27" width="15.42578125" bestFit="1" customWidth="1"/>
    <col min="28" max="28" width="17.140625" bestFit="1" customWidth="1"/>
    <col min="29" max="30" width="16.28515625" bestFit="1" customWidth="1"/>
    <col min="31" max="31" width="15.42578125" bestFit="1" customWidth="1"/>
    <col min="32" max="34" width="17.140625" bestFit="1" customWidth="1"/>
    <col min="35" max="36" width="16.28515625" bestFit="1" customWidth="1"/>
    <col min="37" max="37" width="15.42578125" bestFit="1" customWidth="1"/>
    <col min="38" max="38" width="17.140625" bestFit="1" customWidth="1"/>
    <col min="39" max="39" width="16.28515625" bestFit="1" customWidth="1"/>
    <col min="40" max="41" width="15.42578125" customWidth="1"/>
    <col min="42" max="42" width="17.140625" bestFit="1" customWidth="1"/>
    <col min="43" max="43" width="16.7109375" customWidth="1"/>
    <col min="44" max="45" width="15.42578125" customWidth="1"/>
    <col min="46" max="46" width="17.140625" bestFit="1" customWidth="1"/>
    <col min="47" max="47" width="16.7109375" bestFit="1" customWidth="1"/>
    <col min="48" max="48" width="16.28515625" bestFit="1" customWidth="1"/>
    <col min="49" max="49" width="15.42578125" bestFit="1" customWidth="1"/>
    <col min="50" max="50" width="17.140625" bestFit="1" customWidth="1"/>
    <col min="51" max="51" width="17.85546875" customWidth="1"/>
    <col min="52" max="52" width="16.28515625" bestFit="1" customWidth="1"/>
    <col min="53" max="53" width="15.42578125" customWidth="1"/>
    <col min="54" max="54" width="17.140625" bestFit="1" customWidth="1"/>
    <col min="55" max="55" width="17.42578125" customWidth="1"/>
    <col min="56" max="56" width="16.28515625" bestFit="1" customWidth="1"/>
    <col min="57" max="57" width="15.42578125" bestFit="1" customWidth="1"/>
    <col min="58" max="58" width="17.140625" bestFit="1" customWidth="1"/>
    <col min="59" max="59" width="17.42578125" customWidth="1"/>
    <col min="60" max="60" width="16.28515625" bestFit="1" customWidth="1"/>
    <col min="61" max="61" width="15.42578125" bestFit="1" customWidth="1"/>
    <col min="62" max="62" width="21" customWidth="1"/>
    <col min="63" max="63" width="18.85546875" bestFit="1" customWidth="1"/>
    <col min="64" max="64" width="18.28515625" customWidth="1"/>
    <col min="65" max="65" width="16.7109375" bestFit="1" customWidth="1"/>
    <col min="66" max="66" width="17.140625" bestFit="1" customWidth="1"/>
    <col min="67" max="67" width="18.85546875" bestFit="1" customWidth="1"/>
  </cols>
  <sheetData>
    <row r="1" spans="1:67" s="148" customFormat="1" ht="42.75" customHeight="1" x14ac:dyDescent="0.2">
      <c r="H1" s="768" t="s">
        <v>17220</v>
      </c>
      <c r="I1" s="769"/>
      <c r="J1" s="768" t="s">
        <v>17221</v>
      </c>
      <c r="K1" s="769"/>
      <c r="L1" s="770" t="s">
        <v>17007</v>
      </c>
      <c r="M1" s="771"/>
      <c r="N1" s="768" t="s">
        <v>17222</v>
      </c>
      <c r="O1" s="769"/>
      <c r="P1" s="768" t="s">
        <v>17223</v>
      </c>
      <c r="Q1" s="769"/>
      <c r="R1" s="768" t="s">
        <v>17224</v>
      </c>
      <c r="S1" s="769"/>
      <c r="T1" s="768" t="s">
        <v>17225</v>
      </c>
      <c r="U1" s="769"/>
      <c r="V1" s="770" t="s">
        <v>17008</v>
      </c>
      <c r="W1" s="771"/>
      <c r="X1" s="768" t="s">
        <v>17226</v>
      </c>
      <c r="Y1" s="769"/>
      <c r="Z1" s="768" t="s">
        <v>17227</v>
      </c>
      <c r="AA1" s="769"/>
      <c r="AB1" s="768" t="s">
        <v>17228</v>
      </c>
      <c r="AC1" s="769"/>
      <c r="AD1" s="768" t="s">
        <v>17229</v>
      </c>
      <c r="AE1" s="769"/>
      <c r="AF1" s="770" t="s">
        <v>17096</v>
      </c>
      <c r="AG1" s="771"/>
      <c r="AH1" s="768" t="s">
        <v>17230</v>
      </c>
      <c r="AI1" s="769"/>
      <c r="AJ1" s="768" t="s">
        <v>17231</v>
      </c>
      <c r="AK1" s="769"/>
      <c r="AL1" s="768" t="s">
        <v>17232</v>
      </c>
      <c r="AM1" s="769"/>
      <c r="AN1" s="768" t="s">
        <v>17233</v>
      </c>
      <c r="AO1" s="769"/>
      <c r="AP1" s="768" t="s">
        <v>17234</v>
      </c>
      <c r="AQ1" s="769"/>
      <c r="AR1" s="768" t="s">
        <v>17235</v>
      </c>
      <c r="AS1" s="769"/>
      <c r="AT1" s="768" t="s">
        <v>17294</v>
      </c>
      <c r="AU1" s="769"/>
      <c r="AV1" s="768" t="s">
        <v>17295</v>
      </c>
      <c r="AW1" s="769"/>
      <c r="AX1" s="768" t="s">
        <v>17671</v>
      </c>
      <c r="AY1" s="769"/>
      <c r="AZ1" s="768" t="s">
        <v>17672</v>
      </c>
      <c r="BA1" s="769"/>
      <c r="BB1" s="768" t="s">
        <v>17813</v>
      </c>
      <c r="BC1" s="769"/>
      <c r="BD1" s="768" t="s">
        <v>17804</v>
      </c>
      <c r="BE1" s="769"/>
      <c r="BF1" s="768" t="s">
        <v>17982</v>
      </c>
      <c r="BG1" s="769"/>
      <c r="BH1" s="768" t="s">
        <v>17983</v>
      </c>
      <c r="BI1" s="769"/>
      <c r="BJ1" s="773" t="s">
        <v>17236</v>
      </c>
      <c r="BK1" s="773"/>
      <c r="BL1" s="773" t="s">
        <v>17237</v>
      </c>
      <c r="BM1" s="773"/>
      <c r="BN1" s="772" t="s">
        <v>17009</v>
      </c>
      <c r="BO1" s="772"/>
    </row>
    <row r="2" spans="1:67" s="148" customFormat="1" ht="65.25" customHeight="1" x14ac:dyDescent="0.2">
      <c r="A2" s="762" t="s">
        <v>8572</v>
      </c>
      <c r="B2" s="763"/>
      <c r="C2" s="763"/>
      <c r="D2" s="764"/>
      <c r="E2" s="478" t="s">
        <v>8425</v>
      </c>
      <c r="F2" s="478" t="s">
        <v>31</v>
      </c>
      <c r="G2" s="478" t="s">
        <v>16906</v>
      </c>
      <c r="H2" s="593" t="s">
        <v>17010</v>
      </c>
      <c r="I2" s="593" t="s">
        <v>17021</v>
      </c>
      <c r="J2" s="593" t="s">
        <v>17010</v>
      </c>
      <c r="K2" s="593" t="s">
        <v>17021</v>
      </c>
      <c r="L2" s="593" t="s">
        <v>17010</v>
      </c>
      <c r="M2" s="593" t="s">
        <v>17021</v>
      </c>
      <c r="N2" s="593" t="s">
        <v>17010</v>
      </c>
      <c r="O2" s="593" t="s">
        <v>17021</v>
      </c>
      <c r="P2" s="593" t="s">
        <v>17010</v>
      </c>
      <c r="Q2" s="593" t="s">
        <v>17021</v>
      </c>
      <c r="R2" s="593" t="s">
        <v>17010</v>
      </c>
      <c r="S2" s="593" t="s">
        <v>17238</v>
      </c>
      <c r="T2" s="593" t="s">
        <v>17010</v>
      </c>
      <c r="U2" s="593" t="s">
        <v>17238</v>
      </c>
      <c r="V2" s="593" t="s">
        <v>17010</v>
      </c>
      <c r="W2" s="593" t="s">
        <v>17021</v>
      </c>
      <c r="X2" s="593" t="s">
        <v>17010</v>
      </c>
      <c r="Y2" s="593" t="s">
        <v>17238</v>
      </c>
      <c r="Z2" s="593" t="s">
        <v>17010</v>
      </c>
      <c r="AA2" s="593" t="s">
        <v>17238</v>
      </c>
      <c r="AB2" s="593" t="s">
        <v>17010</v>
      </c>
      <c r="AC2" s="593" t="s">
        <v>17238</v>
      </c>
      <c r="AD2" s="593" t="s">
        <v>17010</v>
      </c>
      <c r="AE2" s="593" t="s">
        <v>17238</v>
      </c>
      <c r="AF2" s="594" t="s">
        <v>17010</v>
      </c>
      <c r="AG2" s="593" t="s">
        <v>17021</v>
      </c>
      <c r="AH2" s="593" t="s">
        <v>17010</v>
      </c>
      <c r="AI2" s="593" t="s">
        <v>17238</v>
      </c>
      <c r="AJ2" s="593" t="s">
        <v>17010</v>
      </c>
      <c r="AK2" s="593" t="s">
        <v>17238</v>
      </c>
      <c r="AL2" s="593" t="s">
        <v>17010</v>
      </c>
      <c r="AM2" s="593" t="s">
        <v>17238</v>
      </c>
      <c r="AN2" s="593" t="s">
        <v>17010</v>
      </c>
      <c r="AO2" s="593" t="s">
        <v>17238</v>
      </c>
      <c r="AP2" s="593" t="s">
        <v>17010</v>
      </c>
      <c r="AQ2" s="593" t="s">
        <v>17238</v>
      </c>
      <c r="AR2" s="593" t="s">
        <v>17010</v>
      </c>
      <c r="AS2" s="593" t="s">
        <v>17238</v>
      </c>
      <c r="AT2" s="593" t="s">
        <v>17010</v>
      </c>
      <c r="AU2" s="593" t="s">
        <v>17238</v>
      </c>
      <c r="AV2" s="593" t="s">
        <v>17010</v>
      </c>
      <c r="AW2" s="593" t="s">
        <v>17238</v>
      </c>
      <c r="AX2" s="593" t="s">
        <v>17010</v>
      </c>
      <c r="AY2" s="593" t="s">
        <v>17238</v>
      </c>
      <c r="AZ2" s="593" t="s">
        <v>17010</v>
      </c>
      <c r="BA2" s="593" t="s">
        <v>17238</v>
      </c>
      <c r="BB2" s="593" t="s">
        <v>17010</v>
      </c>
      <c r="BC2" s="593" t="s">
        <v>17238</v>
      </c>
      <c r="BD2" s="593" t="s">
        <v>17010</v>
      </c>
      <c r="BE2" s="593" t="s">
        <v>17238</v>
      </c>
      <c r="BF2" s="593" t="s">
        <v>17010</v>
      </c>
      <c r="BG2" s="593" t="s">
        <v>17238</v>
      </c>
      <c r="BH2" s="593" t="s">
        <v>17010</v>
      </c>
      <c r="BI2" s="593" t="s">
        <v>17238</v>
      </c>
      <c r="BJ2" s="469" t="s">
        <v>17010</v>
      </c>
      <c r="BK2" s="469" t="s">
        <v>17021</v>
      </c>
      <c r="BL2" s="469" t="s">
        <v>17010</v>
      </c>
      <c r="BM2" s="469" t="s">
        <v>17021</v>
      </c>
      <c r="BN2" s="469" t="s">
        <v>17010</v>
      </c>
      <c r="BO2" s="469" t="s">
        <v>17021</v>
      </c>
    </row>
    <row r="3" spans="1:67" s="148" customFormat="1" ht="12.75" x14ac:dyDescent="0.2">
      <c r="A3" s="470" t="s">
        <v>8319</v>
      </c>
      <c r="B3" s="470" t="s">
        <v>8379</v>
      </c>
      <c r="C3" s="470" t="s">
        <v>8213</v>
      </c>
      <c r="D3" s="470" t="s">
        <v>8213</v>
      </c>
      <c r="E3" s="470" t="s">
        <v>17383</v>
      </c>
      <c r="F3" s="470" t="s">
        <v>17043</v>
      </c>
      <c r="G3" s="470" t="s">
        <v>17044</v>
      </c>
      <c r="H3" s="471" t="s">
        <v>16916</v>
      </c>
      <c r="I3" s="472" t="s">
        <v>16916</v>
      </c>
      <c r="J3" s="471">
        <v>1520590.29</v>
      </c>
      <c r="K3" s="472">
        <v>1520590.29</v>
      </c>
      <c r="L3" s="471" t="s">
        <v>16916</v>
      </c>
      <c r="M3" s="472" t="s">
        <v>16916</v>
      </c>
      <c r="N3" s="471" t="s">
        <v>16916</v>
      </c>
      <c r="O3" s="472" t="s">
        <v>16916</v>
      </c>
      <c r="P3" s="471" t="s">
        <v>16916</v>
      </c>
      <c r="Q3" s="472" t="s">
        <v>16916</v>
      </c>
      <c r="R3" s="475" t="s">
        <v>16916</v>
      </c>
      <c r="S3" s="476" t="s">
        <v>16916</v>
      </c>
      <c r="T3" s="475" t="s">
        <v>16916</v>
      </c>
      <c r="U3" s="476" t="s">
        <v>16916</v>
      </c>
      <c r="V3" s="475" t="s">
        <v>16916</v>
      </c>
      <c r="W3" s="473" t="s">
        <v>16916</v>
      </c>
      <c r="X3" s="471" t="s">
        <v>16916</v>
      </c>
      <c r="Y3" s="472" t="s">
        <v>16916</v>
      </c>
      <c r="Z3" s="471" t="s">
        <v>16916</v>
      </c>
      <c r="AA3" s="472" t="s">
        <v>16916</v>
      </c>
      <c r="AB3" s="471" t="s">
        <v>16916</v>
      </c>
      <c r="AC3" s="472" t="s">
        <v>16916</v>
      </c>
      <c r="AD3" s="471">
        <v>2101205.9700000002</v>
      </c>
      <c r="AE3" s="472">
        <v>2045109.0499999998</v>
      </c>
      <c r="AF3" s="595" t="s">
        <v>16916</v>
      </c>
      <c r="AG3" s="473" t="s">
        <v>16916</v>
      </c>
      <c r="AH3" s="471" t="s">
        <v>16916</v>
      </c>
      <c r="AI3" s="472" t="s">
        <v>16916</v>
      </c>
      <c r="AJ3" s="471" t="s">
        <v>16916</v>
      </c>
      <c r="AK3" s="472" t="s">
        <v>16916</v>
      </c>
      <c r="AL3" s="471" t="s">
        <v>16916</v>
      </c>
      <c r="AM3" s="472" t="s">
        <v>16916</v>
      </c>
      <c r="AN3" s="471" t="s">
        <v>16916</v>
      </c>
      <c r="AO3" s="472" t="s">
        <v>16916</v>
      </c>
      <c r="AP3" s="471">
        <v>158600</v>
      </c>
      <c r="AQ3" s="472">
        <v>0</v>
      </c>
      <c r="AR3" s="471" t="s">
        <v>16916</v>
      </c>
      <c r="AS3" s="472" t="s">
        <v>16916</v>
      </c>
      <c r="AT3" s="471" t="s">
        <v>16916</v>
      </c>
      <c r="AU3" s="472" t="s">
        <v>16916</v>
      </c>
      <c r="AV3" s="471" t="s">
        <v>16916</v>
      </c>
      <c r="AW3" s="472" t="s">
        <v>16916</v>
      </c>
      <c r="AX3" s="471" t="s">
        <v>16916</v>
      </c>
      <c r="AY3" s="472" t="s">
        <v>16916</v>
      </c>
      <c r="AZ3" s="471" t="s">
        <v>16916</v>
      </c>
      <c r="BA3" s="472" t="s">
        <v>16916</v>
      </c>
      <c r="BB3" s="471" t="s">
        <v>16916</v>
      </c>
      <c r="BC3" s="472" t="s">
        <v>16916</v>
      </c>
      <c r="BD3" s="471" t="s">
        <v>16916</v>
      </c>
      <c r="BE3" s="472" t="s">
        <v>16916</v>
      </c>
      <c r="BF3" s="471" t="s">
        <v>16916</v>
      </c>
      <c r="BG3" s="472" t="s">
        <v>16916</v>
      </c>
      <c r="BH3" s="471" t="s">
        <v>16916</v>
      </c>
      <c r="BI3" s="472" t="s">
        <v>16916</v>
      </c>
      <c r="BJ3" s="357">
        <v>158600</v>
      </c>
      <c r="BK3" s="474">
        <v>0</v>
      </c>
      <c r="BL3" s="357">
        <v>3621796.2600000002</v>
      </c>
      <c r="BM3" s="474">
        <v>3565699.34</v>
      </c>
      <c r="BN3" s="357">
        <v>0</v>
      </c>
      <c r="BO3" s="474">
        <v>0</v>
      </c>
    </row>
    <row r="4" spans="1:67" s="148" customFormat="1" ht="12.75" x14ac:dyDescent="0.2">
      <c r="A4" s="470" t="s">
        <v>8319</v>
      </c>
      <c r="B4" s="470" t="s">
        <v>8430</v>
      </c>
      <c r="C4" s="470" t="s">
        <v>8213</v>
      </c>
      <c r="D4" s="470" t="s">
        <v>8213</v>
      </c>
      <c r="E4" s="470" t="s">
        <v>17991</v>
      </c>
      <c r="F4" s="470" t="s">
        <v>17043</v>
      </c>
      <c r="G4" s="470" t="s">
        <v>17044</v>
      </c>
      <c r="H4" s="471" t="s">
        <v>16916</v>
      </c>
      <c r="I4" s="472" t="s">
        <v>16916</v>
      </c>
      <c r="J4" s="471" t="s">
        <v>16916</v>
      </c>
      <c r="K4" s="472" t="s">
        <v>16916</v>
      </c>
      <c r="L4" s="471" t="s">
        <v>16916</v>
      </c>
      <c r="M4" s="472" t="s">
        <v>16916</v>
      </c>
      <c r="N4" s="471" t="s">
        <v>16916</v>
      </c>
      <c r="O4" s="472" t="s">
        <v>16916</v>
      </c>
      <c r="P4" s="471" t="s">
        <v>16916</v>
      </c>
      <c r="Q4" s="472" t="s">
        <v>16916</v>
      </c>
      <c r="R4" s="475" t="s">
        <v>16916</v>
      </c>
      <c r="S4" s="476" t="s">
        <v>16916</v>
      </c>
      <c r="T4" s="475" t="s">
        <v>16916</v>
      </c>
      <c r="U4" s="476" t="s">
        <v>16916</v>
      </c>
      <c r="V4" s="475" t="s">
        <v>16916</v>
      </c>
      <c r="W4" s="473" t="s">
        <v>16916</v>
      </c>
      <c r="X4" s="471" t="s">
        <v>16916</v>
      </c>
      <c r="Y4" s="472" t="s">
        <v>16916</v>
      </c>
      <c r="Z4" s="471" t="s">
        <v>16916</v>
      </c>
      <c r="AA4" s="472" t="s">
        <v>16916</v>
      </c>
      <c r="AB4" s="471" t="s">
        <v>16916</v>
      </c>
      <c r="AC4" s="472" t="s">
        <v>16916</v>
      </c>
      <c r="AD4" s="471" t="s">
        <v>16916</v>
      </c>
      <c r="AE4" s="472" t="s">
        <v>16916</v>
      </c>
      <c r="AF4" s="595" t="s">
        <v>16916</v>
      </c>
      <c r="AG4" s="473" t="s">
        <v>16916</v>
      </c>
      <c r="AH4" s="471" t="s">
        <v>16916</v>
      </c>
      <c r="AI4" s="472" t="s">
        <v>16916</v>
      </c>
      <c r="AJ4" s="471" t="s">
        <v>16916</v>
      </c>
      <c r="AK4" s="472" t="s">
        <v>16916</v>
      </c>
      <c r="AL4" s="471" t="s">
        <v>16916</v>
      </c>
      <c r="AM4" s="472" t="s">
        <v>16916</v>
      </c>
      <c r="AN4" s="471" t="s">
        <v>16916</v>
      </c>
      <c r="AO4" s="472" t="s">
        <v>16916</v>
      </c>
      <c r="AP4" s="471" t="s">
        <v>16916</v>
      </c>
      <c r="AQ4" s="472" t="s">
        <v>16916</v>
      </c>
      <c r="AR4" s="471" t="s">
        <v>16916</v>
      </c>
      <c r="AS4" s="472" t="s">
        <v>16916</v>
      </c>
      <c r="AT4" s="471" t="s">
        <v>16916</v>
      </c>
      <c r="AU4" s="472" t="s">
        <v>16916</v>
      </c>
      <c r="AV4" s="471" t="s">
        <v>16916</v>
      </c>
      <c r="AW4" s="472" t="s">
        <v>16916</v>
      </c>
      <c r="AX4" s="471" t="s">
        <v>16916</v>
      </c>
      <c r="AY4" s="472" t="s">
        <v>16916</v>
      </c>
      <c r="AZ4" s="471" t="s">
        <v>16916</v>
      </c>
      <c r="BA4" s="472" t="s">
        <v>16916</v>
      </c>
      <c r="BB4" s="471" t="s">
        <v>16916</v>
      </c>
      <c r="BC4" s="472" t="s">
        <v>16916</v>
      </c>
      <c r="BD4" s="471" t="s">
        <v>16916</v>
      </c>
      <c r="BE4" s="472" t="s">
        <v>16916</v>
      </c>
      <c r="BF4" s="471">
        <v>15400.01</v>
      </c>
      <c r="BG4" s="472">
        <v>0</v>
      </c>
      <c r="BH4" s="471" t="s">
        <v>16916</v>
      </c>
      <c r="BI4" s="472" t="s">
        <v>16916</v>
      </c>
      <c r="BJ4" s="357">
        <v>15400.01</v>
      </c>
      <c r="BK4" s="474">
        <v>0</v>
      </c>
      <c r="BL4" s="357">
        <v>0</v>
      </c>
      <c r="BM4" s="474">
        <v>0</v>
      </c>
      <c r="BN4" s="357">
        <v>0</v>
      </c>
      <c r="BO4" s="474">
        <v>0</v>
      </c>
    </row>
    <row r="5" spans="1:67" s="148" customFormat="1" ht="12.75" x14ac:dyDescent="0.2">
      <c r="A5" s="470" t="s">
        <v>8319</v>
      </c>
      <c r="B5" s="470" t="s">
        <v>8258</v>
      </c>
      <c r="C5" s="470" t="s">
        <v>8213</v>
      </c>
      <c r="D5" s="470" t="s">
        <v>8213</v>
      </c>
      <c r="E5" s="470" t="s">
        <v>17384</v>
      </c>
      <c r="F5" s="470" t="s">
        <v>17043</v>
      </c>
      <c r="G5" s="470" t="s">
        <v>17044</v>
      </c>
      <c r="H5" s="471" t="s">
        <v>16916</v>
      </c>
      <c r="I5" s="472" t="s">
        <v>16916</v>
      </c>
      <c r="J5" s="471" t="s">
        <v>16916</v>
      </c>
      <c r="K5" s="472" t="s">
        <v>16916</v>
      </c>
      <c r="L5" s="471">
        <v>247247.13</v>
      </c>
      <c r="M5" s="472">
        <v>240543.66</v>
      </c>
      <c r="N5" s="471" t="s">
        <v>16916</v>
      </c>
      <c r="O5" s="472" t="s">
        <v>16916</v>
      </c>
      <c r="P5" s="471" t="s">
        <v>16916</v>
      </c>
      <c r="Q5" s="472" t="s">
        <v>16916</v>
      </c>
      <c r="R5" s="475" t="s">
        <v>16916</v>
      </c>
      <c r="S5" s="476" t="s">
        <v>16916</v>
      </c>
      <c r="T5" s="475" t="s">
        <v>16916</v>
      </c>
      <c r="U5" s="476" t="s">
        <v>16916</v>
      </c>
      <c r="V5" s="475" t="s">
        <v>16916</v>
      </c>
      <c r="W5" s="473" t="s">
        <v>16916</v>
      </c>
      <c r="X5" s="471" t="s">
        <v>16916</v>
      </c>
      <c r="Y5" s="472" t="s">
        <v>16916</v>
      </c>
      <c r="Z5" s="471" t="s">
        <v>16916</v>
      </c>
      <c r="AA5" s="472" t="s">
        <v>16916</v>
      </c>
      <c r="AB5" s="471" t="s">
        <v>16916</v>
      </c>
      <c r="AC5" s="472" t="s">
        <v>16916</v>
      </c>
      <c r="AD5" s="471" t="s">
        <v>16916</v>
      </c>
      <c r="AE5" s="472" t="s">
        <v>16916</v>
      </c>
      <c r="AF5" s="595" t="s">
        <v>16916</v>
      </c>
      <c r="AG5" s="473" t="s">
        <v>16916</v>
      </c>
      <c r="AH5" s="471" t="s">
        <v>16916</v>
      </c>
      <c r="AI5" s="472" t="s">
        <v>16916</v>
      </c>
      <c r="AJ5" s="471" t="s">
        <v>16916</v>
      </c>
      <c r="AK5" s="472" t="s">
        <v>16916</v>
      </c>
      <c r="AL5" s="471" t="s">
        <v>16916</v>
      </c>
      <c r="AM5" s="472" t="s">
        <v>16916</v>
      </c>
      <c r="AN5" s="471" t="s">
        <v>16916</v>
      </c>
      <c r="AO5" s="472" t="s">
        <v>16916</v>
      </c>
      <c r="AP5" s="471" t="s">
        <v>16916</v>
      </c>
      <c r="AQ5" s="472" t="s">
        <v>16916</v>
      </c>
      <c r="AR5" s="471" t="s">
        <v>16916</v>
      </c>
      <c r="AS5" s="472" t="s">
        <v>16916</v>
      </c>
      <c r="AT5" s="471" t="s">
        <v>16916</v>
      </c>
      <c r="AU5" s="472" t="s">
        <v>16916</v>
      </c>
      <c r="AV5" s="471" t="s">
        <v>16916</v>
      </c>
      <c r="AW5" s="472" t="s">
        <v>16916</v>
      </c>
      <c r="AX5" s="471" t="s">
        <v>16916</v>
      </c>
      <c r="AY5" s="472" t="s">
        <v>16916</v>
      </c>
      <c r="AZ5" s="471" t="s">
        <v>16916</v>
      </c>
      <c r="BA5" s="472" t="s">
        <v>16916</v>
      </c>
      <c r="BB5" s="471" t="s">
        <v>16916</v>
      </c>
      <c r="BC5" s="472" t="s">
        <v>16916</v>
      </c>
      <c r="BD5" s="471" t="s">
        <v>16916</v>
      </c>
      <c r="BE5" s="472" t="s">
        <v>16916</v>
      </c>
      <c r="BF5" s="471" t="s">
        <v>16916</v>
      </c>
      <c r="BG5" s="472" t="s">
        <v>16916</v>
      </c>
      <c r="BH5" s="471" t="s">
        <v>16916</v>
      </c>
      <c r="BI5" s="472" t="s">
        <v>16916</v>
      </c>
      <c r="BJ5" s="357">
        <v>0</v>
      </c>
      <c r="BK5" s="474">
        <v>0</v>
      </c>
      <c r="BL5" s="357">
        <v>0</v>
      </c>
      <c r="BM5" s="474">
        <v>0</v>
      </c>
      <c r="BN5" s="357">
        <v>247247.13</v>
      </c>
      <c r="BO5" s="474">
        <v>240543.66</v>
      </c>
    </row>
    <row r="6" spans="1:67" s="148" customFormat="1" ht="12.75" x14ac:dyDescent="0.2">
      <c r="A6" s="470" t="s">
        <v>8319</v>
      </c>
      <c r="B6" s="470" t="s">
        <v>8381</v>
      </c>
      <c r="C6" s="470" t="s">
        <v>8213</v>
      </c>
      <c r="D6" s="470" t="s">
        <v>8213</v>
      </c>
      <c r="E6" s="470" t="s">
        <v>17821</v>
      </c>
      <c r="F6" s="470" t="s">
        <v>17043</v>
      </c>
      <c r="G6" s="470" t="s">
        <v>17044</v>
      </c>
      <c r="H6" s="471" t="s">
        <v>16916</v>
      </c>
      <c r="I6" s="472" t="s">
        <v>16916</v>
      </c>
      <c r="J6" s="471" t="s">
        <v>16916</v>
      </c>
      <c r="K6" s="472" t="s">
        <v>16916</v>
      </c>
      <c r="L6" s="471" t="s">
        <v>16916</v>
      </c>
      <c r="M6" s="472" t="s">
        <v>16916</v>
      </c>
      <c r="N6" s="471" t="s">
        <v>16916</v>
      </c>
      <c r="O6" s="472" t="s">
        <v>16916</v>
      </c>
      <c r="P6" s="471" t="s">
        <v>16916</v>
      </c>
      <c r="Q6" s="472" t="s">
        <v>16916</v>
      </c>
      <c r="R6" s="475" t="s">
        <v>16916</v>
      </c>
      <c r="S6" s="476" t="s">
        <v>16916</v>
      </c>
      <c r="T6" s="475" t="s">
        <v>16916</v>
      </c>
      <c r="U6" s="476" t="s">
        <v>16916</v>
      </c>
      <c r="V6" s="475" t="s">
        <v>16916</v>
      </c>
      <c r="W6" s="473" t="s">
        <v>16916</v>
      </c>
      <c r="X6" s="471" t="s">
        <v>16916</v>
      </c>
      <c r="Y6" s="472" t="s">
        <v>16916</v>
      </c>
      <c r="Z6" s="471" t="s">
        <v>16916</v>
      </c>
      <c r="AA6" s="472" t="s">
        <v>16916</v>
      </c>
      <c r="AB6" s="471" t="s">
        <v>16916</v>
      </c>
      <c r="AC6" s="472" t="s">
        <v>16916</v>
      </c>
      <c r="AD6" s="471" t="s">
        <v>16916</v>
      </c>
      <c r="AE6" s="472" t="s">
        <v>16916</v>
      </c>
      <c r="AF6" s="595" t="s">
        <v>16916</v>
      </c>
      <c r="AG6" s="473" t="s">
        <v>16916</v>
      </c>
      <c r="AH6" s="471" t="s">
        <v>16916</v>
      </c>
      <c r="AI6" s="472" t="s">
        <v>16916</v>
      </c>
      <c r="AJ6" s="471" t="s">
        <v>16916</v>
      </c>
      <c r="AK6" s="472" t="s">
        <v>16916</v>
      </c>
      <c r="AL6" s="471" t="s">
        <v>16916</v>
      </c>
      <c r="AM6" s="472" t="s">
        <v>16916</v>
      </c>
      <c r="AN6" s="471" t="s">
        <v>16916</v>
      </c>
      <c r="AO6" s="472" t="s">
        <v>16916</v>
      </c>
      <c r="AP6" s="471" t="s">
        <v>16916</v>
      </c>
      <c r="AQ6" s="472" t="s">
        <v>16916</v>
      </c>
      <c r="AR6" s="471" t="s">
        <v>16916</v>
      </c>
      <c r="AS6" s="472" t="s">
        <v>16916</v>
      </c>
      <c r="AT6" s="471" t="s">
        <v>16916</v>
      </c>
      <c r="AU6" s="472" t="s">
        <v>16916</v>
      </c>
      <c r="AV6" s="471" t="s">
        <v>16916</v>
      </c>
      <c r="AW6" s="472" t="s">
        <v>16916</v>
      </c>
      <c r="AX6" s="471" t="s">
        <v>16916</v>
      </c>
      <c r="AY6" s="472" t="s">
        <v>16916</v>
      </c>
      <c r="AZ6" s="471" t="s">
        <v>16916</v>
      </c>
      <c r="BA6" s="472" t="s">
        <v>16916</v>
      </c>
      <c r="BB6" s="471">
        <v>1131747.99</v>
      </c>
      <c r="BC6" s="472">
        <v>0</v>
      </c>
      <c r="BD6" s="471" t="s">
        <v>16916</v>
      </c>
      <c r="BE6" s="472" t="s">
        <v>16916</v>
      </c>
      <c r="BF6" s="471" t="s">
        <v>16916</v>
      </c>
      <c r="BG6" s="472" t="s">
        <v>16916</v>
      </c>
      <c r="BH6" s="471" t="s">
        <v>16916</v>
      </c>
      <c r="BI6" s="472" t="s">
        <v>16916</v>
      </c>
      <c r="BJ6" s="357">
        <v>1131747.99</v>
      </c>
      <c r="BK6" s="474">
        <v>0</v>
      </c>
      <c r="BL6" s="357">
        <v>0</v>
      </c>
      <c r="BM6" s="474">
        <v>0</v>
      </c>
      <c r="BN6" s="357">
        <v>0</v>
      </c>
      <c r="BO6" s="474">
        <v>0</v>
      </c>
    </row>
    <row r="7" spans="1:67" s="148" customFormat="1" ht="12.75" x14ac:dyDescent="0.2">
      <c r="A7" s="470" t="s">
        <v>8319</v>
      </c>
      <c r="B7" s="470" t="s">
        <v>8259</v>
      </c>
      <c r="C7" s="470" t="s">
        <v>8213</v>
      </c>
      <c r="D7" s="470" t="s">
        <v>8213</v>
      </c>
      <c r="E7" s="470" t="s">
        <v>17385</v>
      </c>
      <c r="F7" s="470" t="s">
        <v>17043</v>
      </c>
      <c r="G7" s="470" t="s">
        <v>17044</v>
      </c>
      <c r="H7" s="471" t="s">
        <v>16916</v>
      </c>
      <c r="I7" s="472" t="s">
        <v>16916</v>
      </c>
      <c r="J7" s="471" t="s">
        <v>16916</v>
      </c>
      <c r="K7" s="472" t="s">
        <v>16916</v>
      </c>
      <c r="L7" s="471">
        <v>242457.95</v>
      </c>
      <c r="M7" s="472">
        <v>237101.56</v>
      </c>
      <c r="N7" s="471" t="s">
        <v>16916</v>
      </c>
      <c r="O7" s="472" t="s">
        <v>16916</v>
      </c>
      <c r="P7" s="471" t="s">
        <v>16916</v>
      </c>
      <c r="Q7" s="472" t="s">
        <v>16916</v>
      </c>
      <c r="R7" s="475" t="s">
        <v>16916</v>
      </c>
      <c r="S7" s="476" t="s">
        <v>16916</v>
      </c>
      <c r="T7" s="475" t="s">
        <v>16916</v>
      </c>
      <c r="U7" s="476" t="s">
        <v>16916</v>
      </c>
      <c r="V7" s="475" t="s">
        <v>16916</v>
      </c>
      <c r="W7" s="473" t="s">
        <v>16916</v>
      </c>
      <c r="X7" s="471" t="s">
        <v>16916</v>
      </c>
      <c r="Y7" s="472" t="s">
        <v>16916</v>
      </c>
      <c r="Z7" s="471" t="s">
        <v>16916</v>
      </c>
      <c r="AA7" s="472" t="s">
        <v>16916</v>
      </c>
      <c r="AB7" s="471" t="s">
        <v>16916</v>
      </c>
      <c r="AC7" s="472" t="s">
        <v>16916</v>
      </c>
      <c r="AD7" s="471" t="s">
        <v>16916</v>
      </c>
      <c r="AE7" s="472" t="s">
        <v>16916</v>
      </c>
      <c r="AF7" s="595" t="s">
        <v>16916</v>
      </c>
      <c r="AG7" s="473" t="s">
        <v>16916</v>
      </c>
      <c r="AH7" s="471" t="s">
        <v>16916</v>
      </c>
      <c r="AI7" s="472" t="s">
        <v>16916</v>
      </c>
      <c r="AJ7" s="471" t="s">
        <v>16916</v>
      </c>
      <c r="AK7" s="472" t="s">
        <v>16916</v>
      </c>
      <c r="AL7" s="471" t="s">
        <v>16916</v>
      </c>
      <c r="AM7" s="472" t="s">
        <v>16916</v>
      </c>
      <c r="AN7" s="471" t="s">
        <v>16916</v>
      </c>
      <c r="AO7" s="472" t="s">
        <v>16916</v>
      </c>
      <c r="AP7" s="471" t="s">
        <v>16916</v>
      </c>
      <c r="AQ7" s="472" t="s">
        <v>16916</v>
      </c>
      <c r="AR7" s="471" t="s">
        <v>16916</v>
      </c>
      <c r="AS7" s="472" t="s">
        <v>16916</v>
      </c>
      <c r="AT7" s="471" t="s">
        <v>16916</v>
      </c>
      <c r="AU7" s="472" t="s">
        <v>16916</v>
      </c>
      <c r="AV7" s="471" t="s">
        <v>16916</v>
      </c>
      <c r="AW7" s="472" t="s">
        <v>16916</v>
      </c>
      <c r="AX7" s="471" t="s">
        <v>16916</v>
      </c>
      <c r="AY7" s="472" t="s">
        <v>16916</v>
      </c>
      <c r="AZ7" s="471" t="s">
        <v>16916</v>
      </c>
      <c r="BA7" s="472" t="s">
        <v>16916</v>
      </c>
      <c r="BB7" s="471" t="s">
        <v>16916</v>
      </c>
      <c r="BC7" s="472" t="s">
        <v>16916</v>
      </c>
      <c r="BD7" s="471" t="s">
        <v>16916</v>
      </c>
      <c r="BE7" s="472" t="s">
        <v>16916</v>
      </c>
      <c r="BF7" s="471" t="s">
        <v>16916</v>
      </c>
      <c r="BG7" s="472" t="s">
        <v>16916</v>
      </c>
      <c r="BH7" s="471" t="s">
        <v>16916</v>
      </c>
      <c r="BI7" s="472" t="s">
        <v>16916</v>
      </c>
      <c r="BJ7" s="357">
        <v>0</v>
      </c>
      <c r="BK7" s="474">
        <v>0</v>
      </c>
      <c r="BL7" s="357">
        <v>0</v>
      </c>
      <c r="BM7" s="474">
        <v>0</v>
      </c>
      <c r="BN7" s="357">
        <v>242457.95</v>
      </c>
      <c r="BO7" s="474">
        <v>237101.56</v>
      </c>
    </row>
    <row r="8" spans="1:67" s="148" customFormat="1" ht="12.75" x14ac:dyDescent="0.2">
      <c r="A8" s="470" t="s">
        <v>8319</v>
      </c>
      <c r="B8" s="470" t="s">
        <v>8447</v>
      </c>
      <c r="C8" s="470" t="s">
        <v>8213</v>
      </c>
      <c r="D8" s="470" t="s">
        <v>8213</v>
      </c>
      <c r="E8" s="470" t="s">
        <v>17822</v>
      </c>
      <c r="F8" s="470" t="s">
        <v>17043</v>
      </c>
      <c r="G8" s="470" t="s">
        <v>17044</v>
      </c>
      <c r="H8" s="471" t="s">
        <v>16916</v>
      </c>
      <c r="I8" s="472" t="s">
        <v>16916</v>
      </c>
      <c r="J8" s="471" t="s">
        <v>16916</v>
      </c>
      <c r="K8" s="472" t="s">
        <v>16916</v>
      </c>
      <c r="L8" s="471" t="s">
        <v>16916</v>
      </c>
      <c r="M8" s="472" t="s">
        <v>16916</v>
      </c>
      <c r="N8" s="471" t="s">
        <v>16916</v>
      </c>
      <c r="O8" s="472" t="s">
        <v>16916</v>
      </c>
      <c r="P8" s="471" t="s">
        <v>16916</v>
      </c>
      <c r="Q8" s="472" t="s">
        <v>16916</v>
      </c>
      <c r="R8" s="475" t="s">
        <v>16916</v>
      </c>
      <c r="S8" s="476" t="s">
        <v>16916</v>
      </c>
      <c r="T8" s="475" t="s">
        <v>16916</v>
      </c>
      <c r="U8" s="476" t="s">
        <v>16916</v>
      </c>
      <c r="V8" s="475" t="s">
        <v>16916</v>
      </c>
      <c r="W8" s="473" t="s">
        <v>16916</v>
      </c>
      <c r="X8" s="471" t="s">
        <v>16916</v>
      </c>
      <c r="Y8" s="472" t="s">
        <v>16916</v>
      </c>
      <c r="Z8" s="471" t="s">
        <v>16916</v>
      </c>
      <c r="AA8" s="472" t="s">
        <v>16916</v>
      </c>
      <c r="AB8" s="471" t="s">
        <v>16916</v>
      </c>
      <c r="AC8" s="472" t="s">
        <v>16916</v>
      </c>
      <c r="AD8" s="471" t="s">
        <v>16916</v>
      </c>
      <c r="AE8" s="472" t="s">
        <v>16916</v>
      </c>
      <c r="AF8" s="595" t="s">
        <v>16916</v>
      </c>
      <c r="AG8" s="473" t="s">
        <v>16916</v>
      </c>
      <c r="AH8" s="471" t="s">
        <v>16916</v>
      </c>
      <c r="AI8" s="472" t="s">
        <v>16916</v>
      </c>
      <c r="AJ8" s="471" t="s">
        <v>16916</v>
      </c>
      <c r="AK8" s="472" t="s">
        <v>16916</v>
      </c>
      <c r="AL8" s="471" t="s">
        <v>16916</v>
      </c>
      <c r="AM8" s="472" t="s">
        <v>16916</v>
      </c>
      <c r="AN8" s="471" t="s">
        <v>16916</v>
      </c>
      <c r="AO8" s="472" t="s">
        <v>16916</v>
      </c>
      <c r="AP8" s="471" t="s">
        <v>16916</v>
      </c>
      <c r="AQ8" s="472" t="s">
        <v>16916</v>
      </c>
      <c r="AR8" s="471" t="s">
        <v>16916</v>
      </c>
      <c r="AS8" s="472" t="s">
        <v>16916</v>
      </c>
      <c r="AT8" s="471" t="s">
        <v>16916</v>
      </c>
      <c r="AU8" s="472" t="s">
        <v>16916</v>
      </c>
      <c r="AV8" s="471" t="s">
        <v>16916</v>
      </c>
      <c r="AW8" s="472" t="s">
        <v>16916</v>
      </c>
      <c r="AX8" s="471" t="s">
        <v>16916</v>
      </c>
      <c r="AY8" s="472" t="s">
        <v>16916</v>
      </c>
      <c r="AZ8" s="471" t="s">
        <v>16916</v>
      </c>
      <c r="BA8" s="472" t="s">
        <v>16916</v>
      </c>
      <c r="BB8" s="471">
        <v>320224.59999999998</v>
      </c>
      <c r="BC8" s="472">
        <v>0</v>
      </c>
      <c r="BD8" s="471" t="s">
        <v>16916</v>
      </c>
      <c r="BE8" s="472" t="s">
        <v>16916</v>
      </c>
      <c r="BF8" s="471">
        <v>269643.69</v>
      </c>
      <c r="BG8" s="472">
        <v>0</v>
      </c>
      <c r="BH8" s="471" t="s">
        <v>16916</v>
      </c>
      <c r="BI8" s="472" t="s">
        <v>16916</v>
      </c>
      <c r="BJ8" s="357">
        <v>589868.29</v>
      </c>
      <c r="BK8" s="474">
        <v>0</v>
      </c>
      <c r="BL8" s="357">
        <v>0</v>
      </c>
      <c r="BM8" s="474">
        <v>0</v>
      </c>
      <c r="BN8" s="357">
        <v>0</v>
      </c>
      <c r="BO8" s="474">
        <v>0</v>
      </c>
    </row>
    <row r="9" spans="1:67" s="148" customFormat="1" ht="12.75" x14ac:dyDescent="0.2">
      <c r="A9" s="470" t="s">
        <v>8319</v>
      </c>
      <c r="B9" s="470" t="s">
        <v>8370</v>
      </c>
      <c r="C9" s="470" t="s">
        <v>8213</v>
      </c>
      <c r="D9" s="470" t="s">
        <v>8213</v>
      </c>
      <c r="E9" s="470" t="s">
        <v>17386</v>
      </c>
      <c r="F9" s="470" t="s">
        <v>17043</v>
      </c>
      <c r="G9" s="470" t="s">
        <v>17044</v>
      </c>
      <c r="H9" s="471" t="s">
        <v>16916</v>
      </c>
      <c r="I9" s="472" t="s">
        <v>16916</v>
      </c>
      <c r="J9" s="471">
        <v>92576.82</v>
      </c>
      <c r="K9" s="472">
        <v>0</v>
      </c>
      <c r="L9" s="471" t="s">
        <v>16916</v>
      </c>
      <c r="M9" s="472" t="s">
        <v>16916</v>
      </c>
      <c r="N9" s="471" t="s">
        <v>16916</v>
      </c>
      <c r="O9" s="472" t="s">
        <v>16916</v>
      </c>
      <c r="P9" s="471" t="s">
        <v>16916</v>
      </c>
      <c r="Q9" s="472" t="s">
        <v>16916</v>
      </c>
      <c r="R9" s="475" t="s">
        <v>16916</v>
      </c>
      <c r="S9" s="476" t="s">
        <v>16916</v>
      </c>
      <c r="T9" s="475" t="s">
        <v>16916</v>
      </c>
      <c r="U9" s="476" t="s">
        <v>16916</v>
      </c>
      <c r="V9" s="475" t="s">
        <v>16916</v>
      </c>
      <c r="W9" s="473" t="s">
        <v>16916</v>
      </c>
      <c r="X9" s="471" t="s">
        <v>16916</v>
      </c>
      <c r="Y9" s="472" t="s">
        <v>16916</v>
      </c>
      <c r="Z9" s="471" t="s">
        <v>16916</v>
      </c>
      <c r="AA9" s="472" t="s">
        <v>16916</v>
      </c>
      <c r="AB9" s="471" t="s">
        <v>16916</v>
      </c>
      <c r="AC9" s="472" t="s">
        <v>16916</v>
      </c>
      <c r="AD9" s="471" t="s">
        <v>16916</v>
      </c>
      <c r="AE9" s="472" t="s">
        <v>16916</v>
      </c>
      <c r="AF9" s="595" t="s">
        <v>16916</v>
      </c>
      <c r="AG9" s="473" t="s">
        <v>16916</v>
      </c>
      <c r="AH9" s="471" t="s">
        <v>16916</v>
      </c>
      <c r="AI9" s="472" t="s">
        <v>16916</v>
      </c>
      <c r="AJ9" s="471" t="s">
        <v>16916</v>
      </c>
      <c r="AK9" s="472" t="s">
        <v>16916</v>
      </c>
      <c r="AL9" s="471" t="s">
        <v>16916</v>
      </c>
      <c r="AM9" s="472" t="s">
        <v>16916</v>
      </c>
      <c r="AN9" s="471" t="s">
        <v>16916</v>
      </c>
      <c r="AO9" s="472" t="s">
        <v>16916</v>
      </c>
      <c r="AP9" s="471" t="s">
        <v>16916</v>
      </c>
      <c r="AQ9" s="472" t="s">
        <v>16916</v>
      </c>
      <c r="AR9" s="471" t="s">
        <v>16916</v>
      </c>
      <c r="AS9" s="472" t="s">
        <v>16916</v>
      </c>
      <c r="AT9" s="471" t="s">
        <v>16916</v>
      </c>
      <c r="AU9" s="472" t="s">
        <v>16916</v>
      </c>
      <c r="AV9" s="471" t="s">
        <v>16916</v>
      </c>
      <c r="AW9" s="472" t="s">
        <v>16916</v>
      </c>
      <c r="AX9" s="471" t="s">
        <v>16916</v>
      </c>
      <c r="AY9" s="472" t="s">
        <v>16916</v>
      </c>
      <c r="AZ9" s="471" t="s">
        <v>16916</v>
      </c>
      <c r="BA9" s="472" t="s">
        <v>16916</v>
      </c>
      <c r="BB9" s="471" t="s">
        <v>16916</v>
      </c>
      <c r="BC9" s="472" t="s">
        <v>16916</v>
      </c>
      <c r="BD9" s="471" t="s">
        <v>16916</v>
      </c>
      <c r="BE9" s="472" t="s">
        <v>16916</v>
      </c>
      <c r="BF9" s="471" t="s">
        <v>16916</v>
      </c>
      <c r="BG9" s="472" t="s">
        <v>16916</v>
      </c>
      <c r="BH9" s="471" t="s">
        <v>16916</v>
      </c>
      <c r="BI9" s="472" t="s">
        <v>16916</v>
      </c>
      <c r="BJ9" s="357">
        <v>0</v>
      </c>
      <c r="BK9" s="474">
        <v>0</v>
      </c>
      <c r="BL9" s="357">
        <v>92576.82</v>
      </c>
      <c r="BM9" s="474">
        <v>0</v>
      </c>
      <c r="BN9" s="357">
        <v>0</v>
      </c>
      <c r="BO9" s="474">
        <v>0</v>
      </c>
    </row>
    <row r="10" spans="1:67" s="148" customFormat="1" ht="12.75" x14ac:dyDescent="0.2">
      <c r="A10" s="470" t="s">
        <v>8319</v>
      </c>
      <c r="B10" s="470" t="s">
        <v>8483</v>
      </c>
      <c r="C10" s="470" t="s">
        <v>8213</v>
      </c>
      <c r="D10" s="470" t="s">
        <v>8213</v>
      </c>
      <c r="E10" s="470" t="s">
        <v>17823</v>
      </c>
      <c r="F10" s="470" t="s">
        <v>17043</v>
      </c>
      <c r="G10" s="470" t="s">
        <v>17044</v>
      </c>
      <c r="H10" s="471" t="s">
        <v>16916</v>
      </c>
      <c r="I10" s="472" t="s">
        <v>16916</v>
      </c>
      <c r="J10" s="471" t="s">
        <v>16916</v>
      </c>
      <c r="K10" s="472" t="s">
        <v>16916</v>
      </c>
      <c r="L10" s="471" t="s">
        <v>16916</v>
      </c>
      <c r="M10" s="472" t="s">
        <v>16916</v>
      </c>
      <c r="N10" s="471" t="s">
        <v>16916</v>
      </c>
      <c r="O10" s="472" t="s">
        <v>16916</v>
      </c>
      <c r="P10" s="471" t="s">
        <v>16916</v>
      </c>
      <c r="Q10" s="472" t="s">
        <v>16916</v>
      </c>
      <c r="R10" s="475" t="s">
        <v>16916</v>
      </c>
      <c r="S10" s="476" t="s">
        <v>16916</v>
      </c>
      <c r="T10" s="475" t="s">
        <v>16916</v>
      </c>
      <c r="U10" s="476" t="s">
        <v>16916</v>
      </c>
      <c r="V10" s="475" t="s">
        <v>16916</v>
      </c>
      <c r="W10" s="473" t="s">
        <v>16916</v>
      </c>
      <c r="X10" s="471" t="s">
        <v>16916</v>
      </c>
      <c r="Y10" s="472" t="s">
        <v>16916</v>
      </c>
      <c r="Z10" s="471" t="s">
        <v>16916</v>
      </c>
      <c r="AA10" s="472" t="s">
        <v>16916</v>
      </c>
      <c r="AB10" s="471" t="s">
        <v>16916</v>
      </c>
      <c r="AC10" s="472" t="s">
        <v>16916</v>
      </c>
      <c r="AD10" s="471" t="s">
        <v>16916</v>
      </c>
      <c r="AE10" s="472" t="s">
        <v>16916</v>
      </c>
      <c r="AF10" s="595" t="s">
        <v>16916</v>
      </c>
      <c r="AG10" s="473" t="s">
        <v>16916</v>
      </c>
      <c r="AH10" s="471" t="s">
        <v>16916</v>
      </c>
      <c r="AI10" s="472" t="s">
        <v>16916</v>
      </c>
      <c r="AJ10" s="471" t="s">
        <v>16916</v>
      </c>
      <c r="AK10" s="472" t="s">
        <v>16916</v>
      </c>
      <c r="AL10" s="471" t="s">
        <v>16916</v>
      </c>
      <c r="AM10" s="472" t="s">
        <v>16916</v>
      </c>
      <c r="AN10" s="471" t="s">
        <v>16916</v>
      </c>
      <c r="AO10" s="472" t="s">
        <v>16916</v>
      </c>
      <c r="AP10" s="471" t="s">
        <v>16916</v>
      </c>
      <c r="AQ10" s="472" t="s">
        <v>16916</v>
      </c>
      <c r="AR10" s="471" t="s">
        <v>16916</v>
      </c>
      <c r="AS10" s="472" t="s">
        <v>16916</v>
      </c>
      <c r="AT10" s="471" t="s">
        <v>16916</v>
      </c>
      <c r="AU10" s="472" t="s">
        <v>16916</v>
      </c>
      <c r="AV10" s="471" t="s">
        <v>16916</v>
      </c>
      <c r="AW10" s="472" t="s">
        <v>16916</v>
      </c>
      <c r="AX10" s="471" t="s">
        <v>16916</v>
      </c>
      <c r="AY10" s="472" t="s">
        <v>16916</v>
      </c>
      <c r="AZ10" s="471" t="s">
        <v>16916</v>
      </c>
      <c r="BA10" s="472" t="s">
        <v>16916</v>
      </c>
      <c r="BB10" s="471">
        <v>8773.31</v>
      </c>
      <c r="BC10" s="472">
        <v>0</v>
      </c>
      <c r="BD10" s="471" t="s">
        <v>16916</v>
      </c>
      <c r="BE10" s="472" t="s">
        <v>16916</v>
      </c>
      <c r="BF10" s="471" t="s">
        <v>16916</v>
      </c>
      <c r="BG10" s="472" t="s">
        <v>16916</v>
      </c>
      <c r="BH10" s="471" t="s">
        <v>16916</v>
      </c>
      <c r="BI10" s="472" t="s">
        <v>16916</v>
      </c>
      <c r="BJ10" s="357">
        <v>8773.31</v>
      </c>
      <c r="BK10" s="474">
        <v>0</v>
      </c>
      <c r="BL10" s="357">
        <v>0</v>
      </c>
      <c r="BM10" s="474">
        <v>0</v>
      </c>
      <c r="BN10" s="357">
        <v>0</v>
      </c>
      <c r="BO10" s="474">
        <v>0</v>
      </c>
    </row>
    <row r="11" spans="1:67" s="148" customFormat="1" ht="12.75" x14ac:dyDescent="0.2">
      <c r="A11" s="470" t="s">
        <v>8319</v>
      </c>
      <c r="B11" s="470" t="s">
        <v>8272</v>
      </c>
      <c r="C11" s="470" t="s">
        <v>8213</v>
      </c>
      <c r="D11" s="470" t="s">
        <v>8213</v>
      </c>
      <c r="E11" s="470" t="s">
        <v>17387</v>
      </c>
      <c r="F11" s="470" t="s">
        <v>17043</v>
      </c>
      <c r="G11" s="470" t="s">
        <v>17044</v>
      </c>
      <c r="H11" s="471">
        <v>394464.83</v>
      </c>
      <c r="I11" s="472">
        <v>394464.83</v>
      </c>
      <c r="J11" s="471" t="s">
        <v>16916</v>
      </c>
      <c r="K11" s="472" t="s">
        <v>16916</v>
      </c>
      <c r="L11" s="471">
        <v>316260.99</v>
      </c>
      <c r="M11" s="472">
        <v>316260.99</v>
      </c>
      <c r="N11" s="471" t="s">
        <v>16916</v>
      </c>
      <c r="O11" s="472" t="s">
        <v>16916</v>
      </c>
      <c r="P11" s="471" t="s">
        <v>16916</v>
      </c>
      <c r="Q11" s="472" t="s">
        <v>16916</v>
      </c>
      <c r="R11" s="475" t="s">
        <v>16916</v>
      </c>
      <c r="S11" s="476" t="s">
        <v>16916</v>
      </c>
      <c r="T11" s="475" t="s">
        <v>16916</v>
      </c>
      <c r="U11" s="476" t="s">
        <v>16916</v>
      </c>
      <c r="V11" s="475" t="s">
        <v>16916</v>
      </c>
      <c r="W11" s="473" t="s">
        <v>16916</v>
      </c>
      <c r="X11" s="471" t="s">
        <v>16916</v>
      </c>
      <c r="Y11" s="472" t="s">
        <v>16916</v>
      </c>
      <c r="Z11" s="471" t="s">
        <v>16916</v>
      </c>
      <c r="AA11" s="472" t="s">
        <v>16916</v>
      </c>
      <c r="AB11" s="471" t="s">
        <v>16916</v>
      </c>
      <c r="AC11" s="472" t="s">
        <v>16916</v>
      </c>
      <c r="AD11" s="471" t="s">
        <v>16916</v>
      </c>
      <c r="AE11" s="472" t="s">
        <v>16916</v>
      </c>
      <c r="AF11" s="595" t="s">
        <v>16916</v>
      </c>
      <c r="AG11" s="473" t="s">
        <v>16916</v>
      </c>
      <c r="AH11" s="471" t="s">
        <v>16916</v>
      </c>
      <c r="AI11" s="472" t="s">
        <v>16916</v>
      </c>
      <c r="AJ11" s="471" t="s">
        <v>16916</v>
      </c>
      <c r="AK11" s="472" t="s">
        <v>16916</v>
      </c>
      <c r="AL11" s="471" t="s">
        <v>16916</v>
      </c>
      <c r="AM11" s="472" t="s">
        <v>16916</v>
      </c>
      <c r="AN11" s="471" t="s">
        <v>16916</v>
      </c>
      <c r="AO11" s="472" t="s">
        <v>16916</v>
      </c>
      <c r="AP11" s="471" t="s">
        <v>16916</v>
      </c>
      <c r="AQ11" s="472" t="s">
        <v>16916</v>
      </c>
      <c r="AR11" s="471" t="s">
        <v>16916</v>
      </c>
      <c r="AS11" s="472" t="s">
        <v>16916</v>
      </c>
      <c r="AT11" s="471" t="s">
        <v>16916</v>
      </c>
      <c r="AU11" s="472" t="s">
        <v>16916</v>
      </c>
      <c r="AV11" s="471" t="s">
        <v>16916</v>
      </c>
      <c r="AW11" s="472" t="s">
        <v>16916</v>
      </c>
      <c r="AX11" s="471" t="s">
        <v>16916</v>
      </c>
      <c r="AY11" s="472" t="s">
        <v>16916</v>
      </c>
      <c r="AZ11" s="471" t="s">
        <v>16916</v>
      </c>
      <c r="BA11" s="472" t="s">
        <v>16916</v>
      </c>
      <c r="BB11" s="471" t="s">
        <v>16916</v>
      </c>
      <c r="BC11" s="472" t="s">
        <v>16916</v>
      </c>
      <c r="BD11" s="471" t="s">
        <v>16916</v>
      </c>
      <c r="BE11" s="472" t="s">
        <v>16916</v>
      </c>
      <c r="BF11" s="471" t="s">
        <v>16916</v>
      </c>
      <c r="BG11" s="472" t="s">
        <v>16916</v>
      </c>
      <c r="BH11" s="471" t="s">
        <v>16916</v>
      </c>
      <c r="BI11" s="472" t="s">
        <v>16916</v>
      </c>
      <c r="BJ11" s="357">
        <v>394464.83</v>
      </c>
      <c r="BK11" s="474">
        <v>394464.83</v>
      </c>
      <c r="BL11" s="357">
        <v>0</v>
      </c>
      <c r="BM11" s="474">
        <v>0</v>
      </c>
      <c r="BN11" s="357">
        <v>316260.99</v>
      </c>
      <c r="BO11" s="474">
        <v>316260.99</v>
      </c>
    </row>
    <row r="12" spans="1:67" s="148" customFormat="1" ht="12.75" x14ac:dyDescent="0.2">
      <c r="A12" s="470" t="s">
        <v>8319</v>
      </c>
      <c r="B12" s="470" t="s">
        <v>8399</v>
      </c>
      <c r="C12" s="470" t="s">
        <v>8213</v>
      </c>
      <c r="D12" s="470" t="s">
        <v>8213</v>
      </c>
      <c r="E12" s="470" t="s">
        <v>135</v>
      </c>
      <c r="F12" s="470" t="s">
        <v>17043</v>
      </c>
      <c r="G12" s="470" t="s">
        <v>17044</v>
      </c>
      <c r="H12" s="471" t="s">
        <v>16916</v>
      </c>
      <c r="I12" s="472" t="s">
        <v>16916</v>
      </c>
      <c r="J12" s="471" t="s">
        <v>16916</v>
      </c>
      <c r="K12" s="472" t="s">
        <v>16916</v>
      </c>
      <c r="L12" s="471">
        <v>929766.69</v>
      </c>
      <c r="M12" s="472">
        <v>905409.05</v>
      </c>
      <c r="N12" s="471">
        <v>845519.09</v>
      </c>
      <c r="O12" s="472">
        <v>845519.08999999985</v>
      </c>
      <c r="P12" s="471" t="s">
        <v>16916</v>
      </c>
      <c r="Q12" s="472" t="s">
        <v>16916</v>
      </c>
      <c r="R12" s="475" t="s">
        <v>16916</v>
      </c>
      <c r="S12" s="476" t="s">
        <v>16916</v>
      </c>
      <c r="T12" s="475" t="s">
        <v>16916</v>
      </c>
      <c r="U12" s="476" t="s">
        <v>16916</v>
      </c>
      <c r="V12" s="475" t="s">
        <v>16916</v>
      </c>
      <c r="W12" s="473" t="s">
        <v>16916</v>
      </c>
      <c r="X12" s="471" t="s">
        <v>16916</v>
      </c>
      <c r="Y12" s="472" t="s">
        <v>16916</v>
      </c>
      <c r="Z12" s="471" t="s">
        <v>16916</v>
      </c>
      <c r="AA12" s="472" t="s">
        <v>16916</v>
      </c>
      <c r="AB12" s="471" t="s">
        <v>16916</v>
      </c>
      <c r="AC12" s="472" t="s">
        <v>16916</v>
      </c>
      <c r="AD12" s="471" t="s">
        <v>16916</v>
      </c>
      <c r="AE12" s="472" t="s">
        <v>16916</v>
      </c>
      <c r="AF12" s="595" t="s">
        <v>16916</v>
      </c>
      <c r="AG12" s="473" t="s">
        <v>16916</v>
      </c>
      <c r="AH12" s="471" t="s">
        <v>16916</v>
      </c>
      <c r="AI12" s="472" t="s">
        <v>16916</v>
      </c>
      <c r="AJ12" s="471" t="s">
        <v>16916</v>
      </c>
      <c r="AK12" s="472" t="s">
        <v>16916</v>
      </c>
      <c r="AL12" s="471" t="s">
        <v>16916</v>
      </c>
      <c r="AM12" s="472" t="s">
        <v>16916</v>
      </c>
      <c r="AN12" s="471" t="s">
        <v>16916</v>
      </c>
      <c r="AO12" s="472" t="s">
        <v>16916</v>
      </c>
      <c r="AP12" s="471" t="s">
        <v>16916</v>
      </c>
      <c r="AQ12" s="472" t="s">
        <v>16916</v>
      </c>
      <c r="AR12" s="471" t="s">
        <v>16916</v>
      </c>
      <c r="AS12" s="472" t="s">
        <v>16916</v>
      </c>
      <c r="AT12" s="471" t="s">
        <v>16916</v>
      </c>
      <c r="AU12" s="472" t="s">
        <v>16916</v>
      </c>
      <c r="AV12" s="471" t="s">
        <v>16916</v>
      </c>
      <c r="AW12" s="472" t="s">
        <v>16916</v>
      </c>
      <c r="AX12" s="471" t="s">
        <v>16916</v>
      </c>
      <c r="AY12" s="472" t="s">
        <v>16916</v>
      </c>
      <c r="AZ12" s="471" t="s">
        <v>16916</v>
      </c>
      <c r="BA12" s="472" t="s">
        <v>16916</v>
      </c>
      <c r="BB12" s="471" t="s">
        <v>16916</v>
      </c>
      <c r="BC12" s="472" t="s">
        <v>16916</v>
      </c>
      <c r="BD12" s="471" t="s">
        <v>16916</v>
      </c>
      <c r="BE12" s="472" t="s">
        <v>16916</v>
      </c>
      <c r="BF12" s="471" t="s">
        <v>16916</v>
      </c>
      <c r="BG12" s="472" t="s">
        <v>16916</v>
      </c>
      <c r="BH12" s="471" t="s">
        <v>16916</v>
      </c>
      <c r="BI12" s="472" t="s">
        <v>16916</v>
      </c>
      <c r="BJ12" s="357">
        <v>845519.09</v>
      </c>
      <c r="BK12" s="474">
        <v>845519.08999999985</v>
      </c>
      <c r="BL12" s="357">
        <v>0</v>
      </c>
      <c r="BM12" s="474">
        <v>0</v>
      </c>
      <c r="BN12" s="357">
        <v>929766.69</v>
      </c>
      <c r="BO12" s="474">
        <v>905409.05</v>
      </c>
    </row>
    <row r="13" spans="1:67" s="148" customFormat="1" ht="12.75" x14ac:dyDescent="0.2">
      <c r="A13" s="470" t="s">
        <v>8319</v>
      </c>
      <c r="B13" s="470" t="s">
        <v>8260</v>
      </c>
      <c r="C13" s="470" t="s">
        <v>8213</v>
      </c>
      <c r="D13" s="470" t="s">
        <v>8213</v>
      </c>
      <c r="E13" s="470" t="s">
        <v>17264</v>
      </c>
      <c r="F13" s="470" t="s">
        <v>17043</v>
      </c>
      <c r="G13" s="470" t="s">
        <v>17044</v>
      </c>
      <c r="H13" s="471" t="s">
        <v>16916</v>
      </c>
      <c r="I13" s="472" t="s">
        <v>16916</v>
      </c>
      <c r="J13" s="471" t="s">
        <v>16916</v>
      </c>
      <c r="K13" s="472" t="s">
        <v>16916</v>
      </c>
      <c r="L13" s="471" t="s">
        <v>16916</v>
      </c>
      <c r="M13" s="472" t="s">
        <v>16916</v>
      </c>
      <c r="N13" s="471" t="s">
        <v>16916</v>
      </c>
      <c r="O13" s="472" t="s">
        <v>16916</v>
      </c>
      <c r="P13" s="471" t="s">
        <v>16916</v>
      </c>
      <c r="Q13" s="472" t="s">
        <v>16916</v>
      </c>
      <c r="R13" s="475" t="s">
        <v>16916</v>
      </c>
      <c r="S13" s="476" t="s">
        <v>16916</v>
      </c>
      <c r="T13" s="475" t="s">
        <v>16916</v>
      </c>
      <c r="U13" s="476" t="s">
        <v>16916</v>
      </c>
      <c r="V13" s="475" t="s">
        <v>16916</v>
      </c>
      <c r="W13" s="473" t="s">
        <v>16916</v>
      </c>
      <c r="X13" s="471" t="s">
        <v>16916</v>
      </c>
      <c r="Y13" s="472" t="s">
        <v>16916</v>
      </c>
      <c r="Z13" s="471" t="s">
        <v>16916</v>
      </c>
      <c r="AA13" s="472" t="s">
        <v>16916</v>
      </c>
      <c r="AB13" s="471" t="s">
        <v>16916</v>
      </c>
      <c r="AC13" s="472" t="s">
        <v>16916</v>
      </c>
      <c r="AD13" s="471" t="s">
        <v>16916</v>
      </c>
      <c r="AE13" s="472" t="s">
        <v>16916</v>
      </c>
      <c r="AF13" s="595" t="s">
        <v>16916</v>
      </c>
      <c r="AG13" s="473" t="s">
        <v>16916</v>
      </c>
      <c r="AH13" s="471" t="s">
        <v>16916</v>
      </c>
      <c r="AI13" s="472" t="s">
        <v>16916</v>
      </c>
      <c r="AJ13" s="471" t="s">
        <v>16916</v>
      </c>
      <c r="AK13" s="472" t="s">
        <v>16916</v>
      </c>
      <c r="AL13" s="471" t="s">
        <v>16916</v>
      </c>
      <c r="AM13" s="472" t="s">
        <v>16916</v>
      </c>
      <c r="AN13" s="471" t="s">
        <v>16916</v>
      </c>
      <c r="AO13" s="472" t="s">
        <v>16916</v>
      </c>
      <c r="AP13" s="471" t="s">
        <v>16916</v>
      </c>
      <c r="AQ13" s="472" t="s">
        <v>16916</v>
      </c>
      <c r="AR13" s="471" t="s">
        <v>16916</v>
      </c>
      <c r="AS13" s="472" t="s">
        <v>16916</v>
      </c>
      <c r="AT13" s="471">
        <v>260627.62</v>
      </c>
      <c r="AU13" s="472">
        <v>260627.62</v>
      </c>
      <c r="AV13" s="471" t="s">
        <v>16916</v>
      </c>
      <c r="AW13" s="472" t="s">
        <v>16916</v>
      </c>
      <c r="AX13" s="471">
        <v>138981.76000000001</v>
      </c>
      <c r="AY13" s="472" t="s">
        <v>16916</v>
      </c>
      <c r="AZ13" s="471" t="s">
        <v>16916</v>
      </c>
      <c r="BA13" s="472" t="s">
        <v>16916</v>
      </c>
      <c r="BB13" s="471" t="s">
        <v>16916</v>
      </c>
      <c r="BC13" s="472" t="s">
        <v>16916</v>
      </c>
      <c r="BD13" s="471" t="s">
        <v>16916</v>
      </c>
      <c r="BE13" s="472" t="s">
        <v>16916</v>
      </c>
      <c r="BF13" s="471" t="s">
        <v>16916</v>
      </c>
      <c r="BG13" s="472" t="s">
        <v>16916</v>
      </c>
      <c r="BH13" s="471" t="s">
        <v>16916</v>
      </c>
      <c r="BI13" s="472" t="s">
        <v>16916</v>
      </c>
      <c r="BJ13" s="357">
        <v>399609.38</v>
      </c>
      <c r="BK13" s="474">
        <v>260627.62</v>
      </c>
      <c r="BL13" s="357">
        <v>0</v>
      </c>
      <c r="BM13" s="474">
        <v>0</v>
      </c>
      <c r="BN13" s="357">
        <v>0</v>
      </c>
      <c r="BO13" s="474">
        <v>0</v>
      </c>
    </row>
    <row r="14" spans="1:67" s="148" customFormat="1" ht="12.75" x14ac:dyDescent="0.2">
      <c r="A14" s="470" t="s">
        <v>8319</v>
      </c>
      <c r="B14" s="470" t="s">
        <v>8262</v>
      </c>
      <c r="C14" s="470" t="s">
        <v>8213</v>
      </c>
      <c r="D14" s="470" t="s">
        <v>8213</v>
      </c>
      <c r="E14" s="470" t="s">
        <v>176</v>
      </c>
      <c r="F14" s="470" t="s">
        <v>17043</v>
      </c>
      <c r="G14" s="470" t="s">
        <v>17044</v>
      </c>
      <c r="H14" s="471">
        <v>256902.72</v>
      </c>
      <c r="I14" s="472">
        <v>220212.37</v>
      </c>
      <c r="J14" s="471" t="s">
        <v>16916</v>
      </c>
      <c r="K14" s="472" t="s">
        <v>16916</v>
      </c>
      <c r="L14" s="471" t="s">
        <v>16916</v>
      </c>
      <c r="M14" s="472" t="s">
        <v>16916</v>
      </c>
      <c r="N14" s="471">
        <v>45525.47</v>
      </c>
      <c r="O14" s="472">
        <v>35460.46</v>
      </c>
      <c r="P14" s="471" t="s">
        <v>16916</v>
      </c>
      <c r="Q14" s="472" t="s">
        <v>16916</v>
      </c>
      <c r="R14" s="475">
        <v>175712.89</v>
      </c>
      <c r="S14" s="476">
        <v>120893.84</v>
      </c>
      <c r="T14" s="475" t="s">
        <v>16916</v>
      </c>
      <c r="U14" s="476" t="s">
        <v>16916</v>
      </c>
      <c r="V14" s="475" t="s">
        <v>16916</v>
      </c>
      <c r="W14" s="473" t="s">
        <v>16916</v>
      </c>
      <c r="X14" s="471">
        <v>159665.39000000001</v>
      </c>
      <c r="Y14" s="472">
        <v>120969.54999999999</v>
      </c>
      <c r="Z14" s="471" t="s">
        <v>16916</v>
      </c>
      <c r="AA14" s="472" t="s">
        <v>16916</v>
      </c>
      <c r="AB14" s="471">
        <v>190993.78000000003</v>
      </c>
      <c r="AC14" s="472">
        <v>145461.04999999999</v>
      </c>
      <c r="AD14" s="471" t="s">
        <v>16916</v>
      </c>
      <c r="AE14" s="472" t="s">
        <v>16916</v>
      </c>
      <c r="AF14" s="595" t="s">
        <v>16916</v>
      </c>
      <c r="AG14" s="473" t="s">
        <v>16916</v>
      </c>
      <c r="AH14" s="471">
        <v>51812.06</v>
      </c>
      <c r="AI14" s="472">
        <v>51131.199999999997</v>
      </c>
      <c r="AJ14" s="471" t="s">
        <v>16916</v>
      </c>
      <c r="AK14" s="472" t="s">
        <v>16916</v>
      </c>
      <c r="AL14" s="471">
        <v>51123.839999999997</v>
      </c>
      <c r="AM14" s="472">
        <v>51123.840000000004</v>
      </c>
      <c r="AN14" s="471" t="s">
        <v>16916</v>
      </c>
      <c r="AO14" s="472" t="s">
        <v>16916</v>
      </c>
      <c r="AP14" s="471">
        <v>78493.48</v>
      </c>
      <c r="AQ14" s="472">
        <v>76760.399999999994</v>
      </c>
      <c r="AR14" s="471" t="s">
        <v>16916</v>
      </c>
      <c r="AS14" s="472" t="s">
        <v>16916</v>
      </c>
      <c r="AT14" s="471">
        <v>51123.839999999997</v>
      </c>
      <c r="AU14" s="472">
        <v>51123.839999999997</v>
      </c>
      <c r="AV14" s="471" t="s">
        <v>16916</v>
      </c>
      <c r="AW14" s="472" t="s">
        <v>16916</v>
      </c>
      <c r="AX14" s="471">
        <v>440302.76</v>
      </c>
      <c r="AY14" s="472">
        <v>51123.839999999997</v>
      </c>
      <c r="AZ14" s="471" t="s">
        <v>16916</v>
      </c>
      <c r="BA14" s="472" t="s">
        <v>16916</v>
      </c>
      <c r="BB14" s="471">
        <v>542139.80000000005</v>
      </c>
      <c r="BC14" s="472">
        <v>327707.67999999993</v>
      </c>
      <c r="BD14" s="471" t="s">
        <v>16916</v>
      </c>
      <c r="BE14" s="472" t="s">
        <v>16916</v>
      </c>
      <c r="BF14" s="471">
        <v>184612.25</v>
      </c>
      <c r="BG14" s="472">
        <v>0</v>
      </c>
      <c r="BH14" s="471" t="s">
        <v>16916</v>
      </c>
      <c r="BI14" s="472" t="s">
        <v>16916</v>
      </c>
      <c r="BJ14" s="357">
        <v>2228408.2800000003</v>
      </c>
      <c r="BK14" s="474">
        <v>1251968.0699999998</v>
      </c>
      <c r="BL14" s="357">
        <v>0</v>
      </c>
      <c r="BM14" s="474">
        <v>0</v>
      </c>
      <c r="BN14" s="357">
        <v>0</v>
      </c>
      <c r="BO14" s="474">
        <v>0</v>
      </c>
    </row>
    <row r="15" spans="1:67" s="148" customFormat="1" ht="12.75" x14ac:dyDescent="0.2">
      <c r="A15" s="470" t="s">
        <v>8319</v>
      </c>
      <c r="B15" s="470" t="s">
        <v>8480</v>
      </c>
      <c r="C15" s="470" t="s">
        <v>8213</v>
      </c>
      <c r="D15" s="470" t="s">
        <v>8213</v>
      </c>
      <c r="E15" s="470" t="s">
        <v>17310</v>
      </c>
      <c r="F15" s="470" t="s">
        <v>17043</v>
      </c>
      <c r="G15" s="470" t="s">
        <v>17044</v>
      </c>
      <c r="H15" s="471" t="s">
        <v>16916</v>
      </c>
      <c r="I15" s="472" t="s">
        <v>16916</v>
      </c>
      <c r="J15" s="471" t="s">
        <v>16916</v>
      </c>
      <c r="K15" s="472" t="s">
        <v>16916</v>
      </c>
      <c r="L15" s="471" t="s">
        <v>16916</v>
      </c>
      <c r="M15" s="472" t="s">
        <v>16916</v>
      </c>
      <c r="N15" s="471" t="s">
        <v>16916</v>
      </c>
      <c r="O15" s="472" t="s">
        <v>16916</v>
      </c>
      <c r="P15" s="471" t="s">
        <v>16916</v>
      </c>
      <c r="Q15" s="472" t="s">
        <v>16916</v>
      </c>
      <c r="R15" s="475" t="s">
        <v>16916</v>
      </c>
      <c r="S15" s="476" t="s">
        <v>16916</v>
      </c>
      <c r="T15" s="475" t="s">
        <v>16916</v>
      </c>
      <c r="U15" s="476" t="s">
        <v>16916</v>
      </c>
      <c r="V15" s="475" t="s">
        <v>16916</v>
      </c>
      <c r="W15" s="473" t="s">
        <v>16916</v>
      </c>
      <c r="X15" s="471" t="s">
        <v>16916</v>
      </c>
      <c r="Y15" s="472" t="s">
        <v>16916</v>
      </c>
      <c r="Z15" s="471" t="s">
        <v>16916</v>
      </c>
      <c r="AA15" s="472" t="s">
        <v>16916</v>
      </c>
      <c r="AB15" s="471" t="s">
        <v>16916</v>
      </c>
      <c r="AC15" s="472" t="s">
        <v>16916</v>
      </c>
      <c r="AD15" s="471" t="s">
        <v>16916</v>
      </c>
      <c r="AE15" s="472" t="s">
        <v>16916</v>
      </c>
      <c r="AF15" s="595" t="s">
        <v>16916</v>
      </c>
      <c r="AG15" s="473" t="s">
        <v>16916</v>
      </c>
      <c r="AH15" s="471" t="s">
        <v>16916</v>
      </c>
      <c r="AI15" s="472" t="s">
        <v>16916</v>
      </c>
      <c r="AJ15" s="471" t="s">
        <v>16916</v>
      </c>
      <c r="AK15" s="472" t="s">
        <v>16916</v>
      </c>
      <c r="AL15" s="471" t="s">
        <v>16916</v>
      </c>
      <c r="AM15" s="472" t="s">
        <v>16916</v>
      </c>
      <c r="AN15" s="471" t="s">
        <v>16916</v>
      </c>
      <c r="AO15" s="472" t="s">
        <v>16916</v>
      </c>
      <c r="AP15" s="471" t="s">
        <v>16916</v>
      </c>
      <c r="AQ15" s="472" t="s">
        <v>16916</v>
      </c>
      <c r="AR15" s="471" t="s">
        <v>16916</v>
      </c>
      <c r="AS15" s="472" t="s">
        <v>16916</v>
      </c>
      <c r="AT15" s="471">
        <v>170958.35</v>
      </c>
      <c r="AU15" s="472">
        <v>170958.35</v>
      </c>
      <c r="AV15" s="471" t="s">
        <v>16916</v>
      </c>
      <c r="AW15" s="472" t="s">
        <v>16916</v>
      </c>
      <c r="AX15" s="471" t="s">
        <v>16916</v>
      </c>
      <c r="AY15" s="472" t="s">
        <v>16916</v>
      </c>
      <c r="AZ15" s="471" t="s">
        <v>16916</v>
      </c>
      <c r="BA15" s="472" t="s">
        <v>16916</v>
      </c>
      <c r="BB15" s="471" t="s">
        <v>16916</v>
      </c>
      <c r="BC15" s="472" t="s">
        <v>16916</v>
      </c>
      <c r="BD15" s="471" t="s">
        <v>16916</v>
      </c>
      <c r="BE15" s="472" t="s">
        <v>16916</v>
      </c>
      <c r="BF15" s="471" t="s">
        <v>16916</v>
      </c>
      <c r="BG15" s="472" t="s">
        <v>16916</v>
      </c>
      <c r="BH15" s="471" t="s">
        <v>16916</v>
      </c>
      <c r="BI15" s="472" t="s">
        <v>16916</v>
      </c>
      <c r="BJ15" s="357">
        <v>170958.35</v>
      </c>
      <c r="BK15" s="474">
        <v>170958.35</v>
      </c>
      <c r="BL15" s="357">
        <v>0</v>
      </c>
      <c r="BM15" s="474">
        <v>0</v>
      </c>
      <c r="BN15" s="357">
        <v>0</v>
      </c>
      <c r="BO15" s="474">
        <v>0</v>
      </c>
    </row>
    <row r="16" spans="1:67" s="148" customFormat="1" ht="12.75" x14ac:dyDescent="0.2">
      <c r="A16" s="470" t="s">
        <v>8319</v>
      </c>
      <c r="B16" s="470" t="s">
        <v>8531</v>
      </c>
      <c r="C16" s="470" t="s">
        <v>8213</v>
      </c>
      <c r="D16" s="470" t="s">
        <v>8213</v>
      </c>
      <c r="E16" s="470" t="s">
        <v>17676</v>
      </c>
      <c r="F16" s="470" t="s">
        <v>17043</v>
      </c>
      <c r="G16" s="470" t="s">
        <v>17044</v>
      </c>
      <c r="H16" s="471" t="s">
        <v>16916</v>
      </c>
      <c r="I16" s="472" t="s">
        <v>16916</v>
      </c>
      <c r="J16" s="471" t="s">
        <v>16916</v>
      </c>
      <c r="K16" s="472" t="s">
        <v>16916</v>
      </c>
      <c r="L16" s="471" t="s">
        <v>16916</v>
      </c>
      <c r="M16" s="472" t="s">
        <v>16916</v>
      </c>
      <c r="N16" s="471" t="s">
        <v>16916</v>
      </c>
      <c r="O16" s="472" t="s">
        <v>16916</v>
      </c>
      <c r="P16" s="471" t="s">
        <v>16916</v>
      </c>
      <c r="Q16" s="472" t="s">
        <v>16916</v>
      </c>
      <c r="R16" s="475" t="s">
        <v>16916</v>
      </c>
      <c r="S16" s="476" t="s">
        <v>16916</v>
      </c>
      <c r="T16" s="475" t="s">
        <v>16916</v>
      </c>
      <c r="U16" s="476" t="s">
        <v>16916</v>
      </c>
      <c r="V16" s="475" t="s">
        <v>16916</v>
      </c>
      <c r="W16" s="473" t="s">
        <v>16916</v>
      </c>
      <c r="X16" s="471" t="s">
        <v>16916</v>
      </c>
      <c r="Y16" s="472" t="s">
        <v>16916</v>
      </c>
      <c r="Z16" s="471" t="s">
        <v>16916</v>
      </c>
      <c r="AA16" s="472" t="s">
        <v>16916</v>
      </c>
      <c r="AB16" s="471" t="s">
        <v>16916</v>
      </c>
      <c r="AC16" s="472" t="s">
        <v>16916</v>
      </c>
      <c r="AD16" s="471" t="s">
        <v>16916</v>
      </c>
      <c r="AE16" s="472" t="s">
        <v>16916</v>
      </c>
      <c r="AF16" s="595" t="s">
        <v>16916</v>
      </c>
      <c r="AG16" s="473" t="s">
        <v>16916</v>
      </c>
      <c r="AH16" s="471" t="s">
        <v>16916</v>
      </c>
      <c r="AI16" s="472" t="s">
        <v>16916</v>
      </c>
      <c r="AJ16" s="471" t="s">
        <v>16916</v>
      </c>
      <c r="AK16" s="472" t="s">
        <v>16916</v>
      </c>
      <c r="AL16" s="471" t="s">
        <v>16916</v>
      </c>
      <c r="AM16" s="472" t="s">
        <v>16916</v>
      </c>
      <c r="AN16" s="471" t="s">
        <v>16916</v>
      </c>
      <c r="AO16" s="472" t="s">
        <v>16916</v>
      </c>
      <c r="AP16" s="471" t="s">
        <v>16916</v>
      </c>
      <c r="AQ16" s="472" t="s">
        <v>16916</v>
      </c>
      <c r="AR16" s="471" t="s">
        <v>16916</v>
      </c>
      <c r="AS16" s="472" t="s">
        <v>16916</v>
      </c>
      <c r="AT16" s="471" t="s">
        <v>16916</v>
      </c>
      <c r="AU16" s="472" t="s">
        <v>16916</v>
      </c>
      <c r="AV16" s="471" t="s">
        <v>16916</v>
      </c>
      <c r="AW16" s="472" t="s">
        <v>16916</v>
      </c>
      <c r="AX16" s="471">
        <v>149911.10999999999</v>
      </c>
      <c r="AY16" s="472" t="s">
        <v>16916</v>
      </c>
      <c r="AZ16" s="471" t="s">
        <v>16916</v>
      </c>
      <c r="BA16" s="472" t="s">
        <v>16916</v>
      </c>
      <c r="BB16" s="471">
        <v>165959.1</v>
      </c>
      <c r="BC16" s="472">
        <v>0</v>
      </c>
      <c r="BD16" s="471" t="s">
        <v>16916</v>
      </c>
      <c r="BE16" s="472" t="s">
        <v>16916</v>
      </c>
      <c r="BF16" s="471">
        <v>244582.06</v>
      </c>
      <c r="BG16" s="472">
        <v>0</v>
      </c>
      <c r="BH16" s="471" t="s">
        <v>16916</v>
      </c>
      <c r="BI16" s="472" t="s">
        <v>16916</v>
      </c>
      <c r="BJ16" s="357">
        <v>560452.27</v>
      </c>
      <c r="BK16" s="474">
        <v>0</v>
      </c>
      <c r="BL16" s="357">
        <v>0</v>
      </c>
      <c r="BM16" s="474">
        <v>0</v>
      </c>
      <c r="BN16" s="357">
        <v>0</v>
      </c>
      <c r="BO16" s="474">
        <v>0</v>
      </c>
    </row>
    <row r="17" spans="1:67" s="148" customFormat="1" ht="12.75" x14ac:dyDescent="0.2">
      <c r="A17" s="470" t="s">
        <v>8319</v>
      </c>
      <c r="B17" s="470" t="s">
        <v>8359</v>
      </c>
      <c r="C17" s="470" t="s">
        <v>8213</v>
      </c>
      <c r="D17" s="470" t="s">
        <v>8213</v>
      </c>
      <c r="E17" s="470" t="s">
        <v>16973</v>
      </c>
      <c r="F17" s="470" t="s">
        <v>17043</v>
      </c>
      <c r="G17" s="470" t="s">
        <v>17044</v>
      </c>
      <c r="H17" s="471" t="s">
        <v>16916</v>
      </c>
      <c r="I17" s="472" t="s">
        <v>16916</v>
      </c>
      <c r="J17" s="471" t="s">
        <v>16916</v>
      </c>
      <c r="K17" s="472" t="s">
        <v>16916</v>
      </c>
      <c r="L17" s="471" t="s">
        <v>16916</v>
      </c>
      <c r="M17" s="472" t="s">
        <v>16916</v>
      </c>
      <c r="N17" s="471" t="s">
        <v>16916</v>
      </c>
      <c r="O17" s="472" t="s">
        <v>16916</v>
      </c>
      <c r="P17" s="471" t="s">
        <v>16916</v>
      </c>
      <c r="Q17" s="472" t="s">
        <v>16916</v>
      </c>
      <c r="R17" s="475" t="s">
        <v>16916</v>
      </c>
      <c r="S17" s="476" t="s">
        <v>16916</v>
      </c>
      <c r="T17" s="475" t="s">
        <v>16916</v>
      </c>
      <c r="U17" s="476" t="s">
        <v>16916</v>
      </c>
      <c r="V17" s="475" t="s">
        <v>16916</v>
      </c>
      <c r="W17" s="473" t="s">
        <v>16916</v>
      </c>
      <c r="X17" s="471">
        <v>93267.3</v>
      </c>
      <c r="Y17" s="472">
        <v>93267.3</v>
      </c>
      <c r="Z17" s="471" t="s">
        <v>16916</v>
      </c>
      <c r="AA17" s="472" t="s">
        <v>16916</v>
      </c>
      <c r="AB17" s="471">
        <v>8036.78</v>
      </c>
      <c r="AC17" s="472">
        <v>0</v>
      </c>
      <c r="AD17" s="471" t="s">
        <v>16916</v>
      </c>
      <c r="AE17" s="472" t="s">
        <v>16916</v>
      </c>
      <c r="AF17" s="595" t="s">
        <v>16916</v>
      </c>
      <c r="AG17" s="473" t="s">
        <v>16916</v>
      </c>
      <c r="AH17" s="471" t="s">
        <v>16916</v>
      </c>
      <c r="AI17" s="472" t="s">
        <v>16916</v>
      </c>
      <c r="AJ17" s="471" t="s">
        <v>16916</v>
      </c>
      <c r="AK17" s="472" t="s">
        <v>16916</v>
      </c>
      <c r="AL17" s="471" t="s">
        <v>16916</v>
      </c>
      <c r="AM17" s="472" t="s">
        <v>16916</v>
      </c>
      <c r="AN17" s="471" t="s">
        <v>16916</v>
      </c>
      <c r="AO17" s="472" t="s">
        <v>16916</v>
      </c>
      <c r="AP17" s="471" t="s">
        <v>16916</v>
      </c>
      <c r="AQ17" s="472" t="s">
        <v>16916</v>
      </c>
      <c r="AR17" s="471" t="s">
        <v>16916</v>
      </c>
      <c r="AS17" s="472" t="s">
        <v>16916</v>
      </c>
      <c r="AT17" s="471">
        <v>230083.52</v>
      </c>
      <c r="AU17" s="472">
        <v>230083.52</v>
      </c>
      <c r="AV17" s="471" t="s">
        <v>16916</v>
      </c>
      <c r="AW17" s="472" t="s">
        <v>16916</v>
      </c>
      <c r="AX17" s="471" t="s">
        <v>16916</v>
      </c>
      <c r="AY17" s="472" t="s">
        <v>16916</v>
      </c>
      <c r="AZ17" s="471" t="s">
        <v>16916</v>
      </c>
      <c r="BA17" s="472" t="s">
        <v>16916</v>
      </c>
      <c r="BB17" s="471" t="s">
        <v>16916</v>
      </c>
      <c r="BC17" s="472" t="s">
        <v>16916</v>
      </c>
      <c r="BD17" s="471" t="s">
        <v>16916</v>
      </c>
      <c r="BE17" s="472" t="s">
        <v>16916</v>
      </c>
      <c r="BF17" s="471">
        <v>493824.03</v>
      </c>
      <c r="BG17" s="472">
        <v>0</v>
      </c>
      <c r="BH17" s="471" t="s">
        <v>16916</v>
      </c>
      <c r="BI17" s="472" t="s">
        <v>16916</v>
      </c>
      <c r="BJ17" s="357">
        <v>825211.63</v>
      </c>
      <c r="BK17" s="474">
        <v>323350.82</v>
      </c>
      <c r="BL17" s="357">
        <v>0</v>
      </c>
      <c r="BM17" s="474">
        <v>0</v>
      </c>
      <c r="BN17" s="357">
        <v>0</v>
      </c>
      <c r="BO17" s="474">
        <v>0</v>
      </c>
    </row>
    <row r="18" spans="1:67" s="148" customFormat="1" ht="12.75" x14ac:dyDescent="0.2">
      <c r="A18" s="470" t="s">
        <v>8319</v>
      </c>
      <c r="B18" s="470" t="s">
        <v>8245</v>
      </c>
      <c r="C18" s="470" t="s">
        <v>8213</v>
      </c>
      <c r="D18" s="470" t="s">
        <v>8213</v>
      </c>
      <c r="E18" s="470" t="s">
        <v>8537</v>
      </c>
      <c r="F18" s="470" t="s">
        <v>17043</v>
      </c>
      <c r="G18" s="470" t="s">
        <v>17044</v>
      </c>
      <c r="H18" s="471" t="s">
        <v>16916</v>
      </c>
      <c r="I18" s="472" t="s">
        <v>16916</v>
      </c>
      <c r="J18" s="471" t="s">
        <v>16916</v>
      </c>
      <c r="K18" s="472" t="s">
        <v>16916</v>
      </c>
      <c r="L18" s="471" t="s">
        <v>16916</v>
      </c>
      <c r="M18" s="472" t="s">
        <v>16916</v>
      </c>
      <c r="N18" s="471" t="s">
        <v>16916</v>
      </c>
      <c r="O18" s="472" t="s">
        <v>16916</v>
      </c>
      <c r="P18" s="471" t="s">
        <v>16916</v>
      </c>
      <c r="Q18" s="472" t="s">
        <v>16916</v>
      </c>
      <c r="R18" s="475" t="s">
        <v>16916</v>
      </c>
      <c r="S18" s="476" t="s">
        <v>16916</v>
      </c>
      <c r="T18" s="475" t="s">
        <v>16916</v>
      </c>
      <c r="U18" s="476" t="s">
        <v>16916</v>
      </c>
      <c r="V18" s="475">
        <v>430448.12</v>
      </c>
      <c r="W18" s="473">
        <v>430448.12</v>
      </c>
      <c r="X18" s="471" t="s">
        <v>16916</v>
      </c>
      <c r="Y18" s="472" t="s">
        <v>16916</v>
      </c>
      <c r="Z18" s="471" t="s">
        <v>16916</v>
      </c>
      <c r="AA18" s="472" t="s">
        <v>16916</v>
      </c>
      <c r="AB18" s="471" t="s">
        <v>16916</v>
      </c>
      <c r="AC18" s="472" t="s">
        <v>16916</v>
      </c>
      <c r="AD18" s="471" t="s">
        <v>16916</v>
      </c>
      <c r="AE18" s="472" t="s">
        <v>16916</v>
      </c>
      <c r="AF18" s="595" t="s">
        <v>16916</v>
      </c>
      <c r="AG18" s="473" t="s">
        <v>16916</v>
      </c>
      <c r="AH18" s="471" t="s">
        <v>16916</v>
      </c>
      <c r="AI18" s="472" t="s">
        <v>16916</v>
      </c>
      <c r="AJ18" s="471" t="s">
        <v>16916</v>
      </c>
      <c r="AK18" s="472" t="s">
        <v>16916</v>
      </c>
      <c r="AL18" s="471" t="s">
        <v>16916</v>
      </c>
      <c r="AM18" s="472" t="s">
        <v>16916</v>
      </c>
      <c r="AN18" s="471" t="s">
        <v>16916</v>
      </c>
      <c r="AO18" s="472" t="s">
        <v>16916</v>
      </c>
      <c r="AP18" s="471" t="s">
        <v>16916</v>
      </c>
      <c r="AQ18" s="472" t="s">
        <v>16916</v>
      </c>
      <c r="AR18" s="471" t="s">
        <v>16916</v>
      </c>
      <c r="AS18" s="472" t="s">
        <v>16916</v>
      </c>
      <c r="AT18" s="471" t="s">
        <v>16916</v>
      </c>
      <c r="AU18" s="472" t="s">
        <v>16916</v>
      </c>
      <c r="AV18" s="471" t="s">
        <v>16916</v>
      </c>
      <c r="AW18" s="472" t="s">
        <v>16916</v>
      </c>
      <c r="AX18" s="471" t="s">
        <v>16916</v>
      </c>
      <c r="AY18" s="472" t="s">
        <v>16916</v>
      </c>
      <c r="AZ18" s="471" t="s">
        <v>16916</v>
      </c>
      <c r="BA18" s="472" t="s">
        <v>16916</v>
      </c>
      <c r="BB18" s="471" t="s">
        <v>16916</v>
      </c>
      <c r="BC18" s="472" t="s">
        <v>16916</v>
      </c>
      <c r="BD18" s="471" t="s">
        <v>16916</v>
      </c>
      <c r="BE18" s="472" t="s">
        <v>16916</v>
      </c>
      <c r="BF18" s="471" t="s">
        <v>16916</v>
      </c>
      <c r="BG18" s="472" t="s">
        <v>16916</v>
      </c>
      <c r="BH18" s="471" t="s">
        <v>16916</v>
      </c>
      <c r="BI18" s="472" t="s">
        <v>16916</v>
      </c>
      <c r="BJ18" s="357">
        <v>0</v>
      </c>
      <c r="BK18" s="474">
        <v>0</v>
      </c>
      <c r="BL18" s="357">
        <v>0</v>
      </c>
      <c r="BM18" s="474">
        <v>0</v>
      </c>
      <c r="BN18" s="357">
        <v>430448.12</v>
      </c>
      <c r="BO18" s="474">
        <v>430448.12</v>
      </c>
    </row>
    <row r="19" spans="1:67" s="148" customFormat="1" ht="12.75" x14ac:dyDescent="0.2">
      <c r="A19" s="470" t="s">
        <v>8319</v>
      </c>
      <c r="B19" s="470" t="s">
        <v>8274</v>
      </c>
      <c r="C19" s="470" t="s">
        <v>8213</v>
      </c>
      <c r="D19" s="470" t="s">
        <v>8213</v>
      </c>
      <c r="E19" s="470" t="s">
        <v>17311</v>
      </c>
      <c r="F19" s="470" t="s">
        <v>17043</v>
      </c>
      <c r="G19" s="470" t="s">
        <v>17044</v>
      </c>
      <c r="H19" s="471" t="s">
        <v>16916</v>
      </c>
      <c r="I19" s="472" t="s">
        <v>16916</v>
      </c>
      <c r="J19" s="471" t="s">
        <v>16916</v>
      </c>
      <c r="K19" s="472" t="s">
        <v>16916</v>
      </c>
      <c r="L19" s="471" t="s">
        <v>16916</v>
      </c>
      <c r="M19" s="472" t="s">
        <v>16916</v>
      </c>
      <c r="N19" s="471" t="s">
        <v>16916</v>
      </c>
      <c r="O19" s="472" t="s">
        <v>16916</v>
      </c>
      <c r="P19" s="471" t="s">
        <v>16916</v>
      </c>
      <c r="Q19" s="472" t="s">
        <v>16916</v>
      </c>
      <c r="R19" s="475" t="s">
        <v>16916</v>
      </c>
      <c r="S19" s="476" t="s">
        <v>16916</v>
      </c>
      <c r="T19" s="475" t="s">
        <v>16916</v>
      </c>
      <c r="U19" s="476" t="s">
        <v>16916</v>
      </c>
      <c r="V19" s="475" t="s">
        <v>16916</v>
      </c>
      <c r="W19" s="473" t="s">
        <v>16916</v>
      </c>
      <c r="X19" s="471" t="s">
        <v>16916</v>
      </c>
      <c r="Y19" s="472" t="s">
        <v>16916</v>
      </c>
      <c r="Z19" s="471" t="s">
        <v>16916</v>
      </c>
      <c r="AA19" s="472" t="s">
        <v>16916</v>
      </c>
      <c r="AB19" s="471" t="s">
        <v>16916</v>
      </c>
      <c r="AC19" s="472" t="s">
        <v>16916</v>
      </c>
      <c r="AD19" s="471" t="s">
        <v>16916</v>
      </c>
      <c r="AE19" s="472" t="s">
        <v>16916</v>
      </c>
      <c r="AF19" s="595" t="s">
        <v>16916</v>
      </c>
      <c r="AG19" s="473" t="s">
        <v>16916</v>
      </c>
      <c r="AH19" s="471" t="s">
        <v>16916</v>
      </c>
      <c r="AI19" s="472" t="s">
        <v>16916</v>
      </c>
      <c r="AJ19" s="471" t="s">
        <v>16916</v>
      </c>
      <c r="AK19" s="472" t="s">
        <v>16916</v>
      </c>
      <c r="AL19" s="471" t="s">
        <v>16916</v>
      </c>
      <c r="AM19" s="472" t="s">
        <v>16916</v>
      </c>
      <c r="AN19" s="471" t="s">
        <v>16916</v>
      </c>
      <c r="AO19" s="472" t="s">
        <v>16916</v>
      </c>
      <c r="AP19" s="471" t="s">
        <v>16916</v>
      </c>
      <c r="AQ19" s="472" t="s">
        <v>16916</v>
      </c>
      <c r="AR19" s="471" t="s">
        <v>16916</v>
      </c>
      <c r="AS19" s="472" t="s">
        <v>16916</v>
      </c>
      <c r="AT19" s="471">
        <v>104952.36</v>
      </c>
      <c r="AU19" s="472">
        <v>104952.36</v>
      </c>
      <c r="AV19" s="471" t="s">
        <v>16916</v>
      </c>
      <c r="AW19" s="472" t="s">
        <v>16916</v>
      </c>
      <c r="AX19" s="471">
        <v>88068.85</v>
      </c>
      <c r="AY19" s="472" t="s">
        <v>16916</v>
      </c>
      <c r="AZ19" s="471" t="s">
        <v>16916</v>
      </c>
      <c r="BA19" s="472" t="s">
        <v>16916</v>
      </c>
      <c r="BB19" s="471">
        <v>160084.38</v>
      </c>
      <c r="BC19" s="472">
        <v>0</v>
      </c>
      <c r="BD19" s="471" t="s">
        <v>16916</v>
      </c>
      <c r="BE19" s="472" t="s">
        <v>16916</v>
      </c>
      <c r="BF19" s="471">
        <v>248708.45</v>
      </c>
      <c r="BG19" s="472">
        <v>0</v>
      </c>
      <c r="BH19" s="471" t="s">
        <v>16916</v>
      </c>
      <c r="BI19" s="472" t="s">
        <v>16916</v>
      </c>
      <c r="BJ19" s="357">
        <v>601814.04</v>
      </c>
      <c r="BK19" s="474">
        <v>104952.36</v>
      </c>
      <c r="BL19" s="357">
        <v>0</v>
      </c>
      <c r="BM19" s="474">
        <v>0</v>
      </c>
      <c r="BN19" s="357">
        <v>0</v>
      </c>
      <c r="BO19" s="474">
        <v>0</v>
      </c>
    </row>
    <row r="20" spans="1:67" s="148" customFormat="1" ht="12.75" x14ac:dyDescent="0.2">
      <c r="A20" s="470" t="s">
        <v>8319</v>
      </c>
      <c r="B20" s="470" t="s">
        <v>8481</v>
      </c>
      <c r="C20" s="470" t="s">
        <v>8213</v>
      </c>
      <c r="D20" s="470" t="s">
        <v>8213</v>
      </c>
      <c r="E20" s="470" t="s">
        <v>17977</v>
      </c>
      <c r="F20" s="470" t="s">
        <v>17043</v>
      </c>
      <c r="G20" s="470" t="s">
        <v>17044</v>
      </c>
      <c r="H20" s="471" t="s">
        <v>16916</v>
      </c>
      <c r="I20" s="472" t="s">
        <v>16916</v>
      </c>
      <c r="J20" s="471" t="s">
        <v>16916</v>
      </c>
      <c r="K20" s="472" t="s">
        <v>16916</v>
      </c>
      <c r="L20" s="471" t="s">
        <v>16916</v>
      </c>
      <c r="M20" s="472" t="s">
        <v>16916</v>
      </c>
      <c r="N20" s="471" t="s">
        <v>16916</v>
      </c>
      <c r="O20" s="472" t="s">
        <v>16916</v>
      </c>
      <c r="P20" s="471" t="s">
        <v>16916</v>
      </c>
      <c r="Q20" s="472" t="s">
        <v>16916</v>
      </c>
      <c r="R20" s="475" t="s">
        <v>16916</v>
      </c>
      <c r="S20" s="476" t="s">
        <v>16916</v>
      </c>
      <c r="T20" s="475" t="s">
        <v>16916</v>
      </c>
      <c r="U20" s="476" t="s">
        <v>16916</v>
      </c>
      <c r="V20" s="475" t="s">
        <v>16916</v>
      </c>
      <c r="W20" s="473" t="s">
        <v>16916</v>
      </c>
      <c r="X20" s="471" t="s">
        <v>16916</v>
      </c>
      <c r="Y20" s="472" t="s">
        <v>16916</v>
      </c>
      <c r="Z20" s="471" t="s">
        <v>16916</v>
      </c>
      <c r="AA20" s="472" t="s">
        <v>16916</v>
      </c>
      <c r="AB20" s="471" t="s">
        <v>16916</v>
      </c>
      <c r="AC20" s="472" t="s">
        <v>16916</v>
      </c>
      <c r="AD20" s="471" t="s">
        <v>16916</v>
      </c>
      <c r="AE20" s="472" t="s">
        <v>16916</v>
      </c>
      <c r="AF20" s="595" t="s">
        <v>16916</v>
      </c>
      <c r="AG20" s="473" t="s">
        <v>16916</v>
      </c>
      <c r="AH20" s="471" t="s">
        <v>16916</v>
      </c>
      <c r="AI20" s="472" t="s">
        <v>16916</v>
      </c>
      <c r="AJ20" s="471" t="s">
        <v>16916</v>
      </c>
      <c r="AK20" s="472" t="s">
        <v>16916</v>
      </c>
      <c r="AL20" s="471" t="s">
        <v>16916</v>
      </c>
      <c r="AM20" s="472" t="s">
        <v>16916</v>
      </c>
      <c r="AN20" s="471" t="s">
        <v>16916</v>
      </c>
      <c r="AO20" s="472" t="s">
        <v>16916</v>
      </c>
      <c r="AP20" s="471" t="s">
        <v>16916</v>
      </c>
      <c r="AQ20" s="472" t="s">
        <v>16916</v>
      </c>
      <c r="AR20" s="471" t="s">
        <v>16916</v>
      </c>
      <c r="AS20" s="472" t="s">
        <v>16916</v>
      </c>
      <c r="AT20" s="471" t="s">
        <v>16916</v>
      </c>
      <c r="AU20" s="472" t="s">
        <v>16916</v>
      </c>
      <c r="AV20" s="471" t="s">
        <v>16916</v>
      </c>
      <c r="AW20" s="472" t="s">
        <v>16916</v>
      </c>
      <c r="AX20" s="471" t="s">
        <v>16916</v>
      </c>
      <c r="AY20" s="472" t="s">
        <v>16916</v>
      </c>
      <c r="AZ20" s="471" t="s">
        <v>16916</v>
      </c>
      <c r="BA20" s="472" t="s">
        <v>16916</v>
      </c>
      <c r="BB20" s="471" t="s">
        <v>16916</v>
      </c>
      <c r="BC20" s="472" t="s">
        <v>16916</v>
      </c>
      <c r="BD20" s="471" t="s">
        <v>16916</v>
      </c>
      <c r="BE20" s="472" t="s">
        <v>16916</v>
      </c>
      <c r="BF20" s="471" t="s">
        <v>16916</v>
      </c>
      <c r="BG20" s="472" t="s">
        <v>16916</v>
      </c>
      <c r="BH20" s="471">
        <v>20500</v>
      </c>
      <c r="BI20" s="472">
        <v>20500</v>
      </c>
      <c r="BJ20" s="357">
        <v>0</v>
      </c>
      <c r="BK20" s="474">
        <v>0</v>
      </c>
      <c r="BL20" s="357">
        <v>20500</v>
      </c>
      <c r="BM20" s="474">
        <v>20500</v>
      </c>
      <c r="BN20" s="357">
        <v>0</v>
      </c>
      <c r="BO20" s="474">
        <v>0</v>
      </c>
    </row>
    <row r="21" spans="1:67" s="148" customFormat="1" ht="12.75" x14ac:dyDescent="0.2">
      <c r="A21" s="470" t="s">
        <v>8319</v>
      </c>
      <c r="B21" s="470" t="s">
        <v>8327</v>
      </c>
      <c r="C21" s="470" t="s">
        <v>8213</v>
      </c>
      <c r="D21" s="470" t="s">
        <v>8213</v>
      </c>
      <c r="E21" s="470" t="s">
        <v>177</v>
      </c>
      <c r="F21" s="470" t="s">
        <v>17043</v>
      </c>
      <c r="G21" s="470" t="s">
        <v>17044</v>
      </c>
      <c r="H21" s="471">
        <v>74708</v>
      </c>
      <c r="I21" s="472">
        <v>0</v>
      </c>
      <c r="J21" s="471" t="s">
        <v>16916</v>
      </c>
      <c r="K21" s="472" t="s">
        <v>16916</v>
      </c>
      <c r="L21" s="471" t="s">
        <v>16916</v>
      </c>
      <c r="M21" s="472" t="s">
        <v>16916</v>
      </c>
      <c r="N21" s="471">
        <v>441280.04000000004</v>
      </c>
      <c r="O21" s="472">
        <v>401007</v>
      </c>
      <c r="P21" s="471" t="s">
        <v>16916</v>
      </c>
      <c r="Q21" s="472" t="s">
        <v>16916</v>
      </c>
      <c r="R21" s="475">
        <v>357515.74999999994</v>
      </c>
      <c r="S21" s="476">
        <v>171468.22</v>
      </c>
      <c r="T21" s="475" t="s">
        <v>16916</v>
      </c>
      <c r="U21" s="476" t="s">
        <v>16916</v>
      </c>
      <c r="V21" s="475" t="s">
        <v>16916</v>
      </c>
      <c r="W21" s="473" t="s">
        <v>16916</v>
      </c>
      <c r="X21" s="471">
        <v>182362.23</v>
      </c>
      <c r="Y21" s="472">
        <v>60771.219999999994</v>
      </c>
      <c r="Z21" s="471" t="s">
        <v>16916</v>
      </c>
      <c r="AA21" s="472" t="s">
        <v>16916</v>
      </c>
      <c r="AB21" s="471">
        <v>194759.8</v>
      </c>
      <c r="AC21" s="472">
        <v>57999.499999999993</v>
      </c>
      <c r="AD21" s="471" t="s">
        <v>16916</v>
      </c>
      <c r="AE21" s="472" t="s">
        <v>16916</v>
      </c>
      <c r="AF21" s="595" t="s">
        <v>16916</v>
      </c>
      <c r="AG21" s="473" t="s">
        <v>16916</v>
      </c>
      <c r="AH21" s="471">
        <v>49553.06</v>
      </c>
      <c r="AI21" s="472">
        <v>0</v>
      </c>
      <c r="AJ21" s="471" t="s">
        <v>16916</v>
      </c>
      <c r="AK21" s="472" t="s">
        <v>16916</v>
      </c>
      <c r="AL21" s="471">
        <v>42737.87</v>
      </c>
      <c r="AM21" s="472">
        <v>0</v>
      </c>
      <c r="AN21" s="471" t="s">
        <v>16916</v>
      </c>
      <c r="AO21" s="472" t="s">
        <v>16916</v>
      </c>
      <c r="AP21" s="471">
        <v>38511</v>
      </c>
      <c r="AQ21" s="472">
        <v>0</v>
      </c>
      <c r="AR21" s="471" t="s">
        <v>16916</v>
      </c>
      <c r="AS21" s="472" t="s">
        <v>16916</v>
      </c>
      <c r="AT21" s="471" t="s">
        <v>16916</v>
      </c>
      <c r="AU21" s="472" t="s">
        <v>16916</v>
      </c>
      <c r="AV21" s="471" t="s">
        <v>16916</v>
      </c>
      <c r="AW21" s="472" t="s">
        <v>16916</v>
      </c>
      <c r="AX21" s="471" t="s">
        <v>16916</v>
      </c>
      <c r="AY21" s="472" t="s">
        <v>16916</v>
      </c>
      <c r="AZ21" s="471" t="s">
        <v>16916</v>
      </c>
      <c r="BA21" s="472" t="s">
        <v>16916</v>
      </c>
      <c r="BB21" s="471" t="s">
        <v>16916</v>
      </c>
      <c r="BC21" s="472" t="s">
        <v>16916</v>
      </c>
      <c r="BD21" s="471" t="s">
        <v>16916</v>
      </c>
      <c r="BE21" s="472" t="s">
        <v>16916</v>
      </c>
      <c r="BF21" s="471" t="s">
        <v>16916</v>
      </c>
      <c r="BG21" s="472" t="s">
        <v>16916</v>
      </c>
      <c r="BH21" s="471" t="s">
        <v>16916</v>
      </c>
      <c r="BI21" s="472" t="s">
        <v>16916</v>
      </c>
      <c r="BJ21" s="357">
        <v>1381427.7500000002</v>
      </c>
      <c r="BK21" s="474">
        <v>691245.94</v>
      </c>
      <c r="BL21" s="357">
        <v>0</v>
      </c>
      <c r="BM21" s="474">
        <v>0</v>
      </c>
      <c r="BN21" s="357">
        <v>0</v>
      </c>
      <c r="BO21" s="474">
        <v>0</v>
      </c>
    </row>
    <row r="22" spans="1:67" s="148" customFormat="1" ht="12.75" x14ac:dyDescent="0.2">
      <c r="A22" s="470" t="s">
        <v>8319</v>
      </c>
      <c r="B22" s="470" t="s">
        <v>8250</v>
      </c>
      <c r="C22" s="470" t="s">
        <v>8213</v>
      </c>
      <c r="D22" s="470" t="s">
        <v>8213</v>
      </c>
      <c r="E22" s="470" t="s">
        <v>16974</v>
      </c>
      <c r="F22" s="470" t="s">
        <v>17043</v>
      </c>
      <c r="G22" s="470" t="s">
        <v>17044</v>
      </c>
      <c r="H22" s="471" t="s">
        <v>16916</v>
      </c>
      <c r="I22" s="472" t="s">
        <v>16916</v>
      </c>
      <c r="J22" s="471" t="s">
        <v>16916</v>
      </c>
      <c r="K22" s="472" t="s">
        <v>16916</v>
      </c>
      <c r="L22" s="471" t="s">
        <v>16916</v>
      </c>
      <c r="M22" s="472" t="s">
        <v>16916</v>
      </c>
      <c r="N22" s="471" t="s">
        <v>16916</v>
      </c>
      <c r="O22" s="472" t="s">
        <v>16916</v>
      </c>
      <c r="P22" s="471" t="s">
        <v>16916</v>
      </c>
      <c r="Q22" s="472" t="s">
        <v>16916</v>
      </c>
      <c r="R22" s="475" t="s">
        <v>16916</v>
      </c>
      <c r="S22" s="476" t="s">
        <v>16916</v>
      </c>
      <c r="T22" s="475" t="s">
        <v>16916</v>
      </c>
      <c r="U22" s="476" t="s">
        <v>16916</v>
      </c>
      <c r="V22" s="475" t="s">
        <v>16916</v>
      </c>
      <c r="W22" s="473" t="s">
        <v>16916</v>
      </c>
      <c r="X22" s="471">
        <v>1556337.83</v>
      </c>
      <c r="Y22" s="472">
        <v>1310349.5499999998</v>
      </c>
      <c r="Z22" s="471" t="s">
        <v>16916</v>
      </c>
      <c r="AA22" s="472" t="s">
        <v>16916</v>
      </c>
      <c r="AB22" s="471">
        <v>1505978.86</v>
      </c>
      <c r="AC22" s="472">
        <v>1260663.67</v>
      </c>
      <c r="AD22" s="471" t="s">
        <v>16916</v>
      </c>
      <c r="AE22" s="472" t="s">
        <v>16916</v>
      </c>
      <c r="AF22" s="595" t="s">
        <v>16916</v>
      </c>
      <c r="AG22" s="473" t="s">
        <v>16916</v>
      </c>
      <c r="AH22" s="471">
        <v>1500593.4200000002</v>
      </c>
      <c r="AI22" s="472">
        <v>1252298.4600000002</v>
      </c>
      <c r="AJ22" s="471" t="s">
        <v>16916</v>
      </c>
      <c r="AK22" s="472" t="s">
        <v>16916</v>
      </c>
      <c r="AL22" s="471">
        <v>1408079.22</v>
      </c>
      <c r="AM22" s="472">
        <v>1243382.6799999997</v>
      </c>
      <c r="AN22" s="471" t="s">
        <v>16916</v>
      </c>
      <c r="AO22" s="472" t="s">
        <v>16916</v>
      </c>
      <c r="AP22" s="471">
        <v>1019029.39</v>
      </c>
      <c r="AQ22" s="472">
        <v>737835.61999999988</v>
      </c>
      <c r="AR22" s="471" t="s">
        <v>16916</v>
      </c>
      <c r="AS22" s="472" t="s">
        <v>16916</v>
      </c>
      <c r="AT22" s="471">
        <v>551394.03</v>
      </c>
      <c r="AU22" s="472">
        <v>483818.14</v>
      </c>
      <c r="AV22" s="471" t="s">
        <v>16916</v>
      </c>
      <c r="AW22" s="472" t="s">
        <v>16916</v>
      </c>
      <c r="AX22" s="471">
        <v>548078.68000000005</v>
      </c>
      <c r="AY22" s="472">
        <v>243444.27000000002</v>
      </c>
      <c r="AZ22" s="471" t="s">
        <v>16916</v>
      </c>
      <c r="BA22" s="472" t="s">
        <v>16916</v>
      </c>
      <c r="BB22" s="471">
        <v>544702.01</v>
      </c>
      <c r="BC22" s="472">
        <v>544702.01</v>
      </c>
      <c r="BD22" s="471" t="s">
        <v>16916</v>
      </c>
      <c r="BE22" s="472" t="s">
        <v>16916</v>
      </c>
      <c r="BF22" s="471">
        <v>623250.43000000005</v>
      </c>
      <c r="BG22" s="472">
        <v>396821.80000000005</v>
      </c>
      <c r="BH22" s="471" t="s">
        <v>16916</v>
      </c>
      <c r="BI22" s="472" t="s">
        <v>16916</v>
      </c>
      <c r="BJ22" s="357">
        <v>9257443.8699999992</v>
      </c>
      <c r="BK22" s="474">
        <v>7473316.1999999983</v>
      </c>
      <c r="BL22" s="357">
        <v>0</v>
      </c>
      <c r="BM22" s="474">
        <v>0</v>
      </c>
      <c r="BN22" s="357">
        <v>0</v>
      </c>
      <c r="BO22" s="474">
        <v>0</v>
      </c>
    </row>
    <row r="23" spans="1:67" s="148" customFormat="1" ht="12.75" x14ac:dyDescent="0.2">
      <c r="A23" s="470" t="s">
        <v>8319</v>
      </c>
      <c r="B23" s="470" t="s">
        <v>8264</v>
      </c>
      <c r="C23" s="470" t="s">
        <v>8213</v>
      </c>
      <c r="D23" s="470" t="s">
        <v>8213</v>
      </c>
      <c r="E23" s="470" t="s">
        <v>17388</v>
      </c>
      <c r="F23" s="470" t="s">
        <v>17043</v>
      </c>
      <c r="G23" s="470" t="s">
        <v>17044</v>
      </c>
      <c r="H23" s="471" t="s">
        <v>16916</v>
      </c>
      <c r="I23" s="472" t="s">
        <v>16916</v>
      </c>
      <c r="J23" s="471" t="s">
        <v>16916</v>
      </c>
      <c r="K23" s="472" t="s">
        <v>16916</v>
      </c>
      <c r="L23" s="471" t="s">
        <v>16916</v>
      </c>
      <c r="M23" s="472" t="s">
        <v>16916</v>
      </c>
      <c r="N23" s="471" t="s">
        <v>16916</v>
      </c>
      <c r="O23" s="472" t="s">
        <v>16916</v>
      </c>
      <c r="P23" s="471" t="s">
        <v>16916</v>
      </c>
      <c r="Q23" s="472" t="s">
        <v>16916</v>
      </c>
      <c r="R23" s="475" t="s">
        <v>16916</v>
      </c>
      <c r="S23" s="476" t="s">
        <v>16916</v>
      </c>
      <c r="T23" s="475" t="s">
        <v>16916</v>
      </c>
      <c r="U23" s="476" t="s">
        <v>16916</v>
      </c>
      <c r="V23" s="475" t="s">
        <v>16916</v>
      </c>
      <c r="W23" s="473" t="s">
        <v>16916</v>
      </c>
      <c r="X23" s="471" t="s">
        <v>16916</v>
      </c>
      <c r="Y23" s="472" t="s">
        <v>16916</v>
      </c>
      <c r="Z23" s="471" t="s">
        <v>16916</v>
      </c>
      <c r="AA23" s="472" t="s">
        <v>16916</v>
      </c>
      <c r="AB23" s="471" t="s">
        <v>16916</v>
      </c>
      <c r="AC23" s="472" t="s">
        <v>16916</v>
      </c>
      <c r="AD23" s="471" t="s">
        <v>16916</v>
      </c>
      <c r="AE23" s="472" t="s">
        <v>16916</v>
      </c>
      <c r="AF23" s="595" t="s">
        <v>16916</v>
      </c>
      <c r="AG23" s="473" t="s">
        <v>16916</v>
      </c>
      <c r="AH23" s="471" t="s">
        <v>16916</v>
      </c>
      <c r="AI23" s="472" t="s">
        <v>16916</v>
      </c>
      <c r="AJ23" s="471" t="s">
        <v>16916</v>
      </c>
      <c r="AK23" s="472" t="s">
        <v>16916</v>
      </c>
      <c r="AL23" s="471" t="s">
        <v>16916</v>
      </c>
      <c r="AM23" s="472" t="s">
        <v>16916</v>
      </c>
      <c r="AN23" s="471" t="s">
        <v>16916</v>
      </c>
      <c r="AO23" s="472" t="s">
        <v>16916</v>
      </c>
      <c r="AP23" s="471">
        <v>233115.66</v>
      </c>
      <c r="AQ23" s="472">
        <v>233115.66</v>
      </c>
      <c r="AR23" s="471" t="s">
        <v>16916</v>
      </c>
      <c r="AS23" s="472" t="s">
        <v>16916</v>
      </c>
      <c r="AT23" s="471" t="s">
        <v>16916</v>
      </c>
      <c r="AU23" s="472" t="s">
        <v>16916</v>
      </c>
      <c r="AV23" s="471" t="s">
        <v>16916</v>
      </c>
      <c r="AW23" s="472" t="s">
        <v>16916</v>
      </c>
      <c r="AX23" s="471" t="s">
        <v>16916</v>
      </c>
      <c r="AY23" s="472" t="s">
        <v>16916</v>
      </c>
      <c r="AZ23" s="471" t="s">
        <v>16916</v>
      </c>
      <c r="BA23" s="472" t="s">
        <v>16916</v>
      </c>
      <c r="BB23" s="471" t="s">
        <v>16916</v>
      </c>
      <c r="BC23" s="472" t="s">
        <v>16916</v>
      </c>
      <c r="BD23" s="471" t="s">
        <v>16916</v>
      </c>
      <c r="BE23" s="472" t="s">
        <v>16916</v>
      </c>
      <c r="BF23" s="471" t="s">
        <v>16916</v>
      </c>
      <c r="BG23" s="472" t="s">
        <v>16916</v>
      </c>
      <c r="BH23" s="471" t="s">
        <v>16916</v>
      </c>
      <c r="BI23" s="472" t="s">
        <v>16916</v>
      </c>
      <c r="BJ23" s="357">
        <v>233115.66</v>
      </c>
      <c r="BK23" s="474">
        <v>233115.66</v>
      </c>
      <c r="BL23" s="357">
        <v>0</v>
      </c>
      <c r="BM23" s="474">
        <v>0</v>
      </c>
      <c r="BN23" s="357">
        <v>0</v>
      </c>
      <c r="BO23" s="474">
        <v>0</v>
      </c>
    </row>
    <row r="24" spans="1:67" s="148" customFormat="1" ht="12.75" x14ac:dyDescent="0.2">
      <c r="A24" s="470" t="s">
        <v>8319</v>
      </c>
      <c r="B24" s="470" t="s">
        <v>8320</v>
      </c>
      <c r="C24" s="470" t="s">
        <v>8213</v>
      </c>
      <c r="D24" s="470" t="s">
        <v>8213</v>
      </c>
      <c r="E24" s="470" t="s">
        <v>175</v>
      </c>
      <c r="F24" s="470" t="s">
        <v>17043</v>
      </c>
      <c r="G24" s="470" t="s">
        <v>17044</v>
      </c>
      <c r="H24" s="471">
        <v>510343.96</v>
      </c>
      <c r="I24" s="472">
        <v>510343.96</v>
      </c>
      <c r="J24" s="471" t="s">
        <v>16916</v>
      </c>
      <c r="K24" s="472" t="s">
        <v>16916</v>
      </c>
      <c r="L24" s="471" t="s">
        <v>16916</v>
      </c>
      <c r="M24" s="472" t="s">
        <v>16916</v>
      </c>
      <c r="N24" s="471" t="s">
        <v>16916</v>
      </c>
      <c r="O24" s="472" t="s">
        <v>16916</v>
      </c>
      <c r="P24" s="471" t="s">
        <v>16916</v>
      </c>
      <c r="Q24" s="472" t="s">
        <v>16916</v>
      </c>
      <c r="R24" s="475">
        <v>266412.2</v>
      </c>
      <c r="S24" s="476">
        <v>266412.2</v>
      </c>
      <c r="T24" s="475" t="s">
        <v>16916</v>
      </c>
      <c r="U24" s="476" t="s">
        <v>16916</v>
      </c>
      <c r="V24" s="475" t="s">
        <v>16916</v>
      </c>
      <c r="W24" s="473" t="s">
        <v>16916</v>
      </c>
      <c r="X24" s="471" t="s">
        <v>16916</v>
      </c>
      <c r="Y24" s="472" t="s">
        <v>16916</v>
      </c>
      <c r="Z24" s="471" t="s">
        <v>16916</v>
      </c>
      <c r="AA24" s="472" t="s">
        <v>16916</v>
      </c>
      <c r="AB24" s="471" t="s">
        <v>16916</v>
      </c>
      <c r="AC24" s="472" t="s">
        <v>16916</v>
      </c>
      <c r="AD24" s="471" t="s">
        <v>16916</v>
      </c>
      <c r="AE24" s="472" t="s">
        <v>16916</v>
      </c>
      <c r="AF24" s="595" t="s">
        <v>16916</v>
      </c>
      <c r="AG24" s="473" t="s">
        <v>16916</v>
      </c>
      <c r="AH24" s="471" t="s">
        <v>16916</v>
      </c>
      <c r="AI24" s="472" t="s">
        <v>16916</v>
      </c>
      <c r="AJ24" s="471" t="s">
        <v>16916</v>
      </c>
      <c r="AK24" s="472" t="s">
        <v>16916</v>
      </c>
      <c r="AL24" s="471" t="s">
        <v>16916</v>
      </c>
      <c r="AM24" s="472" t="s">
        <v>16916</v>
      </c>
      <c r="AN24" s="471" t="s">
        <v>16916</v>
      </c>
      <c r="AO24" s="472" t="s">
        <v>16916</v>
      </c>
      <c r="AP24" s="471" t="s">
        <v>16916</v>
      </c>
      <c r="AQ24" s="472" t="s">
        <v>16916</v>
      </c>
      <c r="AR24" s="471" t="s">
        <v>16916</v>
      </c>
      <c r="AS24" s="472" t="s">
        <v>16916</v>
      </c>
      <c r="AT24" s="471" t="s">
        <v>16916</v>
      </c>
      <c r="AU24" s="472" t="s">
        <v>16916</v>
      </c>
      <c r="AV24" s="471" t="s">
        <v>16916</v>
      </c>
      <c r="AW24" s="472" t="s">
        <v>16916</v>
      </c>
      <c r="AX24" s="471" t="s">
        <v>16916</v>
      </c>
      <c r="AY24" s="472" t="s">
        <v>16916</v>
      </c>
      <c r="AZ24" s="471" t="s">
        <v>16916</v>
      </c>
      <c r="BA24" s="472" t="s">
        <v>16916</v>
      </c>
      <c r="BB24" s="471" t="s">
        <v>16916</v>
      </c>
      <c r="BC24" s="472" t="s">
        <v>16916</v>
      </c>
      <c r="BD24" s="471" t="s">
        <v>16916</v>
      </c>
      <c r="BE24" s="472" t="s">
        <v>16916</v>
      </c>
      <c r="BF24" s="471" t="s">
        <v>16916</v>
      </c>
      <c r="BG24" s="472" t="s">
        <v>16916</v>
      </c>
      <c r="BH24" s="471" t="s">
        <v>16916</v>
      </c>
      <c r="BI24" s="472" t="s">
        <v>16916</v>
      </c>
      <c r="BJ24" s="357">
        <v>776756.16</v>
      </c>
      <c r="BK24" s="474">
        <v>776756.16</v>
      </c>
      <c r="BL24" s="357">
        <v>0</v>
      </c>
      <c r="BM24" s="474">
        <v>0</v>
      </c>
      <c r="BN24" s="357">
        <v>0</v>
      </c>
      <c r="BO24" s="474">
        <v>0</v>
      </c>
    </row>
    <row r="25" spans="1:67" s="148" customFormat="1" ht="12.75" x14ac:dyDescent="0.2">
      <c r="A25" s="470" t="s">
        <v>8319</v>
      </c>
      <c r="B25" s="470" t="s">
        <v>8720</v>
      </c>
      <c r="C25" s="470" t="s">
        <v>8213</v>
      </c>
      <c r="D25" s="470" t="s">
        <v>8213</v>
      </c>
      <c r="E25" s="470" t="s">
        <v>17824</v>
      </c>
      <c r="F25" s="470" t="s">
        <v>17043</v>
      </c>
      <c r="G25" s="470" t="s">
        <v>17044</v>
      </c>
      <c r="H25" s="471" t="s">
        <v>16916</v>
      </c>
      <c r="I25" s="472" t="s">
        <v>16916</v>
      </c>
      <c r="J25" s="471" t="s">
        <v>16916</v>
      </c>
      <c r="K25" s="472" t="s">
        <v>16916</v>
      </c>
      <c r="L25" s="471" t="s">
        <v>16916</v>
      </c>
      <c r="M25" s="472" t="s">
        <v>16916</v>
      </c>
      <c r="N25" s="471" t="s">
        <v>16916</v>
      </c>
      <c r="O25" s="472" t="s">
        <v>16916</v>
      </c>
      <c r="P25" s="471" t="s">
        <v>16916</v>
      </c>
      <c r="Q25" s="472" t="s">
        <v>16916</v>
      </c>
      <c r="R25" s="475" t="s">
        <v>16916</v>
      </c>
      <c r="S25" s="476" t="s">
        <v>16916</v>
      </c>
      <c r="T25" s="475" t="s">
        <v>16916</v>
      </c>
      <c r="U25" s="476" t="s">
        <v>16916</v>
      </c>
      <c r="V25" s="475" t="s">
        <v>16916</v>
      </c>
      <c r="W25" s="473" t="s">
        <v>16916</v>
      </c>
      <c r="X25" s="471" t="s">
        <v>16916</v>
      </c>
      <c r="Y25" s="472" t="s">
        <v>16916</v>
      </c>
      <c r="Z25" s="471" t="s">
        <v>16916</v>
      </c>
      <c r="AA25" s="472" t="s">
        <v>16916</v>
      </c>
      <c r="AB25" s="471" t="s">
        <v>16916</v>
      </c>
      <c r="AC25" s="472" t="s">
        <v>16916</v>
      </c>
      <c r="AD25" s="471" t="s">
        <v>16916</v>
      </c>
      <c r="AE25" s="472" t="s">
        <v>16916</v>
      </c>
      <c r="AF25" s="595" t="s">
        <v>16916</v>
      </c>
      <c r="AG25" s="473" t="s">
        <v>16916</v>
      </c>
      <c r="AH25" s="471" t="s">
        <v>16916</v>
      </c>
      <c r="AI25" s="472" t="s">
        <v>16916</v>
      </c>
      <c r="AJ25" s="471" t="s">
        <v>16916</v>
      </c>
      <c r="AK25" s="472" t="s">
        <v>16916</v>
      </c>
      <c r="AL25" s="471" t="s">
        <v>16916</v>
      </c>
      <c r="AM25" s="472" t="s">
        <v>16916</v>
      </c>
      <c r="AN25" s="471" t="s">
        <v>16916</v>
      </c>
      <c r="AO25" s="472" t="s">
        <v>16916</v>
      </c>
      <c r="AP25" s="471" t="s">
        <v>16916</v>
      </c>
      <c r="AQ25" s="472" t="s">
        <v>16916</v>
      </c>
      <c r="AR25" s="471" t="s">
        <v>16916</v>
      </c>
      <c r="AS25" s="472" t="s">
        <v>16916</v>
      </c>
      <c r="AT25" s="471" t="s">
        <v>16916</v>
      </c>
      <c r="AU25" s="472" t="s">
        <v>16916</v>
      </c>
      <c r="AV25" s="471" t="s">
        <v>16916</v>
      </c>
      <c r="AW25" s="472" t="s">
        <v>16916</v>
      </c>
      <c r="AX25" s="471" t="s">
        <v>16916</v>
      </c>
      <c r="AY25" s="472" t="s">
        <v>16916</v>
      </c>
      <c r="AZ25" s="471" t="s">
        <v>16916</v>
      </c>
      <c r="BA25" s="472" t="s">
        <v>16916</v>
      </c>
      <c r="BB25" s="471">
        <v>1403705.47</v>
      </c>
      <c r="BC25" s="472">
        <v>0</v>
      </c>
      <c r="BD25" s="471" t="s">
        <v>16916</v>
      </c>
      <c r="BE25" s="472" t="s">
        <v>16916</v>
      </c>
      <c r="BF25" s="471">
        <v>74280.490000000005</v>
      </c>
      <c r="BG25" s="472">
        <v>0</v>
      </c>
      <c r="BH25" s="471" t="s">
        <v>16916</v>
      </c>
      <c r="BI25" s="472" t="s">
        <v>16916</v>
      </c>
      <c r="BJ25" s="357">
        <v>1477985.96</v>
      </c>
      <c r="BK25" s="474">
        <v>0</v>
      </c>
      <c r="BL25" s="357">
        <v>0</v>
      </c>
      <c r="BM25" s="474">
        <v>0</v>
      </c>
      <c r="BN25" s="357">
        <v>0</v>
      </c>
      <c r="BO25" s="474">
        <v>0</v>
      </c>
    </row>
    <row r="26" spans="1:67" s="148" customFormat="1" ht="12.75" x14ac:dyDescent="0.2">
      <c r="A26" s="470" t="s">
        <v>8319</v>
      </c>
      <c r="B26" s="470" t="s">
        <v>8441</v>
      </c>
      <c r="C26" s="470" t="s">
        <v>8213</v>
      </c>
      <c r="D26" s="470" t="s">
        <v>8213</v>
      </c>
      <c r="E26" s="470" t="s">
        <v>17265</v>
      </c>
      <c r="F26" s="470" t="s">
        <v>17043</v>
      </c>
      <c r="G26" s="470" t="s">
        <v>17044</v>
      </c>
      <c r="H26" s="471" t="s">
        <v>16916</v>
      </c>
      <c r="I26" s="472" t="s">
        <v>16916</v>
      </c>
      <c r="J26" s="471" t="s">
        <v>16916</v>
      </c>
      <c r="K26" s="472" t="s">
        <v>16916</v>
      </c>
      <c r="L26" s="471" t="s">
        <v>16916</v>
      </c>
      <c r="M26" s="472" t="s">
        <v>16916</v>
      </c>
      <c r="N26" s="471" t="s">
        <v>16916</v>
      </c>
      <c r="O26" s="472" t="s">
        <v>16916</v>
      </c>
      <c r="P26" s="471" t="s">
        <v>16916</v>
      </c>
      <c r="Q26" s="472" t="s">
        <v>16916</v>
      </c>
      <c r="R26" s="475" t="s">
        <v>16916</v>
      </c>
      <c r="S26" s="476" t="s">
        <v>16916</v>
      </c>
      <c r="T26" s="475" t="s">
        <v>16916</v>
      </c>
      <c r="U26" s="476" t="s">
        <v>16916</v>
      </c>
      <c r="V26" s="475" t="s">
        <v>16916</v>
      </c>
      <c r="W26" s="473" t="s">
        <v>16916</v>
      </c>
      <c r="X26" s="471" t="s">
        <v>16916</v>
      </c>
      <c r="Y26" s="472" t="s">
        <v>16916</v>
      </c>
      <c r="Z26" s="471" t="s">
        <v>16916</v>
      </c>
      <c r="AA26" s="472" t="s">
        <v>16916</v>
      </c>
      <c r="AB26" s="471" t="s">
        <v>16916</v>
      </c>
      <c r="AC26" s="472" t="s">
        <v>16916</v>
      </c>
      <c r="AD26" s="471" t="s">
        <v>16916</v>
      </c>
      <c r="AE26" s="472" t="s">
        <v>16916</v>
      </c>
      <c r="AF26" s="595" t="s">
        <v>16916</v>
      </c>
      <c r="AG26" s="473" t="s">
        <v>16916</v>
      </c>
      <c r="AH26" s="471">
        <v>1528837.8299999998</v>
      </c>
      <c r="AI26" s="472">
        <v>1513542.1000000003</v>
      </c>
      <c r="AJ26" s="471" t="s">
        <v>16916</v>
      </c>
      <c r="AK26" s="472" t="s">
        <v>16916</v>
      </c>
      <c r="AL26" s="471">
        <v>3751746.87</v>
      </c>
      <c r="AM26" s="472">
        <v>819872.29999999993</v>
      </c>
      <c r="AN26" s="471" t="s">
        <v>16916</v>
      </c>
      <c r="AO26" s="472" t="s">
        <v>16916</v>
      </c>
      <c r="AP26" s="471">
        <v>1186876.25</v>
      </c>
      <c r="AQ26" s="472">
        <v>1185524.2400000002</v>
      </c>
      <c r="AR26" s="471" t="s">
        <v>16916</v>
      </c>
      <c r="AS26" s="472" t="s">
        <v>16916</v>
      </c>
      <c r="AT26" s="471">
        <v>326140.23</v>
      </c>
      <c r="AU26" s="472">
        <v>326140.23</v>
      </c>
      <c r="AV26" s="471" t="s">
        <v>16916</v>
      </c>
      <c r="AW26" s="472" t="s">
        <v>16916</v>
      </c>
      <c r="AX26" s="471">
        <v>185504.88</v>
      </c>
      <c r="AY26" s="472">
        <v>185504.88</v>
      </c>
      <c r="AZ26" s="471" t="s">
        <v>16916</v>
      </c>
      <c r="BA26" s="472" t="s">
        <v>16916</v>
      </c>
      <c r="BB26" s="471">
        <v>150074.76</v>
      </c>
      <c r="BC26" s="472">
        <v>148003.79</v>
      </c>
      <c r="BD26" s="471" t="s">
        <v>16916</v>
      </c>
      <c r="BE26" s="472" t="s">
        <v>16916</v>
      </c>
      <c r="BF26" s="471">
        <v>150074.76</v>
      </c>
      <c r="BG26" s="472">
        <v>73366.67</v>
      </c>
      <c r="BH26" s="471" t="s">
        <v>16916</v>
      </c>
      <c r="BI26" s="472" t="s">
        <v>16916</v>
      </c>
      <c r="BJ26" s="357">
        <v>7279255.5799999991</v>
      </c>
      <c r="BK26" s="474">
        <v>4251954.2100000009</v>
      </c>
      <c r="BL26" s="357">
        <v>0</v>
      </c>
      <c r="BM26" s="474">
        <v>0</v>
      </c>
      <c r="BN26" s="357">
        <v>0</v>
      </c>
      <c r="BO26" s="474">
        <v>0</v>
      </c>
    </row>
    <row r="27" spans="1:67" s="148" customFormat="1" ht="12.75" x14ac:dyDescent="0.2">
      <c r="A27" s="470" t="s">
        <v>8319</v>
      </c>
      <c r="B27" s="470" t="s">
        <v>8241</v>
      </c>
      <c r="C27" s="470" t="s">
        <v>8213</v>
      </c>
      <c r="D27" s="470" t="s">
        <v>8213</v>
      </c>
      <c r="E27" s="470" t="s">
        <v>17825</v>
      </c>
      <c r="F27" s="470" t="s">
        <v>17043</v>
      </c>
      <c r="G27" s="470" t="s">
        <v>17044</v>
      </c>
      <c r="H27" s="471" t="s">
        <v>16916</v>
      </c>
      <c r="I27" s="472" t="s">
        <v>16916</v>
      </c>
      <c r="J27" s="471" t="s">
        <v>16916</v>
      </c>
      <c r="K27" s="472" t="s">
        <v>16916</v>
      </c>
      <c r="L27" s="471" t="s">
        <v>16916</v>
      </c>
      <c r="M27" s="472" t="s">
        <v>16916</v>
      </c>
      <c r="N27" s="471" t="s">
        <v>16916</v>
      </c>
      <c r="O27" s="472" t="s">
        <v>16916</v>
      </c>
      <c r="P27" s="471" t="s">
        <v>16916</v>
      </c>
      <c r="Q27" s="472" t="s">
        <v>16916</v>
      </c>
      <c r="R27" s="475" t="s">
        <v>16916</v>
      </c>
      <c r="S27" s="476" t="s">
        <v>16916</v>
      </c>
      <c r="T27" s="475" t="s">
        <v>16916</v>
      </c>
      <c r="U27" s="476" t="s">
        <v>16916</v>
      </c>
      <c r="V27" s="475" t="s">
        <v>16916</v>
      </c>
      <c r="W27" s="473" t="s">
        <v>16916</v>
      </c>
      <c r="X27" s="471" t="s">
        <v>16916</v>
      </c>
      <c r="Y27" s="472" t="s">
        <v>16916</v>
      </c>
      <c r="Z27" s="471" t="s">
        <v>16916</v>
      </c>
      <c r="AA27" s="472" t="s">
        <v>16916</v>
      </c>
      <c r="AB27" s="471" t="s">
        <v>16916</v>
      </c>
      <c r="AC27" s="472" t="s">
        <v>16916</v>
      </c>
      <c r="AD27" s="471" t="s">
        <v>16916</v>
      </c>
      <c r="AE27" s="472" t="s">
        <v>16916</v>
      </c>
      <c r="AF27" s="595" t="s">
        <v>16916</v>
      </c>
      <c r="AG27" s="473" t="s">
        <v>16916</v>
      </c>
      <c r="AH27" s="471" t="s">
        <v>16916</v>
      </c>
      <c r="AI27" s="472" t="s">
        <v>16916</v>
      </c>
      <c r="AJ27" s="471" t="s">
        <v>16916</v>
      </c>
      <c r="AK27" s="472" t="s">
        <v>16916</v>
      </c>
      <c r="AL27" s="471" t="s">
        <v>16916</v>
      </c>
      <c r="AM27" s="472" t="s">
        <v>16916</v>
      </c>
      <c r="AN27" s="471" t="s">
        <v>16916</v>
      </c>
      <c r="AO27" s="472" t="s">
        <v>16916</v>
      </c>
      <c r="AP27" s="471" t="s">
        <v>16916</v>
      </c>
      <c r="AQ27" s="472" t="s">
        <v>16916</v>
      </c>
      <c r="AR27" s="471" t="s">
        <v>16916</v>
      </c>
      <c r="AS27" s="472" t="s">
        <v>16916</v>
      </c>
      <c r="AT27" s="471" t="s">
        <v>16916</v>
      </c>
      <c r="AU27" s="472" t="s">
        <v>16916</v>
      </c>
      <c r="AV27" s="471" t="s">
        <v>16916</v>
      </c>
      <c r="AW27" s="472" t="s">
        <v>16916</v>
      </c>
      <c r="AX27" s="471" t="s">
        <v>16916</v>
      </c>
      <c r="AY27" s="472" t="s">
        <v>16916</v>
      </c>
      <c r="AZ27" s="471" t="s">
        <v>16916</v>
      </c>
      <c r="BA27" s="472" t="s">
        <v>16916</v>
      </c>
      <c r="BB27" s="471">
        <v>1487939</v>
      </c>
      <c r="BC27" s="472">
        <v>164756.29999999999</v>
      </c>
      <c r="BD27" s="471" t="s">
        <v>16916</v>
      </c>
      <c r="BE27" s="472" t="s">
        <v>16916</v>
      </c>
      <c r="BF27" s="471" t="s">
        <v>16916</v>
      </c>
      <c r="BG27" s="472" t="s">
        <v>16916</v>
      </c>
      <c r="BH27" s="471" t="s">
        <v>16916</v>
      </c>
      <c r="BI27" s="472" t="s">
        <v>16916</v>
      </c>
      <c r="BJ27" s="357">
        <v>1487939</v>
      </c>
      <c r="BK27" s="474">
        <v>164756.29999999999</v>
      </c>
      <c r="BL27" s="357">
        <v>0</v>
      </c>
      <c r="BM27" s="474">
        <v>0</v>
      </c>
      <c r="BN27" s="357">
        <v>0</v>
      </c>
      <c r="BO27" s="474">
        <v>0</v>
      </c>
    </row>
    <row r="28" spans="1:67" s="148" customFormat="1" ht="12.75" x14ac:dyDescent="0.2">
      <c r="A28" s="470" t="s">
        <v>8387</v>
      </c>
      <c r="B28" s="470" t="s">
        <v>8256</v>
      </c>
      <c r="C28" s="470" t="s">
        <v>8213</v>
      </c>
      <c r="D28" s="470" t="s">
        <v>8213</v>
      </c>
      <c r="E28" s="470" t="s">
        <v>17389</v>
      </c>
      <c r="F28" s="470" t="s">
        <v>17052</v>
      </c>
      <c r="G28" s="470" t="s">
        <v>17053</v>
      </c>
      <c r="H28" s="471" t="s">
        <v>16916</v>
      </c>
      <c r="I28" s="472" t="s">
        <v>16916</v>
      </c>
      <c r="J28" s="471" t="s">
        <v>16916</v>
      </c>
      <c r="K28" s="472" t="s">
        <v>16916</v>
      </c>
      <c r="L28" s="471">
        <v>883475.1</v>
      </c>
      <c r="M28" s="472">
        <v>878481.37</v>
      </c>
      <c r="N28" s="471" t="s">
        <v>16916</v>
      </c>
      <c r="O28" s="472" t="s">
        <v>16916</v>
      </c>
      <c r="P28" s="471" t="s">
        <v>16916</v>
      </c>
      <c r="Q28" s="472" t="s">
        <v>16916</v>
      </c>
      <c r="R28" s="475" t="s">
        <v>16916</v>
      </c>
      <c r="S28" s="476" t="s">
        <v>16916</v>
      </c>
      <c r="T28" s="475" t="s">
        <v>16916</v>
      </c>
      <c r="U28" s="476" t="s">
        <v>16916</v>
      </c>
      <c r="V28" s="475" t="s">
        <v>16916</v>
      </c>
      <c r="W28" s="473" t="s">
        <v>16916</v>
      </c>
      <c r="X28" s="471" t="s">
        <v>16916</v>
      </c>
      <c r="Y28" s="472" t="s">
        <v>16916</v>
      </c>
      <c r="Z28" s="471" t="s">
        <v>16916</v>
      </c>
      <c r="AA28" s="472" t="s">
        <v>16916</v>
      </c>
      <c r="AB28" s="471" t="s">
        <v>16916</v>
      </c>
      <c r="AC28" s="472" t="s">
        <v>16916</v>
      </c>
      <c r="AD28" s="471" t="s">
        <v>16916</v>
      </c>
      <c r="AE28" s="472" t="s">
        <v>16916</v>
      </c>
      <c r="AF28" s="595" t="s">
        <v>16916</v>
      </c>
      <c r="AG28" s="473" t="s">
        <v>16916</v>
      </c>
      <c r="AH28" s="471" t="s">
        <v>16916</v>
      </c>
      <c r="AI28" s="472" t="s">
        <v>16916</v>
      </c>
      <c r="AJ28" s="471" t="s">
        <v>16916</v>
      </c>
      <c r="AK28" s="472" t="s">
        <v>16916</v>
      </c>
      <c r="AL28" s="471" t="s">
        <v>16916</v>
      </c>
      <c r="AM28" s="472" t="s">
        <v>16916</v>
      </c>
      <c r="AN28" s="471" t="s">
        <v>16916</v>
      </c>
      <c r="AO28" s="472" t="s">
        <v>16916</v>
      </c>
      <c r="AP28" s="471" t="s">
        <v>16916</v>
      </c>
      <c r="AQ28" s="472" t="s">
        <v>16916</v>
      </c>
      <c r="AR28" s="471" t="s">
        <v>16916</v>
      </c>
      <c r="AS28" s="472" t="s">
        <v>16916</v>
      </c>
      <c r="AT28" s="471" t="s">
        <v>16916</v>
      </c>
      <c r="AU28" s="472" t="s">
        <v>16916</v>
      </c>
      <c r="AV28" s="471" t="s">
        <v>16916</v>
      </c>
      <c r="AW28" s="472" t="s">
        <v>16916</v>
      </c>
      <c r="AX28" s="471" t="s">
        <v>16916</v>
      </c>
      <c r="AY28" s="472" t="s">
        <v>16916</v>
      </c>
      <c r="AZ28" s="471" t="s">
        <v>16916</v>
      </c>
      <c r="BA28" s="472" t="s">
        <v>16916</v>
      </c>
      <c r="BB28" s="471" t="s">
        <v>16916</v>
      </c>
      <c r="BC28" s="472" t="s">
        <v>16916</v>
      </c>
      <c r="BD28" s="471" t="s">
        <v>16916</v>
      </c>
      <c r="BE28" s="472" t="s">
        <v>16916</v>
      </c>
      <c r="BF28" s="471" t="s">
        <v>16916</v>
      </c>
      <c r="BG28" s="472" t="s">
        <v>16916</v>
      </c>
      <c r="BH28" s="471" t="s">
        <v>16916</v>
      </c>
      <c r="BI28" s="472" t="s">
        <v>16916</v>
      </c>
      <c r="BJ28" s="357">
        <v>0</v>
      </c>
      <c r="BK28" s="474">
        <v>0</v>
      </c>
      <c r="BL28" s="357">
        <v>0</v>
      </c>
      <c r="BM28" s="474">
        <v>0</v>
      </c>
      <c r="BN28" s="357">
        <v>883475.1</v>
      </c>
      <c r="BO28" s="474">
        <v>878481.37</v>
      </c>
    </row>
    <row r="29" spans="1:67" s="148" customFormat="1" ht="12.75" x14ac:dyDescent="0.2">
      <c r="A29" s="470" t="s">
        <v>8387</v>
      </c>
      <c r="B29" s="470" t="s">
        <v>8379</v>
      </c>
      <c r="C29" s="470" t="s">
        <v>8213</v>
      </c>
      <c r="D29" s="470" t="s">
        <v>8213</v>
      </c>
      <c r="E29" s="470" t="s">
        <v>8404</v>
      </c>
      <c r="F29" s="470" t="s">
        <v>17052</v>
      </c>
      <c r="G29" s="470" t="s">
        <v>17053</v>
      </c>
      <c r="H29" s="471" t="s">
        <v>16916</v>
      </c>
      <c r="I29" s="472" t="s">
        <v>16916</v>
      </c>
      <c r="J29" s="471" t="s">
        <v>16916</v>
      </c>
      <c r="K29" s="472" t="s">
        <v>16916</v>
      </c>
      <c r="L29" s="471" t="s">
        <v>16916</v>
      </c>
      <c r="M29" s="472" t="s">
        <v>16916</v>
      </c>
      <c r="N29" s="471" t="s">
        <v>16916</v>
      </c>
      <c r="O29" s="472" t="s">
        <v>16916</v>
      </c>
      <c r="P29" s="471">
        <v>3839061</v>
      </c>
      <c r="Q29" s="472">
        <v>0</v>
      </c>
      <c r="R29" s="475" t="s">
        <v>16916</v>
      </c>
      <c r="S29" s="476" t="s">
        <v>16916</v>
      </c>
      <c r="T29" s="475">
        <v>4760264.93</v>
      </c>
      <c r="U29" s="476">
        <v>1570110.8900000001</v>
      </c>
      <c r="V29" s="475" t="s">
        <v>16916</v>
      </c>
      <c r="W29" s="473" t="s">
        <v>16916</v>
      </c>
      <c r="X29" s="471" t="s">
        <v>16916</v>
      </c>
      <c r="Y29" s="472" t="s">
        <v>16916</v>
      </c>
      <c r="Z29" s="471" t="s">
        <v>16916</v>
      </c>
      <c r="AA29" s="472" t="s">
        <v>16916</v>
      </c>
      <c r="AB29" s="471" t="s">
        <v>16916</v>
      </c>
      <c r="AC29" s="472" t="s">
        <v>16916</v>
      </c>
      <c r="AD29" s="471" t="s">
        <v>16916</v>
      </c>
      <c r="AE29" s="472" t="s">
        <v>16916</v>
      </c>
      <c r="AF29" s="595" t="s">
        <v>16916</v>
      </c>
      <c r="AG29" s="473" t="s">
        <v>16916</v>
      </c>
      <c r="AH29" s="471" t="s">
        <v>16916</v>
      </c>
      <c r="AI29" s="472" t="s">
        <v>16916</v>
      </c>
      <c r="AJ29" s="471">
        <v>3532004.44</v>
      </c>
      <c r="AK29" s="472">
        <v>1046541.4199999999</v>
      </c>
      <c r="AL29" s="471" t="s">
        <v>16916</v>
      </c>
      <c r="AM29" s="472" t="s">
        <v>16916</v>
      </c>
      <c r="AN29" s="471" t="s">
        <v>16916</v>
      </c>
      <c r="AO29" s="472" t="s">
        <v>16916</v>
      </c>
      <c r="AP29" s="471" t="s">
        <v>16916</v>
      </c>
      <c r="AQ29" s="472" t="s">
        <v>16916</v>
      </c>
      <c r="AR29" s="471" t="s">
        <v>16916</v>
      </c>
      <c r="AS29" s="472" t="s">
        <v>16916</v>
      </c>
      <c r="AT29" s="471" t="s">
        <v>16916</v>
      </c>
      <c r="AU29" s="472" t="s">
        <v>16916</v>
      </c>
      <c r="AV29" s="471" t="s">
        <v>16916</v>
      </c>
      <c r="AW29" s="472" t="s">
        <v>16916</v>
      </c>
      <c r="AX29" s="471" t="s">
        <v>16916</v>
      </c>
      <c r="AY29" s="472" t="s">
        <v>16916</v>
      </c>
      <c r="AZ29" s="471" t="s">
        <v>16916</v>
      </c>
      <c r="BA29" s="472" t="s">
        <v>16916</v>
      </c>
      <c r="BB29" s="471" t="s">
        <v>16916</v>
      </c>
      <c r="BC29" s="472" t="s">
        <v>16916</v>
      </c>
      <c r="BD29" s="471" t="s">
        <v>16916</v>
      </c>
      <c r="BE29" s="472" t="s">
        <v>16916</v>
      </c>
      <c r="BF29" s="471" t="s">
        <v>16916</v>
      </c>
      <c r="BG29" s="472" t="s">
        <v>16916</v>
      </c>
      <c r="BH29" s="471" t="s">
        <v>16916</v>
      </c>
      <c r="BI29" s="472" t="s">
        <v>16916</v>
      </c>
      <c r="BJ29" s="357">
        <v>0</v>
      </c>
      <c r="BK29" s="474">
        <v>0</v>
      </c>
      <c r="BL29" s="357">
        <v>12131330.369999999</v>
      </c>
      <c r="BM29" s="474">
        <v>2616652.31</v>
      </c>
      <c r="BN29" s="357">
        <v>0</v>
      </c>
      <c r="BO29" s="474">
        <v>0</v>
      </c>
    </row>
    <row r="30" spans="1:67" s="148" customFormat="1" ht="12.75" x14ac:dyDescent="0.2">
      <c r="A30" s="470" t="s">
        <v>8387</v>
      </c>
      <c r="B30" s="470" t="s">
        <v>8430</v>
      </c>
      <c r="C30" s="470" t="s">
        <v>8213</v>
      </c>
      <c r="D30" s="470" t="s">
        <v>8213</v>
      </c>
      <c r="E30" s="470" t="s">
        <v>17390</v>
      </c>
      <c r="F30" s="470" t="s">
        <v>17052</v>
      </c>
      <c r="G30" s="470" t="s">
        <v>17053</v>
      </c>
      <c r="H30" s="471" t="s">
        <v>16916</v>
      </c>
      <c r="I30" s="472" t="s">
        <v>16916</v>
      </c>
      <c r="J30" s="471">
        <v>1774481.31</v>
      </c>
      <c r="K30" s="472">
        <v>1774481.31</v>
      </c>
      <c r="L30" s="471" t="s">
        <v>16916</v>
      </c>
      <c r="M30" s="472" t="s">
        <v>16916</v>
      </c>
      <c r="N30" s="471" t="s">
        <v>16916</v>
      </c>
      <c r="O30" s="472" t="s">
        <v>16916</v>
      </c>
      <c r="P30" s="471" t="s">
        <v>16916</v>
      </c>
      <c r="Q30" s="472" t="s">
        <v>16916</v>
      </c>
      <c r="R30" s="475" t="s">
        <v>16916</v>
      </c>
      <c r="S30" s="476" t="s">
        <v>16916</v>
      </c>
      <c r="T30" s="475" t="s">
        <v>16916</v>
      </c>
      <c r="U30" s="476" t="s">
        <v>16916</v>
      </c>
      <c r="V30" s="475" t="s">
        <v>16916</v>
      </c>
      <c r="W30" s="473" t="s">
        <v>16916</v>
      </c>
      <c r="X30" s="471" t="s">
        <v>16916</v>
      </c>
      <c r="Y30" s="472" t="s">
        <v>16916</v>
      </c>
      <c r="Z30" s="471" t="s">
        <v>16916</v>
      </c>
      <c r="AA30" s="472" t="s">
        <v>16916</v>
      </c>
      <c r="AB30" s="471" t="s">
        <v>16916</v>
      </c>
      <c r="AC30" s="472" t="s">
        <v>16916</v>
      </c>
      <c r="AD30" s="471" t="s">
        <v>16916</v>
      </c>
      <c r="AE30" s="472" t="s">
        <v>16916</v>
      </c>
      <c r="AF30" s="595" t="s">
        <v>16916</v>
      </c>
      <c r="AG30" s="473" t="s">
        <v>16916</v>
      </c>
      <c r="AH30" s="471" t="s">
        <v>16916</v>
      </c>
      <c r="AI30" s="472" t="s">
        <v>16916</v>
      </c>
      <c r="AJ30" s="471" t="s">
        <v>16916</v>
      </c>
      <c r="AK30" s="472" t="s">
        <v>16916</v>
      </c>
      <c r="AL30" s="471" t="s">
        <v>16916</v>
      </c>
      <c r="AM30" s="472" t="s">
        <v>16916</v>
      </c>
      <c r="AN30" s="471" t="s">
        <v>16916</v>
      </c>
      <c r="AO30" s="472" t="s">
        <v>16916</v>
      </c>
      <c r="AP30" s="471">
        <v>686258</v>
      </c>
      <c r="AQ30" s="472">
        <v>686258</v>
      </c>
      <c r="AR30" s="471" t="s">
        <v>16916</v>
      </c>
      <c r="AS30" s="472" t="s">
        <v>16916</v>
      </c>
      <c r="AT30" s="471" t="s">
        <v>16916</v>
      </c>
      <c r="AU30" s="472" t="s">
        <v>16916</v>
      </c>
      <c r="AV30" s="471" t="s">
        <v>16916</v>
      </c>
      <c r="AW30" s="472" t="s">
        <v>16916</v>
      </c>
      <c r="AX30" s="471" t="s">
        <v>16916</v>
      </c>
      <c r="AY30" s="472" t="s">
        <v>16916</v>
      </c>
      <c r="AZ30" s="471" t="s">
        <v>16916</v>
      </c>
      <c r="BA30" s="472" t="s">
        <v>16916</v>
      </c>
      <c r="BB30" s="471" t="s">
        <v>16916</v>
      </c>
      <c r="BC30" s="472" t="s">
        <v>16916</v>
      </c>
      <c r="BD30" s="471" t="s">
        <v>16916</v>
      </c>
      <c r="BE30" s="472" t="s">
        <v>16916</v>
      </c>
      <c r="BF30" s="471" t="s">
        <v>16916</v>
      </c>
      <c r="BG30" s="472" t="s">
        <v>16916</v>
      </c>
      <c r="BH30" s="471" t="s">
        <v>16916</v>
      </c>
      <c r="BI30" s="472" t="s">
        <v>16916</v>
      </c>
      <c r="BJ30" s="357">
        <v>686258</v>
      </c>
      <c r="BK30" s="474">
        <v>686258</v>
      </c>
      <c r="BL30" s="357">
        <v>1774481.31</v>
      </c>
      <c r="BM30" s="474">
        <v>1774481.31</v>
      </c>
      <c r="BN30" s="357">
        <v>0</v>
      </c>
      <c r="BO30" s="474">
        <v>0</v>
      </c>
    </row>
    <row r="31" spans="1:67" s="148" customFormat="1" ht="12.75" x14ac:dyDescent="0.2">
      <c r="A31" s="470" t="s">
        <v>8387</v>
      </c>
      <c r="B31" s="470" t="s">
        <v>8381</v>
      </c>
      <c r="C31" s="470" t="s">
        <v>8213</v>
      </c>
      <c r="D31" s="470" t="s">
        <v>8213</v>
      </c>
      <c r="E31" s="470" t="s">
        <v>8405</v>
      </c>
      <c r="F31" s="470" t="s">
        <v>17052</v>
      </c>
      <c r="G31" s="470" t="s">
        <v>17053</v>
      </c>
      <c r="H31" s="471" t="s">
        <v>16916</v>
      </c>
      <c r="I31" s="472" t="s">
        <v>16916</v>
      </c>
      <c r="J31" s="471" t="s">
        <v>16916</v>
      </c>
      <c r="K31" s="472" t="s">
        <v>16916</v>
      </c>
      <c r="L31" s="471" t="s">
        <v>16916</v>
      </c>
      <c r="M31" s="472" t="s">
        <v>16916</v>
      </c>
      <c r="N31" s="471" t="s">
        <v>16916</v>
      </c>
      <c r="O31" s="472" t="s">
        <v>16916</v>
      </c>
      <c r="P31" s="471">
        <v>12274820</v>
      </c>
      <c r="Q31" s="472">
        <v>0</v>
      </c>
      <c r="R31" s="475" t="s">
        <v>16916</v>
      </c>
      <c r="S31" s="476" t="s">
        <v>16916</v>
      </c>
      <c r="T31" s="475">
        <v>14886620.310000001</v>
      </c>
      <c r="U31" s="476">
        <v>1412079.43</v>
      </c>
      <c r="V31" s="475" t="s">
        <v>16916</v>
      </c>
      <c r="W31" s="473" t="s">
        <v>16916</v>
      </c>
      <c r="X31" s="471" t="s">
        <v>16916</v>
      </c>
      <c r="Y31" s="472" t="s">
        <v>16916</v>
      </c>
      <c r="Z31" s="471" t="s">
        <v>16916</v>
      </c>
      <c r="AA31" s="472" t="s">
        <v>16916</v>
      </c>
      <c r="AB31" s="471" t="s">
        <v>16916</v>
      </c>
      <c r="AC31" s="472" t="s">
        <v>16916</v>
      </c>
      <c r="AD31" s="471" t="s">
        <v>16916</v>
      </c>
      <c r="AE31" s="472" t="s">
        <v>16916</v>
      </c>
      <c r="AF31" s="595" t="s">
        <v>16916</v>
      </c>
      <c r="AG31" s="473" t="s">
        <v>16916</v>
      </c>
      <c r="AH31" s="471" t="s">
        <v>16916</v>
      </c>
      <c r="AI31" s="472" t="s">
        <v>16916</v>
      </c>
      <c r="AJ31" s="471" t="s">
        <v>16916</v>
      </c>
      <c r="AK31" s="472" t="s">
        <v>16916</v>
      </c>
      <c r="AL31" s="471" t="s">
        <v>16916</v>
      </c>
      <c r="AM31" s="472" t="s">
        <v>16916</v>
      </c>
      <c r="AN31" s="471" t="s">
        <v>16916</v>
      </c>
      <c r="AO31" s="472" t="s">
        <v>16916</v>
      </c>
      <c r="AP31" s="471" t="s">
        <v>16916</v>
      </c>
      <c r="AQ31" s="472" t="s">
        <v>16916</v>
      </c>
      <c r="AR31" s="471" t="s">
        <v>16916</v>
      </c>
      <c r="AS31" s="472" t="s">
        <v>16916</v>
      </c>
      <c r="AT31" s="471" t="s">
        <v>16916</v>
      </c>
      <c r="AU31" s="472" t="s">
        <v>16916</v>
      </c>
      <c r="AV31" s="471" t="s">
        <v>16916</v>
      </c>
      <c r="AW31" s="472" t="s">
        <v>16916</v>
      </c>
      <c r="AX31" s="471" t="s">
        <v>16916</v>
      </c>
      <c r="AY31" s="472" t="s">
        <v>16916</v>
      </c>
      <c r="AZ31" s="471" t="s">
        <v>16916</v>
      </c>
      <c r="BA31" s="472" t="s">
        <v>16916</v>
      </c>
      <c r="BB31" s="471" t="s">
        <v>16916</v>
      </c>
      <c r="BC31" s="472" t="s">
        <v>16916</v>
      </c>
      <c r="BD31" s="471" t="s">
        <v>16916</v>
      </c>
      <c r="BE31" s="472" t="s">
        <v>16916</v>
      </c>
      <c r="BF31" s="471" t="s">
        <v>16916</v>
      </c>
      <c r="BG31" s="472" t="s">
        <v>16916</v>
      </c>
      <c r="BH31" s="471" t="s">
        <v>16916</v>
      </c>
      <c r="BI31" s="472" t="s">
        <v>16916</v>
      </c>
      <c r="BJ31" s="357">
        <v>0</v>
      </c>
      <c r="BK31" s="474">
        <v>0</v>
      </c>
      <c r="BL31" s="357">
        <v>27161440.310000002</v>
      </c>
      <c r="BM31" s="474">
        <v>1412079.43</v>
      </c>
      <c r="BN31" s="357">
        <v>0</v>
      </c>
      <c r="BO31" s="474">
        <v>0</v>
      </c>
    </row>
    <row r="32" spans="1:67" s="148" customFormat="1" ht="12.75" x14ac:dyDescent="0.2">
      <c r="A32" s="470" t="s">
        <v>8387</v>
      </c>
      <c r="B32" s="470" t="s">
        <v>8272</v>
      </c>
      <c r="C32" s="470" t="s">
        <v>8213</v>
      </c>
      <c r="D32" s="470" t="s">
        <v>8213</v>
      </c>
      <c r="E32" s="470" t="s">
        <v>17677</v>
      </c>
      <c r="F32" s="470" t="s">
        <v>17052</v>
      </c>
      <c r="G32" s="470" t="s">
        <v>17053</v>
      </c>
      <c r="H32" s="471" t="s">
        <v>16916</v>
      </c>
      <c r="I32" s="472" t="s">
        <v>16916</v>
      </c>
      <c r="J32" s="471" t="s">
        <v>16916</v>
      </c>
      <c r="K32" s="472" t="s">
        <v>16916</v>
      </c>
      <c r="L32" s="471" t="s">
        <v>16916</v>
      </c>
      <c r="M32" s="472" t="s">
        <v>16916</v>
      </c>
      <c r="N32" s="471" t="s">
        <v>16916</v>
      </c>
      <c r="O32" s="472" t="s">
        <v>16916</v>
      </c>
      <c r="P32" s="471" t="s">
        <v>16916</v>
      </c>
      <c r="Q32" s="472" t="s">
        <v>16916</v>
      </c>
      <c r="R32" s="475" t="s">
        <v>16916</v>
      </c>
      <c r="S32" s="476" t="s">
        <v>16916</v>
      </c>
      <c r="T32" s="475" t="s">
        <v>16916</v>
      </c>
      <c r="U32" s="476" t="s">
        <v>16916</v>
      </c>
      <c r="V32" s="475" t="s">
        <v>16916</v>
      </c>
      <c r="W32" s="473" t="s">
        <v>16916</v>
      </c>
      <c r="X32" s="471" t="s">
        <v>16916</v>
      </c>
      <c r="Y32" s="472" t="s">
        <v>16916</v>
      </c>
      <c r="Z32" s="471" t="s">
        <v>16916</v>
      </c>
      <c r="AA32" s="472" t="s">
        <v>16916</v>
      </c>
      <c r="AB32" s="471" t="s">
        <v>16916</v>
      </c>
      <c r="AC32" s="472" t="s">
        <v>16916</v>
      </c>
      <c r="AD32" s="471" t="s">
        <v>16916</v>
      </c>
      <c r="AE32" s="472" t="s">
        <v>16916</v>
      </c>
      <c r="AF32" s="595" t="s">
        <v>16916</v>
      </c>
      <c r="AG32" s="473" t="s">
        <v>16916</v>
      </c>
      <c r="AH32" s="471" t="s">
        <v>16916</v>
      </c>
      <c r="AI32" s="472" t="s">
        <v>16916</v>
      </c>
      <c r="AJ32" s="471" t="s">
        <v>16916</v>
      </c>
      <c r="AK32" s="472" t="s">
        <v>16916</v>
      </c>
      <c r="AL32" s="471" t="s">
        <v>16916</v>
      </c>
      <c r="AM32" s="472" t="s">
        <v>16916</v>
      </c>
      <c r="AN32" s="471" t="s">
        <v>16916</v>
      </c>
      <c r="AO32" s="472" t="s">
        <v>16916</v>
      </c>
      <c r="AP32" s="471" t="s">
        <v>16916</v>
      </c>
      <c r="AQ32" s="472" t="s">
        <v>16916</v>
      </c>
      <c r="AR32" s="471" t="s">
        <v>16916</v>
      </c>
      <c r="AS32" s="472" t="s">
        <v>16916</v>
      </c>
      <c r="AT32" s="471" t="s">
        <v>16916</v>
      </c>
      <c r="AU32" s="472" t="s">
        <v>16916</v>
      </c>
      <c r="AV32" s="471" t="s">
        <v>16916</v>
      </c>
      <c r="AW32" s="472" t="s">
        <v>16916</v>
      </c>
      <c r="AX32" s="471">
        <v>116858.21</v>
      </c>
      <c r="AY32" s="472" t="s">
        <v>16916</v>
      </c>
      <c r="AZ32" s="471" t="s">
        <v>16916</v>
      </c>
      <c r="BA32" s="472" t="s">
        <v>16916</v>
      </c>
      <c r="BB32" s="471" t="s">
        <v>16916</v>
      </c>
      <c r="BC32" s="472" t="s">
        <v>16916</v>
      </c>
      <c r="BD32" s="471" t="s">
        <v>16916</v>
      </c>
      <c r="BE32" s="472" t="s">
        <v>16916</v>
      </c>
      <c r="BF32" s="471" t="s">
        <v>16916</v>
      </c>
      <c r="BG32" s="472" t="s">
        <v>16916</v>
      </c>
      <c r="BH32" s="471" t="s">
        <v>16916</v>
      </c>
      <c r="BI32" s="472" t="s">
        <v>16916</v>
      </c>
      <c r="BJ32" s="357">
        <v>116858.21</v>
      </c>
      <c r="BK32" s="474">
        <v>0</v>
      </c>
      <c r="BL32" s="357">
        <v>0</v>
      </c>
      <c r="BM32" s="474">
        <v>0</v>
      </c>
      <c r="BN32" s="357">
        <v>0</v>
      </c>
      <c r="BO32" s="474">
        <v>0</v>
      </c>
    </row>
    <row r="33" spans="1:67" s="148" customFormat="1" ht="12.75" x14ac:dyDescent="0.2">
      <c r="A33" s="470" t="s">
        <v>8387</v>
      </c>
      <c r="B33" s="470" t="s">
        <v>8581</v>
      </c>
      <c r="C33" s="470" t="s">
        <v>8213</v>
      </c>
      <c r="D33" s="470" t="s">
        <v>8213</v>
      </c>
      <c r="E33" s="470" t="s">
        <v>17978</v>
      </c>
      <c r="F33" s="470" t="s">
        <v>17052</v>
      </c>
      <c r="G33" s="470" t="s">
        <v>17053</v>
      </c>
      <c r="H33" s="471" t="s">
        <v>16916</v>
      </c>
      <c r="I33" s="472" t="s">
        <v>16916</v>
      </c>
      <c r="J33" s="471" t="s">
        <v>16916</v>
      </c>
      <c r="K33" s="472" t="s">
        <v>16916</v>
      </c>
      <c r="L33" s="471" t="s">
        <v>16916</v>
      </c>
      <c r="M33" s="472" t="s">
        <v>16916</v>
      </c>
      <c r="N33" s="471" t="s">
        <v>16916</v>
      </c>
      <c r="O33" s="472" t="s">
        <v>16916</v>
      </c>
      <c r="P33" s="471" t="s">
        <v>16916</v>
      </c>
      <c r="Q33" s="472" t="s">
        <v>16916</v>
      </c>
      <c r="R33" s="475" t="s">
        <v>16916</v>
      </c>
      <c r="S33" s="476" t="s">
        <v>16916</v>
      </c>
      <c r="T33" s="475" t="s">
        <v>16916</v>
      </c>
      <c r="U33" s="476" t="s">
        <v>16916</v>
      </c>
      <c r="V33" s="475" t="s">
        <v>16916</v>
      </c>
      <c r="W33" s="473" t="s">
        <v>16916</v>
      </c>
      <c r="X33" s="471" t="s">
        <v>16916</v>
      </c>
      <c r="Y33" s="472" t="s">
        <v>16916</v>
      </c>
      <c r="Z33" s="471" t="s">
        <v>16916</v>
      </c>
      <c r="AA33" s="472" t="s">
        <v>16916</v>
      </c>
      <c r="AB33" s="471" t="s">
        <v>16916</v>
      </c>
      <c r="AC33" s="472" t="s">
        <v>16916</v>
      </c>
      <c r="AD33" s="471" t="s">
        <v>16916</v>
      </c>
      <c r="AE33" s="472" t="s">
        <v>16916</v>
      </c>
      <c r="AF33" s="595" t="s">
        <v>16916</v>
      </c>
      <c r="AG33" s="473" t="s">
        <v>16916</v>
      </c>
      <c r="AH33" s="471" t="s">
        <v>16916</v>
      </c>
      <c r="AI33" s="472" t="s">
        <v>16916</v>
      </c>
      <c r="AJ33" s="471" t="s">
        <v>16916</v>
      </c>
      <c r="AK33" s="472" t="s">
        <v>16916</v>
      </c>
      <c r="AL33" s="471" t="s">
        <v>16916</v>
      </c>
      <c r="AM33" s="472" t="s">
        <v>16916</v>
      </c>
      <c r="AN33" s="471" t="s">
        <v>16916</v>
      </c>
      <c r="AO33" s="472" t="s">
        <v>16916</v>
      </c>
      <c r="AP33" s="471" t="s">
        <v>16916</v>
      </c>
      <c r="AQ33" s="472" t="s">
        <v>16916</v>
      </c>
      <c r="AR33" s="471" t="s">
        <v>16916</v>
      </c>
      <c r="AS33" s="472" t="s">
        <v>16916</v>
      </c>
      <c r="AT33" s="471" t="s">
        <v>16916</v>
      </c>
      <c r="AU33" s="472" t="s">
        <v>16916</v>
      </c>
      <c r="AV33" s="471" t="s">
        <v>16916</v>
      </c>
      <c r="AW33" s="472" t="s">
        <v>16916</v>
      </c>
      <c r="AX33" s="471" t="s">
        <v>16916</v>
      </c>
      <c r="AY33" s="472" t="s">
        <v>16916</v>
      </c>
      <c r="AZ33" s="471" t="s">
        <v>16916</v>
      </c>
      <c r="BA33" s="472" t="s">
        <v>16916</v>
      </c>
      <c r="BB33" s="471" t="s">
        <v>16916</v>
      </c>
      <c r="BC33" s="472" t="s">
        <v>16916</v>
      </c>
      <c r="BD33" s="471" t="s">
        <v>16916</v>
      </c>
      <c r="BE33" s="472" t="s">
        <v>16916</v>
      </c>
      <c r="BF33" s="471" t="s">
        <v>16916</v>
      </c>
      <c r="BG33" s="472" t="s">
        <v>16916</v>
      </c>
      <c r="BH33" s="471">
        <v>55000000</v>
      </c>
      <c r="BI33" s="472">
        <v>0</v>
      </c>
      <c r="BJ33" s="357">
        <v>0</v>
      </c>
      <c r="BK33" s="474">
        <v>0</v>
      </c>
      <c r="BL33" s="357">
        <v>55000000</v>
      </c>
      <c r="BM33" s="474">
        <v>0</v>
      </c>
      <c r="BN33" s="357">
        <v>0</v>
      </c>
      <c r="BO33" s="474">
        <v>0</v>
      </c>
    </row>
    <row r="34" spans="1:67" s="148" customFormat="1" ht="12.75" x14ac:dyDescent="0.2">
      <c r="A34" s="470" t="s">
        <v>8387</v>
      </c>
      <c r="B34" s="470" t="s">
        <v>8354</v>
      </c>
      <c r="C34" s="470" t="s">
        <v>8213</v>
      </c>
      <c r="D34" s="470" t="s">
        <v>8213</v>
      </c>
      <c r="E34" s="470" t="s">
        <v>17826</v>
      </c>
      <c r="F34" s="470" t="s">
        <v>17052</v>
      </c>
      <c r="G34" s="470" t="s">
        <v>17053</v>
      </c>
      <c r="H34" s="471" t="s">
        <v>16916</v>
      </c>
      <c r="I34" s="472" t="s">
        <v>16916</v>
      </c>
      <c r="J34" s="471" t="s">
        <v>16916</v>
      </c>
      <c r="K34" s="472" t="s">
        <v>16916</v>
      </c>
      <c r="L34" s="471" t="s">
        <v>16916</v>
      </c>
      <c r="M34" s="472" t="s">
        <v>16916</v>
      </c>
      <c r="N34" s="471" t="s">
        <v>16916</v>
      </c>
      <c r="O34" s="472" t="s">
        <v>16916</v>
      </c>
      <c r="P34" s="471" t="s">
        <v>16916</v>
      </c>
      <c r="Q34" s="472" t="s">
        <v>16916</v>
      </c>
      <c r="R34" s="475" t="s">
        <v>16916</v>
      </c>
      <c r="S34" s="476" t="s">
        <v>16916</v>
      </c>
      <c r="T34" s="475" t="s">
        <v>16916</v>
      </c>
      <c r="U34" s="476" t="s">
        <v>16916</v>
      </c>
      <c r="V34" s="475" t="s">
        <v>16916</v>
      </c>
      <c r="W34" s="473" t="s">
        <v>16916</v>
      </c>
      <c r="X34" s="471" t="s">
        <v>16916</v>
      </c>
      <c r="Y34" s="472" t="s">
        <v>16916</v>
      </c>
      <c r="Z34" s="471" t="s">
        <v>16916</v>
      </c>
      <c r="AA34" s="472" t="s">
        <v>16916</v>
      </c>
      <c r="AB34" s="471" t="s">
        <v>16916</v>
      </c>
      <c r="AC34" s="472" t="s">
        <v>16916</v>
      </c>
      <c r="AD34" s="471" t="s">
        <v>16916</v>
      </c>
      <c r="AE34" s="472" t="s">
        <v>16916</v>
      </c>
      <c r="AF34" s="595" t="s">
        <v>16916</v>
      </c>
      <c r="AG34" s="473" t="s">
        <v>16916</v>
      </c>
      <c r="AH34" s="471" t="s">
        <v>16916</v>
      </c>
      <c r="AI34" s="472" t="s">
        <v>16916</v>
      </c>
      <c r="AJ34" s="471" t="s">
        <v>16916</v>
      </c>
      <c r="AK34" s="472" t="s">
        <v>16916</v>
      </c>
      <c r="AL34" s="471" t="s">
        <v>16916</v>
      </c>
      <c r="AM34" s="472" t="s">
        <v>16916</v>
      </c>
      <c r="AN34" s="471" t="s">
        <v>16916</v>
      </c>
      <c r="AO34" s="472" t="s">
        <v>16916</v>
      </c>
      <c r="AP34" s="471" t="s">
        <v>16916</v>
      </c>
      <c r="AQ34" s="472" t="s">
        <v>16916</v>
      </c>
      <c r="AR34" s="471" t="s">
        <v>16916</v>
      </c>
      <c r="AS34" s="472" t="s">
        <v>16916</v>
      </c>
      <c r="AT34" s="471" t="s">
        <v>16916</v>
      </c>
      <c r="AU34" s="472" t="s">
        <v>16916</v>
      </c>
      <c r="AV34" s="471" t="s">
        <v>16916</v>
      </c>
      <c r="AW34" s="472" t="s">
        <v>16916</v>
      </c>
      <c r="AX34" s="471" t="s">
        <v>16916</v>
      </c>
      <c r="AY34" s="472" t="s">
        <v>16916</v>
      </c>
      <c r="AZ34" s="471" t="s">
        <v>16916</v>
      </c>
      <c r="BA34" s="472" t="s">
        <v>16916</v>
      </c>
      <c r="BB34" s="471">
        <v>140099.5</v>
      </c>
      <c r="BC34" s="472">
        <v>0</v>
      </c>
      <c r="BD34" s="471" t="s">
        <v>16916</v>
      </c>
      <c r="BE34" s="472" t="s">
        <v>16916</v>
      </c>
      <c r="BF34" s="471" t="s">
        <v>16916</v>
      </c>
      <c r="BG34" s="472" t="s">
        <v>16916</v>
      </c>
      <c r="BH34" s="471" t="s">
        <v>16916</v>
      </c>
      <c r="BI34" s="472" t="s">
        <v>16916</v>
      </c>
      <c r="BJ34" s="357">
        <v>140099.5</v>
      </c>
      <c r="BK34" s="474">
        <v>0</v>
      </c>
      <c r="BL34" s="357">
        <v>0</v>
      </c>
      <c r="BM34" s="474">
        <v>0</v>
      </c>
      <c r="BN34" s="357">
        <v>0</v>
      </c>
      <c r="BO34" s="474">
        <v>0</v>
      </c>
    </row>
    <row r="35" spans="1:67" s="148" customFormat="1" ht="12.75" x14ac:dyDescent="0.2">
      <c r="A35" s="470" t="s">
        <v>8387</v>
      </c>
      <c r="B35" s="470" t="s">
        <v>8388</v>
      </c>
      <c r="C35" s="470" t="s">
        <v>8213</v>
      </c>
      <c r="D35" s="470" t="s">
        <v>8213</v>
      </c>
      <c r="E35" s="470" t="s">
        <v>8389</v>
      </c>
      <c r="F35" s="470" t="s">
        <v>17052</v>
      </c>
      <c r="G35" s="470" t="s">
        <v>17053</v>
      </c>
      <c r="H35" s="471" t="s">
        <v>16916</v>
      </c>
      <c r="I35" s="472" t="s">
        <v>16916</v>
      </c>
      <c r="J35" s="471" t="s">
        <v>16916</v>
      </c>
      <c r="K35" s="472" t="s">
        <v>16916</v>
      </c>
      <c r="L35" s="471" t="s">
        <v>16916</v>
      </c>
      <c r="M35" s="472" t="s">
        <v>16916</v>
      </c>
      <c r="N35" s="471" t="s">
        <v>16916</v>
      </c>
      <c r="O35" s="472" t="s">
        <v>16916</v>
      </c>
      <c r="P35" s="471" t="s">
        <v>16916</v>
      </c>
      <c r="Q35" s="472" t="s">
        <v>16916</v>
      </c>
      <c r="R35" s="475">
        <v>1213968.71</v>
      </c>
      <c r="S35" s="476">
        <v>1213968.71</v>
      </c>
      <c r="T35" s="475" t="s">
        <v>16916</v>
      </c>
      <c r="U35" s="476" t="s">
        <v>16916</v>
      </c>
      <c r="V35" s="475" t="s">
        <v>16916</v>
      </c>
      <c r="W35" s="473" t="s">
        <v>16916</v>
      </c>
      <c r="X35" s="471" t="s">
        <v>16916</v>
      </c>
      <c r="Y35" s="472" t="s">
        <v>16916</v>
      </c>
      <c r="Z35" s="471" t="s">
        <v>16916</v>
      </c>
      <c r="AA35" s="472" t="s">
        <v>16916</v>
      </c>
      <c r="AB35" s="471" t="s">
        <v>16916</v>
      </c>
      <c r="AC35" s="472" t="s">
        <v>16916</v>
      </c>
      <c r="AD35" s="471" t="s">
        <v>16916</v>
      </c>
      <c r="AE35" s="472" t="s">
        <v>16916</v>
      </c>
      <c r="AF35" s="595" t="s">
        <v>16916</v>
      </c>
      <c r="AG35" s="473" t="s">
        <v>16916</v>
      </c>
      <c r="AH35" s="471" t="s">
        <v>16916</v>
      </c>
      <c r="AI35" s="472" t="s">
        <v>16916</v>
      </c>
      <c r="AJ35" s="471" t="s">
        <v>16916</v>
      </c>
      <c r="AK35" s="472" t="s">
        <v>16916</v>
      </c>
      <c r="AL35" s="471" t="s">
        <v>16916</v>
      </c>
      <c r="AM35" s="472" t="s">
        <v>16916</v>
      </c>
      <c r="AN35" s="471" t="s">
        <v>16916</v>
      </c>
      <c r="AO35" s="472" t="s">
        <v>16916</v>
      </c>
      <c r="AP35" s="471" t="s">
        <v>16916</v>
      </c>
      <c r="AQ35" s="472" t="s">
        <v>16916</v>
      </c>
      <c r="AR35" s="471" t="s">
        <v>16916</v>
      </c>
      <c r="AS35" s="472" t="s">
        <v>16916</v>
      </c>
      <c r="AT35" s="471" t="s">
        <v>16916</v>
      </c>
      <c r="AU35" s="472" t="s">
        <v>16916</v>
      </c>
      <c r="AV35" s="471" t="s">
        <v>16916</v>
      </c>
      <c r="AW35" s="472" t="s">
        <v>16916</v>
      </c>
      <c r="AX35" s="471" t="s">
        <v>16916</v>
      </c>
      <c r="AY35" s="472" t="s">
        <v>16916</v>
      </c>
      <c r="AZ35" s="471" t="s">
        <v>16916</v>
      </c>
      <c r="BA35" s="472" t="s">
        <v>16916</v>
      </c>
      <c r="BB35" s="471" t="s">
        <v>16916</v>
      </c>
      <c r="BC35" s="472" t="s">
        <v>16916</v>
      </c>
      <c r="BD35" s="471" t="s">
        <v>16916</v>
      </c>
      <c r="BE35" s="472" t="s">
        <v>16916</v>
      </c>
      <c r="BF35" s="471" t="s">
        <v>16916</v>
      </c>
      <c r="BG35" s="472" t="s">
        <v>16916</v>
      </c>
      <c r="BH35" s="471" t="s">
        <v>16916</v>
      </c>
      <c r="BI35" s="472" t="s">
        <v>16916</v>
      </c>
      <c r="BJ35" s="357">
        <v>1213968.71</v>
      </c>
      <c r="BK35" s="474">
        <v>1213968.71</v>
      </c>
      <c r="BL35" s="357">
        <v>0</v>
      </c>
      <c r="BM35" s="474">
        <v>0</v>
      </c>
      <c r="BN35" s="357">
        <v>0</v>
      </c>
      <c r="BO35" s="474">
        <v>0</v>
      </c>
    </row>
    <row r="36" spans="1:67" s="148" customFormat="1" ht="12.75" x14ac:dyDescent="0.2">
      <c r="A36" s="470" t="s">
        <v>8387</v>
      </c>
      <c r="B36" s="470" t="s">
        <v>8399</v>
      </c>
      <c r="C36" s="470" t="s">
        <v>8213</v>
      </c>
      <c r="D36" s="470" t="s">
        <v>8213</v>
      </c>
      <c r="E36" s="470" t="s">
        <v>148</v>
      </c>
      <c r="F36" s="470" t="s">
        <v>17052</v>
      </c>
      <c r="G36" s="470" t="s">
        <v>17053</v>
      </c>
      <c r="H36" s="471" t="s">
        <v>16916</v>
      </c>
      <c r="I36" s="472" t="s">
        <v>16916</v>
      </c>
      <c r="J36" s="471" t="s">
        <v>16916</v>
      </c>
      <c r="K36" s="472" t="s">
        <v>16916</v>
      </c>
      <c r="L36" s="471" t="s">
        <v>16916</v>
      </c>
      <c r="M36" s="472" t="s">
        <v>16916</v>
      </c>
      <c r="N36" s="471">
        <v>38883.53</v>
      </c>
      <c r="O36" s="472">
        <v>7387.58</v>
      </c>
      <c r="P36" s="471" t="s">
        <v>16916</v>
      </c>
      <c r="Q36" s="472" t="s">
        <v>16916</v>
      </c>
      <c r="R36" s="475">
        <v>38939.449999999997</v>
      </c>
      <c r="S36" s="476">
        <v>0</v>
      </c>
      <c r="T36" s="475" t="s">
        <v>16916</v>
      </c>
      <c r="U36" s="476" t="s">
        <v>16916</v>
      </c>
      <c r="V36" s="475" t="s">
        <v>16916</v>
      </c>
      <c r="W36" s="473" t="s">
        <v>16916</v>
      </c>
      <c r="X36" s="471">
        <v>15764.12</v>
      </c>
      <c r="Y36" s="472">
        <v>0</v>
      </c>
      <c r="Z36" s="471" t="s">
        <v>16916</v>
      </c>
      <c r="AA36" s="472" t="s">
        <v>16916</v>
      </c>
      <c r="AB36" s="471">
        <v>15584.95</v>
      </c>
      <c r="AC36" s="472">
        <v>0</v>
      </c>
      <c r="AD36" s="471" t="s">
        <v>16916</v>
      </c>
      <c r="AE36" s="472" t="s">
        <v>16916</v>
      </c>
      <c r="AF36" s="595" t="s">
        <v>16916</v>
      </c>
      <c r="AG36" s="473" t="s">
        <v>16916</v>
      </c>
      <c r="AH36" s="471" t="s">
        <v>16916</v>
      </c>
      <c r="AI36" s="472" t="s">
        <v>16916</v>
      </c>
      <c r="AJ36" s="471" t="s">
        <v>16916</v>
      </c>
      <c r="AK36" s="472" t="s">
        <v>16916</v>
      </c>
      <c r="AL36" s="471" t="s">
        <v>16916</v>
      </c>
      <c r="AM36" s="472" t="s">
        <v>16916</v>
      </c>
      <c r="AN36" s="471" t="s">
        <v>16916</v>
      </c>
      <c r="AO36" s="472" t="s">
        <v>16916</v>
      </c>
      <c r="AP36" s="471" t="s">
        <v>16916</v>
      </c>
      <c r="AQ36" s="472" t="s">
        <v>16916</v>
      </c>
      <c r="AR36" s="471" t="s">
        <v>16916</v>
      </c>
      <c r="AS36" s="472" t="s">
        <v>16916</v>
      </c>
      <c r="AT36" s="471" t="s">
        <v>16916</v>
      </c>
      <c r="AU36" s="472" t="s">
        <v>16916</v>
      </c>
      <c r="AV36" s="471" t="s">
        <v>16916</v>
      </c>
      <c r="AW36" s="472" t="s">
        <v>16916</v>
      </c>
      <c r="AX36" s="471" t="s">
        <v>16916</v>
      </c>
      <c r="AY36" s="472" t="s">
        <v>16916</v>
      </c>
      <c r="AZ36" s="471" t="s">
        <v>16916</v>
      </c>
      <c r="BA36" s="472" t="s">
        <v>16916</v>
      </c>
      <c r="BB36" s="471" t="s">
        <v>16916</v>
      </c>
      <c r="BC36" s="472" t="s">
        <v>16916</v>
      </c>
      <c r="BD36" s="471" t="s">
        <v>16916</v>
      </c>
      <c r="BE36" s="472" t="s">
        <v>16916</v>
      </c>
      <c r="BF36" s="471" t="s">
        <v>16916</v>
      </c>
      <c r="BG36" s="472" t="s">
        <v>16916</v>
      </c>
      <c r="BH36" s="471" t="s">
        <v>16916</v>
      </c>
      <c r="BI36" s="472" t="s">
        <v>16916</v>
      </c>
      <c r="BJ36" s="357">
        <v>109172.04999999999</v>
      </c>
      <c r="BK36" s="474">
        <v>7387.58</v>
      </c>
      <c r="BL36" s="357">
        <v>0</v>
      </c>
      <c r="BM36" s="474">
        <v>0</v>
      </c>
      <c r="BN36" s="357">
        <v>0</v>
      </c>
      <c r="BO36" s="474">
        <v>0</v>
      </c>
    </row>
    <row r="37" spans="1:67" s="148" customFormat="1" ht="12.75" x14ac:dyDescent="0.2">
      <c r="A37" s="470" t="s">
        <v>8387</v>
      </c>
      <c r="B37" s="470" t="s">
        <v>8304</v>
      </c>
      <c r="C37" s="470" t="s">
        <v>8213</v>
      </c>
      <c r="D37" s="470" t="s">
        <v>8213</v>
      </c>
      <c r="E37" s="470" t="s">
        <v>17678</v>
      </c>
      <c r="F37" s="470" t="s">
        <v>17052</v>
      </c>
      <c r="G37" s="470" t="s">
        <v>17053</v>
      </c>
      <c r="H37" s="471" t="s">
        <v>16916</v>
      </c>
      <c r="I37" s="472" t="s">
        <v>16916</v>
      </c>
      <c r="J37" s="471" t="s">
        <v>16916</v>
      </c>
      <c r="K37" s="472" t="s">
        <v>16916</v>
      </c>
      <c r="L37" s="471" t="s">
        <v>16916</v>
      </c>
      <c r="M37" s="472" t="s">
        <v>16916</v>
      </c>
      <c r="N37" s="471" t="s">
        <v>16916</v>
      </c>
      <c r="O37" s="472" t="s">
        <v>16916</v>
      </c>
      <c r="P37" s="471" t="s">
        <v>16916</v>
      </c>
      <c r="Q37" s="472" t="s">
        <v>16916</v>
      </c>
      <c r="R37" s="475" t="s">
        <v>16916</v>
      </c>
      <c r="S37" s="476" t="s">
        <v>16916</v>
      </c>
      <c r="T37" s="475" t="s">
        <v>16916</v>
      </c>
      <c r="U37" s="476" t="s">
        <v>16916</v>
      </c>
      <c r="V37" s="475" t="s">
        <v>16916</v>
      </c>
      <c r="W37" s="473" t="s">
        <v>16916</v>
      </c>
      <c r="X37" s="471" t="s">
        <v>16916</v>
      </c>
      <c r="Y37" s="472" t="s">
        <v>16916</v>
      </c>
      <c r="Z37" s="471" t="s">
        <v>16916</v>
      </c>
      <c r="AA37" s="472" t="s">
        <v>16916</v>
      </c>
      <c r="AB37" s="471" t="s">
        <v>16916</v>
      </c>
      <c r="AC37" s="472" t="s">
        <v>16916</v>
      </c>
      <c r="AD37" s="471" t="s">
        <v>16916</v>
      </c>
      <c r="AE37" s="472" t="s">
        <v>16916</v>
      </c>
      <c r="AF37" s="595" t="s">
        <v>16916</v>
      </c>
      <c r="AG37" s="473" t="s">
        <v>16916</v>
      </c>
      <c r="AH37" s="471" t="s">
        <v>16916</v>
      </c>
      <c r="AI37" s="472" t="s">
        <v>16916</v>
      </c>
      <c r="AJ37" s="471" t="s">
        <v>16916</v>
      </c>
      <c r="AK37" s="472" t="s">
        <v>16916</v>
      </c>
      <c r="AL37" s="471" t="s">
        <v>16916</v>
      </c>
      <c r="AM37" s="472" t="s">
        <v>16916</v>
      </c>
      <c r="AN37" s="471" t="s">
        <v>16916</v>
      </c>
      <c r="AO37" s="472" t="s">
        <v>16916</v>
      </c>
      <c r="AP37" s="471" t="s">
        <v>16916</v>
      </c>
      <c r="AQ37" s="472" t="s">
        <v>16916</v>
      </c>
      <c r="AR37" s="471" t="s">
        <v>16916</v>
      </c>
      <c r="AS37" s="472" t="s">
        <v>16916</v>
      </c>
      <c r="AT37" s="471" t="s">
        <v>16916</v>
      </c>
      <c r="AU37" s="472" t="s">
        <v>16916</v>
      </c>
      <c r="AV37" s="471" t="s">
        <v>16916</v>
      </c>
      <c r="AW37" s="472" t="s">
        <v>16916</v>
      </c>
      <c r="AX37" s="471">
        <v>28778.77</v>
      </c>
      <c r="AY37" s="472" t="s">
        <v>16916</v>
      </c>
      <c r="AZ37" s="471" t="s">
        <v>16916</v>
      </c>
      <c r="BA37" s="472" t="s">
        <v>16916</v>
      </c>
      <c r="BB37" s="471" t="s">
        <v>16916</v>
      </c>
      <c r="BC37" s="472" t="s">
        <v>16916</v>
      </c>
      <c r="BD37" s="471" t="s">
        <v>16916</v>
      </c>
      <c r="BE37" s="472" t="s">
        <v>16916</v>
      </c>
      <c r="BF37" s="471" t="s">
        <v>16916</v>
      </c>
      <c r="BG37" s="472" t="s">
        <v>16916</v>
      </c>
      <c r="BH37" s="471" t="s">
        <v>16916</v>
      </c>
      <c r="BI37" s="472" t="s">
        <v>16916</v>
      </c>
      <c r="BJ37" s="357">
        <v>28778.77</v>
      </c>
      <c r="BK37" s="474">
        <v>0</v>
      </c>
      <c r="BL37" s="357">
        <v>0</v>
      </c>
      <c r="BM37" s="474">
        <v>0</v>
      </c>
      <c r="BN37" s="357">
        <v>0</v>
      </c>
      <c r="BO37" s="474">
        <v>0</v>
      </c>
    </row>
    <row r="38" spans="1:67" s="148" customFormat="1" ht="12.75" x14ac:dyDescent="0.2">
      <c r="A38" s="470" t="s">
        <v>8387</v>
      </c>
      <c r="B38" s="470" t="s">
        <v>8263</v>
      </c>
      <c r="C38" s="470" t="s">
        <v>8213</v>
      </c>
      <c r="D38" s="470" t="s">
        <v>8213</v>
      </c>
      <c r="E38" s="470" t="s">
        <v>149</v>
      </c>
      <c r="F38" s="470" t="s">
        <v>17052</v>
      </c>
      <c r="G38" s="470" t="s">
        <v>17053</v>
      </c>
      <c r="H38" s="471">
        <v>1228270.0900000001</v>
      </c>
      <c r="I38" s="472">
        <v>1204980.31</v>
      </c>
      <c r="J38" s="471" t="s">
        <v>16916</v>
      </c>
      <c r="K38" s="472" t="s">
        <v>16916</v>
      </c>
      <c r="L38" s="471" t="s">
        <v>16916</v>
      </c>
      <c r="M38" s="472" t="s">
        <v>16916</v>
      </c>
      <c r="N38" s="471">
        <v>1195467.3599999999</v>
      </c>
      <c r="O38" s="472">
        <v>973066.02</v>
      </c>
      <c r="P38" s="471" t="s">
        <v>16916</v>
      </c>
      <c r="Q38" s="472" t="s">
        <v>16916</v>
      </c>
      <c r="R38" s="475">
        <v>1013418.9199999999</v>
      </c>
      <c r="S38" s="476">
        <v>1007541.77</v>
      </c>
      <c r="T38" s="475" t="s">
        <v>16916</v>
      </c>
      <c r="U38" s="476" t="s">
        <v>16916</v>
      </c>
      <c r="V38" s="475" t="s">
        <v>16916</v>
      </c>
      <c r="W38" s="473" t="s">
        <v>16916</v>
      </c>
      <c r="X38" s="471">
        <v>5156147.87</v>
      </c>
      <c r="Y38" s="472">
        <v>5153424.68</v>
      </c>
      <c r="Z38" s="471" t="s">
        <v>16916</v>
      </c>
      <c r="AA38" s="472" t="s">
        <v>16916</v>
      </c>
      <c r="AB38" s="471">
        <v>555293.94000000006</v>
      </c>
      <c r="AC38" s="472">
        <v>416527.18000000005</v>
      </c>
      <c r="AD38" s="471" t="s">
        <v>16916</v>
      </c>
      <c r="AE38" s="472" t="s">
        <v>16916</v>
      </c>
      <c r="AF38" s="595" t="s">
        <v>16916</v>
      </c>
      <c r="AG38" s="473" t="s">
        <v>16916</v>
      </c>
      <c r="AH38" s="471">
        <v>1317702.25</v>
      </c>
      <c r="AI38" s="472">
        <v>1316016.58</v>
      </c>
      <c r="AJ38" s="471" t="s">
        <v>16916</v>
      </c>
      <c r="AK38" s="472" t="s">
        <v>16916</v>
      </c>
      <c r="AL38" s="471">
        <v>430343.02</v>
      </c>
      <c r="AM38" s="472">
        <v>421321.07</v>
      </c>
      <c r="AN38" s="471" t="s">
        <v>16916</v>
      </c>
      <c r="AO38" s="472" t="s">
        <v>16916</v>
      </c>
      <c r="AP38" s="471">
        <v>1105202.1300000001</v>
      </c>
      <c r="AQ38" s="472">
        <v>1102290.6499999999</v>
      </c>
      <c r="AR38" s="471" t="s">
        <v>16916</v>
      </c>
      <c r="AS38" s="472" t="s">
        <v>16916</v>
      </c>
      <c r="AT38" s="471">
        <v>417380.80999999994</v>
      </c>
      <c r="AU38" s="472">
        <v>416688.55</v>
      </c>
      <c r="AV38" s="471" t="s">
        <v>16916</v>
      </c>
      <c r="AW38" s="472" t="s">
        <v>16916</v>
      </c>
      <c r="AX38" s="471">
        <v>417242.36</v>
      </c>
      <c r="AY38" s="472">
        <v>412634.42</v>
      </c>
      <c r="AZ38" s="471" t="s">
        <v>16916</v>
      </c>
      <c r="BA38" s="472" t="s">
        <v>16916</v>
      </c>
      <c r="BB38" s="471">
        <v>407914.92999999993</v>
      </c>
      <c r="BC38" s="472">
        <v>359790.1</v>
      </c>
      <c r="BD38" s="471" t="s">
        <v>16916</v>
      </c>
      <c r="BE38" s="472" t="s">
        <v>16916</v>
      </c>
      <c r="BF38" s="471">
        <v>381541.21</v>
      </c>
      <c r="BG38" s="472">
        <v>191245.23</v>
      </c>
      <c r="BH38" s="471" t="s">
        <v>16916</v>
      </c>
      <c r="BI38" s="472" t="s">
        <v>16916</v>
      </c>
      <c r="BJ38" s="357">
        <v>13625924.890000001</v>
      </c>
      <c r="BK38" s="474">
        <v>12975526.560000001</v>
      </c>
      <c r="BL38" s="357">
        <v>0</v>
      </c>
      <c r="BM38" s="474">
        <v>0</v>
      </c>
      <c r="BN38" s="357">
        <v>0</v>
      </c>
      <c r="BO38" s="474">
        <v>0</v>
      </c>
    </row>
    <row r="39" spans="1:67" s="148" customFormat="1" ht="12.75" x14ac:dyDescent="0.2">
      <c r="A39" s="470" t="s">
        <v>8387</v>
      </c>
      <c r="B39" s="470" t="s">
        <v>8402</v>
      </c>
      <c r="C39" s="470" t="s">
        <v>8213</v>
      </c>
      <c r="D39" s="470" t="s">
        <v>8213</v>
      </c>
      <c r="E39" s="470" t="s">
        <v>17391</v>
      </c>
      <c r="F39" s="470" t="s">
        <v>17052</v>
      </c>
      <c r="G39" s="470" t="s">
        <v>17053</v>
      </c>
      <c r="H39" s="471" t="s">
        <v>16916</v>
      </c>
      <c r="I39" s="472" t="s">
        <v>16916</v>
      </c>
      <c r="J39" s="471" t="s">
        <v>16916</v>
      </c>
      <c r="K39" s="472" t="s">
        <v>16916</v>
      </c>
      <c r="L39" s="471" t="s">
        <v>16916</v>
      </c>
      <c r="M39" s="472" t="s">
        <v>16916</v>
      </c>
      <c r="N39" s="471" t="s">
        <v>16916</v>
      </c>
      <c r="O39" s="472" t="s">
        <v>16916</v>
      </c>
      <c r="P39" s="471" t="s">
        <v>16916</v>
      </c>
      <c r="Q39" s="472" t="s">
        <v>16916</v>
      </c>
      <c r="R39" s="475" t="s">
        <v>16916</v>
      </c>
      <c r="S39" s="476" t="s">
        <v>16916</v>
      </c>
      <c r="T39" s="475" t="s">
        <v>16916</v>
      </c>
      <c r="U39" s="476" t="s">
        <v>16916</v>
      </c>
      <c r="V39" s="475" t="s">
        <v>16916</v>
      </c>
      <c r="W39" s="473" t="s">
        <v>16916</v>
      </c>
      <c r="X39" s="471" t="s">
        <v>16916</v>
      </c>
      <c r="Y39" s="472" t="s">
        <v>16916</v>
      </c>
      <c r="Z39" s="471" t="s">
        <v>16916</v>
      </c>
      <c r="AA39" s="472" t="s">
        <v>16916</v>
      </c>
      <c r="AB39" s="471" t="s">
        <v>16916</v>
      </c>
      <c r="AC39" s="472" t="s">
        <v>16916</v>
      </c>
      <c r="AD39" s="471" t="s">
        <v>16916</v>
      </c>
      <c r="AE39" s="472" t="s">
        <v>16916</v>
      </c>
      <c r="AF39" s="595" t="s">
        <v>16916</v>
      </c>
      <c r="AG39" s="473" t="s">
        <v>16916</v>
      </c>
      <c r="AH39" s="471" t="s">
        <v>16916</v>
      </c>
      <c r="AI39" s="472" t="s">
        <v>16916</v>
      </c>
      <c r="AJ39" s="471" t="s">
        <v>16916</v>
      </c>
      <c r="AK39" s="472" t="s">
        <v>16916</v>
      </c>
      <c r="AL39" s="471" t="s">
        <v>16916</v>
      </c>
      <c r="AM39" s="472" t="s">
        <v>16916</v>
      </c>
      <c r="AN39" s="471" t="s">
        <v>16916</v>
      </c>
      <c r="AO39" s="472" t="s">
        <v>16916</v>
      </c>
      <c r="AP39" s="471">
        <v>123995.26</v>
      </c>
      <c r="AQ39" s="472">
        <v>123995.26000000001</v>
      </c>
      <c r="AR39" s="471" t="s">
        <v>16916</v>
      </c>
      <c r="AS39" s="472" t="s">
        <v>16916</v>
      </c>
      <c r="AT39" s="471" t="s">
        <v>16916</v>
      </c>
      <c r="AU39" s="472" t="s">
        <v>16916</v>
      </c>
      <c r="AV39" s="471" t="s">
        <v>16916</v>
      </c>
      <c r="AW39" s="472" t="s">
        <v>16916</v>
      </c>
      <c r="AX39" s="471" t="s">
        <v>16916</v>
      </c>
      <c r="AY39" s="472" t="s">
        <v>16916</v>
      </c>
      <c r="AZ39" s="471" t="s">
        <v>16916</v>
      </c>
      <c r="BA39" s="472" t="s">
        <v>16916</v>
      </c>
      <c r="BB39" s="471" t="s">
        <v>16916</v>
      </c>
      <c r="BC39" s="472" t="s">
        <v>16916</v>
      </c>
      <c r="BD39" s="471" t="s">
        <v>16916</v>
      </c>
      <c r="BE39" s="472" t="s">
        <v>16916</v>
      </c>
      <c r="BF39" s="471">
        <v>2190008.34</v>
      </c>
      <c r="BG39" s="472">
        <v>2190008.3400000003</v>
      </c>
      <c r="BH39" s="471" t="s">
        <v>16916</v>
      </c>
      <c r="BI39" s="472" t="s">
        <v>16916</v>
      </c>
      <c r="BJ39" s="357">
        <v>2314003.5999999996</v>
      </c>
      <c r="BK39" s="474">
        <v>2314003.6000000006</v>
      </c>
      <c r="BL39" s="357">
        <v>0</v>
      </c>
      <c r="BM39" s="474">
        <v>0</v>
      </c>
      <c r="BN39" s="357">
        <v>0</v>
      </c>
      <c r="BO39" s="474">
        <v>0</v>
      </c>
    </row>
    <row r="40" spans="1:67" s="148" customFormat="1" ht="12.75" x14ac:dyDescent="0.2">
      <c r="A40" s="470" t="s">
        <v>8387</v>
      </c>
      <c r="B40" s="470" t="s">
        <v>8586</v>
      </c>
      <c r="C40" s="470" t="s">
        <v>8213</v>
      </c>
      <c r="D40" s="470" t="s">
        <v>8213</v>
      </c>
      <c r="E40" s="470" t="s">
        <v>17827</v>
      </c>
      <c r="F40" s="470" t="s">
        <v>17052</v>
      </c>
      <c r="G40" s="470" t="s">
        <v>17053</v>
      </c>
      <c r="H40" s="471" t="s">
        <v>16916</v>
      </c>
      <c r="I40" s="472" t="s">
        <v>16916</v>
      </c>
      <c r="J40" s="471" t="s">
        <v>16916</v>
      </c>
      <c r="K40" s="472" t="s">
        <v>16916</v>
      </c>
      <c r="L40" s="471" t="s">
        <v>16916</v>
      </c>
      <c r="M40" s="472" t="s">
        <v>16916</v>
      </c>
      <c r="N40" s="471" t="s">
        <v>16916</v>
      </c>
      <c r="O40" s="472" t="s">
        <v>16916</v>
      </c>
      <c r="P40" s="471" t="s">
        <v>16916</v>
      </c>
      <c r="Q40" s="472" t="s">
        <v>16916</v>
      </c>
      <c r="R40" s="475" t="s">
        <v>16916</v>
      </c>
      <c r="S40" s="476" t="s">
        <v>16916</v>
      </c>
      <c r="T40" s="475" t="s">
        <v>16916</v>
      </c>
      <c r="U40" s="476" t="s">
        <v>16916</v>
      </c>
      <c r="V40" s="475" t="s">
        <v>16916</v>
      </c>
      <c r="W40" s="473" t="s">
        <v>16916</v>
      </c>
      <c r="X40" s="471" t="s">
        <v>16916</v>
      </c>
      <c r="Y40" s="472" t="s">
        <v>16916</v>
      </c>
      <c r="Z40" s="471" t="s">
        <v>16916</v>
      </c>
      <c r="AA40" s="472" t="s">
        <v>16916</v>
      </c>
      <c r="AB40" s="471" t="s">
        <v>16916</v>
      </c>
      <c r="AC40" s="472" t="s">
        <v>16916</v>
      </c>
      <c r="AD40" s="471" t="s">
        <v>16916</v>
      </c>
      <c r="AE40" s="472" t="s">
        <v>16916</v>
      </c>
      <c r="AF40" s="595" t="s">
        <v>16916</v>
      </c>
      <c r="AG40" s="473" t="s">
        <v>16916</v>
      </c>
      <c r="AH40" s="471" t="s">
        <v>16916</v>
      </c>
      <c r="AI40" s="472" t="s">
        <v>16916</v>
      </c>
      <c r="AJ40" s="471" t="s">
        <v>16916</v>
      </c>
      <c r="AK40" s="472" t="s">
        <v>16916</v>
      </c>
      <c r="AL40" s="471" t="s">
        <v>16916</v>
      </c>
      <c r="AM40" s="472" t="s">
        <v>16916</v>
      </c>
      <c r="AN40" s="471" t="s">
        <v>16916</v>
      </c>
      <c r="AO40" s="472" t="s">
        <v>16916</v>
      </c>
      <c r="AP40" s="471" t="s">
        <v>16916</v>
      </c>
      <c r="AQ40" s="472" t="s">
        <v>16916</v>
      </c>
      <c r="AR40" s="471" t="s">
        <v>16916</v>
      </c>
      <c r="AS40" s="472" t="s">
        <v>16916</v>
      </c>
      <c r="AT40" s="471" t="s">
        <v>16916</v>
      </c>
      <c r="AU40" s="472" t="s">
        <v>16916</v>
      </c>
      <c r="AV40" s="471" t="s">
        <v>16916</v>
      </c>
      <c r="AW40" s="472" t="s">
        <v>16916</v>
      </c>
      <c r="AX40" s="471" t="s">
        <v>16916</v>
      </c>
      <c r="AY40" s="472" t="s">
        <v>16916</v>
      </c>
      <c r="AZ40" s="471" t="s">
        <v>16916</v>
      </c>
      <c r="BA40" s="472" t="s">
        <v>16916</v>
      </c>
      <c r="BB40" s="471">
        <v>150433.29999999999</v>
      </c>
      <c r="BC40" s="472">
        <v>0</v>
      </c>
      <c r="BD40" s="471" t="s">
        <v>16916</v>
      </c>
      <c r="BE40" s="472" t="s">
        <v>16916</v>
      </c>
      <c r="BF40" s="471">
        <v>112873.02</v>
      </c>
      <c r="BG40" s="472">
        <v>0</v>
      </c>
      <c r="BH40" s="471" t="s">
        <v>16916</v>
      </c>
      <c r="BI40" s="472" t="s">
        <v>16916</v>
      </c>
      <c r="BJ40" s="357">
        <v>263306.32</v>
      </c>
      <c r="BK40" s="474">
        <v>0</v>
      </c>
      <c r="BL40" s="357">
        <v>0</v>
      </c>
      <c r="BM40" s="474">
        <v>0</v>
      </c>
      <c r="BN40" s="357">
        <v>0</v>
      </c>
      <c r="BO40" s="474">
        <v>0</v>
      </c>
    </row>
    <row r="41" spans="1:67" s="148" customFormat="1" ht="12.75" x14ac:dyDescent="0.2">
      <c r="A41" s="470" t="s">
        <v>8387</v>
      </c>
      <c r="B41" s="470" t="s">
        <v>8245</v>
      </c>
      <c r="C41" s="470" t="s">
        <v>8213</v>
      </c>
      <c r="D41" s="470" t="s">
        <v>8213</v>
      </c>
      <c r="E41" s="470" t="s">
        <v>8406</v>
      </c>
      <c r="F41" s="470" t="s">
        <v>17052</v>
      </c>
      <c r="G41" s="470" t="s">
        <v>17053</v>
      </c>
      <c r="H41" s="471" t="s">
        <v>16916</v>
      </c>
      <c r="I41" s="472" t="s">
        <v>16916</v>
      </c>
      <c r="J41" s="471" t="s">
        <v>16916</v>
      </c>
      <c r="K41" s="472" t="s">
        <v>16916</v>
      </c>
      <c r="L41" s="471" t="s">
        <v>16916</v>
      </c>
      <c r="M41" s="472" t="s">
        <v>16916</v>
      </c>
      <c r="N41" s="471" t="s">
        <v>16916</v>
      </c>
      <c r="O41" s="472" t="s">
        <v>16916</v>
      </c>
      <c r="P41" s="471" t="s">
        <v>16916</v>
      </c>
      <c r="Q41" s="472" t="s">
        <v>16916</v>
      </c>
      <c r="R41" s="475" t="s">
        <v>16916</v>
      </c>
      <c r="S41" s="476" t="s">
        <v>16916</v>
      </c>
      <c r="T41" s="475">
        <v>2864474.72</v>
      </c>
      <c r="U41" s="476">
        <v>0</v>
      </c>
      <c r="V41" s="475" t="s">
        <v>16916</v>
      </c>
      <c r="W41" s="473" t="s">
        <v>16916</v>
      </c>
      <c r="X41" s="471" t="s">
        <v>16916</v>
      </c>
      <c r="Y41" s="472" t="s">
        <v>16916</v>
      </c>
      <c r="Z41" s="471">
        <v>2864474.72</v>
      </c>
      <c r="AA41" s="472">
        <v>1808156.59</v>
      </c>
      <c r="AB41" s="471" t="s">
        <v>16916</v>
      </c>
      <c r="AC41" s="472" t="s">
        <v>16916</v>
      </c>
      <c r="AD41" s="471" t="s">
        <v>16916</v>
      </c>
      <c r="AE41" s="472" t="s">
        <v>16916</v>
      </c>
      <c r="AF41" s="595" t="s">
        <v>16916</v>
      </c>
      <c r="AG41" s="473" t="s">
        <v>16916</v>
      </c>
      <c r="AH41" s="471" t="s">
        <v>16916</v>
      </c>
      <c r="AI41" s="472" t="s">
        <v>16916</v>
      </c>
      <c r="AJ41" s="471" t="s">
        <v>16916</v>
      </c>
      <c r="AK41" s="472" t="s">
        <v>16916</v>
      </c>
      <c r="AL41" s="471" t="s">
        <v>16916</v>
      </c>
      <c r="AM41" s="472" t="s">
        <v>16916</v>
      </c>
      <c r="AN41" s="471" t="s">
        <v>16916</v>
      </c>
      <c r="AO41" s="472" t="s">
        <v>16916</v>
      </c>
      <c r="AP41" s="471" t="s">
        <v>16916</v>
      </c>
      <c r="AQ41" s="472" t="s">
        <v>16916</v>
      </c>
      <c r="AR41" s="471" t="s">
        <v>16916</v>
      </c>
      <c r="AS41" s="472" t="s">
        <v>16916</v>
      </c>
      <c r="AT41" s="471" t="s">
        <v>16916</v>
      </c>
      <c r="AU41" s="472" t="s">
        <v>16916</v>
      </c>
      <c r="AV41" s="471" t="s">
        <v>16916</v>
      </c>
      <c r="AW41" s="472" t="s">
        <v>16916</v>
      </c>
      <c r="AX41" s="471" t="s">
        <v>16916</v>
      </c>
      <c r="AY41" s="472" t="s">
        <v>16916</v>
      </c>
      <c r="AZ41" s="471" t="s">
        <v>16916</v>
      </c>
      <c r="BA41" s="472" t="s">
        <v>16916</v>
      </c>
      <c r="BB41" s="471" t="s">
        <v>16916</v>
      </c>
      <c r="BC41" s="472" t="s">
        <v>16916</v>
      </c>
      <c r="BD41" s="471" t="s">
        <v>16916</v>
      </c>
      <c r="BE41" s="472" t="s">
        <v>16916</v>
      </c>
      <c r="BF41" s="471" t="s">
        <v>16916</v>
      </c>
      <c r="BG41" s="472" t="s">
        <v>16916</v>
      </c>
      <c r="BH41" s="471" t="s">
        <v>16916</v>
      </c>
      <c r="BI41" s="472" t="s">
        <v>16916</v>
      </c>
      <c r="BJ41" s="357">
        <v>0</v>
      </c>
      <c r="BK41" s="474">
        <v>0</v>
      </c>
      <c r="BL41" s="357">
        <v>5728949.4400000004</v>
      </c>
      <c r="BM41" s="474">
        <v>1808156.59</v>
      </c>
      <c r="BN41" s="357">
        <v>0</v>
      </c>
      <c r="BO41" s="474">
        <v>0</v>
      </c>
    </row>
    <row r="42" spans="1:67" s="148" customFormat="1" ht="12.75" x14ac:dyDescent="0.2">
      <c r="A42" s="470" t="s">
        <v>8387</v>
      </c>
      <c r="B42" s="470" t="s">
        <v>8247</v>
      </c>
      <c r="C42" s="470" t="s">
        <v>8213</v>
      </c>
      <c r="D42" s="470" t="s">
        <v>8213</v>
      </c>
      <c r="E42" s="470" t="s">
        <v>8390</v>
      </c>
      <c r="F42" s="470" t="s">
        <v>17052</v>
      </c>
      <c r="G42" s="470" t="s">
        <v>17053</v>
      </c>
      <c r="H42" s="471" t="s">
        <v>16916</v>
      </c>
      <c r="I42" s="472" t="s">
        <v>16916</v>
      </c>
      <c r="J42" s="471" t="s">
        <v>16916</v>
      </c>
      <c r="K42" s="472" t="s">
        <v>16916</v>
      </c>
      <c r="L42" s="471" t="s">
        <v>16916</v>
      </c>
      <c r="M42" s="472" t="s">
        <v>16916</v>
      </c>
      <c r="N42" s="471" t="s">
        <v>16916</v>
      </c>
      <c r="O42" s="472" t="s">
        <v>16916</v>
      </c>
      <c r="P42" s="471" t="s">
        <v>16916</v>
      </c>
      <c r="Q42" s="472" t="s">
        <v>16916</v>
      </c>
      <c r="R42" s="475">
        <v>182654</v>
      </c>
      <c r="S42" s="476">
        <v>182654</v>
      </c>
      <c r="T42" s="475" t="s">
        <v>16916</v>
      </c>
      <c r="U42" s="476" t="s">
        <v>16916</v>
      </c>
      <c r="V42" s="475" t="s">
        <v>16916</v>
      </c>
      <c r="W42" s="473" t="s">
        <v>16916</v>
      </c>
      <c r="X42" s="471">
        <v>116074.54</v>
      </c>
      <c r="Y42" s="472">
        <v>114530.26000000002</v>
      </c>
      <c r="Z42" s="471" t="s">
        <v>16916</v>
      </c>
      <c r="AA42" s="472" t="s">
        <v>16916</v>
      </c>
      <c r="AB42" s="471">
        <v>113722.3</v>
      </c>
      <c r="AC42" s="472">
        <v>113722.3</v>
      </c>
      <c r="AD42" s="471" t="s">
        <v>16916</v>
      </c>
      <c r="AE42" s="472" t="s">
        <v>16916</v>
      </c>
      <c r="AF42" s="595" t="s">
        <v>16916</v>
      </c>
      <c r="AG42" s="473" t="s">
        <v>16916</v>
      </c>
      <c r="AH42" s="471">
        <v>112909.56</v>
      </c>
      <c r="AI42" s="472">
        <v>112774.66999999998</v>
      </c>
      <c r="AJ42" s="471" t="s">
        <v>16916</v>
      </c>
      <c r="AK42" s="472" t="s">
        <v>16916</v>
      </c>
      <c r="AL42" s="471">
        <v>112096.81</v>
      </c>
      <c r="AM42" s="472">
        <v>83935.73</v>
      </c>
      <c r="AN42" s="471" t="s">
        <v>16916</v>
      </c>
      <c r="AO42" s="472" t="s">
        <v>16916</v>
      </c>
      <c r="AP42" s="471">
        <v>55703.22</v>
      </c>
      <c r="AQ42" s="472">
        <v>55696.93</v>
      </c>
      <c r="AR42" s="471" t="s">
        <v>16916</v>
      </c>
      <c r="AS42" s="472" t="s">
        <v>16916</v>
      </c>
      <c r="AT42" s="471" t="s">
        <v>16916</v>
      </c>
      <c r="AU42" s="472" t="s">
        <v>16916</v>
      </c>
      <c r="AV42" s="471" t="s">
        <v>16916</v>
      </c>
      <c r="AW42" s="472" t="s">
        <v>16916</v>
      </c>
      <c r="AX42" s="471" t="s">
        <v>16916</v>
      </c>
      <c r="AY42" s="472" t="s">
        <v>16916</v>
      </c>
      <c r="AZ42" s="471" t="s">
        <v>16916</v>
      </c>
      <c r="BA42" s="472" t="s">
        <v>16916</v>
      </c>
      <c r="BB42" s="471" t="s">
        <v>16916</v>
      </c>
      <c r="BC42" s="472" t="s">
        <v>16916</v>
      </c>
      <c r="BD42" s="471" t="s">
        <v>16916</v>
      </c>
      <c r="BE42" s="472" t="s">
        <v>16916</v>
      </c>
      <c r="BF42" s="471" t="s">
        <v>16916</v>
      </c>
      <c r="BG42" s="472" t="s">
        <v>16916</v>
      </c>
      <c r="BH42" s="471" t="s">
        <v>16916</v>
      </c>
      <c r="BI42" s="472" t="s">
        <v>16916</v>
      </c>
      <c r="BJ42" s="357">
        <v>693160.42999999993</v>
      </c>
      <c r="BK42" s="474">
        <v>663313.89</v>
      </c>
      <c r="BL42" s="357">
        <v>0</v>
      </c>
      <c r="BM42" s="474">
        <v>0</v>
      </c>
      <c r="BN42" s="357">
        <v>0</v>
      </c>
      <c r="BO42" s="474">
        <v>0</v>
      </c>
    </row>
    <row r="43" spans="1:67" s="148" customFormat="1" ht="12.75" x14ac:dyDescent="0.2">
      <c r="A43" s="470" t="s">
        <v>8387</v>
      </c>
      <c r="B43" s="470" t="s">
        <v>8274</v>
      </c>
      <c r="C43" s="470" t="s">
        <v>8213</v>
      </c>
      <c r="D43" s="470" t="s">
        <v>8213</v>
      </c>
      <c r="E43" s="470" t="s">
        <v>16993</v>
      </c>
      <c r="F43" s="470" t="s">
        <v>17052</v>
      </c>
      <c r="G43" s="470" t="s">
        <v>17053</v>
      </c>
      <c r="H43" s="471">
        <v>135331.54</v>
      </c>
      <c r="I43" s="472">
        <v>0</v>
      </c>
      <c r="J43" s="471" t="s">
        <v>16916</v>
      </c>
      <c r="K43" s="472" t="s">
        <v>16916</v>
      </c>
      <c r="L43" s="471" t="s">
        <v>16916</v>
      </c>
      <c r="M43" s="472" t="s">
        <v>16916</v>
      </c>
      <c r="N43" s="471">
        <v>126983.54000000001</v>
      </c>
      <c r="O43" s="472">
        <v>60761.72</v>
      </c>
      <c r="P43" s="471" t="s">
        <v>16916</v>
      </c>
      <c r="Q43" s="472" t="s">
        <v>16916</v>
      </c>
      <c r="R43" s="475">
        <v>307709.87</v>
      </c>
      <c r="S43" s="476">
        <v>103359.54000000001</v>
      </c>
      <c r="T43" s="475" t="s">
        <v>16916</v>
      </c>
      <c r="U43" s="476" t="s">
        <v>16916</v>
      </c>
      <c r="V43" s="475" t="s">
        <v>16916</v>
      </c>
      <c r="W43" s="473" t="s">
        <v>16916</v>
      </c>
      <c r="X43" s="471">
        <v>150117.77000000002</v>
      </c>
      <c r="Y43" s="472">
        <v>29936.9</v>
      </c>
      <c r="Z43" s="471" t="s">
        <v>16916</v>
      </c>
      <c r="AA43" s="472" t="s">
        <v>16916</v>
      </c>
      <c r="AB43" s="471">
        <v>93048.790000000008</v>
      </c>
      <c r="AC43" s="472">
        <v>69849.329999999987</v>
      </c>
      <c r="AD43" s="471" t="s">
        <v>16916</v>
      </c>
      <c r="AE43" s="472" t="s">
        <v>16916</v>
      </c>
      <c r="AF43" s="595" t="s">
        <v>16916</v>
      </c>
      <c r="AG43" s="473" t="s">
        <v>16916</v>
      </c>
      <c r="AH43" s="471">
        <v>200000</v>
      </c>
      <c r="AI43" s="472">
        <v>181995.87</v>
      </c>
      <c r="AJ43" s="471" t="s">
        <v>16916</v>
      </c>
      <c r="AK43" s="472" t="s">
        <v>16916</v>
      </c>
      <c r="AL43" s="471" t="s">
        <v>16916</v>
      </c>
      <c r="AM43" s="472" t="s">
        <v>16916</v>
      </c>
      <c r="AN43" s="471" t="s">
        <v>16916</v>
      </c>
      <c r="AO43" s="472" t="s">
        <v>16916</v>
      </c>
      <c r="AP43" s="471" t="s">
        <v>16916</v>
      </c>
      <c r="AQ43" s="472" t="s">
        <v>16916</v>
      </c>
      <c r="AR43" s="471" t="s">
        <v>16916</v>
      </c>
      <c r="AS43" s="472" t="s">
        <v>16916</v>
      </c>
      <c r="AT43" s="471" t="s">
        <v>16916</v>
      </c>
      <c r="AU43" s="472" t="s">
        <v>16916</v>
      </c>
      <c r="AV43" s="471" t="s">
        <v>16916</v>
      </c>
      <c r="AW43" s="472" t="s">
        <v>16916</v>
      </c>
      <c r="AX43" s="471" t="s">
        <v>16916</v>
      </c>
      <c r="AY43" s="472" t="s">
        <v>16916</v>
      </c>
      <c r="AZ43" s="471" t="s">
        <v>16916</v>
      </c>
      <c r="BA43" s="472" t="s">
        <v>16916</v>
      </c>
      <c r="BB43" s="471" t="s">
        <v>16916</v>
      </c>
      <c r="BC43" s="472" t="s">
        <v>16916</v>
      </c>
      <c r="BD43" s="471" t="s">
        <v>16916</v>
      </c>
      <c r="BE43" s="472" t="s">
        <v>16916</v>
      </c>
      <c r="BF43" s="471" t="s">
        <v>16916</v>
      </c>
      <c r="BG43" s="472" t="s">
        <v>16916</v>
      </c>
      <c r="BH43" s="471" t="s">
        <v>16916</v>
      </c>
      <c r="BI43" s="472" t="s">
        <v>16916</v>
      </c>
      <c r="BJ43" s="357">
        <v>1013191.51</v>
      </c>
      <c r="BK43" s="474">
        <v>445903.35999999999</v>
      </c>
      <c r="BL43" s="357">
        <v>0</v>
      </c>
      <c r="BM43" s="474">
        <v>0</v>
      </c>
      <c r="BN43" s="357">
        <v>0</v>
      </c>
      <c r="BO43" s="474">
        <v>0</v>
      </c>
    </row>
    <row r="44" spans="1:67" s="148" customFormat="1" ht="12.75" x14ac:dyDescent="0.2">
      <c r="A44" s="470" t="s">
        <v>8387</v>
      </c>
      <c r="B44" s="470" t="s">
        <v>8489</v>
      </c>
      <c r="C44" s="470" t="s">
        <v>8213</v>
      </c>
      <c r="D44" s="470" t="s">
        <v>8213</v>
      </c>
      <c r="E44" s="470" t="s">
        <v>16994</v>
      </c>
      <c r="F44" s="470" t="s">
        <v>17052</v>
      </c>
      <c r="G44" s="470" t="s">
        <v>17053</v>
      </c>
      <c r="H44" s="471" t="s">
        <v>16916</v>
      </c>
      <c r="I44" s="472" t="s">
        <v>16916</v>
      </c>
      <c r="J44" s="471">
        <v>6009676.1299999999</v>
      </c>
      <c r="K44" s="472">
        <v>6009676.1299999999</v>
      </c>
      <c r="L44" s="471" t="s">
        <v>16916</v>
      </c>
      <c r="M44" s="472" t="s">
        <v>16916</v>
      </c>
      <c r="N44" s="471" t="s">
        <v>16916</v>
      </c>
      <c r="O44" s="472" t="s">
        <v>16916</v>
      </c>
      <c r="P44" s="471" t="s">
        <v>16916</v>
      </c>
      <c r="Q44" s="472" t="s">
        <v>16916</v>
      </c>
      <c r="R44" s="475" t="s">
        <v>16916</v>
      </c>
      <c r="S44" s="476" t="s">
        <v>16916</v>
      </c>
      <c r="T44" s="475" t="s">
        <v>16916</v>
      </c>
      <c r="U44" s="476" t="s">
        <v>16916</v>
      </c>
      <c r="V44" s="475" t="s">
        <v>16916</v>
      </c>
      <c r="W44" s="473" t="s">
        <v>16916</v>
      </c>
      <c r="X44" s="471" t="s">
        <v>16916</v>
      </c>
      <c r="Y44" s="472" t="s">
        <v>16916</v>
      </c>
      <c r="Z44" s="471">
        <v>18204045.010000002</v>
      </c>
      <c r="AA44" s="472">
        <v>13927341.92</v>
      </c>
      <c r="AB44" s="471" t="s">
        <v>16916</v>
      </c>
      <c r="AC44" s="472" t="s">
        <v>16916</v>
      </c>
      <c r="AD44" s="471" t="s">
        <v>16916</v>
      </c>
      <c r="AE44" s="472" t="s">
        <v>16916</v>
      </c>
      <c r="AF44" s="595" t="s">
        <v>16916</v>
      </c>
      <c r="AG44" s="473" t="s">
        <v>16916</v>
      </c>
      <c r="AH44" s="471" t="s">
        <v>16916</v>
      </c>
      <c r="AI44" s="472" t="s">
        <v>16916</v>
      </c>
      <c r="AJ44" s="471" t="s">
        <v>16916</v>
      </c>
      <c r="AK44" s="472" t="s">
        <v>16916</v>
      </c>
      <c r="AL44" s="471" t="s">
        <v>16916</v>
      </c>
      <c r="AM44" s="472" t="s">
        <v>16916</v>
      </c>
      <c r="AN44" s="471">
        <v>3474408.74</v>
      </c>
      <c r="AO44" s="472">
        <v>3474408.74</v>
      </c>
      <c r="AP44" s="471" t="s">
        <v>16916</v>
      </c>
      <c r="AQ44" s="472" t="s">
        <v>16916</v>
      </c>
      <c r="AR44" s="471" t="s">
        <v>16916</v>
      </c>
      <c r="AS44" s="472" t="s">
        <v>16916</v>
      </c>
      <c r="AT44" s="471" t="s">
        <v>16916</v>
      </c>
      <c r="AU44" s="472" t="s">
        <v>16916</v>
      </c>
      <c r="AV44" s="471" t="s">
        <v>16916</v>
      </c>
      <c r="AW44" s="472" t="s">
        <v>16916</v>
      </c>
      <c r="AX44" s="471" t="s">
        <v>16916</v>
      </c>
      <c r="AY44" s="472" t="s">
        <v>16916</v>
      </c>
      <c r="AZ44" s="471">
        <v>1371105.46</v>
      </c>
      <c r="BA44" s="472">
        <v>1308326.69</v>
      </c>
      <c r="BB44" s="471" t="s">
        <v>16916</v>
      </c>
      <c r="BC44" s="472" t="s">
        <v>16916</v>
      </c>
      <c r="BD44" s="471">
        <v>1775253.73</v>
      </c>
      <c r="BE44" s="472">
        <v>1745816.48</v>
      </c>
      <c r="BF44" s="471" t="s">
        <v>16916</v>
      </c>
      <c r="BG44" s="472" t="s">
        <v>16916</v>
      </c>
      <c r="BH44" s="471" t="s">
        <v>16916</v>
      </c>
      <c r="BI44" s="472" t="s">
        <v>16916</v>
      </c>
      <c r="BJ44" s="357">
        <v>0</v>
      </c>
      <c r="BK44" s="474">
        <v>0</v>
      </c>
      <c r="BL44" s="357">
        <v>30834489.070000004</v>
      </c>
      <c r="BM44" s="474">
        <v>26465569.960000001</v>
      </c>
      <c r="BN44" s="357">
        <v>0</v>
      </c>
      <c r="BO44" s="474">
        <v>0</v>
      </c>
    </row>
    <row r="45" spans="1:67" s="148" customFormat="1" ht="12.75" x14ac:dyDescent="0.2">
      <c r="A45" s="470" t="s">
        <v>8387</v>
      </c>
      <c r="B45" s="470" t="s">
        <v>8249</v>
      </c>
      <c r="C45" s="470" t="s">
        <v>8213</v>
      </c>
      <c r="D45" s="470" t="s">
        <v>8213</v>
      </c>
      <c r="E45" s="470" t="s">
        <v>17392</v>
      </c>
      <c r="F45" s="470" t="s">
        <v>17052</v>
      </c>
      <c r="G45" s="470" t="s">
        <v>17053</v>
      </c>
      <c r="H45" s="471" t="s">
        <v>16916</v>
      </c>
      <c r="I45" s="472" t="s">
        <v>16916</v>
      </c>
      <c r="J45" s="471" t="s">
        <v>16916</v>
      </c>
      <c r="K45" s="472" t="s">
        <v>16916</v>
      </c>
      <c r="L45" s="471" t="s">
        <v>16916</v>
      </c>
      <c r="M45" s="472" t="s">
        <v>16916</v>
      </c>
      <c r="N45" s="471" t="s">
        <v>16916</v>
      </c>
      <c r="O45" s="472" t="s">
        <v>16916</v>
      </c>
      <c r="P45" s="471" t="s">
        <v>16916</v>
      </c>
      <c r="Q45" s="472" t="s">
        <v>16916</v>
      </c>
      <c r="R45" s="475" t="s">
        <v>16916</v>
      </c>
      <c r="S45" s="476" t="s">
        <v>16916</v>
      </c>
      <c r="T45" s="475" t="s">
        <v>16916</v>
      </c>
      <c r="U45" s="476" t="s">
        <v>16916</v>
      </c>
      <c r="V45" s="475" t="s">
        <v>16916</v>
      </c>
      <c r="W45" s="473" t="s">
        <v>16916</v>
      </c>
      <c r="X45" s="471" t="s">
        <v>16916</v>
      </c>
      <c r="Y45" s="472" t="s">
        <v>16916</v>
      </c>
      <c r="Z45" s="471" t="s">
        <v>16916</v>
      </c>
      <c r="AA45" s="472" t="s">
        <v>16916</v>
      </c>
      <c r="AB45" s="471" t="s">
        <v>16916</v>
      </c>
      <c r="AC45" s="472" t="s">
        <v>16916</v>
      </c>
      <c r="AD45" s="471" t="s">
        <v>16916</v>
      </c>
      <c r="AE45" s="472" t="s">
        <v>16916</v>
      </c>
      <c r="AF45" s="595" t="s">
        <v>16916</v>
      </c>
      <c r="AG45" s="473" t="s">
        <v>16916</v>
      </c>
      <c r="AH45" s="471" t="s">
        <v>16916</v>
      </c>
      <c r="AI45" s="472" t="s">
        <v>16916</v>
      </c>
      <c r="AJ45" s="471">
        <v>1795000</v>
      </c>
      <c r="AK45" s="472">
        <v>1795000</v>
      </c>
      <c r="AL45" s="471" t="s">
        <v>16916</v>
      </c>
      <c r="AM45" s="472" t="s">
        <v>16916</v>
      </c>
      <c r="AN45" s="471" t="s">
        <v>16916</v>
      </c>
      <c r="AO45" s="472" t="s">
        <v>16916</v>
      </c>
      <c r="AP45" s="471" t="s">
        <v>16916</v>
      </c>
      <c r="AQ45" s="472" t="s">
        <v>16916</v>
      </c>
      <c r="AR45" s="471" t="s">
        <v>16916</v>
      </c>
      <c r="AS45" s="472" t="s">
        <v>16916</v>
      </c>
      <c r="AT45" s="471" t="s">
        <v>16916</v>
      </c>
      <c r="AU45" s="472" t="s">
        <v>16916</v>
      </c>
      <c r="AV45" s="471" t="s">
        <v>16916</v>
      </c>
      <c r="AW45" s="472" t="s">
        <v>16916</v>
      </c>
      <c r="AX45" s="471" t="s">
        <v>16916</v>
      </c>
      <c r="AY45" s="472" t="s">
        <v>16916</v>
      </c>
      <c r="AZ45" s="471" t="s">
        <v>16916</v>
      </c>
      <c r="BA45" s="472" t="s">
        <v>16916</v>
      </c>
      <c r="BB45" s="471" t="s">
        <v>16916</v>
      </c>
      <c r="BC45" s="472" t="s">
        <v>16916</v>
      </c>
      <c r="BD45" s="471" t="s">
        <v>16916</v>
      </c>
      <c r="BE45" s="472" t="s">
        <v>16916</v>
      </c>
      <c r="BF45" s="471" t="s">
        <v>16916</v>
      </c>
      <c r="BG45" s="472" t="s">
        <v>16916</v>
      </c>
      <c r="BH45" s="471" t="s">
        <v>16916</v>
      </c>
      <c r="BI45" s="472" t="s">
        <v>16916</v>
      </c>
      <c r="BJ45" s="357">
        <v>0</v>
      </c>
      <c r="BK45" s="474">
        <v>0</v>
      </c>
      <c r="BL45" s="357">
        <v>1795000</v>
      </c>
      <c r="BM45" s="474">
        <v>1795000</v>
      </c>
      <c r="BN45" s="357">
        <v>0</v>
      </c>
      <c r="BO45" s="474">
        <v>0</v>
      </c>
    </row>
    <row r="46" spans="1:67" s="148" customFormat="1" ht="12.75" x14ac:dyDescent="0.2">
      <c r="A46" s="470" t="s">
        <v>8387</v>
      </c>
      <c r="B46" s="470" t="s">
        <v>8267</v>
      </c>
      <c r="C46" s="470" t="s">
        <v>8213</v>
      </c>
      <c r="D46" s="470" t="s">
        <v>8213</v>
      </c>
      <c r="E46" s="470" t="s">
        <v>17393</v>
      </c>
      <c r="F46" s="470" t="s">
        <v>17052</v>
      </c>
      <c r="G46" s="470" t="s">
        <v>17053</v>
      </c>
      <c r="H46" s="471" t="s">
        <v>16916</v>
      </c>
      <c r="I46" s="472" t="s">
        <v>16916</v>
      </c>
      <c r="J46" s="471">
        <v>7449.6</v>
      </c>
      <c r="K46" s="472">
        <v>0</v>
      </c>
      <c r="L46" s="471" t="s">
        <v>16916</v>
      </c>
      <c r="M46" s="472" t="s">
        <v>16916</v>
      </c>
      <c r="N46" s="471" t="s">
        <v>16916</v>
      </c>
      <c r="O46" s="472" t="s">
        <v>16916</v>
      </c>
      <c r="P46" s="471" t="s">
        <v>16916</v>
      </c>
      <c r="Q46" s="472" t="s">
        <v>16916</v>
      </c>
      <c r="R46" s="475" t="s">
        <v>16916</v>
      </c>
      <c r="S46" s="476" t="s">
        <v>16916</v>
      </c>
      <c r="T46" s="475" t="s">
        <v>16916</v>
      </c>
      <c r="U46" s="476" t="s">
        <v>16916</v>
      </c>
      <c r="V46" s="475" t="s">
        <v>16916</v>
      </c>
      <c r="W46" s="473" t="s">
        <v>16916</v>
      </c>
      <c r="X46" s="471" t="s">
        <v>16916</v>
      </c>
      <c r="Y46" s="472" t="s">
        <v>16916</v>
      </c>
      <c r="Z46" s="471" t="s">
        <v>16916</v>
      </c>
      <c r="AA46" s="472" t="s">
        <v>16916</v>
      </c>
      <c r="AB46" s="471" t="s">
        <v>16916</v>
      </c>
      <c r="AC46" s="472" t="s">
        <v>16916</v>
      </c>
      <c r="AD46" s="471" t="s">
        <v>16916</v>
      </c>
      <c r="AE46" s="472" t="s">
        <v>16916</v>
      </c>
      <c r="AF46" s="595" t="s">
        <v>16916</v>
      </c>
      <c r="AG46" s="473" t="s">
        <v>16916</v>
      </c>
      <c r="AH46" s="471" t="s">
        <v>16916</v>
      </c>
      <c r="AI46" s="472" t="s">
        <v>16916</v>
      </c>
      <c r="AJ46" s="471" t="s">
        <v>16916</v>
      </c>
      <c r="AK46" s="472" t="s">
        <v>16916</v>
      </c>
      <c r="AL46" s="471" t="s">
        <v>16916</v>
      </c>
      <c r="AM46" s="472" t="s">
        <v>16916</v>
      </c>
      <c r="AN46" s="471" t="s">
        <v>16916</v>
      </c>
      <c r="AO46" s="472" t="s">
        <v>16916</v>
      </c>
      <c r="AP46" s="471" t="s">
        <v>16916</v>
      </c>
      <c r="AQ46" s="472" t="s">
        <v>16916</v>
      </c>
      <c r="AR46" s="471" t="s">
        <v>16916</v>
      </c>
      <c r="AS46" s="472" t="s">
        <v>16916</v>
      </c>
      <c r="AT46" s="471" t="s">
        <v>16916</v>
      </c>
      <c r="AU46" s="472" t="s">
        <v>16916</v>
      </c>
      <c r="AV46" s="471" t="s">
        <v>16916</v>
      </c>
      <c r="AW46" s="472" t="s">
        <v>16916</v>
      </c>
      <c r="AX46" s="471" t="s">
        <v>16916</v>
      </c>
      <c r="AY46" s="472" t="s">
        <v>16916</v>
      </c>
      <c r="AZ46" s="471" t="s">
        <v>16916</v>
      </c>
      <c r="BA46" s="472" t="s">
        <v>16916</v>
      </c>
      <c r="BB46" s="471" t="s">
        <v>16916</v>
      </c>
      <c r="BC46" s="472" t="s">
        <v>16916</v>
      </c>
      <c r="BD46" s="471" t="s">
        <v>16916</v>
      </c>
      <c r="BE46" s="472" t="s">
        <v>16916</v>
      </c>
      <c r="BF46" s="471" t="s">
        <v>16916</v>
      </c>
      <c r="BG46" s="472" t="s">
        <v>16916</v>
      </c>
      <c r="BH46" s="471" t="s">
        <v>16916</v>
      </c>
      <c r="BI46" s="472" t="s">
        <v>16916</v>
      </c>
      <c r="BJ46" s="357">
        <v>0</v>
      </c>
      <c r="BK46" s="474">
        <v>0</v>
      </c>
      <c r="BL46" s="357">
        <v>7449.6</v>
      </c>
      <c r="BM46" s="474">
        <v>0</v>
      </c>
      <c r="BN46" s="357">
        <v>0</v>
      </c>
      <c r="BO46" s="474">
        <v>0</v>
      </c>
    </row>
    <row r="47" spans="1:67" s="148" customFormat="1" ht="12.75" x14ac:dyDescent="0.2">
      <c r="A47" s="470" t="s">
        <v>8387</v>
      </c>
      <c r="B47" s="470" t="s">
        <v>8720</v>
      </c>
      <c r="C47" s="470" t="s">
        <v>8213</v>
      </c>
      <c r="D47" s="470" t="s">
        <v>8213</v>
      </c>
      <c r="E47" s="470" t="s">
        <v>17661</v>
      </c>
      <c r="F47" s="470" t="s">
        <v>17052</v>
      </c>
      <c r="G47" s="470" t="s">
        <v>17053</v>
      </c>
      <c r="H47" s="471" t="s">
        <v>16916</v>
      </c>
      <c r="I47" s="472" t="s">
        <v>16916</v>
      </c>
      <c r="J47" s="471" t="s">
        <v>16916</v>
      </c>
      <c r="K47" s="472" t="s">
        <v>16916</v>
      </c>
      <c r="L47" s="471" t="s">
        <v>16916</v>
      </c>
      <c r="M47" s="472" t="s">
        <v>16916</v>
      </c>
      <c r="N47" s="471" t="s">
        <v>16916</v>
      </c>
      <c r="O47" s="472" t="s">
        <v>16916</v>
      </c>
      <c r="P47" s="471" t="s">
        <v>16916</v>
      </c>
      <c r="Q47" s="472" t="s">
        <v>16916</v>
      </c>
      <c r="R47" s="475" t="s">
        <v>16916</v>
      </c>
      <c r="S47" s="476" t="s">
        <v>16916</v>
      </c>
      <c r="T47" s="475" t="s">
        <v>16916</v>
      </c>
      <c r="U47" s="476" t="s">
        <v>16916</v>
      </c>
      <c r="V47" s="475" t="s">
        <v>16916</v>
      </c>
      <c r="W47" s="473" t="s">
        <v>16916</v>
      </c>
      <c r="X47" s="471" t="s">
        <v>16916</v>
      </c>
      <c r="Y47" s="472" t="s">
        <v>16916</v>
      </c>
      <c r="Z47" s="471" t="s">
        <v>16916</v>
      </c>
      <c r="AA47" s="472" t="s">
        <v>16916</v>
      </c>
      <c r="AB47" s="471" t="s">
        <v>16916</v>
      </c>
      <c r="AC47" s="472" t="s">
        <v>16916</v>
      </c>
      <c r="AD47" s="471" t="s">
        <v>16916</v>
      </c>
      <c r="AE47" s="472" t="s">
        <v>16916</v>
      </c>
      <c r="AF47" s="595" t="s">
        <v>16916</v>
      </c>
      <c r="AG47" s="473" t="s">
        <v>16916</v>
      </c>
      <c r="AH47" s="471" t="s">
        <v>16916</v>
      </c>
      <c r="AI47" s="472" t="s">
        <v>16916</v>
      </c>
      <c r="AJ47" s="471" t="s">
        <v>16916</v>
      </c>
      <c r="AK47" s="472" t="s">
        <v>16916</v>
      </c>
      <c r="AL47" s="471" t="s">
        <v>16916</v>
      </c>
      <c r="AM47" s="472" t="s">
        <v>16916</v>
      </c>
      <c r="AN47" s="471" t="s">
        <v>16916</v>
      </c>
      <c r="AO47" s="472" t="s">
        <v>16916</v>
      </c>
      <c r="AP47" s="471" t="s">
        <v>16916</v>
      </c>
      <c r="AQ47" s="472" t="s">
        <v>16916</v>
      </c>
      <c r="AR47" s="471" t="s">
        <v>16916</v>
      </c>
      <c r="AS47" s="472" t="s">
        <v>16916</v>
      </c>
      <c r="AT47" s="471" t="s">
        <v>16916</v>
      </c>
      <c r="AU47" s="472" t="s">
        <v>16916</v>
      </c>
      <c r="AV47" s="471" t="s">
        <v>16916</v>
      </c>
      <c r="AW47" s="472" t="s">
        <v>16916</v>
      </c>
      <c r="AX47" s="471" t="s">
        <v>16916</v>
      </c>
      <c r="AY47" s="472" t="s">
        <v>16916</v>
      </c>
      <c r="AZ47" s="471">
        <v>11585576.02</v>
      </c>
      <c r="BA47" s="472">
        <v>11556097.33</v>
      </c>
      <c r="BB47" s="471" t="s">
        <v>16916</v>
      </c>
      <c r="BC47" s="472" t="s">
        <v>16916</v>
      </c>
      <c r="BD47" s="471" t="s">
        <v>16916</v>
      </c>
      <c r="BE47" s="472" t="s">
        <v>16916</v>
      </c>
      <c r="BF47" s="471" t="s">
        <v>16916</v>
      </c>
      <c r="BG47" s="472" t="s">
        <v>16916</v>
      </c>
      <c r="BH47" s="471" t="s">
        <v>16916</v>
      </c>
      <c r="BI47" s="472" t="s">
        <v>16916</v>
      </c>
      <c r="BJ47" s="357">
        <v>0</v>
      </c>
      <c r="BK47" s="474">
        <v>0</v>
      </c>
      <c r="BL47" s="357">
        <v>11585576.02</v>
      </c>
      <c r="BM47" s="474">
        <v>11556097.33</v>
      </c>
      <c r="BN47" s="357">
        <v>0</v>
      </c>
      <c r="BO47" s="474">
        <v>0</v>
      </c>
    </row>
    <row r="48" spans="1:67" s="148" customFormat="1" ht="12.75" x14ac:dyDescent="0.2">
      <c r="A48" s="470" t="s">
        <v>8387</v>
      </c>
      <c r="B48" s="470" t="s">
        <v>8440</v>
      </c>
      <c r="C48" s="470" t="s">
        <v>8213</v>
      </c>
      <c r="D48" s="470" t="s">
        <v>8213</v>
      </c>
      <c r="E48" s="470" t="s">
        <v>17992</v>
      </c>
      <c r="F48" s="470" t="s">
        <v>17052</v>
      </c>
      <c r="G48" s="470" t="s">
        <v>17053</v>
      </c>
      <c r="H48" s="471" t="s">
        <v>16916</v>
      </c>
      <c r="I48" s="472" t="s">
        <v>16916</v>
      </c>
      <c r="J48" s="471" t="s">
        <v>16916</v>
      </c>
      <c r="K48" s="472" t="s">
        <v>16916</v>
      </c>
      <c r="L48" s="471" t="s">
        <v>16916</v>
      </c>
      <c r="M48" s="472" t="s">
        <v>16916</v>
      </c>
      <c r="N48" s="471" t="s">
        <v>16916</v>
      </c>
      <c r="O48" s="472" t="s">
        <v>16916</v>
      </c>
      <c r="P48" s="471" t="s">
        <v>16916</v>
      </c>
      <c r="Q48" s="472" t="s">
        <v>16916</v>
      </c>
      <c r="R48" s="475" t="s">
        <v>16916</v>
      </c>
      <c r="S48" s="476" t="s">
        <v>16916</v>
      </c>
      <c r="T48" s="475" t="s">
        <v>16916</v>
      </c>
      <c r="U48" s="476" t="s">
        <v>16916</v>
      </c>
      <c r="V48" s="475" t="s">
        <v>16916</v>
      </c>
      <c r="W48" s="473" t="s">
        <v>16916</v>
      </c>
      <c r="X48" s="471" t="s">
        <v>16916</v>
      </c>
      <c r="Y48" s="472" t="s">
        <v>16916</v>
      </c>
      <c r="Z48" s="471" t="s">
        <v>16916</v>
      </c>
      <c r="AA48" s="472" t="s">
        <v>16916</v>
      </c>
      <c r="AB48" s="471" t="s">
        <v>16916</v>
      </c>
      <c r="AC48" s="472" t="s">
        <v>16916</v>
      </c>
      <c r="AD48" s="471" t="s">
        <v>16916</v>
      </c>
      <c r="AE48" s="472" t="s">
        <v>16916</v>
      </c>
      <c r="AF48" s="595" t="s">
        <v>16916</v>
      </c>
      <c r="AG48" s="473" t="s">
        <v>16916</v>
      </c>
      <c r="AH48" s="471" t="s">
        <v>16916</v>
      </c>
      <c r="AI48" s="472" t="s">
        <v>16916</v>
      </c>
      <c r="AJ48" s="471" t="s">
        <v>16916</v>
      </c>
      <c r="AK48" s="472" t="s">
        <v>16916</v>
      </c>
      <c r="AL48" s="471" t="s">
        <v>16916</v>
      </c>
      <c r="AM48" s="472" t="s">
        <v>16916</v>
      </c>
      <c r="AN48" s="471" t="s">
        <v>16916</v>
      </c>
      <c r="AO48" s="472" t="s">
        <v>16916</v>
      </c>
      <c r="AP48" s="471" t="s">
        <v>16916</v>
      </c>
      <c r="AQ48" s="472" t="s">
        <v>16916</v>
      </c>
      <c r="AR48" s="471" t="s">
        <v>16916</v>
      </c>
      <c r="AS48" s="472" t="s">
        <v>16916</v>
      </c>
      <c r="AT48" s="471" t="s">
        <v>16916</v>
      </c>
      <c r="AU48" s="472" t="s">
        <v>16916</v>
      </c>
      <c r="AV48" s="471" t="s">
        <v>16916</v>
      </c>
      <c r="AW48" s="472" t="s">
        <v>16916</v>
      </c>
      <c r="AX48" s="471" t="s">
        <v>16916</v>
      </c>
      <c r="AY48" s="472" t="s">
        <v>16916</v>
      </c>
      <c r="AZ48" s="471" t="s">
        <v>16916</v>
      </c>
      <c r="BA48" s="472" t="s">
        <v>16916</v>
      </c>
      <c r="BB48" s="471" t="s">
        <v>16916</v>
      </c>
      <c r="BC48" s="472" t="s">
        <v>16916</v>
      </c>
      <c r="BD48" s="471" t="s">
        <v>16916</v>
      </c>
      <c r="BE48" s="472" t="s">
        <v>16916</v>
      </c>
      <c r="BF48" s="471">
        <v>1815920.16</v>
      </c>
      <c r="BG48" s="472">
        <v>0</v>
      </c>
      <c r="BH48" s="471" t="s">
        <v>16916</v>
      </c>
      <c r="BI48" s="472" t="s">
        <v>16916</v>
      </c>
      <c r="BJ48" s="357">
        <v>1815920.16</v>
      </c>
      <c r="BK48" s="474">
        <v>0</v>
      </c>
      <c r="BL48" s="357">
        <v>0</v>
      </c>
      <c r="BM48" s="474">
        <v>0</v>
      </c>
      <c r="BN48" s="357">
        <v>0</v>
      </c>
      <c r="BO48" s="474">
        <v>0</v>
      </c>
    </row>
    <row r="49" spans="1:67" s="148" customFormat="1" ht="12.75" x14ac:dyDescent="0.2">
      <c r="A49" s="470" t="s">
        <v>8387</v>
      </c>
      <c r="B49" s="470" t="s">
        <v>8731</v>
      </c>
      <c r="C49" s="470" t="s">
        <v>8213</v>
      </c>
      <c r="D49" s="470" t="s">
        <v>8213</v>
      </c>
      <c r="E49" s="470" t="s">
        <v>17679</v>
      </c>
      <c r="F49" s="470" t="s">
        <v>17052</v>
      </c>
      <c r="G49" s="470" t="s">
        <v>17053</v>
      </c>
      <c r="H49" s="471" t="s">
        <v>16916</v>
      </c>
      <c r="I49" s="472" t="s">
        <v>16916</v>
      </c>
      <c r="J49" s="471" t="s">
        <v>16916</v>
      </c>
      <c r="K49" s="472" t="s">
        <v>16916</v>
      </c>
      <c r="L49" s="471" t="s">
        <v>16916</v>
      </c>
      <c r="M49" s="472" t="s">
        <v>16916</v>
      </c>
      <c r="N49" s="471" t="s">
        <v>16916</v>
      </c>
      <c r="O49" s="472" t="s">
        <v>16916</v>
      </c>
      <c r="P49" s="471" t="s">
        <v>16916</v>
      </c>
      <c r="Q49" s="472" t="s">
        <v>16916</v>
      </c>
      <c r="R49" s="475" t="s">
        <v>16916</v>
      </c>
      <c r="S49" s="476" t="s">
        <v>16916</v>
      </c>
      <c r="T49" s="475" t="s">
        <v>16916</v>
      </c>
      <c r="U49" s="476" t="s">
        <v>16916</v>
      </c>
      <c r="V49" s="475" t="s">
        <v>16916</v>
      </c>
      <c r="W49" s="473" t="s">
        <v>16916</v>
      </c>
      <c r="X49" s="471" t="s">
        <v>16916</v>
      </c>
      <c r="Y49" s="472" t="s">
        <v>16916</v>
      </c>
      <c r="Z49" s="471" t="s">
        <v>16916</v>
      </c>
      <c r="AA49" s="472" t="s">
        <v>16916</v>
      </c>
      <c r="AB49" s="471" t="s">
        <v>16916</v>
      </c>
      <c r="AC49" s="472" t="s">
        <v>16916</v>
      </c>
      <c r="AD49" s="471" t="s">
        <v>16916</v>
      </c>
      <c r="AE49" s="472" t="s">
        <v>16916</v>
      </c>
      <c r="AF49" s="595" t="s">
        <v>16916</v>
      </c>
      <c r="AG49" s="473" t="s">
        <v>16916</v>
      </c>
      <c r="AH49" s="471" t="s">
        <v>16916</v>
      </c>
      <c r="AI49" s="472" t="s">
        <v>16916</v>
      </c>
      <c r="AJ49" s="471" t="s">
        <v>16916</v>
      </c>
      <c r="AK49" s="472" t="s">
        <v>16916</v>
      </c>
      <c r="AL49" s="471" t="s">
        <v>16916</v>
      </c>
      <c r="AM49" s="472" t="s">
        <v>16916</v>
      </c>
      <c r="AN49" s="471" t="s">
        <v>16916</v>
      </c>
      <c r="AO49" s="472" t="s">
        <v>16916</v>
      </c>
      <c r="AP49" s="471" t="s">
        <v>16916</v>
      </c>
      <c r="AQ49" s="472" t="s">
        <v>16916</v>
      </c>
      <c r="AR49" s="471" t="s">
        <v>16916</v>
      </c>
      <c r="AS49" s="472" t="s">
        <v>16916</v>
      </c>
      <c r="AT49" s="471" t="s">
        <v>16916</v>
      </c>
      <c r="AU49" s="472" t="s">
        <v>16916</v>
      </c>
      <c r="AV49" s="471" t="s">
        <v>16916</v>
      </c>
      <c r="AW49" s="472" t="s">
        <v>16916</v>
      </c>
      <c r="AX49" s="471">
        <v>256072.45</v>
      </c>
      <c r="AY49" s="472" t="s">
        <v>16916</v>
      </c>
      <c r="AZ49" s="471" t="s">
        <v>16916</v>
      </c>
      <c r="BA49" s="472" t="s">
        <v>16916</v>
      </c>
      <c r="BB49" s="471" t="s">
        <v>16916</v>
      </c>
      <c r="BC49" s="472" t="s">
        <v>16916</v>
      </c>
      <c r="BD49" s="471" t="s">
        <v>16916</v>
      </c>
      <c r="BE49" s="472" t="s">
        <v>16916</v>
      </c>
      <c r="BF49" s="471" t="s">
        <v>16916</v>
      </c>
      <c r="BG49" s="472" t="s">
        <v>16916</v>
      </c>
      <c r="BH49" s="471" t="s">
        <v>16916</v>
      </c>
      <c r="BI49" s="472" t="s">
        <v>16916</v>
      </c>
      <c r="BJ49" s="357">
        <v>256072.45</v>
      </c>
      <c r="BK49" s="474">
        <v>0</v>
      </c>
      <c r="BL49" s="357">
        <v>0</v>
      </c>
      <c r="BM49" s="474">
        <v>0</v>
      </c>
      <c r="BN49" s="357">
        <v>0</v>
      </c>
      <c r="BO49" s="474">
        <v>0</v>
      </c>
    </row>
    <row r="50" spans="1:67" s="148" customFormat="1" ht="12.75" x14ac:dyDescent="0.2">
      <c r="A50" s="470" t="s">
        <v>8387</v>
      </c>
      <c r="B50" s="470" t="s">
        <v>8241</v>
      </c>
      <c r="C50" s="470" t="s">
        <v>8213</v>
      </c>
      <c r="D50" s="470" t="s">
        <v>8213</v>
      </c>
      <c r="E50" s="470" t="s">
        <v>8563</v>
      </c>
      <c r="F50" s="470" t="s">
        <v>17052</v>
      </c>
      <c r="G50" s="470" t="s">
        <v>17053</v>
      </c>
      <c r="H50" s="471" t="s">
        <v>16916</v>
      </c>
      <c r="I50" s="472" t="s">
        <v>16916</v>
      </c>
      <c r="J50" s="471">
        <v>325668.77</v>
      </c>
      <c r="K50" s="472">
        <v>325668.77</v>
      </c>
      <c r="L50" s="471" t="s">
        <v>16916</v>
      </c>
      <c r="M50" s="472" t="s">
        <v>16916</v>
      </c>
      <c r="N50" s="471" t="s">
        <v>16916</v>
      </c>
      <c r="O50" s="472" t="s">
        <v>16916</v>
      </c>
      <c r="P50" s="471" t="s">
        <v>16916</v>
      </c>
      <c r="Q50" s="472" t="s">
        <v>16916</v>
      </c>
      <c r="R50" s="475" t="s">
        <v>16916</v>
      </c>
      <c r="S50" s="476" t="s">
        <v>16916</v>
      </c>
      <c r="T50" s="475" t="s">
        <v>16916</v>
      </c>
      <c r="U50" s="476" t="s">
        <v>16916</v>
      </c>
      <c r="V50" s="475">
        <v>416908.08999999997</v>
      </c>
      <c r="W50" s="473">
        <v>416908.09</v>
      </c>
      <c r="X50" s="471" t="s">
        <v>16916</v>
      </c>
      <c r="Y50" s="472" t="s">
        <v>16916</v>
      </c>
      <c r="Z50" s="471" t="s">
        <v>16916</v>
      </c>
      <c r="AA50" s="472" t="s">
        <v>16916</v>
      </c>
      <c r="AB50" s="471" t="s">
        <v>16916</v>
      </c>
      <c r="AC50" s="472" t="s">
        <v>16916</v>
      </c>
      <c r="AD50" s="471" t="s">
        <v>16916</v>
      </c>
      <c r="AE50" s="472" t="s">
        <v>16916</v>
      </c>
      <c r="AF50" s="595" t="s">
        <v>16916</v>
      </c>
      <c r="AG50" s="473" t="s">
        <v>16916</v>
      </c>
      <c r="AH50" s="471">
        <v>34070.97</v>
      </c>
      <c r="AI50" s="472">
        <v>0</v>
      </c>
      <c r="AJ50" s="471" t="s">
        <v>16916</v>
      </c>
      <c r="AK50" s="472" t="s">
        <v>16916</v>
      </c>
      <c r="AL50" s="471" t="s">
        <v>16916</v>
      </c>
      <c r="AM50" s="472" t="s">
        <v>16916</v>
      </c>
      <c r="AN50" s="471" t="s">
        <v>16916</v>
      </c>
      <c r="AO50" s="472" t="s">
        <v>16916</v>
      </c>
      <c r="AP50" s="471">
        <v>10834.67</v>
      </c>
      <c r="AQ50" s="472">
        <v>10834.67</v>
      </c>
      <c r="AR50" s="471" t="s">
        <v>16916</v>
      </c>
      <c r="AS50" s="472" t="s">
        <v>16916</v>
      </c>
      <c r="AT50" s="471" t="s">
        <v>16916</v>
      </c>
      <c r="AU50" s="472" t="s">
        <v>16916</v>
      </c>
      <c r="AV50" s="471" t="s">
        <v>16916</v>
      </c>
      <c r="AW50" s="472" t="s">
        <v>16916</v>
      </c>
      <c r="AX50" s="471" t="s">
        <v>16916</v>
      </c>
      <c r="AY50" s="472" t="s">
        <v>16916</v>
      </c>
      <c r="AZ50" s="471" t="s">
        <v>16916</v>
      </c>
      <c r="BA50" s="472" t="s">
        <v>16916</v>
      </c>
      <c r="BB50" s="471" t="s">
        <v>16916</v>
      </c>
      <c r="BC50" s="472" t="s">
        <v>16916</v>
      </c>
      <c r="BD50" s="471" t="s">
        <v>16916</v>
      </c>
      <c r="BE50" s="472" t="s">
        <v>16916</v>
      </c>
      <c r="BF50" s="471" t="s">
        <v>16916</v>
      </c>
      <c r="BG50" s="472" t="s">
        <v>16916</v>
      </c>
      <c r="BH50" s="471" t="s">
        <v>16916</v>
      </c>
      <c r="BI50" s="472" t="s">
        <v>16916</v>
      </c>
      <c r="BJ50" s="357">
        <v>44905.64</v>
      </c>
      <c r="BK50" s="474">
        <v>10834.67</v>
      </c>
      <c r="BL50" s="357">
        <v>325668.77</v>
      </c>
      <c r="BM50" s="474">
        <v>325668.77</v>
      </c>
      <c r="BN50" s="357">
        <v>416908.08999999997</v>
      </c>
      <c r="BO50" s="474">
        <v>416908.09</v>
      </c>
    </row>
    <row r="51" spans="1:67" s="148" customFormat="1" ht="12.75" x14ac:dyDescent="0.2">
      <c r="A51" s="470" t="s">
        <v>8387</v>
      </c>
      <c r="B51" s="470" t="s">
        <v>8482</v>
      </c>
      <c r="C51" s="470" t="s">
        <v>8213</v>
      </c>
      <c r="D51" s="470" t="s">
        <v>8213</v>
      </c>
      <c r="E51" s="470" t="s">
        <v>17394</v>
      </c>
      <c r="F51" s="470" t="s">
        <v>17052</v>
      </c>
      <c r="G51" s="470" t="s">
        <v>17053</v>
      </c>
      <c r="H51" s="471" t="s">
        <v>16916</v>
      </c>
      <c r="I51" s="472" t="s">
        <v>16916</v>
      </c>
      <c r="J51" s="471" t="s">
        <v>16916</v>
      </c>
      <c r="K51" s="472" t="s">
        <v>16916</v>
      </c>
      <c r="L51" s="471" t="s">
        <v>16916</v>
      </c>
      <c r="M51" s="472" t="s">
        <v>16916</v>
      </c>
      <c r="N51" s="471" t="s">
        <v>16916</v>
      </c>
      <c r="O51" s="472" t="s">
        <v>16916</v>
      </c>
      <c r="P51" s="471" t="s">
        <v>16916</v>
      </c>
      <c r="Q51" s="472" t="s">
        <v>16916</v>
      </c>
      <c r="R51" s="475" t="s">
        <v>16916</v>
      </c>
      <c r="S51" s="476" t="s">
        <v>16916</v>
      </c>
      <c r="T51" s="475" t="s">
        <v>16916</v>
      </c>
      <c r="U51" s="476" t="s">
        <v>16916</v>
      </c>
      <c r="V51" s="475" t="s">
        <v>16916</v>
      </c>
      <c r="W51" s="473" t="s">
        <v>16916</v>
      </c>
      <c r="X51" s="471" t="s">
        <v>16916</v>
      </c>
      <c r="Y51" s="472" t="s">
        <v>16916</v>
      </c>
      <c r="Z51" s="471" t="s">
        <v>16916</v>
      </c>
      <c r="AA51" s="472" t="s">
        <v>16916</v>
      </c>
      <c r="AB51" s="471" t="s">
        <v>16916</v>
      </c>
      <c r="AC51" s="472" t="s">
        <v>16916</v>
      </c>
      <c r="AD51" s="471" t="s">
        <v>16916</v>
      </c>
      <c r="AE51" s="472" t="s">
        <v>16916</v>
      </c>
      <c r="AF51" s="595" t="s">
        <v>16916</v>
      </c>
      <c r="AG51" s="473" t="s">
        <v>16916</v>
      </c>
      <c r="AH51" s="471" t="s">
        <v>16916</v>
      </c>
      <c r="AI51" s="472" t="s">
        <v>16916</v>
      </c>
      <c r="AJ51" s="471" t="s">
        <v>16916</v>
      </c>
      <c r="AK51" s="472" t="s">
        <v>16916</v>
      </c>
      <c r="AL51" s="471" t="s">
        <v>16916</v>
      </c>
      <c r="AM51" s="472" t="s">
        <v>16916</v>
      </c>
      <c r="AN51" s="471" t="s">
        <v>16916</v>
      </c>
      <c r="AO51" s="472" t="s">
        <v>16916</v>
      </c>
      <c r="AP51" s="471">
        <v>1853286.74</v>
      </c>
      <c r="AQ51" s="472">
        <v>1853286.74</v>
      </c>
      <c r="AR51" s="471" t="s">
        <v>16916</v>
      </c>
      <c r="AS51" s="472" t="s">
        <v>16916</v>
      </c>
      <c r="AT51" s="471" t="s">
        <v>16916</v>
      </c>
      <c r="AU51" s="472" t="s">
        <v>16916</v>
      </c>
      <c r="AV51" s="471" t="s">
        <v>16916</v>
      </c>
      <c r="AW51" s="472" t="s">
        <v>16916</v>
      </c>
      <c r="AX51" s="471" t="s">
        <v>16916</v>
      </c>
      <c r="AY51" s="472" t="s">
        <v>16916</v>
      </c>
      <c r="AZ51" s="471" t="s">
        <v>16916</v>
      </c>
      <c r="BA51" s="472" t="s">
        <v>16916</v>
      </c>
      <c r="BB51" s="471" t="s">
        <v>16916</v>
      </c>
      <c r="BC51" s="472" t="s">
        <v>16916</v>
      </c>
      <c r="BD51" s="471" t="s">
        <v>16916</v>
      </c>
      <c r="BE51" s="472" t="s">
        <v>16916</v>
      </c>
      <c r="BF51" s="471" t="s">
        <v>16916</v>
      </c>
      <c r="BG51" s="472" t="s">
        <v>16916</v>
      </c>
      <c r="BH51" s="471" t="s">
        <v>16916</v>
      </c>
      <c r="BI51" s="472" t="s">
        <v>16916</v>
      </c>
      <c r="BJ51" s="357">
        <v>1853286.74</v>
      </c>
      <c r="BK51" s="474">
        <v>1853286.74</v>
      </c>
      <c r="BL51" s="357">
        <v>0</v>
      </c>
      <c r="BM51" s="474">
        <v>0</v>
      </c>
      <c r="BN51" s="357">
        <v>0</v>
      </c>
      <c r="BO51" s="474">
        <v>0</v>
      </c>
    </row>
    <row r="52" spans="1:67" s="148" customFormat="1" ht="12.75" x14ac:dyDescent="0.2">
      <c r="A52" s="470" t="s">
        <v>8387</v>
      </c>
      <c r="B52" s="470" t="s">
        <v>8365</v>
      </c>
      <c r="C52" s="470" t="s">
        <v>8213</v>
      </c>
      <c r="D52" s="470" t="s">
        <v>8213</v>
      </c>
      <c r="E52" s="470" t="s">
        <v>8391</v>
      </c>
      <c r="F52" s="470" t="s">
        <v>17052</v>
      </c>
      <c r="G52" s="470" t="s">
        <v>17053</v>
      </c>
      <c r="H52" s="471" t="s">
        <v>16916</v>
      </c>
      <c r="I52" s="472" t="s">
        <v>16916</v>
      </c>
      <c r="J52" s="471" t="s">
        <v>16916</v>
      </c>
      <c r="K52" s="472" t="s">
        <v>16916</v>
      </c>
      <c r="L52" s="471" t="s">
        <v>16916</v>
      </c>
      <c r="M52" s="472" t="s">
        <v>16916</v>
      </c>
      <c r="N52" s="471" t="s">
        <v>16916</v>
      </c>
      <c r="O52" s="472" t="s">
        <v>16916</v>
      </c>
      <c r="P52" s="471" t="s">
        <v>16916</v>
      </c>
      <c r="Q52" s="472" t="s">
        <v>16916</v>
      </c>
      <c r="R52" s="475">
        <v>1928522.79</v>
      </c>
      <c r="S52" s="476">
        <v>1094138.92</v>
      </c>
      <c r="T52" s="475" t="s">
        <v>16916</v>
      </c>
      <c r="U52" s="476" t="s">
        <v>16916</v>
      </c>
      <c r="V52" s="475" t="s">
        <v>16916</v>
      </c>
      <c r="W52" s="473" t="s">
        <v>16916</v>
      </c>
      <c r="X52" s="471">
        <v>644028.90999999992</v>
      </c>
      <c r="Y52" s="472">
        <v>473042.92000000004</v>
      </c>
      <c r="Z52" s="471" t="s">
        <v>16916</v>
      </c>
      <c r="AA52" s="472" t="s">
        <v>16916</v>
      </c>
      <c r="AB52" s="471">
        <v>6698624.3799999999</v>
      </c>
      <c r="AC52" s="472">
        <v>6104487.7400000002</v>
      </c>
      <c r="AD52" s="471" t="s">
        <v>16916</v>
      </c>
      <c r="AE52" s="472" t="s">
        <v>16916</v>
      </c>
      <c r="AF52" s="595" t="s">
        <v>16916</v>
      </c>
      <c r="AG52" s="473" t="s">
        <v>16916</v>
      </c>
      <c r="AH52" s="471">
        <v>674577.22</v>
      </c>
      <c r="AI52" s="472">
        <v>74687.91</v>
      </c>
      <c r="AJ52" s="471" t="s">
        <v>16916</v>
      </c>
      <c r="AK52" s="472" t="s">
        <v>16916</v>
      </c>
      <c r="AL52" s="471">
        <v>572846.66</v>
      </c>
      <c r="AM52" s="472">
        <v>557573.97000000009</v>
      </c>
      <c r="AN52" s="471" t="s">
        <v>16916</v>
      </c>
      <c r="AO52" s="472" t="s">
        <v>16916</v>
      </c>
      <c r="AP52" s="471">
        <v>310036.82</v>
      </c>
      <c r="AQ52" s="472">
        <v>294856.25</v>
      </c>
      <c r="AR52" s="471" t="s">
        <v>16916</v>
      </c>
      <c r="AS52" s="472" t="s">
        <v>16916</v>
      </c>
      <c r="AT52" s="471">
        <v>196036.83</v>
      </c>
      <c r="AU52" s="472">
        <v>188756.66</v>
      </c>
      <c r="AV52" s="471" t="s">
        <v>16916</v>
      </c>
      <c r="AW52" s="472" t="s">
        <v>16916</v>
      </c>
      <c r="AX52" s="471">
        <v>2113191.58</v>
      </c>
      <c r="AY52" s="472">
        <v>191230.28</v>
      </c>
      <c r="AZ52" s="471" t="s">
        <v>16916</v>
      </c>
      <c r="BA52" s="472" t="s">
        <v>16916</v>
      </c>
      <c r="BB52" s="471">
        <v>2493478.0100000002</v>
      </c>
      <c r="BC52" s="472">
        <v>0</v>
      </c>
      <c r="BD52" s="471" t="s">
        <v>16916</v>
      </c>
      <c r="BE52" s="472" t="s">
        <v>16916</v>
      </c>
      <c r="BF52" s="471" t="s">
        <v>16916</v>
      </c>
      <c r="BG52" s="472" t="s">
        <v>16916</v>
      </c>
      <c r="BH52" s="471" t="s">
        <v>16916</v>
      </c>
      <c r="BI52" s="472" t="s">
        <v>16916</v>
      </c>
      <c r="BJ52" s="357">
        <v>15631343.200000001</v>
      </c>
      <c r="BK52" s="474">
        <v>8978774.6500000004</v>
      </c>
      <c r="BL52" s="357">
        <v>0</v>
      </c>
      <c r="BM52" s="474">
        <v>0</v>
      </c>
      <c r="BN52" s="357">
        <v>0</v>
      </c>
      <c r="BO52" s="474">
        <v>0</v>
      </c>
    </row>
    <row r="53" spans="1:67" s="148" customFormat="1" ht="12.75" x14ac:dyDescent="0.2">
      <c r="A53" s="470" t="s">
        <v>8387</v>
      </c>
      <c r="B53" s="470" t="s">
        <v>8212</v>
      </c>
      <c r="C53" s="470" t="s">
        <v>8213</v>
      </c>
      <c r="D53" s="470" t="s">
        <v>8213</v>
      </c>
      <c r="E53" s="470" t="s">
        <v>152</v>
      </c>
      <c r="F53" s="470" t="s">
        <v>17052</v>
      </c>
      <c r="G53" s="470" t="s">
        <v>17053</v>
      </c>
      <c r="H53" s="471" t="s">
        <v>16916</v>
      </c>
      <c r="I53" s="472" t="s">
        <v>16916</v>
      </c>
      <c r="J53" s="471" t="s">
        <v>16916</v>
      </c>
      <c r="K53" s="472" t="s">
        <v>16916</v>
      </c>
      <c r="L53" s="471" t="s">
        <v>16916</v>
      </c>
      <c r="M53" s="472" t="s">
        <v>16916</v>
      </c>
      <c r="N53" s="471">
        <v>3544064.55</v>
      </c>
      <c r="O53" s="472">
        <v>2675385.0700000003</v>
      </c>
      <c r="P53" s="471" t="s">
        <v>16916</v>
      </c>
      <c r="Q53" s="472" t="s">
        <v>16916</v>
      </c>
      <c r="R53" s="475">
        <v>3700052.62</v>
      </c>
      <c r="S53" s="476">
        <v>3693577.68</v>
      </c>
      <c r="T53" s="475" t="s">
        <v>16916</v>
      </c>
      <c r="U53" s="476" t="s">
        <v>16916</v>
      </c>
      <c r="V53" s="475" t="s">
        <v>16916</v>
      </c>
      <c r="W53" s="473" t="s">
        <v>16916</v>
      </c>
      <c r="X53" s="471">
        <v>3656195.08</v>
      </c>
      <c r="Y53" s="472">
        <v>0</v>
      </c>
      <c r="Z53" s="471" t="s">
        <v>16916</v>
      </c>
      <c r="AA53" s="472" t="s">
        <v>16916</v>
      </c>
      <c r="AB53" s="471">
        <v>3500967.39</v>
      </c>
      <c r="AC53" s="472">
        <v>0</v>
      </c>
      <c r="AD53" s="471" t="s">
        <v>16916</v>
      </c>
      <c r="AE53" s="472" t="s">
        <v>16916</v>
      </c>
      <c r="AF53" s="595" t="s">
        <v>16916</v>
      </c>
      <c r="AG53" s="473" t="s">
        <v>16916</v>
      </c>
      <c r="AH53" s="471">
        <v>410451.23</v>
      </c>
      <c r="AI53" s="472">
        <v>0</v>
      </c>
      <c r="AJ53" s="471" t="s">
        <v>16916</v>
      </c>
      <c r="AK53" s="472" t="s">
        <v>16916</v>
      </c>
      <c r="AL53" s="471">
        <v>177500.96</v>
      </c>
      <c r="AM53" s="472">
        <v>0</v>
      </c>
      <c r="AN53" s="471" t="s">
        <v>16916</v>
      </c>
      <c r="AO53" s="472" t="s">
        <v>16916</v>
      </c>
      <c r="AP53" s="471">
        <v>177500.96</v>
      </c>
      <c r="AQ53" s="472">
        <v>0</v>
      </c>
      <c r="AR53" s="471" t="s">
        <v>16916</v>
      </c>
      <c r="AS53" s="472" t="s">
        <v>16916</v>
      </c>
      <c r="AT53" s="471">
        <v>177500.96</v>
      </c>
      <c r="AU53" s="472" t="s">
        <v>16916</v>
      </c>
      <c r="AV53" s="471" t="s">
        <v>16916</v>
      </c>
      <c r="AW53" s="472" t="s">
        <v>16916</v>
      </c>
      <c r="AX53" s="471">
        <v>151397.13</v>
      </c>
      <c r="AY53" s="472" t="s">
        <v>16916</v>
      </c>
      <c r="AZ53" s="471" t="s">
        <v>16916</v>
      </c>
      <c r="BA53" s="472" t="s">
        <v>16916</v>
      </c>
      <c r="BB53" s="471">
        <v>73086.240000000005</v>
      </c>
      <c r="BC53" s="472">
        <v>0</v>
      </c>
      <c r="BD53" s="471" t="s">
        <v>16916</v>
      </c>
      <c r="BE53" s="472" t="s">
        <v>16916</v>
      </c>
      <c r="BF53" s="471" t="s">
        <v>16916</v>
      </c>
      <c r="BG53" s="472" t="s">
        <v>16916</v>
      </c>
      <c r="BH53" s="471" t="s">
        <v>16916</v>
      </c>
      <c r="BI53" s="472" t="s">
        <v>16916</v>
      </c>
      <c r="BJ53" s="357">
        <v>15568717.120000005</v>
      </c>
      <c r="BK53" s="474">
        <v>6368962.75</v>
      </c>
      <c r="BL53" s="357">
        <v>0</v>
      </c>
      <c r="BM53" s="474">
        <v>0</v>
      </c>
      <c r="BN53" s="357">
        <v>0</v>
      </c>
      <c r="BO53" s="474">
        <v>0</v>
      </c>
    </row>
    <row r="54" spans="1:67" s="148" customFormat="1" ht="12.75" x14ac:dyDescent="0.2">
      <c r="A54" s="470" t="s">
        <v>8387</v>
      </c>
      <c r="B54" s="470" t="s">
        <v>8252</v>
      </c>
      <c r="C54" s="470" t="s">
        <v>8213</v>
      </c>
      <c r="D54" s="470" t="s">
        <v>8213</v>
      </c>
      <c r="E54" s="470" t="s">
        <v>8407</v>
      </c>
      <c r="F54" s="470" t="s">
        <v>17052</v>
      </c>
      <c r="G54" s="470" t="s">
        <v>17053</v>
      </c>
      <c r="H54" s="471" t="s">
        <v>16916</v>
      </c>
      <c r="I54" s="472" t="s">
        <v>16916</v>
      </c>
      <c r="J54" s="471">
        <v>5802905.0099999998</v>
      </c>
      <c r="K54" s="472">
        <v>5802905.0099999998</v>
      </c>
      <c r="L54" s="471" t="s">
        <v>16916</v>
      </c>
      <c r="M54" s="472" t="s">
        <v>16916</v>
      </c>
      <c r="N54" s="471" t="s">
        <v>16916</v>
      </c>
      <c r="O54" s="472" t="s">
        <v>16916</v>
      </c>
      <c r="P54" s="471" t="s">
        <v>16916</v>
      </c>
      <c r="Q54" s="472" t="s">
        <v>16916</v>
      </c>
      <c r="R54" s="475" t="s">
        <v>16916</v>
      </c>
      <c r="S54" s="476" t="s">
        <v>16916</v>
      </c>
      <c r="T54" s="475">
        <v>5032457.18</v>
      </c>
      <c r="U54" s="476">
        <v>1305232.74</v>
      </c>
      <c r="V54" s="475" t="s">
        <v>16916</v>
      </c>
      <c r="W54" s="473" t="s">
        <v>16916</v>
      </c>
      <c r="X54" s="471" t="s">
        <v>16916</v>
      </c>
      <c r="Y54" s="472" t="s">
        <v>16916</v>
      </c>
      <c r="Z54" s="471">
        <v>6209613</v>
      </c>
      <c r="AA54" s="472">
        <v>4500000</v>
      </c>
      <c r="AB54" s="471" t="s">
        <v>16916</v>
      </c>
      <c r="AC54" s="472" t="s">
        <v>16916</v>
      </c>
      <c r="AD54" s="471" t="s">
        <v>16916</v>
      </c>
      <c r="AE54" s="472" t="s">
        <v>16916</v>
      </c>
      <c r="AF54" s="595" t="s">
        <v>16916</v>
      </c>
      <c r="AG54" s="473" t="s">
        <v>16916</v>
      </c>
      <c r="AH54" s="471" t="s">
        <v>16916</v>
      </c>
      <c r="AI54" s="472" t="s">
        <v>16916</v>
      </c>
      <c r="AJ54" s="471" t="s">
        <v>16916</v>
      </c>
      <c r="AK54" s="472" t="s">
        <v>16916</v>
      </c>
      <c r="AL54" s="471" t="s">
        <v>16916</v>
      </c>
      <c r="AM54" s="472" t="s">
        <v>16916</v>
      </c>
      <c r="AN54" s="471" t="s">
        <v>16916</v>
      </c>
      <c r="AO54" s="472" t="s">
        <v>16916</v>
      </c>
      <c r="AP54" s="471">
        <v>725723.8</v>
      </c>
      <c r="AQ54" s="472">
        <v>725723.79999999993</v>
      </c>
      <c r="AR54" s="471" t="s">
        <v>16916</v>
      </c>
      <c r="AS54" s="472" t="s">
        <v>16916</v>
      </c>
      <c r="AT54" s="471">
        <v>14608510.140000001</v>
      </c>
      <c r="AU54" s="472">
        <v>10108652.799999999</v>
      </c>
      <c r="AV54" s="471" t="s">
        <v>16916</v>
      </c>
      <c r="AW54" s="472" t="s">
        <v>16916</v>
      </c>
      <c r="AX54" s="471" t="s">
        <v>16916</v>
      </c>
      <c r="AY54" s="472" t="s">
        <v>16916</v>
      </c>
      <c r="AZ54" s="471" t="s">
        <v>16916</v>
      </c>
      <c r="BA54" s="472" t="s">
        <v>16916</v>
      </c>
      <c r="BB54" s="471">
        <v>20184418.539999999</v>
      </c>
      <c r="BC54" s="472">
        <v>20163597.300000031</v>
      </c>
      <c r="BD54" s="471" t="s">
        <v>16916</v>
      </c>
      <c r="BE54" s="472" t="s">
        <v>16916</v>
      </c>
      <c r="BF54" s="471" t="s">
        <v>16916</v>
      </c>
      <c r="BG54" s="472" t="s">
        <v>16916</v>
      </c>
      <c r="BH54" s="471" t="s">
        <v>16916</v>
      </c>
      <c r="BI54" s="472" t="s">
        <v>16916</v>
      </c>
      <c r="BJ54" s="357">
        <v>35518652.480000004</v>
      </c>
      <c r="BK54" s="474">
        <v>30997973.900000028</v>
      </c>
      <c r="BL54" s="357">
        <v>17044975.189999998</v>
      </c>
      <c r="BM54" s="474">
        <v>11608137.75</v>
      </c>
      <c r="BN54" s="357">
        <v>0</v>
      </c>
      <c r="BO54" s="474">
        <v>0</v>
      </c>
    </row>
    <row r="55" spans="1:67" s="148" customFormat="1" ht="12.75" x14ac:dyDescent="0.2">
      <c r="A55" s="470" t="s">
        <v>8387</v>
      </c>
      <c r="B55" s="470" t="s">
        <v>8254</v>
      </c>
      <c r="C55" s="470" t="s">
        <v>8213</v>
      </c>
      <c r="D55" s="470" t="s">
        <v>8213</v>
      </c>
      <c r="E55" s="470" t="s">
        <v>8408</v>
      </c>
      <c r="F55" s="470" t="s">
        <v>17052</v>
      </c>
      <c r="G55" s="470" t="s">
        <v>17053</v>
      </c>
      <c r="H55" s="471" t="s">
        <v>16916</v>
      </c>
      <c r="I55" s="472" t="s">
        <v>16916</v>
      </c>
      <c r="J55" s="471" t="s">
        <v>16916</v>
      </c>
      <c r="K55" s="472" t="s">
        <v>16916</v>
      </c>
      <c r="L55" s="471" t="s">
        <v>16916</v>
      </c>
      <c r="M55" s="472" t="s">
        <v>16916</v>
      </c>
      <c r="N55" s="471" t="s">
        <v>16916</v>
      </c>
      <c r="O55" s="472" t="s">
        <v>16916</v>
      </c>
      <c r="P55" s="471" t="s">
        <v>16916</v>
      </c>
      <c r="Q55" s="472" t="s">
        <v>16916</v>
      </c>
      <c r="R55" s="475" t="s">
        <v>16916</v>
      </c>
      <c r="S55" s="476" t="s">
        <v>16916</v>
      </c>
      <c r="T55" s="475">
        <v>2546769.5499999998</v>
      </c>
      <c r="U55" s="476">
        <v>0</v>
      </c>
      <c r="V55" s="475" t="s">
        <v>16916</v>
      </c>
      <c r="W55" s="473" t="s">
        <v>16916</v>
      </c>
      <c r="X55" s="471" t="s">
        <v>16916</v>
      </c>
      <c r="Y55" s="472" t="s">
        <v>16916</v>
      </c>
      <c r="Z55" s="471" t="s">
        <v>16916</v>
      </c>
      <c r="AA55" s="472" t="s">
        <v>16916</v>
      </c>
      <c r="AB55" s="471" t="s">
        <v>16916</v>
      </c>
      <c r="AC55" s="472" t="s">
        <v>16916</v>
      </c>
      <c r="AD55" s="471" t="s">
        <v>16916</v>
      </c>
      <c r="AE55" s="472" t="s">
        <v>16916</v>
      </c>
      <c r="AF55" s="595" t="s">
        <v>16916</v>
      </c>
      <c r="AG55" s="473" t="s">
        <v>16916</v>
      </c>
      <c r="AH55" s="471" t="s">
        <v>16916</v>
      </c>
      <c r="AI55" s="472" t="s">
        <v>16916</v>
      </c>
      <c r="AJ55" s="471" t="s">
        <v>16916</v>
      </c>
      <c r="AK55" s="472" t="s">
        <v>16916</v>
      </c>
      <c r="AL55" s="471" t="s">
        <v>16916</v>
      </c>
      <c r="AM55" s="472" t="s">
        <v>16916</v>
      </c>
      <c r="AN55" s="471" t="s">
        <v>16916</v>
      </c>
      <c r="AO55" s="472" t="s">
        <v>16916</v>
      </c>
      <c r="AP55" s="471" t="s">
        <v>16916</v>
      </c>
      <c r="AQ55" s="472" t="s">
        <v>16916</v>
      </c>
      <c r="AR55" s="471" t="s">
        <v>16916</v>
      </c>
      <c r="AS55" s="472" t="s">
        <v>16916</v>
      </c>
      <c r="AT55" s="471" t="s">
        <v>16916</v>
      </c>
      <c r="AU55" s="472" t="s">
        <v>16916</v>
      </c>
      <c r="AV55" s="471" t="s">
        <v>16916</v>
      </c>
      <c r="AW55" s="472" t="s">
        <v>16916</v>
      </c>
      <c r="AX55" s="471" t="s">
        <v>16916</v>
      </c>
      <c r="AY55" s="472" t="s">
        <v>16916</v>
      </c>
      <c r="AZ55" s="471" t="s">
        <v>16916</v>
      </c>
      <c r="BA55" s="472" t="s">
        <v>16916</v>
      </c>
      <c r="BB55" s="471" t="s">
        <v>16916</v>
      </c>
      <c r="BC55" s="472" t="s">
        <v>16916</v>
      </c>
      <c r="BD55" s="471" t="s">
        <v>16916</v>
      </c>
      <c r="BE55" s="472" t="s">
        <v>16916</v>
      </c>
      <c r="BF55" s="471" t="s">
        <v>16916</v>
      </c>
      <c r="BG55" s="472" t="s">
        <v>16916</v>
      </c>
      <c r="BH55" s="471" t="s">
        <v>16916</v>
      </c>
      <c r="BI55" s="472" t="s">
        <v>16916</v>
      </c>
      <c r="BJ55" s="357">
        <v>0</v>
      </c>
      <c r="BK55" s="474">
        <v>0</v>
      </c>
      <c r="BL55" s="357">
        <v>2546769.5499999998</v>
      </c>
      <c r="BM55" s="474">
        <v>0</v>
      </c>
      <c r="BN55" s="357">
        <v>0</v>
      </c>
      <c r="BO55" s="474">
        <v>0</v>
      </c>
    </row>
    <row r="56" spans="1:67" s="148" customFormat="1" ht="12.75" x14ac:dyDescent="0.2">
      <c r="A56" s="470" t="s">
        <v>8387</v>
      </c>
      <c r="B56" s="470" t="s">
        <v>8443</v>
      </c>
      <c r="C56" s="470" t="s">
        <v>8213</v>
      </c>
      <c r="D56" s="470" t="s">
        <v>8213</v>
      </c>
      <c r="E56" s="470" t="s">
        <v>17312</v>
      </c>
      <c r="F56" s="470" t="s">
        <v>17052</v>
      </c>
      <c r="G56" s="470" t="s">
        <v>17053</v>
      </c>
      <c r="H56" s="471" t="s">
        <v>16916</v>
      </c>
      <c r="I56" s="472" t="s">
        <v>16916</v>
      </c>
      <c r="J56" s="471" t="s">
        <v>16916</v>
      </c>
      <c r="K56" s="472" t="s">
        <v>16916</v>
      </c>
      <c r="L56" s="471" t="s">
        <v>16916</v>
      </c>
      <c r="M56" s="472" t="s">
        <v>16916</v>
      </c>
      <c r="N56" s="471" t="s">
        <v>16916</v>
      </c>
      <c r="O56" s="472" t="s">
        <v>16916</v>
      </c>
      <c r="P56" s="471" t="s">
        <v>16916</v>
      </c>
      <c r="Q56" s="472" t="s">
        <v>16916</v>
      </c>
      <c r="R56" s="475" t="s">
        <v>16916</v>
      </c>
      <c r="S56" s="476" t="s">
        <v>16916</v>
      </c>
      <c r="T56" s="475" t="s">
        <v>16916</v>
      </c>
      <c r="U56" s="476" t="s">
        <v>16916</v>
      </c>
      <c r="V56" s="475" t="s">
        <v>16916</v>
      </c>
      <c r="W56" s="473" t="s">
        <v>16916</v>
      </c>
      <c r="X56" s="471" t="s">
        <v>16916</v>
      </c>
      <c r="Y56" s="472" t="s">
        <v>16916</v>
      </c>
      <c r="Z56" s="471" t="s">
        <v>16916</v>
      </c>
      <c r="AA56" s="472" t="s">
        <v>16916</v>
      </c>
      <c r="AB56" s="471" t="s">
        <v>16916</v>
      </c>
      <c r="AC56" s="472" t="s">
        <v>16916</v>
      </c>
      <c r="AD56" s="471" t="s">
        <v>16916</v>
      </c>
      <c r="AE56" s="472" t="s">
        <v>16916</v>
      </c>
      <c r="AF56" s="595" t="s">
        <v>16916</v>
      </c>
      <c r="AG56" s="473" t="s">
        <v>16916</v>
      </c>
      <c r="AH56" s="471" t="s">
        <v>16916</v>
      </c>
      <c r="AI56" s="472" t="s">
        <v>16916</v>
      </c>
      <c r="AJ56" s="471" t="s">
        <v>16916</v>
      </c>
      <c r="AK56" s="472" t="s">
        <v>16916</v>
      </c>
      <c r="AL56" s="471" t="s">
        <v>16916</v>
      </c>
      <c r="AM56" s="472" t="s">
        <v>16916</v>
      </c>
      <c r="AN56" s="471" t="s">
        <v>16916</v>
      </c>
      <c r="AO56" s="472" t="s">
        <v>16916</v>
      </c>
      <c r="AP56" s="471" t="s">
        <v>16916</v>
      </c>
      <c r="AQ56" s="472" t="s">
        <v>16916</v>
      </c>
      <c r="AR56" s="471" t="s">
        <v>16916</v>
      </c>
      <c r="AS56" s="472" t="s">
        <v>16916</v>
      </c>
      <c r="AT56" s="471">
        <v>34071.300000000003</v>
      </c>
      <c r="AU56" s="472">
        <v>34071.300000000003</v>
      </c>
      <c r="AV56" s="471" t="s">
        <v>16916</v>
      </c>
      <c r="AW56" s="472" t="s">
        <v>16916</v>
      </c>
      <c r="AX56" s="471">
        <v>8471523.1300000008</v>
      </c>
      <c r="AY56" s="472">
        <v>1500437.08</v>
      </c>
      <c r="AZ56" s="471" t="s">
        <v>16916</v>
      </c>
      <c r="BA56" s="472" t="s">
        <v>16916</v>
      </c>
      <c r="BB56" s="471" t="s">
        <v>16916</v>
      </c>
      <c r="BC56" s="472" t="s">
        <v>16916</v>
      </c>
      <c r="BD56" s="471" t="s">
        <v>16916</v>
      </c>
      <c r="BE56" s="472" t="s">
        <v>16916</v>
      </c>
      <c r="BF56" s="471" t="s">
        <v>16916</v>
      </c>
      <c r="BG56" s="472" t="s">
        <v>16916</v>
      </c>
      <c r="BH56" s="471" t="s">
        <v>16916</v>
      </c>
      <c r="BI56" s="472" t="s">
        <v>16916</v>
      </c>
      <c r="BJ56" s="357">
        <v>8505594.4300000016</v>
      </c>
      <c r="BK56" s="474">
        <v>1534508.3800000001</v>
      </c>
      <c r="BL56" s="357">
        <v>0</v>
      </c>
      <c r="BM56" s="474">
        <v>0</v>
      </c>
      <c r="BN56" s="357">
        <v>0</v>
      </c>
      <c r="BO56" s="474">
        <v>0</v>
      </c>
    </row>
    <row r="57" spans="1:67" s="148" customFormat="1" ht="12.75" x14ac:dyDescent="0.2">
      <c r="A57" s="470" t="s">
        <v>8387</v>
      </c>
      <c r="B57" s="470" t="s">
        <v>8432</v>
      </c>
      <c r="C57" s="470" t="s">
        <v>8213</v>
      </c>
      <c r="D57" s="470" t="s">
        <v>8213</v>
      </c>
      <c r="E57" s="470" t="s">
        <v>17680</v>
      </c>
      <c r="F57" s="470" t="s">
        <v>17052</v>
      </c>
      <c r="G57" s="470" t="s">
        <v>17053</v>
      </c>
      <c r="H57" s="471" t="s">
        <v>16916</v>
      </c>
      <c r="I57" s="472" t="s">
        <v>16916</v>
      </c>
      <c r="J57" s="471" t="s">
        <v>16916</v>
      </c>
      <c r="K57" s="472" t="s">
        <v>16916</v>
      </c>
      <c r="L57" s="471" t="s">
        <v>16916</v>
      </c>
      <c r="M57" s="472" t="s">
        <v>16916</v>
      </c>
      <c r="N57" s="471" t="s">
        <v>16916</v>
      </c>
      <c r="O57" s="472" t="s">
        <v>16916</v>
      </c>
      <c r="P57" s="471" t="s">
        <v>16916</v>
      </c>
      <c r="Q57" s="472" t="s">
        <v>16916</v>
      </c>
      <c r="R57" s="475" t="s">
        <v>16916</v>
      </c>
      <c r="S57" s="476" t="s">
        <v>16916</v>
      </c>
      <c r="T57" s="475" t="s">
        <v>16916</v>
      </c>
      <c r="U57" s="476" t="s">
        <v>16916</v>
      </c>
      <c r="V57" s="475" t="s">
        <v>16916</v>
      </c>
      <c r="W57" s="473" t="s">
        <v>16916</v>
      </c>
      <c r="X57" s="471" t="s">
        <v>16916</v>
      </c>
      <c r="Y57" s="472" t="s">
        <v>16916</v>
      </c>
      <c r="Z57" s="471" t="s">
        <v>16916</v>
      </c>
      <c r="AA57" s="472" t="s">
        <v>16916</v>
      </c>
      <c r="AB57" s="471" t="s">
        <v>16916</v>
      </c>
      <c r="AC57" s="472" t="s">
        <v>16916</v>
      </c>
      <c r="AD57" s="471" t="s">
        <v>16916</v>
      </c>
      <c r="AE57" s="472" t="s">
        <v>16916</v>
      </c>
      <c r="AF57" s="595" t="s">
        <v>16916</v>
      </c>
      <c r="AG57" s="473" t="s">
        <v>16916</v>
      </c>
      <c r="AH57" s="471" t="s">
        <v>16916</v>
      </c>
      <c r="AI57" s="472" t="s">
        <v>16916</v>
      </c>
      <c r="AJ57" s="471" t="s">
        <v>16916</v>
      </c>
      <c r="AK57" s="472" t="s">
        <v>16916</v>
      </c>
      <c r="AL57" s="471" t="s">
        <v>16916</v>
      </c>
      <c r="AM57" s="472" t="s">
        <v>16916</v>
      </c>
      <c r="AN57" s="471" t="s">
        <v>16916</v>
      </c>
      <c r="AO57" s="472" t="s">
        <v>16916</v>
      </c>
      <c r="AP57" s="471" t="s">
        <v>16916</v>
      </c>
      <c r="AQ57" s="472" t="s">
        <v>16916</v>
      </c>
      <c r="AR57" s="471" t="s">
        <v>16916</v>
      </c>
      <c r="AS57" s="472" t="s">
        <v>16916</v>
      </c>
      <c r="AT57" s="471" t="s">
        <v>16916</v>
      </c>
      <c r="AU57" s="472" t="s">
        <v>16916</v>
      </c>
      <c r="AV57" s="471" t="s">
        <v>16916</v>
      </c>
      <c r="AW57" s="472" t="s">
        <v>16916</v>
      </c>
      <c r="AX57" s="471">
        <v>124418.9</v>
      </c>
      <c r="AY57" s="472" t="s">
        <v>16916</v>
      </c>
      <c r="AZ57" s="471" t="s">
        <v>16916</v>
      </c>
      <c r="BA57" s="472" t="s">
        <v>16916</v>
      </c>
      <c r="BB57" s="471" t="s">
        <v>16916</v>
      </c>
      <c r="BC57" s="472" t="s">
        <v>16916</v>
      </c>
      <c r="BD57" s="471" t="s">
        <v>16916</v>
      </c>
      <c r="BE57" s="472" t="s">
        <v>16916</v>
      </c>
      <c r="BF57" s="471" t="s">
        <v>16916</v>
      </c>
      <c r="BG57" s="472" t="s">
        <v>16916</v>
      </c>
      <c r="BH57" s="471" t="s">
        <v>16916</v>
      </c>
      <c r="BI57" s="472" t="s">
        <v>16916</v>
      </c>
      <c r="BJ57" s="357">
        <v>124418.9</v>
      </c>
      <c r="BK57" s="474">
        <v>0</v>
      </c>
      <c r="BL57" s="357">
        <v>0</v>
      </c>
      <c r="BM57" s="474">
        <v>0</v>
      </c>
      <c r="BN57" s="357">
        <v>0</v>
      </c>
      <c r="BO57" s="474">
        <v>0</v>
      </c>
    </row>
    <row r="58" spans="1:67" s="148" customFormat="1" ht="12.75" x14ac:dyDescent="0.2">
      <c r="A58" s="470" t="s">
        <v>8387</v>
      </c>
      <c r="B58" s="470" t="s">
        <v>8490</v>
      </c>
      <c r="C58" s="470" t="s">
        <v>8213</v>
      </c>
      <c r="D58" s="470" t="s">
        <v>8213</v>
      </c>
      <c r="E58" s="470" t="s">
        <v>17395</v>
      </c>
      <c r="F58" s="470" t="s">
        <v>17052</v>
      </c>
      <c r="G58" s="470" t="s">
        <v>17053</v>
      </c>
      <c r="H58" s="471" t="s">
        <v>16916</v>
      </c>
      <c r="I58" s="472" t="s">
        <v>16916</v>
      </c>
      <c r="J58" s="471">
        <v>3129746.8</v>
      </c>
      <c r="K58" s="472">
        <v>2839435.53</v>
      </c>
      <c r="L58" s="471" t="s">
        <v>16916</v>
      </c>
      <c r="M58" s="472" t="s">
        <v>16916</v>
      </c>
      <c r="N58" s="471" t="s">
        <v>16916</v>
      </c>
      <c r="O58" s="472" t="s">
        <v>16916</v>
      </c>
      <c r="P58" s="471">
        <v>3129747</v>
      </c>
      <c r="Q58" s="472">
        <v>0</v>
      </c>
      <c r="R58" s="475" t="s">
        <v>16916</v>
      </c>
      <c r="S58" s="476" t="s">
        <v>16916</v>
      </c>
      <c r="T58" s="475" t="s">
        <v>16916</v>
      </c>
      <c r="U58" s="476" t="s">
        <v>16916</v>
      </c>
      <c r="V58" s="475" t="s">
        <v>16916</v>
      </c>
      <c r="W58" s="473" t="s">
        <v>16916</v>
      </c>
      <c r="X58" s="471" t="s">
        <v>16916</v>
      </c>
      <c r="Y58" s="472" t="s">
        <v>16916</v>
      </c>
      <c r="Z58" s="471" t="s">
        <v>16916</v>
      </c>
      <c r="AA58" s="472" t="s">
        <v>16916</v>
      </c>
      <c r="AB58" s="471" t="s">
        <v>16916</v>
      </c>
      <c r="AC58" s="472" t="s">
        <v>16916</v>
      </c>
      <c r="AD58" s="471" t="s">
        <v>16916</v>
      </c>
      <c r="AE58" s="472" t="s">
        <v>16916</v>
      </c>
      <c r="AF58" s="595" t="s">
        <v>16916</v>
      </c>
      <c r="AG58" s="473" t="s">
        <v>16916</v>
      </c>
      <c r="AH58" s="471" t="s">
        <v>16916</v>
      </c>
      <c r="AI58" s="472" t="s">
        <v>16916</v>
      </c>
      <c r="AJ58" s="471" t="s">
        <v>16916</v>
      </c>
      <c r="AK58" s="472" t="s">
        <v>16916</v>
      </c>
      <c r="AL58" s="471" t="s">
        <v>16916</v>
      </c>
      <c r="AM58" s="472" t="s">
        <v>16916</v>
      </c>
      <c r="AN58" s="471" t="s">
        <v>16916</v>
      </c>
      <c r="AO58" s="472" t="s">
        <v>16916</v>
      </c>
      <c r="AP58" s="471">
        <v>72000</v>
      </c>
      <c r="AQ58" s="472">
        <v>0</v>
      </c>
      <c r="AR58" s="471" t="s">
        <v>16916</v>
      </c>
      <c r="AS58" s="472" t="s">
        <v>16916</v>
      </c>
      <c r="AT58" s="471" t="s">
        <v>16916</v>
      </c>
      <c r="AU58" s="472" t="s">
        <v>16916</v>
      </c>
      <c r="AV58" s="471" t="s">
        <v>16916</v>
      </c>
      <c r="AW58" s="472" t="s">
        <v>16916</v>
      </c>
      <c r="AX58" s="471" t="s">
        <v>16916</v>
      </c>
      <c r="AY58" s="472" t="s">
        <v>16916</v>
      </c>
      <c r="AZ58" s="471" t="s">
        <v>16916</v>
      </c>
      <c r="BA58" s="472" t="s">
        <v>16916</v>
      </c>
      <c r="BB58" s="471" t="s">
        <v>16916</v>
      </c>
      <c r="BC58" s="472" t="s">
        <v>16916</v>
      </c>
      <c r="BD58" s="471" t="s">
        <v>16916</v>
      </c>
      <c r="BE58" s="472" t="s">
        <v>16916</v>
      </c>
      <c r="BF58" s="471" t="s">
        <v>16916</v>
      </c>
      <c r="BG58" s="472" t="s">
        <v>16916</v>
      </c>
      <c r="BH58" s="471" t="s">
        <v>16916</v>
      </c>
      <c r="BI58" s="472" t="s">
        <v>16916</v>
      </c>
      <c r="BJ58" s="357">
        <v>72000</v>
      </c>
      <c r="BK58" s="474">
        <v>0</v>
      </c>
      <c r="BL58" s="357">
        <v>6259493.7999999998</v>
      </c>
      <c r="BM58" s="474">
        <v>2839435.53</v>
      </c>
      <c r="BN58" s="357">
        <v>0</v>
      </c>
      <c r="BO58" s="474">
        <v>0</v>
      </c>
    </row>
    <row r="59" spans="1:67" s="148" customFormat="1" ht="12.75" x14ac:dyDescent="0.2">
      <c r="A59" s="470" t="s">
        <v>8387</v>
      </c>
      <c r="B59" s="470" t="s">
        <v>8843</v>
      </c>
      <c r="C59" s="470" t="s">
        <v>8213</v>
      </c>
      <c r="D59" s="470" t="s">
        <v>8213</v>
      </c>
      <c r="E59" s="470" t="s">
        <v>17396</v>
      </c>
      <c r="F59" s="470" t="s">
        <v>17052</v>
      </c>
      <c r="G59" s="470" t="s">
        <v>17053</v>
      </c>
      <c r="H59" s="471" t="s">
        <v>16916</v>
      </c>
      <c r="I59" s="472" t="s">
        <v>16916</v>
      </c>
      <c r="J59" s="471" t="s">
        <v>16916</v>
      </c>
      <c r="K59" s="472" t="s">
        <v>16916</v>
      </c>
      <c r="L59" s="471" t="s">
        <v>16916</v>
      </c>
      <c r="M59" s="472" t="s">
        <v>16916</v>
      </c>
      <c r="N59" s="471" t="s">
        <v>16916</v>
      </c>
      <c r="O59" s="472" t="s">
        <v>16916</v>
      </c>
      <c r="P59" s="471" t="s">
        <v>16916</v>
      </c>
      <c r="Q59" s="472" t="s">
        <v>16916</v>
      </c>
      <c r="R59" s="475" t="s">
        <v>16916</v>
      </c>
      <c r="S59" s="476" t="s">
        <v>16916</v>
      </c>
      <c r="T59" s="475" t="s">
        <v>16916</v>
      </c>
      <c r="U59" s="476" t="s">
        <v>16916</v>
      </c>
      <c r="V59" s="475" t="s">
        <v>16916</v>
      </c>
      <c r="W59" s="473" t="s">
        <v>16916</v>
      </c>
      <c r="X59" s="471" t="s">
        <v>16916</v>
      </c>
      <c r="Y59" s="472" t="s">
        <v>16916</v>
      </c>
      <c r="Z59" s="471" t="s">
        <v>16916</v>
      </c>
      <c r="AA59" s="472" t="s">
        <v>16916</v>
      </c>
      <c r="AB59" s="471" t="s">
        <v>16916</v>
      </c>
      <c r="AC59" s="472" t="s">
        <v>16916</v>
      </c>
      <c r="AD59" s="471" t="s">
        <v>16916</v>
      </c>
      <c r="AE59" s="472" t="s">
        <v>16916</v>
      </c>
      <c r="AF59" s="595" t="s">
        <v>16916</v>
      </c>
      <c r="AG59" s="473" t="s">
        <v>16916</v>
      </c>
      <c r="AH59" s="471" t="s">
        <v>16916</v>
      </c>
      <c r="AI59" s="472" t="s">
        <v>16916</v>
      </c>
      <c r="AJ59" s="471" t="s">
        <v>16916</v>
      </c>
      <c r="AK59" s="472" t="s">
        <v>16916</v>
      </c>
      <c r="AL59" s="471" t="s">
        <v>16916</v>
      </c>
      <c r="AM59" s="472" t="s">
        <v>16916</v>
      </c>
      <c r="AN59" s="471" t="s">
        <v>16916</v>
      </c>
      <c r="AO59" s="472" t="s">
        <v>16916</v>
      </c>
      <c r="AP59" s="471" t="s">
        <v>16916</v>
      </c>
      <c r="AQ59" s="472" t="s">
        <v>16916</v>
      </c>
      <c r="AR59" s="471">
        <v>280378.19</v>
      </c>
      <c r="AS59" s="472">
        <v>280378.19</v>
      </c>
      <c r="AT59" s="471" t="s">
        <v>16916</v>
      </c>
      <c r="AU59" s="472" t="s">
        <v>16916</v>
      </c>
      <c r="AV59" s="471" t="s">
        <v>16916</v>
      </c>
      <c r="AW59" s="472" t="s">
        <v>16916</v>
      </c>
      <c r="AX59" s="471" t="s">
        <v>16916</v>
      </c>
      <c r="AY59" s="472" t="s">
        <v>16916</v>
      </c>
      <c r="AZ59" s="471" t="s">
        <v>16916</v>
      </c>
      <c r="BA59" s="472" t="s">
        <v>16916</v>
      </c>
      <c r="BB59" s="471" t="s">
        <v>16916</v>
      </c>
      <c r="BC59" s="472" t="s">
        <v>16916</v>
      </c>
      <c r="BD59" s="471" t="s">
        <v>16916</v>
      </c>
      <c r="BE59" s="472" t="s">
        <v>16916</v>
      </c>
      <c r="BF59" s="471" t="s">
        <v>16916</v>
      </c>
      <c r="BG59" s="472" t="s">
        <v>16916</v>
      </c>
      <c r="BH59" s="471" t="s">
        <v>16916</v>
      </c>
      <c r="BI59" s="472" t="s">
        <v>16916</v>
      </c>
      <c r="BJ59" s="357">
        <v>0</v>
      </c>
      <c r="BK59" s="474">
        <v>0</v>
      </c>
      <c r="BL59" s="357">
        <v>280378.19</v>
      </c>
      <c r="BM59" s="474">
        <v>280378.19</v>
      </c>
      <c r="BN59" s="357">
        <v>0</v>
      </c>
      <c r="BO59" s="474">
        <v>0</v>
      </c>
    </row>
    <row r="60" spans="1:67" s="148" customFormat="1" ht="12.75" x14ac:dyDescent="0.2">
      <c r="A60" s="470" t="s">
        <v>8387</v>
      </c>
      <c r="B60" s="470" t="s">
        <v>8847</v>
      </c>
      <c r="C60" s="470" t="s">
        <v>8213</v>
      </c>
      <c r="D60" s="470" t="s">
        <v>8213</v>
      </c>
      <c r="E60" s="470" t="s">
        <v>17397</v>
      </c>
      <c r="F60" s="470" t="s">
        <v>17052</v>
      </c>
      <c r="G60" s="470" t="s">
        <v>17053</v>
      </c>
      <c r="H60" s="471" t="s">
        <v>16916</v>
      </c>
      <c r="I60" s="472" t="s">
        <v>16916</v>
      </c>
      <c r="J60" s="471" t="s">
        <v>16916</v>
      </c>
      <c r="K60" s="472" t="s">
        <v>16916</v>
      </c>
      <c r="L60" s="471" t="s">
        <v>16916</v>
      </c>
      <c r="M60" s="472" t="s">
        <v>16916</v>
      </c>
      <c r="N60" s="471" t="s">
        <v>16916</v>
      </c>
      <c r="O60" s="472" t="s">
        <v>16916</v>
      </c>
      <c r="P60" s="471" t="s">
        <v>16916</v>
      </c>
      <c r="Q60" s="472" t="s">
        <v>16916</v>
      </c>
      <c r="R60" s="475" t="s">
        <v>16916</v>
      </c>
      <c r="S60" s="476" t="s">
        <v>16916</v>
      </c>
      <c r="T60" s="475" t="s">
        <v>16916</v>
      </c>
      <c r="U60" s="476" t="s">
        <v>16916</v>
      </c>
      <c r="V60" s="475" t="s">
        <v>16916</v>
      </c>
      <c r="W60" s="473" t="s">
        <v>16916</v>
      </c>
      <c r="X60" s="471" t="s">
        <v>16916</v>
      </c>
      <c r="Y60" s="472" t="s">
        <v>16916</v>
      </c>
      <c r="Z60" s="471" t="s">
        <v>16916</v>
      </c>
      <c r="AA60" s="472" t="s">
        <v>16916</v>
      </c>
      <c r="AB60" s="471" t="s">
        <v>16916</v>
      </c>
      <c r="AC60" s="472" t="s">
        <v>16916</v>
      </c>
      <c r="AD60" s="471" t="s">
        <v>16916</v>
      </c>
      <c r="AE60" s="472" t="s">
        <v>16916</v>
      </c>
      <c r="AF60" s="595" t="s">
        <v>16916</v>
      </c>
      <c r="AG60" s="473" t="s">
        <v>16916</v>
      </c>
      <c r="AH60" s="471" t="s">
        <v>16916</v>
      </c>
      <c r="AI60" s="472" t="s">
        <v>16916</v>
      </c>
      <c r="AJ60" s="471" t="s">
        <v>16916</v>
      </c>
      <c r="AK60" s="472" t="s">
        <v>16916</v>
      </c>
      <c r="AL60" s="471" t="s">
        <v>16916</v>
      </c>
      <c r="AM60" s="472" t="s">
        <v>16916</v>
      </c>
      <c r="AN60" s="471">
        <v>723722.14</v>
      </c>
      <c r="AO60" s="472">
        <v>520480.80000000005</v>
      </c>
      <c r="AP60" s="471" t="s">
        <v>16916</v>
      </c>
      <c r="AQ60" s="472" t="s">
        <v>16916</v>
      </c>
      <c r="AR60" s="471" t="s">
        <v>16916</v>
      </c>
      <c r="AS60" s="472" t="s">
        <v>16916</v>
      </c>
      <c r="AT60" s="471" t="s">
        <v>16916</v>
      </c>
      <c r="AU60" s="472" t="s">
        <v>16916</v>
      </c>
      <c r="AV60" s="471" t="s">
        <v>16916</v>
      </c>
      <c r="AW60" s="472" t="s">
        <v>16916</v>
      </c>
      <c r="AX60" s="471" t="s">
        <v>16916</v>
      </c>
      <c r="AY60" s="472" t="s">
        <v>16916</v>
      </c>
      <c r="AZ60" s="471" t="s">
        <v>16916</v>
      </c>
      <c r="BA60" s="472" t="s">
        <v>16916</v>
      </c>
      <c r="BB60" s="471" t="s">
        <v>16916</v>
      </c>
      <c r="BC60" s="472" t="s">
        <v>16916</v>
      </c>
      <c r="BD60" s="471" t="s">
        <v>16916</v>
      </c>
      <c r="BE60" s="472" t="s">
        <v>16916</v>
      </c>
      <c r="BF60" s="471" t="s">
        <v>16916</v>
      </c>
      <c r="BG60" s="472" t="s">
        <v>16916</v>
      </c>
      <c r="BH60" s="471" t="s">
        <v>16916</v>
      </c>
      <c r="BI60" s="472" t="s">
        <v>16916</v>
      </c>
      <c r="BJ60" s="357">
        <v>0</v>
      </c>
      <c r="BK60" s="474">
        <v>0</v>
      </c>
      <c r="BL60" s="357">
        <v>723722.14</v>
      </c>
      <c r="BM60" s="474">
        <v>520480.80000000005</v>
      </c>
      <c r="BN60" s="357">
        <v>0</v>
      </c>
      <c r="BO60" s="474">
        <v>0</v>
      </c>
    </row>
    <row r="61" spans="1:67" s="148" customFormat="1" ht="12.75" x14ac:dyDescent="0.2">
      <c r="A61" s="470" t="s">
        <v>8387</v>
      </c>
      <c r="B61" s="470" t="s">
        <v>8856</v>
      </c>
      <c r="C61" s="470" t="s">
        <v>8213</v>
      </c>
      <c r="D61" s="470" t="s">
        <v>8213</v>
      </c>
      <c r="E61" s="470" t="s">
        <v>17805</v>
      </c>
      <c r="F61" s="470" t="s">
        <v>17052</v>
      </c>
      <c r="G61" s="470" t="s">
        <v>17053</v>
      </c>
      <c r="H61" s="471" t="s">
        <v>16916</v>
      </c>
      <c r="I61" s="472" t="s">
        <v>16916</v>
      </c>
      <c r="J61" s="471" t="s">
        <v>16916</v>
      </c>
      <c r="K61" s="472" t="s">
        <v>16916</v>
      </c>
      <c r="L61" s="471" t="s">
        <v>16916</v>
      </c>
      <c r="M61" s="472" t="s">
        <v>16916</v>
      </c>
      <c r="N61" s="471" t="s">
        <v>16916</v>
      </c>
      <c r="O61" s="472" t="s">
        <v>16916</v>
      </c>
      <c r="P61" s="471" t="s">
        <v>16916</v>
      </c>
      <c r="Q61" s="472" t="s">
        <v>16916</v>
      </c>
      <c r="R61" s="475" t="s">
        <v>16916</v>
      </c>
      <c r="S61" s="476" t="s">
        <v>16916</v>
      </c>
      <c r="T61" s="475" t="s">
        <v>16916</v>
      </c>
      <c r="U61" s="476" t="s">
        <v>16916</v>
      </c>
      <c r="V61" s="475" t="s">
        <v>16916</v>
      </c>
      <c r="W61" s="473" t="s">
        <v>16916</v>
      </c>
      <c r="X61" s="471" t="s">
        <v>16916</v>
      </c>
      <c r="Y61" s="472" t="s">
        <v>16916</v>
      </c>
      <c r="Z61" s="471" t="s">
        <v>16916</v>
      </c>
      <c r="AA61" s="472" t="s">
        <v>16916</v>
      </c>
      <c r="AB61" s="471" t="s">
        <v>16916</v>
      </c>
      <c r="AC61" s="472" t="s">
        <v>16916</v>
      </c>
      <c r="AD61" s="471" t="s">
        <v>16916</v>
      </c>
      <c r="AE61" s="472" t="s">
        <v>16916</v>
      </c>
      <c r="AF61" s="595" t="s">
        <v>16916</v>
      </c>
      <c r="AG61" s="473" t="s">
        <v>16916</v>
      </c>
      <c r="AH61" s="471" t="s">
        <v>16916</v>
      </c>
      <c r="AI61" s="472" t="s">
        <v>16916</v>
      </c>
      <c r="AJ61" s="471" t="s">
        <v>16916</v>
      </c>
      <c r="AK61" s="472" t="s">
        <v>16916</v>
      </c>
      <c r="AL61" s="471" t="s">
        <v>16916</v>
      </c>
      <c r="AM61" s="472" t="s">
        <v>16916</v>
      </c>
      <c r="AN61" s="471" t="s">
        <v>16916</v>
      </c>
      <c r="AO61" s="472" t="s">
        <v>16916</v>
      </c>
      <c r="AP61" s="471" t="s">
        <v>16916</v>
      </c>
      <c r="AQ61" s="472" t="s">
        <v>16916</v>
      </c>
      <c r="AR61" s="471" t="s">
        <v>16916</v>
      </c>
      <c r="AS61" s="472" t="s">
        <v>16916</v>
      </c>
      <c r="AT61" s="471" t="s">
        <v>16916</v>
      </c>
      <c r="AU61" s="472" t="s">
        <v>16916</v>
      </c>
      <c r="AV61" s="471" t="s">
        <v>16916</v>
      </c>
      <c r="AW61" s="472" t="s">
        <v>16916</v>
      </c>
      <c r="AX61" s="471" t="s">
        <v>16916</v>
      </c>
      <c r="AY61" s="472" t="s">
        <v>16916</v>
      </c>
      <c r="AZ61" s="471" t="s">
        <v>16916</v>
      </c>
      <c r="BA61" s="472" t="s">
        <v>16916</v>
      </c>
      <c r="BB61" s="471" t="s">
        <v>16916</v>
      </c>
      <c r="BC61" s="472" t="s">
        <v>16916</v>
      </c>
      <c r="BD61" s="471">
        <v>13776773</v>
      </c>
      <c r="BE61" s="472">
        <v>13776773</v>
      </c>
      <c r="BF61" s="471" t="s">
        <v>16916</v>
      </c>
      <c r="BG61" s="472" t="s">
        <v>16916</v>
      </c>
      <c r="BH61" s="471" t="s">
        <v>16916</v>
      </c>
      <c r="BI61" s="472" t="s">
        <v>16916</v>
      </c>
      <c r="BJ61" s="357">
        <v>0</v>
      </c>
      <c r="BK61" s="474">
        <v>0</v>
      </c>
      <c r="BL61" s="357">
        <v>13776773</v>
      </c>
      <c r="BM61" s="474">
        <v>13776773</v>
      </c>
      <c r="BN61" s="357">
        <v>0</v>
      </c>
      <c r="BO61" s="474">
        <v>0</v>
      </c>
    </row>
    <row r="62" spans="1:67" s="148" customFormat="1" ht="12.75" x14ac:dyDescent="0.2">
      <c r="A62" s="470" t="s">
        <v>8387</v>
      </c>
      <c r="B62" s="470" t="s">
        <v>8335</v>
      </c>
      <c r="C62" s="470" t="s">
        <v>8213</v>
      </c>
      <c r="D62" s="470" t="s">
        <v>8213</v>
      </c>
      <c r="E62" s="470" t="s">
        <v>17398</v>
      </c>
      <c r="F62" s="470" t="s">
        <v>17052</v>
      </c>
      <c r="G62" s="470" t="s">
        <v>17053</v>
      </c>
      <c r="H62" s="471" t="s">
        <v>16916</v>
      </c>
      <c r="I62" s="472" t="s">
        <v>16916</v>
      </c>
      <c r="J62" s="471">
        <v>178378</v>
      </c>
      <c r="K62" s="472">
        <v>0</v>
      </c>
      <c r="L62" s="471" t="s">
        <v>16916</v>
      </c>
      <c r="M62" s="472" t="s">
        <v>16916</v>
      </c>
      <c r="N62" s="471" t="s">
        <v>16916</v>
      </c>
      <c r="O62" s="472" t="s">
        <v>16916</v>
      </c>
      <c r="P62" s="471" t="s">
        <v>16916</v>
      </c>
      <c r="Q62" s="472" t="s">
        <v>16916</v>
      </c>
      <c r="R62" s="475" t="s">
        <v>16916</v>
      </c>
      <c r="S62" s="476" t="s">
        <v>16916</v>
      </c>
      <c r="T62" s="475" t="s">
        <v>16916</v>
      </c>
      <c r="U62" s="476" t="s">
        <v>16916</v>
      </c>
      <c r="V62" s="475" t="s">
        <v>16916</v>
      </c>
      <c r="W62" s="473" t="s">
        <v>16916</v>
      </c>
      <c r="X62" s="471" t="s">
        <v>16916</v>
      </c>
      <c r="Y62" s="472" t="s">
        <v>16916</v>
      </c>
      <c r="Z62" s="471" t="s">
        <v>16916</v>
      </c>
      <c r="AA62" s="472" t="s">
        <v>16916</v>
      </c>
      <c r="AB62" s="471" t="s">
        <v>16916</v>
      </c>
      <c r="AC62" s="472" t="s">
        <v>16916</v>
      </c>
      <c r="AD62" s="471" t="s">
        <v>16916</v>
      </c>
      <c r="AE62" s="472" t="s">
        <v>16916</v>
      </c>
      <c r="AF62" s="595" t="s">
        <v>16916</v>
      </c>
      <c r="AG62" s="473" t="s">
        <v>16916</v>
      </c>
      <c r="AH62" s="471" t="s">
        <v>16916</v>
      </c>
      <c r="AI62" s="472" t="s">
        <v>16916</v>
      </c>
      <c r="AJ62" s="471" t="s">
        <v>16916</v>
      </c>
      <c r="AK62" s="472" t="s">
        <v>16916</v>
      </c>
      <c r="AL62" s="471" t="s">
        <v>16916</v>
      </c>
      <c r="AM62" s="472" t="s">
        <v>16916</v>
      </c>
      <c r="AN62" s="471" t="s">
        <v>16916</v>
      </c>
      <c r="AO62" s="472" t="s">
        <v>16916</v>
      </c>
      <c r="AP62" s="471">
        <v>3191.63</v>
      </c>
      <c r="AQ62" s="472">
        <v>3191.63</v>
      </c>
      <c r="AR62" s="471" t="s">
        <v>16916</v>
      </c>
      <c r="AS62" s="472" t="s">
        <v>16916</v>
      </c>
      <c r="AT62" s="471" t="s">
        <v>16916</v>
      </c>
      <c r="AU62" s="472" t="s">
        <v>16916</v>
      </c>
      <c r="AV62" s="471" t="s">
        <v>16916</v>
      </c>
      <c r="AW62" s="472" t="s">
        <v>16916</v>
      </c>
      <c r="AX62" s="471" t="s">
        <v>16916</v>
      </c>
      <c r="AY62" s="472" t="s">
        <v>16916</v>
      </c>
      <c r="AZ62" s="471" t="s">
        <v>16916</v>
      </c>
      <c r="BA62" s="472" t="s">
        <v>16916</v>
      </c>
      <c r="BB62" s="471" t="s">
        <v>16916</v>
      </c>
      <c r="BC62" s="472" t="s">
        <v>16916</v>
      </c>
      <c r="BD62" s="471" t="s">
        <v>16916</v>
      </c>
      <c r="BE62" s="472" t="s">
        <v>16916</v>
      </c>
      <c r="BF62" s="471" t="s">
        <v>16916</v>
      </c>
      <c r="BG62" s="472" t="s">
        <v>16916</v>
      </c>
      <c r="BH62" s="471" t="s">
        <v>16916</v>
      </c>
      <c r="BI62" s="472" t="s">
        <v>16916</v>
      </c>
      <c r="BJ62" s="357">
        <v>3191.63</v>
      </c>
      <c r="BK62" s="474">
        <v>3191.63</v>
      </c>
      <c r="BL62" s="357">
        <v>178378</v>
      </c>
      <c r="BM62" s="474">
        <v>0</v>
      </c>
      <c r="BN62" s="357">
        <v>0</v>
      </c>
      <c r="BO62" s="474">
        <v>0</v>
      </c>
    </row>
    <row r="63" spans="1:67" s="148" customFormat="1" ht="12.75" x14ac:dyDescent="0.2">
      <c r="A63" s="470" t="s">
        <v>8387</v>
      </c>
      <c r="B63" s="470" t="s">
        <v>8869</v>
      </c>
      <c r="C63" s="470" t="s">
        <v>8213</v>
      </c>
      <c r="D63" s="470" t="s">
        <v>8213</v>
      </c>
      <c r="E63" s="470" t="s">
        <v>17399</v>
      </c>
      <c r="F63" s="470" t="s">
        <v>17052</v>
      </c>
      <c r="G63" s="470" t="s">
        <v>17053</v>
      </c>
      <c r="H63" s="471" t="s">
        <v>16916</v>
      </c>
      <c r="I63" s="472" t="s">
        <v>16916</v>
      </c>
      <c r="J63" s="471" t="s">
        <v>16916</v>
      </c>
      <c r="K63" s="472" t="s">
        <v>16916</v>
      </c>
      <c r="L63" s="471" t="s">
        <v>16916</v>
      </c>
      <c r="M63" s="472" t="s">
        <v>16916</v>
      </c>
      <c r="N63" s="471" t="s">
        <v>16916</v>
      </c>
      <c r="O63" s="472" t="s">
        <v>16916</v>
      </c>
      <c r="P63" s="471" t="s">
        <v>16916</v>
      </c>
      <c r="Q63" s="472" t="s">
        <v>16916</v>
      </c>
      <c r="R63" s="475" t="s">
        <v>16916</v>
      </c>
      <c r="S63" s="476" t="s">
        <v>16916</v>
      </c>
      <c r="T63" s="475" t="s">
        <v>16916</v>
      </c>
      <c r="U63" s="476" t="s">
        <v>16916</v>
      </c>
      <c r="V63" s="475" t="s">
        <v>16916</v>
      </c>
      <c r="W63" s="473" t="s">
        <v>16916</v>
      </c>
      <c r="X63" s="471" t="s">
        <v>16916</v>
      </c>
      <c r="Y63" s="472" t="s">
        <v>16916</v>
      </c>
      <c r="Z63" s="471" t="s">
        <v>16916</v>
      </c>
      <c r="AA63" s="472" t="s">
        <v>16916</v>
      </c>
      <c r="AB63" s="471" t="s">
        <v>16916</v>
      </c>
      <c r="AC63" s="472" t="s">
        <v>16916</v>
      </c>
      <c r="AD63" s="471">
        <v>398621.42</v>
      </c>
      <c r="AE63" s="472">
        <v>398621.42</v>
      </c>
      <c r="AF63" s="595" t="s">
        <v>16916</v>
      </c>
      <c r="AG63" s="473" t="s">
        <v>16916</v>
      </c>
      <c r="AH63" s="471" t="s">
        <v>16916</v>
      </c>
      <c r="AI63" s="472" t="s">
        <v>16916</v>
      </c>
      <c r="AJ63" s="471" t="s">
        <v>16916</v>
      </c>
      <c r="AK63" s="472" t="s">
        <v>16916</v>
      </c>
      <c r="AL63" s="471" t="s">
        <v>16916</v>
      </c>
      <c r="AM63" s="472" t="s">
        <v>16916</v>
      </c>
      <c r="AN63" s="471" t="s">
        <v>16916</v>
      </c>
      <c r="AO63" s="472" t="s">
        <v>16916</v>
      </c>
      <c r="AP63" s="471" t="s">
        <v>16916</v>
      </c>
      <c r="AQ63" s="472" t="s">
        <v>16916</v>
      </c>
      <c r="AR63" s="471" t="s">
        <v>16916</v>
      </c>
      <c r="AS63" s="472" t="s">
        <v>16916</v>
      </c>
      <c r="AT63" s="471" t="s">
        <v>16916</v>
      </c>
      <c r="AU63" s="472" t="s">
        <v>16916</v>
      </c>
      <c r="AV63" s="471" t="s">
        <v>16916</v>
      </c>
      <c r="AW63" s="472" t="s">
        <v>16916</v>
      </c>
      <c r="AX63" s="471" t="s">
        <v>16916</v>
      </c>
      <c r="AY63" s="472" t="s">
        <v>16916</v>
      </c>
      <c r="AZ63" s="471" t="s">
        <v>16916</v>
      </c>
      <c r="BA63" s="472" t="s">
        <v>16916</v>
      </c>
      <c r="BB63" s="471" t="s">
        <v>16916</v>
      </c>
      <c r="BC63" s="472" t="s">
        <v>16916</v>
      </c>
      <c r="BD63" s="471" t="s">
        <v>16916</v>
      </c>
      <c r="BE63" s="472" t="s">
        <v>16916</v>
      </c>
      <c r="BF63" s="471" t="s">
        <v>16916</v>
      </c>
      <c r="BG63" s="472" t="s">
        <v>16916</v>
      </c>
      <c r="BH63" s="471" t="s">
        <v>16916</v>
      </c>
      <c r="BI63" s="472" t="s">
        <v>16916</v>
      </c>
      <c r="BJ63" s="357">
        <v>0</v>
      </c>
      <c r="BK63" s="474">
        <v>0</v>
      </c>
      <c r="BL63" s="357">
        <v>398621.42</v>
      </c>
      <c r="BM63" s="474">
        <v>398621.42</v>
      </c>
      <c r="BN63" s="357">
        <v>0</v>
      </c>
      <c r="BO63" s="474">
        <v>0</v>
      </c>
    </row>
    <row r="64" spans="1:67" s="148" customFormat="1" ht="12.75" x14ac:dyDescent="0.2">
      <c r="A64" s="470" t="s">
        <v>8387</v>
      </c>
      <c r="B64" s="470" t="s">
        <v>8446</v>
      </c>
      <c r="C64" s="470" t="s">
        <v>8213</v>
      </c>
      <c r="D64" s="470" t="s">
        <v>8213</v>
      </c>
      <c r="E64" s="470" t="s">
        <v>17400</v>
      </c>
      <c r="F64" s="470" t="s">
        <v>17052</v>
      </c>
      <c r="G64" s="470" t="s">
        <v>17053</v>
      </c>
      <c r="H64" s="471" t="s">
        <v>16916</v>
      </c>
      <c r="I64" s="472" t="s">
        <v>16916</v>
      </c>
      <c r="J64" s="471" t="s">
        <v>16916</v>
      </c>
      <c r="K64" s="472" t="s">
        <v>16916</v>
      </c>
      <c r="L64" s="471" t="s">
        <v>16916</v>
      </c>
      <c r="M64" s="472" t="s">
        <v>16916</v>
      </c>
      <c r="N64" s="471" t="s">
        <v>16916</v>
      </c>
      <c r="O64" s="472" t="s">
        <v>16916</v>
      </c>
      <c r="P64" s="471" t="s">
        <v>16916</v>
      </c>
      <c r="Q64" s="472" t="s">
        <v>16916</v>
      </c>
      <c r="R64" s="475" t="s">
        <v>16916</v>
      </c>
      <c r="S64" s="476" t="s">
        <v>16916</v>
      </c>
      <c r="T64" s="475" t="s">
        <v>16916</v>
      </c>
      <c r="U64" s="476" t="s">
        <v>16916</v>
      </c>
      <c r="V64" s="475" t="s">
        <v>16916</v>
      </c>
      <c r="W64" s="473" t="s">
        <v>16916</v>
      </c>
      <c r="X64" s="471" t="s">
        <v>16916</v>
      </c>
      <c r="Y64" s="472" t="s">
        <v>16916</v>
      </c>
      <c r="Z64" s="471" t="s">
        <v>16916</v>
      </c>
      <c r="AA64" s="472" t="s">
        <v>16916</v>
      </c>
      <c r="AB64" s="471" t="s">
        <v>16916</v>
      </c>
      <c r="AC64" s="472" t="s">
        <v>16916</v>
      </c>
      <c r="AD64" s="471" t="s">
        <v>16916</v>
      </c>
      <c r="AE64" s="472" t="s">
        <v>16916</v>
      </c>
      <c r="AF64" s="595" t="s">
        <v>16916</v>
      </c>
      <c r="AG64" s="473" t="s">
        <v>16916</v>
      </c>
      <c r="AH64" s="471" t="s">
        <v>16916</v>
      </c>
      <c r="AI64" s="472" t="s">
        <v>16916</v>
      </c>
      <c r="AJ64" s="471" t="s">
        <v>16916</v>
      </c>
      <c r="AK64" s="472" t="s">
        <v>16916</v>
      </c>
      <c r="AL64" s="471" t="s">
        <v>16916</v>
      </c>
      <c r="AM64" s="472" t="s">
        <v>16916</v>
      </c>
      <c r="AN64" s="471" t="s">
        <v>16916</v>
      </c>
      <c r="AO64" s="472" t="s">
        <v>16916</v>
      </c>
      <c r="AP64" s="471">
        <v>5738.97</v>
      </c>
      <c r="AQ64" s="472">
        <v>5738.97</v>
      </c>
      <c r="AR64" s="471" t="s">
        <v>16916</v>
      </c>
      <c r="AS64" s="472" t="s">
        <v>16916</v>
      </c>
      <c r="AT64" s="471" t="s">
        <v>16916</v>
      </c>
      <c r="AU64" s="472" t="s">
        <v>16916</v>
      </c>
      <c r="AV64" s="471" t="s">
        <v>16916</v>
      </c>
      <c r="AW64" s="472" t="s">
        <v>16916</v>
      </c>
      <c r="AX64" s="471" t="s">
        <v>16916</v>
      </c>
      <c r="AY64" s="472" t="s">
        <v>16916</v>
      </c>
      <c r="AZ64" s="471" t="s">
        <v>16916</v>
      </c>
      <c r="BA64" s="472" t="s">
        <v>16916</v>
      </c>
      <c r="BB64" s="471" t="s">
        <v>16916</v>
      </c>
      <c r="BC64" s="472" t="s">
        <v>16916</v>
      </c>
      <c r="BD64" s="471" t="s">
        <v>16916</v>
      </c>
      <c r="BE64" s="472" t="s">
        <v>16916</v>
      </c>
      <c r="BF64" s="471" t="s">
        <v>16916</v>
      </c>
      <c r="BG64" s="472" t="s">
        <v>16916</v>
      </c>
      <c r="BH64" s="471" t="s">
        <v>16916</v>
      </c>
      <c r="BI64" s="472" t="s">
        <v>16916</v>
      </c>
      <c r="BJ64" s="357">
        <v>5738.97</v>
      </c>
      <c r="BK64" s="474">
        <v>5738.97</v>
      </c>
      <c r="BL64" s="357">
        <v>0</v>
      </c>
      <c r="BM64" s="474">
        <v>0</v>
      </c>
      <c r="BN64" s="357">
        <v>0</v>
      </c>
      <c r="BO64" s="474">
        <v>0</v>
      </c>
    </row>
    <row r="65" spans="1:67" s="148" customFormat="1" ht="12.75" x14ac:dyDescent="0.2">
      <c r="A65" s="470" t="s">
        <v>8387</v>
      </c>
      <c r="B65" s="470" t="s">
        <v>8367</v>
      </c>
      <c r="C65" s="470" t="s">
        <v>8213</v>
      </c>
      <c r="D65" s="470" t="s">
        <v>8213</v>
      </c>
      <c r="E65" s="470" t="s">
        <v>17401</v>
      </c>
      <c r="F65" s="470" t="s">
        <v>17052</v>
      </c>
      <c r="G65" s="470" t="s">
        <v>17053</v>
      </c>
      <c r="H65" s="471" t="s">
        <v>16916</v>
      </c>
      <c r="I65" s="472" t="s">
        <v>16916</v>
      </c>
      <c r="J65" s="471" t="s">
        <v>16916</v>
      </c>
      <c r="K65" s="472" t="s">
        <v>16916</v>
      </c>
      <c r="L65" s="471" t="s">
        <v>16916</v>
      </c>
      <c r="M65" s="472" t="s">
        <v>16916</v>
      </c>
      <c r="N65" s="471" t="s">
        <v>16916</v>
      </c>
      <c r="O65" s="472" t="s">
        <v>16916</v>
      </c>
      <c r="P65" s="471" t="s">
        <v>16916</v>
      </c>
      <c r="Q65" s="472" t="s">
        <v>16916</v>
      </c>
      <c r="R65" s="475" t="s">
        <v>16916</v>
      </c>
      <c r="S65" s="476" t="s">
        <v>16916</v>
      </c>
      <c r="T65" s="475" t="s">
        <v>16916</v>
      </c>
      <c r="U65" s="476" t="s">
        <v>16916</v>
      </c>
      <c r="V65" s="475" t="s">
        <v>16916</v>
      </c>
      <c r="W65" s="473" t="s">
        <v>16916</v>
      </c>
      <c r="X65" s="471" t="s">
        <v>16916</v>
      </c>
      <c r="Y65" s="472" t="s">
        <v>16916</v>
      </c>
      <c r="Z65" s="471" t="s">
        <v>16916</v>
      </c>
      <c r="AA65" s="472" t="s">
        <v>16916</v>
      </c>
      <c r="AB65" s="471" t="s">
        <v>16916</v>
      </c>
      <c r="AC65" s="472" t="s">
        <v>16916</v>
      </c>
      <c r="AD65" s="471" t="s">
        <v>16916</v>
      </c>
      <c r="AE65" s="472" t="s">
        <v>16916</v>
      </c>
      <c r="AF65" s="595" t="s">
        <v>16916</v>
      </c>
      <c r="AG65" s="473" t="s">
        <v>16916</v>
      </c>
      <c r="AH65" s="471" t="s">
        <v>16916</v>
      </c>
      <c r="AI65" s="472" t="s">
        <v>16916</v>
      </c>
      <c r="AJ65" s="471" t="s">
        <v>16916</v>
      </c>
      <c r="AK65" s="472" t="s">
        <v>16916</v>
      </c>
      <c r="AL65" s="471" t="s">
        <v>16916</v>
      </c>
      <c r="AM65" s="472" t="s">
        <v>16916</v>
      </c>
      <c r="AN65" s="471" t="s">
        <v>16916</v>
      </c>
      <c r="AO65" s="472" t="s">
        <v>16916</v>
      </c>
      <c r="AP65" s="471">
        <v>21.74</v>
      </c>
      <c r="AQ65" s="472">
        <v>21.74</v>
      </c>
      <c r="AR65" s="471" t="s">
        <v>16916</v>
      </c>
      <c r="AS65" s="472" t="s">
        <v>16916</v>
      </c>
      <c r="AT65" s="471" t="s">
        <v>16916</v>
      </c>
      <c r="AU65" s="472" t="s">
        <v>16916</v>
      </c>
      <c r="AV65" s="471" t="s">
        <v>16916</v>
      </c>
      <c r="AW65" s="472" t="s">
        <v>16916</v>
      </c>
      <c r="AX65" s="471" t="s">
        <v>16916</v>
      </c>
      <c r="AY65" s="472" t="s">
        <v>16916</v>
      </c>
      <c r="AZ65" s="471" t="s">
        <v>16916</v>
      </c>
      <c r="BA65" s="472" t="s">
        <v>16916</v>
      </c>
      <c r="BB65" s="471" t="s">
        <v>16916</v>
      </c>
      <c r="BC65" s="472" t="s">
        <v>16916</v>
      </c>
      <c r="BD65" s="471" t="s">
        <v>16916</v>
      </c>
      <c r="BE65" s="472" t="s">
        <v>16916</v>
      </c>
      <c r="BF65" s="471" t="s">
        <v>16916</v>
      </c>
      <c r="BG65" s="472" t="s">
        <v>16916</v>
      </c>
      <c r="BH65" s="471" t="s">
        <v>16916</v>
      </c>
      <c r="BI65" s="472" t="s">
        <v>16916</v>
      </c>
      <c r="BJ65" s="357">
        <v>21.74</v>
      </c>
      <c r="BK65" s="474">
        <v>21.74</v>
      </c>
      <c r="BL65" s="357">
        <v>0</v>
      </c>
      <c r="BM65" s="474">
        <v>0</v>
      </c>
      <c r="BN65" s="357">
        <v>0</v>
      </c>
      <c r="BO65" s="474">
        <v>0</v>
      </c>
    </row>
    <row r="66" spans="1:67" s="148" customFormat="1" ht="12.75" x14ac:dyDescent="0.2">
      <c r="A66" s="470" t="s">
        <v>8387</v>
      </c>
      <c r="B66" s="470" t="s">
        <v>8441</v>
      </c>
      <c r="C66" s="470" t="s">
        <v>8213</v>
      </c>
      <c r="D66" s="470" t="s">
        <v>8213</v>
      </c>
      <c r="E66" s="470" t="s">
        <v>17402</v>
      </c>
      <c r="F66" s="470" t="s">
        <v>17052</v>
      </c>
      <c r="G66" s="470" t="s">
        <v>17053</v>
      </c>
      <c r="H66" s="471" t="s">
        <v>16916</v>
      </c>
      <c r="I66" s="472" t="s">
        <v>16916</v>
      </c>
      <c r="J66" s="471" t="s">
        <v>16916</v>
      </c>
      <c r="K66" s="472" t="s">
        <v>16916</v>
      </c>
      <c r="L66" s="471" t="s">
        <v>16916</v>
      </c>
      <c r="M66" s="472" t="s">
        <v>16916</v>
      </c>
      <c r="N66" s="471" t="s">
        <v>16916</v>
      </c>
      <c r="O66" s="472" t="s">
        <v>16916</v>
      </c>
      <c r="P66" s="471" t="s">
        <v>16916</v>
      </c>
      <c r="Q66" s="472" t="s">
        <v>16916</v>
      </c>
      <c r="R66" s="475" t="s">
        <v>16916</v>
      </c>
      <c r="S66" s="476" t="s">
        <v>16916</v>
      </c>
      <c r="T66" s="475" t="s">
        <v>16916</v>
      </c>
      <c r="U66" s="476" t="s">
        <v>16916</v>
      </c>
      <c r="V66" s="475" t="s">
        <v>16916</v>
      </c>
      <c r="W66" s="473" t="s">
        <v>16916</v>
      </c>
      <c r="X66" s="471" t="s">
        <v>16916</v>
      </c>
      <c r="Y66" s="472" t="s">
        <v>16916</v>
      </c>
      <c r="Z66" s="471" t="s">
        <v>16916</v>
      </c>
      <c r="AA66" s="472" t="s">
        <v>16916</v>
      </c>
      <c r="AB66" s="471" t="s">
        <v>16916</v>
      </c>
      <c r="AC66" s="472" t="s">
        <v>16916</v>
      </c>
      <c r="AD66" s="471" t="s">
        <v>16916</v>
      </c>
      <c r="AE66" s="472" t="s">
        <v>16916</v>
      </c>
      <c r="AF66" s="595" t="s">
        <v>16916</v>
      </c>
      <c r="AG66" s="473" t="s">
        <v>16916</v>
      </c>
      <c r="AH66" s="471" t="s">
        <v>16916</v>
      </c>
      <c r="AI66" s="472" t="s">
        <v>16916</v>
      </c>
      <c r="AJ66" s="471">
        <v>167238.48000000001</v>
      </c>
      <c r="AK66" s="472">
        <v>83619.240000000005</v>
      </c>
      <c r="AL66" s="471" t="s">
        <v>16916</v>
      </c>
      <c r="AM66" s="472" t="s">
        <v>16916</v>
      </c>
      <c r="AN66" s="471" t="s">
        <v>16916</v>
      </c>
      <c r="AO66" s="472" t="s">
        <v>16916</v>
      </c>
      <c r="AP66" s="471" t="s">
        <v>16916</v>
      </c>
      <c r="AQ66" s="472" t="s">
        <v>16916</v>
      </c>
      <c r="AR66" s="471" t="s">
        <v>16916</v>
      </c>
      <c r="AS66" s="472" t="s">
        <v>16916</v>
      </c>
      <c r="AT66" s="471" t="s">
        <v>16916</v>
      </c>
      <c r="AU66" s="472" t="s">
        <v>16916</v>
      </c>
      <c r="AV66" s="471" t="s">
        <v>16916</v>
      </c>
      <c r="AW66" s="472" t="s">
        <v>16916</v>
      </c>
      <c r="AX66" s="471" t="s">
        <v>16916</v>
      </c>
      <c r="AY66" s="472" t="s">
        <v>16916</v>
      </c>
      <c r="AZ66" s="471" t="s">
        <v>16916</v>
      </c>
      <c r="BA66" s="472" t="s">
        <v>16916</v>
      </c>
      <c r="BB66" s="471" t="s">
        <v>16916</v>
      </c>
      <c r="BC66" s="472" t="s">
        <v>16916</v>
      </c>
      <c r="BD66" s="471">
        <v>151301.29</v>
      </c>
      <c r="BE66" s="472">
        <v>137546.62</v>
      </c>
      <c r="BF66" s="471" t="s">
        <v>16916</v>
      </c>
      <c r="BG66" s="472" t="s">
        <v>16916</v>
      </c>
      <c r="BH66" s="471">
        <v>464343.37</v>
      </c>
      <c r="BI66" s="472">
        <v>464343.37</v>
      </c>
      <c r="BJ66" s="357">
        <v>0</v>
      </c>
      <c r="BK66" s="474">
        <v>0</v>
      </c>
      <c r="BL66" s="357">
        <v>782883.14</v>
      </c>
      <c r="BM66" s="474">
        <v>685509.23</v>
      </c>
      <c r="BN66" s="357">
        <v>0</v>
      </c>
      <c r="BO66" s="474">
        <v>0</v>
      </c>
    </row>
    <row r="67" spans="1:67" s="148" customFormat="1" ht="12.75" x14ac:dyDescent="0.2">
      <c r="A67" s="470" t="s">
        <v>8211</v>
      </c>
      <c r="B67" s="470" t="s">
        <v>8450</v>
      </c>
      <c r="C67" s="470" t="s">
        <v>8213</v>
      </c>
      <c r="D67" s="470" t="s">
        <v>8213</v>
      </c>
      <c r="E67" s="470" t="s">
        <v>17828</v>
      </c>
      <c r="F67" s="470" t="s">
        <v>17055</v>
      </c>
      <c r="G67" s="470" t="s">
        <v>17023</v>
      </c>
      <c r="H67" s="471" t="s">
        <v>16916</v>
      </c>
      <c r="I67" s="472" t="s">
        <v>16916</v>
      </c>
      <c r="J67" s="471" t="s">
        <v>16916</v>
      </c>
      <c r="K67" s="472" t="s">
        <v>16916</v>
      </c>
      <c r="L67" s="471" t="s">
        <v>16916</v>
      </c>
      <c r="M67" s="472" t="s">
        <v>16916</v>
      </c>
      <c r="N67" s="471" t="s">
        <v>16916</v>
      </c>
      <c r="O67" s="472" t="s">
        <v>16916</v>
      </c>
      <c r="P67" s="471" t="s">
        <v>16916</v>
      </c>
      <c r="Q67" s="472" t="s">
        <v>16916</v>
      </c>
      <c r="R67" s="475" t="s">
        <v>16916</v>
      </c>
      <c r="S67" s="476" t="s">
        <v>16916</v>
      </c>
      <c r="T67" s="475" t="s">
        <v>16916</v>
      </c>
      <c r="U67" s="476" t="s">
        <v>16916</v>
      </c>
      <c r="V67" s="475" t="s">
        <v>16916</v>
      </c>
      <c r="W67" s="473" t="s">
        <v>16916</v>
      </c>
      <c r="X67" s="471" t="s">
        <v>16916</v>
      </c>
      <c r="Y67" s="472" t="s">
        <v>16916</v>
      </c>
      <c r="Z67" s="471" t="s">
        <v>16916</v>
      </c>
      <c r="AA67" s="472" t="s">
        <v>16916</v>
      </c>
      <c r="AB67" s="471" t="s">
        <v>16916</v>
      </c>
      <c r="AC67" s="472" t="s">
        <v>16916</v>
      </c>
      <c r="AD67" s="471" t="s">
        <v>16916</v>
      </c>
      <c r="AE67" s="472" t="s">
        <v>16916</v>
      </c>
      <c r="AF67" s="595" t="s">
        <v>16916</v>
      </c>
      <c r="AG67" s="473" t="s">
        <v>16916</v>
      </c>
      <c r="AH67" s="471" t="s">
        <v>16916</v>
      </c>
      <c r="AI67" s="472" t="s">
        <v>16916</v>
      </c>
      <c r="AJ67" s="471" t="s">
        <v>16916</v>
      </c>
      <c r="AK67" s="472" t="s">
        <v>16916</v>
      </c>
      <c r="AL67" s="471" t="s">
        <v>16916</v>
      </c>
      <c r="AM67" s="472" t="s">
        <v>16916</v>
      </c>
      <c r="AN67" s="471" t="s">
        <v>16916</v>
      </c>
      <c r="AO67" s="472" t="s">
        <v>16916</v>
      </c>
      <c r="AP67" s="471" t="s">
        <v>16916</v>
      </c>
      <c r="AQ67" s="472" t="s">
        <v>16916</v>
      </c>
      <c r="AR67" s="471" t="s">
        <v>16916</v>
      </c>
      <c r="AS67" s="472" t="s">
        <v>16916</v>
      </c>
      <c r="AT67" s="471" t="s">
        <v>16916</v>
      </c>
      <c r="AU67" s="472" t="s">
        <v>16916</v>
      </c>
      <c r="AV67" s="471" t="s">
        <v>16916</v>
      </c>
      <c r="AW67" s="472" t="s">
        <v>16916</v>
      </c>
      <c r="AX67" s="471" t="s">
        <v>16916</v>
      </c>
      <c r="AY67" s="472" t="s">
        <v>16916</v>
      </c>
      <c r="AZ67" s="471" t="s">
        <v>16916</v>
      </c>
      <c r="BA67" s="472" t="s">
        <v>16916</v>
      </c>
      <c r="BB67" s="471">
        <v>289755.06</v>
      </c>
      <c r="BC67" s="472">
        <v>288431.75999999995</v>
      </c>
      <c r="BD67" s="471" t="s">
        <v>16916</v>
      </c>
      <c r="BE67" s="472" t="s">
        <v>16916</v>
      </c>
      <c r="BF67" s="471">
        <v>138971.48000000001</v>
      </c>
      <c r="BG67" s="472">
        <v>0</v>
      </c>
      <c r="BH67" s="471" t="s">
        <v>16916</v>
      </c>
      <c r="BI67" s="472" t="s">
        <v>16916</v>
      </c>
      <c r="BJ67" s="357">
        <v>428726.54000000004</v>
      </c>
      <c r="BK67" s="474">
        <v>288431.75999999995</v>
      </c>
      <c r="BL67" s="357">
        <v>0</v>
      </c>
      <c r="BM67" s="474">
        <v>0</v>
      </c>
      <c r="BN67" s="357">
        <v>0</v>
      </c>
      <c r="BO67" s="474">
        <v>0</v>
      </c>
    </row>
    <row r="68" spans="1:67" s="148" customFormat="1" ht="12.75" x14ac:dyDescent="0.2">
      <c r="A68" s="470" t="s">
        <v>8211</v>
      </c>
      <c r="B68" s="470" t="s">
        <v>8460</v>
      </c>
      <c r="C68" s="470" t="s">
        <v>8213</v>
      </c>
      <c r="D68" s="470" t="s">
        <v>8213</v>
      </c>
      <c r="E68" s="470" t="s">
        <v>16933</v>
      </c>
      <c r="F68" s="470" t="s">
        <v>17055</v>
      </c>
      <c r="G68" s="470" t="s">
        <v>17023</v>
      </c>
      <c r="H68" s="471" t="s">
        <v>16916</v>
      </c>
      <c r="I68" s="472" t="s">
        <v>16916</v>
      </c>
      <c r="J68" s="471" t="s">
        <v>16916</v>
      </c>
      <c r="K68" s="472" t="s">
        <v>16916</v>
      </c>
      <c r="L68" s="471" t="s">
        <v>16916</v>
      </c>
      <c r="M68" s="472" t="s">
        <v>16916</v>
      </c>
      <c r="N68" s="471" t="s">
        <v>16916</v>
      </c>
      <c r="O68" s="472" t="s">
        <v>16916</v>
      </c>
      <c r="P68" s="471" t="s">
        <v>16916</v>
      </c>
      <c r="Q68" s="472" t="s">
        <v>16916</v>
      </c>
      <c r="R68" s="475" t="s">
        <v>16916</v>
      </c>
      <c r="S68" s="476" t="s">
        <v>16916</v>
      </c>
      <c r="T68" s="475" t="s">
        <v>16916</v>
      </c>
      <c r="U68" s="476" t="s">
        <v>16916</v>
      </c>
      <c r="V68" s="475" t="s">
        <v>16916</v>
      </c>
      <c r="W68" s="473" t="s">
        <v>16916</v>
      </c>
      <c r="X68" s="471" t="s">
        <v>16916</v>
      </c>
      <c r="Y68" s="472" t="s">
        <v>16916</v>
      </c>
      <c r="Z68" s="471">
        <v>33394.29</v>
      </c>
      <c r="AA68" s="472">
        <v>0</v>
      </c>
      <c r="AB68" s="471" t="s">
        <v>16916</v>
      </c>
      <c r="AC68" s="472" t="s">
        <v>16916</v>
      </c>
      <c r="AD68" s="471" t="s">
        <v>16916</v>
      </c>
      <c r="AE68" s="472" t="s">
        <v>16916</v>
      </c>
      <c r="AF68" s="595" t="s">
        <v>16916</v>
      </c>
      <c r="AG68" s="473" t="s">
        <v>16916</v>
      </c>
      <c r="AH68" s="471" t="s">
        <v>16916</v>
      </c>
      <c r="AI68" s="472" t="s">
        <v>16916</v>
      </c>
      <c r="AJ68" s="471" t="s">
        <v>16916</v>
      </c>
      <c r="AK68" s="472" t="s">
        <v>16916</v>
      </c>
      <c r="AL68" s="471" t="s">
        <v>16916</v>
      </c>
      <c r="AM68" s="472" t="s">
        <v>16916</v>
      </c>
      <c r="AN68" s="471" t="s">
        <v>16916</v>
      </c>
      <c r="AO68" s="472" t="s">
        <v>16916</v>
      </c>
      <c r="AP68" s="471" t="s">
        <v>16916</v>
      </c>
      <c r="AQ68" s="472" t="s">
        <v>16916</v>
      </c>
      <c r="AR68" s="471" t="s">
        <v>16916</v>
      </c>
      <c r="AS68" s="472" t="s">
        <v>16916</v>
      </c>
      <c r="AT68" s="471" t="s">
        <v>16916</v>
      </c>
      <c r="AU68" s="472" t="s">
        <v>16916</v>
      </c>
      <c r="AV68" s="471" t="s">
        <v>16916</v>
      </c>
      <c r="AW68" s="472" t="s">
        <v>16916</v>
      </c>
      <c r="AX68" s="471" t="s">
        <v>16916</v>
      </c>
      <c r="AY68" s="472" t="s">
        <v>16916</v>
      </c>
      <c r="AZ68" s="471" t="s">
        <v>16916</v>
      </c>
      <c r="BA68" s="472" t="s">
        <v>16916</v>
      </c>
      <c r="BB68" s="471" t="s">
        <v>16916</v>
      </c>
      <c r="BC68" s="472" t="s">
        <v>16916</v>
      </c>
      <c r="BD68" s="471" t="s">
        <v>16916</v>
      </c>
      <c r="BE68" s="472" t="s">
        <v>16916</v>
      </c>
      <c r="BF68" s="471" t="s">
        <v>16916</v>
      </c>
      <c r="BG68" s="472" t="s">
        <v>16916</v>
      </c>
      <c r="BH68" s="471" t="s">
        <v>16916</v>
      </c>
      <c r="BI68" s="472" t="s">
        <v>16916</v>
      </c>
      <c r="BJ68" s="357">
        <v>0</v>
      </c>
      <c r="BK68" s="474">
        <v>0</v>
      </c>
      <c r="BL68" s="357">
        <v>33394.29</v>
      </c>
      <c r="BM68" s="474">
        <v>0</v>
      </c>
      <c r="BN68" s="357">
        <v>0</v>
      </c>
      <c r="BO68" s="474">
        <v>0</v>
      </c>
    </row>
    <row r="69" spans="1:67" s="148" customFormat="1" ht="12.75" x14ac:dyDescent="0.2">
      <c r="A69" s="470" t="s">
        <v>8211</v>
      </c>
      <c r="B69" s="470" t="s">
        <v>8217</v>
      </c>
      <c r="C69" s="470" t="s">
        <v>8213</v>
      </c>
      <c r="D69" s="470" t="s">
        <v>8213</v>
      </c>
      <c r="E69" s="470" t="s">
        <v>8527</v>
      </c>
      <c r="F69" s="470" t="s">
        <v>17055</v>
      </c>
      <c r="G69" s="470" t="s">
        <v>17023</v>
      </c>
      <c r="H69" s="471" t="s">
        <v>16916</v>
      </c>
      <c r="I69" s="472" t="s">
        <v>16916</v>
      </c>
      <c r="J69" s="471" t="s">
        <v>16916</v>
      </c>
      <c r="K69" s="472" t="s">
        <v>16916</v>
      </c>
      <c r="L69" s="471" t="s">
        <v>16916</v>
      </c>
      <c r="M69" s="472" t="s">
        <v>16916</v>
      </c>
      <c r="N69" s="471" t="s">
        <v>16916</v>
      </c>
      <c r="O69" s="472" t="s">
        <v>16916</v>
      </c>
      <c r="P69" s="471" t="s">
        <v>16916</v>
      </c>
      <c r="Q69" s="472" t="s">
        <v>16916</v>
      </c>
      <c r="R69" s="475" t="s">
        <v>16916</v>
      </c>
      <c r="S69" s="476" t="s">
        <v>16916</v>
      </c>
      <c r="T69" s="475" t="s">
        <v>16916</v>
      </c>
      <c r="U69" s="476" t="s">
        <v>16916</v>
      </c>
      <c r="V69" s="475">
        <v>18533308.370000001</v>
      </c>
      <c r="W69" s="473">
        <v>18533308.370000001</v>
      </c>
      <c r="X69" s="471" t="s">
        <v>16916</v>
      </c>
      <c r="Y69" s="472" t="s">
        <v>16916</v>
      </c>
      <c r="Z69" s="471" t="s">
        <v>16916</v>
      </c>
      <c r="AA69" s="472" t="s">
        <v>16916</v>
      </c>
      <c r="AB69" s="471" t="s">
        <v>16916</v>
      </c>
      <c r="AC69" s="472" t="s">
        <v>16916</v>
      </c>
      <c r="AD69" s="471" t="s">
        <v>16916</v>
      </c>
      <c r="AE69" s="472" t="s">
        <v>16916</v>
      </c>
      <c r="AF69" s="595" t="s">
        <v>16916</v>
      </c>
      <c r="AG69" s="473" t="s">
        <v>16916</v>
      </c>
      <c r="AH69" s="471" t="s">
        <v>16916</v>
      </c>
      <c r="AI69" s="472" t="s">
        <v>16916</v>
      </c>
      <c r="AJ69" s="471" t="s">
        <v>16916</v>
      </c>
      <c r="AK69" s="472" t="s">
        <v>16916</v>
      </c>
      <c r="AL69" s="471" t="s">
        <v>16916</v>
      </c>
      <c r="AM69" s="472" t="s">
        <v>16916</v>
      </c>
      <c r="AN69" s="471" t="s">
        <v>16916</v>
      </c>
      <c r="AO69" s="472" t="s">
        <v>16916</v>
      </c>
      <c r="AP69" s="471">
        <v>1362168.17</v>
      </c>
      <c r="AQ69" s="472">
        <v>1334460.8799999999</v>
      </c>
      <c r="AR69" s="471" t="s">
        <v>16916</v>
      </c>
      <c r="AS69" s="472" t="s">
        <v>16916</v>
      </c>
      <c r="AT69" s="471" t="s">
        <v>16916</v>
      </c>
      <c r="AU69" s="472" t="s">
        <v>16916</v>
      </c>
      <c r="AV69" s="471" t="s">
        <v>16916</v>
      </c>
      <c r="AW69" s="472" t="s">
        <v>16916</v>
      </c>
      <c r="AX69" s="471" t="s">
        <v>16916</v>
      </c>
      <c r="AY69" s="472" t="s">
        <v>16916</v>
      </c>
      <c r="AZ69" s="471" t="s">
        <v>16916</v>
      </c>
      <c r="BA69" s="472" t="s">
        <v>16916</v>
      </c>
      <c r="BB69" s="471" t="s">
        <v>16916</v>
      </c>
      <c r="BC69" s="472" t="s">
        <v>16916</v>
      </c>
      <c r="BD69" s="471" t="s">
        <v>16916</v>
      </c>
      <c r="BE69" s="472" t="s">
        <v>16916</v>
      </c>
      <c r="BF69" s="471" t="s">
        <v>16916</v>
      </c>
      <c r="BG69" s="472" t="s">
        <v>16916</v>
      </c>
      <c r="BH69" s="471" t="s">
        <v>16916</v>
      </c>
      <c r="BI69" s="472" t="s">
        <v>16916</v>
      </c>
      <c r="BJ69" s="357">
        <v>1362168.17</v>
      </c>
      <c r="BK69" s="474">
        <v>1334460.8799999999</v>
      </c>
      <c r="BL69" s="357">
        <v>0</v>
      </c>
      <c r="BM69" s="474">
        <v>0</v>
      </c>
      <c r="BN69" s="357">
        <v>18533308.370000001</v>
      </c>
      <c r="BO69" s="474">
        <v>18533308.370000001</v>
      </c>
    </row>
    <row r="70" spans="1:67" s="148" customFormat="1" ht="12.75" x14ac:dyDescent="0.2">
      <c r="A70" s="470" t="s">
        <v>8211</v>
      </c>
      <c r="B70" s="470" t="s">
        <v>8219</v>
      </c>
      <c r="C70" s="470" t="s">
        <v>8213</v>
      </c>
      <c r="D70" s="470" t="s">
        <v>8213</v>
      </c>
      <c r="E70" s="470" t="s">
        <v>17662</v>
      </c>
      <c r="F70" s="470" t="s">
        <v>17055</v>
      </c>
      <c r="G70" s="470" t="s">
        <v>17023</v>
      </c>
      <c r="H70" s="471" t="s">
        <v>16916</v>
      </c>
      <c r="I70" s="472" t="s">
        <v>16916</v>
      </c>
      <c r="J70" s="471" t="s">
        <v>16916</v>
      </c>
      <c r="K70" s="472" t="s">
        <v>16916</v>
      </c>
      <c r="L70" s="471" t="s">
        <v>16916</v>
      </c>
      <c r="M70" s="472" t="s">
        <v>16916</v>
      </c>
      <c r="N70" s="471" t="s">
        <v>16916</v>
      </c>
      <c r="O70" s="472" t="s">
        <v>16916</v>
      </c>
      <c r="P70" s="471" t="s">
        <v>16916</v>
      </c>
      <c r="Q70" s="472" t="s">
        <v>16916</v>
      </c>
      <c r="R70" s="475" t="s">
        <v>16916</v>
      </c>
      <c r="S70" s="476" t="s">
        <v>16916</v>
      </c>
      <c r="T70" s="475" t="s">
        <v>16916</v>
      </c>
      <c r="U70" s="476" t="s">
        <v>16916</v>
      </c>
      <c r="V70" s="475" t="s">
        <v>16916</v>
      </c>
      <c r="W70" s="473" t="s">
        <v>16916</v>
      </c>
      <c r="X70" s="471" t="s">
        <v>16916</v>
      </c>
      <c r="Y70" s="472" t="s">
        <v>16916</v>
      </c>
      <c r="Z70" s="471" t="s">
        <v>16916</v>
      </c>
      <c r="AA70" s="472" t="s">
        <v>16916</v>
      </c>
      <c r="AB70" s="471" t="s">
        <v>16916</v>
      </c>
      <c r="AC70" s="472" t="s">
        <v>16916</v>
      </c>
      <c r="AD70" s="471" t="s">
        <v>16916</v>
      </c>
      <c r="AE70" s="472" t="s">
        <v>16916</v>
      </c>
      <c r="AF70" s="595" t="s">
        <v>16916</v>
      </c>
      <c r="AG70" s="473" t="s">
        <v>16916</v>
      </c>
      <c r="AH70" s="471" t="s">
        <v>16916</v>
      </c>
      <c r="AI70" s="472" t="s">
        <v>16916</v>
      </c>
      <c r="AJ70" s="471" t="s">
        <v>16916</v>
      </c>
      <c r="AK70" s="472" t="s">
        <v>16916</v>
      </c>
      <c r="AL70" s="471" t="s">
        <v>16916</v>
      </c>
      <c r="AM70" s="472" t="s">
        <v>16916</v>
      </c>
      <c r="AN70" s="471" t="s">
        <v>16916</v>
      </c>
      <c r="AO70" s="472" t="s">
        <v>16916</v>
      </c>
      <c r="AP70" s="471" t="s">
        <v>16916</v>
      </c>
      <c r="AQ70" s="472" t="s">
        <v>16916</v>
      </c>
      <c r="AR70" s="471" t="s">
        <v>16916</v>
      </c>
      <c r="AS70" s="472" t="s">
        <v>16916</v>
      </c>
      <c r="AT70" s="471" t="s">
        <v>16916</v>
      </c>
      <c r="AU70" s="472" t="s">
        <v>16916</v>
      </c>
      <c r="AV70" s="471" t="s">
        <v>16916</v>
      </c>
      <c r="AW70" s="472" t="s">
        <v>16916</v>
      </c>
      <c r="AX70" s="471">
        <v>785832.03999999992</v>
      </c>
      <c r="AY70" s="472" t="s">
        <v>16916</v>
      </c>
      <c r="AZ70" s="471" t="s">
        <v>16916</v>
      </c>
      <c r="BA70" s="472" t="s">
        <v>16916</v>
      </c>
      <c r="BB70" s="471">
        <v>169411.11</v>
      </c>
      <c r="BC70" s="472">
        <v>26644.240000000002</v>
      </c>
      <c r="BD70" s="471" t="s">
        <v>16916</v>
      </c>
      <c r="BE70" s="472" t="s">
        <v>16916</v>
      </c>
      <c r="BF70" s="471">
        <v>594540.82999999996</v>
      </c>
      <c r="BG70" s="472">
        <v>479341.08</v>
      </c>
      <c r="BH70" s="471" t="s">
        <v>16916</v>
      </c>
      <c r="BI70" s="472" t="s">
        <v>16916</v>
      </c>
      <c r="BJ70" s="357">
        <v>1549783.98</v>
      </c>
      <c r="BK70" s="474">
        <v>505985.32</v>
      </c>
      <c r="BL70" s="357">
        <v>0</v>
      </c>
      <c r="BM70" s="474">
        <v>0</v>
      </c>
      <c r="BN70" s="357">
        <v>0</v>
      </c>
      <c r="BO70" s="474">
        <v>0</v>
      </c>
    </row>
    <row r="71" spans="1:67" s="148" customFormat="1" ht="12.75" x14ac:dyDescent="0.2">
      <c r="A71" s="470" t="s">
        <v>8211</v>
      </c>
      <c r="B71" s="470" t="s">
        <v>8430</v>
      </c>
      <c r="C71" s="470" t="s">
        <v>8213</v>
      </c>
      <c r="D71" s="470" t="s">
        <v>8213</v>
      </c>
      <c r="E71" s="470" t="s">
        <v>17403</v>
      </c>
      <c r="F71" s="470" t="s">
        <v>17055</v>
      </c>
      <c r="G71" s="470" t="s">
        <v>17023</v>
      </c>
      <c r="H71" s="471" t="s">
        <v>16916</v>
      </c>
      <c r="I71" s="472" t="s">
        <v>16916</v>
      </c>
      <c r="J71" s="471" t="s">
        <v>16916</v>
      </c>
      <c r="K71" s="472" t="s">
        <v>16916</v>
      </c>
      <c r="L71" s="471">
        <v>1546358.09</v>
      </c>
      <c r="M71" s="472">
        <v>1506236.89</v>
      </c>
      <c r="N71" s="471" t="s">
        <v>16916</v>
      </c>
      <c r="O71" s="472" t="s">
        <v>16916</v>
      </c>
      <c r="P71" s="471" t="s">
        <v>16916</v>
      </c>
      <c r="Q71" s="472" t="s">
        <v>16916</v>
      </c>
      <c r="R71" s="475" t="s">
        <v>16916</v>
      </c>
      <c r="S71" s="476" t="s">
        <v>16916</v>
      </c>
      <c r="T71" s="475" t="s">
        <v>16916</v>
      </c>
      <c r="U71" s="476" t="s">
        <v>16916</v>
      </c>
      <c r="V71" s="475" t="s">
        <v>16916</v>
      </c>
      <c r="W71" s="473" t="s">
        <v>16916</v>
      </c>
      <c r="X71" s="471" t="s">
        <v>16916</v>
      </c>
      <c r="Y71" s="472" t="s">
        <v>16916</v>
      </c>
      <c r="Z71" s="471" t="s">
        <v>16916</v>
      </c>
      <c r="AA71" s="472" t="s">
        <v>16916</v>
      </c>
      <c r="AB71" s="471" t="s">
        <v>16916</v>
      </c>
      <c r="AC71" s="472" t="s">
        <v>16916</v>
      </c>
      <c r="AD71" s="471" t="s">
        <v>16916</v>
      </c>
      <c r="AE71" s="472" t="s">
        <v>16916</v>
      </c>
      <c r="AF71" s="595" t="s">
        <v>16916</v>
      </c>
      <c r="AG71" s="473" t="s">
        <v>16916</v>
      </c>
      <c r="AH71" s="471" t="s">
        <v>16916</v>
      </c>
      <c r="AI71" s="472" t="s">
        <v>16916</v>
      </c>
      <c r="AJ71" s="471" t="s">
        <v>16916</v>
      </c>
      <c r="AK71" s="472" t="s">
        <v>16916</v>
      </c>
      <c r="AL71" s="471" t="s">
        <v>16916</v>
      </c>
      <c r="AM71" s="472" t="s">
        <v>16916</v>
      </c>
      <c r="AN71" s="471" t="s">
        <v>16916</v>
      </c>
      <c r="AO71" s="472" t="s">
        <v>16916</v>
      </c>
      <c r="AP71" s="471" t="s">
        <v>16916</v>
      </c>
      <c r="AQ71" s="472" t="s">
        <v>16916</v>
      </c>
      <c r="AR71" s="471" t="s">
        <v>16916</v>
      </c>
      <c r="AS71" s="472" t="s">
        <v>16916</v>
      </c>
      <c r="AT71" s="471" t="s">
        <v>16916</v>
      </c>
      <c r="AU71" s="472" t="s">
        <v>16916</v>
      </c>
      <c r="AV71" s="471" t="s">
        <v>16916</v>
      </c>
      <c r="AW71" s="472" t="s">
        <v>16916</v>
      </c>
      <c r="AX71" s="471" t="s">
        <v>16916</v>
      </c>
      <c r="AY71" s="472" t="s">
        <v>16916</v>
      </c>
      <c r="AZ71" s="471" t="s">
        <v>16916</v>
      </c>
      <c r="BA71" s="472" t="s">
        <v>16916</v>
      </c>
      <c r="BB71" s="471" t="s">
        <v>16916</v>
      </c>
      <c r="BC71" s="472" t="s">
        <v>16916</v>
      </c>
      <c r="BD71" s="471" t="s">
        <v>16916</v>
      </c>
      <c r="BE71" s="472" t="s">
        <v>16916</v>
      </c>
      <c r="BF71" s="471" t="s">
        <v>16916</v>
      </c>
      <c r="BG71" s="472" t="s">
        <v>16916</v>
      </c>
      <c r="BH71" s="471">
        <v>42500</v>
      </c>
      <c r="BI71" s="472">
        <v>0</v>
      </c>
      <c r="BJ71" s="357">
        <v>0</v>
      </c>
      <c r="BK71" s="474">
        <v>0</v>
      </c>
      <c r="BL71" s="357">
        <v>42500</v>
      </c>
      <c r="BM71" s="474">
        <v>0</v>
      </c>
      <c r="BN71" s="357">
        <v>1546358.09</v>
      </c>
      <c r="BO71" s="474">
        <v>1506236.89</v>
      </c>
    </row>
    <row r="72" spans="1:67" s="148" customFormat="1" ht="12.75" x14ac:dyDescent="0.2">
      <c r="A72" s="470" t="s">
        <v>8211</v>
      </c>
      <c r="B72" s="470" t="s">
        <v>8231</v>
      </c>
      <c r="C72" s="470" t="s">
        <v>8213</v>
      </c>
      <c r="D72" s="470" t="s">
        <v>8213</v>
      </c>
      <c r="E72" s="470" t="s">
        <v>17404</v>
      </c>
      <c r="F72" s="470" t="s">
        <v>17055</v>
      </c>
      <c r="G72" s="470" t="s">
        <v>17023</v>
      </c>
      <c r="H72" s="471" t="s">
        <v>16916</v>
      </c>
      <c r="I72" s="472" t="s">
        <v>16916</v>
      </c>
      <c r="J72" s="471">
        <v>1409364.67</v>
      </c>
      <c r="K72" s="472">
        <v>337142.54</v>
      </c>
      <c r="L72" s="471" t="s">
        <v>16916</v>
      </c>
      <c r="M72" s="472" t="s">
        <v>16916</v>
      </c>
      <c r="N72" s="471" t="s">
        <v>16916</v>
      </c>
      <c r="O72" s="472" t="s">
        <v>16916</v>
      </c>
      <c r="P72" s="471" t="s">
        <v>16916</v>
      </c>
      <c r="Q72" s="472" t="s">
        <v>16916</v>
      </c>
      <c r="R72" s="475" t="s">
        <v>16916</v>
      </c>
      <c r="S72" s="476" t="s">
        <v>16916</v>
      </c>
      <c r="T72" s="475" t="s">
        <v>16916</v>
      </c>
      <c r="U72" s="476" t="s">
        <v>16916</v>
      </c>
      <c r="V72" s="475" t="s">
        <v>16916</v>
      </c>
      <c r="W72" s="473" t="s">
        <v>16916</v>
      </c>
      <c r="X72" s="471" t="s">
        <v>16916</v>
      </c>
      <c r="Y72" s="472" t="s">
        <v>16916</v>
      </c>
      <c r="Z72" s="471" t="s">
        <v>16916</v>
      </c>
      <c r="AA72" s="472" t="s">
        <v>16916</v>
      </c>
      <c r="AB72" s="471" t="s">
        <v>16916</v>
      </c>
      <c r="AC72" s="472" t="s">
        <v>16916</v>
      </c>
      <c r="AD72" s="471" t="s">
        <v>16916</v>
      </c>
      <c r="AE72" s="472" t="s">
        <v>16916</v>
      </c>
      <c r="AF72" s="595" t="s">
        <v>16916</v>
      </c>
      <c r="AG72" s="473" t="s">
        <v>16916</v>
      </c>
      <c r="AH72" s="471" t="s">
        <v>16916</v>
      </c>
      <c r="AI72" s="472" t="s">
        <v>16916</v>
      </c>
      <c r="AJ72" s="471" t="s">
        <v>16916</v>
      </c>
      <c r="AK72" s="472" t="s">
        <v>16916</v>
      </c>
      <c r="AL72" s="471" t="s">
        <v>16916</v>
      </c>
      <c r="AM72" s="472" t="s">
        <v>16916</v>
      </c>
      <c r="AN72" s="471" t="s">
        <v>16916</v>
      </c>
      <c r="AO72" s="472" t="s">
        <v>16916</v>
      </c>
      <c r="AP72" s="471" t="s">
        <v>16916</v>
      </c>
      <c r="AQ72" s="472" t="s">
        <v>16916</v>
      </c>
      <c r="AR72" s="471" t="s">
        <v>16916</v>
      </c>
      <c r="AS72" s="472" t="s">
        <v>16916</v>
      </c>
      <c r="AT72" s="471" t="s">
        <v>16916</v>
      </c>
      <c r="AU72" s="472" t="s">
        <v>16916</v>
      </c>
      <c r="AV72" s="471" t="s">
        <v>16916</v>
      </c>
      <c r="AW72" s="472" t="s">
        <v>16916</v>
      </c>
      <c r="AX72" s="471" t="s">
        <v>16916</v>
      </c>
      <c r="AY72" s="472" t="s">
        <v>16916</v>
      </c>
      <c r="AZ72" s="471" t="s">
        <v>16916</v>
      </c>
      <c r="BA72" s="472" t="s">
        <v>16916</v>
      </c>
      <c r="BB72" s="471" t="s">
        <v>16916</v>
      </c>
      <c r="BC72" s="472" t="s">
        <v>16916</v>
      </c>
      <c r="BD72" s="471" t="s">
        <v>16916</v>
      </c>
      <c r="BE72" s="472" t="s">
        <v>16916</v>
      </c>
      <c r="BF72" s="471" t="s">
        <v>16916</v>
      </c>
      <c r="BG72" s="472" t="s">
        <v>16916</v>
      </c>
      <c r="BH72" s="471" t="s">
        <v>16916</v>
      </c>
      <c r="BI72" s="472" t="s">
        <v>16916</v>
      </c>
      <c r="BJ72" s="357">
        <v>0</v>
      </c>
      <c r="BK72" s="474">
        <v>0</v>
      </c>
      <c r="BL72" s="357">
        <v>1409364.67</v>
      </c>
      <c r="BM72" s="474">
        <v>337142.54</v>
      </c>
      <c r="BN72" s="357">
        <v>0</v>
      </c>
      <c r="BO72" s="474">
        <v>0</v>
      </c>
    </row>
    <row r="73" spans="1:67" s="148" customFormat="1" ht="12.75" x14ac:dyDescent="0.2">
      <c r="A73" s="470" t="s">
        <v>8211</v>
      </c>
      <c r="B73" s="470" t="s">
        <v>8273</v>
      </c>
      <c r="C73" s="470" t="s">
        <v>8213</v>
      </c>
      <c r="D73" s="470" t="s">
        <v>8213</v>
      </c>
      <c r="E73" s="470" t="s">
        <v>17405</v>
      </c>
      <c r="F73" s="470" t="s">
        <v>17055</v>
      </c>
      <c r="G73" s="470" t="s">
        <v>17023</v>
      </c>
      <c r="H73" s="471" t="s">
        <v>16916</v>
      </c>
      <c r="I73" s="472" t="s">
        <v>16916</v>
      </c>
      <c r="J73" s="471" t="s">
        <v>16916</v>
      </c>
      <c r="K73" s="472" t="s">
        <v>16916</v>
      </c>
      <c r="L73" s="471" t="s">
        <v>16916</v>
      </c>
      <c r="M73" s="472" t="s">
        <v>16916</v>
      </c>
      <c r="N73" s="471" t="s">
        <v>16916</v>
      </c>
      <c r="O73" s="472" t="s">
        <v>16916</v>
      </c>
      <c r="P73" s="471" t="s">
        <v>16916</v>
      </c>
      <c r="Q73" s="472" t="s">
        <v>16916</v>
      </c>
      <c r="R73" s="475" t="s">
        <v>16916</v>
      </c>
      <c r="S73" s="476" t="s">
        <v>16916</v>
      </c>
      <c r="T73" s="475" t="s">
        <v>16916</v>
      </c>
      <c r="U73" s="476" t="s">
        <v>16916</v>
      </c>
      <c r="V73" s="475" t="s">
        <v>16916</v>
      </c>
      <c r="W73" s="473" t="s">
        <v>16916</v>
      </c>
      <c r="X73" s="471" t="s">
        <v>16916</v>
      </c>
      <c r="Y73" s="472" t="s">
        <v>16916</v>
      </c>
      <c r="Z73" s="471" t="s">
        <v>16916</v>
      </c>
      <c r="AA73" s="472" t="s">
        <v>16916</v>
      </c>
      <c r="AB73" s="471" t="s">
        <v>16916</v>
      </c>
      <c r="AC73" s="472" t="s">
        <v>16916</v>
      </c>
      <c r="AD73" s="471">
        <v>2409777.66</v>
      </c>
      <c r="AE73" s="472">
        <v>2409777.66</v>
      </c>
      <c r="AF73" s="595" t="s">
        <v>16916</v>
      </c>
      <c r="AG73" s="473" t="s">
        <v>16916</v>
      </c>
      <c r="AH73" s="471" t="s">
        <v>16916</v>
      </c>
      <c r="AI73" s="472" t="s">
        <v>16916</v>
      </c>
      <c r="AJ73" s="471" t="s">
        <v>16916</v>
      </c>
      <c r="AK73" s="472" t="s">
        <v>16916</v>
      </c>
      <c r="AL73" s="471" t="s">
        <v>16916</v>
      </c>
      <c r="AM73" s="472" t="s">
        <v>16916</v>
      </c>
      <c r="AN73" s="471" t="s">
        <v>16916</v>
      </c>
      <c r="AO73" s="472" t="s">
        <v>16916</v>
      </c>
      <c r="AP73" s="471" t="s">
        <v>16916</v>
      </c>
      <c r="AQ73" s="472" t="s">
        <v>16916</v>
      </c>
      <c r="AR73" s="471" t="s">
        <v>16916</v>
      </c>
      <c r="AS73" s="472" t="s">
        <v>16916</v>
      </c>
      <c r="AT73" s="471" t="s">
        <v>16916</v>
      </c>
      <c r="AU73" s="472" t="s">
        <v>16916</v>
      </c>
      <c r="AV73" s="471" t="s">
        <v>16916</v>
      </c>
      <c r="AW73" s="472" t="s">
        <v>16916</v>
      </c>
      <c r="AX73" s="471" t="s">
        <v>16916</v>
      </c>
      <c r="AY73" s="472" t="s">
        <v>16916</v>
      </c>
      <c r="AZ73" s="471" t="s">
        <v>16916</v>
      </c>
      <c r="BA73" s="472" t="s">
        <v>16916</v>
      </c>
      <c r="BB73" s="471" t="s">
        <v>16916</v>
      </c>
      <c r="BC73" s="472" t="s">
        <v>16916</v>
      </c>
      <c r="BD73" s="471" t="s">
        <v>16916</v>
      </c>
      <c r="BE73" s="472" t="s">
        <v>16916</v>
      </c>
      <c r="BF73" s="471">
        <v>3195185.13</v>
      </c>
      <c r="BG73" s="472">
        <v>0</v>
      </c>
      <c r="BH73" s="471" t="s">
        <v>16916</v>
      </c>
      <c r="BI73" s="472" t="s">
        <v>16916</v>
      </c>
      <c r="BJ73" s="357">
        <v>3195185.13</v>
      </c>
      <c r="BK73" s="474">
        <v>0</v>
      </c>
      <c r="BL73" s="357">
        <v>2409777.66</v>
      </c>
      <c r="BM73" s="474">
        <v>2409777.66</v>
      </c>
      <c r="BN73" s="357">
        <v>0</v>
      </c>
      <c r="BO73" s="474">
        <v>0</v>
      </c>
    </row>
    <row r="74" spans="1:67" s="148" customFormat="1" ht="12.75" x14ac:dyDescent="0.2">
      <c r="A74" s="470" t="s">
        <v>8211</v>
      </c>
      <c r="B74" s="470" t="s">
        <v>8399</v>
      </c>
      <c r="C74" s="470" t="s">
        <v>8213</v>
      </c>
      <c r="D74" s="470" t="s">
        <v>8213</v>
      </c>
      <c r="E74" s="470" t="s">
        <v>17406</v>
      </c>
      <c r="F74" s="470" t="s">
        <v>17055</v>
      </c>
      <c r="G74" s="470" t="s">
        <v>17023</v>
      </c>
      <c r="H74" s="471" t="s">
        <v>16916</v>
      </c>
      <c r="I74" s="472" t="s">
        <v>16916</v>
      </c>
      <c r="J74" s="471" t="s">
        <v>16916</v>
      </c>
      <c r="K74" s="472" t="s">
        <v>16916</v>
      </c>
      <c r="L74" s="471" t="s">
        <v>16916</v>
      </c>
      <c r="M74" s="472" t="s">
        <v>16916</v>
      </c>
      <c r="N74" s="471" t="s">
        <v>16916</v>
      </c>
      <c r="O74" s="472" t="s">
        <v>16916</v>
      </c>
      <c r="P74" s="471" t="s">
        <v>16916</v>
      </c>
      <c r="Q74" s="472" t="s">
        <v>16916</v>
      </c>
      <c r="R74" s="475" t="s">
        <v>16916</v>
      </c>
      <c r="S74" s="476" t="s">
        <v>16916</v>
      </c>
      <c r="T74" s="475" t="s">
        <v>16916</v>
      </c>
      <c r="U74" s="476" t="s">
        <v>16916</v>
      </c>
      <c r="V74" s="475" t="s">
        <v>16916</v>
      </c>
      <c r="W74" s="473" t="s">
        <v>16916</v>
      </c>
      <c r="X74" s="471" t="s">
        <v>16916</v>
      </c>
      <c r="Y74" s="472" t="s">
        <v>16916</v>
      </c>
      <c r="Z74" s="471" t="s">
        <v>16916</v>
      </c>
      <c r="AA74" s="472" t="s">
        <v>16916</v>
      </c>
      <c r="AB74" s="471" t="s">
        <v>16916</v>
      </c>
      <c r="AC74" s="472" t="s">
        <v>16916</v>
      </c>
      <c r="AD74" s="471" t="s">
        <v>16916</v>
      </c>
      <c r="AE74" s="472" t="s">
        <v>16916</v>
      </c>
      <c r="AF74" s="595" t="s">
        <v>16916</v>
      </c>
      <c r="AG74" s="473" t="s">
        <v>16916</v>
      </c>
      <c r="AH74" s="471" t="s">
        <v>16916</v>
      </c>
      <c r="AI74" s="472" t="s">
        <v>16916</v>
      </c>
      <c r="AJ74" s="471" t="s">
        <v>16916</v>
      </c>
      <c r="AK74" s="472" t="s">
        <v>16916</v>
      </c>
      <c r="AL74" s="471">
        <v>12596012.560000001</v>
      </c>
      <c r="AM74" s="472">
        <v>12596012.560000001</v>
      </c>
      <c r="AN74" s="471" t="s">
        <v>16916</v>
      </c>
      <c r="AO74" s="472" t="s">
        <v>16916</v>
      </c>
      <c r="AP74" s="471" t="s">
        <v>16916</v>
      </c>
      <c r="AQ74" s="472" t="s">
        <v>16916</v>
      </c>
      <c r="AR74" s="471" t="s">
        <v>16916</v>
      </c>
      <c r="AS74" s="472" t="s">
        <v>16916</v>
      </c>
      <c r="AT74" s="471" t="s">
        <v>16916</v>
      </c>
      <c r="AU74" s="472" t="s">
        <v>16916</v>
      </c>
      <c r="AV74" s="471" t="s">
        <v>16916</v>
      </c>
      <c r="AW74" s="472" t="s">
        <v>16916</v>
      </c>
      <c r="AX74" s="471">
        <v>8140218.79</v>
      </c>
      <c r="AY74" s="472">
        <v>5952720.3799999999</v>
      </c>
      <c r="AZ74" s="471" t="s">
        <v>16916</v>
      </c>
      <c r="BA74" s="472" t="s">
        <v>16916</v>
      </c>
      <c r="BB74" s="471">
        <v>2614450.27</v>
      </c>
      <c r="BC74" s="472">
        <v>739631.23000000045</v>
      </c>
      <c r="BD74" s="471" t="s">
        <v>16916</v>
      </c>
      <c r="BE74" s="472" t="s">
        <v>16916</v>
      </c>
      <c r="BF74" s="471">
        <v>2804935.59</v>
      </c>
      <c r="BG74" s="472">
        <v>0</v>
      </c>
      <c r="BH74" s="471" t="s">
        <v>16916</v>
      </c>
      <c r="BI74" s="472" t="s">
        <v>16916</v>
      </c>
      <c r="BJ74" s="357">
        <v>26155617.210000001</v>
      </c>
      <c r="BK74" s="474">
        <v>19288364.170000002</v>
      </c>
      <c r="BL74" s="357">
        <v>0</v>
      </c>
      <c r="BM74" s="474">
        <v>0</v>
      </c>
      <c r="BN74" s="357">
        <v>0</v>
      </c>
      <c r="BO74" s="474">
        <v>0</v>
      </c>
    </row>
    <row r="75" spans="1:67" s="148" customFormat="1" ht="12.75" x14ac:dyDescent="0.2">
      <c r="A75" s="470" t="s">
        <v>8211</v>
      </c>
      <c r="B75" s="470" t="s">
        <v>8214</v>
      </c>
      <c r="C75" s="470" t="s">
        <v>8213</v>
      </c>
      <c r="D75" s="470" t="s">
        <v>8213</v>
      </c>
      <c r="E75" s="470" t="s">
        <v>8215</v>
      </c>
      <c r="F75" s="470" t="s">
        <v>17055</v>
      </c>
      <c r="G75" s="470" t="s">
        <v>17023</v>
      </c>
      <c r="H75" s="471" t="s">
        <v>16916</v>
      </c>
      <c r="I75" s="472" t="s">
        <v>16916</v>
      </c>
      <c r="J75" s="471" t="s">
        <v>16916</v>
      </c>
      <c r="K75" s="472" t="s">
        <v>16916</v>
      </c>
      <c r="L75" s="471" t="s">
        <v>16916</v>
      </c>
      <c r="M75" s="472" t="s">
        <v>16916</v>
      </c>
      <c r="N75" s="471">
        <v>19481603.359999999</v>
      </c>
      <c r="O75" s="472">
        <v>19481603.359999999</v>
      </c>
      <c r="P75" s="471" t="s">
        <v>16916</v>
      </c>
      <c r="Q75" s="472" t="s">
        <v>16916</v>
      </c>
      <c r="R75" s="475">
        <v>11653150.199999999</v>
      </c>
      <c r="S75" s="476">
        <v>5068565.6899999995</v>
      </c>
      <c r="T75" s="475" t="s">
        <v>16916</v>
      </c>
      <c r="U75" s="476" t="s">
        <v>16916</v>
      </c>
      <c r="V75" s="475" t="s">
        <v>16916</v>
      </c>
      <c r="W75" s="473" t="s">
        <v>16916</v>
      </c>
      <c r="X75" s="471">
        <v>1439937.21</v>
      </c>
      <c r="Y75" s="472">
        <v>0</v>
      </c>
      <c r="Z75" s="471" t="s">
        <v>16916</v>
      </c>
      <c r="AA75" s="472" t="s">
        <v>16916</v>
      </c>
      <c r="AB75" s="471">
        <v>1439937.27</v>
      </c>
      <c r="AC75" s="472">
        <v>0</v>
      </c>
      <c r="AD75" s="471" t="s">
        <v>16916</v>
      </c>
      <c r="AE75" s="472" t="s">
        <v>16916</v>
      </c>
      <c r="AF75" s="595" t="s">
        <v>16916</v>
      </c>
      <c r="AG75" s="473" t="s">
        <v>16916</v>
      </c>
      <c r="AH75" s="471" t="s">
        <v>16916</v>
      </c>
      <c r="AI75" s="472" t="s">
        <v>16916</v>
      </c>
      <c r="AJ75" s="471" t="s">
        <v>16916</v>
      </c>
      <c r="AK75" s="472" t="s">
        <v>16916</v>
      </c>
      <c r="AL75" s="471" t="s">
        <v>16916</v>
      </c>
      <c r="AM75" s="472" t="s">
        <v>16916</v>
      </c>
      <c r="AN75" s="471" t="s">
        <v>16916</v>
      </c>
      <c r="AO75" s="472" t="s">
        <v>16916</v>
      </c>
      <c r="AP75" s="471" t="s">
        <v>16916</v>
      </c>
      <c r="AQ75" s="472" t="s">
        <v>16916</v>
      </c>
      <c r="AR75" s="471" t="s">
        <v>16916</v>
      </c>
      <c r="AS75" s="472" t="s">
        <v>16916</v>
      </c>
      <c r="AT75" s="471" t="s">
        <v>16916</v>
      </c>
      <c r="AU75" s="472" t="s">
        <v>16916</v>
      </c>
      <c r="AV75" s="471" t="s">
        <v>16916</v>
      </c>
      <c r="AW75" s="472" t="s">
        <v>16916</v>
      </c>
      <c r="AX75" s="471" t="s">
        <v>16916</v>
      </c>
      <c r="AY75" s="472" t="s">
        <v>16916</v>
      </c>
      <c r="AZ75" s="471" t="s">
        <v>16916</v>
      </c>
      <c r="BA75" s="472" t="s">
        <v>16916</v>
      </c>
      <c r="BB75" s="471" t="s">
        <v>16916</v>
      </c>
      <c r="BC75" s="472" t="s">
        <v>16916</v>
      </c>
      <c r="BD75" s="471" t="s">
        <v>16916</v>
      </c>
      <c r="BE75" s="472" t="s">
        <v>16916</v>
      </c>
      <c r="BF75" s="471" t="s">
        <v>16916</v>
      </c>
      <c r="BG75" s="472" t="s">
        <v>16916</v>
      </c>
      <c r="BH75" s="471" t="s">
        <v>16916</v>
      </c>
      <c r="BI75" s="472" t="s">
        <v>16916</v>
      </c>
      <c r="BJ75" s="357">
        <v>34014628.039999999</v>
      </c>
      <c r="BK75" s="474">
        <v>24550169.049999997</v>
      </c>
      <c r="BL75" s="357">
        <v>0</v>
      </c>
      <c r="BM75" s="474">
        <v>0</v>
      </c>
      <c r="BN75" s="357">
        <v>0</v>
      </c>
      <c r="BO75" s="474">
        <v>0</v>
      </c>
    </row>
    <row r="76" spans="1:67" s="148" customFormat="1" ht="12.75" x14ac:dyDescent="0.2">
      <c r="A76" s="470" t="s">
        <v>8211</v>
      </c>
      <c r="B76" s="470" t="s">
        <v>8461</v>
      </c>
      <c r="C76" s="470" t="s">
        <v>8213</v>
      </c>
      <c r="D76" s="470" t="s">
        <v>8213</v>
      </c>
      <c r="E76" s="470" t="s">
        <v>17829</v>
      </c>
      <c r="F76" s="470" t="s">
        <v>17055</v>
      </c>
      <c r="G76" s="470" t="s">
        <v>17023</v>
      </c>
      <c r="H76" s="471" t="s">
        <v>16916</v>
      </c>
      <c r="I76" s="472" t="s">
        <v>16916</v>
      </c>
      <c r="J76" s="471" t="s">
        <v>16916</v>
      </c>
      <c r="K76" s="472" t="s">
        <v>16916</v>
      </c>
      <c r="L76" s="471" t="s">
        <v>16916</v>
      </c>
      <c r="M76" s="472" t="s">
        <v>16916</v>
      </c>
      <c r="N76" s="471" t="s">
        <v>16916</v>
      </c>
      <c r="O76" s="472" t="s">
        <v>16916</v>
      </c>
      <c r="P76" s="471" t="s">
        <v>16916</v>
      </c>
      <c r="Q76" s="472" t="s">
        <v>16916</v>
      </c>
      <c r="R76" s="475" t="s">
        <v>16916</v>
      </c>
      <c r="S76" s="476" t="s">
        <v>16916</v>
      </c>
      <c r="T76" s="475" t="s">
        <v>16916</v>
      </c>
      <c r="U76" s="476" t="s">
        <v>16916</v>
      </c>
      <c r="V76" s="475" t="s">
        <v>16916</v>
      </c>
      <c r="W76" s="473" t="s">
        <v>16916</v>
      </c>
      <c r="X76" s="471" t="s">
        <v>16916</v>
      </c>
      <c r="Y76" s="472" t="s">
        <v>16916</v>
      </c>
      <c r="Z76" s="471" t="s">
        <v>16916</v>
      </c>
      <c r="AA76" s="472" t="s">
        <v>16916</v>
      </c>
      <c r="AB76" s="471" t="s">
        <v>16916</v>
      </c>
      <c r="AC76" s="472" t="s">
        <v>16916</v>
      </c>
      <c r="AD76" s="471" t="s">
        <v>16916</v>
      </c>
      <c r="AE76" s="472" t="s">
        <v>16916</v>
      </c>
      <c r="AF76" s="595" t="s">
        <v>16916</v>
      </c>
      <c r="AG76" s="473" t="s">
        <v>16916</v>
      </c>
      <c r="AH76" s="471" t="s">
        <v>16916</v>
      </c>
      <c r="AI76" s="472" t="s">
        <v>16916</v>
      </c>
      <c r="AJ76" s="471" t="s">
        <v>16916</v>
      </c>
      <c r="AK76" s="472" t="s">
        <v>16916</v>
      </c>
      <c r="AL76" s="471" t="s">
        <v>16916</v>
      </c>
      <c r="AM76" s="472" t="s">
        <v>16916</v>
      </c>
      <c r="AN76" s="471" t="s">
        <v>16916</v>
      </c>
      <c r="AO76" s="472" t="s">
        <v>16916</v>
      </c>
      <c r="AP76" s="471" t="s">
        <v>16916</v>
      </c>
      <c r="AQ76" s="472" t="s">
        <v>16916</v>
      </c>
      <c r="AR76" s="471" t="s">
        <v>16916</v>
      </c>
      <c r="AS76" s="472" t="s">
        <v>16916</v>
      </c>
      <c r="AT76" s="471" t="s">
        <v>16916</v>
      </c>
      <c r="AU76" s="472" t="s">
        <v>16916</v>
      </c>
      <c r="AV76" s="471" t="s">
        <v>16916</v>
      </c>
      <c r="AW76" s="472" t="s">
        <v>16916</v>
      </c>
      <c r="AX76" s="471" t="s">
        <v>16916</v>
      </c>
      <c r="AY76" s="472" t="s">
        <v>16916</v>
      </c>
      <c r="AZ76" s="471" t="s">
        <v>16916</v>
      </c>
      <c r="BA76" s="472" t="s">
        <v>16916</v>
      </c>
      <c r="BB76" s="471">
        <v>75217.56</v>
      </c>
      <c r="BC76" s="472">
        <v>0</v>
      </c>
      <c r="BD76" s="471" t="s">
        <v>16916</v>
      </c>
      <c r="BE76" s="472" t="s">
        <v>16916</v>
      </c>
      <c r="BF76" s="471" t="s">
        <v>16916</v>
      </c>
      <c r="BG76" s="472" t="s">
        <v>16916</v>
      </c>
      <c r="BH76" s="471" t="s">
        <v>16916</v>
      </c>
      <c r="BI76" s="472" t="s">
        <v>16916</v>
      </c>
      <c r="BJ76" s="357">
        <v>75217.56</v>
      </c>
      <c r="BK76" s="474">
        <v>0</v>
      </c>
      <c r="BL76" s="357">
        <v>0</v>
      </c>
      <c r="BM76" s="474">
        <v>0</v>
      </c>
      <c r="BN76" s="357">
        <v>0</v>
      </c>
      <c r="BO76" s="474">
        <v>0</v>
      </c>
    </row>
    <row r="77" spans="1:67" s="148" customFormat="1" ht="12.75" x14ac:dyDescent="0.2">
      <c r="A77" s="470" t="s">
        <v>8211</v>
      </c>
      <c r="B77" s="470" t="s">
        <v>8263</v>
      </c>
      <c r="C77" s="470" t="s">
        <v>8213</v>
      </c>
      <c r="D77" s="470" t="s">
        <v>8213</v>
      </c>
      <c r="E77" s="470" t="s">
        <v>16930</v>
      </c>
      <c r="F77" s="470" t="s">
        <v>17055</v>
      </c>
      <c r="G77" s="470" t="s">
        <v>17023</v>
      </c>
      <c r="H77" s="471" t="s">
        <v>16916</v>
      </c>
      <c r="I77" s="472" t="s">
        <v>16916</v>
      </c>
      <c r="J77" s="471" t="s">
        <v>16916</v>
      </c>
      <c r="K77" s="472" t="s">
        <v>16916</v>
      </c>
      <c r="L77" s="471" t="s">
        <v>16916</v>
      </c>
      <c r="M77" s="472" t="s">
        <v>16916</v>
      </c>
      <c r="N77" s="471" t="s">
        <v>16916</v>
      </c>
      <c r="O77" s="472" t="s">
        <v>16916</v>
      </c>
      <c r="P77" s="471" t="s">
        <v>16916</v>
      </c>
      <c r="Q77" s="472" t="s">
        <v>16916</v>
      </c>
      <c r="R77" s="475" t="s">
        <v>16916</v>
      </c>
      <c r="S77" s="476" t="s">
        <v>16916</v>
      </c>
      <c r="T77" s="475" t="s">
        <v>16916</v>
      </c>
      <c r="U77" s="476" t="s">
        <v>16916</v>
      </c>
      <c r="V77" s="475" t="s">
        <v>16916</v>
      </c>
      <c r="W77" s="473" t="s">
        <v>16916</v>
      </c>
      <c r="X77" s="471">
        <v>352824.38</v>
      </c>
      <c r="Y77" s="472">
        <v>190511.41</v>
      </c>
      <c r="Z77" s="471" t="s">
        <v>16916</v>
      </c>
      <c r="AA77" s="472" t="s">
        <v>16916</v>
      </c>
      <c r="AB77" s="471">
        <v>54065.039999999994</v>
      </c>
      <c r="AC77" s="472">
        <v>50652.950000000004</v>
      </c>
      <c r="AD77" s="471" t="s">
        <v>16916</v>
      </c>
      <c r="AE77" s="472" t="s">
        <v>16916</v>
      </c>
      <c r="AF77" s="595" t="s">
        <v>16916</v>
      </c>
      <c r="AG77" s="473" t="s">
        <v>16916</v>
      </c>
      <c r="AH77" s="471">
        <v>50789.19</v>
      </c>
      <c r="AI77" s="472">
        <v>50721.999999999985</v>
      </c>
      <c r="AJ77" s="471" t="s">
        <v>16916</v>
      </c>
      <c r="AK77" s="472" t="s">
        <v>16916</v>
      </c>
      <c r="AL77" s="471">
        <v>145862.63</v>
      </c>
      <c r="AM77" s="472">
        <v>145804.82</v>
      </c>
      <c r="AN77" s="471" t="s">
        <v>16916</v>
      </c>
      <c r="AO77" s="472" t="s">
        <v>16916</v>
      </c>
      <c r="AP77" s="471">
        <v>198186.34</v>
      </c>
      <c r="AQ77" s="472">
        <v>198027.01</v>
      </c>
      <c r="AR77" s="471" t="s">
        <v>16916</v>
      </c>
      <c r="AS77" s="472" t="s">
        <v>16916</v>
      </c>
      <c r="AT77" s="471">
        <v>50337.43</v>
      </c>
      <c r="AU77" s="472">
        <v>50000.199999999983</v>
      </c>
      <c r="AV77" s="471" t="s">
        <v>16916</v>
      </c>
      <c r="AW77" s="472" t="s">
        <v>16916</v>
      </c>
      <c r="AX77" s="471">
        <v>50327.43</v>
      </c>
      <c r="AY77" s="472">
        <v>50000.199999999983</v>
      </c>
      <c r="AZ77" s="471" t="s">
        <v>16916</v>
      </c>
      <c r="BA77" s="472" t="s">
        <v>16916</v>
      </c>
      <c r="BB77" s="471">
        <v>50327.43</v>
      </c>
      <c r="BC77" s="472">
        <v>50000.199999999983</v>
      </c>
      <c r="BD77" s="471" t="s">
        <v>16916</v>
      </c>
      <c r="BE77" s="472" t="s">
        <v>16916</v>
      </c>
      <c r="BF77" s="471">
        <v>39656.11</v>
      </c>
      <c r="BG77" s="472">
        <v>25000.100000000002</v>
      </c>
      <c r="BH77" s="471" t="s">
        <v>16916</v>
      </c>
      <c r="BI77" s="472" t="s">
        <v>16916</v>
      </c>
      <c r="BJ77" s="357">
        <v>992375.9800000001</v>
      </c>
      <c r="BK77" s="474">
        <v>810718.88999999978</v>
      </c>
      <c r="BL77" s="357">
        <v>0</v>
      </c>
      <c r="BM77" s="474">
        <v>0</v>
      </c>
      <c r="BN77" s="357">
        <v>0</v>
      </c>
      <c r="BO77" s="474">
        <v>0</v>
      </c>
    </row>
    <row r="78" spans="1:67" s="148" customFormat="1" ht="12.75" x14ac:dyDescent="0.2">
      <c r="A78" s="470" t="s">
        <v>8211</v>
      </c>
      <c r="B78" s="470" t="s">
        <v>8402</v>
      </c>
      <c r="C78" s="470" t="s">
        <v>8213</v>
      </c>
      <c r="D78" s="470" t="s">
        <v>8213</v>
      </c>
      <c r="E78" s="470" t="s">
        <v>17281</v>
      </c>
      <c r="F78" s="470" t="s">
        <v>17055</v>
      </c>
      <c r="G78" s="470" t="s">
        <v>17023</v>
      </c>
      <c r="H78" s="471" t="s">
        <v>16916</v>
      </c>
      <c r="I78" s="472" t="s">
        <v>16916</v>
      </c>
      <c r="J78" s="471" t="s">
        <v>16916</v>
      </c>
      <c r="K78" s="472" t="s">
        <v>16916</v>
      </c>
      <c r="L78" s="471">
        <v>3376940.93</v>
      </c>
      <c r="M78" s="472">
        <v>3279053.55</v>
      </c>
      <c r="N78" s="471" t="s">
        <v>16916</v>
      </c>
      <c r="O78" s="472" t="s">
        <v>16916</v>
      </c>
      <c r="P78" s="471" t="s">
        <v>16916</v>
      </c>
      <c r="Q78" s="472" t="s">
        <v>16916</v>
      </c>
      <c r="R78" s="475" t="s">
        <v>16916</v>
      </c>
      <c r="S78" s="476" t="s">
        <v>16916</v>
      </c>
      <c r="T78" s="475" t="s">
        <v>16916</v>
      </c>
      <c r="U78" s="476" t="s">
        <v>16916</v>
      </c>
      <c r="V78" s="475" t="s">
        <v>16916</v>
      </c>
      <c r="W78" s="473" t="s">
        <v>16916</v>
      </c>
      <c r="X78" s="471" t="s">
        <v>16916</v>
      </c>
      <c r="Y78" s="472" t="s">
        <v>16916</v>
      </c>
      <c r="Z78" s="471" t="s">
        <v>16916</v>
      </c>
      <c r="AA78" s="472" t="s">
        <v>16916</v>
      </c>
      <c r="AB78" s="471" t="s">
        <v>16916</v>
      </c>
      <c r="AC78" s="472" t="s">
        <v>16916</v>
      </c>
      <c r="AD78" s="471" t="s">
        <v>16916</v>
      </c>
      <c r="AE78" s="472" t="s">
        <v>16916</v>
      </c>
      <c r="AF78" s="595" t="s">
        <v>16916</v>
      </c>
      <c r="AG78" s="473" t="s">
        <v>16916</v>
      </c>
      <c r="AH78" s="471" t="s">
        <v>16916</v>
      </c>
      <c r="AI78" s="472" t="s">
        <v>16916</v>
      </c>
      <c r="AJ78" s="471" t="s">
        <v>16916</v>
      </c>
      <c r="AK78" s="472" t="s">
        <v>16916</v>
      </c>
      <c r="AL78" s="471">
        <v>191573.43</v>
      </c>
      <c r="AM78" s="472">
        <v>191573.43</v>
      </c>
      <c r="AN78" s="471" t="s">
        <v>16916</v>
      </c>
      <c r="AO78" s="472" t="s">
        <v>16916</v>
      </c>
      <c r="AP78" s="471">
        <v>3903929.9</v>
      </c>
      <c r="AQ78" s="472">
        <v>3712903.1699999794</v>
      </c>
      <c r="AR78" s="471" t="s">
        <v>16916</v>
      </c>
      <c r="AS78" s="472" t="s">
        <v>16916</v>
      </c>
      <c r="AT78" s="471">
        <v>190505.72</v>
      </c>
      <c r="AU78" s="472" t="s">
        <v>16916</v>
      </c>
      <c r="AV78" s="471" t="s">
        <v>16916</v>
      </c>
      <c r="AW78" s="472" t="s">
        <v>16916</v>
      </c>
      <c r="AX78" s="471">
        <v>399580.92</v>
      </c>
      <c r="AY78" s="472" t="s">
        <v>16916</v>
      </c>
      <c r="AZ78" s="471" t="s">
        <v>16916</v>
      </c>
      <c r="BA78" s="472" t="s">
        <v>16916</v>
      </c>
      <c r="BB78" s="471">
        <v>2650079.4400000004</v>
      </c>
      <c r="BC78" s="472">
        <v>0</v>
      </c>
      <c r="BD78" s="471" t="s">
        <v>16916</v>
      </c>
      <c r="BE78" s="472" t="s">
        <v>16916</v>
      </c>
      <c r="BF78" s="471">
        <v>3295124.14</v>
      </c>
      <c r="BG78" s="472">
        <v>0</v>
      </c>
      <c r="BH78" s="471" t="s">
        <v>16916</v>
      </c>
      <c r="BI78" s="472" t="s">
        <v>16916</v>
      </c>
      <c r="BJ78" s="357">
        <v>10630793.550000001</v>
      </c>
      <c r="BK78" s="474">
        <v>3904476.5999999796</v>
      </c>
      <c r="BL78" s="357">
        <v>0</v>
      </c>
      <c r="BM78" s="474">
        <v>0</v>
      </c>
      <c r="BN78" s="357">
        <v>3376940.93</v>
      </c>
      <c r="BO78" s="474">
        <v>3279053.55</v>
      </c>
    </row>
    <row r="79" spans="1:67" s="148" customFormat="1" ht="12.75" x14ac:dyDescent="0.2">
      <c r="A79" s="470" t="s">
        <v>8211</v>
      </c>
      <c r="B79" s="470" t="s">
        <v>8238</v>
      </c>
      <c r="C79" s="470" t="s">
        <v>8213</v>
      </c>
      <c r="D79" s="470" t="s">
        <v>8213</v>
      </c>
      <c r="E79" s="470" t="s">
        <v>17407</v>
      </c>
      <c r="F79" s="470" t="s">
        <v>17055</v>
      </c>
      <c r="G79" s="470" t="s">
        <v>17023</v>
      </c>
      <c r="H79" s="471" t="s">
        <v>16916</v>
      </c>
      <c r="I79" s="472" t="s">
        <v>16916</v>
      </c>
      <c r="J79" s="471">
        <v>2832760.17</v>
      </c>
      <c r="K79" s="472">
        <v>197564.88</v>
      </c>
      <c r="L79" s="471" t="s">
        <v>16916</v>
      </c>
      <c r="M79" s="472" t="s">
        <v>16916</v>
      </c>
      <c r="N79" s="471" t="s">
        <v>16916</v>
      </c>
      <c r="O79" s="472" t="s">
        <v>16916</v>
      </c>
      <c r="P79" s="471">
        <v>5574144</v>
      </c>
      <c r="Q79" s="472">
        <v>2736734.43</v>
      </c>
      <c r="R79" s="475" t="s">
        <v>16916</v>
      </c>
      <c r="S79" s="476" t="s">
        <v>16916</v>
      </c>
      <c r="T79" s="475" t="s">
        <v>16916</v>
      </c>
      <c r="U79" s="476" t="s">
        <v>16916</v>
      </c>
      <c r="V79" s="475" t="s">
        <v>16916</v>
      </c>
      <c r="W79" s="473" t="s">
        <v>16916</v>
      </c>
      <c r="X79" s="471" t="s">
        <v>16916</v>
      </c>
      <c r="Y79" s="472" t="s">
        <v>16916</v>
      </c>
      <c r="Z79" s="471" t="s">
        <v>16916</v>
      </c>
      <c r="AA79" s="472" t="s">
        <v>16916</v>
      </c>
      <c r="AB79" s="471" t="s">
        <v>16916</v>
      </c>
      <c r="AC79" s="472" t="s">
        <v>16916</v>
      </c>
      <c r="AD79" s="471" t="s">
        <v>16916</v>
      </c>
      <c r="AE79" s="472" t="s">
        <v>16916</v>
      </c>
      <c r="AF79" s="595" t="s">
        <v>16916</v>
      </c>
      <c r="AG79" s="473" t="s">
        <v>16916</v>
      </c>
      <c r="AH79" s="471" t="s">
        <v>16916</v>
      </c>
      <c r="AI79" s="472" t="s">
        <v>16916</v>
      </c>
      <c r="AJ79" s="471" t="s">
        <v>16916</v>
      </c>
      <c r="AK79" s="472" t="s">
        <v>16916</v>
      </c>
      <c r="AL79" s="471" t="s">
        <v>16916</v>
      </c>
      <c r="AM79" s="472" t="s">
        <v>16916</v>
      </c>
      <c r="AN79" s="471" t="s">
        <v>16916</v>
      </c>
      <c r="AO79" s="472" t="s">
        <v>16916</v>
      </c>
      <c r="AP79" s="471" t="s">
        <v>16916</v>
      </c>
      <c r="AQ79" s="472" t="s">
        <v>16916</v>
      </c>
      <c r="AR79" s="471" t="s">
        <v>16916</v>
      </c>
      <c r="AS79" s="472" t="s">
        <v>16916</v>
      </c>
      <c r="AT79" s="471" t="s">
        <v>16916</v>
      </c>
      <c r="AU79" s="472" t="s">
        <v>16916</v>
      </c>
      <c r="AV79" s="471" t="s">
        <v>16916</v>
      </c>
      <c r="AW79" s="472" t="s">
        <v>16916</v>
      </c>
      <c r="AX79" s="471" t="s">
        <v>16916</v>
      </c>
      <c r="AY79" s="472" t="s">
        <v>16916</v>
      </c>
      <c r="AZ79" s="471" t="s">
        <v>16916</v>
      </c>
      <c r="BA79" s="472" t="s">
        <v>16916</v>
      </c>
      <c r="BB79" s="471" t="s">
        <v>16916</v>
      </c>
      <c r="BC79" s="472" t="s">
        <v>16916</v>
      </c>
      <c r="BD79" s="471">
        <v>406472.88</v>
      </c>
      <c r="BE79" s="472">
        <v>406472.88</v>
      </c>
      <c r="BF79" s="471" t="s">
        <v>16916</v>
      </c>
      <c r="BG79" s="472" t="s">
        <v>16916</v>
      </c>
      <c r="BH79" s="471" t="s">
        <v>16916</v>
      </c>
      <c r="BI79" s="472" t="s">
        <v>16916</v>
      </c>
      <c r="BJ79" s="357">
        <v>0</v>
      </c>
      <c r="BK79" s="474">
        <v>0</v>
      </c>
      <c r="BL79" s="357">
        <v>8813377.0500000007</v>
      </c>
      <c r="BM79" s="474">
        <v>3340772.19</v>
      </c>
      <c r="BN79" s="357">
        <v>0</v>
      </c>
      <c r="BO79" s="474">
        <v>0</v>
      </c>
    </row>
    <row r="80" spans="1:67" s="148" customFormat="1" ht="12.75" x14ac:dyDescent="0.2">
      <c r="A80" s="470" t="s">
        <v>8211</v>
      </c>
      <c r="B80" s="470" t="s">
        <v>8240</v>
      </c>
      <c r="C80" s="470" t="s">
        <v>8213</v>
      </c>
      <c r="D80" s="470" t="s">
        <v>8213</v>
      </c>
      <c r="E80" s="470" t="s">
        <v>16931</v>
      </c>
      <c r="F80" s="470" t="s">
        <v>17055</v>
      </c>
      <c r="G80" s="470" t="s">
        <v>17023</v>
      </c>
      <c r="H80" s="471" t="s">
        <v>16916</v>
      </c>
      <c r="I80" s="472" t="s">
        <v>16916</v>
      </c>
      <c r="J80" s="471" t="s">
        <v>16916</v>
      </c>
      <c r="K80" s="472" t="s">
        <v>16916</v>
      </c>
      <c r="L80" s="471" t="s">
        <v>16916</v>
      </c>
      <c r="M80" s="472" t="s">
        <v>16916</v>
      </c>
      <c r="N80" s="471" t="s">
        <v>16916</v>
      </c>
      <c r="O80" s="472" t="s">
        <v>16916</v>
      </c>
      <c r="P80" s="471" t="s">
        <v>16916</v>
      </c>
      <c r="Q80" s="472" t="s">
        <v>16916</v>
      </c>
      <c r="R80" s="475" t="s">
        <v>16916</v>
      </c>
      <c r="S80" s="476" t="s">
        <v>16916</v>
      </c>
      <c r="T80" s="475" t="s">
        <v>16916</v>
      </c>
      <c r="U80" s="476" t="s">
        <v>16916</v>
      </c>
      <c r="V80" s="475" t="s">
        <v>16916</v>
      </c>
      <c r="W80" s="473" t="s">
        <v>16916</v>
      </c>
      <c r="X80" s="471">
        <v>141900.43</v>
      </c>
      <c r="Y80" s="472">
        <v>33101.589999999997</v>
      </c>
      <c r="Z80" s="471" t="s">
        <v>16916</v>
      </c>
      <c r="AA80" s="472" t="s">
        <v>16916</v>
      </c>
      <c r="AB80" s="471">
        <v>471239.64</v>
      </c>
      <c r="AC80" s="472">
        <v>468840.04000000004</v>
      </c>
      <c r="AD80" s="471" t="s">
        <v>16916</v>
      </c>
      <c r="AE80" s="472" t="s">
        <v>16916</v>
      </c>
      <c r="AF80" s="595" t="s">
        <v>16916</v>
      </c>
      <c r="AG80" s="473" t="s">
        <v>16916</v>
      </c>
      <c r="AH80" s="471">
        <v>41798.06</v>
      </c>
      <c r="AI80" s="472">
        <v>41798.06</v>
      </c>
      <c r="AJ80" s="471" t="s">
        <v>16916</v>
      </c>
      <c r="AK80" s="472" t="s">
        <v>16916</v>
      </c>
      <c r="AL80" s="471">
        <v>41562.03</v>
      </c>
      <c r="AM80" s="472">
        <v>30743.649999999994</v>
      </c>
      <c r="AN80" s="471" t="s">
        <v>16916</v>
      </c>
      <c r="AO80" s="472" t="s">
        <v>16916</v>
      </c>
      <c r="AP80" s="471">
        <v>40725.99</v>
      </c>
      <c r="AQ80" s="472">
        <v>40725.990000000005</v>
      </c>
      <c r="AR80" s="471" t="s">
        <v>16916</v>
      </c>
      <c r="AS80" s="472" t="s">
        <v>16916</v>
      </c>
      <c r="AT80" s="471">
        <v>40489.96</v>
      </c>
      <c r="AU80" s="472">
        <v>40489.960000000006</v>
      </c>
      <c r="AV80" s="471">
        <v>691225.7</v>
      </c>
      <c r="AW80" s="472">
        <v>620280.59999999986</v>
      </c>
      <c r="AX80" s="471">
        <v>40253.919999999998</v>
      </c>
      <c r="AY80" s="472">
        <v>40253.919999999998</v>
      </c>
      <c r="AZ80" s="471" t="s">
        <v>16916</v>
      </c>
      <c r="BA80" s="472" t="s">
        <v>16916</v>
      </c>
      <c r="BB80" s="471">
        <v>40017.879999999997</v>
      </c>
      <c r="BC80" s="472">
        <v>40017.880000000005</v>
      </c>
      <c r="BD80" s="471" t="s">
        <v>16916</v>
      </c>
      <c r="BE80" s="472" t="s">
        <v>16916</v>
      </c>
      <c r="BF80" s="471">
        <v>39781.85</v>
      </c>
      <c r="BG80" s="472">
        <v>19920.43</v>
      </c>
      <c r="BH80" s="471" t="s">
        <v>16916</v>
      </c>
      <c r="BI80" s="472" t="s">
        <v>16916</v>
      </c>
      <c r="BJ80" s="357">
        <v>897769.76000000013</v>
      </c>
      <c r="BK80" s="474">
        <v>755891.52</v>
      </c>
      <c r="BL80" s="357">
        <v>691225.7</v>
      </c>
      <c r="BM80" s="474">
        <v>620280.59999999986</v>
      </c>
      <c r="BN80" s="357">
        <v>0</v>
      </c>
      <c r="BO80" s="474">
        <v>0</v>
      </c>
    </row>
    <row r="81" spans="1:67" s="148" customFormat="1" ht="12.75" x14ac:dyDescent="0.2">
      <c r="A81" s="470" t="s">
        <v>8211</v>
      </c>
      <c r="B81" s="470" t="s">
        <v>8235</v>
      </c>
      <c r="C81" s="470" t="s">
        <v>8213</v>
      </c>
      <c r="D81" s="470" t="s">
        <v>8213</v>
      </c>
      <c r="E81" s="470" t="s">
        <v>8277</v>
      </c>
      <c r="F81" s="470" t="s">
        <v>17055</v>
      </c>
      <c r="G81" s="470" t="s">
        <v>17023</v>
      </c>
      <c r="H81" s="471" t="s">
        <v>16916</v>
      </c>
      <c r="I81" s="472" t="s">
        <v>16916</v>
      </c>
      <c r="J81" s="471" t="s">
        <v>16916</v>
      </c>
      <c r="K81" s="472" t="s">
        <v>16916</v>
      </c>
      <c r="L81" s="471" t="s">
        <v>16916</v>
      </c>
      <c r="M81" s="472" t="s">
        <v>16916</v>
      </c>
      <c r="N81" s="471" t="s">
        <v>16916</v>
      </c>
      <c r="O81" s="472" t="s">
        <v>16916</v>
      </c>
      <c r="P81" s="471" t="s">
        <v>16916</v>
      </c>
      <c r="Q81" s="472" t="s">
        <v>16916</v>
      </c>
      <c r="R81" s="475" t="s">
        <v>16916</v>
      </c>
      <c r="S81" s="476" t="s">
        <v>16916</v>
      </c>
      <c r="T81" s="475">
        <v>25000</v>
      </c>
      <c r="U81" s="476">
        <v>25000</v>
      </c>
      <c r="V81" s="475" t="s">
        <v>16916</v>
      </c>
      <c r="W81" s="473" t="s">
        <v>16916</v>
      </c>
      <c r="X81" s="471" t="s">
        <v>16916</v>
      </c>
      <c r="Y81" s="472" t="s">
        <v>16916</v>
      </c>
      <c r="Z81" s="471" t="s">
        <v>16916</v>
      </c>
      <c r="AA81" s="472" t="s">
        <v>16916</v>
      </c>
      <c r="AB81" s="471" t="s">
        <v>16916</v>
      </c>
      <c r="AC81" s="472" t="s">
        <v>16916</v>
      </c>
      <c r="AD81" s="471" t="s">
        <v>16916</v>
      </c>
      <c r="AE81" s="472" t="s">
        <v>16916</v>
      </c>
      <c r="AF81" s="595" t="s">
        <v>16916</v>
      </c>
      <c r="AG81" s="473" t="s">
        <v>16916</v>
      </c>
      <c r="AH81" s="471" t="s">
        <v>16916</v>
      </c>
      <c r="AI81" s="472" t="s">
        <v>16916</v>
      </c>
      <c r="AJ81" s="471" t="s">
        <v>16916</v>
      </c>
      <c r="AK81" s="472" t="s">
        <v>16916</v>
      </c>
      <c r="AL81" s="471" t="s">
        <v>16916</v>
      </c>
      <c r="AM81" s="472" t="s">
        <v>16916</v>
      </c>
      <c r="AN81" s="471" t="s">
        <v>16916</v>
      </c>
      <c r="AO81" s="472" t="s">
        <v>16916</v>
      </c>
      <c r="AP81" s="471" t="s">
        <v>16916</v>
      </c>
      <c r="AQ81" s="472" t="s">
        <v>16916</v>
      </c>
      <c r="AR81" s="471" t="s">
        <v>16916</v>
      </c>
      <c r="AS81" s="472" t="s">
        <v>16916</v>
      </c>
      <c r="AT81" s="471" t="s">
        <v>16916</v>
      </c>
      <c r="AU81" s="472" t="s">
        <v>16916</v>
      </c>
      <c r="AV81" s="471" t="s">
        <v>16916</v>
      </c>
      <c r="AW81" s="472" t="s">
        <v>16916</v>
      </c>
      <c r="AX81" s="471" t="s">
        <v>16916</v>
      </c>
      <c r="AY81" s="472" t="s">
        <v>16916</v>
      </c>
      <c r="AZ81" s="471" t="s">
        <v>16916</v>
      </c>
      <c r="BA81" s="472" t="s">
        <v>16916</v>
      </c>
      <c r="BB81" s="471" t="s">
        <v>16916</v>
      </c>
      <c r="BC81" s="472" t="s">
        <v>16916</v>
      </c>
      <c r="BD81" s="471" t="s">
        <v>16916</v>
      </c>
      <c r="BE81" s="472" t="s">
        <v>16916</v>
      </c>
      <c r="BF81" s="471" t="s">
        <v>16916</v>
      </c>
      <c r="BG81" s="472" t="s">
        <v>16916</v>
      </c>
      <c r="BH81" s="471" t="s">
        <v>16916</v>
      </c>
      <c r="BI81" s="472" t="s">
        <v>16916</v>
      </c>
      <c r="BJ81" s="357">
        <v>0</v>
      </c>
      <c r="BK81" s="474">
        <v>0</v>
      </c>
      <c r="BL81" s="357">
        <v>25000</v>
      </c>
      <c r="BM81" s="474">
        <v>25000</v>
      </c>
      <c r="BN81" s="357">
        <v>0</v>
      </c>
      <c r="BO81" s="474">
        <v>0</v>
      </c>
    </row>
    <row r="82" spans="1:67" s="148" customFormat="1" ht="12.75" x14ac:dyDescent="0.2">
      <c r="A82" s="470" t="s">
        <v>8211</v>
      </c>
      <c r="B82" s="470" t="s">
        <v>8247</v>
      </c>
      <c r="C82" s="470" t="s">
        <v>8213</v>
      </c>
      <c r="D82" s="470" t="s">
        <v>8213</v>
      </c>
      <c r="E82" s="470" t="s">
        <v>17408</v>
      </c>
      <c r="F82" s="470" t="s">
        <v>17055</v>
      </c>
      <c r="G82" s="470" t="s">
        <v>17023</v>
      </c>
      <c r="H82" s="471" t="s">
        <v>16916</v>
      </c>
      <c r="I82" s="472" t="s">
        <v>16916</v>
      </c>
      <c r="J82" s="471" t="s">
        <v>16916</v>
      </c>
      <c r="K82" s="472" t="s">
        <v>16916</v>
      </c>
      <c r="L82" s="471" t="s">
        <v>16916</v>
      </c>
      <c r="M82" s="472" t="s">
        <v>16916</v>
      </c>
      <c r="N82" s="471" t="s">
        <v>16916</v>
      </c>
      <c r="O82" s="472" t="s">
        <v>16916</v>
      </c>
      <c r="P82" s="471" t="s">
        <v>16916</v>
      </c>
      <c r="Q82" s="472" t="s">
        <v>16916</v>
      </c>
      <c r="R82" s="475" t="s">
        <v>16916</v>
      </c>
      <c r="S82" s="476" t="s">
        <v>16916</v>
      </c>
      <c r="T82" s="475" t="s">
        <v>16916</v>
      </c>
      <c r="U82" s="476" t="s">
        <v>16916</v>
      </c>
      <c r="V82" s="475" t="s">
        <v>16916</v>
      </c>
      <c r="W82" s="473" t="s">
        <v>16916</v>
      </c>
      <c r="X82" s="471" t="s">
        <v>16916</v>
      </c>
      <c r="Y82" s="472" t="s">
        <v>16916</v>
      </c>
      <c r="Z82" s="471" t="s">
        <v>16916</v>
      </c>
      <c r="AA82" s="472" t="s">
        <v>16916</v>
      </c>
      <c r="AB82" s="471" t="s">
        <v>16916</v>
      </c>
      <c r="AC82" s="472" t="s">
        <v>16916</v>
      </c>
      <c r="AD82" s="471" t="s">
        <v>16916</v>
      </c>
      <c r="AE82" s="472" t="s">
        <v>16916</v>
      </c>
      <c r="AF82" s="595" t="s">
        <v>16916</v>
      </c>
      <c r="AG82" s="473" t="s">
        <v>16916</v>
      </c>
      <c r="AH82" s="471" t="s">
        <v>16916</v>
      </c>
      <c r="AI82" s="472" t="s">
        <v>16916</v>
      </c>
      <c r="AJ82" s="471" t="s">
        <v>16916</v>
      </c>
      <c r="AK82" s="472" t="s">
        <v>16916</v>
      </c>
      <c r="AL82" s="471">
        <v>267104.38</v>
      </c>
      <c r="AM82" s="472">
        <v>267104.38</v>
      </c>
      <c r="AN82" s="471" t="s">
        <v>16916</v>
      </c>
      <c r="AO82" s="472" t="s">
        <v>16916</v>
      </c>
      <c r="AP82" s="471" t="s">
        <v>16916</v>
      </c>
      <c r="AQ82" s="472" t="s">
        <v>16916</v>
      </c>
      <c r="AR82" s="471" t="s">
        <v>16916</v>
      </c>
      <c r="AS82" s="472" t="s">
        <v>16916</v>
      </c>
      <c r="AT82" s="471" t="s">
        <v>16916</v>
      </c>
      <c r="AU82" s="472" t="s">
        <v>16916</v>
      </c>
      <c r="AV82" s="471" t="s">
        <v>16916</v>
      </c>
      <c r="AW82" s="472" t="s">
        <v>16916</v>
      </c>
      <c r="AX82" s="471" t="s">
        <v>16916</v>
      </c>
      <c r="AY82" s="472" t="s">
        <v>16916</v>
      </c>
      <c r="AZ82" s="471" t="s">
        <v>16916</v>
      </c>
      <c r="BA82" s="472" t="s">
        <v>16916</v>
      </c>
      <c r="BB82" s="471" t="s">
        <v>16916</v>
      </c>
      <c r="BC82" s="472" t="s">
        <v>16916</v>
      </c>
      <c r="BD82" s="471" t="s">
        <v>16916</v>
      </c>
      <c r="BE82" s="472" t="s">
        <v>16916</v>
      </c>
      <c r="BF82" s="471" t="s">
        <v>16916</v>
      </c>
      <c r="BG82" s="472" t="s">
        <v>16916</v>
      </c>
      <c r="BH82" s="471" t="s">
        <v>16916</v>
      </c>
      <c r="BI82" s="472" t="s">
        <v>16916</v>
      </c>
      <c r="BJ82" s="357">
        <v>267104.38</v>
      </c>
      <c r="BK82" s="474">
        <v>267104.38</v>
      </c>
      <c r="BL82" s="357">
        <v>0</v>
      </c>
      <c r="BM82" s="474">
        <v>0</v>
      </c>
      <c r="BN82" s="357">
        <v>0</v>
      </c>
      <c r="BO82" s="474">
        <v>0</v>
      </c>
    </row>
    <row r="83" spans="1:67" s="148" customFormat="1" ht="12.75" x14ac:dyDescent="0.2">
      <c r="A83" s="470" t="s">
        <v>8211</v>
      </c>
      <c r="B83" s="470" t="s">
        <v>8274</v>
      </c>
      <c r="C83" s="470" t="s">
        <v>8213</v>
      </c>
      <c r="D83" s="470" t="s">
        <v>8213</v>
      </c>
      <c r="E83" s="470" t="s">
        <v>172</v>
      </c>
      <c r="F83" s="470" t="s">
        <v>17055</v>
      </c>
      <c r="G83" s="470" t="s">
        <v>17023</v>
      </c>
      <c r="H83" s="471">
        <v>2512798.96</v>
      </c>
      <c r="I83" s="472">
        <v>662046.61999999988</v>
      </c>
      <c r="J83" s="471" t="s">
        <v>16916</v>
      </c>
      <c r="K83" s="472" t="s">
        <v>16916</v>
      </c>
      <c r="L83" s="471" t="s">
        <v>16916</v>
      </c>
      <c r="M83" s="472" t="s">
        <v>16916</v>
      </c>
      <c r="N83" s="471">
        <v>1975862.4400000002</v>
      </c>
      <c r="O83" s="472">
        <v>1777047.6199999999</v>
      </c>
      <c r="P83" s="471" t="s">
        <v>16916</v>
      </c>
      <c r="Q83" s="472" t="s">
        <v>16916</v>
      </c>
      <c r="R83" s="475">
        <v>1977250.25</v>
      </c>
      <c r="S83" s="476">
        <v>1244846.6500000001</v>
      </c>
      <c r="T83" s="475" t="s">
        <v>16916</v>
      </c>
      <c r="U83" s="476" t="s">
        <v>16916</v>
      </c>
      <c r="V83" s="475" t="s">
        <v>16916</v>
      </c>
      <c r="W83" s="473" t="s">
        <v>16916</v>
      </c>
      <c r="X83" s="471">
        <v>1444160.65</v>
      </c>
      <c r="Y83" s="472">
        <v>1211913.79</v>
      </c>
      <c r="Z83" s="471" t="s">
        <v>16916</v>
      </c>
      <c r="AA83" s="472" t="s">
        <v>16916</v>
      </c>
      <c r="AB83" s="471">
        <v>1144427.1700000002</v>
      </c>
      <c r="AC83" s="472">
        <v>787466.94</v>
      </c>
      <c r="AD83" s="471" t="s">
        <v>16916</v>
      </c>
      <c r="AE83" s="472" t="s">
        <v>16916</v>
      </c>
      <c r="AF83" s="595" t="s">
        <v>16916</v>
      </c>
      <c r="AG83" s="473" t="s">
        <v>16916</v>
      </c>
      <c r="AH83" s="471">
        <v>1152062.5199999998</v>
      </c>
      <c r="AI83" s="472">
        <v>923001.78</v>
      </c>
      <c r="AJ83" s="471" t="s">
        <v>16916</v>
      </c>
      <c r="AK83" s="472" t="s">
        <v>16916</v>
      </c>
      <c r="AL83" s="471">
        <v>495065.86</v>
      </c>
      <c r="AM83" s="472">
        <v>495065.85999999993</v>
      </c>
      <c r="AN83" s="471" t="s">
        <v>16916</v>
      </c>
      <c r="AO83" s="472" t="s">
        <v>16916</v>
      </c>
      <c r="AP83" s="471">
        <v>453693.15</v>
      </c>
      <c r="AQ83" s="472">
        <v>453687.19000000006</v>
      </c>
      <c r="AR83" s="471" t="s">
        <v>16916</v>
      </c>
      <c r="AS83" s="472" t="s">
        <v>16916</v>
      </c>
      <c r="AT83" s="471">
        <v>439870.21</v>
      </c>
      <c r="AU83" s="472">
        <v>439870.20999999985</v>
      </c>
      <c r="AV83" s="471" t="s">
        <v>16916</v>
      </c>
      <c r="AW83" s="472" t="s">
        <v>16916</v>
      </c>
      <c r="AX83" s="471">
        <v>426047.28</v>
      </c>
      <c r="AY83" s="472">
        <v>401437.36</v>
      </c>
      <c r="AZ83" s="471" t="s">
        <v>16916</v>
      </c>
      <c r="BA83" s="472" t="s">
        <v>16916</v>
      </c>
      <c r="BB83" s="471">
        <v>412224.2</v>
      </c>
      <c r="BC83" s="472">
        <v>387372.2</v>
      </c>
      <c r="BD83" s="471" t="s">
        <v>16916</v>
      </c>
      <c r="BE83" s="472" t="s">
        <v>16916</v>
      </c>
      <c r="BF83" s="471" t="s">
        <v>16916</v>
      </c>
      <c r="BG83" s="472" t="s">
        <v>16916</v>
      </c>
      <c r="BH83" s="471" t="s">
        <v>16916</v>
      </c>
      <c r="BI83" s="472" t="s">
        <v>16916</v>
      </c>
      <c r="BJ83" s="357">
        <v>12433462.689999999</v>
      </c>
      <c r="BK83" s="474">
        <v>8783756.2199999988</v>
      </c>
      <c r="BL83" s="357">
        <v>0</v>
      </c>
      <c r="BM83" s="474">
        <v>0</v>
      </c>
      <c r="BN83" s="357">
        <v>0</v>
      </c>
      <c r="BO83" s="474">
        <v>0</v>
      </c>
    </row>
    <row r="84" spans="1:67" s="148" customFormat="1" ht="12.75" x14ac:dyDescent="0.2">
      <c r="A84" s="470" t="s">
        <v>8211</v>
      </c>
      <c r="B84" s="470" t="s">
        <v>8481</v>
      </c>
      <c r="C84" s="470" t="s">
        <v>8213</v>
      </c>
      <c r="D84" s="470" t="s">
        <v>8213</v>
      </c>
      <c r="E84" s="470" t="s">
        <v>17266</v>
      </c>
      <c r="F84" s="470" t="s">
        <v>17055</v>
      </c>
      <c r="G84" s="470" t="s">
        <v>17023</v>
      </c>
      <c r="H84" s="471" t="s">
        <v>16916</v>
      </c>
      <c r="I84" s="472" t="s">
        <v>16916</v>
      </c>
      <c r="J84" s="471" t="s">
        <v>16916</v>
      </c>
      <c r="K84" s="472" t="s">
        <v>16916</v>
      </c>
      <c r="L84" s="471" t="s">
        <v>16916</v>
      </c>
      <c r="M84" s="472" t="s">
        <v>16916</v>
      </c>
      <c r="N84" s="471" t="s">
        <v>16916</v>
      </c>
      <c r="O84" s="472" t="s">
        <v>16916</v>
      </c>
      <c r="P84" s="471" t="s">
        <v>16916</v>
      </c>
      <c r="Q84" s="472" t="s">
        <v>16916</v>
      </c>
      <c r="R84" s="475" t="s">
        <v>16916</v>
      </c>
      <c r="S84" s="476" t="s">
        <v>16916</v>
      </c>
      <c r="T84" s="475" t="s">
        <v>16916</v>
      </c>
      <c r="U84" s="476" t="s">
        <v>16916</v>
      </c>
      <c r="V84" s="475" t="s">
        <v>16916</v>
      </c>
      <c r="W84" s="473" t="s">
        <v>16916</v>
      </c>
      <c r="X84" s="471" t="s">
        <v>16916</v>
      </c>
      <c r="Y84" s="472" t="s">
        <v>16916</v>
      </c>
      <c r="Z84" s="471" t="s">
        <v>16916</v>
      </c>
      <c r="AA84" s="472" t="s">
        <v>16916</v>
      </c>
      <c r="AB84" s="471" t="s">
        <v>16916</v>
      </c>
      <c r="AC84" s="472" t="s">
        <v>16916</v>
      </c>
      <c r="AD84" s="471" t="s">
        <v>16916</v>
      </c>
      <c r="AE84" s="472" t="s">
        <v>16916</v>
      </c>
      <c r="AF84" s="595" t="s">
        <v>16916</v>
      </c>
      <c r="AG84" s="473" t="s">
        <v>16916</v>
      </c>
      <c r="AH84" s="471" t="s">
        <v>16916</v>
      </c>
      <c r="AI84" s="472" t="s">
        <v>16916</v>
      </c>
      <c r="AJ84" s="471" t="s">
        <v>16916</v>
      </c>
      <c r="AK84" s="472" t="s">
        <v>16916</v>
      </c>
      <c r="AL84" s="471" t="s">
        <v>16916</v>
      </c>
      <c r="AM84" s="472" t="s">
        <v>16916</v>
      </c>
      <c r="AN84" s="471" t="s">
        <v>16916</v>
      </c>
      <c r="AO84" s="472" t="s">
        <v>16916</v>
      </c>
      <c r="AP84" s="471" t="s">
        <v>16916</v>
      </c>
      <c r="AQ84" s="472" t="s">
        <v>16916</v>
      </c>
      <c r="AR84" s="471" t="s">
        <v>16916</v>
      </c>
      <c r="AS84" s="472" t="s">
        <v>16916</v>
      </c>
      <c r="AT84" s="471" t="s">
        <v>16916</v>
      </c>
      <c r="AU84" s="472" t="s">
        <v>16916</v>
      </c>
      <c r="AV84" s="471">
        <v>8707029.9299999997</v>
      </c>
      <c r="AW84" s="472">
        <v>7836326.9400000004</v>
      </c>
      <c r="AX84" s="471" t="s">
        <v>16916</v>
      </c>
      <c r="AY84" s="472" t="s">
        <v>16916</v>
      </c>
      <c r="AZ84" s="471" t="s">
        <v>16916</v>
      </c>
      <c r="BA84" s="472" t="s">
        <v>16916</v>
      </c>
      <c r="BB84" s="471" t="s">
        <v>16916</v>
      </c>
      <c r="BC84" s="472" t="s">
        <v>16916</v>
      </c>
      <c r="BD84" s="471" t="s">
        <v>16916</v>
      </c>
      <c r="BE84" s="472" t="s">
        <v>16916</v>
      </c>
      <c r="BF84" s="471" t="s">
        <v>16916</v>
      </c>
      <c r="BG84" s="472" t="s">
        <v>16916</v>
      </c>
      <c r="BH84" s="471" t="s">
        <v>16916</v>
      </c>
      <c r="BI84" s="472" t="s">
        <v>16916</v>
      </c>
      <c r="BJ84" s="357">
        <v>0</v>
      </c>
      <c r="BK84" s="474">
        <v>0</v>
      </c>
      <c r="BL84" s="357">
        <v>8707029.9299999997</v>
      </c>
      <c r="BM84" s="474">
        <v>7836326.9400000004</v>
      </c>
      <c r="BN84" s="357">
        <v>0</v>
      </c>
      <c r="BO84" s="474">
        <v>0</v>
      </c>
    </row>
    <row r="85" spans="1:67" s="148" customFormat="1" ht="12.75" x14ac:dyDescent="0.2">
      <c r="A85" s="470" t="s">
        <v>8211</v>
      </c>
      <c r="B85" s="470" t="s">
        <v>8250</v>
      </c>
      <c r="C85" s="470" t="s">
        <v>8213</v>
      </c>
      <c r="D85" s="470" t="s">
        <v>8213</v>
      </c>
      <c r="E85" s="470" t="s">
        <v>17409</v>
      </c>
      <c r="F85" s="470" t="s">
        <v>17055</v>
      </c>
      <c r="G85" s="470" t="s">
        <v>17023</v>
      </c>
      <c r="H85" s="471" t="s">
        <v>16916</v>
      </c>
      <c r="I85" s="472" t="s">
        <v>16916</v>
      </c>
      <c r="J85" s="471" t="s">
        <v>16916</v>
      </c>
      <c r="K85" s="472" t="s">
        <v>16916</v>
      </c>
      <c r="L85" s="471" t="s">
        <v>16916</v>
      </c>
      <c r="M85" s="472" t="s">
        <v>16916</v>
      </c>
      <c r="N85" s="471" t="s">
        <v>16916</v>
      </c>
      <c r="O85" s="472" t="s">
        <v>16916</v>
      </c>
      <c r="P85" s="471" t="s">
        <v>16916</v>
      </c>
      <c r="Q85" s="472" t="s">
        <v>16916</v>
      </c>
      <c r="R85" s="475" t="s">
        <v>16916</v>
      </c>
      <c r="S85" s="476" t="s">
        <v>16916</v>
      </c>
      <c r="T85" s="475" t="s">
        <v>16916</v>
      </c>
      <c r="U85" s="476" t="s">
        <v>16916</v>
      </c>
      <c r="V85" s="475" t="s">
        <v>16916</v>
      </c>
      <c r="W85" s="473" t="s">
        <v>16916</v>
      </c>
      <c r="X85" s="471" t="s">
        <v>16916</v>
      </c>
      <c r="Y85" s="472" t="s">
        <v>16916</v>
      </c>
      <c r="Z85" s="471" t="s">
        <v>16916</v>
      </c>
      <c r="AA85" s="472" t="s">
        <v>16916</v>
      </c>
      <c r="AB85" s="471" t="s">
        <v>16916</v>
      </c>
      <c r="AC85" s="472" t="s">
        <v>16916</v>
      </c>
      <c r="AD85" s="471" t="s">
        <v>16916</v>
      </c>
      <c r="AE85" s="472" t="s">
        <v>16916</v>
      </c>
      <c r="AF85" s="595" t="s">
        <v>16916</v>
      </c>
      <c r="AG85" s="473" t="s">
        <v>16916</v>
      </c>
      <c r="AH85" s="471" t="s">
        <v>16916</v>
      </c>
      <c r="AI85" s="472" t="s">
        <v>16916</v>
      </c>
      <c r="AJ85" s="471" t="s">
        <v>16916</v>
      </c>
      <c r="AK85" s="472" t="s">
        <v>16916</v>
      </c>
      <c r="AL85" s="471" t="s">
        <v>16916</v>
      </c>
      <c r="AM85" s="472" t="s">
        <v>16916</v>
      </c>
      <c r="AN85" s="471" t="s">
        <v>16916</v>
      </c>
      <c r="AO85" s="472" t="s">
        <v>16916</v>
      </c>
      <c r="AP85" s="471">
        <v>32159.77</v>
      </c>
      <c r="AQ85" s="472">
        <v>0</v>
      </c>
      <c r="AR85" s="471" t="s">
        <v>16916</v>
      </c>
      <c r="AS85" s="472" t="s">
        <v>16916</v>
      </c>
      <c r="AT85" s="471" t="s">
        <v>16916</v>
      </c>
      <c r="AU85" s="472" t="s">
        <v>16916</v>
      </c>
      <c r="AV85" s="471" t="s">
        <v>16916</v>
      </c>
      <c r="AW85" s="472" t="s">
        <v>16916</v>
      </c>
      <c r="AX85" s="471" t="s">
        <v>16916</v>
      </c>
      <c r="AY85" s="472" t="s">
        <v>16916</v>
      </c>
      <c r="AZ85" s="471" t="s">
        <v>16916</v>
      </c>
      <c r="BA85" s="472" t="s">
        <v>16916</v>
      </c>
      <c r="BB85" s="471" t="s">
        <v>16916</v>
      </c>
      <c r="BC85" s="472" t="s">
        <v>16916</v>
      </c>
      <c r="BD85" s="471" t="s">
        <v>16916</v>
      </c>
      <c r="BE85" s="472" t="s">
        <v>16916</v>
      </c>
      <c r="BF85" s="471" t="s">
        <v>16916</v>
      </c>
      <c r="BG85" s="472" t="s">
        <v>16916</v>
      </c>
      <c r="BH85" s="471" t="s">
        <v>16916</v>
      </c>
      <c r="BI85" s="472" t="s">
        <v>16916</v>
      </c>
      <c r="BJ85" s="357">
        <v>32159.77</v>
      </c>
      <c r="BK85" s="474">
        <v>0</v>
      </c>
      <c r="BL85" s="357">
        <v>0</v>
      </c>
      <c r="BM85" s="474">
        <v>0</v>
      </c>
      <c r="BN85" s="357">
        <v>0</v>
      </c>
      <c r="BO85" s="474">
        <v>0</v>
      </c>
    </row>
    <row r="86" spans="1:67" s="148" customFormat="1" ht="12.75" x14ac:dyDescent="0.2">
      <c r="A86" s="470" t="s">
        <v>8211</v>
      </c>
      <c r="B86" s="470" t="s">
        <v>8251</v>
      </c>
      <c r="C86" s="470" t="s">
        <v>8213</v>
      </c>
      <c r="D86" s="470" t="s">
        <v>8213</v>
      </c>
      <c r="E86" s="470" t="s">
        <v>16932</v>
      </c>
      <c r="F86" s="470" t="s">
        <v>17055</v>
      </c>
      <c r="G86" s="470" t="s">
        <v>17023</v>
      </c>
      <c r="H86" s="471" t="s">
        <v>16916</v>
      </c>
      <c r="I86" s="472" t="s">
        <v>16916</v>
      </c>
      <c r="J86" s="471" t="s">
        <v>16916</v>
      </c>
      <c r="K86" s="472" t="s">
        <v>16916</v>
      </c>
      <c r="L86" s="471" t="s">
        <v>16916</v>
      </c>
      <c r="M86" s="472" t="s">
        <v>16916</v>
      </c>
      <c r="N86" s="471" t="s">
        <v>16916</v>
      </c>
      <c r="O86" s="472" t="s">
        <v>16916</v>
      </c>
      <c r="P86" s="471" t="s">
        <v>16916</v>
      </c>
      <c r="Q86" s="472" t="s">
        <v>16916</v>
      </c>
      <c r="R86" s="475" t="s">
        <v>16916</v>
      </c>
      <c r="S86" s="476" t="s">
        <v>16916</v>
      </c>
      <c r="T86" s="475" t="s">
        <v>16916</v>
      </c>
      <c r="U86" s="476" t="s">
        <v>16916</v>
      </c>
      <c r="V86" s="475" t="s">
        <v>16916</v>
      </c>
      <c r="W86" s="473" t="s">
        <v>16916</v>
      </c>
      <c r="X86" s="471">
        <v>120858.83</v>
      </c>
      <c r="Y86" s="472">
        <v>62156.53</v>
      </c>
      <c r="Z86" s="471" t="s">
        <v>16916</v>
      </c>
      <c r="AA86" s="472" t="s">
        <v>16916</v>
      </c>
      <c r="AB86" s="471">
        <v>38330.04</v>
      </c>
      <c r="AC86" s="472">
        <v>35410.76</v>
      </c>
      <c r="AD86" s="471" t="s">
        <v>16916</v>
      </c>
      <c r="AE86" s="472" t="s">
        <v>16916</v>
      </c>
      <c r="AF86" s="595" t="s">
        <v>16916</v>
      </c>
      <c r="AG86" s="473" t="s">
        <v>16916</v>
      </c>
      <c r="AH86" s="471">
        <v>38113.81</v>
      </c>
      <c r="AI86" s="472">
        <v>35170.130000000005</v>
      </c>
      <c r="AJ86" s="471" t="s">
        <v>16916</v>
      </c>
      <c r="AK86" s="472" t="s">
        <v>16916</v>
      </c>
      <c r="AL86" s="471">
        <v>34968.629999999997</v>
      </c>
      <c r="AM86" s="472">
        <v>34968.629999999997</v>
      </c>
      <c r="AN86" s="471" t="s">
        <v>16916</v>
      </c>
      <c r="AO86" s="472" t="s">
        <v>16916</v>
      </c>
      <c r="AP86" s="471">
        <v>246793.19</v>
      </c>
      <c r="AQ86" s="472">
        <v>246783.76</v>
      </c>
      <c r="AR86" s="471" t="s">
        <v>16916</v>
      </c>
      <c r="AS86" s="472" t="s">
        <v>16916</v>
      </c>
      <c r="AT86" s="471">
        <v>34565.629999999997</v>
      </c>
      <c r="AU86" s="472">
        <v>34565.629999999997</v>
      </c>
      <c r="AV86" s="471" t="s">
        <v>16916</v>
      </c>
      <c r="AW86" s="472" t="s">
        <v>16916</v>
      </c>
      <c r="AX86" s="471">
        <v>34364.129999999997</v>
      </c>
      <c r="AY86" s="472">
        <v>34364.129999999997</v>
      </c>
      <c r="AZ86" s="471" t="s">
        <v>16916</v>
      </c>
      <c r="BA86" s="472" t="s">
        <v>16916</v>
      </c>
      <c r="BB86" s="471">
        <v>168091.09</v>
      </c>
      <c r="BC86" s="472">
        <v>34162.6</v>
      </c>
      <c r="BD86" s="471" t="s">
        <v>16916</v>
      </c>
      <c r="BE86" s="472" t="s">
        <v>16916</v>
      </c>
      <c r="BF86" s="471">
        <v>156874.69</v>
      </c>
      <c r="BG86" s="472">
        <v>16980.560000000001</v>
      </c>
      <c r="BH86" s="471" t="s">
        <v>16916</v>
      </c>
      <c r="BI86" s="472" t="s">
        <v>16916</v>
      </c>
      <c r="BJ86" s="357">
        <v>872960.04</v>
      </c>
      <c r="BK86" s="474">
        <v>534562.7300000001</v>
      </c>
      <c r="BL86" s="357">
        <v>0</v>
      </c>
      <c r="BM86" s="474">
        <v>0</v>
      </c>
      <c r="BN86" s="357">
        <v>0</v>
      </c>
      <c r="BO86" s="474">
        <v>0</v>
      </c>
    </row>
    <row r="87" spans="1:67" s="148" customFormat="1" ht="12.75" x14ac:dyDescent="0.2">
      <c r="A87" s="470" t="s">
        <v>8211</v>
      </c>
      <c r="B87" s="470" t="s">
        <v>8722</v>
      </c>
      <c r="C87" s="470" t="s">
        <v>8213</v>
      </c>
      <c r="D87" s="470" t="s">
        <v>8213</v>
      </c>
      <c r="E87" s="470" t="s">
        <v>17830</v>
      </c>
      <c r="F87" s="470" t="s">
        <v>17055</v>
      </c>
      <c r="G87" s="470" t="s">
        <v>17023</v>
      </c>
      <c r="H87" s="471" t="s">
        <v>16916</v>
      </c>
      <c r="I87" s="472" t="s">
        <v>16916</v>
      </c>
      <c r="J87" s="471" t="s">
        <v>16916</v>
      </c>
      <c r="K87" s="472" t="s">
        <v>16916</v>
      </c>
      <c r="L87" s="471" t="s">
        <v>16916</v>
      </c>
      <c r="M87" s="472" t="s">
        <v>16916</v>
      </c>
      <c r="N87" s="471" t="s">
        <v>16916</v>
      </c>
      <c r="O87" s="472" t="s">
        <v>16916</v>
      </c>
      <c r="P87" s="471" t="s">
        <v>16916</v>
      </c>
      <c r="Q87" s="472" t="s">
        <v>16916</v>
      </c>
      <c r="R87" s="475" t="s">
        <v>16916</v>
      </c>
      <c r="S87" s="476" t="s">
        <v>16916</v>
      </c>
      <c r="T87" s="475" t="s">
        <v>16916</v>
      </c>
      <c r="U87" s="476" t="s">
        <v>16916</v>
      </c>
      <c r="V87" s="475" t="s">
        <v>16916</v>
      </c>
      <c r="W87" s="473" t="s">
        <v>16916</v>
      </c>
      <c r="X87" s="471" t="s">
        <v>16916</v>
      </c>
      <c r="Y87" s="472" t="s">
        <v>16916</v>
      </c>
      <c r="Z87" s="471" t="s">
        <v>16916</v>
      </c>
      <c r="AA87" s="472" t="s">
        <v>16916</v>
      </c>
      <c r="AB87" s="471" t="s">
        <v>16916</v>
      </c>
      <c r="AC87" s="472" t="s">
        <v>16916</v>
      </c>
      <c r="AD87" s="471" t="s">
        <v>16916</v>
      </c>
      <c r="AE87" s="472" t="s">
        <v>16916</v>
      </c>
      <c r="AF87" s="595" t="s">
        <v>16916</v>
      </c>
      <c r="AG87" s="473" t="s">
        <v>16916</v>
      </c>
      <c r="AH87" s="471" t="s">
        <v>16916</v>
      </c>
      <c r="AI87" s="472" t="s">
        <v>16916</v>
      </c>
      <c r="AJ87" s="471" t="s">
        <v>16916</v>
      </c>
      <c r="AK87" s="472" t="s">
        <v>16916</v>
      </c>
      <c r="AL87" s="471" t="s">
        <v>16916</v>
      </c>
      <c r="AM87" s="472" t="s">
        <v>16916</v>
      </c>
      <c r="AN87" s="471" t="s">
        <v>16916</v>
      </c>
      <c r="AO87" s="472" t="s">
        <v>16916</v>
      </c>
      <c r="AP87" s="471" t="s">
        <v>16916</v>
      </c>
      <c r="AQ87" s="472" t="s">
        <v>16916</v>
      </c>
      <c r="AR87" s="471" t="s">
        <v>16916</v>
      </c>
      <c r="AS87" s="472" t="s">
        <v>16916</v>
      </c>
      <c r="AT87" s="471" t="s">
        <v>16916</v>
      </c>
      <c r="AU87" s="472" t="s">
        <v>16916</v>
      </c>
      <c r="AV87" s="471" t="s">
        <v>16916</v>
      </c>
      <c r="AW87" s="472" t="s">
        <v>16916</v>
      </c>
      <c r="AX87" s="471" t="s">
        <v>16916</v>
      </c>
      <c r="AY87" s="472" t="s">
        <v>16916</v>
      </c>
      <c r="AZ87" s="471" t="s">
        <v>16916</v>
      </c>
      <c r="BA87" s="472" t="s">
        <v>16916</v>
      </c>
      <c r="BB87" s="471">
        <v>45134.76</v>
      </c>
      <c r="BC87" s="472">
        <v>0</v>
      </c>
      <c r="BD87" s="471" t="s">
        <v>16916</v>
      </c>
      <c r="BE87" s="472" t="s">
        <v>16916</v>
      </c>
      <c r="BF87" s="471" t="s">
        <v>16916</v>
      </c>
      <c r="BG87" s="472" t="s">
        <v>16916</v>
      </c>
      <c r="BH87" s="471" t="s">
        <v>16916</v>
      </c>
      <c r="BI87" s="472" t="s">
        <v>16916</v>
      </c>
      <c r="BJ87" s="357">
        <v>45134.76</v>
      </c>
      <c r="BK87" s="474">
        <v>0</v>
      </c>
      <c r="BL87" s="357">
        <v>0</v>
      </c>
      <c r="BM87" s="474">
        <v>0</v>
      </c>
      <c r="BN87" s="357">
        <v>0</v>
      </c>
      <c r="BO87" s="474">
        <v>0</v>
      </c>
    </row>
    <row r="88" spans="1:67" s="148" customFormat="1" ht="12.75" x14ac:dyDescent="0.2">
      <c r="A88" s="470" t="s">
        <v>8211</v>
      </c>
      <c r="B88" s="470" t="s">
        <v>8512</v>
      </c>
      <c r="C88" s="470" t="s">
        <v>8213</v>
      </c>
      <c r="D88" s="470" t="s">
        <v>8213</v>
      </c>
      <c r="E88" s="470" t="s">
        <v>17806</v>
      </c>
      <c r="F88" s="470" t="s">
        <v>17055</v>
      </c>
      <c r="G88" s="470" t="s">
        <v>17023</v>
      </c>
      <c r="H88" s="471" t="s">
        <v>16916</v>
      </c>
      <c r="I88" s="472" t="s">
        <v>16916</v>
      </c>
      <c r="J88" s="471" t="s">
        <v>16916</v>
      </c>
      <c r="K88" s="472" t="s">
        <v>16916</v>
      </c>
      <c r="L88" s="471" t="s">
        <v>16916</v>
      </c>
      <c r="M88" s="472" t="s">
        <v>16916</v>
      </c>
      <c r="N88" s="471" t="s">
        <v>16916</v>
      </c>
      <c r="O88" s="472" t="s">
        <v>16916</v>
      </c>
      <c r="P88" s="471" t="s">
        <v>16916</v>
      </c>
      <c r="Q88" s="472" t="s">
        <v>16916</v>
      </c>
      <c r="R88" s="475" t="s">
        <v>16916</v>
      </c>
      <c r="S88" s="476" t="s">
        <v>16916</v>
      </c>
      <c r="T88" s="475" t="s">
        <v>16916</v>
      </c>
      <c r="U88" s="476" t="s">
        <v>16916</v>
      </c>
      <c r="V88" s="475" t="s">
        <v>16916</v>
      </c>
      <c r="W88" s="473" t="s">
        <v>16916</v>
      </c>
      <c r="X88" s="471" t="s">
        <v>16916</v>
      </c>
      <c r="Y88" s="472" t="s">
        <v>16916</v>
      </c>
      <c r="Z88" s="471" t="s">
        <v>16916</v>
      </c>
      <c r="AA88" s="472" t="s">
        <v>16916</v>
      </c>
      <c r="AB88" s="471" t="s">
        <v>16916</v>
      </c>
      <c r="AC88" s="472" t="s">
        <v>16916</v>
      </c>
      <c r="AD88" s="471" t="s">
        <v>16916</v>
      </c>
      <c r="AE88" s="472" t="s">
        <v>16916</v>
      </c>
      <c r="AF88" s="595" t="s">
        <v>16916</v>
      </c>
      <c r="AG88" s="473" t="s">
        <v>16916</v>
      </c>
      <c r="AH88" s="471" t="s">
        <v>16916</v>
      </c>
      <c r="AI88" s="472" t="s">
        <v>16916</v>
      </c>
      <c r="AJ88" s="471" t="s">
        <v>16916</v>
      </c>
      <c r="AK88" s="472" t="s">
        <v>16916</v>
      </c>
      <c r="AL88" s="471" t="s">
        <v>16916</v>
      </c>
      <c r="AM88" s="472" t="s">
        <v>16916</v>
      </c>
      <c r="AN88" s="471" t="s">
        <v>16916</v>
      </c>
      <c r="AO88" s="472" t="s">
        <v>16916</v>
      </c>
      <c r="AP88" s="471" t="s">
        <v>16916</v>
      </c>
      <c r="AQ88" s="472" t="s">
        <v>16916</v>
      </c>
      <c r="AR88" s="471" t="s">
        <v>16916</v>
      </c>
      <c r="AS88" s="472" t="s">
        <v>16916</v>
      </c>
      <c r="AT88" s="471" t="s">
        <v>16916</v>
      </c>
      <c r="AU88" s="472" t="s">
        <v>16916</v>
      </c>
      <c r="AV88" s="471" t="s">
        <v>16916</v>
      </c>
      <c r="AW88" s="472" t="s">
        <v>16916</v>
      </c>
      <c r="AX88" s="471" t="s">
        <v>16916</v>
      </c>
      <c r="AY88" s="472" t="s">
        <v>16916</v>
      </c>
      <c r="AZ88" s="471" t="s">
        <v>16916</v>
      </c>
      <c r="BA88" s="472" t="s">
        <v>16916</v>
      </c>
      <c r="BB88" s="471" t="s">
        <v>16916</v>
      </c>
      <c r="BC88" s="472" t="s">
        <v>16916</v>
      </c>
      <c r="BD88" s="471">
        <v>294131.01</v>
      </c>
      <c r="BE88" s="472">
        <v>0</v>
      </c>
      <c r="BF88" s="471" t="s">
        <v>16916</v>
      </c>
      <c r="BG88" s="472" t="s">
        <v>16916</v>
      </c>
      <c r="BH88" s="471" t="s">
        <v>16916</v>
      </c>
      <c r="BI88" s="472" t="s">
        <v>16916</v>
      </c>
      <c r="BJ88" s="357">
        <v>0</v>
      </c>
      <c r="BK88" s="474">
        <v>0</v>
      </c>
      <c r="BL88" s="357">
        <v>294131.01</v>
      </c>
      <c r="BM88" s="474">
        <v>0</v>
      </c>
      <c r="BN88" s="357">
        <v>0</v>
      </c>
      <c r="BO88" s="474">
        <v>0</v>
      </c>
    </row>
    <row r="89" spans="1:67" s="148" customFormat="1" ht="12.75" x14ac:dyDescent="0.2">
      <c r="A89" s="470" t="s">
        <v>8211</v>
      </c>
      <c r="B89" s="470" t="s">
        <v>8276</v>
      </c>
      <c r="C89" s="470" t="s">
        <v>8213</v>
      </c>
      <c r="D89" s="470" t="s">
        <v>8213</v>
      </c>
      <c r="E89" s="470" t="s">
        <v>17681</v>
      </c>
      <c r="F89" s="470" t="s">
        <v>17055</v>
      </c>
      <c r="G89" s="470" t="s">
        <v>17023</v>
      </c>
      <c r="H89" s="471" t="s">
        <v>16916</v>
      </c>
      <c r="I89" s="472" t="s">
        <v>16916</v>
      </c>
      <c r="J89" s="471" t="s">
        <v>16916</v>
      </c>
      <c r="K89" s="472" t="s">
        <v>16916</v>
      </c>
      <c r="L89" s="471" t="s">
        <v>16916</v>
      </c>
      <c r="M89" s="472" t="s">
        <v>16916</v>
      </c>
      <c r="N89" s="471" t="s">
        <v>16916</v>
      </c>
      <c r="O89" s="472" t="s">
        <v>16916</v>
      </c>
      <c r="P89" s="471" t="s">
        <v>16916</v>
      </c>
      <c r="Q89" s="472" t="s">
        <v>16916</v>
      </c>
      <c r="R89" s="475" t="s">
        <v>16916</v>
      </c>
      <c r="S89" s="476" t="s">
        <v>16916</v>
      </c>
      <c r="T89" s="475" t="s">
        <v>16916</v>
      </c>
      <c r="U89" s="476" t="s">
        <v>16916</v>
      </c>
      <c r="V89" s="475" t="s">
        <v>16916</v>
      </c>
      <c r="W89" s="473" t="s">
        <v>16916</v>
      </c>
      <c r="X89" s="471" t="s">
        <v>16916</v>
      </c>
      <c r="Y89" s="472" t="s">
        <v>16916</v>
      </c>
      <c r="Z89" s="471" t="s">
        <v>16916</v>
      </c>
      <c r="AA89" s="472" t="s">
        <v>16916</v>
      </c>
      <c r="AB89" s="471" t="s">
        <v>16916</v>
      </c>
      <c r="AC89" s="472" t="s">
        <v>16916</v>
      </c>
      <c r="AD89" s="471" t="s">
        <v>16916</v>
      </c>
      <c r="AE89" s="472" t="s">
        <v>16916</v>
      </c>
      <c r="AF89" s="595" t="s">
        <v>16916</v>
      </c>
      <c r="AG89" s="473" t="s">
        <v>16916</v>
      </c>
      <c r="AH89" s="471" t="s">
        <v>16916</v>
      </c>
      <c r="AI89" s="472" t="s">
        <v>16916</v>
      </c>
      <c r="AJ89" s="471" t="s">
        <v>16916</v>
      </c>
      <c r="AK89" s="472" t="s">
        <v>16916</v>
      </c>
      <c r="AL89" s="471" t="s">
        <v>16916</v>
      </c>
      <c r="AM89" s="472" t="s">
        <v>16916</v>
      </c>
      <c r="AN89" s="471" t="s">
        <v>16916</v>
      </c>
      <c r="AO89" s="472" t="s">
        <v>16916</v>
      </c>
      <c r="AP89" s="471" t="s">
        <v>16916</v>
      </c>
      <c r="AQ89" s="472" t="s">
        <v>16916</v>
      </c>
      <c r="AR89" s="471" t="s">
        <v>16916</v>
      </c>
      <c r="AS89" s="472" t="s">
        <v>16916</v>
      </c>
      <c r="AT89" s="471" t="s">
        <v>16916</v>
      </c>
      <c r="AU89" s="472" t="s">
        <v>16916</v>
      </c>
      <c r="AV89" s="471" t="s">
        <v>16916</v>
      </c>
      <c r="AW89" s="472" t="s">
        <v>16916</v>
      </c>
      <c r="AX89" s="471">
        <v>185601.16</v>
      </c>
      <c r="AY89" s="472" t="s">
        <v>16916</v>
      </c>
      <c r="AZ89" s="471" t="s">
        <v>16916</v>
      </c>
      <c r="BA89" s="472" t="s">
        <v>16916</v>
      </c>
      <c r="BB89" s="471" t="s">
        <v>16916</v>
      </c>
      <c r="BC89" s="472" t="s">
        <v>16916</v>
      </c>
      <c r="BD89" s="471" t="s">
        <v>16916</v>
      </c>
      <c r="BE89" s="472" t="s">
        <v>16916</v>
      </c>
      <c r="BF89" s="471" t="s">
        <v>16916</v>
      </c>
      <c r="BG89" s="472" t="s">
        <v>16916</v>
      </c>
      <c r="BH89" s="471" t="s">
        <v>16916</v>
      </c>
      <c r="BI89" s="472" t="s">
        <v>16916</v>
      </c>
      <c r="BJ89" s="357">
        <v>185601.16</v>
      </c>
      <c r="BK89" s="474">
        <v>0</v>
      </c>
      <c r="BL89" s="357">
        <v>0</v>
      </c>
      <c r="BM89" s="474">
        <v>0</v>
      </c>
      <c r="BN89" s="357">
        <v>0</v>
      </c>
      <c r="BO89" s="474">
        <v>0</v>
      </c>
    </row>
    <row r="90" spans="1:67" s="148" customFormat="1" ht="12.75" x14ac:dyDescent="0.2">
      <c r="A90" s="470" t="s">
        <v>8211</v>
      </c>
      <c r="B90" s="470" t="s">
        <v>8212</v>
      </c>
      <c r="C90" s="470" t="s">
        <v>8213</v>
      </c>
      <c r="D90" s="470" t="s">
        <v>8213</v>
      </c>
      <c r="E90" s="470" t="s">
        <v>131</v>
      </c>
      <c r="F90" s="470" t="s">
        <v>17055</v>
      </c>
      <c r="G90" s="470" t="s">
        <v>17023</v>
      </c>
      <c r="H90" s="471">
        <v>596081.57999999996</v>
      </c>
      <c r="I90" s="472">
        <v>127912.12000000001</v>
      </c>
      <c r="J90" s="471" t="s">
        <v>16916</v>
      </c>
      <c r="K90" s="472" t="s">
        <v>16916</v>
      </c>
      <c r="L90" s="471" t="s">
        <v>16916</v>
      </c>
      <c r="M90" s="472" t="s">
        <v>16916</v>
      </c>
      <c r="N90" s="471">
        <v>1592250.73</v>
      </c>
      <c r="O90" s="472">
        <v>967093.49</v>
      </c>
      <c r="P90" s="471" t="s">
        <v>16916</v>
      </c>
      <c r="Q90" s="472" t="s">
        <v>16916</v>
      </c>
      <c r="R90" s="475">
        <v>876217.84</v>
      </c>
      <c r="S90" s="476">
        <v>306119.48999999993</v>
      </c>
      <c r="T90" s="475" t="s">
        <v>16916</v>
      </c>
      <c r="U90" s="476" t="s">
        <v>16916</v>
      </c>
      <c r="V90" s="475" t="s">
        <v>16916</v>
      </c>
      <c r="W90" s="473" t="s">
        <v>16916</v>
      </c>
      <c r="X90" s="471">
        <v>472313.61</v>
      </c>
      <c r="Y90" s="472">
        <v>300687.59000000003</v>
      </c>
      <c r="Z90" s="471" t="s">
        <v>16916</v>
      </c>
      <c r="AA90" s="472" t="s">
        <v>16916</v>
      </c>
      <c r="AB90" s="471">
        <v>410668.26</v>
      </c>
      <c r="AC90" s="472">
        <v>384990.91000000003</v>
      </c>
      <c r="AD90" s="471" t="s">
        <v>16916</v>
      </c>
      <c r="AE90" s="472" t="s">
        <v>16916</v>
      </c>
      <c r="AF90" s="595" t="s">
        <v>16916</v>
      </c>
      <c r="AG90" s="473" t="s">
        <v>16916</v>
      </c>
      <c r="AH90" s="471">
        <v>452603.24</v>
      </c>
      <c r="AI90" s="472">
        <v>452603.24</v>
      </c>
      <c r="AJ90" s="471" t="s">
        <v>16916</v>
      </c>
      <c r="AK90" s="472" t="s">
        <v>16916</v>
      </c>
      <c r="AL90" s="471">
        <v>252372.49</v>
      </c>
      <c r="AM90" s="472">
        <v>252372.49000000002</v>
      </c>
      <c r="AN90" s="471" t="s">
        <v>16916</v>
      </c>
      <c r="AO90" s="472" t="s">
        <v>16916</v>
      </c>
      <c r="AP90" s="471">
        <v>232601.58</v>
      </c>
      <c r="AQ90" s="472">
        <v>232601.58</v>
      </c>
      <c r="AR90" s="471" t="s">
        <v>16916</v>
      </c>
      <c r="AS90" s="472" t="s">
        <v>16916</v>
      </c>
      <c r="AT90" s="471">
        <v>231747.24</v>
      </c>
      <c r="AU90" s="472">
        <v>231747.24</v>
      </c>
      <c r="AV90" s="471" t="s">
        <v>16916</v>
      </c>
      <c r="AW90" s="472" t="s">
        <v>16916</v>
      </c>
      <c r="AX90" s="471">
        <v>475326.81999999995</v>
      </c>
      <c r="AY90" s="472">
        <v>230902.86</v>
      </c>
      <c r="AZ90" s="471" t="s">
        <v>16916</v>
      </c>
      <c r="BA90" s="472" t="s">
        <v>16916</v>
      </c>
      <c r="BB90" s="471">
        <v>1579120.04</v>
      </c>
      <c r="BC90" s="472">
        <v>1426843.24</v>
      </c>
      <c r="BD90" s="471" t="s">
        <v>16916</v>
      </c>
      <c r="BE90" s="472" t="s">
        <v>16916</v>
      </c>
      <c r="BF90" s="471">
        <v>229184.24</v>
      </c>
      <c r="BG90" s="472">
        <v>114696.28</v>
      </c>
      <c r="BH90" s="471" t="s">
        <v>16916</v>
      </c>
      <c r="BI90" s="472" t="s">
        <v>16916</v>
      </c>
      <c r="BJ90" s="357">
        <v>7400487.6700000009</v>
      </c>
      <c r="BK90" s="474">
        <v>5028570.53</v>
      </c>
      <c r="BL90" s="357">
        <v>0</v>
      </c>
      <c r="BM90" s="474">
        <v>0</v>
      </c>
      <c r="BN90" s="357">
        <v>0</v>
      </c>
      <c r="BO90" s="474">
        <v>0</v>
      </c>
    </row>
    <row r="91" spans="1:67" s="148" customFormat="1" ht="12.75" x14ac:dyDescent="0.2">
      <c r="A91" s="470" t="s">
        <v>8211</v>
      </c>
      <c r="B91" s="470" t="s">
        <v>8836</v>
      </c>
      <c r="C91" s="470" t="s">
        <v>8213</v>
      </c>
      <c r="D91" s="470" t="s">
        <v>8213</v>
      </c>
      <c r="E91" s="470" t="s">
        <v>17410</v>
      </c>
      <c r="F91" s="470" t="s">
        <v>17055</v>
      </c>
      <c r="G91" s="470" t="s">
        <v>17023</v>
      </c>
      <c r="H91" s="471" t="s">
        <v>16916</v>
      </c>
      <c r="I91" s="472" t="s">
        <v>16916</v>
      </c>
      <c r="J91" s="471" t="s">
        <v>16916</v>
      </c>
      <c r="K91" s="472" t="s">
        <v>16916</v>
      </c>
      <c r="L91" s="471" t="s">
        <v>16916</v>
      </c>
      <c r="M91" s="472" t="s">
        <v>16916</v>
      </c>
      <c r="N91" s="471" t="s">
        <v>16916</v>
      </c>
      <c r="O91" s="472" t="s">
        <v>16916</v>
      </c>
      <c r="P91" s="471" t="s">
        <v>16916</v>
      </c>
      <c r="Q91" s="472" t="s">
        <v>16916</v>
      </c>
      <c r="R91" s="475" t="s">
        <v>16916</v>
      </c>
      <c r="S91" s="476" t="s">
        <v>16916</v>
      </c>
      <c r="T91" s="475" t="s">
        <v>16916</v>
      </c>
      <c r="U91" s="476" t="s">
        <v>16916</v>
      </c>
      <c r="V91" s="475" t="s">
        <v>16916</v>
      </c>
      <c r="W91" s="473" t="s">
        <v>16916</v>
      </c>
      <c r="X91" s="471" t="s">
        <v>16916</v>
      </c>
      <c r="Y91" s="472" t="s">
        <v>16916</v>
      </c>
      <c r="Z91" s="471" t="s">
        <v>16916</v>
      </c>
      <c r="AA91" s="472" t="s">
        <v>16916</v>
      </c>
      <c r="AB91" s="471" t="s">
        <v>16916</v>
      </c>
      <c r="AC91" s="472" t="s">
        <v>16916</v>
      </c>
      <c r="AD91" s="471" t="s">
        <v>16916</v>
      </c>
      <c r="AE91" s="472" t="s">
        <v>16916</v>
      </c>
      <c r="AF91" s="595" t="s">
        <v>16916</v>
      </c>
      <c r="AG91" s="473" t="s">
        <v>16916</v>
      </c>
      <c r="AH91" s="471" t="s">
        <v>16916</v>
      </c>
      <c r="AI91" s="472" t="s">
        <v>16916</v>
      </c>
      <c r="AJ91" s="471" t="s">
        <v>16916</v>
      </c>
      <c r="AK91" s="472" t="s">
        <v>16916</v>
      </c>
      <c r="AL91" s="471" t="s">
        <v>16916</v>
      </c>
      <c r="AM91" s="472" t="s">
        <v>16916</v>
      </c>
      <c r="AN91" s="471">
        <v>649292.61</v>
      </c>
      <c r="AO91" s="472">
        <v>0</v>
      </c>
      <c r="AP91" s="471" t="s">
        <v>16916</v>
      </c>
      <c r="AQ91" s="472" t="s">
        <v>16916</v>
      </c>
      <c r="AR91" s="471" t="s">
        <v>16916</v>
      </c>
      <c r="AS91" s="472" t="s">
        <v>16916</v>
      </c>
      <c r="AT91" s="471" t="s">
        <v>16916</v>
      </c>
      <c r="AU91" s="472" t="s">
        <v>16916</v>
      </c>
      <c r="AV91" s="471" t="s">
        <v>16916</v>
      </c>
      <c r="AW91" s="472" t="s">
        <v>16916</v>
      </c>
      <c r="AX91" s="471" t="s">
        <v>16916</v>
      </c>
      <c r="AY91" s="472" t="s">
        <v>16916</v>
      </c>
      <c r="AZ91" s="471" t="s">
        <v>16916</v>
      </c>
      <c r="BA91" s="472" t="s">
        <v>16916</v>
      </c>
      <c r="BB91" s="471" t="s">
        <v>16916</v>
      </c>
      <c r="BC91" s="472" t="s">
        <v>16916</v>
      </c>
      <c r="BD91" s="471" t="s">
        <v>16916</v>
      </c>
      <c r="BE91" s="472" t="s">
        <v>16916</v>
      </c>
      <c r="BF91" s="471" t="s">
        <v>16916</v>
      </c>
      <c r="BG91" s="472" t="s">
        <v>16916</v>
      </c>
      <c r="BH91" s="471" t="s">
        <v>16916</v>
      </c>
      <c r="BI91" s="472" t="s">
        <v>16916</v>
      </c>
      <c r="BJ91" s="357">
        <v>0</v>
      </c>
      <c r="BK91" s="474">
        <v>0</v>
      </c>
      <c r="BL91" s="357">
        <v>649292.61</v>
      </c>
      <c r="BM91" s="474">
        <v>0</v>
      </c>
      <c r="BN91" s="357">
        <v>0</v>
      </c>
      <c r="BO91" s="474">
        <v>0</v>
      </c>
    </row>
    <row r="92" spans="1:67" s="148" customFormat="1" ht="12.75" x14ac:dyDescent="0.2">
      <c r="A92" s="470" t="s">
        <v>8297</v>
      </c>
      <c r="B92" s="470" t="s">
        <v>8460</v>
      </c>
      <c r="C92" s="470" t="s">
        <v>8213</v>
      </c>
      <c r="D92" s="470" t="s">
        <v>8213</v>
      </c>
      <c r="E92" s="470" t="s">
        <v>17993</v>
      </c>
      <c r="F92" s="470" t="s">
        <v>19</v>
      </c>
      <c r="G92" s="470" t="s">
        <v>19</v>
      </c>
      <c r="H92" s="471" t="s">
        <v>16916</v>
      </c>
      <c r="I92" s="472" t="s">
        <v>16916</v>
      </c>
      <c r="J92" s="471" t="s">
        <v>16916</v>
      </c>
      <c r="K92" s="472" t="s">
        <v>16916</v>
      </c>
      <c r="L92" s="471" t="s">
        <v>16916</v>
      </c>
      <c r="M92" s="472" t="s">
        <v>16916</v>
      </c>
      <c r="N92" s="471" t="s">
        <v>16916</v>
      </c>
      <c r="O92" s="472" t="s">
        <v>16916</v>
      </c>
      <c r="P92" s="471" t="s">
        <v>16916</v>
      </c>
      <c r="Q92" s="472" t="s">
        <v>16916</v>
      </c>
      <c r="R92" s="475" t="s">
        <v>16916</v>
      </c>
      <c r="S92" s="476" t="s">
        <v>16916</v>
      </c>
      <c r="T92" s="475" t="s">
        <v>16916</v>
      </c>
      <c r="U92" s="476" t="s">
        <v>16916</v>
      </c>
      <c r="V92" s="475" t="s">
        <v>16916</v>
      </c>
      <c r="W92" s="473" t="s">
        <v>16916</v>
      </c>
      <c r="X92" s="471" t="s">
        <v>16916</v>
      </c>
      <c r="Y92" s="472" t="s">
        <v>16916</v>
      </c>
      <c r="Z92" s="471" t="s">
        <v>16916</v>
      </c>
      <c r="AA92" s="472" t="s">
        <v>16916</v>
      </c>
      <c r="AB92" s="471" t="s">
        <v>16916</v>
      </c>
      <c r="AC92" s="472" t="s">
        <v>16916</v>
      </c>
      <c r="AD92" s="471" t="s">
        <v>16916</v>
      </c>
      <c r="AE92" s="472" t="s">
        <v>16916</v>
      </c>
      <c r="AF92" s="595" t="s">
        <v>16916</v>
      </c>
      <c r="AG92" s="473" t="s">
        <v>16916</v>
      </c>
      <c r="AH92" s="471" t="s">
        <v>16916</v>
      </c>
      <c r="AI92" s="472" t="s">
        <v>16916</v>
      </c>
      <c r="AJ92" s="471" t="s">
        <v>16916</v>
      </c>
      <c r="AK92" s="472" t="s">
        <v>16916</v>
      </c>
      <c r="AL92" s="471" t="s">
        <v>16916</v>
      </c>
      <c r="AM92" s="472" t="s">
        <v>16916</v>
      </c>
      <c r="AN92" s="471" t="s">
        <v>16916</v>
      </c>
      <c r="AO92" s="472" t="s">
        <v>16916</v>
      </c>
      <c r="AP92" s="471" t="s">
        <v>16916</v>
      </c>
      <c r="AQ92" s="472" t="s">
        <v>16916</v>
      </c>
      <c r="AR92" s="471" t="s">
        <v>16916</v>
      </c>
      <c r="AS92" s="472" t="s">
        <v>16916</v>
      </c>
      <c r="AT92" s="471" t="s">
        <v>16916</v>
      </c>
      <c r="AU92" s="472" t="s">
        <v>16916</v>
      </c>
      <c r="AV92" s="471" t="s">
        <v>16916</v>
      </c>
      <c r="AW92" s="472" t="s">
        <v>16916</v>
      </c>
      <c r="AX92" s="471" t="s">
        <v>16916</v>
      </c>
      <c r="AY92" s="472" t="s">
        <v>16916</v>
      </c>
      <c r="AZ92" s="471" t="s">
        <v>16916</v>
      </c>
      <c r="BA92" s="472" t="s">
        <v>16916</v>
      </c>
      <c r="BB92" s="471" t="s">
        <v>16916</v>
      </c>
      <c r="BC92" s="472" t="s">
        <v>16916</v>
      </c>
      <c r="BD92" s="471" t="s">
        <v>16916</v>
      </c>
      <c r="BE92" s="472" t="s">
        <v>16916</v>
      </c>
      <c r="BF92" s="471">
        <v>197764.31999999998</v>
      </c>
      <c r="BG92" s="472">
        <v>0</v>
      </c>
      <c r="BH92" s="471" t="s">
        <v>16916</v>
      </c>
      <c r="BI92" s="472" t="s">
        <v>16916</v>
      </c>
      <c r="BJ92" s="357">
        <v>197764.31999999998</v>
      </c>
      <c r="BK92" s="474">
        <v>0</v>
      </c>
      <c r="BL92" s="357">
        <v>0</v>
      </c>
      <c r="BM92" s="474">
        <v>0</v>
      </c>
      <c r="BN92" s="357">
        <v>0</v>
      </c>
      <c r="BO92" s="474">
        <v>0</v>
      </c>
    </row>
    <row r="93" spans="1:67" s="148" customFormat="1" ht="12.75" x14ac:dyDescent="0.2">
      <c r="A93" s="470" t="s">
        <v>8297</v>
      </c>
      <c r="B93" s="470" t="s">
        <v>8217</v>
      </c>
      <c r="C93" s="470" t="s">
        <v>8213</v>
      </c>
      <c r="D93" s="470" t="s">
        <v>8213</v>
      </c>
      <c r="E93" s="470" t="s">
        <v>17411</v>
      </c>
      <c r="F93" s="470" t="s">
        <v>19</v>
      </c>
      <c r="G93" s="470" t="s">
        <v>19</v>
      </c>
      <c r="H93" s="471" t="s">
        <v>16916</v>
      </c>
      <c r="I93" s="472" t="s">
        <v>16916</v>
      </c>
      <c r="J93" s="471">
        <v>452900</v>
      </c>
      <c r="K93" s="472">
        <v>452900</v>
      </c>
      <c r="L93" s="471" t="s">
        <v>16916</v>
      </c>
      <c r="M93" s="472" t="s">
        <v>16916</v>
      </c>
      <c r="N93" s="471" t="s">
        <v>16916</v>
      </c>
      <c r="O93" s="472" t="s">
        <v>16916</v>
      </c>
      <c r="P93" s="471" t="s">
        <v>16916</v>
      </c>
      <c r="Q93" s="472" t="s">
        <v>16916</v>
      </c>
      <c r="R93" s="475" t="s">
        <v>16916</v>
      </c>
      <c r="S93" s="476" t="s">
        <v>16916</v>
      </c>
      <c r="T93" s="475" t="s">
        <v>16916</v>
      </c>
      <c r="U93" s="476" t="s">
        <v>16916</v>
      </c>
      <c r="V93" s="475" t="s">
        <v>16916</v>
      </c>
      <c r="W93" s="473" t="s">
        <v>16916</v>
      </c>
      <c r="X93" s="471" t="s">
        <v>16916</v>
      </c>
      <c r="Y93" s="472" t="s">
        <v>16916</v>
      </c>
      <c r="Z93" s="471" t="s">
        <v>16916</v>
      </c>
      <c r="AA93" s="472" t="s">
        <v>16916</v>
      </c>
      <c r="AB93" s="471" t="s">
        <v>16916</v>
      </c>
      <c r="AC93" s="472" t="s">
        <v>16916</v>
      </c>
      <c r="AD93" s="471" t="s">
        <v>16916</v>
      </c>
      <c r="AE93" s="472" t="s">
        <v>16916</v>
      </c>
      <c r="AF93" s="595" t="s">
        <v>16916</v>
      </c>
      <c r="AG93" s="473" t="s">
        <v>16916</v>
      </c>
      <c r="AH93" s="471" t="s">
        <v>16916</v>
      </c>
      <c r="AI93" s="472" t="s">
        <v>16916</v>
      </c>
      <c r="AJ93" s="471" t="s">
        <v>16916</v>
      </c>
      <c r="AK93" s="472" t="s">
        <v>16916</v>
      </c>
      <c r="AL93" s="471" t="s">
        <v>16916</v>
      </c>
      <c r="AM93" s="472" t="s">
        <v>16916</v>
      </c>
      <c r="AN93" s="471" t="s">
        <v>16916</v>
      </c>
      <c r="AO93" s="472" t="s">
        <v>16916</v>
      </c>
      <c r="AP93" s="471" t="s">
        <v>16916</v>
      </c>
      <c r="AQ93" s="472" t="s">
        <v>16916</v>
      </c>
      <c r="AR93" s="471" t="s">
        <v>16916</v>
      </c>
      <c r="AS93" s="472" t="s">
        <v>16916</v>
      </c>
      <c r="AT93" s="471" t="s">
        <v>16916</v>
      </c>
      <c r="AU93" s="472" t="s">
        <v>16916</v>
      </c>
      <c r="AV93" s="471" t="s">
        <v>16916</v>
      </c>
      <c r="AW93" s="472" t="s">
        <v>16916</v>
      </c>
      <c r="AX93" s="471" t="s">
        <v>16916</v>
      </c>
      <c r="AY93" s="472" t="s">
        <v>16916</v>
      </c>
      <c r="AZ93" s="471" t="s">
        <v>16916</v>
      </c>
      <c r="BA93" s="472" t="s">
        <v>16916</v>
      </c>
      <c r="BB93" s="471" t="s">
        <v>16916</v>
      </c>
      <c r="BC93" s="472" t="s">
        <v>16916</v>
      </c>
      <c r="BD93" s="471" t="s">
        <v>16916</v>
      </c>
      <c r="BE93" s="472" t="s">
        <v>16916</v>
      </c>
      <c r="BF93" s="471" t="s">
        <v>16916</v>
      </c>
      <c r="BG93" s="472" t="s">
        <v>16916</v>
      </c>
      <c r="BH93" s="471" t="s">
        <v>16916</v>
      </c>
      <c r="BI93" s="472" t="s">
        <v>16916</v>
      </c>
      <c r="BJ93" s="357">
        <v>0</v>
      </c>
      <c r="BK93" s="474">
        <v>0</v>
      </c>
      <c r="BL93" s="357">
        <v>452900</v>
      </c>
      <c r="BM93" s="474">
        <v>452900</v>
      </c>
      <c r="BN93" s="357">
        <v>0</v>
      </c>
      <c r="BO93" s="474">
        <v>0</v>
      </c>
    </row>
    <row r="94" spans="1:67" s="148" customFormat="1" ht="12.75" x14ac:dyDescent="0.2">
      <c r="A94" s="470" t="s">
        <v>8297</v>
      </c>
      <c r="B94" s="470" t="s">
        <v>8430</v>
      </c>
      <c r="C94" s="470" t="s">
        <v>8213</v>
      </c>
      <c r="D94" s="470" t="s">
        <v>8213</v>
      </c>
      <c r="E94" s="470" t="s">
        <v>17412</v>
      </c>
      <c r="F94" s="470" t="s">
        <v>19</v>
      </c>
      <c r="G94" s="470" t="s">
        <v>19</v>
      </c>
      <c r="H94" s="471" t="s">
        <v>16916</v>
      </c>
      <c r="I94" s="472" t="s">
        <v>16916</v>
      </c>
      <c r="J94" s="471">
        <v>101591.36</v>
      </c>
      <c r="K94" s="472">
        <v>101591.36</v>
      </c>
      <c r="L94" s="471" t="s">
        <v>16916</v>
      </c>
      <c r="M94" s="472" t="s">
        <v>16916</v>
      </c>
      <c r="N94" s="471" t="s">
        <v>16916</v>
      </c>
      <c r="O94" s="472" t="s">
        <v>16916</v>
      </c>
      <c r="P94" s="471" t="s">
        <v>16916</v>
      </c>
      <c r="Q94" s="472" t="s">
        <v>16916</v>
      </c>
      <c r="R94" s="475" t="s">
        <v>16916</v>
      </c>
      <c r="S94" s="476" t="s">
        <v>16916</v>
      </c>
      <c r="T94" s="475" t="s">
        <v>16916</v>
      </c>
      <c r="U94" s="476" t="s">
        <v>16916</v>
      </c>
      <c r="V94" s="475" t="s">
        <v>16916</v>
      </c>
      <c r="W94" s="473" t="s">
        <v>16916</v>
      </c>
      <c r="X94" s="471" t="s">
        <v>16916</v>
      </c>
      <c r="Y94" s="472" t="s">
        <v>16916</v>
      </c>
      <c r="Z94" s="471" t="s">
        <v>16916</v>
      </c>
      <c r="AA94" s="472" t="s">
        <v>16916</v>
      </c>
      <c r="AB94" s="471" t="s">
        <v>16916</v>
      </c>
      <c r="AC94" s="472" t="s">
        <v>16916</v>
      </c>
      <c r="AD94" s="471" t="s">
        <v>16916</v>
      </c>
      <c r="AE94" s="472" t="s">
        <v>16916</v>
      </c>
      <c r="AF94" s="595" t="s">
        <v>16916</v>
      </c>
      <c r="AG94" s="473" t="s">
        <v>16916</v>
      </c>
      <c r="AH94" s="471" t="s">
        <v>16916</v>
      </c>
      <c r="AI94" s="472" t="s">
        <v>16916</v>
      </c>
      <c r="AJ94" s="471" t="s">
        <v>16916</v>
      </c>
      <c r="AK94" s="472" t="s">
        <v>16916</v>
      </c>
      <c r="AL94" s="471" t="s">
        <v>16916</v>
      </c>
      <c r="AM94" s="472" t="s">
        <v>16916</v>
      </c>
      <c r="AN94" s="471" t="s">
        <v>16916</v>
      </c>
      <c r="AO94" s="472" t="s">
        <v>16916</v>
      </c>
      <c r="AP94" s="471" t="s">
        <v>16916</v>
      </c>
      <c r="AQ94" s="472" t="s">
        <v>16916</v>
      </c>
      <c r="AR94" s="471" t="s">
        <v>16916</v>
      </c>
      <c r="AS94" s="472" t="s">
        <v>16916</v>
      </c>
      <c r="AT94" s="471" t="s">
        <v>16916</v>
      </c>
      <c r="AU94" s="472" t="s">
        <v>16916</v>
      </c>
      <c r="AV94" s="471" t="s">
        <v>16916</v>
      </c>
      <c r="AW94" s="472" t="s">
        <v>16916</v>
      </c>
      <c r="AX94" s="471" t="s">
        <v>16916</v>
      </c>
      <c r="AY94" s="472" t="s">
        <v>16916</v>
      </c>
      <c r="AZ94" s="471" t="s">
        <v>16916</v>
      </c>
      <c r="BA94" s="472" t="s">
        <v>16916</v>
      </c>
      <c r="BB94" s="471" t="s">
        <v>16916</v>
      </c>
      <c r="BC94" s="472" t="s">
        <v>16916</v>
      </c>
      <c r="BD94" s="471" t="s">
        <v>16916</v>
      </c>
      <c r="BE94" s="472" t="s">
        <v>16916</v>
      </c>
      <c r="BF94" s="471" t="s">
        <v>16916</v>
      </c>
      <c r="BG94" s="472" t="s">
        <v>16916</v>
      </c>
      <c r="BH94" s="471" t="s">
        <v>16916</v>
      </c>
      <c r="BI94" s="472" t="s">
        <v>16916</v>
      </c>
      <c r="BJ94" s="357">
        <v>0</v>
      </c>
      <c r="BK94" s="474">
        <v>0</v>
      </c>
      <c r="BL94" s="357">
        <v>101591.36</v>
      </c>
      <c r="BM94" s="474">
        <v>101591.36</v>
      </c>
      <c r="BN94" s="357">
        <v>0</v>
      </c>
      <c r="BO94" s="474">
        <v>0</v>
      </c>
    </row>
    <row r="95" spans="1:67" s="148" customFormat="1" ht="12.75" x14ac:dyDescent="0.2">
      <c r="A95" s="470" t="s">
        <v>8297</v>
      </c>
      <c r="B95" s="470" t="s">
        <v>8447</v>
      </c>
      <c r="C95" s="470" t="s">
        <v>8213</v>
      </c>
      <c r="D95" s="470" t="s">
        <v>8213</v>
      </c>
      <c r="E95" s="470" t="s">
        <v>17413</v>
      </c>
      <c r="F95" s="470" t="s">
        <v>19</v>
      </c>
      <c r="G95" s="470" t="s">
        <v>19</v>
      </c>
      <c r="H95" s="471" t="s">
        <v>16916</v>
      </c>
      <c r="I95" s="472" t="s">
        <v>16916</v>
      </c>
      <c r="J95" s="471">
        <v>158806.10999999999</v>
      </c>
      <c r="K95" s="472">
        <v>0</v>
      </c>
      <c r="L95" s="471" t="s">
        <v>16916</v>
      </c>
      <c r="M95" s="472" t="s">
        <v>16916</v>
      </c>
      <c r="N95" s="471" t="s">
        <v>16916</v>
      </c>
      <c r="O95" s="472" t="s">
        <v>16916</v>
      </c>
      <c r="P95" s="471" t="s">
        <v>16916</v>
      </c>
      <c r="Q95" s="472" t="s">
        <v>16916</v>
      </c>
      <c r="R95" s="475" t="s">
        <v>16916</v>
      </c>
      <c r="S95" s="476" t="s">
        <v>16916</v>
      </c>
      <c r="T95" s="475" t="s">
        <v>16916</v>
      </c>
      <c r="U95" s="476" t="s">
        <v>16916</v>
      </c>
      <c r="V95" s="475" t="s">
        <v>16916</v>
      </c>
      <c r="W95" s="473" t="s">
        <v>16916</v>
      </c>
      <c r="X95" s="471" t="s">
        <v>16916</v>
      </c>
      <c r="Y95" s="472" t="s">
        <v>16916</v>
      </c>
      <c r="Z95" s="471" t="s">
        <v>16916</v>
      </c>
      <c r="AA95" s="472" t="s">
        <v>16916</v>
      </c>
      <c r="AB95" s="471" t="s">
        <v>16916</v>
      </c>
      <c r="AC95" s="472" t="s">
        <v>16916</v>
      </c>
      <c r="AD95" s="471" t="s">
        <v>16916</v>
      </c>
      <c r="AE95" s="472" t="s">
        <v>16916</v>
      </c>
      <c r="AF95" s="595" t="s">
        <v>16916</v>
      </c>
      <c r="AG95" s="473" t="s">
        <v>16916</v>
      </c>
      <c r="AH95" s="471" t="s">
        <v>16916</v>
      </c>
      <c r="AI95" s="472" t="s">
        <v>16916</v>
      </c>
      <c r="AJ95" s="471" t="s">
        <v>16916</v>
      </c>
      <c r="AK95" s="472" t="s">
        <v>16916</v>
      </c>
      <c r="AL95" s="471" t="s">
        <v>16916</v>
      </c>
      <c r="AM95" s="472" t="s">
        <v>16916</v>
      </c>
      <c r="AN95" s="471" t="s">
        <v>16916</v>
      </c>
      <c r="AO95" s="472" t="s">
        <v>16916</v>
      </c>
      <c r="AP95" s="471" t="s">
        <v>16916</v>
      </c>
      <c r="AQ95" s="472" t="s">
        <v>16916</v>
      </c>
      <c r="AR95" s="471" t="s">
        <v>16916</v>
      </c>
      <c r="AS95" s="472" t="s">
        <v>16916</v>
      </c>
      <c r="AT95" s="471" t="s">
        <v>16916</v>
      </c>
      <c r="AU95" s="472" t="s">
        <v>16916</v>
      </c>
      <c r="AV95" s="471" t="s">
        <v>16916</v>
      </c>
      <c r="AW95" s="472" t="s">
        <v>16916</v>
      </c>
      <c r="AX95" s="471" t="s">
        <v>16916</v>
      </c>
      <c r="AY95" s="472" t="s">
        <v>16916</v>
      </c>
      <c r="AZ95" s="471" t="s">
        <v>16916</v>
      </c>
      <c r="BA95" s="472" t="s">
        <v>16916</v>
      </c>
      <c r="BB95" s="471" t="s">
        <v>16916</v>
      </c>
      <c r="BC95" s="472" t="s">
        <v>16916</v>
      </c>
      <c r="BD95" s="471" t="s">
        <v>16916</v>
      </c>
      <c r="BE95" s="472" t="s">
        <v>16916</v>
      </c>
      <c r="BF95" s="471" t="s">
        <v>16916</v>
      </c>
      <c r="BG95" s="472" t="s">
        <v>16916</v>
      </c>
      <c r="BH95" s="471" t="s">
        <v>16916</v>
      </c>
      <c r="BI95" s="472" t="s">
        <v>16916</v>
      </c>
      <c r="BJ95" s="357">
        <v>0</v>
      </c>
      <c r="BK95" s="474">
        <v>0</v>
      </c>
      <c r="BL95" s="357">
        <v>158806.10999999999</v>
      </c>
      <c r="BM95" s="474">
        <v>0</v>
      </c>
      <c r="BN95" s="357">
        <v>0</v>
      </c>
      <c r="BO95" s="474">
        <v>0</v>
      </c>
    </row>
    <row r="96" spans="1:67" s="148" customFormat="1" ht="12.75" x14ac:dyDescent="0.2">
      <c r="A96" s="470" t="s">
        <v>8297</v>
      </c>
      <c r="B96" s="470" t="s">
        <v>8261</v>
      </c>
      <c r="C96" s="470" t="s">
        <v>8213</v>
      </c>
      <c r="D96" s="470" t="s">
        <v>8213</v>
      </c>
      <c r="E96" s="470" t="s">
        <v>17414</v>
      </c>
      <c r="F96" s="470" t="s">
        <v>19</v>
      </c>
      <c r="G96" s="470" t="s">
        <v>19</v>
      </c>
      <c r="H96" s="471" t="s">
        <v>16916</v>
      </c>
      <c r="I96" s="472" t="s">
        <v>16916</v>
      </c>
      <c r="J96" s="471" t="s">
        <v>16916</v>
      </c>
      <c r="K96" s="472" t="s">
        <v>16916</v>
      </c>
      <c r="L96" s="471" t="s">
        <v>16916</v>
      </c>
      <c r="M96" s="472" t="s">
        <v>16916</v>
      </c>
      <c r="N96" s="471" t="s">
        <v>16916</v>
      </c>
      <c r="O96" s="472" t="s">
        <v>16916</v>
      </c>
      <c r="P96" s="471" t="s">
        <v>16916</v>
      </c>
      <c r="Q96" s="472" t="s">
        <v>16916</v>
      </c>
      <c r="R96" s="475" t="s">
        <v>16916</v>
      </c>
      <c r="S96" s="476" t="s">
        <v>16916</v>
      </c>
      <c r="T96" s="475" t="s">
        <v>16916</v>
      </c>
      <c r="U96" s="476" t="s">
        <v>16916</v>
      </c>
      <c r="V96" s="475" t="s">
        <v>16916</v>
      </c>
      <c r="W96" s="473" t="s">
        <v>16916</v>
      </c>
      <c r="X96" s="471" t="s">
        <v>16916</v>
      </c>
      <c r="Y96" s="472" t="s">
        <v>16916</v>
      </c>
      <c r="Z96" s="471" t="s">
        <v>16916</v>
      </c>
      <c r="AA96" s="472" t="s">
        <v>16916</v>
      </c>
      <c r="AB96" s="471" t="s">
        <v>16916</v>
      </c>
      <c r="AC96" s="472" t="s">
        <v>16916</v>
      </c>
      <c r="AD96" s="471">
        <v>250000</v>
      </c>
      <c r="AE96" s="472">
        <v>250000</v>
      </c>
      <c r="AF96" s="595" t="s">
        <v>16916</v>
      </c>
      <c r="AG96" s="473" t="s">
        <v>16916</v>
      </c>
      <c r="AH96" s="471" t="s">
        <v>16916</v>
      </c>
      <c r="AI96" s="472" t="s">
        <v>16916</v>
      </c>
      <c r="AJ96" s="471" t="s">
        <v>16916</v>
      </c>
      <c r="AK96" s="472" t="s">
        <v>16916</v>
      </c>
      <c r="AL96" s="471" t="s">
        <v>16916</v>
      </c>
      <c r="AM96" s="472" t="s">
        <v>16916</v>
      </c>
      <c r="AN96" s="471" t="s">
        <v>16916</v>
      </c>
      <c r="AO96" s="472" t="s">
        <v>16916</v>
      </c>
      <c r="AP96" s="471" t="s">
        <v>16916</v>
      </c>
      <c r="AQ96" s="472" t="s">
        <v>16916</v>
      </c>
      <c r="AR96" s="471" t="s">
        <v>16916</v>
      </c>
      <c r="AS96" s="472" t="s">
        <v>16916</v>
      </c>
      <c r="AT96" s="471" t="s">
        <v>16916</v>
      </c>
      <c r="AU96" s="472" t="s">
        <v>16916</v>
      </c>
      <c r="AV96" s="471" t="s">
        <v>16916</v>
      </c>
      <c r="AW96" s="472" t="s">
        <v>16916</v>
      </c>
      <c r="AX96" s="471" t="s">
        <v>16916</v>
      </c>
      <c r="AY96" s="472" t="s">
        <v>16916</v>
      </c>
      <c r="AZ96" s="471" t="s">
        <v>16916</v>
      </c>
      <c r="BA96" s="472" t="s">
        <v>16916</v>
      </c>
      <c r="BB96" s="471" t="s">
        <v>16916</v>
      </c>
      <c r="BC96" s="472" t="s">
        <v>16916</v>
      </c>
      <c r="BD96" s="471" t="s">
        <v>16916</v>
      </c>
      <c r="BE96" s="472" t="s">
        <v>16916</v>
      </c>
      <c r="BF96" s="471" t="s">
        <v>16916</v>
      </c>
      <c r="BG96" s="472" t="s">
        <v>16916</v>
      </c>
      <c r="BH96" s="471" t="s">
        <v>16916</v>
      </c>
      <c r="BI96" s="472" t="s">
        <v>16916</v>
      </c>
      <c r="BJ96" s="357">
        <v>0</v>
      </c>
      <c r="BK96" s="474">
        <v>0</v>
      </c>
      <c r="BL96" s="357">
        <v>250000</v>
      </c>
      <c r="BM96" s="474">
        <v>250000</v>
      </c>
      <c r="BN96" s="357">
        <v>0</v>
      </c>
      <c r="BO96" s="474">
        <v>0</v>
      </c>
    </row>
    <row r="97" spans="1:67" s="148" customFormat="1" ht="12.75" x14ac:dyDescent="0.2">
      <c r="A97" s="470" t="s">
        <v>8297</v>
      </c>
      <c r="B97" s="470" t="s">
        <v>8354</v>
      </c>
      <c r="C97" s="470" t="s">
        <v>8213</v>
      </c>
      <c r="D97" s="470" t="s">
        <v>8213</v>
      </c>
      <c r="E97" s="470" t="s">
        <v>17831</v>
      </c>
      <c r="F97" s="470" t="s">
        <v>19</v>
      </c>
      <c r="G97" s="470" t="s">
        <v>19</v>
      </c>
      <c r="H97" s="471" t="s">
        <v>16916</v>
      </c>
      <c r="I97" s="472" t="s">
        <v>16916</v>
      </c>
      <c r="J97" s="471" t="s">
        <v>16916</v>
      </c>
      <c r="K97" s="472" t="s">
        <v>16916</v>
      </c>
      <c r="L97" s="471" t="s">
        <v>16916</v>
      </c>
      <c r="M97" s="472" t="s">
        <v>16916</v>
      </c>
      <c r="N97" s="471" t="s">
        <v>16916</v>
      </c>
      <c r="O97" s="472" t="s">
        <v>16916</v>
      </c>
      <c r="P97" s="471" t="s">
        <v>16916</v>
      </c>
      <c r="Q97" s="472" t="s">
        <v>16916</v>
      </c>
      <c r="R97" s="475" t="s">
        <v>16916</v>
      </c>
      <c r="S97" s="476" t="s">
        <v>16916</v>
      </c>
      <c r="T97" s="475" t="s">
        <v>16916</v>
      </c>
      <c r="U97" s="476" t="s">
        <v>16916</v>
      </c>
      <c r="V97" s="475" t="s">
        <v>16916</v>
      </c>
      <c r="W97" s="473" t="s">
        <v>16916</v>
      </c>
      <c r="X97" s="471" t="s">
        <v>16916</v>
      </c>
      <c r="Y97" s="472" t="s">
        <v>16916</v>
      </c>
      <c r="Z97" s="471" t="s">
        <v>16916</v>
      </c>
      <c r="AA97" s="472" t="s">
        <v>16916</v>
      </c>
      <c r="AB97" s="471" t="s">
        <v>16916</v>
      </c>
      <c r="AC97" s="472" t="s">
        <v>16916</v>
      </c>
      <c r="AD97" s="471" t="s">
        <v>16916</v>
      </c>
      <c r="AE97" s="472" t="s">
        <v>16916</v>
      </c>
      <c r="AF97" s="595" t="s">
        <v>16916</v>
      </c>
      <c r="AG97" s="473" t="s">
        <v>16916</v>
      </c>
      <c r="AH97" s="471" t="s">
        <v>16916</v>
      </c>
      <c r="AI97" s="472" t="s">
        <v>16916</v>
      </c>
      <c r="AJ97" s="471" t="s">
        <v>16916</v>
      </c>
      <c r="AK97" s="472" t="s">
        <v>16916</v>
      </c>
      <c r="AL97" s="471" t="s">
        <v>16916</v>
      </c>
      <c r="AM97" s="472" t="s">
        <v>16916</v>
      </c>
      <c r="AN97" s="471" t="s">
        <v>16916</v>
      </c>
      <c r="AO97" s="472" t="s">
        <v>16916</v>
      </c>
      <c r="AP97" s="471" t="s">
        <v>16916</v>
      </c>
      <c r="AQ97" s="472" t="s">
        <v>16916</v>
      </c>
      <c r="AR97" s="471" t="s">
        <v>16916</v>
      </c>
      <c r="AS97" s="472" t="s">
        <v>16916</v>
      </c>
      <c r="AT97" s="471" t="s">
        <v>16916</v>
      </c>
      <c r="AU97" s="472" t="s">
        <v>16916</v>
      </c>
      <c r="AV97" s="471" t="s">
        <v>16916</v>
      </c>
      <c r="AW97" s="472" t="s">
        <v>16916</v>
      </c>
      <c r="AX97" s="471" t="s">
        <v>16916</v>
      </c>
      <c r="AY97" s="472" t="s">
        <v>16916</v>
      </c>
      <c r="AZ97" s="471" t="s">
        <v>16916</v>
      </c>
      <c r="BA97" s="472" t="s">
        <v>16916</v>
      </c>
      <c r="BB97" s="471">
        <v>908455.72</v>
      </c>
      <c r="BC97" s="472">
        <v>0</v>
      </c>
      <c r="BD97" s="471" t="s">
        <v>16916</v>
      </c>
      <c r="BE97" s="472" t="s">
        <v>16916</v>
      </c>
      <c r="BF97" s="471">
        <v>1486280.15</v>
      </c>
      <c r="BG97" s="472">
        <v>0</v>
      </c>
      <c r="BH97" s="471" t="s">
        <v>16916</v>
      </c>
      <c r="BI97" s="472" t="s">
        <v>16916</v>
      </c>
      <c r="BJ97" s="357">
        <v>2394735.87</v>
      </c>
      <c r="BK97" s="474">
        <v>0</v>
      </c>
      <c r="BL97" s="357">
        <v>0</v>
      </c>
      <c r="BM97" s="474">
        <v>0</v>
      </c>
      <c r="BN97" s="357">
        <v>0</v>
      </c>
      <c r="BO97" s="474">
        <v>0</v>
      </c>
    </row>
    <row r="98" spans="1:67" s="148" customFormat="1" ht="12.75" x14ac:dyDescent="0.2">
      <c r="A98" s="470" t="s">
        <v>8297</v>
      </c>
      <c r="B98" s="470" t="s">
        <v>8582</v>
      </c>
      <c r="C98" s="470" t="s">
        <v>8213</v>
      </c>
      <c r="D98" s="470" t="s">
        <v>8213</v>
      </c>
      <c r="E98" s="470" t="s">
        <v>17832</v>
      </c>
      <c r="F98" s="470" t="s">
        <v>19</v>
      </c>
      <c r="G98" s="470" t="s">
        <v>19</v>
      </c>
      <c r="H98" s="471" t="s">
        <v>16916</v>
      </c>
      <c r="I98" s="472" t="s">
        <v>16916</v>
      </c>
      <c r="J98" s="471" t="s">
        <v>16916</v>
      </c>
      <c r="K98" s="472" t="s">
        <v>16916</v>
      </c>
      <c r="L98" s="471" t="s">
        <v>16916</v>
      </c>
      <c r="M98" s="472" t="s">
        <v>16916</v>
      </c>
      <c r="N98" s="471" t="s">
        <v>16916</v>
      </c>
      <c r="O98" s="472" t="s">
        <v>16916</v>
      </c>
      <c r="P98" s="471" t="s">
        <v>16916</v>
      </c>
      <c r="Q98" s="472" t="s">
        <v>16916</v>
      </c>
      <c r="R98" s="475" t="s">
        <v>16916</v>
      </c>
      <c r="S98" s="476" t="s">
        <v>16916</v>
      </c>
      <c r="T98" s="475" t="s">
        <v>16916</v>
      </c>
      <c r="U98" s="476" t="s">
        <v>16916</v>
      </c>
      <c r="V98" s="475" t="s">
        <v>16916</v>
      </c>
      <c r="W98" s="473" t="s">
        <v>16916</v>
      </c>
      <c r="X98" s="471" t="s">
        <v>16916</v>
      </c>
      <c r="Y98" s="472" t="s">
        <v>16916</v>
      </c>
      <c r="Z98" s="471" t="s">
        <v>16916</v>
      </c>
      <c r="AA98" s="472" t="s">
        <v>16916</v>
      </c>
      <c r="AB98" s="471" t="s">
        <v>16916</v>
      </c>
      <c r="AC98" s="472" t="s">
        <v>16916</v>
      </c>
      <c r="AD98" s="471" t="s">
        <v>16916</v>
      </c>
      <c r="AE98" s="472" t="s">
        <v>16916</v>
      </c>
      <c r="AF98" s="595" t="s">
        <v>16916</v>
      </c>
      <c r="AG98" s="473" t="s">
        <v>16916</v>
      </c>
      <c r="AH98" s="471" t="s">
        <v>16916</v>
      </c>
      <c r="AI98" s="472" t="s">
        <v>16916</v>
      </c>
      <c r="AJ98" s="471" t="s">
        <v>16916</v>
      </c>
      <c r="AK98" s="472" t="s">
        <v>16916</v>
      </c>
      <c r="AL98" s="471" t="s">
        <v>16916</v>
      </c>
      <c r="AM98" s="472" t="s">
        <v>16916</v>
      </c>
      <c r="AN98" s="471" t="s">
        <v>16916</v>
      </c>
      <c r="AO98" s="472" t="s">
        <v>16916</v>
      </c>
      <c r="AP98" s="471" t="s">
        <v>16916</v>
      </c>
      <c r="AQ98" s="472" t="s">
        <v>16916</v>
      </c>
      <c r="AR98" s="471" t="s">
        <v>16916</v>
      </c>
      <c r="AS98" s="472" t="s">
        <v>16916</v>
      </c>
      <c r="AT98" s="471" t="s">
        <v>16916</v>
      </c>
      <c r="AU98" s="472" t="s">
        <v>16916</v>
      </c>
      <c r="AV98" s="471" t="s">
        <v>16916</v>
      </c>
      <c r="AW98" s="472" t="s">
        <v>16916</v>
      </c>
      <c r="AX98" s="471" t="s">
        <v>16916</v>
      </c>
      <c r="AY98" s="472" t="s">
        <v>16916</v>
      </c>
      <c r="AZ98" s="471" t="s">
        <v>16916</v>
      </c>
      <c r="BA98" s="472" t="s">
        <v>16916</v>
      </c>
      <c r="BB98" s="471">
        <v>2463393.9300000002</v>
      </c>
      <c r="BC98" s="472">
        <v>0</v>
      </c>
      <c r="BD98" s="471" t="s">
        <v>16916</v>
      </c>
      <c r="BE98" s="472" t="s">
        <v>16916</v>
      </c>
      <c r="BF98" s="471" t="s">
        <v>16916</v>
      </c>
      <c r="BG98" s="472" t="s">
        <v>16916</v>
      </c>
      <c r="BH98" s="471" t="s">
        <v>16916</v>
      </c>
      <c r="BI98" s="472" t="s">
        <v>16916</v>
      </c>
      <c r="BJ98" s="357">
        <v>2463393.9300000002</v>
      </c>
      <c r="BK98" s="474">
        <v>0</v>
      </c>
      <c r="BL98" s="357">
        <v>0</v>
      </c>
      <c r="BM98" s="474">
        <v>0</v>
      </c>
      <c r="BN98" s="357">
        <v>0</v>
      </c>
      <c r="BO98" s="474">
        <v>0</v>
      </c>
    </row>
    <row r="99" spans="1:67" s="148" customFormat="1" ht="12.75" x14ac:dyDescent="0.2">
      <c r="A99" s="470" t="s">
        <v>8297</v>
      </c>
      <c r="B99" s="470" t="s">
        <v>8262</v>
      </c>
      <c r="C99" s="470" t="s">
        <v>8213</v>
      </c>
      <c r="D99" s="470" t="s">
        <v>8213</v>
      </c>
      <c r="E99" s="470" t="s">
        <v>17994</v>
      </c>
      <c r="F99" s="470" t="s">
        <v>19</v>
      </c>
      <c r="G99" s="470" t="s">
        <v>19</v>
      </c>
      <c r="H99" s="471" t="s">
        <v>16916</v>
      </c>
      <c r="I99" s="472" t="s">
        <v>16916</v>
      </c>
      <c r="J99" s="471" t="s">
        <v>16916</v>
      </c>
      <c r="K99" s="472" t="s">
        <v>16916</v>
      </c>
      <c r="L99" s="471" t="s">
        <v>16916</v>
      </c>
      <c r="M99" s="472" t="s">
        <v>16916</v>
      </c>
      <c r="N99" s="471" t="s">
        <v>16916</v>
      </c>
      <c r="O99" s="472" t="s">
        <v>16916</v>
      </c>
      <c r="P99" s="471" t="s">
        <v>16916</v>
      </c>
      <c r="Q99" s="472" t="s">
        <v>16916</v>
      </c>
      <c r="R99" s="475" t="s">
        <v>16916</v>
      </c>
      <c r="S99" s="476" t="s">
        <v>16916</v>
      </c>
      <c r="T99" s="475" t="s">
        <v>16916</v>
      </c>
      <c r="U99" s="476" t="s">
        <v>16916</v>
      </c>
      <c r="V99" s="475" t="s">
        <v>16916</v>
      </c>
      <c r="W99" s="473" t="s">
        <v>16916</v>
      </c>
      <c r="X99" s="471" t="s">
        <v>16916</v>
      </c>
      <c r="Y99" s="472" t="s">
        <v>16916</v>
      </c>
      <c r="Z99" s="471" t="s">
        <v>16916</v>
      </c>
      <c r="AA99" s="472" t="s">
        <v>16916</v>
      </c>
      <c r="AB99" s="471" t="s">
        <v>16916</v>
      </c>
      <c r="AC99" s="472" t="s">
        <v>16916</v>
      </c>
      <c r="AD99" s="471" t="s">
        <v>16916</v>
      </c>
      <c r="AE99" s="472" t="s">
        <v>16916</v>
      </c>
      <c r="AF99" s="595" t="s">
        <v>16916</v>
      </c>
      <c r="AG99" s="473" t="s">
        <v>16916</v>
      </c>
      <c r="AH99" s="471" t="s">
        <v>16916</v>
      </c>
      <c r="AI99" s="472" t="s">
        <v>16916</v>
      </c>
      <c r="AJ99" s="471" t="s">
        <v>16916</v>
      </c>
      <c r="AK99" s="472" t="s">
        <v>16916</v>
      </c>
      <c r="AL99" s="471" t="s">
        <v>16916</v>
      </c>
      <c r="AM99" s="472" t="s">
        <v>16916</v>
      </c>
      <c r="AN99" s="471" t="s">
        <v>16916</v>
      </c>
      <c r="AO99" s="472" t="s">
        <v>16916</v>
      </c>
      <c r="AP99" s="471" t="s">
        <v>16916</v>
      </c>
      <c r="AQ99" s="472" t="s">
        <v>16916</v>
      </c>
      <c r="AR99" s="471" t="s">
        <v>16916</v>
      </c>
      <c r="AS99" s="472" t="s">
        <v>16916</v>
      </c>
      <c r="AT99" s="471" t="s">
        <v>16916</v>
      </c>
      <c r="AU99" s="472" t="s">
        <v>16916</v>
      </c>
      <c r="AV99" s="471" t="s">
        <v>16916</v>
      </c>
      <c r="AW99" s="472" t="s">
        <v>16916</v>
      </c>
      <c r="AX99" s="471" t="s">
        <v>16916</v>
      </c>
      <c r="AY99" s="472" t="s">
        <v>16916</v>
      </c>
      <c r="AZ99" s="471" t="s">
        <v>16916</v>
      </c>
      <c r="BA99" s="472" t="s">
        <v>16916</v>
      </c>
      <c r="BB99" s="471" t="s">
        <v>16916</v>
      </c>
      <c r="BC99" s="472" t="s">
        <v>16916</v>
      </c>
      <c r="BD99" s="471" t="s">
        <v>16916</v>
      </c>
      <c r="BE99" s="472" t="s">
        <v>16916</v>
      </c>
      <c r="BF99" s="471">
        <v>133318.09</v>
      </c>
      <c r="BG99" s="472">
        <v>0</v>
      </c>
      <c r="BH99" s="471" t="s">
        <v>16916</v>
      </c>
      <c r="BI99" s="472" t="s">
        <v>16916</v>
      </c>
      <c r="BJ99" s="357">
        <v>133318.09</v>
      </c>
      <c r="BK99" s="474">
        <v>0</v>
      </c>
      <c r="BL99" s="357">
        <v>0</v>
      </c>
      <c r="BM99" s="474">
        <v>0</v>
      </c>
      <c r="BN99" s="357">
        <v>0</v>
      </c>
      <c r="BO99" s="474">
        <v>0</v>
      </c>
    </row>
    <row r="100" spans="1:67" s="148" customFormat="1" ht="12.75" x14ac:dyDescent="0.2">
      <c r="A100" s="470" t="s">
        <v>8297</v>
      </c>
      <c r="B100" s="470" t="s">
        <v>8263</v>
      </c>
      <c r="C100" s="470" t="s">
        <v>8213</v>
      </c>
      <c r="D100" s="470" t="s">
        <v>8213</v>
      </c>
      <c r="E100" s="470" t="s">
        <v>8298</v>
      </c>
      <c r="F100" s="470" t="s">
        <v>19</v>
      </c>
      <c r="G100" s="470" t="s">
        <v>19</v>
      </c>
      <c r="H100" s="471" t="s">
        <v>16916</v>
      </c>
      <c r="I100" s="472" t="s">
        <v>16916</v>
      </c>
      <c r="J100" s="471" t="s">
        <v>16916</v>
      </c>
      <c r="K100" s="472" t="s">
        <v>16916</v>
      </c>
      <c r="L100" s="471" t="s">
        <v>16916</v>
      </c>
      <c r="M100" s="472" t="s">
        <v>16916</v>
      </c>
      <c r="N100" s="471" t="s">
        <v>16916</v>
      </c>
      <c r="O100" s="472" t="s">
        <v>16916</v>
      </c>
      <c r="P100" s="471" t="s">
        <v>16916</v>
      </c>
      <c r="Q100" s="472" t="s">
        <v>16916</v>
      </c>
      <c r="R100" s="475" t="s">
        <v>16916</v>
      </c>
      <c r="S100" s="476" t="s">
        <v>16916</v>
      </c>
      <c r="T100" s="475">
        <v>62800000</v>
      </c>
      <c r="U100" s="476">
        <v>32750784.48</v>
      </c>
      <c r="V100" s="475" t="s">
        <v>16916</v>
      </c>
      <c r="W100" s="473" t="s">
        <v>16916</v>
      </c>
      <c r="X100" s="471" t="s">
        <v>16916</v>
      </c>
      <c r="Y100" s="472" t="s">
        <v>16916</v>
      </c>
      <c r="Z100" s="471" t="s">
        <v>16916</v>
      </c>
      <c r="AA100" s="472" t="s">
        <v>16916</v>
      </c>
      <c r="AB100" s="471" t="s">
        <v>16916</v>
      </c>
      <c r="AC100" s="472" t="s">
        <v>16916</v>
      </c>
      <c r="AD100" s="471" t="s">
        <v>16916</v>
      </c>
      <c r="AE100" s="472" t="s">
        <v>16916</v>
      </c>
      <c r="AF100" s="595" t="s">
        <v>16916</v>
      </c>
      <c r="AG100" s="473" t="s">
        <v>16916</v>
      </c>
      <c r="AH100" s="471" t="s">
        <v>16916</v>
      </c>
      <c r="AI100" s="472" t="s">
        <v>16916</v>
      </c>
      <c r="AJ100" s="471" t="s">
        <v>16916</v>
      </c>
      <c r="AK100" s="472" t="s">
        <v>16916</v>
      </c>
      <c r="AL100" s="471" t="s">
        <v>16916</v>
      </c>
      <c r="AM100" s="472" t="s">
        <v>16916</v>
      </c>
      <c r="AN100" s="471" t="s">
        <v>16916</v>
      </c>
      <c r="AO100" s="472" t="s">
        <v>16916</v>
      </c>
      <c r="AP100" s="471" t="s">
        <v>16916</v>
      </c>
      <c r="AQ100" s="472" t="s">
        <v>16916</v>
      </c>
      <c r="AR100" s="471" t="s">
        <v>16916</v>
      </c>
      <c r="AS100" s="472" t="s">
        <v>16916</v>
      </c>
      <c r="AT100" s="471" t="s">
        <v>16916</v>
      </c>
      <c r="AU100" s="472" t="s">
        <v>16916</v>
      </c>
      <c r="AV100" s="471" t="s">
        <v>16916</v>
      </c>
      <c r="AW100" s="472" t="s">
        <v>16916</v>
      </c>
      <c r="AX100" s="471" t="s">
        <v>16916</v>
      </c>
      <c r="AY100" s="472" t="s">
        <v>16916</v>
      </c>
      <c r="AZ100" s="471" t="s">
        <v>16916</v>
      </c>
      <c r="BA100" s="472" t="s">
        <v>16916</v>
      </c>
      <c r="BB100" s="471" t="s">
        <v>16916</v>
      </c>
      <c r="BC100" s="472" t="s">
        <v>16916</v>
      </c>
      <c r="BD100" s="471" t="s">
        <v>16916</v>
      </c>
      <c r="BE100" s="472" t="s">
        <v>16916</v>
      </c>
      <c r="BF100" s="471" t="s">
        <v>16916</v>
      </c>
      <c r="BG100" s="472" t="s">
        <v>16916</v>
      </c>
      <c r="BH100" s="471" t="s">
        <v>16916</v>
      </c>
      <c r="BI100" s="472" t="s">
        <v>16916</v>
      </c>
      <c r="BJ100" s="357">
        <v>0</v>
      </c>
      <c r="BK100" s="474">
        <v>0</v>
      </c>
      <c r="BL100" s="357">
        <v>62800000</v>
      </c>
      <c r="BM100" s="474">
        <v>32750784.48</v>
      </c>
      <c r="BN100" s="357">
        <v>0</v>
      </c>
      <c r="BO100" s="474">
        <v>0</v>
      </c>
    </row>
    <row r="101" spans="1:67" s="148" customFormat="1" ht="12.75" x14ac:dyDescent="0.2">
      <c r="A101" s="470" t="s">
        <v>8297</v>
      </c>
      <c r="B101" s="470" t="s">
        <v>8480</v>
      </c>
      <c r="C101" s="470" t="s">
        <v>8213</v>
      </c>
      <c r="D101" s="470" t="s">
        <v>8213</v>
      </c>
      <c r="E101" s="470" t="s">
        <v>17682</v>
      </c>
      <c r="F101" s="470" t="s">
        <v>19</v>
      </c>
      <c r="G101" s="470" t="s">
        <v>19</v>
      </c>
      <c r="H101" s="471" t="s">
        <v>16916</v>
      </c>
      <c r="I101" s="472" t="s">
        <v>16916</v>
      </c>
      <c r="J101" s="471" t="s">
        <v>16916</v>
      </c>
      <c r="K101" s="472" t="s">
        <v>16916</v>
      </c>
      <c r="L101" s="471" t="s">
        <v>16916</v>
      </c>
      <c r="M101" s="472" t="s">
        <v>16916</v>
      </c>
      <c r="N101" s="471" t="s">
        <v>16916</v>
      </c>
      <c r="O101" s="472" t="s">
        <v>16916</v>
      </c>
      <c r="P101" s="471" t="s">
        <v>16916</v>
      </c>
      <c r="Q101" s="472" t="s">
        <v>16916</v>
      </c>
      <c r="R101" s="475" t="s">
        <v>16916</v>
      </c>
      <c r="S101" s="476" t="s">
        <v>16916</v>
      </c>
      <c r="T101" s="475" t="s">
        <v>16916</v>
      </c>
      <c r="U101" s="476" t="s">
        <v>16916</v>
      </c>
      <c r="V101" s="475" t="s">
        <v>16916</v>
      </c>
      <c r="W101" s="473" t="s">
        <v>16916</v>
      </c>
      <c r="X101" s="471" t="s">
        <v>16916</v>
      </c>
      <c r="Y101" s="472" t="s">
        <v>16916</v>
      </c>
      <c r="Z101" s="471" t="s">
        <v>16916</v>
      </c>
      <c r="AA101" s="472" t="s">
        <v>16916</v>
      </c>
      <c r="AB101" s="471" t="s">
        <v>16916</v>
      </c>
      <c r="AC101" s="472" t="s">
        <v>16916</v>
      </c>
      <c r="AD101" s="471" t="s">
        <v>16916</v>
      </c>
      <c r="AE101" s="472" t="s">
        <v>16916</v>
      </c>
      <c r="AF101" s="595" t="s">
        <v>16916</v>
      </c>
      <c r="AG101" s="473" t="s">
        <v>16916</v>
      </c>
      <c r="AH101" s="471" t="s">
        <v>16916</v>
      </c>
      <c r="AI101" s="472" t="s">
        <v>16916</v>
      </c>
      <c r="AJ101" s="471" t="s">
        <v>16916</v>
      </c>
      <c r="AK101" s="472" t="s">
        <v>16916</v>
      </c>
      <c r="AL101" s="471" t="s">
        <v>16916</v>
      </c>
      <c r="AM101" s="472" t="s">
        <v>16916</v>
      </c>
      <c r="AN101" s="471" t="s">
        <v>16916</v>
      </c>
      <c r="AO101" s="472" t="s">
        <v>16916</v>
      </c>
      <c r="AP101" s="471" t="s">
        <v>16916</v>
      </c>
      <c r="AQ101" s="472" t="s">
        <v>16916</v>
      </c>
      <c r="AR101" s="471" t="s">
        <v>16916</v>
      </c>
      <c r="AS101" s="472" t="s">
        <v>16916</v>
      </c>
      <c r="AT101" s="471" t="s">
        <v>16916</v>
      </c>
      <c r="AU101" s="472" t="s">
        <v>16916</v>
      </c>
      <c r="AV101" s="471" t="s">
        <v>16916</v>
      </c>
      <c r="AW101" s="472" t="s">
        <v>16916</v>
      </c>
      <c r="AX101" s="471">
        <v>3420.04</v>
      </c>
      <c r="AY101" s="472" t="s">
        <v>16916</v>
      </c>
      <c r="AZ101" s="471" t="s">
        <v>16916</v>
      </c>
      <c r="BA101" s="472" t="s">
        <v>16916</v>
      </c>
      <c r="BB101" s="471" t="s">
        <v>16916</v>
      </c>
      <c r="BC101" s="472" t="s">
        <v>16916</v>
      </c>
      <c r="BD101" s="471" t="s">
        <v>16916</v>
      </c>
      <c r="BE101" s="472" t="s">
        <v>16916</v>
      </c>
      <c r="BF101" s="471" t="s">
        <v>16916</v>
      </c>
      <c r="BG101" s="472" t="s">
        <v>16916</v>
      </c>
      <c r="BH101" s="471" t="s">
        <v>16916</v>
      </c>
      <c r="BI101" s="472" t="s">
        <v>16916</v>
      </c>
      <c r="BJ101" s="357">
        <v>3420.04</v>
      </c>
      <c r="BK101" s="474">
        <v>0</v>
      </c>
      <c r="BL101" s="357">
        <v>0</v>
      </c>
      <c r="BM101" s="474">
        <v>0</v>
      </c>
      <c r="BN101" s="357">
        <v>0</v>
      </c>
      <c r="BO101" s="474">
        <v>0</v>
      </c>
    </row>
    <row r="102" spans="1:67" s="148" customFormat="1" ht="12.75" x14ac:dyDescent="0.2">
      <c r="A102" s="470" t="s">
        <v>8297</v>
      </c>
      <c r="B102" s="470" t="s">
        <v>8228</v>
      </c>
      <c r="C102" s="470" t="s">
        <v>8213</v>
      </c>
      <c r="D102" s="470" t="s">
        <v>8213</v>
      </c>
      <c r="E102" s="470" t="s">
        <v>17288</v>
      </c>
      <c r="F102" s="470" t="s">
        <v>19</v>
      </c>
      <c r="G102" s="470" t="s">
        <v>19</v>
      </c>
      <c r="H102" s="471" t="s">
        <v>16916</v>
      </c>
      <c r="I102" s="472" t="s">
        <v>16916</v>
      </c>
      <c r="J102" s="471" t="s">
        <v>16916</v>
      </c>
      <c r="K102" s="472" t="s">
        <v>16916</v>
      </c>
      <c r="L102" s="471" t="s">
        <v>16916</v>
      </c>
      <c r="M102" s="472" t="s">
        <v>16916</v>
      </c>
      <c r="N102" s="471" t="s">
        <v>16916</v>
      </c>
      <c r="O102" s="472" t="s">
        <v>16916</v>
      </c>
      <c r="P102" s="471" t="s">
        <v>16916</v>
      </c>
      <c r="Q102" s="472" t="s">
        <v>16916</v>
      </c>
      <c r="R102" s="475" t="s">
        <v>16916</v>
      </c>
      <c r="S102" s="476" t="s">
        <v>16916</v>
      </c>
      <c r="T102" s="475" t="s">
        <v>16916</v>
      </c>
      <c r="U102" s="476" t="s">
        <v>16916</v>
      </c>
      <c r="V102" s="475" t="s">
        <v>16916</v>
      </c>
      <c r="W102" s="473" t="s">
        <v>16916</v>
      </c>
      <c r="X102" s="471" t="s">
        <v>16916</v>
      </c>
      <c r="Y102" s="472" t="s">
        <v>16916</v>
      </c>
      <c r="Z102" s="471" t="s">
        <v>16916</v>
      </c>
      <c r="AA102" s="472" t="s">
        <v>16916</v>
      </c>
      <c r="AB102" s="471" t="s">
        <v>16916</v>
      </c>
      <c r="AC102" s="472" t="s">
        <v>16916</v>
      </c>
      <c r="AD102" s="471" t="s">
        <v>16916</v>
      </c>
      <c r="AE102" s="472" t="s">
        <v>16916</v>
      </c>
      <c r="AF102" s="595" t="s">
        <v>16916</v>
      </c>
      <c r="AG102" s="473" t="s">
        <v>16916</v>
      </c>
      <c r="AH102" s="471" t="s">
        <v>16916</v>
      </c>
      <c r="AI102" s="472" t="s">
        <v>16916</v>
      </c>
      <c r="AJ102" s="471" t="s">
        <v>16916</v>
      </c>
      <c r="AK102" s="472" t="s">
        <v>16916</v>
      </c>
      <c r="AL102" s="471" t="s">
        <v>16916</v>
      </c>
      <c r="AM102" s="472" t="s">
        <v>16916</v>
      </c>
      <c r="AN102" s="471" t="s">
        <v>16916</v>
      </c>
      <c r="AO102" s="472" t="s">
        <v>16916</v>
      </c>
      <c r="AP102" s="471">
        <v>88241.75</v>
      </c>
      <c r="AQ102" s="472">
        <v>78410.690000000017</v>
      </c>
      <c r="AR102" s="471" t="s">
        <v>16916</v>
      </c>
      <c r="AS102" s="472" t="s">
        <v>16916</v>
      </c>
      <c r="AT102" s="471">
        <v>389437.58999999997</v>
      </c>
      <c r="AU102" s="472">
        <v>368433.82999999996</v>
      </c>
      <c r="AV102" s="471" t="s">
        <v>16916</v>
      </c>
      <c r="AW102" s="472" t="s">
        <v>16916</v>
      </c>
      <c r="AX102" s="471" t="s">
        <v>16916</v>
      </c>
      <c r="AY102" s="472" t="s">
        <v>16916</v>
      </c>
      <c r="AZ102" s="471" t="s">
        <v>16916</v>
      </c>
      <c r="BA102" s="472" t="s">
        <v>16916</v>
      </c>
      <c r="BB102" s="471" t="s">
        <v>16916</v>
      </c>
      <c r="BC102" s="472" t="s">
        <v>16916</v>
      </c>
      <c r="BD102" s="471" t="s">
        <v>16916</v>
      </c>
      <c r="BE102" s="472" t="s">
        <v>16916</v>
      </c>
      <c r="BF102" s="471">
        <v>74729.119999999995</v>
      </c>
      <c r="BG102" s="472">
        <v>0</v>
      </c>
      <c r="BH102" s="471" t="s">
        <v>16916</v>
      </c>
      <c r="BI102" s="472" t="s">
        <v>16916</v>
      </c>
      <c r="BJ102" s="357">
        <v>552408.46</v>
      </c>
      <c r="BK102" s="474">
        <v>446844.51999999996</v>
      </c>
      <c r="BL102" s="357">
        <v>0</v>
      </c>
      <c r="BM102" s="474">
        <v>0</v>
      </c>
      <c r="BN102" s="357">
        <v>0</v>
      </c>
      <c r="BO102" s="474">
        <v>0</v>
      </c>
    </row>
    <row r="103" spans="1:67" s="148" customFormat="1" ht="12.75" x14ac:dyDescent="0.2">
      <c r="A103" s="470" t="s">
        <v>8297</v>
      </c>
      <c r="B103" s="470" t="s">
        <v>8238</v>
      </c>
      <c r="C103" s="470" t="s">
        <v>8213</v>
      </c>
      <c r="D103" s="470" t="s">
        <v>8213</v>
      </c>
      <c r="E103" s="470" t="s">
        <v>8299</v>
      </c>
      <c r="F103" s="470" t="s">
        <v>19</v>
      </c>
      <c r="G103" s="470" t="s">
        <v>19</v>
      </c>
      <c r="H103" s="471" t="s">
        <v>16916</v>
      </c>
      <c r="I103" s="472" t="s">
        <v>16916</v>
      </c>
      <c r="J103" s="471" t="s">
        <v>16916</v>
      </c>
      <c r="K103" s="472" t="s">
        <v>16916</v>
      </c>
      <c r="L103" s="471" t="s">
        <v>16916</v>
      </c>
      <c r="M103" s="472" t="s">
        <v>16916</v>
      </c>
      <c r="N103" s="471" t="s">
        <v>16916</v>
      </c>
      <c r="O103" s="472" t="s">
        <v>16916</v>
      </c>
      <c r="P103" s="471" t="s">
        <v>16916</v>
      </c>
      <c r="Q103" s="472" t="s">
        <v>16916</v>
      </c>
      <c r="R103" s="475" t="s">
        <v>16916</v>
      </c>
      <c r="S103" s="476" t="s">
        <v>16916</v>
      </c>
      <c r="T103" s="475">
        <v>1000000</v>
      </c>
      <c r="U103" s="476">
        <v>735076.72</v>
      </c>
      <c r="V103" s="475" t="s">
        <v>16916</v>
      </c>
      <c r="W103" s="473" t="s">
        <v>16916</v>
      </c>
      <c r="X103" s="471" t="s">
        <v>16916</v>
      </c>
      <c r="Y103" s="472" t="s">
        <v>16916</v>
      </c>
      <c r="Z103" s="471" t="s">
        <v>16916</v>
      </c>
      <c r="AA103" s="472" t="s">
        <v>16916</v>
      </c>
      <c r="AB103" s="471" t="s">
        <v>16916</v>
      </c>
      <c r="AC103" s="472" t="s">
        <v>16916</v>
      </c>
      <c r="AD103" s="471" t="s">
        <v>16916</v>
      </c>
      <c r="AE103" s="472" t="s">
        <v>16916</v>
      </c>
      <c r="AF103" s="595" t="s">
        <v>16916</v>
      </c>
      <c r="AG103" s="473" t="s">
        <v>16916</v>
      </c>
      <c r="AH103" s="471" t="s">
        <v>16916</v>
      </c>
      <c r="AI103" s="472" t="s">
        <v>16916</v>
      </c>
      <c r="AJ103" s="471" t="s">
        <v>16916</v>
      </c>
      <c r="AK103" s="472" t="s">
        <v>16916</v>
      </c>
      <c r="AL103" s="471" t="s">
        <v>16916</v>
      </c>
      <c r="AM103" s="472" t="s">
        <v>16916</v>
      </c>
      <c r="AN103" s="471" t="s">
        <v>16916</v>
      </c>
      <c r="AO103" s="472" t="s">
        <v>16916</v>
      </c>
      <c r="AP103" s="471" t="s">
        <v>16916</v>
      </c>
      <c r="AQ103" s="472" t="s">
        <v>16916</v>
      </c>
      <c r="AR103" s="471" t="s">
        <v>16916</v>
      </c>
      <c r="AS103" s="472" t="s">
        <v>16916</v>
      </c>
      <c r="AT103" s="471" t="s">
        <v>16916</v>
      </c>
      <c r="AU103" s="472" t="s">
        <v>16916</v>
      </c>
      <c r="AV103" s="471" t="s">
        <v>16916</v>
      </c>
      <c r="AW103" s="472" t="s">
        <v>16916</v>
      </c>
      <c r="AX103" s="471" t="s">
        <v>16916</v>
      </c>
      <c r="AY103" s="472" t="s">
        <v>16916</v>
      </c>
      <c r="AZ103" s="471" t="s">
        <v>16916</v>
      </c>
      <c r="BA103" s="472" t="s">
        <v>16916</v>
      </c>
      <c r="BB103" s="471" t="s">
        <v>16916</v>
      </c>
      <c r="BC103" s="472" t="s">
        <v>16916</v>
      </c>
      <c r="BD103" s="471" t="s">
        <v>16916</v>
      </c>
      <c r="BE103" s="472" t="s">
        <v>16916</v>
      </c>
      <c r="BF103" s="471" t="s">
        <v>16916</v>
      </c>
      <c r="BG103" s="472" t="s">
        <v>16916</v>
      </c>
      <c r="BH103" s="471" t="s">
        <v>16916</v>
      </c>
      <c r="BI103" s="472" t="s">
        <v>16916</v>
      </c>
      <c r="BJ103" s="357">
        <v>0</v>
      </c>
      <c r="BK103" s="474">
        <v>0</v>
      </c>
      <c r="BL103" s="357">
        <v>1000000</v>
      </c>
      <c r="BM103" s="474">
        <v>735076.72</v>
      </c>
      <c r="BN103" s="357">
        <v>0</v>
      </c>
      <c r="BO103" s="474">
        <v>0</v>
      </c>
    </row>
    <row r="104" spans="1:67" s="148" customFormat="1" ht="12.75" x14ac:dyDescent="0.2">
      <c r="A104" s="470" t="s">
        <v>8297</v>
      </c>
      <c r="B104" s="470" t="s">
        <v>8245</v>
      </c>
      <c r="C104" s="470" t="s">
        <v>8213</v>
      </c>
      <c r="D104" s="470" t="s">
        <v>8213</v>
      </c>
      <c r="E104" s="470" t="s">
        <v>17415</v>
      </c>
      <c r="F104" s="470" t="s">
        <v>19</v>
      </c>
      <c r="G104" s="470" t="s">
        <v>19</v>
      </c>
      <c r="H104" s="471" t="s">
        <v>16916</v>
      </c>
      <c r="I104" s="472" t="s">
        <v>16916</v>
      </c>
      <c r="J104" s="471" t="s">
        <v>16916</v>
      </c>
      <c r="K104" s="472" t="s">
        <v>16916</v>
      </c>
      <c r="L104" s="471" t="s">
        <v>16916</v>
      </c>
      <c r="M104" s="472" t="s">
        <v>16916</v>
      </c>
      <c r="N104" s="471" t="s">
        <v>16916</v>
      </c>
      <c r="O104" s="472" t="s">
        <v>16916</v>
      </c>
      <c r="P104" s="471" t="s">
        <v>16916</v>
      </c>
      <c r="Q104" s="472" t="s">
        <v>16916</v>
      </c>
      <c r="R104" s="475" t="s">
        <v>16916</v>
      </c>
      <c r="S104" s="476" t="s">
        <v>16916</v>
      </c>
      <c r="T104" s="475" t="s">
        <v>16916</v>
      </c>
      <c r="U104" s="476" t="s">
        <v>16916</v>
      </c>
      <c r="V104" s="475" t="s">
        <v>16916</v>
      </c>
      <c r="W104" s="473" t="s">
        <v>16916</v>
      </c>
      <c r="X104" s="471" t="s">
        <v>16916</v>
      </c>
      <c r="Y104" s="472" t="s">
        <v>16916</v>
      </c>
      <c r="Z104" s="471" t="s">
        <v>16916</v>
      </c>
      <c r="AA104" s="472" t="s">
        <v>16916</v>
      </c>
      <c r="AB104" s="471" t="s">
        <v>16916</v>
      </c>
      <c r="AC104" s="472" t="s">
        <v>16916</v>
      </c>
      <c r="AD104" s="471" t="s">
        <v>16916</v>
      </c>
      <c r="AE104" s="472" t="s">
        <v>16916</v>
      </c>
      <c r="AF104" s="595" t="s">
        <v>16916</v>
      </c>
      <c r="AG104" s="473" t="s">
        <v>16916</v>
      </c>
      <c r="AH104" s="471" t="s">
        <v>16916</v>
      </c>
      <c r="AI104" s="472" t="s">
        <v>16916</v>
      </c>
      <c r="AJ104" s="471" t="s">
        <v>16916</v>
      </c>
      <c r="AK104" s="472" t="s">
        <v>16916</v>
      </c>
      <c r="AL104" s="471" t="s">
        <v>16916</v>
      </c>
      <c r="AM104" s="472" t="s">
        <v>16916</v>
      </c>
      <c r="AN104" s="471" t="s">
        <v>16916</v>
      </c>
      <c r="AO104" s="472" t="s">
        <v>16916</v>
      </c>
      <c r="AP104" s="471">
        <v>428481.34</v>
      </c>
      <c r="AQ104" s="472">
        <v>428481.34000000008</v>
      </c>
      <c r="AR104" s="471" t="s">
        <v>16916</v>
      </c>
      <c r="AS104" s="472" t="s">
        <v>16916</v>
      </c>
      <c r="AT104" s="471" t="s">
        <v>16916</v>
      </c>
      <c r="AU104" s="472" t="s">
        <v>16916</v>
      </c>
      <c r="AV104" s="471" t="s">
        <v>16916</v>
      </c>
      <c r="AW104" s="472" t="s">
        <v>16916</v>
      </c>
      <c r="AX104" s="471" t="s">
        <v>16916</v>
      </c>
      <c r="AY104" s="472" t="s">
        <v>16916</v>
      </c>
      <c r="AZ104" s="471" t="s">
        <v>16916</v>
      </c>
      <c r="BA104" s="472" t="s">
        <v>16916</v>
      </c>
      <c r="BB104" s="471" t="s">
        <v>16916</v>
      </c>
      <c r="BC104" s="472" t="s">
        <v>16916</v>
      </c>
      <c r="BD104" s="471" t="s">
        <v>16916</v>
      </c>
      <c r="BE104" s="472" t="s">
        <v>16916</v>
      </c>
      <c r="BF104" s="471" t="s">
        <v>16916</v>
      </c>
      <c r="BG104" s="472" t="s">
        <v>16916</v>
      </c>
      <c r="BH104" s="471" t="s">
        <v>16916</v>
      </c>
      <c r="BI104" s="472" t="s">
        <v>16916</v>
      </c>
      <c r="BJ104" s="357">
        <v>428481.34</v>
      </c>
      <c r="BK104" s="474">
        <v>428481.34000000008</v>
      </c>
      <c r="BL104" s="357">
        <v>0</v>
      </c>
      <c r="BM104" s="474">
        <v>0</v>
      </c>
      <c r="BN104" s="357">
        <v>0</v>
      </c>
      <c r="BO104" s="474">
        <v>0</v>
      </c>
    </row>
    <row r="105" spans="1:67" s="148" customFormat="1" ht="12.75" x14ac:dyDescent="0.2">
      <c r="A105" s="470" t="s">
        <v>8297</v>
      </c>
      <c r="B105" s="470" t="s">
        <v>8240</v>
      </c>
      <c r="C105" s="470" t="s">
        <v>8213</v>
      </c>
      <c r="D105" s="470" t="s">
        <v>8213</v>
      </c>
      <c r="E105" s="470" t="s">
        <v>17683</v>
      </c>
      <c r="F105" s="470" t="s">
        <v>19</v>
      </c>
      <c r="G105" s="470" t="s">
        <v>19</v>
      </c>
      <c r="H105" s="471" t="s">
        <v>16916</v>
      </c>
      <c r="I105" s="472" t="s">
        <v>16916</v>
      </c>
      <c r="J105" s="471" t="s">
        <v>16916</v>
      </c>
      <c r="K105" s="472" t="s">
        <v>16916</v>
      </c>
      <c r="L105" s="471" t="s">
        <v>16916</v>
      </c>
      <c r="M105" s="472" t="s">
        <v>16916</v>
      </c>
      <c r="N105" s="471" t="s">
        <v>16916</v>
      </c>
      <c r="O105" s="472" t="s">
        <v>16916</v>
      </c>
      <c r="P105" s="471" t="s">
        <v>16916</v>
      </c>
      <c r="Q105" s="472" t="s">
        <v>16916</v>
      </c>
      <c r="R105" s="475" t="s">
        <v>16916</v>
      </c>
      <c r="S105" s="476" t="s">
        <v>16916</v>
      </c>
      <c r="T105" s="475" t="s">
        <v>16916</v>
      </c>
      <c r="U105" s="476" t="s">
        <v>16916</v>
      </c>
      <c r="V105" s="475" t="s">
        <v>16916</v>
      </c>
      <c r="W105" s="473" t="s">
        <v>16916</v>
      </c>
      <c r="X105" s="471" t="s">
        <v>16916</v>
      </c>
      <c r="Y105" s="472" t="s">
        <v>16916</v>
      </c>
      <c r="Z105" s="471" t="s">
        <v>16916</v>
      </c>
      <c r="AA105" s="472" t="s">
        <v>16916</v>
      </c>
      <c r="AB105" s="471" t="s">
        <v>16916</v>
      </c>
      <c r="AC105" s="472" t="s">
        <v>16916</v>
      </c>
      <c r="AD105" s="471" t="s">
        <v>16916</v>
      </c>
      <c r="AE105" s="472" t="s">
        <v>16916</v>
      </c>
      <c r="AF105" s="595" t="s">
        <v>16916</v>
      </c>
      <c r="AG105" s="473" t="s">
        <v>16916</v>
      </c>
      <c r="AH105" s="471" t="s">
        <v>16916</v>
      </c>
      <c r="AI105" s="472" t="s">
        <v>16916</v>
      </c>
      <c r="AJ105" s="471" t="s">
        <v>16916</v>
      </c>
      <c r="AK105" s="472" t="s">
        <v>16916</v>
      </c>
      <c r="AL105" s="471" t="s">
        <v>16916</v>
      </c>
      <c r="AM105" s="472" t="s">
        <v>16916</v>
      </c>
      <c r="AN105" s="471" t="s">
        <v>16916</v>
      </c>
      <c r="AO105" s="472" t="s">
        <v>16916</v>
      </c>
      <c r="AP105" s="471" t="s">
        <v>16916</v>
      </c>
      <c r="AQ105" s="472" t="s">
        <v>16916</v>
      </c>
      <c r="AR105" s="471" t="s">
        <v>16916</v>
      </c>
      <c r="AS105" s="472" t="s">
        <v>16916</v>
      </c>
      <c r="AT105" s="471" t="s">
        <v>16916</v>
      </c>
      <c r="AU105" s="472" t="s">
        <v>16916</v>
      </c>
      <c r="AV105" s="471" t="s">
        <v>16916</v>
      </c>
      <c r="AW105" s="472" t="s">
        <v>16916</v>
      </c>
      <c r="AX105" s="471">
        <v>1062415.44</v>
      </c>
      <c r="AY105" s="472" t="s">
        <v>16916</v>
      </c>
      <c r="AZ105" s="471" t="s">
        <v>16916</v>
      </c>
      <c r="BA105" s="472" t="s">
        <v>16916</v>
      </c>
      <c r="BB105" s="471" t="s">
        <v>16916</v>
      </c>
      <c r="BC105" s="472" t="s">
        <v>16916</v>
      </c>
      <c r="BD105" s="471" t="s">
        <v>16916</v>
      </c>
      <c r="BE105" s="472" t="s">
        <v>16916</v>
      </c>
      <c r="BF105" s="471">
        <v>1417299.41</v>
      </c>
      <c r="BG105" s="472">
        <v>0</v>
      </c>
      <c r="BH105" s="471" t="s">
        <v>16916</v>
      </c>
      <c r="BI105" s="472" t="s">
        <v>16916</v>
      </c>
      <c r="BJ105" s="357">
        <v>2479714.8499999996</v>
      </c>
      <c r="BK105" s="474">
        <v>0</v>
      </c>
      <c r="BL105" s="357">
        <v>0</v>
      </c>
      <c r="BM105" s="474">
        <v>0</v>
      </c>
      <c r="BN105" s="357">
        <v>0</v>
      </c>
      <c r="BO105" s="474">
        <v>0</v>
      </c>
    </row>
    <row r="106" spans="1:67" s="148" customFormat="1" ht="12.75" x14ac:dyDescent="0.2">
      <c r="A106" s="470" t="s">
        <v>8297</v>
      </c>
      <c r="B106" s="470" t="s">
        <v>8235</v>
      </c>
      <c r="C106" s="470" t="s">
        <v>8213</v>
      </c>
      <c r="D106" s="470" t="s">
        <v>8213</v>
      </c>
      <c r="E106" s="470" t="s">
        <v>17416</v>
      </c>
      <c r="F106" s="470" t="s">
        <v>19</v>
      </c>
      <c r="G106" s="470" t="s">
        <v>19</v>
      </c>
      <c r="H106" s="471" t="s">
        <v>16916</v>
      </c>
      <c r="I106" s="472" t="s">
        <v>16916</v>
      </c>
      <c r="J106" s="471">
        <v>38500</v>
      </c>
      <c r="K106" s="472">
        <v>0</v>
      </c>
      <c r="L106" s="471" t="s">
        <v>16916</v>
      </c>
      <c r="M106" s="472" t="s">
        <v>16916</v>
      </c>
      <c r="N106" s="471" t="s">
        <v>16916</v>
      </c>
      <c r="O106" s="472" t="s">
        <v>16916</v>
      </c>
      <c r="P106" s="471" t="s">
        <v>16916</v>
      </c>
      <c r="Q106" s="472" t="s">
        <v>16916</v>
      </c>
      <c r="R106" s="475" t="s">
        <v>16916</v>
      </c>
      <c r="S106" s="476" t="s">
        <v>16916</v>
      </c>
      <c r="T106" s="475" t="s">
        <v>16916</v>
      </c>
      <c r="U106" s="476" t="s">
        <v>16916</v>
      </c>
      <c r="V106" s="475" t="s">
        <v>16916</v>
      </c>
      <c r="W106" s="473" t="s">
        <v>16916</v>
      </c>
      <c r="X106" s="471" t="s">
        <v>16916</v>
      </c>
      <c r="Y106" s="472" t="s">
        <v>16916</v>
      </c>
      <c r="Z106" s="471" t="s">
        <v>16916</v>
      </c>
      <c r="AA106" s="472" t="s">
        <v>16916</v>
      </c>
      <c r="AB106" s="471" t="s">
        <v>16916</v>
      </c>
      <c r="AC106" s="472" t="s">
        <v>16916</v>
      </c>
      <c r="AD106" s="471" t="s">
        <v>16916</v>
      </c>
      <c r="AE106" s="472" t="s">
        <v>16916</v>
      </c>
      <c r="AF106" s="595" t="s">
        <v>16916</v>
      </c>
      <c r="AG106" s="473" t="s">
        <v>16916</v>
      </c>
      <c r="AH106" s="471" t="s">
        <v>16916</v>
      </c>
      <c r="AI106" s="472" t="s">
        <v>16916</v>
      </c>
      <c r="AJ106" s="471" t="s">
        <v>16916</v>
      </c>
      <c r="AK106" s="472" t="s">
        <v>16916</v>
      </c>
      <c r="AL106" s="471" t="s">
        <v>16916</v>
      </c>
      <c r="AM106" s="472" t="s">
        <v>16916</v>
      </c>
      <c r="AN106" s="471" t="s">
        <v>16916</v>
      </c>
      <c r="AO106" s="472" t="s">
        <v>16916</v>
      </c>
      <c r="AP106" s="471" t="s">
        <v>16916</v>
      </c>
      <c r="AQ106" s="472" t="s">
        <v>16916</v>
      </c>
      <c r="AR106" s="471" t="s">
        <v>16916</v>
      </c>
      <c r="AS106" s="472" t="s">
        <v>16916</v>
      </c>
      <c r="AT106" s="471" t="s">
        <v>16916</v>
      </c>
      <c r="AU106" s="472" t="s">
        <v>16916</v>
      </c>
      <c r="AV106" s="471" t="s">
        <v>16916</v>
      </c>
      <c r="AW106" s="472" t="s">
        <v>16916</v>
      </c>
      <c r="AX106" s="471" t="s">
        <v>16916</v>
      </c>
      <c r="AY106" s="472" t="s">
        <v>16916</v>
      </c>
      <c r="AZ106" s="471" t="s">
        <v>16916</v>
      </c>
      <c r="BA106" s="472" t="s">
        <v>16916</v>
      </c>
      <c r="BB106" s="471" t="s">
        <v>16916</v>
      </c>
      <c r="BC106" s="472" t="s">
        <v>16916</v>
      </c>
      <c r="BD106" s="471" t="s">
        <v>16916</v>
      </c>
      <c r="BE106" s="472" t="s">
        <v>16916</v>
      </c>
      <c r="BF106" s="471" t="s">
        <v>16916</v>
      </c>
      <c r="BG106" s="472" t="s">
        <v>16916</v>
      </c>
      <c r="BH106" s="471" t="s">
        <v>16916</v>
      </c>
      <c r="BI106" s="472" t="s">
        <v>16916</v>
      </c>
      <c r="BJ106" s="357">
        <v>0</v>
      </c>
      <c r="BK106" s="474">
        <v>0</v>
      </c>
      <c r="BL106" s="357">
        <v>38500</v>
      </c>
      <c r="BM106" s="474">
        <v>0</v>
      </c>
      <c r="BN106" s="357">
        <v>0</v>
      </c>
      <c r="BO106" s="474">
        <v>0</v>
      </c>
    </row>
    <row r="107" spans="1:67" s="148" customFormat="1" ht="12.75" x14ac:dyDescent="0.2">
      <c r="A107" s="470" t="s">
        <v>8297</v>
      </c>
      <c r="B107" s="470" t="s">
        <v>8345</v>
      </c>
      <c r="C107" s="470" t="s">
        <v>8213</v>
      </c>
      <c r="D107" s="470" t="s">
        <v>8213</v>
      </c>
      <c r="E107" s="470" t="s">
        <v>17684</v>
      </c>
      <c r="F107" s="470" t="s">
        <v>19</v>
      </c>
      <c r="G107" s="470" t="s">
        <v>19</v>
      </c>
      <c r="H107" s="471" t="s">
        <v>16916</v>
      </c>
      <c r="I107" s="472" t="s">
        <v>16916</v>
      </c>
      <c r="J107" s="471" t="s">
        <v>16916</v>
      </c>
      <c r="K107" s="472" t="s">
        <v>16916</v>
      </c>
      <c r="L107" s="471" t="s">
        <v>16916</v>
      </c>
      <c r="M107" s="472" t="s">
        <v>16916</v>
      </c>
      <c r="N107" s="471" t="s">
        <v>16916</v>
      </c>
      <c r="O107" s="472" t="s">
        <v>16916</v>
      </c>
      <c r="P107" s="471" t="s">
        <v>16916</v>
      </c>
      <c r="Q107" s="472" t="s">
        <v>16916</v>
      </c>
      <c r="R107" s="475" t="s">
        <v>16916</v>
      </c>
      <c r="S107" s="476" t="s">
        <v>16916</v>
      </c>
      <c r="T107" s="475" t="s">
        <v>16916</v>
      </c>
      <c r="U107" s="476" t="s">
        <v>16916</v>
      </c>
      <c r="V107" s="475" t="s">
        <v>16916</v>
      </c>
      <c r="W107" s="473" t="s">
        <v>16916</v>
      </c>
      <c r="X107" s="471" t="s">
        <v>16916</v>
      </c>
      <c r="Y107" s="472" t="s">
        <v>16916</v>
      </c>
      <c r="Z107" s="471" t="s">
        <v>16916</v>
      </c>
      <c r="AA107" s="472" t="s">
        <v>16916</v>
      </c>
      <c r="AB107" s="471" t="s">
        <v>16916</v>
      </c>
      <c r="AC107" s="472" t="s">
        <v>16916</v>
      </c>
      <c r="AD107" s="471" t="s">
        <v>16916</v>
      </c>
      <c r="AE107" s="472" t="s">
        <v>16916</v>
      </c>
      <c r="AF107" s="595" t="s">
        <v>16916</v>
      </c>
      <c r="AG107" s="473" t="s">
        <v>16916</v>
      </c>
      <c r="AH107" s="471" t="s">
        <v>16916</v>
      </c>
      <c r="AI107" s="472" t="s">
        <v>16916</v>
      </c>
      <c r="AJ107" s="471" t="s">
        <v>16916</v>
      </c>
      <c r="AK107" s="472" t="s">
        <v>16916</v>
      </c>
      <c r="AL107" s="471" t="s">
        <v>16916</v>
      </c>
      <c r="AM107" s="472" t="s">
        <v>16916</v>
      </c>
      <c r="AN107" s="471" t="s">
        <v>16916</v>
      </c>
      <c r="AO107" s="472" t="s">
        <v>16916</v>
      </c>
      <c r="AP107" s="471" t="s">
        <v>16916</v>
      </c>
      <c r="AQ107" s="472" t="s">
        <v>16916</v>
      </c>
      <c r="AR107" s="471" t="s">
        <v>16916</v>
      </c>
      <c r="AS107" s="472" t="s">
        <v>16916</v>
      </c>
      <c r="AT107" s="471" t="s">
        <v>16916</v>
      </c>
      <c r="AU107" s="472" t="s">
        <v>16916</v>
      </c>
      <c r="AV107" s="471" t="s">
        <v>16916</v>
      </c>
      <c r="AW107" s="472" t="s">
        <v>16916</v>
      </c>
      <c r="AX107" s="471">
        <v>564960.31000000006</v>
      </c>
      <c r="AY107" s="472" t="s">
        <v>16916</v>
      </c>
      <c r="AZ107" s="471" t="s">
        <v>16916</v>
      </c>
      <c r="BA107" s="472" t="s">
        <v>16916</v>
      </c>
      <c r="BB107" s="471">
        <v>454925.04</v>
      </c>
      <c r="BC107" s="472">
        <v>0</v>
      </c>
      <c r="BD107" s="471" t="s">
        <v>16916</v>
      </c>
      <c r="BE107" s="472" t="s">
        <v>16916</v>
      </c>
      <c r="BF107" s="471" t="s">
        <v>16916</v>
      </c>
      <c r="BG107" s="472" t="s">
        <v>16916</v>
      </c>
      <c r="BH107" s="471" t="s">
        <v>16916</v>
      </c>
      <c r="BI107" s="472" t="s">
        <v>16916</v>
      </c>
      <c r="BJ107" s="357">
        <v>1019885.3500000001</v>
      </c>
      <c r="BK107" s="474">
        <v>0</v>
      </c>
      <c r="BL107" s="357">
        <v>0</v>
      </c>
      <c r="BM107" s="474">
        <v>0</v>
      </c>
      <c r="BN107" s="357">
        <v>0</v>
      </c>
      <c r="BO107" s="474">
        <v>0</v>
      </c>
    </row>
    <row r="108" spans="1:67" s="148" customFormat="1" ht="12.75" x14ac:dyDescent="0.2">
      <c r="A108" s="470" t="s">
        <v>8297</v>
      </c>
      <c r="B108" s="470" t="s">
        <v>8500</v>
      </c>
      <c r="C108" s="470" t="s">
        <v>8213</v>
      </c>
      <c r="D108" s="470" t="s">
        <v>8213</v>
      </c>
      <c r="E108" s="470" t="s">
        <v>17417</v>
      </c>
      <c r="F108" s="470" t="s">
        <v>19</v>
      </c>
      <c r="G108" s="470" t="s">
        <v>19</v>
      </c>
      <c r="H108" s="471" t="s">
        <v>16916</v>
      </c>
      <c r="I108" s="472" t="s">
        <v>16916</v>
      </c>
      <c r="J108" s="471" t="s">
        <v>16916</v>
      </c>
      <c r="K108" s="472" t="s">
        <v>16916</v>
      </c>
      <c r="L108" s="471" t="s">
        <v>16916</v>
      </c>
      <c r="M108" s="472" t="s">
        <v>16916</v>
      </c>
      <c r="N108" s="471" t="s">
        <v>16916</v>
      </c>
      <c r="O108" s="472" t="s">
        <v>16916</v>
      </c>
      <c r="P108" s="471">
        <v>232532</v>
      </c>
      <c r="Q108" s="472">
        <v>0</v>
      </c>
      <c r="R108" s="475" t="s">
        <v>16916</v>
      </c>
      <c r="S108" s="476" t="s">
        <v>16916</v>
      </c>
      <c r="T108" s="475" t="s">
        <v>16916</v>
      </c>
      <c r="U108" s="476" t="s">
        <v>16916</v>
      </c>
      <c r="V108" s="475" t="s">
        <v>16916</v>
      </c>
      <c r="W108" s="473" t="s">
        <v>16916</v>
      </c>
      <c r="X108" s="471" t="s">
        <v>16916</v>
      </c>
      <c r="Y108" s="472" t="s">
        <v>16916</v>
      </c>
      <c r="Z108" s="471" t="s">
        <v>16916</v>
      </c>
      <c r="AA108" s="472" t="s">
        <v>16916</v>
      </c>
      <c r="AB108" s="471" t="s">
        <v>16916</v>
      </c>
      <c r="AC108" s="472" t="s">
        <v>16916</v>
      </c>
      <c r="AD108" s="471" t="s">
        <v>16916</v>
      </c>
      <c r="AE108" s="472" t="s">
        <v>16916</v>
      </c>
      <c r="AF108" s="595" t="s">
        <v>16916</v>
      </c>
      <c r="AG108" s="473" t="s">
        <v>16916</v>
      </c>
      <c r="AH108" s="471" t="s">
        <v>16916</v>
      </c>
      <c r="AI108" s="472" t="s">
        <v>16916</v>
      </c>
      <c r="AJ108" s="471" t="s">
        <v>16916</v>
      </c>
      <c r="AK108" s="472" t="s">
        <v>16916</v>
      </c>
      <c r="AL108" s="471" t="s">
        <v>16916</v>
      </c>
      <c r="AM108" s="472" t="s">
        <v>16916</v>
      </c>
      <c r="AN108" s="471" t="s">
        <v>16916</v>
      </c>
      <c r="AO108" s="472" t="s">
        <v>16916</v>
      </c>
      <c r="AP108" s="471" t="s">
        <v>16916</v>
      </c>
      <c r="AQ108" s="472" t="s">
        <v>16916</v>
      </c>
      <c r="AR108" s="471" t="s">
        <v>16916</v>
      </c>
      <c r="AS108" s="472" t="s">
        <v>16916</v>
      </c>
      <c r="AT108" s="471" t="s">
        <v>16916</v>
      </c>
      <c r="AU108" s="472" t="s">
        <v>16916</v>
      </c>
      <c r="AV108" s="471" t="s">
        <v>16916</v>
      </c>
      <c r="AW108" s="472" t="s">
        <v>16916</v>
      </c>
      <c r="AX108" s="471" t="s">
        <v>16916</v>
      </c>
      <c r="AY108" s="472" t="s">
        <v>16916</v>
      </c>
      <c r="AZ108" s="471" t="s">
        <v>16916</v>
      </c>
      <c r="BA108" s="472" t="s">
        <v>16916</v>
      </c>
      <c r="BB108" s="471" t="s">
        <v>16916</v>
      </c>
      <c r="BC108" s="472" t="s">
        <v>16916</v>
      </c>
      <c r="BD108" s="471" t="s">
        <v>16916</v>
      </c>
      <c r="BE108" s="472" t="s">
        <v>16916</v>
      </c>
      <c r="BF108" s="471" t="s">
        <v>16916</v>
      </c>
      <c r="BG108" s="472" t="s">
        <v>16916</v>
      </c>
      <c r="BH108" s="471" t="s">
        <v>16916</v>
      </c>
      <c r="BI108" s="472" t="s">
        <v>16916</v>
      </c>
      <c r="BJ108" s="357">
        <v>0</v>
      </c>
      <c r="BK108" s="474">
        <v>0</v>
      </c>
      <c r="BL108" s="357">
        <v>232532</v>
      </c>
      <c r="BM108" s="474">
        <v>0</v>
      </c>
      <c r="BN108" s="357">
        <v>0</v>
      </c>
      <c r="BO108" s="474">
        <v>0</v>
      </c>
    </row>
    <row r="109" spans="1:67" s="148" customFormat="1" ht="12.75" x14ac:dyDescent="0.2">
      <c r="A109" s="470" t="s">
        <v>8308</v>
      </c>
      <c r="B109" s="470" t="s">
        <v>8436</v>
      </c>
      <c r="C109" s="470" t="s">
        <v>8213</v>
      </c>
      <c r="D109" s="470" t="s">
        <v>8213</v>
      </c>
      <c r="E109" s="470" t="s">
        <v>17995</v>
      </c>
      <c r="F109" s="470" t="s">
        <v>17035</v>
      </c>
      <c r="G109" s="470" t="s">
        <v>17036</v>
      </c>
      <c r="H109" s="471" t="s">
        <v>16916</v>
      </c>
      <c r="I109" s="472" t="s">
        <v>16916</v>
      </c>
      <c r="J109" s="471" t="s">
        <v>16916</v>
      </c>
      <c r="K109" s="472" t="s">
        <v>16916</v>
      </c>
      <c r="L109" s="471" t="s">
        <v>16916</v>
      </c>
      <c r="M109" s="472" t="s">
        <v>16916</v>
      </c>
      <c r="N109" s="471" t="s">
        <v>16916</v>
      </c>
      <c r="O109" s="472" t="s">
        <v>16916</v>
      </c>
      <c r="P109" s="471" t="s">
        <v>16916</v>
      </c>
      <c r="Q109" s="472" t="s">
        <v>16916</v>
      </c>
      <c r="R109" s="475" t="s">
        <v>16916</v>
      </c>
      <c r="S109" s="476" t="s">
        <v>16916</v>
      </c>
      <c r="T109" s="475" t="s">
        <v>16916</v>
      </c>
      <c r="U109" s="476" t="s">
        <v>16916</v>
      </c>
      <c r="V109" s="475" t="s">
        <v>16916</v>
      </c>
      <c r="W109" s="473" t="s">
        <v>16916</v>
      </c>
      <c r="X109" s="471" t="s">
        <v>16916</v>
      </c>
      <c r="Y109" s="472" t="s">
        <v>16916</v>
      </c>
      <c r="Z109" s="471" t="s">
        <v>16916</v>
      </c>
      <c r="AA109" s="472" t="s">
        <v>16916</v>
      </c>
      <c r="AB109" s="471" t="s">
        <v>16916</v>
      </c>
      <c r="AC109" s="472" t="s">
        <v>16916</v>
      </c>
      <c r="AD109" s="471" t="s">
        <v>16916</v>
      </c>
      <c r="AE109" s="472" t="s">
        <v>16916</v>
      </c>
      <c r="AF109" s="595" t="s">
        <v>16916</v>
      </c>
      <c r="AG109" s="473" t="s">
        <v>16916</v>
      </c>
      <c r="AH109" s="471" t="s">
        <v>16916</v>
      </c>
      <c r="AI109" s="472" t="s">
        <v>16916</v>
      </c>
      <c r="AJ109" s="471" t="s">
        <v>16916</v>
      </c>
      <c r="AK109" s="472" t="s">
        <v>16916</v>
      </c>
      <c r="AL109" s="471" t="s">
        <v>16916</v>
      </c>
      <c r="AM109" s="472" t="s">
        <v>16916</v>
      </c>
      <c r="AN109" s="471" t="s">
        <v>16916</v>
      </c>
      <c r="AO109" s="472" t="s">
        <v>16916</v>
      </c>
      <c r="AP109" s="471" t="s">
        <v>16916</v>
      </c>
      <c r="AQ109" s="472" t="s">
        <v>16916</v>
      </c>
      <c r="AR109" s="471" t="s">
        <v>16916</v>
      </c>
      <c r="AS109" s="472" t="s">
        <v>16916</v>
      </c>
      <c r="AT109" s="471" t="s">
        <v>16916</v>
      </c>
      <c r="AU109" s="472" t="s">
        <v>16916</v>
      </c>
      <c r="AV109" s="471" t="s">
        <v>16916</v>
      </c>
      <c r="AW109" s="472" t="s">
        <v>16916</v>
      </c>
      <c r="AX109" s="471" t="s">
        <v>16916</v>
      </c>
      <c r="AY109" s="472" t="s">
        <v>16916</v>
      </c>
      <c r="AZ109" s="471" t="s">
        <v>16916</v>
      </c>
      <c r="BA109" s="472" t="s">
        <v>16916</v>
      </c>
      <c r="BB109" s="471" t="s">
        <v>16916</v>
      </c>
      <c r="BC109" s="472" t="s">
        <v>16916</v>
      </c>
      <c r="BD109" s="471" t="s">
        <v>16916</v>
      </c>
      <c r="BE109" s="472" t="s">
        <v>16916</v>
      </c>
      <c r="BF109" s="471">
        <v>189446.18</v>
      </c>
      <c r="BG109" s="472">
        <v>0</v>
      </c>
      <c r="BH109" s="471" t="s">
        <v>16916</v>
      </c>
      <c r="BI109" s="472" t="s">
        <v>16916</v>
      </c>
      <c r="BJ109" s="357">
        <v>189446.18</v>
      </c>
      <c r="BK109" s="474">
        <v>0</v>
      </c>
      <c r="BL109" s="357">
        <v>0</v>
      </c>
      <c r="BM109" s="474">
        <v>0</v>
      </c>
      <c r="BN109" s="357">
        <v>0</v>
      </c>
      <c r="BO109" s="474">
        <v>0</v>
      </c>
    </row>
    <row r="110" spans="1:67" s="148" customFormat="1" ht="12.75" x14ac:dyDescent="0.2">
      <c r="A110" s="470" t="s">
        <v>8308</v>
      </c>
      <c r="B110" s="470" t="s">
        <v>8352</v>
      </c>
      <c r="C110" s="470" t="s">
        <v>8213</v>
      </c>
      <c r="D110" s="470" t="s">
        <v>8213</v>
      </c>
      <c r="E110" s="470" t="s">
        <v>17685</v>
      </c>
      <c r="F110" s="470" t="s">
        <v>17035</v>
      </c>
      <c r="G110" s="470" t="s">
        <v>17036</v>
      </c>
      <c r="H110" s="471" t="s">
        <v>16916</v>
      </c>
      <c r="I110" s="472" t="s">
        <v>16916</v>
      </c>
      <c r="J110" s="471" t="s">
        <v>16916</v>
      </c>
      <c r="K110" s="472" t="s">
        <v>16916</v>
      </c>
      <c r="L110" s="471" t="s">
        <v>16916</v>
      </c>
      <c r="M110" s="472" t="s">
        <v>16916</v>
      </c>
      <c r="N110" s="471" t="s">
        <v>16916</v>
      </c>
      <c r="O110" s="472" t="s">
        <v>16916</v>
      </c>
      <c r="P110" s="471" t="s">
        <v>16916</v>
      </c>
      <c r="Q110" s="472" t="s">
        <v>16916</v>
      </c>
      <c r="R110" s="475" t="s">
        <v>16916</v>
      </c>
      <c r="S110" s="476" t="s">
        <v>16916</v>
      </c>
      <c r="T110" s="475" t="s">
        <v>16916</v>
      </c>
      <c r="U110" s="476" t="s">
        <v>16916</v>
      </c>
      <c r="V110" s="475" t="s">
        <v>16916</v>
      </c>
      <c r="W110" s="473" t="s">
        <v>16916</v>
      </c>
      <c r="X110" s="471" t="s">
        <v>16916</v>
      </c>
      <c r="Y110" s="472" t="s">
        <v>16916</v>
      </c>
      <c r="Z110" s="471" t="s">
        <v>16916</v>
      </c>
      <c r="AA110" s="472" t="s">
        <v>16916</v>
      </c>
      <c r="AB110" s="471" t="s">
        <v>16916</v>
      </c>
      <c r="AC110" s="472" t="s">
        <v>16916</v>
      </c>
      <c r="AD110" s="471" t="s">
        <v>16916</v>
      </c>
      <c r="AE110" s="472" t="s">
        <v>16916</v>
      </c>
      <c r="AF110" s="595" t="s">
        <v>16916</v>
      </c>
      <c r="AG110" s="473" t="s">
        <v>16916</v>
      </c>
      <c r="AH110" s="471" t="s">
        <v>16916</v>
      </c>
      <c r="AI110" s="472" t="s">
        <v>16916</v>
      </c>
      <c r="AJ110" s="471" t="s">
        <v>16916</v>
      </c>
      <c r="AK110" s="472" t="s">
        <v>16916</v>
      </c>
      <c r="AL110" s="471" t="s">
        <v>16916</v>
      </c>
      <c r="AM110" s="472" t="s">
        <v>16916</v>
      </c>
      <c r="AN110" s="471" t="s">
        <v>16916</v>
      </c>
      <c r="AO110" s="472" t="s">
        <v>16916</v>
      </c>
      <c r="AP110" s="471" t="s">
        <v>16916</v>
      </c>
      <c r="AQ110" s="472" t="s">
        <v>16916</v>
      </c>
      <c r="AR110" s="471" t="s">
        <v>16916</v>
      </c>
      <c r="AS110" s="472" t="s">
        <v>16916</v>
      </c>
      <c r="AT110" s="471" t="s">
        <v>16916</v>
      </c>
      <c r="AU110" s="472" t="s">
        <v>16916</v>
      </c>
      <c r="AV110" s="471" t="s">
        <v>16916</v>
      </c>
      <c r="AW110" s="472" t="s">
        <v>16916</v>
      </c>
      <c r="AX110" s="471">
        <v>1406.04</v>
      </c>
      <c r="AY110" s="472" t="s">
        <v>16916</v>
      </c>
      <c r="AZ110" s="471" t="s">
        <v>16916</v>
      </c>
      <c r="BA110" s="472" t="s">
        <v>16916</v>
      </c>
      <c r="BB110" s="471" t="s">
        <v>16916</v>
      </c>
      <c r="BC110" s="472" t="s">
        <v>16916</v>
      </c>
      <c r="BD110" s="471" t="s">
        <v>16916</v>
      </c>
      <c r="BE110" s="472" t="s">
        <v>16916</v>
      </c>
      <c r="BF110" s="471" t="s">
        <v>16916</v>
      </c>
      <c r="BG110" s="472" t="s">
        <v>16916</v>
      </c>
      <c r="BH110" s="471" t="s">
        <v>16916</v>
      </c>
      <c r="BI110" s="472" t="s">
        <v>16916</v>
      </c>
      <c r="BJ110" s="357">
        <v>1406.04</v>
      </c>
      <c r="BK110" s="474">
        <v>0</v>
      </c>
      <c r="BL110" s="357">
        <v>0</v>
      </c>
      <c r="BM110" s="474">
        <v>0</v>
      </c>
      <c r="BN110" s="357">
        <v>0</v>
      </c>
      <c r="BO110" s="474">
        <v>0</v>
      </c>
    </row>
    <row r="111" spans="1:67" s="148" customFormat="1" ht="12.75" x14ac:dyDescent="0.2">
      <c r="A111" s="470" t="s">
        <v>8308</v>
      </c>
      <c r="B111" s="470" t="s">
        <v>8369</v>
      </c>
      <c r="C111" s="470" t="s">
        <v>8213</v>
      </c>
      <c r="D111" s="470" t="s">
        <v>8213</v>
      </c>
      <c r="E111" s="470" t="s">
        <v>17996</v>
      </c>
      <c r="F111" s="470" t="s">
        <v>17035</v>
      </c>
      <c r="G111" s="470" t="s">
        <v>17036</v>
      </c>
      <c r="H111" s="471" t="s">
        <v>16916</v>
      </c>
      <c r="I111" s="472" t="s">
        <v>16916</v>
      </c>
      <c r="J111" s="471" t="s">
        <v>16916</v>
      </c>
      <c r="K111" s="472" t="s">
        <v>16916</v>
      </c>
      <c r="L111" s="471" t="s">
        <v>16916</v>
      </c>
      <c r="M111" s="472" t="s">
        <v>16916</v>
      </c>
      <c r="N111" s="471" t="s">
        <v>16916</v>
      </c>
      <c r="O111" s="472" t="s">
        <v>16916</v>
      </c>
      <c r="P111" s="471" t="s">
        <v>16916</v>
      </c>
      <c r="Q111" s="472" t="s">
        <v>16916</v>
      </c>
      <c r="R111" s="475" t="s">
        <v>16916</v>
      </c>
      <c r="S111" s="476" t="s">
        <v>16916</v>
      </c>
      <c r="T111" s="475" t="s">
        <v>16916</v>
      </c>
      <c r="U111" s="476" t="s">
        <v>16916</v>
      </c>
      <c r="V111" s="475" t="s">
        <v>16916</v>
      </c>
      <c r="W111" s="473" t="s">
        <v>16916</v>
      </c>
      <c r="X111" s="471" t="s">
        <v>16916</v>
      </c>
      <c r="Y111" s="472" t="s">
        <v>16916</v>
      </c>
      <c r="Z111" s="471" t="s">
        <v>16916</v>
      </c>
      <c r="AA111" s="472" t="s">
        <v>16916</v>
      </c>
      <c r="AB111" s="471" t="s">
        <v>16916</v>
      </c>
      <c r="AC111" s="472" t="s">
        <v>16916</v>
      </c>
      <c r="AD111" s="471" t="s">
        <v>16916</v>
      </c>
      <c r="AE111" s="472" t="s">
        <v>16916</v>
      </c>
      <c r="AF111" s="595" t="s">
        <v>16916</v>
      </c>
      <c r="AG111" s="473" t="s">
        <v>16916</v>
      </c>
      <c r="AH111" s="471" t="s">
        <v>16916</v>
      </c>
      <c r="AI111" s="472" t="s">
        <v>16916</v>
      </c>
      <c r="AJ111" s="471" t="s">
        <v>16916</v>
      </c>
      <c r="AK111" s="472" t="s">
        <v>16916</v>
      </c>
      <c r="AL111" s="471" t="s">
        <v>16916</v>
      </c>
      <c r="AM111" s="472" t="s">
        <v>16916</v>
      </c>
      <c r="AN111" s="471" t="s">
        <v>16916</v>
      </c>
      <c r="AO111" s="472" t="s">
        <v>16916</v>
      </c>
      <c r="AP111" s="471" t="s">
        <v>16916</v>
      </c>
      <c r="AQ111" s="472" t="s">
        <v>16916</v>
      </c>
      <c r="AR111" s="471" t="s">
        <v>16916</v>
      </c>
      <c r="AS111" s="472" t="s">
        <v>16916</v>
      </c>
      <c r="AT111" s="471" t="s">
        <v>16916</v>
      </c>
      <c r="AU111" s="472" t="s">
        <v>16916</v>
      </c>
      <c r="AV111" s="471" t="s">
        <v>16916</v>
      </c>
      <c r="AW111" s="472" t="s">
        <v>16916</v>
      </c>
      <c r="AX111" s="471" t="s">
        <v>16916</v>
      </c>
      <c r="AY111" s="472" t="s">
        <v>16916</v>
      </c>
      <c r="AZ111" s="471" t="s">
        <v>16916</v>
      </c>
      <c r="BA111" s="472" t="s">
        <v>16916</v>
      </c>
      <c r="BB111" s="471" t="s">
        <v>16916</v>
      </c>
      <c r="BC111" s="472" t="s">
        <v>16916</v>
      </c>
      <c r="BD111" s="471" t="s">
        <v>16916</v>
      </c>
      <c r="BE111" s="472" t="s">
        <v>16916</v>
      </c>
      <c r="BF111" s="471">
        <v>18456.400000000001</v>
      </c>
      <c r="BG111" s="472">
        <v>0</v>
      </c>
      <c r="BH111" s="471" t="s">
        <v>16916</v>
      </c>
      <c r="BI111" s="472" t="s">
        <v>16916</v>
      </c>
      <c r="BJ111" s="357">
        <v>18456.400000000001</v>
      </c>
      <c r="BK111" s="474">
        <v>0</v>
      </c>
      <c r="BL111" s="357">
        <v>0</v>
      </c>
      <c r="BM111" s="474">
        <v>0</v>
      </c>
      <c r="BN111" s="357">
        <v>0</v>
      </c>
      <c r="BO111" s="474">
        <v>0</v>
      </c>
    </row>
    <row r="112" spans="1:67" s="148" customFormat="1" ht="12.75" x14ac:dyDescent="0.2">
      <c r="A112" s="470" t="s">
        <v>8308</v>
      </c>
      <c r="B112" s="470" t="s">
        <v>8302</v>
      </c>
      <c r="C112" s="470" t="s">
        <v>8213</v>
      </c>
      <c r="D112" s="470" t="s">
        <v>8213</v>
      </c>
      <c r="E112" s="470" t="s">
        <v>17997</v>
      </c>
      <c r="F112" s="470" t="s">
        <v>17035</v>
      </c>
      <c r="G112" s="470" t="s">
        <v>17036</v>
      </c>
      <c r="H112" s="471" t="s">
        <v>16916</v>
      </c>
      <c r="I112" s="472" t="s">
        <v>16916</v>
      </c>
      <c r="J112" s="471" t="s">
        <v>16916</v>
      </c>
      <c r="K112" s="472" t="s">
        <v>16916</v>
      </c>
      <c r="L112" s="471" t="s">
        <v>16916</v>
      </c>
      <c r="M112" s="472" t="s">
        <v>16916</v>
      </c>
      <c r="N112" s="471" t="s">
        <v>16916</v>
      </c>
      <c r="O112" s="472" t="s">
        <v>16916</v>
      </c>
      <c r="P112" s="471" t="s">
        <v>16916</v>
      </c>
      <c r="Q112" s="472" t="s">
        <v>16916</v>
      </c>
      <c r="R112" s="475" t="s">
        <v>16916</v>
      </c>
      <c r="S112" s="476" t="s">
        <v>16916</v>
      </c>
      <c r="T112" s="475" t="s">
        <v>16916</v>
      </c>
      <c r="U112" s="476" t="s">
        <v>16916</v>
      </c>
      <c r="V112" s="475" t="s">
        <v>16916</v>
      </c>
      <c r="W112" s="473" t="s">
        <v>16916</v>
      </c>
      <c r="X112" s="471" t="s">
        <v>16916</v>
      </c>
      <c r="Y112" s="472" t="s">
        <v>16916</v>
      </c>
      <c r="Z112" s="471" t="s">
        <v>16916</v>
      </c>
      <c r="AA112" s="472" t="s">
        <v>16916</v>
      </c>
      <c r="AB112" s="471" t="s">
        <v>16916</v>
      </c>
      <c r="AC112" s="472" t="s">
        <v>16916</v>
      </c>
      <c r="AD112" s="471" t="s">
        <v>16916</v>
      </c>
      <c r="AE112" s="472" t="s">
        <v>16916</v>
      </c>
      <c r="AF112" s="595" t="s">
        <v>16916</v>
      </c>
      <c r="AG112" s="473" t="s">
        <v>16916</v>
      </c>
      <c r="AH112" s="471" t="s">
        <v>16916</v>
      </c>
      <c r="AI112" s="472" t="s">
        <v>16916</v>
      </c>
      <c r="AJ112" s="471" t="s">
        <v>16916</v>
      </c>
      <c r="AK112" s="472" t="s">
        <v>16916</v>
      </c>
      <c r="AL112" s="471" t="s">
        <v>16916</v>
      </c>
      <c r="AM112" s="472" t="s">
        <v>16916</v>
      </c>
      <c r="AN112" s="471" t="s">
        <v>16916</v>
      </c>
      <c r="AO112" s="472" t="s">
        <v>16916</v>
      </c>
      <c r="AP112" s="471" t="s">
        <v>16916</v>
      </c>
      <c r="AQ112" s="472" t="s">
        <v>16916</v>
      </c>
      <c r="AR112" s="471" t="s">
        <v>16916</v>
      </c>
      <c r="AS112" s="472" t="s">
        <v>16916</v>
      </c>
      <c r="AT112" s="471" t="s">
        <v>16916</v>
      </c>
      <c r="AU112" s="472" t="s">
        <v>16916</v>
      </c>
      <c r="AV112" s="471" t="s">
        <v>16916</v>
      </c>
      <c r="AW112" s="472" t="s">
        <v>16916</v>
      </c>
      <c r="AX112" s="471" t="s">
        <v>16916</v>
      </c>
      <c r="AY112" s="472" t="s">
        <v>16916</v>
      </c>
      <c r="AZ112" s="471" t="s">
        <v>16916</v>
      </c>
      <c r="BA112" s="472" t="s">
        <v>16916</v>
      </c>
      <c r="BB112" s="471" t="s">
        <v>16916</v>
      </c>
      <c r="BC112" s="472" t="s">
        <v>16916</v>
      </c>
      <c r="BD112" s="471" t="s">
        <v>16916</v>
      </c>
      <c r="BE112" s="472" t="s">
        <v>16916</v>
      </c>
      <c r="BF112" s="471">
        <v>12289.68</v>
      </c>
      <c r="BG112" s="472">
        <v>0</v>
      </c>
      <c r="BH112" s="471" t="s">
        <v>16916</v>
      </c>
      <c r="BI112" s="472" t="s">
        <v>16916</v>
      </c>
      <c r="BJ112" s="357">
        <v>12289.68</v>
      </c>
      <c r="BK112" s="474">
        <v>0</v>
      </c>
      <c r="BL112" s="357">
        <v>0</v>
      </c>
      <c r="BM112" s="474">
        <v>0</v>
      </c>
      <c r="BN112" s="357">
        <v>0</v>
      </c>
      <c r="BO112" s="474">
        <v>0</v>
      </c>
    </row>
    <row r="113" spans="1:67" s="148" customFormat="1" ht="12.75" x14ac:dyDescent="0.2">
      <c r="A113" s="470" t="s">
        <v>8308</v>
      </c>
      <c r="B113" s="470" t="s">
        <v>8233</v>
      </c>
      <c r="C113" s="470" t="s">
        <v>8213</v>
      </c>
      <c r="D113" s="470" t="s">
        <v>8213</v>
      </c>
      <c r="E113" s="470" t="s">
        <v>17686</v>
      </c>
      <c r="F113" s="470" t="s">
        <v>17035</v>
      </c>
      <c r="G113" s="470" t="s">
        <v>17036</v>
      </c>
      <c r="H113" s="471" t="s">
        <v>16916</v>
      </c>
      <c r="I113" s="472" t="s">
        <v>16916</v>
      </c>
      <c r="J113" s="471" t="s">
        <v>16916</v>
      </c>
      <c r="K113" s="472" t="s">
        <v>16916</v>
      </c>
      <c r="L113" s="471" t="s">
        <v>16916</v>
      </c>
      <c r="M113" s="472" t="s">
        <v>16916</v>
      </c>
      <c r="N113" s="471" t="s">
        <v>16916</v>
      </c>
      <c r="O113" s="472" t="s">
        <v>16916</v>
      </c>
      <c r="P113" s="471" t="s">
        <v>16916</v>
      </c>
      <c r="Q113" s="472" t="s">
        <v>16916</v>
      </c>
      <c r="R113" s="475" t="s">
        <v>16916</v>
      </c>
      <c r="S113" s="476" t="s">
        <v>16916</v>
      </c>
      <c r="T113" s="475" t="s">
        <v>16916</v>
      </c>
      <c r="U113" s="476" t="s">
        <v>16916</v>
      </c>
      <c r="V113" s="475" t="s">
        <v>16916</v>
      </c>
      <c r="W113" s="473" t="s">
        <v>16916</v>
      </c>
      <c r="X113" s="471" t="s">
        <v>16916</v>
      </c>
      <c r="Y113" s="472" t="s">
        <v>16916</v>
      </c>
      <c r="Z113" s="471" t="s">
        <v>16916</v>
      </c>
      <c r="AA113" s="472" t="s">
        <v>16916</v>
      </c>
      <c r="AB113" s="471" t="s">
        <v>16916</v>
      </c>
      <c r="AC113" s="472" t="s">
        <v>16916</v>
      </c>
      <c r="AD113" s="471" t="s">
        <v>16916</v>
      </c>
      <c r="AE113" s="472" t="s">
        <v>16916</v>
      </c>
      <c r="AF113" s="595" t="s">
        <v>16916</v>
      </c>
      <c r="AG113" s="473" t="s">
        <v>16916</v>
      </c>
      <c r="AH113" s="471" t="s">
        <v>16916</v>
      </c>
      <c r="AI113" s="472" t="s">
        <v>16916</v>
      </c>
      <c r="AJ113" s="471" t="s">
        <v>16916</v>
      </c>
      <c r="AK113" s="472" t="s">
        <v>16916</v>
      </c>
      <c r="AL113" s="471" t="s">
        <v>16916</v>
      </c>
      <c r="AM113" s="472" t="s">
        <v>16916</v>
      </c>
      <c r="AN113" s="471" t="s">
        <v>16916</v>
      </c>
      <c r="AO113" s="472" t="s">
        <v>16916</v>
      </c>
      <c r="AP113" s="471" t="s">
        <v>16916</v>
      </c>
      <c r="AQ113" s="472" t="s">
        <v>16916</v>
      </c>
      <c r="AR113" s="471" t="s">
        <v>16916</v>
      </c>
      <c r="AS113" s="472" t="s">
        <v>16916</v>
      </c>
      <c r="AT113" s="471" t="s">
        <v>16916</v>
      </c>
      <c r="AU113" s="472" t="s">
        <v>16916</v>
      </c>
      <c r="AV113" s="471" t="s">
        <v>16916</v>
      </c>
      <c r="AW113" s="472" t="s">
        <v>16916</v>
      </c>
      <c r="AX113" s="471">
        <v>138282.35999999999</v>
      </c>
      <c r="AY113" s="472" t="s">
        <v>16916</v>
      </c>
      <c r="AZ113" s="471" t="s">
        <v>16916</v>
      </c>
      <c r="BA113" s="472" t="s">
        <v>16916</v>
      </c>
      <c r="BB113" s="471">
        <v>45295.88</v>
      </c>
      <c r="BC113" s="472">
        <v>0</v>
      </c>
      <c r="BD113" s="471" t="s">
        <v>16916</v>
      </c>
      <c r="BE113" s="472" t="s">
        <v>16916</v>
      </c>
      <c r="BF113" s="471">
        <v>44705.19</v>
      </c>
      <c r="BG113" s="472">
        <v>0</v>
      </c>
      <c r="BH113" s="471" t="s">
        <v>16916</v>
      </c>
      <c r="BI113" s="472" t="s">
        <v>16916</v>
      </c>
      <c r="BJ113" s="357">
        <v>228283.43</v>
      </c>
      <c r="BK113" s="474">
        <v>0</v>
      </c>
      <c r="BL113" s="357">
        <v>0</v>
      </c>
      <c r="BM113" s="474">
        <v>0</v>
      </c>
      <c r="BN113" s="357">
        <v>0</v>
      </c>
      <c r="BO113" s="474">
        <v>0</v>
      </c>
    </row>
    <row r="114" spans="1:67" s="148" customFormat="1" ht="12.75" x14ac:dyDescent="0.2">
      <c r="A114" s="470" t="s">
        <v>8308</v>
      </c>
      <c r="B114" s="470" t="s">
        <v>8314</v>
      </c>
      <c r="C114" s="470" t="s">
        <v>8213</v>
      </c>
      <c r="D114" s="470" t="s">
        <v>8213</v>
      </c>
      <c r="E114" s="470" t="s">
        <v>8315</v>
      </c>
      <c r="F114" s="470" t="s">
        <v>17035</v>
      </c>
      <c r="G114" s="470" t="s">
        <v>17036</v>
      </c>
      <c r="H114" s="471" t="s">
        <v>16916</v>
      </c>
      <c r="I114" s="472" t="s">
        <v>16916</v>
      </c>
      <c r="J114" s="471">
        <v>510000</v>
      </c>
      <c r="K114" s="472">
        <v>45476.38</v>
      </c>
      <c r="L114" s="471" t="s">
        <v>16916</v>
      </c>
      <c r="M114" s="472" t="s">
        <v>16916</v>
      </c>
      <c r="N114" s="471" t="s">
        <v>16916</v>
      </c>
      <c r="O114" s="472" t="s">
        <v>16916</v>
      </c>
      <c r="P114" s="471">
        <v>91000</v>
      </c>
      <c r="Q114" s="472">
        <v>67849.8</v>
      </c>
      <c r="R114" s="475" t="s">
        <v>16916</v>
      </c>
      <c r="S114" s="476" t="s">
        <v>16916</v>
      </c>
      <c r="T114" s="475">
        <v>90500</v>
      </c>
      <c r="U114" s="476">
        <v>90308.46</v>
      </c>
      <c r="V114" s="475" t="s">
        <v>16916</v>
      </c>
      <c r="W114" s="473" t="s">
        <v>16916</v>
      </c>
      <c r="X114" s="471" t="s">
        <v>16916</v>
      </c>
      <c r="Y114" s="472" t="s">
        <v>16916</v>
      </c>
      <c r="Z114" s="471">
        <v>91500</v>
      </c>
      <c r="AA114" s="472">
        <v>90303.62</v>
      </c>
      <c r="AB114" s="471" t="s">
        <v>16916</v>
      </c>
      <c r="AC114" s="472" t="s">
        <v>16916</v>
      </c>
      <c r="AD114" s="471">
        <v>90400</v>
      </c>
      <c r="AE114" s="472">
        <v>90308.640000000014</v>
      </c>
      <c r="AF114" s="595" t="s">
        <v>16916</v>
      </c>
      <c r="AG114" s="473" t="s">
        <v>16916</v>
      </c>
      <c r="AH114" s="471" t="s">
        <v>16916</v>
      </c>
      <c r="AI114" s="472" t="s">
        <v>16916</v>
      </c>
      <c r="AJ114" s="471" t="s">
        <v>16916</v>
      </c>
      <c r="AK114" s="472" t="s">
        <v>16916</v>
      </c>
      <c r="AL114" s="471" t="s">
        <v>16916</v>
      </c>
      <c r="AM114" s="472" t="s">
        <v>16916</v>
      </c>
      <c r="AN114" s="471" t="s">
        <v>16916</v>
      </c>
      <c r="AO114" s="472" t="s">
        <v>16916</v>
      </c>
      <c r="AP114" s="471" t="s">
        <v>16916</v>
      </c>
      <c r="AQ114" s="472" t="s">
        <v>16916</v>
      </c>
      <c r="AR114" s="471" t="s">
        <v>16916</v>
      </c>
      <c r="AS114" s="472" t="s">
        <v>16916</v>
      </c>
      <c r="AT114" s="471" t="s">
        <v>16916</v>
      </c>
      <c r="AU114" s="472" t="s">
        <v>16916</v>
      </c>
      <c r="AV114" s="471" t="s">
        <v>16916</v>
      </c>
      <c r="AW114" s="472" t="s">
        <v>16916</v>
      </c>
      <c r="AX114" s="471">
        <v>350668.99</v>
      </c>
      <c r="AY114" s="472">
        <v>350666.69000000006</v>
      </c>
      <c r="AZ114" s="471" t="s">
        <v>16916</v>
      </c>
      <c r="BA114" s="472" t="s">
        <v>16916</v>
      </c>
      <c r="BB114" s="471" t="s">
        <v>16916</v>
      </c>
      <c r="BC114" s="472" t="s">
        <v>16916</v>
      </c>
      <c r="BD114" s="471" t="s">
        <v>16916</v>
      </c>
      <c r="BE114" s="472" t="s">
        <v>16916</v>
      </c>
      <c r="BF114" s="471" t="s">
        <v>16916</v>
      </c>
      <c r="BG114" s="472" t="s">
        <v>16916</v>
      </c>
      <c r="BH114" s="471" t="s">
        <v>16916</v>
      </c>
      <c r="BI114" s="472" t="s">
        <v>16916</v>
      </c>
      <c r="BJ114" s="357">
        <v>350668.99</v>
      </c>
      <c r="BK114" s="474">
        <v>350666.69000000006</v>
      </c>
      <c r="BL114" s="357">
        <v>873400</v>
      </c>
      <c r="BM114" s="474">
        <v>384246.9</v>
      </c>
      <c r="BN114" s="357">
        <v>0</v>
      </c>
      <c r="BO114" s="474">
        <v>0</v>
      </c>
    </row>
    <row r="115" spans="1:67" s="148" customFormat="1" ht="12.75" x14ac:dyDescent="0.2">
      <c r="A115" s="470" t="s">
        <v>8308</v>
      </c>
      <c r="B115" s="470" t="s">
        <v>8843</v>
      </c>
      <c r="C115" s="470" t="s">
        <v>8213</v>
      </c>
      <c r="D115" s="470" t="s">
        <v>8213</v>
      </c>
      <c r="E115" s="470" t="s">
        <v>17833</v>
      </c>
      <c r="F115" s="470" t="s">
        <v>17035</v>
      </c>
      <c r="G115" s="470" t="s">
        <v>17036</v>
      </c>
      <c r="H115" s="471" t="s">
        <v>16916</v>
      </c>
      <c r="I115" s="472" t="s">
        <v>16916</v>
      </c>
      <c r="J115" s="471" t="s">
        <v>16916</v>
      </c>
      <c r="K115" s="472" t="s">
        <v>16916</v>
      </c>
      <c r="L115" s="471" t="s">
        <v>16916</v>
      </c>
      <c r="M115" s="472" t="s">
        <v>16916</v>
      </c>
      <c r="N115" s="471" t="s">
        <v>16916</v>
      </c>
      <c r="O115" s="472" t="s">
        <v>16916</v>
      </c>
      <c r="P115" s="471" t="s">
        <v>16916</v>
      </c>
      <c r="Q115" s="472" t="s">
        <v>16916</v>
      </c>
      <c r="R115" s="475" t="s">
        <v>16916</v>
      </c>
      <c r="S115" s="476" t="s">
        <v>16916</v>
      </c>
      <c r="T115" s="475" t="s">
        <v>16916</v>
      </c>
      <c r="U115" s="476" t="s">
        <v>16916</v>
      </c>
      <c r="V115" s="475" t="s">
        <v>16916</v>
      </c>
      <c r="W115" s="473" t="s">
        <v>16916</v>
      </c>
      <c r="X115" s="471" t="s">
        <v>16916</v>
      </c>
      <c r="Y115" s="472" t="s">
        <v>16916</v>
      </c>
      <c r="Z115" s="471" t="s">
        <v>16916</v>
      </c>
      <c r="AA115" s="472" t="s">
        <v>16916</v>
      </c>
      <c r="AB115" s="471" t="s">
        <v>16916</v>
      </c>
      <c r="AC115" s="472" t="s">
        <v>16916</v>
      </c>
      <c r="AD115" s="471" t="s">
        <v>16916</v>
      </c>
      <c r="AE115" s="472" t="s">
        <v>16916</v>
      </c>
      <c r="AF115" s="595" t="s">
        <v>16916</v>
      </c>
      <c r="AG115" s="473" t="s">
        <v>16916</v>
      </c>
      <c r="AH115" s="471" t="s">
        <v>16916</v>
      </c>
      <c r="AI115" s="472" t="s">
        <v>16916</v>
      </c>
      <c r="AJ115" s="471" t="s">
        <v>16916</v>
      </c>
      <c r="AK115" s="472" t="s">
        <v>16916</v>
      </c>
      <c r="AL115" s="471" t="s">
        <v>16916</v>
      </c>
      <c r="AM115" s="472" t="s">
        <v>16916</v>
      </c>
      <c r="AN115" s="471" t="s">
        <v>16916</v>
      </c>
      <c r="AO115" s="472" t="s">
        <v>16916</v>
      </c>
      <c r="AP115" s="471" t="s">
        <v>16916</v>
      </c>
      <c r="AQ115" s="472" t="s">
        <v>16916</v>
      </c>
      <c r="AR115" s="471" t="s">
        <v>16916</v>
      </c>
      <c r="AS115" s="472" t="s">
        <v>16916</v>
      </c>
      <c r="AT115" s="471" t="s">
        <v>16916</v>
      </c>
      <c r="AU115" s="472" t="s">
        <v>16916</v>
      </c>
      <c r="AV115" s="471" t="s">
        <v>16916</v>
      </c>
      <c r="AW115" s="472" t="s">
        <v>16916</v>
      </c>
      <c r="AX115" s="471" t="s">
        <v>16916</v>
      </c>
      <c r="AY115" s="472" t="s">
        <v>16916</v>
      </c>
      <c r="AZ115" s="471" t="s">
        <v>16916</v>
      </c>
      <c r="BA115" s="472" t="s">
        <v>16916</v>
      </c>
      <c r="BB115" s="471">
        <v>39326.53</v>
      </c>
      <c r="BC115" s="472">
        <v>0</v>
      </c>
      <c r="BD115" s="471" t="s">
        <v>16916</v>
      </c>
      <c r="BE115" s="472" t="s">
        <v>16916</v>
      </c>
      <c r="BF115" s="471" t="s">
        <v>16916</v>
      </c>
      <c r="BG115" s="472" t="s">
        <v>16916</v>
      </c>
      <c r="BH115" s="471" t="s">
        <v>16916</v>
      </c>
      <c r="BI115" s="472" t="s">
        <v>16916</v>
      </c>
      <c r="BJ115" s="357">
        <v>39326.53</v>
      </c>
      <c r="BK115" s="474">
        <v>0</v>
      </c>
      <c r="BL115" s="357">
        <v>0</v>
      </c>
      <c r="BM115" s="474">
        <v>0</v>
      </c>
      <c r="BN115" s="357">
        <v>0</v>
      </c>
      <c r="BO115" s="474">
        <v>0</v>
      </c>
    </row>
    <row r="116" spans="1:67" s="148" customFormat="1" ht="12.75" x14ac:dyDescent="0.2">
      <c r="A116" s="470" t="s">
        <v>8308</v>
      </c>
      <c r="B116" s="470" t="s">
        <v>8845</v>
      </c>
      <c r="C116" s="470" t="s">
        <v>8213</v>
      </c>
      <c r="D116" s="470" t="s">
        <v>8213</v>
      </c>
      <c r="E116" s="470" t="s">
        <v>17687</v>
      </c>
      <c r="F116" s="470" t="s">
        <v>17035</v>
      </c>
      <c r="G116" s="470" t="s">
        <v>17036</v>
      </c>
      <c r="H116" s="471" t="s">
        <v>16916</v>
      </c>
      <c r="I116" s="472" t="s">
        <v>16916</v>
      </c>
      <c r="J116" s="471" t="s">
        <v>16916</v>
      </c>
      <c r="K116" s="472" t="s">
        <v>16916</v>
      </c>
      <c r="L116" s="471" t="s">
        <v>16916</v>
      </c>
      <c r="M116" s="472" t="s">
        <v>16916</v>
      </c>
      <c r="N116" s="471" t="s">
        <v>16916</v>
      </c>
      <c r="O116" s="472" t="s">
        <v>16916</v>
      </c>
      <c r="P116" s="471" t="s">
        <v>16916</v>
      </c>
      <c r="Q116" s="472" t="s">
        <v>16916</v>
      </c>
      <c r="R116" s="475" t="s">
        <v>16916</v>
      </c>
      <c r="S116" s="476" t="s">
        <v>16916</v>
      </c>
      <c r="T116" s="475" t="s">
        <v>16916</v>
      </c>
      <c r="U116" s="476" t="s">
        <v>16916</v>
      </c>
      <c r="V116" s="475" t="s">
        <v>16916</v>
      </c>
      <c r="W116" s="473" t="s">
        <v>16916</v>
      </c>
      <c r="X116" s="471" t="s">
        <v>16916</v>
      </c>
      <c r="Y116" s="472" t="s">
        <v>16916</v>
      </c>
      <c r="Z116" s="471" t="s">
        <v>16916</v>
      </c>
      <c r="AA116" s="472" t="s">
        <v>16916</v>
      </c>
      <c r="AB116" s="471" t="s">
        <v>16916</v>
      </c>
      <c r="AC116" s="472" t="s">
        <v>16916</v>
      </c>
      <c r="AD116" s="471" t="s">
        <v>16916</v>
      </c>
      <c r="AE116" s="472" t="s">
        <v>16916</v>
      </c>
      <c r="AF116" s="595" t="s">
        <v>16916</v>
      </c>
      <c r="AG116" s="473" t="s">
        <v>16916</v>
      </c>
      <c r="AH116" s="471" t="s">
        <v>16916</v>
      </c>
      <c r="AI116" s="472" t="s">
        <v>16916</v>
      </c>
      <c r="AJ116" s="471" t="s">
        <v>16916</v>
      </c>
      <c r="AK116" s="472" t="s">
        <v>16916</v>
      </c>
      <c r="AL116" s="471" t="s">
        <v>16916</v>
      </c>
      <c r="AM116" s="472" t="s">
        <v>16916</v>
      </c>
      <c r="AN116" s="471" t="s">
        <v>16916</v>
      </c>
      <c r="AO116" s="472" t="s">
        <v>16916</v>
      </c>
      <c r="AP116" s="471" t="s">
        <v>16916</v>
      </c>
      <c r="AQ116" s="472" t="s">
        <v>16916</v>
      </c>
      <c r="AR116" s="471" t="s">
        <v>16916</v>
      </c>
      <c r="AS116" s="472" t="s">
        <v>16916</v>
      </c>
      <c r="AT116" s="471" t="s">
        <v>16916</v>
      </c>
      <c r="AU116" s="472" t="s">
        <v>16916</v>
      </c>
      <c r="AV116" s="471" t="s">
        <v>16916</v>
      </c>
      <c r="AW116" s="472" t="s">
        <v>16916</v>
      </c>
      <c r="AX116" s="471">
        <v>337361.62</v>
      </c>
      <c r="AY116" s="472">
        <v>331344.93999999994</v>
      </c>
      <c r="AZ116" s="471" t="s">
        <v>16916</v>
      </c>
      <c r="BA116" s="472" t="s">
        <v>16916</v>
      </c>
      <c r="BB116" s="471">
        <v>230729.87</v>
      </c>
      <c r="BC116" s="472">
        <v>216077.05000000005</v>
      </c>
      <c r="BD116" s="471" t="s">
        <v>16916</v>
      </c>
      <c r="BE116" s="472" t="s">
        <v>16916</v>
      </c>
      <c r="BF116" s="471" t="s">
        <v>16916</v>
      </c>
      <c r="BG116" s="472" t="s">
        <v>16916</v>
      </c>
      <c r="BH116" s="471" t="s">
        <v>16916</v>
      </c>
      <c r="BI116" s="472" t="s">
        <v>16916</v>
      </c>
      <c r="BJ116" s="357">
        <v>568091.49</v>
      </c>
      <c r="BK116" s="474">
        <v>547421.99</v>
      </c>
      <c r="BL116" s="357">
        <v>0</v>
      </c>
      <c r="BM116" s="474">
        <v>0</v>
      </c>
      <c r="BN116" s="357">
        <v>0</v>
      </c>
      <c r="BO116" s="474">
        <v>0</v>
      </c>
    </row>
    <row r="117" spans="1:67" s="148" customFormat="1" ht="12.75" x14ac:dyDescent="0.2">
      <c r="A117" s="470" t="s">
        <v>8308</v>
      </c>
      <c r="B117" s="470" t="s">
        <v>8851</v>
      </c>
      <c r="C117" s="470" t="s">
        <v>8213</v>
      </c>
      <c r="D117" s="470" t="s">
        <v>8213</v>
      </c>
      <c r="E117" s="470" t="s">
        <v>17688</v>
      </c>
      <c r="F117" s="470" t="s">
        <v>17035</v>
      </c>
      <c r="G117" s="470" t="s">
        <v>17036</v>
      </c>
      <c r="H117" s="471" t="s">
        <v>16916</v>
      </c>
      <c r="I117" s="472" t="s">
        <v>16916</v>
      </c>
      <c r="J117" s="471" t="s">
        <v>16916</v>
      </c>
      <c r="K117" s="472" t="s">
        <v>16916</v>
      </c>
      <c r="L117" s="471" t="s">
        <v>16916</v>
      </c>
      <c r="M117" s="472" t="s">
        <v>16916</v>
      </c>
      <c r="N117" s="471" t="s">
        <v>16916</v>
      </c>
      <c r="O117" s="472" t="s">
        <v>16916</v>
      </c>
      <c r="P117" s="471" t="s">
        <v>16916</v>
      </c>
      <c r="Q117" s="472" t="s">
        <v>16916</v>
      </c>
      <c r="R117" s="475" t="s">
        <v>16916</v>
      </c>
      <c r="S117" s="476" t="s">
        <v>16916</v>
      </c>
      <c r="T117" s="475" t="s">
        <v>16916</v>
      </c>
      <c r="U117" s="476" t="s">
        <v>16916</v>
      </c>
      <c r="V117" s="475" t="s">
        <v>16916</v>
      </c>
      <c r="W117" s="473" t="s">
        <v>16916</v>
      </c>
      <c r="X117" s="471" t="s">
        <v>16916</v>
      </c>
      <c r="Y117" s="472" t="s">
        <v>16916</v>
      </c>
      <c r="Z117" s="471" t="s">
        <v>16916</v>
      </c>
      <c r="AA117" s="472" t="s">
        <v>16916</v>
      </c>
      <c r="AB117" s="471" t="s">
        <v>16916</v>
      </c>
      <c r="AC117" s="472" t="s">
        <v>16916</v>
      </c>
      <c r="AD117" s="471" t="s">
        <v>16916</v>
      </c>
      <c r="AE117" s="472" t="s">
        <v>16916</v>
      </c>
      <c r="AF117" s="595" t="s">
        <v>16916</v>
      </c>
      <c r="AG117" s="473" t="s">
        <v>16916</v>
      </c>
      <c r="AH117" s="471" t="s">
        <v>16916</v>
      </c>
      <c r="AI117" s="472" t="s">
        <v>16916</v>
      </c>
      <c r="AJ117" s="471" t="s">
        <v>16916</v>
      </c>
      <c r="AK117" s="472" t="s">
        <v>16916</v>
      </c>
      <c r="AL117" s="471" t="s">
        <v>16916</v>
      </c>
      <c r="AM117" s="472" t="s">
        <v>16916</v>
      </c>
      <c r="AN117" s="471" t="s">
        <v>16916</v>
      </c>
      <c r="AO117" s="472" t="s">
        <v>16916</v>
      </c>
      <c r="AP117" s="471" t="s">
        <v>16916</v>
      </c>
      <c r="AQ117" s="472" t="s">
        <v>16916</v>
      </c>
      <c r="AR117" s="471" t="s">
        <v>16916</v>
      </c>
      <c r="AS117" s="472" t="s">
        <v>16916</v>
      </c>
      <c r="AT117" s="471" t="s">
        <v>16916</v>
      </c>
      <c r="AU117" s="472" t="s">
        <v>16916</v>
      </c>
      <c r="AV117" s="471" t="s">
        <v>16916</v>
      </c>
      <c r="AW117" s="472" t="s">
        <v>16916</v>
      </c>
      <c r="AX117" s="471">
        <v>139379.44</v>
      </c>
      <c r="AY117" s="472" t="s">
        <v>16916</v>
      </c>
      <c r="AZ117" s="471" t="s">
        <v>16916</v>
      </c>
      <c r="BA117" s="472" t="s">
        <v>16916</v>
      </c>
      <c r="BB117" s="471" t="s">
        <v>16916</v>
      </c>
      <c r="BC117" s="472" t="s">
        <v>16916</v>
      </c>
      <c r="BD117" s="471" t="s">
        <v>16916</v>
      </c>
      <c r="BE117" s="472" t="s">
        <v>16916</v>
      </c>
      <c r="BF117" s="471" t="s">
        <v>16916</v>
      </c>
      <c r="BG117" s="472" t="s">
        <v>16916</v>
      </c>
      <c r="BH117" s="471" t="s">
        <v>16916</v>
      </c>
      <c r="BI117" s="472" t="s">
        <v>16916</v>
      </c>
      <c r="BJ117" s="357">
        <v>139379.44</v>
      </c>
      <c r="BK117" s="474">
        <v>0</v>
      </c>
      <c r="BL117" s="357">
        <v>0</v>
      </c>
      <c r="BM117" s="474">
        <v>0</v>
      </c>
      <c r="BN117" s="357">
        <v>0</v>
      </c>
      <c r="BO117" s="474">
        <v>0</v>
      </c>
    </row>
    <row r="118" spans="1:67" s="148" customFormat="1" ht="12.75" x14ac:dyDescent="0.2">
      <c r="A118" s="470" t="s">
        <v>8308</v>
      </c>
      <c r="B118" s="470" t="s">
        <v>8456</v>
      </c>
      <c r="C118" s="470" t="s">
        <v>8213</v>
      </c>
      <c r="D118" s="470" t="s">
        <v>8213</v>
      </c>
      <c r="E118" s="470" t="s">
        <v>17418</v>
      </c>
      <c r="F118" s="470" t="s">
        <v>17035</v>
      </c>
      <c r="G118" s="470" t="s">
        <v>17036</v>
      </c>
      <c r="H118" s="471" t="s">
        <v>16916</v>
      </c>
      <c r="I118" s="472" t="s">
        <v>16916</v>
      </c>
      <c r="J118" s="471" t="s">
        <v>16916</v>
      </c>
      <c r="K118" s="472" t="s">
        <v>16916</v>
      </c>
      <c r="L118" s="471" t="s">
        <v>16916</v>
      </c>
      <c r="M118" s="472" t="s">
        <v>16916</v>
      </c>
      <c r="N118" s="471" t="s">
        <v>16916</v>
      </c>
      <c r="O118" s="472" t="s">
        <v>16916</v>
      </c>
      <c r="P118" s="471" t="s">
        <v>16916</v>
      </c>
      <c r="Q118" s="472" t="s">
        <v>16916</v>
      </c>
      <c r="R118" s="475" t="s">
        <v>16916</v>
      </c>
      <c r="S118" s="476" t="s">
        <v>16916</v>
      </c>
      <c r="T118" s="475" t="s">
        <v>16916</v>
      </c>
      <c r="U118" s="476" t="s">
        <v>16916</v>
      </c>
      <c r="V118" s="475" t="s">
        <v>16916</v>
      </c>
      <c r="W118" s="473" t="s">
        <v>16916</v>
      </c>
      <c r="X118" s="471" t="s">
        <v>16916</v>
      </c>
      <c r="Y118" s="472" t="s">
        <v>16916</v>
      </c>
      <c r="Z118" s="471" t="s">
        <v>16916</v>
      </c>
      <c r="AA118" s="472" t="s">
        <v>16916</v>
      </c>
      <c r="AB118" s="471" t="s">
        <v>16916</v>
      </c>
      <c r="AC118" s="472" t="s">
        <v>16916</v>
      </c>
      <c r="AD118" s="471">
        <v>475221.42</v>
      </c>
      <c r="AE118" s="472">
        <v>475221.42</v>
      </c>
      <c r="AF118" s="595" t="s">
        <v>16916</v>
      </c>
      <c r="AG118" s="473" t="s">
        <v>16916</v>
      </c>
      <c r="AH118" s="471" t="s">
        <v>16916</v>
      </c>
      <c r="AI118" s="472" t="s">
        <v>16916</v>
      </c>
      <c r="AJ118" s="471" t="s">
        <v>16916</v>
      </c>
      <c r="AK118" s="472" t="s">
        <v>16916</v>
      </c>
      <c r="AL118" s="471" t="s">
        <v>16916</v>
      </c>
      <c r="AM118" s="472" t="s">
        <v>16916</v>
      </c>
      <c r="AN118" s="471" t="s">
        <v>16916</v>
      </c>
      <c r="AO118" s="472" t="s">
        <v>16916</v>
      </c>
      <c r="AP118" s="471" t="s">
        <v>16916</v>
      </c>
      <c r="AQ118" s="472" t="s">
        <v>16916</v>
      </c>
      <c r="AR118" s="471" t="s">
        <v>16916</v>
      </c>
      <c r="AS118" s="472" t="s">
        <v>16916</v>
      </c>
      <c r="AT118" s="471" t="s">
        <v>16916</v>
      </c>
      <c r="AU118" s="472" t="s">
        <v>16916</v>
      </c>
      <c r="AV118" s="471" t="s">
        <v>16916</v>
      </c>
      <c r="AW118" s="472" t="s">
        <v>16916</v>
      </c>
      <c r="AX118" s="471" t="s">
        <v>16916</v>
      </c>
      <c r="AY118" s="472" t="s">
        <v>16916</v>
      </c>
      <c r="AZ118" s="471" t="s">
        <v>16916</v>
      </c>
      <c r="BA118" s="472" t="s">
        <v>16916</v>
      </c>
      <c r="BB118" s="471" t="s">
        <v>16916</v>
      </c>
      <c r="BC118" s="472" t="s">
        <v>16916</v>
      </c>
      <c r="BD118" s="471" t="s">
        <v>16916</v>
      </c>
      <c r="BE118" s="472" t="s">
        <v>16916</v>
      </c>
      <c r="BF118" s="471" t="s">
        <v>16916</v>
      </c>
      <c r="BG118" s="472" t="s">
        <v>16916</v>
      </c>
      <c r="BH118" s="471" t="s">
        <v>16916</v>
      </c>
      <c r="BI118" s="472" t="s">
        <v>16916</v>
      </c>
      <c r="BJ118" s="357">
        <v>0</v>
      </c>
      <c r="BK118" s="474">
        <v>0</v>
      </c>
      <c r="BL118" s="357">
        <v>475221.42</v>
      </c>
      <c r="BM118" s="474">
        <v>475221.42</v>
      </c>
      <c r="BN118" s="357">
        <v>0</v>
      </c>
      <c r="BO118" s="474">
        <v>0</v>
      </c>
    </row>
    <row r="119" spans="1:67" s="148" customFormat="1" ht="12.75" x14ac:dyDescent="0.2">
      <c r="A119" s="470" t="s">
        <v>8308</v>
      </c>
      <c r="B119" s="470" t="s">
        <v>8433</v>
      </c>
      <c r="C119" s="470" t="s">
        <v>8213</v>
      </c>
      <c r="D119" s="470" t="s">
        <v>8213</v>
      </c>
      <c r="E119" s="470" t="s">
        <v>17834</v>
      </c>
      <c r="F119" s="470" t="s">
        <v>17035</v>
      </c>
      <c r="G119" s="470" t="s">
        <v>17036</v>
      </c>
      <c r="H119" s="471" t="s">
        <v>16916</v>
      </c>
      <c r="I119" s="472" t="s">
        <v>16916</v>
      </c>
      <c r="J119" s="471" t="s">
        <v>16916</v>
      </c>
      <c r="K119" s="472" t="s">
        <v>16916</v>
      </c>
      <c r="L119" s="471" t="s">
        <v>16916</v>
      </c>
      <c r="M119" s="472" t="s">
        <v>16916</v>
      </c>
      <c r="N119" s="471" t="s">
        <v>16916</v>
      </c>
      <c r="O119" s="472" t="s">
        <v>16916</v>
      </c>
      <c r="P119" s="471" t="s">
        <v>16916</v>
      </c>
      <c r="Q119" s="472" t="s">
        <v>16916</v>
      </c>
      <c r="R119" s="475" t="s">
        <v>16916</v>
      </c>
      <c r="S119" s="476" t="s">
        <v>16916</v>
      </c>
      <c r="T119" s="475" t="s">
        <v>16916</v>
      </c>
      <c r="U119" s="476" t="s">
        <v>16916</v>
      </c>
      <c r="V119" s="475" t="s">
        <v>16916</v>
      </c>
      <c r="W119" s="473" t="s">
        <v>16916</v>
      </c>
      <c r="X119" s="471" t="s">
        <v>16916</v>
      </c>
      <c r="Y119" s="472" t="s">
        <v>16916</v>
      </c>
      <c r="Z119" s="471" t="s">
        <v>16916</v>
      </c>
      <c r="AA119" s="472" t="s">
        <v>16916</v>
      </c>
      <c r="AB119" s="471" t="s">
        <v>16916</v>
      </c>
      <c r="AC119" s="472" t="s">
        <v>16916</v>
      </c>
      <c r="AD119" s="471" t="s">
        <v>16916</v>
      </c>
      <c r="AE119" s="472" t="s">
        <v>16916</v>
      </c>
      <c r="AF119" s="595" t="s">
        <v>16916</v>
      </c>
      <c r="AG119" s="473" t="s">
        <v>16916</v>
      </c>
      <c r="AH119" s="471" t="s">
        <v>16916</v>
      </c>
      <c r="AI119" s="472" t="s">
        <v>16916</v>
      </c>
      <c r="AJ119" s="471" t="s">
        <v>16916</v>
      </c>
      <c r="AK119" s="472" t="s">
        <v>16916</v>
      </c>
      <c r="AL119" s="471" t="s">
        <v>16916</v>
      </c>
      <c r="AM119" s="472" t="s">
        <v>16916</v>
      </c>
      <c r="AN119" s="471" t="s">
        <v>16916</v>
      </c>
      <c r="AO119" s="472" t="s">
        <v>16916</v>
      </c>
      <c r="AP119" s="471" t="s">
        <v>16916</v>
      </c>
      <c r="AQ119" s="472" t="s">
        <v>16916</v>
      </c>
      <c r="AR119" s="471" t="s">
        <v>16916</v>
      </c>
      <c r="AS119" s="472" t="s">
        <v>16916</v>
      </c>
      <c r="AT119" s="471" t="s">
        <v>16916</v>
      </c>
      <c r="AU119" s="472" t="s">
        <v>16916</v>
      </c>
      <c r="AV119" s="471" t="s">
        <v>16916</v>
      </c>
      <c r="AW119" s="472" t="s">
        <v>16916</v>
      </c>
      <c r="AX119" s="471" t="s">
        <v>16916</v>
      </c>
      <c r="AY119" s="472" t="s">
        <v>16916</v>
      </c>
      <c r="AZ119" s="471" t="s">
        <v>16916</v>
      </c>
      <c r="BA119" s="472" t="s">
        <v>16916</v>
      </c>
      <c r="BB119" s="471">
        <v>30093.8</v>
      </c>
      <c r="BC119" s="472">
        <v>0</v>
      </c>
      <c r="BD119" s="471" t="s">
        <v>16916</v>
      </c>
      <c r="BE119" s="472" t="s">
        <v>16916</v>
      </c>
      <c r="BF119" s="471" t="s">
        <v>16916</v>
      </c>
      <c r="BG119" s="472" t="s">
        <v>16916</v>
      </c>
      <c r="BH119" s="471" t="s">
        <v>16916</v>
      </c>
      <c r="BI119" s="472" t="s">
        <v>16916</v>
      </c>
      <c r="BJ119" s="357">
        <v>30093.8</v>
      </c>
      <c r="BK119" s="474">
        <v>0</v>
      </c>
      <c r="BL119" s="357">
        <v>0</v>
      </c>
      <c r="BM119" s="474">
        <v>0</v>
      </c>
      <c r="BN119" s="357">
        <v>0</v>
      </c>
      <c r="BO119" s="474">
        <v>0</v>
      </c>
    </row>
    <row r="120" spans="1:67" s="148" customFormat="1" ht="12.75" x14ac:dyDescent="0.2">
      <c r="A120" s="470" t="s">
        <v>8308</v>
      </c>
      <c r="B120" s="470" t="s">
        <v>8506</v>
      </c>
      <c r="C120" s="470" t="s">
        <v>8213</v>
      </c>
      <c r="D120" s="470" t="s">
        <v>8213</v>
      </c>
      <c r="E120" s="470" t="s">
        <v>17689</v>
      </c>
      <c r="F120" s="470" t="s">
        <v>17035</v>
      </c>
      <c r="G120" s="470" t="s">
        <v>17036</v>
      </c>
      <c r="H120" s="471" t="s">
        <v>16916</v>
      </c>
      <c r="I120" s="472" t="s">
        <v>16916</v>
      </c>
      <c r="J120" s="471" t="s">
        <v>16916</v>
      </c>
      <c r="K120" s="472" t="s">
        <v>16916</v>
      </c>
      <c r="L120" s="471" t="s">
        <v>16916</v>
      </c>
      <c r="M120" s="472" t="s">
        <v>16916</v>
      </c>
      <c r="N120" s="471" t="s">
        <v>16916</v>
      </c>
      <c r="O120" s="472" t="s">
        <v>16916</v>
      </c>
      <c r="P120" s="471" t="s">
        <v>16916</v>
      </c>
      <c r="Q120" s="472" t="s">
        <v>16916</v>
      </c>
      <c r="R120" s="475" t="s">
        <v>16916</v>
      </c>
      <c r="S120" s="476" t="s">
        <v>16916</v>
      </c>
      <c r="T120" s="475" t="s">
        <v>16916</v>
      </c>
      <c r="U120" s="476" t="s">
        <v>16916</v>
      </c>
      <c r="V120" s="475" t="s">
        <v>16916</v>
      </c>
      <c r="W120" s="473" t="s">
        <v>16916</v>
      </c>
      <c r="X120" s="471" t="s">
        <v>16916</v>
      </c>
      <c r="Y120" s="472" t="s">
        <v>16916</v>
      </c>
      <c r="Z120" s="471" t="s">
        <v>16916</v>
      </c>
      <c r="AA120" s="472" t="s">
        <v>16916</v>
      </c>
      <c r="AB120" s="471" t="s">
        <v>16916</v>
      </c>
      <c r="AC120" s="472" t="s">
        <v>16916</v>
      </c>
      <c r="AD120" s="471" t="s">
        <v>16916</v>
      </c>
      <c r="AE120" s="472" t="s">
        <v>16916</v>
      </c>
      <c r="AF120" s="595" t="s">
        <v>16916</v>
      </c>
      <c r="AG120" s="473" t="s">
        <v>16916</v>
      </c>
      <c r="AH120" s="471" t="s">
        <v>16916</v>
      </c>
      <c r="AI120" s="472" t="s">
        <v>16916</v>
      </c>
      <c r="AJ120" s="471" t="s">
        <v>16916</v>
      </c>
      <c r="AK120" s="472" t="s">
        <v>16916</v>
      </c>
      <c r="AL120" s="471" t="s">
        <v>16916</v>
      </c>
      <c r="AM120" s="472" t="s">
        <v>16916</v>
      </c>
      <c r="AN120" s="471" t="s">
        <v>16916</v>
      </c>
      <c r="AO120" s="472" t="s">
        <v>16916</v>
      </c>
      <c r="AP120" s="471" t="s">
        <v>16916</v>
      </c>
      <c r="AQ120" s="472" t="s">
        <v>16916</v>
      </c>
      <c r="AR120" s="471" t="s">
        <v>16916</v>
      </c>
      <c r="AS120" s="472" t="s">
        <v>16916</v>
      </c>
      <c r="AT120" s="471" t="s">
        <v>16916</v>
      </c>
      <c r="AU120" s="472" t="s">
        <v>16916</v>
      </c>
      <c r="AV120" s="471" t="s">
        <v>16916</v>
      </c>
      <c r="AW120" s="472" t="s">
        <v>16916</v>
      </c>
      <c r="AX120" s="471">
        <v>28048.91</v>
      </c>
      <c r="AY120" s="472" t="s">
        <v>16916</v>
      </c>
      <c r="AZ120" s="471" t="s">
        <v>16916</v>
      </c>
      <c r="BA120" s="472" t="s">
        <v>16916</v>
      </c>
      <c r="BB120" s="471" t="s">
        <v>16916</v>
      </c>
      <c r="BC120" s="472" t="s">
        <v>16916</v>
      </c>
      <c r="BD120" s="471" t="s">
        <v>16916</v>
      </c>
      <c r="BE120" s="472" t="s">
        <v>16916</v>
      </c>
      <c r="BF120" s="471">
        <v>5891.6</v>
      </c>
      <c r="BG120" s="472">
        <v>0</v>
      </c>
      <c r="BH120" s="471" t="s">
        <v>16916</v>
      </c>
      <c r="BI120" s="472" t="s">
        <v>16916</v>
      </c>
      <c r="BJ120" s="357">
        <v>33940.51</v>
      </c>
      <c r="BK120" s="474">
        <v>0</v>
      </c>
      <c r="BL120" s="357">
        <v>0</v>
      </c>
      <c r="BM120" s="474">
        <v>0</v>
      </c>
      <c r="BN120" s="357">
        <v>0</v>
      </c>
      <c r="BO120" s="474">
        <v>0</v>
      </c>
    </row>
    <row r="121" spans="1:67" s="148" customFormat="1" ht="12.75" x14ac:dyDescent="0.2">
      <c r="A121" s="470" t="s">
        <v>8308</v>
      </c>
      <c r="B121" s="470" t="s">
        <v>8557</v>
      </c>
      <c r="C121" s="470" t="s">
        <v>8213</v>
      </c>
      <c r="D121" s="470" t="s">
        <v>8213</v>
      </c>
      <c r="E121" s="470" t="s">
        <v>17690</v>
      </c>
      <c r="F121" s="470" t="s">
        <v>17035</v>
      </c>
      <c r="G121" s="470" t="s">
        <v>17036</v>
      </c>
      <c r="H121" s="471" t="s">
        <v>16916</v>
      </c>
      <c r="I121" s="472" t="s">
        <v>16916</v>
      </c>
      <c r="J121" s="471" t="s">
        <v>16916</v>
      </c>
      <c r="K121" s="472" t="s">
        <v>16916</v>
      </c>
      <c r="L121" s="471" t="s">
        <v>16916</v>
      </c>
      <c r="M121" s="472" t="s">
        <v>16916</v>
      </c>
      <c r="N121" s="471" t="s">
        <v>16916</v>
      </c>
      <c r="O121" s="472" t="s">
        <v>16916</v>
      </c>
      <c r="P121" s="471" t="s">
        <v>16916</v>
      </c>
      <c r="Q121" s="472" t="s">
        <v>16916</v>
      </c>
      <c r="R121" s="475" t="s">
        <v>16916</v>
      </c>
      <c r="S121" s="476" t="s">
        <v>16916</v>
      </c>
      <c r="T121" s="475" t="s">
        <v>16916</v>
      </c>
      <c r="U121" s="476" t="s">
        <v>16916</v>
      </c>
      <c r="V121" s="475" t="s">
        <v>16916</v>
      </c>
      <c r="W121" s="473" t="s">
        <v>16916</v>
      </c>
      <c r="X121" s="471" t="s">
        <v>16916</v>
      </c>
      <c r="Y121" s="472" t="s">
        <v>16916</v>
      </c>
      <c r="Z121" s="471" t="s">
        <v>16916</v>
      </c>
      <c r="AA121" s="472" t="s">
        <v>16916</v>
      </c>
      <c r="AB121" s="471" t="s">
        <v>16916</v>
      </c>
      <c r="AC121" s="472" t="s">
        <v>16916</v>
      </c>
      <c r="AD121" s="471" t="s">
        <v>16916</v>
      </c>
      <c r="AE121" s="472" t="s">
        <v>16916</v>
      </c>
      <c r="AF121" s="595" t="s">
        <v>16916</v>
      </c>
      <c r="AG121" s="473" t="s">
        <v>16916</v>
      </c>
      <c r="AH121" s="471" t="s">
        <v>16916</v>
      </c>
      <c r="AI121" s="472" t="s">
        <v>16916</v>
      </c>
      <c r="AJ121" s="471" t="s">
        <v>16916</v>
      </c>
      <c r="AK121" s="472" t="s">
        <v>16916</v>
      </c>
      <c r="AL121" s="471" t="s">
        <v>16916</v>
      </c>
      <c r="AM121" s="472" t="s">
        <v>16916</v>
      </c>
      <c r="AN121" s="471" t="s">
        <v>16916</v>
      </c>
      <c r="AO121" s="472" t="s">
        <v>16916</v>
      </c>
      <c r="AP121" s="471" t="s">
        <v>16916</v>
      </c>
      <c r="AQ121" s="472" t="s">
        <v>16916</v>
      </c>
      <c r="AR121" s="471" t="s">
        <v>16916</v>
      </c>
      <c r="AS121" s="472" t="s">
        <v>16916</v>
      </c>
      <c r="AT121" s="471" t="s">
        <v>16916</v>
      </c>
      <c r="AU121" s="472" t="s">
        <v>16916</v>
      </c>
      <c r="AV121" s="471" t="s">
        <v>16916</v>
      </c>
      <c r="AW121" s="472" t="s">
        <v>16916</v>
      </c>
      <c r="AX121" s="471">
        <v>1085.5899999999999</v>
      </c>
      <c r="AY121" s="472" t="s">
        <v>16916</v>
      </c>
      <c r="AZ121" s="471" t="s">
        <v>16916</v>
      </c>
      <c r="BA121" s="472" t="s">
        <v>16916</v>
      </c>
      <c r="BB121" s="471" t="s">
        <v>16916</v>
      </c>
      <c r="BC121" s="472" t="s">
        <v>16916</v>
      </c>
      <c r="BD121" s="471" t="s">
        <v>16916</v>
      </c>
      <c r="BE121" s="472" t="s">
        <v>16916</v>
      </c>
      <c r="BF121" s="471" t="s">
        <v>16916</v>
      </c>
      <c r="BG121" s="472" t="s">
        <v>16916</v>
      </c>
      <c r="BH121" s="471" t="s">
        <v>16916</v>
      </c>
      <c r="BI121" s="472" t="s">
        <v>16916</v>
      </c>
      <c r="BJ121" s="357">
        <v>1085.5899999999999</v>
      </c>
      <c r="BK121" s="474">
        <v>0</v>
      </c>
      <c r="BL121" s="357">
        <v>0</v>
      </c>
      <c r="BM121" s="474">
        <v>0</v>
      </c>
      <c r="BN121" s="357">
        <v>0</v>
      </c>
      <c r="BO121" s="474">
        <v>0</v>
      </c>
    </row>
    <row r="122" spans="1:67" s="148" customFormat="1" ht="12.75" x14ac:dyDescent="0.2">
      <c r="A122" s="470" t="s">
        <v>8308</v>
      </c>
      <c r="B122" s="470" t="s">
        <v>8452</v>
      </c>
      <c r="C122" s="470" t="s">
        <v>8213</v>
      </c>
      <c r="D122" s="470" t="s">
        <v>8213</v>
      </c>
      <c r="E122" s="470" t="s">
        <v>17419</v>
      </c>
      <c r="F122" s="470" t="s">
        <v>17035</v>
      </c>
      <c r="G122" s="470" t="s">
        <v>17036</v>
      </c>
      <c r="H122" s="471" t="s">
        <v>16916</v>
      </c>
      <c r="I122" s="472" t="s">
        <v>16916</v>
      </c>
      <c r="J122" s="471" t="s">
        <v>16916</v>
      </c>
      <c r="K122" s="472" t="s">
        <v>16916</v>
      </c>
      <c r="L122" s="471">
        <v>28399.05</v>
      </c>
      <c r="M122" s="472">
        <v>28000</v>
      </c>
      <c r="N122" s="471" t="s">
        <v>16916</v>
      </c>
      <c r="O122" s="472" t="s">
        <v>16916</v>
      </c>
      <c r="P122" s="471" t="s">
        <v>16916</v>
      </c>
      <c r="Q122" s="472" t="s">
        <v>16916</v>
      </c>
      <c r="R122" s="475" t="s">
        <v>16916</v>
      </c>
      <c r="S122" s="476" t="s">
        <v>16916</v>
      </c>
      <c r="T122" s="475" t="s">
        <v>16916</v>
      </c>
      <c r="U122" s="476" t="s">
        <v>16916</v>
      </c>
      <c r="V122" s="475" t="s">
        <v>16916</v>
      </c>
      <c r="W122" s="473" t="s">
        <v>16916</v>
      </c>
      <c r="X122" s="471" t="s">
        <v>16916</v>
      </c>
      <c r="Y122" s="472" t="s">
        <v>16916</v>
      </c>
      <c r="Z122" s="471" t="s">
        <v>16916</v>
      </c>
      <c r="AA122" s="472" t="s">
        <v>16916</v>
      </c>
      <c r="AB122" s="471" t="s">
        <v>16916</v>
      </c>
      <c r="AC122" s="472" t="s">
        <v>16916</v>
      </c>
      <c r="AD122" s="471" t="s">
        <v>16916</v>
      </c>
      <c r="AE122" s="472" t="s">
        <v>16916</v>
      </c>
      <c r="AF122" s="595" t="s">
        <v>16916</v>
      </c>
      <c r="AG122" s="473" t="s">
        <v>16916</v>
      </c>
      <c r="AH122" s="471" t="s">
        <v>16916</v>
      </c>
      <c r="AI122" s="472" t="s">
        <v>16916</v>
      </c>
      <c r="AJ122" s="471" t="s">
        <v>16916</v>
      </c>
      <c r="AK122" s="472" t="s">
        <v>16916</v>
      </c>
      <c r="AL122" s="471" t="s">
        <v>16916</v>
      </c>
      <c r="AM122" s="472" t="s">
        <v>16916</v>
      </c>
      <c r="AN122" s="471" t="s">
        <v>16916</v>
      </c>
      <c r="AO122" s="472" t="s">
        <v>16916</v>
      </c>
      <c r="AP122" s="471" t="s">
        <v>16916</v>
      </c>
      <c r="AQ122" s="472" t="s">
        <v>16916</v>
      </c>
      <c r="AR122" s="471" t="s">
        <v>16916</v>
      </c>
      <c r="AS122" s="472" t="s">
        <v>16916</v>
      </c>
      <c r="AT122" s="471" t="s">
        <v>16916</v>
      </c>
      <c r="AU122" s="472" t="s">
        <v>16916</v>
      </c>
      <c r="AV122" s="471" t="s">
        <v>16916</v>
      </c>
      <c r="AW122" s="472" t="s">
        <v>16916</v>
      </c>
      <c r="AX122" s="471">
        <v>16507.150000000001</v>
      </c>
      <c r="AY122" s="472" t="s">
        <v>16916</v>
      </c>
      <c r="AZ122" s="471" t="s">
        <v>16916</v>
      </c>
      <c r="BA122" s="472" t="s">
        <v>16916</v>
      </c>
      <c r="BB122" s="471" t="s">
        <v>16916</v>
      </c>
      <c r="BC122" s="472" t="s">
        <v>16916</v>
      </c>
      <c r="BD122" s="471" t="s">
        <v>16916</v>
      </c>
      <c r="BE122" s="472" t="s">
        <v>16916</v>
      </c>
      <c r="BF122" s="471" t="s">
        <v>16916</v>
      </c>
      <c r="BG122" s="472" t="s">
        <v>16916</v>
      </c>
      <c r="BH122" s="471" t="s">
        <v>16916</v>
      </c>
      <c r="BI122" s="472" t="s">
        <v>16916</v>
      </c>
      <c r="BJ122" s="357">
        <v>16507.150000000001</v>
      </c>
      <c r="BK122" s="474">
        <v>0</v>
      </c>
      <c r="BL122" s="357">
        <v>0</v>
      </c>
      <c r="BM122" s="474">
        <v>0</v>
      </c>
      <c r="BN122" s="357">
        <v>28399.05</v>
      </c>
      <c r="BO122" s="474">
        <v>28000</v>
      </c>
    </row>
    <row r="123" spans="1:67" s="148" customFormat="1" ht="12.75" x14ac:dyDescent="0.2">
      <c r="A123" s="470" t="s">
        <v>8308</v>
      </c>
      <c r="B123" s="470" t="s">
        <v>8309</v>
      </c>
      <c r="C123" s="470" t="s">
        <v>8213</v>
      </c>
      <c r="D123" s="470" t="s">
        <v>8213</v>
      </c>
      <c r="E123" s="470" t="s">
        <v>142</v>
      </c>
      <c r="F123" s="470" t="s">
        <v>17035</v>
      </c>
      <c r="G123" s="470" t="s">
        <v>17036</v>
      </c>
      <c r="H123" s="471">
        <v>17887</v>
      </c>
      <c r="I123" s="472">
        <v>10221.93</v>
      </c>
      <c r="J123" s="471" t="s">
        <v>16916</v>
      </c>
      <c r="K123" s="472" t="s">
        <v>16916</v>
      </c>
      <c r="L123" s="471" t="s">
        <v>16916</v>
      </c>
      <c r="M123" s="472" t="s">
        <v>16916</v>
      </c>
      <c r="N123" s="471">
        <v>527914.64</v>
      </c>
      <c r="O123" s="472">
        <v>411540.66000000003</v>
      </c>
      <c r="P123" s="471" t="s">
        <v>16916</v>
      </c>
      <c r="Q123" s="472" t="s">
        <v>16916</v>
      </c>
      <c r="R123" s="475">
        <v>29809.57</v>
      </c>
      <c r="S123" s="476">
        <v>0</v>
      </c>
      <c r="T123" s="475" t="s">
        <v>16916</v>
      </c>
      <c r="U123" s="476" t="s">
        <v>16916</v>
      </c>
      <c r="V123" s="475">
        <v>439653.56</v>
      </c>
      <c r="W123" s="473">
        <v>439653.56</v>
      </c>
      <c r="X123" s="471">
        <v>209596.14</v>
      </c>
      <c r="Y123" s="472">
        <v>0</v>
      </c>
      <c r="Z123" s="471" t="s">
        <v>16916</v>
      </c>
      <c r="AA123" s="472" t="s">
        <v>16916</v>
      </c>
      <c r="AB123" s="471">
        <v>29825.84</v>
      </c>
      <c r="AC123" s="472">
        <v>0</v>
      </c>
      <c r="AD123" s="471" t="s">
        <v>16916</v>
      </c>
      <c r="AE123" s="472" t="s">
        <v>16916</v>
      </c>
      <c r="AF123" s="595" t="s">
        <v>16916</v>
      </c>
      <c r="AG123" s="473" t="s">
        <v>16916</v>
      </c>
      <c r="AH123" s="471" t="s">
        <v>16916</v>
      </c>
      <c r="AI123" s="472" t="s">
        <v>16916</v>
      </c>
      <c r="AJ123" s="471" t="s">
        <v>16916</v>
      </c>
      <c r="AK123" s="472" t="s">
        <v>16916</v>
      </c>
      <c r="AL123" s="471" t="s">
        <v>16916</v>
      </c>
      <c r="AM123" s="472" t="s">
        <v>16916</v>
      </c>
      <c r="AN123" s="471" t="s">
        <v>16916</v>
      </c>
      <c r="AO123" s="472" t="s">
        <v>16916</v>
      </c>
      <c r="AP123" s="471" t="s">
        <v>16916</v>
      </c>
      <c r="AQ123" s="472" t="s">
        <v>16916</v>
      </c>
      <c r="AR123" s="471" t="s">
        <v>16916</v>
      </c>
      <c r="AS123" s="472" t="s">
        <v>16916</v>
      </c>
      <c r="AT123" s="471" t="s">
        <v>16916</v>
      </c>
      <c r="AU123" s="472" t="s">
        <v>16916</v>
      </c>
      <c r="AV123" s="471" t="s">
        <v>16916</v>
      </c>
      <c r="AW123" s="472" t="s">
        <v>16916</v>
      </c>
      <c r="AX123" s="471" t="s">
        <v>16916</v>
      </c>
      <c r="AY123" s="472" t="s">
        <v>16916</v>
      </c>
      <c r="AZ123" s="471" t="s">
        <v>16916</v>
      </c>
      <c r="BA123" s="472" t="s">
        <v>16916</v>
      </c>
      <c r="BB123" s="471" t="s">
        <v>16916</v>
      </c>
      <c r="BC123" s="472" t="s">
        <v>16916</v>
      </c>
      <c r="BD123" s="471" t="s">
        <v>16916</v>
      </c>
      <c r="BE123" s="472" t="s">
        <v>16916</v>
      </c>
      <c r="BF123" s="471" t="s">
        <v>16916</v>
      </c>
      <c r="BG123" s="472" t="s">
        <v>16916</v>
      </c>
      <c r="BH123" s="471" t="s">
        <v>16916</v>
      </c>
      <c r="BI123" s="472" t="s">
        <v>16916</v>
      </c>
      <c r="BJ123" s="357">
        <v>815033.19</v>
      </c>
      <c r="BK123" s="474">
        <v>421762.59</v>
      </c>
      <c r="BL123" s="357">
        <v>0</v>
      </c>
      <c r="BM123" s="474">
        <v>0</v>
      </c>
      <c r="BN123" s="357">
        <v>439653.56</v>
      </c>
      <c r="BO123" s="474">
        <v>439653.56</v>
      </c>
    </row>
    <row r="124" spans="1:67" s="148" customFormat="1" ht="12.75" x14ac:dyDescent="0.2">
      <c r="A124" s="470" t="s">
        <v>8308</v>
      </c>
      <c r="B124" s="470" t="s">
        <v>9214</v>
      </c>
      <c r="C124" s="470" t="s">
        <v>8213</v>
      </c>
      <c r="D124" s="470" t="s">
        <v>8213</v>
      </c>
      <c r="E124" s="470" t="s">
        <v>17691</v>
      </c>
      <c r="F124" s="470" t="s">
        <v>17035</v>
      </c>
      <c r="G124" s="470" t="s">
        <v>17036</v>
      </c>
      <c r="H124" s="471" t="s">
        <v>16916</v>
      </c>
      <c r="I124" s="472" t="s">
        <v>16916</v>
      </c>
      <c r="J124" s="471" t="s">
        <v>16916</v>
      </c>
      <c r="K124" s="472" t="s">
        <v>16916</v>
      </c>
      <c r="L124" s="471" t="s">
        <v>16916</v>
      </c>
      <c r="M124" s="472" t="s">
        <v>16916</v>
      </c>
      <c r="N124" s="471" t="s">
        <v>16916</v>
      </c>
      <c r="O124" s="472" t="s">
        <v>16916</v>
      </c>
      <c r="P124" s="471" t="s">
        <v>16916</v>
      </c>
      <c r="Q124" s="472" t="s">
        <v>16916</v>
      </c>
      <c r="R124" s="475" t="s">
        <v>16916</v>
      </c>
      <c r="S124" s="476" t="s">
        <v>16916</v>
      </c>
      <c r="T124" s="475" t="s">
        <v>16916</v>
      </c>
      <c r="U124" s="476" t="s">
        <v>16916</v>
      </c>
      <c r="V124" s="475" t="s">
        <v>16916</v>
      </c>
      <c r="W124" s="473" t="s">
        <v>16916</v>
      </c>
      <c r="X124" s="471" t="s">
        <v>16916</v>
      </c>
      <c r="Y124" s="472" t="s">
        <v>16916</v>
      </c>
      <c r="Z124" s="471" t="s">
        <v>16916</v>
      </c>
      <c r="AA124" s="472" t="s">
        <v>16916</v>
      </c>
      <c r="AB124" s="471" t="s">
        <v>16916</v>
      </c>
      <c r="AC124" s="472" t="s">
        <v>16916</v>
      </c>
      <c r="AD124" s="471" t="s">
        <v>16916</v>
      </c>
      <c r="AE124" s="472" t="s">
        <v>16916</v>
      </c>
      <c r="AF124" s="595" t="s">
        <v>16916</v>
      </c>
      <c r="AG124" s="473" t="s">
        <v>16916</v>
      </c>
      <c r="AH124" s="471" t="s">
        <v>16916</v>
      </c>
      <c r="AI124" s="472" t="s">
        <v>16916</v>
      </c>
      <c r="AJ124" s="471" t="s">
        <v>16916</v>
      </c>
      <c r="AK124" s="472" t="s">
        <v>16916</v>
      </c>
      <c r="AL124" s="471" t="s">
        <v>16916</v>
      </c>
      <c r="AM124" s="472" t="s">
        <v>16916</v>
      </c>
      <c r="AN124" s="471" t="s">
        <v>16916</v>
      </c>
      <c r="AO124" s="472" t="s">
        <v>16916</v>
      </c>
      <c r="AP124" s="471" t="s">
        <v>16916</v>
      </c>
      <c r="AQ124" s="472" t="s">
        <v>16916</v>
      </c>
      <c r="AR124" s="471" t="s">
        <v>16916</v>
      </c>
      <c r="AS124" s="472" t="s">
        <v>16916</v>
      </c>
      <c r="AT124" s="471" t="s">
        <v>16916</v>
      </c>
      <c r="AU124" s="472" t="s">
        <v>16916</v>
      </c>
      <c r="AV124" s="471" t="s">
        <v>16916</v>
      </c>
      <c r="AW124" s="472" t="s">
        <v>16916</v>
      </c>
      <c r="AX124" s="471">
        <v>32043.95</v>
      </c>
      <c r="AY124" s="472" t="s">
        <v>16916</v>
      </c>
      <c r="AZ124" s="471" t="s">
        <v>16916</v>
      </c>
      <c r="BA124" s="472" t="s">
        <v>16916</v>
      </c>
      <c r="BB124" s="471">
        <v>42446.44</v>
      </c>
      <c r="BC124" s="472">
        <v>0</v>
      </c>
      <c r="BD124" s="471" t="s">
        <v>16916</v>
      </c>
      <c r="BE124" s="472" t="s">
        <v>16916</v>
      </c>
      <c r="BF124" s="471">
        <v>14211.05</v>
      </c>
      <c r="BG124" s="472">
        <v>0</v>
      </c>
      <c r="BH124" s="471" t="s">
        <v>16916</v>
      </c>
      <c r="BI124" s="472" t="s">
        <v>16916</v>
      </c>
      <c r="BJ124" s="357">
        <v>88701.440000000002</v>
      </c>
      <c r="BK124" s="474">
        <v>0</v>
      </c>
      <c r="BL124" s="357">
        <v>0</v>
      </c>
      <c r="BM124" s="474">
        <v>0</v>
      </c>
      <c r="BN124" s="357">
        <v>0</v>
      </c>
      <c r="BO124" s="474">
        <v>0</v>
      </c>
    </row>
    <row r="125" spans="1:67" s="148" customFormat="1" ht="12.75" x14ac:dyDescent="0.2">
      <c r="A125" s="470" t="s">
        <v>8308</v>
      </c>
      <c r="B125" s="470" t="s">
        <v>8589</v>
      </c>
      <c r="C125" s="470" t="s">
        <v>8213</v>
      </c>
      <c r="D125" s="470" t="s">
        <v>8213</v>
      </c>
      <c r="E125" s="470" t="s">
        <v>17692</v>
      </c>
      <c r="F125" s="470" t="s">
        <v>17035</v>
      </c>
      <c r="G125" s="470" t="s">
        <v>17036</v>
      </c>
      <c r="H125" s="471" t="s">
        <v>16916</v>
      </c>
      <c r="I125" s="472" t="s">
        <v>16916</v>
      </c>
      <c r="J125" s="471" t="s">
        <v>16916</v>
      </c>
      <c r="K125" s="472" t="s">
        <v>16916</v>
      </c>
      <c r="L125" s="471" t="s">
        <v>16916</v>
      </c>
      <c r="M125" s="472" t="s">
        <v>16916</v>
      </c>
      <c r="N125" s="471" t="s">
        <v>16916</v>
      </c>
      <c r="O125" s="472" t="s">
        <v>16916</v>
      </c>
      <c r="P125" s="471" t="s">
        <v>16916</v>
      </c>
      <c r="Q125" s="472" t="s">
        <v>16916</v>
      </c>
      <c r="R125" s="475" t="s">
        <v>16916</v>
      </c>
      <c r="S125" s="476" t="s">
        <v>16916</v>
      </c>
      <c r="T125" s="475" t="s">
        <v>16916</v>
      </c>
      <c r="U125" s="476" t="s">
        <v>16916</v>
      </c>
      <c r="V125" s="475" t="s">
        <v>16916</v>
      </c>
      <c r="W125" s="473" t="s">
        <v>16916</v>
      </c>
      <c r="X125" s="471" t="s">
        <v>16916</v>
      </c>
      <c r="Y125" s="472" t="s">
        <v>16916</v>
      </c>
      <c r="Z125" s="471" t="s">
        <v>16916</v>
      </c>
      <c r="AA125" s="472" t="s">
        <v>16916</v>
      </c>
      <c r="AB125" s="471" t="s">
        <v>16916</v>
      </c>
      <c r="AC125" s="472" t="s">
        <v>16916</v>
      </c>
      <c r="AD125" s="471" t="s">
        <v>16916</v>
      </c>
      <c r="AE125" s="472" t="s">
        <v>16916</v>
      </c>
      <c r="AF125" s="595" t="s">
        <v>16916</v>
      </c>
      <c r="AG125" s="473" t="s">
        <v>16916</v>
      </c>
      <c r="AH125" s="471" t="s">
        <v>16916</v>
      </c>
      <c r="AI125" s="472" t="s">
        <v>16916</v>
      </c>
      <c r="AJ125" s="471" t="s">
        <v>16916</v>
      </c>
      <c r="AK125" s="472" t="s">
        <v>16916</v>
      </c>
      <c r="AL125" s="471" t="s">
        <v>16916</v>
      </c>
      <c r="AM125" s="472" t="s">
        <v>16916</v>
      </c>
      <c r="AN125" s="471" t="s">
        <v>16916</v>
      </c>
      <c r="AO125" s="472" t="s">
        <v>16916</v>
      </c>
      <c r="AP125" s="471" t="s">
        <v>16916</v>
      </c>
      <c r="AQ125" s="472" t="s">
        <v>16916</v>
      </c>
      <c r="AR125" s="471" t="s">
        <v>16916</v>
      </c>
      <c r="AS125" s="472" t="s">
        <v>16916</v>
      </c>
      <c r="AT125" s="471" t="s">
        <v>16916</v>
      </c>
      <c r="AU125" s="472" t="s">
        <v>16916</v>
      </c>
      <c r="AV125" s="471" t="s">
        <v>16916</v>
      </c>
      <c r="AW125" s="472" t="s">
        <v>16916</v>
      </c>
      <c r="AX125" s="471">
        <v>12947.23</v>
      </c>
      <c r="AY125" s="472" t="s">
        <v>16916</v>
      </c>
      <c r="AZ125" s="471" t="s">
        <v>16916</v>
      </c>
      <c r="BA125" s="472" t="s">
        <v>16916</v>
      </c>
      <c r="BB125" s="471">
        <v>21923.18</v>
      </c>
      <c r="BC125" s="472">
        <v>0</v>
      </c>
      <c r="BD125" s="471" t="s">
        <v>16916</v>
      </c>
      <c r="BE125" s="472" t="s">
        <v>16916</v>
      </c>
      <c r="BF125" s="471">
        <v>6762.24</v>
      </c>
      <c r="BG125" s="472">
        <v>0</v>
      </c>
      <c r="BH125" s="471" t="s">
        <v>16916</v>
      </c>
      <c r="BI125" s="472" t="s">
        <v>16916</v>
      </c>
      <c r="BJ125" s="357">
        <v>41632.65</v>
      </c>
      <c r="BK125" s="474">
        <v>0</v>
      </c>
      <c r="BL125" s="357">
        <v>0</v>
      </c>
      <c r="BM125" s="474">
        <v>0</v>
      </c>
      <c r="BN125" s="357">
        <v>0</v>
      </c>
      <c r="BO125" s="474">
        <v>0</v>
      </c>
    </row>
    <row r="126" spans="1:67" s="148" customFormat="1" ht="12.75" x14ac:dyDescent="0.2">
      <c r="A126" s="470" t="s">
        <v>8308</v>
      </c>
      <c r="B126" s="470" t="s">
        <v>9230</v>
      </c>
      <c r="C126" s="470" t="s">
        <v>8213</v>
      </c>
      <c r="D126" s="470" t="s">
        <v>8213</v>
      </c>
      <c r="E126" s="470" t="s">
        <v>17998</v>
      </c>
      <c r="F126" s="470" t="s">
        <v>17035</v>
      </c>
      <c r="G126" s="470" t="s">
        <v>17036</v>
      </c>
      <c r="H126" s="471" t="s">
        <v>16916</v>
      </c>
      <c r="I126" s="472" t="s">
        <v>16916</v>
      </c>
      <c r="J126" s="471" t="s">
        <v>16916</v>
      </c>
      <c r="K126" s="472" t="s">
        <v>16916</v>
      </c>
      <c r="L126" s="471" t="s">
        <v>16916</v>
      </c>
      <c r="M126" s="472" t="s">
        <v>16916</v>
      </c>
      <c r="N126" s="471" t="s">
        <v>16916</v>
      </c>
      <c r="O126" s="472" t="s">
        <v>16916</v>
      </c>
      <c r="P126" s="471" t="s">
        <v>16916</v>
      </c>
      <c r="Q126" s="472" t="s">
        <v>16916</v>
      </c>
      <c r="R126" s="475" t="s">
        <v>16916</v>
      </c>
      <c r="S126" s="476" t="s">
        <v>16916</v>
      </c>
      <c r="T126" s="475" t="s">
        <v>16916</v>
      </c>
      <c r="U126" s="476" t="s">
        <v>16916</v>
      </c>
      <c r="V126" s="475" t="s">
        <v>16916</v>
      </c>
      <c r="W126" s="473" t="s">
        <v>16916</v>
      </c>
      <c r="X126" s="471" t="s">
        <v>16916</v>
      </c>
      <c r="Y126" s="472" t="s">
        <v>16916</v>
      </c>
      <c r="Z126" s="471" t="s">
        <v>16916</v>
      </c>
      <c r="AA126" s="472" t="s">
        <v>16916</v>
      </c>
      <c r="AB126" s="471" t="s">
        <v>16916</v>
      </c>
      <c r="AC126" s="472" t="s">
        <v>16916</v>
      </c>
      <c r="AD126" s="471" t="s">
        <v>16916</v>
      </c>
      <c r="AE126" s="472" t="s">
        <v>16916</v>
      </c>
      <c r="AF126" s="595" t="s">
        <v>16916</v>
      </c>
      <c r="AG126" s="473" t="s">
        <v>16916</v>
      </c>
      <c r="AH126" s="471" t="s">
        <v>16916</v>
      </c>
      <c r="AI126" s="472" t="s">
        <v>16916</v>
      </c>
      <c r="AJ126" s="471" t="s">
        <v>16916</v>
      </c>
      <c r="AK126" s="472" t="s">
        <v>16916</v>
      </c>
      <c r="AL126" s="471" t="s">
        <v>16916</v>
      </c>
      <c r="AM126" s="472" t="s">
        <v>16916</v>
      </c>
      <c r="AN126" s="471" t="s">
        <v>16916</v>
      </c>
      <c r="AO126" s="472" t="s">
        <v>16916</v>
      </c>
      <c r="AP126" s="471" t="s">
        <v>16916</v>
      </c>
      <c r="AQ126" s="472" t="s">
        <v>16916</v>
      </c>
      <c r="AR126" s="471" t="s">
        <v>16916</v>
      </c>
      <c r="AS126" s="472" t="s">
        <v>16916</v>
      </c>
      <c r="AT126" s="471" t="s">
        <v>16916</v>
      </c>
      <c r="AU126" s="472" t="s">
        <v>16916</v>
      </c>
      <c r="AV126" s="471" t="s">
        <v>16916</v>
      </c>
      <c r="AW126" s="472" t="s">
        <v>16916</v>
      </c>
      <c r="AX126" s="471" t="s">
        <v>16916</v>
      </c>
      <c r="AY126" s="472" t="s">
        <v>16916</v>
      </c>
      <c r="AZ126" s="471" t="s">
        <v>16916</v>
      </c>
      <c r="BA126" s="472" t="s">
        <v>16916</v>
      </c>
      <c r="BB126" s="471" t="s">
        <v>16916</v>
      </c>
      <c r="BC126" s="472" t="s">
        <v>16916</v>
      </c>
      <c r="BD126" s="471" t="s">
        <v>16916</v>
      </c>
      <c r="BE126" s="472" t="s">
        <v>16916</v>
      </c>
      <c r="BF126" s="471">
        <v>19740.43</v>
      </c>
      <c r="BG126" s="472">
        <v>0</v>
      </c>
      <c r="BH126" s="471" t="s">
        <v>16916</v>
      </c>
      <c r="BI126" s="472" t="s">
        <v>16916</v>
      </c>
      <c r="BJ126" s="357">
        <v>19740.43</v>
      </c>
      <c r="BK126" s="474">
        <v>0</v>
      </c>
      <c r="BL126" s="357">
        <v>0</v>
      </c>
      <c r="BM126" s="474">
        <v>0</v>
      </c>
      <c r="BN126" s="357">
        <v>0</v>
      </c>
      <c r="BO126" s="474">
        <v>0</v>
      </c>
    </row>
    <row r="127" spans="1:67" s="148" customFormat="1" ht="12.75" x14ac:dyDescent="0.2">
      <c r="A127" s="470" t="s">
        <v>8308</v>
      </c>
      <c r="B127" s="470" t="s">
        <v>8473</v>
      </c>
      <c r="C127" s="470" t="s">
        <v>8213</v>
      </c>
      <c r="D127" s="470" t="s">
        <v>8213</v>
      </c>
      <c r="E127" s="470" t="s">
        <v>17420</v>
      </c>
      <c r="F127" s="470" t="s">
        <v>17035</v>
      </c>
      <c r="G127" s="470" t="s">
        <v>17036</v>
      </c>
      <c r="H127" s="471" t="s">
        <v>16916</v>
      </c>
      <c r="I127" s="472" t="s">
        <v>16916</v>
      </c>
      <c r="J127" s="471" t="s">
        <v>16916</v>
      </c>
      <c r="K127" s="472" t="s">
        <v>16916</v>
      </c>
      <c r="L127" s="471" t="s">
        <v>16916</v>
      </c>
      <c r="M127" s="472" t="s">
        <v>16916</v>
      </c>
      <c r="N127" s="471" t="s">
        <v>16916</v>
      </c>
      <c r="O127" s="472" t="s">
        <v>16916</v>
      </c>
      <c r="P127" s="471" t="s">
        <v>16916</v>
      </c>
      <c r="Q127" s="472" t="s">
        <v>16916</v>
      </c>
      <c r="R127" s="475" t="s">
        <v>16916</v>
      </c>
      <c r="S127" s="476" t="s">
        <v>16916</v>
      </c>
      <c r="T127" s="475" t="s">
        <v>16916</v>
      </c>
      <c r="U127" s="476" t="s">
        <v>16916</v>
      </c>
      <c r="V127" s="475" t="s">
        <v>16916</v>
      </c>
      <c r="W127" s="473" t="s">
        <v>16916</v>
      </c>
      <c r="X127" s="471" t="s">
        <v>16916</v>
      </c>
      <c r="Y127" s="472" t="s">
        <v>16916</v>
      </c>
      <c r="Z127" s="471" t="s">
        <v>16916</v>
      </c>
      <c r="AA127" s="472" t="s">
        <v>16916</v>
      </c>
      <c r="AB127" s="471" t="s">
        <v>16916</v>
      </c>
      <c r="AC127" s="472" t="s">
        <v>16916</v>
      </c>
      <c r="AD127" s="471" t="s">
        <v>16916</v>
      </c>
      <c r="AE127" s="472" t="s">
        <v>16916</v>
      </c>
      <c r="AF127" s="595" t="s">
        <v>16916</v>
      </c>
      <c r="AG127" s="473" t="s">
        <v>16916</v>
      </c>
      <c r="AH127" s="471" t="s">
        <v>16916</v>
      </c>
      <c r="AI127" s="472" t="s">
        <v>16916</v>
      </c>
      <c r="AJ127" s="471" t="s">
        <v>16916</v>
      </c>
      <c r="AK127" s="472" t="s">
        <v>16916</v>
      </c>
      <c r="AL127" s="471">
        <v>469387.77</v>
      </c>
      <c r="AM127" s="472">
        <v>469387.77</v>
      </c>
      <c r="AN127" s="471" t="s">
        <v>16916</v>
      </c>
      <c r="AO127" s="472" t="s">
        <v>16916</v>
      </c>
      <c r="AP127" s="471" t="s">
        <v>16916</v>
      </c>
      <c r="AQ127" s="472" t="s">
        <v>16916</v>
      </c>
      <c r="AR127" s="471" t="s">
        <v>16916</v>
      </c>
      <c r="AS127" s="472" t="s">
        <v>16916</v>
      </c>
      <c r="AT127" s="471" t="s">
        <v>16916</v>
      </c>
      <c r="AU127" s="472" t="s">
        <v>16916</v>
      </c>
      <c r="AV127" s="471" t="s">
        <v>16916</v>
      </c>
      <c r="AW127" s="472" t="s">
        <v>16916</v>
      </c>
      <c r="AX127" s="471" t="s">
        <v>16916</v>
      </c>
      <c r="AY127" s="472" t="s">
        <v>16916</v>
      </c>
      <c r="AZ127" s="471" t="s">
        <v>16916</v>
      </c>
      <c r="BA127" s="472" t="s">
        <v>16916</v>
      </c>
      <c r="BB127" s="471" t="s">
        <v>16916</v>
      </c>
      <c r="BC127" s="472" t="s">
        <v>16916</v>
      </c>
      <c r="BD127" s="471" t="s">
        <v>16916</v>
      </c>
      <c r="BE127" s="472" t="s">
        <v>16916</v>
      </c>
      <c r="BF127" s="471">
        <v>17460.310000000001</v>
      </c>
      <c r="BG127" s="472">
        <v>0</v>
      </c>
      <c r="BH127" s="471" t="s">
        <v>16916</v>
      </c>
      <c r="BI127" s="472" t="s">
        <v>16916</v>
      </c>
      <c r="BJ127" s="357">
        <v>486848.08</v>
      </c>
      <c r="BK127" s="474">
        <v>469387.77</v>
      </c>
      <c r="BL127" s="357">
        <v>0</v>
      </c>
      <c r="BM127" s="474">
        <v>0</v>
      </c>
      <c r="BN127" s="357">
        <v>0</v>
      </c>
      <c r="BO127" s="474">
        <v>0</v>
      </c>
    </row>
    <row r="128" spans="1:67" s="148" customFormat="1" ht="12.75" x14ac:dyDescent="0.2">
      <c r="A128" s="470" t="s">
        <v>8308</v>
      </c>
      <c r="B128" s="470" t="s">
        <v>9263</v>
      </c>
      <c r="C128" s="470" t="s">
        <v>8213</v>
      </c>
      <c r="D128" s="470" t="s">
        <v>8213</v>
      </c>
      <c r="E128" s="470" t="s">
        <v>17421</v>
      </c>
      <c r="F128" s="470" t="s">
        <v>17035</v>
      </c>
      <c r="G128" s="470" t="s">
        <v>17036</v>
      </c>
      <c r="H128" s="471" t="s">
        <v>16916</v>
      </c>
      <c r="I128" s="472" t="s">
        <v>16916</v>
      </c>
      <c r="J128" s="471" t="s">
        <v>16916</v>
      </c>
      <c r="K128" s="472" t="s">
        <v>16916</v>
      </c>
      <c r="L128" s="471" t="s">
        <v>16916</v>
      </c>
      <c r="M128" s="472" t="s">
        <v>16916</v>
      </c>
      <c r="N128" s="471" t="s">
        <v>16916</v>
      </c>
      <c r="O128" s="472" t="s">
        <v>16916</v>
      </c>
      <c r="P128" s="471" t="s">
        <v>16916</v>
      </c>
      <c r="Q128" s="472" t="s">
        <v>16916</v>
      </c>
      <c r="R128" s="475" t="s">
        <v>16916</v>
      </c>
      <c r="S128" s="476" t="s">
        <v>16916</v>
      </c>
      <c r="T128" s="475" t="s">
        <v>16916</v>
      </c>
      <c r="U128" s="476" t="s">
        <v>16916</v>
      </c>
      <c r="V128" s="475" t="s">
        <v>16916</v>
      </c>
      <c r="W128" s="473" t="s">
        <v>16916</v>
      </c>
      <c r="X128" s="471" t="s">
        <v>16916</v>
      </c>
      <c r="Y128" s="472" t="s">
        <v>16916</v>
      </c>
      <c r="Z128" s="471" t="s">
        <v>16916</v>
      </c>
      <c r="AA128" s="472" t="s">
        <v>16916</v>
      </c>
      <c r="AB128" s="471" t="s">
        <v>16916</v>
      </c>
      <c r="AC128" s="472" t="s">
        <v>16916</v>
      </c>
      <c r="AD128" s="471" t="s">
        <v>16916</v>
      </c>
      <c r="AE128" s="472" t="s">
        <v>16916</v>
      </c>
      <c r="AF128" s="595" t="s">
        <v>16916</v>
      </c>
      <c r="AG128" s="473" t="s">
        <v>16916</v>
      </c>
      <c r="AH128" s="471" t="s">
        <v>16916</v>
      </c>
      <c r="AI128" s="472" t="s">
        <v>16916</v>
      </c>
      <c r="AJ128" s="471" t="s">
        <v>16916</v>
      </c>
      <c r="AK128" s="472" t="s">
        <v>16916</v>
      </c>
      <c r="AL128" s="471" t="s">
        <v>16916</v>
      </c>
      <c r="AM128" s="472" t="s">
        <v>16916</v>
      </c>
      <c r="AN128" s="471" t="s">
        <v>16916</v>
      </c>
      <c r="AO128" s="472" t="s">
        <v>16916</v>
      </c>
      <c r="AP128" s="471">
        <v>24989</v>
      </c>
      <c r="AQ128" s="472">
        <v>0</v>
      </c>
      <c r="AR128" s="471" t="s">
        <v>16916</v>
      </c>
      <c r="AS128" s="472" t="s">
        <v>16916</v>
      </c>
      <c r="AT128" s="471" t="s">
        <v>16916</v>
      </c>
      <c r="AU128" s="472" t="s">
        <v>16916</v>
      </c>
      <c r="AV128" s="471" t="s">
        <v>16916</v>
      </c>
      <c r="AW128" s="472" t="s">
        <v>16916</v>
      </c>
      <c r="AX128" s="471">
        <v>483967.04</v>
      </c>
      <c r="AY128" s="472" t="s">
        <v>16916</v>
      </c>
      <c r="AZ128" s="471" t="s">
        <v>16916</v>
      </c>
      <c r="BA128" s="472" t="s">
        <v>16916</v>
      </c>
      <c r="BB128" s="471">
        <v>754794.56</v>
      </c>
      <c r="BC128" s="472">
        <v>0</v>
      </c>
      <c r="BD128" s="471" t="s">
        <v>16916</v>
      </c>
      <c r="BE128" s="472" t="s">
        <v>16916</v>
      </c>
      <c r="BF128" s="471" t="s">
        <v>16916</v>
      </c>
      <c r="BG128" s="472" t="s">
        <v>16916</v>
      </c>
      <c r="BH128" s="471" t="s">
        <v>16916</v>
      </c>
      <c r="BI128" s="472" t="s">
        <v>16916</v>
      </c>
      <c r="BJ128" s="357">
        <v>1263750.6000000001</v>
      </c>
      <c r="BK128" s="474">
        <v>0</v>
      </c>
      <c r="BL128" s="357">
        <v>0</v>
      </c>
      <c r="BM128" s="474">
        <v>0</v>
      </c>
      <c r="BN128" s="357">
        <v>0</v>
      </c>
      <c r="BO128" s="474">
        <v>0</v>
      </c>
    </row>
    <row r="129" spans="1:67" s="148" customFormat="1" ht="12.75" x14ac:dyDescent="0.2">
      <c r="A129" s="470" t="s">
        <v>8308</v>
      </c>
      <c r="B129" s="470" t="s">
        <v>9265</v>
      </c>
      <c r="C129" s="470" t="s">
        <v>8213</v>
      </c>
      <c r="D129" s="470" t="s">
        <v>8213</v>
      </c>
      <c r="E129" s="470" t="s">
        <v>17693</v>
      </c>
      <c r="F129" s="470" t="s">
        <v>17035</v>
      </c>
      <c r="G129" s="470" t="s">
        <v>17036</v>
      </c>
      <c r="H129" s="471" t="s">
        <v>16916</v>
      </c>
      <c r="I129" s="472" t="s">
        <v>16916</v>
      </c>
      <c r="J129" s="471" t="s">
        <v>16916</v>
      </c>
      <c r="K129" s="472" t="s">
        <v>16916</v>
      </c>
      <c r="L129" s="471" t="s">
        <v>16916</v>
      </c>
      <c r="M129" s="472" t="s">
        <v>16916</v>
      </c>
      <c r="N129" s="471" t="s">
        <v>16916</v>
      </c>
      <c r="O129" s="472" t="s">
        <v>16916</v>
      </c>
      <c r="P129" s="471" t="s">
        <v>16916</v>
      </c>
      <c r="Q129" s="472" t="s">
        <v>16916</v>
      </c>
      <c r="R129" s="475" t="s">
        <v>16916</v>
      </c>
      <c r="S129" s="476" t="s">
        <v>16916</v>
      </c>
      <c r="T129" s="475" t="s">
        <v>16916</v>
      </c>
      <c r="U129" s="476" t="s">
        <v>16916</v>
      </c>
      <c r="V129" s="475" t="s">
        <v>16916</v>
      </c>
      <c r="W129" s="473" t="s">
        <v>16916</v>
      </c>
      <c r="X129" s="471" t="s">
        <v>16916</v>
      </c>
      <c r="Y129" s="472" t="s">
        <v>16916</v>
      </c>
      <c r="Z129" s="471" t="s">
        <v>16916</v>
      </c>
      <c r="AA129" s="472" t="s">
        <v>16916</v>
      </c>
      <c r="AB129" s="471" t="s">
        <v>16916</v>
      </c>
      <c r="AC129" s="472" t="s">
        <v>16916</v>
      </c>
      <c r="AD129" s="471" t="s">
        <v>16916</v>
      </c>
      <c r="AE129" s="472" t="s">
        <v>16916</v>
      </c>
      <c r="AF129" s="595" t="s">
        <v>16916</v>
      </c>
      <c r="AG129" s="473" t="s">
        <v>16916</v>
      </c>
      <c r="AH129" s="471" t="s">
        <v>16916</v>
      </c>
      <c r="AI129" s="472" t="s">
        <v>16916</v>
      </c>
      <c r="AJ129" s="471" t="s">
        <v>16916</v>
      </c>
      <c r="AK129" s="472" t="s">
        <v>16916</v>
      </c>
      <c r="AL129" s="471" t="s">
        <v>16916</v>
      </c>
      <c r="AM129" s="472" t="s">
        <v>16916</v>
      </c>
      <c r="AN129" s="471" t="s">
        <v>16916</v>
      </c>
      <c r="AO129" s="472" t="s">
        <v>16916</v>
      </c>
      <c r="AP129" s="471" t="s">
        <v>16916</v>
      </c>
      <c r="AQ129" s="472" t="s">
        <v>16916</v>
      </c>
      <c r="AR129" s="471" t="s">
        <v>16916</v>
      </c>
      <c r="AS129" s="472" t="s">
        <v>16916</v>
      </c>
      <c r="AT129" s="471" t="s">
        <v>16916</v>
      </c>
      <c r="AU129" s="472" t="s">
        <v>16916</v>
      </c>
      <c r="AV129" s="471" t="s">
        <v>16916</v>
      </c>
      <c r="AW129" s="472" t="s">
        <v>16916</v>
      </c>
      <c r="AX129" s="471">
        <v>393935.16</v>
      </c>
      <c r="AY129" s="472" t="s">
        <v>16916</v>
      </c>
      <c r="AZ129" s="471" t="s">
        <v>16916</v>
      </c>
      <c r="BA129" s="472" t="s">
        <v>16916</v>
      </c>
      <c r="BB129" s="471" t="s">
        <v>16916</v>
      </c>
      <c r="BC129" s="472" t="s">
        <v>16916</v>
      </c>
      <c r="BD129" s="471" t="s">
        <v>16916</v>
      </c>
      <c r="BE129" s="472" t="s">
        <v>16916</v>
      </c>
      <c r="BF129" s="471">
        <v>478225.06</v>
      </c>
      <c r="BG129" s="472">
        <v>0</v>
      </c>
      <c r="BH129" s="471" t="s">
        <v>16916</v>
      </c>
      <c r="BI129" s="472" t="s">
        <v>16916</v>
      </c>
      <c r="BJ129" s="357">
        <v>872160.22</v>
      </c>
      <c r="BK129" s="474">
        <v>0</v>
      </c>
      <c r="BL129" s="357">
        <v>0</v>
      </c>
      <c r="BM129" s="474">
        <v>0</v>
      </c>
      <c r="BN129" s="357">
        <v>0</v>
      </c>
      <c r="BO129" s="474">
        <v>0</v>
      </c>
    </row>
    <row r="130" spans="1:67" s="148" customFormat="1" ht="12.75" x14ac:dyDescent="0.2">
      <c r="A130" s="470" t="s">
        <v>8344</v>
      </c>
      <c r="B130" s="470" t="s">
        <v>8436</v>
      </c>
      <c r="C130" s="470" t="s">
        <v>8213</v>
      </c>
      <c r="D130" s="470" t="s">
        <v>8213</v>
      </c>
      <c r="E130" s="470" t="s">
        <v>17835</v>
      </c>
      <c r="F130" s="470" t="s">
        <v>17049</v>
      </c>
      <c r="G130" s="470" t="s">
        <v>16</v>
      </c>
      <c r="H130" s="471" t="s">
        <v>16916</v>
      </c>
      <c r="I130" s="472" t="s">
        <v>16916</v>
      </c>
      <c r="J130" s="471" t="s">
        <v>16916</v>
      </c>
      <c r="K130" s="472" t="s">
        <v>16916</v>
      </c>
      <c r="L130" s="471" t="s">
        <v>16916</v>
      </c>
      <c r="M130" s="472" t="s">
        <v>16916</v>
      </c>
      <c r="N130" s="471" t="s">
        <v>16916</v>
      </c>
      <c r="O130" s="472" t="s">
        <v>16916</v>
      </c>
      <c r="P130" s="471" t="s">
        <v>16916</v>
      </c>
      <c r="Q130" s="472" t="s">
        <v>16916</v>
      </c>
      <c r="R130" s="475" t="s">
        <v>16916</v>
      </c>
      <c r="S130" s="476" t="s">
        <v>16916</v>
      </c>
      <c r="T130" s="475" t="s">
        <v>16916</v>
      </c>
      <c r="U130" s="476" t="s">
        <v>16916</v>
      </c>
      <c r="V130" s="475" t="s">
        <v>16916</v>
      </c>
      <c r="W130" s="473" t="s">
        <v>16916</v>
      </c>
      <c r="X130" s="471" t="s">
        <v>16916</v>
      </c>
      <c r="Y130" s="472" t="s">
        <v>16916</v>
      </c>
      <c r="Z130" s="471" t="s">
        <v>16916</v>
      </c>
      <c r="AA130" s="472" t="s">
        <v>16916</v>
      </c>
      <c r="AB130" s="471" t="s">
        <v>16916</v>
      </c>
      <c r="AC130" s="472" t="s">
        <v>16916</v>
      </c>
      <c r="AD130" s="471" t="s">
        <v>16916</v>
      </c>
      <c r="AE130" s="472" t="s">
        <v>16916</v>
      </c>
      <c r="AF130" s="595" t="s">
        <v>16916</v>
      </c>
      <c r="AG130" s="473" t="s">
        <v>16916</v>
      </c>
      <c r="AH130" s="471" t="s">
        <v>16916</v>
      </c>
      <c r="AI130" s="472" t="s">
        <v>16916</v>
      </c>
      <c r="AJ130" s="471" t="s">
        <v>16916</v>
      </c>
      <c r="AK130" s="472" t="s">
        <v>16916</v>
      </c>
      <c r="AL130" s="471" t="s">
        <v>16916</v>
      </c>
      <c r="AM130" s="472" t="s">
        <v>16916</v>
      </c>
      <c r="AN130" s="471" t="s">
        <v>16916</v>
      </c>
      <c r="AO130" s="472" t="s">
        <v>16916</v>
      </c>
      <c r="AP130" s="471" t="s">
        <v>16916</v>
      </c>
      <c r="AQ130" s="472" t="s">
        <v>16916</v>
      </c>
      <c r="AR130" s="471" t="s">
        <v>16916</v>
      </c>
      <c r="AS130" s="472" t="s">
        <v>16916</v>
      </c>
      <c r="AT130" s="471" t="s">
        <v>16916</v>
      </c>
      <c r="AU130" s="472" t="s">
        <v>16916</v>
      </c>
      <c r="AV130" s="471" t="s">
        <v>16916</v>
      </c>
      <c r="AW130" s="472" t="s">
        <v>16916</v>
      </c>
      <c r="AX130" s="471" t="s">
        <v>16916</v>
      </c>
      <c r="AY130" s="472" t="s">
        <v>16916</v>
      </c>
      <c r="AZ130" s="471" t="s">
        <v>16916</v>
      </c>
      <c r="BA130" s="472" t="s">
        <v>16916</v>
      </c>
      <c r="BB130" s="471">
        <v>359672.25</v>
      </c>
      <c r="BC130" s="472">
        <v>0</v>
      </c>
      <c r="BD130" s="471" t="s">
        <v>16916</v>
      </c>
      <c r="BE130" s="472" t="s">
        <v>16916</v>
      </c>
      <c r="BF130" s="471" t="s">
        <v>16916</v>
      </c>
      <c r="BG130" s="472" t="s">
        <v>16916</v>
      </c>
      <c r="BH130" s="471" t="s">
        <v>16916</v>
      </c>
      <c r="BI130" s="472" t="s">
        <v>16916</v>
      </c>
      <c r="BJ130" s="357">
        <v>359672.25</v>
      </c>
      <c r="BK130" s="474">
        <v>0</v>
      </c>
      <c r="BL130" s="357">
        <v>0</v>
      </c>
      <c r="BM130" s="474">
        <v>0</v>
      </c>
      <c r="BN130" s="357">
        <v>0</v>
      </c>
      <c r="BO130" s="474">
        <v>0</v>
      </c>
    </row>
    <row r="131" spans="1:67" s="148" customFormat="1" ht="12.75" x14ac:dyDescent="0.2">
      <c r="A131" s="470" t="s">
        <v>8344</v>
      </c>
      <c r="B131" s="470" t="s">
        <v>8217</v>
      </c>
      <c r="C131" s="470" t="s">
        <v>8213</v>
      </c>
      <c r="D131" s="470" t="s">
        <v>8213</v>
      </c>
      <c r="E131" s="470" t="s">
        <v>8561</v>
      </c>
      <c r="F131" s="470" t="s">
        <v>17049</v>
      </c>
      <c r="G131" s="470" t="s">
        <v>16</v>
      </c>
      <c r="H131" s="471" t="s">
        <v>16916</v>
      </c>
      <c r="I131" s="472" t="s">
        <v>16916</v>
      </c>
      <c r="J131" s="471" t="s">
        <v>16916</v>
      </c>
      <c r="K131" s="472" t="s">
        <v>16916</v>
      </c>
      <c r="L131" s="471" t="s">
        <v>16916</v>
      </c>
      <c r="M131" s="472" t="s">
        <v>16916</v>
      </c>
      <c r="N131" s="471" t="s">
        <v>16916</v>
      </c>
      <c r="O131" s="472" t="s">
        <v>16916</v>
      </c>
      <c r="P131" s="471" t="s">
        <v>16916</v>
      </c>
      <c r="Q131" s="472" t="s">
        <v>16916</v>
      </c>
      <c r="R131" s="475">
        <v>3607126.9899999998</v>
      </c>
      <c r="S131" s="476">
        <v>3607126.9899999998</v>
      </c>
      <c r="T131" s="475" t="s">
        <v>16916</v>
      </c>
      <c r="U131" s="476" t="s">
        <v>16916</v>
      </c>
      <c r="V131" s="475">
        <v>1166008.6399999999</v>
      </c>
      <c r="W131" s="473">
        <v>1166008.6399999999</v>
      </c>
      <c r="X131" s="471" t="s">
        <v>16916</v>
      </c>
      <c r="Y131" s="472" t="s">
        <v>16916</v>
      </c>
      <c r="Z131" s="471" t="s">
        <v>16916</v>
      </c>
      <c r="AA131" s="472" t="s">
        <v>16916</v>
      </c>
      <c r="AB131" s="471" t="s">
        <v>16916</v>
      </c>
      <c r="AC131" s="472" t="s">
        <v>16916</v>
      </c>
      <c r="AD131" s="471" t="s">
        <v>16916</v>
      </c>
      <c r="AE131" s="472" t="s">
        <v>16916</v>
      </c>
      <c r="AF131" s="595" t="s">
        <v>16916</v>
      </c>
      <c r="AG131" s="473" t="s">
        <v>16916</v>
      </c>
      <c r="AH131" s="471" t="s">
        <v>16916</v>
      </c>
      <c r="AI131" s="472" t="s">
        <v>16916</v>
      </c>
      <c r="AJ131" s="471" t="s">
        <v>16916</v>
      </c>
      <c r="AK131" s="472" t="s">
        <v>16916</v>
      </c>
      <c r="AL131" s="471">
        <v>1224066.9500000002</v>
      </c>
      <c r="AM131" s="472">
        <v>1224066.9500000002</v>
      </c>
      <c r="AN131" s="471" t="s">
        <v>16916</v>
      </c>
      <c r="AO131" s="472" t="s">
        <v>16916</v>
      </c>
      <c r="AP131" s="471">
        <v>1537529.88</v>
      </c>
      <c r="AQ131" s="472">
        <v>1537529.8799999983</v>
      </c>
      <c r="AR131" s="471" t="s">
        <v>16916</v>
      </c>
      <c r="AS131" s="472" t="s">
        <v>16916</v>
      </c>
      <c r="AT131" s="471">
        <v>2952901.91</v>
      </c>
      <c r="AU131" s="472">
        <v>2916147.8399999994</v>
      </c>
      <c r="AV131" s="471" t="s">
        <v>16916</v>
      </c>
      <c r="AW131" s="472" t="s">
        <v>16916</v>
      </c>
      <c r="AX131" s="471">
        <v>301576.2</v>
      </c>
      <c r="AY131" s="472">
        <v>301075.44000000006</v>
      </c>
      <c r="AZ131" s="471" t="s">
        <v>16916</v>
      </c>
      <c r="BA131" s="472" t="s">
        <v>16916</v>
      </c>
      <c r="BB131" s="471">
        <v>232072.92</v>
      </c>
      <c r="BC131" s="472">
        <v>226704.65999999997</v>
      </c>
      <c r="BD131" s="471" t="s">
        <v>16916</v>
      </c>
      <c r="BE131" s="472" t="s">
        <v>16916</v>
      </c>
      <c r="BF131" s="471">
        <v>392403.1</v>
      </c>
      <c r="BG131" s="472">
        <v>110263.44000000002</v>
      </c>
      <c r="BH131" s="471" t="s">
        <v>16916</v>
      </c>
      <c r="BI131" s="472" t="s">
        <v>16916</v>
      </c>
      <c r="BJ131" s="357">
        <v>10247677.949999999</v>
      </c>
      <c r="BK131" s="474">
        <v>9922915.1999999955</v>
      </c>
      <c r="BL131" s="357">
        <v>0</v>
      </c>
      <c r="BM131" s="474">
        <v>0</v>
      </c>
      <c r="BN131" s="357">
        <v>1166008.6399999999</v>
      </c>
      <c r="BO131" s="474">
        <v>1166008.6399999999</v>
      </c>
    </row>
    <row r="132" spans="1:67" s="148" customFormat="1" ht="12.75" x14ac:dyDescent="0.2">
      <c r="A132" s="470" t="s">
        <v>8344</v>
      </c>
      <c r="B132" s="470" t="s">
        <v>8352</v>
      </c>
      <c r="C132" s="470" t="s">
        <v>8213</v>
      </c>
      <c r="D132" s="470" t="s">
        <v>8213</v>
      </c>
      <c r="E132" s="470" t="s">
        <v>17422</v>
      </c>
      <c r="F132" s="470" t="s">
        <v>17049</v>
      </c>
      <c r="G132" s="470" t="s">
        <v>16</v>
      </c>
      <c r="H132" s="471" t="s">
        <v>16916</v>
      </c>
      <c r="I132" s="472" t="s">
        <v>16916</v>
      </c>
      <c r="J132" s="471" t="s">
        <v>16916</v>
      </c>
      <c r="K132" s="472" t="s">
        <v>16916</v>
      </c>
      <c r="L132" s="471" t="s">
        <v>16916</v>
      </c>
      <c r="M132" s="472" t="s">
        <v>16916</v>
      </c>
      <c r="N132" s="471" t="s">
        <v>16916</v>
      </c>
      <c r="O132" s="472" t="s">
        <v>16916</v>
      </c>
      <c r="P132" s="471" t="s">
        <v>16916</v>
      </c>
      <c r="Q132" s="472" t="s">
        <v>16916</v>
      </c>
      <c r="R132" s="475" t="s">
        <v>16916</v>
      </c>
      <c r="S132" s="476" t="s">
        <v>16916</v>
      </c>
      <c r="T132" s="475" t="s">
        <v>16916</v>
      </c>
      <c r="U132" s="476" t="s">
        <v>16916</v>
      </c>
      <c r="V132" s="475" t="s">
        <v>16916</v>
      </c>
      <c r="W132" s="473" t="s">
        <v>16916</v>
      </c>
      <c r="X132" s="471" t="s">
        <v>16916</v>
      </c>
      <c r="Y132" s="472" t="s">
        <v>16916</v>
      </c>
      <c r="Z132" s="471" t="s">
        <v>16916</v>
      </c>
      <c r="AA132" s="472" t="s">
        <v>16916</v>
      </c>
      <c r="AB132" s="471" t="s">
        <v>16916</v>
      </c>
      <c r="AC132" s="472" t="s">
        <v>16916</v>
      </c>
      <c r="AD132" s="471" t="s">
        <v>16916</v>
      </c>
      <c r="AE132" s="472" t="s">
        <v>16916</v>
      </c>
      <c r="AF132" s="595" t="s">
        <v>16916</v>
      </c>
      <c r="AG132" s="473" t="s">
        <v>16916</v>
      </c>
      <c r="AH132" s="471" t="s">
        <v>16916</v>
      </c>
      <c r="AI132" s="472" t="s">
        <v>16916</v>
      </c>
      <c r="AJ132" s="471" t="s">
        <v>16916</v>
      </c>
      <c r="AK132" s="472" t="s">
        <v>16916</v>
      </c>
      <c r="AL132" s="471" t="s">
        <v>16916</v>
      </c>
      <c r="AM132" s="472" t="s">
        <v>16916</v>
      </c>
      <c r="AN132" s="471" t="s">
        <v>16916</v>
      </c>
      <c r="AO132" s="472" t="s">
        <v>16916</v>
      </c>
      <c r="AP132" s="471">
        <v>53984.29</v>
      </c>
      <c r="AQ132" s="472">
        <v>53984.29</v>
      </c>
      <c r="AR132" s="471" t="s">
        <v>16916</v>
      </c>
      <c r="AS132" s="472" t="s">
        <v>16916</v>
      </c>
      <c r="AT132" s="471" t="s">
        <v>16916</v>
      </c>
      <c r="AU132" s="472" t="s">
        <v>16916</v>
      </c>
      <c r="AV132" s="471" t="s">
        <v>16916</v>
      </c>
      <c r="AW132" s="472" t="s">
        <v>16916</v>
      </c>
      <c r="AX132" s="471">
        <v>625364.6</v>
      </c>
      <c r="AY132" s="472">
        <v>95227.809999999969</v>
      </c>
      <c r="AZ132" s="471" t="s">
        <v>16916</v>
      </c>
      <c r="BA132" s="472" t="s">
        <v>16916</v>
      </c>
      <c r="BB132" s="471">
        <v>27325.18</v>
      </c>
      <c r="BC132" s="472">
        <v>0</v>
      </c>
      <c r="BD132" s="471" t="s">
        <v>16916</v>
      </c>
      <c r="BE132" s="472" t="s">
        <v>16916</v>
      </c>
      <c r="BF132" s="471" t="s">
        <v>16916</v>
      </c>
      <c r="BG132" s="472" t="s">
        <v>16916</v>
      </c>
      <c r="BH132" s="471" t="s">
        <v>16916</v>
      </c>
      <c r="BI132" s="472" t="s">
        <v>16916</v>
      </c>
      <c r="BJ132" s="357">
        <v>706674.07000000007</v>
      </c>
      <c r="BK132" s="474">
        <v>149212.09999999998</v>
      </c>
      <c r="BL132" s="357">
        <v>0</v>
      </c>
      <c r="BM132" s="474">
        <v>0</v>
      </c>
      <c r="BN132" s="357">
        <v>0</v>
      </c>
      <c r="BO132" s="474">
        <v>0</v>
      </c>
    </row>
    <row r="133" spans="1:67" s="148" customFormat="1" ht="12.75" x14ac:dyDescent="0.2">
      <c r="A133" s="470" t="s">
        <v>8344</v>
      </c>
      <c r="B133" s="470" t="s">
        <v>8381</v>
      </c>
      <c r="C133" s="470" t="s">
        <v>8213</v>
      </c>
      <c r="D133" s="470" t="s">
        <v>8213</v>
      </c>
      <c r="E133" s="470" t="s">
        <v>17313</v>
      </c>
      <c r="F133" s="470" t="s">
        <v>17049</v>
      </c>
      <c r="G133" s="470" t="s">
        <v>16</v>
      </c>
      <c r="H133" s="471" t="s">
        <v>16916</v>
      </c>
      <c r="I133" s="472" t="s">
        <v>16916</v>
      </c>
      <c r="J133" s="471" t="s">
        <v>16916</v>
      </c>
      <c r="K133" s="472" t="s">
        <v>16916</v>
      </c>
      <c r="L133" s="471" t="s">
        <v>16916</v>
      </c>
      <c r="M133" s="472" t="s">
        <v>16916</v>
      </c>
      <c r="N133" s="471" t="s">
        <v>16916</v>
      </c>
      <c r="O133" s="472" t="s">
        <v>16916</v>
      </c>
      <c r="P133" s="471" t="s">
        <v>16916</v>
      </c>
      <c r="Q133" s="472" t="s">
        <v>16916</v>
      </c>
      <c r="R133" s="475" t="s">
        <v>16916</v>
      </c>
      <c r="S133" s="476" t="s">
        <v>16916</v>
      </c>
      <c r="T133" s="475" t="s">
        <v>16916</v>
      </c>
      <c r="U133" s="476" t="s">
        <v>16916</v>
      </c>
      <c r="V133" s="475" t="s">
        <v>16916</v>
      </c>
      <c r="W133" s="473" t="s">
        <v>16916</v>
      </c>
      <c r="X133" s="471" t="s">
        <v>16916</v>
      </c>
      <c r="Y133" s="472" t="s">
        <v>16916</v>
      </c>
      <c r="Z133" s="471" t="s">
        <v>16916</v>
      </c>
      <c r="AA133" s="472" t="s">
        <v>16916</v>
      </c>
      <c r="AB133" s="471" t="s">
        <v>16916</v>
      </c>
      <c r="AC133" s="472" t="s">
        <v>16916</v>
      </c>
      <c r="AD133" s="471" t="s">
        <v>16916</v>
      </c>
      <c r="AE133" s="472" t="s">
        <v>16916</v>
      </c>
      <c r="AF133" s="595" t="s">
        <v>16916</v>
      </c>
      <c r="AG133" s="473" t="s">
        <v>16916</v>
      </c>
      <c r="AH133" s="471" t="s">
        <v>16916</v>
      </c>
      <c r="AI133" s="472" t="s">
        <v>16916</v>
      </c>
      <c r="AJ133" s="471" t="s">
        <v>16916</v>
      </c>
      <c r="AK133" s="472" t="s">
        <v>16916</v>
      </c>
      <c r="AL133" s="471" t="s">
        <v>16916</v>
      </c>
      <c r="AM133" s="472" t="s">
        <v>16916</v>
      </c>
      <c r="AN133" s="471" t="s">
        <v>16916</v>
      </c>
      <c r="AO133" s="472" t="s">
        <v>16916</v>
      </c>
      <c r="AP133" s="471">
        <v>111319.79</v>
      </c>
      <c r="AQ133" s="472">
        <v>111319.79000000001</v>
      </c>
      <c r="AR133" s="471" t="s">
        <v>16916</v>
      </c>
      <c r="AS133" s="472" t="s">
        <v>16916</v>
      </c>
      <c r="AT133" s="471">
        <v>181537.09</v>
      </c>
      <c r="AU133" s="472">
        <v>181537.09</v>
      </c>
      <c r="AV133" s="471" t="s">
        <v>16916</v>
      </c>
      <c r="AW133" s="472" t="s">
        <v>16916</v>
      </c>
      <c r="AX133" s="471" t="s">
        <v>16916</v>
      </c>
      <c r="AY133" s="472" t="s">
        <v>16916</v>
      </c>
      <c r="AZ133" s="471" t="s">
        <v>16916</v>
      </c>
      <c r="BA133" s="472" t="s">
        <v>16916</v>
      </c>
      <c r="BB133" s="471" t="s">
        <v>16916</v>
      </c>
      <c r="BC133" s="472" t="s">
        <v>16916</v>
      </c>
      <c r="BD133" s="471" t="s">
        <v>16916</v>
      </c>
      <c r="BE133" s="472" t="s">
        <v>16916</v>
      </c>
      <c r="BF133" s="471">
        <v>370704.63</v>
      </c>
      <c r="BG133" s="472">
        <v>0</v>
      </c>
      <c r="BH133" s="471" t="s">
        <v>16916</v>
      </c>
      <c r="BI133" s="472" t="s">
        <v>16916</v>
      </c>
      <c r="BJ133" s="357">
        <v>663561.51</v>
      </c>
      <c r="BK133" s="474">
        <v>292856.88</v>
      </c>
      <c r="BL133" s="357">
        <v>0</v>
      </c>
      <c r="BM133" s="474">
        <v>0</v>
      </c>
      <c r="BN133" s="357">
        <v>0</v>
      </c>
      <c r="BO133" s="474">
        <v>0</v>
      </c>
    </row>
    <row r="134" spans="1:67" s="148" customFormat="1" ht="12.75" x14ac:dyDescent="0.2">
      <c r="A134" s="470" t="s">
        <v>8344</v>
      </c>
      <c r="B134" s="470" t="s">
        <v>8223</v>
      </c>
      <c r="C134" s="470" t="s">
        <v>8213</v>
      </c>
      <c r="D134" s="470" t="s">
        <v>8213</v>
      </c>
      <c r="E134" s="470" t="s">
        <v>17423</v>
      </c>
      <c r="F134" s="470" t="s">
        <v>17049</v>
      </c>
      <c r="G134" s="470" t="s">
        <v>16</v>
      </c>
      <c r="H134" s="471" t="s">
        <v>16916</v>
      </c>
      <c r="I134" s="472" t="s">
        <v>16916</v>
      </c>
      <c r="J134" s="471" t="s">
        <v>16916</v>
      </c>
      <c r="K134" s="472" t="s">
        <v>16916</v>
      </c>
      <c r="L134" s="471" t="s">
        <v>16916</v>
      </c>
      <c r="M134" s="472" t="s">
        <v>16916</v>
      </c>
      <c r="N134" s="471" t="s">
        <v>16916</v>
      </c>
      <c r="O134" s="472" t="s">
        <v>16916</v>
      </c>
      <c r="P134" s="471" t="s">
        <v>16916</v>
      </c>
      <c r="Q134" s="472" t="s">
        <v>16916</v>
      </c>
      <c r="R134" s="475" t="s">
        <v>16916</v>
      </c>
      <c r="S134" s="476" t="s">
        <v>16916</v>
      </c>
      <c r="T134" s="475" t="s">
        <v>16916</v>
      </c>
      <c r="U134" s="476" t="s">
        <v>16916</v>
      </c>
      <c r="V134" s="475" t="s">
        <v>16916</v>
      </c>
      <c r="W134" s="473" t="s">
        <v>16916</v>
      </c>
      <c r="X134" s="471" t="s">
        <v>16916</v>
      </c>
      <c r="Y134" s="472" t="s">
        <v>16916</v>
      </c>
      <c r="Z134" s="471" t="s">
        <v>16916</v>
      </c>
      <c r="AA134" s="472" t="s">
        <v>16916</v>
      </c>
      <c r="AB134" s="471" t="s">
        <v>16916</v>
      </c>
      <c r="AC134" s="472" t="s">
        <v>16916</v>
      </c>
      <c r="AD134" s="471" t="s">
        <v>16916</v>
      </c>
      <c r="AE134" s="472" t="s">
        <v>16916</v>
      </c>
      <c r="AF134" s="595" t="s">
        <v>16916</v>
      </c>
      <c r="AG134" s="473" t="s">
        <v>16916</v>
      </c>
      <c r="AH134" s="471" t="s">
        <v>16916</v>
      </c>
      <c r="AI134" s="472" t="s">
        <v>16916</v>
      </c>
      <c r="AJ134" s="471" t="s">
        <v>16916</v>
      </c>
      <c r="AK134" s="472" t="s">
        <v>16916</v>
      </c>
      <c r="AL134" s="471" t="s">
        <v>16916</v>
      </c>
      <c r="AM134" s="472" t="s">
        <v>16916</v>
      </c>
      <c r="AN134" s="471" t="s">
        <v>16916</v>
      </c>
      <c r="AO134" s="472" t="s">
        <v>16916</v>
      </c>
      <c r="AP134" s="471">
        <v>66442.649999999994</v>
      </c>
      <c r="AQ134" s="472">
        <v>66442.650000000023</v>
      </c>
      <c r="AR134" s="471" t="s">
        <v>16916</v>
      </c>
      <c r="AS134" s="472" t="s">
        <v>16916</v>
      </c>
      <c r="AT134" s="471" t="s">
        <v>16916</v>
      </c>
      <c r="AU134" s="472" t="s">
        <v>16916</v>
      </c>
      <c r="AV134" s="471" t="s">
        <v>16916</v>
      </c>
      <c r="AW134" s="472" t="s">
        <v>16916</v>
      </c>
      <c r="AX134" s="471" t="s">
        <v>16916</v>
      </c>
      <c r="AY134" s="472" t="s">
        <v>16916</v>
      </c>
      <c r="AZ134" s="471" t="s">
        <v>16916</v>
      </c>
      <c r="BA134" s="472" t="s">
        <v>16916</v>
      </c>
      <c r="BB134" s="471" t="s">
        <v>16916</v>
      </c>
      <c r="BC134" s="472" t="s">
        <v>16916</v>
      </c>
      <c r="BD134" s="471" t="s">
        <v>16916</v>
      </c>
      <c r="BE134" s="472" t="s">
        <v>16916</v>
      </c>
      <c r="BF134" s="471" t="s">
        <v>16916</v>
      </c>
      <c r="BG134" s="472" t="s">
        <v>16916</v>
      </c>
      <c r="BH134" s="471" t="s">
        <v>16916</v>
      </c>
      <c r="BI134" s="472" t="s">
        <v>16916</v>
      </c>
      <c r="BJ134" s="357">
        <v>66442.649999999994</v>
      </c>
      <c r="BK134" s="474">
        <v>66442.650000000023</v>
      </c>
      <c r="BL134" s="357">
        <v>0</v>
      </c>
      <c r="BM134" s="474">
        <v>0</v>
      </c>
      <c r="BN134" s="357">
        <v>0</v>
      </c>
      <c r="BO134" s="474">
        <v>0</v>
      </c>
    </row>
    <row r="135" spans="1:67" s="148" customFormat="1" ht="12.75" x14ac:dyDescent="0.2">
      <c r="A135" s="470" t="s">
        <v>8344</v>
      </c>
      <c r="B135" s="470" t="s">
        <v>8261</v>
      </c>
      <c r="C135" s="470" t="s">
        <v>8213</v>
      </c>
      <c r="D135" s="470" t="s">
        <v>8213</v>
      </c>
      <c r="E135" s="470" t="s">
        <v>17314</v>
      </c>
      <c r="F135" s="470" t="s">
        <v>17049</v>
      </c>
      <c r="G135" s="470" t="s">
        <v>16</v>
      </c>
      <c r="H135" s="471" t="s">
        <v>16916</v>
      </c>
      <c r="I135" s="472" t="s">
        <v>16916</v>
      </c>
      <c r="J135" s="471" t="s">
        <v>16916</v>
      </c>
      <c r="K135" s="472" t="s">
        <v>16916</v>
      </c>
      <c r="L135" s="471" t="s">
        <v>16916</v>
      </c>
      <c r="M135" s="472" t="s">
        <v>16916</v>
      </c>
      <c r="N135" s="471" t="s">
        <v>16916</v>
      </c>
      <c r="O135" s="472" t="s">
        <v>16916</v>
      </c>
      <c r="P135" s="471" t="s">
        <v>16916</v>
      </c>
      <c r="Q135" s="472" t="s">
        <v>16916</v>
      </c>
      <c r="R135" s="475" t="s">
        <v>16916</v>
      </c>
      <c r="S135" s="476" t="s">
        <v>16916</v>
      </c>
      <c r="T135" s="475" t="s">
        <v>16916</v>
      </c>
      <c r="U135" s="476" t="s">
        <v>16916</v>
      </c>
      <c r="V135" s="475" t="s">
        <v>16916</v>
      </c>
      <c r="W135" s="473" t="s">
        <v>16916</v>
      </c>
      <c r="X135" s="471" t="s">
        <v>16916</v>
      </c>
      <c r="Y135" s="472" t="s">
        <v>16916</v>
      </c>
      <c r="Z135" s="471" t="s">
        <v>16916</v>
      </c>
      <c r="AA135" s="472" t="s">
        <v>16916</v>
      </c>
      <c r="AB135" s="471" t="s">
        <v>16916</v>
      </c>
      <c r="AC135" s="472" t="s">
        <v>16916</v>
      </c>
      <c r="AD135" s="471" t="s">
        <v>16916</v>
      </c>
      <c r="AE135" s="472" t="s">
        <v>16916</v>
      </c>
      <c r="AF135" s="595" t="s">
        <v>16916</v>
      </c>
      <c r="AG135" s="473" t="s">
        <v>16916</v>
      </c>
      <c r="AH135" s="471" t="s">
        <v>16916</v>
      </c>
      <c r="AI135" s="472" t="s">
        <v>16916</v>
      </c>
      <c r="AJ135" s="471" t="s">
        <v>16916</v>
      </c>
      <c r="AK135" s="472" t="s">
        <v>16916</v>
      </c>
      <c r="AL135" s="471" t="s">
        <v>16916</v>
      </c>
      <c r="AM135" s="472" t="s">
        <v>16916</v>
      </c>
      <c r="AN135" s="471" t="s">
        <v>16916</v>
      </c>
      <c r="AO135" s="472" t="s">
        <v>16916</v>
      </c>
      <c r="AP135" s="471" t="s">
        <v>16916</v>
      </c>
      <c r="AQ135" s="472" t="s">
        <v>16916</v>
      </c>
      <c r="AR135" s="471" t="s">
        <v>16916</v>
      </c>
      <c r="AS135" s="472" t="s">
        <v>16916</v>
      </c>
      <c r="AT135" s="471">
        <v>672944.99</v>
      </c>
      <c r="AU135" s="472">
        <v>672944.99</v>
      </c>
      <c r="AV135" s="471" t="s">
        <v>16916</v>
      </c>
      <c r="AW135" s="472" t="s">
        <v>16916</v>
      </c>
      <c r="AX135" s="471" t="s">
        <v>16916</v>
      </c>
      <c r="AY135" s="472" t="s">
        <v>16916</v>
      </c>
      <c r="AZ135" s="471" t="s">
        <v>16916</v>
      </c>
      <c r="BA135" s="472" t="s">
        <v>16916</v>
      </c>
      <c r="BB135" s="471" t="s">
        <v>16916</v>
      </c>
      <c r="BC135" s="472" t="s">
        <v>16916</v>
      </c>
      <c r="BD135" s="471" t="s">
        <v>16916</v>
      </c>
      <c r="BE135" s="472" t="s">
        <v>16916</v>
      </c>
      <c r="BF135" s="471" t="s">
        <v>16916</v>
      </c>
      <c r="BG135" s="472" t="s">
        <v>16916</v>
      </c>
      <c r="BH135" s="471" t="s">
        <v>16916</v>
      </c>
      <c r="BI135" s="472" t="s">
        <v>16916</v>
      </c>
      <c r="BJ135" s="357">
        <v>672944.99</v>
      </c>
      <c r="BK135" s="474">
        <v>672944.99</v>
      </c>
      <c r="BL135" s="357">
        <v>0</v>
      </c>
      <c r="BM135" s="474">
        <v>0</v>
      </c>
      <c r="BN135" s="357">
        <v>0</v>
      </c>
      <c r="BO135" s="474">
        <v>0</v>
      </c>
    </row>
    <row r="136" spans="1:67" s="148" customFormat="1" ht="12.75" x14ac:dyDescent="0.2">
      <c r="A136" s="470" t="s">
        <v>8344</v>
      </c>
      <c r="B136" s="470" t="s">
        <v>8272</v>
      </c>
      <c r="C136" s="470" t="s">
        <v>8213</v>
      </c>
      <c r="D136" s="470" t="s">
        <v>8213</v>
      </c>
      <c r="E136" s="470" t="s">
        <v>17694</v>
      </c>
      <c r="F136" s="470" t="s">
        <v>17049</v>
      </c>
      <c r="G136" s="470" t="s">
        <v>16</v>
      </c>
      <c r="H136" s="471" t="s">
        <v>16916</v>
      </c>
      <c r="I136" s="472" t="s">
        <v>16916</v>
      </c>
      <c r="J136" s="471" t="s">
        <v>16916</v>
      </c>
      <c r="K136" s="472" t="s">
        <v>16916</v>
      </c>
      <c r="L136" s="471" t="s">
        <v>16916</v>
      </c>
      <c r="M136" s="472" t="s">
        <v>16916</v>
      </c>
      <c r="N136" s="471" t="s">
        <v>16916</v>
      </c>
      <c r="O136" s="472" t="s">
        <v>16916</v>
      </c>
      <c r="P136" s="471" t="s">
        <v>16916</v>
      </c>
      <c r="Q136" s="472" t="s">
        <v>16916</v>
      </c>
      <c r="R136" s="475" t="s">
        <v>16916</v>
      </c>
      <c r="S136" s="476" t="s">
        <v>16916</v>
      </c>
      <c r="T136" s="475" t="s">
        <v>16916</v>
      </c>
      <c r="U136" s="476" t="s">
        <v>16916</v>
      </c>
      <c r="V136" s="475" t="s">
        <v>16916</v>
      </c>
      <c r="W136" s="473" t="s">
        <v>16916</v>
      </c>
      <c r="X136" s="471" t="s">
        <v>16916</v>
      </c>
      <c r="Y136" s="472" t="s">
        <v>16916</v>
      </c>
      <c r="Z136" s="471" t="s">
        <v>16916</v>
      </c>
      <c r="AA136" s="472" t="s">
        <v>16916</v>
      </c>
      <c r="AB136" s="471" t="s">
        <v>16916</v>
      </c>
      <c r="AC136" s="472" t="s">
        <v>16916</v>
      </c>
      <c r="AD136" s="471" t="s">
        <v>16916</v>
      </c>
      <c r="AE136" s="472" t="s">
        <v>16916</v>
      </c>
      <c r="AF136" s="595" t="s">
        <v>16916</v>
      </c>
      <c r="AG136" s="473" t="s">
        <v>16916</v>
      </c>
      <c r="AH136" s="471" t="s">
        <v>16916</v>
      </c>
      <c r="AI136" s="472" t="s">
        <v>16916</v>
      </c>
      <c r="AJ136" s="471" t="s">
        <v>16916</v>
      </c>
      <c r="AK136" s="472" t="s">
        <v>16916</v>
      </c>
      <c r="AL136" s="471" t="s">
        <v>16916</v>
      </c>
      <c r="AM136" s="472" t="s">
        <v>16916</v>
      </c>
      <c r="AN136" s="471" t="s">
        <v>16916</v>
      </c>
      <c r="AO136" s="472" t="s">
        <v>16916</v>
      </c>
      <c r="AP136" s="471" t="s">
        <v>16916</v>
      </c>
      <c r="AQ136" s="472" t="s">
        <v>16916</v>
      </c>
      <c r="AR136" s="471" t="s">
        <v>16916</v>
      </c>
      <c r="AS136" s="472" t="s">
        <v>16916</v>
      </c>
      <c r="AT136" s="471" t="s">
        <v>16916</v>
      </c>
      <c r="AU136" s="472" t="s">
        <v>16916</v>
      </c>
      <c r="AV136" s="471" t="s">
        <v>16916</v>
      </c>
      <c r="AW136" s="472" t="s">
        <v>16916</v>
      </c>
      <c r="AX136" s="471">
        <v>564306.24</v>
      </c>
      <c r="AY136" s="472" t="s">
        <v>16916</v>
      </c>
      <c r="AZ136" s="471" t="s">
        <v>16916</v>
      </c>
      <c r="BA136" s="472" t="s">
        <v>16916</v>
      </c>
      <c r="BB136" s="471">
        <v>570526.9</v>
      </c>
      <c r="BC136" s="472">
        <v>0</v>
      </c>
      <c r="BD136" s="471" t="s">
        <v>16916</v>
      </c>
      <c r="BE136" s="472" t="s">
        <v>16916</v>
      </c>
      <c r="BF136" s="471" t="s">
        <v>16916</v>
      </c>
      <c r="BG136" s="472" t="s">
        <v>16916</v>
      </c>
      <c r="BH136" s="471" t="s">
        <v>16916</v>
      </c>
      <c r="BI136" s="472" t="s">
        <v>16916</v>
      </c>
      <c r="BJ136" s="357">
        <v>1134833.1400000001</v>
      </c>
      <c r="BK136" s="474">
        <v>0</v>
      </c>
      <c r="BL136" s="357">
        <v>0</v>
      </c>
      <c r="BM136" s="474">
        <v>0</v>
      </c>
      <c r="BN136" s="357">
        <v>0</v>
      </c>
      <c r="BO136" s="474">
        <v>0</v>
      </c>
    </row>
    <row r="137" spans="1:67" s="148" customFormat="1" ht="12.75" x14ac:dyDescent="0.2">
      <c r="A137" s="470" t="s">
        <v>8344</v>
      </c>
      <c r="B137" s="470" t="s">
        <v>8582</v>
      </c>
      <c r="C137" s="470" t="s">
        <v>8213</v>
      </c>
      <c r="D137" s="470" t="s">
        <v>8213</v>
      </c>
      <c r="E137" s="470" t="s">
        <v>17695</v>
      </c>
      <c r="F137" s="470" t="s">
        <v>17049</v>
      </c>
      <c r="G137" s="470" t="s">
        <v>16</v>
      </c>
      <c r="H137" s="471" t="s">
        <v>16916</v>
      </c>
      <c r="I137" s="472" t="s">
        <v>16916</v>
      </c>
      <c r="J137" s="471" t="s">
        <v>16916</v>
      </c>
      <c r="K137" s="472" t="s">
        <v>16916</v>
      </c>
      <c r="L137" s="471" t="s">
        <v>16916</v>
      </c>
      <c r="M137" s="472" t="s">
        <v>16916</v>
      </c>
      <c r="N137" s="471" t="s">
        <v>16916</v>
      </c>
      <c r="O137" s="472" t="s">
        <v>16916</v>
      </c>
      <c r="P137" s="471" t="s">
        <v>16916</v>
      </c>
      <c r="Q137" s="472" t="s">
        <v>16916</v>
      </c>
      <c r="R137" s="475" t="s">
        <v>16916</v>
      </c>
      <c r="S137" s="476" t="s">
        <v>16916</v>
      </c>
      <c r="T137" s="475" t="s">
        <v>16916</v>
      </c>
      <c r="U137" s="476" t="s">
        <v>16916</v>
      </c>
      <c r="V137" s="475" t="s">
        <v>16916</v>
      </c>
      <c r="W137" s="473" t="s">
        <v>16916</v>
      </c>
      <c r="X137" s="471" t="s">
        <v>16916</v>
      </c>
      <c r="Y137" s="472" t="s">
        <v>16916</v>
      </c>
      <c r="Z137" s="471" t="s">
        <v>16916</v>
      </c>
      <c r="AA137" s="472" t="s">
        <v>16916</v>
      </c>
      <c r="AB137" s="471" t="s">
        <v>16916</v>
      </c>
      <c r="AC137" s="472" t="s">
        <v>16916</v>
      </c>
      <c r="AD137" s="471" t="s">
        <v>16916</v>
      </c>
      <c r="AE137" s="472" t="s">
        <v>16916</v>
      </c>
      <c r="AF137" s="595" t="s">
        <v>16916</v>
      </c>
      <c r="AG137" s="473" t="s">
        <v>16916</v>
      </c>
      <c r="AH137" s="471" t="s">
        <v>16916</v>
      </c>
      <c r="AI137" s="472" t="s">
        <v>16916</v>
      </c>
      <c r="AJ137" s="471" t="s">
        <v>16916</v>
      </c>
      <c r="AK137" s="472" t="s">
        <v>16916</v>
      </c>
      <c r="AL137" s="471" t="s">
        <v>16916</v>
      </c>
      <c r="AM137" s="472" t="s">
        <v>16916</v>
      </c>
      <c r="AN137" s="471" t="s">
        <v>16916</v>
      </c>
      <c r="AO137" s="472" t="s">
        <v>16916</v>
      </c>
      <c r="AP137" s="471" t="s">
        <v>16916</v>
      </c>
      <c r="AQ137" s="472" t="s">
        <v>16916</v>
      </c>
      <c r="AR137" s="471" t="s">
        <v>16916</v>
      </c>
      <c r="AS137" s="472" t="s">
        <v>16916</v>
      </c>
      <c r="AT137" s="471" t="s">
        <v>16916</v>
      </c>
      <c r="AU137" s="472" t="s">
        <v>16916</v>
      </c>
      <c r="AV137" s="471" t="s">
        <v>16916</v>
      </c>
      <c r="AW137" s="472" t="s">
        <v>16916</v>
      </c>
      <c r="AX137" s="471">
        <v>276098.03000000003</v>
      </c>
      <c r="AY137" s="472" t="s">
        <v>16916</v>
      </c>
      <c r="AZ137" s="471" t="s">
        <v>16916</v>
      </c>
      <c r="BA137" s="472" t="s">
        <v>16916</v>
      </c>
      <c r="BB137" s="471">
        <v>254995.27</v>
      </c>
      <c r="BC137" s="472">
        <v>0</v>
      </c>
      <c r="BD137" s="471" t="s">
        <v>16916</v>
      </c>
      <c r="BE137" s="472" t="s">
        <v>16916</v>
      </c>
      <c r="BF137" s="471" t="s">
        <v>16916</v>
      </c>
      <c r="BG137" s="472" t="s">
        <v>16916</v>
      </c>
      <c r="BH137" s="471" t="s">
        <v>16916</v>
      </c>
      <c r="BI137" s="472" t="s">
        <v>16916</v>
      </c>
      <c r="BJ137" s="357">
        <v>531093.30000000005</v>
      </c>
      <c r="BK137" s="474">
        <v>0</v>
      </c>
      <c r="BL137" s="357">
        <v>0</v>
      </c>
      <c r="BM137" s="474">
        <v>0</v>
      </c>
      <c r="BN137" s="357">
        <v>0</v>
      </c>
      <c r="BO137" s="474">
        <v>0</v>
      </c>
    </row>
    <row r="138" spans="1:67" s="148" customFormat="1" ht="12.75" x14ac:dyDescent="0.2">
      <c r="A138" s="470" t="s">
        <v>8344</v>
      </c>
      <c r="B138" s="470" t="s">
        <v>8262</v>
      </c>
      <c r="C138" s="470" t="s">
        <v>8213</v>
      </c>
      <c r="D138" s="470" t="s">
        <v>8213</v>
      </c>
      <c r="E138" s="470" t="s">
        <v>17315</v>
      </c>
      <c r="F138" s="470" t="s">
        <v>17049</v>
      </c>
      <c r="G138" s="470" t="s">
        <v>16</v>
      </c>
      <c r="H138" s="471" t="s">
        <v>16916</v>
      </c>
      <c r="I138" s="472" t="s">
        <v>16916</v>
      </c>
      <c r="J138" s="471" t="s">
        <v>16916</v>
      </c>
      <c r="K138" s="472" t="s">
        <v>16916</v>
      </c>
      <c r="L138" s="471" t="s">
        <v>16916</v>
      </c>
      <c r="M138" s="472" t="s">
        <v>16916</v>
      </c>
      <c r="N138" s="471" t="s">
        <v>16916</v>
      </c>
      <c r="O138" s="472" t="s">
        <v>16916</v>
      </c>
      <c r="P138" s="471" t="s">
        <v>16916</v>
      </c>
      <c r="Q138" s="472" t="s">
        <v>16916</v>
      </c>
      <c r="R138" s="475" t="s">
        <v>16916</v>
      </c>
      <c r="S138" s="476" t="s">
        <v>16916</v>
      </c>
      <c r="T138" s="475" t="s">
        <v>16916</v>
      </c>
      <c r="U138" s="476" t="s">
        <v>16916</v>
      </c>
      <c r="V138" s="475" t="s">
        <v>16916</v>
      </c>
      <c r="W138" s="473" t="s">
        <v>16916</v>
      </c>
      <c r="X138" s="471" t="s">
        <v>16916</v>
      </c>
      <c r="Y138" s="472" t="s">
        <v>16916</v>
      </c>
      <c r="Z138" s="471" t="s">
        <v>16916</v>
      </c>
      <c r="AA138" s="472" t="s">
        <v>16916</v>
      </c>
      <c r="AB138" s="471" t="s">
        <v>16916</v>
      </c>
      <c r="AC138" s="472" t="s">
        <v>16916</v>
      </c>
      <c r="AD138" s="471" t="s">
        <v>16916</v>
      </c>
      <c r="AE138" s="472" t="s">
        <v>16916</v>
      </c>
      <c r="AF138" s="595" t="s">
        <v>16916</v>
      </c>
      <c r="AG138" s="473" t="s">
        <v>16916</v>
      </c>
      <c r="AH138" s="471" t="s">
        <v>16916</v>
      </c>
      <c r="AI138" s="472" t="s">
        <v>16916</v>
      </c>
      <c r="AJ138" s="471" t="s">
        <v>16916</v>
      </c>
      <c r="AK138" s="472" t="s">
        <v>16916</v>
      </c>
      <c r="AL138" s="471" t="s">
        <v>16916</v>
      </c>
      <c r="AM138" s="472" t="s">
        <v>16916</v>
      </c>
      <c r="AN138" s="471" t="s">
        <v>16916</v>
      </c>
      <c r="AO138" s="472" t="s">
        <v>16916</v>
      </c>
      <c r="AP138" s="471">
        <v>65104.45</v>
      </c>
      <c r="AQ138" s="472">
        <v>65104.450000000033</v>
      </c>
      <c r="AR138" s="471" t="s">
        <v>16916</v>
      </c>
      <c r="AS138" s="472" t="s">
        <v>16916</v>
      </c>
      <c r="AT138" s="471">
        <v>69395.27</v>
      </c>
      <c r="AU138" s="472">
        <v>69395.27</v>
      </c>
      <c r="AV138" s="471" t="s">
        <v>16916</v>
      </c>
      <c r="AW138" s="472" t="s">
        <v>16916</v>
      </c>
      <c r="AX138" s="471" t="s">
        <v>16916</v>
      </c>
      <c r="AY138" s="472" t="s">
        <v>16916</v>
      </c>
      <c r="AZ138" s="471" t="s">
        <v>16916</v>
      </c>
      <c r="BA138" s="472" t="s">
        <v>16916</v>
      </c>
      <c r="BB138" s="471" t="s">
        <v>16916</v>
      </c>
      <c r="BC138" s="472" t="s">
        <v>16916</v>
      </c>
      <c r="BD138" s="471" t="s">
        <v>16916</v>
      </c>
      <c r="BE138" s="472" t="s">
        <v>16916</v>
      </c>
      <c r="BF138" s="471">
        <v>215520.15</v>
      </c>
      <c r="BG138" s="472">
        <v>0</v>
      </c>
      <c r="BH138" s="471" t="s">
        <v>16916</v>
      </c>
      <c r="BI138" s="472" t="s">
        <v>16916</v>
      </c>
      <c r="BJ138" s="357">
        <v>350019.87</v>
      </c>
      <c r="BK138" s="474">
        <v>134499.72000000003</v>
      </c>
      <c r="BL138" s="357">
        <v>0</v>
      </c>
      <c r="BM138" s="474">
        <v>0</v>
      </c>
      <c r="BN138" s="357">
        <v>0</v>
      </c>
      <c r="BO138" s="474">
        <v>0</v>
      </c>
    </row>
    <row r="139" spans="1:67" s="148" customFormat="1" ht="12.75" x14ac:dyDescent="0.2">
      <c r="A139" s="470" t="s">
        <v>8344</v>
      </c>
      <c r="B139" s="470" t="s">
        <v>8402</v>
      </c>
      <c r="C139" s="470" t="s">
        <v>8213</v>
      </c>
      <c r="D139" s="470" t="s">
        <v>8213</v>
      </c>
      <c r="E139" s="470" t="s">
        <v>17836</v>
      </c>
      <c r="F139" s="470" t="s">
        <v>17049</v>
      </c>
      <c r="G139" s="470" t="s">
        <v>16</v>
      </c>
      <c r="H139" s="471" t="s">
        <v>16916</v>
      </c>
      <c r="I139" s="472" t="s">
        <v>16916</v>
      </c>
      <c r="J139" s="471" t="s">
        <v>16916</v>
      </c>
      <c r="K139" s="472" t="s">
        <v>16916</v>
      </c>
      <c r="L139" s="471" t="s">
        <v>16916</v>
      </c>
      <c r="M139" s="472" t="s">
        <v>16916</v>
      </c>
      <c r="N139" s="471" t="s">
        <v>16916</v>
      </c>
      <c r="O139" s="472" t="s">
        <v>16916</v>
      </c>
      <c r="P139" s="471" t="s">
        <v>16916</v>
      </c>
      <c r="Q139" s="472" t="s">
        <v>16916</v>
      </c>
      <c r="R139" s="475" t="s">
        <v>16916</v>
      </c>
      <c r="S139" s="476" t="s">
        <v>16916</v>
      </c>
      <c r="T139" s="475" t="s">
        <v>16916</v>
      </c>
      <c r="U139" s="476" t="s">
        <v>16916</v>
      </c>
      <c r="V139" s="475" t="s">
        <v>16916</v>
      </c>
      <c r="W139" s="473" t="s">
        <v>16916</v>
      </c>
      <c r="X139" s="471" t="s">
        <v>16916</v>
      </c>
      <c r="Y139" s="472" t="s">
        <v>16916</v>
      </c>
      <c r="Z139" s="471" t="s">
        <v>16916</v>
      </c>
      <c r="AA139" s="472" t="s">
        <v>16916</v>
      </c>
      <c r="AB139" s="471" t="s">
        <v>16916</v>
      </c>
      <c r="AC139" s="472" t="s">
        <v>16916</v>
      </c>
      <c r="AD139" s="471" t="s">
        <v>16916</v>
      </c>
      <c r="AE139" s="472" t="s">
        <v>16916</v>
      </c>
      <c r="AF139" s="595" t="s">
        <v>16916</v>
      </c>
      <c r="AG139" s="473" t="s">
        <v>16916</v>
      </c>
      <c r="AH139" s="471" t="s">
        <v>16916</v>
      </c>
      <c r="AI139" s="472" t="s">
        <v>16916</v>
      </c>
      <c r="AJ139" s="471" t="s">
        <v>16916</v>
      </c>
      <c r="AK139" s="472" t="s">
        <v>16916</v>
      </c>
      <c r="AL139" s="471" t="s">
        <v>16916</v>
      </c>
      <c r="AM139" s="472" t="s">
        <v>16916</v>
      </c>
      <c r="AN139" s="471" t="s">
        <v>16916</v>
      </c>
      <c r="AO139" s="472" t="s">
        <v>16916</v>
      </c>
      <c r="AP139" s="471" t="s">
        <v>16916</v>
      </c>
      <c r="AQ139" s="472" t="s">
        <v>16916</v>
      </c>
      <c r="AR139" s="471" t="s">
        <v>16916</v>
      </c>
      <c r="AS139" s="472" t="s">
        <v>16916</v>
      </c>
      <c r="AT139" s="471" t="s">
        <v>16916</v>
      </c>
      <c r="AU139" s="472" t="s">
        <v>16916</v>
      </c>
      <c r="AV139" s="471" t="s">
        <v>16916</v>
      </c>
      <c r="AW139" s="472" t="s">
        <v>16916</v>
      </c>
      <c r="AX139" s="471" t="s">
        <v>16916</v>
      </c>
      <c r="AY139" s="472" t="s">
        <v>16916</v>
      </c>
      <c r="AZ139" s="471" t="s">
        <v>16916</v>
      </c>
      <c r="BA139" s="472" t="s">
        <v>16916</v>
      </c>
      <c r="BB139" s="471">
        <v>207456.32</v>
      </c>
      <c r="BC139" s="472">
        <v>0</v>
      </c>
      <c r="BD139" s="471" t="s">
        <v>16916</v>
      </c>
      <c r="BE139" s="472" t="s">
        <v>16916</v>
      </c>
      <c r="BF139" s="471">
        <v>158938.59</v>
      </c>
      <c r="BG139" s="472">
        <v>0</v>
      </c>
      <c r="BH139" s="471" t="s">
        <v>16916</v>
      </c>
      <c r="BI139" s="472" t="s">
        <v>16916</v>
      </c>
      <c r="BJ139" s="357">
        <v>366394.91000000003</v>
      </c>
      <c r="BK139" s="474">
        <v>0</v>
      </c>
      <c r="BL139" s="357">
        <v>0</v>
      </c>
      <c r="BM139" s="474">
        <v>0</v>
      </c>
      <c r="BN139" s="357">
        <v>0</v>
      </c>
      <c r="BO139" s="474">
        <v>0</v>
      </c>
    </row>
    <row r="140" spans="1:67" s="148" customFormat="1" ht="12.75" x14ac:dyDescent="0.2">
      <c r="A140" s="470" t="s">
        <v>8344</v>
      </c>
      <c r="B140" s="470" t="s">
        <v>8489</v>
      </c>
      <c r="C140" s="470" t="s">
        <v>8213</v>
      </c>
      <c r="D140" s="470" t="s">
        <v>8213</v>
      </c>
      <c r="E140" s="470" t="s">
        <v>17696</v>
      </c>
      <c r="F140" s="470" t="s">
        <v>17049</v>
      </c>
      <c r="G140" s="470" t="s">
        <v>16</v>
      </c>
      <c r="H140" s="471" t="s">
        <v>16916</v>
      </c>
      <c r="I140" s="472" t="s">
        <v>16916</v>
      </c>
      <c r="J140" s="471" t="s">
        <v>16916</v>
      </c>
      <c r="K140" s="472" t="s">
        <v>16916</v>
      </c>
      <c r="L140" s="471" t="s">
        <v>16916</v>
      </c>
      <c r="M140" s="472" t="s">
        <v>16916</v>
      </c>
      <c r="N140" s="471" t="s">
        <v>16916</v>
      </c>
      <c r="O140" s="472" t="s">
        <v>16916</v>
      </c>
      <c r="P140" s="471" t="s">
        <v>16916</v>
      </c>
      <c r="Q140" s="472" t="s">
        <v>16916</v>
      </c>
      <c r="R140" s="475" t="s">
        <v>16916</v>
      </c>
      <c r="S140" s="476" t="s">
        <v>16916</v>
      </c>
      <c r="T140" s="475" t="s">
        <v>16916</v>
      </c>
      <c r="U140" s="476" t="s">
        <v>16916</v>
      </c>
      <c r="V140" s="475" t="s">
        <v>16916</v>
      </c>
      <c r="W140" s="473" t="s">
        <v>16916</v>
      </c>
      <c r="X140" s="471" t="s">
        <v>16916</v>
      </c>
      <c r="Y140" s="472" t="s">
        <v>16916</v>
      </c>
      <c r="Z140" s="471" t="s">
        <v>16916</v>
      </c>
      <c r="AA140" s="472" t="s">
        <v>16916</v>
      </c>
      <c r="AB140" s="471" t="s">
        <v>16916</v>
      </c>
      <c r="AC140" s="472" t="s">
        <v>16916</v>
      </c>
      <c r="AD140" s="471" t="s">
        <v>16916</v>
      </c>
      <c r="AE140" s="472" t="s">
        <v>16916</v>
      </c>
      <c r="AF140" s="595" t="s">
        <v>16916</v>
      </c>
      <c r="AG140" s="473" t="s">
        <v>16916</v>
      </c>
      <c r="AH140" s="471" t="s">
        <v>16916</v>
      </c>
      <c r="AI140" s="472" t="s">
        <v>16916</v>
      </c>
      <c r="AJ140" s="471" t="s">
        <v>16916</v>
      </c>
      <c r="AK140" s="472" t="s">
        <v>16916</v>
      </c>
      <c r="AL140" s="471" t="s">
        <v>16916</v>
      </c>
      <c r="AM140" s="472" t="s">
        <v>16916</v>
      </c>
      <c r="AN140" s="471" t="s">
        <v>16916</v>
      </c>
      <c r="AO140" s="472" t="s">
        <v>16916</v>
      </c>
      <c r="AP140" s="471" t="s">
        <v>16916</v>
      </c>
      <c r="AQ140" s="472" t="s">
        <v>16916</v>
      </c>
      <c r="AR140" s="471" t="s">
        <v>16916</v>
      </c>
      <c r="AS140" s="472" t="s">
        <v>16916</v>
      </c>
      <c r="AT140" s="471" t="s">
        <v>16916</v>
      </c>
      <c r="AU140" s="472" t="s">
        <v>16916</v>
      </c>
      <c r="AV140" s="471" t="s">
        <v>16916</v>
      </c>
      <c r="AW140" s="472" t="s">
        <v>16916</v>
      </c>
      <c r="AX140" s="471">
        <v>892323.2</v>
      </c>
      <c r="AY140" s="472" t="s">
        <v>16916</v>
      </c>
      <c r="AZ140" s="471" t="s">
        <v>16916</v>
      </c>
      <c r="BA140" s="472" t="s">
        <v>16916</v>
      </c>
      <c r="BB140" s="471">
        <v>1770713.07</v>
      </c>
      <c r="BC140" s="472">
        <v>1664539.4000000004</v>
      </c>
      <c r="BD140" s="471" t="s">
        <v>16916</v>
      </c>
      <c r="BE140" s="472" t="s">
        <v>16916</v>
      </c>
      <c r="BF140" s="471" t="s">
        <v>16916</v>
      </c>
      <c r="BG140" s="472" t="s">
        <v>16916</v>
      </c>
      <c r="BH140" s="471" t="s">
        <v>16916</v>
      </c>
      <c r="BI140" s="472" t="s">
        <v>16916</v>
      </c>
      <c r="BJ140" s="357">
        <v>2663036.27</v>
      </c>
      <c r="BK140" s="474">
        <v>1664539.4000000004</v>
      </c>
      <c r="BL140" s="357">
        <v>0</v>
      </c>
      <c r="BM140" s="474">
        <v>0</v>
      </c>
      <c r="BN140" s="357">
        <v>0</v>
      </c>
      <c r="BO140" s="474">
        <v>0</v>
      </c>
    </row>
    <row r="141" spans="1:67" s="148" customFormat="1" ht="12.75" x14ac:dyDescent="0.2">
      <c r="A141" s="470" t="s">
        <v>8344</v>
      </c>
      <c r="B141" s="470" t="s">
        <v>8345</v>
      </c>
      <c r="C141" s="470" t="s">
        <v>8213</v>
      </c>
      <c r="D141" s="470" t="s">
        <v>8213</v>
      </c>
      <c r="E141" s="470" t="s">
        <v>154</v>
      </c>
      <c r="F141" s="470" t="s">
        <v>17049</v>
      </c>
      <c r="G141" s="470" t="s">
        <v>16</v>
      </c>
      <c r="H141" s="471">
        <v>845187.12</v>
      </c>
      <c r="I141" s="472">
        <v>845187.12</v>
      </c>
      <c r="J141" s="471" t="s">
        <v>16916</v>
      </c>
      <c r="K141" s="472" t="s">
        <v>16916</v>
      </c>
      <c r="L141" s="471" t="s">
        <v>16916</v>
      </c>
      <c r="M141" s="472" t="s">
        <v>16916</v>
      </c>
      <c r="N141" s="471">
        <v>198896.96</v>
      </c>
      <c r="O141" s="472">
        <v>99446.68</v>
      </c>
      <c r="P141" s="471" t="s">
        <v>16916</v>
      </c>
      <c r="Q141" s="472" t="s">
        <v>16916</v>
      </c>
      <c r="R141" s="475">
        <v>200896.96</v>
      </c>
      <c r="S141" s="476">
        <v>0</v>
      </c>
      <c r="T141" s="475" t="s">
        <v>16916</v>
      </c>
      <c r="U141" s="476" t="s">
        <v>16916</v>
      </c>
      <c r="V141" s="475" t="s">
        <v>16916</v>
      </c>
      <c r="W141" s="473" t="s">
        <v>16916</v>
      </c>
      <c r="X141" s="471">
        <v>204896.96</v>
      </c>
      <c r="Y141" s="472">
        <v>0</v>
      </c>
      <c r="Z141" s="471" t="s">
        <v>16916</v>
      </c>
      <c r="AA141" s="472" t="s">
        <v>16916</v>
      </c>
      <c r="AB141" s="471">
        <v>208896.96</v>
      </c>
      <c r="AC141" s="472">
        <v>0</v>
      </c>
      <c r="AD141" s="471" t="s">
        <v>16916</v>
      </c>
      <c r="AE141" s="472" t="s">
        <v>16916</v>
      </c>
      <c r="AF141" s="595" t="s">
        <v>16916</v>
      </c>
      <c r="AG141" s="473" t="s">
        <v>16916</v>
      </c>
      <c r="AH141" s="471">
        <v>212896.96</v>
      </c>
      <c r="AI141" s="472">
        <v>0</v>
      </c>
      <c r="AJ141" s="471" t="s">
        <v>16916</v>
      </c>
      <c r="AK141" s="472" t="s">
        <v>16916</v>
      </c>
      <c r="AL141" s="471">
        <v>216896.96</v>
      </c>
      <c r="AM141" s="472">
        <v>0</v>
      </c>
      <c r="AN141" s="471" t="s">
        <v>16916</v>
      </c>
      <c r="AO141" s="472" t="s">
        <v>16916</v>
      </c>
      <c r="AP141" s="471">
        <v>220896.96</v>
      </c>
      <c r="AQ141" s="472">
        <v>0</v>
      </c>
      <c r="AR141" s="471" t="s">
        <v>16916</v>
      </c>
      <c r="AS141" s="472" t="s">
        <v>16916</v>
      </c>
      <c r="AT141" s="471">
        <v>224897.06</v>
      </c>
      <c r="AU141" s="472" t="s">
        <v>16916</v>
      </c>
      <c r="AV141" s="471" t="s">
        <v>16916</v>
      </c>
      <c r="AW141" s="472" t="s">
        <v>16916</v>
      </c>
      <c r="AX141" s="471">
        <v>228896.96</v>
      </c>
      <c r="AY141" s="472" t="s">
        <v>16916</v>
      </c>
      <c r="AZ141" s="471" t="s">
        <v>16916</v>
      </c>
      <c r="BA141" s="472" t="s">
        <v>16916</v>
      </c>
      <c r="BB141" s="471">
        <v>232896.96</v>
      </c>
      <c r="BC141" s="472">
        <v>0</v>
      </c>
      <c r="BD141" s="471" t="s">
        <v>16916</v>
      </c>
      <c r="BE141" s="472" t="s">
        <v>16916</v>
      </c>
      <c r="BF141" s="471">
        <v>236896.96</v>
      </c>
      <c r="BG141" s="472">
        <v>0</v>
      </c>
      <c r="BH141" s="471" t="s">
        <v>16916</v>
      </c>
      <c r="BI141" s="472" t="s">
        <v>16916</v>
      </c>
      <c r="BJ141" s="357">
        <v>3233053.78</v>
      </c>
      <c r="BK141" s="474">
        <v>944633.8</v>
      </c>
      <c r="BL141" s="357">
        <v>0</v>
      </c>
      <c r="BM141" s="474">
        <v>0</v>
      </c>
      <c r="BN141" s="357">
        <v>0</v>
      </c>
      <c r="BO141" s="474">
        <v>0</v>
      </c>
    </row>
    <row r="142" spans="1:67" s="148" customFormat="1" ht="12.75" x14ac:dyDescent="0.2">
      <c r="A142" s="470" t="s">
        <v>8344</v>
      </c>
      <c r="B142" s="470" t="s">
        <v>8251</v>
      </c>
      <c r="C142" s="470" t="s">
        <v>8213</v>
      </c>
      <c r="D142" s="470" t="s">
        <v>8213</v>
      </c>
      <c r="E142" s="470" t="s">
        <v>17837</v>
      </c>
      <c r="F142" s="470" t="s">
        <v>17049</v>
      </c>
      <c r="G142" s="470" t="s">
        <v>16</v>
      </c>
      <c r="H142" s="471" t="s">
        <v>16916</v>
      </c>
      <c r="I142" s="472" t="s">
        <v>16916</v>
      </c>
      <c r="J142" s="471" t="s">
        <v>16916</v>
      </c>
      <c r="K142" s="472" t="s">
        <v>16916</v>
      </c>
      <c r="L142" s="471" t="s">
        <v>16916</v>
      </c>
      <c r="M142" s="472" t="s">
        <v>16916</v>
      </c>
      <c r="N142" s="471" t="s">
        <v>16916</v>
      </c>
      <c r="O142" s="472" t="s">
        <v>16916</v>
      </c>
      <c r="P142" s="471" t="s">
        <v>16916</v>
      </c>
      <c r="Q142" s="472" t="s">
        <v>16916</v>
      </c>
      <c r="R142" s="475" t="s">
        <v>16916</v>
      </c>
      <c r="S142" s="476" t="s">
        <v>16916</v>
      </c>
      <c r="T142" s="475" t="s">
        <v>16916</v>
      </c>
      <c r="U142" s="476" t="s">
        <v>16916</v>
      </c>
      <c r="V142" s="475" t="s">
        <v>16916</v>
      </c>
      <c r="W142" s="473" t="s">
        <v>16916</v>
      </c>
      <c r="X142" s="471" t="s">
        <v>16916</v>
      </c>
      <c r="Y142" s="472" t="s">
        <v>16916</v>
      </c>
      <c r="Z142" s="471" t="s">
        <v>16916</v>
      </c>
      <c r="AA142" s="472" t="s">
        <v>16916</v>
      </c>
      <c r="AB142" s="471" t="s">
        <v>16916</v>
      </c>
      <c r="AC142" s="472" t="s">
        <v>16916</v>
      </c>
      <c r="AD142" s="471" t="s">
        <v>16916</v>
      </c>
      <c r="AE142" s="472" t="s">
        <v>16916</v>
      </c>
      <c r="AF142" s="595" t="s">
        <v>16916</v>
      </c>
      <c r="AG142" s="473" t="s">
        <v>16916</v>
      </c>
      <c r="AH142" s="471" t="s">
        <v>16916</v>
      </c>
      <c r="AI142" s="472" t="s">
        <v>16916</v>
      </c>
      <c r="AJ142" s="471" t="s">
        <v>16916</v>
      </c>
      <c r="AK142" s="472" t="s">
        <v>16916</v>
      </c>
      <c r="AL142" s="471" t="s">
        <v>16916</v>
      </c>
      <c r="AM142" s="472" t="s">
        <v>16916</v>
      </c>
      <c r="AN142" s="471" t="s">
        <v>16916</v>
      </c>
      <c r="AO142" s="472" t="s">
        <v>16916</v>
      </c>
      <c r="AP142" s="471" t="s">
        <v>16916</v>
      </c>
      <c r="AQ142" s="472" t="s">
        <v>16916</v>
      </c>
      <c r="AR142" s="471" t="s">
        <v>16916</v>
      </c>
      <c r="AS142" s="472" t="s">
        <v>16916</v>
      </c>
      <c r="AT142" s="471" t="s">
        <v>16916</v>
      </c>
      <c r="AU142" s="472" t="s">
        <v>16916</v>
      </c>
      <c r="AV142" s="471" t="s">
        <v>16916</v>
      </c>
      <c r="AW142" s="472" t="s">
        <v>16916</v>
      </c>
      <c r="AX142" s="471" t="s">
        <v>16916</v>
      </c>
      <c r="AY142" s="472" t="s">
        <v>16916</v>
      </c>
      <c r="AZ142" s="471" t="s">
        <v>16916</v>
      </c>
      <c r="BA142" s="472" t="s">
        <v>16916</v>
      </c>
      <c r="BB142" s="471">
        <v>823859.25</v>
      </c>
      <c r="BC142" s="472">
        <v>0</v>
      </c>
      <c r="BD142" s="471" t="s">
        <v>16916</v>
      </c>
      <c r="BE142" s="472" t="s">
        <v>16916</v>
      </c>
      <c r="BF142" s="471" t="s">
        <v>16916</v>
      </c>
      <c r="BG142" s="472" t="s">
        <v>16916</v>
      </c>
      <c r="BH142" s="471" t="s">
        <v>16916</v>
      </c>
      <c r="BI142" s="472" t="s">
        <v>16916</v>
      </c>
      <c r="BJ142" s="357">
        <v>823859.25</v>
      </c>
      <c r="BK142" s="474">
        <v>0</v>
      </c>
      <c r="BL142" s="357">
        <v>0</v>
      </c>
      <c r="BM142" s="474">
        <v>0</v>
      </c>
      <c r="BN142" s="357">
        <v>0</v>
      </c>
      <c r="BO142" s="474">
        <v>0</v>
      </c>
    </row>
    <row r="143" spans="1:67" s="148" customFormat="1" ht="12.75" x14ac:dyDescent="0.2">
      <c r="A143" s="470" t="s">
        <v>8344</v>
      </c>
      <c r="B143" s="470" t="s">
        <v>8320</v>
      </c>
      <c r="C143" s="470" t="s">
        <v>8213</v>
      </c>
      <c r="D143" s="470" t="s">
        <v>8213</v>
      </c>
      <c r="E143" s="470" t="s">
        <v>17999</v>
      </c>
      <c r="F143" s="470" t="s">
        <v>17049</v>
      </c>
      <c r="G143" s="470" t="s">
        <v>16</v>
      </c>
      <c r="H143" s="471" t="s">
        <v>16916</v>
      </c>
      <c r="I143" s="472" t="s">
        <v>16916</v>
      </c>
      <c r="J143" s="471" t="s">
        <v>16916</v>
      </c>
      <c r="K143" s="472" t="s">
        <v>16916</v>
      </c>
      <c r="L143" s="471" t="s">
        <v>16916</v>
      </c>
      <c r="M143" s="472" t="s">
        <v>16916</v>
      </c>
      <c r="N143" s="471" t="s">
        <v>16916</v>
      </c>
      <c r="O143" s="472" t="s">
        <v>16916</v>
      </c>
      <c r="P143" s="471" t="s">
        <v>16916</v>
      </c>
      <c r="Q143" s="472" t="s">
        <v>16916</v>
      </c>
      <c r="R143" s="475" t="s">
        <v>16916</v>
      </c>
      <c r="S143" s="476" t="s">
        <v>16916</v>
      </c>
      <c r="T143" s="475" t="s">
        <v>16916</v>
      </c>
      <c r="U143" s="476" t="s">
        <v>16916</v>
      </c>
      <c r="V143" s="475" t="s">
        <v>16916</v>
      </c>
      <c r="W143" s="473" t="s">
        <v>16916</v>
      </c>
      <c r="X143" s="471" t="s">
        <v>16916</v>
      </c>
      <c r="Y143" s="472" t="s">
        <v>16916</v>
      </c>
      <c r="Z143" s="471" t="s">
        <v>16916</v>
      </c>
      <c r="AA143" s="472" t="s">
        <v>16916</v>
      </c>
      <c r="AB143" s="471" t="s">
        <v>16916</v>
      </c>
      <c r="AC143" s="472" t="s">
        <v>16916</v>
      </c>
      <c r="AD143" s="471" t="s">
        <v>16916</v>
      </c>
      <c r="AE143" s="472" t="s">
        <v>16916</v>
      </c>
      <c r="AF143" s="595" t="s">
        <v>16916</v>
      </c>
      <c r="AG143" s="473" t="s">
        <v>16916</v>
      </c>
      <c r="AH143" s="471" t="s">
        <v>16916</v>
      </c>
      <c r="AI143" s="472" t="s">
        <v>16916</v>
      </c>
      <c r="AJ143" s="471" t="s">
        <v>16916</v>
      </c>
      <c r="AK143" s="472" t="s">
        <v>16916</v>
      </c>
      <c r="AL143" s="471" t="s">
        <v>16916</v>
      </c>
      <c r="AM143" s="472" t="s">
        <v>16916</v>
      </c>
      <c r="AN143" s="471" t="s">
        <v>16916</v>
      </c>
      <c r="AO143" s="472" t="s">
        <v>16916</v>
      </c>
      <c r="AP143" s="471" t="s">
        <v>16916</v>
      </c>
      <c r="AQ143" s="472" t="s">
        <v>16916</v>
      </c>
      <c r="AR143" s="471" t="s">
        <v>16916</v>
      </c>
      <c r="AS143" s="472" t="s">
        <v>16916</v>
      </c>
      <c r="AT143" s="471" t="s">
        <v>16916</v>
      </c>
      <c r="AU143" s="472" t="s">
        <v>16916</v>
      </c>
      <c r="AV143" s="471" t="s">
        <v>16916</v>
      </c>
      <c r="AW143" s="472" t="s">
        <v>16916</v>
      </c>
      <c r="AX143" s="471" t="s">
        <v>16916</v>
      </c>
      <c r="AY143" s="472" t="s">
        <v>16916</v>
      </c>
      <c r="AZ143" s="471" t="s">
        <v>16916</v>
      </c>
      <c r="BA143" s="472" t="s">
        <v>16916</v>
      </c>
      <c r="BB143" s="471" t="s">
        <v>16916</v>
      </c>
      <c r="BC143" s="472" t="s">
        <v>16916</v>
      </c>
      <c r="BD143" s="471" t="s">
        <v>16916</v>
      </c>
      <c r="BE143" s="472" t="s">
        <v>16916</v>
      </c>
      <c r="BF143" s="471">
        <v>17837.91</v>
      </c>
      <c r="BG143" s="472">
        <v>0</v>
      </c>
      <c r="BH143" s="471" t="s">
        <v>16916</v>
      </c>
      <c r="BI143" s="472" t="s">
        <v>16916</v>
      </c>
      <c r="BJ143" s="357">
        <v>17837.91</v>
      </c>
      <c r="BK143" s="474">
        <v>0</v>
      </c>
      <c r="BL143" s="357">
        <v>0</v>
      </c>
      <c r="BM143" s="474">
        <v>0</v>
      </c>
      <c r="BN143" s="357">
        <v>0</v>
      </c>
      <c r="BO143" s="474">
        <v>0</v>
      </c>
    </row>
    <row r="144" spans="1:67" s="148" customFormat="1" ht="12.75" x14ac:dyDescent="0.2">
      <c r="A144" s="470" t="s">
        <v>8344</v>
      </c>
      <c r="B144" s="470" t="s">
        <v>8440</v>
      </c>
      <c r="C144" s="470" t="s">
        <v>8213</v>
      </c>
      <c r="D144" s="470" t="s">
        <v>8213</v>
      </c>
      <c r="E144" s="470" t="s">
        <v>17838</v>
      </c>
      <c r="F144" s="470" t="s">
        <v>17049</v>
      </c>
      <c r="G144" s="470" t="s">
        <v>16</v>
      </c>
      <c r="H144" s="471" t="s">
        <v>16916</v>
      </c>
      <c r="I144" s="472" t="s">
        <v>16916</v>
      </c>
      <c r="J144" s="471" t="s">
        <v>16916</v>
      </c>
      <c r="K144" s="472" t="s">
        <v>16916</v>
      </c>
      <c r="L144" s="471" t="s">
        <v>16916</v>
      </c>
      <c r="M144" s="472" t="s">
        <v>16916</v>
      </c>
      <c r="N144" s="471" t="s">
        <v>16916</v>
      </c>
      <c r="O144" s="472" t="s">
        <v>16916</v>
      </c>
      <c r="P144" s="471" t="s">
        <v>16916</v>
      </c>
      <c r="Q144" s="472" t="s">
        <v>16916</v>
      </c>
      <c r="R144" s="475" t="s">
        <v>16916</v>
      </c>
      <c r="S144" s="476" t="s">
        <v>16916</v>
      </c>
      <c r="T144" s="475" t="s">
        <v>16916</v>
      </c>
      <c r="U144" s="476" t="s">
        <v>16916</v>
      </c>
      <c r="V144" s="475" t="s">
        <v>16916</v>
      </c>
      <c r="W144" s="473" t="s">
        <v>16916</v>
      </c>
      <c r="X144" s="471" t="s">
        <v>16916</v>
      </c>
      <c r="Y144" s="472" t="s">
        <v>16916</v>
      </c>
      <c r="Z144" s="471" t="s">
        <v>16916</v>
      </c>
      <c r="AA144" s="472" t="s">
        <v>16916</v>
      </c>
      <c r="AB144" s="471" t="s">
        <v>16916</v>
      </c>
      <c r="AC144" s="472" t="s">
        <v>16916</v>
      </c>
      <c r="AD144" s="471" t="s">
        <v>16916</v>
      </c>
      <c r="AE144" s="472" t="s">
        <v>16916</v>
      </c>
      <c r="AF144" s="595" t="s">
        <v>16916</v>
      </c>
      <c r="AG144" s="473" t="s">
        <v>16916</v>
      </c>
      <c r="AH144" s="471" t="s">
        <v>16916</v>
      </c>
      <c r="AI144" s="472" t="s">
        <v>16916</v>
      </c>
      <c r="AJ144" s="471" t="s">
        <v>16916</v>
      </c>
      <c r="AK144" s="472" t="s">
        <v>16916</v>
      </c>
      <c r="AL144" s="471" t="s">
        <v>16916</v>
      </c>
      <c r="AM144" s="472" t="s">
        <v>16916</v>
      </c>
      <c r="AN144" s="471" t="s">
        <v>16916</v>
      </c>
      <c r="AO144" s="472" t="s">
        <v>16916</v>
      </c>
      <c r="AP144" s="471" t="s">
        <v>16916</v>
      </c>
      <c r="AQ144" s="472" t="s">
        <v>16916</v>
      </c>
      <c r="AR144" s="471" t="s">
        <v>16916</v>
      </c>
      <c r="AS144" s="472" t="s">
        <v>16916</v>
      </c>
      <c r="AT144" s="471" t="s">
        <v>16916</v>
      </c>
      <c r="AU144" s="472" t="s">
        <v>16916</v>
      </c>
      <c r="AV144" s="471" t="s">
        <v>16916</v>
      </c>
      <c r="AW144" s="472" t="s">
        <v>16916</v>
      </c>
      <c r="AX144" s="471" t="s">
        <v>16916</v>
      </c>
      <c r="AY144" s="472" t="s">
        <v>16916</v>
      </c>
      <c r="AZ144" s="471" t="s">
        <v>16916</v>
      </c>
      <c r="BA144" s="472" t="s">
        <v>16916</v>
      </c>
      <c r="BB144" s="471">
        <v>42577.49</v>
      </c>
      <c r="BC144" s="472">
        <v>0</v>
      </c>
      <c r="BD144" s="471" t="s">
        <v>16916</v>
      </c>
      <c r="BE144" s="472" t="s">
        <v>16916</v>
      </c>
      <c r="BF144" s="471" t="s">
        <v>16916</v>
      </c>
      <c r="BG144" s="472" t="s">
        <v>16916</v>
      </c>
      <c r="BH144" s="471" t="s">
        <v>16916</v>
      </c>
      <c r="BI144" s="472" t="s">
        <v>16916</v>
      </c>
      <c r="BJ144" s="357">
        <v>42577.49</v>
      </c>
      <c r="BK144" s="474">
        <v>0</v>
      </c>
      <c r="BL144" s="357">
        <v>0</v>
      </c>
      <c r="BM144" s="474">
        <v>0</v>
      </c>
      <c r="BN144" s="357">
        <v>0</v>
      </c>
      <c r="BO144" s="474">
        <v>0</v>
      </c>
    </row>
    <row r="145" spans="1:67" s="148" customFormat="1" ht="12.75" x14ac:dyDescent="0.2">
      <c r="A145" s="470" t="s">
        <v>8344</v>
      </c>
      <c r="B145" s="470" t="s">
        <v>8465</v>
      </c>
      <c r="C145" s="470" t="s">
        <v>8213</v>
      </c>
      <c r="D145" s="470" t="s">
        <v>8213</v>
      </c>
      <c r="E145" s="470" t="s">
        <v>18000</v>
      </c>
      <c r="F145" s="470" t="s">
        <v>17049</v>
      </c>
      <c r="G145" s="470" t="s">
        <v>16</v>
      </c>
      <c r="H145" s="471" t="s">
        <v>16916</v>
      </c>
      <c r="I145" s="472" t="s">
        <v>16916</v>
      </c>
      <c r="J145" s="471" t="s">
        <v>16916</v>
      </c>
      <c r="K145" s="472" t="s">
        <v>16916</v>
      </c>
      <c r="L145" s="471" t="s">
        <v>16916</v>
      </c>
      <c r="M145" s="472" t="s">
        <v>16916</v>
      </c>
      <c r="N145" s="471" t="s">
        <v>16916</v>
      </c>
      <c r="O145" s="472" t="s">
        <v>16916</v>
      </c>
      <c r="P145" s="471" t="s">
        <v>16916</v>
      </c>
      <c r="Q145" s="472" t="s">
        <v>16916</v>
      </c>
      <c r="R145" s="475" t="s">
        <v>16916</v>
      </c>
      <c r="S145" s="476" t="s">
        <v>16916</v>
      </c>
      <c r="T145" s="475" t="s">
        <v>16916</v>
      </c>
      <c r="U145" s="476" t="s">
        <v>16916</v>
      </c>
      <c r="V145" s="475" t="s">
        <v>16916</v>
      </c>
      <c r="W145" s="473" t="s">
        <v>16916</v>
      </c>
      <c r="X145" s="471" t="s">
        <v>16916</v>
      </c>
      <c r="Y145" s="472" t="s">
        <v>16916</v>
      </c>
      <c r="Z145" s="471" t="s">
        <v>16916</v>
      </c>
      <c r="AA145" s="472" t="s">
        <v>16916</v>
      </c>
      <c r="AB145" s="471" t="s">
        <v>16916</v>
      </c>
      <c r="AC145" s="472" t="s">
        <v>16916</v>
      </c>
      <c r="AD145" s="471" t="s">
        <v>16916</v>
      </c>
      <c r="AE145" s="472" t="s">
        <v>16916</v>
      </c>
      <c r="AF145" s="595" t="s">
        <v>16916</v>
      </c>
      <c r="AG145" s="473" t="s">
        <v>16916</v>
      </c>
      <c r="AH145" s="471" t="s">
        <v>16916</v>
      </c>
      <c r="AI145" s="472" t="s">
        <v>16916</v>
      </c>
      <c r="AJ145" s="471" t="s">
        <v>16916</v>
      </c>
      <c r="AK145" s="472" t="s">
        <v>16916</v>
      </c>
      <c r="AL145" s="471" t="s">
        <v>16916</v>
      </c>
      <c r="AM145" s="472" t="s">
        <v>16916</v>
      </c>
      <c r="AN145" s="471" t="s">
        <v>16916</v>
      </c>
      <c r="AO145" s="472" t="s">
        <v>16916</v>
      </c>
      <c r="AP145" s="471" t="s">
        <v>16916</v>
      </c>
      <c r="AQ145" s="472" t="s">
        <v>16916</v>
      </c>
      <c r="AR145" s="471" t="s">
        <v>16916</v>
      </c>
      <c r="AS145" s="472" t="s">
        <v>16916</v>
      </c>
      <c r="AT145" s="471" t="s">
        <v>16916</v>
      </c>
      <c r="AU145" s="472" t="s">
        <v>16916</v>
      </c>
      <c r="AV145" s="471" t="s">
        <v>16916</v>
      </c>
      <c r="AW145" s="472" t="s">
        <v>16916</v>
      </c>
      <c r="AX145" s="471" t="s">
        <v>16916</v>
      </c>
      <c r="AY145" s="472" t="s">
        <v>16916</v>
      </c>
      <c r="AZ145" s="471" t="s">
        <v>16916</v>
      </c>
      <c r="BA145" s="472" t="s">
        <v>16916</v>
      </c>
      <c r="BB145" s="471" t="s">
        <v>16916</v>
      </c>
      <c r="BC145" s="472" t="s">
        <v>16916</v>
      </c>
      <c r="BD145" s="471" t="s">
        <v>16916</v>
      </c>
      <c r="BE145" s="472" t="s">
        <v>16916</v>
      </c>
      <c r="BF145" s="471">
        <v>432134.12</v>
      </c>
      <c r="BG145" s="472">
        <v>0</v>
      </c>
      <c r="BH145" s="471" t="s">
        <v>16916</v>
      </c>
      <c r="BI145" s="472" t="s">
        <v>16916</v>
      </c>
      <c r="BJ145" s="357">
        <v>432134.12</v>
      </c>
      <c r="BK145" s="474">
        <v>0</v>
      </c>
      <c r="BL145" s="357">
        <v>0</v>
      </c>
      <c r="BM145" s="474">
        <v>0</v>
      </c>
      <c r="BN145" s="357">
        <v>0</v>
      </c>
      <c r="BO145" s="474">
        <v>0</v>
      </c>
    </row>
    <row r="146" spans="1:67" s="148" customFormat="1" ht="12.75" x14ac:dyDescent="0.2">
      <c r="A146" s="470" t="s">
        <v>8344</v>
      </c>
      <c r="B146" s="470" t="s">
        <v>8827</v>
      </c>
      <c r="C146" s="470" t="s">
        <v>8213</v>
      </c>
      <c r="D146" s="470" t="s">
        <v>8213</v>
      </c>
      <c r="E146" s="470" t="s">
        <v>17424</v>
      </c>
      <c r="F146" s="470" t="s">
        <v>17049</v>
      </c>
      <c r="G146" s="470" t="s">
        <v>16</v>
      </c>
      <c r="H146" s="471" t="s">
        <v>16916</v>
      </c>
      <c r="I146" s="472" t="s">
        <v>16916</v>
      </c>
      <c r="J146" s="471" t="s">
        <v>16916</v>
      </c>
      <c r="K146" s="472" t="s">
        <v>16916</v>
      </c>
      <c r="L146" s="471" t="s">
        <v>16916</v>
      </c>
      <c r="M146" s="472" t="s">
        <v>16916</v>
      </c>
      <c r="N146" s="471" t="s">
        <v>16916</v>
      </c>
      <c r="O146" s="472" t="s">
        <v>16916</v>
      </c>
      <c r="P146" s="471" t="s">
        <v>16916</v>
      </c>
      <c r="Q146" s="472" t="s">
        <v>16916</v>
      </c>
      <c r="R146" s="475" t="s">
        <v>16916</v>
      </c>
      <c r="S146" s="476" t="s">
        <v>16916</v>
      </c>
      <c r="T146" s="475" t="s">
        <v>16916</v>
      </c>
      <c r="U146" s="476" t="s">
        <v>16916</v>
      </c>
      <c r="V146" s="475" t="s">
        <v>16916</v>
      </c>
      <c r="W146" s="473" t="s">
        <v>16916</v>
      </c>
      <c r="X146" s="471" t="s">
        <v>16916</v>
      </c>
      <c r="Y146" s="472" t="s">
        <v>16916</v>
      </c>
      <c r="Z146" s="471" t="s">
        <v>16916</v>
      </c>
      <c r="AA146" s="472" t="s">
        <v>16916</v>
      </c>
      <c r="AB146" s="471" t="s">
        <v>16916</v>
      </c>
      <c r="AC146" s="472" t="s">
        <v>16916</v>
      </c>
      <c r="AD146" s="471" t="s">
        <v>16916</v>
      </c>
      <c r="AE146" s="472" t="s">
        <v>16916</v>
      </c>
      <c r="AF146" s="595" t="s">
        <v>16916</v>
      </c>
      <c r="AG146" s="473" t="s">
        <v>16916</v>
      </c>
      <c r="AH146" s="471" t="s">
        <v>16916</v>
      </c>
      <c r="AI146" s="472" t="s">
        <v>16916</v>
      </c>
      <c r="AJ146" s="471" t="s">
        <v>16916</v>
      </c>
      <c r="AK146" s="472" t="s">
        <v>16916</v>
      </c>
      <c r="AL146" s="471" t="s">
        <v>16916</v>
      </c>
      <c r="AM146" s="472" t="s">
        <v>16916</v>
      </c>
      <c r="AN146" s="471" t="s">
        <v>16916</v>
      </c>
      <c r="AO146" s="472" t="s">
        <v>16916</v>
      </c>
      <c r="AP146" s="471">
        <v>140086.25</v>
      </c>
      <c r="AQ146" s="472">
        <v>19216.75</v>
      </c>
      <c r="AR146" s="471" t="s">
        <v>16916</v>
      </c>
      <c r="AS146" s="472" t="s">
        <v>16916</v>
      </c>
      <c r="AT146" s="471" t="s">
        <v>16916</v>
      </c>
      <c r="AU146" s="472" t="s">
        <v>16916</v>
      </c>
      <c r="AV146" s="471" t="s">
        <v>16916</v>
      </c>
      <c r="AW146" s="472" t="s">
        <v>16916</v>
      </c>
      <c r="AX146" s="471">
        <v>1698939.93</v>
      </c>
      <c r="AY146" s="472">
        <v>1672584.2299999995</v>
      </c>
      <c r="AZ146" s="471" t="s">
        <v>16916</v>
      </c>
      <c r="BA146" s="472" t="s">
        <v>16916</v>
      </c>
      <c r="BB146" s="471">
        <v>743589.2</v>
      </c>
      <c r="BC146" s="472">
        <v>0</v>
      </c>
      <c r="BD146" s="471" t="s">
        <v>16916</v>
      </c>
      <c r="BE146" s="472" t="s">
        <v>16916</v>
      </c>
      <c r="BF146" s="471">
        <v>966181.5</v>
      </c>
      <c r="BG146" s="472">
        <v>0</v>
      </c>
      <c r="BH146" s="471" t="s">
        <v>16916</v>
      </c>
      <c r="BI146" s="472" t="s">
        <v>16916</v>
      </c>
      <c r="BJ146" s="357">
        <v>3548796.88</v>
      </c>
      <c r="BK146" s="474">
        <v>1691800.9799999995</v>
      </c>
      <c r="BL146" s="357">
        <v>0</v>
      </c>
      <c r="BM146" s="474">
        <v>0</v>
      </c>
      <c r="BN146" s="357">
        <v>0</v>
      </c>
      <c r="BO146" s="474">
        <v>0</v>
      </c>
    </row>
    <row r="147" spans="1:67" s="148" customFormat="1" ht="12.75" x14ac:dyDescent="0.2">
      <c r="A147" s="470" t="s">
        <v>8344</v>
      </c>
      <c r="B147" s="470" t="s">
        <v>8254</v>
      </c>
      <c r="C147" s="470" t="s">
        <v>8213</v>
      </c>
      <c r="D147" s="470" t="s">
        <v>8213</v>
      </c>
      <c r="E147" s="470" t="s">
        <v>17839</v>
      </c>
      <c r="F147" s="470" t="s">
        <v>17049</v>
      </c>
      <c r="G147" s="470" t="s">
        <v>16</v>
      </c>
      <c r="H147" s="471" t="s">
        <v>16916</v>
      </c>
      <c r="I147" s="472" t="s">
        <v>16916</v>
      </c>
      <c r="J147" s="471" t="s">
        <v>16916</v>
      </c>
      <c r="K147" s="472" t="s">
        <v>16916</v>
      </c>
      <c r="L147" s="471" t="s">
        <v>16916</v>
      </c>
      <c r="M147" s="472" t="s">
        <v>16916</v>
      </c>
      <c r="N147" s="471" t="s">
        <v>16916</v>
      </c>
      <c r="O147" s="472" t="s">
        <v>16916</v>
      </c>
      <c r="P147" s="471" t="s">
        <v>16916</v>
      </c>
      <c r="Q147" s="472" t="s">
        <v>16916</v>
      </c>
      <c r="R147" s="475" t="s">
        <v>16916</v>
      </c>
      <c r="S147" s="476" t="s">
        <v>16916</v>
      </c>
      <c r="T147" s="475" t="s">
        <v>16916</v>
      </c>
      <c r="U147" s="476" t="s">
        <v>16916</v>
      </c>
      <c r="V147" s="475" t="s">
        <v>16916</v>
      </c>
      <c r="W147" s="473" t="s">
        <v>16916</v>
      </c>
      <c r="X147" s="471" t="s">
        <v>16916</v>
      </c>
      <c r="Y147" s="472" t="s">
        <v>16916</v>
      </c>
      <c r="Z147" s="471" t="s">
        <v>16916</v>
      </c>
      <c r="AA147" s="472" t="s">
        <v>16916</v>
      </c>
      <c r="AB147" s="471" t="s">
        <v>16916</v>
      </c>
      <c r="AC147" s="472" t="s">
        <v>16916</v>
      </c>
      <c r="AD147" s="471" t="s">
        <v>16916</v>
      </c>
      <c r="AE147" s="472" t="s">
        <v>16916</v>
      </c>
      <c r="AF147" s="595" t="s">
        <v>16916</v>
      </c>
      <c r="AG147" s="473" t="s">
        <v>16916</v>
      </c>
      <c r="AH147" s="471" t="s">
        <v>16916</v>
      </c>
      <c r="AI147" s="472" t="s">
        <v>16916</v>
      </c>
      <c r="AJ147" s="471" t="s">
        <v>16916</v>
      </c>
      <c r="AK147" s="472" t="s">
        <v>16916</v>
      </c>
      <c r="AL147" s="471" t="s">
        <v>16916</v>
      </c>
      <c r="AM147" s="472" t="s">
        <v>16916</v>
      </c>
      <c r="AN147" s="471" t="s">
        <v>16916</v>
      </c>
      <c r="AO147" s="472" t="s">
        <v>16916</v>
      </c>
      <c r="AP147" s="471" t="s">
        <v>16916</v>
      </c>
      <c r="AQ147" s="472" t="s">
        <v>16916</v>
      </c>
      <c r="AR147" s="471" t="s">
        <v>16916</v>
      </c>
      <c r="AS147" s="472" t="s">
        <v>16916</v>
      </c>
      <c r="AT147" s="471" t="s">
        <v>16916</v>
      </c>
      <c r="AU147" s="472" t="s">
        <v>16916</v>
      </c>
      <c r="AV147" s="471" t="s">
        <v>16916</v>
      </c>
      <c r="AW147" s="472" t="s">
        <v>16916</v>
      </c>
      <c r="AX147" s="471" t="s">
        <v>16916</v>
      </c>
      <c r="AY147" s="472" t="s">
        <v>16916</v>
      </c>
      <c r="AZ147" s="471" t="s">
        <v>16916</v>
      </c>
      <c r="BA147" s="472" t="s">
        <v>16916</v>
      </c>
      <c r="BB147" s="471">
        <v>13456.02</v>
      </c>
      <c r="BC147" s="472">
        <v>0</v>
      </c>
      <c r="BD147" s="471" t="s">
        <v>16916</v>
      </c>
      <c r="BE147" s="472" t="s">
        <v>16916</v>
      </c>
      <c r="BF147" s="471" t="s">
        <v>16916</v>
      </c>
      <c r="BG147" s="472" t="s">
        <v>16916</v>
      </c>
      <c r="BH147" s="471" t="s">
        <v>16916</v>
      </c>
      <c r="BI147" s="472" t="s">
        <v>16916</v>
      </c>
      <c r="BJ147" s="357">
        <v>13456.02</v>
      </c>
      <c r="BK147" s="474">
        <v>0</v>
      </c>
      <c r="BL147" s="357">
        <v>0</v>
      </c>
      <c r="BM147" s="474">
        <v>0</v>
      </c>
      <c r="BN147" s="357">
        <v>0</v>
      </c>
      <c r="BO147" s="474">
        <v>0</v>
      </c>
    </row>
    <row r="148" spans="1:67" s="148" customFormat="1" ht="12.75" x14ac:dyDescent="0.2">
      <c r="A148" s="470" t="s">
        <v>8344</v>
      </c>
      <c r="B148" s="470" t="s">
        <v>8314</v>
      </c>
      <c r="C148" s="470" t="s">
        <v>8213</v>
      </c>
      <c r="D148" s="470" t="s">
        <v>8213</v>
      </c>
      <c r="E148" s="470" t="s">
        <v>17316</v>
      </c>
      <c r="F148" s="470" t="s">
        <v>17049</v>
      </c>
      <c r="G148" s="470" t="s">
        <v>16</v>
      </c>
      <c r="H148" s="471" t="s">
        <v>16916</v>
      </c>
      <c r="I148" s="472" t="s">
        <v>16916</v>
      </c>
      <c r="J148" s="471" t="s">
        <v>16916</v>
      </c>
      <c r="K148" s="472" t="s">
        <v>16916</v>
      </c>
      <c r="L148" s="471" t="s">
        <v>16916</v>
      </c>
      <c r="M148" s="472" t="s">
        <v>16916</v>
      </c>
      <c r="N148" s="471" t="s">
        <v>16916</v>
      </c>
      <c r="O148" s="472" t="s">
        <v>16916</v>
      </c>
      <c r="P148" s="471" t="s">
        <v>16916</v>
      </c>
      <c r="Q148" s="472" t="s">
        <v>16916</v>
      </c>
      <c r="R148" s="475" t="s">
        <v>16916</v>
      </c>
      <c r="S148" s="476" t="s">
        <v>16916</v>
      </c>
      <c r="T148" s="475" t="s">
        <v>16916</v>
      </c>
      <c r="U148" s="476" t="s">
        <v>16916</v>
      </c>
      <c r="V148" s="475" t="s">
        <v>16916</v>
      </c>
      <c r="W148" s="473" t="s">
        <v>16916</v>
      </c>
      <c r="X148" s="471" t="s">
        <v>16916</v>
      </c>
      <c r="Y148" s="472" t="s">
        <v>16916</v>
      </c>
      <c r="Z148" s="471" t="s">
        <v>16916</v>
      </c>
      <c r="AA148" s="472" t="s">
        <v>16916</v>
      </c>
      <c r="AB148" s="471" t="s">
        <v>16916</v>
      </c>
      <c r="AC148" s="472" t="s">
        <v>16916</v>
      </c>
      <c r="AD148" s="471" t="s">
        <v>16916</v>
      </c>
      <c r="AE148" s="472" t="s">
        <v>16916</v>
      </c>
      <c r="AF148" s="595" t="s">
        <v>16916</v>
      </c>
      <c r="AG148" s="473" t="s">
        <v>16916</v>
      </c>
      <c r="AH148" s="471" t="s">
        <v>16916</v>
      </c>
      <c r="AI148" s="472" t="s">
        <v>16916</v>
      </c>
      <c r="AJ148" s="471" t="s">
        <v>16916</v>
      </c>
      <c r="AK148" s="472" t="s">
        <v>16916</v>
      </c>
      <c r="AL148" s="471" t="s">
        <v>16916</v>
      </c>
      <c r="AM148" s="472" t="s">
        <v>16916</v>
      </c>
      <c r="AN148" s="471" t="s">
        <v>16916</v>
      </c>
      <c r="AO148" s="472" t="s">
        <v>16916</v>
      </c>
      <c r="AP148" s="471">
        <v>1499488.9</v>
      </c>
      <c r="AQ148" s="472">
        <v>1493309.5599999996</v>
      </c>
      <c r="AR148" s="471" t="s">
        <v>16916</v>
      </c>
      <c r="AS148" s="472" t="s">
        <v>16916</v>
      </c>
      <c r="AT148" s="471">
        <v>834495.82</v>
      </c>
      <c r="AU148" s="472">
        <v>834495.82</v>
      </c>
      <c r="AV148" s="471" t="s">
        <v>16916</v>
      </c>
      <c r="AW148" s="472" t="s">
        <v>16916</v>
      </c>
      <c r="AX148" s="471">
        <v>216125.16</v>
      </c>
      <c r="AY148" s="472">
        <v>216020.47</v>
      </c>
      <c r="AZ148" s="471" t="s">
        <v>16916</v>
      </c>
      <c r="BA148" s="472" t="s">
        <v>16916</v>
      </c>
      <c r="BB148" s="471">
        <v>201041.22</v>
      </c>
      <c r="BC148" s="472">
        <v>0</v>
      </c>
      <c r="BD148" s="471" t="s">
        <v>16916</v>
      </c>
      <c r="BE148" s="472" t="s">
        <v>16916</v>
      </c>
      <c r="BF148" s="471">
        <v>495573.02</v>
      </c>
      <c r="BG148" s="472">
        <v>0</v>
      </c>
      <c r="BH148" s="471" t="s">
        <v>16916</v>
      </c>
      <c r="BI148" s="472" t="s">
        <v>16916</v>
      </c>
      <c r="BJ148" s="357">
        <v>3246724.12</v>
      </c>
      <c r="BK148" s="474">
        <v>2543825.8499999996</v>
      </c>
      <c r="BL148" s="357">
        <v>0</v>
      </c>
      <c r="BM148" s="474">
        <v>0</v>
      </c>
      <c r="BN148" s="357">
        <v>0</v>
      </c>
      <c r="BO148" s="474">
        <v>0</v>
      </c>
    </row>
    <row r="149" spans="1:67" s="148" customFormat="1" ht="12.75" x14ac:dyDescent="0.2">
      <c r="A149" s="470" t="s">
        <v>8344</v>
      </c>
      <c r="B149" s="470" t="s">
        <v>8490</v>
      </c>
      <c r="C149" s="470" t="s">
        <v>8213</v>
      </c>
      <c r="D149" s="470" t="s">
        <v>8213</v>
      </c>
      <c r="E149" s="470" t="s">
        <v>18001</v>
      </c>
      <c r="F149" s="470" t="s">
        <v>17049</v>
      </c>
      <c r="G149" s="470" t="s">
        <v>16</v>
      </c>
      <c r="H149" s="471" t="s">
        <v>16916</v>
      </c>
      <c r="I149" s="472" t="s">
        <v>16916</v>
      </c>
      <c r="J149" s="471" t="s">
        <v>16916</v>
      </c>
      <c r="K149" s="472" t="s">
        <v>16916</v>
      </c>
      <c r="L149" s="471" t="s">
        <v>16916</v>
      </c>
      <c r="M149" s="472" t="s">
        <v>16916</v>
      </c>
      <c r="N149" s="471" t="s">
        <v>16916</v>
      </c>
      <c r="O149" s="472" t="s">
        <v>16916</v>
      </c>
      <c r="P149" s="471" t="s">
        <v>16916</v>
      </c>
      <c r="Q149" s="472" t="s">
        <v>16916</v>
      </c>
      <c r="R149" s="475" t="s">
        <v>16916</v>
      </c>
      <c r="S149" s="476" t="s">
        <v>16916</v>
      </c>
      <c r="T149" s="475" t="s">
        <v>16916</v>
      </c>
      <c r="U149" s="476" t="s">
        <v>16916</v>
      </c>
      <c r="V149" s="475" t="s">
        <v>16916</v>
      </c>
      <c r="W149" s="473" t="s">
        <v>16916</v>
      </c>
      <c r="X149" s="471" t="s">
        <v>16916</v>
      </c>
      <c r="Y149" s="472" t="s">
        <v>16916</v>
      </c>
      <c r="Z149" s="471" t="s">
        <v>16916</v>
      </c>
      <c r="AA149" s="472" t="s">
        <v>16916</v>
      </c>
      <c r="AB149" s="471" t="s">
        <v>16916</v>
      </c>
      <c r="AC149" s="472" t="s">
        <v>16916</v>
      </c>
      <c r="AD149" s="471" t="s">
        <v>16916</v>
      </c>
      <c r="AE149" s="472" t="s">
        <v>16916</v>
      </c>
      <c r="AF149" s="595" t="s">
        <v>16916</v>
      </c>
      <c r="AG149" s="473" t="s">
        <v>16916</v>
      </c>
      <c r="AH149" s="471" t="s">
        <v>16916</v>
      </c>
      <c r="AI149" s="472" t="s">
        <v>16916</v>
      </c>
      <c r="AJ149" s="471" t="s">
        <v>16916</v>
      </c>
      <c r="AK149" s="472" t="s">
        <v>16916</v>
      </c>
      <c r="AL149" s="471" t="s">
        <v>16916</v>
      </c>
      <c r="AM149" s="472" t="s">
        <v>16916</v>
      </c>
      <c r="AN149" s="471" t="s">
        <v>16916</v>
      </c>
      <c r="AO149" s="472" t="s">
        <v>16916</v>
      </c>
      <c r="AP149" s="471" t="s">
        <v>16916</v>
      </c>
      <c r="AQ149" s="472" t="s">
        <v>16916</v>
      </c>
      <c r="AR149" s="471" t="s">
        <v>16916</v>
      </c>
      <c r="AS149" s="472" t="s">
        <v>16916</v>
      </c>
      <c r="AT149" s="471" t="s">
        <v>16916</v>
      </c>
      <c r="AU149" s="472" t="s">
        <v>16916</v>
      </c>
      <c r="AV149" s="471" t="s">
        <v>16916</v>
      </c>
      <c r="AW149" s="472" t="s">
        <v>16916</v>
      </c>
      <c r="AX149" s="471" t="s">
        <v>16916</v>
      </c>
      <c r="AY149" s="472" t="s">
        <v>16916</v>
      </c>
      <c r="AZ149" s="471" t="s">
        <v>16916</v>
      </c>
      <c r="BA149" s="472" t="s">
        <v>16916</v>
      </c>
      <c r="BB149" s="471" t="s">
        <v>16916</v>
      </c>
      <c r="BC149" s="472" t="s">
        <v>16916</v>
      </c>
      <c r="BD149" s="471" t="s">
        <v>16916</v>
      </c>
      <c r="BE149" s="472" t="s">
        <v>16916</v>
      </c>
      <c r="BF149" s="471">
        <v>69234.27</v>
      </c>
      <c r="BG149" s="472">
        <v>0</v>
      </c>
      <c r="BH149" s="471" t="s">
        <v>16916</v>
      </c>
      <c r="BI149" s="472" t="s">
        <v>16916</v>
      </c>
      <c r="BJ149" s="357">
        <v>69234.27</v>
      </c>
      <c r="BK149" s="474">
        <v>0</v>
      </c>
      <c r="BL149" s="357">
        <v>0</v>
      </c>
      <c r="BM149" s="474">
        <v>0</v>
      </c>
      <c r="BN149" s="357">
        <v>0</v>
      </c>
      <c r="BO149" s="474">
        <v>0</v>
      </c>
    </row>
    <row r="150" spans="1:67" s="148" customFormat="1" ht="12.75" x14ac:dyDescent="0.2">
      <c r="A150" s="470" t="s">
        <v>8344</v>
      </c>
      <c r="B150" s="470" t="s">
        <v>8843</v>
      </c>
      <c r="C150" s="470" t="s">
        <v>8213</v>
      </c>
      <c r="D150" s="470" t="s">
        <v>8213</v>
      </c>
      <c r="E150" s="470" t="s">
        <v>17697</v>
      </c>
      <c r="F150" s="470" t="s">
        <v>17049</v>
      </c>
      <c r="G150" s="470" t="s">
        <v>16</v>
      </c>
      <c r="H150" s="471" t="s">
        <v>16916</v>
      </c>
      <c r="I150" s="472" t="s">
        <v>16916</v>
      </c>
      <c r="J150" s="471" t="s">
        <v>16916</v>
      </c>
      <c r="K150" s="472" t="s">
        <v>16916</v>
      </c>
      <c r="L150" s="471" t="s">
        <v>16916</v>
      </c>
      <c r="M150" s="472" t="s">
        <v>16916</v>
      </c>
      <c r="N150" s="471" t="s">
        <v>16916</v>
      </c>
      <c r="O150" s="472" t="s">
        <v>16916</v>
      </c>
      <c r="P150" s="471" t="s">
        <v>16916</v>
      </c>
      <c r="Q150" s="472" t="s">
        <v>16916</v>
      </c>
      <c r="R150" s="475" t="s">
        <v>16916</v>
      </c>
      <c r="S150" s="476" t="s">
        <v>16916</v>
      </c>
      <c r="T150" s="475" t="s">
        <v>16916</v>
      </c>
      <c r="U150" s="476" t="s">
        <v>16916</v>
      </c>
      <c r="V150" s="475" t="s">
        <v>16916</v>
      </c>
      <c r="W150" s="473" t="s">
        <v>16916</v>
      </c>
      <c r="X150" s="471" t="s">
        <v>16916</v>
      </c>
      <c r="Y150" s="472" t="s">
        <v>16916</v>
      </c>
      <c r="Z150" s="471" t="s">
        <v>16916</v>
      </c>
      <c r="AA150" s="472" t="s">
        <v>16916</v>
      </c>
      <c r="AB150" s="471" t="s">
        <v>16916</v>
      </c>
      <c r="AC150" s="472" t="s">
        <v>16916</v>
      </c>
      <c r="AD150" s="471" t="s">
        <v>16916</v>
      </c>
      <c r="AE150" s="472" t="s">
        <v>16916</v>
      </c>
      <c r="AF150" s="595" t="s">
        <v>16916</v>
      </c>
      <c r="AG150" s="473" t="s">
        <v>16916</v>
      </c>
      <c r="AH150" s="471" t="s">
        <v>16916</v>
      </c>
      <c r="AI150" s="472" t="s">
        <v>16916</v>
      </c>
      <c r="AJ150" s="471" t="s">
        <v>16916</v>
      </c>
      <c r="AK150" s="472" t="s">
        <v>16916</v>
      </c>
      <c r="AL150" s="471" t="s">
        <v>16916</v>
      </c>
      <c r="AM150" s="472" t="s">
        <v>16916</v>
      </c>
      <c r="AN150" s="471" t="s">
        <v>16916</v>
      </c>
      <c r="AO150" s="472" t="s">
        <v>16916</v>
      </c>
      <c r="AP150" s="471" t="s">
        <v>16916</v>
      </c>
      <c r="AQ150" s="472" t="s">
        <v>16916</v>
      </c>
      <c r="AR150" s="471" t="s">
        <v>16916</v>
      </c>
      <c r="AS150" s="472" t="s">
        <v>16916</v>
      </c>
      <c r="AT150" s="471" t="s">
        <v>16916</v>
      </c>
      <c r="AU150" s="472" t="s">
        <v>16916</v>
      </c>
      <c r="AV150" s="471" t="s">
        <v>16916</v>
      </c>
      <c r="AW150" s="472" t="s">
        <v>16916</v>
      </c>
      <c r="AX150" s="471">
        <v>475927.03999999998</v>
      </c>
      <c r="AY150" s="472" t="s">
        <v>16916</v>
      </c>
      <c r="AZ150" s="471" t="s">
        <v>16916</v>
      </c>
      <c r="BA150" s="472" t="s">
        <v>16916</v>
      </c>
      <c r="BB150" s="471">
        <v>392317.56</v>
      </c>
      <c r="BC150" s="472">
        <v>0</v>
      </c>
      <c r="BD150" s="471" t="s">
        <v>16916</v>
      </c>
      <c r="BE150" s="472" t="s">
        <v>16916</v>
      </c>
      <c r="BF150" s="471">
        <v>22260.77</v>
      </c>
      <c r="BG150" s="472">
        <v>0</v>
      </c>
      <c r="BH150" s="471" t="s">
        <v>16916</v>
      </c>
      <c r="BI150" s="472" t="s">
        <v>16916</v>
      </c>
      <c r="BJ150" s="357">
        <v>890505.37</v>
      </c>
      <c r="BK150" s="474">
        <v>0</v>
      </c>
      <c r="BL150" s="357">
        <v>0</v>
      </c>
      <c r="BM150" s="474">
        <v>0</v>
      </c>
      <c r="BN150" s="357">
        <v>0</v>
      </c>
      <c r="BO150" s="474">
        <v>0</v>
      </c>
    </row>
    <row r="151" spans="1:67" s="148" customFormat="1" ht="12.75" x14ac:dyDescent="0.2">
      <c r="A151" s="470" t="s">
        <v>8344</v>
      </c>
      <c r="B151" s="470" t="s">
        <v>8547</v>
      </c>
      <c r="C151" s="470" t="s">
        <v>8213</v>
      </c>
      <c r="D151" s="470" t="s">
        <v>8213</v>
      </c>
      <c r="E151" s="470" t="s">
        <v>18002</v>
      </c>
      <c r="F151" s="470" t="s">
        <v>17049</v>
      </c>
      <c r="G151" s="470" t="s">
        <v>16</v>
      </c>
      <c r="H151" s="471" t="s">
        <v>16916</v>
      </c>
      <c r="I151" s="472" t="s">
        <v>16916</v>
      </c>
      <c r="J151" s="471" t="s">
        <v>16916</v>
      </c>
      <c r="K151" s="472" t="s">
        <v>16916</v>
      </c>
      <c r="L151" s="471" t="s">
        <v>16916</v>
      </c>
      <c r="M151" s="472" t="s">
        <v>16916</v>
      </c>
      <c r="N151" s="471" t="s">
        <v>16916</v>
      </c>
      <c r="O151" s="472" t="s">
        <v>16916</v>
      </c>
      <c r="P151" s="471" t="s">
        <v>16916</v>
      </c>
      <c r="Q151" s="472" t="s">
        <v>16916</v>
      </c>
      <c r="R151" s="475" t="s">
        <v>16916</v>
      </c>
      <c r="S151" s="476" t="s">
        <v>16916</v>
      </c>
      <c r="T151" s="475" t="s">
        <v>16916</v>
      </c>
      <c r="U151" s="476" t="s">
        <v>16916</v>
      </c>
      <c r="V151" s="475" t="s">
        <v>16916</v>
      </c>
      <c r="W151" s="473" t="s">
        <v>16916</v>
      </c>
      <c r="X151" s="471" t="s">
        <v>16916</v>
      </c>
      <c r="Y151" s="472" t="s">
        <v>16916</v>
      </c>
      <c r="Z151" s="471" t="s">
        <v>16916</v>
      </c>
      <c r="AA151" s="472" t="s">
        <v>16916</v>
      </c>
      <c r="AB151" s="471" t="s">
        <v>16916</v>
      </c>
      <c r="AC151" s="472" t="s">
        <v>16916</v>
      </c>
      <c r="AD151" s="471" t="s">
        <v>16916</v>
      </c>
      <c r="AE151" s="472" t="s">
        <v>16916</v>
      </c>
      <c r="AF151" s="595" t="s">
        <v>16916</v>
      </c>
      <c r="AG151" s="473" t="s">
        <v>16916</v>
      </c>
      <c r="AH151" s="471" t="s">
        <v>16916</v>
      </c>
      <c r="AI151" s="472" t="s">
        <v>16916</v>
      </c>
      <c r="AJ151" s="471" t="s">
        <v>16916</v>
      </c>
      <c r="AK151" s="472" t="s">
        <v>16916</v>
      </c>
      <c r="AL151" s="471" t="s">
        <v>16916</v>
      </c>
      <c r="AM151" s="472" t="s">
        <v>16916</v>
      </c>
      <c r="AN151" s="471" t="s">
        <v>16916</v>
      </c>
      <c r="AO151" s="472" t="s">
        <v>16916</v>
      </c>
      <c r="AP151" s="471" t="s">
        <v>16916</v>
      </c>
      <c r="AQ151" s="472" t="s">
        <v>16916</v>
      </c>
      <c r="AR151" s="471" t="s">
        <v>16916</v>
      </c>
      <c r="AS151" s="472" t="s">
        <v>16916</v>
      </c>
      <c r="AT151" s="471" t="s">
        <v>16916</v>
      </c>
      <c r="AU151" s="472" t="s">
        <v>16916</v>
      </c>
      <c r="AV151" s="471" t="s">
        <v>16916</v>
      </c>
      <c r="AW151" s="472" t="s">
        <v>16916</v>
      </c>
      <c r="AX151" s="471" t="s">
        <v>16916</v>
      </c>
      <c r="AY151" s="472" t="s">
        <v>16916</v>
      </c>
      <c r="AZ151" s="471" t="s">
        <v>16916</v>
      </c>
      <c r="BA151" s="472" t="s">
        <v>16916</v>
      </c>
      <c r="BB151" s="471" t="s">
        <v>16916</v>
      </c>
      <c r="BC151" s="472" t="s">
        <v>16916</v>
      </c>
      <c r="BD151" s="471" t="s">
        <v>16916</v>
      </c>
      <c r="BE151" s="472" t="s">
        <v>16916</v>
      </c>
      <c r="BF151" s="471">
        <v>39144.29</v>
      </c>
      <c r="BG151" s="472">
        <v>0</v>
      </c>
      <c r="BH151" s="471" t="s">
        <v>16916</v>
      </c>
      <c r="BI151" s="472" t="s">
        <v>16916</v>
      </c>
      <c r="BJ151" s="357">
        <v>39144.29</v>
      </c>
      <c r="BK151" s="474">
        <v>0</v>
      </c>
      <c r="BL151" s="357">
        <v>0</v>
      </c>
      <c r="BM151" s="474">
        <v>0</v>
      </c>
      <c r="BN151" s="357">
        <v>0</v>
      </c>
      <c r="BO151" s="474">
        <v>0</v>
      </c>
    </row>
    <row r="152" spans="1:67" s="148" customFormat="1" ht="12.75" x14ac:dyDescent="0.2">
      <c r="A152" s="470" t="s">
        <v>8344</v>
      </c>
      <c r="B152" s="470" t="s">
        <v>8376</v>
      </c>
      <c r="C152" s="470" t="s">
        <v>8213</v>
      </c>
      <c r="D152" s="470" t="s">
        <v>8213</v>
      </c>
      <c r="E152" s="470" t="s">
        <v>17698</v>
      </c>
      <c r="F152" s="470" t="s">
        <v>17049</v>
      </c>
      <c r="G152" s="470" t="s">
        <v>16</v>
      </c>
      <c r="H152" s="471" t="s">
        <v>16916</v>
      </c>
      <c r="I152" s="472" t="s">
        <v>16916</v>
      </c>
      <c r="J152" s="471" t="s">
        <v>16916</v>
      </c>
      <c r="K152" s="472" t="s">
        <v>16916</v>
      </c>
      <c r="L152" s="471" t="s">
        <v>16916</v>
      </c>
      <c r="M152" s="472" t="s">
        <v>16916</v>
      </c>
      <c r="N152" s="471" t="s">
        <v>16916</v>
      </c>
      <c r="O152" s="472" t="s">
        <v>16916</v>
      </c>
      <c r="P152" s="471" t="s">
        <v>16916</v>
      </c>
      <c r="Q152" s="472" t="s">
        <v>16916</v>
      </c>
      <c r="R152" s="475" t="s">
        <v>16916</v>
      </c>
      <c r="S152" s="476" t="s">
        <v>16916</v>
      </c>
      <c r="T152" s="475" t="s">
        <v>16916</v>
      </c>
      <c r="U152" s="476" t="s">
        <v>16916</v>
      </c>
      <c r="V152" s="475" t="s">
        <v>16916</v>
      </c>
      <c r="W152" s="473" t="s">
        <v>16916</v>
      </c>
      <c r="X152" s="471" t="s">
        <v>16916</v>
      </c>
      <c r="Y152" s="472" t="s">
        <v>16916</v>
      </c>
      <c r="Z152" s="471" t="s">
        <v>16916</v>
      </c>
      <c r="AA152" s="472" t="s">
        <v>16916</v>
      </c>
      <c r="AB152" s="471" t="s">
        <v>16916</v>
      </c>
      <c r="AC152" s="472" t="s">
        <v>16916</v>
      </c>
      <c r="AD152" s="471" t="s">
        <v>16916</v>
      </c>
      <c r="AE152" s="472" t="s">
        <v>16916</v>
      </c>
      <c r="AF152" s="595" t="s">
        <v>16916</v>
      </c>
      <c r="AG152" s="473" t="s">
        <v>16916</v>
      </c>
      <c r="AH152" s="471" t="s">
        <v>16916</v>
      </c>
      <c r="AI152" s="472" t="s">
        <v>16916</v>
      </c>
      <c r="AJ152" s="471" t="s">
        <v>16916</v>
      </c>
      <c r="AK152" s="472" t="s">
        <v>16916</v>
      </c>
      <c r="AL152" s="471" t="s">
        <v>16916</v>
      </c>
      <c r="AM152" s="472" t="s">
        <v>16916</v>
      </c>
      <c r="AN152" s="471" t="s">
        <v>16916</v>
      </c>
      <c r="AO152" s="472" t="s">
        <v>16916</v>
      </c>
      <c r="AP152" s="471" t="s">
        <v>16916</v>
      </c>
      <c r="AQ152" s="472" t="s">
        <v>16916</v>
      </c>
      <c r="AR152" s="471" t="s">
        <v>16916</v>
      </c>
      <c r="AS152" s="472" t="s">
        <v>16916</v>
      </c>
      <c r="AT152" s="471" t="s">
        <v>16916</v>
      </c>
      <c r="AU152" s="472" t="s">
        <v>16916</v>
      </c>
      <c r="AV152" s="471" t="s">
        <v>16916</v>
      </c>
      <c r="AW152" s="472" t="s">
        <v>16916</v>
      </c>
      <c r="AX152" s="471">
        <v>104852.63</v>
      </c>
      <c r="AY152" s="472" t="s">
        <v>16916</v>
      </c>
      <c r="AZ152" s="471" t="s">
        <v>16916</v>
      </c>
      <c r="BA152" s="472" t="s">
        <v>16916</v>
      </c>
      <c r="BB152" s="471" t="s">
        <v>16916</v>
      </c>
      <c r="BC152" s="472" t="s">
        <v>16916</v>
      </c>
      <c r="BD152" s="471" t="s">
        <v>16916</v>
      </c>
      <c r="BE152" s="472" t="s">
        <v>16916</v>
      </c>
      <c r="BF152" s="471">
        <v>157721.42000000001</v>
      </c>
      <c r="BG152" s="472">
        <v>0</v>
      </c>
      <c r="BH152" s="471" t="s">
        <v>16916</v>
      </c>
      <c r="BI152" s="472" t="s">
        <v>16916</v>
      </c>
      <c r="BJ152" s="357">
        <v>262574.05000000005</v>
      </c>
      <c r="BK152" s="474">
        <v>0</v>
      </c>
      <c r="BL152" s="357">
        <v>0</v>
      </c>
      <c r="BM152" s="474">
        <v>0</v>
      </c>
      <c r="BN152" s="357">
        <v>0</v>
      </c>
      <c r="BO152" s="474">
        <v>0</v>
      </c>
    </row>
    <row r="153" spans="1:67" s="148" customFormat="1" ht="12.75" x14ac:dyDescent="0.2">
      <c r="A153" s="470" t="s">
        <v>8344</v>
      </c>
      <c r="B153" s="470" t="s">
        <v>8393</v>
      </c>
      <c r="C153" s="470" t="s">
        <v>8213</v>
      </c>
      <c r="D153" s="470" t="s">
        <v>8213</v>
      </c>
      <c r="E153" s="470" t="s">
        <v>17840</v>
      </c>
      <c r="F153" s="470" t="s">
        <v>17049</v>
      </c>
      <c r="G153" s="470" t="s">
        <v>16</v>
      </c>
      <c r="H153" s="471" t="s">
        <v>16916</v>
      </c>
      <c r="I153" s="472" t="s">
        <v>16916</v>
      </c>
      <c r="J153" s="471" t="s">
        <v>16916</v>
      </c>
      <c r="K153" s="472" t="s">
        <v>16916</v>
      </c>
      <c r="L153" s="471" t="s">
        <v>16916</v>
      </c>
      <c r="M153" s="472" t="s">
        <v>16916</v>
      </c>
      <c r="N153" s="471" t="s">
        <v>16916</v>
      </c>
      <c r="O153" s="472" t="s">
        <v>16916</v>
      </c>
      <c r="P153" s="471" t="s">
        <v>16916</v>
      </c>
      <c r="Q153" s="472" t="s">
        <v>16916</v>
      </c>
      <c r="R153" s="475" t="s">
        <v>16916</v>
      </c>
      <c r="S153" s="476" t="s">
        <v>16916</v>
      </c>
      <c r="T153" s="475" t="s">
        <v>16916</v>
      </c>
      <c r="U153" s="476" t="s">
        <v>16916</v>
      </c>
      <c r="V153" s="475" t="s">
        <v>16916</v>
      </c>
      <c r="W153" s="473" t="s">
        <v>16916</v>
      </c>
      <c r="X153" s="471" t="s">
        <v>16916</v>
      </c>
      <c r="Y153" s="472" t="s">
        <v>16916</v>
      </c>
      <c r="Z153" s="471" t="s">
        <v>16916</v>
      </c>
      <c r="AA153" s="472" t="s">
        <v>16916</v>
      </c>
      <c r="AB153" s="471" t="s">
        <v>16916</v>
      </c>
      <c r="AC153" s="472" t="s">
        <v>16916</v>
      </c>
      <c r="AD153" s="471" t="s">
        <v>16916</v>
      </c>
      <c r="AE153" s="472" t="s">
        <v>16916</v>
      </c>
      <c r="AF153" s="595" t="s">
        <v>16916</v>
      </c>
      <c r="AG153" s="473" t="s">
        <v>16916</v>
      </c>
      <c r="AH153" s="471" t="s">
        <v>16916</v>
      </c>
      <c r="AI153" s="472" t="s">
        <v>16916</v>
      </c>
      <c r="AJ153" s="471" t="s">
        <v>16916</v>
      </c>
      <c r="AK153" s="472" t="s">
        <v>16916</v>
      </c>
      <c r="AL153" s="471" t="s">
        <v>16916</v>
      </c>
      <c r="AM153" s="472" t="s">
        <v>16916</v>
      </c>
      <c r="AN153" s="471" t="s">
        <v>16916</v>
      </c>
      <c r="AO153" s="472" t="s">
        <v>16916</v>
      </c>
      <c r="AP153" s="471" t="s">
        <v>16916</v>
      </c>
      <c r="AQ153" s="472" t="s">
        <v>16916</v>
      </c>
      <c r="AR153" s="471" t="s">
        <v>16916</v>
      </c>
      <c r="AS153" s="472" t="s">
        <v>16916</v>
      </c>
      <c r="AT153" s="471" t="s">
        <v>16916</v>
      </c>
      <c r="AU153" s="472" t="s">
        <v>16916</v>
      </c>
      <c r="AV153" s="471" t="s">
        <v>16916</v>
      </c>
      <c r="AW153" s="472" t="s">
        <v>16916</v>
      </c>
      <c r="AX153" s="471" t="s">
        <v>16916</v>
      </c>
      <c r="AY153" s="472" t="s">
        <v>16916</v>
      </c>
      <c r="AZ153" s="471" t="s">
        <v>16916</v>
      </c>
      <c r="BA153" s="472" t="s">
        <v>16916</v>
      </c>
      <c r="BB153" s="471">
        <v>397425.02</v>
      </c>
      <c r="BC153" s="472">
        <v>0</v>
      </c>
      <c r="BD153" s="471" t="s">
        <v>16916</v>
      </c>
      <c r="BE153" s="472" t="s">
        <v>16916</v>
      </c>
      <c r="BF153" s="471" t="s">
        <v>16916</v>
      </c>
      <c r="BG153" s="472" t="s">
        <v>16916</v>
      </c>
      <c r="BH153" s="471" t="s">
        <v>16916</v>
      </c>
      <c r="BI153" s="472" t="s">
        <v>16916</v>
      </c>
      <c r="BJ153" s="357">
        <v>397425.02</v>
      </c>
      <c r="BK153" s="474">
        <v>0</v>
      </c>
      <c r="BL153" s="357">
        <v>0</v>
      </c>
      <c r="BM153" s="474">
        <v>0</v>
      </c>
      <c r="BN153" s="357">
        <v>0</v>
      </c>
      <c r="BO153" s="474">
        <v>0</v>
      </c>
    </row>
    <row r="154" spans="1:67" s="148" customFormat="1" ht="12.75" x14ac:dyDescent="0.2">
      <c r="A154" s="470" t="s">
        <v>8344</v>
      </c>
      <c r="B154" s="470" t="s">
        <v>8867</v>
      </c>
      <c r="C154" s="470" t="s">
        <v>8213</v>
      </c>
      <c r="D154" s="470" t="s">
        <v>8213</v>
      </c>
      <c r="E154" s="470" t="s">
        <v>17841</v>
      </c>
      <c r="F154" s="470" t="s">
        <v>17049</v>
      </c>
      <c r="G154" s="470" t="s">
        <v>16</v>
      </c>
      <c r="H154" s="471" t="s">
        <v>16916</v>
      </c>
      <c r="I154" s="472" t="s">
        <v>16916</v>
      </c>
      <c r="J154" s="471" t="s">
        <v>16916</v>
      </c>
      <c r="K154" s="472" t="s">
        <v>16916</v>
      </c>
      <c r="L154" s="471" t="s">
        <v>16916</v>
      </c>
      <c r="M154" s="472" t="s">
        <v>16916</v>
      </c>
      <c r="N154" s="471" t="s">
        <v>16916</v>
      </c>
      <c r="O154" s="472" t="s">
        <v>16916</v>
      </c>
      <c r="P154" s="471" t="s">
        <v>16916</v>
      </c>
      <c r="Q154" s="472" t="s">
        <v>16916</v>
      </c>
      <c r="R154" s="475" t="s">
        <v>16916</v>
      </c>
      <c r="S154" s="476" t="s">
        <v>16916</v>
      </c>
      <c r="T154" s="475" t="s">
        <v>16916</v>
      </c>
      <c r="U154" s="476" t="s">
        <v>16916</v>
      </c>
      <c r="V154" s="475" t="s">
        <v>16916</v>
      </c>
      <c r="W154" s="473" t="s">
        <v>16916</v>
      </c>
      <c r="X154" s="471" t="s">
        <v>16916</v>
      </c>
      <c r="Y154" s="472" t="s">
        <v>16916</v>
      </c>
      <c r="Z154" s="471" t="s">
        <v>16916</v>
      </c>
      <c r="AA154" s="472" t="s">
        <v>16916</v>
      </c>
      <c r="AB154" s="471" t="s">
        <v>16916</v>
      </c>
      <c r="AC154" s="472" t="s">
        <v>16916</v>
      </c>
      <c r="AD154" s="471" t="s">
        <v>16916</v>
      </c>
      <c r="AE154" s="472" t="s">
        <v>16916</v>
      </c>
      <c r="AF154" s="595" t="s">
        <v>16916</v>
      </c>
      <c r="AG154" s="473" t="s">
        <v>16916</v>
      </c>
      <c r="AH154" s="471" t="s">
        <v>16916</v>
      </c>
      <c r="AI154" s="472" t="s">
        <v>16916</v>
      </c>
      <c r="AJ154" s="471" t="s">
        <v>16916</v>
      </c>
      <c r="AK154" s="472" t="s">
        <v>16916</v>
      </c>
      <c r="AL154" s="471" t="s">
        <v>16916</v>
      </c>
      <c r="AM154" s="472" t="s">
        <v>16916</v>
      </c>
      <c r="AN154" s="471" t="s">
        <v>16916</v>
      </c>
      <c r="AO154" s="472" t="s">
        <v>16916</v>
      </c>
      <c r="AP154" s="471" t="s">
        <v>16916</v>
      </c>
      <c r="AQ154" s="472" t="s">
        <v>16916</v>
      </c>
      <c r="AR154" s="471" t="s">
        <v>16916</v>
      </c>
      <c r="AS154" s="472" t="s">
        <v>16916</v>
      </c>
      <c r="AT154" s="471" t="s">
        <v>16916</v>
      </c>
      <c r="AU154" s="472" t="s">
        <v>16916</v>
      </c>
      <c r="AV154" s="471" t="s">
        <v>16916</v>
      </c>
      <c r="AW154" s="472" t="s">
        <v>16916</v>
      </c>
      <c r="AX154" s="471" t="s">
        <v>16916</v>
      </c>
      <c r="AY154" s="472" t="s">
        <v>16916</v>
      </c>
      <c r="AZ154" s="471" t="s">
        <v>16916</v>
      </c>
      <c r="BA154" s="472" t="s">
        <v>16916</v>
      </c>
      <c r="BB154" s="471">
        <v>261289.87</v>
      </c>
      <c r="BC154" s="472">
        <v>0</v>
      </c>
      <c r="BD154" s="471" t="s">
        <v>16916</v>
      </c>
      <c r="BE154" s="472" t="s">
        <v>16916</v>
      </c>
      <c r="BF154" s="471">
        <v>16306.94</v>
      </c>
      <c r="BG154" s="472">
        <v>0</v>
      </c>
      <c r="BH154" s="471" t="s">
        <v>16916</v>
      </c>
      <c r="BI154" s="472" t="s">
        <v>16916</v>
      </c>
      <c r="BJ154" s="357">
        <v>277596.81</v>
      </c>
      <c r="BK154" s="474">
        <v>0</v>
      </c>
      <c r="BL154" s="357">
        <v>0</v>
      </c>
      <c r="BM154" s="474">
        <v>0</v>
      </c>
      <c r="BN154" s="357">
        <v>0</v>
      </c>
      <c r="BO154" s="474">
        <v>0</v>
      </c>
    </row>
    <row r="155" spans="1:67" s="148" customFormat="1" ht="12.75" x14ac:dyDescent="0.2">
      <c r="A155" s="470" t="s">
        <v>8344</v>
      </c>
      <c r="B155" s="470" t="s">
        <v>8869</v>
      </c>
      <c r="C155" s="470" t="s">
        <v>8213</v>
      </c>
      <c r="D155" s="470" t="s">
        <v>8213</v>
      </c>
      <c r="E155" s="470" t="s">
        <v>17317</v>
      </c>
      <c r="F155" s="470" t="s">
        <v>17049</v>
      </c>
      <c r="G155" s="470" t="s">
        <v>16</v>
      </c>
      <c r="H155" s="471" t="s">
        <v>16916</v>
      </c>
      <c r="I155" s="472" t="s">
        <v>16916</v>
      </c>
      <c r="J155" s="471" t="s">
        <v>16916</v>
      </c>
      <c r="K155" s="472" t="s">
        <v>16916</v>
      </c>
      <c r="L155" s="471" t="s">
        <v>16916</v>
      </c>
      <c r="M155" s="472" t="s">
        <v>16916</v>
      </c>
      <c r="N155" s="471" t="s">
        <v>16916</v>
      </c>
      <c r="O155" s="472" t="s">
        <v>16916</v>
      </c>
      <c r="P155" s="471" t="s">
        <v>16916</v>
      </c>
      <c r="Q155" s="472" t="s">
        <v>16916</v>
      </c>
      <c r="R155" s="475" t="s">
        <v>16916</v>
      </c>
      <c r="S155" s="476" t="s">
        <v>16916</v>
      </c>
      <c r="T155" s="475" t="s">
        <v>16916</v>
      </c>
      <c r="U155" s="476" t="s">
        <v>16916</v>
      </c>
      <c r="V155" s="475" t="s">
        <v>16916</v>
      </c>
      <c r="W155" s="473" t="s">
        <v>16916</v>
      </c>
      <c r="X155" s="471" t="s">
        <v>16916</v>
      </c>
      <c r="Y155" s="472" t="s">
        <v>16916</v>
      </c>
      <c r="Z155" s="471" t="s">
        <v>16916</v>
      </c>
      <c r="AA155" s="472" t="s">
        <v>16916</v>
      </c>
      <c r="AB155" s="471" t="s">
        <v>16916</v>
      </c>
      <c r="AC155" s="472" t="s">
        <v>16916</v>
      </c>
      <c r="AD155" s="471" t="s">
        <v>16916</v>
      </c>
      <c r="AE155" s="472" t="s">
        <v>16916</v>
      </c>
      <c r="AF155" s="595" t="s">
        <v>16916</v>
      </c>
      <c r="AG155" s="473" t="s">
        <v>16916</v>
      </c>
      <c r="AH155" s="471" t="s">
        <v>16916</v>
      </c>
      <c r="AI155" s="472" t="s">
        <v>16916</v>
      </c>
      <c r="AJ155" s="471" t="s">
        <v>16916</v>
      </c>
      <c r="AK155" s="472" t="s">
        <v>16916</v>
      </c>
      <c r="AL155" s="471" t="s">
        <v>16916</v>
      </c>
      <c r="AM155" s="472" t="s">
        <v>16916</v>
      </c>
      <c r="AN155" s="471" t="s">
        <v>16916</v>
      </c>
      <c r="AO155" s="472" t="s">
        <v>16916</v>
      </c>
      <c r="AP155" s="471" t="s">
        <v>16916</v>
      </c>
      <c r="AQ155" s="472" t="s">
        <v>16916</v>
      </c>
      <c r="AR155" s="471" t="s">
        <v>16916</v>
      </c>
      <c r="AS155" s="472" t="s">
        <v>16916</v>
      </c>
      <c r="AT155" s="471">
        <v>397005.52</v>
      </c>
      <c r="AU155" s="472">
        <v>397005.52</v>
      </c>
      <c r="AV155" s="471" t="s">
        <v>16916</v>
      </c>
      <c r="AW155" s="472" t="s">
        <v>16916</v>
      </c>
      <c r="AX155" s="471" t="s">
        <v>16916</v>
      </c>
      <c r="AY155" s="472" t="s">
        <v>16916</v>
      </c>
      <c r="AZ155" s="471" t="s">
        <v>16916</v>
      </c>
      <c r="BA155" s="472" t="s">
        <v>16916</v>
      </c>
      <c r="BB155" s="471" t="s">
        <v>16916</v>
      </c>
      <c r="BC155" s="472" t="s">
        <v>16916</v>
      </c>
      <c r="BD155" s="471" t="s">
        <v>16916</v>
      </c>
      <c r="BE155" s="472" t="s">
        <v>16916</v>
      </c>
      <c r="BF155" s="471">
        <v>34900.06</v>
      </c>
      <c r="BG155" s="472">
        <v>0</v>
      </c>
      <c r="BH155" s="471" t="s">
        <v>16916</v>
      </c>
      <c r="BI155" s="472" t="s">
        <v>16916</v>
      </c>
      <c r="BJ155" s="357">
        <v>431905.58</v>
      </c>
      <c r="BK155" s="474">
        <v>397005.52</v>
      </c>
      <c r="BL155" s="357">
        <v>0</v>
      </c>
      <c r="BM155" s="474">
        <v>0</v>
      </c>
      <c r="BN155" s="357">
        <v>0</v>
      </c>
      <c r="BO155" s="474">
        <v>0</v>
      </c>
    </row>
    <row r="156" spans="1:67" s="148" customFormat="1" ht="12.75" x14ac:dyDescent="0.2">
      <c r="A156" s="470" t="s">
        <v>8344</v>
      </c>
      <c r="B156" s="470" t="s">
        <v>8332</v>
      </c>
      <c r="C156" s="470" t="s">
        <v>8213</v>
      </c>
      <c r="D156" s="470" t="s">
        <v>8213</v>
      </c>
      <c r="E156" s="470" t="s">
        <v>17425</v>
      </c>
      <c r="F156" s="470" t="s">
        <v>17049</v>
      </c>
      <c r="G156" s="470" t="s">
        <v>16</v>
      </c>
      <c r="H156" s="471" t="s">
        <v>16916</v>
      </c>
      <c r="I156" s="472" t="s">
        <v>16916</v>
      </c>
      <c r="J156" s="471" t="s">
        <v>16916</v>
      </c>
      <c r="K156" s="472" t="s">
        <v>16916</v>
      </c>
      <c r="L156" s="471" t="s">
        <v>16916</v>
      </c>
      <c r="M156" s="472" t="s">
        <v>16916</v>
      </c>
      <c r="N156" s="471" t="s">
        <v>16916</v>
      </c>
      <c r="O156" s="472" t="s">
        <v>16916</v>
      </c>
      <c r="P156" s="471" t="s">
        <v>16916</v>
      </c>
      <c r="Q156" s="472" t="s">
        <v>16916</v>
      </c>
      <c r="R156" s="475" t="s">
        <v>16916</v>
      </c>
      <c r="S156" s="476" t="s">
        <v>16916</v>
      </c>
      <c r="T156" s="475" t="s">
        <v>16916</v>
      </c>
      <c r="U156" s="476" t="s">
        <v>16916</v>
      </c>
      <c r="V156" s="475" t="s">
        <v>16916</v>
      </c>
      <c r="W156" s="473" t="s">
        <v>16916</v>
      </c>
      <c r="X156" s="471" t="s">
        <v>16916</v>
      </c>
      <c r="Y156" s="472" t="s">
        <v>16916</v>
      </c>
      <c r="Z156" s="471" t="s">
        <v>16916</v>
      </c>
      <c r="AA156" s="472" t="s">
        <v>16916</v>
      </c>
      <c r="AB156" s="471" t="s">
        <v>16916</v>
      </c>
      <c r="AC156" s="472" t="s">
        <v>16916</v>
      </c>
      <c r="AD156" s="471" t="s">
        <v>16916</v>
      </c>
      <c r="AE156" s="472" t="s">
        <v>16916</v>
      </c>
      <c r="AF156" s="595" t="s">
        <v>16916</v>
      </c>
      <c r="AG156" s="473" t="s">
        <v>16916</v>
      </c>
      <c r="AH156" s="471" t="s">
        <v>16916</v>
      </c>
      <c r="AI156" s="472" t="s">
        <v>16916</v>
      </c>
      <c r="AJ156" s="471" t="s">
        <v>16916</v>
      </c>
      <c r="AK156" s="472" t="s">
        <v>16916</v>
      </c>
      <c r="AL156" s="471" t="s">
        <v>16916</v>
      </c>
      <c r="AM156" s="472" t="s">
        <v>16916</v>
      </c>
      <c r="AN156" s="471" t="s">
        <v>16916</v>
      </c>
      <c r="AO156" s="472" t="s">
        <v>16916</v>
      </c>
      <c r="AP156" s="471">
        <v>554015.22</v>
      </c>
      <c r="AQ156" s="472">
        <v>554015.21999999951</v>
      </c>
      <c r="AR156" s="471" t="s">
        <v>16916</v>
      </c>
      <c r="AS156" s="472" t="s">
        <v>16916</v>
      </c>
      <c r="AT156" s="471" t="s">
        <v>16916</v>
      </c>
      <c r="AU156" s="472" t="s">
        <v>16916</v>
      </c>
      <c r="AV156" s="471" t="s">
        <v>16916</v>
      </c>
      <c r="AW156" s="472" t="s">
        <v>16916</v>
      </c>
      <c r="AX156" s="471" t="s">
        <v>16916</v>
      </c>
      <c r="AY156" s="472" t="s">
        <v>16916</v>
      </c>
      <c r="AZ156" s="471" t="s">
        <v>16916</v>
      </c>
      <c r="BA156" s="472" t="s">
        <v>16916</v>
      </c>
      <c r="BB156" s="471" t="s">
        <v>16916</v>
      </c>
      <c r="BC156" s="472" t="s">
        <v>16916</v>
      </c>
      <c r="BD156" s="471" t="s">
        <v>16916</v>
      </c>
      <c r="BE156" s="472" t="s">
        <v>16916</v>
      </c>
      <c r="BF156" s="471" t="s">
        <v>16916</v>
      </c>
      <c r="BG156" s="472" t="s">
        <v>16916</v>
      </c>
      <c r="BH156" s="471" t="s">
        <v>16916</v>
      </c>
      <c r="BI156" s="472" t="s">
        <v>16916</v>
      </c>
      <c r="BJ156" s="357">
        <v>554015.22</v>
      </c>
      <c r="BK156" s="474">
        <v>554015.21999999951</v>
      </c>
      <c r="BL156" s="357">
        <v>0</v>
      </c>
      <c r="BM156" s="474">
        <v>0</v>
      </c>
      <c r="BN156" s="357">
        <v>0</v>
      </c>
      <c r="BO156" s="474">
        <v>0</v>
      </c>
    </row>
    <row r="157" spans="1:67" s="148" customFormat="1" ht="12.75" x14ac:dyDescent="0.2">
      <c r="A157" s="470" t="s">
        <v>8344</v>
      </c>
      <c r="B157" s="470" t="s">
        <v>8467</v>
      </c>
      <c r="C157" s="470" t="s">
        <v>8213</v>
      </c>
      <c r="D157" s="470" t="s">
        <v>8213</v>
      </c>
      <c r="E157" s="470" t="s">
        <v>17426</v>
      </c>
      <c r="F157" s="470" t="s">
        <v>17049</v>
      </c>
      <c r="G157" s="470" t="s">
        <v>16</v>
      </c>
      <c r="H157" s="471" t="s">
        <v>16916</v>
      </c>
      <c r="I157" s="472" t="s">
        <v>16916</v>
      </c>
      <c r="J157" s="471" t="s">
        <v>16916</v>
      </c>
      <c r="K157" s="472" t="s">
        <v>16916</v>
      </c>
      <c r="L157" s="471" t="s">
        <v>16916</v>
      </c>
      <c r="M157" s="472" t="s">
        <v>16916</v>
      </c>
      <c r="N157" s="471">
        <v>125000</v>
      </c>
      <c r="O157" s="472">
        <v>124713.08</v>
      </c>
      <c r="P157" s="471" t="s">
        <v>16916</v>
      </c>
      <c r="Q157" s="472" t="s">
        <v>16916</v>
      </c>
      <c r="R157" s="475" t="s">
        <v>16916</v>
      </c>
      <c r="S157" s="476" t="s">
        <v>16916</v>
      </c>
      <c r="T157" s="475" t="s">
        <v>16916</v>
      </c>
      <c r="U157" s="476" t="s">
        <v>16916</v>
      </c>
      <c r="V157" s="475" t="s">
        <v>16916</v>
      </c>
      <c r="W157" s="473" t="s">
        <v>16916</v>
      </c>
      <c r="X157" s="471" t="s">
        <v>16916</v>
      </c>
      <c r="Y157" s="472" t="s">
        <v>16916</v>
      </c>
      <c r="Z157" s="471" t="s">
        <v>16916</v>
      </c>
      <c r="AA157" s="472" t="s">
        <v>16916</v>
      </c>
      <c r="AB157" s="471" t="s">
        <v>16916</v>
      </c>
      <c r="AC157" s="472" t="s">
        <v>16916</v>
      </c>
      <c r="AD157" s="471" t="s">
        <v>16916</v>
      </c>
      <c r="AE157" s="472" t="s">
        <v>16916</v>
      </c>
      <c r="AF157" s="595" t="s">
        <v>16916</v>
      </c>
      <c r="AG157" s="473" t="s">
        <v>16916</v>
      </c>
      <c r="AH157" s="471" t="s">
        <v>16916</v>
      </c>
      <c r="AI157" s="472" t="s">
        <v>16916</v>
      </c>
      <c r="AJ157" s="471" t="s">
        <v>16916</v>
      </c>
      <c r="AK157" s="472" t="s">
        <v>16916</v>
      </c>
      <c r="AL157" s="471" t="s">
        <v>16916</v>
      </c>
      <c r="AM157" s="472" t="s">
        <v>16916</v>
      </c>
      <c r="AN157" s="471" t="s">
        <v>16916</v>
      </c>
      <c r="AO157" s="472" t="s">
        <v>16916</v>
      </c>
      <c r="AP157" s="471" t="s">
        <v>16916</v>
      </c>
      <c r="AQ157" s="472" t="s">
        <v>16916</v>
      </c>
      <c r="AR157" s="471" t="s">
        <v>16916</v>
      </c>
      <c r="AS157" s="472" t="s">
        <v>16916</v>
      </c>
      <c r="AT157" s="471" t="s">
        <v>16916</v>
      </c>
      <c r="AU157" s="472" t="s">
        <v>16916</v>
      </c>
      <c r="AV157" s="471" t="s">
        <v>16916</v>
      </c>
      <c r="AW157" s="472" t="s">
        <v>16916</v>
      </c>
      <c r="AX157" s="471" t="s">
        <v>16916</v>
      </c>
      <c r="AY157" s="472" t="s">
        <v>16916</v>
      </c>
      <c r="AZ157" s="471" t="s">
        <v>16916</v>
      </c>
      <c r="BA157" s="472" t="s">
        <v>16916</v>
      </c>
      <c r="BB157" s="471" t="s">
        <v>16916</v>
      </c>
      <c r="BC157" s="472" t="s">
        <v>16916</v>
      </c>
      <c r="BD157" s="471" t="s">
        <v>16916</v>
      </c>
      <c r="BE157" s="472" t="s">
        <v>16916</v>
      </c>
      <c r="BF157" s="471" t="s">
        <v>16916</v>
      </c>
      <c r="BG157" s="472" t="s">
        <v>16916</v>
      </c>
      <c r="BH157" s="471" t="s">
        <v>16916</v>
      </c>
      <c r="BI157" s="472" t="s">
        <v>16916</v>
      </c>
      <c r="BJ157" s="357">
        <v>125000</v>
      </c>
      <c r="BK157" s="474">
        <v>124713.08</v>
      </c>
      <c r="BL157" s="357">
        <v>0</v>
      </c>
      <c r="BM157" s="474">
        <v>0</v>
      </c>
      <c r="BN157" s="357">
        <v>0</v>
      </c>
      <c r="BO157" s="474">
        <v>0</v>
      </c>
    </row>
    <row r="158" spans="1:67" s="148" customFormat="1" ht="12.75" x14ac:dyDescent="0.2">
      <c r="A158" s="470" t="s">
        <v>8344</v>
      </c>
      <c r="B158" s="470" t="s">
        <v>8367</v>
      </c>
      <c r="C158" s="470" t="s">
        <v>8213</v>
      </c>
      <c r="D158" s="470" t="s">
        <v>8213</v>
      </c>
      <c r="E158" s="470" t="s">
        <v>17842</v>
      </c>
      <c r="F158" s="470" t="s">
        <v>17049</v>
      </c>
      <c r="G158" s="470" t="s">
        <v>16</v>
      </c>
      <c r="H158" s="471" t="s">
        <v>16916</v>
      </c>
      <c r="I158" s="472" t="s">
        <v>16916</v>
      </c>
      <c r="J158" s="471" t="s">
        <v>16916</v>
      </c>
      <c r="K158" s="472" t="s">
        <v>16916</v>
      </c>
      <c r="L158" s="471" t="s">
        <v>16916</v>
      </c>
      <c r="M158" s="472" t="s">
        <v>16916</v>
      </c>
      <c r="N158" s="471" t="s">
        <v>16916</v>
      </c>
      <c r="O158" s="472" t="s">
        <v>16916</v>
      </c>
      <c r="P158" s="471" t="s">
        <v>16916</v>
      </c>
      <c r="Q158" s="472" t="s">
        <v>16916</v>
      </c>
      <c r="R158" s="475" t="s">
        <v>16916</v>
      </c>
      <c r="S158" s="476" t="s">
        <v>16916</v>
      </c>
      <c r="T158" s="475" t="s">
        <v>16916</v>
      </c>
      <c r="U158" s="476" t="s">
        <v>16916</v>
      </c>
      <c r="V158" s="475" t="s">
        <v>16916</v>
      </c>
      <c r="W158" s="473" t="s">
        <v>16916</v>
      </c>
      <c r="X158" s="471" t="s">
        <v>16916</v>
      </c>
      <c r="Y158" s="472" t="s">
        <v>16916</v>
      </c>
      <c r="Z158" s="471" t="s">
        <v>16916</v>
      </c>
      <c r="AA158" s="472" t="s">
        <v>16916</v>
      </c>
      <c r="AB158" s="471" t="s">
        <v>16916</v>
      </c>
      <c r="AC158" s="472" t="s">
        <v>16916</v>
      </c>
      <c r="AD158" s="471" t="s">
        <v>16916</v>
      </c>
      <c r="AE158" s="472" t="s">
        <v>16916</v>
      </c>
      <c r="AF158" s="595" t="s">
        <v>16916</v>
      </c>
      <c r="AG158" s="473" t="s">
        <v>16916</v>
      </c>
      <c r="AH158" s="471" t="s">
        <v>16916</v>
      </c>
      <c r="AI158" s="472" t="s">
        <v>16916</v>
      </c>
      <c r="AJ158" s="471" t="s">
        <v>16916</v>
      </c>
      <c r="AK158" s="472" t="s">
        <v>16916</v>
      </c>
      <c r="AL158" s="471" t="s">
        <v>16916</v>
      </c>
      <c r="AM158" s="472" t="s">
        <v>16916</v>
      </c>
      <c r="AN158" s="471" t="s">
        <v>16916</v>
      </c>
      <c r="AO158" s="472" t="s">
        <v>16916</v>
      </c>
      <c r="AP158" s="471" t="s">
        <v>16916</v>
      </c>
      <c r="AQ158" s="472" t="s">
        <v>16916</v>
      </c>
      <c r="AR158" s="471" t="s">
        <v>16916</v>
      </c>
      <c r="AS158" s="472" t="s">
        <v>16916</v>
      </c>
      <c r="AT158" s="471" t="s">
        <v>16916</v>
      </c>
      <c r="AU158" s="472" t="s">
        <v>16916</v>
      </c>
      <c r="AV158" s="471" t="s">
        <v>16916</v>
      </c>
      <c r="AW158" s="472" t="s">
        <v>16916</v>
      </c>
      <c r="AX158" s="471" t="s">
        <v>16916</v>
      </c>
      <c r="AY158" s="472" t="s">
        <v>16916</v>
      </c>
      <c r="AZ158" s="471" t="s">
        <v>16916</v>
      </c>
      <c r="BA158" s="472" t="s">
        <v>16916</v>
      </c>
      <c r="BB158" s="471">
        <v>1559.43</v>
      </c>
      <c r="BC158" s="472">
        <v>0</v>
      </c>
      <c r="BD158" s="471" t="s">
        <v>16916</v>
      </c>
      <c r="BE158" s="472" t="s">
        <v>16916</v>
      </c>
      <c r="BF158" s="471" t="s">
        <v>16916</v>
      </c>
      <c r="BG158" s="472" t="s">
        <v>16916</v>
      </c>
      <c r="BH158" s="471" t="s">
        <v>16916</v>
      </c>
      <c r="BI158" s="472" t="s">
        <v>16916</v>
      </c>
      <c r="BJ158" s="357">
        <v>1559.43</v>
      </c>
      <c r="BK158" s="474">
        <v>0</v>
      </c>
      <c r="BL158" s="357">
        <v>0</v>
      </c>
      <c r="BM158" s="474">
        <v>0</v>
      </c>
      <c r="BN158" s="357">
        <v>0</v>
      </c>
      <c r="BO158" s="474">
        <v>0</v>
      </c>
    </row>
    <row r="159" spans="1:67" s="148" customFormat="1" ht="12.75" x14ac:dyDescent="0.2">
      <c r="A159" s="470" t="s">
        <v>8344</v>
      </c>
      <c r="B159" s="470" t="s">
        <v>9458</v>
      </c>
      <c r="C159" s="470" t="s">
        <v>8213</v>
      </c>
      <c r="D159" s="470" t="s">
        <v>8213</v>
      </c>
      <c r="E159" s="470" t="s">
        <v>17318</v>
      </c>
      <c r="F159" s="470" t="s">
        <v>17049</v>
      </c>
      <c r="G159" s="470" t="s">
        <v>16</v>
      </c>
      <c r="H159" s="471" t="s">
        <v>16916</v>
      </c>
      <c r="I159" s="472" t="s">
        <v>16916</v>
      </c>
      <c r="J159" s="471" t="s">
        <v>16916</v>
      </c>
      <c r="K159" s="472" t="s">
        <v>16916</v>
      </c>
      <c r="L159" s="471" t="s">
        <v>16916</v>
      </c>
      <c r="M159" s="472" t="s">
        <v>16916</v>
      </c>
      <c r="N159" s="471" t="s">
        <v>16916</v>
      </c>
      <c r="O159" s="472" t="s">
        <v>16916</v>
      </c>
      <c r="P159" s="471" t="s">
        <v>16916</v>
      </c>
      <c r="Q159" s="472" t="s">
        <v>16916</v>
      </c>
      <c r="R159" s="475" t="s">
        <v>16916</v>
      </c>
      <c r="S159" s="476" t="s">
        <v>16916</v>
      </c>
      <c r="T159" s="475" t="s">
        <v>16916</v>
      </c>
      <c r="U159" s="476" t="s">
        <v>16916</v>
      </c>
      <c r="V159" s="475" t="s">
        <v>16916</v>
      </c>
      <c r="W159" s="473" t="s">
        <v>16916</v>
      </c>
      <c r="X159" s="471" t="s">
        <v>16916</v>
      </c>
      <c r="Y159" s="472" t="s">
        <v>16916</v>
      </c>
      <c r="Z159" s="471" t="s">
        <v>16916</v>
      </c>
      <c r="AA159" s="472" t="s">
        <v>16916</v>
      </c>
      <c r="AB159" s="471" t="s">
        <v>16916</v>
      </c>
      <c r="AC159" s="472" t="s">
        <v>16916</v>
      </c>
      <c r="AD159" s="471" t="s">
        <v>16916</v>
      </c>
      <c r="AE159" s="472" t="s">
        <v>16916</v>
      </c>
      <c r="AF159" s="595" t="s">
        <v>16916</v>
      </c>
      <c r="AG159" s="473" t="s">
        <v>16916</v>
      </c>
      <c r="AH159" s="471" t="s">
        <v>16916</v>
      </c>
      <c r="AI159" s="472" t="s">
        <v>16916</v>
      </c>
      <c r="AJ159" s="471" t="s">
        <v>16916</v>
      </c>
      <c r="AK159" s="472" t="s">
        <v>16916</v>
      </c>
      <c r="AL159" s="471" t="s">
        <v>16916</v>
      </c>
      <c r="AM159" s="472" t="s">
        <v>16916</v>
      </c>
      <c r="AN159" s="471" t="s">
        <v>16916</v>
      </c>
      <c r="AO159" s="472" t="s">
        <v>16916</v>
      </c>
      <c r="AP159" s="471">
        <v>76472.12</v>
      </c>
      <c r="AQ159" s="472">
        <v>76472.12000000001</v>
      </c>
      <c r="AR159" s="471" t="s">
        <v>16916</v>
      </c>
      <c r="AS159" s="472" t="s">
        <v>16916</v>
      </c>
      <c r="AT159" s="471">
        <v>197312.62</v>
      </c>
      <c r="AU159" s="472">
        <v>197312.62</v>
      </c>
      <c r="AV159" s="471" t="s">
        <v>16916</v>
      </c>
      <c r="AW159" s="472" t="s">
        <v>16916</v>
      </c>
      <c r="AX159" s="471">
        <v>233937.45</v>
      </c>
      <c r="AY159" s="472" t="s">
        <v>16916</v>
      </c>
      <c r="AZ159" s="471" t="s">
        <v>16916</v>
      </c>
      <c r="BA159" s="472" t="s">
        <v>16916</v>
      </c>
      <c r="BB159" s="471">
        <v>69063.7</v>
      </c>
      <c r="BC159" s="472">
        <v>0</v>
      </c>
      <c r="BD159" s="471" t="s">
        <v>16916</v>
      </c>
      <c r="BE159" s="472" t="s">
        <v>16916</v>
      </c>
      <c r="BF159" s="471">
        <v>155177.13</v>
      </c>
      <c r="BG159" s="472">
        <v>0</v>
      </c>
      <c r="BH159" s="471" t="s">
        <v>16916</v>
      </c>
      <c r="BI159" s="472" t="s">
        <v>16916</v>
      </c>
      <c r="BJ159" s="357">
        <v>731963.02</v>
      </c>
      <c r="BK159" s="474">
        <v>273784.74</v>
      </c>
      <c r="BL159" s="357">
        <v>0</v>
      </c>
      <c r="BM159" s="474">
        <v>0</v>
      </c>
      <c r="BN159" s="357">
        <v>0</v>
      </c>
      <c r="BO159" s="474">
        <v>0</v>
      </c>
    </row>
    <row r="160" spans="1:67" s="148" customFormat="1" ht="12.75" x14ac:dyDescent="0.2">
      <c r="A160" s="470" t="s">
        <v>8344</v>
      </c>
      <c r="B160" s="470" t="s">
        <v>9118</v>
      </c>
      <c r="C160" s="470" t="s">
        <v>8213</v>
      </c>
      <c r="D160" s="470" t="s">
        <v>8213</v>
      </c>
      <c r="E160" s="470" t="s">
        <v>17092</v>
      </c>
      <c r="F160" s="470" t="s">
        <v>17049</v>
      </c>
      <c r="G160" s="470" t="s">
        <v>16</v>
      </c>
      <c r="H160" s="471" t="s">
        <v>16916</v>
      </c>
      <c r="I160" s="472" t="s">
        <v>16916</v>
      </c>
      <c r="J160" s="471" t="s">
        <v>16916</v>
      </c>
      <c r="K160" s="472" t="s">
        <v>16916</v>
      </c>
      <c r="L160" s="471" t="s">
        <v>16916</v>
      </c>
      <c r="M160" s="472" t="s">
        <v>16916</v>
      </c>
      <c r="N160" s="471" t="s">
        <v>16916</v>
      </c>
      <c r="O160" s="472" t="s">
        <v>16916</v>
      </c>
      <c r="P160" s="471" t="s">
        <v>16916</v>
      </c>
      <c r="Q160" s="472" t="s">
        <v>16916</v>
      </c>
      <c r="R160" s="475" t="s">
        <v>16916</v>
      </c>
      <c r="S160" s="476" t="s">
        <v>16916</v>
      </c>
      <c r="T160" s="475" t="s">
        <v>16916</v>
      </c>
      <c r="U160" s="476" t="s">
        <v>16916</v>
      </c>
      <c r="V160" s="475" t="s">
        <v>16916</v>
      </c>
      <c r="W160" s="473" t="s">
        <v>16916</v>
      </c>
      <c r="X160" s="471" t="s">
        <v>16916</v>
      </c>
      <c r="Y160" s="472" t="s">
        <v>16916</v>
      </c>
      <c r="Z160" s="471" t="s">
        <v>16916</v>
      </c>
      <c r="AA160" s="472" t="s">
        <v>16916</v>
      </c>
      <c r="AB160" s="471" t="s">
        <v>16916</v>
      </c>
      <c r="AC160" s="472" t="s">
        <v>16916</v>
      </c>
      <c r="AD160" s="471" t="s">
        <v>16916</v>
      </c>
      <c r="AE160" s="472" t="s">
        <v>16916</v>
      </c>
      <c r="AF160" s="595">
        <v>719311.38000000012</v>
      </c>
      <c r="AG160" s="473">
        <v>719311.38000000012</v>
      </c>
      <c r="AH160" s="471" t="s">
        <v>16916</v>
      </c>
      <c r="AI160" s="472" t="s">
        <v>16916</v>
      </c>
      <c r="AJ160" s="471" t="s">
        <v>16916</v>
      </c>
      <c r="AK160" s="472" t="s">
        <v>16916</v>
      </c>
      <c r="AL160" s="471" t="s">
        <v>16916</v>
      </c>
      <c r="AM160" s="472" t="s">
        <v>16916</v>
      </c>
      <c r="AN160" s="471" t="s">
        <v>16916</v>
      </c>
      <c r="AO160" s="472" t="s">
        <v>16916</v>
      </c>
      <c r="AP160" s="471" t="s">
        <v>16916</v>
      </c>
      <c r="AQ160" s="472" t="s">
        <v>16916</v>
      </c>
      <c r="AR160" s="471" t="s">
        <v>16916</v>
      </c>
      <c r="AS160" s="472" t="s">
        <v>16916</v>
      </c>
      <c r="AT160" s="471" t="s">
        <v>16916</v>
      </c>
      <c r="AU160" s="472" t="s">
        <v>16916</v>
      </c>
      <c r="AV160" s="471" t="s">
        <v>16916</v>
      </c>
      <c r="AW160" s="472" t="s">
        <v>16916</v>
      </c>
      <c r="AX160" s="471" t="s">
        <v>16916</v>
      </c>
      <c r="AY160" s="472" t="s">
        <v>16916</v>
      </c>
      <c r="AZ160" s="471" t="s">
        <v>16916</v>
      </c>
      <c r="BA160" s="472" t="s">
        <v>16916</v>
      </c>
      <c r="BB160" s="471" t="s">
        <v>16916</v>
      </c>
      <c r="BC160" s="472" t="s">
        <v>16916</v>
      </c>
      <c r="BD160" s="471" t="s">
        <v>16916</v>
      </c>
      <c r="BE160" s="472" t="s">
        <v>16916</v>
      </c>
      <c r="BF160" s="471" t="s">
        <v>16916</v>
      </c>
      <c r="BG160" s="472" t="s">
        <v>16916</v>
      </c>
      <c r="BH160" s="471" t="s">
        <v>16916</v>
      </c>
      <c r="BI160" s="472" t="s">
        <v>16916</v>
      </c>
      <c r="BJ160" s="357">
        <v>0</v>
      </c>
      <c r="BK160" s="474">
        <v>0</v>
      </c>
      <c r="BL160" s="357">
        <v>0</v>
      </c>
      <c r="BM160" s="474">
        <v>0</v>
      </c>
      <c r="BN160" s="357">
        <v>719311.38000000012</v>
      </c>
      <c r="BO160" s="474">
        <v>719311.38000000012</v>
      </c>
    </row>
    <row r="161" spans="1:67" s="148" customFormat="1" ht="12.75" x14ac:dyDescent="0.2">
      <c r="A161" s="470" t="s">
        <v>8334</v>
      </c>
      <c r="B161" s="470" t="s">
        <v>8384</v>
      </c>
      <c r="C161" s="470" t="s">
        <v>8213</v>
      </c>
      <c r="D161" s="470" t="s">
        <v>8213</v>
      </c>
      <c r="E161" s="470" t="s">
        <v>17319</v>
      </c>
      <c r="F161" s="470" t="s">
        <v>17047</v>
      </c>
      <c r="G161" s="470" t="s">
        <v>14</v>
      </c>
      <c r="H161" s="471" t="s">
        <v>16916</v>
      </c>
      <c r="I161" s="472" t="s">
        <v>16916</v>
      </c>
      <c r="J161" s="471" t="s">
        <v>16916</v>
      </c>
      <c r="K161" s="472" t="s">
        <v>16916</v>
      </c>
      <c r="L161" s="471" t="s">
        <v>16916</v>
      </c>
      <c r="M161" s="472" t="s">
        <v>16916</v>
      </c>
      <c r="N161" s="471" t="s">
        <v>16916</v>
      </c>
      <c r="O161" s="472" t="s">
        <v>16916</v>
      </c>
      <c r="P161" s="471" t="s">
        <v>16916</v>
      </c>
      <c r="Q161" s="472" t="s">
        <v>16916</v>
      </c>
      <c r="R161" s="475" t="s">
        <v>16916</v>
      </c>
      <c r="S161" s="476" t="s">
        <v>16916</v>
      </c>
      <c r="T161" s="475" t="s">
        <v>16916</v>
      </c>
      <c r="U161" s="476" t="s">
        <v>16916</v>
      </c>
      <c r="V161" s="475" t="s">
        <v>16916</v>
      </c>
      <c r="W161" s="473" t="s">
        <v>16916</v>
      </c>
      <c r="X161" s="471" t="s">
        <v>16916</v>
      </c>
      <c r="Y161" s="472" t="s">
        <v>16916</v>
      </c>
      <c r="Z161" s="471" t="s">
        <v>16916</v>
      </c>
      <c r="AA161" s="472" t="s">
        <v>16916</v>
      </c>
      <c r="AB161" s="471" t="s">
        <v>16916</v>
      </c>
      <c r="AC161" s="472" t="s">
        <v>16916</v>
      </c>
      <c r="AD161" s="471" t="s">
        <v>16916</v>
      </c>
      <c r="AE161" s="472" t="s">
        <v>16916</v>
      </c>
      <c r="AF161" s="595" t="s">
        <v>16916</v>
      </c>
      <c r="AG161" s="473" t="s">
        <v>16916</v>
      </c>
      <c r="AH161" s="471" t="s">
        <v>16916</v>
      </c>
      <c r="AI161" s="472" t="s">
        <v>16916</v>
      </c>
      <c r="AJ161" s="471" t="s">
        <v>16916</v>
      </c>
      <c r="AK161" s="472" t="s">
        <v>16916</v>
      </c>
      <c r="AL161" s="471" t="s">
        <v>16916</v>
      </c>
      <c r="AM161" s="472" t="s">
        <v>16916</v>
      </c>
      <c r="AN161" s="471" t="s">
        <v>16916</v>
      </c>
      <c r="AO161" s="472" t="s">
        <v>16916</v>
      </c>
      <c r="AP161" s="471">
        <v>633575.57999999996</v>
      </c>
      <c r="AQ161" s="472">
        <v>633575.58000000066</v>
      </c>
      <c r="AR161" s="471" t="s">
        <v>16916</v>
      </c>
      <c r="AS161" s="472" t="s">
        <v>16916</v>
      </c>
      <c r="AT161" s="471">
        <v>8211410.9100000001</v>
      </c>
      <c r="AU161" s="472">
        <v>8211410.9100000001</v>
      </c>
      <c r="AV161" s="471" t="s">
        <v>16916</v>
      </c>
      <c r="AW161" s="472" t="s">
        <v>16916</v>
      </c>
      <c r="AX161" s="471">
        <v>20129026.539999999</v>
      </c>
      <c r="AY161" s="472">
        <v>2163707.0199999996</v>
      </c>
      <c r="AZ161" s="471" t="s">
        <v>16916</v>
      </c>
      <c r="BA161" s="472" t="s">
        <v>16916</v>
      </c>
      <c r="BB161" s="471">
        <v>17589234.059999999</v>
      </c>
      <c r="BC161" s="472">
        <v>2090557.0499999996</v>
      </c>
      <c r="BD161" s="471" t="s">
        <v>16916</v>
      </c>
      <c r="BE161" s="472" t="s">
        <v>16916</v>
      </c>
      <c r="BF161" s="471">
        <v>26627519.460000001</v>
      </c>
      <c r="BG161" s="472">
        <v>0</v>
      </c>
      <c r="BH161" s="471" t="s">
        <v>16916</v>
      </c>
      <c r="BI161" s="472" t="s">
        <v>16916</v>
      </c>
      <c r="BJ161" s="357">
        <v>73190766.550000012</v>
      </c>
      <c r="BK161" s="474">
        <v>13099250.559999999</v>
      </c>
      <c r="BL161" s="357">
        <v>0</v>
      </c>
      <c r="BM161" s="474">
        <v>0</v>
      </c>
      <c r="BN161" s="357">
        <v>0</v>
      </c>
      <c r="BO161" s="474">
        <v>0</v>
      </c>
    </row>
    <row r="162" spans="1:67" s="148" customFormat="1" ht="12.75" x14ac:dyDescent="0.2">
      <c r="A162" s="470" t="s">
        <v>8334</v>
      </c>
      <c r="B162" s="470" t="s">
        <v>8223</v>
      </c>
      <c r="C162" s="470" t="s">
        <v>8213</v>
      </c>
      <c r="D162" s="470" t="s">
        <v>8213</v>
      </c>
      <c r="E162" s="470" t="s">
        <v>17291</v>
      </c>
      <c r="F162" s="470" t="s">
        <v>17047</v>
      </c>
      <c r="G162" s="470" t="s">
        <v>14</v>
      </c>
      <c r="H162" s="471" t="s">
        <v>16916</v>
      </c>
      <c r="I162" s="472" t="s">
        <v>16916</v>
      </c>
      <c r="J162" s="471" t="s">
        <v>16916</v>
      </c>
      <c r="K162" s="472" t="s">
        <v>16916</v>
      </c>
      <c r="L162" s="471" t="s">
        <v>16916</v>
      </c>
      <c r="M162" s="472" t="s">
        <v>16916</v>
      </c>
      <c r="N162" s="471" t="s">
        <v>16916</v>
      </c>
      <c r="O162" s="472" t="s">
        <v>16916</v>
      </c>
      <c r="P162" s="471" t="s">
        <v>16916</v>
      </c>
      <c r="Q162" s="472" t="s">
        <v>16916</v>
      </c>
      <c r="R162" s="475" t="s">
        <v>16916</v>
      </c>
      <c r="S162" s="476" t="s">
        <v>16916</v>
      </c>
      <c r="T162" s="475" t="s">
        <v>16916</v>
      </c>
      <c r="U162" s="476" t="s">
        <v>16916</v>
      </c>
      <c r="V162" s="475" t="s">
        <v>16916</v>
      </c>
      <c r="W162" s="473" t="s">
        <v>16916</v>
      </c>
      <c r="X162" s="471" t="s">
        <v>16916</v>
      </c>
      <c r="Y162" s="472" t="s">
        <v>16916</v>
      </c>
      <c r="Z162" s="471" t="s">
        <v>16916</v>
      </c>
      <c r="AA162" s="472" t="s">
        <v>16916</v>
      </c>
      <c r="AB162" s="471" t="s">
        <v>16916</v>
      </c>
      <c r="AC162" s="472" t="s">
        <v>16916</v>
      </c>
      <c r="AD162" s="471" t="s">
        <v>16916</v>
      </c>
      <c r="AE162" s="472" t="s">
        <v>16916</v>
      </c>
      <c r="AF162" s="595" t="s">
        <v>16916</v>
      </c>
      <c r="AG162" s="473" t="s">
        <v>16916</v>
      </c>
      <c r="AH162" s="471" t="s">
        <v>16916</v>
      </c>
      <c r="AI162" s="472" t="s">
        <v>16916</v>
      </c>
      <c r="AJ162" s="471" t="s">
        <v>16916</v>
      </c>
      <c r="AK162" s="472" t="s">
        <v>16916</v>
      </c>
      <c r="AL162" s="471" t="s">
        <v>16916</v>
      </c>
      <c r="AM162" s="472" t="s">
        <v>16916</v>
      </c>
      <c r="AN162" s="471" t="s">
        <v>16916</v>
      </c>
      <c r="AO162" s="472" t="s">
        <v>16916</v>
      </c>
      <c r="AP162" s="471">
        <v>2577595.88</v>
      </c>
      <c r="AQ162" s="472">
        <v>0</v>
      </c>
      <c r="AR162" s="471" t="s">
        <v>16916</v>
      </c>
      <c r="AS162" s="472" t="s">
        <v>16916</v>
      </c>
      <c r="AT162" s="471">
        <v>859233.73</v>
      </c>
      <c r="AU162" s="472">
        <v>859233.73</v>
      </c>
      <c r="AV162" s="471" t="s">
        <v>16916</v>
      </c>
      <c r="AW162" s="472" t="s">
        <v>16916</v>
      </c>
      <c r="AX162" s="471">
        <v>848790.63</v>
      </c>
      <c r="AY162" s="472">
        <v>848790.63</v>
      </c>
      <c r="AZ162" s="471" t="s">
        <v>16916</v>
      </c>
      <c r="BA162" s="472" t="s">
        <v>16916</v>
      </c>
      <c r="BB162" s="471">
        <v>838347.53</v>
      </c>
      <c r="BC162" s="472">
        <v>838347.53</v>
      </c>
      <c r="BD162" s="471" t="s">
        <v>16916</v>
      </c>
      <c r="BE162" s="472" t="s">
        <v>16916</v>
      </c>
      <c r="BF162" s="471">
        <v>827904.43</v>
      </c>
      <c r="BG162" s="472">
        <v>0</v>
      </c>
      <c r="BH162" s="471" t="s">
        <v>16916</v>
      </c>
      <c r="BI162" s="472" t="s">
        <v>16916</v>
      </c>
      <c r="BJ162" s="357">
        <v>5951872.2000000002</v>
      </c>
      <c r="BK162" s="474">
        <v>2546371.8899999997</v>
      </c>
      <c r="BL162" s="357">
        <v>0</v>
      </c>
      <c r="BM162" s="474">
        <v>0</v>
      </c>
      <c r="BN162" s="357">
        <v>0</v>
      </c>
      <c r="BO162" s="474">
        <v>0</v>
      </c>
    </row>
    <row r="163" spans="1:67" s="148" customFormat="1" ht="12.75" x14ac:dyDescent="0.2">
      <c r="A163" s="470" t="s">
        <v>8334</v>
      </c>
      <c r="B163" s="470" t="s">
        <v>8272</v>
      </c>
      <c r="C163" s="470" t="s">
        <v>8213</v>
      </c>
      <c r="D163" s="470" t="s">
        <v>8213</v>
      </c>
      <c r="E163" s="470" t="s">
        <v>17699</v>
      </c>
      <c r="F163" s="470" t="s">
        <v>17047</v>
      </c>
      <c r="G163" s="470" t="s">
        <v>14</v>
      </c>
      <c r="H163" s="471" t="s">
        <v>16916</v>
      </c>
      <c r="I163" s="472" t="s">
        <v>16916</v>
      </c>
      <c r="J163" s="471" t="s">
        <v>16916</v>
      </c>
      <c r="K163" s="472" t="s">
        <v>16916</v>
      </c>
      <c r="L163" s="471" t="s">
        <v>16916</v>
      </c>
      <c r="M163" s="472" t="s">
        <v>16916</v>
      </c>
      <c r="N163" s="471" t="s">
        <v>16916</v>
      </c>
      <c r="O163" s="472" t="s">
        <v>16916</v>
      </c>
      <c r="P163" s="471" t="s">
        <v>16916</v>
      </c>
      <c r="Q163" s="472" t="s">
        <v>16916</v>
      </c>
      <c r="R163" s="475" t="s">
        <v>16916</v>
      </c>
      <c r="S163" s="476" t="s">
        <v>16916</v>
      </c>
      <c r="T163" s="475" t="s">
        <v>16916</v>
      </c>
      <c r="U163" s="476" t="s">
        <v>16916</v>
      </c>
      <c r="V163" s="475" t="s">
        <v>16916</v>
      </c>
      <c r="W163" s="473" t="s">
        <v>16916</v>
      </c>
      <c r="X163" s="471" t="s">
        <v>16916</v>
      </c>
      <c r="Y163" s="472" t="s">
        <v>16916</v>
      </c>
      <c r="Z163" s="471" t="s">
        <v>16916</v>
      </c>
      <c r="AA163" s="472" t="s">
        <v>16916</v>
      </c>
      <c r="AB163" s="471" t="s">
        <v>16916</v>
      </c>
      <c r="AC163" s="472" t="s">
        <v>16916</v>
      </c>
      <c r="AD163" s="471" t="s">
        <v>16916</v>
      </c>
      <c r="AE163" s="472" t="s">
        <v>16916</v>
      </c>
      <c r="AF163" s="595" t="s">
        <v>16916</v>
      </c>
      <c r="AG163" s="473" t="s">
        <v>16916</v>
      </c>
      <c r="AH163" s="471" t="s">
        <v>16916</v>
      </c>
      <c r="AI163" s="472" t="s">
        <v>16916</v>
      </c>
      <c r="AJ163" s="471" t="s">
        <v>16916</v>
      </c>
      <c r="AK163" s="472" t="s">
        <v>16916</v>
      </c>
      <c r="AL163" s="471" t="s">
        <v>16916</v>
      </c>
      <c r="AM163" s="472" t="s">
        <v>16916</v>
      </c>
      <c r="AN163" s="471" t="s">
        <v>16916</v>
      </c>
      <c r="AO163" s="472" t="s">
        <v>16916</v>
      </c>
      <c r="AP163" s="471" t="s">
        <v>16916</v>
      </c>
      <c r="AQ163" s="472" t="s">
        <v>16916</v>
      </c>
      <c r="AR163" s="471" t="s">
        <v>16916</v>
      </c>
      <c r="AS163" s="472" t="s">
        <v>16916</v>
      </c>
      <c r="AT163" s="471" t="s">
        <v>16916</v>
      </c>
      <c r="AU163" s="472" t="s">
        <v>16916</v>
      </c>
      <c r="AV163" s="471" t="s">
        <v>16916</v>
      </c>
      <c r="AW163" s="472" t="s">
        <v>16916</v>
      </c>
      <c r="AX163" s="471">
        <v>83694.75</v>
      </c>
      <c r="AY163" s="472" t="s">
        <v>16916</v>
      </c>
      <c r="AZ163" s="471" t="s">
        <v>16916</v>
      </c>
      <c r="BA163" s="472" t="s">
        <v>16916</v>
      </c>
      <c r="BB163" s="471" t="s">
        <v>16916</v>
      </c>
      <c r="BC163" s="472" t="s">
        <v>16916</v>
      </c>
      <c r="BD163" s="471" t="s">
        <v>16916</v>
      </c>
      <c r="BE163" s="472" t="s">
        <v>16916</v>
      </c>
      <c r="BF163" s="471" t="s">
        <v>16916</v>
      </c>
      <c r="BG163" s="472" t="s">
        <v>16916</v>
      </c>
      <c r="BH163" s="471" t="s">
        <v>16916</v>
      </c>
      <c r="BI163" s="472" t="s">
        <v>16916</v>
      </c>
      <c r="BJ163" s="357">
        <v>83694.75</v>
      </c>
      <c r="BK163" s="474">
        <v>0</v>
      </c>
      <c r="BL163" s="357">
        <v>0</v>
      </c>
      <c r="BM163" s="474">
        <v>0</v>
      </c>
      <c r="BN163" s="357">
        <v>0</v>
      </c>
      <c r="BO163" s="474">
        <v>0</v>
      </c>
    </row>
    <row r="164" spans="1:67" s="148" customFormat="1" ht="12.75" x14ac:dyDescent="0.2">
      <c r="A164" s="470" t="s">
        <v>8334</v>
      </c>
      <c r="B164" s="470" t="s">
        <v>8347</v>
      </c>
      <c r="C164" s="470" t="s">
        <v>8213</v>
      </c>
      <c r="D164" s="470" t="s">
        <v>8213</v>
      </c>
      <c r="E164" s="470" t="s">
        <v>17664</v>
      </c>
      <c r="F164" s="470" t="s">
        <v>17047</v>
      </c>
      <c r="G164" s="470" t="s">
        <v>14</v>
      </c>
      <c r="H164" s="471" t="s">
        <v>16916</v>
      </c>
      <c r="I164" s="472" t="s">
        <v>16916</v>
      </c>
      <c r="J164" s="471" t="s">
        <v>16916</v>
      </c>
      <c r="K164" s="472" t="s">
        <v>16916</v>
      </c>
      <c r="L164" s="471" t="s">
        <v>16916</v>
      </c>
      <c r="M164" s="472" t="s">
        <v>16916</v>
      </c>
      <c r="N164" s="471" t="s">
        <v>16916</v>
      </c>
      <c r="O164" s="472" t="s">
        <v>16916</v>
      </c>
      <c r="P164" s="471" t="s">
        <v>16916</v>
      </c>
      <c r="Q164" s="472" t="s">
        <v>16916</v>
      </c>
      <c r="R164" s="475" t="s">
        <v>16916</v>
      </c>
      <c r="S164" s="476" t="s">
        <v>16916</v>
      </c>
      <c r="T164" s="475" t="s">
        <v>16916</v>
      </c>
      <c r="U164" s="476" t="s">
        <v>16916</v>
      </c>
      <c r="V164" s="475" t="s">
        <v>16916</v>
      </c>
      <c r="W164" s="473" t="s">
        <v>16916</v>
      </c>
      <c r="X164" s="471" t="s">
        <v>16916</v>
      </c>
      <c r="Y164" s="472" t="s">
        <v>16916</v>
      </c>
      <c r="Z164" s="471" t="s">
        <v>16916</v>
      </c>
      <c r="AA164" s="472" t="s">
        <v>16916</v>
      </c>
      <c r="AB164" s="471" t="s">
        <v>16916</v>
      </c>
      <c r="AC164" s="472" t="s">
        <v>16916</v>
      </c>
      <c r="AD164" s="471" t="s">
        <v>16916</v>
      </c>
      <c r="AE164" s="472" t="s">
        <v>16916</v>
      </c>
      <c r="AF164" s="595" t="s">
        <v>16916</v>
      </c>
      <c r="AG164" s="473" t="s">
        <v>16916</v>
      </c>
      <c r="AH164" s="471" t="s">
        <v>16916</v>
      </c>
      <c r="AI164" s="472" t="s">
        <v>16916</v>
      </c>
      <c r="AJ164" s="471" t="s">
        <v>16916</v>
      </c>
      <c r="AK164" s="472" t="s">
        <v>16916</v>
      </c>
      <c r="AL164" s="471" t="s">
        <v>16916</v>
      </c>
      <c r="AM164" s="472" t="s">
        <v>16916</v>
      </c>
      <c r="AN164" s="471" t="s">
        <v>16916</v>
      </c>
      <c r="AO164" s="472" t="s">
        <v>16916</v>
      </c>
      <c r="AP164" s="471" t="s">
        <v>16916</v>
      </c>
      <c r="AQ164" s="472" t="s">
        <v>16916</v>
      </c>
      <c r="AR164" s="471" t="s">
        <v>16916</v>
      </c>
      <c r="AS164" s="472" t="s">
        <v>16916</v>
      </c>
      <c r="AT164" s="471" t="s">
        <v>16916</v>
      </c>
      <c r="AU164" s="472" t="s">
        <v>16916</v>
      </c>
      <c r="AV164" s="471" t="s">
        <v>16916</v>
      </c>
      <c r="AW164" s="472" t="s">
        <v>16916</v>
      </c>
      <c r="AX164" s="471" t="s">
        <v>16916</v>
      </c>
      <c r="AY164" s="472" t="s">
        <v>16916</v>
      </c>
      <c r="AZ164" s="471">
        <v>595639.62</v>
      </c>
      <c r="BA164" s="472" t="s">
        <v>16916</v>
      </c>
      <c r="BB164" s="471" t="s">
        <v>16916</v>
      </c>
      <c r="BC164" s="472" t="s">
        <v>16916</v>
      </c>
      <c r="BD164" s="471" t="s">
        <v>16916</v>
      </c>
      <c r="BE164" s="472" t="s">
        <v>16916</v>
      </c>
      <c r="BF164" s="471" t="s">
        <v>16916</v>
      </c>
      <c r="BG164" s="472" t="s">
        <v>16916</v>
      </c>
      <c r="BH164" s="471" t="s">
        <v>16916</v>
      </c>
      <c r="BI164" s="472" t="s">
        <v>16916</v>
      </c>
      <c r="BJ164" s="357">
        <v>0</v>
      </c>
      <c r="BK164" s="474">
        <v>0</v>
      </c>
      <c r="BL164" s="357">
        <v>595639.62</v>
      </c>
      <c r="BM164" s="474">
        <v>0</v>
      </c>
      <c r="BN164" s="357">
        <v>0</v>
      </c>
      <c r="BO164" s="474">
        <v>0</v>
      </c>
    </row>
    <row r="165" spans="1:67" s="148" customFormat="1" ht="12.75" x14ac:dyDescent="0.2">
      <c r="A165" s="470" t="s">
        <v>8334</v>
      </c>
      <c r="B165" s="470" t="s">
        <v>8461</v>
      </c>
      <c r="C165" s="470" t="s">
        <v>8213</v>
      </c>
      <c r="D165" s="470" t="s">
        <v>8213</v>
      </c>
      <c r="E165" s="470" t="s">
        <v>17320</v>
      </c>
      <c r="F165" s="470" t="s">
        <v>17047</v>
      </c>
      <c r="G165" s="470" t="s">
        <v>14</v>
      </c>
      <c r="H165" s="471" t="s">
        <v>16916</v>
      </c>
      <c r="I165" s="472" t="s">
        <v>16916</v>
      </c>
      <c r="J165" s="471" t="s">
        <v>16916</v>
      </c>
      <c r="K165" s="472" t="s">
        <v>16916</v>
      </c>
      <c r="L165" s="471" t="s">
        <v>16916</v>
      </c>
      <c r="M165" s="472" t="s">
        <v>16916</v>
      </c>
      <c r="N165" s="471" t="s">
        <v>16916</v>
      </c>
      <c r="O165" s="472" t="s">
        <v>16916</v>
      </c>
      <c r="P165" s="471" t="s">
        <v>16916</v>
      </c>
      <c r="Q165" s="472" t="s">
        <v>16916</v>
      </c>
      <c r="R165" s="475" t="s">
        <v>16916</v>
      </c>
      <c r="S165" s="476" t="s">
        <v>16916</v>
      </c>
      <c r="T165" s="475" t="s">
        <v>16916</v>
      </c>
      <c r="U165" s="476" t="s">
        <v>16916</v>
      </c>
      <c r="V165" s="475" t="s">
        <v>16916</v>
      </c>
      <c r="W165" s="473" t="s">
        <v>16916</v>
      </c>
      <c r="X165" s="471" t="s">
        <v>16916</v>
      </c>
      <c r="Y165" s="472" t="s">
        <v>16916</v>
      </c>
      <c r="Z165" s="471" t="s">
        <v>16916</v>
      </c>
      <c r="AA165" s="472" t="s">
        <v>16916</v>
      </c>
      <c r="AB165" s="471" t="s">
        <v>16916</v>
      </c>
      <c r="AC165" s="472" t="s">
        <v>16916</v>
      </c>
      <c r="AD165" s="471" t="s">
        <v>16916</v>
      </c>
      <c r="AE165" s="472" t="s">
        <v>16916</v>
      </c>
      <c r="AF165" s="595" t="s">
        <v>16916</v>
      </c>
      <c r="AG165" s="473" t="s">
        <v>16916</v>
      </c>
      <c r="AH165" s="471" t="s">
        <v>16916</v>
      </c>
      <c r="AI165" s="472" t="s">
        <v>16916</v>
      </c>
      <c r="AJ165" s="471" t="s">
        <v>16916</v>
      </c>
      <c r="AK165" s="472" t="s">
        <v>16916</v>
      </c>
      <c r="AL165" s="471" t="s">
        <v>16916</v>
      </c>
      <c r="AM165" s="472" t="s">
        <v>16916</v>
      </c>
      <c r="AN165" s="471" t="s">
        <v>16916</v>
      </c>
      <c r="AO165" s="472" t="s">
        <v>16916</v>
      </c>
      <c r="AP165" s="471" t="s">
        <v>16916</v>
      </c>
      <c r="AQ165" s="472" t="s">
        <v>16916</v>
      </c>
      <c r="AR165" s="471" t="s">
        <v>16916</v>
      </c>
      <c r="AS165" s="472" t="s">
        <v>16916</v>
      </c>
      <c r="AT165" s="471">
        <v>1034036.31</v>
      </c>
      <c r="AU165" s="472">
        <v>1034036.31</v>
      </c>
      <c r="AV165" s="471" t="s">
        <v>16916</v>
      </c>
      <c r="AW165" s="472" t="s">
        <v>16916</v>
      </c>
      <c r="AX165" s="471" t="s">
        <v>16916</v>
      </c>
      <c r="AY165" s="472" t="s">
        <v>16916</v>
      </c>
      <c r="AZ165" s="471" t="s">
        <v>16916</v>
      </c>
      <c r="BA165" s="472" t="s">
        <v>16916</v>
      </c>
      <c r="BB165" s="471" t="s">
        <v>16916</v>
      </c>
      <c r="BC165" s="472" t="s">
        <v>16916</v>
      </c>
      <c r="BD165" s="471" t="s">
        <v>16916</v>
      </c>
      <c r="BE165" s="472" t="s">
        <v>16916</v>
      </c>
      <c r="BF165" s="471" t="s">
        <v>16916</v>
      </c>
      <c r="BG165" s="472" t="s">
        <v>16916</v>
      </c>
      <c r="BH165" s="471" t="s">
        <v>16916</v>
      </c>
      <c r="BI165" s="472" t="s">
        <v>16916</v>
      </c>
      <c r="BJ165" s="357">
        <v>1034036.31</v>
      </c>
      <c r="BK165" s="474">
        <v>1034036.31</v>
      </c>
      <c r="BL165" s="357">
        <v>0</v>
      </c>
      <c r="BM165" s="474">
        <v>0</v>
      </c>
      <c r="BN165" s="357">
        <v>0</v>
      </c>
      <c r="BO165" s="474">
        <v>0</v>
      </c>
    </row>
    <row r="166" spans="1:67" s="148" customFormat="1" ht="12.75" x14ac:dyDescent="0.2">
      <c r="A166" s="470" t="s">
        <v>8334</v>
      </c>
      <c r="B166" s="470" t="s">
        <v>8507</v>
      </c>
      <c r="C166" s="470" t="s">
        <v>8213</v>
      </c>
      <c r="D166" s="470" t="s">
        <v>8213</v>
      </c>
      <c r="E166" s="470" t="s">
        <v>8549</v>
      </c>
      <c r="F166" s="470" t="s">
        <v>17047</v>
      </c>
      <c r="G166" s="470" t="s">
        <v>14</v>
      </c>
      <c r="H166" s="471" t="s">
        <v>16916</v>
      </c>
      <c r="I166" s="472" t="s">
        <v>16916</v>
      </c>
      <c r="J166" s="471" t="s">
        <v>16916</v>
      </c>
      <c r="K166" s="472" t="s">
        <v>16916</v>
      </c>
      <c r="L166" s="471" t="s">
        <v>16916</v>
      </c>
      <c r="M166" s="472" t="s">
        <v>16916</v>
      </c>
      <c r="N166" s="471" t="s">
        <v>16916</v>
      </c>
      <c r="O166" s="472" t="s">
        <v>16916</v>
      </c>
      <c r="P166" s="471" t="s">
        <v>16916</v>
      </c>
      <c r="Q166" s="472" t="s">
        <v>16916</v>
      </c>
      <c r="R166" s="475" t="s">
        <v>16916</v>
      </c>
      <c r="S166" s="476" t="s">
        <v>16916</v>
      </c>
      <c r="T166" s="475" t="s">
        <v>16916</v>
      </c>
      <c r="U166" s="476" t="s">
        <v>16916</v>
      </c>
      <c r="V166" s="475">
        <v>514.13</v>
      </c>
      <c r="W166" s="473">
        <v>0</v>
      </c>
      <c r="X166" s="471" t="s">
        <v>16916</v>
      </c>
      <c r="Y166" s="472" t="s">
        <v>16916</v>
      </c>
      <c r="Z166" s="471" t="s">
        <v>16916</v>
      </c>
      <c r="AA166" s="472" t="s">
        <v>16916</v>
      </c>
      <c r="AB166" s="471" t="s">
        <v>16916</v>
      </c>
      <c r="AC166" s="472" t="s">
        <v>16916</v>
      </c>
      <c r="AD166" s="471" t="s">
        <v>16916</v>
      </c>
      <c r="AE166" s="472" t="s">
        <v>16916</v>
      </c>
      <c r="AF166" s="595" t="s">
        <v>16916</v>
      </c>
      <c r="AG166" s="473" t="s">
        <v>16916</v>
      </c>
      <c r="AH166" s="471" t="s">
        <v>16916</v>
      </c>
      <c r="AI166" s="472" t="s">
        <v>16916</v>
      </c>
      <c r="AJ166" s="471" t="s">
        <v>16916</v>
      </c>
      <c r="AK166" s="472" t="s">
        <v>16916</v>
      </c>
      <c r="AL166" s="471" t="s">
        <v>16916</v>
      </c>
      <c r="AM166" s="472" t="s">
        <v>16916</v>
      </c>
      <c r="AN166" s="471" t="s">
        <v>16916</v>
      </c>
      <c r="AO166" s="472" t="s">
        <v>16916</v>
      </c>
      <c r="AP166" s="471" t="s">
        <v>16916</v>
      </c>
      <c r="AQ166" s="472" t="s">
        <v>16916</v>
      </c>
      <c r="AR166" s="471" t="s">
        <v>16916</v>
      </c>
      <c r="AS166" s="472" t="s">
        <v>16916</v>
      </c>
      <c r="AT166" s="471" t="s">
        <v>16916</v>
      </c>
      <c r="AU166" s="472" t="s">
        <v>16916</v>
      </c>
      <c r="AV166" s="471" t="s">
        <v>16916</v>
      </c>
      <c r="AW166" s="472" t="s">
        <v>16916</v>
      </c>
      <c r="AX166" s="471" t="s">
        <v>16916</v>
      </c>
      <c r="AY166" s="472" t="s">
        <v>16916</v>
      </c>
      <c r="AZ166" s="471" t="s">
        <v>16916</v>
      </c>
      <c r="BA166" s="472" t="s">
        <v>16916</v>
      </c>
      <c r="BB166" s="471" t="s">
        <v>16916</v>
      </c>
      <c r="BC166" s="472" t="s">
        <v>16916</v>
      </c>
      <c r="BD166" s="471" t="s">
        <v>16916</v>
      </c>
      <c r="BE166" s="472" t="s">
        <v>16916</v>
      </c>
      <c r="BF166" s="471" t="s">
        <v>16916</v>
      </c>
      <c r="BG166" s="472" t="s">
        <v>16916</v>
      </c>
      <c r="BH166" s="471" t="s">
        <v>16916</v>
      </c>
      <c r="BI166" s="472" t="s">
        <v>16916</v>
      </c>
      <c r="BJ166" s="357">
        <v>0</v>
      </c>
      <c r="BK166" s="474">
        <v>0</v>
      </c>
      <c r="BL166" s="357">
        <v>0</v>
      </c>
      <c r="BM166" s="474">
        <v>0</v>
      </c>
      <c r="BN166" s="357">
        <v>514.13</v>
      </c>
      <c r="BO166" s="474">
        <v>0</v>
      </c>
    </row>
    <row r="167" spans="1:67" s="148" customFormat="1" ht="12.75" x14ac:dyDescent="0.2">
      <c r="A167" s="470" t="s">
        <v>8334</v>
      </c>
      <c r="B167" s="470" t="s">
        <v>8302</v>
      </c>
      <c r="C167" s="470" t="s">
        <v>8213</v>
      </c>
      <c r="D167" s="470" t="s">
        <v>8213</v>
      </c>
      <c r="E167" s="470" t="s">
        <v>17427</v>
      </c>
      <c r="F167" s="470" t="s">
        <v>17047</v>
      </c>
      <c r="G167" s="470" t="s">
        <v>14</v>
      </c>
      <c r="H167" s="471" t="s">
        <v>16916</v>
      </c>
      <c r="I167" s="472" t="s">
        <v>16916</v>
      </c>
      <c r="J167" s="471">
        <v>61463.21</v>
      </c>
      <c r="K167" s="472">
        <v>30709.83</v>
      </c>
      <c r="L167" s="471" t="s">
        <v>16916</v>
      </c>
      <c r="M167" s="472" t="s">
        <v>16916</v>
      </c>
      <c r="N167" s="471" t="s">
        <v>16916</v>
      </c>
      <c r="O167" s="472" t="s">
        <v>16916</v>
      </c>
      <c r="P167" s="471">
        <v>96276</v>
      </c>
      <c r="Q167" s="472">
        <v>93309.719999999972</v>
      </c>
      <c r="R167" s="475" t="s">
        <v>16916</v>
      </c>
      <c r="S167" s="476" t="s">
        <v>16916</v>
      </c>
      <c r="T167" s="475" t="s">
        <v>16916</v>
      </c>
      <c r="U167" s="476" t="s">
        <v>16916</v>
      </c>
      <c r="V167" s="475" t="s">
        <v>16916</v>
      </c>
      <c r="W167" s="473" t="s">
        <v>16916</v>
      </c>
      <c r="X167" s="471" t="s">
        <v>16916</v>
      </c>
      <c r="Y167" s="472" t="s">
        <v>16916</v>
      </c>
      <c r="Z167" s="471" t="s">
        <v>16916</v>
      </c>
      <c r="AA167" s="472" t="s">
        <v>16916</v>
      </c>
      <c r="AB167" s="471" t="s">
        <v>16916</v>
      </c>
      <c r="AC167" s="472" t="s">
        <v>16916</v>
      </c>
      <c r="AD167" s="471" t="s">
        <v>16916</v>
      </c>
      <c r="AE167" s="472" t="s">
        <v>16916</v>
      </c>
      <c r="AF167" s="595" t="s">
        <v>16916</v>
      </c>
      <c r="AG167" s="473" t="s">
        <v>16916</v>
      </c>
      <c r="AH167" s="471" t="s">
        <v>16916</v>
      </c>
      <c r="AI167" s="472" t="s">
        <v>16916</v>
      </c>
      <c r="AJ167" s="471" t="s">
        <v>16916</v>
      </c>
      <c r="AK167" s="472" t="s">
        <v>16916</v>
      </c>
      <c r="AL167" s="471" t="s">
        <v>16916</v>
      </c>
      <c r="AM167" s="472" t="s">
        <v>16916</v>
      </c>
      <c r="AN167" s="471" t="s">
        <v>16916</v>
      </c>
      <c r="AO167" s="472" t="s">
        <v>16916</v>
      </c>
      <c r="AP167" s="471" t="s">
        <v>16916</v>
      </c>
      <c r="AQ167" s="472" t="s">
        <v>16916</v>
      </c>
      <c r="AR167" s="471" t="s">
        <v>16916</v>
      </c>
      <c r="AS167" s="472" t="s">
        <v>16916</v>
      </c>
      <c r="AT167" s="471" t="s">
        <v>16916</v>
      </c>
      <c r="AU167" s="472" t="s">
        <v>16916</v>
      </c>
      <c r="AV167" s="471" t="s">
        <v>16916</v>
      </c>
      <c r="AW167" s="472" t="s">
        <v>16916</v>
      </c>
      <c r="AX167" s="471" t="s">
        <v>16916</v>
      </c>
      <c r="AY167" s="472" t="s">
        <v>16916</v>
      </c>
      <c r="AZ167" s="471" t="s">
        <v>16916</v>
      </c>
      <c r="BA167" s="472" t="s">
        <v>16916</v>
      </c>
      <c r="BB167" s="471" t="s">
        <v>16916</v>
      </c>
      <c r="BC167" s="472" t="s">
        <v>16916</v>
      </c>
      <c r="BD167" s="471" t="s">
        <v>16916</v>
      </c>
      <c r="BE167" s="472" t="s">
        <v>16916</v>
      </c>
      <c r="BF167" s="471" t="s">
        <v>16916</v>
      </c>
      <c r="BG167" s="472" t="s">
        <v>16916</v>
      </c>
      <c r="BH167" s="471" t="s">
        <v>16916</v>
      </c>
      <c r="BI167" s="472" t="s">
        <v>16916</v>
      </c>
      <c r="BJ167" s="357">
        <v>0</v>
      </c>
      <c r="BK167" s="474">
        <v>0</v>
      </c>
      <c r="BL167" s="357">
        <v>157739.21</v>
      </c>
      <c r="BM167" s="474">
        <v>124019.54999999997</v>
      </c>
      <c r="BN167" s="357">
        <v>0</v>
      </c>
      <c r="BO167" s="474">
        <v>0</v>
      </c>
    </row>
    <row r="168" spans="1:67" s="148" customFormat="1" ht="12.75" x14ac:dyDescent="0.2">
      <c r="A168" s="470" t="s">
        <v>8334</v>
      </c>
      <c r="B168" s="470" t="s">
        <v>8238</v>
      </c>
      <c r="C168" s="470" t="s">
        <v>8213</v>
      </c>
      <c r="D168" s="470" t="s">
        <v>8213</v>
      </c>
      <c r="E168" s="470" t="s">
        <v>17663</v>
      </c>
      <c r="F168" s="470" t="s">
        <v>17047</v>
      </c>
      <c r="G168" s="470" t="s">
        <v>14</v>
      </c>
      <c r="H168" s="471" t="s">
        <v>16916</v>
      </c>
      <c r="I168" s="472" t="s">
        <v>16916</v>
      </c>
      <c r="J168" s="471" t="s">
        <v>16916</v>
      </c>
      <c r="K168" s="472" t="s">
        <v>16916</v>
      </c>
      <c r="L168" s="471" t="s">
        <v>16916</v>
      </c>
      <c r="M168" s="472" t="s">
        <v>16916</v>
      </c>
      <c r="N168" s="471" t="s">
        <v>16916</v>
      </c>
      <c r="O168" s="472" t="s">
        <v>16916</v>
      </c>
      <c r="P168" s="471" t="s">
        <v>16916</v>
      </c>
      <c r="Q168" s="472" t="s">
        <v>16916</v>
      </c>
      <c r="R168" s="475" t="s">
        <v>16916</v>
      </c>
      <c r="S168" s="476" t="s">
        <v>16916</v>
      </c>
      <c r="T168" s="475" t="s">
        <v>16916</v>
      </c>
      <c r="U168" s="476" t="s">
        <v>16916</v>
      </c>
      <c r="V168" s="475" t="s">
        <v>16916</v>
      </c>
      <c r="W168" s="473" t="s">
        <v>16916</v>
      </c>
      <c r="X168" s="471" t="s">
        <v>16916</v>
      </c>
      <c r="Y168" s="472" t="s">
        <v>16916</v>
      </c>
      <c r="Z168" s="471" t="s">
        <v>16916</v>
      </c>
      <c r="AA168" s="472" t="s">
        <v>16916</v>
      </c>
      <c r="AB168" s="471" t="s">
        <v>16916</v>
      </c>
      <c r="AC168" s="472" t="s">
        <v>16916</v>
      </c>
      <c r="AD168" s="471" t="s">
        <v>16916</v>
      </c>
      <c r="AE168" s="472" t="s">
        <v>16916</v>
      </c>
      <c r="AF168" s="595" t="s">
        <v>16916</v>
      </c>
      <c r="AG168" s="473" t="s">
        <v>16916</v>
      </c>
      <c r="AH168" s="471" t="s">
        <v>16916</v>
      </c>
      <c r="AI168" s="472" t="s">
        <v>16916</v>
      </c>
      <c r="AJ168" s="471" t="s">
        <v>16916</v>
      </c>
      <c r="AK168" s="472" t="s">
        <v>16916</v>
      </c>
      <c r="AL168" s="471" t="s">
        <v>16916</v>
      </c>
      <c r="AM168" s="472" t="s">
        <v>16916</v>
      </c>
      <c r="AN168" s="471" t="s">
        <v>16916</v>
      </c>
      <c r="AO168" s="472" t="s">
        <v>16916</v>
      </c>
      <c r="AP168" s="471" t="s">
        <v>16916</v>
      </c>
      <c r="AQ168" s="472" t="s">
        <v>16916</v>
      </c>
      <c r="AR168" s="471" t="s">
        <v>16916</v>
      </c>
      <c r="AS168" s="472" t="s">
        <v>16916</v>
      </c>
      <c r="AT168" s="471" t="s">
        <v>16916</v>
      </c>
      <c r="AU168" s="472" t="s">
        <v>16916</v>
      </c>
      <c r="AV168" s="471" t="s">
        <v>16916</v>
      </c>
      <c r="AW168" s="472" t="s">
        <v>16916</v>
      </c>
      <c r="AX168" s="471" t="s">
        <v>16916</v>
      </c>
      <c r="AY168" s="472" t="s">
        <v>16916</v>
      </c>
      <c r="AZ168" s="471">
        <v>1211571.22</v>
      </c>
      <c r="BA168" s="472">
        <v>1134676.2</v>
      </c>
      <c r="BB168" s="471" t="s">
        <v>16916</v>
      </c>
      <c r="BC168" s="472" t="s">
        <v>16916</v>
      </c>
      <c r="BD168" s="471" t="s">
        <v>16916</v>
      </c>
      <c r="BE168" s="472" t="s">
        <v>16916</v>
      </c>
      <c r="BF168" s="471" t="s">
        <v>16916</v>
      </c>
      <c r="BG168" s="472" t="s">
        <v>16916</v>
      </c>
      <c r="BH168" s="471" t="s">
        <v>16916</v>
      </c>
      <c r="BI168" s="472" t="s">
        <v>16916</v>
      </c>
      <c r="BJ168" s="357">
        <v>0</v>
      </c>
      <c r="BK168" s="474">
        <v>0</v>
      </c>
      <c r="BL168" s="357">
        <v>1211571.22</v>
      </c>
      <c r="BM168" s="474">
        <v>1134676.2</v>
      </c>
      <c r="BN168" s="357">
        <v>0</v>
      </c>
      <c r="BO168" s="474">
        <v>0</v>
      </c>
    </row>
    <row r="169" spans="1:67" s="148" customFormat="1" ht="12.75" x14ac:dyDescent="0.2">
      <c r="A169" s="470" t="s">
        <v>8334</v>
      </c>
      <c r="B169" s="470" t="s">
        <v>8470</v>
      </c>
      <c r="C169" s="470" t="s">
        <v>8213</v>
      </c>
      <c r="D169" s="470" t="s">
        <v>8213</v>
      </c>
      <c r="E169" s="470" t="s">
        <v>17428</v>
      </c>
      <c r="F169" s="470" t="s">
        <v>17047</v>
      </c>
      <c r="G169" s="470" t="s">
        <v>14</v>
      </c>
      <c r="H169" s="471" t="s">
        <v>16916</v>
      </c>
      <c r="I169" s="472" t="s">
        <v>16916</v>
      </c>
      <c r="J169" s="471">
        <v>546610.67000000004</v>
      </c>
      <c r="K169" s="472">
        <v>0</v>
      </c>
      <c r="L169" s="471" t="s">
        <v>16916</v>
      </c>
      <c r="M169" s="472" t="s">
        <v>16916</v>
      </c>
      <c r="N169" s="471" t="s">
        <v>16916</v>
      </c>
      <c r="O169" s="472" t="s">
        <v>16916</v>
      </c>
      <c r="P169" s="471" t="s">
        <v>16916</v>
      </c>
      <c r="Q169" s="472" t="s">
        <v>16916</v>
      </c>
      <c r="R169" s="475" t="s">
        <v>16916</v>
      </c>
      <c r="S169" s="476" t="s">
        <v>16916</v>
      </c>
      <c r="T169" s="475" t="s">
        <v>16916</v>
      </c>
      <c r="U169" s="476" t="s">
        <v>16916</v>
      </c>
      <c r="V169" s="475" t="s">
        <v>16916</v>
      </c>
      <c r="W169" s="473" t="s">
        <v>16916</v>
      </c>
      <c r="X169" s="471" t="s">
        <v>16916</v>
      </c>
      <c r="Y169" s="472" t="s">
        <v>16916</v>
      </c>
      <c r="Z169" s="471" t="s">
        <v>16916</v>
      </c>
      <c r="AA169" s="472" t="s">
        <v>16916</v>
      </c>
      <c r="AB169" s="471" t="s">
        <v>16916</v>
      </c>
      <c r="AC169" s="472" t="s">
        <v>16916</v>
      </c>
      <c r="AD169" s="471" t="s">
        <v>16916</v>
      </c>
      <c r="AE169" s="472" t="s">
        <v>16916</v>
      </c>
      <c r="AF169" s="595" t="s">
        <v>16916</v>
      </c>
      <c r="AG169" s="473" t="s">
        <v>16916</v>
      </c>
      <c r="AH169" s="471" t="s">
        <v>16916</v>
      </c>
      <c r="AI169" s="472" t="s">
        <v>16916</v>
      </c>
      <c r="AJ169" s="471" t="s">
        <v>16916</v>
      </c>
      <c r="AK169" s="472" t="s">
        <v>16916</v>
      </c>
      <c r="AL169" s="471" t="s">
        <v>16916</v>
      </c>
      <c r="AM169" s="472" t="s">
        <v>16916</v>
      </c>
      <c r="AN169" s="471" t="s">
        <v>16916</v>
      </c>
      <c r="AO169" s="472" t="s">
        <v>16916</v>
      </c>
      <c r="AP169" s="471" t="s">
        <v>16916</v>
      </c>
      <c r="AQ169" s="472" t="s">
        <v>16916</v>
      </c>
      <c r="AR169" s="471" t="s">
        <v>16916</v>
      </c>
      <c r="AS169" s="472" t="s">
        <v>16916</v>
      </c>
      <c r="AT169" s="471" t="s">
        <v>16916</v>
      </c>
      <c r="AU169" s="472" t="s">
        <v>16916</v>
      </c>
      <c r="AV169" s="471" t="s">
        <v>16916</v>
      </c>
      <c r="AW169" s="472" t="s">
        <v>16916</v>
      </c>
      <c r="AX169" s="471" t="s">
        <v>16916</v>
      </c>
      <c r="AY169" s="472" t="s">
        <v>16916</v>
      </c>
      <c r="AZ169" s="471" t="s">
        <v>16916</v>
      </c>
      <c r="BA169" s="472" t="s">
        <v>16916</v>
      </c>
      <c r="BB169" s="471" t="s">
        <v>16916</v>
      </c>
      <c r="BC169" s="472" t="s">
        <v>16916</v>
      </c>
      <c r="BD169" s="471" t="s">
        <v>16916</v>
      </c>
      <c r="BE169" s="472" t="s">
        <v>16916</v>
      </c>
      <c r="BF169" s="471" t="s">
        <v>16916</v>
      </c>
      <c r="BG169" s="472" t="s">
        <v>16916</v>
      </c>
      <c r="BH169" s="471" t="s">
        <v>16916</v>
      </c>
      <c r="BI169" s="472" t="s">
        <v>16916</v>
      </c>
      <c r="BJ169" s="357">
        <v>0</v>
      </c>
      <c r="BK169" s="474">
        <v>0</v>
      </c>
      <c r="BL169" s="357">
        <v>546610.67000000004</v>
      </c>
      <c r="BM169" s="474">
        <v>0</v>
      </c>
      <c r="BN169" s="357">
        <v>0</v>
      </c>
      <c r="BO169" s="474">
        <v>0</v>
      </c>
    </row>
    <row r="170" spans="1:67" s="148" customFormat="1" ht="12.75" x14ac:dyDescent="0.2">
      <c r="A170" s="470" t="s">
        <v>8334</v>
      </c>
      <c r="B170" s="470" t="s">
        <v>8250</v>
      </c>
      <c r="C170" s="470" t="s">
        <v>8213</v>
      </c>
      <c r="D170" s="470" t="s">
        <v>8213</v>
      </c>
      <c r="E170" s="470" t="s">
        <v>17429</v>
      </c>
      <c r="F170" s="470" t="s">
        <v>17047</v>
      </c>
      <c r="G170" s="470" t="s">
        <v>14</v>
      </c>
      <c r="H170" s="471" t="s">
        <v>16916</v>
      </c>
      <c r="I170" s="472" t="s">
        <v>16916</v>
      </c>
      <c r="J170" s="471">
        <v>160745.28</v>
      </c>
      <c r="K170" s="472">
        <v>0</v>
      </c>
      <c r="L170" s="471" t="s">
        <v>16916</v>
      </c>
      <c r="M170" s="472" t="s">
        <v>16916</v>
      </c>
      <c r="N170" s="471" t="s">
        <v>16916</v>
      </c>
      <c r="O170" s="472" t="s">
        <v>16916</v>
      </c>
      <c r="P170" s="471" t="s">
        <v>16916</v>
      </c>
      <c r="Q170" s="472" t="s">
        <v>16916</v>
      </c>
      <c r="R170" s="475" t="s">
        <v>16916</v>
      </c>
      <c r="S170" s="476" t="s">
        <v>16916</v>
      </c>
      <c r="T170" s="475" t="s">
        <v>16916</v>
      </c>
      <c r="U170" s="476" t="s">
        <v>16916</v>
      </c>
      <c r="V170" s="475" t="s">
        <v>16916</v>
      </c>
      <c r="W170" s="473" t="s">
        <v>16916</v>
      </c>
      <c r="X170" s="471" t="s">
        <v>16916</v>
      </c>
      <c r="Y170" s="472" t="s">
        <v>16916</v>
      </c>
      <c r="Z170" s="471" t="s">
        <v>16916</v>
      </c>
      <c r="AA170" s="472" t="s">
        <v>16916</v>
      </c>
      <c r="AB170" s="471" t="s">
        <v>16916</v>
      </c>
      <c r="AC170" s="472" t="s">
        <v>16916</v>
      </c>
      <c r="AD170" s="471" t="s">
        <v>16916</v>
      </c>
      <c r="AE170" s="472" t="s">
        <v>16916</v>
      </c>
      <c r="AF170" s="595" t="s">
        <v>16916</v>
      </c>
      <c r="AG170" s="473" t="s">
        <v>16916</v>
      </c>
      <c r="AH170" s="471" t="s">
        <v>16916</v>
      </c>
      <c r="AI170" s="472" t="s">
        <v>16916</v>
      </c>
      <c r="AJ170" s="471" t="s">
        <v>16916</v>
      </c>
      <c r="AK170" s="472" t="s">
        <v>16916</v>
      </c>
      <c r="AL170" s="471" t="s">
        <v>16916</v>
      </c>
      <c r="AM170" s="472" t="s">
        <v>16916</v>
      </c>
      <c r="AN170" s="471" t="s">
        <v>16916</v>
      </c>
      <c r="AO170" s="472" t="s">
        <v>16916</v>
      </c>
      <c r="AP170" s="471" t="s">
        <v>16916</v>
      </c>
      <c r="AQ170" s="472" t="s">
        <v>16916</v>
      </c>
      <c r="AR170" s="471" t="s">
        <v>16916</v>
      </c>
      <c r="AS170" s="472" t="s">
        <v>16916</v>
      </c>
      <c r="AT170" s="471" t="s">
        <v>16916</v>
      </c>
      <c r="AU170" s="472" t="s">
        <v>16916</v>
      </c>
      <c r="AV170" s="471" t="s">
        <v>16916</v>
      </c>
      <c r="AW170" s="472" t="s">
        <v>16916</v>
      </c>
      <c r="AX170" s="471" t="s">
        <v>16916</v>
      </c>
      <c r="AY170" s="472" t="s">
        <v>16916</v>
      </c>
      <c r="AZ170" s="471" t="s">
        <v>16916</v>
      </c>
      <c r="BA170" s="472" t="s">
        <v>16916</v>
      </c>
      <c r="BB170" s="471" t="s">
        <v>16916</v>
      </c>
      <c r="BC170" s="472" t="s">
        <v>16916</v>
      </c>
      <c r="BD170" s="471" t="s">
        <v>16916</v>
      </c>
      <c r="BE170" s="472" t="s">
        <v>16916</v>
      </c>
      <c r="BF170" s="471" t="s">
        <v>16916</v>
      </c>
      <c r="BG170" s="472" t="s">
        <v>16916</v>
      </c>
      <c r="BH170" s="471" t="s">
        <v>16916</v>
      </c>
      <c r="BI170" s="472" t="s">
        <v>16916</v>
      </c>
      <c r="BJ170" s="357">
        <v>0</v>
      </c>
      <c r="BK170" s="474">
        <v>0</v>
      </c>
      <c r="BL170" s="357">
        <v>160745.28</v>
      </c>
      <c r="BM170" s="474">
        <v>0</v>
      </c>
      <c r="BN170" s="357">
        <v>0</v>
      </c>
      <c r="BO170" s="474">
        <v>0</v>
      </c>
    </row>
    <row r="171" spans="1:67" s="148" customFormat="1" ht="12.75" x14ac:dyDescent="0.2">
      <c r="A171" s="470" t="s">
        <v>8334</v>
      </c>
      <c r="B171" s="470" t="s">
        <v>8251</v>
      </c>
      <c r="C171" s="470" t="s">
        <v>8213</v>
      </c>
      <c r="D171" s="470" t="s">
        <v>8213</v>
      </c>
      <c r="E171" s="470" t="s">
        <v>17700</v>
      </c>
      <c r="F171" s="470" t="s">
        <v>17047</v>
      </c>
      <c r="G171" s="470" t="s">
        <v>14</v>
      </c>
      <c r="H171" s="471" t="s">
        <v>16916</v>
      </c>
      <c r="I171" s="472" t="s">
        <v>16916</v>
      </c>
      <c r="J171" s="471" t="s">
        <v>16916</v>
      </c>
      <c r="K171" s="472" t="s">
        <v>16916</v>
      </c>
      <c r="L171" s="471" t="s">
        <v>16916</v>
      </c>
      <c r="M171" s="472" t="s">
        <v>16916</v>
      </c>
      <c r="N171" s="471" t="s">
        <v>16916</v>
      </c>
      <c r="O171" s="472" t="s">
        <v>16916</v>
      </c>
      <c r="P171" s="471" t="s">
        <v>16916</v>
      </c>
      <c r="Q171" s="472" t="s">
        <v>16916</v>
      </c>
      <c r="R171" s="475" t="s">
        <v>16916</v>
      </c>
      <c r="S171" s="476" t="s">
        <v>16916</v>
      </c>
      <c r="T171" s="475" t="s">
        <v>16916</v>
      </c>
      <c r="U171" s="476" t="s">
        <v>16916</v>
      </c>
      <c r="V171" s="475" t="s">
        <v>16916</v>
      </c>
      <c r="W171" s="473" t="s">
        <v>16916</v>
      </c>
      <c r="X171" s="471" t="s">
        <v>16916</v>
      </c>
      <c r="Y171" s="472" t="s">
        <v>16916</v>
      </c>
      <c r="Z171" s="471" t="s">
        <v>16916</v>
      </c>
      <c r="AA171" s="472" t="s">
        <v>16916</v>
      </c>
      <c r="AB171" s="471" t="s">
        <v>16916</v>
      </c>
      <c r="AC171" s="472" t="s">
        <v>16916</v>
      </c>
      <c r="AD171" s="471" t="s">
        <v>16916</v>
      </c>
      <c r="AE171" s="472" t="s">
        <v>16916</v>
      </c>
      <c r="AF171" s="595" t="s">
        <v>16916</v>
      </c>
      <c r="AG171" s="473" t="s">
        <v>16916</v>
      </c>
      <c r="AH171" s="471" t="s">
        <v>16916</v>
      </c>
      <c r="AI171" s="472" t="s">
        <v>16916</v>
      </c>
      <c r="AJ171" s="471" t="s">
        <v>16916</v>
      </c>
      <c r="AK171" s="472" t="s">
        <v>16916</v>
      </c>
      <c r="AL171" s="471" t="s">
        <v>16916</v>
      </c>
      <c r="AM171" s="472" t="s">
        <v>16916</v>
      </c>
      <c r="AN171" s="471" t="s">
        <v>16916</v>
      </c>
      <c r="AO171" s="472" t="s">
        <v>16916</v>
      </c>
      <c r="AP171" s="471" t="s">
        <v>16916</v>
      </c>
      <c r="AQ171" s="472" t="s">
        <v>16916</v>
      </c>
      <c r="AR171" s="471" t="s">
        <v>16916</v>
      </c>
      <c r="AS171" s="472" t="s">
        <v>16916</v>
      </c>
      <c r="AT171" s="471" t="s">
        <v>16916</v>
      </c>
      <c r="AU171" s="472" t="s">
        <v>16916</v>
      </c>
      <c r="AV171" s="471" t="s">
        <v>16916</v>
      </c>
      <c r="AW171" s="472" t="s">
        <v>16916</v>
      </c>
      <c r="AX171" s="471">
        <v>56227.93</v>
      </c>
      <c r="AY171" s="472" t="s">
        <v>16916</v>
      </c>
      <c r="AZ171" s="471" t="s">
        <v>16916</v>
      </c>
      <c r="BA171" s="472" t="s">
        <v>16916</v>
      </c>
      <c r="BB171" s="471" t="s">
        <v>16916</v>
      </c>
      <c r="BC171" s="472" t="s">
        <v>16916</v>
      </c>
      <c r="BD171" s="471" t="s">
        <v>16916</v>
      </c>
      <c r="BE171" s="472" t="s">
        <v>16916</v>
      </c>
      <c r="BF171" s="471" t="s">
        <v>16916</v>
      </c>
      <c r="BG171" s="472" t="s">
        <v>16916</v>
      </c>
      <c r="BH171" s="471" t="s">
        <v>16916</v>
      </c>
      <c r="BI171" s="472" t="s">
        <v>16916</v>
      </c>
      <c r="BJ171" s="357">
        <v>56227.93</v>
      </c>
      <c r="BK171" s="474">
        <v>0</v>
      </c>
      <c r="BL171" s="357">
        <v>0</v>
      </c>
      <c r="BM171" s="474">
        <v>0</v>
      </c>
      <c r="BN171" s="357">
        <v>0</v>
      </c>
      <c r="BO171" s="474">
        <v>0</v>
      </c>
    </row>
    <row r="172" spans="1:67" s="148" customFormat="1" ht="12.75" x14ac:dyDescent="0.2">
      <c r="A172" s="470" t="s">
        <v>8334</v>
      </c>
      <c r="B172" s="470" t="s">
        <v>8320</v>
      </c>
      <c r="C172" s="470" t="s">
        <v>8213</v>
      </c>
      <c r="D172" s="470" t="s">
        <v>8213</v>
      </c>
      <c r="E172" s="470" t="s">
        <v>17430</v>
      </c>
      <c r="F172" s="470" t="s">
        <v>17047</v>
      </c>
      <c r="G172" s="470" t="s">
        <v>14</v>
      </c>
      <c r="H172" s="471" t="s">
        <v>16916</v>
      </c>
      <c r="I172" s="472" t="s">
        <v>16916</v>
      </c>
      <c r="J172" s="471" t="s">
        <v>16916</v>
      </c>
      <c r="K172" s="472" t="s">
        <v>16916</v>
      </c>
      <c r="L172" s="471" t="s">
        <v>16916</v>
      </c>
      <c r="M172" s="472" t="s">
        <v>16916</v>
      </c>
      <c r="N172" s="471" t="s">
        <v>16916</v>
      </c>
      <c r="O172" s="472" t="s">
        <v>16916</v>
      </c>
      <c r="P172" s="471" t="s">
        <v>16916</v>
      </c>
      <c r="Q172" s="472" t="s">
        <v>16916</v>
      </c>
      <c r="R172" s="475" t="s">
        <v>16916</v>
      </c>
      <c r="S172" s="476" t="s">
        <v>16916</v>
      </c>
      <c r="T172" s="475" t="s">
        <v>16916</v>
      </c>
      <c r="U172" s="476" t="s">
        <v>16916</v>
      </c>
      <c r="V172" s="475" t="s">
        <v>16916</v>
      </c>
      <c r="W172" s="473" t="s">
        <v>16916</v>
      </c>
      <c r="X172" s="471" t="s">
        <v>16916</v>
      </c>
      <c r="Y172" s="472" t="s">
        <v>16916</v>
      </c>
      <c r="Z172" s="471" t="s">
        <v>16916</v>
      </c>
      <c r="AA172" s="472" t="s">
        <v>16916</v>
      </c>
      <c r="AB172" s="471" t="s">
        <v>16916</v>
      </c>
      <c r="AC172" s="472" t="s">
        <v>16916</v>
      </c>
      <c r="AD172" s="471" t="s">
        <v>16916</v>
      </c>
      <c r="AE172" s="472" t="s">
        <v>16916</v>
      </c>
      <c r="AF172" s="595" t="s">
        <v>16916</v>
      </c>
      <c r="AG172" s="473" t="s">
        <v>16916</v>
      </c>
      <c r="AH172" s="471" t="s">
        <v>16916</v>
      </c>
      <c r="AI172" s="472" t="s">
        <v>16916</v>
      </c>
      <c r="AJ172" s="471" t="s">
        <v>16916</v>
      </c>
      <c r="AK172" s="472" t="s">
        <v>16916</v>
      </c>
      <c r="AL172" s="471" t="s">
        <v>16916</v>
      </c>
      <c r="AM172" s="472" t="s">
        <v>16916</v>
      </c>
      <c r="AN172" s="471" t="s">
        <v>16916</v>
      </c>
      <c r="AO172" s="472" t="s">
        <v>16916</v>
      </c>
      <c r="AP172" s="471">
        <v>39506.160000000003</v>
      </c>
      <c r="AQ172" s="472">
        <v>39506.160000000003</v>
      </c>
      <c r="AR172" s="471" t="s">
        <v>16916</v>
      </c>
      <c r="AS172" s="472" t="s">
        <v>16916</v>
      </c>
      <c r="AT172" s="471" t="s">
        <v>16916</v>
      </c>
      <c r="AU172" s="472" t="s">
        <v>16916</v>
      </c>
      <c r="AV172" s="471" t="s">
        <v>16916</v>
      </c>
      <c r="AW172" s="472" t="s">
        <v>16916</v>
      </c>
      <c r="AX172" s="471" t="s">
        <v>16916</v>
      </c>
      <c r="AY172" s="472" t="s">
        <v>16916</v>
      </c>
      <c r="AZ172" s="471" t="s">
        <v>16916</v>
      </c>
      <c r="BA172" s="472" t="s">
        <v>16916</v>
      </c>
      <c r="BB172" s="471" t="s">
        <v>16916</v>
      </c>
      <c r="BC172" s="472" t="s">
        <v>16916</v>
      </c>
      <c r="BD172" s="471" t="s">
        <v>16916</v>
      </c>
      <c r="BE172" s="472" t="s">
        <v>16916</v>
      </c>
      <c r="BF172" s="471">
        <v>491097.61</v>
      </c>
      <c r="BG172" s="472">
        <v>0</v>
      </c>
      <c r="BH172" s="471" t="s">
        <v>16916</v>
      </c>
      <c r="BI172" s="472" t="s">
        <v>16916</v>
      </c>
      <c r="BJ172" s="357">
        <v>530603.77</v>
      </c>
      <c r="BK172" s="474">
        <v>39506.160000000003</v>
      </c>
      <c r="BL172" s="357">
        <v>0</v>
      </c>
      <c r="BM172" s="474">
        <v>0</v>
      </c>
      <c r="BN172" s="357">
        <v>0</v>
      </c>
      <c r="BO172" s="474">
        <v>0</v>
      </c>
    </row>
    <row r="173" spans="1:67" s="148" customFormat="1" ht="12.75" x14ac:dyDescent="0.2">
      <c r="A173" s="470" t="s">
        <v>8334</v>
      </c>
      <c r="B173" s="470" t="s">
        <v>8491</v>
      </c>
      <c r="C173" s="470" t="s">
        <v>8213</v>
      </c>
      <c r="D173" s="470" t="s">
        <v>8213</v>
      </c>
      <c r="E173" s="470" t="s">
        <v>8550</v>
      </c>
      <c r="F173" s="470" t="s">
        <v>17047</v>
      </c>
      <c r="G173" s="470" t="s">
        <v>14</v>
      </c>
      <c r="H173" s="471" t="s">
        <v>16916</v>
      </c>
      <c r="I173" s="472" t="s">
        <v>16916</v>
      </c>
      <c r="J173" s="471" t="s">
        <v>16916</v>
      </c>
      <c r="K173" s="472" t="s">
        <v>16916</v>
      </c>
      <c r="L173" s="471" t="s">
        <v>16916</v>
      </c>
      <c r="M173" s="472" t="s">
        <v>16916</v>
      </c>
      <c r="N173" s="471" t="s">
        <v>16916</v>
      </c>
      <c r="O173" s="472" t="s">
        <v>16916</v>
      </c>
      <c r="P173" s="471" t="s">
        <v>16916</v>
      </c>
      <c r="Q173" s="472" t="s">
        <v>16916</v>
      </c>
      <c r="R173" s="475" t="s">
        <v>16916</v>
      </c>
      <c r="S173" s="476" t="s">
        <v>16916</v>
      </c>
      <c r="T173" s="475" t="s">
        <v>16916</v>
      </c>
      <c r="U173" s="476" t="s">
        <v>16916</v>
      </c>
      <c r="V173" s="475">
        <v>554252</v>
      </c>
      <c r="W173" s="473">
        <v>554252</v>
      </c>
      <c r="X173" s="471" t="s">
        <v>16916</v>
      </c>
      <c r="Y173" s="472" t="s">
        <v>16916</v>
      </c>
      <c r="Z173" s="471" t="s">
        <v>16916</v>
      </c>
      <c r="AA173" s="472" t="s">
        <v>16916</v>
      </c>
      <c r="AB173" s="471" t="s">
        <v>16916</v>
      </c>
      <c r="AC173" s="472" t="s">
        <v>16916</v>
      </c>
      <c r="AD173" s="471" t="s">
        <v>16916</v>
      </c>
      <c r="AE173" s="472" t="s">
        <v>16916</v>
      </c>
      <c r="AF173" s="595" t="s">
        <v>16916</v>
      </c>
      <c r="AG173" s="473" t="s">
        <v>16916</v>
      </c>
      <c r="AH173" s="471" t="s">
        <v>16916</v>
      </c>
      <c r="AI173" s="472" t="s">
        <v>16916</v>
      </c>
      <c r="AJ173" s="471" t="s">
        <v>16916</v>
      </c>
      <c r="AK173" s="472" t="s">
        <v>16916</v>
      </c>
      <c r="AL173" s="471" t="s">
        <v>16916</v>
      </c>
      <c r="AM173" s="472" t="s">
        <v>16916</v>
      </c>
      <c r="AN173" s="471" t="s">
        <v>16916</v>
      </c>
      <c r="AO173" s="472" t="s">
        <v>16916</v>
      </c>
      <c r="AP173" s="471" t="s">
        <v>16916</v>
      </c>
      <c r="AQ173" s="472" t="s">
        <v>16916</v>
      </c>
      <c r="AR173" s="471" t="s">
        <v>16916</v>
      </c>
      <c r="AS173" s="472" t="s">
        <v>16916</v>
      </c>
      <c r="AT173" s="471" t="s">
        <v>16916</v>
      </c>
      <c r="AU173" s="472" t="s">
        <v>16916</v>
      </c>
      <c r="AV173" s="471" t="s">
        <v>16916</v>
      </c>
      <c r="AW173" s="472" t="s">
        <v>16916</v>
      </c>
      <c r="AX173" s="471" t="s">
        <v>16916</v>
      </c>
      <c r="AY173" s="472" t="s">
        <v>16916</v>
      </c>
      <c r="AZ173" s="471" t="s">
        <v>16916</v>
      </c>
      <c r="BA173" s="472" t="s">
        <v>16916</v>
      </c>
      <c r="BB173" s="471" t="s">
        <v>16916</v>
      </c>
      <c r="BC173" s="472" t="s">
        <v>16916</v>
      </c>
      <c r="BD173" s="471" t="s">
        <v>16916</v>
      </c>
      <c r="BE173" s="472" t="s">
        <v>16916</v>
      </c>
      <c r="BF173" s="471">
        <v>33742.21</v>
      </c>
      <c r="BG173" s="472">
        <v>0</v>
      </c>
      <c r="BH173" s="471" t="s">
        <v>16916</v>
      </c>
      <c r="BI173" s="472" t="s">
        <v>16916</v>
      </c>
      <c r="BJ173" s="357">
        <v>33742.21</v>
      </c>
      <c r="BK173" s="474">
        <v>0</v>
      </c>
      <c r="BL173" s="357">
        <v>0</v>
      </c>
      <c r="BM173" s="474">
        <v>0</v>
      </c>
      <c r="BN173" s="357">
        <v>554252</v>
      </c>
      <c r="BO173" s="474">
        <v>554252</v>
      </c>
    </row>
    <row r="174" spans="1:67" s="148" customFormat="1" ht="12.75" x14ac:dyDescent="0.2">
      <c r="A174" s="470" t="s">
        <v>8334</v>
      </c>
      <c r="B174" s="470" t="s">
        <v>8465</v>
      </c>
      <c r="C174" s="470" t="s">
        <v>8213</v>
      </c>
      <c r="D174" s="470" t="s">
        <v>8213</v>
      </c>
      <c r="E174" s="470" t="s">
        <v>17431</v>
      </c>
      <c r="F174" s="470" t="s">
        <v>17047</v>
      </c>
      <c r="G174" s="470" t="s">
        <v>14</v>
      </c>
      <c r="H174" s="471" t="s">
        <v>16916</v>
      </c>
      <c r="I174" s="472" t="s">
        <v>16916</v>
      </c>
      <c r="J174" s="471">
        <v>1481906.67</v>
      </c>
      <c r="K174" s="472">
        <v>0</v>
      </c>
      <c r="L174" s="471" t="s">
        <v>16916</v>
      </c>
      <c r="M174" s="472" t="s">
        <v>16916</v>
      </c>
      <c r="N174" s="471" t="s">
        <v>16916</v>
      </c>
      <c r="O174" s="472" t="s">
        <v>16916</v>
      </c>
      <c r="P174" s="471">
        <v>99621</v>
      </c>
      <c r="Q174" s="472">
        <v>0</v>
      </c>
      <c r="R174" s="475" t="s">
        <v>16916</v>
      </c>
      <c r="S174" s="476" t="s">
        <v>16916</v>
      </c>
      <c r="T174" s="475" t="s">
        <v>16916</v>
      </c>
      <c r="U174" s="476" t="s">
        <v>16916</v>
      </c>
      <c r="V174" s="475" t="s">
        <v>16916</v>
      </c>
      <c r="W174" s="473" t="s">
        <v>16916</v>
      </c>
      <c r="X174" s="471" t="s">
        <v>16916</v>
      </c>
      <c r="Y174" s="472" t="s">
        <v>16916</v>
      </c>
      <c r="Z174" s="471" t="s">
        <v>16916</v>
      </c>
      <c r="AA174" s="472" t="s">
        <v>16916</v>
      </c>
      <c r="AB174" s="471" t="s">
        <v>16916</v>
      </c>
      <c r="AC174" s="472" t="s">
        <v>16916</v>
      </c>
      <c r="AD174" s="471" t="s">
        <v>16916</v>
      </c>
      <c r="AE174" s="472" t="s">
        <v>16916</v>
      </c>
      <c r="AF174" s="595" t="s">
        <v>16916</v>
      </c>
      <c r="AG174" s="473" t="s">
        <v>16916</v>
      </c>
      <c r="AH174" s="471" t="s">
        <v>16916</v>
      </c>
      <c r="AI174" s="472" t="s">
        <v>16916</v>
      </c>
      <c r="AJ174" s="471" t="s">
        <v>16916</v>
      </c>
      <c r="AK174" s="472" t="s">
        <v>16916</v>
      </c>
      <c r="AL174" s="471" t="s">
        <v>16916</v>
      </c>
      <c r="AM174" s="472" t="s">
        <v>16916</v>
      </c>
      <c r="AN174" s="471" t="s">
        <v>16916</v>
      </c>
      <c r="AO174" s="472" t="s">
        <v>16916</v>
      </c>
      <c r="AP174" s="471" t="s">
        <v>16916</v>
      </c>
      <c r="AQ174" s="472" t="s">
        <v>16916</v>
      </c>
      <c r="AR174" s="471" t="s">
        <v>16916</v>
      </c>
      <c r="AS174" s="472" t="s">
        <v>16916</v>
      </c>
      <c r="AT174" s="471" t="s">
        <v>16916</v>
      </c>
      <c r="AU174" s="472" t="s">
        <v>16916</v>
      </c>
      <c r="AV174" s="471" t="s">
        <v>16916</v>
      </c>
      <c r="AW174" s="472" t="s">
        <v>16916</v>
      </c>
      <c r="AX174" s="471" t="s">
        <v>16916</v>
      </c>
      <c r="AY174" s="472" t="s">
        <v>16916</v>
      </c>
      <c r="AZ174" s="471" t="s">
        <v>16916</v>
      </c>
      <c r="BA174" s="472" t="s">
        <v>16916</v>
      </c>
      <c r="BB174" s="471" t="s">
        <v>16916</v>
      </c>
      <c r="BC174" s="472" t="s">
        <v>16916</v>
      </c>
      <c r="BD174" s="471" t="s">
        <v>16916</v>
      </c>
      <c r="BE174" s="472" t="s">
        <v>16916</v>
      </c>
      <c r="BF174" s="471" t="s">
        <v>16916</v>
      </c>
      <c r="BG174" s="472" t="s">
        <v>16916</v>
      </c>
      <c r="BH174" s="471" t="s">
        <v>16916</v>
      </c>
      <c r="BI174" s="472" t="s">
        <v>16916</v>
      </c>
      <c r="BJ174" s="357">
        <v>0</v>
      </c>
      <c r="BK174" s="474">
        <v>0</v>
      </c>
      <c r="BL174" s="357">
        <v>1581527.67</v>
      </c>
      <c r="BM174" s="474">
        <v>0</v>
      </c>
      <c r="BN174" s="357">
        <v>0</v>
      </c>
      <c r="BO174" s="474">
        <v>0</v>
      </c>
    </row>
    <row r="175" spans="1:67" s="148" customFormat="1" ht="12.75" x14ac:dyDescent="0.2">
      <c r="A175" s="470" t="s">
        <v>8334</v>
      </c>
      <c r="B175" s="470" t="s">
        <v>8482</v>
      </c>
      <c r="C175" s="470" t="s">
        <v>8213</v>
      </c>
      <c r="D175" s="470" t="s">
        <v>8213</v>
      </c>
      <c r="E175" s="470" t="s">
        <v>17432</v>
      </c>
      <c r="F175" s="470" t="s">
        <v>17047</v>
      </c>
      <c r="G175" s="470" t="s">
        <v>14</v>
      </c>
      <c r="H175" s="471" t="s">
        <v>16916</v>
      </c>
      <c r="I175" s="472" t="s">
        <v>16916</v>
      </c>
      <c r="J175" s="471" t="s">
        <v>16916</v>
      </c>
      <c r="K175" s="472" t="s">
        <v>16916</v>
      </c>
      <c r="L175" s="471" t="s">
        <v>16916</v>
      </c>
      <c r="M175" s="472" t="s">
        <v>16916</v>
      </c>
      <c r="N175" s="471" t="s">
        <v>16916</v>
      </c>
      <c r="O175" s="472" t="s">
        <v>16916</v>
      </c>
      <c r="P175" s="471" t="s">
        <v>16916</v>
      </c>
      <c r="Q175" s="472" t="s">
        <v>16916</v>
      </c>
      <c r="R175" s="475" t="s">
        <v>16916</v>
      </c>
      <c r="S175" s="476" t="s">
        <v>16916</v>
      </c>
      <c r="T175" s="475" t="s">
        <v>16916</v>
      </c>
      <c r="U175" s="476" t="s">
        <v>16916</v>
      </c>
      <c r="V175" s="475" t="s">
        <v>16916</v>
      </c>
      <c r="W175" s="473" t="s">
        <v>16916</v>
      </c>
      <c r="X175" s="471" t="s">
        <v>16916</v>
      </c>
      <c r="Y175" s="472" t="s">
        <v>16916</v>
      </c>
      <c r="Z175" s="471" t="s">
        <v>16916</v>
      </c>
      <c r="AA175" s="472" t="s">
        <v>16916</v>
      </c>
      <c r="AB175" s="471" t="s">
        <v>16916</v>
      </c>
      <c r="AC175" s="472" t="s">
        <v>16916</v>
      </c>
      <c r="AD175" s="471" t="s">
        <v>16916</v>
      </c>
      <c r="AE175" s="472" t="s">
        <v>16916</v>
      </c>
      <c r="AF175" s="595" t="s">
        <v>16916</v>
      </c>
      <c r="AG175" s="473" t="s">
        <v>16916</v>
      </c>
      <c r="AH175" s="471" t="s">
        <v>16916</v>
      </c>
      <c r="AI175" s="472" t="s">
        <v>16916</v>
      </c>
      <c r="AJ175" s="471" t="s">
        <v>16916</v>
      </c>
      <c r="AK175" s="472" t="s">
        <v>16916</v>
      </c>
      <c r="AL175" s="471" t="s">
        <v>16916</v>
      </c>
      <c r="AM175" s="472" t="s">
        <v>16916</v>
      </c>
      <c r="AN175" s="471" t="s">
        <v>16916</v>
      </c>
      <c r="AO175" s="472" t="s">
        <v>16916</v>
      </c>
      <c r="AP175" s="471">
        <v>100000</v>
      </c>
      <c r="AQ175" s="472">
        <v>0</v>
      </c>
      <c r="AR175" s="471" t="s">
        <v>16916</v>
      </c>
      <c r="AS175" s="472" t="s">
        <v>16916</v>
      </c>
      <c r="AT175" s="471" t="s">
        <v>16916</v>
      </c>
      <c r="AU175" s="472" t="s">
        <v>16916</v>
      </c>
      <c r="AV175" s="471" t="s">
        <v>16916</v>
      </c>
      <c r="AW175" s="472" t="s">
        <v>16916</v>
      </c>
      <c r="AX175" s="471" t="s">
        <v>16916</v>
      </c>
      <c r="AY175" s="472" t="s">
        <v>16916</v>
      </c>
      <c r="AZ175" s="471" t="s">
        <v>16916</v>
      </c>
      <c r="BA175" s="472" t="s">
        <v>16916</v>
      </c>
      <c r="BB175" s="471" t="s">
        <v>16916</v>
      </c>
      <c r="BC175" s="472" t="s">
        <v>16916</v>
      </c>
      <c r="BD175" s="471" t="s">
        <v>16916</v>
      </c>
      <c r="BE175" s="472" t="s">
        <v>16916</v>
      </c>
      <c r="BF175" s="471" t="s">
        <v>16916</v>
      </c>
      <c r="BG175" s="472" t="s">
        <v>16916</v>
      </c>
      <c r="BH175" s="471" t="s">
        <v>16916</v>
      </c>
      <c r="BI175" s="472" t="s">
        <v>16916</v>
      </c>
      <c r="BJ175" s="357">
        <v>100000</v>
      </c>
      <c r="BK175" s="474">
        <v>0</v>
      </c>
      <c r="BL175" s="357">
        <v>0</v>
      </c>
      <c r="BM175" s="474">
        <v>0</v>
      </c>
      <c r="BN175" s="357">
        <v>0</v>
      </c>
      <c r="BO175" s="474">
        <v>0</v>
      </c>
    </row>
    <row r="176" spans="1:67" s="148" customFormat="1" ht="12.75" x14ac:dyDescent="0.2">
      <c r="A176" s="470" t="s">
        <v>8334</v>
      </c>
      <c r="B176" s="470" t="s">
        <v>8365</v>
      </c>
      <c r="C176" s="470" t="s">
        <v>8213</v>
      </c>
      <c r="D176" s="470" t="s">
        <v>8213</v>
      </c>
      <c r="E176" s="470" t="s">
        <v>17267</v>
      </c>
      <c r="F176" s="470" t="s">
        <v>17047</v>
      </c>
      <c r="G176" s="470" t="s">
        <v>14</v>
      </c>
      <c r="H176" s="471" t="s">
        <v>16916</v>
      </c>
      <c r="I176" s="472" t="s">
        <v>16916</v>
      </c>
      <c r="J176" s="471" t="s">
        <v>16916</v>
      </c>
      <c r="K176" s="472" t="s">
        <v>16916</v>
      </c>
      <c r="L176" s="471" t="s">
        <v>16916</v>
      </c>
      <c r="M176" s="472" t="s">
        <v>16916</v>
      </c>
      <c r="N176" s="471" t="s">
        <v>16916</v>
      </c>
      <c r="O176" s="472" t="s">
        <v>16916</v>
      </c>
      <c r="P176" s="471" t="s">
        <v>16916</v>
      </c>
      <c r="Q176" s="472" t="s">
        <v>16916</v>
      </c>
      <c r="R176" s="475" t="s">
        <v>16916</v>
      </c>
      <c r="S176" s="476" t="s">
        <v>16916</v>
      </c>
      <c r="T176" s="475" t="s">
        <v>16916</v>
      </c>
      <c r="U176" s="476" t="s">
        <v>16916</v>
      </c>
      <c r="V176" s="475" t="s">
        <v>16916</v>
      </c>
      <c r="W176" s="473" t="s">
        <v>16916</v>
      </c>
      <c r="X176" s="471" t="s">
        <v>16916</v>
      </c>
      <c r="Y176" s="472" t="s">
        <v>16916</v>
      </c>
      <c r="Z176" s="471" t="s">
        <v>16916</v>
      </c>
      <c r="AA176" s="472" t="s">
        <v>16916</v>
      </c>
      <c r="AB176" s="471" t="s">
        <v>16916</v>
      </c>
      <c r="AC176" s="472" t="s">
        <v>16916</v>
      </c>
      <c r="AD176" s="471" t="s">
        <v>16916</v>
      </c>
      <c r="AE176" s="472" t="s">
        <v>16916</v>
      </c>
      <c r="AF176" s="595" t="s">
        <v>16916</v>
      </c>
      <c r="AG176" s="473" t="s">
        <v>16916</v>
      </c>
      <c r="AH176" s="471" t="s">
        <v>16916</v>
      </c>
      <c r="AI176" s="472" t="s">
        <v>16916</v>
      </c>
      <c r="AJ176" s="471" t="s">
        <v>16916</v>
      </c>
      <c r="AK176" s="472" t="s">
        <v>16916</v>
      </c>
      <c r="AL176" s="471" t="s">
        <v>16916</v>
      </c>
      <c r="AM176" s="472" t="s">
        <v>16916</v>
      </c>
      <c r="AN176" s="471" t="s">
        <v>16916</v>
      </c>
      <c r="AO176" s="472" t="s">
        <v>16916</v>
      </c>
      <c r="AP176" s="471">
        <v>486651.86</v>
      </c>
      <c r="AQ176" s="472">
        <v>0</v>
      </c>
      <c r="AR176" s="471" t="s">
        <v>16916</v>
      </c>
      <c r="AS176" s="472" t="s">
        <v>16916</v>
      </c>
      <c r="AT176" s="471" t="s">
        <v>16916</v>
      </c>
      <c r="AU176" s="472" t="s">
        <v>16916</v>
      </c>
      <c r="AV176" s="471">
        <v>786540.63</v>
      </c>
      <c r="AW176" s="472">
        <v>786540.63</v>
      </c>
      <c r="AX176" s="471" t="s">
        <v>16916</v>
      </c>
      <c r="AY176" s="472" t="s">
        <v>16916</v>
      </c>
      <c r="AZ176" s="471" t="s">
        <v>16916</v>
      </c>
      <c r="BA176" s="472" t="s">
        <v>16916</v>
      </c>
      <c r="BB176" s="471" t="s">
        <v>16916</v>
      </c>
      <c r="BC176" s="472" t="s">
        <v>16916</v>
      </c>
      <c r="BD176" s="471">
        <v>857506.14</v>
      </c>
      <c r="BE176" s="472">
        <v>0</v>
      </c>
      <c r="BF176" s="471" t="s">
        <v>16916</v>
      </c>
      <c r="BG176" s="472" t="s">
        <v>16916</v>
      </c>
      <c r="BH176" s="471" t="s">
        <v>16916</v>
      </c>
      <c r="BI176" s="472" t="s">
        <v>16916</v>
      </c>
      <c r="BJ176" s="357">
        <v>486651.86</v>
      </c>
      <c r="BK176" s="474">
        <v>0</v>
      </c>
      <c r="BL176" s="357">
        <v>1644046.77</v>
      </c>
      <c r="BM176" s="474">
        <v>786540.63</v>
      </c>
      <c r="BN176" s="357">
        <v>0</v>
      </c>
      <c r="BO176" s="474">
        <v>0</v>
      </c>
    </row>
    <row r="177" spans="1:67" s="148" customFormat="1" ht="12.75" x14ac:dyDescent="0.2">
      <c r="A177" s="470" t="s">
        <v>8334</v>
      </c>
      <c r="B177" s="470" t="s">
        <v>8466</v>
      </c>
      <c r="C177" s="470" t="s">
        <v>8213</v>
      </c>
      <c r="D177" s="470" t="s">
        <v>8213</v>
      </c>
      <c r="E177" s="470" t="s">
        <v>17433</v>
      </c>
      <c r="F177" s="470" t="s">
        <v>17047</v>
      </c>
      <c r="G177" s="470" t="s">
        <v>14</v>
      </c>
      <c r="H177" s="471" t="s">
        <v>16916</v>
      </c>
      <c r="I177" s="472" t="s">
        <v>16916</v>
      </c>
      <c r="J177" s="471" t="s">
        <v>16916</v>
      </c>
      <c r="K177" s="472" t="s">
        <v>16916</v>
      </c>
      <c r="L177" s="471">
        <v>538536.28</v>
      </c>
      <c r="M177" s="472">
        <v>530354.30000000005</v>
      </c>
      <c r="N177" s="471" t="s">
        <v>16916</v>
      </c>
      <c r="O177" s="472" t="s">
        <v>16916</v>
      </c>
      <c r="P177" s="471" t="s">
        <v>16916</v>
      </c>
      <c r="Q177" s="472" t="s">
        <v>16916</v>
      </c>
      <c r="R177" s="475" t="s">
        <v>16916</v>
      </c>
      <c r="S177" s="476" t="s">
        <v>16916</v>
      </c>
      <c r="T177" s="475" t="s">
        <v>16916</v>
      </c>
      <c r="U177" s="476" t="s">
        <v>16916</v>
      </c>
      <c r="V177" s="475" t="s">
        <v>16916</v>
      </c>
      <c r="W177" s="473" t="s">
        <v>16916</v>
      </c>
      <c r="X177" s="471" t="s">
        <v>16916</v>
      </c>
      <c r="Y177" s="472" t="s">
        <v>16916</v>
      </c>
      <c r="Z177" s="471" t="s">
        <v>16916</v>
      </c>
      <c r="AA177" s="472" t="s">
        <v>16916</v>
      </c>
      <c r="AB177" s="471" t="s">
        <v>16916</v>
      </c>
      <c r="AC177" s="472" t="s">
        <v>16916</v>
      </c>
      <c r="AD177" s="471" t="s">
        <v>16916</v>
      </c>
      <c r="AE177" s="472" t="s">
        <v>16916</v>
      </c>
      <c r="AF177" s="595" t="s">
        <v>16916</v>
      </c>
      <c r="AG177" s="473" t="s">
        <v>16916</v>
      </c>
      <c r="AH177" s="471" t="s">
        <v>16916</v>
      </c>
      <c r="AI177" s="472" t="s">
        <v>16916</v>
      </c>
      <c r="AJ177" s="471" t="s">
        <v>16916</v>
      </c>
      <c r="AK177" s="472" t="s">
        <v>16916</v>
      </c>
      <c r="AL177" s="471" t="s">
        <v>16916</v>
      </c>
      <c r="AM177" s="472" t="s">
        <v>16916</v>
      </c>
      <c r="AN177" s="471" t="s">
        <v>16916</v>
      </c>
      <c r="AO177" s="472" t="s">
        <v>16916</v>
      </c>
      <c r="AP177" s="471" t="s">
        <v>16916</v>
      </c>
      <c r="AQ177" s="472" t="s">
        <v>16916</v>
      </c>
      <c r="AR177" s="471" t="s">
        <v>16916</v>
      </c>
      <c r="AS177" s="472" t="s">
        <v>16916</v>
      </c>
      <c r="AT177" s="471" t="s">
        <v>16916</v>
      </c>
      <c r="AU177" s="472" t="s">
        <v>16916</v>
      </c>
      <c r="AV177" s="471" t="s">
        <v>16916</v>
      </c>
      <c r="AW177" s="472" t="s">
        <v>16916</v>
      </c>
      <c r="AX177" s="471" t="s">
        <v>16916</v>
      </c>
      <c r="AY177" s="472" t="s">
        <v>16916</v>
      </c>
      <c r="AZ177" s="471" t="s">
        <v>16916</v>
      </c>
      <c r="BA177" s="472" t="s">
        <v>16916</v>
      </c>
      <c r="BB177" s="471" t="s">
        <v>16916</v>
      </c>
      <c r="BC177" s="472" t="s">
        <v>16916</v>
      </c>
      <c r="BD177" s="471" t="s">
        <v>16916</v>
      </c>
      <c r="BE177" s="472" t="s">
        <v>16916</v>
      </c>
      <c r="BF177" s="471" t="s">
        <v>16916</v>
      </c>
      <c r="BG177" s="472" t="s">
        <v>16916</v>
      </c>
      <c r="BH177" s="471" t="s">
        <v>16916</v>
      </c>
      <c r="BI177" s="472" t="s">
        <v>16916</v>
      </c>
      <c r="BJ177" s="357">
        <v>0</v>
      </c>
      <c r="BK177" s="474">
        <v>0</v>
      </c>
      <c r="BL177" s="357">
        <v>0</v>
      </c>
      <c r="BM177" s="474">
        <v>0</v>
      </c>
      <c r="BN177" s="357">
        <v>538536.28</v>
      </c>
      <c r="BO177" s="474">
        <v>530354.30000000005</v>
      </c>
    </row>
    <row r="178" spans="1:67" s="148" customFormat="1" ht="12.75" x14ac:dyDescent="0.2">
      <c r="A178" s="470" t="s">
        <v>8334</v>
      </c>
      <c r="B178" s="470" t="s">
        <v>8335</v>
      </c>
      <c r="C178" s="470" t="s">
        <v>8213</v>
      </c>
      <c r="D178" s="470" t="s">
        <v>8213</v>
      </c>
      <c r="E178" s="470" t="s">
        <v>8336</v>
      </c>
      <c r="F178" s="470" t="s">
        <v>17047</v>
      </c>
      <c r="G178" s="470" t="s">
        <v>14</v>
      </c>
      <c r="H178" s="471" t="s">
        <v>16916</v>
      </c>
      <c r="I178" s="472" t="s">
        <v>16916</v>
      </c>
      <c r="J178" s="471">
        <v>1859178.71</v>
      </c>
      <c r="K178" s="472">
        <v>1432647.1199999989</v>
      </c>
      <c r="L178" s="471" t="s">
        <v>16916</v>
      </c>
      <c r="M178" s="472" t="s">
        <v>16916</v>
      </c>
      <c r="N178" s="471" t="s">
        <v>16916</v>
      </c>
      <c r="O178" s="472" t="s">
        <v>16916</v>
      </c>
      <c r="P178" s="471">
        <v>3291453</v>
      </c>
      <c r="Q178" s="472">
        <v>2531790.0399999991</v>
      </c>
      <c r="R178" s="475" t="s">
        <v>16916</v>
      </c>
      <c r="S178" s="476" t="s">
        <v>16916</v>
      </c>
      <c r="T178" s="475">
        <v>2085430.64</v>
      </c>
      <c r="U178" s="476">
        <v>2046444.3299999996</v>
      </c>
      <c r="V178" s="475" t="s">
        <v>16916</v>
      </c>
      <c r="W178" s="473" t="s">
        <v>16916</v>
      </c>
      <c r="X178" s="471" t="s">
        <v>16916</v>
      </c>
      <c r="Y178" s="472" t="s">
        <v>16916</v>
      </c>
      <c r="Z178" s="471">
        <v>1187207.3899999999</v>
      </c>
      <c r="AA178" s="472">
        <v>902371.5</v>
      </c>
      <c r="AB178" s="471" t="s">
        <v>16916</v>
      </c>
      <c r="AC178" s="472" t="s">
        <v>16916</v>
      </c>
      <c r="AD178" s="471" t="s">
        <v>16916</v>
      </c>
      <c r="AE178" s="472" t="s">
        <v>16916</v>
      </c>
      <c r="AF178" s="595" t="s">
        <v>16916</v>
      </c>
      <c r="AG178" s="473" t="s">
        <v>16916</v>
      </c>
      <c r="AH178" s="471" t="s">
        <v>16916</v>
      </c>
      <c r="AI178" s="472" t="s">
        <v>16916</v>
      </c>
      <c r="AJ178" s="471" t="s">
        <v>16916</v>
      </c>
      <c r="AK178" s="472" t="s">
        <v>16916</v>
      </c>
      <c r="AL178" s="471" t="s">
        <v>16916</v>
      </c>
      <c r="AM178" s="472" t="s">
        <v>16916</v>
      </c>
      <c r="AN178" s="471" t="s">
        <v>16916</v>
      </c>
      <c r="AO178" s="472" t="s">
        <v>16916</v>
      </c>
      <c r="AP178" s="471" t="s">
        <v>16916</v>
      </c>
      <c r="AQ178" s="472" t="s">
        <v>16916</v>
      </c>
      <c r="AR178" s="471" t="s">
        <v>16916</v>
      </c>
      <c r="AS178" s="472" t="s">
        <v>16916</v>
      </c>
      <c r="AT178" s="471" t="s">
        <v>16916</v>
      </c>
      <c r="AU178" s="472" t="s">
        <v>16916</v>
      </c>
      <c r="AV178" s="471" t="s">
        <v>16916</v>
      </c>
      <c r="AW178" s="472" t="s">
        <v>16916</v>
      </c>
      <c r="AX178" s="471" t="s">
        <v>16916</v>
      </c>
      <c r="AY178" s="472" t="s">
        <v>16916</v>
      </c>
      <c r="AZ178" s="471" t="s">
        <v>16916</v>
      </c>
      <c r="BA178" s="472" t="s">
        <v>16916</v>
      </c>
      <c r="BB178" s="471" t="s">
        <v>16916</v>
      </c>
      <c r="BC178" s="472" t="s">
        <v>16916</v>
      </c>
      <c r="BD178" s="471" t="s">
        <v>16916</v>
      </c>
      <c r="BE178" s="472" t="s">
        <v>16916</v>
      </c>
      <c r="BF178" s="471" t="s">
        <v>16916</v>
      </c>
      <c r="BG178" s="472" t="s">
        <v>16916</v>
      </c>
      <c r="BH178" s="471" t="s">
        <v>16916</v>
      </c>
      <c r="BI178" s="472" t="s">
        <v>16916</v>
      </c>
      <c r="BJ178" s="357">
        <v>0</v>
      </c>
      <c r="BK178" s="474">
        <v>0</v>
      </c>
      <c r="BL178" s="357">
        <v>8423269.7400000002</v>
      </c>
      <c r="BM178" s="474">
        <v>6913252.9899999984</v>
      </c>
      <c r="BN178" s="357">
        <v>0</v>
      </c>
      <c r="BO178" s="474">
        <v>0</v>
      </c>
    </row>
    <row r="179" spans="1:67" s="148" customFormat="1" ht="12.75" x14ac:dyDescent="0.2">
      <c r="A179" s="470" t="s">
        <v>8334</v>
      </c>
      <c r="B179" s="470" t="s">
        <v>8861</v>
      </c>
      <c r="C179" s="470" t="s">
        <v>8213</v>
      </c>
      <c r="D179" s="470" t="s">
        <v>8213</v>
      </c>
      <c r="E179" s="470" t="s">
        <v>17843</v>
      </c>
      <c r="F179" s="470" t="s">
        <v>17047</v>
      </c>
      <c r="G179" s="470" t="s">
        <v>14</v>
      </c>
      <c r="H179" s="471" t="s">
        <v>16916</v>
      </c>
      <c r="I179" s="472" t="s">
        <v>16916</v>
      </c>
      <c r="J179" s="471" t="s">
        <v>16916</v>
      </c>
      <c r="K179" s="472" t="s">
        <v>16916</v>
      </c>
      <c r="L179" s="471" t="s">
        <v>16916</v>
      </c>
      <c r="M179" s="472" t="s">
        <v>16916</v>
      </c>
      <c r="N179" s="471" t="s">
        <v>16916</v>
      </c>
      <c r="O179" s="472" t="s">
        <v>16916</v>
      </c>
      <c r="P179" s="471" t="s">
        <v>16916</v>
      </c>
      <c r="Q179" s="472" t="s">
        <v>16916</v>
      </c>
      <c r="R179" s="475" t="s">
        <v>16916</v>
      </c>
      <c r="S179" s="476" t="s">
        <v>16916</v>
      </c>
      <c r="T179" s="475" t="s">
        <v>16916</v>
      </c>
      <c r="U179" s="476" t="s">
        <v>16916</v>
      </c>
      <c r="V179" s="475" t="s">
        <v>16916</v>
      </c>
      <c r="W179" s="473" t="s">
        <v>16916</v>
      </c>
      <c r="X179" s="471" t="s">
        <v>16916</v>
      </c>
      <c r="Y179" s="472" t="s">
        <v>16916</v>
      </c>
      <c r="Z179" s="471" t="s">
        <v>16916</v>
      </c>
      <c r="AA179" s="472" t="s">
        <v>16916</v>
      </c>
      <c r="AB179" s="471" t="s">
        <v>16916</v>
      </c>
      <c r="AC179" s="472" t="s">
        <v>16916</v>
      </c>
      <c r="AD179" s="471" t="s">
        <v>16916</v>
      </c>
      <c r="AE179" s="472" t="s">
        <v>16916</v>
      </c>
      <c r="AF179" s="595" t="s">
        <v>16916</v>
      </c>
      <c r="AG179" s="473" t="s">
        <v>16916</v>
      </c>
      <c r="AH179" s="471" t="s">
        <v>16916</v>
      </c>
      <c r="AI179" s="472" t="s">
        <v>16916</v>
      </c>
      <c r="AJ179" s="471" t="s">
        <v>16916</v>
      </c>
      <c r="AK179" s="472" t="s">
        <v>16916</v>
      </c>
      <c r="AL179" s="471" t="s">
        <v>16916</v>
      </c>
      <c r="AM179" s="472" t="s">
        <v>16916</v>
      </c>
      <c r="AN179" s="471" t="s">
        <v>16916</v>
      </c>
      <c r="AO179" s="472" t="s">
        <v>16916</v>
      </c>
      <c r="AP179" s="471" t="s">
        <v>16916</v>
      </c>
      <c r="AQ179" s="472" t="s">
        <v>16916</v>
      </c>
      <c r="AR179" s="471" t="s">
        <v>16916</v>
      </c>
      <c r="AS179" s="472" t="s">
        <v>16916</v>
      </c>
      <c r="AT179" s="471" t="s">
        <v>16916</v>
      </c>
      <c r="AU179" s="472" t="s">
        <v>16916</v>
      </c>
      <c r="AV179" s="471" t="s">
        <v>16916</v>
      </c>
      <c r="AW179" s="472" t="s">
        <v>16916</v>
      </c>
      <c r="AX179" s="471" t="s">
        <v>16916</v>
      </c>
      <c r="AY179" s="472" t="s">
        <v>16916</v>
      </c>
      <c r="AZ179" s="471" t="s">
        <v>16916</v>
      </c>
      <c r="BA179" s="472" t="s">
        <v>16916</v>
      </c>
      <c r="BB179" s="471">
        <v>408129.91</v>
      </c>
      <c r="BC179" s="472">
        <v>0</v>
      </c>
      <c r="BD179" s="471" t="s">
        <v>16916</v>
      </c>
      <c r="BE179" s="472" t="s">
        <v>16916</v>
      </c>
      <c r="BF179" s="471" t="s">
        <v>16916</v>
      </c>
      <c r="BG179" s="472" t="s">
        <v>16916</v>
      </c>
      <c r="BH179" s="471" t="s">
        <v>16916</v>
      </c>
      <c r="BI179" s="472" t="s">
        <v>16916</v>
      </c>
      <c r="BJ179" s="357">
        <v>408129.91</v>
      </c>
      <c r="BK179" s="474">
        <v>0</v>
      </c>
      <c r="BL179" s="357">
        <v>0</v>
      </c>
      <c r="BM179" s="474">
        <v>0</v>
      </c>
      <c r="BN179" s="357">
        <v>0</v>
      </c>
      <c r="BO179" s="474">
        <v>0</v>
      </c>
    </row>
    <row r="180" spans="1:67" s="148" customFormat="1" ht="12.75" x14ac:dyDescent="0.2">
      <c r="A180" s="470" t="s">
        <v>8334</v>
      </c>
      <c r="B180" s="470" t="s">
        <v>8467</v>
      </c>
      <c r="C180" s="470" t="s">
        <v>8213</v>
      </c>
      <c r="D180" s="470" t="s">
        <v>8213</v>
      </c>
      <c r="E180" s="470" t="s">
        <v>17434</v>
      </c>
      <c r="F180" s="470" t="s">
        <v>17047</v>
      </c>
      <c r="G180" s="470" t="s">
        <v>14</v>
      </c>
      <c r="H180" s="471" t="s">
        <v>16916</v>
      </c>
      <c r="I180" s="472" t="s">
        <v>16916</v>
      </c>
      <c r="J180" s="471" t="s">
        <v>16916</v>
      </c>
      <c r="K180" s="472" t="s">
        <v>16916</v>
      </c>
      <c r="L180" s="471">
        <v>7354364.2699999996</v>
      </c>
      <c r="M180" s="472">
        <v>7320637.9100000001</v>
      </c>
      <c r="N180" s="471" t="s">
        <v>16916</v>
      </c>
      <c r="O180" s="472" t="s">
        <v>16916</v>
      </c>
      <c r="P180" s="471" t="s">
        <v>16916</v>
      </c>
      <c r="Q180" s="472" t="s">
        <v>16916</v>
      </c>
      <c r="R180" s="475" t="s">
        <v>16916</v>
      </c>
      <c r="S180" s="476" t="s">
        <v>16916</v>
      </c>
      <c r="T180" s="475" t="s">
        <v>16916</v>
      </c>
      <c r="U180" s="476" t="s">
        <v>16916</v>
      </c>
      <c r="V180" s="475" t="s">
        <v>16916</v>
      </c>
      <c r="W180" s="473" t="s">
        <v>16916</v>
      </c>
      <c r="X180" s="471" t="s">
        <v>16916</v>
      </c>
      <c r="Y180" s="472" t="s">
        <v>16916</v>
      </c>
      <c r="Z180" s="471" t="s">
        <v>16916</v>
      </c>
      <c r="AA180" s="472" t="s">
        <v>16916</v>
      </c>
      <c r="AB180" s="471" t="s">
        <v>16916</v>
      </c>
      <c r="AC180" s="472" t="s">
        <v>16916</v>
      </c>
      <c r="AD180" s="471" t="s">
        <v>16916</v>
      </c>
      <c r="AE180" s="472" t="s">
        <v>16916</v>
      </c>
      <c r="AF180" s="595" t="s">
        <v>16916</v>
      </c>
      <c r="AG180" s="473" t="s">
        <v>16916</v>
      </c>
      <c r="AH180" s="471" t="s">
        <v>16916</v>
      </c>
      <c r="AI180" s="472" t="s">
        <v>16916</v>
      </c>
      <c r="AJ180" s="471" t="s">
        <v>16916</v>
      </c>
      <c r="AK180" s="472" t="s">
        <v>16916</v>
      </c>
      <c r="AL180" s="471" t="s">
        <v>16916</v>
      </c>
      <c r="AM180" s="472" t="s">
        <v>16916</v>
      </c>
      <c r="AN180" s="471" t="s">
        <v>16916</v>
      </c>
      <c r="AO180" s="472" t="s">
        <v>16916</v>
      </c>
      <c r="AP180" s="471" t="s">
        <v>16916</v>
      </c>
      <c r="AQ180" s="472" t="s">
        <v>16916</v>
      </c>
      <c r="AR180" s="471" t="s">
        <v>16916</v>
      </c>
      <c r="AS180" s="472" t="s">
        <v>16916</v>
      </c>
      <c r="AT180" s="471" t="s">
        <v>16916</v>
      </c>
      <c r="AU180" s="472" t="s">
        <v>16916</v>
      </c>
      <c r="AV180" s="471" t="s">
        <v>16916</v>
      </c>
      <c r="AW180" s="472" t="s">
        <v>16916</v>
      </c>
      <c r="AX180" s="471" t="s">
        <v>16916</v>
      </c>
      <c r="AY180" s="472" t="s">
        <v>16916</v>
      </c>
      <c r="AZ180" s="471" t="s">
        <v>16916</v>
      </c>
      <c r="BA180" s="472" t="s">
        <v>16916</v>
      </c>
      <c r="BB180" s="471" t="s">
        <v>16916</v>
      </c>
      <c r="BC180" s="472" t="s">
        <v>16916</v>
      </c>
      <c r="BD180" s="471" t="s">
        <v>16916</v>
      </c>
      <c r="BE180" s="472" t="s">
        <v>16916</v>
      </c>
      <c r="BF180" s="471" t="s">
        <v>16916</v>
      </c>
      <c r="BG180" s="472" t="s">
        <v>16916</v>
      </c>
      <c r="BH180" s="471" t="s">
        <v>16916</v>
      </c>
      <c r="BI180" s="472" t="s">
        <v>16916</v>
      </c>
      <c r="BJ180" s="357">
        <v>0</v>
      </c>
      <c r="BK180" s="474">
        <v>0</v>
      </c>
      <c r="BL180" s="357">
        <v>0</v>
      </c>
      <c r="BM180" s="474">
        <v>0</v>
      </c>
      <c r="BN180" s="357">
        <v>7354364.2699999996</v>
      </c>
      <c r="BO180" s="474">
        <v>7320637.9100000001</v>
      </c>
    </row>
    <row r="181" spans="1:67" s="148" customFormat="1" ht="12.75" x14ac:dyDescent="0.2">
      <c r="A181" s="470" t="s">
        <v>8334</v>
      </c>
      <c r="B181" s="470" t="s">
        <v>8409</v>
      </c>
      <c r="C181" s="470" t="s">
        <v>8213</v>
      </c>
      <c r="D181" s="470" t="s">
        <v>8213</v>
      </c>
      <c r="E181" s="470" t="s">
        <v>17268</v>
      </c>
      <c r="F181" s="470" t="s">
        <v>17047</v>
      </c>
      <c r="G181" s="470" t="s">
        <v>14</v>
      </c>
      <c r="H181" s="471" t="s">
        <v>16916</v>
      </c>
      <c r="I181" s="472" t="s">
        <v>16916</v>
      </c>
      <c r="J181" s="471" t="s">
        <v>16916</v>
      </c>
      <c r="K181" s="472" t="s">
        <v>16916</v>
      </c>
      <c r="L181" s="471" t="s">
        <v>16916</v>
      </c>
      <c r="M181" s="472" t="s">
        <v>16916</v>
      </c>
      <c r="N181" s="471" t="s">
        <v>16916</v>
      </c>
      <c r="O181" s="472" t="s">
        <v>16916</v>
      </c>
      <c r="P181" s="471" t="s">
        <v>16916</v>
      </c>
      <c r="Q181" s="472" t="s">
        <v>16916</v>
      </c>
      <c r="R181" s="475" t="s">
        <v>16916</v>
      </c>
      <c r="S181" s="476" t="s">
        <v>16916</v>
      </c>
      <c r="T181" s="475" t="s">
        <v>16916</v>
      </c>
      <c r="U181" s="476" t="s">
        <v>16916</v>
      </c>
      <c r="V181" s="475" t="s">
        <v>16916</v>
      </c>
      <c r="W181" s="473" t="s">
        <v>16916</v>
      </c>
      <c r="X181" s="471" t="s">
        <v>16916</v>
      </c>
      <c r="Y181" s="472" t="s">
        <v>16916</v>
      </c>
      <c r="Z181" s="471" t="s">
        <v>16916</v>
      </c>
      <c r="AA181" s="472" t="s">
        <v>16916</v>
      </c>
      <c r="AB181" s="471" t="s">
        <v>16916</v>
      </c>
      <c r="AC181" s="472" t="s">
        <v>16916</v>
      </c>
      <c r="AD181" s="471" t="s">
        <v>16916</v>
      </c>
      <c r="AE181" s="472" t="s">
        <v>16916</v>
      </c>
      <c r="AF181" s="595" t="s">
        <v>16916</v>
      </c>
      <c r="AG181" s="473" t="s">
        <v>16916</v>
      </c>
      <c r="AH181" s="471" t="s">
        <v>16916</v>
      </c>
      <c r="AI181" s="472" t="s">
        <v>16916</v>
      </c>
      <c r="AJ181" s="471" t="s">
        <v>16916</v>
      </c>
      <c r="AK181" s="472" t="s">
        <v>16916</v>
      </c>
      <c r="AL181" s="471" t="s">
        <v>16916</v>
      </c>
      <c r="AM181" s="472" t="s">
        <v>16916</v>
      </c>
      <c r="AN181" s="471" t="s">
        <v>16916</v>
      </c>
      <c r="AO181" s="472" t="s">
        <v>16916</v>
      </c>
      <c r="AP181" s="471" t="s">
        <v>16916</v>
      </c>
      <c r="AQ181" s="472" t="s">
        <v>16916</v>
      </c>
      <c r="AR181" s="471" t="s">
        <v>16916</v>
      </c>
      <c r="AS181" s="472" t="s">
        <v>16916</v>
      </c>
      <c r="AT181" s="471" t="s">
        <v>16916</v>
      </c>
      <c r="AU181" s="472" t="s">
        <v>16916</v>
      </c>
      <c r="AV181" s="471">
        <v>6993999.3099999996</v>
      </c>
      <c r="AW181" s="472">
        <v>5335109.8499999978</v>
      </c>
      <c r="AX181" s="471" t="s">
        <v>16916</v>
      </c>
      <c r="AY181" s="472" t="s">
        <v>16916</v>
      </c>
      <c r="AZ181" s="471">
        <v>2583740.87</v>
      </c>
      <c r="BA181" s="472">
        <v>527744.93000000005</v>
      </c>
      <c r="BB181" s="471" t="s">
        <v>16916</v>
      </c>
      <c r="BC181" s="472" t="s">
        <v>16916</v>
      </c>
      <c r="BD181" s="471">
        <v>2335583.31</v>
      </c>
      <c r="BE181" s="472">
        <v>1250686.72</v>
      </c>
      <c r="BF181" s="471" t="s">
        <v>16916</v>
      </c>
      <c r="BG181" s="472" t="s">
        <v>16916</v>
      </c>
      <c r="BH181" s="471" t="s">
        <v>16916</v>
      </c>
      <c r="BI181" s="472" t="s">
        <v>16916</v>
      </c>
      <c r="BJ181" s="357">
        <v>0</v>
      </c>
      <c r="BK181" s="474">
        <v>0</v>
      </c>
      <c r="BL181" s="357">
        <v>11913323.49</v>
      </c>
      <c r="BM181" s="474">
        <v>7113541.4999999972</v>
      </c>
      <c r="BN181" s="357">
        <v>0</v>
      </c>
      <c r="BO181" s="474">
        <v>0</v>
      </c>
    </row>
    <row r="182" spans="1:67" s="148" customFormat="1" ht="12.75" x14ac:dyDescent="0.2">
      <c r="A182" s="470" t="s">
        <v>8334</v>
      </c>
      <c r="B182" s="470" t="s">
        <v>9122</v>
      </c>
      <c r="C182" s="470" t="s">
        <v>8213</v>
      </c>
      <c r="D182" s="470" t="s">
        <v>8213</v>
      </c>
      <c r="E182" s="470" t="s">
        <v>17435</v>
      </c>
      <c r="F182" s="470" t="s">
        <v>17047</v>
      </c>
      <c r="G182" s="470" t="s">
        <v>14</v>
      </c>
      <c r="H182" s="471" t="s">
        <v>16916</v>
      </c>
      <c r="I182" s="472" t="s">
        <v>16916</v>
      </c>
      <c r="J182" s="471" t="s">
        <v>16916</v>
      </c>
      <c r="K182" s="472" t="s">
        <v>16916</v>
      </c>
      <c r="L182" s="471" t="s">
        <v>16916</v>
      </c>
      <c r="M182" s="472" t="s">
        <v>16916</v>
      </c>
      <c r="N182" s="471" t="s">
        <v>16916</v>
      </c>
      <c r="O182" s="472" t="s">
        <v>16916</v>
      </c>
      <c r="P182" s="471" t="s">
        <v>16916</v>
      </c>
      <c r="Q182" s="472" t="s">
        <v>16916</v>
      </c>
      <c r="R182" s="475" t="s">
        <v>16916</v>
      </c>
      <c r="S182" s="476" t="s">
        <v>16916</v>
      </c>
      <c r="T182" s="475" t="s">
        <v>16916</v>
      </c>
      <c r="U182" s="476" t="s">
        <v>16916</v>
      </c>
      <c r="V182" s="475" t="s">
        <v>16916</v>
      </c>
      <c r="W182" s="473" t="s">
        <v>16916</v>
      </c>
      <c r="X182" s="471" t="s">
        <v>16916</v>
      </c>
      <c r="Y182" s="472" t="s">
        <v>16916</v>
      </c>
      <c r="Z182" s="471" t="s">
        <v>16916</v>
      </c>
      <c r="AA182" s="472" t="s">
        <v>16916</v>
      </c>
      <c r="AB182" s="471" t="s">
        <v>16916</v>
      </c>
      <c r="AC182" s="472" t="s">
        <v>16916</v>
      </c>
      <c r="AD182" s="471" t="s">
        <v>16916</v>
      </c>
      <c r="AE182" s="472" t="s">
        <v>16916</v>
      </c>
      <c r="AF182" s="595" t="s">
        <v>16916</v>
      </c>
      <c r="AG182" s="473" t="s">
        <v>16916</v>
      </c>
      <c r="AH182" s="471" t="s">
        <v>16916</v>
      </c>
      <c r="AI182" s="472" t="s">
        <v>16916</v>
      </c>
      <c r="AJ182" s="471" t="s">
        <v>16916</v>
      </c>
      <c r="AK182" s="472" t="s">
        <v>16916</v>
      </c>
      <c r="AL182" s="471" t="s">
        <v>16916</v>
      </c>
      <c r="AM182" s="472" t="s">
        <v>16916</v>
      </c>
      <c r="AN182" s="471" t="s">
        <v>16916</v>
      </c>
      <c r="AO182" s="472" t="s">
        <v>16916</v>
      </c>
      <c r="AP182" s="471">
        <v>135374.07</v>
      </c>
      <c r="AQ182" s="472">
        <v>-18001.37</v>
      </c>
      <c r="AR182" s="471" t="s">
        <v>16916</v>
      </c>
      <c r="AS182" s="472" t="s">
        <v>16916</v>
      </c>
      <c r="AT182" s="471" t="s">
        <v>16916</v>
      </c>
      <c r="AU182" s="472" t="s">
        <v>16916</v>
      </c>
      <c r="AV182" s="471" t="s">
        <v>16916</v>
      </c>
      <c r="AW182" s="472" t="s">
        <v>16916</v>
      </c>
      <c r="AX182" s="471" t="s">
        <v>16916</v>
      </c>
      <c r="AY182" s="472" t="s">
        <v>16916</v>
      </c>
      <c r="AZ182" s="471" t="s">
        <v>16916</v>
      </c>
      <c r="BA182" s="472" t="s">
        <v>16916</v>
      </c>
      <c r="BB182" s="471" t="s">
        <v>16916</v>
      </c>
      <c r="BC182" s="472" t="s">
        <v>16916</v>
      </c>
      <c r="BD182" s="471" t="s">
        <v>16916</v>
      </c>
      <c r="BE182" s="472" t="s">
        <v>16916</v>
      </c>
      <c r="BF182" s="471" t="s">
        <v>16916</v>
      </c>
      <c r="BG182" s="472" t="s">
        <v>16916</v>
      </c>
      <c r="BH182" s="471" t="s">
        <v>16916</v>
      </c>
      <c r="BI182" s="472" t="s">
        <v>16916</v>
      </c>
      <c r="BJ182" s="357">
        <v>135374.07</v>
      </c>
      <c r="BK182" s="474">
        <v>-18001.37</v>
      </c>
      <c r="BL182" s="357">
        <v>0</v>
      </c>
      <c r="BM182" s="474">
        <v>0</v>
      </c>
      <c r="BN182" s="357">
        <v>0</v>
      </c>
      <c r="BO182" s="474">
        <v>0</v>
      </c>
    </row>
    <row r="183" spans="1:67" s="148" customFormat="1" ht="12.75" x14ac:dyDescent="0.2">
      <c r="A183" s="470" t="s">
        <v>8334</v>
      </c>
      <c r="B183" s="470" t="s">
        <v>8468</v>
      </c>
      <c r="C183" s="470" t="s">
        <v>8213</v>
      </c>
      <c r="D183" s="470" t="s">
        <v>8213</v>
      </c>
      <c r="E183" s="470" t="s">
        <v>17436</v>
      </c>
      <c r="F183" s="470" t="s">
        <v>17047</v>
      </c>
      <c r="G183" s="470" t="s">
        <v>14</v>
      </c>
      <c r="H183" s="471" t="s">
        <v>16916</v>
      </c>
      <c r="I183" s="472" t="s">
        <v>16916</v>
      </c>
      <c r="J183" s="471">
        <v>3041145.33</v>
      </c>
      <c r="K183" s="472">
        <v>3041145.33</v>
      </c>
      <c r="L183" s="471" t="s">
        <v>16916</v>
      </c>
      <c r="M183" s="472" t="s">
        <v>16916</v>
      </c>
      <c r="N183" s="471" t="s">
        <v>16916</v>
      </c>
      <c r="O183" s="472" t="s">
        <v>16916</v>
      </c>
      <c r="P183" s="471" t="s">
        <v>16916</v>
      </c>
      <c r="Q183" s="472" t="s">
        <v>16916</v>
      </c>
      <c r="R183" s="475" t="s">
        <v>16916</v>
      </c>
      <c r="S183" s="476" t="s">
        <v>16916</v>
      </c>
      <c r="T183" s="475" t="s">
        <v>16916</v>
      </c>
      <c r="U183" s="476" t="s">
        <v>16916</v>
      </c>
      <c r="V183" s="475" t="s">
        <v>16916</v>
      </c>
      <c r="W183" s="473" t="s">
        <v>16916</v>
      </c>
      <c r="X183" s="471" t="s">
        <v>16916</v>
      </c>
      <c r="Y183" s="472" t="s">
        <v>16916</v>
      </c>
      <c r="Z183" s="471" t="s">
        <v>16916</v>
      </c>
      <c r="AA183" s="472" t="s">
        <v>16916</v>
      </c>
      <c r="AB183" s="471" t="s">
        <v>16916</v>
      </c>
      <c r="AC183" s="472" t="s">
        <v>16916</v>
      </c>
      <c r="AD183" s="471" t="s">
        <v>16916</v>
      </c>
      <c r="AE183" s="472" t="s">
        <v>16916</v>
      </c>
      <c r="AF183" s="595" t="s">
        <v>16916</v>
      </c>
      <c r="AG183" s="473" t="s">
        <v>16916</v>
      </c>
      <c r="AH183" s="471" t="s">
        <v>16916</v>
      </c>
      <c r="AI183" s="472" t="s">
        <v>16916</v>
      </c>
      <c r="AJ183" s="471" t="s">
        <v>16916</v>
      </c>
      <c r="AK183" s="472" t="s">
        <v>16916</v>
      </c>
      <c r="AL183" s="471" t="s">
        <v>16916</v>
      </c>
      <c r="AM183" s="472" t="s">
        <v>16916</v>
      </c>
      <c r="AN183" s="471" t="s">
        <v>16916</v>
      </c>
      <c r="AO183" s="472" t="s">
        <v>16916</v>
      </c>
      <c r="AP183" s="471" t="s">
        <v>16916</v>
      </c>
      <c r="AQ183" s="472" t="s">
        <v>16916</v>
      </c>
      <c r="AR183" s="471" t="s">
        <v>16916</v>
      </c>
      <c r="AS183" s="472" t="s">
        <v>16916</v>
      </c>
      <c r="AT183" s="471" t="s">
        <v>16916</v>
      </c>
      <c r="AU183" s="472" t="s">
        <v>16916</v>
      </c>
      <c r="AV183" s="471" t="s">
        <v>16916</v>
      </c>
      <c r="AW183" s="472" t="s">
        <v>16916</v>
      </c>
      <c r="AX183" s="471" t="s">
        <v>16916</v>
      </c>
      <c r="AY183" s="472" t="s">
        <v>16916</v>
      </c>
      <c r="AZ183" s="471" t="s">
        <v>16916</v>
      </c>
      <c r="BA183" s="472" t="s">
        <v>16916</v>
      </c>
      <c r="BB183" s="471" t="s">
        <v>16916</v>
      </c>
      <c r="BC183" s="472" t="s">
        <v>16916</v>
      </c>
      <c r="BD183" s="471" t="s">
        <v>16916</v>
      </c>
      <c r="BE183" s="472" t="s">
        <v>16916</v>
      </c>
      <c r="BF183" s="471" t="s">
        <v>16916</v>
      </c>
      <c r="BG183" s="472" t="s">
        <v>16916</v>
      </c>
      <c r="BH183" s="471" t="s">
        <v>16916</v>
      </c>
      <c r="BI183" s="472" t="s">
        <v>16916</v>
      </c>
      <c r="BJ183" s="357">
        <v>0</v>
      </c>
      <c r="BK183" s="474">
        <v>0</v>
      </c>
      <c r="BL183" s="357">
        <v>3041145.33</v>
      </c>
      <c r="BM183" s="474">
        <v>3041145.33</v>
      </c>
      <c r="BN183" s="357">
        <v>0</v>
      </c>
      <c r="BO183" s="474">
        <v>0</v>
      </c>
    </row>
    <row r="184" spans="1:67" s="148" customFormat="1" ht="12.75" x14ac:dyDescent="0.2">
      <c r="A184" s="470" t="s">
        <v>8334</v>
      </c>
      <c r="B184" s="470" t="s">
        <v>9313</v>
      </c>
      <c r="C184" s="470" t="s">
        <v>8213</v>
      </c>
      <c r="D184" s="470" t="s">
        <v>8213</v>
      </c>
      <c r="E184" s="470" t="s">
        <v>17321</v>
      </c>
      <c r="F184" s="470" t="s">
        <v>17047</v>
      </c>
      <c r="G184" s="470" t="s">
        <v>14</v>
      </c>
      <c r="H184" s="471" t="s">
        <v>16916</v>
      </c>
      <c r="I184" s="472" t="s">
        <v>16916</v>
      </c>
      <c r="J184" s="471" t="s">
        <v>16916</v>
      </c>
      <c r="K184" s="472" t="s">
        <v>16916</v>
      </c>
      <c r="L184" s="471" t="s">
        <v>16916</v>
      </c>
      <c r="M184" s="472" t="s">
        <v>16916</v>
      </c>
      <c r="N184" s="471" t="s">
        <v>16916</v>
      </c>
      <c r="O184" s="472" t="s">
        <v>16916</v>
      </c>
      <c r="P184" s="471" t="s">
        <v>16916</v>
      </c>
      <c r="Q184" s="472" t="s">
        <v>16916</v>
      </c>
      <c r="R184" s="475" t="s">
        <v>16916</v>
      </c>
      <c r="S184" s="476" t="s">
        <v>16916</v>
      </c>
      <c r="T184" s="475" t="s">
        <v>16916</v>
      </c>
      <c r="U184" s="476" t="s">
        <v>16916</v>
      </c>
      <c r="V184" s="475" t="s">
        <v>16916</v>
      </c>
      <c r="W184" s="473" t="s">
        <v>16916</v>
      </c>
      <c r="X184" s="471" t="s">
        <v>16916</v>
      </c>
      <c r="Y184" s="472" t="s">
        <v>16916</v>
      </c>
      <c r="Z184" s="471" t="s">
        <v>16916</v>
      </c>
      <c r="AA184" s="472" t="s">
        <v>16916</v>
      </c>
      <c r="AB184" s="471" t="s">
        <v>16916</v>
      </c>
      <c r="AC184" s="472" t="s">
        <v>16916</v>
      </c>
      <c r="AD184" s="471">
        <v>3860000</v>
      </c>
      <c r="AE184" s="472">
        <v>0</v>
      </c>
      <c r="AF184" s="595" t="s">
        <v>16916</v>
      </c>
      <c r="AG184" s="473" t="s">
        <v>16916</v>
      </c>
      <c r="AH184" s="471" t="s">
        <v>16916</v>
      </c>
      <c r="AI184" s="472" t="s">
        <v>16916</v>
      </c>
      <c r="AJ184" s="471" t="s">
        <v>16916</v>
      </c>
      <c r="AK184" s="472" t="s">
        <v>16916</v>
      </c>
      <c r="AL184" s="471" t="s">
        <v>16916</v>
      </c>
      <c r="AM184" s="472" t="s">
        <v>16916</v>
      </c>
      <c r="AN184" s="471" t="s">
        <v>16916</v>
      </c>
      <c r="AO184" s="472" t="s">
        <v>16916</v>
      </c>
      <c r="AP184" s="471">
        <v>32214.720000000001</v>
      </c>
      <c r="AQ184" s="472">
        <v>32214.720000000001</v>
      </c>
      <c r="AR184" s="471" t="s">
        <v>16916</v>
      </c>
      <c r="AS184" s="472" t="s">
        <v>16916</v>
      </c>
      <c r="AT184" s="471">
        <v>277313.06</v>
      </c>
      <c r="AU184" s="472">
        <v>277313.06</v>
      </c>
      <c r="AV184" s="471" t="s">
        <v>16916</v>
      </c>
      <c r="AW184" s="472" t="s">
        <v>16916</v>
      </c>
      <c r="AX184" s="471">
        <v>4500000</v>
      </c>
      <c r="AY184" s="472">
        <v>3654673.59</v>
      </c>
      <c r="AZ184" s="471" t="s">
        <v>16916</v>
      </c>
      <c r="BA184" s="472" t="s">
        <v>16916</v>
      </c>
      <c r="BB184" s="471" t="s">
        <v>16916</v>
      </c>
      <c r="BC184" s="472" t="s">
        <v>16916</v>
      </c>
      <c r="BD184" s="471" t="s">
        <v>16916</v>
      </c>
      <c r="BE184" s="472" t="s">
        <v>16916</v>
      </c>
      <c r="BF184" s="471" t="s">
        <v>16916</v>
      </c>
      <c r="BG184" s="472" t="s">
        <v>16916</v>
      </c>
      <c r="BH184" s="471" t="s">
        <v>16916</v>
      </c>
      <c r="BI184" s="472" t="s">
        <v>16916</v>
      </c>
      <c r="BJ184" s="357">
        <v>4809527.78</v>
      </c>
      <c r="BK184" s="474">
        <v>3964201.37</v>
      </c>
      <c r="BL184" s="357">
        <v>3860000</v>
      </c>
      <c r="BM184" s="474">
        <v>0</v>
      </c>
      <c r="BN184" s="357">
        <v>0</v>
      </c>
      <c r="BO184" s="474">
        <v>0</v>
      </c>
    </row>
    <row r="185" spans="1:67" s="148" customFormat="1" ht="12.75" x14ac:dyDescent="0.2">
      <c r="A185" s="470" t="s">
        <v>8334</v>
      </c>
      <c r="B185" s="470" t="s">
        <v>8506</v>
      </c>
      <c r="C185" s="470" t="s">
        <v>8213</v>
      </c>
      <c r="D185" s="470" t="s">
        <v>8213</v>
      </c>
      <c r="E185" s="470" t="s">
        <v>18003</v>
      </c>
      <c r="F185" s="470" t="s">
        <v>17047</v>
      </c>
      <c r="G185" s="470" t="s">
        <v>14</v>
      </c>
      <c r="H185" s="471" t="s">
        <v>16916</v>
      </c>
      <c r="I185" s="472" t="s">
        <v>16916</v>
      </c>
      <c r="J185" s="471" t="s">
        <v>16916</v>
      </c>
      <c r="K185" s="472" t="s">
        <v>16916</v>
      </c>
      <c r="L185" s="471" t="s">
        <v>16916</v>
      </c>
      <c r="M185" s="472" t="s">
        <v>16916</v>
      </c>
      <c r="N185" s="471" t="s">
        <v>16916</v>
      </c>
      <c r="O185" s="472" t="s">
        <v>16916</v>
      </c>
      <c r="P185" s="471" t="s">
        <v>16916</v>
      </c>
      <c r="Q185" s="472" t="s">
        <v>16916</v>
      </c>
      <c r="R185" s="475" t="s">
        <v>16916</v>
      </c>
      <c r="S185" s="476" t="s">
        <v>16916</v>
      </c>
      <c r="T185" s="475" t="s">
        <v>16916</v>
      </c>
      <c r="U185" s="476" t="s">
        <v>16916</v>
      </c>
      <c r="V185" s="475" t="s">
        <v>16916</v>
      </c>
      <c r="W185" s="473" t="s">
        <v>16916</v>
      </c>
      <c r="X185" s="471" t="s">
        <v>16916</v>
      </c>
      <c r="Y185" s="472" t="s">
        <v>16916</v>
      </c>
      <c r="Z185" s="471" t="s">
        <v>16916</v>
      </c>
      <c r="AA185" s="472" t="s">
        <v>16916</v>
      </c>
      <c r="AB185" s="471" t="s">
        <v>16916</v>
      </c>
      <c r="AC185" s="472" t="s">
        <v>16916</v>
      </c>
      <c r="AD185" s="471" t="s">
        <v>16916</v>
      </c>
      <c r="AE185" s="472" t="s">
        <v>16916</v>
      </c>
      <c r="AF185" s="595" t="s">
        <v>16916</v>
      </c>
      <c r="AG185" s="473" t="s">
        <v>16916</v>
      </c>
      <c r="AH185" s="471" t="s">
        <v>16916</v>
      </c>
      <c r="AI185" s="472" t="s">
        <v>16916</v>
      </c>
      <c r="AJ185" s="471" t="s">
        <v>16916</v>
      </c>
      <c r="AK185" s="472" t="s">
        <v>16916</v>
      </c>
      <c r="AL185" s="471" t="s">
        <v>16916</v>
      </c>
      <c r="AM185" s="472" t="s">
        <v>16916</v>
      </c>
      <c r="AN185" s="471" t="s">
        <v>16916</v>
      </c>
      <c r="AO185" s="472" t="s">
        <v>16916</v>
      </c>
      <c r="AP185" s="471" t="s">
        <v>16916</v>
      </c>
      <c r="AQ185" s="472" t="s">
        <v>16916</v>
      </c>
      <c r="AR185" s="471" t="s">
        <v>16916</v>
      </c>
      <c r="AS185" s="472" t="s">
        <v>16916</v>
      </c>
      <c r="AT185" s="471" t="s">
        <v>16916</v>
      </c>
      <c r="AU185" s="472" t="s">
        <v>16916</v>
      </c>
      <c r="AV185" s="471" t="s">
        <v>16916</v>
      </c>
      <c r="AW185" s="472" t="s">
        <v>16916</v>
      </c>
      <c r="AX185" s="471" t="s">
        <v>16916</v>
      </c>
      <c r="AY185" s="472" t="s">
        <v>16916</v>
      </c>
      <c r="AZ185" s="471" t="s">
        <v>16916</v>
      </c>
      <c r="BA185" s="472" t="s">
        <v>16916</v>
      </c>
      <c r="BB185" s="471" t="s">
        <v>16916</v>
      </c>
      <c r="BC185" s="472" t="s">
        <v>16916</v>
      </c>
      <c r="BD185" s="471" t="s">
        <v>16916</v>
      </c>
      <c r="BE185" s="472" t="s">
        <v>16916</v>
      </c>
      <c r="BF185" s="471">
        <v>31429.52</v>
      </c>
      <c r="BG185" s="472">
        <v>0</v>
      </c>
      <c r="BH185" s="471" t="s">
        <v>16916</v>
      </c>
      <c r="BI185" s="472" t="s">
        <v>16916</v>
      </c>
      <c r="BJ185" s="357">
        <v>31429.52</v>
      </c>
      <c r="BK185" s="474">
        <v>0</v>
      </c>
      <c r="BL185" s="357">
        <v>0</v>
      </c>
      <c r="BM185" s="474">
        <v>0</v>
      </c>
      <c r="BN185" s="357">
        <v>0</v>
      </c>
      <c r="BO185" s="474">
        <v>0</v>
      </c>
    </row>
    <row r="186" spans="1:67" s="148" customFormat="1" ht="12.75" x14ac:dyDescent="0.2">
      <c r="A186" s="470" t="s">
        <v>8334</v>
      </c>
      <c r="B186" s="470" t="s">
        <v>8579</v>
      </c>
      <c r="C186" s="470" t="s">
        <v>8213</v>
      </c>
      <c r="D186" s="470" t="s">
        <v>8213</v>
      </c>
      <c r="E186" s="470" t="s">
        <v>17437</v>
      </c>
      <c r="F186" s="470" t="s">
        <v>17047</v>
      </c>
      <c r="G186" s="470" t="s">
        <v>14</v>
      </c>
      <c r="H186" s="471" t="s">
        <v>16916</v>
      </c>
      <c r="I186" s="472" t="s">
        <v>16916</v>
      </c>
      <c r="J186" s="471" t="s">
        <v>16916</v>
      </c>
      <c r="K186" s="472" t="s">
        <v>16916</v>
      </c>
      <c r="L186" s="471" t="s">
        <v>16916</v>
      </c>
      <c r="M186" s="472" t="s">
        <v>16916</v>
      </c>
      <c r="N186" s="471" t="s">
        <v>16916</v>
      </c>
      <c r="O186" s="472" t="s">
        <v>16916</v>
      </c>
      <c r="P186" s="471" t="s">
        <v>16916</v>
      </c>
      <c r="Q186" s="472" t="s">
        <v>16916</v>
      </c>
      <c r="R186" s="475" t="s">
        <v>16916</v>
      </c>
      <c r="S186" s="476" t="s">
        <v>16916</v>
      </c>
      <c r="T186" s="475" t="s">
        <v>16916</v>
      </c>
      <c r="U186" s="476" t="s">
        <v>16916</v>
      </c>
      <c r="V186" s="475" t="s">
        <v>16916</v>
      </c>
      <c r="W186" s="473" t="s">
        <v>16916</v>
      </c>
      <c r="X186" s="471" t="s">
        <v>16916</v>
      </c>
      <c r="Y186" s="472" t="s">
        <v>16916</v>
      </c>
      <c r="Z186" s="471" t="s">
        <v>16916</v>
      </c>
      <c r="AA186" s="472" t="s">
        <v>16916</v>
      </c>
      <c r="AB186" s="471" t="s">
        <v>16916</v>
      </c>
      <c r="AC186" s="472" t="s">
        <v>16916</v>
      </c>
      <c r="AD186" s="471" t="s">
        <v>16916</v>
      </c>
      <c r="AE186" s="472" t="s">
        <v>16916</v>
      </c>
      <c r="AF186" s="595" t="s">
        <v>16916</v>
      </c>
      <c r="AG186" s="473" t="s">
        <v>16916</v>
      </c>
      <c r="AH186" s="471" t="s">
        <v>16916</v>
      </c>
      <c r="AI186" s="472" t="s">
        <v>16916</v>
      </c>
      <c r="AJ186" s="471" t="s">
        <v>16916</v>
      </c>
      <c r="AK186" s="472" t="s">
        <v>16916</v>
      </c>
      <c r="AL186" s="471" t="s">
        <v>16916</v>
      </c>
      <c r="AM186" s="472" t="s">
        <v>16916</v>
      </c>
      <c r="AN186" s="471" t="s">
        <v>16916</v>
      </c>
      <c r="AO186" s="472" t="s">
        <v>16916</v>
      </c>
      <c r="AP186" s="471">
        <v>517044.06</v>
      </c>
      <c r="AQ186" s="472">
        <v>517044.06</v>
      </c>
      <c r="AR186" s="471" t="s">
        <v>16916</v>
      </c>
      <c r="AS186" s="472" t="s">
        <v>16916</v>
      </c>
      <c r="AT186" s="471" t="s">
        <v>16916</v>
      </c>
      <c r="AU186" s="472" t="s">
        <v>16916</v>
      </c>
      <c r="AV186" s="471" t="s">
        <v>16916</v>
      </c>
      <c r="AW186" s="472" t="s">
        <v>16916</v>
      </c>
      <c r="AX186" s="471" t="s">
        <v>16916</v>
      </c>
      <c r="AY186" s="472" t="s">
        <v>16916</v>
      </c>
      <c r="AZ186" s="471" t="s">
        <v>16916</v>
      </c>
      <c r="BA186" s="472" t="s">
        <v>16916</v>
      </c>
      <c r="BB186" s="471" t="s">
        <v>16916</v>
      </c>
      <c r="BC186" s="472" t="s">
        <v>16916</v>
      </c>
      <c r="BD186" s="471" t="s">
        <v>16916</v>
      </c>
      <c r="BE186" s="472" t="s">
        <v>16916</v>
      </c>
      <c r="BF186" s="471" t="s">
        <v>16916</v>
      </c>
      <c r="BG186" s="472" t="s">
        <v>16916</v>
      </c>
      <c r="BH186" s="471" t="s">
        <v>16916</v>
      </c>
      <c r="BI186" s="472" t="s">
        <v>16916</v>
      </c>
      <c r="BJ186" s="357">
        <v>517044.06</v>
      </c>
      <c r="BK186" s="474">
        <v>517044.06</v>
      </c>
      <c r="BL186" s="357">
        <v>0</v>
      </c>
      <c r="BM186" s="474">
        <v>0</v>
      </c>
      <c r="BN186" s="357">
        <v>0</v>
      </c>
      <c r="BO186" s="474">
        <v>0</v>
      </c>
    </row>
    <row r="187" spans="1:67" s="148" customFormat="1" ht="12.75" x14ac:dyDescent="0.2">
      <c r="A187" s="470" t="s">
        <v>8334</v>
      </c>
      <c r="B187" s="470" t="s">
        <v>8413</v>
      </c>
      <c r="C187" s="470" t="s">
        <v>8213</v>
      </c>
      <c r="D187" s="470" t="s">
        <v>8213</v>
      </c>
      <c r="E187" s="470" t="s">
        <v>8551</v>
      </c>
      <c r="F187" s="470" t="s">
        <v>17047</v>
      </c>
      <c r="G187" s="470" t="s">
        <v>14</v>
      </c>
      <c r="H187" s="471" t="s">
        <v>16916</v>
      </c>
      <c r="I187" s="472" t="s">
        <v>16916</v>
      </c>
      <c r="J187" s="471" t="s">
        <v>16916</v>
      </c>
      <c r="K187" s="472" t="s">
        <v>16916</v>
      </c>
      <c r="L187" s="471" t="s">
        <v>16916</v>
      </c>
      <c r="M187" s="472" t="s">
        <v>16916</v>
      </c>
      <c r="N187" s="471" t="s">
        <v>16916</v>
      </c>
      <c r="O187" s="472" t="s">
        <v>16916</v>
      </c>
      <c r="P187" s="471" t="s">
        <v>16916</v>
      </c>
      <c r="Q187" s="472" t="s">
        <v>16916</v>
      </c>
      <c r="R187" s="475" t="s">
        <v>16916</v>
      </c>
      <c r="S187" s="476" t="s">
        <v>16916</v>
      </c>
      <c r="T187" s="475" t="s">
        <v>16916</v>
      </c>
      <c r="U187" s="476" t="s">
        <v>16916</v>
      </c>
      <c r="V187" s="475">
        <v>9882866.9199999999</v>
      </c>
      <c r="W187" s="473">
        <v>9882866.9199999999</v>
      </c>
      <c r="X187" s="471" t="s">
        <v>16916</v>
      </c>
      <c r="Y187" s="472" t="s">
        <v>16916</v>
      </c>
      <c r="Z187" s="471" t="s">
        <v>16916</v>
      </c>
      <c r="AA187" s="472" t="s">
        <v>16916</v>
      </c>
      <c r="AB187" s="471" t="s">
        <v>16916</v>
      </c>
      <c r="AC187" s="472" t="s">
        <v>16916</v>
      </c>
      <c r="AD187" s="471" t="s">
        <v>16916</v>
      </c>
      <c r="AE187" s="472" t="s">
        <v>16916</v>
      </c>
      <c r="AF187" s="595" t="s">
        <v>16916</v>
      </c>
      <c r="AG187" s="473" t="s">
        <v>16916</v>
      </c>
      <c r="AH187" s="471" t="s">
        <v>16916</v>
      </c>
      <c r="AI187" s="472" t="s">
        <v>16916</v>
      </c>
      <c r="AJ187" s="471" t="s">
        <v>16916</v>
      </c>
      <c r="AK187" s="472" t="s">
        <v>16916</v>
      </c>
      <c r="AL187" s="471">
        <v>4635335.75</v>
      </c>
      <c r="AM187" s="472">
        <v>4635335.75</v>
      </c>
      <c r="AN187" s="471" t="s">
        <v>16916</v>
      </c>
      <c r="AO187" s="472" t="s">
        <v>16916</v>
      </c>
      <c r="AP187" s="471" t="s">
        <v>16916</v>
      </c>
      <c r="AQ187" s="472" t="s">
        <v>16916</v>
      </c>
      <c r="AR187" s="471" t="s">
        <v>16916</v>
      </c>
      <c r="AS187" s="472" t="s">
        <v>16916</v>
      </c>
      <c r="AT187" s="471" t="s">
        <v>16916</v>
      </c>
      <c r="AU187" s="472" t="s">
        <v>16916</v>
      </c>
      <c r="AV187" s="471" t="s">
        <v>16916</v>
      </c>
      <c r="AW187" s="472" t="s">
        <v>16916</v>
      </c>
      <c r="AX187" s="471" t="s">
        <v>16916</v>
      </c>
      <c r="AY187" s="472" t="s">
        <v>16916</v>
      </c>
      <c r="AZ187" s="471" t="s">
        <v>16916</v>
      </c>
      <c r="BA187" s="472" t="s">
        <v>16916</v>
      </c>
      <c r="BB187" s="471" t="s">
        <v>16916</v>
      </c>
      <c r="BC187" s="472" t="s">
        <v>16916</v>
      </c>
      <c r="BD187" s="471" t="s">
        <v>16916</v>
      </c>
      <c r="BE187" s="472" t="s">
        <v>16916</v>
      </c>
      <c r="BF187" s="471" t="s">
        <v>16916</v>
      </c>
      <c r="BG187" s="472" t="s">
        <v>16916</v>
      </c>
      <c r="BH187" s="471" t="s">
        <v>16916</v>
      </c>
      <c r="BI187" s="472" t="s">
        <v>16916</v>
      </c>
      <c r="BJ187" s="357">
        <v>4635335.75</v>
      </c>
      <c r="BK187" s="474">
        <v>4635335.75</v>
      </c>
      <c r="BL187" s="357">
        <v>0</v>
      </c>
      <c r="BM187" s="474">
        <v>0</v>
      </c>
      <c r="BN187" s="357">
        <v>9882866.9199999999</v>
      </c>
      <c r="BO187" s="474">
        <v>9882866.9199999999</v>
      </c>
    </row>
    <row r="188" spans="1:67" s="148" customFormat="1" ht="12.75" x14ac:dyDescent="0.2">
      <c r="A188" s="470" t="s">
        <v>8334</v>
      </c>
      <c r="B188" s="470" t="s">
        <v>8469</v>
      </c>
      <c r="C188" s="470" t="s">
        <v>8213</v>
      </c>
      <c r="D188" s="470" t="s">
        <v>8213</v>
      </c>
      <c r="E188" s="470" t="s">
        <v>17438</v>
      </c>
      <c r="F188" s="470" t="s">
        <v>17047</v>
      </c>
      <c r="G188" s="470" t="s">
        <v>14</v>
      </c>
      <c r="H188" s="471" t="s">
        <v>16916</v>
      </c>
      <c r="I188" s="472" t="s">
        <v>16916</v>
      </c>
      <c r="J188" s="471">
        <v>200952.38</v>
      </c>
      <c r="K188" s="472">
        <v>109936.13999999998</v>
      </c>
      <c r="L188" s="471" t="s">
        <v>16916</v>
      </c>
      <c r="M188" s="472" t="s">
        <v>16916</v>
      </c>
      <c r="N188" s="471" t="s">
        <v>16916</v>
      </c>
      <c r="O188" s="472" t="s">
        <v>16916</v>
      </c>
      <c r="P188" s="471" t="s">
        <v>16916</v>
      </c>
      <c r="Q188" s="472" t="s">
        <v>16916</v>
      </c>
      <c r="R188" s="475" t="s">
        <v>16916</v>
      </c>
      <c r="S188" s="476" t="s">
        <v>16916</v>
      </c>
      <c r="T188" s="475" t="s">
        <v>16916</v>
      </c>
      <c r="U188" s="476" t="s">
        <v>16916</v>
      </c>
      <c r="V188" s="475" t="s">
        <v>16916</v>
      </c>
      <c r="W188" s="473" t="s">
        <v>16916</v>
      </c>
      <c r="X188" s="471" t="s">
        <v>16916</v>
      </c>
      <c r="Y188" s="472" t="s">
        <v>16916</v>
      </c>
      <c r="Z188" s="471" t="s">
        <v>16916</v>
      </c>
      <c r="AA188" s="472" t="s">
        <v>16916</v>
      </c>
      <c r="AB188" s="471" t="s">
        <v>16916</v>
      </c>
      <c r="AC188" s="472" t="s">
        <v>16916</v>
      </c>
      <c r="AD188" s="471" t="s">
        <v>16916</v>
      </c>
      <c r="AE188" s="472" t="s">
        <v>16916</v>
      </c>
      <c r="AF188" s="595" t="s">
        <v>16916</v>
      </c>
      <c r="AG188" s="473" t="s">
        <v>16916</v>
      </c>
      <c r="AH188" s="471" t="s">
        <v>16916</v>
      </c>
      <c r="AI188" s="472" t="s">
        <v>16916</v>
      </c>
      <c r="AJ188" s="471" t="s">
        <v>16916</v>
      </c>
      <c r="AK188" s="472" t="s">
        <v>16916</v>
      </c>
      <c r="AL188" s="471" t="s">
        <v>16916</v>
      </c>
      <c r="AM188" s="472" t="s">
        <v>16916</v>
      </c>
      <c r="AN188" s="471" t="s">
        <v>16916</v>
      </c>
      <c r="AO188" s="472" t="s">
        <v>16916</v>
      </c>
      <c r="AP188" s="471" t="s">
        <v>16916</v>
      </c>
      <c r="AQ188" s="472" t="s">
        <v>16916</v>
      </c>
      <c r="AR188" s="471" t="s">
        <v>16916</v>
      </c>
      <c r="AS188" s="472" t="s">
        <v>16916</v>
      </c>
      <c r="AT188" s="471" t="s">
        <v>16916</v>
      </c>
      <c r="AU188" s="472" t="s">
        <v>16916</v>
      </c>
      <c r="AV188" s="471" t="s">
        <v>16916</v>
      </c>
      <c r="AW188" s="472" t="s">
        <v>16916</v>
      </c>
      <c r="AX188" s="471" t="s">
        <v>16916</v>
      </c>
      <c r="AY188" s="472" t="s">
        <v>16916</v>
      </c>
      <c r="AZ188" s="471" t="s">
        <v>16916</v>
      </c>
      <c r="BA188" s="472" t="s">
        <v>16916</v>
      </c>
      <c r="BB188" s="471" t="s">
        <v>16916</v>
      </c>
      <c r="BC188" s="472" t="s">
        <v>16916</v>
      </c>
      <c r="BD188" s="471" t="s">
        <v>16916</v>
      </c>
      <c r="BE188" s="472" t="s">
        <v>16916</v>
      </c>
      <c r="BF188" s="471" t="s">
        <v>16916</v>
      </c>
      <c r="BG188" s="472" t="s">
        <v>16916</v>
      </c>
      <c r="BH188" s="471" t="s">
        <v>16916</v>
      </c>
      <c r="BI188" s="472" t="s">
        <v>16916</v>
      </c>
      <c r="BJ188" s="357">
        <v>0</v>
      </c>
      <c r="BK188" s="474">
        <v>0</v>
      </c>
      <c r="BL188" s="357">
        <v>200952.38</v>
      </c>
      <c r="BM188" s="474">
        <v>109936.13999999998</v>
      </c>
      <c r="BN188" s="357">
        <v>0</v>
      </c>
      <c r="BO188" s="474">
        <v>0</v>
      </c>
    </row>
    <row r="189" spans="1:67" s="148" customFormat="1" ht="12.75" x14ac:dyDescent="0.2">
      <c r="A189" s="470" t="s">
        <v>8334</v>
      </c>
      <c r="B189" s="470" t="s">
        <v>9230</v>
      </c>
      <c r="C189" s="470" t="s">
        <v>8213</v>
      </c>
      <c r="D189" s="470" t="s">
        <v>8213</v>
      </c>
      <c r="E189" s="470" t="s">
        <v>17807</v>
      </c>
      <c r="F189" s="470" t="s">
        <v>17047</v>
      </c>
      <c r="G189" s="470" t="s">
        <v>14</v>
      </c>
      <c r="H189" s="471" t="s">
        <v>16916</v>
      </c>
      <c r="I189" s="472" t="s">
        <v>16916</v>
      </c>
      <c r="J189" s="471" t="s">
        <v>16916</v>
      </c>
      <c r="K189" s="472" t="s">
        <v>16916</v>
      </c>
      <c r="L189" s="471" t="s">
        <v>16916</v>
      </c>
      <c r="M189" s="472" t="s">
        <v>16916</v>
      </c>
      <c r="N189" s="471" t="s">
        <v>16916</v>
      </c>
      <c r="O189" s="472" t="s">
        <v>16916</v>
      </c>
      <c r="P189" s="471" t="s">
        <v>16916</v>
      </c>
      <c r="Q189" s="472" t="s">
        <v>16916</v>
      </c>
      <c r="R189" s="475" t="s">
        <v>16916</v>
      </c>
      <c r="S189" s="476" t="s">
        <v>16916</v>
      </c>
      <c r="T189" s="475" t="s">
        <v>16916</v>
      </c>
      <c r="U189" s="476" t="s">
        <v>16916</v>
      </c>
      <c r="V189" s="475" t="s">
        <v>16916</v>
      </c>
      <c r="W189" s="473" t="s">
        <v>16916</v>
      </c>
      <c r="X189" s="471" t="s">
        <v>16916</v>
      </c>
      <c r="Y189" s="472" t="s">
        <v>16916</v>
      </c>
      <c r="Z189" s="471" t="s">
        <v>16916</v>
      </c>
      <c r="AA189" s="472" t="s">
        <v>16916</v>
      </c>
      <c r="AB189" s="471" t="s">
        <v>16916</v>
      </c>
      <c r="AC189" s="472" t="s">
        <v>16916</v>
      </c>
      <c r="AD189" s="471" t="s">
        <v>16916</v>
      </c>
      <c r="AE189" s="472" t="s">
        <v>16916</v>
      </c>
      <c r="AF189" s="595" t="s">
        <v>16916</v>
      </c>
      <c r="AG189" s="473" t="s">
        <v>16916</v>
      </c>
      <c r="AH189" s="471" t="s">
        <v>16916</v>
      </c>
      <c r="AI189" s="472" t="s">
        <v>16916</v>
      </c>
      <c r="AJ189" s="471" t="s">
        <v>16916</v>
      </c>
      <c r="AK189" s="472" t="s">
        <v>16916</v>
      </c>
      <c r="AL189" s="471" t="s">
        <v>16916</v>
      </c>
      <c r="AM189" s="472" t="s">
        <v>16916</v>
      </c>
      <c r="AN189" s="471" t="s">
        <v>16916</v>
      </c>
      <c r="AO189" s="472" t="s">
        <v>16916</v>
      </c>
      <c r="AP189" s="471" t="s">
        <v>16916</v>
      </c>
      <c r="AQ189" s="472" t="s">
        <v>16916</v>
      </c>
      <c r="AR189" s="471" t="s">
        <v>16916</v>
      </c>
      <c r="AS189" s="472" t="s">
        <v>16916</v>
      </c>
      <c r="AT189" s="471" t="s">
        <v>16916</v>
      </c>
      <c r="AU189" s="472" t="s">
        <v>16916</v>
      </c>
      <c r="AV189" s="471" t="s">
        <v>16916</v>
      </c>
      <c r="AW189" s="472" t="s">
        <v>16916</v>
      </c>
      <c r="AX189" s="471" t="s">
        <v>16916</v>
      </c>
      <c r="AY189" s="472" t="s">
        <v>16916</v>
      </c>
      <c r="AZ189" s="471" t="s">
        <v>16916</v>
      </c>
      <c r="BA189" s="472" t="s">
        <v>16916</v>
      </c>
      <c r="BB189" s="471">
        <v>2408812.84</v>
      </c>
      <c r="BC189" s="472">
        <v>1682022.36</v>
      </c>
      <c r="BD189" s="471" t="s">
        <v>16916</v>
      </c>
      <c r="BE189" s="472" t="s">
        <v>16916</v>
      </c>
      <c r="BF189" s="471" t="s">
        <v>16916</v>
      </c>
      <c r="BG189" s="472" t="s">
        <v>16916</v>
      </c>
      <c r="BH189" s="471" t="s">
        <v>16916</v>
      </c>
      <c r="BI189" s="472" t="s">
        <v>16916</v>
      </c>
      <c r="BJ189" s="357">
        <v>2408812.84</v>
      </c>
      <c r="BK189" s="474">
        <v>1682022.36</v>
      </c>
      <c r="BL189" s="357">
        <v>0</v>
      </c>
      <c r="BM189" s="474">
        <v>0</v>
      </c>
      <c r="BN189" s="357">
        <v>0</v>
      </c>
      <c r="BO189" s="474">
        <v>0</v>
      </c>
    </row>
    <row r="190" spans="1:67" s="148" customFormat="1" ht="12.75" x14ac:dyDescent="0.2">
      <c r="A190" s="470" t="s">
        <v>8334</v>
      </c>
      <c r="B190" s="470" t="s">
        <v>9245</v>
      </c>
      <c r="C190" s="470" t="s">
        <v>8213</v>
      </c>
      <c r="D190" s="470" t="s">
        <v>8213</v>
      </c>
      <c r="E190" s="470" t="s">
        <v>18004</v>
      </c>
      <c r="F190" s="470" t="s">
        <v>17047</v>
      </c>
      <c r="G190" s="470" t="s">
        <v>14</v>
      </c>
      <c r="H190" s="471" t="s">
        <v>16916</v>
      </c>
      <c r="I190" s="472" t="s">
        <v>16916</v>
      </c>
      <c r="J190" s="471" t="s">
        <v>16916</v>
      </c>
      <c r="K190" s="472" t="s">
        <v>16916</v>
      </c>
      <c r="L190" s="471" t="s">
        <v>16916</v>
      </c>
      <c r="M190" s="472" t="s">
        <v>16916</v>
      </c>
      <c r="N190" s="471" t="s">
        <v>16916</v>
      </c>
      <c r="O190" s="472" t="s">
        <v>16916</v>
      </c>
      <c r="P190" s="471" t="s">
        <v>16916</v>
      </c>
      <c r="Q190" s="472" t="s">
        <v>16916</v>
      </c>
      <c r="R190" s="475" t="s">
        <v>16916</v>
      </c>
      <c r="S190" s="476" t="s">
        <v>16916</v>
      </c>
      <c r="T190" s="475" t="s">
        <v>16916</v>
      </c>
      <c r="U190" s="476" t="s">
        <v>16916</v>
      </c>
      <c r="V190" s="475" t="s">
        <v>16916</v>
      </c>
      <c r="W190" s="473" t="s">
        <v>16916</v>
      </c>
      <c r="X190" s="471" t="s">
        <v>16916</v>
      </c>
      <c r="Y190" s="472" t="s">
        <v>16916</v>
      </c>
      <c r="Z190" s="471" t="s">
        <v>16916</v>
      </c>
      <c r="AA190" s="472" t="s">
        <v>16916</v>
      </c>
      <c r="AB190" s="471" t="s">
        <v>16916</v>
      </c>
      <c r="AC190" s="472" t="s">
        <v>16916</v>
      </c>
      <c r="AD190" s="471" t="s">
        <v>16916</v>
      </c>
      <c r="AE190" s="472" t="s">
        <v>16916</v>
      </c>
      <c r="AF190" s="595" t="s">
        <v>16916</v>
      </c>
      <c r="AG190" s="473" t="s">
        <v>16916</v>
      </c>
      <c r="AH190" s="471" t="s">
        <v>16916</v>
      </c>
      <c r="AI190" s="472" t="s">
        <v>16916</v>
      </c>
      <c r="AJ190" s="471" t="s">
        <v>16916</v>
      </c>
      <c r="AK190" s="472" t="s">
        <v>16916</v>
      </c>
      <c r="AL190" s="471" t="s">
        <v>16916</v>
      </c>
      <c r="AM190" s="472" t="s">
        <v>16916</v>
      </c>
      <c r="AN190" s="471" t="s">
        <v>16916</v>
      </c>
      <c r="AO190" s="472" t="s">
        <v>16916</v>
      </c>
      <c r="AP190" s="471" t="s">
        <v>16916</v>
      </c>
      <c r="AQ190" s="472" t="s">
        <v>16916</v>
      </c>
      <c r="AR190" s="471" t="s">
        <v>16916</v>
      </c>
      <c r="AS190" s="472" t="s">
        <v>16916</v>
      </c>
      <c r="AT190" s="471" t="s">
        <v>16916</v>
      </c>
      <c r="AU190" s="472" t="s">
        <v>16916</v>
      </c>
      <c r="AV190" s="471" t="s">
        <v>16916</v>
      </c>
      <c r="AW190" s="472" t="s">
        <v>16916</v>
      </c>
      <c r="AX190" s="471" t="s">
        <v>16916</v>
      </c>
      <c r="AY190" s="472" t="s">
        <v>16916</v>
      </c>
      <c r="AZ190" s="471" t="s">
        <v>16916</v>
      </c>
      <c r="BA190" s="472" t="s">
        <v>16916</v>
      </c>
      <c r="BB190" s="471" t="s">
        <v>16916</v>
      </c>
      <c r="BC190" s="472" t="s">
        <v>16916</v>
      </c>
      <c r="BD190" s="471" t="s">
        <v>16916</v>
      </c>
      <c r="BE190" s="472" t="s">
        <v>16916</v>
      </c>
      <c r="BF190" s="471">
        <v>3349983.58</v>
      </c>
      <c r="BG190" s="472">
        <v>0</v>
      </c>
      <c r="BH190" s="471" t="s">
        <v>16916</v>
      </c>
      <c r="BI190" s="472" t="s">
        <v>16916</v>
      </c>
      <c r="BJ190" s="357">
        <v>3349983.58</v>
      </c>
      <c r="BK190" s="474">
        <v>0</v>
      </c>
      <c r="BL190" s="357">
        <v>0</v>
      </c>
      <c r="BM190" s="474">
        <v>0</v>
      </c>
      <c r="BN190" s="357">
        <v>0</v>
      </c>
      <c r="BO190" s="474">
        <v>0</v>
      </c>
    </row>
    <row r="191" spans="1:67" s="148" customFormat="1" ht="12.75" x14ac:dyDescent="0.2">
      <c r="A191" s="470" t="s">
        <v>8334</v>
      </c>
      <c r="B191" s="470" t="s">
        <v>9810</v>
      </c>
      <c r="C191" s="470" t="s">
        <v>8213</v>
      </c>
      <c r="D191" s="470" t="s">
        <v>8213</v>
      </c>
      <c r="E191" s="470" t="s">
        <v>17701</v>
      </c>
      <c r="F191" s="470" t="s">
        <v>17047</v>
      </c>
      <c r="G191" s="470" t="s">
        <v>14</v>
      </c>
      <c r="H191" s="471" t="s">
        <v>16916</v>
      </c>
      <c r="I191" s="472" t="s">
        <v>16916</v>
      </c>
      <c r="J191" s="471" t="s">
        <v>16916</v>
      </c>
      <c r="K191" s="472" t="s">
        <v>16916</v>
      </c>
      <c r="L191" s="471" t="s">
        <v>16916</v>
      </c>
      <c r="M191" s="472" t="s">
        <v>16916</v>
      </c>
      <c r="N191" s="471" t="s">
        <v>16916</v>
      </c>
      <c r="O191" s="472" t="s">
        <v>16916</v>
      </c>
      <c r="P191" s="471" t="s">
        <v>16916</v>
      </c>
      <c r="Q191" s="472" t="s">
        <v>16916</v>
      </c>
      <c r="R191" s="475" t="s">
        <v>16916</v>
      </c>
      <c r="S191" s="476" t="s">
        <v>16916</v>
      </c>
      <c r="T191" s="475" t="s">
        <v>16916</v>
      </c>
      <c r="U191" s="476" t="s">
        <v>16916</v>
      </c>
      <c r="V191" s="475" t="s">
        <v>16916</v>
      </c>
      <c r="W191" s="473" t="s">
        <v>16916</v>
      </c>
      <c r="X191" s="471" t="s">
        <v>16916</v>
      </c>
      <c r="Y191" s="472" t="s">
        <v>16916</v>
      </c>
      <c r="Z191" s="471" t="s">
        <v>16916</v>
      </c>
      <c r="AA191" s="472" t="s">
        <v>16916</v>
      </c>
      <c r="AB191" s="471" t="s">
        <v>16916</v>
      </c>
      <c r="AC191" s="472" t="s">
        <v>16916</v>
      </c>
      <c r="AD191" s="471" t="s">
        <v>16916</v>
      </c>
      <c r="AE191" s="472" t="s">
        <v>16916</v>
      </c>
      <c r="AF191" s="595" t="s">
        <v>16916</v>
      </c>
      <c r="AG191" s="473" t="s">
        <v>16916</v>
      </c>
      <c r="AH191" s="471" t="s">
        <v>16916</v>
      </c>
      <c r="AI191" s="472" t="s">
        <v>16916</v>
      </c>
      <c r="AJ191" s="471" t="s">
        <v>16916</v>
      </c>
      <c r="AK191" s="472" t="s">
        <v>16916</v>
      </c>
      <c r="AL191" s="471" t="s">
        <v>16916</v>
      </c>
      <c r="AM191" s="472" t="s">
        <v>16916</v>
      </c>
      <c r="AN191" s="471" t="s">
        <v>16916</v>
      </c>
      <c r="AO191" s="472" t="s">
        <v>16916</v>
      </c>
      <c r="AP191" s="471" t="s">
        <v>16916</v>
      </c>
      <c r="AQ191" s="472" t="s">
        <v>16916</v>
      </c>
      <c r="AR191" s="471" t="s">
        <v>16916</v>
      </c>
      <c r="AS191" s="472" t="s">
        <v>16916</v>
      </c>
      <c r="AT191" s="471" t="s">
        <v>16916</v>
      </c>
      <c r="AU191" s="472" t="s">
        <v>16916</v>
      </c>
      <c r="AV191" s="471" t="s">
        <v>16916</v>
      </c>
      <c r="AW191" s="472" t="s">
        <v>16916</v>
      </c>
      <c r="AX191" s="471">
        <v>78799.64</v>
      </c>
      <c r="AY191" s="472" t="s">
        <v>16916</v>
      </c>
      <c r="AZ191" s="471" t="s">
        <v>16916</v>
      </c>
      <c r="BA191" s="472" t="s">
        <v>16916</v>
      </c>
      <c r="BB191" s="471" t="s">
        <v>16916</v>
      </c>
      <c r="BC191" s="472" t="s">
        <v>16916</v>
      </c>
      <c r="BD191" s="471" t="s">
        <v>16916</v>
      </c>
      <c r="BE191" s="472" t="s">
        <v>16916</v>
      </c>
      <c r="BF191" s="471" t="s">
        <v>16916</v>
      </c>
      <c r="BG191" s="472" t="s">
        <v>16916</v>
      </c>
      <c r="BH191" s="471" t="s">
        <v>16916</v>
      </c>
      <c r="BI191" s="472" t="s">
        <v>16916</v>
      </c>
      <c r="BJ191" s="357">
        <v>78799.64</v>
      </c>
      <c r="BK191" s="474">
        <v>0</v>
      </c>
      <c r="BL191" s="357">
        <v>0</v>
      </c>
      <c r="BM191" s="474">
        <v>0</v>
      </c>
      <c r="BN191" s="357">
        <v>0</v>
      </c>
      <c r="BO191" s="474">
        <v>0</v>
      </c>
    </row>
    <row r="192" spans="1:67" s="148" customFormat="1" ht="12.75" x14ac:dyDescent="0.2">
      <c r="A192" s="470" t="s">
        <v>8334</v>
      </c>
      <c r="B192" s="470" t="s">
        <v>8337</v>
      </c>
      <c r="C192" s="470" t="s">
        <v>8213</v>
      </c>
      <c r="D192" s="470" t="s">
        <v>8213</v>
      </c>
      <c r="E192" s="470" t="s">
        <v>8338</v>
      </c>
      <c r="F192" s="470" t="s">
        <v>17047</v>
      </c>
      <c r="G192" s="470" t="s">
        <v>14</v>
      </c>
      <c r="H192" s="471" t="s">
        <v>16916</v>
      </c>
      <c r="I192" s="472" t="s">
        <v>16916</v>
      </c>
      <c r="J192" s="471">
        <v>474313.52</v>
      </c>
      <c r="K192" s="472">
        <v>236046.31</v>
      </c>
      <c r="L192" s="471" t="s">
        <v>16916</v>
      </c>
      <c r="M192" s="472" t="s">
        <v>16916</v>
      </c>
      <c r="N192" s="471" t="s">
        <v>16916</v>
      </c>
      <c r="O192" s="472" t="s">
        <v>16916</v>
      </c>
      <c r="P192" s="471">
        <v>3609388</v>
      </c>
      <c r="Q192" s="472">
        <v>810319.41</v>
      </c>
      <c r="R192" s="475" t="s">
        <v>16916</v>
      </c>
      <c r="S192" s="476" t="s">
        <v>16916</v>
      </c>
      <c r="T192" s="475">
        <v>1190695.24</v>
      </c>
      <c r="U192" s="476">
        <v>0</v>
      </c>
      <c r="V192" s="475" t="s">
        <v>16916</v>
      </c>
      <c r="W192" s="473" t="s">
        <v>16916</v>
      </c>
      <c r="X192" s="471" t="s">
        <v>16916</v>
      </c>
      <c r="Y192" s="472" t="s">
        <v>16916</v>
      </c>
      <c r="Z192" s="471" t="s">
        <v>16916</v>
      </c>
      <c r="AA192" s="472" t="s">
        <v>16916</v>
      </c>
      <c r="AB192" s="471" t="s">
        <v>16916</v>
      </c>
      <c r="AC192" s="472" t="s">
        <v>16916</v>
      </c>
      <c r="AD192" s="471" t="s">
        <v>16916</v>
      </c>
      <c r="AE192" s="472" t="s">
        <v>16916</v>
      </c>
      <c r="AF192" s="595" t="s">
        <v>16916</v>
      </c>
      <c r="AG192" s="473" t="s">
        <v>16916</v>
      </c>
      <c r="AH192" s="471" t="s">
        <v>16916</v>
      </c>
      <c r="AI192" s="472" t="s">
        <v>16916</v>
      </c>
      <c r="AJ192" s="471" t="s">
        <v>16916</v>
      </c>
      <c r="AK192" s="472" t="s">
        <v>16916</v>
      </c>
      <c r="AL192" s="471" t="s">
        <v>16916</v>
      </c>
      <c r="AM192" s="472" t="s">
        <v>16916</v>
      </c>
      <c r="AN192" s="471" t="s">
        <v>16916</v>
      </c>
      <c r="AO192" s="472" t="s">
        <v>16916</v>
      </c>
      <c r="AP192" s="471">
        <v>1821169</v>
      </c>
      <c r="AQ192" s="472">
        <v>-113668.07</v>
      </c>
      <c r="AR192" s="471" t="s">
        <v>16916</v>
      </c>
      <c r="AS192" s="472" t="s">
        <v>16916</v>
      </c>
      <c r="AT192" s="471" t="s">
        <v>16916</v>
      </c>
      <c r="AU192" s="472" t="s">
        <v>16916</v>
      </c>
      <c r="AV192" s="471" t="s">
        <v>16916</v>
      </c>
      <c r="AW192" s="472" t="s">
        <v>16916</v>
      </c>
      <c r="AX192" s="471" t="s">
        <v>16916</v>
      </c>
      <c r="AY192" s="472" t="s">
        <v>16916</v>
      </c>
      <c r="AZ192" s="471" t="s">
        <v>16916</v>
      </c>
      <c r="BA192" s="472" t="s">
        <v>16916</v>
      </c>
      <c r="BB192" s="471" t="s">
        <v>16916</v>
      </c>
      <c r="BC192" s="472" t="s">
        <v>16916</v>
      </c>
      <c r="BD192" s="471" t="s">
        <v>16916</v>
      </c>
      <c r="BE192" s="472" t="s">
        <v>16916</v>
      </c>
      <c r="BF192" s="471" t="s">
        <v>16916</v>
      </c>
      <c r="BG192" s="472" t="s">
        <v>16916</v>
      </c>
      <c r="BH192" s="471" t="s">
        <v>16916</v>
      </c>
      <c r="BI192" s="472" t="s">
        <v>16916</v>
      </c>
      <c r="BJ192" s="357">
        <v>1821169</v>
      </c>
      <c r="BK192" s="474">
        <v>-113668.07</v>
      </c>
      <c r="BL192" s="357">
        <v>5274396.76</v>
      </c>
      <c r="BM192" s="474">
        <v>1046365.72</v>
      </c>
      <c r="BN192" s="357">
        <v>0</v>
      </c>
      <c r="BO192" s="474">
        <v>0</v>
      </c>
    </row>
    <row r="193" spans="1:67" s="148" customFormat="1" ht="12.75" x14ac:dyDescent="0.2">
      <c r="A193" s="470" t="s">
        <v>8334</v>
      </c>
      <c r="B193" s="470" t="s">
        <v>8552</v>
      </c>
      <c r="C193" s="470" t="s">
        <v>8213</v>
      </c>
      <c r="D193" s="470" t="s">
        <v>8213</v>
      </c>
      <c r="E193" s="470" t="s">
        <v>8553</v>
      </c>
      <c r="F193" s="470" t="s">
        <v>17047</v>
      </c>
      <c r="G193" s="470" t="s">
        <v>14</v>
      </c>
      <c r="H193" s="471" t="s">
        <v>16916</v>
      </c>
      <c r="I193" s="472" t="s">
        <v>16916</v>
      </c>
      <c r="J193" s="471" t="s">
        <v>16916</v>
      </c>
      <c r="K193" s="472" t="s">
        <v>16916</v>
      </c>
      <c r="L193" s="471" t="s">
        <v>16916</v>
      </c>
      <c r="M193" s="472" t="s">
        <v>16916</v>
      </c>
      <c r="N193" s="471" t="s">
        <v>16916</v>
      </c>
      <c r="O193" s="472" t="s">
        <v>16916</v>
      </c>
      <c r="P193" s="471" t="s">
        <v>16916</v>
      </c>
      <c r="Q193" s="472" t="s">
        <v>16916</v>
      </c>
      <c r="R193" s="475" t="s">
        <v>16916</v>
      </c>
      <c r="S193" s="476" t="s">
        <v>16916</v>
      </c>
      <c r="T193" s="475" t="s">
        <v>16916</v>
      </c>
      <c r="U193" s="476" t="s">
        <v>16916</v>
      </c>
      <c r="V193" s="475">
        <v>1712194.33</v>
      </c>
      <c r="W193" s="473">
        <v>1712194.33</v>
      </c>
      <c r="X193" s="471" t="s">
        <v>16916</v>
      </c>
      <c r="Y193" s="472" t="s">
        <v>16916</v>
      </c>
      <c r="Z193" s="471" t="s">
        <v>16916</v>
      </c>
      <c r="AA193" s="472" t="s">
        <v>16916</v>
      </c>
      <c r="AB193" s="471" t="s">
        <v>16916</v>
      </c>
      <c r="AC193" s="472" t="s">
        <v>16916</v>
      </c>
      <c r="AD193" s="471" t="s">
        <v>16916</v>
      </c>
      <c r="AE193" s="472" t="s">
        <v>16916</v>
      </c>
      <c r="AF193" s="595" t="s">
        <v>16916</v>
      </c>
      <c r="AG193" s="473" t="s">
        <v>16916</v>
      </c>
      <c r="AH193" s="471" t="s">
        <v>16916</v>
      </c>
      <c r="AI193" s="472" t="s">
        <v>16916</v>
      </c>
      <c r="AJ193" s="471" t="s">
        <v>16916</v>
      </c>
      <c r="AK193" s="472" t="s">
        <v>16916</v>
      </c>
      <c r="AL193" s="471" t="s">
        <v>16916</v>
      </c>
      <c r="AM193" s="472" t="s">
        <v>16916</v>
      </c>
      <c r="AN193" s="471" t="s">
        <v>16916</v>
      </c>
      <c r="AO193" s="472" t="s">
        <v>16916</v>
      </c>
      <c r="AP193" s="471" t="s">
        <v>16916</v>
      </c>
      <c r="AQ193" s="472" t="s">
        <v>16916</v>
      </c>
      <c r="AR193" s="471" t="s">
        <v>16916</v>
      </c>
      <c r="AS193" s="472" t="s">
        <v>16916</v>
      </c>
      <c r="AT193" s="471" t="s">
        <v>16916</v>
      </c>
      <c r="AU193" s="472" t="s">
        <v>16916</v>
      </c>
      <c r="AV193" s="471" t="s">
        <v>16916</v>
      </c>
      <c r="AW193" s="472" t="s">
        <v>16916</v>
      </c>
      <c r="AX193" s="471" t="s">
        <v>16916</v>
      </c>
      <c r="AY193" s="472" t="s">
        <v>16916</v>
      </c>
      <c r="AZ193" s="471" t="s">
        <v>16916</v>
      </c>
      <c r="BA193" s="472" t="s">
        <v>16916</v>
      </c>
      <c r="BB193" s="471" t="s">
        <v>16916</v>
      </c>
      <c r="BC193" s="472" t="s">
        <v>16916</v>
      </c>
      <c r="BD193" s="471" t="s">
        <v>16916</v>
      </c>
      <c r="BE193" s="472" t="s">
        <v>16916</v>
      </c>
      <c r="BF193" s="471" t="s">
        <v>16916</v>
      </c>
      <c r="BG193" s="472" t="s">
        <v>16916</v>
      </c>
      <c r="BH193" s="471" t="s">
        <v>16916</v>
      </c>
      <c r="BI193" s="472" t="s">
        <v>16916</v>
      </c>
      <c r="BJ193" s="357">
        <v>0</v>
      </c>
      <c r="BK193" s="474">
        <v>0</v>
      </c>
      <c r="BL193" s="357">
        <v>0</v>
      </c>
      <c r="BM193" s="474">
        <v>0</v>
      </c>
      <c r="BN193" s="357">
        <v>1712194.33</v>
      </c>
      <c r="BO193" s="474">
        <v>1712194.33</v>
      </c>
    </row>
    <row r="194" spans="1:67" s="148" customFormat="1" ht="12.75" x14ac:dyDescent="0.2">
      <c r="A194" s="470" t="s">
        <v>8334</v>
      </c>
      <c r="B194" s="470" t="s">
        <v>9874</v>
      </c>
      <c r="C194" s="470" t="s">
        <v>8213</v>
      </c>
      <c r="D194" s="470" t="s">
        <v>8213</v>
      </c>
      <c r="E194" s="470" t="s">
        <v>17269</v>
      </c>
      <c r="F194" s="470" t="s">
        <v>17047</v>
      </c>
      <c r="G194" s="470" t="s">
        <v>14</v>
      </c>
      <c r="H194" s="471" t="s">
        <v>16916</v>
      </c>
      <c r="I194" s="472" t="s">
        <v>16916</v>
      </c>
      <c r="J194" s="471" t="s">
        <v>16916</v>
      </c>
      <c r="K194" s="472" t="s">
        <v>16916</v>
      </c>
      <c r="L194" s="471" t="s">
        <v>16916</v>
      </c>
      <c r="M194" s="472" t="s">
        <v>16916</v>
      </c>
      <c r="N194" s="471" t="s">
        <v>16916</v>
      </c>
      <c r="O194" s="472" t="s">
        <v>16916</v>
      </c>
      <c r="P194" s="471" t="s">
        <v>16916</v>
      </c>
      <c r="Q194" s="472" t="s">
        <v>16916</v>
      </c>
      <c r="R194" s="475" t="s">
        <v>16916</v>
      </c>
      <c r="S194" s="476" t="s">
        <v>16916</v>
      </c>
      <c r="T194" s="475" t="s">
        <v>16916</v>
      </c>
      <c r="U194" s="476" t="s">
        <v>16916</v>
      </c>
      <c r="V194" s="475" t="s">
        <v>16916</v>
      </c>
      <c r="W194" s="473" t="s">
        <v>16916</v>
      </c>
      <c r="X194" s="471" t="s">
        <v>16916</v>
      </c>
      <c r="Y194" s="472" t="s">
        <v>16916</v>
      </c>
      <c r="Z194" s="471" t="s">
        <v>16916</v>
      </c>
      <c r="AA194" s="472" t="s">
        <v>16916</v>
      </c>
      <c r="AB194" s="471" t="s">
        <v>16916</v>
      </c>
      <c r="AC194" s="472" t="s">
        <v>16916</v>
      </c>
      <c r="AD194" s="471" t="s">
        <v>16916</v>
      </c>
      <c r="AE194" s="472" t="s">
        <v>16916</v>
      </c>
      <c r="AF194" s="595" t="s">
        <v>16916</v>
      </c>
      <c r="AG194" s="473" t="s">
        <v>16916</v>
      </c>
      <c r="AH194" s="471" t="s">
        <v>16916</v>
      </c>
      <c r="AI194" s="472" t="s">
        <v>16916</v>
      </c>
      <c r="AJ194" s="471" t="s">
        <v>16916</v>
      </c>
      <c r="AK194" s="472" t="s">
        <v>16916</v>
      </c>
      <c r="AL194" s="471" t="s">
        <v>16916</v>
      </c>
      <c r="AM194" s="472" t="s">
        <v>16916</v>
      </c>
      <c r="AN194" s="471" t="s">
        <v>16916</v>
      </c>
      <c r="AO194" s="472" t="s">
        <v>16916</v>
      </c>
      <c r="AP194" s="471">
        <v>650047</v>
      </c>
      <c r="AQ194" s="472">
        <v>-46870.82</v>
      </c>
      <c r="AR194" s="471" t="s">
        <v>16916</v>
      </c>
      <c r="AS194" s="472" t="s">
        <v>16916</v>
      </c>
      <c r="AT194" s="471" t="s">
        <v>16916</v>
      </c>
      <c r="AU194" s="472" t="s">
        <v>16916</v>
      </c>
      <c r="AV194" s="471">
        <v>1200000</v>
      </c>
      <c r="AW194" s="472" t="s">
        <v>16916</v>
      </c>
      <c r="AX194" s="471" t="s">
        <v>16916</v>
      </c>
      <c r="AY194" s="472" t="s">
        <v>16916</v>
      </c>
      <c r="AZ194" s="471">
        <v>1228000</v>
      </c>
      <c r="BA194" s="472" t="s">
        <v>16916</v>
      </c>
      <c r="BB194" s="471" t="s">
        <v>16916</v>
      </c>
      <c r="BC194" s="472" t="s">
        <v>16916</v>
      </c>
      <c r="BD194" s="471" t="s">
        <v>16916</v>
      </c>
      <c r="BE194" s="472" t="s">
        <v>16916</v>
      </c>
      <c r="BF194" s="471">
        <v>49953.760000000002</v>
      </c>
      <c r="BG194" s="472">
        <v>0</v>
      </c>
      <c r="BH194" s="471" t="s">
        <v>16916</v>
      </c>
      <c r="BI194" s="472" t="s">
        <v>16916</v>
      </c>
      <c r="BJ194" s="357">
        <v>700000.76</v>
      </c>
      <c r="BK194" s="474">
        <v>-46870.82</v>
      </c>
      <c r="BL194" s="357">
        <v>2428000</v>
      </c>
      <c r="BM194" s="474">
        <v>0</v>
      </c>
      <c r="BN194" s="357">
        <v>0</v>
      </c>
      <c r="BO194" s="474">
        <v>0</v>
      </c>
    </row>
    <row r="195" spans="1:67" s="148" customFormat="1" ht="12.75" x14ac:dyDescent="0.2">
      <c r="A195" s="470" t="s">
        <v>8334</v>
      </c>
      <c r="B195" s="470" t="s">
        <v>9226</v>
      </c>
      <c r="C195" s="470" t="s">
        <v>8213</v>
      </c>
      <c r="D195" s="470" t="s">
        <v>8213</v>
      </c>
      <c r="E195" s="470" t="s">
        <v>16978</v>
      </c>
      <c r="F195" s="470" t="s">
        <v>17047</v>
      </c>
      <c r="G195" s="470" t="s">
        <v>14</v>
      </c>
      <c r="H195" s="471" t="s">
        <v>16916</v>
      </c>
      <c r="I195" s="472" t="s">
        <v>16916</v>
      </c>
      <c r="J195" s="471" t="s">
        <v>16916</v>
      </c>
      <c r="K195" s="472" t="s">
        <v>16916</v>
      </c>
      <c r="L195" s="471" t="s">
        <v>16916</v>
      </c>
      <c r="M195" s="472" t="s">
        <v>16916</v>
      </c>
      <c r="N195" s="471" t="s">
        <v>16916</v>
      </c>
      <c r="O195" s="472" t="s">
        <v>16916</v>
      </c>
      <c r="P195" s="471" t="s">
        <v>16916</v>
      </c>
      <c r="Q195" s="472" t="s">
        <v>16916</v>
      </c>
      <c r="R195" s="475" t="s">
        <v>16916</v>
      </c>
      <c r="S195" s="476" t="s">
        <v>16916</v>
      </c>
      <c r="T195" s="475" t="s">
        <v>16916</v>
      </c>
      <c r="U195" s="476" t="s">
        <v>16916</v>
      </c>
      <c r="V195" s="475" t="s">
        <v>16916</v>
      </c>
      <c r="W195" s="473" t="s">
        <v>16916</v>
      </c>
      <c r="X195" s="471" t="s">
        <v>16916</v>
      </c>
      <c r="Y195" s="472" t="s">
        <v>16916</v>
      </c>
      <c r="Z195" s="471">
        <v>3997051.9</v>
      </c>
      <c r="AA195" s="472">
        <v>0</v>
      </c>
      <c r="AB195" s="471" t="s">
        <v>16916</v>
      </c>
      <c r="AC195" s="472" t="s">
        <v>16916</v>
      </c>
      <c r="AD195" s="471">
        <v>3997051.9</v>
      </c>
      <c r="AE195" s="472">
        <v>0</v>
      </c>
      <c r="AF195" s="595" t="s">
        <v>16916</v>
      </c>
      <c r="AG195" s="473" t="s">
        <v>16916</v>
      </c>
      <c r="AH195" s="471" t="s">
        <v>16916</v>
      </c>
      <c r="AI195" s="472" t="s">
        <v>16916</v>
      </c>
      <c r="AJ195" s="471">
        <v>3997051.9</v>
      </c>
      <c r="AK195" s="472">
        <v>0</v>
      </c>
      <c r="AL195" s="471" t="s">
        <v>16916</v>
      </c>
      <c r="AM195" s="472" t="s">
        <v>16916</v>
      </c>
      <c r="AN195" s="471" t="s">
        <v>16916</v>
      </c>
      <c r="AO195" s="472" t="s">
        <v>16916</v>
      </c>
      <c r="AP195" s="471" t="s">
        <v>16916</v>
      </c>
      <c r="AQ195" s="472" t="s">
        <v>16916</v>
      </c>
      <c r="AR195" s="471" t="s">
        <v>16916</v>
      </c>
      <c r="AS195" s="472" t="s">
        <v>16916</v>
      </c>
      <c r="AT195" s="471" t="s">
        <v>16916</v>
      </c>
      <c r="AU195" s="472" t="s">
        <v>16916</v>
      </c>
      <c r="AV195" s="471" t="s">
        <v>16916</v>
      </c>
      <c r="AW195" s="472" t="s">
        <v>16916</v>
      </c>
      <c r="AX195" s="471" t="s">
        <v>16916</v>
      </c>
      <c r="AY195" s="472" t="s">
        <v>16916</v>
      </c>
      <c r="AZ195" s="471" t="s">
        <v>16916</v>
      </c>
      <c r="BA195" s="472" t="s">
        <v>16916</v>
      </c>
      <c r="BB195" s="471" t="s">
        <v>16916</v>
      </c>
      <c r="BC195" s="472" t="s">
        <v>16916</v>
      </c>
      <c r="BD195" s="471" t="s">
        <v>16916</v>
      </c>
      <c r="BE195" s="472" t="s">
        <v>16916</v>
      </c>
      <c r="BF195" s="471" t="s">
        <v>16916</v>
      </c>
      <c r="BG195" s="472" t="s">
        <v>16916</v>
      </c>
      <c r="BH195" s="471" t="s">
        <v>16916</v>
      </c>
      <c r="BI195" s="472" t="s">
        <v>16916</v>
      </c>
      <c r="BJ195" s="357">
        <v>0</v>
      </c>
      <c r="BK195" s="474">
        <v>0</v>
      </c>
      <c r="BL195" s="357">
        <v>11991155.699999999</v>
      </c>
      <c r="BM195" s="474">
        <v>0</v>
      </c>
      <c r="BN195" s="357">
        <v>0</v>
      </c>
      <c r="BO195" s="474">
        <v>0</v>
      </c>
    </row>
    <row r="196" spans="1:67" s="148" customFormat="1" ht="12.75" x14ac:dyDescent="0.2">
      <c r="A196" s="470" t="s">
        <v>8419</v>
      </c>
      <c r="B196" s="470" t="s">
        <v>8381</v>
      </c>
      <c r="C196" s="470" t="s">
        <v>8213</v>
      </c>
      <c r="D196" s="470" t="s">
        <v>8213</v>
      </c>
      <c r="E196" s="470" t="s">
        <v>16969</v>
      </c>
      <c r="F196" s="470" t="s">
        <v>17037</v>
      </c>
      <c r="G196" s="470" t="s">
        <v>17036</v>
      </c>
      <c r="H196" s="471" t="s">
        <v>16916</v>
      </c>
      <c r="I196" s="472" t="s">
        <v>16916</v>
      </c>
      <c r="J196" s="471" t="s">
        <v>16916</v>
      </c>
      <c r="K196" s="472" t="s">
        <v>16916</v>
      </c>
      <c r="L196" s="471" t="s">
        <v>16916</v>
      </c>
      <c r="M196" s="472" t="s">
        <v>16916</v>
      </c>
      <c r="N196" s="471" t="s">
        <v>16916</v>
      </c>
      <c r="O196" s="472" t="s">
        <v>16916</v>
      </c>
      <c r="P196" s="471" t="s">
        <v>16916</v>
      </c>
      <c r="Q196" s="472" t="s">
        <v>16916</v>
      </c>
      <c r="R196" s="475" t="s">
        <v>16916</v>
      </c>
      <c r="S196" s="476" t="s">
        <v>16916</v>
      </c>
      <c r="T196" s="475" t="s">
        <v>16916</v>
      </c>
      <c r="U196" s="476" t="s">
        <v>16916</v>
      </c>
      <c r="V196" s="475" t="s">
        <v>16916</v>
      </c>
      <c r="W196" s="473" t="s">
        <v>16916</v>
      </c>
      <c r="X196" s="471" t="s">
        <v>16916</v>
      </c>
      <c r="Y196" s="472" t="s">
        <v>16916</v>
      </c>
      <c r="Z196" s="471">
        <v>2491062.38</v>
      </c>
      <c r="AA196" s="472">
        <v>0</v>
      </c>
      <c r="AB196" s="471" t="s">
        <v>16916</v>
      </c>
      <c r="AC196" s="472" t="s">
        <v>16916</v>
      </c>
      <c r="AD196" s="471" t="s">
        <v>16916</v>
      </c>
      <c r="AE196" s="472" t="s">
        <v>16916</v>
      </c>
      <c r="AF196" s="595" t="s">
        <v>16916</v>
      </c>
      <c r="AG196" s="473" t="s">
        <v>16916</v>
      </c>
      <c r="AH196" s="471" t="s">
        <v>16916</v>
      </c>
      <c r="AI196" s="472" t="s">
        <v>16916</v>
      </c>
      <c r="AJ196" s="471" t="s">
        <v>16916</v>
      </c>
      <c r="AK196" s="472" t="s">
        <v>16916</v>
      </c>
      <c r="AL196" s="471" t="s">
        <v>16916</v>
      </c>
      <c r="AM196" s="472" t="s">
        <v>16916</v>
      </c>
      <c r="AN196" s="471" t="s">
        <v>16916</v>
      </c>
      <c r="AO196" s="472" t="s">
        <v>16916</v>
      </c>
      <c r="AP196" s="471" t="s">
        <v>16916</v>
      </c>
      <c r="AQ196" s="472" t="s">
        <v>16916</v>
      </c>
      <c r="AR196" s="471" t="s">
        <v>16916</v>
      </c>
      <c r="AS196" s="472" t="s">
        <v>16916</v>
      </c>
      <c r="AT196" s="471" t="s">
        <v>16916</v>
      </c>
      <c r="AU196" s="472" t="s">
        <v>16916</v>
      </c>
      <c r="AV196" s="471" t="s">
        <v>16916</v>
      </c>
      <c r="AW196" s="472" t="s">
        <v>16916</v>
      </c>
      <c r="AX196" s="471" t="s">
        <v>16916</v>
      </c>
      <c r="AY196" s="472" t="s">
        <v>16916</v>
      </c>
      <c r="AZ196" s="471" t="s">
        <v>16916</v>
      </c>
      <c r="BA196" s="472" t="s">
        <v>16916</v>
      </c>
      <c r="BB196" s="471" t="s">
        <v>16916</v>
      </c>
      <c r="BC196" s="472" t="s">
        <v>16916</v>
      </c>
      <c r="BD196" s="471" t="s">
        <v>16916</v>
      </c>
      <c r="BE196" s="472" t="s">
        <v>16916</v>
      </c>
      <c r="BF196" s="471" t="s">
        <v>16916</v>
      </c>
      <c r="BG196" s="472" t="s">
        <v>16916</v>
      </c>
      <c r="BH196" s="471" t="s">
        <v>16916</v>
      </c>
      <c r="BI196" s="472" t="s">
        <v>16916</v>
      </c>
      <c r="BJ196" s="357">
        <v>0</v>
      </c>
      <c r="BK196" s="474">
        <v>0</v>
      </c>
      <c r="BL196" s="357">
        <v>2491062.38</v>
      </c>
      <c r="BM196" s="474">
        <v>0</v>
      </c>
      <c r="BN196" s="357">
        <v>0</v>
      </c>
      <c r="BO196" s="474">
        <v>0</v>
      </c>
    </row>
    <row r="197" spans="1:67" s="148" customFormat="1" ht="12.75" x14ac:dyDescent="0.2">
      <c r="A197" s="470" t="s">
        <v>8419</v>
      </c>
      <c r="B197" s="470" t="s">
        <v>8290</v>
      </c>
      <c r="C197" s="470" t="s">
        <v>8213</v>
      </c>
      <c r="D197" s="470" t="s">
        <v>8213</v>
      </c>
      <c r="E197" s="470" t="s">
        <v>17844</v>
      </c>
      <c r="F197" s="470" t="s">
        <v>17037</v>
      </c>
      <c r="G197" s="470" t="s">
        <v>17036</v>
      </c>
      <c r="H197" s="471" t="s">
        <v>16916</v>
      </c>
      <c r="I197" s="472" t="s">
        <v>16916</v>
      </c>
      <c r="J197" s="471" t="s">
        <v>16916</v>
      </c>
      <c r="K197" s="472" t="s">
        <v>16916</v>
      </c>
      <c r="L197" s="471" t="s">
        <v>16916</v>
      </c>
      <c r="M197" s="472" t="s">
        <v>16916</v>
      </c>
      <c r="N197" s="471" t="s">
        <v>16916</v>
      </c>
      <c r="O197" s="472" t="s">
        <v>16916</v>
      </c>
      <c r="P197" s="471" t="s">
        <v>16916</v>
      </c>
      <c r="Q197" s="472" t="s">
        <v>16916</v>
      </c>
      <c r="R197" s="475" t="s">
        <v>16916</v>
      </c>
      <c r="S197" s="476" t="s">
        <v>16916</v>
      </c>
      <c r="T197" s="475" t="s">
        <v>16916</v>
      </c>
      <c r="U197" s="476" t="s">
        <v>16916</v>
      </c>
      <c r="V197" s="475" t="s">
        <v>16916</v>
      </c>
      <c r="W197" s="473" t="s">
        <v>16916</v>
      </c>
      <c r="X197" s="471" t="s">
        <v>16916</v>
      </c>
      <c r="Y197" s="472" t="s">
        <v>16916</v>
      </c>
      <c r="Z197" s="471" t="s">
        <v>16916</v>
      </c>
      <c r="AA197" s="472" t="s">
        <v>16916</v>
      </c>
      <c r="AB197" s="471" t="s">
        <v>16916</v>
      </c>
      <c r="AC197" s="472" t="s">
        <v>16916</v>
      </c>
      <c r="AD197" s="471" t="s">
        <v>16916</v>
      </c>
      <c r="AE197" s="472" t="s">
        <v>16916</v>
      </c>
      <c r="AF197" s="595" t="s">
        <v>16916</v>
      </c>
      <c r="AG197" s="473" t="s">
        <v>16916</v>
      </c>
      <c r="AH197" s="471" t="s">
        <v>16916</v>
      </c>
      <c r="AI197" s="472" t="s">
        <v>16916</v>
      </c>
      <c r="AJ197" s="471" t="s">
        <v>16916</v>
      </c>
      <c r="AK197" s="472" t="s">
        <v>16916</v>
      </c>
      <c r="AL197" s="471" t="s">
        <v>16916</v>
      </c>
      <c r="AM197" s="472" t="s">
        <v>16916</v>
      </c>
      <c r="AN197" s="471" t="s">
        <v>16916</v>
      </c>
      <c r="AO197" s="472" t="s">
        <v>16916</v>
      </c>
      <c r="AP197" s="471" t="s">
        <v>16916</v>
      </c>
      <c r="AQ197" s="472" t="s">
        <v>16916</v>
      </c>
      <c r="AR197" s="471" t="s">
        <v>16916</v>
      </c>
      <c r="AS197" s="472" t="s">
        <v>16916</v>
      </c>
      <c r="AT197" s="471" t="s">
        <v>16916</v>
      </c>
      <c r="AU197" s="472" t="s">
        <v>16916</v>
      </c>
      <c r="AV197" s="471" t="s">
        <v>16916</v>
      </c>
      <c r="AW197" s="472" t="s">
        <v>16916</v>
      </c>
      <c r="AX197" s="471" t="s">
        <v>16916</v>
      </c>
      <c r="AY197" s="472" t="s">
        <v>16916</v>
      </c>
      <c r="AZ197" s="471" t="s">
        <v>16916</v>
      </c>
      <c r="BA197" s="472" t="s">
        <v>16916</v>
      </c>
      <c r="BB197" s="471">
        <v>2119.96</v>
      </c>
      <c r="BC197" s="472">
        <v>0</v>
      </c>
      <c r="BD197" s="471" t="s">
        <v>16916</v>
      </c>
      <c r="BE197" s="472" t="s">
        <v>16916</v>
      </c>
      <c r="BF197" s="471" t="s">
        <v>16916</v>
      </c>
      <c r="BG197" s="472" t="s">
        <v>16916</v>
      </c>
      <c r="BH197" s="471" t="s">
        <v>16916</v>
      </c>
      <c r="BI197" s="472" t="s">
        <v>16916</v>
      </c>
      <c r="BJ197" s="357">
        <v>2119.96</v>
      </c>
      <c r="BK197" s="474">
        <v>0</v>
      </c>
      <c r="BL197" s="357">
        <v>0</v>
      </c>
      <c r="BM197" s="474">
        <v>0</v>
      </c>
      <c r="BN197" s="357">
        <v>0</v>
      </c>
      <c r="BO197" s="474">
        <v>0</v>
      </c>
    </row>
    <row r="198" spans="1:67" s="148" customFormat="1" ht="12.75" x14ac:dyDescent="0.2">
      <c r="A198" s="470" t="s">
        <v>8419</v>
      </c>
      <c r="B198" s="470" t="s">
        <v>8235</v>
      </c>
      <c r="C198" s="470" t="s">
        <v>8213</v>
      </c>
      <c r="D198" s="470" t="s">
        <v>8213</v>
      </c>
      <c r="E198" s="470" t="s">
        <v>17845</v>
      </c>
      <c r="F198" s="470" t="s">
        <v>17037</v>
      </c>
      <c r="G198" s="470" t="s">
        <v>17036</v>
      </c>
      <c r="H198" s="471" t="s">
        <v>16916</v>
      </c>
      <c r="I198" s="472" t="s">
        <v>16916</v>
      </c>
      <c r="J198" s="471" t="s">
        <v>16916</v>
      </c>
      <c r="K198" s="472" t="s">
        <v>16916</v>
      </c>
      <c r="L198" s="471" t="s">
        <v>16916</v>
      </c>
      <c r="M198" s="472" t="s">
        <v>16916</v>
      </c>
      <c r="N198" s="471" t="s">
        <v>16916</v>
      </c>
      <c r="O198" s="472" t="s">
        <v>16916</v>
      </c>
      <c r="P198" s="471" t="s">
        <v>16916</v>
      </c>
      <c r="Q198" s="472" t="s">
        <v>16916</v>
      </c>
      <c r="R198" s="475" t="s">
        <v>16916</v>
      </c>
      <c r="S198" s="476" t="s">
        <v>16916</v>
      </c>
      <c r="T198" s="475" t="s">
        <v>16916</v>
      </c>
      <c r="U198" s="476" t="s">
        <v>16916</v>
      </c>
      <c r="V198" s="475" t="s">
        <v>16916</v>
      </c>
      <c r="W198" s="473" t="s">
        <v>16916</v>
      </c>
      <c r="X198" s="471" t="s">
        <v>16916</v>
      </c>
      <c r="Y198" s="472" t="s">
        <v>16916</v>
      </c>
      <c r="Z198" s="471" t="s">
        <v>16916</v>
      </c>
      <c r="AA198" s="472" t="s">
        <v>16916</v>
      </c>
      <c r="AB198" s="471" t="s">
        <v>16916</v>
      </c>
      <c r="AC198" s="472" t="s">
        <v>16916</v>
      </c>
      <c r="AD198" s="471" t="s">
        <v>16916</v>
      </c>
      <c r="AE198" s="472" t="s">
        <v>16916</v>
      </c>
      <c r="AF198" s="595" t="s">
        <v>16916</v>
      </c>
      <c r="AG198" s="473" t="s">
        <v>16916</v>
      </c>
      <c r="AH198" s="471" t="s">
        <v>16916</v>
      </c>
      <c r="AI198" s="472" t="s">
        <v>16916</v>
      </c>
      <c r="AJ198" s="471" t="s">
        <v>16916</v>
      </c>
      <c r="AK198" s="472" t="s">
        <v>16916</v>
      </c>
      <c r="AL198" s="471" t="s">
        <v>16916</v>
      </c>
      <c r="AM198" s="472" t="s">
        <v>16916</v>
      </c>
      <c r="AN198" s="471" t="s">
        <v>16916</v>
      </c>
      <c r="AO198" s="472" t="s">
        <v>16916</v>
      </c>
      <c r="AP198" s="471" t="s">
        <v>16916</v>
      </c>
      <c r="AQ198" s="472" t="s">
        <v>16916</v>
      </c>
      <c r="AR198" s="471" t="s">
        <v>16916</v>
      </c>
      <c r="AS198" s="472" t="s">
        <v>16916</v>
      </c>
      <c r="AT198" s="471" t="s">
        <v>16916</v>
      </c>
      <c r="AU198" s="472" t="s">
        <v>16916</v>
      </c>
      <c r="AV198" s="471" t="s">
        <v>16916</v>
      </c>
      <c r="AW198" s="472" t="s">
        <v>16916</v>
      </c>
      <c r="AX198" s="471" t="s">
        <v>16916</v>
      </c>
      <c r="AY198" s="472" t="s">
        <v>16916</v>
      </c>
      <c r="AZ198" s="471" t="s">
        <v>16916</v>
      </c>
      <c r="BA198" s="472" t="s">
        <v>16916</v>
      </c>
      <c r="BB198" s="471">
        <v>24300</v>
      </c>
      <c r="BC198" s="472">
        <v>0</v>
      </c>
      <c r="BD198" s="471" t="s">
        <v>16916</v>
      </c>
      <c r="BE198" s="472" t="s">
        <v>16916</v>
      </c>
      <c r="BF198" s="471" t="s">
        <v>16916</v>
      </c>
      <c r="BG198" s="472" t="s">
        <v>16916</v>
      </c>
      <c r="BH198" s="471" t="s">
        <v>16916</v>
      </c>
      <c r="BI198" s="472" t="s">
        <v>16916</v>
      </c>
      <c r="BJ198" s="357">
        <v>24300</v>
      </c>
      <c r="BK198" s="474">
        <v>0</v>
      </c>
      <c r="BL198" s="357">
        <v>0</v>
      </c>
      <c r="BM198" s="474">
        <v>0</v>
      </c>
      <c r="BN198" s="357">
        <v>0</v>
      </c>
      <c r="BO198" s="474">
        <v>0</v>
      </c>
    </row>
    <row r="199" spans="1:67" s="148" customFormat="1" ht="12.75" x14ac:dyDescent="0.2">
      <c r="A199" s="470" t="s">
        <v>8419</v>
      </c>
      <c r="B199" s="470" t="s">
        <v>8821</v>
      </c>
      <c r="C199" s="470" t="s">
        <v>8213</v>
      </c>
      <c r="D199" s="470" t="s">
        <v>8213</v>
      </c>
      <c r="E199" s="470" t="s">
        <v>17846</v>
      </c>
      <c r="F199" s="470" t="s">
        <v>17037</v>
      </c>
      <c r="G199" s="470" t="s">
        <v>17036</v>
      </c>
      <c r="H199" s="471" t="s">
        <v>16916</v>
      </c>
      <c r="I199" s="472" t="s">
        <v>16916</v>
      </c>
      <c r="J199" s="471" t="s">
        <v>16916</v>
      </c>
      <c r="K199" s="472" t="s">
        <v>16916</v>
      </c>
      <c r="L199" s="471" t="s">
        <v>16916</v>
      </c>
      <c r="M199" s="472" t="s">
        <v>16916</v>
      </c>
      <c r="N199" s="471" t="s">
        <v>16916</v>
      </c>
      <c r="O199" s="472" t="s">
        <v>16916</v>
      </c>
      <c r="P199" s="471" t="s">
        <v>16916</v>
      </c>
      <c r="Q199" s="472" t="s">
        <v>16916</v>
      </c>
      <c r="R199" s="475" t="s">
        <v>16916</v>
      </c>
      <c r="S199" s="476" t="s">
        <v>16916</v>
      </c>
      <c r="T199" s="475" t="s">
        <v>16916</v>
      </c>
      <c r="U199" s="476" t="s">
        <v>16916</v>
      </c>
      <c r="V199" s="475" t="s">
        <v>16916</v>
      </c>
      <c r="W199" s="473" t="s">
        <v>16916</v>
      </c>
      <c r="X199" s="471" t="s">
        <v>16916</v>
      </c>
      <c r="Y199" s="472" t="s">
        <v>16916</v>
      </c>
      <c r="Z199" s="471" t="s">
        <v>16916</v>
      </c>
      <c r="AA199" s="472" t="s">
        <v>16916</v>
      </c>
      <c r="AB199" s="471" t="s">
        <v>16916</v>
      </c>
      <c r="AC199" s="472" t="s">
        <v>16916</v>
      </c>
      <c r="AD199" s="471" t="s">
        <v>16916</v>
      </c>
      <c r="AE199" s="472" t="s">
        <v>16916</v>
      </c>
      <c r="AF199" s="595" t="s">
        <v>16916</v>
      </c>
      <c r="AG199" s="473" t="s">
        <v>16916</v>
      </c>
      <c r="AH199" s="471" t="s">
        <v>16916</v>
      </c>
      <c r="AI199" s="472" t="s">
        <v>16916</v>
      </c>
      <c r="AJ199" s="471" t="s">
        <v>16916</v>
      </c>
      <c r="AK199" s="472" t="s">
        <v>16916</v>
      </c>
      <c r="AL199" s="471" t="s">
        <v>16916</v>
      </c>
      <c r="AM199" s="472" t="s">
        <v>16916</v>
      </c>
      <c r="AN199" s="471" t="s">
        <v>16916</v>
      </c>
      <c r="AO199" s="472" t="s">
        <v>16916</v>
      </c>
      <c r="AP199" s="471" t="s">
        <v>16916</v>
      </c>
      <c r="AQ199" s="472" t="s">
        <v>16916</v>
      </c>
      <c r="AR199" s="471" t="s">
        <v>16916</v>
      </c>
      <c r="AS199" s="472" t="s">
        <v>16916</v>
      </c>
      <c r="AT199" s="471" t="s">
        <v>16916</v>
      </c>
      <c r="AU199" s="472" t="s">
        <v>16916</v>
      </c>
      <c r="AV199" s="471" t="s">
        <v>16916</v>
      </c>
      <c r="AW199" s="472" t="s">
        <v>16916</v>
      </c>
      <c r="AX199" s="471" t="s">
        <v>16916</v>
      </c>
      <c r="AY199" s="472" t="s">
        <v>16916</v>
      </c>
      <c r="AZ199" s="471" t="s">
        <v>16916</v>
      </c>
      <c r="BA199" s="472" t="s">
        <v>16916</v>
      </c>
      <c r="BB199" s="471">
        <v>2505.5500000000002</v>
      </c>
      <c r="BC199" s="472">
        <v>0</v>
      </c>
      <c r="BD199" s="471" t="s">
        <v>16916</v>
      </c>
      <c r="BE199" s="472" t="s">
        <v>16916</v>
      </c>
      <c r="BF199" s="471">
        <v>27275.93</v>
      </c>
      <c r="BG199" s="472">
        <v>0</v>
      </c>
      <c r="BH199" s="471" t="s">
        <v>16916</v>
      </c>
      <c r="BI199" s="472" t="s">
        <v>16916</v>
      </c>
      <c r="BJ199" s="357">
        <v>29781.48</v>
      </c>
      <c r="BK199" s="474">
        <v>0</v>
      </c>
      <c r="BL199" s="357">
        <v>0</v>
      </c>
      <c r="BM199" s="474">
        <v>0</v>
      </c>
      <c r="BN199" s="357">
        <v>0</v>
      </c>
      <c r="BO199" s="474">
        <v>0</v>
      </c>
    </row>
    <row r="200" spans="1:67" s="148" customFormat="1" ht="12.75" x14ac:dyDescent="0.2">
      <c r="A200" s="470" t="s">
        <v>8419</v>
      </c>
      <c r="B200" s="470" t="s">
        <v>8343</v>
      </c>
      <c r="C200" s="470" t="s">
        <v>8213</v>
      </c>
      <c r="D200" s="470" t="s">
        <v>8213</v>
      </c>
      <c r="E200" s="470" t="s">
        <v>18005</v>
      </c>
      <c r="F200" s="470" t="s">
        <v>17037</v>
      </c>
      <c r="G200" s="470" t="s">
        <v>17036</v>
      </c>
      <c r="H200" s="471" t="s">
        <v>16916</v>
      </c>
      <c r="I200" s="472" t="s">
        <v>16916</v>
      </c>
      <c r="J200" s="471" t="s">
        <v>16916</v>
      </c>
      <c r="K200" s="472" t="s">
        <v>16916</v>
      </c>
      <c r="L200" s="471" t="s">
        <v>16916</v>
      </c>
      <c r="M200" s="472" t="s">
        <v>16916</v>
      </c>
      <c r="N200" s="471" t="s">
        <v>16916</v>
      </c>
      <c r="O200" s="472" t="s">
        <v>16916</v>
      </c>
      <c r="P200" s="471" t="s">
        <v>16916</v>
      </c>
      <c r="Q200" s="472" t="s">
        <v>16916</v>
      </c>
      <c r="R200" s="475" t="s">
        <v>16916</v>
      </c>
      <c r="S200" s="476" t="s">
        <v>16916</v>
      </c>
      <c r="T200" s="475" t="s">
        <v>16916</v>
      </c>
      <c r="U200" s="476" t="s">
        <v>16916</v>
      </c>
      <c r="V200" s="475" t="s">
        <v>16916</v>
      </c>
      <c r="W200" s="473" t="s">
        <v>16916</v>
      </c>
      <c r="X200" s="471" t="s">
        <v>16916</v>
      </c>
      <c r="Y200" s="472" t="s">
        <v>16916</v>
      </c>
      <c r="Z200" s="471" t="s">
        <v>16916</v>
      </c>
      <c r="AA200" s="472" t="s">
        <v>16916</v>
      </c>
      <c r="AB200" s="471" t="s">
        <v>16916</v>
      </c>
      <c r="AC200" s="472" t="s">
        <v>16916</v>
      </c>
      <c r="AD200" s="471" t="s">
        <v>16916</v>
      </c>
      <c r="AE200" s="472" t="s">
        <v>16916</v>
      </c>
      <c r="AF200" s="595" t="s">
        <v>16916</v>
      </c>
      <c r="AG200" s="473" t="s">
        <v>16916</v>
      </c>
      <c r="AH200" s="471" t="s">
        <v>16916</v>
      </c>
      <c r="AI200" s="472" t="s">
        <v>16916</v>
      </c>
      <c r="AJ200" s="471" t="s">
        <v>16916</v>
      </c>
      <c r="AK200" s="472" t="s">
        <v>16916</v>
      </c>
      <c r="AL200" s="471" t="s">
        <v>16916</v>
      </c>
      <c r="AM200" s="472" t="s">
        <v>16916</v>
      </c>
      <c r="AN200" s="471" t="s">
        <v>16916</v>
      </c>
      <c r="AO200" s="472" t="s">
        <v>16916</v>
      </c>
      <c r="AP200" s="471" t="s">
        <v>16916</v>
      </c>
      <c r="AQ200" s="472" t="s">
        <v>16916</v>
      </c>
      <c r="AR200" s="471" t="s">
        <v>16916</v>
      </c>
      <c r="AS200" s="472" t="s">
        <v>16916</v>
      </c>
      <c r="AT200" s="471" t="s">
        <v>16916</v>
      </c>
      <c r="AU200" s="472" t="s">
        <v>16916</v>
      </c>
      <c r="AV200" s="471" t="s">
        <v>16916</v>
      </c>
      <c r="AW200" s="472" t="s">
        <v>16916</v>
      </c>
      <c r="AX200" s="471" t="s">
        <v>16916</v>
      </c>
      <c r="AY200" s="472" t="s">
        <v>16916</v>
      </c>
      <c r="AZ200" s="471" t="s">
        <v>16916</v>
      </c>
      <c r="BA200" s="472" t="s">
        <v>16916</v>
      </c>
      <c r="BB200" s="471" t="s">
        <v>16916</v>
      </c>
      <c r="BC200" s="472" t="s">
        <v>16916</v>
      </c>
      <c r="BD200" s="471" t="s">
        <v>16916</v>
      </c>
      <c r="BE200" s="472" t="s">
        <v>16916</v>
      </c>
      <c r="BF200" s="471">
        <v>33014.79</v>
      </c>
      <c r="BG200" s="472">
        <v>0</v>
      </c>
      <c r="BH200" s="471" t="s">
        <v>16916</v>
      </c>
      <c r="BI200" s="472" t="s">
        <v>16916</v>
      </c>
      <c r="BJ200" s="357">
        <v>33014.79</v>
      </c>
      <c r="BK200" s="474">
        <v>0</v>
      </c>
      <c r="BL200" s="357">
        <v>0</v>
      </c>
      <c r="BM200" s="474">
        <v>0</v>
      </c>
      <c r="BN200" s="357">
        <v>0</v>
      </c>
      <c r="BO200" s="474">
        <v>0</v>
      </c>
    </row>
    <row r="201" spans="1:67" s="148" customFormat="1" ht="12.75" x14ac:dyDescent="0.2">
      <c r="A201" s="470" t="s">
        <v>8419</v>
      </c>
      <c r="B201" s="470" t="s">
        <v>8464</v>
      </c>
      <c r="C201" s="470" t="s">
        <v>8213</v>
      </c>
      <c r="D201" s="470" t="s">
        <v>8213</v>
      </c>
      <c r="E201" s="470" t="s">
        <v>17847</v>
      </c>
      <c r="F201" s="470" t="s">
        <v>17037</v>
      </c>
      <c r="G201" s="470" t="s">
        <v>17036</v>
      </c>
      <c r="H201" s="471" t="s">
        <v>16916</v>
      </c>
      <c r="I201" s="472" t="s">
        <v>16916</v>
      </c>
      <c r="J201" s="471" t="s">
        <v>16916</v>
      </c>
      <c r="K201" s="472" t="s">
        <v>16916</v>
      </c>
      <c r="L201" s="471" t="s">
        <v>16916</v>
      </c>
      <c r="M201" s="472" t="s">
        <v>16916</v>
      </c>
      <c r="N201" s="471" t="s">
        <v>16916</v>
      </c>
      <c r="O201" s="472" t="s">
        <v>16916</v>
      </c>
      <c r="P201" s="471" t="s">
        <v>16916</v>
      </c>
      <c r="Q201" s="472" t="s">
        <v>16916</v>
      </c>
      <c r="R201" s="475" t="s">
        <v>16916</v>
      </c>
      <c r="S201" s="476" t="s">
        <v>16916</v>
      </c>
      <c r="T201" s="475" t="s">
        <v>16916</v>
      </c>
      <c r="U201" s="476" t="s">
        <v>16916</v>
      </c>
      <c r="V201" s="475" t="s">
        <v>16916</v>
      </c>
      <c r="W201" s="473" t="s">
        <v>16916</v>
      </c>
      <c r="X201" s="471" t="s">
        <v>16916</v>
      </c>
      <c r="Y201" s="472" t="s">
        <v>16916</v>
      </c>
      <c r="Z201" s="471" t="s">
        <v>16916</v>
      </c>
      <c r="AA201" s="472" t="s">
        <v>16916</v>
      </c>
      <c r="AB201" s="471" t="s">
        <v>16916</v>
      </c>
      <c r="AC201" s="472" t="s">
        <v>16916</v>
      </c>
      <c r="AD201" s="471" t="s">
        <v>16916</v>
      </c>
      <c r="AE201" s="472" t="s">
        <v>16916</v>
      </c>
      <c r="AF201" s="595" t="s">
        <v>16916</v>
      </c>
      <c r="AG201" s="473" t="s">
        <v>16916</v>
      </c>
      <c r="AH201" s="471" t="s">
        <v>16916</v>
      </c>
      <c r="AI201" s="472" t="s">
        <v>16916</v>
      </c>
      <c r="AJ201" s="471" t="s">
        <v>16916</v>
      </c>
      <c r="AK201" s="472" t="s">
        <v>16916</v>
      </c>
      <c r="AL201" s="471" t="s">
        <v>16916</v>
      </c>
      <c r="AM201" s="472" t="s">
        <v>16916</v>
      </c>
      <c r="AN201" s="471" t="s">
        <v>16916</v>
      </c>
      <c r="AO201" s="472" t="s">
        <v>16916</v>
      </c>
      <c r="AP201" s="471" t="s">
        <v>16916</v>
      </c>
      <c r="AQ201" s="472" t="s">
        <v>16916</v>
      </c>
      <c r="AR201" s="471" t="s">
        <v>16916</v>
      </c>
      <c r="AS201" s="472" t="s">
        <v>16916</v>
      </c>
      <c r="AT201" s="471" t="s">
        <v>16916</v>
      </c>
      <c r="AU201" s="472" t="s">
        <v>16916</v>
      </c>
      <c r="AV201" s="471" t="s">
        <v>16916</v>
      </c>
      <c r="AW201" s="472" t="s">
        <v>16916</v>
      </c>
      <c r="AX201" s="471" t="s">
        <v>16916</v>
      </c>
      <c r="AY201" s="472" t="s">
        <v>16916</v>
      </c>
      <c r="AZ201" s="471" t="s">
        <v>16916</v>
      </c>
      <c r="BA201" s="472" t="s">
        <v>16916</v>
      </c>
      <c r="BB201" s="471">
        <v>125243.73</v>
      </c>
      <c r="BC201" s="472">
        <v>0</v>
      </c>
      <c r="BD201" s="471" t="s">
        <v>16916</v>
      </c>
      <c r="BE201" s="472" t="s">
        <v>16916</v>
      </c>
      <c r="BF201" s="471" t="s">
        <v>16916</v>
      </c>
      <c r="BG201" s="472" t="s">
        <v>16916</v>
      </c>
      <c r="BH201" s="471" t="s">
        <v>16916</v>
      </c>
      <c r="BI201" s="472" t="s">
        <v>16916</v>
      </c>
      <c r="BJ201" s="357">
        <v>125243.73</v>
      </c>
      <c r="BK201" s="474">
        <v>0</v>
      </c>
      <c r="BL201" s="357">
        <v>0</v>
      </c>
      <c r="BM201" s="474">
        <v>0</v>
      </c>
      <c r="BN201" s="357">
        <v>0</v>
      </c>
      <c r="BO201" s="474">
        <v>0</v>
      </c>
    </row>
    <row r="202" spans="1:67" s="148" customFormat="1" ht="12.75" x14ac:dyDescent="0.2">
      <c r="A202" s="470" t="s">
        <v>8419</v>
      </c>
      <c r="B202" s="470" t="s">
        <v>8452</v>
      </c>
      <c r="C202" s="470" t="s">
        <v>8213</v>
      </c>
      <c r="D202" s="470" t="s">
        <v>8213</v>
      </c>
      <c r="E202" s="470" t="s">
        <v>17848</v>
      </c>
      <c r="F202" s="470" t="s">
        <v>17037</v>
      </c>
      <c r="G202" s="470" t="s">
        <v>17036</v>
      </c>
      <c r="H202" s="471" t="s">
        <v>16916</v>
      </c>
      <c r="I202" s="472" t="s">
        <v>16916</v>
      </c>
      <c r="J202" s="471" t="s">
        <v>16916</v>
      </c>
      <c r="K202" s="472" t="s">
        <v>16916</v>
      </c>
      <c r="L202" s="471" t="s">
        <v>16916</v>
      </c>
      <c r="M202" s="472" t="s">
        <v>16916</v>
      </c>
      <c r="N202" s="471" t="s">
        <v>16916</v>
      </c>
      <c r="O202" s="472" t="s">
        <v>16916</v>
      </c>
      <c r="P202" s="471" t="s">
        <v>16916</v>
      </c>
      <c r="Q202" s="472" t="s">
        <v>16916</v>
      </c>
      <c r="R202" s="475" t="s">
        <v>16916</v>
      </c>
      <c r="S202" s="476" t="s">
        <v>16916</v>
      </c>
      <c r="T202" s="475" t="s">
        <v>16916</v>
      </c>
      <c r="U202" s="476" t="s">
        <v>16916</v>
      </c>
      <c r="V202" s="475" t="s">
        <v>16916</v>
      </c>
      <c r="W202" s="473" t="s">
        <v>16916</v>
      </c>
      <c r="X202" s="471" t="s">
        <v>16916</v>
      </c>
      <c r="Y202" s="472" t="s">
        <v>16916</v>
      </c>
      <c r="Z202" s="471" t="s">
        <v>16916</v>
      </c>
      <c r="AA202" s="472" t="s">
        <v>16916</v>
      </c>
      <c r="AB202" s="471" t="s">
        <v>16916</v>
      </c>
      <c r="AC202" s="472" t="s">
        <v>16916</v>
      </c>
      <c r="AD202" s="471" t="s">
        <v>16916</v>
      </c>
      <c r="AE202" s="472" t="s">
        <v>16916</v>
      </c>
      <c r="AF202" s="595" t="s">
        <v>16916</v>
      </c>
      <c r="AG202" s="473" t="s">
        <v>16916</v>
      </c>
      <c r="AH202" s="471" t="s">
        <v>16916</v>
      </c>
      <c r="AI202" s="472" t="s">
        <v>16916</v>
      </c>
      <c r="AJ202" s="471" t="s">
        <v>16916</v>
      </c>
      <c r="AK202" s="472" t="s">
        <v>16916</v>
      </c>
      <c r="AL202" s="471" t="s">
        <v>16916</v>
      </c>
      <c r="AM202" s="472" t="s">
        <v>16916</v>
      </c>
      <c r="AN202" s="471" t="s">
        <v>16916</v>
      </c>
      <c r="AO202" s="472" t="s">
        <v>16916</v>
      </c>
      <c r="AP202" s="471" t="s">
        <v>16916</v>
      </c>
      <c r="AQ202" s="472" t="s">
        <v>16916</v>
      </c>
      <c r="AR202" s="471" t="s">
        <v>16916</v>
      </c>
      <c r="AS202" s="472" t="s">
        <v>16916</v>
      </c>
      <c r="AT202" s="471" t="s">
        <v>16916</v>
      </c>
      <c r="AU202" s="472" t="s">
        <v>16916</v>
      </c>
      <c r="AV202" s="471" t="s">
        <v>16916</v>
      </c>
      <c r="AW202" s="472" t="s">
        <v>16916</v>
      </c>
      <c r="AX202" s="471" t="s">
        <v>16916</v>
      </c>
      <c r="AY202" s="472" t="s">
        <v>16916</v>
      </c>
      <c r="AZ202" s="471" t="s">
        <v>16916</v>
      </c>
      <c r="BA202" s="472" t="s">
        <v>16916</v>
      </c>
      <c r="BB202" s="471">
        <v>20959.060000000001</v>
      </c>
      <c r="BC202" s="472">
        <v>0</v>
      </c>
      <c r="BD202" s="471" t="s">
        <v>16916</v>
      </c>
      <c r="BE202" s="472" t="s">
        <v>16916</v>
      </c>
      <c r="BF202" s="471" t="s">
        <v>16916</v>
      </c>
      <c r="BG202" s="472" t="s">
        <v>16916</v>
      </c>
      <c r="BH202" s="471" t="s">
        <v>16916</v>
      </c>
      <c r="BI202" s="472" t="s">
        <v>16916</v>
      </c>
      <c r="BJ202" s="357">
        <v>20959.060000000001</v>
      </c>
      <c r="BK202" s="474">
        <v>0</v>
      </c>
      <c r="BL202" s="357">
        <v>0</v>
      </c>
      <c r="BM202" s="474">
        <v>0</v>
      </c>
      <c r="BN202" s="357">
        <v>0</v>
      </c>
      <c r="BO202" s="474">
        <v>0</v>
      </c>
    </row>
    <row r="203" spans="1:67" s="148" customFormat="1" ht="12.75" x14ac:dyDescent="0.2">
      <c r="A203" s="470" t="s">
        <v>8419</v>
      </c>
      <c r="B203" s="470" t="s">
        <v>9758</v>
      </c>
      <c r="C203" s="470" t="s">
        <v>8213</v>
      </c>
      <c r="D203" s="470" t="s">
        <v>8213</v>
      </c>
      <c r="E203" s="470" t="s">
        <v>17808</v>
      </c>
      <c r="F203" s="470" t="s">
        <v>17037</v>
      </c>
      <c r="G203" s="470" t="s">
        <v>17036</v>
      </c>
      <c r="H203" s="471" t="s">
        <v>16916</v>
      </c>
      <c r="I203" s="472" t="s">
        <v>16916</v>
      </c>
      <c r="J203" s="471" t="s">
        <v>16916</v>
      </c>
      <c r="K203" s="472" t="s">
        <v>16916</v>
      </c>
      <c r="L203" s="471" t="s">
        <v>16916</v>
      </c>
      <c r="M203" s="472" t="s">
        <v>16916</v>
      </c>
      <c r="N203" s="471" t="s">
        <v>16916</v>
      </c>
      <c r="O203" s="472" t="s">
        <v>16916</v>
      </c>
      <c r="P203" s="471" t="s">
        <v>16916</v>
      </c>
      <c r="Q203" s="472" t="s">
        <v>16916</v>
      </c>
      <c r="R203" s="475" t="s">
        <v>16916</v>
      </c>
      <c r="S203" s="476" t="s">
        <v>16916</v>
      </c>
      <c r="T203" s="475" t="s">
        <v>16916</v>
      </c>
      <c r="U203" s="476" t="s">
        <v>16916</v>
      </c>
      <c r="V203" s="475" t="s">
        <v>16916</v>
      </c>
      <c r="W203" s="473" t="s">
        <v>16916</v>
      </c>
      <c r="X203" s="471" t="s">
        <v>16916</v>
      </c>
      <c r="Y203" s="472" t="s">
        <v>16916</v>
      </c>
      <c r="Z203" s="471" t="s">
        <v>16916</v>
      </c>
      <c r="AA203" s="472" t="s">
        <v>16916</v>
      </c>
      <c r="AB203" s="471" t="s">
        <v>16916</v>
      </c>
      <c r="AC203" s="472" t="s">
        <v>16916</v>
      </c>
      <c r="AD203" s="471" t="s">
        <v>16916</v>
      </c>
      <c r="AE203" s="472" t="s">
        <v>16916</v>
      </c>
      <c r="AF203" s="595" t="s">
        <v>16916</v>
      </c>
      <c r="AG203" s="473" t="s">
        <v>16916</v>
      </c>
      <c r="AH203" s="471" t="s">
        <v>16916</v>
      </c>
      <c r="AI203" s="472" t="s">
        <v>16916</v>
      </c>
      <c r="AJ203" s="471" t="s">
        <v>16916</v>
      </c>
      <c r="AK203" s="472" t="s">
        <v>16916</v>
      </c>
      <c r="AL203" s="471" t="s">
        <v>16916</v>
      </c>
      <c r="AM203" s="472" t="s">
        <v>16916</v>
      </c>
      <c r="AN203" s="471" t="s">
        <v>16916</v>
      </c>
      <c r="AO203" s="472" t="s">
        <v>16916</v>
      </c>
      <c r="AP203" s="471" t="s">
        <v>16916</v>
      </c>
      <c r="AQ203" s="472" t="s">
        <v>16916</v>
      </c>
      <c r="AR203" s="471" t="s">
        <v>16916</v>
      </c>
      <c r="AS203" s="472" t="s">
        <v>16916</v>
      </c>
      <c r="AT203" s="471" t="s">
        <v>16916</v>
      </c>
      <c r="AU203" s="472" t="s">
        <v>16916</v>
      </c>
      <c r="AV203" s="471" t="s">
        <v>16916</v>
      </c>
      <c r="AW203" s="472" t="s">
        <v>16916</v>
      </c>
      <c r="AX203" s="471" t="s">
        <v>16916</v>
      </c>
      <c r="AY203" s="472" t="s">
        <v>16916</v>
      </c>
      <c r="AZ203" s="471" t="s">
        <v>16916</v>
      </c>
      <c r="BA203" s="472" t="s">
        <v>16916</v>
      </c>
      <c r="BB203" s="471">
        <v>184537.16</v>
      </c>
      <c r="BC203" s="472">
        <v>182963.5</v>
      </c>
      <c r="BD203" s="471" t="s">
        <v>16916</v>
      </c>
      <c r="BE203" s="472" t="s">
        <v>16916</v>
      </c>
      <c r="BF203" s="471" t="s">
        <v>16916</v>
      </c>
      <c r="BG203" s="472" t="s">
        <v>16916</v>
      </c>
      <c r="BH203" s="471" t="s">
        <v>16916</v>
      </c>
      <c r="BI203" s="472" t="s">
        <v>16916</v>
      </c>
      <c r="BJ203" s="357">
        <v>184537.16</v>
      </c>
      <c r="BK203" s="474">
        <v>182963.5</v>
      </c>
      <c r="BL203" s="357">
        <v>0</v>
      </c>
      <c r="BM203" s="474">
        <v>0</v>
      </c>
      <c r="BN203" s="357">
        <v>0</v>
      </c>
      <c r="BO203" s="474">
        <v>0</v>
      </c>
    </row>
    <row r="204" spans="1:67" s="148" customFormat="1" ht="12.75" x14ac:dyDescent="0.2">
      <c r="A204" s="470" t="s">
        <v>8419</v>
      </c>
      <c r="B204" s="470" t="s">
        <v>9253</v>
      </c>
      <c r="C204" s="470" t="s">
        <v>8213</v>
      </c>
      <c r="D204" s="470" t="s">
        <v>8213</v>
      </c>
      <c r="E204" s="470" t="s">
        <v>18006</v>
      </c>
      <c r="F204" s="470" t="s">
        <v>17037</v>
      </c>
      <c r="G204" s="470" t="s">
        <v>17036</v>
      </c>
      <c r="H204" s="471" t="s">
        <v>16916</v>
      </c>
      <c r="I204" s="472" t="s">
        <v>16916</v>
      </c>
      <c r="J204" s="471" t="s">
        <v>16916</v>
      </c>
      <c r="K204" s="472" t="s">
        <v>16916</v>
      </c>
      <c r="L204" s="471" t="s">
        <v>16916</v>
      </c>
      <c r="M204" s="472" t="s">
        <v>16916</v>
      </c>
      <c r="N204" s="471" t="s">
        <v>16916</v>
      </c>
      <c r="O204" s="472" t="s">
        <v>16916</v>
      </c>
      <c r="P204" s="471" t="s">
        <v>16916</v>
      </c>
      <c r="Q204" s="472" t="s">
        <v>16916</v>
      </c>
      <c r="R204" s="475" t="s">
        <v>16916</v>
      </c>
      <c r="S204" s="476" t="s">
        <v>16916</v>
      </c>
      <c r="T204" s="475" t="s">
        <v>16916</v>
      </c>
      <c r="U204" s="476" t="s">
        <v>16916</v>
      </c>
      <c r="V204" s="475" t="s">
        <v>16916</v>
      </c>
      <c r="W204" s="473" t="s">
        <v>16916</v>
      </c>
      <c r="X204" s="471" t="s">
        <v>16916</v>
      </c>
      <c r="Y204" s="472" t="s">
        <v>16916</v>
      </c>
      <c r="Z204" s="471" t="s">
        <v>16916</v>
      </c>
      <c r="AA204" s="472" t="s">
        <v>16916</v>
      </c>
      <c r="AB204" s="471" t="s">
        <v>16916</v>
      </c>
      <c r="AC204" s="472" t="s">
        <v>16916</v>
      </c>
      <c r="AD204" s="471" t="s">
        <v>16916</v>
      </c>
      <c r="AE204" s="472" t="s">
        <v>16916</v>
      </c>
      <c r="AF204" s="595" t="s">
        <v>16916</v>
      </c>
      <c r="AG204" s="473" t="s">
        <v>16916</v>
      </c>
      <c r="AH204" s="471" t="s">
        <v>16916</v>
      </c>
      <c r="AI204" s="472" t="s">
        <v>16916</v>
      </c>
      <c r="AJ204" s="471" t="s">
        <v>16916</v>
      </c>
      <c r="AK204" s="472" t="s">
        <v>16916</v>
      </c>
      <c r="AL204" s="471" t="s">
        <v>16916</v>
      </c>
      <c r="AM204" s="472" t="s">
        <v>16916</v>
      </c>
      <c r="AN204" s="471" t="s">
        <v>16916</v>
      </c>
      <c r="AO204" s="472" t="s">
        <v>16916</v>
      </c>
      <c r="AP204" s="471" t="s">
        <v>16916</v>
      </c>
      <c r="AQ204" s="472" t="s">
        <v>16916</v>
      </c>
      <c r="AR204" s="471" t="s">
        <v>16916</v>
      </c>
      <c r="AS204" s="472" t="s">
        <v>16916</v>
      </c>
      <c r="AT204" s="471" t="s">
        <v>16916</v>
      </c>
      <c r="AU204" s="472" t="s">
        <v>16916</v>
      </c>
      <c r="AV204" s="471" t="s">
        <v>16916</v>
      </c>
      <c r="AW204" s="472" t="s">
        <v>16916</v>
      </c>
      <c r="AX204" s="471" t="s">
        <v>16916</v>
      </c>
      <c r="AY204" s="472" t="s">
        <v>16916</v>
      </c>
      <c r="AZ204" s="471" t="s">
        <v>16916</v>
      </c>
      <c r="BA204" s="472" t="s">
        <v>16916</v>
      </c>
      <c r="BB204" s="471" t="s">
        <v>16916</v>
      </c>
      <c r="BC204" s="472" t="s">
        <v>16916</v>
      </c>
      <c r="BD204" s="471" t="s">
        <v>16916</v>
      </c>
      <c r="BE204" s="472" t="s">
        <v>16916</v>
      </c>
      <c r="BF204" s="471">
        <v>11092.18</v>
      </c>
      <c r="BG204" s="472">
        <v>0</v>
      </c>
      <c r="BH204" s="471" t="s">
        <v>16916</v>
      </c>
      <c r="BI204" s="472" t="s">
        <v>16916</v>
      </c>
      <c r="BJ204" s="357">
        <v>11092.18</v>
      </c>
      <c r="BK204" s="474">
        <v>0</v>
      </c>
      <c r="BL204" s="357">
        <v>0</v>
      </c>
      <c r="BM204" s="474">
        <v>0</v>
      </c>
      <c r="BN204" s="357">
        <v>0</v>
      </c>
      <c r="BO204" s="474">
        <v>0</v>
      </c>
    </row>
    <row r="205" spans="1:67" s="148" customFormat="1" ht="12.75" x14ac:dyDescent="0.2">
      <c r="A205" s="470" t="s">
        <v>8419</v>
      </c>
      <c r="B205" s="470" t="s">
        <v>9282</v>
      </c>
      <c r="C205" s="470" t="s">
        <v>8213</v>
      </c>
      <c r="D205" s="470" t="s">
        <v>8213</v>
      </c>
      <c r="E205" s="470" t="s">
        <v>17849</v>
      </c>
      <c r="F205" s="470" t="s">
        <v>17037</v>
      </c>
      <c r="G205" s="470" t="s">
        <v>17036</v>
      </c>
      <c r="H205" s="471" t="s">
        <v>16916</v>
      </c>
      <c r="I205" s="472" t="s">
        <v>16916</v>
      </c>
      <c r="J205" s="471" t="s">
        <v>16916</v>
      </c>
      <c r="K205" s="472" t="s">
        <v>16916</v>
      </c>
      <c r="L205" s="471" t="s">
        <v>16916</v>
      </c>
      <c r="M205" s="472" t="s">
        <v>16916</v>
      </c>
      <c r="N205" s="471" t="s">
        <v>16916</v>
      </c>
      <c r="O205" s="472" t="s">
        <v>16916</v>
      </c>
      <c r="P205" s="471" t="s">
        <v>16916</v>
      </c>
      <c r="Q205" s="472" t="s">
        <v>16916</v>
      </c>
      <c r="R205" s="475" t="s">
        <v>16916</v>
      </c>
      <c r="S205" s="476" t="s">
        <v>16916</v>
      </c>
      <c r="T205" s="475" t="s">
        <v>16916</v>
      </c>
      <c r="U205" s="476" t="s">
        <v>16916</v>
      </c>
      <c r="V205" s="475" t="s">
        <v>16916</v>
      </c>
      <c r="W205" s="473" t="s">
        <v>16916</v>
      </c>
      <c r="X205" s="471" t="s">
        <v>16916</v>
      </c>
      <c r="Y205" s="472" t="s">
        <v>16916</v>
      </c>
      <c r="Z205" s="471" t="s">
        <v>16916</v>
      </c>
      <c r="AA205" s="472" t="s">
        <v>16916</v>
      </c>
      <c r="AB205" s="471" t="s">
        <v>16916</v>
      </c>
      <c r="AC205" s="472" t="s">
        <v>16916</v>
      </c>
      <c r="AD205" s="471" t="s">
        <v>16916</v>
      </c>
      <c r="AE205" s="472" t="s">
        <v>16916</v>
      </c>
      <c r="AF205" s="595" t="s">
        <v>16916</v>
      </c>
      <c r="AG205" s="473" t="s">
        <v>16916</v>
      </c>
      <c r="AH205" s="471" t="s">
        <v>16916</v>
      </c>
      <c r="AI205" s="472" t="s">
        <v>16916</v>
      </c>
      <c r="AJ205" s="471" t="s">
        <v>16916</v>
      </c>
      <c r="AK205" s="472" t="s">
        <v>16916</v>
      </c>
      <c r="AL205" s="471" t="s">
        <v>16916</v>
      </c>
      <c r="AM205" s="472" t="s">
        <v>16916</v>
      </c>
      <c r="AN205" s="471" t="s">
        <v>16916</v>
      </c>
      <c r="AO205" s="472" t="s">
        <v>16916</v>
      </c>
      <c r="AP205" s="471" t="s">
        <v>16916</v>
      </c>
      <c r="AQ205" s="472" t="s">
        <v>16916</v>
      </c>
      <c r="AR205" s="471" t="s">
        <v>16916</v>
      </c>
      <c r="AS205" s="472" t="s">
        <v>16916</v>
      </c>
      <c r="AT205" s="471" t="s">
        <v>16916</v>
      </c>
      <c r="AU205" s="472" t="s">
        <v>16916</v>
      </c>
      <c r="AV205" s="471" t="s">
        <v>16916</v>
      </c>
      <c r="AW205" s="472" t="s">
        <v>16916</v>
      </c>
      <c r="AX205" s="471" t="s">
        <v>16916</v>
      </c>
      <c r="AY205" s="472" t="s">
        <v>16916</v>
      </c>
      <c r="AZ205" s="471" t="s">
        <v>16916</v>
      </c>
      <c r="BA205" s="472" t="s">
        <v>16916</v>
      </c>
      <c r="BB205" s="471">
        <v>63.29</v>
      </c>
      <c r="BC205" s="472">
        <v>0</v>
      </c>
      <c r="BD205" s="471" t="s">
        <v>16916</v>
      </c>
      <c r="BE205" s="472" t="s">
        <v>16916</v>
      </c>
      <c r="BF205" s="471" t="s">
        <v>16916</v>
      </c>
      <c r="BG205" s="472" t="s">
        <v>16916</v>
      </c>
      <c r="BH205" s="471" t="s">
        <v>16916</v>
      </c>
      <c r="BI205" s="472" t="s">
        <v>16916</v>
      </c>
      <c r="BJ205" s="357">
        <v>63.29</v>
      </c>
      <c r="BK205" s="474">
        <v>0</v>
      </c>
      <c r="BL205" s="357">
        <v>0</v>
      </c>
      <c r="BM205" s="474">
        <v>0</v>
      </c>
      <c r="BN205" s="357">
        <v>0</v>
      </c>
      <c r="BO205" s="474">
        <v>0</v>
      </c>
    </row>
    <row r="206" spans="1:67" s="148" customFormat="1" ht="12.75" x14ac:dyDescent="0.2">
      <c r="A206" s="470" t="s">
        <v>8419</v>
      </c>
      <c r="B206" s="470" t="s">
        <v>8535</v>
      </c>
      <c r="C206" s="470" t="s">
        <v>8213</v>
      </c>
      <c r="D206" s="470" t="s">
        <v>8213</v>
      </c>
      <c r="E206" s="470" t="s">
        <v>8536</v>
      </c>
      <c r="F206" s="470" t="s">
        <v>17037</v>
      </c>
      <c r="G206" s="470" t="s">
        <v>17036</v>
      </c>
      <c r="H206" s="471" t="s">
        <v>16916</v>
      </c>
      <c r="I206" s="472" t="s">
        <v>16916</v>
      </c>
      <c r="J206" s="471" t="s">
        <v>16916</v>
      </c>
      <c r="K206" s="472" t="s">
        <v>16916</v>
      </c>
      <c r="L206" s="471" t="s">
        <v>16916</v>
      </c>
      <c r="M206" s="472" t="s">
        <v>16916</v>
      </c>
      <c r="N206" s="471" t="s">
        <v>16916</v>
      </c>
      <c r="O206" s="472" t="s">
        <v>16916</v>
      </c>
      <c r="P206" s="471" t="s">
        <v>16916</v>
      </c>
      <c r="Q206" s="472" t="s">
        <v>16916</v>
      </c>
      <c r="R206" s="475" t="s">
        <v>16916</v>
      </c>
      <c r="S206" s="476" t="s">
        <v>16916</v>
      </c>
      <c r="T206" s="475" t="s">
        <v>16916</v>
      </c>
      <c r="U206" s="476" t="s">
        <v>16916</v>
      </c>
      <c r="V206" s="475">
        <v>145937.58000000002</v>
      </c>
      <c r="W206" s="473">
        <v>145937.57999999999</v>
      </c>
      <c r="X206" s="471" t="s">
        <v>16916</v>
      </c>
      <c r="Y206" s="472" t="s">
        <v>16916</v>
      </c>
      <c r="Z206" s="471" t="s">
        <v>16916</v>
      </c>
      <c r="AA206" s="472" t="s">
        <v>16916</v>
      </c>
      <c r="AB206" s="471" t="s">
        <v>16916</v>
      </c>
      <c r="AC206" s="472" t="s">
        <v>16916</v>
      </c>
      <c r="AD206" s="471" t="s">
        <v>16916</v>
      </c>
      <c r="AE206" s="472" t="s">
        <v>16916</v>
      </c>
      <c r="AF206" s="595" t="s">
        <v>16916</v>
      </c>
      <c r="AG206" s="473" t="s">
        <v>16916</v>
      </c>
      <c r="AH206" s="471" t="s">
        <v>16916</v>
      </c>
      <c r="AI206" s="472" t="s">
        <v>16916</v>
      </c>
      <c r="AJ206" s="471" t="s">
        <v>16916</v>
      </c>
      <c r="AK206" s="472" t="s">
        <v>16916</v>
      </c>
      <c r="AL206" s="471" t="s">
        <v>16916</v>
      </c>
      <c r="AM206" s="472" t="s">
        <v>16916</v>
      </c>
      <c r="AN206" s="471" t="s">
        <v>16916</v>
      </c>
      <c r="AO206" s="472" t="s">
        <v>16916</v>
      </c>
      <c r="AP206" s="471" t="s">
        <v>16916</v>
      </c>
      <c r="AQ206" s="472" t="s">
        <v>16916</v>
      </c>
      <c r="AR206" s="471" t="s">
        <v>16916</v>
      </c>
      <c r="AS206" s="472" t="s">
        <v>16916</v>
      </c>
      <c r="AT206" s="471" t="s">
        <v>16916</v>
      </c>
      <c r="AU206" s="472" t="s">
        <v>16916</v>
      </c>
      <c r="AV206" s="471" t="s">
        <v>16916</v>
      </c>
      <c r="AW206" s="472" t="s">
        <v>16916</v>
      </c>
      <c r="AX206" s="471" t="s">
        <v>16916</v>
      </c>
      <c r="AY206" s="472" t="s">
        <v>16916</v>
      </c>
      <c r="AZ206" s="471" t="s">
        <v>16916</v>
      </c>
      <c r="BA206" s="472" t="s">
        <v>16916</v>
      </c>
      <c r="BB206" s="471" t="s">
        <v>16916</v>
      </c>
      <c r="BC206" s="472" t="s">
        <v>16916</v>
      </c>
      <c r="BD206" s="471" t="s">
        <v>16916</v>
      </c>
      <c r="BE206" s="472" t="s">
        <v>16916</v>
      </c>
      <c r="BF206" s="471" t="s">
        <v>16916</v>
      </c>
      <c r="BG206" s="472" t="s">
        <v>16916</v>
      </c>
      <c r="BH206" s="471" t="s">
        <v>16916</v>
      </c>
      <c r="BI206" s="472" t="s">
        <v>16916</v>
      </c>
      <c r="BJ206" s="357">
        <v>0</v>
      </c>
      <c r="BK206" s="474">
        <v>0</v>
      </c>
      <c r="BL206" s="357">
        <v>0</v>
      </c>
      <c r="BM206" s="474">
        <v>0</v>
      </c>
      <c r="BN206" s="357">
        <v>145937.58000000002</v>
      </c>
      <c r="BO206" s="474">
        <v>145937.57999999999</v>
      </c>
    </row>
    <row r="207" spans="1:67" s="148" customFormat="1" ht="12.75" x14ac:dyDescent="0.2">
      <c r="A207" s="470" t="s">
        <v>8419</v>
      </c>
      <c r="B207" s="470" t="s">
        <v>8453</v>
      </c>
      <c r="C207" s="470" t="s">
        <v>8213</v>
      </c>
      <c r="D207" s="470" t="s">
        <v>8213</v>
      </c>
      <c r="E207" s="470" t="s">
        <v>17439</v>
      </c>
      <c r="F207" s="470" t="s">
        <v>17037</v>
      </c>
      <c r="G207" s="470" t="s">
        <v>17036</v>
      </c>
      <c r="H207" s="471" t="s">
        <v>16916</v>
      </c>
      <c r="I207" s="472" t="s">
        <v>16916</v>
      </c>
      <c r="J207" s="471" t="s">
        <v>16916</v>
      </c>
      <c r="K207" s="472" t="s">
        <v>16916</v>
      </c>
      <c r="L207" s="471">
        <v>117350.42</v>
      </c>
      <c r="M207" s="472">
        <v>115587.6</v>
      </c>
      <c r="N207" s="471" t="s">
        <v>16916</v>
      </c>
      <c r="O207" s="472" t="s">
        <v>16916</v>
      </c>
      <c r="P207" s="471" t="s">
        <v>16916</v>
      </c>
      <c r="Q207" s="472" t="s">
        <v>16916</v>
      </c>
      <c r="R207" s="475" t="s">
        <v>16916</v>
      </c>
      <c r="S207" s="476" t="s">
        <v>16916</v>
      </c>
      <c r="T207" s="475" t="s">
        <v>16916</v>
      </c>
      <c r="U207" s="476" t="s">
        <v>16916</v>
      </c>
      <c r="V207" s="475" t="s">
        <v>16916</v>
      </c>
      <c r="W207" s="473" t="s">
        <v>16916</v>
      </c>
      <c r="X207" s="471" t="s">
        <v>16916</v>
      </c>
      <c r="Y207" s="472" t="s">
        <v>16916</v>
      </c>
      <c r="Z207" s="471" t="s">
        <v>16916</v>
      </c>
      <c r="AA207" s="472" t="s">
        <v>16916</v>
      </c>
      <c r="AB207" s="471" t="s">
        <v>16916</v>
      </c>
      <c r="AC207" s="472" t="s">
        <v>16916</v>
      </c>
      <c r="AD207" s="471" t="s">
        <v>16916</v>
      </c>
      <c r="AE207" s="472" t="s">
        <v>16916</v>
      </c>
      <c r="AF207" s="595" t="s">
        <v>16916</v>
      </c>
      <c r="AG207" s="473" t="s">
        <v>16916</v>
      </c>
      <c r="AH207" s="471" t="s">
        <v>16916</v>
      </c>
      <c r="AI207" s="472" t="s">
        <v>16916</v>
      </c>
      <c r="AJ207" s="471" t="s">
        <v>16916</v>
      </c>
      <c r="AK207" s="472" t="s">
        <v>16916</v>
      </c>
      <c r="AL207" s="471" t="s">
        <v>16916</v>
      </c>
      <c r="AM207" s="472" t="s">
        <v>16916</v>
      </c>
      <c r="AN207" s="471" t="s">
        <v>16916</v>
      </c>
      <c r="AO207" s="472" t="s">
        <v>16916</v>
      </c>
      <c r="AP207" s="471" t="s">
        <v>16916</v>
      </c>
      <c r="AQ207" s="472" t="s">
        <v>16916</v>
      </c>
      <c r="AR207" s="471" t="s">
        <v>16916</v>
      </c>
      <c r="AS207" s="472" t="s">
        <v>16916</v>
      </c>
      <c r="AT207" s="471" t="s">
        <v>16916</v>
      </c>
      <c r="AU207" s="472" t="s">
        <v>16916</v>
      </c>
      <c r="AV207" s="471" t="s">
        <v>16916</v>
      </c>
      <c r="AW207" s="472" t="s">
        <v>16916</v>
      </c>
      <c r="AX207" s="471" t="s">
        <v>16916</v>
      </c>
      <c r="AY207" s="472" t="s">
        <v>16916</v>
      </c>
      <c r="AZ207" s="471" t="s">
        <v>16916</v>
      </c>
      <c r="BA207" s="472" t="s">
        <v>16916</v>
      </c>
      <c r="BB207" s="471" t="s">
        <v>16916</v>
      </c>
      <c r="BC207" s="472" t="s">
        <v>16916</v>
      </c>
      <c r="BD207" s="471" t="s">
        <v>16916</v>
      </c>
      <c r="BE207" s="472" t="s">
        <v>16916</v>
      </c>
      <c r="BF207" s="471" t="s">
        <v>16916</v>
      </c>
      <c r="BG207" s="472" t="s">
        <v>16916</v>
      </c>
      <c r="BH207" s="471" t="s">
        <v>16916</v>
      </c>
      <c r="BI207" s="472" t="s">
        <v>16916</v>
      </c>
      <c r="BJ207" s="357">
        <v>0</v>
      </c>
      <c r="BK207" s="474">
        <v>0</v>
      </c>
      <c r="BL207" s="357">
        <v>0</v>
      </c>
      <c r="BM207" s="474">
        <v>0</v>
      </c>
      <c r="BN207" s="357">
        <v>117350.42</v>
      </c>
      <c r="BO207" s="474">
        <v>115587.6</v>
      </c>
    </row>
    <row r="208" spans="1:67" s="148" customFormat="1" ht="12.75" x14ac:dyDescent="0.2">
      <c r="A208" s="470" t="s">
        <v>8419</v>
      </c>
      <c r="B208" s="470" t="s">
        <v>10294</v>
      </c>
      <c r="C208" s="470" t="s">
        <v>8213</v>
      </c>
      <c r="D208" s="470" t="s">
        <v>8213</v>
      </c>
      <c r="E208" s="470" t="s">
        <v>18007</v>
      </c>
      <c r="F208" s="470" t="s">
        <v>17037</v>
      </c>
      <c r="G208" s="470" t="s">
        <v>17036</v>
      </c>
      <c r="H208" s="471" t="s">
        <v>16916</v>
      </c>
      <c r="I208" s="472" t="s">
        <v>16916</v>
      </c>
      <c r="J208" s="471" t="s">
        <v>16916</v>
      </c>
      <c r="K208" s="472" t="s">
        <v>16916</v>
      </c>
      <c r="L208" s="471" t="s">
        <v>16916</v>
      </c>
      <c r="M208" s="472" t="s">
        <v>16916</v>
      </c>
      <c r="N208" s="471" t="s">
        <v>16916</v>
      </c>
      <c r="O208" s="472" t="s">
        <v>16916</v>
      </c>
      <c r="P208" s="471" t="s">
        <v>16916</v>
      </c>
      <c r="Q208" s="472" t="s">
        <v>16916</v>
      </c>
      <c r="R208" s="475" t="s">
        <v>16916</v>
      </c>
      <c r="S208" s="476" t="s">
        <v>16916</v>
      </c>
      <c r="T208" s="475" t="s">
        <v>16916</v>
      </c>
      <c r="U208" s="476" t="s">
        <v>16916</v>
      </c>
      <c r="V208" s="475" t="s">
        <v>16916</v>
      </c>
      <c r="W208" s="473" t="s">
        <v>16916</v>
      </c>
      <c r="X208" s="471" t="s">
        <v>16916</v>
      </c>
      <c r="Y208" s="472" t="s">
        <v>16916</v>
      </c>
      <c r="Z208" s="471" t="s">
        <v>16916</v>
      </c>
      <c r="AA208" s="472" t="s">
        <v>16916</v>
      </c>
      <c r="AB208" s="471" t="s">
        <v>16916</v>
      </c>
      <c r="AC208" s="472" t="s">
        <v>16916</v>
      </c>
      <c r="AD208" s="471" t="s">
        <v>16916</v>
      </c>
      <c r="AE208" s="472" t="s">
        <v>16916</v>
      </c>
      <c r="AF208" s="595" t="s">
        <v>16916</v>
      </c>
      <c r="AG208" s="473" t="s">
        <v>16916</v>
      </c>
      <c r="AH208" s="471" t="s">
        <v>16916</v>
      </c>
      <c r="AI208" s="472" t="s">
        <v>16916</v>
      </c>
      <c r="AJ208" s="471" t="s">
        <v>16916</v>
      </c>
      <c r="AK208" s="472" t="s">
        <v>16916</v>
      </c>
      <c r="AL208" s="471" t="s">
        <v>16916</v>
      </c>
      <c r="AM208" s="472" t="s">
        <v>16916</v>
      </c>
      <c r="AN208" s="471" t="s">
        <v>16916</v>
      </c>
      <c r="AO208" s="472" t="s">
        <v>16916</v>
      </c>
      <c r="AP208" s="471" t="s">
        <v>16916</v>
      </c>
      <c r="AQ208" s="472" t="s">
        <v>16916</v>
      </c>
      <c r="AR208" s="471" t="s">
        <v>16916</v>
      </c>
      <c r="AS208" s="472" t="s">
        <v>16916</v>
      </c>
      <c r="AT208" s="471" t="s">
        <v>16916</v>
      </c>
      <c r="AU208" s="472" t="s">
        <v>16916</v>
      </c>
      <c r="AV208" s="471" t="s">
        <v>16916</v>
      </c>
      <c r="AW208" s="472" t="s">
        <v>16916</v>
      </c>
      <c r="AX208" s="471" t="s">
        <v>16916</v>
      </c>
      <c r="AY208" s="472" t="s">
        <v>16916</v>
      </c>
      <c r="AZ208" s="471" t="s">
        <v>16916</v>
      </c>
      <c r="BA208" s="472" t="s">
        <v>16916</v>
      </c>
      <c r="BB208" s="471" t="s">
        <v>16916</v>
      </c>
      <c r="BC208" s="472" t="s">
        <v>16916</v>
      </c>
      <c r="BD208" s="471" t="s">
        <v>16916</v>
      </c>
      <c r="BE208" s="472" t="s">
        <v>16916</v>
      </c>
      <c r="BF208" s="471">
        <v>2155.19</v>
      </c>
      <c r="BG208" s="472">
        <v>0</v>
      </c>
      <c r="BH208" s="471" t="s">
        <v>16916</v>
      </c>
      <c r="BI208" s="472" t="s">
        <v>16916</v>
      </c>
      <c r="BJ208" s="357">
        <v>2155.19</v>
      </c>
      <c r="BK208" s="474">
        <v>0</v>
      </c>
      <c r="BL208" s="357">
        <v>0</v>
      </c>
      <c r="BM208" s="474">
        <v>0</v>
      </c>
      <c r="BN208" s="357">
        <v>0</v>
      </c>
      <c r="BO208" s="474">
        <v>0</v>
      </c>
    </row>
    <row r="209" spans="1:67" s="148" customFormat="1" ht="12.75" x14ac:dyDescent="0.2">
      <c r="A209" s="470" t="s">
        <v>8419</v>
      </c>
      <c r="B209" s="470" t="s">
        <v>10298</v>
      </c>
      <c r="C209" s="470" t="s">
        <v>8213</v>
      </c>
      <c r="D209" s="470" t="s">
        <v>8213</v>
      </c>
      <c r="E209" s="470" t="s">
        <v>18008</v>
      </c>
      <c r="F209" s="470" t="s">
        <v>17037</v>
      </c>
      <c r="G209" s="470" t="s">
        <v>17036</v>
      </c>
      <c r="H209" s="471" t="s">
        <v>16916</v>
      </c>
      <c r="I209" s="472" t="s">
        <v>16916</v>
      </c>
      <c r="J209" s="471" t="s">
        <v>16916</v>
      </c>
      <c r="K209" s="472" t="s">
        <v>16916</v>
      </c>
      <c r="L209" s="471" t="s">
        <v>16916</v>
      </c>
      <c r="M209" s="472" t="s">
        <v>16916</v>
      </c>
      <c r="N209" s="471" t="s">
        <v>16916</v>
      </c>
      <c r="O209" s="472" t="s">
        <v>16916</v>
      </c>
      <c r="P209" s="471" t="s">
        <v>16916</v>
      </c>
      <c r="Q209" s="472" t="s">
        <v>16916</v>
      </c>
      <c r="R209" s="475" t="s">
        <v>16916</v>
      </c>
      <c r="S209" s="476" t="s">
        <v>16916</v>
      </c>
      <c r="T209" s="475" t="s">
        <v>16916</v>
      </c>
      <c r="U209" s="476" t="s">
        <v>16916</v>
      </c>
      <c r="V209" s="475" t="s">
        <v>16916</v>
      </c>
      <c r="W209" s="473" t="s">
        <v>16916</v>
      </c>
      <c r="X209" s="471" t="s">
        <v>16916</v>
      </c>
      <c r="Y209" s="472" t="s">
        <v>16916</v>
      </c>
      <c r="Z209" s="471" t="s">
        <v>16916</v>
      </c>
      <c r="AA209" s="472" t="s">
        <v>16916</v>
      </c>
      <c r="AB209" s="471" t="s">
        <v>16916</v>
      </c>
      <c r="AC209" s="472" t="s">
        <v>16916</v>
      </c>
      <c r="AD209" s="471" t="s">
        <v>16916</v>
      </c>
      <c r="AE209" s="472" t="s">
        <v>16916</v>
      </c>
      <c r="AF209" s="595" t="s">
        <v>16916</v>
      </c>
      <c r="AG209" s="473" t="s">
        <v>16916</v>
      </c>
      <c r="AH209" s="471" t="s">
        <v>16916</v>
      </c>
      <c r="AI209" s="472" t="s">
        <v>16916</v>
      </c>
      <c r="AJ209" s="471" t="s">
        <v>16916</v>
      </c>
      <c r="AK209" s="472" t="s">
        <v>16916</v>
      </c>
      <c r="AL209" s="471" t="s">
        <v>16916</v>
      </c>
      <c r="AM209" s="472" t="s">
        <v>16916</v>
      </c>
      <c r="AN209" s="471" t="s">
        <v>16916</v>
      </c>
      <c r="AO209" s="472" t="s">
        <v>16916</v>
      </c>
      <c r="AP209" s="471" t="s">
        <v>16916</v>
      </c>
      <c r="AQ209" s="472" t="s">
        <v>16916</v>
      </c>
      <c r="AR209" s="471" t="s">
        <v>16916</v>
      </c>
      <c r="AS209" s="472" t="s">
        <v>16916</v>
      </c>
      <c r="AT209" s="471" t="s">
        <v>16916</v>
      </c>
      <c r="AU209" s="472" t="s">
        <v>16916</v>
      </c>
      <c r="AV209" s="471" t="s">
        <v>16916</v>
      </c>
      <c r="AW209" s="472" t="s">
        <v>16916</v>
      </c>
      <c r="AX209" s="471" t="s">
        <v>16916</v>
      </c>
      <c r="AY209" s="472" t="s">
        <v>16916</v>
      </c>
      <c r="AZ209" s="471" t="s">
        <v>16916</v>
      </c>
      <c r="BA209" s="472" t="s">
        <v>16916</v>
      </c>
      <c r="BB209" s="471" t="s">
        <v>16916</v>
      </c>
      <c r="BC209" s="472" t="s">
        <v>16916</v>
      </c>
      <c r="BD209" s="471" t="s">
        <v>16916</v>
      </c>
      <c r="BE209" s="472" t="s">
        <v>16916</v>
      </c>
      <c r="BF209" s="471">
        <v>10063.030000000001</v>
      </c>
      <c r="BG209" s="472">
        <v>0</v>
      </c>
      <c r="BH209" s="471" t="s">
        <v>16916</v>
      </c>
      <c r="BI209" s="472" t="s">
        <v>16916</v>
      </c>
      <c r="BJ209" s="357">
        <v>10063.030000000001</v>
      </c>
      <c r="BK209" s="474">
        <v>0</v>
      </c>
      <c r="BL209" s="357">
        <v>0</v>
      </c>
      <c r="BM209" s="474">
        <v>0</v>
      </c>
      <c r="BN209" s="357">
        <v>0</v>
      </c>
      <c r="BO209" s="474">
        <v>0</v>
      </c>
    </row>
    <row r="210" spans="1:67" s="148" customFormat="1" ht="12.75" x14ac:dyDescent="0.2">
      <c r="A210" s="470" t="s">
        <v>8339</v>
      </c>
      <c r="B210" s="470" t="s">
        <v>8460</v>
      </c>
      <c r="C210" s="470" t="s">
        <v>8213</v>
      </c>
      <c r="D210" s="470" t="s">
        <v>8213</v>
      </c>
      <c r="E210" s="470" t="s">
        <v>17440</v>
      </c>
      <c r="F210" s="470" t="s">
        <v>17050</v>
      </c>
      <c r="G210" s="470" t="s">
        <v>16</v>
      </c>
      <c r="H210" s="471" t="s">
        <v>16916</v>
      </c>
      <c r="I210" s="472" t="s">
        <v>16916</v>
      </c>
      <c r="J210" s="471" t="s">
        <v>16916</v>
      </c>
      <c r="K210" s="472" t="s">
        <v>16916</v>
      </c>
      <c r="L210" s="471">
        <v>193948.81</v>
      </c>
      <c r="M210" s="472">
        <v>0</v>
      </c>
      <c r="N210" s="471" t="s">
        <v>16916</v>
      </c>
      <c r="O210" s="472" t="s">
        <v>16916</v>
      </c>
      <c r="P210" s="471" t="s">
        <v>16916</v>
      </c>
      <c r="Q210" s="472" t="s">
        <v>16916</v>
      </c>
      <c r="R210" s="475" t="s">
        <v>16916</v>
      </c>
      <c r="S210" s="476" t="s">
        <v>16916</v>
      </c>
      <c r="T210" s="475" t="s">
        <v>16916</v>
      </c>
      <c r="U210" s="476" t="s">
        <v>16916</v>
      </c>
      <c r="V210" s="475" t="s">
        <v>16916</v>
      </c>
      <c r="W210" s="473" t="s">
        <v>16916</v>
      </c>
      <c r="X210" s="471" t="s">
        <v>16916</v>
      </c>
      <c r="Y210" s="472" t="s">
        <v>16916</v>
      </c>
      <c r="Z210" s="471" t="s">
        <v>16916</v>
      </c>
      <c r="AA210" s="472" t="s">
        <v>16916</v>
      </c>
      <c r="AB210" s="471" t="s">
        <v>16916</v>
      </c>
      <c r="AC210" s="472" t="s">
        <v>16916</v>
      </c>
      <c r="AD210" s="471" t="s">
        <v>16916</v>
      </c>
      <c r="AE210" s="472" t="s">
        <v>16916</v>
      </c>
      <c r="AF210" s="595" t="s">
        <v>16916</v>
      </c>
      <c r="AG210" s="473" t="s">
        <v>16916</v>
      </c>
      <c r="AH210" s="471" t="s">
        <v>16916</v>
      </c>
      <c r="AI210" s="472" t="s">
        <v>16916</v>
      </c>
      <c r="AJ210" s="471" t="s">
        <v>16916</v>
      </c>
      <c r="AK210" s="472" t="s">
        <v>16916</v>
      </c>
      <c r="AL210" s="471" t="s">
        <v>16916</v>
      </c>
      <c r="AM210" s="472" t="s">
        <v>16916</v>
      </c>
      <c r="AN210" s="471" t="s">
        <v>16916</v>
      </c>
      <c r="AO210" s="472" t="s">
        <v>16916</v>
      </c>
      <c r="AP210" s="471" t="s">
        <v>16916</v>
      </c>
      <c r="AQ210" s="472" t="s">
        <v>16916</v>
      </c>
      <c r="AR210" s="471" t="s">
        <v>16916</v>
      </c>
      <c r="AS210" s="472" t="s">
        <v>16916</v>
      </c>
      <c r="AT210" s="471" t="s">
        <v>16916</v>
      </c>
      <c r="AU210" s="472" t="s">
        <v>16916</v>
      </c>
      <c r="AV210" s="471" t="s">
        <v>16916</v>
      </c>
      <c r="AW210" s="472" t="s">
        <v>16916</v>
      </c>
      <c r="AX210" s="471" t="s">
        <v>16916</v>
      </c>
      <c r="AY210" s="472" t="s">
        <v>16916</v>
      </c>
      <c r="AZ210" s="471" t="s">
        <v>16916</v>
      </c>
      <c r="BA210" s="472" t="s">
        <v>16916</v>
      </c>
      <c r="BB210" s="471" t="s">
        <v>16916</v>
      </c>
      <c r="BC210" s="472" t="s">
        <v>16916</v>
      </c>
      <c r="BD210" s="471" t="s">
        <v>16916</v>
      </c>
      <c r="BE210" s="472" t="s">
        <v>16916</v>
      </c>
      <c r="BF210" s="471" t="s">
        <v>16916</v>
      </c>
      <c r="BG210" s="472" t="s">
        <v>16916</v>
      </c>
      <c r="BH210" s="471" t="s">
        <v>16916</v>
      </c>
      <c r="BI210" s="472" t="s">
        <v>16916</v>
      </c>
      <c r="BJ210" s="357">
        <v>0</v>
      </c>
      <c r="BK210" s="474">
        <v>0</v>
      </c>
      <c r="BL210" s="357">
        <v>0</v>
      </c>
      <c r="BM210" s="474">
        <v>0</v>
      </c>
      <c r="BN210" s="357">
        <v>193948.81</v>
      </c>
      <c r="BO210" s="474">
        <v>0</v>
      </c>
    </row>
    <row r="211" spans="1:67" s="148" customFormat="1" ht="12.75" x14ac:dyDescent="0.2">
      <c r="A211" s="470" t="s">
        <v>8339</v>
      </c>
      <c r="B211" s="470" t="s">
        <v>8384</v>
      </c>
      <c r="C211" s="470" t="s">
        <v>8213</v>
      </c>
      <c r="D211" s="470" t="s">
        <v>8213</v>
      </c>
      <c r="E211" s="470" t="s">
        <v>18009</v>
      </c>
      <c r="F211" s="470" t="s">
        <v>17050</v>
      </c>
      <c r="G211" s="470" t="s">
        <v>16</v>
      </c>
      <c r="H211" s="471" t="s">
        <v>16916</v>
      </c>
      <c r="I211" s="472" t="s">
        <v>16916</v>
      </c>
      <c r="J211" s="471" t="s">
        <v>16916</v>
      </c>
      <c r="K211" s="472" t="s">
        <v>16916</v>
      </c>
      <c r="L211" s="471" t="s">
        <v>16916</v>
      </c>
      <c r="M211" s="472" t="s">
        <v>16916</v>
      </c>
      <c r="N211" s="471" t="s">
        <v>16916</v>
      </c>
      <c r="O211" s="472" t="s">
        <v>16916</v>
      </c>
      <c r="P211" s="471" t="s">
        <v>16916</v>
      </c>
      <c r="Q211" s="472" t="s">
        <v>16916</v>
      </c>
      <c r="R211" s="475" t="s">
        <v>16916</v>
      </c>
      <c r="S211" s="476" t="s">
        <v>16916</v>
      </c>
      <c r="T211" s="475" t="s">
        <v>16916</v>
      </c>
      <c r="U211" s="476" t="s">
        <v>16916</v>
      </c>
      <c r="V211" s="475" t="s">
        <v>16916</v>
      </c>
      <c r="W211" s="473" t="s">
        <v>16916</v>
      </c>
      <c r="X211" s="471" t="s">
        <v>16916</v>
      </c>
      <c r="Y211" s="472" t="s">
        <v>16916</v>
      </c>
      <c r="Z211" s="471" t="s">
        <v>16916</v>
      </c>
      <c r="AA211" s="472" t="s">
        <v>16916</v>
      </c>
      <c r="AB211" s="471" t="s">
        <v>16916</v>
      </c>
      <c r="AC211" s="472" t="s">
        <v>16916</v>
      </c>
      <c r="AD211" s="471" t="s">
        <v>16916</v>
      </c>
      <c r="AE211" s="472" t="s">
        <v>16916</v>
      </c>
      <c r="AF211" s="595" t="s">
        <v>16916</v>
      </c>
      <c r="AG211" s="473" t="s">
        <v>16916</v>
      </c>
      <c r="AH211" s="471" t="s">
        <v>16916</v>
      </c>
      <c r="AI211" s="472" t="s">
        <v>16916</v>
      </c>
      <c r="AJ211" s="471" t="s">
        <v>16916</v>
      </c>
      <c r="AK211" s="472" t="s">
        <v>16916</v>
      </c>
      <c r="AL211" s="471" t="s">
        <v>16916</v>
      </c>
      <c r="AM211" s="472" t="s">
        <v>16916</v>
      </c>
      <c r="AN211" s="471" t="s">
        <v>16916</v>
      </c>
      <c r="AO211" s="472" t="s">
        <v>16916</v>
      </c>
      <c r="AP211" s="471" t="s">
        <v>16916</v>
      </c>
      <c r="AQ211" s="472" t="s">
        <v>16916</v>
      </c>
      <c r="AR211" s="471" t="s">
        <v>16916</v>
      </c>
      <c r="AS211" s="472" t="s">
        <v>16916</v>
      </c>
      <c r="AT211" s="471" t="s">
        <v>16916</v>
      </c>
      <c r="AU211" s="472" t="s">
        <v>16916</v>
      </c>
      <c r="AV211" s="471" t="s">
        <v>16916</v>
      </c>
      <c r="AW211" s="472" t="s">
        <v>16916</v>
      </c>
      <c r="AX211" s="471" t="s">
        <v>16916</v>
      </c>
      <c r="AY211" s="472" t="s">
        <v>16916</v>
      </c>
      <c r="AZ211" s="471" t="s">
        <v>16916</v>
      </c>
      <c r="BA211" s="472" t="s">
        <v>16916</v>
      </c>
      <c r="BB211" s="471" t="s">
        <v>16916</v>
      </c>
      <c r="BC211" s="472" t="s">
        <v>16916</v>
      </c>
      <c r="BD211" s="471" t="s">
        <v>16916</v>
      </c>
      <c r="BE211" s="472" t="s">
        <v>16916</v>
      </c>
      <c r="BF211" s="471">
        <v>116588.08</v>
      </c>
      <c r="BG211" s="472">
        <v>0</v>
      </c>
      <c r="BH211" s="471" t="s">
        <v>16916</v>
      </c>
      <c r="BI211" s="472" t="s">
        <v>16916</v>
      </c>
      <c r="BJ211" s="357">
        <v>116588.08</v>
      </c>
      <c r="BK211" s="474">
        <v>0</v>
      </c>
      <c r="BL211" s="357">
        <v>0</v>
      </c>
      <c r="BM211" s="474">
        <v>0</v>
      </c>
      <c r="BN211" s="357">
        <v>0</v>
      </c>
      <c r="BO211" s="474">
        <v>0</v>
      </c>
    </row>
    <row r="212" spans="1:67" s="148" customFormat="1" ht="12.75" x14ac:dyDescent="0.2">
      <c r="A212" s="470" t="s">
        <v>8339</v>
      </c>
      <c r="B212" s="470" t="s">
        <v>8227</v>
      </c>
      <c r="C212" s="470" t="s">
        <v>8213</v>
      </c>
      <c r="D212" s="470" t="s">
        <v>8213</v>
      </c>
      <c r="E212" s="470" t="s">
        <v>17850</v>
      </c>
      <c r="F212" s="470" t="s">
        <v>17050</v>
      </c>
      <c r="G212" s="470" t="s">
        <v>16</v>
      </c>
      <c r="H212" s="471" t="s">
        <v>16916</v>
      </c>
      <c r="I212" s="472" t="s">
        <v>16916</v>
      </c>
      <c r="J212" s="471" t="s">
        <v>16916</v>
      </c>
      <c r="K212" s="472" t="s">
        <v>16916</v>
      </c>
      <c r="L212" s="471" t="s">
        <v>16916</v>
      </c>
      <c r="M212" s="472" t="s">
        <v>16916</v>
      </c>
      <c r="N212" s="471" t="s">
        <v>16916</v>
      </c>
      <c r="O212" s="472" t="s">
        <v>16916</v>
      </c>
      <c r="P212" s="471" t="s">
        <v>16916</v>
      </c>
      <c r="Q212" s="472" t="s">
        <v>16916</v>
      </c>
      <c r="R212" s="475" t="s">
        <v>16916</v>
      </c>
      <c r="S212" s="476" t="s">
        <v>16916</v>
      </c>
      <c r="T212" s="475" t="s">
        <v>16916</v>
      </c>
      <c r="U212" s="476" t="s">
        <v>16916</v>
      </c>
      <c r="V212" s="475" t="s">
        <v>16916</v>
      </c>
      <c r="W212" s="473" t="s">
        <v>16916</v>
      </c>
      <c r="X212" s="471" t="s">
        <v>16916</v>
      </c>
      <c r="Y212" s="472" t="s">
        <v>16916</v>
      </c>
      <c r="Z212" s="471" t="s">
        <v>16916</v>
      </c>
      <c r="AA212" s="472" t="s">
        <v>16916</v>
      </c>
      <c r="AB212" s="471" t="s">
        <v>16916</v>
      </c>
      <c r="AC212" s="472" t="s">
        <v>16916</v>
      </c>
      <c r="AD212" s="471" t="s">
        <v>16916</v>
      </c>
      <c r="AE212" s="472" t="s">
        <v>16916</v>
      </c>
      <c r="AF212" s="595" t="s">
        <v>16916</v>
      </c>
      <c r="AG212" s="473" t="s">
        <v>16916</v>
      </c>
      <c r="AH212" s="471" t="s">
        <v>16916</v>
      </c>
      <c r="AI212" s="472" t="s">
        <v>16916</v>
      </c>
      <c r="AJ212" s="471" t="s">
        <v>16916</v>
      </c>
      <c r="AK212" s="472" t="s">
        <v>16916</v>
      </c>
      <c r="AL212" s="471" t="s">
        <v>16916</v>
      </c>
      <c r="AM212" s="472" t="s">
        <v>16916</v>
      </c>
      <c r="AN212" s="471" t="s">
        <v>16916</v>
      </c>
      <c r="AO212" s="472" t="s">
        <v>16916</v>
      </c>
      <c r="AP212" s="471" t="s">
        <v>16916</v>
      </c>
      <c r="AQ212" s="472" t="s">
        <v>16916</v>
      </c>
      <c r="AR212" s="471" t="s">
        <v>16916</v>
      </c>
      <c r="AS212" s="472" t="s">
        <v>16916</v>
      </c>
      <c r="AT212" s="471" t="s">
        <v>16916</v>
      </c>
      <c r="AU212" s="472" t="s">
        <v>16916</v>
      </c>
      <c r="AV212" s="471" t="s">
        <v>16916</v>
      </c>
      <c r="AW212" s="472" t="s">
        <v>16916</v>
      </c>
      <c r="AX212" s="471" t="s">
        <v>16916</v>
      </c>
      <c r="AY212" s="472" t="s">
        <v>16916</v>
      </c>
      <c r="AZ212" s="471" t="s">
        <v>16916</v>
      </c>
      <c r="BA212" s="472" t="s">
        <v>16916</v>
      </c>
      <c r="BB212" s="471">
        <v>63576</v>
      </c>
      <c r="BC212" s="472">
        <v>0</v>
      </c>
      <c r="BD212" s="471" t="s">
        <v>16916</v>
      </c>
      <c r="BE212" s="472" t="s">
        <v>16916</v>
      </c>
      <c r="BF212" s="471" t="s">
        <v>16916</v>
      </c>
      <c r="BG212" s="472" t="s">
        <v>16916</v>
      </c>
      <c r="BH212" s="471" t="s">
        <v>16916</v>
      </c>
      <c r="BI212" s="472" t="s">
        <v>16916</v>
      </c>
      <c r="BJ212" s="357">
        <v>63576</v>
      </c>
      <c r="BK212" s="474">
        <v>0</v>
      </c>
      <c r="BL212" s="357">
        <v>0</v>
      </c>
      <c r="BM212" s="474">
        <v>0</v>
      </c>
      <c r="BN212" s="357">
        <v>0</v>
      </c>
      <c r="BO212" s="474">
        <v>0</v>
      </c>
    </row>
    <row r="213" spans="1:67" s="148" customFormat="1" ht="12.75" x14ac:dyDescent="0.2">
      <c r="A213" s="470" t="s">
        <v>8339</v>
      </c>
      <c r="B213" s="470" t="s">
        <v>8399</v>
      </c>
      <c r="C213" s="470" t="s">
        <v>8213</v>
      </c>
      <c r="D213" s="470" t="s">
        <v>8213</v>
      </c>
      <c r="E213" s="470" t="s">
        <v>17851</v>
      </c>
      <c r="F213" s="470" t="s">
        <v>17050</v>
      </c>
      <c r="G213" s="470" t="s">
        <v>16</v>
      </c>
      <c r="H213" s="471" t="s">
        <v>16916</v>
      </c>
      <c r="I213" s="472" t="s">
        <v>16916</v>
      </c>
      <c r="J213" s="471" t="s">
        <v>16916</v>
      </c>
      <c r="K213" s="472" t="s">
        <v>16916</v>
      </c>
      <c r="L213" s="471" t="s">
        <v>16916</v>
      </c>
      <c r="M213" s="472" t="s">
        <v>16916</v>
      </c>
      <c r="N213" s="471" t="s">
        <v>16916</v>
      </c>
      <c r="O213" s="472" t="s">
        <v>16916</v>
      </c>
      <c r="P213" s="471" t="s">
        <v>16916</v>
      </c>
      <c r="Q213" s="472" t="s">
        <v>16916</v>
      </c>
      <c r="R213" s="475" t="s">
        <v>16916</v>
      </c>
      <c r="S213" s="476" t="s">
        <v>16916</v>
      </c>
      <c r="T213" s="475" t="s">
        <v>16916</v>
      </c>
      <c r="U213" s="476" t="s">
        <v>16916</v>
      </c>
      <c r="V213" s="475" t="s">
        <v>16916</v>
      </c>
      <c r="W213" s="473" t="s">
        <v>16916</v>
      </c>
      <c r="X213" s="471" t="s">
        <v>16916</v>
      </c>
      <c r="Y213" s="472" t="s">
        <v>16916</v>
      </c>
      <c r="Z213" s="471" t="s">
        <v>16916</v>
      </c>
      <c r="AA213" s="472" t="s">
        <v>16916</v>
      </c>
      <c r="AB213" s="471" t="s">
        <v>16916</v>
      </c>
      <c r="AC213" s="472" t="s">
        <v>16916</v>
      </c>
      <c r="AD213" s="471" t="s">
        <v>16916</v>
      </c>
      <c r="AE213" s="472" t="s">
        <v>16916</v>
      </c>
      <c r="AF213" s="595" t="s">
        <v>16916</v>
      </c>
      <c r="AG213" s="473" t="s">
        <v>16916</v>
      </c>
      <c r="AH213" s="471" t="s">
        <v>16916</v>
      </c>
      <c r="AI213" s="472" t="s">
        <v>16916</v>
      </c>
      <c r="AJ213" s="471" t="s">
        <v>16916</v>
      </c>
      <c r="AK213" s="472" t="s">
        <v>16916</v>
      </c>
      <c r="AL213" s="471" t="s">
        <v>16916</v>
      </c>
      <c r="AM213" s="472" t="s">
        <v>16916</v>
      </c>
      <c r="AN213" s="471" t="s">
        <v>16916</v>
      </c>
      <c r="AO213" s="472" t="s">
        <v>16916</v>
      </c>
      <c r="AP213" s="471" t="s">
        <v>16916</v>
      </c>
      <c r="AQ213" s="472" t="s">
        <v>16916</v>
      </c>
      <c r="AR213" s="471" t="s">
        <v>16916</v>
      </c>
      <c r="AS213" s="472" t="s">
        <v>16916</v>
      </c>
      <c r="AT213" s="471" t="s">
        <v>16916</v>
      </c>
      <c r="AU213" s="472" t="s">
        <v>16916</v>
      </c>
      <c r="AV213" s="471" t="s">
        <v>16916</v>
      </c>
      <c r="AW213" s="472" t="s">
        <v>16916</v>
      </c>
      <c r="AX213" s="471" t="s">
        <v>16916</v>
      </c>
      <c r="AY213" s="472" t="s">
        <v>16916</v>
      </c>
      <c r="AZ213" s="471" t="s">
        <v>16916</v>
      </c>
      <c r="BA213" s="472" t="s">
        <v>16916</v>
      </c>
      <c r="BB213" s="471">
        <v>323884.28999999998</v>
      </c>
      <c r="BC213" s="472">
        <v>0</v>
      </c>
      <c r="BD213" s="471" t="s">
        <v>16916</v>
      </c>
      <c r="BE213" s="472" t="s">
        <v>16916</v>
      </c>
      <c r="BF213" s="471" t="s">
        <v>16916</v>
      </c>
      <c r="BG213" s="472" t="s">
        <v>16916</v>
      </c>
      <c r="BH213" s="471" t="s">
        <v>16916</v>
      </c>
      <c r="BI213" s="472" t="s">
        <v>16916</v>
      </c>
      <c r="BJ213" s="357">
        <v>323884.28999999998</v>
      </c>
      <c r="BK213" s="474">
        <v>0</v>
      </c>
      <c r="BL213" s="357">
        <v>0</v>
      </c>
      <c r="BM213" s="474">
        <v>0</v>
      </c>
      <c r="BN213" s="357">
        <v>0</v>
      </c>
      <c r="BO213" s="474">
        <v>0</v>
      </c>
    </row>
    <row r="214" spans="1:67" s="148" customFormat="1" ht="12.75" x14ac:dyDescent="0.2">
      <c r="A214" s="470" t="s">
        <v>8339</v>
      </c>
      <c r="B214" s="470" t="s">
        <v>8347</v>
      </c>
      <c r="C214" s="470" t="s">
        <v>8213</v>
      </c>
      <c r="D214" s="470" t="s">
        <v>8213</v>
      </c>
      <c r="E214" s="470" t="s">
        <v>8348</v>
      </c>
      <c r="F214" s="470" t="s">
        <v>17050</v>
      </c>
      <c r="G214" s="470" t="s">
        <v>16</v>
      </c>
      <c r="H214" s="471" t="s">
        <v>16916</v>
      </c>
      <c r="I214" s="472" t="s">
        <v>16916</v>
      </c>
      <c r="J214" s="471" t="s">
        <v>16916</v>
      </c>
      <c r="K214" s="472" t="s">
        <v>16916</v>
      </c>
      <c r="L214" s="471" t="s">
        <v>16916</v>
      </c>
      <c r="M214" s="472" t="s">
        <v>16916</v>
      </c>
      <c r="N214" s="471" t="s">
        <v>16916</v>
      </c>
      <c r="O214" s="472" t="s">
        <v>16916</v>
      </c>
      <c r="P214" s="471" t="s">
        <v>16916</v>
      </c>
      <c r="Q214" s="472" t="s">
        <v>16916</v>
      </c>
      <c r="R214" s="475" t="s">
        <v>16916</v>
      </c>
      <c r="S214" s="476" t="s">
        <v>16916</v>
      </c>
      <c r="T214" s="475">
        <v>17573326.039999999</v>
      </c>
      <c r="U214" s="476">
        <v>4949094.0999999996</v>
      </c>
      <c r="V214" s="475" t="s">
        <v>16916</v>
      </c>
      <c r="W214" s="473" t="s">
        <v>16916</v>
      </c>
      <c r="X214" s="471" t="s">
        <v>16916</v>
      </c>
      <c r="Y214" s="472" t="s">
        <v>16916</v>
      </c>
      <c r="Z214" s="471" t="s">
        <v>16916</v>
      </c>
      <c r="AA214" s="472" t="s">
        <v>16916</v>
      </c>
      <c r="AB214" s="471" t="s">
        <v>16916</v>
      </c>
      <c r="AC214" s="472" t="s">
        <v>16916</v>
      </c>
      <c r="AD214" s="471" t="s">
        <v>16916</v>
      </c>
      <c r="AE214" s="472" t="s">
        <v>16916</v>
      </c>
      <c r="AF214" s="595" t="s">
        <v>16916</v>
      </c>
      <c r="AG214" s="473" t="s">
        <v>16916</v>
      </c>
      <c r="AH214" s="471" t="s">
        <v>16916</v>
      </c>
      <c r="AI214" s="472" t="s">
        <v>16916</v>
      </c>
      <c r="AJ214" s="471" t="s">
        <v>16916</v>
      </c>
      <c r="AK214" s="472" t="s">
        <v>16916</v>
      </c>
      <c r="AL214" s="471" t="s">
        <v>16916</v>
      </c>
      <c r="AM214" s="472" t="s">
        <v>16916</v>
      </c>
      <c r="AN214" s="471" t="s">
        <v>16916</v>
      </c>
      <c r="AO214" s="472" t="s">
        <v>16916</v>
      </c>
      <c r="AP214" s="471" t="s">
        <v>16916</v>
      </c>
      <c r="AQ214" s="472" t="s">
        <v>16916</v>
      </c>
      <c r="AR214" s="471" t="s">
        <v>16916</v>
      </c>
      <c r="AS214" s="472" t="s">
        <v>16916</v>
      </c>
      <c r="AT214" s="471" t="s">
        <v>16916</v>
      </c>
      <c r="AU214" s="472" t="s">
        <v>16916</v>
      </c>
      <c r="AV214" s="471" t="s">
        <v>16916</v>
      </c>
      <c r="AW214" s="472" t="s">
        <v>16916</v>
      </c>
      <c r="AX214" s="471" t="s">
        <v>16916</v>
      </c>
      <c r="AY214" s="472" t="s">
        <v>16916</v>
      </c>
      <c r="AZ214" s="471" t="s">
        <v>16916</v>
      </c>
      <c r="BA214" s="472" t="s">
        <v>16916</v>
      </c>
      <c r="BB214" s="471" t="s">
        <v>16916</v>
      </c>
      <c r="BC214" s="472" t="s">
        <v>16916</v>
      </c>
      <c r="BD214" s="471" t="s">
        <v>16916</v>
      </c>
      <c r="BE214" s="472" t="s">
        <v>16916</v>
      </c>
      <c r="BF214" s="471" t="s">
        <v>16916</v>
      </c>
      <c r="BG214" s="472" t="s">
        <v>16916</v>
      </c>
      <c r="BH214" s="471" t="s">
        <v>16916</v>
      </c>
      <c r="BI214" s="472" t="s">
        <v>16916</v>
      </c>
      <c r="BJ214" s="357">
        <v>0</v>
      </c>
      <c r="BK214" s="474">
        <v>0</v>
      </c>
      <c r="BL214" s="357">
        <v>17573326.039999999</v>
      </c>
      <c r="BM214" s="474">
        <v>4949094.0999999996</v>
      </c>
      <c r="BN214" s="357">
        <v>0</v>
      </c>
      <c r="BO214" s="474">
        <v>0</v>
      </c>
    </row>
    <row r="215" spans="1:67" s="148" customFormat="1" ht="12.75" x14ac:dyDescent="0.2">
      <c r="A215" s="470" t="s">
        <v>8339</v>
      </c>
      <c r="B215" s="470" t="s">
        <v>8260</v>
      </c>
      <c r="C215" s="470" t="s">
        <v>8213</v>
      </c>
      <c r="D215" s="470" t="s">
        <v>8213</v>
      </c>
      <c r="E215" s="470" t="s">
        <v>17441</v>
      </c>
      <c r="F215" s="470" t="s">
        <v>17050</v>
      </c>
      <c r="G215" s="470" t="s">
        <v>16</v>
      </c>
      <c r="H215" s="471" t="s">
        <v>16916</v>
      </c>
      <c r="I215" s="472" t="s">
        <v>16916</v>
      </c>
      <c r="J215" s="471" t="s">
        <v>16916</v>
      </c>
      <c r="K215" s="472" t="s">
        <v>16916</v>
      </c>
      <c r="L215" s="471" t="s">
        <v>16916</v>
      </c>
      <c r="M215" s="472" t="s">
        <v>16916</v>
      </c>
      <c r="N215" s="471" t="s">
        <v>16916</v>
      </c>
      <c r="O215" s="472" t="s">
        <v>16916</v>
      </c>
      <c r="P215" s="471" t="s">
        <v>16916</v>
      </c>
      <c r="Q215" s="472" t="s">
        <v>16916</v>
      </c>
      <c r="R215" s="475" t="s">
        <v>16916</v>
      </c>
      <c r="S215" s="476" t="s">
        <v>16916</v>
      </c>
      <c r="T215" s="475" t="s">
        <v>16916</v>
      </c>
      <c r="U215" s="476" t="s">
        <v>16916</v>
      </c>
      <c r="V215" s="475" t="s">
        <v>16916</v>
      </c>
      <c r="W215" s="473" t="s">
        <v>16916</v>
      </c>
      <c r="X215" s="471" t="s">
        <v>16916</v>
      </c>
      <c r="Y215" s="472" t="s">
        <v>16916</v>
      </c>
      <c r="Z215" s="471" t="s">
        <v>16916</v>
      </c>
      <c r="AA215" s="472" t="s">
        <v>16916</v>
      </c>
      <c r="AB215" s="471" t="s">
        <v>16916</v>
      </c>
      <c r="AC215" s="472" t="s">
        <v>16916</v>
      </c>
      <c r="AD215" s="471" t="s">
        <v>16916</v>
      </c>
      <c r="AE215" s="472" t="s">
        <v>16916</v>
      </c>
      <c r="AF215" s="595" t="s">
        <v>16916</v>
      </c>
      <c r="AG215" s="473" t="s">
        <v>16916</v>
      </c>
      <c r="AH215" s="471" t="s">
        <v>16916</v>
      </c>
      <c r="AI215" s="472" t="s">
        <v>16916</v>
      </c>
      <c r="AJ215" s="471" t="s">
        <v>16916</v>
      </c>
      <c r="AK215" s="472" t="s">
        <v>16916</v>
      </c>
      <c r="AL215" s="471" t="s">
        <v>16916</v>
      </c>
      <c r="AM215" s="472" t="s">
        <v>16916</v>
      </c>
      <c r="AN215" s="471" t="s">
        <v>16916</v>
      </c>
      <c r="AO215" s="472" t="s">
        <v>16916</v>
      </c>
      <c r="AP215" s="471">
        <v>2206.6799999999998</v>
      </c>
      <c r="AQ215" s="472">
        <v>2206.6799999999998</v>
      </c>
      <c r="AR215" s="471" t="s">
        <v>16916</v>
      </c>
      <c r="AS215" s="472" t="s">
        <v>16916</v>
      </c>
      <c r="AT215" s="471" t="s">
        <v>16916</v>
      </c>
      <c r="AU215" s="472" t="s">
        <v>16916</v>
      </c>
      <c r="AV215" s="471" t="s">
        <v>16916</v>
      </c>
      <c r="AW215" s="472" t="s">
        <v>16916</v>
      </c>
      <c r="AX215" s="471" t="s">
        <v>16916</v>
      </c>
      <c r="AY215" s="472" t="s">
        <v>16916</v>
      </c>
      <c r="AZ215" s="471" t="s">
        <v>16916</v>
      </c>
      <c r="BA215" s="472" t="s">
        <v>16916</v>
      </c>
      <c r="BB215" s="471">
        <v>164417.63</v>
      </c>
      <c r="BC215" s="472">
        <v>0</v>
      </c>
      <c r="BD215" s="471" t="s">
        <v>16916</v>
      </c>
      <c r="BE215" s="472" t="s">
        <v>16916</v>
      </c>
      <c r="BF215" s="471" t="s">
        <v>16916</v>
      </c>
      <c r="BG215" s="472" t="s">
        <v>16916</v>
      </c>
      <c r="BH215" s="471" t="s">
        <v>16916</v>
      </c>
      <c r="BI215" s="472" t="s">
        <v>16916</v>
      </c>
      <c r="BJ215" s="357">
        <v>166624.31</v>
      </c>
      <c r="BK215" s="474">
        <v>2206.6799999999998</v>
      </c>
      <c r="BL215" s="357">
        <v>0</v>
      </c>
      <c r="BM215" s="474">
        <v>0</v>
      </c>
      <c r="BN215" s="357">
        <v>0</v>
      </c>
      <c r="BO215" s="474">
        <v>0</v>
      </c>
    </row>
    <row r="216" spans="1:67" s="148" customFormat="1" ht="12.75" x14ac:dyDescent="0.2">
      <c r="A216" s="470" t="s">
        <v>8339</v>
      </c>
      <c r="B216" s="470" t="s">
        <v>8507</v>
      </c>
      <c r="C216" s="470" t="s">
        <v>8213</v>
      </c>
      <c r="D216" s="470" t="s">
        <v>8213</v>
      </c>
      <c r="E216" s="470" t="s">
        <v>370</v>
      </c>
      <c r="F216" s="470" t="s">
        <v>17050</v>
      </c>
      <c r="G216" s="470" t="s">
        <v>16</v>
      </c>
      <c r="H216" s="471" t="s">
        <v>16916</v>
      </c>
      <c r="I216" s="472" t="s">
        <v>16916</v>
      </c>
      <c r="J216" s="471" t="s">
        <v>16916</v>
      </c>
      <c r="K216" s="472" t="s">
        <v>16916</v>
      </c>
      <c r="L216" s="471" t="s">
        <v>16916</v>
      </c>
      <c r="M216" s="472" t="s">
        <v>16916</v>
      </c>
      <c r="N216" s="471">
        <v>186706.21</v>
      </c>
      <c r="O216" s="472">
        <v>0</v>
      </c>
      <c r="P216" s="471" t="s">
        <v>16916</v>
      </c>
      <c r="Q216" s="472" t="s">
        <v>16916</v>
      </c>
      <c r="R216" s="475" t="s">
        <v>16916</v>
      </c>
      <c r="S216" s="476" t="s">
        <v>16916</v>
      </c>
      <c r="T216" s="475" t="s">
        <v>16916</v>
      </c>
      <c r="U216" s="476" t="s">
        <v>16916</v>
      </c>
      <c r="V216" s="475" t="s">
        <v>16916</v>
      </c>
      <c r="W216" s="473" t="s">
        <v>16916</v>
      </c>
      <c r="X216" s="471" t="s">
        <v>16916</v>
      </c>
      <c r="Y216" s="472" t="s">
        <v>16916</v>
      </c>
      <c r="Z216" s="471" t="s">
        <v>16916</v>
      </c>
      <c r="AA216" s="472" t="s">
        <v>16916</v>
      </c>
      <c r="AB216" s="471" t="s">
        <v>16916</v>
      </c>
      <c r="AC216" s="472" t="s">
        <v>16916</v>
      </c>
      <c r="AD216" s="471" t="s">
        <v>16916</v>
      </c>
      <c r="AE216" s="472" t="s">
        <v>16916</v>
      </c>
      <c r="AF216" s="595" t="s">
        <v>16916</v>
      </c>
      <c r="AG216" s="473" t="s">
        <v>16916</v>
      </c>
      <c r="AH216" s="471" t="s">
        <v>16916</v>
      </c>
      <c r="AI216" s="472" t="s">
        <v>16916</v>
      </c>
      <c r="AJ216" s="471" t="s">
        <v>16916</v>
      </c>
      <c r="AK216" s="472" t="s">
        <v>16916</v>
      </c>
      <c r="AL216" s="471" t="s">
        <v>16916</v>
      </c>
      <c r="AM216" s="472" t="s">
        <v>16916</v>
      </c>
      <c r="AN216" s="471" t="s">
        <v>16916</v>
      </c>
      <c r="AO216" s="472" t="s">
        <v>16916</v>
      </c>
      <c r="AP216" s="471" t="s">
        <v>16916</v>
      </c>
      <c r="AQ216" s="472" t="s">
        <v>16916</v>
      </c>
      <c r="AR216" s="471" t="s">
        <v>16916</v>
      </c>
      <c r="AS216" s="472" t="s">
        <v>16916</v>
      </c>
      <c r="AT216" s="471" t="s">
        <v>16916</v>
      </c>
      <c r="AU216" s="472" t="s">
        <v>16916</v>
      </c>
      <c r="AV216" s="471" t="s">
        <v>16916</v>
      </c>
      <c r="AW216" s="472" t="s">
        <v>16916</v>
      </c>
      <c r="AX216" s="471" t="s">
        <v>16916</v>
      </c>
      <c r="AY216" s="472" t="s">
        <v>16916</v>
      </c>
      <c r="AZ216" s="471" t="s">
        <v>16916</v>
      </c>
      <c r="BA216" s="472" t="s">
        <v>16916</v>
      </c>
      <c r="BB216" s="471" t="s">
        <v>16916</v>
      </c>
      <c r="BC216" s="472" t="s">
        <v>16916</v>
      </c>
      <c r="BD216" s="471" t="s">
        <v>16916</v>
      </c>
      <c r="BE216" s="472" t="s">
        <v>16916</v>
      </c>
      <c r="BF216" s="471" t="s">
        <v>16916</v>
      </c>
      <c r="BG216" s="472" t="s">
        <v>16916</v>
      </c>
      <c r="BH216" s="471" t="s">
        <v>16916</v>
      </c>
      <c r="BI216" s="472" t="s">
        <v>16916</v>
      </c>
      <c r="BJ216" s="357">
        <v>186706.21</v>
      </c>
      <c r="BK216" s="474">
        <v>0</v>
      </c>
      <c r="BL216" s="357">
        <v>0</v>
      </c>
      <c r="BM216" s="474">
        <v>0</v>
      </c>
      <c r="BN216" s="357">
        <v>0</v>
      </c>
      <c r="BO216" s="474">
        <v>0</v>
      </c>
    </row>
    <row r="217" spans="1:67" s="148" customFormat="1" ht="12.75" x14ac:dyDescent="0.2">
      <c r="A217" s="470" t="s">
        <v>8339</v>
      </c>
      <c r="B217" s="470" t="s">
        <v>8228</v>
      </c>
      <c r="C217" s="470" t="s">
        <v>8213</v>
      </c>
      <c r="D217" s="470" t="s">
        <v>8213</v>
      </c>
      <c r="E217" s="470" t="s">
        <v>153</v>
      </c>
      <c r="F217" s="470" t="s">
        <v>17050</v>
      </c>
      <c r="G217" s="470" t="s">
        <v>16</v>
      </c>
      <c r="H217" s="471" t="s">
        <v>16916</v>
      </c>
      <c r="I217" s="472" t="s">
        <v>16916</v>
      </c>
      <c r="J217" s="471" t="s">
        <v>16916</v>
      </c>
      <c r="K217" s="472" t="s">
        <v>16916</v>
      </c>
      <c r="L217" s="471" t="s">
        <v>16916</v>
      </c>
      <c r="M217" s="472" t="s">
        <v>16916</v>
      </c>
      <c r="N217" s="471">
        <v>38539.29</v>
      </c>
      <c r="O217" s="472">
        <v>29136.94</v>
      </c>
      <c r="P217" s="471" t="s">
        <v>16916</v>
      </c>
      <c r="Q217" s="472" t="s">
        <v>16916</v>
      </c>
      <c r="R217" s="475">
        <v>68713.19</v>
      </c>
      <c r="S217" s="476">
        <v>14286.160000000002</v>
      </c>
      <c r="T217" s="475" t="s">
        <v>16916</v>
      </c>
      <c r="U217" s="476" t="s">
        <v>16916</v>
      </c>
      <c r="V217" s="475" t="s">
        <v>16916</v>
      </c>
      <c r="W217" s="473" t="s">
        <v>16916</v>
      </c>
      <c r="X217" s="471">
        <v>14887.560000000001</v>
      </c>
      <c r="Y217" s="472">
        <v>0</v>
      </c>
      <c r="Z217" s="471" t="s">
        <v>16916</v>
      </c>
      <c r="AA217" s="472" t="s">
        <v>16916</v>
      </c>
      <c r="AB217" s="471">
        <v>24707.489999999998</v>
      </c>
      <c r="AC217" s="472">
        <v>0</v>
      </c>
      <c r="AD217" s="471" t="s">
        <v>16916</v>
      </c>
      <c r="AE217" s="472" t="s">
        <v>16916</v>
      </c>
      <c r="AF217" s="595" t="s">
        <v>16916</v>
      </c>
      <c r="AG217" s="473" t="s">
        <v>16916</v>
      </c>
      <c r="AH217" s="471">
        <v>18537.8</v>
      </c>
      <c r="AI217" s="472">
        <v>0</v>
      </c>
      <c r="AJ217" s="471" t="s">
        <v>16916</v>
      </c>
      <c r="AK217" s="472" t="s">
        <v>16916</v>
      </c>
      <c r="AL217" s="471">
        <v>6400.32</v>
      </c>
      <c r="AM217" s="472">
        <v>0</v>
      </c>
      <c r="AN217" s="471" t="s">
        <v>16916</v>
      </c>
      <c r="AO217" s="472" t="s">
        <v>16916</v>
      </c>
      <c r="AP217" s="471">
        <v>6400.32</v>
      </c>
      <c r="AQ217" s="472">
        <v>0</v>
      </c>
      <c r="AR217" s="471" t="s">
        <v>16916</v>
      </c>
      <c r="AS217" s="472" t="s">
        <v>16916</v>
      </c>
      <c r="AT217" s="471">
        <v>6400.32</v>
      </c>
      <c r="AU217" s="472" t="s">
        <v>16916</v>
      </c>
      <c r="AV217" s="471" t="s">
        <v>16916</v>
      </c>
      <c r="AW217" s="472" t="s">
        <v>16916</v>
      </c>
      <c r="AX217" s="471">
        <v>7770.65</v>
      </c>
      <c r="AY217" s="472" t="s">
        <v>16916</v>
      </c>
      <c r="AZ217" s="471" t="s">
        <v>16916</v>
      </c>
      <c r="BA217" s="472" t="s">
        <v>16916</v>
      </c>
      <c r="BB217" s="471">
        <v>3007.8</v>
      </c>
      <c r="BC217" s="472">
        <v>0</v>
      </c>
      <c r="BD217" s="471" t="s">
        <v>16916</v>
      </c>
      <c r="BE217" s="472" t="s">
        <v>16916</v>
      </c>
      <c r="BF217" s="471">
        <v>3007.8</v>
      </c>
      <c r="BG217" s="472">
        <v>0</v>
      </c>
      <c r="BH217" s="471" t="s">
        <v>16916</v>
      </c>
      <c r="BI217" s="472" t="s">
        <v>16916</v>
      </c>
      <c r="BJ217" s="357">
        <v>198372.53999999998</v>
      </c>
      <c r="BK217" s="474">
        <v>43423.1</v>
      </c>
      <c r="BL217" s="357">
        <v>0</v>
      </c>
      <c r="BM217" s="474">
        <v>0</v>
      </c>
      <c r="BN217" s="357">
        <v>0</v>
      </c>
      <c r="BO217" s="474">
        <v>0</v>
      </c>
    </row>
    <row r="218" spans="1:67" s="148" customFormat="1" ht="12.75" x14ac:dyDescent="0.2">
      <c r="A218" s="470" t="s">
        <v>8339</v>
      </c>
      <c r="B218" s="470" t="s">
        <v>8250</v>
      </c>
      <c r="C218" s="470" t="s">
        <v>8213</v>
      </c>
      <c r="D218" s="470" t="s">
        <v>8213</v>
      </c>
      <c r="E218" s="470" t="s">
        <v>17702</v>
      </c>
      <c r="F218" s="470" t="s">
        <v>17050</v>
      </c>
      <c r="G218" s="470" t="s">
        <v>16</v>
      </c>
      <c r="H218" s="471" t="s">
        <v>16916</v>
      </c>
      <c r="I218" s="472" t="s">
        <v>16916</v>
      </c>
      <c r="J218" s="471" t="s">
        <v>16916</v>
      </c>
      <c r="K218" s="472" t="s">
        <v>16916</v>
      </c>
      <c r="L218" s="471" t="s">
        <v>16916</v>
      </c>
      <c r="M218" s="472" t="s">
        <v>16916</v>
      </c>
      <c r="N218" s="471" t="s">
        <v>16916</v>
      </c>
      <c r="O218" s="472" t="s">
        <v>16916</v>
      </c>
      <c r="P218" s="471" t="s">
        <v>16916</v>
      </c>
      <c r="Q218" s="472" t="s">
        <v>16916</v>
      </c>
      <c r="R218" s="475" t="s">
        <v>16916</v>
      </c>
      <c r="S218" s="476" t="s">
        <v>16916</v>
      </c>
      <c r="T218" s="475" t="s">
        <v>16916</v>
      </c>
      <c r="U218" s="476" t="s">
        <v>16916</v>
      </c>
      <c r="V218" s="475" t="s">
        <v>16916</v>
      </c>
      <c r="W218" s="473" t="s">
        <v>16916</v>
      </c>
      <c r="X218" s="471" t="s">
        <v>16916</v>
      </c>
      <c r="Y218" s="472" t="s">
        <v>16916</v>
      </c>
      <c r="Z218" s="471" t="s">
        <v>16916</v>
      </c>
      <c r="AA218" s="472" t="s">
        <v>16916</v>
      </c>
      <c r="AB218" s="471" t="s">
        <v>16916</v>
      </c>
      <c r="AC218" s="472" t="s">
        <v>16916</v>
      </c>
      <c r="AD218" s="471" t="s">
        <v>16916</v>
      </c>
      <c r="AE218" s="472" t="s">
        <v>16916</v>
      </c>
      <c r="AF218" s="595" t="s">
        <v>16916</v>
      </c>
      <c r="AG218" s="473" t="s">
        <v>16916</v>
      </c>
      <c r="AH218" s="471" t="s">
        <v>16916</v>
      </c>
      <c r="AI218" s="472" t="s">
        <v>16916</v>
      </c>
      <c r="AJ218" s="471" t="s">
        <v>16916</v>
      </c>
      <c r="AK218" s="472" t="s">
        <v>16916</v>
      </c>
      <c r="AL218" s="471" t="s">
        <v>16916</v>
      </c>
      <c r="AM218" s="472" t="s">
        <v>16916</v>
      </c>
      <c r="AN218" s="471" t="s">
        <v>16916</v>
      </c>
      <c r="AO218" s="472" t="s">
        <v>16916</v>
      </c>
      <c r="AP218" s="471" t="s">
        <v>16916</v>
      </c>
      <c r="AQ218" s="472" t="s">
        <v>16916</v>
      </c>
      <c r="AR218" s="471" t="s">
        <v>16916</v>
      </c>
      <c r="AS218" s="472" t="s">
        <v>16916</v>
      </c>
      <c r="AT218" s="471" t="s">
        <v>16916</v>
      </c>
      <c r="AU218" s="472" t="s">
        <v>16916</v>
      </c>
      <c r="AV218" s="471" t="s">
        <v>16916</v>
      </c>
      <c r="AW218" s="472" t="s">
        <v>16916</v>
      </c>
      <c r="AX218" s="471">
        <v>206774.91</v>
      </c>
      <c r="AY218" s="472" t="s">
        <v>16916</v>
      </c>
      <c r="AZ218" s="471" t="s">
        <v>16916</v>
      </c>
      <c r="BA218" s="472" t="s">
        <v>16916</v>
      </c>
      <c r="BB218" s="471">
        <v>238447.64</v>
      </c>
      <c r="BC218" s="472">
        <v>0</v>
      </c>
      <c r="BD218" s="471" t="s">
        <v>16916</v>
      </c>
      <c r="BE218" s="472" t="s">
        <v>16916</v>
      </c>
      <c r="BF218" s="471" t="s">
        <v>16916</v>
      </c>
      <c r="BG218" s="472" t="s">
        <v>16916</v>
      </c>
      <c r="BH218" s="471" t="s">
        <v>16916</v>
      </c>
      <c r="BI218" s="472" t="s">
        <v>16916</v>
      </c>
      <c r="BJ218" s="357">
        <v>445222.55000000005</v>
      </c>
      <c r="BK218" s="474">
        <v>0</v>
      </c>
      <c r="BL218" s="357">
        <v>0</v>
      </c>
      <c r="BM218" s="474">
        <v>0</v>
      </c>
      <c r="BN218" s="357">
        <v>0</v>
      </c>
      <c r="BO218" s="474">
        <v>0</v>
      </c>
    </row>
    <row r="219" spans="1:67" s="148" customFormat="1" ht="12.75" x14ac:dyDescent="0.2">
      <c r="A219" s="470" t="s">
        <v>8339</v>
      </c>
      <c r="B219" s="470" t="s">
        <v>8476</v>
      </c>
      <c r="C219" s="470" t="s">
        <v>8213</v>
      </c>
      <c r="D219" s="470" t="s">
        <v>8213</v>
      </c>
      <c r="E219" s="470" t="s">
        <v>17442</v>
      </c>
      <c r="F219" s="470" t="s">
        <v>17050</v>
      </c>
      <c r="G219" s="470" t="s">
        <v>16</v>
      </c>
      <c r="H219" s="471">
        <v>95331.69</v>
      </c>
      <c r="I219" s="472">
        <v>95331.69</v>
      </c>
      <c r="J219" s="471" t="s">
        <v>16916</v>
      </c>
      <c r="K219" s="472" t="s">
        <v>16916</v>
      </c>
      <c r="L219" s="471" t="s">
        <v>16916</v>
      </c>
      <c r="M219" s="472" t="s">
        <v>16916</v>
      </c>
      <c r="N219" s="471" t="s">
        <v>16916</v>
      </c>
      <c r="O219" s="472" t="s">
        <v>16916</v>
      </c>
      <c r="P219" s="471" t="s">
        <v>16916</v>
      </c>
      <c r="Q219" s="472" t="s">
        <v>16916</v>
      </c>
      <c r="R219" s="475" t="s">
        <v>16916</v>
      </c>
      <c r="S219" s="476" t="s">
        <v>16916</v>
      </c>
      <c r="T219" s="475" t="s">
        <v>16916</v>
      </c>
      <c r="U219" s="476" t="s">
        <v>16916</v>
      </c>
      <c r="V219" s="475" t="s">
        <v>16916</v>
      </c>
      <c r="W219" s="473" t="s">
        <v>16916</v>
      </c>
      <c r="X219" s="471" t="s">
        <v>16916</v>
      </c>
      <c r="Y219" s="472" t="s">
        <v>16916</v>
      </c>
      <c r="Z219" s="471" t="s">
        <v>16916</v>
      </c>
      <c r="AA219" s="472" t="s">
        <v>16916</v>
      </c>
      <c r="AB219" s="471" t="s">
        <v>16916</v>
      </c>
      <c r="AC219" s="472" t="s">
        <v>16916</v>
      </c>
      <c r="AD219" s="471" t="s">
        <v>16916</v>
      </c>
      <c r="AE219" s="472" t="s">
        <v>16916</v>
      </c>
      <c r="AF219" s="595" t="s">
        <v>16916</v>
      </c>
      <c r="AG219" s="473" t="s">
        <v>16916</v>
      </c>
      <c r="AH219" s="471" t="s">
        <v>16916</v>
      </c>
      <c r="AI219" s="472" t="s">
        <v>16916</v>
      </c>
      <c r="AJ219" s="471" t="s">
        <v>16916</v>
      </c>
      <c r="AK219" s="472" t="s">
        <v>16916</v>
      </c>
      <c r="AL219" s="471" t="s">
        <v>16916</v>
      </c>
      <c r="AM219" s="472" t="s">
        <v>16916</v>
      </c>
      <c r="AN219" s="471" t="s">
        <v>16916</v>
      </c>
      <c r="AO219" s="472" t="s">
        <v>16916</v>
      </c>
      <c r="AP219" s="471" t="s">
        <v>16916</v>
      </c>
      <c r="AQ219" s="472" t="s">
        <v>16916</v>
      </c>
      <c r="AR219" s="471" t="s">
        <v>16916</v>
      </c>
      <c r="AS219" s="472" t="s">
        <v>16916</v>
      </c>
      <c r="AT219" s="471" t="s">
        <v>16916</v>
      </c>
      <c r="AU219" s="472" t="s">
        <v>16916</v>
      </c>
      <c r="AV219" s="471" t="s">
        <v>16916</v>
      </c>
      <c r="AW219" s="472" t="s">
        <v>16916</v>
      </c>
      <c r="AX219" s="471" t="s">
        <v>16916</v>
      </c>
      <c r="AY219" s="472" t="s">
        <v>16916</v>
      </c>
      <c r="AZ219" s="471" t="s">
        <v>16916</v>
      </c>
      <c r="BA219" s="472" t="s">
        <v>16916</v>
      </c>
      <c r="BB219" s="471" t="s">
        <v>16916</v>
      </c>
      <c r="BC219" s="472" t="s">
        <v>16916</v>
      </c>
      <c r="BD219" s="471" t="s">
        <v>16916</v>
      </c>
      <c r="BE219" s="472" t="s">
        <v>16916</v>
      </c>
      <c r="BF219" s="471" t="s">
        <v>16916</v>
      </c>
      <c r="BG219" s="472" t="s">
        <v>16916</v>
      </c>
      <c r="BH219" s="471" t="s">
        <v>16916</v>
      </c>
      <c r="BI219" s="472" t="s">
        <v>16916</v>
      </c>
      <c r="BJ219" s="357">
        <v>95331.69</v>
      </c>
      <c r="BK219" s="474">
        <v>95331.69</v>
      </c>
      <c r="BL219" s="357">
        <v>0</v>
      </c>
      <c r="BM219" s="474">
        <v>0</v>
      </c>
      <c r="BN219" s="357">
        <v>0</v>
      </c>
      <c r="BO219" s="474">
        <v>0</v>
      </c>
    </row>
    <row r="220" spans="1:67" s="148" customFormat="1" ht="12.75" x14ac:dyDescent="0.2">
      <c r="A220" s="470" t="s">
        <v>8339</v>
      </c>
      <c r="B220" s="470" t="s">
        <v>8275</v>
      </c>
      <c r="C220" s="470" t="s">
        <v>8213</v>
      </c>
      <c r="D220" s="470" t="s">
        <v>8213</v>
      </c>
      <c r="E220" s="470" t="s">
        <v>18010</v>
      </c>
      <c r="F220" s="470" t="s">
        <v>17050</v>
      </c>
      <c r="G220" s="470" t="s">
        <v>16</v>
      </c>
      <c r="H220" s="471" t="s">
        <v>16916</v>
      </c>
      <c r="I220" s="472" t="s">
        <v>16916</v>
      </c>
      <c r="J220" s="471" t="s">
        <v>16916</v>
      </c>
      <c r="K220" s="472" t="s">
        <v>16916</v>
      </c>
      <c r="L220" s="471" t="s">
        <v>16916</v>
      </c>
      <c r="M220" s="472" t="s">
        <v>16916</v>
      </c>
      <c r="N220" s="471" t="s">
        <v>16916</v>
      </c>
      <c r="O220" s="472" t="s">
        <v>16916</v>
      </c>
      <c r="P220" s="471" t="s">
        <v>16916</v>
      </c>
      <c r="Q220" s="472" t="s">
        <v>16916</v>
      </c>
      <c r="R220" s="475" t="s">
        <v>16916</v>
      </c>
      <c r="S220" s="476" t="s">
        <v>16916</v>
      </c>
      <c r="T220" s="475" t="s">
        <v>16916</v>
      </c>
      <c r="U220" s="476" t="s">
        <v>16916</v>
      </c>
      <c r="V220" s="475" t="s">
        <v>16916</v>
      </c>
      <c r="W220" s="473" t="s">
        <v>16916</v>
      </c>
      <c r="X220" s="471" t="s">
        <v>16916</v>
      </c>
      <c r="Y220" s="472" t="s">
        <v>16916</v>
      </c>
      <c r="Z220" s="471" t="s">
        <v>16916</v>
      </c>
      <c r="AA220" s="472" t="s">
        <v>16916</v>
      </c>
      <c r="AB220" s="471" t="s">
        <v>16916</v>
      </c>
      <c r="AC220" s="472" t="s">
        <v>16916</v>
      </c>
      <c r="AD220" s="471" t="s">
        <v>16916</v>
      </c>
      <c r="AE220" s="472" t="s">
        <v>16916</v>
      </c>
      <c r="AF220" s="595" t="s">
        <v>16916</v>
      </c>
      <c r="AG220" s="473" t="s">
        <v>16916</v>
      </c>
      <c r="AH220" s="471" t="s">
        <v>16916</v>
      </c>
      <c r="AI220" s="472" t="s">
        <v>16916</v>
      </c>
      <c r="AJ220" s="471" t="s">
        <v>16916</v>
      </c>
      <c r="AK220" s="472" t="s">
        <v>16916</v>
      </c>
      <c r="AL220" s="471" t="s">
        <v>16916</v>
      </c>
      <c r="AM220" s="472" t="s">
        <v>16916</v>
      </c>
      <c r="AN220" s="471" t="s">
        <v>16916</v>
      </c>
      <c r="AO220" s="472" t="s">
        <v>16916</v>
      </c>
      <c r="AP220" s="471" t="s">
        <v>16916</v>
      </c>
      <c r="AQ220" s="472" t="s">
        <v>16916</v>
      </c>
      <c r="AR220" s="471" t="s">
        <v>16916</v>
      </c>
      <c r="AS220" s="472" t="s">
        <v>16916</v>
      </c>
      <c r="AT220" s="471" t="s">
        <v>16916</v>
      </c>
      <c r="AU220" s="472" t="s">
        <v>16916</v>
      </c>
      <c r="AV220" s="471" t="s">
        <v>16916</v>
      </c>
      <c r="AW220" s="472" t="s">
        <v>16916</v>
      </c>
      <c r="AX220" s="471" t="s">
        <v>16916</v>
      </c>
      <c r="AY220" s="472" t="s">
        <v>16916</v>
      </c>
      <c r="AZ220" s="471" t="s">
        <v>16916</v>
      </c>
      <c r="BA220" s="472" t="s">
        <v>16916</v>
      </c>
      <c r="BB220" s="471" t="s">
        <v>16916</v>
      </c>
      <c r="BC220" s="472" t="s">
        <v>16916</v>
      </c>
      <c r="BD220" s="471" t="s">
        <v>16916</v>
      </c>
      <c r="BE220" s="472" t="s">
        <v>16916</v>
      </c>
      <c r="BF220" s="471">
        <v>50801.54</v>
      </c>
      <c r="BG220" s="472">
        <v>0</v>
      </c>
      <c r="BH220" s="471" t="s">
        <v>16916</v>
      </c>
      <c r="BI220" s="472" t="s">
        <v>16916</v>
      </c>
      <c r="BJ220" s="357">
        <v>50801.54</v>
      </c>
      <c r="BK220" s="474">
        <v>0</v>
      </c>
      <c r="BL220" s="357">
        <v>0</v>
      </c>
      <c r="BM220" s="474">
        <v>0</v>
      </c>
      <c r="BN220" s="357">
        <v>0</v>
      </c>
      <c r="BO220" s="474">
        <v>0</v>
      </c>
    </row>
    <row r="221" spans="1:67" s="148" customFormat="1" ht="12.75" x14ac:dyDescent="0.2">
      <c r="A221" s="470" t="s">
        <v>8339</v>
      </c>
      <c r="B221" s="470" t="s">
        <v>8372</v>
      </c>
      <c r="C221" s="470" t="s">
        <v>8213</v>
      </c>
      <c r="D221" s="470" t="s">
        <v>8213</v>
      </c>
      <c r="E221" s="470" t="s">
        <v>17443</v>
      </c>
      <c r="F221" s="470" t="s">
        <v>17050</v>
      </c>
      <c r="G221" s="470" t="s">
        <v>16</v>
      </c>
      <c r="H221" s="471" t="s">
        <v>16916</v>
      </c>
      <c r="I221" s="472" t="s">
        <v>16916</v>
      </c>
      <c r="J221" s="471" t="s">
        <v>16916</v>
      </c>
      <c r="K221" s="472" t="s">
        <v>16916</v>
      </c>
      <c r="L221" s="471" t="s">
        <v>16916</v>
      </c>
      <c r="M221" s="472" t="s">
        <v>16916</v>
      </c>
      <c r="N221" s="471" t="s">
        <v>16916</v>
      </c>
      <c r="O221" s="472" t="s">
        <v>16916</v>
      </c>
      <c r="P221" s="471" t="s">
        <v>16916</v>
      </c>
      <c r="Q221" s="472" t="s">
        <v>16916</v>
      </c>
      <c r="R221" s="475" t="s">
        <v>16916</v>
      </c>
      <c r="S221" s="476" t="s">
        <v>16916</v>
      </c>
      <c r="T221" s="475" t="s">
        <v>16916</v>
      </c>
      <c r="U221" s="476" t="s">
        <v>16916</v>
      </c>
      <c r="V221" s="475" t="s">
        <v>16916</v>
      </c>
      <c r="W221" s="473" t="s">
        <v>16916</v>
      </c>
      <c r="X221" s="471" t="s">
        <v>16916</v>
      </c>
      <c r="Y221" s="472" t="s">
        <v>16916</v>
      </c>
      <c r="Z221" s="471" t="s">
        <v>16916</v>
      </c>
      <c r="AA221" s="472" t="s">
        <v>16916</v>
      </c>
      <c r="AB221" s="471" t="s">
        <v>16916</v>
      </c>
      <c r="AC221" s="472" t="s">
        <v>16916</v>
      </c>
      <c r="AD221" s="471" t="s">
        <v>16916</v>
      </c>
      <c r="AE221" s="472" t="s">
        <v>16916</v>
      </c>
      <c r="AF221" s="595" t="s">
        <v>16916</v>
      </c>
      <c r="AG221" s="473" t="s">
        <v>16916</v>
      </c>
      <c r="AH221" s="471" t="s">
        <v>16916</v>
      </c>
      <c r="AI221" s="472" t="s">
        <v>16916</v>
      </c>
      <c r="AJ221" s="471" t="s">
        <v>16916</v>
      </c>
      <c r="AK221" s="472" t="s">
        <v>16916</v>
      </c>
      <c r="AL221" s="471">
        <v>580881.76</v>
      </c>
      <c r="AM221" s="472">
        <v>580881.76</v>
      </c>
      <c r="AN221" s="471" t="s">
        <v>16916</v>
      </c>
      <c r="AO221" s="472" t="s">
        <v>16916</v>
      </c>
      <c r="AP221" s="471" t="s">
        <v>16916</v>
      </c>
      <c r="AQ221" s="472" t="s">
        <v>16916</v>
      </c>
      <c r="AR221" s="471" t="s">
        <v>16916</v>
      </c>
      <c r="AS221" s="472" t="s">
        <v>16916</v>
      </c>
      <c r="AT221" s="471" t="s">
        <v>16916</v>
      </c>
      <c r="AU221" s="472" t="s">
        <v>16916</v>
      </c>
      <c r="AV221" s="471" t="s">
        <v>16916</v>
      </c>
      <c r="AW221" s="472" t="s">
        <v>16916</v>
      </c>
      <c r="AX221" s="471" t="s">
        <v>16916</v>
      </c>
      <c r="AY221" s="472" t="s">
        <v>16916</v>
      </c>
      <c r="AZ221" s="471" t="s">
        <v>16916</v>
      </c>
      <c r="BA221" s="472" t="s">
        <v>16916</v>
      </c>
      <c r="BB221" s="471" t="s">
        <v>16916</v>
      </c>
      <c r="BC221" s="472" t="s">
        <v>16916</v>
      </c>
      <c r="BD221" s="471" t="s">
        <v>16916</v>
      </c>
      <c r="BE221" s="472" t="s">
        <v>16916</v>
      </c>
      <c r="BF221" s="471">
        <v>35714.980000000003</v>
      </c>
      <c r="BG221" s="472">
        <v>0</v>
      </c>
      <c r="BH221" s="471" t="s">
        <v>16916</v>
      </c>
      <c r="BI221" s="472" t="s">
        <v>16916</v>
      </c>
      <c r="BJ221" s="357">
        <v>616596.74</v>
      </c>
      <c r="BK221" s="474">
        <v>580881.76</v>
      </c>
      <c r="BL221" s="357">
        <v>0</v>
      </c>
      <c r="BM221" s="474">
        <v>0</v>
      </c>
      <c r="BN221" s="357">
        <v>0</v>
      </c>
      <c r="BO221" s="474">
        <v>0</v>
      </c>
    </row>
    <row r="222" spans="1:67" s="148" customFormat="1" ht="12.75" x14ac:dyDescent="0.2">
      <c r="A222" s="470" t="s">
        <v>8339</v>
      </c>
      <c r="B222" s="470" t="s">
        <v>8314</v>
      </c>
      <c r="C222" s="470" t="s">
        <v>8213</v>
      </c>
      <c r="D222" s="470" t="s">
        <v>8213</v>
      </c>
      <c r="E222" s="470" t="s">
        <v>18011</v>
      </c>
      <c r="F222" s="470" t="s">
        <v>17050</v>
      </c>
      <c r="G222" s="470" t="s">
        <v>16</v>
      </c>
      <c r="H222" s="471" t="s">
        <v>16916</v>
      </c>
      <c r="I222" s="472" t="s">
        <v>16916</v>
      </c>
      <c r="J222" s="471" t="s">
        <v>16916</v>
      </c>
      <c r="K222" s="472" t="s">
        <v>16916</v>
      </c>
      <c r="L222" s="471" t="s">
        <v>16916</v>
      </c>
      <c r="M222" s="472" t="s">
        <v>16916</v>
      </c>
      <c r="N222" s="471" t="s">
        <v>16916</v>
      </c>
      <c r="O222" s="472" t="s">
        <v>16916</v>
      </c>
      <c r="P222" s="471" t="s">
        <v>16916</v>
      </c>
      <c r="Q222" s="472" t="s">
        <v>16916</v>
      </c>
      <c r="R222" s="475" t="s">
        <v>16916</v>
      </c>
      <c r="S222" s="476" t="s">
        <v>16916</v>
      </c>
      <c r="T222" s="475" t="s">
        <v>16916</v>
      </c>
      <c r="U222" s="476" t="s">
        <v>16916</v>
      </c>
      <c r="V222" s="475" t="s">
        <v>16916</v>
      </c>
      <c r="W222" s="473" t="s">
        <v>16916</v>
      </c>
      <c r="X222" s="471" t="s">
        <v>16916</v>
      </c>
      <c r="Y222" s="472" t="s">
        <v>16916</v>
      </c>
      <c r="Z222" s="471" t="s">
        <v>16916</v>
      </c>
      <c r="AA222" s="472" t="s">
        <v>16916</v>
      </c>
      <c r="AB222" s="471" t="s">
        <v>16916</v>
      </c>
      <c r="AC222" s="472" t="s">
        <v>16916</v>
      </c>
      <c r="AD222" s="471" t="s">
        <v>16916</v>
      </c>
      <c r="AE222" s="472" t="s">
        <v>16916</v>
      </c>
      <c r="AF222" s="595" t="s">
        <v>16916</v>
      </c>
      <c r="AG222" s="473" t="s">
        <v>16916</v>
      </c>
      <c r="AH222" s="471" t="s">
        <v>16916</v>
      </c>
      <c r="AI222" s="472" t="s">
        <v>16916</v>
      </c>
      <c r="AJ222" s="471" t="s">
        <v>16916</v>
      </c>
      <c r="AK222" s="472" t="s">
        <v>16916</v>
      </c>
      <c r="AL222" s="471" t="s">
        <v>16916</v>
      </c>
      <c r="AM222" s="472" t="s">
        <v>16916</v>
      </c>
      <c r="AN222" s="471" t="s">
        <v>16916</v>
      </c>
      <c r="AO222" s="472" t="s">
        <v>16916</v>
      </c>
      <c r="AP222" s="471" t="s">
        <v>16916</v>
      </c>
      <c r="AQ222" s="472" t="s">
        <v>16916</v>
      </c>
      <c r="AR222" s="471" t="s">
        <v>16916</v>
      </c>
      <c r="AS222" s="472" t="s">
        <v>16916</v>
      </c>
      <c r="AT222" s="471" t="s">
        <v>16916</v>
      </c>
      <c r="AU222" s="472" t="s">
        <v>16916</v>
      </c>
      <c r="AV222" s="471" t="s">
        <v>16916</v>
      </c>
      <c r="AW222" s="472" t="s">
        <v>16916</v>
      </c>
      <c r="AX222" s="471" t="s">
        <v>16916</v>
      </c>
      <c r="AY222" s="472" t="s">
        <v>16916</v>
      </c>
      <c r="AZ222" s="471" t="s">
        <v>16916</v>
      </c>
      <c r="BA222" s="472" t="s">
        <v>16916</v>
      </c>
      <c r="BB222" s="471" t="s">
        <v>16916</v>
      </c>
      <c r="BC222" s="472" t="s">
        <v>16916</v>
      </c>
      <c r="BD222" s="471" t="s">
        <v>16916</v>
      </c>
      <c r="BE222" s="472" t="s">
        <v>16916</v>
      </c>
      <c r="BF222" s="471">
        <v>39472.36</v>
      </c>
      <c r="BG222" s="472">
        <v>0</v>
      </c>
      <c r="BH222" s="471" t="s">
        <v>16916</v>
      </c>
      <c r="BI222" s="472" t="s">
        <v>16916</v>
      </c>
      <c r="BJ222" s="357">
        <v>39472.36</v>
      </c>
      <c r="BK222" s="474">
        <v>0</v>
      </c>
      <c r="BL222" s="357">
        <v>0</v>
      </c>
      <c r="BM222" s="474">
        <v>0</v>
      </c>
      <c r="BN222" s="357">
        <v>0</v>
      </c>
      <c r="BO222" s="474">
        <v>0</v>
      </c>
    </row>
    <row r="223" spans="1:67" s="148" customFormat="1" ht="12.75" x14ac:dyDescent="0.2">
      <c r="A223" s="470" t="s">
        <v>8339</v>
      </c>
      <c r="B223" s="470" t="s">
        <v>8325</v>
      </c>
      <c r="C223" s="470" t="s">
        <v>8213</v>
      </c>
      <c r="D223" s="470" t="s">
        <v>8213</v>
      </c>
      <c r="E223" s="470" t="s">
        <v>17444</v>
      </c>
      <c r="F223" s="470" t="s">
        <v>17050</v>
      </c>
      <c r="G223" s="470" t="s">
        <v>16</v>
      </c>
      <c r="H223" s="471" t="s">
        <v>16916</v>
      </c>
      <c r="I223" s="472" t="s">
        <v>16916</v>
      </c>
      <c r="J223" s="471" t="s">
        <v>16916</v>
      </c>
      <c r="K223" s="472" t="s">
        <v>16916</v>
      </c>
      <c r="L223" s="471" t="s">
        <v>16916</v>
      </c>
      <c r="M223" s="472" t="s">
        <v>16916</v>
      </c>
      <c r="N223" s="471" t="s">
        <v>16916</v>
      </c>
      <c r="O223" s="472" t="s">
        <v>16916</v>
      </c>
      <c r="P223" s="471" t="s">
        <v>16916</v>
      </c>
      <c r="Q223" s="472" t="s">
        <v>16916</v>
      </c>
      <c r="R223" s="475" t="s">
        <v>16916</v>
      </c>
      <c r="S223" s="476" t="s">
        <v>16916</v>
      </c>
      <c r="T223" s="475" t="s">
        <v>16916</v>
      </c>
      <c r="U223" s="476" t="s">
        <v>16916</v>
      </c>
      <c r="V223" s="475" t="s">
        <v>16916</v>
      </c>
      <c r="W223" s="473" t="s">
        <v>16916</v>
      </c>
      <c r="X223" s="471" t="s">
        <v>16916</v>
      </c>
      <c r="Y223" s="472" t="s">
        <v>16916</v>
      </c>
      <c r="Z223" s="471" t="s">
        <v>16916</v>
      </c>
      <c r="AA223" s="472" t="s">
        <v>16916</v>
      </c>
      <c r="AB223" s="471" t="s">
        <v>16916</v>
      </c>
      <c r="AC223" s="472" t="s">
        <v>16916</v>
      </c>
      <c r="AD223" s="471" t="s">
        <v>16916</v>
      </c>
      <c r="AE223" s="472" t="s">
        <v>16916</v>
      </c>
      <c r="AF223" s="595" t="s">
        <v>16916</v>
      </c>
      <c r="AG223" s="473" t="s">
        <v>16916</v>
      </c>
      <c r="AH223" s="471" t="s">
        <v>16916</v>
      </c>
      <c r="AI223" s="472" t="s">
        <v>16916</v>
      </c>
      <c r="AJ223" s="471" t="s">
        <v>16916</v>
      </c>
      <c r="AK223" s="472" t="s">
        <v>16916</v>
      </c>
      <c r="AL223" s="471" t="s">
        <v>16916</v>
      </c>
      <c r="AM223" s="472" t="s">
        <v>16916</v>
      </c>
      <c r="AN223" s="471" t="s">
        <v>16916</v>
      </c>
      <c r="AO223" s="472" t="s">
        <v>16916</v>
      </c>
      <c r="AP223" s="471">
        <v>170332.53</v>
      </c>
      <c r="AQ223" s="472">
        <v>170332.53</v>
      </c>
      <c r="AR223" s="471" t="s">
        <v>16916</v>
      </c>
      <c r="AS223" s="472" t="s">
        <v>16916</v>
      </c>
      <c r="AT223" s="471" t="s">
        <v>16916</v>
      </c>
      <c r="AU223" s="472" t="s">
        <v>16916</v>
      </c>
      <c r="AV223" s="471" t="s">
        <v>16916</v>
      </c>
      <c r="AW223" s="472" t="s">
        <v>16916</v>
      </c>
      <c r="AX223" s="471">
        <v>103809.23</v>
      </c>
      <c r="AY223" s="472" t="s">
        <v>16916</v>
      </c>
      <c r="AZ223" s="471" t="s">
        <v>16916</v>
      </c>
      <c r="BA223" s="472" t="s">
        <v>16916</v>
      </c>
      <c r="BB223" s="471">
        <v>61864.52</v>
      </c>
      <c r="BC223" s="472">
        <v>0</v>
      </c>
      <c r="BD223" s="471" t="s">
        <v>16916</v>
      </c>
      <c r="BE223" s="472" t="s">
        <v>16916</v>
      </c>
      <c r="BF223" s="471">
        <v>40011.72</v>
      </c>
      <c r="BG223" s="472">
        <v>0</v>
      </c>
      <c r="BH223" s="471" t="s">
        <v>16916</v>
      </c>
      <c r="BI223" s="472" t="s">
        <v>16916</v>
      </c>
      <c r="BJ223" s="357">
        <v>376018</v>
      </c>
      <c r="BK223" s="474">
        <v>170332.53</v>
      </c>
      <c r="BL223" s="357">
        <v>0</v>
      </c>
      <c r="BM223" s="474">
        <v>0</v>
      </c>
      <c r="BN223" s="357">
        <v>0</v>
      </c>
      <c r="BO223" s="474">
        <v>0</v>
      </c>
    </row>
    <row r="224" spans="1:67" s="148" customFormat="1" ht="12.75" x14ac:dyDescent="0.2">
      <c r="A224" s="470" t="s">
        <v>8339</v>
      </c>
      <c r="B224" s="470" t="s">
        <v>8342</v>
      </c>
      <c r="C224" s="470" t="s">
        <v>8213</v>
      </c>
      <c r="D224" s="470" t="s">
        <v>8213</v>
      </c>
      <c r="E224" s="470" t="s">
        <v>16979</v>
      </c>
      <c r="F224" s="470" t="s">
        <v>17050</v>
      </c>
      <c r="G224" s="470" t="s">
        <v>16</v>
      </c>
      <c r="H224" s="471" t="s">
        <v>16916</v>
      </c>
      <c r="I224" s="472" t="s">
        <v>16916</v>
      </c>
      <c r="J224" s="471" t="s">
        <v>16916</v>
      </c>
      <c r="K224" s="472" t="s">
        <v>16916</v>
      </c>
      <c r="L224" s="471" t="s">
        <v>16916</v>
      </c>
      <c r="M224" s="472" t="s">
        <v>16916</v>
      </c>
      <c r="N224" s="471">
        <v>826709.28</v>
      </c>
      <c r="O224" s="472">
        <v>479578.11</v>
      </c>
      <c r="P224" s="471" t="s">
        <v>16916</v>
      </c>
      <c r="Q224" s="472" t="s">
        <v>16916</v>
      </c>
      <c r="R224" s="475">
        <v>272090.74</v>
      </c>
      <c r="S224" s="476">
        <v>267711.22000000003</v>
      </c>
      <c r="T224" s="475" t="s">
        <v>16916</v>
      </c>
      <c r="U224" s="476" t="s">
        <v>16916</v>
      </c>
      <c r="V224" s="475" t="s">
        <v>16916</v>
      </c>
      <c r="W224" s="473" t="s">
        <v>16916</v>
      </c>
      <c r="X224" s="471">
        <v>273607.08999999997</v>
      </c>
      <c r="Y224" s="472">
        <v>273133.11</v>
      </c>
      <c r="Z224" s="471" t="s">
        <v>16916</v>
      </c>
      <c r="AA224" s="472" t="s">
        <v>16916</v>
      </c>
      <c r="AB224" s="471">
        <v>292338.38999999996</v>
      </c>
      <c r="AC224" s="472">
        <v>247807.99000000005</v>
      </c>
      <c r="AD224" s="471" t="s">
        <v>16916</v>
      </c>
      <c r="AE224" s="472" t="s">
        <v>16916</v>
      </c>
      <c r="AF224" s="595" t="s">
        <v>16916</v>
      </c>
      <c r="AG224" s="473" t="s">
        <v>16916</v>
      </c>
      <c r="AH224" s="471">
        <v>290361.58</v>
      </c>
      <c r="AI224" s="472">
        <v>45000</v>
      </c>
      <c r="AJ224" s="471" t="s">
        <v>16916</v>
      </c>
      <c r="AK224" s="472" t="s">
        <v>16916</v>
      </c>
      <c r="AL224" s="471">
        <v>281175.36</v>
      </c>
      <c r="AM224" s="472">
        <v>45000</v>
      </c>
      <c r="AN224" s="471" t="s">
        <v>16916</v>
      </c>
      <c r="AO224" s="472" t="s">
        <v>16916</v>
      </c>
      <c r="AP224" s="471">
        <v>309230.12</v>
      </c>
      <c r="AQ224" s="472">
        <v>45000</v>
      </c>
      <c r="AR224" s="471" t="s">
        <v>16916</v>
      </c>
      <c r="AS224" s="472" t="s">
        <v>16916</v>
      </c>
      <c r="AT224" s="471">
        <v>277891.01</v>
      </c>
      <c r="AU224" s="472">
        <v>16843.79</v>
      </c>
      <c r="AV224" s="471" t="s">
        <v>16916</v>
      </c>
      <c r="AW224" s="472" t="s">
        <v>16916</v>
      </c>
      <c r="AX224" s="471">
        <v>16843.79</v>
      </c>
      <c r="AY224" s="472">
        <v>16843.79</v>
      </c>
      <c r="AZ224" s="471" t="s">
        <v>16916</v>
      </c>
      <c r="BA224" s="472" t="s">
        <v>16916</v>
      </c>
      <c r="BB224" s="471">
        <v>16843.79</v>
      </c>
      <c r="BC224" s="472">
        <v>16843.79</v>
      </c>
      <c r="BD224" s="471" t="s">
        <v>16916</v>
      </c>
      <c r="BE224" s="472" t="s">
        <v>16916</v>
      </c>
      <c r="BF224" s="471">
        <v>108755.89</v>
      </c>
      <c r="BG224" s="472">
        <v>0</v>
      </c>
      <c r="BH224" s="471" t="s">
        <v>16916</v>
      </c>
      <c r="BI224" s="472" t="s">
        <v>16916</v>
      </c>
      <c r="BJ224" s="357">
        <v>2965847.0400000005</v>
      </c>
      <c r="BK224" s="474">
        <v>1453761.8000000003</v>
      </c>
      <c r="BL224" s="357">
        <v>0</v>
      </c>
      <c r="BM224" s="474">
        <v>0</v>
      </c>
      <c r="BN224" s="357">
        <v>0</v>
      </c>
      <c r="BO224" s="474">
        <v>0</v>
      </c>
    </row>
    <row r="225" spans="1:67" s="148" customFormat="1" ht="12.75" x14ac:dyDescent="0.2">
      <c r="A225" s="470" t="s">
        <v>8339</v>
      </c>
      <c r="B225" s="470" t="s">
        <v>8317</v>
      </c>
      <c r="C225" s="470" t="s">
        <v>8213</v>
      </c>
      <c r="D225" s="470" t="s">
        <v>8213</v>
      </c>
      <c r="E225" s="470" t="s">
        <v>17703</v>
      </c>
      <c r="F225" s="470" t="s">
        <v>17050</v>
      </c>
      <c r="G225" s="470" t="s">
        <v>16</v>
      </c>
      <c r="H225" s="471" t="s">
        <v>16916</v>
      </c>
      <c r="I225" s="472" t="s">
        <v>16916</v>
      </c>
      <c r="J225" s="471" t="s">
        <v>16916</v>
      </c>
      <c r="K225" s="472" t="s">
        <v>16916</v>
      </c>
      <c r="L225" s="471" t="s">
        <v>16916</v>
      </c>
      <c r="M225" s="472" t="s">
        <v>16916</v>
      </c>
      <c r="N225" s="471" t="s">
        <v>16916</v>
      </c>
      <c r="O225" s="472" t="s">
        <v>16916</v>
      </c>
      <c r="P225" s="471" t="s">
        <v>16916</v>
      </c>
      <c r="Q225" s="472" t="s">
        <v>16916</v>
      </c>
      <c r="R225" s="475" t="s">
        <v>16916</v>
      </c>
      <c r="S225" s="476" t="s">
        <v>16916</v>
      </c>
      <c r="T225" s="475" t="s">
        <v>16916</v>
      </c>
      <c r="U225" s="476" t="s">
        <v>16916</v>
      </c>
      <c r="V225" s="475" t="s">
        <v>16916</v>
      </c>
      <c r="W225" s="473" t="s">
        <v>16916</v>
      </c>
      <c r="X225" s="471" t="s">
        <v>16916</v>
      </c>
      <c r="Y225" s="472" t="s">
        <v>16916</v>
      </c>
      <c r="Z225" s="471" t="s">
        <v>16916</v>
      </c>
      <c r="AA225" s="472" t="s">
        <v>16916</v>
      </c>
      <c r="AB225" s="471" t="s">
        <v>16916</v>
      </c>
      <c r="AC225" s="472" t="s">
        <v>16916</v>
      </c>
      <c r="AD225" s="471" t="s">
        <v>16916</v>
      </c>
      <c r="AE225" s="472" t="s">
        <v>16916</v>
      </c>
      <c r="AF225" s="595" t="s">
        <v>16916</v>
      </c>
      <c r="AG225" s="473" t="s">
        <v>16916</v>
      </c>
      <c r="AH225" s="471" t="s">
        <v>16916</v>
      </c>
      <c r="AI225" s="472" t="s">
        <v>16916</v>
      </c>
      <c r="AJ225" s="471" t="s">
        <v>16916</v>
      </c>
      <c r="AK225" s="472" t="s">
        <v>16916</v>
      </c>
      <c r="AL225" s="471" t="s">
        <v>16916</v>
      </c>
      <c r="AM225" s="472" t="s">
        <v>16916</v>
      </c>
      <c r="AN225" s="471" t="s">
        <v>16916</v>
      </c>
      <c r="AO225" s="472" t="s">
        <v>16916</v>
      </c>
      <c r="AP225" s="471" t="s">
        <v>16916</v>
      </c>
      <c r="AQ225" s="472" t="s">
        <v>16916</v>
      </c>
      <c r="AR225" s="471" t="s">
        <v>16916</v>
      </c>
      <c r="AS225" s="472" t="s">
        <v>16916</v>
      </c>
      <c r="AT225" s="471" t="s">
        <v>16916</v>
      </c>
      <c r="AU225" s="472" t="s">
        <v>16916</v>
      </c>
      <c r="AV225" s="471" t="s">
        <v>16916</v>
      </c>
      <c r="AW225" s="472" t="s">
        <v>16916</v>
      </c>
      <c r="AX225" s="471">
        <v>530205.09</v>
      </c>
      <c r="AY225" s="472" t="s">
        <v>16916</v>
      </c>
      <c r="AZ225" s="471" t="s">
        <v>16916</v>
      </c>
      <c r="BA225" s="472" t="s">
        <v>16916</v>
      </c>
      <c r="BB225" s="471" t="s">
        <v>16916</v>
      </c>
      <c r="BC225" s="472" t="s">
        <v>16916</v>
      </c>
      <c r="BD225" s="471" t="s">
        <v>16916</v>
      </c>
      <c r="BE225" s="472" t="s">
        <v>16916</v>
      </c>
      <c r="BF225" s="471" t="s">
        <v>16916</v>
      </c>
      <c r="BG225" s="472" t="s">
        <v>16916</v>
      </c>
      <c r="BH225" s="471" t="s">
        <v>16916</v>
      </c>
      <c r="BI225" s="472" t="s">
        <v>16916</v>
      </c>
      <c r="BJ225" s="357">
        <v>530205.09</v>
      </c>
      <c r="BK225" s="474">
        <v>0</v>
      </c>
      <c r="BL225" s="357">
        <v>0</v>
      </c>
      <c r="BM225" s="474">
        <v>0</v>
      </c>
      <c r="BN225" s="357">
        <v>0</v>
      </c>
      <c r="BO225" s="474">
        <v>0</v>
      </c>
    </row>
    <row r="226" spans="1:67" s="148" customFormat="1" ht="12.75" x14ac:dyDescent="0.2">
      <c r="A226" s="470" t="s">
        <v>8339</v>
      </c>
      <c r="B226" s="470" t="s">
        <v>9122</v>
      </c>
      <c r="C226" s="470" t="s">
        <v>8213</v>
      </c>
      <c r="D226" s="470" t="s">
        <v>8213</v>
      </c>
      <c r="E226" s="470" t="s">
        <v>17852</v>
      </c>
      <c r="F226" s="470" t="s">
        <v>17050</v>
      </c>
      <c r="G226" s="470" t="s">
        <v>16</v>
      </c>
      <c r="H226" s="471" t="s">
        <v>16916</v>
      </c>
      <c r="I226" s="472" t="s">
        <v>16916</v>
      </c>
      <c r="J226" s="471" t="s">
        <v>16916</v>
      </c>
      <c r="K226" s="472" t="s">
        <v>16916</v>
      </c>
      <c r="L226" s="471" t="s">
        <v>16916</v>
      </c>
      <c r="M226" s="472" t="s">
        <v>16916</v>
      </c>
      <c r="N226" s="471" t="s">
        <v>16916</v>
      </c>
      <c r="O226" s="472" t="s">
        <v>16916</v>
      </c>
      <c r="P226" s="471" t="s">
        <v>16916</v>
      </c>
      <c r="Q226" s="472" t="s">
        <v>16916</v>
      </c>
      <c r="R226" s="475" t="s">
        <v>16916</v>
      </c>
      <c r="S226" s="476" t="s">
        <v>16916</v>
      </c>
      <c r="T226" s="475" t="s">
        <v>16916</v>
      </c>
      <c r="U226" s="476" t="s">
        <v>16916</v>
      </c>
      <c r="V226" s="475" t="s">
        <v>16916</v>
      </c>
      <c r="W226" s="473" t="s">
        <v>16916</v>
      </c>
      <c r="X226" s="471" t="s">
        <v>16916</v>
      </c>
      <c r="Y226" s="472" t="s">
        <v>16916</v>
      </c>
      <c r="Z226" s="471" t="s">
        <v>16916</v>
      </c>
      <c r="AA226" s="472" t="s">
        <v>16916</v>
      </c>
      <c r="AB226" s="471" t="s">
        <v>16916</v>
      </c>
      <c r="AC226" s="472" t="s">
        <v>16916</v>
      </c>
      <c r="AD226" s="471" t="s">
        <v>16916</v>
      </c>
      <c r="AE226" s="472" t="s">
        <v>16916</v>
      </c>
      <c r="AF226" s="595" t="s">
        <v>16916</v>
      </c>
      <c r="AG226" s="473" t="s">
        <v>16916</v>
      </c>
      <c r="AH226" s="471" t="s">
        <v>16916</v>
      </c>
      <c r="AI226" s="472" t="s">
        <v>16916</v>
      </c>
      <c r="AJ226" s="471" t="s">
        <v>16916</v>
      </c>
      <c r="AK226" s="472" t="s">
        <v>16916</v>
      </c>
      <c r="AL226" s="471" t="s">
        <v>16916</v>
      </c>
      <c r="AM226" s="472" t="s">
        <v>16916</v>
      </c>
      <c r="AN226" s="471" t="s">
        <v>16916</v>
      </c>
      <c r="AO226" s="472" t="s">
        <v>16916</v>
      </c>
      <c r="AP226" s="471" t="s">
        <v>16916</v>
      </c>
      <c r="AQ226" s="472" t="s">
        <v>16916</v>
      </c>
      <c r="AR226" s="471" t="s">
        <v>16916</v>
      </c>
      <c r="AS226" s="472" t="s">
        <v>16916</v>
      </c>
      <c r="AT226" s="471" t="s">
        <v>16916</v>
      </c>
      <c r="AU226" s="472" t="s">
        <v>16916</v>
      </c>
      <c r="AV226" s="471" t="s">
        <v>16916</v>
      </c>
      <c r="AW226" s="472" t="s">
        <v>16916</v>
      </c>
      <c r="AX226" s="471" t="s">
        <v>16916</v>
      </c>
      <c r="AY226" s="472" t="s">
        <v>16916</v>
      </c>
      <c r="AZ226" s="471" t="s">
        <v>16916</v>
      </c>
      <c r="BA226" s="472" t="s">
        <v>16916</v>
      </c>
      <c r="BB226" s="471">
        <v>218951.56</v>
      </c>
      <c r="BC226" s="472">
        <v>218951.56000000003</v>
      </c>
      <c r="BD226" s="471" t="s">
        <v>16916</v>
      </c>
      <c r="BE226" s="472" t="s">
        <v>16916</v>
      </c>
      <c r="BF226" s="471" t="s">
        <v>16916</v>
      </c>
      <c r="BG226" s="472" t="s">
        <v>16916</v>
      </c>
      <c r="BH226" s="471" t="s">
        <v>16916</v>
      </c>
      <c r="BI226" s="472" t="s">
        <v>16916</v>
      </c>
      <c r="BJ226" s="357">
        <v>218951.56</v>
      </c>
      <c r="BK226" s="474">
        <v>218951.56000000003</v>
      </c>
      <c r="BL226" s="357">
        <v>0</v>
      </c>
      <c r="BM226" s="474">
        <v>0</v>
      </c>
      <c r="BN226" s="357">
        <v>0</v>
      </c>
      <c r="BO226" s="474">
        <v>0</v>
      </c>
    </row>
    <row r="227" spans="1:67" s="148" customFormat="1" ht="12.75" x14ac:dyDescent="0.2">
      <c r="A227" s="470" t="s">
        <v>8339</v>
      </c>
      <c r="B227" s="470" t="s">
        <v>8361</v>
      </c>
      <c r="C227" s="470" t="s">
        <v>8213</v>
      </c>
      <c r="D227" s="470" t="s">
        <v>8213</v>
      </c>
      <c r="E227" s="470" t="s">
        <v>17445</v>
      </c>
      <c r="F227" s="470" t="s">
        <v>17050</v>
      </c>
      <c r="G227" s="470" t="s">
        <v>16</v>
      </c>
      <c r="H227" s="471">
        <v>24166272.41</v>
      </c>
      <c r="I227" s="472">
        <v>23443666.82</v>
      </c>
      <c r="J227" s="471" t="s">
        <v>16916</v>
      </c>
      <c r="K227" s="472" t="s">
        <v>16916</v>
      </c>
      <c r="L227" s="471" t="s">
        <v>16916</v>
      </c>
      <c r="M227" s="472" t="s">
        <v>16916</v>
      </c>
      <c r="N227" s="471" t="s">
        <v>16916</v>
      </c>
      <c r="O227" s="472" t="s">
        <v>16916</v>
      </c>
      <c r="P227" s="471" t="s">
        <v>16916</v>
      </c>
      <c r="Q227" s="472" t="s">
        <v>16916</v>
      </c>
      <c r="R227" s="475" t="s">
        <v>16916</v>
      </c>
      <c r="S227" s="476" t="s">
        <v>16916</v>
      </c>
      <c r="T227" s="475" t="s">
        <v>16916</v>
      </c>
      <c r="U227" s="476" t="s">
        <v>16916</v>
      </c>
      <c r="V227" s="475" t="s">
        <v>16916</v>
      </c>
      <c r="W227" s="473" t="s">
        <v>16916</v>
      </c>
      <c r="X227" s="471" t="s">
        <v>16916</v>
      </c>
      <c r="Y227" s="472" t="s">
        <v>16916</v>
      </c>
      <c r="Z227" s="471" t="s">
        <v>16916</v>
      </c>
      <c r="AA227" s="472" t="s">
        <v>16916</v>
      </c>
      <c r="AB227" s="471" t="s">
        <v>16916</v>
      </c>
      <c r="AC227" s="472" t="s">
        <v>16916</v>
      </c>
      <c r="AD227" s="471" t="s">
        <v>16916</v>
      </c>
      <c r="AE227" s="472" t="s">
        <v>16916</v>
      </c>
      <c r="AF227" s="595" t="s">
        <v>16916</v>
      </c>
      <c r="AG227" s="473" t="s">
        <v>16916</v>
      </c>
      <c r="AH227" s="471" t="s">
        <v>16916</v>
      </c>
      <c r="AI227" s="472" t="s">
        <v>16916</v>
      </c>
      <c r="AJ227" s="471" t="s">
        <v>16916</v>
      </c>
      <c r="AK227" s="472" t="s">
        <v>16916</v>
      </c>
      <c r="AL227" s="471" t="s">
        <v>16916</v>
      </c>
      <c r="AM227" s="472" t="s">
        <v>16916</v>
      </c>
      <c r="AN227" s="471" t="s">
        <v>16916</v>
      </c>
      <c r="AO227" s="472" t="s">
        <v>16916</v>
      </c>
      <c r="AP227" s="471">
        <v>92077.28</v>
      </c>
      <c r="AQ227" s="472">
        <v>92077.27999999997</v>
      </c>
      <c r="AR227" s="471" t="s">
        <v>16916</v>
      </c>
      <c r="AS227" s="472" t="s">
        <v>16916</v>
      </c>
      <c r="AT227" s="471" t="s">
        <v>16916</v>
      </c>
      <c r="AU227" s="472" t="s">
        <v>16916</v>
      </c>
      <c r="AV227" s="471" t="s">
        <v>16916</v>
      </c>
      <c r="AW227" s="472" t="s">
        <v>16916</v>
      </c>
      <c r="AX227" s="471">
        <v>5663799.9000000004</v>
      </c>
      <c r="AY227" s="472" t="s">
        <v>16916</v>
      </c>
      <c r="AZ227" s="471" t="s">
        <v>16916</v>
      </c>
      <c r="BA227" s="472" t="s">
        <v>16916</v>
      </c>
      <c r="BB227" s="471">
        <v>5111816.99</v>
      </c>
      <c r="BC227" s="472">
        <v>0</v>
      </c>
      <c r="BD227" s="471" t="s">
        <v>16916</v>
      </c>
      <c r="BE227" s="472" t="s">
        <v>16916</v>
      </c>
      <c r="BF227" s="471" t="s">
        <v>16916</v>
      </c>
      <c r="BG227" s="472" t="s">
        <v>16916</v>
      </c>
      <c r="BH227" s="471" t="s">
        <v>16916</v>
      </c>
      <c r="BI227" s="472" t="s">
        <v>16916</v>
      </c>
      <c r="BJ227" s="357">
        <v>35033966.580000006</v>
      </c>
      <c r="BK227" s="474">
        <v>23535744.100000001</v>
      </c>
      <c r="BL227" s="357">
        <v>0</v>
      </c>
      <c r="BM227" s="474">
        <v>0</v>
      </c>
      <c r="BN227" s="357">
        <v>0</v>
      </c>
      <c r="BO227" s="474">
        <v>0</v>
      </c>
    </row>
    <row r="228" spans="1:67" s="148" customFormat="1" ht="12.75" x14ac:dyDescent="0.2">
      <c r="A228" s="470" t="s">
        <v>8339</v>
      </c>
      <c r="B228" s="470" t="s">
        <v>8343</v>
      </c>
      <c r="C228" s="470" t="s">
        <v>8213</v>
      </c>
      <c r="D228" s="470" t="s">
        <v>8213</v>
      </c>
      <c r="E228" s="470" t="s">
        <v>111</v>
      </c>
      <c r="F228" s="470" t="s">
        <v>17050</v>
      </c>
      <c r="G228" s="470" t="s">
        <v>16</v>
      </c>
      <c r="H228" s="471">
        <v>296647.12</v>
      </c>
      <c r="I228" s="472">
        <v>182601.01</v>
      </c>
      <c r="J228" s="471" t="s">
        <v>16916</v>
      </c>
      <c r="K228" s="472" t="s">
        <v>16916</v>
      </c>
      <c r="L228" s="471" t="s">
        <v>16916</v>
      </c>
      <c r="M228" s="472" t="s">
        <v>16916</v>
      </c>
      <c r="N228" s="471">
        <v>522562.89</v>
      </c>
      <c r="O228" s="472">
        <v>522562.89</v>
      </c>
      <c r="P228" s="471" t="s">
        <v>16916</v>
      </c>
      <c r="Q228" s="472" t="s">
        <v>16916</v>
      </c>
      <c r="R228" s="475">
        <v>171983.09000000003</v>
      </c>
      <c r="S228" s="476">
        <v>126936.08000000002</v>
      </c>
      <c r="T228" s="475" t="s">
        <v>16916</v>
      </c>
      <c r="U228" s="476" t="s">
        <v>16916</v>
      </c>
      <c r="V228" s="475" t="s">
        <v>16916</v>
      </c>
      <c r="W228" s="473" t="s">
        <v>16916</v>
      </c>
      <c r="X228" s="471">
        <v>249351.49</v>
      </c>
      <c r="Y228" s="472">
        <v>217197.38</v>
      </c>
      <c r="Z228" s="471" t="s">
        <v>16916</v>
      </c>
      <c r="AA228" s="472" t="s">
        <v>16916</v>
      </c>
      <c r="AB228" s="471">
        <v>97729.55</v>
      </c>
      <c r="AC228" s="472">
        <v>26627.170000000002</v>
      </c>
      <c r="AD228" s="471" t="s">
        <v>16916</v>
      </c>
      <c r="AE228" s="472" t="s">
        <v>16916</v>
      </c>
      <c r="AF228" s="595" t="s">
        <v>16916</v>
      </c>
      <c r="AG228" s="473" t="s">
        <v>16916</v>
      </c>
      <c r="AH228" s="471">
        <v>28846.15</v>
      </c>
      <c r="AI228" s="472">
        <v>28846.149999999998</v>
      </c>
      <c r="AJ228" s="471" t="s">
        <v>16916</v>
      </c>
      <c r="AK228" s="472" t="s">
        <v>16916</v>
      </c>
      <c r="AL228" s="471">
        <v>1083042.97</v>
      </c>
      <c r="AM228" s="472">
        <v>1083042.97</v>
      </c>
      <c r="AN228" s="471" t="s">
        <v>16916</v>
      </c>
      <c r="AO228" s="472" t="s">
        <v>16916</v>
      </c>
      <c r="AP228" s="471">
        <v>240678.22</v>
      </c>
      <c r="AQ228" s="472">
        <v>240678.22</v>
      </c>
      <c r="AR228" s="471" t="s">
        <v>16916</v>
      </c>
      <c r="AS228" s="472" t="s">
        <v>16916</v>
      </c>
      <c r="AT228" s="471">
        <v>233921.76</v>
      </c>
      <c r="AU228" s="472">
        <v>233716.32</v>
      </c>
      <c r="AV228" s="471" t="s">
        <v>16916</v>
      </c>
      <c r="AW228" s="472" t="s">
        <v>16916</v>
      </c>
      <c r="AX228" s="471">
        <v>821.76</v>
      </c>
      <c r="AY228" s="472">
        <v>616.32000000000005</v>
      </c>
      <c r="AZ228" s="471" t="s">
        <v>16916</v>
      </c>
      <c r="BA228" s="472" t="s">
        <v>16916</v>
      </c>
      <c r="BB228" s="471">
        <v>235821.76</v>
      </c>
      <c r="BC228" s="472">
        <v>235616.32</v>
      </c>
      <c r="BD228" s="471" t="s">
        <v>16916</v>
      </c>
      <c r="BE228" s="472" t="s">
        <v>16916</v>
      </c>
      <c r="BF228" s="471">
        <v>821.76</v>
      </c>
      <c r="BG228" s="472">
        <v>410.88000000000005</v>
      </c>
      <c r="BH228" s="471" t="s">
        <v>16916</v>
      </c>
      <c r="BI228" s="472" t="s">
        <v>16916</v>
      </c>
      <c r="BJ228" s="357">
        <v>3162228.5199999996</v>
      </c>
      <c r="BK228" s="474">
        <v>2898851.709999999</v>
      </c>
      <c r="BL228" s="357">
        <v>0</v>
      </c>
      <c r="BM228" s="474">
        <v>0</v>
      </c>
      <c r="BN228" s="357">
        <v>0</v>
      </c>
      <c r="BO228" s="474">
        <v>0</v>
      </c>
    </row>
    <row r="229" spans="1:67" s="148" customFormat="1" ht="12.75" x14ac:dyDescent="0.2">
      <c r="A229" s="470" t="s">
        <v>8339</v>
      </c>
      <c r="B229" s="470" t="s">
        <v>8363</v>
      </c>
      <c r="C229" s="470" t="s">
        <v>8213</v>
      </c>
      <c r="D229" s="470" t="s">
        <v>8213</v>
      </c>
      <c r="E229" s="470" t="s">
        <v>18012</v>
      </c>
      <c r="F229" s="470" t="s">
        <v>17050</v>
      </c>
      <c r="G229" s="470" t="s">
        <v>16</v>
      </c>
      <c r="H229" s="471" t="s">
        <v>16916</v>
      </c>
      <c r="I229" s="472" t="s">
        <v>16916</v>
      </c>
      <c r="J229" s="471" t="s">
        <v>16916</v>
      </c>
      <c r="K229" s="472" t="s">
        <v>16916</v>
      </c>
      <c r="L229" s="471" t="s">
        <v>16916</v>
      </c>
      <c r="M229" s="472" t="s">
        <v>16916</v>
      </c>
      <c r="N229" s="471" t="s">
        <v>16916</v>
      </c>
      <c r="O229" s="472" t="s">
        <v>16916</v>
      </c>
      <c r="P229" s="471" t="s">
        <v>16916</v>
      </c>
      <c r="Q229" s="472" t="s">
        <v>16916</v>
      </c>
      <c r="R229" s="475" t="s">
        <v>16916</v>
      </c>
      <c r="S229" s="476" t="s">
        <v>16916</v>
      </c>
      <c r="T229" s="475" t="s">
        <v>16916</v>
      </c>
      <c r="U229" s="476" t="s">
        <v>16916</v>
      </c>
      <c r="V229" s="475" t="s">
        <v>16916</v>
      </c>
      <c r="W229" s="473" t="s">
        <v>16916</v>
      </c>
      <c r="X229" s="471" t="s">
        <v>16916</v>
      </c>
      <c r="Y229" s="472" t="s">
        <v>16916</v>
      </c>
      <c r="Z229" s="471" t="s">
        <v>16916</v>
      </c>
      <c r="AA229" s="472" t="s">
        <v>16916</v>
      </c>
      <c r="AB229" s="471" t="s">
        <v>16916</v>
      </c>
      <c r="AC229" s="472" t="s">
        <v>16916</v>
      </c>
      <c r="AD229" s="471" t="s">
        <v>16916</v>
      </c>
      <c r="AE229" s="472" t="s">
        <v>16916</v>
      </c>
      <c r="AF229" s="595" t="s">
        <v>16916</v>
      </c>
      <c r="AG229" s="473" t="s">
        <v>16916</v>
      </c>
      <c r="AH229" s="471" t="s">
        <v>16916</v>
      </c>
      <c r="AI229" s="472" t="s">
        <v>16916</v>
      </c>
      <c r="AJ229" s="471" t="s">
        <v>16916</v>
      </c>
      <c r="AK229" s="472" t="s">
        <v>16916</v>
      </c>
      <c r="AL229" s="471" t="s">
        <v>16916</v>
      </c>
      <c r="AM229" s="472" t="s">
        <v>16916</v>
      </c>
      <c r="AN229" s="471" t="s">
        <v>16916</v>
      </c>
      <c r="AO229" s="472" t="s">
        <v>16916</v>
      </c>
      <c r="AP229" s="471" t="s">
        <v>16916</v>
      </c>
      <c r="AQ229" s="472" t="s">
        <v>16916</v>
      </c>
      <c r="AR229" s="471" t="s">
        <v>16916</v>
      </c>
      <c r="AS229" s="472" t="s">
        <v>16916</v>
      </c>
      <c r="AT229" s="471" t="s">
        <v>16916</v>
      </c>
      <c r="AU229" s="472" t="s">
        <v>16916</v>
      </c>
      <c r="AV229" s="471" t="s">
        <v>16916</v>
      </c>
      <c r="AW229" s="472" t="s">
        <v>16916</v>
      </c>
      <c r="AX229" s="471" t="s">
        <v>16916</v>
      </c>
      <c r="AY229" s="472" t="s">
        <v>16916</v>
      </c>
      <c r="AZ229" s="471" t="s">
        <v>16916</v>
      </c>
      <c r="BA229" s="472" t="s">
        <v>16916</v>
      </c>
      <c r="BB229" s="471" t="s">
        <v>16916</v>
      </c>
      <c r="BC229" s="472" t="s">
        <v>16916</v>
      </c>
      <c r="BD229" s="471" t="s">
        <v>16916</v>
      </c>
      <c r="BE229" s="472" t="s">
        <v>16916</v>
      </c>
      <c r="BF229" s="471">
        <v>13848.35</v>
      </c>
      <c r="BG229" s="472">
        <v>0</v>
      </c>
      <c r="BH229" s="471" t="s">
        <v>16916</v>
      </c>
      <c r="BI229" s="472" t="s">
        <v>16916</v>
      </c>
      <c r="BJ229" s="357">
        <v>13848.35</v>
      </c>
      <c r="BK229" s="474">
        <v>0</v>
      </c>
      <c r="BL229" s="357">
        <v>0</v>
      </c>
      <c r="BM229" s="474">
        <v>0</v>
      </c>
      <c r="BN229" s="357">
        <v>0</v>
      </c>
      <c r="BO229" s="474">
        <v>0</v>
      </c>
    </row>
    <row r="230" spans="1:67" s="148" customFormat="1" ht="12.75" x14ac:dyDescent="0.2">
      <c r="A230" s="470" t="s">
        <v>8339</v>
      </c>
      <c r="B230" s="470" t="s">
        <v>9143</v>
      </c>
      <c r="C230" s="470" t="s">
        <v>8213</v>
      </c>
      <c r="D230" s="470" t="s">
        <v>8213</v>
      </c>
      <c r="E230" s="470" t="s">
        <v>18013</v>
      </c>
      <c r="F230" s="470" t="s">
        <v>17050</v>
      </c>
      <c r="G230" s="470" t="s">
        <v>16</v>
      </c>
      <c r="H230" s="471" t="s">
        <v>16916</v>
      </c>
      <c r="I230" s="472" t="s">
        <v>16916</v>
      </c>
      <c r="J230" s="471" t="s">
        <v>16916</v>
      </c>
      <c r="K230" s="472" t="s">
        <v>16916</v>
      </c>
      <c r="L230" s="471" t="s">
        <v>16916</v>
      </c>
      <c r="M230" s="472" t="s">
        <v>16916</v>
      </c>
      <c r="N230" s="471" t="s">
        <v>16916</v>
      </c>
      <c r="O230" s="472" t="s">
        <v>16916</v>
      </c>
      <c r="P230" s="471" t="s">
        <v>16916</v>
      </c>
      <c r="Q230" s="472" t="s">
        <v>16916</v>
      </c>
      <c r="R230" s="475" t="s">
        <v>16916</v>
      </c>
      <c r="S230" s="476" t="s">
        <v>16916</v>
      </c>
      <c r="T230" s="475" t="s">
        <v>16916</v>
      </c>
      <c r="U230" s="476" t="s">
        <v>16916</v>
      </c>
      <c r="V230" s="475" t="s">
        <v>16916</v>
      </c>
      <c r="W230" s="473" t="s">
        <v>16916</v>
      </c>
      <c r="X230" s="471" t="s">
        <v>16916</v>
      </c>
      <c r="Y230" s="472" t="s">
        <v>16916</v>
      </c>
      <c r="Z230" s="471" t="s">
        <v>16916</v>
      </c>
      <c r="AA230" s="472" t="s">
        <v>16916</v>
      </c>
      <c r="AB230" s="471" t="s">
        <v>16916</v>
      </c>
      <c r="AC230" s="472" t="s">
        <v>16916</v>
      </c>
      <c r="AD230" s="471" t="s">
        <v>16916</v>
      </c>
      <c r="AE230" s="472" t="s">
        <v>16916</v>
      </c>
      <c r="AF230" s="595" t="s">
        <v>16916</v>
      </c>
      <c r="AG230" s="473" t="s">
        <v>16916</v>
      </c>
      <c r="AH230" s="471" t="s">
        <v>16916</v>
      </c>
      <c r="AI230" s="472" t="s">
        <v>16916</v>
      </c>
      <c r="AJ230" s="471" t="s">
        <v>16916</v>
      </c>
      <c r="AK230" s="472" t="s">
        <v>16916</v>
      </c>
      <c r="AL230" s="471" t="s">
        <v>16916</v>
      </c>
      <c r="AM230" s="472" t="s">
        <v>16916</v>
      </c>
      <c r="AN230" s="471" t="s">
        <v>16916</v>
      </c>
      <c r="AO230" s="472" t="s">
        <v>16916</v>
      </c>
      <c r="AP230" s="471" t="s">
        <v>16916</v>
      </c>
      <c r="AQ230" s="472" t="s">
        <v>16916</v>
      </c>
      <c r="AR230" s="471" t="s">
        <v>16916</v>
      </c>
      <c r="AS230" s="472" t="s">
        <v>16916</v>
      </c>
      <c r="AT230" s="471" t="s">
        <v>16916</v>
      </c>
      <c r="AU230" s="472" t="s">
        <v>16916</v>
      </c>
      <c r="AV230" s="471" t="s">
        <v>16916</v>
      </c>
      <c r="AW230" s="472" t="s">
        <v>16916</v>
      </c>
      <c r="AX230" s="471" t="s">
        <v>16916</v>
      </c>
      <c r="AY230" s="472" t="s">
        <v>16916</v>
      </c>
      <c r="AZ230" s="471" t="s">
        <v>16916</v>
      </c>
      <c r="BA230" s="472" t="s">
        <v>16916</v>
      </c>
      <c r="BB230" s="471" t="s">
        <v>16916</v>
      </c>
      <c r="BC230" s="472" t="s">
        <v>16916</v>
      </c>
      <c r="BD230" s="471" t="s">
        <v>16916</v>
      </c>
      <c r="BE230" s="472" t="s">
        <v>16916</v>
      </c>
      <c r="BF230" s="471">
        <v>10293.15</v>
      </c>
      <c r="BG230" s="472">
        <v>0</v>
      </c>
      <c r="BH230" s="471" t="s">
        <v>16916</v>
      </c>
      <c r="BI230" s="472" t="s">
        <v>16916</v>
      </c>
      <c r="BJ230" s="357">
        <v>10293.15</v>
      </c>
      <c r="BK230" s="474">
        <v>0</v>
      </c>
      <c r="BL230" s="357">
        <v>0</v>
      </c>
      <c r="BM230" s="474">
        <v>0</v>
      </c>
      <c r="BN230" s="357">
        <v>0</v>
      </c>
      <c r="BO230" s="474">
        <v>0</v>
      </c>
    </row>
    <row r="231" spans="1:67" s="148" customFormat="1" ht="12.75" x14ac:dyDescent="0.2">
      <c r="A231" s="470" t="s">
        <v>8339</v>
      </c>
      <c r="B231" s="470" t="s">
        <v>8340</v>
      </c>
      <c r="C231" s="470" t="s">
        <v>8213</v>
      </c>
      <c r="D231" s="470" t="s">
        <v>8213</v>
      </c>
      <c r="E231" s="470" t="s">
        <v>156</v>
      </c>
      <c r="F231" s="470" t="s">
        <v>17050</v>
      </c>
      <c r="G231" s="470" t="s">
        <v>16</v>
      </c>
      <c r="H231" s="471">
        <v>25391.05</v>
      </c>
      <c r="I231" s="472">
        <v>25391.05</v>
      </c>
      <c r="J231" s="471" t="s">
        <v>16916</v>
      </c>
      <c r="K231" s="472" t="s">
        <v>16916</v>
      </c>
      <c r="L231" s="471" t="s">
        <v>16916</v>
      </c>
      <c r="M231" s="472" t="s">
        <v>16916</v>
      </c>
      <c r="N231" s="471">
        <v>60938.52</v>
      </c>
      <c r="O231" s="472">
        <v>60938.52</v>
      </c>
      <c r="P231" s="471" t="s">
        <v>16916</v>
      </c>
      <c r="Q231" s="472" t="s">
        <v>16916</v>
      </c>
      <c r="R231" s="475">
        <v>126099.17</v>
      </c>
      <c r="S231" s="476">
        <v>123539.95</v>
      </c>
      <c r="T231" s="475" t="s">
        <v>16916</v>
      </c>
      <c r="U231" s="476" t="s">
        <v>16916</v>
      </c>
      <c r="V231" s="475" t="s">
        <v>16916</v>
      </c>
      <c r="W231" s="473" t="s">
        <v>16916</v>
      </c>
      <c r="X231" s="471">
        <v>127705.54999999999</v>
      </c>
      <c r="Y231" s="472">
        <v>125347.62999999999</v>
      </c>
      <c r="Z231" s="471" t="s">
        <v>16916</v>
      </c>
      <c r="AA231" s="472" t="s">
        <v>16916</v>
      </c>
      <c r="AB231" s="471">
        <v>127329.53</v>
      </c>
      <c r="AC231" s="472">
        <v>114530.18</v>
      </c>
      <c r="AD231" s="471" t="s">
        <v>16916</v>
      </c>
      <c r="AE231" s="472" t="s">
        <v>16916</v>
      </c>
      <c r="AF231" s="595" t="s">
        <v>16916</v>
      </c>
      <c r="AG231" s="473" t="s">
        <v>16916</v>
      </c>
      <c r="AH231" s="471">
        <v>56668.399999999994</v>
      </c>
      <c r="AI231" s="472">
        <v>56668.4</v>
      </c>
      <c r="AJ231" s="471" t="s">
        <v>16916</v>
      </c>
      <c r="AK231" s="472" t="s">
        <v>16916</v>
      </c>
      <c r="AL231" s="471">
        <v>103978.84</v>
      </c>
      <c r="AM231" s="472">
        <v>103978.84</v>
      </c>
      <c r="AN231" s="471" t="s">
        <v>16916</v>
      </c>
      <c r="AO231" s="472" t="s">
        <v>16916</v>
      </c>
      <c r="AP231" s="471">
        <v>48170.86</v>
      </c>
      <c r="AQ231" s="472">
        <v>48170.86</v>
      </c>
      <c r="AR231" s="471" t="s">
        <v>16916</v>
      </c>
      <c r="AS231" s="472" t="s">
        <v>16916</v>
      </c>
      <c r="AT231" s="471">
        <v>186628.21</v>
      </c>
      <c r="AU231" s="472">
        <v>186628.21</v>
      </c>
      <c r="AV231" s="471" t="s">
        <v>16916</v>
      </c>
      <c r="AW231" s="472" t="s">
        <v>16916</v>
      </c>
      <c r="AX231" s="471">
        <v>26661.42</v>
      </c>
      <c r="AY231" s="472">
        <v>26661.42</v>
      </c>
      <c r="AZ231" s="471" t="s">
        <v>16916</v>
      </c>
      <c r="BA231" s="472" t="s">
        <v>16916</v>
      </c>
      <c r="BB231" s="471">
        <v>290120.14</v>
      </c>
      <c r="BC231" s="472">
        <v>290120.14</v>
      </c>
      <c r="BD231" s="471" t="s">
        <v>16916</v>
      </c>
      <c r="BE231" s="472" t="s">
        <v>16916</v>
      </c>
      <c r="BF231" s="471">
        <v>13761.959999999992</v>
      </c>
      <c r="BG231" s="472">
        <v>13761.96</v>
      </c>
      <c r="BH231" s="471" t="s">
        <v>16916</v>
      </c>
      <c r="BI231" s="472" t="s">
        <v>16916</v>
      </c>
      <c r="BJ231" s="357">
        <v>1193453.6499999999</v>
      </c>
      <c r="BK231" s="474">
        <v>1175737.1599999999</v>
      </c>
      <c r="BL231" s="357">
        <v>0</v>
      </c>
      <c r="BM231" s="474">
        <v>0</v>
      </c>
      <c r="BN231" s="357">
        <v>0</v>
      </c>
      <c r="BO231" s="474">
        <v>0</v>
      </c>
    </row>
    <row r="232" spans="1:67" s="148" customFormat="1" ht="12.75" x14ac:dyDescent="0.2">
      <c r="A232" s="470" t="s">
        <v>8339</v>
      </c>
      <c r="B232" s="470" t="s">
        <v>8492</v>
      </c>
      <c r="C232" s="470" t="s">
        <v>8213</v>
      </c>
      <c r="D232" s="470" t="s">
        <v>8213</v>
      </c>
      <c r="E232" s="470" t="s">
        <v>18014</v>
      </c>
      <c r="F232" s="470" t="s">
        <v>17050</v>
      </c>
      <c r="G232" s="470" t="s">
        <v>16</v>
      </c>
      <c r="H232" s="471" t="s">
        <v>16916</v>
      </c>
      <c r="I232" s="472" t="s">
        <v>16916</v>
      </c>
      <c r="J232" s="471" t="s">
        <v>16916</v>
      </c>
      <c r="K232" s="472" t="s">
        <v>16916</v>
      </c>
      <c r="L232" s="471" t="s">
        <v>16916</v>
      </c>
      <c r="M232" s="472" t="s">
        <v>16916</v>
      </c>
      <c r="N232" s="471" t="s">
        <v>16916</v>
      </c>
      <c r="O232" s="472" t="s">
        <v>16916</v>
      </c>
      <c r="P232" s="471" t="s">
        <v>16916</v>
      </c>
      <c r="Q232" s="472" t="s">
        <v>16916</v>
      </c>
      <c r="R232" s="475" t="s">
        <v>16916</v>
      </c>
      <c r="S232" s="476" t="s">
        <v>16916</v>
      </c>
      <c r="T232" s="475" t="s">
        <v>16916</v>
      </c>
      <c r="U232" s="476" t="s">
        <v>16916</v>
      </c>
      <c r="V232" s="475" t="s">
        <v>16916</v>
      </c>
      <c r="W232" s="473" t="s">
        <v>16916</v>
      </c>
      <c r="X232" s="471" t="s">
        <v>16916</v>
      </c>
      <c r="Y232" s="472" t="s">
        <v>16916</v>
      </c>
      <c r="Z232" s="471" t="s">
        <v>16916</v>
      </c>
      <c r="AA232" s="472" t="s">
        <v>16916</v>
      </c>
      <c r="AB232" s="471" t="s">
        <v>16916</v>
      </c>
      <c r="AC232" s="472" t="s">
        <v>16916</v>
      </c>
      <c r="AD232" s="471" t="s">
        <v>16916</v>
      </c>
      <c r="AE232" s="472" t="s">
        <v>16916</v>
      </c>
      <c r="AF232" s="595" t="s">
        <v>16916</v>
      </c>
      <c r="AG232" s="473" t="s">
        <v>16916</v>
      </c>
      <c r="AH232" s="471" t="s">
        <v>16916</v>
      </c>
      <c r="AI232" s="472" t="s">
        <v>16916</v>
      </c>
      <c r="AJ232" s="471" t="s">
        <v>16916</v>
      </c>
      <c r="AK232" s="472" t="s">
        <v>16916</v>
      </c>
      <c r="AL232" s="471" t="s">
        <v>16916</v>
      </c>
      <c r="AM232" s="472" t="s">
        <v>16916</v>
      </c>
      <c r="AN232" s="471" t="s">
        <v>16916</v>
      </c>
      <c r="AO232" s="472" t="s">
        <v>16916</v>
      </c>
      <c r="AP232" s="471" t="s">
        <v>16916</v>
      </c>
      <c r="AQ232" s="472" t="s">
        <v>16916</v>
      </c>
      <c r="AR232" s="471" t="s">
        <v>16916</v>
      </c>
      <c r="AS232" s="472" t="s">
        <v>16916</v>
      </c>
      <c r="AT232" s="471" t="s">
        <v>16916</v>
      </c>
      <c r="AU232" s="472" t="s">
        <v>16916</v>
      </c>
      <c r="AV232" s="471" t="s">
        <v>16916</v>
      </c>
      <c r="AW232" s="472" t="s">
        <v>16916</v>
      </c>
      <c r="AX232" s="471" t="s">
        <v>16916</v>
      </c>
      <c r="AY232" s="472" t="s">
        <v>16916</v>
      </c>
      <c r="AZ232" s="471" t="s">
        <v>16916</v>
      </c>
      <c r="BA232" s="472" t="s">
        <v>16916</v>
      </c>
      <c r="BB232" s="471" t="s">
        <v>16916</v>
      </c>
      <c r="BC232" s="472" t="s">
        <v>16916</v>
      </c>
      <c r="BD232" s="471" t="s">
        <v>16916</v>
      </c>
      <c r="BE232" s="472" t="s">
        <v>16916</v>
      </c>
      <c r="BF232" s="471">
        <v>44145.17</v>
      </c>
      <c r="BG232" s="472">
        <v>0</v>
      </c>
      <c r="BH232" s="471" t="s">
        <v>16916</v>
      </c>
      <c r="BI232" s="472" t="s">
        <v>16916</v>
      </c>
      <c r="BJ232" s="357">
        <v>44145.17</v>
      </c>
      <c r="BK232" s="474">
        <v>0</v>
      </c>
      <c r="BL232" s="357">
        <v>0</v>
      </c>
      <c r="BM232" s="474">
        <v>0</v>
      </c>
      <c r="BN232" s="357">
        <v>0</v>
      </c>
      <c r="BO232" s="474">
        <v>0</v>
      </c>
    </row>
    <row r="233" spans="1:67" s="148" customFormat="1" ht="12.75" x14ac:dyDescent="0.2">
      <c r="A233" s="470" t="s">
        <v>8339</v>
      </c>
      <c r="B233" s="470" t="s">
        <v>8478</v>
      </c>
      <c r="C233" s="470" t="s">
        <v>8213</v>
      </c>
      <c r="D233" s="470" t="s">
        <v>8213</v>
      </c>
      <c r="E233" s="470" t="s">
        <v>17446</v>
      </c>
      <c r="F233" s="470" t="s">
        <v>17050</v>
      </c>
      <c r="G233" s="470" t="s">
        <v>16</v>
      </c>
      <c r="H233" s="471" t="s">
        <v>16916</v>
      </c>
      <c r="I233" s="472" t="s">
        <v>16916</v>
      </c>
      <c r="J233" s="471">
        <v>583565.88</v>
      </c>
      <c r="K233" s="472">
        <v>583565.87</v>
      </c>
      <c r="L233" s="471" t="s">
        <v>16916</v>
      </c>
      <c r="M233" s="472" t="s">
        <v>16916</v>
      </c>
      <c r="N233" s="471" t="s">
        <v>16916</v>
      </c>
      <c r="O233" s="472" t="s">
        <v>16916</v>
      </c>
      <c r="P233" s="471" t="s">
        <v>16916</v>
      </c>
      <c r="Q233" s="472" t="s">
        <v>16916</v>
      </c>
      <c r="R233" s="475" t="s">
        <v>16916</v>
      </c>
      <c r="S233" s="476" t="s">
        <v>16916</v>
      </c>
      <c r="T233" s="475" t="s">
        <v>16916</v>
      </c>
      <c r="U233" s="476" t="s">
        <v>16916</v>
      </c>
      <c r="V233" s="475" t="s">
        <v>16916</v>
      </c>
      <c r="W233" s="473" t="s">
        <v>16916</v>
      </c>
      <c r="X233" s="471" t="s">
        <v>16916</v>
      </c>
      <c r="Y233" s="472" t="s">
        <v>16916</v>
      </c>
      <c r="Z233" s="471" t="s">
        <v>16916</v>
      </c>
      <c r="AA233" s="472" t="s">
        <v>16916</v>
      </c>
      <c r="AB233" s="471" t="s">
        <v>16916</v>
      </c>
      <c r="AC233" s="472" t="s">
        <v>16916</v>
      </c>
      <c r="AD233" s="471" t="s">
        <v>16916</v>
      </c>
      <c r="AE233" s="472" t="s">
        <v>16916</v>
      </c>
      <c r="AF233" s="595" t="s">
        <v>16916</v>
      </c>
      <c r="AG233" s="473" t="s">
        <v>16916</v>
      </c>
      <c r="AH233" s="471" t="s">
        <v>16916</v>
      </c>
      <c r="AI233" s="472" t="s">
        <v>16916</v>
      </c>
      <c r="AJ233" s="471" t="s">
        <v>16916</v>
      </c>
      <c r="AK233" s="472" t="s">
        <v>16916</v>
      </c>
      <c r="AL233" s="471" t="s">
        <v>16916</v>
      </c>
      <c r="AM233" s="472" t="s">
        <v>16916</v>
      </c>
      <c r="AN233" s="471" t="s">
        <v>16916</v>
      </c>
      <c r="AO233" s="472" t="s">
        <v>16916</v>
      </c>
      <c r="AP233" s="471" t="s">
        <v>16916</v>
      </c>
      <c r="AQ233" s="472" t="s">
        <v>16916</v>
      </c>
      <c r="AR233" s="471" t="s">
        <v>16916</v>
      </c>
      <c r="AS233" s="472" t="s">
        <v>16916</v>
      </c>
      <c r="AT233" s="471" t="s">
        <v>16916</v>
      </c>
      <c r="AU233" s="472" t="s">
        <v>16916</v>
      </c>
      <c r="AV233" s="471" t="s">
        <v>16916</v>
      </c>
      <c r="AW233" s="472" t="s">
        <v>16916</v>
      </c>
      <c r="AX233" s="471" t="s">
        <v>16916</v>
      </c>
      <c r="AY233" s="472" t="s">
        <v>16916</v>
      </c>
      <c r="AZ233" s="471" t="s">
        <v>16916</v>
      </c>
      <c r="BA233" s="472" t="s">
        <v>16916</v>
      </c>
      <c r="BB233" s="471" t="s">
        <v>16916</v>
      </c>
      <c r="BC233" s="472" t="s">
        <v>16916</v>
      </c>
      <c r="BD233" s="471" t="s">
        <v>16916</v>
      </c>
      <c r="BE233" s="472" t="s">
        <v>16916</v>
      </c>
      <c r="BF233" s="471" t="s">
        <v>16916</v>
      </c>
      <c r="BG233" s="472" t="s">
        <v>16916</v>
      </c>
      <c r="BH233" s="471" t="s">
        <v>16916</v>
      </c>
      <c r="BI233" s="472" t="s">
        <v>16916</v>
      </c>
      <c r="BJ233" s="357">
        <v>0</v>
      </c>
      <c r="BK233" s="474">
        <v>0</v>
      </c>
      <c r="BL233" s="357">
        <v>583565.88</v>
      </c>
      <c r="BM233" s="474">
        <v>583565.87</v>
      </c>
      <c r="BN233" s="357">
        <v>0</v>
      </c>
      <c r="BO233" s="474">
        <v>0</v>
      </c>
    </row>
    <row r="234" spans="1:67" s="148" customFormat="1" ht="12.75" x14ac:dyDescent="0.2">
      <c r="A234" s="470" t="s">
        <v>8339</v>
      </c>
      <c r="B234" s="470" t="s">
        <v>8371</v>
      </c>
      <c r="C234" s="470" t="s">
        <v>8213</v>
      </c>
      <c r="D234" s="470" t="s">
        <v>8213</v>
      </c>
      <c r="E234" s="470" t="s">
        <v>17853</v>
      </c>
      <c r="F234" s="470" t="s">
        <v>17050</v>
      </c>
      <c r="G234" s="470" t="s">
        <v>16</v>
      </c>
      <c r="H234" s="471" t="s">
        <v>16916</v>
      </c>
      <c r="I234" s="472" t="s">
        <v>16916</v>
      </c>
      <c r="J234" s="471" t="s">
        <v>16916</v>
      </c>
      <c r="K234" s="472" t="s">
        <v>16916</v>
      </c>
      <c r="L234" s="471" t="s">
        <v>16916</v>
      </c>
      <c r="M234" s="472" t="s">
        <v>16916</v>
      </c>
      <c r="N234" s="471" t="s">
        <v>16916</v>
      </c>
      <c r="O234" s="472" t="s">
        <v>16916</v>
      </c>
      <c r="P234" s="471" t="s">
        <v>16916</v>
      </c>
      <c r="Q234" s="472" t="s">
        <v>16916</v>
      </c>
      <c r="R234" s="475" t="s">
        <v>16916</v>
      </c>
      <c r="S234" s="476" t="s">
        <v>16916</v>
      </c>
      <c r="T234" s="475" t="s">
        <v>16916</v>
      </c>
      <c r="U234" s="476" t="s">
        <v>16916</v>
      </c>
      <c r="V234" s="475" t="s">
        <v>16916</v>
      </c>
      <c r="W234" s="473" t="s">
        <v>16916</v>
      </c>
      <c r="X234" s="471" t="s">
        <v>16916</v>
      </c>
      <c r="Y234" s="472" t="s">
        <v>16916</v>
      </c>
      <c r="Z234" s="471" t="s">
        <v>16916</v>
      </c>
      <c r="AA234" s="472" t="s">
        <v>16916</v>
      </c>
      <c r="AB234" s="471" t="s">
        <v>16916</v>
      </c>
      <c r="AC234" s="472" t="s">
        <v>16916</v>
      </c>
      <c r="AD234" s="471" t="s">
        <v>16916</v>
      </c>
      <c r="AE234" s="472" t="s">
        <v>16916</v>
      </c>
      <c r="AF234" s="595" t="s">
        <v>16916</v>
      </c>
      <c r="AG234" s="473" t="s">
        <v>16916</v>
      </c>
      <c r="AH234" s="471" t="s">
        <v>16916</v>
      </c>
      <c r="AI234" s="472" t="s">
        <v>16916</v>
      </c>
      <c r="AJ234" s="471" t="s">
        <v>16916</v>
      </c>
      <c r="AK234" s="472" t="s">
        <v>16916</v>
      </c>
      <c r="AL234" s="471" t="s">
        <v>16916</v>
      </c>
      <c r="AM234" s="472" t="s">
        <v>16916</v>
      </c>
      <c r="AN234" s="471" t="s">
        <v>16916</v>
      </c>
      <c r="AO234" s="472" t="s">
        <v>16916</v>
      </c>
      <c r="AP234" s="471" t="s">
        <v>16916</v>
      </c>
      <c r="AQ234" s="472" t="s">
        <v>16916</v>
      </c>
      <c r="AR234" s="471" t="s">
        <v>16916</v>
      </c>
      <c r="AS234" s="472" t="s">
        <v>16916</v>
      </c>
      <c r="AT234" s="471" t="s">
        <v>16916</v>
      </c>
      <c r="AU234" s="472" t="s">
        <v>16916</v>
      </c>
      <c r="AV234" s="471" t="s">
        <v>16916</v>
      </c>
      <c r="AW234" s="472" t="s">
        <v>16916</v>
      </c>
      <c r="AX234" s="471" t="s">
        <v>16916</v>
      </c>
      <c r="AY234" s="472" t="s">
        <v>16916</v>
      </c>
      <c r="AZ234" s="471" t="s">
        <v>16916</v>
      </c>
      <c r="BA234" s="472" t="s">
        <v>16916</v>
      </c>
      <c r="BB234" s="471">
        <v>143354.4</v>
      </c>
      <c r="BC234" s="472">
        <v>0</v>
      </c>
      <c r="BD234" s="471" t="s">
        <v>16916</v>
      </c>
      <c r="BE234" s="472" t="s">
        <v>16916</v>
      </c>
      <c r="BF234" s="471" t="s">
        <v>16916</v>
      </c>
      <c r="BG234" s="472" t="s">
        <v>16916</v>
      </c>
      <c r="BH234" s="471" t="s">
        <v>16916</v>
      </c>
      <c r="BI234" s="472" t="s">
        <v>16916</v>
      </c>
      <c r="BJ234" s="357">
        <v>143354.4</v>
      </c>
      <c r="BK234" s="474">
        <v>0</v>
      </c>
      <c r="BL234" s="357">
        <v>0</v>
      </c>
      <c r="BM234" s="474">
        <v>0</v>
      </c>
      <c r="BN234" s="357">
        <v>0</v>
      </c>
      <c r="BO234" s="474">
        <v>0</v>
      </c>
    </row>
    <row r="235" spans="1:67" s="148" customFormat="1" ht="12.75" x14ac:dyDescent="0.2">
      <c r="A235" s="470" t="s">
        <v>8339</v>
      </c>
      <c r="B235" s="470" t="s">
        <v>8346</v>
      </c>
      <c r="C235" s="470" t="s">
        <v>8213</v>
      </c>
      <c r="D235" s="470" t="s">
        <v>8213</v>
      </c>
      <c r="E235" s="470" t="s">
        <v>157</v>
      </c>
      <c r="F235" s="470" t="s">
        <v>17050</v>
      </c>
      <c r="G235" s="470" t="s">
        <v>16</v>
      </c>
      <c r="H235" s="471">
        <v>250902.16</v>
      </c>
      <c r="I235" s="472">
        <v>0</v>
      </c>
      <c r="J235" s="471" t="s">
        <v>16916</v>
      </c>
      <c r="K235" s="472" t="s">
        <v>16916</v>
      </c>
      <c r="L235" s="471" t="s">
        <v>16916</v>
      </c>
      <c r="M235" s="472" t="s">
        <v>16916</v>
      </c>
      <c r="N235" s="471">
        <v>730700.8600000001</v>
      </c>
      <c r="O235" s="472">
        <v>0</v>
      </c>
      <c r="P235" s="471" t="s">
        <v>16916</v>
      </c>
      <c r="Q235" s="472" t="s">
        <v>16916</v>
      </c>
      <c r="R235" s="475">
        <v>732606.38</v>
      </c>
      <c r="S235" s="476">
        <v>0</v>
      </c>
      <c r="T235" s="475" t="s">
        <v>16916</v>
      </c>
      <c r="U235" s="476" t="s">
        <v>16916</v>
      </c>
      <c r="V235" s="475" t="s">
        <v>16916</v>
      </c>
      <c r="W235" s="473" t="s">
        <v>16916</v>
      </c>
      <c r="X235" s="471">
        <v>660616.79</v>
      </c>
      <c r="Y235" s="472">
        <v>0</v>
      </c>
      <c r="Z235" s="471" t="s">
        <v>16916</v>
      </c>
      <c r="AA235" s="472" t="s">
        <v>16916</v>
      </c>
      <c r="AB235" s="471">
        <v>439406.45999999996</v>
      </c>
      <c r="AC235" s="472">
        <v>0</v>
      </c>
      <c r="AD235" s="471" t="s">
        <v>16916</v>
      </c>
      <c r="AE235" s="472" t="s">
        <v>16916</v>
      </c>
      <c r="AF235" s="595" t="s">
        <v>16916</v>
      </c>
      <c r="AG235" s="473" t="s">
        <v>16916</v>
      </c>
      <c r="AH235" s="471">
        <v>222439.94</v>
      </c>
      <c r="AI235" s="472">
        <v>0</v>
      </c>
      <c r="AJ235" s="471" t="s">
        <v>16916</v>
      </c>
      <c r="AK235" s="472" t="s">
        <v>16916</v>
      </c>
      <c r="AL235" s="471">
        <v>218517.27</v>
      </c>
      <c r="AM235" s="472">
        <v>0</v>
      </c>
      <c r="AN235" s="471" t="s">
        <v>16916</v>
      </c>
      <c r="AO235" s="472" t="s">
        <v>16916</v>
      </c>
      <c r="AP235" s="471">
        <v>523437.48</v>
      </c>
      <c r="AQ235" s="472">
        <v>0</v>
      </c>
      <c r="AR235" s="471" t="s">
        <v>16916</v>
      </c>
      <c r="AS235" s="472" t="s">
        <v>16916</v>
      </c>
      <c r="AT235" s="471">
        <v>478280.15</v>
      </c>
      <c r="AU235" s="472" t="s">
        <v>16916</v>
      </c>
      <c r="AV235" s="471" t="s">
        <v>16916</v>
      </c>
      <c r="AW235" s="472" t="s">
        <v>16916</v>
      </c>
      <c r="AX235" s="471">
        <v>124387.86</v>
      </c>
      <c r="AY235" s="472" t="s">
        <v>16916</v>
      </c>
      <c r="AZ235" s="471" t="s">
        <v>16916</v>
      </c>
      <c r="BA235" s="472" t="s">
        <v>16916</v>
      </c>
      <c r="BB235" s="471">
        <v>58186.11</v>
      </c>
      <c r="BC235" s="472">
        <v>0</v>
      </c>
      <c r="BD235" s="471" t="s">
        <v>16916</v>
      </c>
      <c r="BE235" s="472" t="s">
        <v>16916</v>
      </c>
      <c r="BF235" s="471">
        <v>242105.68</v>
      </c>
      <c r="BG235" s="472">
        <v>0</v>
      </c>
      <c r="BH235" s="471" t="s">
        <v>16916</v>
      </c>
      <c r="BI235" s="472" t="s">
        <v>16916</v>
      </c>
      <c r="BJ235" s="357">
        <v>4681587.1400000006</v>
      </c>
      <c r="BK235" s="474">
        <v>0</v>
      </c>
      <c r="BL235" s="357">
        <v>0</v>
      </c>
      <c r="BM235" s="474">
        <v>0</v>
      </c>
      <c r="BN235" s="357">
        <v>0</v>
      </c>
      <c r="BO235" s="474">
        <v>0</v>
      </c>
    </row>
    <row r="236" spans="1:67" s="148" customFormat="1" ht="12.75" x14ac:dyDescent="0.2">
      <c r="A236" s="470" t="s">
        <v>8339</v>
      </c>
      <c r="B236" s="470" t="s">
        <v>9195</v>
      </c>
      <c r="C236" s="470" t="s">
        <v>8213</v>
      </c>
      <c r="D236" s="470" t="s">
        <v>8213</v>
      </c>
      <c r="E236" s="470" t="s">
        <v>18015</v>
      </c>
      <c r="F236" s="470" t="s">
        <v>17050</v>
      </c>
      <c r="G236" s="470" t="s">
        <v>16</v>
      </c>
      <c r="H236" s="471" t="s">
        <v>16916</v>
      </c>
      <c r="I236" s="472" t="s">
        <v>16916</v>
      </c>
      <c r="J236" s="471" t="s">
        <v>16916</v>
      </c>
      <c r="K236" s="472" t="s">
        <v>16916</v>
      </c>
      <c r="L236" s="471" t="s">
        <v>16916</v>
      </c>
      <c r="M236" s="472" t="s">
        <v>16916</v>
      </c>
      <c r="N236" s="471" t="s">
        <v>16916</v>
      </c>
      <c r="O236" s="472" t="s">
        <v>16916</v>
      </c>
      <c r="P236" s="471" t="s">
        <v>16916</v>
      </c>
      <c r="Q236" s="472" t="s">
        <v>16916</v>
      </c>
      <c r="R236" s="475" t="s">
        <v>16916</v>
      </c>
      <c r="S236" s="476" t="s">
        <v>16916</v>
      </c>
      <c r="T236" s="475" t="s">
        <v>16916</v>
      </c>
      <c r="U236" s="476" t="s">
        <v>16916</v>
      </c>
      <c r="V236" s="475" t="s">
        <v>16916</v>
      </c>
      <c r="W236" s="473" t="s">
        <v>16916</v>
      </c>
      <c r="X236" s="471" t="s">
        <v>16916</v>
      </c>
      <c r="Y236" s="472" t="s">
        <v>16916</v>
      </c>
      <c r="Z236" s="471" t="s">
        <v>16916</v>
      </c>
      <c r="AA236" s="472" t="s">
        <v>16916</v>
      </c>
      <c r="AB236" s="471" t="s">
        <v>16916</v>
      </c>
      <c r="AC236" s="472" t="s">
        <v>16916</v>
      </c>
      <c r="AD236" s="471" t="s">
        <v>16916</v>
      </c>
      <c r="AE236" s="472" t="s">
        <v>16916</v>
      </c>
      <c r="AF236" s="595" t="s">
        <v>16916</v>
      </c>
      <c r="AG236" s="473" t="s">
        <v>16916</v>
      </c>
      <c r="AH236" s="471" t="s">
        <v>16916</v>
      </c>
      <c r="AI236" s="472" t="s">
        <v>16916</v>
      </c>
      <c r="AJ236" s="471" t="s">
        <v>16916</v>
      </c>
      <c r="AK236" s="472" t="s">
        <v>16916</v>
      </c>
      <c r="AL236" s="471" t="s">
        <v>16916</v>
      </c>
      <c r="AM236" s="472" t="s">
        <v>16916</v>
      </c>
      <c r="AN236" s="471" t="s">
        <v>16916</v>
      </c>
      <c r="AO236" s="472" t="s">
        <v>16916</v>
      </c>
      <c r="AP236" s="471" t="s">
        <v>16916</v>
      </c>
      <c r="AQ236" s="472" t="s">
        <v>16916</v>
      </c>
      <c r="AR236" s="471" t="s">
        <v>16916</v>
      </c>
      <c r="AS236" s="472" t="s">
        <v>16916</v>
      </c>
      <c r="AT236" s="471" t="s">
        <v>16916</v>
      </c>
      <c r="AU236" s="472" t="s">
        <v>16916</v>
      </c>
      <c r="AV236" s="471" t="s">
        <v>16916</v>
      </c>
      <c r="AW236" s="472" t="s">
        <v>16916</v>
      </c>
      <c r="AX236" s="471" t="s">
        <v>16916</v>
      </c>
      <c r="AY236" s="472" t="s">
        <v>16916</v>
      </c>
      <c r="AZ236" s="471" t="s">
        <v>16916</v>
      </c>
      <c r="BA236" s="472" t="s">
        <v>16916</v>
      </c>
      <c r="BB236" s="471" t="s">
        <v>16916</v>
      </c>
      <c r="BC236" s="472" t="s">
        <v>16916</v>
      </c>
      <c r="BD236" s="471" t="s">
        <v>16916</v>
      </c>
      <c r="BE236" s="472" t="s">
        <v>16916</v>
      </c>
      <c r="BF236" s="471">
        <v>19164.439999999999</v>
      </c>
      <c r="BG236" s="472">
        <v>0</v>
      </c>
      <c r="BH236" s="471" t="s">
        <v>16916</v>
      </c>
      <c r="BI236" s="472" t="s">
        <v>16916</v>
      </c>
      <c r="BJ236" s="357">
        <v>19164.439999999999</v>
      </c>
      <c r="BK236" s="474">
        <v>0</v>
      </c>
      <c r="BL236" s="357">
        <v>0</v>
      </c>
      <c r="BM236" s="474">
        <v>0</v>
      </c>
      <c r="BN236" s="357">
        <v>0</v>
      </c>
      <c r="BO236" s="474">
        <v>0</v>
      </c>
    </row>
    <row r="237" spans="1:67" s="148" customFormat="1" ht="12.75" x14ac:dyDescent="0.2">
      <c r="A237" s="470" t="s">
        <v>8339</v>
      </c>
      <c r="B237" s="470" t="s">
        <v>8341</v>
      </c>
      <c r="C237" s="470" t="s">
        <v>8213</v>
      </c>
      <c r="D237" s="470" t="s">
        <v>8213</v>
      </c>
      <c r="E237" s="470" t="s">
        <v>159</v>
      </c>
      <c r="F237" s="470" t="s">
        <v>17050</v>
      </c>
      <c r="G237" s="470" t="s">
        <v>16</v>
      </c>
      <c r="H237" s="471">
        <v>18702.04</v>
      </c>
      <c r="I237" s="472">
        <v>18702.04</v>
      </c>
      <c r="J237" s="471" t="s">
        <v>16916</v>
      </c>
      <c r="K237" s="472" t="s">
        <v>16916</v>
      </c>
      <c r="L237" s="471" t="s">
        <v>16916</v>
      </c>
      <c r="M237" s="472" t="s">
        <v>16916</v>
      </c>
      <c r="N237" s="471">
        <v>35222.660000000003</v>
      </c>
      <c r="O237" s="472">
        <v>35222.660000000003</v>
      </c>
      <c r="P237" s="471" t="s">
        <v>16916</v>
      </c>
      <c r="Q237" s="472" t="s">
        <v>16916</v>
      </c>
      <c r="R237" s="475">
        <v>98756.06</v>
      </c>
      <c r="S237" s="476">
        <v>87221.78</v>
      </c>
      <c r="T237" s="475" t="s">
        <v>16916</v>
      </c>
      <c r="U237" s="476" t="s">
        <v>16916</v>
      </c>
      <c r="V237" s="475" t="s">
        <v>16916</v>
      </c>
      <c r="W237" s="473" t="s">
        <v>16916</v>
      </c>
      <c r="X237" s="471">
        <v>71175.10000000002</v>
      </c>
      <c r="Y237" s="472">
        <v>70824.910000000018</v>
      </c>
      <c r="Z237" s="471" t="s">
        <v>16916</v>
      </c>
      <c r="AA237" s="472" t="s">
        <v>16916</v>
      </c>
      <c r="AB237" s="471">
        <v>92015.59</v>
      </c>
      <c r="AC237" s="472">
        <v>82145.490000000005</v>
      </c>
      <c r="AD237" s="471">
        <v>15000</v>
      </c>
      <c r="AE237" s="472">
        <v>14000</v>
      </c>
      <c r="AF237" s="595" t="s">
        <v>16916</v>
      </c>
      <c r="AG237" s="473" t="s">
        <v>16916</v>
      </c>
      <c r="AH237" s="471">
        <v>12672.77</v>
      </c>
      <c r="AI237" s="472">
        <v>12672.77</v>
      </c>
      <c r="AJ237" s="471" t="s">
        <v>16916</v>
      </c>
      <c r="AK237" s="472" t="s">
        <v>16916</v>
      </c>
      <c r="AL237" s="471">
        <v>125253.1</v>
      </c>
      <c r="AM237" s="472">
        <v>125253.1</v>
      </c>
      <c r="AN237" s="471" t="s">
        <v>16916</v>
      </c>
      <c r="AO237" s="472" t="s">
        <v>16916</v>
      </c>
      <c r="AP237" s="471" t="s">
        <v>16916</v>
      </c>
      <c r="AQ237" s="472" t="s">
        <v>16916</v>
      </c>
      <c r="AR237" s="471" t="s">
        <v>16916</v>
      </c>
      <c r="AS237" s="472" t="s">
        <v>16916</v>
      </c>
      <c r="AT237" s="471">
        <v>145000</v>
      </c>
      <c r="AU237" s="472">
        <v>145000</v>
      </c>
      <c r="AV237" s="471" t="s">
        <v>16916</v>
      </c>
      <c r="AW237" s="472" t="s">
        <v>16916</v>
      </c>
      <c r="AX237" s="471" t="s">
        <v>16916</v>
      </c>
      <c r="AY237" s="472" t="s">
        <v>16916</v>
      </c>
      <c r="AZ237" s="471" t="s">
        <v>16916</v>
      </c>
      <c r="BA237" s="472" t="s">
        <v>16916</v>
      </c>
      <c r="BB237" s="471">
        <v>244400</v>
      </c>
      <c r="BC237" s="472">
        <v>244000</v>
      </c>
      <c r="BD237" s="471" t="s">
        <v>16916</v>
      </c>
      <c r="BE237" s="472" t="s">
        <v>16916</v>
      </c>
      <c r="BF237" s="471" t="s">
        <v>16916</v>
      </c>
      <c r="BG237" s="472" t="s">
        <v>16916</v>
      </c>
      <c r="BH237" s="471" t="s">
        <v>16916</v>
      </c>
      <c r="BI237" s="472" t="s">
        <v>16916</v>
      </c>
      <c r="BJ237" s="357">
        <v>843197.32000000007</v>
      </c>
      <c r="BK237" s="474">
        <v>821042.75</v>
      </c>
      <c r="BL237" s="357">
        <v>15000</v>
      </c>
      <c r="BM237" s="474">
        <v>14000</v>
      </c>
      <c r="BN237" s="357">
        <v>0</v>
      </c>
      <c r="BO237" s="474">
        <v>0</v>
      </c>
    </row>
    <row r="238" spans="1:67" s="148" customFormat="1" ht="12.75" x14ac:dyDescent="0.2">
      <c r="A238" s="470" t="s">
        <v>8339</v>
      </c>
      <c r="B238" s="470" t="s">
        <v>9224</v>
      </c>
      <c r="C238" s="470" t="s">
        <v>8213</v>
      </c>
      <c r="D238" s="470" t="s">
        <v>8213</v>
      </c>
      <c r="E238" s="470" t="s">
        <v>18016</v>
      </c>
      <c r="F238" s="470" t="s">
        <v>17050</v>
      </c>
      <c r="G238" s="470" t="s">
        <v>16</v>
      </c>
      <c r="H238" s="471" t="s">
        <v>16916</v>
      </c>
      <c r="I238" s="472" t="s">
        <v>16916</v>
      </c>
      <c r="J238" s="471" t="s">
        <v>16916</v>
      </c>
      <c r="K238" s="472" t="s">
        <v>16916</v>
      </c>
      <c r="L238" s="471" t="s">
        <v>16916</v>
      </c>
      <c r="M238" s="472" t="s">
        <v>16916</v>
      </c>
      <c r="N238" s="471" t="s">
        <v>16916</v>
      </c>
      <c r="O238" s="472" t="s">
        <v>16916</v>
      </c>
      <c r="P238" s="471" t="s">
        <v>16916</v>
      </c>
      <c r="Q238" s="472" t="s">
        <v>16916</v>
      </c>
      <c r="R238" s="475" t="s">
        <v>16916</v>
      </c>
      <c r="S238" s="476" t="s">
        <v>16916</v>
      </c>
      <c r="T238" s="475" t="s">
        <v>16916</v>
      </c>
      <c r="U238" s="476" t="s">
        <v>16916</v>
      </c>
      <c r="V238" s="475" t="s">
        <v>16916</v>
      </c>
      <c r="W238" s="473" t="s">
        <v>16916</v>
      </c>
      <c r="X238" s="471" t="s">
        <v>16916</v>
      </c>
      <c r="Y238" s="472" t="s">
        <v>16916</v>
      </c>
      <c r="Z238" s="471" t="s">
        <v>16916</v>
      </c>
      <c r="AA238" s="472" t="s">
        <v>16916</v>
      </c>
      <c r="AB238" s="471" t="s">
        <v>16916</v>
      </c>
      <c r="AC238" s="472" t="s">
        <v>16916</v>
      </c>
      <c r="AD238" s="471" t="s">
        <v>16916</v>
      </c>
      <c r="AE238" s="472" t="s">
        <v>16916</v>
      </c>
      <c r="AF238" s="595" t="s">
        <v>16916</v>
      </c>
      <c r="AG238" s="473" t="s">
        <v>16916</v>
      </c>
      <c r="AH238" s="471" t="s">
        <v>16916</v>
      </c>
      <c r="AI238" s="472" t="s">
        <v>16916</v>
      </c>
      <c r="AJ238" s="471" t="s">
        <v>16916</v>
      </c>
      <c r="AK238" s="472" t="s">
        <v>16916</v>
      </c>
      <c r="AL238" s="471" t="s">
        <v>16916</v>
      </c>
      <c r="AM238" s="472" t="s">
        <v>16916</v>
      </c>
      <c r="AN238" s="471" t="s">
        <v>16916</v>
      </c>
      <c r="AO238" s="472" t="s">
        <v>16916</v>
      </c>
      <c r="AP238" s="471" t="s">
        <v>16916</v>
      </c>
      <c r="AQ238" s="472" t="s">
        <v>16916</v>
      </c>
      <c r="AR238" s="471" t="s">
        <v>16916</v>
      </c>
      <c r="AS238" s="472" t="s">
        <v>16916</v>
      </c>
      <c r="AT238" s="471" t="s">
        <v>16916</v>
      </c>
      <c r="AU238" s="472" t="s">
        <v>16916</v>
      </c>
      <c r="AV238" s="471" t="s">
        <v>16916</v>
      </c>
      <c r="AW238" s="472" t="s">
        <v>16916</v>
      </c>
      <c r="AX238" s="471" t="s">
        <v>16916</v>
      </c>
      <c r="AY238" s="472" t="s">
        <v>16916</v>
      </c>
      <c r="AZ238" s="471" t="s">
        <v>16916</v>
      </c>
      <c r="BA238" s="472" t="s">
        <v>16916</v>
      </c>
      <c r="BB238" s="471" t="s">
        <v>16916</v>
      </c>
      <c r="BC238" s="472" t="s">
        <v>16916</v>
      </c>
      <c r="BD238" s="471" t="s">
        <v>16916</v>
      </c>
      <c r="BE238" s="472" t="s">
        <v>16916</v>
      </c>
      <c r="BF238" s="471">
        <v>92865.51</v>
      </c>
      <c r="BG238" s="472">
        <v>0</v>
      </c>
      <c r="BH238" s="471" t="s">
        <v>16916</v>
      </c>
      <c r="BI238" s="472" t="s">
        <v>16916</v>
      </c>
      <c r="BJ238" s="357">
        <v>92865.51</v>
      </c>
      <c r="BK238" s="474">
        <v>0</v>
      </c>
      <c r="BL238" s="357">
        <v>0</v>
      </c>
      <c r="BM238" s="474">
        <v>0</v>
      </c>
      <c r="BN238" s="357">
        <v>0</v>
      </c>
      <c r="BO238" s="474">
        <v>0</v>
      </c>
    </row>
    <row r="239" spans="1:67" s="148" customFormat="1" ht="12.75" x14ac:dyDescent="0.2">
      <c r="A239" s="470" t="s">
        <v>8216</v>
      </c>
      <c r="B239" s="470" t="s">
        <v>8450</v>
      </c>
      <c r="C239" s="470" t="s">
        <v>8213</v>
      </c>
      <c r="D239" s="470" t="s">
        <v>8213</v>
      </c>
      <c r="E239" s="470" t="s">
        <v>16937</v>
      </c>
      <c r="F239" s="470" t="s">
        <v>17025</v>
      </c>
      <c r="G239" s="470" t="s">
        <v>17023</v>
      </c>
      <c r="H239" s="471" t="s">
        <v>16916</v>
      </c>
      <c r="I239" s="472" t="s">
        <v>16916</v>
      </c>
      <c r="J239" s="471" t="s">
        <v>16916</v>
      </c>
      <c r="K239" s="472" t="s">
        <v>16916</v>
      </c>
      <c r="L239" s="471" t="s">
        <v>16916</v>
      </c>
      <c r="M239" s="472" t="s">
        <v>16916</v>
      </c>
      <c r="N239" s="471" t="s">
        <v>16916</v>
      </c>
      <c r="O239" s="472" t="s">
        <v>16916</v>
      </c>
      <c r="P239" s="471" t="s">
        <v>16916</v>
      </c>
      <c r="Q239" s="472" t="s">
        <v>16916</v>
      </c>
      <c r="R239" s="475" t="s">
        <v>16916</v>
      </c>
      <c r="S239" s="476" t="s">
        <v>16916</v>
      </c>
      <c r="T239" s="475" t="s">
        <v>16916</v>
      </c>
      <c r="U239" s="476" t="s">
        <v>16916</v>
      </c>
      <c r="V239" s="475" t="s">
        <v>16916</v>
      </c>
      <c r="W239" s="473" t="s">
        <v>16916</v>
      </c>
      <c r="X239" s="471">
        <v>2627691.59</v>
      </c>
      <c r="Y239" s="472">
        <v>2480771.7600000002</v>
      </c>
      <c r="Z239" s="471" t="s">
        <v>16916</v>
      </c>
      <c r="AA239" s="472" t="s">
        <v>16916</v>
      </c>
      <c r="AB239" s="471">
        <v>1233760.6800000002</v>
      </c>
      <c r="AC239" s="472">
        <v>0</v>
      </c>
      <c r="AD239" s="471" t="s">
        <v>16916</v>
      </c>
      <c r="AE239" s="472" t="s">
        <v>16916</v>
      </c>
      <c r="AF239" s="595" t="s">
        <v>16916</v>
      </c>
      <c r="AG239" s="473" t="s">
        <v>16916</v>
      </c>
      <c r="AH239" s="471">
        <v>168453.13</v>
      </c>
      <c r="AI239" s="472">
        <v>148001.44</v>
      </c>
      <c r="AJ239" s="471" t="s">
        <v>16916</v>
      </c>
      <c r="AK239" s="472" t="s">
        <v>16916</v>
      </c>
      <c r="AL239" s="471">
        <v>795334.22</v>
      </c>
      <c r="AM239" s="472">
        <v>721333.5</v>
      </c>
      <c r="AN239" s="471" t="s">
        <v>16916</v>
      </c>
      <c r="AO239" s="472" t="s">
        <v>16916</v>
      </c>
      <c r="AP239" s="471">
        <v>163160.6</v>
      </c>
      <c r="AQ239" s="472">
        <v>0</v>
      </c>
      <c r="AR239" s="471" t="s">
        <v>16916</v>
      </c>
      <c r="AS239" s="472" t="s">
        <v>16916</v>
      </c>
      <c r="AT239" s="471" t="s">
        <v>16916</v>
      </c>
      <c r="AU239" s="472" t="s">
        <v>16916</v>
      </c>
      <c r="AV239" s="471" t="s">
        <v>16916</v>
      </c>
      <c r="AW239" s="472" t="s">
        <v>16916</v>
      </c>
      <c r="AX239" s="471">
        <v>598492.54</v>
      </c>
      <c r="AY239" s="472" t="s">
        <v>16916</v>
      </c>
      <c r="AZ239" s="471" t="s">
        <v>16916</v>
      </c>
      <c r="BA239" s="472" t="s">
        <v>16916</v>
      </c>
      <c r="BB239" s="471" t="s">
        <v>16916</v>
      </c>
      <c r="BC239" s="472" t="s">
        <v>16916</v>
      </c>
      <c r="BD239" s="471" t="s">
        <v>16916</v>
      </c>
      <c r="BE239" s="472" t="s">
        <v>16916</v>
      </c>
      <c r="BF239" s="471" t="s">
        <v>16916</v>
      </c>
      <c r="BG239" s="472" t="s">
        <v>16916</v>
      </c>
      <c r="BH239" s="471" t="s">
        <v>16916</v>
      </c>
      <c r="BI239" s="472" t="s">
        <v>16916</v>
      </c>
      <c r="BJ239" s="357">
        <v>5586892.7599999998</v>
      </c>
      <c r="BK239" s="474">
        <v>3350106.7</v>
      </c>
      <c r="BL239" s="357">
        <v>0</v>
      </c>
      <c r="BM239" s="474">
        <v>0</v>
      </c>
      <c r="BN239" s="357">
        <v>0</v>
      </c>
      <c r="BO239" s="474">
        <v>0</v>
      </c>
    </row>
    <row r="240" spans="1:67" s="148" customFormat="1" ht="12.75" x14ac:dyDescent="0.2">
      <c r="A240" s="470" t="s">
        <v>8216</v>
      </c>
      <c r="B240" s="470" t="s">
        <v>8460</v>
      </c>
      <c r="C240" s="470" t="s">
        <v>8213</v>
      </c>
      <c r="D240" s="470" t="s">
        <v>8213</v>
      </c>
      <c r="E240" s="470" t="s">
        <v>17447</v>
      </c>
      <c r="F240" s="470" t="s">
        <v>17025</v>
      </c>
      <c r="G240" s="470" t="s">
        <v>17023</v>
      </c>
      <c r="H240" s="471" t="s">
        <v>16916</v>
      </c>
      <c r="I240" s="472" t="s">
        <v>16916</v>
      </c>
      <c r="J240" s="471" t="s">
        <v>16916</v>
      </c>
      <c r="K240" s="472" t="s">
        <v>16916</v>
      </c>
      <c r="L240" s="471" t="s">
        <v>16916</v>
      </c>
      <c r="M240" s="472" t="s">
        <v>16916</v>
      </c>
      <c r="N240" s="471" t="s">
        <v>16916</v>
      </c>
      <c r="O240" s="472" t="s">
        <v>16916</v>
      </c>
      <c r="P240" s="471" t="s">
        <v>16916</v>
      </c>
      <c r="Q240" s="472" t="s">
        <v>16916</v>
      </c>
      <c r="R240" s="475" t="s">
        <v>16916</v>
      </c>
      <c r="S240" s="476" t="s">
        <v>16916</v>
      </c>
      <c r="T240" s="475" t="s">
        <v>16916</v>
      </c>
      <c r="U240" s="476" t="s">
        <v>16916</v>
      </c>
      <c r="V240" s="475" t="s">
        <v>16916</v>
      </c>
      <c r="W240" s="473" t="s">
        <v>16916</v>
      </c>
      <c r="X240" s="471" t="s">
        <v>16916</v>
      </c>
      <c r="Y240" s="472" t="s">
        <v>16916</v>
      </c>
      <c r="Z240" s="471" t="s">
        <v>16916</v>
      </c>
      <c r="AA240" s="472" t="s">
        <v>16916</v>
      </c>
      <c r="AB240" s="471" t="s">
        <v>16916</v>
      </c>
      <c r="AC240" s="472" t="s">
        <v>16916</v>
      </c>
      <c r="AD240" s="471" t="s">
        <v>16916</v>
      </c>
      <c r="AE240" s="472" t="s">
        <v>16916</v>
      </c>
      <c r="AF240" s="595" t="s">
        <v>16916</v>
      </c>
      <c r="AG240" s="473" t="s">
        <v>16916</v>
      </c>
      <c r="AH240" s="471" t="s">
        <v>16916</v>
      </c>
      <c r="AI240" s="472" t="s">
        <v>16916</v>
      </c>
      <c r="AJ240" s="471" t="s">
        <v>16916</v>
      </c>
      <c r="AK240" s="472" t="s">
        <v>16916</v>
      </c>
      <c r="AL240" s="471" t="s">
        <v>16916</v>
      </c>
      <c r="AM240" s="472" t="s">
        <v>16916</v>
      </c>
      <c r="AN240" s="471" t="s">
        <v>16916</v>
      </c>
      <c r="AO240" s="472" t="s">
        <v>16916</v>
      </c>
      <c r="AP240" s="471">
        <v>138726.51999999999</v>
      </c>
      <c r="AQ240" s="472">
        <v>138726.51999999993</v>
      </c>
      <c r="AR240" s="471" t="s">
        <v>16916</v>
      </c>
      <c r="AS240" s="472" t="s">
        <v>16916</v>
      </c>
      <c r="AT240" s="471" t="s">
        <v>16916</v>
      </c>
      <c r="AU240" s="472" t="s">
        <v>16916</v>
      </c>
      <c r="AV240" s="471" t="s">
        <v>16916</v>
      </c>
      <c r="AW240" s="472" t="s">
        <v>16916</v>
      </c>
      <c r="AX240" s="471" t="s">
        <v>16916</v>
      </c>
      <c r="AY240" s="472" t="s">
        <v>16916</v>
      </c>
      <c r="AZ240" s="471" t="s">
        <v>16916</v>
      </c>
      <c r="BA240" s="472" t="s">
        <v>16916</v>
      </c>
      <c r="BB240" s="471" t="s">
        <v>16916</v>
      </c>
      <c r="BC240" s="472" t="s">
        <v>16916</v>
      </c>
      <c r="BD240" s="471" t="s">
        <v>16916</v>
      </c>
      <c r="BE240" s="472" t="s">
        <v>16916</v>
      </c>
      <c r="BF240" s="471" t="s">
        <v>16916</v>
      </c>
      <c r="BG240" s="472" t="s">
        <v>16916</v>
      </c>
      <c r="BH240" s="471" t="s">
        <v>16916</v>
      </c>
      <c r="BI240" s="472" t="s">
        <v>16916</v>
      </c>
      <c r="BJ240" s="357">
        <v>138726.51999999999</v>
      </c>
      <c r="BK240" s="474">
        <v>138726.51999999993</v>
      </c>
      <c r="BL240" s="357">
        <v>0</v>
      </c>
      <c r="BM240" s="474">
        <v>0</v>
      </c>
      <c r="BN240" s="357">
        <v>0</v>
      </c>
      <c r="BO240" s="474">
        <v>0</v>
      </c>
    </row>
    <row r="241" spans="1:67" s="148" customFormat="1" ht="12.75" x14ac:dyDescent="0.2">
      <c r="A241" s="470" t="s">
        <v>8216</v>
      </c>
      <c r="B241" s="470" t="s">
        <v>8256</v>
      </c>
      <c r="C241" s="470" t="s">
        <v>8213</v>
      </c>
      <c r="D241" s="470" t="s">
        <v>8213</v>
      </c>
      <c r="E241" s="470" t="s">
        <v>16936</v>
      </c>
      <c r="F241" s="470" t="s">
        <v>17025</v>
      </c>
      <c r="G241" s="470" t="s">
        <v>17023</v>
      </c>
      <c r="H241" s="471">
        <v>19884849.039999999</v>
      </c>
      <c r="I241" s="472">
        <v>12800969.140000001</v>
      </c>
      <c r="J241" s="471" t="s">
        <v>16916</v>
      </c>
      <c r="K241" s="472" t="s">
        <v>16916</v>
      </c>
      <c r="L241" s="471" t="s">
        <v>16916</v>
      </c>
      <c r="M241" s="472" t="s">
        <v>16916</v>
      </c>
      <c r="N241" s="471">
        <v>14014526.130000001</v>
      </c>
      <c r="O241" s="472">
        <v>13994005.049999999</v>
      </c>
      <c r="P241" s="471" t="s">
        <v>16916</v>
      </c>
      <c r="Q241" s="472" t="s">
        <v>16916</v>
      </c>
      <c r="R241" s="475">
        <v>10984852.67</v>
      </c>
      <c r="S241" s="476">
        <v>7479933.0500000007</v>
      </c>
      <c r="T241" s="475" t="s">
        <v>16916</v>
      </c>
      <c r="U241" s="476" t="s">
        <v>16916</v>
      </c>
      <c r="V241" s="475" t="s">
        <v>16916</v>
      </c>
      <c r="W241" s="473" t="s">
        <v>16916</v>
      </c>
      <c r="X241" s="471">
        <v>35710818.689999998</v>
      </c>
      <c r="Y241" s="472">
        <v>35617087.519999996</v>
      </c>
      <c r="Z241" s="471" t="s">
        <v>16916</v>
      </c>
      <c r="AA241" s="472" t="s">
        <v>16916</v>
      </c>
      <c r="AB241" s="471">
        <v>23479726.43</v>
      </c>
      <c r="AC241" s="472">
        <v>23081167.939999998</v>
      </c>
      <c r="AD241" s="471" t="s">
        <v>16916</v>
      </c>
      <c r="AE241" s="472" t="s">
        <v>16916</v>
      </c>
      <c r="AF241" s="595" t="s">
        <v>16916</v>
      </c>
      <c r="AG241" s="473" t="s">
        <v>16916</v>
      </c>
      <c r="AH241" s="471">
        <v>11602705.560000001</v>
      </c>
      <c r="AI241" s="472">
        <v>6555775.5799999991</v>
      </c>
      <c r="AJ241" s="471" t="s">
        <v>16916</v>
      </c>
      <c r="AK241" s="472" t="s">
        <v>16916</v>
      </c>
      <c r="AL241" s="471">
        <v>8095196.5599999996</v>
      </c>
      <c r="AM241" s="472">
        <v>5687863.8399999999</v>
      </c>
      <c r="AN241" s="471" t="s">
        <v>16916</v>
      </c>
      <c r="AO241" s="472" t="s">
        <v>16916</v>
      </c>
      <c r="AP241" s="471">
        <v>24113440.859999999</v>
      </c>
      <c r="AQ241" s="472">
        <v>22247092.029999997</v>
      </c>
      <c r="AR241" s="471" t="s">
        <v>16916</v>
      </c>
      <c r="AS241" s="472" t="s">
        <v>16916</v>
      </c>
      <c r="AT241" s="471">
        <v>13442774.460000001</v>
      </c>
      <c r="AU241" s="472">
        <v>3975186.5800000005</v>
      </c>
      <c r="AV241" s="471" t="s">
        <v>16916</v>
      </c>
      <c r="AW241" s="472" t="s">
        <v>16916</v>
      </c>
      <c r="AX241" s="471">
        <v>28753421.049999997</v>
      </c>
      <c r="AY241" s="472">
        <v>26900513.219999999</v>
      </c>
      <c r="AZ241" s="471" t="s">
        <v>16916</v>
      </c>
      <c r="BA241" s="472" t="s">
        <v>16916</v>
      </c>
      <c r="BB241" s="471">
        <v>3054028.58</v>
      </c>
      <c r="BC241" s="472">
        <v>3054028.5800000005</v>
      </c>
      <c r="BD241" s="471" t="s">
        <v>16916</v>
      </c>
      <c r="BE241" s="472" t="s">
        <v>16916</v>
      </c>
      <c r="BF241" s="471">
        <v>669882.99</v>
      </c>
      <c r="BG241" s="472">
        <v>0</v>
      </c>
      <c r="BH241" s="471" t="s">
        <v>16916</v>
      </c>
      <c r="BI241" s="472" t="s">
        <v>16916</v>
      </c>
      <c r="BJ241" s="357">
        <v>193806223.02000001</v>
      </c>
      <c r="BK241" s="474">
        <v>161393622.53</v>
      </c>
      <c r="BL241" s="357">
        <v>0</v>
      </c>
      <c r="BM241" s="474">
        <v>0</v>
      </c>
      <c r="BN241" s="357">
        <v>0</v>
      </c>
      <c r="BO241" s="474">
        <v>0</v>
      </c>
    </row>
    <row r="242" spans="1:67" s="148" customFormat="1" ht="12.75" x14ac:dyDescent="0.2">
      <c r="A242" s="470" t="s">
        <v>8216</v>
      </c>
      <c r="B242" s="470" t="s">
        <v>8271</v>
      </c>
      <c r="C242" s="470" t="s">
        <v>8213</v>
      </c>
      <c r="D242" s="470" t="s">
        <v>8213</v>
      </c>
      <c r="E242" s="470" t="s">
        <v>16939</v>
      </c>
      <c r="F242" s="470" t="s">
        <v>17025</v>
      </c>
      <c r="G242" s="470" t="s">
        <v>17023</v>
      </c>
      <c r="H242" s="471" t="s">
        <v>16916</v>
      </c>
      <c r="I242" s="472" t="s">
        <v>16916</v>
      </c>
      <c r="J242" s="471" t="s">
        <v>16916</v>
      </c>
      <c r="K242" s="472" t="s">
        <v>16916</v>
      </c>
      <c r="L242" s="471" t="s">
        <v>16916</v>
      </c>
      <c r="M242" s="472" t="s">
        <v>16916</v>
      </c>
      <c r="N242" s="471">
        <v>863013.06</v>
      </c>
      <c r="O242" s="472">
        <v>349409.44</v>
      </c>
      <c r="P242" s="471" t="s">
        <v>16916</v>
      </c>
      <c r="Q242" s="472" t="s">
        <v>16916</v>
      </c>
      <c r="R242" s="475">
        <v>1488098.6300000001</v>
      </c>
      <c r="S242" s="476">
        <v>0</v>
      </c>
      <c r="T242" s="475" t="s">
        <v>16916</v>
      </c>
      <c r="U242" s="476" t="s">
        <v>16916</v>
      </c>
      <c r="V242" s="475" t="s">
        <v>16916</v>
      </c>
      <c r="W242" s="473" t="s">
        <v>16916</v>
      </c>
      <c r="X242" s="471">
        <v>1483452.4500000002</v>
      </c>
      <c r="Y242" s="472">
        <v>0</v>
      </c>
      <c r="Z242" s="471" t="s">
        <v>16916</v>
      </c>
      <c r="AA242" s="472" t="s">
        <v>16916</v>
      </c>
      <c r="AB242" s="471">
        <v>1532230.74</v>
      </c>
      <c r="AC242" s="472">
        <v>0</v>
      </c>
      <c r="AD242" s="471" t="s">
        <v>16916</v>
      </c>
      <c r="AE242" s="472" t="s">
        <v>16916</v>
      </c>
      <c r="AF242" s="595" t="s">
        <v>16916</v>
      </c>
      <c r="AG242" s="473" t="s">
        <v>16916</v>
      </c>
      <c r="AH242" s="471">
        <v>524505.95000000007</v>
      </c>
      <c r="AI242" s="472">
        <v>0</v>
      </c>
      <c r="AJ242" s="471" t="s">
        <v>16916</v>
      </c>
      <c r="AK242" s="472" t="s">
        <v>16916</v>
      </c>
      <c r="AL242" s="471">
        <v>489275.79000000004</v>
      </c>
      <c r="AM242" s="472">
        <v>0</v>
      </c>
      <c r="AN242" s="471" t="s">
        <v>16916</v>
      </c>
      <c r="AO242" s="472" t="s">
        <v>16916</v>
      </c>
      <c r="AP242" s="471">
        <v>457963.28</v>
      </c>
      <c r="AQ242" s="472">
        <v>0</v>
      </c>
      <c r="AR242" s="471" t="s">
        <v>16916</v>
      </c>
      <c r="AS242" s="472" t="s">
        <v>16916</v>
      </c>
      <c r="AT242" s="471">
        <v>457963.28</v>
      </c>
      <c r="AU242" s="472" t="s">
        <v>16916</v>
      </c>
      <c r="AV242" s="471" t="s">
        <v>16916</v>
      </c>
      <c r="AW242" s="472" t="s">
        <v>16916</v>
      </c>
      <c r="AX242" s="471">
        <v>394982.28</v>
      </c>
      <c r="AY242" s="472" t="s">
        <v>16916</v>
      </c>
      <c r="AZ242" s="471" t="s">
        <v>16916</v>
      </c>
      <c r="BA242" s="472" t="s">
        <v>16916</v>
      </c>
      <c r="BB242" s="471">
        <v>250075.58</v>
      </c>
      <c r="BC242" s="472">
        <v>0</v>
      </c>
      <c r="BD242" s="471" t="s">
        <v>16916</v>
      </c>
      <c r="BE242" s="472" t="s">
        <v>16916</v>
      </c>
      <c r="BF242" s="471" t="s">
        <v>16916</v>
      </c>
      <c r="BG242" s="472" t="s">
        <v>16916</v>
      </c>
      <c r="BH242" s="471" t="s">
        <v>16916</v>
      </c>
      <c r="BI242" s="472" t="s">
        <v>16916</v>
      </c>
      <c r="BJ242" s="357">
        <v>7941561.0400000019</v>
      </c>
      <c r="BK242" s="474">
        <v>349409.44</v>
      </c>
      <c r="BL242" s="357">
        <v>0</v>
      </c>
      <c r="BM242" s="474">
        <v>0</v>
      </c>
      <c r="BN242" s="357">
        <v>0</v>
      </c>
      <c r="BO242" s="474">
        <v>0</v>
      </c>
    </row>
    <row r="243" spans="1:67" s="148" customFormat="1" ht="12.75" x14ac:dyDescent="0.2">
      <c r="A243" s="470" t="s">
        <v>8216</v>
      </c>
      <c r="B243" s="470" t="s">
        <v>8217</v>
      </c>
      <c r="C243" s="470" t="s">
        <v>8213</v>
      </c>
      <c r="D243" s="470" t="s">
        <v>8213</v>
      </c>
      <c r="E243" s="470" t="s">
        <v>120</v>
      </c>
      <c r="F243" s="470" t="s">
        <v>17025</v>
      </c>
      <c r="G243" s="470" t="s">
        <v>17023</v>
      </c>
      <c r="H243" s="471" t="s">
        <v>16916</v>
      </c>
      <c r="I243" s="472" t="s">
        <v>16916</v>
      </c>
      <c r="J243" s="471" t="s">
        <v>16916</v>
      </c>
      <c r="K243" s="472" t="s">
        <v>16916</v>
      </c>
      <c r="L243" s="471" t="s">
        <v>16916</v>
      </c>
      <c r="M243" s="472" t="s">
        <v>16916</v>
      </c>
      <c r="N243" s="471">
        <v>4398214.8499999996</v>
      </c>
      <c r="O243" s="472">
        <v>2487412.96</v>
      </c>
      <c r="P243" s="471" t="s">
        <v>16916</v>
      </c>
      <c r="Q243" s="472" t="s">
        <v>16916</v>
      </c>
      <c r="R243" s="475">
        <v>28030511.66</v>
      </c>
      <c r="S243" s="476">
        <v>24882137.950000003</v>
      </c>
      <c r="T243" s="475" t="s">
        <v>16916</v>
      </c>
      <c r="U243" s="476" t="s">
        <v>16916</v>
      </c>
      <c r="V243" s="475" t="s">
        <v>16916</v>
      </c>
      <c r="W243" s="473" t="s">
        <v>16916</v>
      </c>
      <c r="X243" s="471">
        <v>12538583.059999999</v>
      </c>
      <c r="Y243" s="472">
        <v>10762049.470000001</v>
      </c>
      <c r="Z243" s="471" t="s">
        <v>16916</v>
      </c>
      <c r="AA243" s="472" t="s">
        <v>16916</v>
      </c>
      <c r="AB243" s="471">
        <v>7939051.7700000005</v>
      </c>
      <c r="AC243" s="472">
        <v>4493131.76</v>
      </c>
      <c r="AD243" s="471" t="s">
        <v>16916</v>
      </c>
      <c r="AE243" s="472" t="s">
        <v>16916</v>
      </c>
      <c r="AF243" s="595" t="s">
        <v>16916</v>
      </c>
      <c r="AG243" s="473" t="s">
        <v>16916</v>
      </c>
      <c r="AH243" s="471">
        <v>493526.54000000004</v>
      </c>
      <c r="AI243" s="472">
        <v>344520.83999999997</v>
      </c>
      <c r="AJ243" s="471" t="s">
        <v>16916</v>
      </c>
      <c r="AK243" s="472" t="s">
        <v>16916</v>
      </c>
      <c r="AL243" s="471">
        <v>13669143.510000002</v>
      </c>
      <c r="AM243" s="472">
        <v>13248056.490000002</v>
      </c>
      <c r="AN243" s="471" t="s">
        <v>16916</v>
      </c>
      <c r="AO243" s="472" t="s">
        <v>16916</v>
      </c>
      <c r="AP243" s="471">
        <v>2759710.0300000003</v>
      </c>
      <c r="AQ243" s="472">
        <v>2759710.0300000031</v>
      </c>
      <c r="AR243" s="471" t="s">
        <v>16916</v>
      </c>
      <c r="AS243" s="472" t="s">
        <v>16916</v>
      </c>
      <c r="AT243" s="471">
        <v>1794793.72</v>
      </c>
      <c r="AU243" s="472">
        <v>1794793.72</v>
      </c>
      <c r="AV243" s="471" t="s">
        <v>16916</v>
      </c>
      <c r="AW243" s="472" t="s">
        <v>16916</v>
      </c>
      <c r="AX243" s="471">
        <v>2016421.47</v>
      </c>
      <c r="AY243" s="472">
        <v>975452.72</v>
      </c>
      <c r="AZ243" s="471" t="s">
        <v>16916</v>
      </c>
      <c r="BA243" s="472" t="s">
        <v>16916</v>
      </c>
      <c r="BB243" s="471">
        <v>7120662.8299999991</v>
      </c>
      <c r="BC243" s="472">
        <v>3716298.5199999991</v>
      </c>
      <c r="BD243" s="471" t="s">
        <v>16916</v>
      </c>
      <c r="BE243" s="472" t="s">
        <v>16916</v>
      </c>
      <c r="BF243" s="471">
        <v>9637818.3999999985</v>
      </c>
      <c r="BG243" s="472">
        <v>166188.85999999999</v>
      </c>
      <c r="BH243" s="471" t="s">
        <v>16916</v>
      </c>
      <c r="BI243" s="472" t="s">
        <v>16916</v>
      </c>
      <c r="BJ243" s="357">
        <v>90398437.840000004</v>
      </c>
      <c r="BK243" s="474">
        <v>65629753.32</v>
      </c>
      <c r="BL243" s="357">
        <v>0</v>
      </c>
      <c r="BM243" s="474">
        <v>0</v>
      </c>
      <c r="BN243" s="357">
        <v>0</v>
      </c>
      <c r="BO243" s="474">
        <v>0</v>
      </c>
    </row>
    <row r="244" spans="1:67" s="148" customFormat="1" ht="12.75" x14ac:dyDescent="0.2">
      <c r="A244" s="470" t="s">
        <v>8216</v>
      </c>
      <c r="B244" s="470" t="s">
        <v>8257</v>
      </c>
      <c r="C244" s="470" t="s">
        <v>8213</v>
      </c>
      <c r="D244" s="470" t="s">
        <v>8213</v>
      </c>
      <c r="E244" s="470" t="s">
        <v>368</v>
      </c>
      <c r="F244" s="470" t="s">
        <v>17025</v>
      </c>
      <c r="G244" s="470" t="s">
        <v>17023</v>
      </c>
      <c r="H244" s="471" t="s">
        <v>16916</v>
      </c>
      <c r="I244" s="472" t="s">
        <v>16916</v>
      </c>
      <c r="J244" s="471" t="s">
        <v>16916</v>
      </c>
      <c r="K244" s="472" t="s">
        <v>16916</v>
      </c>
      <c r="L244" s="471" t="s">
        <v>16916</v>
      </c>
      <c r="M244" s="472" t="s">
        <v>16916</v>
      </c>
      <c r="N244" s="471">
        <v>4618076.6400000006</v>
      </c>
      <c r="O244" s="472">
        <v>3167886.28</v>
      </c>
      <c r="P244" s="471" t="s">
        <v>16916</v>
      </c>
      <c r="Q244" s="472" t="s">
        <v>16916</v>
      </c>
      <c r="R244" s="475">
        <v>2222923.6800000002</v>
      </c>
      <c r="S244" s="476">
        <v>616384.72</v>
      </c>
      <c r="T244" s="475" t="s">
        <v>16916</v>
      </c>
      <c r="U244" s="476" t="s">
        <v>16916</v>
      </c>
      <c r="V244" s="475" t="s">
        <v>16916</v>
      </c>
      <c r="W244" s="473" t="s">
        <v>16916</v>
      </c>
      <c r="X244" s="471">
        <v>4264318.01</v>
      </c>
      <c r="Y244" s="472">
        <v>2053286</v>
      </c>
      <c r="Z244" s="471" t="s">
        <v>16916</v>
      </c>
      <c r="AA244" s="472" t="s">
        <v>16916</v>
      </c>
      <c r="AB244" s="471">
        <v>2297218.5499999998</v>
      </c>
      <c r="AC244" s="472">
        <v>0</v>
      </c>
      <c r="AD244" s="471" t="s">
        <v>16916</v>
      </c>
      <c r="AE244" s="472" t="s">
        <v>16916</v>
      </c>
      <c r="AF244" s="595" t="s">
        <v>16916</v>
      </c>
      <c r="AG244" s="473" t="s">
        <v>16916</v>
      </c>
      <c r="AH244" s="471">
        <v>6078994.3399999999</v>
      </c>
      <c r="AI244" s="472">
        <v>3695478.8499999996</v>
      </c>
      <c r="AJ244" s="471" t="s">
        <v>16916</v>
      </c>
      <c r="AK244" s="472" t="s">
        <v>16916</v>
      </c>
      <c r="AL244" s="471">
        <v>66890772.380000003</v>
      </c>
      <c r="AM244" s="472">
        <v>64452310.82</v>
      </c>
      <c r="AN244" s="471" t="s">
        <v>16916</v>
      </c>
      <c r="AO244" s="472" t="s">
        <v>16916</v>
      </c>
      <c r="AP244" s="471">
        <v>2801528.57</v>
      </c>
      <c r="AQ244" s="472">
        <v>0</v>
      </c>
      <c r="AR244" s="471" t="s">
        <v>16916</v>
      </c>
      <c r="AS244" s="472" t="s">
        <v>16916</v>
      </c>
      <c r="AT244" s="471">
        <v>8533046.1500000004</v>
      </c>
      <c r="AU244" s="472">
        <v>4782359.83</v>
      </c>
      <c r="AV244" s="471" t="s">
        <v>16916</v>
      </c>
      <c r="AW244" s="472" t="s">
        <v>16916</v>
      </c>
      <c r="AX244" s="471">
        <v>2296314.9700000002</v>
      </c>
      <c r="AY244" s="472">
        <v>2215288.2799999979</v>
      </c>
      <c r="AZ244" s="471" t="s">
        <v>16916</v>
      </c>
      <c r="BA244" s="472" t="s">
        <v>16916</v>
      </c>
      <c r="BB244" s="471">
        <v>960134.75</v>
      </c>
      <c r="BC244" s="472">
        <v>950253.92000000027</v>
      </c>
      <c r="BD244" s="471" t="s">
        <v>16916</v>
      </c>
      <c r="BE244" s="472" t="s">
        <v>16916</v>
      </c>
      <c r="BF244" s="471">
        <v>9318169.0200000014</v>
      </c>
      <c r="BG244" s="472">
        <v>5423601.79</v>
      </c>
      <c r="BH244" s="471" t="s">
        <v>16916</v>
      </c>
      <c r="BI244" s="472" t="s">
        <v>16916</v>
      </c>
      <c r="BJ244" s="357">
        <v>110281497.05999999</v>
      </c>
      <c r="BK244" s="474">
        <v>87356850.49000001</v>
      </c>
      <c r="BL244" s="357">
        <v>0</v>
      </c>
      <c r="BM244" s="474">
        <v>0</v>
      </c>
      <c r="BN244" s="357">
        <v>0</v>
      </c>
      <c r="BO244" s="474">
        <v>0</v>
      </c>
    </row>
    <row r="245" spans="1:67" s="148" customFormat="1" ht="12.75" x14ac:dyDescent="0.2">
      <c r="A245" s="470" t="s">
        <v>8216</v>
      </c>
      <c r="B245" s="470" t="s">
        <v>8218</v>
      </c>
      <c r="C245" s="470" t="s">
        <v>8213</v>
      </c>
      <c r="D245" s="470" t="s">
        <v>8213</v>
      </c>
      <c r="E245" s="470" t="s">
        <v>102</v>
      </c>
      <c r="F245" s="470" t="s">
        <v>17025</v>
      </c>
      <c r="G245" s="470" t="s">
        <v>17023</v>
      </c>
      <c r="H245" s="471">
        <v>79619122.650000006</v>
      </c>
      <c r="I245" s="472">
        <v>79619122.650000006</v>
      </c>
      <c r="J245" s="471" t="s">
        <v>16916</v>
      </c>
      <c r="K245" s="472" t="s">
        <v>16916</v>
      </c>
      <c r="L245" s="471" t="s">
        <v>16916</v>
      </c>
      <c r="M245" s="472" t="s">
        <v>16916</v>
      </c>
      <c r="N245" s="471">
        <v>41204648.329999998</v>
      </c>
      <c r="O245" s="472">
        <v>9983981.5199999996</v>
      </c>
      <c r="P245" s="471" t="s">
        <v>16916</v>
      </c>
      <c r="Q245" s="472" t="s">
        <v>16916</v>
      </c>
      <c r="R245" s="475">
        <v>48642401.910000004</v>
      </c>
      <c r="S245" s="476">
        <v>5278874.5999999996</v>
      </c>
      <c r="T245" s="475" t="s">
        <v>16916</v>
      </c>
      <c r="U245" s="476" t="s">
        <v>16916</v>
      </c>
      <c r="V245" s="475" t="s">
        <v>16916</v>
      </c>
      <c r="W245" s="473" t="s">
        <v>16916</v>
      </c>
      <c r="X245" s="471">
        <v>43827918.740000002</v>
      </c>
      <c r="Y245" s="472">
        <v>18478813.779999997</v>
      </c>
      <c r="Z245" s="471" t="s">
        <v>16916</v>
      </c>
      <c r="AA245" s="472" t="s">
        <v>16916</v>
      </c>
      <c r="AB245" s="471">
        <v>28868181.379999999</v>
      </c>
      <c r="AC245" s="472">
        <v>8541143.4100000001</v>
      </c>
      <c r="AD245" s="471" t="s">
        <v>16916</v>
      </c>
      <c r="AE245" s="472" t="s">
        <v>16916</v>
      </c>
      <c r="AF245" s="595" t="s">
        <v>16916</v>
      </c>
      <c r="AG245" s="473" t="s">
        <v>16916</v>
      </c>
      <c r="AH245" s="471">
        <v>22315748.529999997</v>
      </c>
      <c r="AI245" s="472">
        <v>19055423.259999998</v>
      </c>
      <c r="AJ245" s="471" t="s">
        <v>16916</v>
      </c>
      <c r="AK245" s="472" t="s">
        <v>16916</v>
      </c>
      <c r="AL245" s="471">
        <v>28329106.139999997</v>
      </c>
      <c r="AM245" s="472">
        <v>17917711.100000001</v>
      </c>
      <c r="AN245" s="471" t="s">
        <v>16916</v>
      </c>
      <c r="AO245" s="472" t="s">
        <v>16916</v>
      </c>
      <c r="AP245" s="471">
        <v>34611048.729999997</v>
      </c>
      <c r="AQ245" s="472">
        <v>32893041.629999999</v>
      </c>
      <c r="AR245" s="471" t="s">
        <v>16916</v>
      </c>
      <c r="AS245" s="472" t="s">
        <v>16916</v>
      </c>
      <c r="AT245" s="471">
        <v>12183974.48</v>
      </c>
      <c r="AU245" s="472">
        <v>10484920.939999999</v>
      </c>
      <c r="AV245" s="471" t="s">
        <v>16916</v>
      </c>
      <c r="AW245" s="472" t="s">
        <v>16916</v>
      </c>
      <c r="AX245" s="471">
        <v>1710842.3099999998</v>
      </c>
      <c r="AY245" s="472">
        <v>1710842.31</v>
      </c>
      <c r="AZ245" s="471" t="s">
        <v>16916</v>
      </c>
      <c r="BA245" s="472" t="s">
        <v>16916</v>
      </c>
      <c r="BB245" s="471">
        <v>1707816.72</v>
      </c>
      <c r="BC245" s="472">
        <v>1707721.4700000002</v>
      </c>
      <c r="BD245" s="471" t="s">
        <v>16916</v>
      </c>
      <c r="BE245" s="472" t="s">
        <v>16916</v>
      </c>
      <c r="BF245" s="471">
        <v>38236.68</v>
      </c>
      <c r="BG245" s="472">
        <v>0</v>
      </c>
      <c r="BH245" s="471" t="s">
        <v>16916</v>
      </c>
      <c r="BI245" s="472" t="s">
        <v>16916</v>
      </c>
      <c r="BJ245" s="357">
        <v>343059046.60000008</v>
      </c>
      <c r="BK245" s="474">
        <v>205671596.66999999</v>
      </c>
      <c r="BL245" s="357">
        <v>0</v>
      </c>
      <c r="BM245" s="474">
        <v>0</v>
      </c>
      <c r="BN245" s="357">
        <v>0</v>
      </c>
      <c r="BO245" s="474">
        <v>0</v>
      </c>
    </row>
    <row r="246" spans="1:67" s="148" customFormat="1" ht="12.75" x14ac:dyDescent="0.2">
      <c r="A246" s="470" t="s">
        <v>8216</v>
      </c>
      <c r="B246" s="470" t="s">
        <v>8276</v>
      </c>
      <c r="C246" s="470" t="s">
        <v>8213</v>
      </c>
      <c r="D246" s="470" t="s">
        <v>8213</v>
      </c>
      <c r="E246" s="470" t="s">
        <v>121</v>
      </c>
      <c r="F246" s="470" t="s">
        <v>17025</v>
      </c>
      <c r="G246" s="470" t="s">
        <v>17023</v>
      </c>
      <c r="H246" s="471">
        <v>240066.39</v>
      </c>
      <c r="I246" s="472">
        <v>41578.92</v>
      </c>
      <c r="J246" s="471" t="s">
        <v>16916</v>
      </c>
      <c r="K246" s="472" t="s">
        <v>16916</v>
      </c>
      <c r="L246" s="471" t="s">
        <v>16916</v>
      </c>
      <c r="M246" s="472" t="s">
        <v>16916</v>
      </c>
      <c r="N246" s="471">
        <v>448350.71999999997</v>
      </c>
      <c r="O246" s="472">
        <v>331042.3</v>
      </c>
      <c r="P246" s="471" t="s">
        <v>16916</v>
      </c>
      <c r="Q246" s="472" t="s">
        <v>16916</v>
      </c>
      <c r="R246" s="475">
        <v>365212.8</v>
      </c>
      <c r="S246" s="476">
        <v>236519.73000000004</v>
      </c>
      <c r="T246" s="475" t="s">
        <v>16916</v>
      </c>
      <c r="U246" s="476" t="s">
        <v>16916</v>
      </c>
      <c r="V246" s="475" t="s">
        <v>16916</v>
      </c>
      <c r="W246" s="473" t="s">
        <v>16916</v>
      </c>
      <c r="X246" s="471">
        <v>365212.8</v>
      </c>
      <c r="Y246" s="472">
        <v>359453.20000000007</v>
      </c>
      <c r="Z246" s="471" t="s">
        <v>16916</v>
      </c>
      <c r="AA246" s="472" t="s">
        <v>16916</v>
      </c>
      <c r="AB246" s="471">
        <v>365212.8</v>
      </c>
      <c r="AC246" s="472">
        <v>359556.52</v>
      </c>
      <c r="AD246" s="471" t="s">
        <v>16916</v>
      </c>
      <c r="AE246" s="472" t="s">
        <v>16916</v>
      </c>
      <c r="AF246" s="595" t="s">
        <v>16916</v>
      </c>
      <c r="AG246" s="473" t="s">
        <v>16916</v>
      </c>
      <c r="AH246" s="471">
        <v>321043.65999999997</v>
      </c>
      <c r="AI246" s="472">
        <v>320506.79999999993</v>
      </c>
      <c r="AJ246" s="471" t="s">
        <v>16916</v>
      </c>
      <c r="AK246" s="472" t="s">
        <v>16916</v>
      </c>
      <c r="AL246" s="471">
        <v>204821.37</v>
      </c>
      <c r="AM246" s="472">
        <v>204202.53</v>
      </c>
      <c r="AN246" s="471" t="s">
        <v>16916</v>
      </c>
      <c r="AO246" s="472" t="s">
        <v>16916</v>
      </c>
      <c r="AP246" s="471">
        <v>546134.32000000007</v>
      </c>
      <c r="AQ246" s="472">
        <v>495127.81999999989</v>
      </c>
      <c r="AR246" s="471" t="s">
        <v>16916</v>
      </c>
      <c r="AS246" s="472" t="s">
        <v>16916</v>
      </c>
      <c r="AT246" s="471">
        <v>135697.85999999999</v>
      </c>
      <c r="AU246" s="472">
        <v>135697.85999999999</v>
      </c>
      <c r="AV246" s="471" t="s">
        <v>16916</v>
      </c>
      <c r="AW246" s="472" t="s">
        <v>16916</v>
      </c>
      <c r="AX246" s="471">
        <v>199954.22</v>
      </c>
      <c r="AY246" s="472">
        <v>181234.13999999998</v>
      </c>
      <c r="AZ246" s="471" t="s">
        <v>16916</v>
      </c>
      <c r="BA246" s="472" t="s">
        <v>16916</v>
      </c>
      <c r="BB246" s="471">
        <v>1814968.25</v>
      </c>
      <c r="BC246" s="472">
        <v>1701795.0299999996</v>
      </c>
      <c r="BD246" s="471" t="s">
        <v>16916</v>
      </c>
      <c r="BE246" s="472" t="s">
        <v>16916</v>
      </c>
      <c r="BF246" s="471">
        <v>277068.82999999996</v>
      </c>
      <c r="BG246" s="472">
        <v>35113.5</v>
      </c>
      <c r="BH246" s="471" t="s">
        <v>16916</v>
      </c>
      <c r="BI246" s="472" t="s">
        <v>16916</v>
      </c>
      <c r="BJ246" s="357">
        <v>5283744.0200000005</v>
      </c>
      <c r="BK246" s="474">
        <v>4401828.3499999996</v>
      </c>
      <c r="BL246" s="357">
        <v>0</v>
      </c>
      <c r="BM246" s="474">
        <v>0</v>
      </c>
      <c r="BN246" s="357">
        <v>0</v>
      </c>
      <c r="BO246" s="474">
        <v>0</v>
      </c>
    </row>
    <row r="247" spans="1:67" s="148" customFormat="1" ht="12.75" x14ac:dyDescent="0.2">
      <c r="A247" s="470" t="s">
        <v>8216</v>
      </c>
      <c r="B247" s="470" t="s">
        <v>8219</v>
      </c>
      <c r="C247" s="470" t="s">
        <v>8213</v>
      </c>
      <c r="D247" s="470" t="s">
        <v>8213</v>
      </c>
      <c r="E247" s="470" t="s">
        <v>8220</v>
      </c>
      <c r="F247" s="470" t="s">
        <v>17025</v>
      </c>
      <c r="G247" s="470" t="s">
        <v>17023</v>
      </c>
      <c r="H247" s="471" t="s">
        <v>16916</v>
      </c>
      <c r="I247" s="472" t="s">
        <v>16916</v>
      </c>
      <c r="J247" s="471" t="s">
        <v>16916</v>
      </c>
      <c r="K247" s="472" t="s">
        <v>16916</v>
      </c>
      <c r="L247" s="471">
        <v>1682629.2</v>
      </c>
      <c r="M247" s="472">
        <v>1562450.22</v>
      </c>
      <c r="N247" s="471" t="s">
        <v>16916</v>
      </c>
      <c r="O247" s="472" t="s">
        <v>16916</v>
      </c>
      <c r="P247" s="471" t="s">
        <v>16916</v>
      </c>
      <c r="Q247" s="472" t="s">
        <v>16916</v>
      </c>
      <c r="R247" s="475">
        <v>716321.02</v>
      </c>
      <c r="S247" s="476">
        <v>0</v>
      </c>
      <c r="T247" s="475" t="s">
        <v>16916</v>
      </c>
      <c r="U247" s="476" t="s">
        <v>16916</v>
      </c>
      <c r="V247" s="475" t="s">
        <v>16916</v>
      </c>
      <c r="W247" s="473" t="s">
        <v>16916</v>
      </c>
      <c r="X247" s="471" t="s">
        <v>16916</v>
      </c>
      <c r="Y247" s="472" t="s">
        <v>16916</v>
      </c>
      <c r="Z247" s="471" t="s">
        <v>16916</v>
      </c>
      <c r="AA247" s="472" t="s">
        <v>16916</v>
      </c>
      <c r="AB247" s="471" t="s">
        <v>16916</v>
      </c>
      <c r="AC247" s="472" t="s">
        <v>16916</v>
      </c>
      <c r="AD247" s="471" t="s">
        <v>16916</v>
      </c>
      <c r="AE247" s="472" t="s">
        <v>16916</v>
      </c>
      <c r="AF247" s="595" t="s">
        <v>16916</v>
      </c>
      <c r="AG247" s="473" t="s">
        <v>16916</v>
      </c>
      <c r="AH247" s="471" t="s">
        <v>16916</v>
      </c>
      <c r="AI247" s="472" t="s">
        <v>16916</v>
      </c>
      <c r="AJ247" s="471" t="s">
        <v>16916</v>
      </c>
      <c r="AK247" s="472" t="s">
        <v>16916</v>
      </c>
      <c r="AL247" s="471" t="s">
        <v>16916</v>
      </c>
      <c r="AM247" s="472" t="s">
        <v>16916</v>
      </c>
      <c r="AN247" s="471" t="s">
        <v>16916</v>
      </c>
      <c r="AO247" s="472" t="s">
        <v>16916</v>
      </c>
      <c r="AP247" s="471" t="s">
        <v>16916</v>
      </c>
      <c r="AQ247" s="472" t="s">
        <v>16916</v>
      </c>
      <c r="AR247" s="471" t="s">
        <v>16916</v>
      </c>
      <c r="AS247" s="472" t="s">
        <v>16916</v>
      </c>
      <c r="AT247" s="471" t="s">
        <v>16916</v>
      </c>
      <c r="AU247" s="472" t="s">
        <v>16916</v>
      </c>
      <c r="AV247" s="471" t="s">
        <v>16916</v>
      </c>
      <c r="AW247" s="472" t="s">
        <v>16916</v>
      </c>
      <c r="AX247" s="471">
        <v>230792.58</v>
      </c>
      <c r="AY247" s="472">
        <v>230792.49999999997</v>
      </c>
      <c r="AZ247" s="471" t="s">
        <v>16916</v>
      </c>
      <c r="BA247" s="472" t="s">
        <v>16916</v>
      </c>
      <c r="BB247" s="471">
        <v>460050.31</v>
      </c>
      <c r="BC247" s="472">
        <v>240738.6</v>
      </c>
      <c r="BD247" s="471" t="s">
        <v>16916</v>
      </c>
      <c r="BE247" s="472" t="s">
        <v>16916</v>
      </c>
      <c r="BF247" s="471">
        <v>781561.29</v>
      </c>
      <c r="BG247" s="472">
        <v>0</v>
      </c>
      <c r="BH247" s="471" t="s">
        <v>16916</v>
      </c>
      <c r="BI247" s="472" t="s">
        <v>16916</v>
      </c>
      <c r="BJ247" s="357">
        <v>2188725.2000000002</v>
      </c>
      <c r="BK247" s="474">
        <v>471531.1</v>
      </c>
      <c r="BL247" s="357">
        <v>0</v>
      </c>
      <c r="BM247" s="474">
        <v>0</v>
      </c>
      <c r="BN247" s="357">
        <v>1682629.2</v>
      </c>
      <c r="BO247" s="474">
        <v>1562450.22</v>
      </c>
    </row>
    <row r="248" spans="1:67" s="148" customFormat="1" ht="12.75" x14ac:dyDescent="0.2">
      <c r="A248" s="470" t="s">
        <v>8216</v>
      </c>
      <c r="B248" s="470" t="s">
        <v>8384</v>
      </c>
      <c r="C248" s="470" t="s">
        <v>8213</v>
      </c>
      <c r="D248" s="470" t="s">
        <v>8213</v>
      </c>
      <c r="E248" s="470" t="s">
        <v>17809</v>
      </c>
      <c r="F248" s="470" t="s">
        <v>17025</v>
      </c>
      <c r="G248" s="470" t="s">
        <v>17023</v>
      </c>
      <c r="H248" s="471" t="s">
        <v>16916</v>
      </c>
      <c r="I248" s="472" t="s">
        <v>16916</v>
      </c>
      <c r="J248" s="471" t="s">
        <v>16916</v>
      </c>
      <c r="K248" s="472" t="s">
        <v>16916</v>
      </c>
      <c r="L248" s="471" t="s">
        <v>16916</v>
      </c>
      <c r="M248" s="472" t="s">
        <v>16916</v>
      </c>
      <c r="N248" s="471" t="s">
        <v>16916</v>
      </c>
      <c r="O248" s="472" t="s">
        <v>16916</v>
      </c>
      <c r="P248" s="471" t="s">
        <v>16916</v>
      </c>
      <c r="Q248" s="472" t="s">
        <v>16916</v>
      </c>
      <c r="R248" s="475" t="s">
        <v>16916</v>
      </c>
      <c r="S248" s="476" t="s">
        <v>16916</v>
      </c>
      <c r="T248" s="475" t="s">
        <v>16916</v>
      </c>
      <c r="U248" s="476" t="s">
        <v>16916</v>
      </c>
      <c r="V248" s="475" t="s">
        <v>16916</v>
      </c>
      <c r="W248" s="473" t="s">
        <v>16916</v>
      </c>
      <c r="X248" s="471" t="s">
        <v>16916</v>
      </c>
      <c r="Y248" s="472" t="s">
        <v>16916</v>
      </c>
      <c r="Z248" s="471" t="s">
        <v>16916</v>
      </c>
      <c r="AA248" s="472" t="s">
        <v>16916</v>
      </c>
      <c r="AB248" s="471" t="s">
        <v>16916</v>
      </c>
      <c r="AC248" s="472" t="s">
        <v>16916</v>
      </c>
      <c r="AD248" s="471" t="s">
        <v>16916</v>
      </c>
      <c r="AE248" s="472" t="s">
        <v>16916</v>
      </c>
      <c r="AF248" s="595" t="s">
        <v>16916</v>
      </c>
      <c r="AG248" s="473" t="s">
        <v>16916</v>
      </c>
      <c r="AH248" s="471" t="s">
        <v>16916</v>
      </c>
      <c r="AI248" s="472" t="s">
        <v>16916</v>
      </c>
      <c r="AJ248" s="471" t="s">
        <v>16916</v>
      </c>
      <c r="AK248" s="472" t="s">
        <v>16916</v>
      </c>
      <c r="AL248" s="471" t="s">
        <v>16916</v>
      </c>
      <c r="AM248" s="472" t="s">
        <v>16916</v>
      </c>
      <c r="AN248" s="471" t="s">
        <v>16916</v>
      </c>
      <c r="AO248" s="472" t="s">
        <v>16916</v>
      </c>
      <c r="AP248" s="471" t="s">
        <v>16916</v>
      </c>
      <c r="AQ248" s="472" t="s">
        <v>16916</v>
      </c>
      <c r="AR248" s="471" t="s">
        <v>16916</v>
      </c>
      <c r="AS248" s="472" t="s">
        <v>16916</v>
      </c>
      <c r="AT248" s="471" t="s">
        <v>16916</v>
      </c>
      <c r="AU248" s="472" t="s">
        <v>16916</v>
      </c>
      <c r="AV248" s="471" t="s">
        <v>16916</v>
      </c>
      <c r="AW248" s="472" t="s">
        <v>16916</v>
      </c>
      <c r="AX248" s="471" t="s">
        <v>16916</v>
      </c>
      <c r="AY248" s="472" t="s">
        <v>16916</v>
      </c>
      <c r="AZ248" s="471" t="s">
        <v>16916</v>
      </c>
      <c r="BA248" s="472" t="s">
        <v>16916</v>
      </c>
      <c r="BB248" s="471" t="s">
        <v>16916</v>
      </c>
      <c r="BC248" s="472" t="s">
        <v>16916</v>
      </c>
      <c r="BD248" s="471">
        <v>13458529.029999999</v>
      </c>
      <c r="BE248" s="472">
        <v>13458259.030000001</v>
      </c>
      <c r="BF248" s="471" t="s">
        <v>16916</v>
      </c>
      <c r="BG248" s="472" t="s">
        <v>16916</v>
      </c>
      <c r="BH248" s="471" t="s">
        <v>16916</v>
      </c>
      <c r="BI248" s="472" t="s">
        <v>16916</v>
      </c>
      <c r="BJ248" s="357">
        <v>0</v>
      </c>
      <c r="BK248" s="474">
        <v>0</v>
      </c>
      <c r="BL248" s="357">
        <v>13458529.029999999</v>
      </c>
      <c r="BM248" s="474">
        <v>13458259.030000001</v>
      </c>
      <c r="BN248" s="357">
        <v>0</v>
      </c>
      <c r="BO248" s="474">
        <v>0</v>
      </c>
    </row>
    <row r="249" spans="1:67" s="148" customFormat="1" ht="12.75" x14ac:dyDescent="0.2">
      <c r="A249" s="470" t="s">
        <v>8216</v>
      </c>
      <c r="B249" s="470" t="s">
        <v>8258</v>
      </c>
      <c r="C249" s="470" t="s">
        <v>8213</v>
      </c>
      <c r="D249" s="470" t="s">
        <v>8213</v>
      </c>
      <c r="E249" s="470" t="s">
        <v>375</v>
      </c>
      <c r="F249" s="470" t="s">
        <v>17025</v>
      </c>
      <c r="G249" s="470" t="s">
        <v>17023</v>
      </c>
      <c r="H249" s="471" t="s">
        <v>16916</v>
      </c>
      <c r="I249" s="472" t="s">
        <v>16916</v>
      </c>
      <c r="J249" s="471" t="s">
        <v>16916</v>
      </c>
      <c r="K249" s="472" t="s">
        <v>16916</v>
      </c>
      <c r="L249" s="471" t="s">
        <v>16916</v>
      </c>
      <c r="M249" s="472" t="s">
        <v>16916</v>
      </c>
      <c r="N249" s="471">
        <v>11151699.73</v>
      </c>
      <c r="O249" s="472">
        <v>11053578.580000002</v>
      </c>
      <c r="P249" s="471" t="s">
        <v>16916</v>
      </c>
      <c r="Q249" s="472" t="s">
        <v>16916</v>
      </c>
      <c r="R249" s="475">
        <v>5154080.49</v>
      </c>
      <c r="S249" s="476">
        <v>0</v>
      </c>
      <c r="T249" s="475" t="s">
        <v>16916</v>
      </c>
      <c r="U249" s="476" t="s">
        <v>16916</v>
      </c>
      <c r="V249" s="475" t="s">
        <v>16916</v>
      </c>
      <c r="W249" s="473" t="s">
        <v>16916</v>
      </c>
      <c r="X249" s="471">
        <v>388261.62</v>
      </c>
      <c r="Y249" s="472">
        <v>388111.76</v>
      </c>
      <c r="Z249" s="471" t="s">
        <v>16916</v>
      </c>
      <c r="AA249" s="472" t="s">
        <v>16916</v>
      </c>
      <c r="AB249" s="471">
        <v>388261.65</v>
      </c>
      <c r="AC249" s="472">
        <v>0</v>
      </c>
      <c r="AD249" s="471" t="s">
        <v>16916</v>
      </c>
      <c r="AE249" s="472" t="s">
        <v>16916</v>
      </c>
      <c r="AF249" s="595" t="s">
        <v>16916</v>
      </c>
      <c r="AG249" s="473" t="s">
        <v>16916</v>
      </c>
      <c r="AH249" s="471" t="s">
        <v>16916</v>
      </c>
      <c r="AI249" s="472" t="s">
        <v>16916</v>
      </c>
      <c r="AJ249" s="471" t="s">
        <v>16916</v>
      </c>
      <c r="AK249" s="472" t="s">
        <v>16916</v>
      </c>
      <c r="AL249" s="471">
        <v>27587970.359999999</v>
      </c>
      <c r="AM249" s="472">
        <v>26627163.800000001</v>
      </c>
      <c r="AN249" s="471" t="s">
        <v>16916</v>
      </c>
      <c r="AO249" s="472" t="s">
        <v>16916</v>
      </c>
      <c r="AP249" s="471">
        <v>8539119.2899999991</v>
      </c>
      <c r="AQ249" s="472">
        <v>5384030.0799999963</v>
      </c>
      <c r="AR249" s="471" t="s">
        <v>16916</v>
      </c>
      <c r="AS249" s="472" t="s">
        <v>16916</v>
      </c>
      <c r="AT249" s="471" t="s">
        <v>16916</v>
      </c>
      <c r="AU249" s="472" t="s">
        <v>16916</v>
      </c>
      <c r="AV249" s="471" t="s">
        <v>16916</v>
      </c>
      <c r="AW249" s="472" t="s">
        <v>16916</v>
      </c>
      <c r="AX249" s="471" t="s">
        <v>16916</v>
      </c>
      <c r="AY249" s="472" t="s">
        <v>16916</v>
      </c>
      <c r="AZ249" s="471" t="s">
        <v>16916</v>
      </c>
      <c r="BA249" s="472" t="s">
        <v>16916</v>
      </c>
      <c r="BB249" s="471" t="s">
        <v>16916</v>
      </c>
      <c r="BC249" s="472" t="s">
        <v>16916</v>
      </c>
      <c r="BD249" s="471" t="s">
        <v>16916</v>
      </c>
      <c r="BE249" s="472" t="s">
        <v>16916</v>
      </c>
      <c r="BF249" s="471" t="s">
        <v>16916</v>
      </c>
      <c r="BG249" s="472" t="s">
        <v>16916</v>
      </c>
      <c r="BH249" s="471" t="s">
        <v>16916</v>
      </c>
      <c r="BI249" s="472" t="s">
        <v>16916</v>
      </c>
      <c r="BJ249" s="357">
        <v>53209393.139999993</v>
      </c>
      <c r="BK249" s="474">
        <v>43452884.219999999</v>
      </c>
      <c r="BL249" s="357">
        <v>0</v>
      </c>
      <c r="BM249" s="474">
        <v>0</v>
      </c>
      <c r="BN249" s="357">
        <v>0</v>
      </c>
      <c r="BO249" s="474">
        <v>0</v>
      </c>
    </row>
    <row r="250" spans="1:67" s="148" customFormat="1" ht="12.75" x14ac:dyDescent="0.2">
      <c r="A250" s="470" t="s">
        <v>8216</v>
      </c>
      <c r="B250" s="470" t="s">
        <v>8369</v>
      </c>
      <c r="C250" s="470" t="s">
        <v>8213</v>
      </c>
      <c r="D250" s="470" t="s">
        <v>8213</v>
      </c>
      <c r="E250" s="470" t="s">
        <v>17448</v>
      </c>
      <c r="F250" s="470" t="s">
        <v>17025</v>
      </c>
      <c r="G250" s="470" t="s">
        <v>17023</v>
      </c>
      <c r="H250" s="471" t="s">
        <v>16916</v>
      </c>
      <c r="I250" s="472" t="s">
        <v>16916</v>
      </c>
      <c r="J250" s="471" t="s">
        <v>16916</v>
      </c>
      <c r="K250" s="472" t="s">
        <v>16916</v>
      </c>
      <c r="L250" s="471" t="s">
        <v>16916</v>
      </c>
      <c r="M250" s="472" t="s">
        <v>16916</v>
      </c>
      <c r="N250" s="471" t="s">
        <v>16916</v>
      </c>
      <c r="O250" s="472" t="s">
        <v>16916</v>
      </c>
      <c r="P250" s="471" t="s">
        <v>16916</v>
      </c>
      <c r="Q250" s="472" t="s">
        <v>16916</v>
      </c>
      <c r="R250" s="475" t="s">
        <v>16916</v>
      </c>
      <c r="S250" s="476" t="s">
        <v>16916</v>
      </c>
      <c r="T250" s="475" t="s">
        <v>16916</v>
      </c>
      <c r="U250" s="476" t="s">
        <v>16916</v>
      </c>
      <c r="V250" s="475" t="s">
        <v>16916</v>
      </c>
      <c r="W250" s="473" t="s">
        <v>16916</v>
      </c>
      <c r="X250" s="471" t="s">
        <v>16916</v>
      </c>
      <c r="Y250" s="472" t="s">
        <v>16916</v>
      </c>
      <c r="Z250" s="471" t="s">
        <v>16916</v>
      </c>
      <c r="AA250" s="472" t="s">
        <v>16916</v>
      </c>
      <c r="AB250" s="471" t="s">
        <v>16916</v>
      </c>
      <c r="AC250" s="472" t="s">
        <v>16916</v>
      </c>
      <c r="AD250" s="471" t="s">
        <v>16916</v>
      </c>
      <c r="AE250" s="472" t="s">
        <v>16916</v>
      </c>
      <c r="AF250" s="595" t="s">
        <v>16916</v>
      </c>
      <c r="AG250" s="473" t="s">
        <v>16916</v>
      </c>
      <c r="AH250" s="471" t="s">
        <v>16916</v>
      </c>
      <c r="AI250" s="472" t="s">
        <v>16916</v>
      </c>
      <c r="AJ250" s="471" t="s">
        <v>16916</v>
      </c>
      <c r="AK250" s="472" t="s">
        <v>16916</v>
      </c>
      <c r="AL250" s="471" t="s">
        <v>16916</v>
      </c>
      <c r="AM250" s="472" t="s">
        <v>16916</v>
      </c>
      <c r="AN250" s="471" t="s">
        <v>16916</v>
      </c>
      <c r="AO250" s="472" t="s">
        <v>16916</v>
      </c>
      <c r="AP250" s="471">
        <v>22355.31</v>
      </c>
      <c r="AQ250" s="472">
        <v>22355.309999999998</v>
      </c>
      <c r="AR250" s="471" t="s">
        <v>16916</v>
      </c>
      <c r="AS250" s="472" t="s">
        <v>16916</v>
      </c>
      <c r="AT250" s="471" t="s">
        <v>16916</v>
      </c>
      <c r="AU250" s="472" t="s">
        <v>16916</v>
      </c>
      <c r="AV250" s="471" t="s">
        <v>16916</v>
      </c>
      <c r="AW250" s="472" t="s">
        <v>16916</v>
      </c>
      <c r="AX250" s="471">
        <v>4423575.8600000003</v>
      </c>
      <c r="AY250" s="472" t="s">
        <v>16916</v>
      </c>
      <c r="AZ250" s="471" t="s">
        <v>16916</v>
      </c>
      <c r="BA250" s="472" t="s">
        <v>16916</v>
      </c>
      <c r="BB250" s="471">
        <v>3114648.75</v>
      </c>
      <c r="BC250" s="472">
        <v>0</v>
      </c>
      <c r="BD250" s="471" t="s">
        <v>16916</v>
      </c>
      <c r="BE250" s="472" t="s">
        <v>16916</v>
      </c>
      <c r="BF250" s="471">
        <v>26267.02</v>
      </c>
      <c r="BG250" s="472">
        <v>0</v>
      </c>
      <c r="BH250" s="471" t="s">
        <v>16916</v>
      </c>
      <c r="BI250" s="472" t="s">
        <v>16916</v>
      </c>
      <c r="BJ250" s="357">
        <v>7586846.9399999995</v>
      </c>
      <c r="BK250" s="474">
        <v>22355.309999999998</v>
      </c>
      <c r="BL250" s="357">
        <v>0</v>
      </c>
      <c r="BM250" s="474">
        <v>0</v>
      </c>
      <c r="BN250" s="357">
        <v>0</v>
      </c>
      <c r="BO250" s="474">
        <v>0</v>
      </c>
    </row>
    <row r="251" spans="1:67" s="148" customFormat="1" ht="12.75" x14ac:dyDescent="0.2">
      <c r="A251" s="470" t="s">
        <v>8216</v>
      </c>
      <c r="B251" s="470" t="s">
        <v>8227</v>
      </c>
      <c r="C251" s="470" t="s">
        <v>8213</v>
      </c>
      <c r="D251" s="470" t="s">
        <v>8213</v>
      </c>
      <c r="E251" s="470" t="s">
        <v>8569</v>
      </c>
      <c r="F251" s="470" t="s">
        <v>17025</v>
      </c>
      <c r="G251" s="470" t="s">
        <v>17023</v>
      </c>
      <c r="H251" s="471" t="s">
        <v>16916</v>
      </c>
      <c r="I251" s="472" t="s">
        <v>16916</v>
      </c>
      <c r="J251" s="471" t="s">
        <v>16916</v>
      </c>
      <c r="K251" s="472" t="s">
        <v>16916</v>
      </c>
      <c r="L251" s="471" t="s">
        <v>16916</v>
      </c>
      <c r="M251" s="472" t="s">
        <v>16916</v>
      </c>
      <c r="N251" s="471" t="s">
        <v>16916</v>
      </c>
      <c r="O251" s="472" t="s">
        <v>16916</v>
      </c>
      <c r="P251" s="471" t="s">
        <v>16916</v>
      </c>
      <c r="Q251" s="472" t="s">
        <v>16916</v>
      </c>
      <c r="R251" s="475">
        <v>5313182.6900000004</v>
      </c>
      <c r="S251" s="476">
        <v>5313182.6900000004</v>
      </c>
      <c r="T251" s="475" t="s">
        <v>16916</v>
      </c>
      <c r="U251" s="476" t="s">
        <v>16916</v>
      </c>
      <c r="V251" s="475" t="s">
        <v>16916</v>
      </c>
      <c r="W251" s="473" t="s">
        <v>16916</v>
      </c>
      <c r="X251" s="471">
        <v>541236.07000000007</v>
      </c>
      <c r="Y251" s="472">
        <v>461175.67000000004</v>
      </c>
      <c r="Z251" s="471" t="s">
        <v>16916</v>
      </c>
      <c r="AA251" s="472" t="s">
        <v>16916</v>
      </c>
      <c r="AB251" s="471">
        <v>794588.85000000009</v>
      </c>
      <c r="AC251" s="472">
        <v>238000.67000000004</v>
      </c>
      <c r="AD251" s="471" t="s">
        <v>16916</v>
      </c>
      <c r="AE251" s="472" t="s">
        <v>16916</v>
      </c>
      <c r="AF251" s="595" t="s">
        <v>16916</v>
      </c>
      <c r="AG251" s="473" t="s">
        <v>16916</v>
      </c>
      <c r="AH251" s="471">
        <v>52631.73</v>
      </c>
      <c r="AI251" s="472">
        <v>0</v>
      </c>
      <c r="AJ251" s="471" t="s">
        <v>16916</v>
      </c>
      <c r="AK251" s="472" t="s">
        <v>16916</v>
      </c>
      <c r="AL251" s="471">
        <v>202312.03</v>
      </c>
      <c r="AM251" s="472">
        <v>162366.97999999998</v>
      </c>
      <c r="AN251" s="471" t="s">
        <v>16916</v>
      </c>
      <c r="AO251" s="472" t="s">
        <v>16916</v>
      </c>
      <c r="AP251" s="471">
        <v>239210.23999999999</v>
      </c>
      <c r="AQ251" s="472">
        <v>239210.24000000017</v>
      </c>
      <c r="AR251" s="471" t="s">
        <v>16916</v>
      </c>
      <c r="AS251" s="472" t="s">
        <v>16916</v>
      </c>
      <c r="AT251" s="471">
        <v>95212.95</v>
      </c>
      <c r="AU251" s="472">
        <v>95212.95</v>
      </c>
      <c r="AV251" s="471" t="s">
        <v>16916</v>
      </c>
      <c r="AW251" s="472" t="s">
        <v>16916</v>
      </c>
      <c r="AX251" s="471" t="s">
        <v>16916</v>
      </c>
      <c r="AY251" s="472" t="s">
        <v>16916</v>
      </c>
      <c r="AZ251" s="471" t="s">
        <v>16916</v>
      </c>
      <c r="BA251" s="472" t="s">
        <v>16916</v>
      </c>
      <c r="BB251" s="471" t="s">
        <v>16916</v>
      </c>
      <c r="BC251" s="472" t="s">
        <v>16916</v>
      </c>
      <c r="BD251" s="471" t="s">
        <v>16916</v>
      </c>
      <c r="BE251" s="472" t="s">
        <v>16916</v>
      </c>
      <c r="BF251" s="471" t="s">
        <v>16916</v>
      </c>
      <c r="BG251" s="472" t="s">
        <v>16916</v>
      </c>
      <c r="BH251" s="471" t="s">
        <v>16916</v>
      </c>
      <c r="BI251" s="472" t="s">
        <v>16916</v>
      </c>
      <c r="BJ251" s="357">
        <v>7238374.5600000024</v>
      </c>
      <c r="BK251" s="474">
        <v>6509149.2000000002</v>
      </c>
      <c r="BL251" s="357">
        <v>0</v>
      </c>
      <c r="BM251" s="474">
        <v>0</v>
      </c>
      <c r="BN251" s="357">
        <v>0</v>
      </c>
      <c r="BO251" s="474">
        <v>0</v>
      </c>
    </row>
    <row r="252" spans="1:67" s="148" customFormat="1" ht="12.75" x14ac:dyDescent="0.2">
      <c r="A252" s="470" t="s">
        <v>8216</v>
      </c>
      <c r="B252" s="470" t="s">
        <v>8259</v>
      </c>
      <c r="C252" s="470" t="s">
        <v>8213</v>
      </c>
      <c r="D252" s="470" t="s">
        <v>8213</v>
      </c>
      <c r="E252" s="470" t="s">
        <v>105</v>
      </c>
      <c r="F252" s="470" t="s">
        <v>17025</v>
      </c>
      <c r="G252" s="470" t="s">
        <v>17023</v>
      </c>
      <c r="H252" s="471">
        <v>46725530.370000005</v>
      </c>
      <c r="I252" s="472">
        <v>44592083.800000004</v>
      </c>
      <c r="J252" s="471" t="s">
        <v>16916</v>
      </c>
      <c r="K252" s="472" t="s">
        <v>16916</v>
      </c>
      <c r="L252" s="471" t="s">
        <v>16916</v>
      </c>
      <c r="M252" s="472" t="s">
        <v>16916</v>
      </c>
      <c r="N252" s="471">
        <v>91797181.799999997</v>
      </c>
      <c r="O252" s="472">
        <v>84240356.870000005</v>
      </c>
      <c r="P252" s="471" t="s">
        <v>16916</v>
      </c>
      <c r="Q252" s="472" t="s">
        <v>16916</v>
      </c>
      <c r="R252" s="475">
        <v>68436129.920000002</v>
      </c>
      <c r="S252" s="476">
        <v>42156455.130000003</v>
      </c>
      <c r="T252" s="475" t="s">
        <v>16916</v>
      </c>
      <c r="U252" s="476" t="s">
        <v>16916</v>
      </c>
      <c r="V252" s="475" t="s">
        <v>16916</v>
      </c>
      <c r="W252" s="473" t="s">
        <v>16916</v>
      </c>
      <c r="X252" s="471">
        <v>65474093.75</v>
      </c>
      <c r="Y252" s="472">
        <v>51790352.650000006</v>
      </c>
      <c r="Z252" s="471" t="s">
        <v>16916</v>
      </c>
      <c r="AA252" s="472" t="s">
        <v>16916</v>
      </c>
      <c r="AB252" s="471">
        <v>60921057.359999999</v>
      </c>
      <c r="AC252" s="472">
        <v>36631375.580000013</v>
      </c>
      <c r="AD252" s="471" t="s">
        <v>16916</v>
      </c>
      <c r="AE252" s="472" t="s">
        <v>16916</v>
      </c>
      <c r="AF252" s="595" t="s">
        <v>16916</v>
      </c>
      <c r="AG252" s="473" t="s">
        <v>16916</v>
      </c>
      <c r="AH252" s="471">
        <v>43382804.770000003</v>
      </c>
      <c r="AI252" s="472">
        <v>39979733.330000006</v>
      </c>
      <c r="AJ252" s="471" t="s">
        <v>16916</v>
      </c>
      <c r="AK252" s="472" t="s">
        <v>16916</v>
      </c>
      <c r="AL252" s="471">
        <v>133867450.61999999</v>
      </c>
      <c r="AM252" s="472">
        <v>133016727.92999999</v>
      </c>
      <c r="AN252" s="471" t="s">
        <v>16916</v>
      </c>
      <c r="AO252" s="472" t="s">
        <v>16916</v>
      </c>
      <c r="AP252" s="471">
        <v>26204894.859999999</v>
      </c>
      <c r="AQ252" s="472">
        <v>23986276.409999989</v>
      </c>
      <c r="AR252" s="471" t="s">
        <v>16916</v>
      </c>
      <c r="AS252" s="472" t="s">
        <v>16916</v>
      </c>
      <c r="AT252" s="471">
        <v>58279280.489999995</v>
      </c>
      <c r="AU252" s="472">
        <v>55036127.770000011</v>
      </c>
      <c r="AV252" s="471" t="s">
        <v>16916</v>
      </c>
      <c r="AW252" s="472" t="s">
        <v>16916</v>
      </c>
      <c r="AX252" s="471">
        <v>22859598.390000001</v>
      </c>
      <c r="AY252" s="472">
        <v>22654345.870000012</v>
      </c>
      <c r="AZ252" s="471" t="s">
        <v>16916</v>
      </c>
      <c r="BA252" s="472" t="s">
        <v>16916</v>
      </c>
      <c r="BB252" s="471">
        <v>6767169.4100000001</v>
      </c>
      <c r="BC252" s="472">
        <v>6597042.9200000018</v>
      </c>
      <c r="BD252" s="471" t="s">
        <v>16916</v>
      </c>
      <c r="BE252" s="472" t="s">
        <v>16916</v>
      </c>
      <c r="BF252" s="471">
        <v>28055930.02</v>
      </c>
      <c r="BG252" s="472">
        <v>1467811.9</v>
      </c>
      <c r="BH252" s="471" t="s">
        <v>16916</v>
      </c>
      <c r="BI252" s="472" t="s">
        <v>16916</v>
      </c>
      <c r="BJ252" s="357">
        <v>652771121.75999999</v>
      </c>
      <c r="BK252" s="474">
        <v>542148690.15999997</v>
      </c>
      <c r="BL252" s="357">
        <v>0</v>
      </c>
      <c r="BM252" s="474">
        <v>0</v>
      </c>
      <c r="BN252" s="357">
        <v>0</v>
      </c>
      <c r="BO252" s="474">
        <v>0</v>
      </c>
    </row>
    <row r="253" spans="1:67" s="148" customFormat="1" ht="12.75" x14ac:dyDescent="0.2">
      <c r="A253" s="470" t="s">
        <v>8216</v>
      </c>
      <c r="B253" s="470" t="s">
        <v>8221</v>
      </c>
      <c r="C253" s="470" t="s">
        <v>8213</v>
      </c>
      <c r="D253" s="470" t="s">
        <v>8213</v>
      </c>
      <c r="E253" s="470" t="s">
        <v>8222</v>
      </c>
      <c r="F253" s="470" t="s">
        <v>17025</v>
      </c>
      <c r="G253" s="470" t="s">
        <v>17023</v>
      </c>
      <c r="H253" s="471" t="s">
        <v>16916</v>
      </c>
      <c r="I253" s="472" t="s">
        <v>16916</v>
      </c>
      <c r="J253" s="471" t="s">
        <v>16916</v>
      </c>
      <c r="K253" s="472" t="s">
        <v>16916</v>
      </c>
      <c r="L253" s="471" t="s">
        <v>16916</v>
      </c>
      <c r="M253" s="472" t="s">
        <v>16916</v>
      </c>
      <c r="N253" s="471" t="s">
        <v>16916</v>
      </c>
      <c r="O253" s="472" t="s">
        <v>16916</v>
      </c>
      <c r="P253" s="471" t="s">
        <v>16916</v>
      </c>
      <c r="Q253" s="472" t="s">
        <v>16916</v>
      </c>
      <c r="R253" s="475">
        <v>200800.65</v>
      </c>
      <c r="S253" s="476">
        <v>0</v>
      </c>
      <c r="T253" s="475" t="s">
        <v>16916</v>
      </c>
      <c r="U253" s="476" t="s">
        <v>16916</v>
      </c>
      <c r="V253" s="475" t="s">
        <v>16916</v>
      </c>
      <c r="W253" s="473" t="s">
        <v>16916</v>
      </c>
      <c r="X253" s="471" t="s">
        <v>16916</v>
      </c>
      <c r="Y253" s="472" t="s">
        <v>16916</v>
      </c>
      <c r="Z253" s="471" t="s">
        <v>16916</v>
      </c>
      <c r="AA253" s="472" t="s">
        <v>16916</v>
      </c>
      <c r="AB253" s="471" t="s">
        <v>16916</v>
      </c>
      <c r="AC253" s="472" t="s">
        <v>16916</v>
      </c>
      <c r="AD253" s="471" t="s">
        <v>16916</v>
      </c>
      <c r="AE253" s="472" t="s">
        <v>16916</v>
      </c>
      <c r="AF253" s="595" t="s">
        <v>16916</v>
      </c>
      <c r="AG253" s="473" t="s">
        <v>16916</v>
      </c>
      <c r="AH253" s="471" t="s">
        <v>16916</v>
      </c>
      <c r="AI253" s="472" t="s">
        <v>16916</v>
      </c>
      <c r="AJ253" s="471" t="s">
        <v>16916</v>
      </c>
      <c r="AK253" s="472" t="s">
        <v>16916</v>
      </c>
      <c r="AL253" s="471" t="s">
        <v>16916</v>
      </c>
      <c r="AM253" s="472" t="s">
        <v>16916</v>
      </c>
      <c r="AN253" s="471" t="s">
        <v>16916</v>
      </c>
      <c r="AO253" s="472" t="s">
        <v>16916</v>
      </c>
      <c r="AP253" s="471">
        <v>1342504.45</v>
      </c>
      <c r="AQ253" s="472">
        <v>1342504.45</v>
      </c>
      <c r="AR253" s="471" t="s">
        <v>16916</v>
      </c>
      <c r="AS253" s="472" t="s">
        <v>16916</v>
      </c>
      <c r="AT253" s="471" t="s">
        <v>16916</v>
      </c>
      <c r="AU253" s="472" t="s">
        <v>16916</v>
      </c>
      <c r="AV253" s="471" t="s">
        <v>16916</v>
      </c>
      <c r="AW253" s="472" t="s">
        <v>16916</v>
      </c>
      <c r="AX253" s="471" t="s">
        <v>16916</v>
      </c>
      <c r="AY253" s="472" t="s">
        <v>16916</v>
      </c>
      <c r="AZ253" s="471" t="s">
        <v>16916</v>
      </c>
      <c r="BA253" s="472" t="s">
        <v>16916</v>
      </c>
      <c r="BB253" s="471" t="s">
        <v>16916</v>
      </c>
      <c r="BC253" s="472" t="s">
        <v>16916</v>
      </c>
      <c r="BD253" s="471" t="s">
        <v>16916</v>
      </c>
      <c r="BE253" s="472" t="s">
        <v>16916</v>
      </c>
      <c r="BF253" s="471" t="s">
        <v>16916</v>
      </c>
      <c r="BG253" s="472" t="s">
        <v>16916</v>
      </c>
      <c r="BH253" s="471" t="s">
        <v>16916</v>
      </c>
      <c r="BI253" s="472" t="s">
        <v>16916</v>
      </c>
      <c r="BJ253" s="357">
        <v>1543305.0999999999</v>
      </c>
      <c r="BK253" s="474">
        <v>1342504.45</v>
      </c>
      <c r="BL253" s="357">
        <v>0</v>
      </c>
      <c r="BM253" s="474">
        <v>0</v>
      </c>
      <c r="BN253" s="357">
        <v>0</v>
      </c>
      <c r="BO253" s="474">
        <v>0</v>
      </c>
    </row>
    <row r="254" spans="1:67" s="148" customFormat="1" ht="12.75" x14ac:dyDescent="0.2">
      <c r="A254" s="470" t="s">
        <v>8216</v>
      </c>
      <c r="B254" s="470" t="s">
        <v>8223</v>
      </c>
      <c r="C254" s="470" t="s">
        <v>8213</v>
      </c>
      <c r="D254" s="470" t="s">
        <v>8213</v>
      </c>
      <c r="E254" s="470" t="s">
        <v>106</v>
      </c>
      <c r="F254" s="470" t="s">
        <v>17025</v>
      </c>
      <c r="G254" s="470" t="s">
        <v>17023</v>
      </c>
      <c r="H254" s="471">
        <v>55949170.740000002</v>
      </c>
      <c r="I254" s="472">
        <v>46684830.899999999</v>
      </c>
      <c r="J254" s="471" t="s">
        <v>16916</v>
      </c>
      <c r="K254" s="472" t="s">
        <v>16916</v>
      </c>
      <c r="L254" s="471" t="s">
        <v>16916</v>
      </c>
      <c r="M254" s="472" t="s">
        <v>16916</v>
      </c>
      <c r="N254" s="471">
        <v>37737494.75</v>
      </c>
      <c r="O254" s="472">
        <v>23102457.140000001</v>
      </c>
      <c r="P254" s="471" t="s">
        <v>16916</v>
      </c>
      <c r="Q254" s="472" t="s">
        <v>16916</v>
      </c>
      <c r="R254" s="475">
        <v>15581450.350000001</v>
      </c>
      <c r="S254" s="476">
        <v>4552643.32</v>
      </c>
      <c r="T254" s="475" t="s">
        <v>16916</v>
      </c>
      <c r="U254" s="476" t="s">
        <v>16916</v>
      </c>
      <c r="V254" s="475" t="s">
        <v>16916</v>
      </c>
      <c r="W254" s="473" t="s">
        <v>16916</v>
      </c>
      <c r="X254" s="471">
        <v>9903388.7699999996</v>
      </c>
      <c r="Y254" s="472">
        <v>2310060.46</v>
      </c>
      <c r="Z254" s="471" t="s">
        <v>16916</v>
      </c>
      <c r="AA254" s="472" t="s">
        <v>16916</v>
      </c>
      <c r="AB254" s="471">
        <v>9941058.5500000007</v>
      </c>
      <c r="AC254" s="472">
        <v>920566.51000000013</v>
      </c>
      <c r="AD254" s="471" t="s">
        <v>16916</v>
      </c>
      <c r="AE254" s="472" t="s">
        <v>16916</v>
      </c>
      <c r="AF254" s="595" t="s">
        <v>16916</v>
      </c>
      <c r="AG254" s="473" t="s">
        <v>16916</v>
      </c>
      <c r="AH254" s="471">
        <v>1396388.22</v>
      </c>
      <c r="AI254" s="472">
        <v>0</v>
      </c>
      <c r="AJ254" s="471" t="s">
        <v>16916</v>
      </c>
      <c r="AK254" s="472" t="s">
        <v>16916</v>
      </c>
      <c r="AL254" s="471">
        <v>219644.18</v>
      </c>
      <c r="AM254" s="472">
        <v>0</v>
      </c>
      <c r="AN254" s="471" t="s">
        <v>16916</v>
      </c>
      <c r="AO254" s="472" t="s">
        <v>16916</v>
      </c>
      <c r="AP254" s="471">
        <v>211048.62</v>
      </c>
      <c r="AQ254" s="472">
        <v>0</v>
      </c>
      <c r="AR254" s="471" t="s">
        <v>16916</v>
      </c>
      <c r="AS254" s="472" t="s">
        <v>16916</v>
      </c>
      <c r="AT254" s="471">
        <v>202668.7</v>
      </c>
      <c r="AU254" s="472" t="s">
        <v>16916</v>
      </c>
      <c r="AV254" s="471" t="s">
        <v>16916</v>
      </c>
      <c r="AW254" s="472" t="s">
        <v>16916</v>
      </c>
      <c r="AX254" s="471">
        <v>194277.12</v>
      </c>
      <c r="AY254" s="472" t="s">
        <v>16916</v>
      </c>
      <c r="AZ254" s="471" t="s">
        <v>16916</v>
      </c>
      <c r="BA254" s="472" t="s">
        <v>16916</v>
      </c>
      <c r="BB254" s="471" t="s">
        <v>16916</v>
      </c>
      <c r="BC254" s="472" t="s">
        <v>16916</v>
      </c>
      <c r="BD254" s="471" t="s">
        <v>16916</v>
      </c>
      <c r="BE254" s="472" t="s">
        <v>16916</v>
      </c>
      <c r="BF254" s="471" t="s">
        <v>16916</v>
      </c>
      <c r="BG254" s="472" t="s">
        <v>16916</v>
      </c>
      <c r="BH254" s="471" t="s">
        <v>16916</v>
      </c>
      <c r="BI254" s="472" t="s">
        <v>16916</v>
      </c>
      <c r="BJ254" s="357">
        <v>131336590.00000001</v>
      </c>
      <c r="BK254" s="474">
        <v>77570558.329999983</v>
      </c>
      <c r="BL254" s="357">
        <v>0</v>
      </c>
      <c r="BM254" s="474">
        <v>0</v>
      </c>
      <c r="BN254" s="357">
        <v>0</v>
      </c>
      <c r="BO254" s="474">
        <v>0</v>
      </c>
    </row>
    <row r="255" spans="1:67" s="148" customFormat="1" ht="12.75" x14ac:dyDescent="0.2">
      <c r="A255" s="470" t="s">
        <v>8216</v>
      </c>
      <c r="B255" s="470" t="s">
        <v>8447</v>
      </c>
      <c r="C255" s="470" t="s">
        <v>8213</v>
      </c>
      <c r="D255" s="470" t="s">
        <v>8213</v>
      </c>
      <c r="E255" s="470" t="s">
        <v>17449</v>
      </c>
      <c r="F255" s="470" t="s">
        <v>17025</v>
      </c>
      <c r="G255" s="470" t="s">
        <v>17023</v>
      </c>
      <c r="H255" s="471" t="s">
        <v>16916</v>
      </c>
      <c r="I255" s="472" t="s">
        <v>16916</v>
      </c>
      <c r="J255" s="471" t="s">
        <v>16916</v>
      </c>
      <c r="K255" s="472" t="s">
        <v>16916</v>
      </c>
      <c r="L255" s="471" t="s">
        <v>16916</v>
      </c>
      <c r="M255" s="472" t="s">
        <v>16916</v>
      </c>
      <c r="N255" s="471" t="s">
        <v>16916</v>
      </c>
      <c r="O255" s="472" t="s">
        <v>16916</v>
      </c>
      <c r="P255" s="471" t="s">
        <v>16916</v>
      </c>
      <c r="Q255" s="472" t="s">
        <v>16916</v>
      </c>
      <c r="R255" s="475" t="s">
        <v>16916</v>
      </c>
      <c r="S255" s="476" t="s">
        <v>16916</v>
      </c>
      <c r="T255" s="475" t="s">
        <v>16916</v>
      </c>
      <c r="U255" s="476" t="s">
        <v>16916</v>
      </c>
      <c r="V255" s="475" t="s">
        <v>16916</v>
      </c>
      <c r="W255" s="473" t="s">
        <v>16916</v>
      </c>
      <c r="X255" s="471" t="s">
        <v>16916</v>
      </c>
      <c r="Y255" s="472" t="s">
        <v>16916</v>
      </c>
      <c r="Z255" s="471" t="s">
        <v>16916</v>
      </c>
      <c r="AA255" s="472" t="s">
        <v>16916</v>
      </c>
      <c r="AB255" s="471" t="s">
        <v>16916</v>
      </c>
      <c r="AC255" s="472" t="s">
        <v>16916</v>
      </c>
      <c r="AD255" s="471" t="s">
        <v>16916</v>
      </c>
      <c r="AE255" s="472" t="s">
        <v>16916</v>
      </c>
      <c r="AF255" s="595" t="s">
        <v>16916</v>
      </c>
      <c r="AG255" s="473" t="s">
        <v>16916</v>
      </c>
      <c r="AH255" s="471" t="s">
        <v>16916</v>
      </c>
      <c r="AI255" s="472" t="s">
        <v>16916</v>
      </c>
      <c r="AJ255" s="471" t="s">
        <v>16916</v>
      </c>
      <c r="AK255" s="472" t="s">
        <v>16916</v>
      </c>
      <c r="AL255" s="471" t="s">
        <v>16916</v>
      </c>
      <c r="AM255" s="472" t="s">
        <v>16916</v>
      </c>
      <c r="AN255" s="471" t="s">
        <v>16916</v>
      </c>
      <c r="AO255" s="472" t="s">
        <v>16916</v>
      </c>
      <c r="AP255" s="471">
        <v>55485.01</v>
      </c>
      <c r="AQ255" s="472">
        <v>55485.009999999995</v>
      </c>
      <c r="AR255" s="471" t="s">
        <v>16916</v>
      </c>
      <c r="AS255" s="472" t="s">
        <v>16916</v>
      </c>
      <c r="AT255" s="471" t="s">
        <v>16916</v>
      </c>
      <c r="AU255" s="472" t="s">
        <v>16916</v>
      </c>
      <c r="AV255" s="471" t="s">
        <v>16916</v>
      </c>
      <c r="AW255" s="472" t="s">
        <v>16916</v>
      </c>
      <c r="AX255" s="471" t="s">
        <v>16916</v>
      </c>
      <c r="AY255" s="472" t="s">
        <v>16916</v>
      </c>
      <c r="AZ255" s="471" t="s">
        <v>16916</v>
      </c>
      <c r="BA255" s="472" t="s">
        <v>16916</v>
      </c>
      <c r="BB255" s="471" t="s">
        <v>16916</v>
      </c>
      <c r="BC255" s="472" t="s">
        <v>16916</v>
      </c>
      <c r="BD255" s="471" t="s">
        <v>16916</v>
      </c>
      <c r="BE255" s="472" t="s">
        <v>16916</v>
      </c>
      <c r="BF255" s="471" t="s">
        <v>16916</v>
      </c>
      <c r="BG255" s="472" t="s">
        <v>16916</v>
      </c>
      <c r="BH255" s="471" t="s">
        <v>16916</v>
      </c>
      <c r="BI255" s="472" t="s">
        <v>16916</v>
      </c>
      <c r="BJ255" s="357">
        <v>55485.01</v>
      </c>
      <c r="BK255" s="474">
        <v>55485.009999999995</v>
      </c>
      <c r="BL255" s="357">
        <v>0</v>
      </c>
      <c r="BM255" s="474">
        <v>0</v>
      </c>
      <c r="BN255" s="357">
        <v>0</v>
      </c>
      <c r="BO255" s="474">
        <v>0</v>
      </c>
    </row>
    <row r="256" spans="1:67" s="148" customFormat="1" ht="12.75" x14ac:dyDescent="0.2">
      <c r="A256" s="470" t="s">
        <v>8216</v>
      </c>
      <c r="B256" s="470" t="s">
        <v>8261</v>
      </c>
      <c r="C256" s="470" t="s">
        <v>8213</v>
      </c>
      <c r="D256" s="470" t="s">
        <v>8213</v>
      </c>
      <c r="E256" s="470" t="s">
        <v>16938</v>
      </c>
      <c r="F256" s="470" t="s">
        <v>17025</v>
      </c>
      <c r="G256" s="470" t="s">
        <v>17023</v>
      </c>
      <c r="H256" s="471" t="s">
        <v>16916</v>
      </c>
      <c r="I256" s="472" t="s">
        <v>16916</v>
      </c>
      <c r="J256" s="471" t="s">
        <v>16916</v>
      </c>
      <c r="K256" s="472" t="s">
        <v>16916</v>
      </c>
      <c r="L256" s="471" t="s">
        <v>16916</v>
      </c>
      <c r="M256" s="472" t="s">
        <v>16916</v>
      </c>
      <c r="N256" s="471" t="s">
        <v>16916</v>
      </c>
      <c r="O256" s="472" t="s">
        <v>16916</v>
      </c>
      <c r="P256" s="471" t="s">
        <v>16916</v>
      </c>
      <c r="Q256" s="472" t="s">
        <v>16916</v>
      </c>
      <c r="R256" s="475" t="s">
        <v>16916</v>
      </c>
      <c r="S256" s="476" t="s">
        <v>16916</v>
      </c>
      <c r="T256" s="475" t="s">
        <v>16916</v>
      </c>
      <c r="U256" s="476" t="s">
        <v>16916</v>
      </c>
      <c r="V256" s="475" t="s">
        <v>16916</v>
      </c>
      <c r="W256" s="473" t="s">
        <v>16916</v>
      </c>
      <c r="X256" s="471">
        <v>274573.78000000003</v>
      </c>
      <c r="Y256" s="472">
        <v>0</v>
      </c>
      <c r="Z256" s="471" t="s">
        <v>16916</v>
      </c>
      <c r="AA256" s="472" t="s">
        <v>16916</v>
      </c>
      <c r="AB256" s="471" t="s">
        <v>16916</v>
      </c>
      <c r="AC256" s="472" t="s">
        <v>16916</v>
      </c>
      <c r="AD256" s="471" t="s">
        <v>16916</v>
      </c>
      <c r="AE256" s="472" t="s">
        <v>16916</v>
      </c>
      <c r="AF256" s="595" t="s">
        <v>16916</v>
      </c>
      <c r="AG256" s="473" t="s">
        <v>16916</v>
      </c>
      <c r="AH256" s="471" t="s">
        <v>16916</v>
      </c>
      <c r="AI256" s="472" t="s">
        <v>16916</v>
      </c>
      <c r="AJ256" s="471" t="s">
        <v>16916</v>
      </c>
      <c r="AK256" s="472" t="s">
        <v>16916</v>
      </c>
      <c r="AL256" s="471" t="s">
        <v>16916</v>
      </c>
      <c r="AM256" s="472" t="s">
        <v>16916</v>
      </c>
      <c r="AN256" s="471" t="s">
        <v>16916</v>
      </c>
      <c r="AO256" s="472" t="s">
        <v>16916</v>
      </c>
      <c r="AP256" s="471" t="s">
        <v>16916</v>
      </c>
      <c r="AQ256" s="472" t="s">
        <v>16916</v>
      </c>
      <c r="AR256" s="471" t="s">
        <v>16916</v>
      </c>
      <c r="AS256" s="472" t="s">
        <v>16916</v>
      </c>
      <c r="AT256" s="471" t="s">
        <v>16916</v>
      </c>
      <c r="AU256" s="472" t="s">
        <v>16916</v>
      </c>
      <c r="AV256" s="471" t="s">
        <v>16916</v>
      </c>
      <c r="AW256" s="472" t="s">
        <v>16916</v>
      </c>
      <c r="AX256" s="471">
        <v>646209.18000000005</v>
      </c>
      <c r="AY256" s="472">
        <v>646193.5199999999</v>
      </c>
      <c r="AZ256" s="471" t="s">
        <v>16916</v>
      </c>
      <c r="BA256" s="472" t="s">
        <v>16916</v>
      </c>
      <c r="BB256" s="471">
        <v>241480.03</v>
      </c>
      <c r="BC256" s="472">
        <v>0</v>
      </c>
      <c r="BD256" s="471" t="s">
        <v>16916</v>
      </c>
      <c r="BE256" s="472" t="s">
        <v>16916</v>
      </c>
      <c r="BF256" s="471" t="s">
        <v>16916</v>
      </c>
      <c r="BG256" s="472" t="s">
        <v>16916</v>
      </c>
      <c r="BH256" s="471" t="s">
        <v>16916</v>
      </c>
      <c r="BI256" s="472" t="s">
        <v>16916</v>
      </c>
      <c r="BJ256" s="357">
        <v>1162262.99</v>
      </c>
      <c r="BK256" s="474">
        <v>646193.5199999999</v>
      </c>
      <c r="BL256" s="357">
        <v>0</v>
      </c>
      <c r="BM256" s="474">
        <v>0</v>
      </c>
      <c r="BN256" s="357">
        <v>0</v>
      </c>
      <c r="BO256" s="474">
        <v>0</v>
      </c>
    </row>
    <row r="257" spans="1:67" s="148" customFormat="1" ht="12.75" x14ac:dyDescent="0.2">
      <c r="A257" s="470" t="s">
        <v>8216</v>
      </c>
      <c r="B257" s="470" t="s">
        <v>8370</v>
      </c>
      <c r="C257" s="470" t="s">
        <v>8213</v>
      </c>
      <c r="D257" s="470" t="s">
        <v>8213</v>
      </c>
      <c r="E257" s="470" t="s">
        <v>16934</v>
      </c>
      <c r="F257" s="470" t="s">
        <v>17025</v>
      </c>
      <c r="G257" s="470" t="s">
        <v>17023</v>
      </c>
      <c r="H257" s="471">
        <v>202420.21000000002</v>
      </c>
      <c r="I257" s="472">
        <v>0</v>
      </c>
      <c r="J257" s="471" t="s">
        <v>16916</v>
      </c>
      <c r="K257" s="472" t="s">
        <v>16916</v>
      </c>
      <c r="L257" s="471" t="s">
        <v>16916</v>
      </c>
      <c r="M257" s="472" t="s">
        <v>16916</v>
      </c>
      <c r="N257" s="471" t="s">
        <v>16916</v>
      </c>
      <c r="O257" s="472" t="s">
        <v>16916</v>
      </c>
      <c r="P257" s="471" t="s">
        <v>16916</v>
      </c>
      <c r="Q257" s="472" t="s">
        <v>16916</v>
      </c>
      <c r="R257" s="475" t="s">
        <v>16916</v>
      </c>
      <c r="S257" s="476" t="s">
        <v>16916</v>
      </c>
      <c r="T257" s="475" t="s">
        <v>16916</v>
      </c>
      <c r="U257" s="476" t="s">
        <v>16916</v>
      </c>
      <c r="V257" s="475" t="s">
        <v>16916</v>
      </c>
      <c r="W257" s="473" t="s">
        <v>16916</v>
      </c>
      <c r="X257" s="471">
        <v>735235.16</v>
      </c>
      <c r="Y257" s="472">
        <v>0</v>
      </c>
      <c r="Z257" s="471" t="s">
        <v>16916</v>
      </c>
      <c r="AA257" s="472" t="s">
        <v>16916</v>
      </c>
      <c r="AB257" s="471">
        <v>478082.77</v>
      </c>
      <c r="AC257" s="472">
        <v>478082.77</v>
      </c>
      <c r="AD257" s="471" t="s">
        <v>16916</v>
      </c>
      <c r="AE257" s="472" t="s">
        <v>16916</v>
      </c>
      <c r="AF257" s="595" t="s">
        <v>16916</v>
      </c>
      <c r="AG257" s="473" t="s">
        <v>16916</v>
      </c>
      <c r="AH257" s="471">
        <v>585217.60999999987</v>
      </c>
      <c r="AI257" s="472">
        <v>0</v>
      </c>
      <c r="AJ257" s="471" t="s">
        <v>16916</v>
      </c>
      <c r="AK257" s="472" t="s">
        <v>16916</v>
      </c>
      <c r="AL257" s="471">
        <v>604241.29</v>
      </c>
      <c r="AM257" s="472">
        <v>0</v>
      </c>
      <c r="AN257" s="471" t="s">
        <v>16916</v>
      </c>
      <c r="AO257" s="472" t="s">
        <v>16916</v>
      </c>
      <c r="AP257" s="471">
        <v>1466696.66</v>
      </c>
      <c r="AQ257" s="472">
        <v>552769.43000000005</v>
      </c>
      <c r="AR257" s="471" t="s">
        <v>16916</v>
      </c>
      <c r="AS257" s="472" t="s">
        <v>16916</v>
      </c>
      <c r="AT257" s="471">
        <v>5384892.5999999996</v>
      </c>
      <c r="AU257" s="472">
        <v>4472243.66</v>
      </c>
      <c r="AV257" s="471" t="s">
        <v>16916</v>
      </c>
      <c r="AW257" s="472" t="s">
        <v>16916</v>
      </c>
      <c r="AX257" s="471">
        <v>1427087.69</v>
      </c>
      <c r="AY257" s="472">
        <v>513212.86</v>
      </c>
      <c r="AZ257" s="471" t="s">
        <v>16916</v>
      </c>
      <c r="BA257" s="472" t="s">
        <v>16916</v>
      </c>
      <c r="BB257" s="471">
        <v>1347449.51</v>
      </c>
      <c r="BC257" s="472">
        <v>599235.30999999982</v>
      </c>
      <c r="BD257" s="471" t="s">
        <v>16916</v>
      </c>
      <c r="BE257" s="472" t="s">
        <v>16916</v>
      </c>
      <c r="BF257" s="471">
        <v>2016494.7799999998</v>
      </c>
      <c r="BG257" s="472">
        <v>0</v>
      </c>
      <c r="BH257" s="471" t="s">
        <v>16916</v>
      </c>
      <c r="BI257" s="472" t="s">
        <v>16916</v>
      </c>
      <c r="BJ257" s="357">
        <v>14247818.279999999</v>
      </c>
      <c r="BK257" s="474">
        <v>6615544.0300000003</v>
      </c>
      <c r="BL257" s="357">
        <v>0</v>
      </c>
      <c r="BM257" s="474">
        <v>0</v>
      </c>
      <c r="BN257" s="357">
        <v>0</v>
      </c>
      <c r="BO257" s="474">
        <v>0</v>
      </c>
    </row>
    <row r="258" spans="1:67" s="148" customFormat="1" ht="12.75" x14ac:dyDescent="0.2">
      <c r="A258" s="470" t="s">
        <v>8216</v>
      </c>
      <c r="B258" s="470" t="s">
        <v>8483</v>
      </c>
      <c r="C258" s="470" t="s">
        <v>8213</v>
      </c>
      <c r="D258" s="470" t="s">
        <v>8213</v>
      </c>
      <c r="E258" s="470" t="s">
        <v>17322</v>
      </c>
      <c r="F258" s="470" t="s">
        <v>17025</v>
      </c>
      <c r="G258" s="470" t="s">
        <v>17023</v>
      </c>
      <c r="H258" s="471" t="s">
        <v>16916</v>
      </c>
      <c r="I258" s="472" t="s">
        <v>16916</v>
      </c>
      <c r="J258" s="471" t="s">
        <v>16916</v>
      </c>
      <c r="K258" s="472" t="s">
        <v>16916</v>
      </c>
      <c r="L258" s="471" t="s">
        <v>16916</v>
      </c>
      <c r="M258" s="472" t="s">
        <v>16916</v>
      </c>
      <c r="N258" s="471" t="s">
        <v>16916</v>
      </c>
      <c r="O258" s="472" t="s">
        <v>16916</v>
      </c>
      <c r="P258" s="471" t="s">
        <v>16916</v>
      </c>
      <c r="Q258" s="472" t="s">
        <v>16916</v>
      </c>
      <c r="R258" s="475" t="s">
        <v>16916</v>
      </c>
      <c r="S258" s="476" t="s">
        <v>16916</v>
      </c>
      <c r="T258" s="475" t="s">
        <v>16916</v>
      </c>
      <c r="U258" s="476" t="s">
        <v>16916</v>
      </c>
      <c r="V258" s="475" t="s">
        <v>16916</v>
      </c>
      <c r="W258" s="473" t="s">
        <v>16916</v>
      </c>
      <c r="X258" s="471" t="s">
        <v>16916</v>
      </c>
      <c r="Y258" s="472" t="s">
        <v>16916</v>
      </c>
      <c r="Z258" s="471" t="s">
        <v>16916</v>
      </c>
      <c r="AA258" s="472" t="s">
        <v>16916</v>
      </c>
      <c r="AB258" s="471" t="s">
        <v>16916</v>
      </c>
      <c r="AC258" s="472" t="s">
        <v>16916</v>
      </c>
      <c r="AD258" s="471" t="s">
        <v>16916</v>
      </c>
      <c r="AE258" s="472" t="s">
        <v>16916</v>
      </c>
      <c r="AF258" s="595" t="s">
        <v>16916</v>
      </c>
      <c r="AG258" s="473" t="s">
        <v>16916</v>
      </c>
      <c r="AH258" s="471" t="s">
        <v>16916</v>
      </c>
      <c r="AI258" s="472" t="s">
        <v>16916</v>
      </c>
      <c r="AJ258" s="471" t="s">
        <v>16916</v>
      </c>
      <c r="AK258" s="472" t="s">
        <v>16916</v>
      </c>
      <c r="AL258" s="471" t="s">
        <v>16916</v>
      </c>
      <c r="AM258" s="472" t="s">
        <v>16916</v>
      </c>
      <c r="AN258" s="471" t="s">
        <v>16916</v>
      </c>
      <c r="AO258" s="472" t="s">
        <v>16916</v>
      </c>
      <c r="AP258" s="471">
        <v>3163362.55</v>
      </c>
      <c r="AQ258" s="472">
        <v>3163362.55</v>
      </c>
      <c r="AR258" s="471" t="s">
        <v>16916</v>
      </c>
      <c r="AS258" s="472" t="s">
        <v>16916</v>
      </c>
      <c r="AT258" s="471">
        <v>2779693.14</v>
      </c>
      <c r="AU258" s="472">
        <v>2779693.14</v>
      </c>
      <c r="AV258" s="471" t="s">
        <v>16916</v>
      </c>
      <c r="AW258" s="472" t="s">
        <v>16916</v>
      </c>
      <c r="AX258" s="471">
        <v>5275102.37</v>
      </c>
      <c r="AY258" s="472">
        <v>4240128.4400000032</v>
      </c>
      <c r="AZ258" s="471" t="s">
        <v>16916</v>
      </c>
      <c r="BA258" s="472" t="s">
        <v>16916</v>
      </c>
      <c r="BB258" s="471">
        <v>4746472.04</v>
      </c>
      <c r="BC258" s="472">
        <v>4368987.7800000068</v>
      </c>
      <c r="BD258" s="471" t="s">
        <v>16916</v>
      </c>
      <c r="BE258" s="472" t="s">
        <v>16916</v>
      </c>
      <c r="BF258" s="471">
        <v>13002677.98</v>
      </c>
      <c r="BG258" s="472">
        <v>0</v>
      </c>
      <c r="BH258" s="471" t="s">
        <v>16916</v>
      </c>
      <c r="BI258" s="472" t="s">
        <v>16916</v>
      </c>
      <c r="BJ258" s="357">
        <v>28967308.079999998</v>
      </c>
      <c r="BK258" s="474">
        <v>14552171.910000009</v>
      </c>
      <c r="BL258" s="357">
        <v>0</v>
      </c>
      <c r="BM258" s="474">
        <v>0</v>
      </c>
      <c r="BN258" s="357">
        <v>0</v>
      </c>
      <c r="BO258" s="474">
        <v>0</v>
      </c>
    </row>
    <row r="259" spans="1:67" s="148" customFormat="1" ht="12.75" x14ac:dyDescent="0.2">
      <c r="A259" s="470" t="s">
        <v>8216</v>
      </c>
      <c r="B259" s="470" t="s">
        <v>8272</v>
      </c>
      <c r="C259" s="470" t="s">
        <v>8213</v>
      </c>
      <c r="D259" s="470" t="s">
        <v>8213</v>
      </c>
      <c r="E259" s="470" t="s">
        <v>129</v>
      </c>
      <c r="F259" s="470" t="s">
        <v>17025</v>
      </c>
      <c r="G259" s="470" t="s">
        <v>17023</v>
      </c>
      <c r="H259" s="471" t="s">
        <v>16916</v>
      </c>
      <c r="I259" s="472" t="s">
        <v>16916</v>
      </c>
      <c r="J259" s="471" t="s">
        <v>16916</v>
      </c>
      <c r="K259" s="472" t="s">
        <v>16916</v>
      </c>
      <c r="L259" s="471" t="s">
        <v>16916</v>
      </c>
      <c r="M259" s="472" t="s">
        <v>16916</v>
      </c>
      <c r="N259" s="471">
        <v>16295188.810000002</v>
      </c>
      <c r="O259" s="472">
        <v>14959575.890000001</v>
      </c>
      <c r="P259" s="471" t="s">
        <v>16916</v>
      </c>
      <c r="Q259" s="472" t="s">
        <v>16916</v>
      </c>
      <c r="R259" s="475">
        <v>5821584.6100000003</v>
      </c>
      <c r="S259" s="476">
        <v>5820547</v>
      </c>
      <c r="T259" s="475" t="s">
        <v>16916</v>
      </c>
      <c r="U259" s="476" t="s">
        <v>16916</v>
      </c>
      <c r="V259" s="475" t="s">
        <v>16916</v>
      </c>
      <c r="W259" s="473" t="s">
        <v>16916</v>
      </c>
      <c r="X259" s="471">
        <v>5761739.8600000003</v>
      </c>
      <c r="Y259" s="472">
        <v>5579462.3499999996</v>
      </c>
      <c r="Z259" s="471" t="s">
        <v>16916</v>
      </c>
      <c r="AA259" s="472" t="s">
        <v>16916</v>
      </c>
      <c r="AB259" s="471">
        <v>5902221.6900000004</v>
      </c>
      <c r="AC259" s="472">
        <v>4507130.3900000006</v>
      </c>
      <c r="AD259" s="471" t="s">
        <v>16916</v>
      </c>
      <c r="AE259" s="472" t="s">
        <v>16916</v>
      </c>
      <c r="AF259" s="595" t="s">
        <v>16916</v>
      </c>
      <c r="AG259" s="473" t="s">
        <v>16916</v>
      </c>
      <c r="AH259" s="471">
        <v>974557.64</v>
      </c>
      <c r="AI259" s="472">
        <v>0</v>
      </c>
      <c r="AJ259" s="471" t="s">
        <v>16916</v>
      </c>
      <c r="AK259" s="472" t="s">
        <v>16916</v>
      </c>
      <c r="AL259" s="471">
        <v>12124475.98</v>
      </c>
      <c r="AM259" s="472">
        <v>10322211.1</v>
      </c>
      <c r="AN259" s="471" t="s">
        <v>16916</v>
      </c>
      <c r="AO259" s="472" t="s">
        <v>16916</v>
      </c>
      <c r="AP259" s="471">
        <v>2570994.25</v>
      </c>
      <c r="AQ259" s="472">
        <v>1845717.9799999991</v>
      </c>
      <c r="AR259" s="471" t="s">
        <v>16916</v>
      </c>
      <c r="AS259" s="472" t="s">
        <v>16916</v>
      </c>
      <c r="AT259" s="471" t="s">
        <v>16916</v>
      </c>
      <c r="AU259" s="472" t="s">
        <v>16916</v>
      </c>
      <c r="AV259" s="471" t="s">
        <v>16916</v>
      </c>
      <c r="AW259" s="472" t="s">
        <v>16916</v>
      </c>
      <c r="AX259" s="471" t="s">
        <v>16916</v>
      </c>
      <c r="AY259" s="472" t="s">
        <v>16916</v>
      </c>
      <c r="AZ259" s="471" t="s">
        <v>16916</v>
      </c>
      <c r="BA259" s="472" t="s">
        <v>16916</v>
      </c>
      <c r="BB259" s="471" t="s">
        <v>16916</v>
      </c>
      <c r="BC259" s="472" t="s">
        <v>16916</v>
      </c>
      <c r="BD259" s="471" t="s">
        <v>16916</v>
      </c>
      <c r="BE259" s="472" t="s">
        <v>16916</v>
      </c>
      <c r="BF259" s="471" t="s">
        <v>16916</v>
      </c>
      <c r="BG259" s="472" t="s">
        <v>16916</v>
      </c>
      <c r="BH259" s="471" t="s">
        <v>16916</v>
      </c>
      <c r="BI259" s="472" t="s">
        <v>16916</v>
      </c>
      <c r="BJ259" s="357">
        <v>49450762.840000004</v>
      </c>
      <c r="BK259" s="474">
        <v>43034644.710000001</v>
      </c>
      <c r="BL259" s="357">
        <v>0</v>
      </c>
      <c r="BM259" s="474">
        <v>0</v>
      </c>
      <c r="BN259" s="357">
        <v>0</v>
      </c>
      <c r="BO259" s="474">
        <v>0</v>
      </c>
    </row>
    <row r="260" spans="1:67" s="148" customFormat="1" ht="12.75" x14ac:dyDescent="0.2">
      <c r="A260" s="470" t="s">
        <v>8216</v>
      </c>
      <c r="B260" s="470" t="s">
        <v>8224</v>
      </c>
      <c r="C260" s="470" t="s">
        <v>8213</v>
      </c>
      <c r="D260" s="470" t="s">
        <v>8213</v>
      </c>
      <c r="E260" s="470" t="s">
        <v>8225</v>
      </c>
      <c r="F260" s="470" t="s">
        <v>17025</v>
      </c>
      <c r="G260" s="470" t="s">
        <v>17023</v>
      </c>
      <c r="H260" s="471" t="s">
        <v>16916</v>
      </c>
      <c r="I260" s="472" t="s">
        <v>16916</v>
      </c>
      <c r="J260" s="471" t="s">
        <v>16916</v>
      </c>
      <c r="K260" s="472" t="s">
        <v>16916</v>
      </c>
      <c r="L260" s="471" t="s">
        <v>16916</v>
      </c>
      <c r="M260" s="472" t="s">
        <v>16916</v>
      </c>
      <c r="N260" s="471" t="s">
        <v>16916</v>
      </c>
      <c r="O260" s="472" t="s">
        <v>16916</v>
      </c>
      <c r="P260" s="471" t="s">
        <v>16916</v>
      </c>
      <c r="Q260" s="472" t="s">
        <v>16916</v>
      </c>
      <c r="R260" s="475">
        <v>794196.22</v>
      </c>
      <c r="S260" s="476">
        <v>686388.71</v>
      </c>
      <c r="T260" s="475" t="s">
        <v>16916</v>
      </c>
      <c r="U260" s="476" t="s">
        <v>16916</v>
      </c>
      <c r="V260" s="475">
        <v>832627.56</v>
      </c>
      <c r="W260" s="473">
        <v>832627.56</v>
      </c>
      <c r="X260" s="471">
        <v>843271.99</v>
      </c>
      <c r="Y260" s="472">
        <v>177357.77</v>
      </c>
      <c r="Z260" s="471" t="s">
        <v>16916</v>
      </c>
      <c r="AA260" s="472" t="s">
        <v>16916</v>
      </c>
      <c r="AB260" s="471">
        <v>1297229.82</v>
      </c>
      <c r="AC260" s="472">
        <v>573524.55999999994</v>
      </c>
      <c r="AD260" s="471" t="s">
        <v>16916</v>
      </c>
      <c r="AE260" s="472" t="s">
        <v>16916</v>
      </c>
      <c r="AF260" s="595" t="s">
        <v>16916</v>
      </c>
      <c r="AG260" s="473" t="s">
        <v>16916</v>
      </c>
      <c r="AH260" s="471">
        <v>239300.58000000002</v>
      </c>
      <c r="AI260" s="472">
        <v>234252.90000000002</v>
      </c>
      <c r="AJ260" s="471" t="s">
        <v>16916</v>
      </c>
      <c r="AK260" s="472" t="s">
        <v>16916</v>
      </c>
      <c r="AL260" s="471">
        <v>1693891.71</v>
      </c>
      <c r="AM260" s="472">
        <v>1692915.26</v>
      </c>
      <c r="AN260" s="471" t="s">
        <v>16916</v>
      </c>
      <c r="AO260" s="472" t="s">
        <v>16916</v>
      </c>
      <c r="AP260" s="471">
        <v>437839.92</v>
      </c>
      <c r="AQ260" s="472">
        <v>437082.79000000039</v>
      </c>
      <c r="AR260" s="471" t="s">
        <v>16916</v>
      </c>
      <c r="AS260" s="472" t="s">
        <v>16916</v>
      </c>
      <c r="AT260" s="471">
        <v>931716.60000000009</v>
      </c>
      <c r="AU260" s="472">
        <v>892274.15</v>
      </c>
      <c r="AV260" s="471" t="s">
        <v>16916</v>
      </c>
      <c r="AW260" s="472" t="s">
        <v>16916</v>
      </c>
      <c r="AX260" s="471">
        <v>42712.47</v>
      </c>
      <c r="AY260" s="472" t="s">
        <v>16916</v>
      </c>
      <c r="AZ260" s="471" t="s">
        <v>16916</v>
      </c>
      <c r="BA260" s="472" t="s">
        <v>16916</v>
      </c>
      <c r="BB260" s="471">
        <v>479585.49</v>
      </c>
      <c r="BC260" s="472">
        <v>0</v>
      </c>
      <c r="BD260" s="471" t="s">
        <v>16916</v>
      </c>
      <c r="BE260" s="472" t="s">
        <v>16916</v>
      </c>
      <c r="BF260" s="471">
        <v>255868.68</v>
      </c>
      <c r="BG260" s="472">
        <v>0</v>
      </c>
      <c r="BH260" s="471" t="s">
        <v>16916</v>
      </c>
      <c r="BI260" s="472" t="s">
        <v>16916</v>
      </c>
      <c r="BJ260" s="357">
        <v>7015613.4799999995</v>
      </c>
      <c r="BK260" s="474">
        <v>4693796.1400000006</v>
      </c>
      <c r="BL260" s="357">
        <v>0</v>
      </c>
      <c r="BM260" s="474">
        <v>0</v>
      </c>
      <c r="BN260" s="357">
        <v>832627.56</v>
      </c>
      <c r="BO260" s="474">
        <v>832627.56</v>
      </c>
    </row>
    <row r="261" spans="1:67" s="148" customFormat="1" ht="12.75" x14ac:dyDescent="0.2">
      <c r="A261" s="470" t="s">
        <v>8216</v>
      </c>
      <c r="B261" s="470" t="s">
        <v>8497</v>
      </c>
      <c r="C261" s="470" t="s">
        <v>8213</v>
      </c>
      <c r="D261" s="470" t="s">
        <v>8213</v>
      </c>
      <c r="E261" s="470" t="s">
        <v>17323</v>
      </c>
      <c r="F261" s="470" t="s">
        <v>17025</v>
      </c>
      <c r="G261" s="470" t="s">
        <v>17023</v>
      </c>
      <c r="H261" s="471" t="s">
        <v>16916</v>
      </c>
      <c r="I261" s="472" t="s">
        <v>16916</v>
      </c>
      <c r="J261" s="471" t="s">
        <v>16916</v>
      </c>
      <c r="K261" s="472" t="s">
        <v>16916</v>
      </c>
      <c r="L261" s="471" t="s">
        <v>16916</v>
      </c>
      <c r="M261" s="472" t="s">
        <v>16916</v>
      </c>
      <c r="N261" s="471">
        <v>2923746.84</v>
      </c>
      <c r="O261" s="472">
        <v>2923746.8400000003</v>
      </c>
      <c r="P261" s="471" t="s">
        <v>16916</v>
      </c>
      <c r="Q261" s="472" t="s">
        <v>16916</v>
      </c>
      <c r="R261" s="475" t="s">
        <v>16916</v>
      </c>
      <c r="S261" s="476" t="s">
        <v>16916</v>
      </c>
      <c r="T261" s="475" t="s">
        <v>16916</v>
      </c>
      <c r="U261" s="476" t="s">
        <v>16916</v>
      </c>
      <c r="V261" s="475" t="s">
        <v>16916</v>
      </c>
      <c r="W261" s="473" t="s">
        <v>16916</v>
      </c>
      <c r="X261" s="471" t="s">
        <v>16916</v>
      </c>
      <c r="Y261" s="472" t="s">
        <v>16916</v>
      </c>
      <c r="Z261" s="471" t="s">
        <v>16916</v>
      </c>
      <c r="AA261" s="472" t="s">
        <v>16916</v>
      </c>
      <c r="AB261" s="471" t="s">
        <v>16916</v>
      </c>
      <c r="AC261" s="472" t="s">
        <v>16916</v>
      </c>
      <c r="AD261" s="471" t="s">
        <v>16916</v>
      </c>
      <c r="AE261" s="472" t="s">
        <v>16916</v>
      </c>
      <c r="AF261" s="595" t="s">
        <v>16916</v>
      </c>
      <c r="AG261" s="473" t="s">
        <v>16916</v>
      </c>
      <c r="AH261" s="471">
        <v>1892808.28</v>
      </c>
      <c r="AI261" s="472">
        <v>1892808.28</v>
      </c>
      <c r="AJ261" s="471" t="s">
        <v>16916</v>
      </c>
      <c r="AK261" s="472" t="s">
        <v>16916</v>
      </c>
      <c r="AL261" s="471" t="s">
        <v>16916</v>
      </c>
      <c r="AM261" s="472" t="s">
        <v>16916</v>
      </c>
      <c r="AN261" s="471" t="s">
        <v>16916</v>
      </c>
      <c r="AO261" s="472" t="s">
        <v>16916</v>
      </c>
      <c r="AP261" s="471">
        <v>4998808.26</v>
      </c>
      <c r="AQ261" s="472">
        <v>4998808.2600000054</v>
      </c>
      <c r="AR261" s="471" t="s">
        <v>16916</v>
      </c>
      <c r="AS261" s="472" t="s">
        <v>16916</v>
      </c>
      <c r="AT261" s="471">
        <v>13531601.83</v>
      </c>
      <c r="AU261" s="472">
        <v>13531601.83</v>
      </c>
      <c r="AV261" s="471" t="s">
        <v>16916</v>
      </c>
      <c r="AW261" s="472" t="s">
        <v>16916</v>
      </c>
      <c r="AX261" s="471">
        <v>6139213.3600000003</v>
      </c>
      <c r="AY261" s="472">
        <v>6108623.3999999966</v>
      </c>
      <c r="AZ261" s="471" t="s">
        <v>16916</v>
      </c>
      <c r="BA261" s="472" t="s">
        <v>16916</v>
      </c>
      <c r="BB261" s="471">
        <v>7055269.8899999997</v>
      </c>
      <c r="BC261" s="472">
        <v>7036902.0800000029</v>
      </c>
      <c r="BD261" s="471" t="s">
        <v>16916</v>
      </c>
      <c r="BE261" s="472" t="s">
        <v>16916</v>
      </c>
      <c r="BF261" s="471">
        <v>7759217.0800000001</v>
      </c>
      <c r="BG261" s="472">
        <v>0</v>
      </c>
      <c r="BH261" s="471" t="s">
        <v>16916</v>
      </c>
      <c r="BI261" s="472" t="s">
        <v>16916</v>
      </c>
      <c r="BJ261" s="357">
        <v>44300665.539999999</v>
      </c>
      <c r="BK261" s="474">
        <v>36492490.690000013</v>
      </c>
      <c r="BL261" s="357">
        <v>0</v>
      </c>
      <c r="BM261" s="474">
        <v>0</v>
      </c>
      <c r="BN261" s="357">
        <v>0</v>
      </c>
      <c r="BO261" s="474">
        <v>0</v>
      </c>
    </row>
    <row r="262" spans="1:67" s="148" customFormat="1" ht="12.75" x14ac:dyDescent="0.2">
      <c r="A262" s="470" t="s">
        <v>8216</v>
      </c>
      <c r="B262" s="470" t="s">
        <v>8354</v>
      </c>
      <c r="C262" s="470" t="s">
        <v>8213</v>
      </c>
      <c r="D262" s="470" t="s">
        <v>8213</v>
      </c>
      <c r="E262" s="470" t="s">
        <v>17450</v>
      </c>
      <c r="F262" s="470" t="s">
        <v>17025</v>
      </c>
      <c r="G262" s="470" t="s">
        <v>17023</v>
      </c>
      <c r="H262" s="471" t="s">
        <v>16916</v>
      </c>
      <c r="I262" s="472" t="s">
        <v>16916</v>
      </c>
      <c r="J262" s="471">
        <v>46640.92</v>
      </c>
      <c r="K262" s="472">
        <v>0</v>
      </c>
      <c r="L262" s="471" t="s">
        <v>16916</v>
      </c>
      <c r="M262" s="472" t="s">
        <v>16916</v>
      </c>
      <c r="N262" s="471" t="s">
        <v>16916</v>
      </c>
      <c r="O262" s="472" t="s">
        <v>16916</v>
      </c>
      <c r="P262" s="471" t="s">
        <v>16916</v>
      </c>
      <c r="Q262" s="472" t="s">
        <v>16916</v>
      </c>
      <c r="R262" s="475" t="s">
        <v>16916</v>
      </c>
      <c r="S262" s="476" t="s">
        <v>16916</v>
      </c>
      <c r="T262" s="475" t="s">
        <v>16916</v>
      </c>
      <c r="U262" s="476" t="s">
        <v>16916</v>
      </c>
      <c r="V262" s="475" t="s">
        <v>16916</v>
      </c>
      <c r="W262" s="473" t="s">
        <v>16916</v>
      </c>
      <c r="X262" s="471" t="s">
        <v>16916</v>
      </c>
      <c r="Y262" s="472" t="s">
        <v>16916</v>
      </c>
      <c r="Z262" s="471" t="s">
        <v>16916</v>
      </c>
      <c r="AA262" s="472" t="s">
        <v>16916</v>
      </c>
      <c r="AB262" s="471" t="s">
        <v>16916</v>
      </c>
      <c r="AC262" s="472" t="s">
        <v>16916</v>
      </c>
      <c r="AD262" s="471" t="s">
        <v>16916</v>
      </c>
      <c r="AE262" s="472" t="s">
        <v>16916</v>
      </c>
      <c r="AF262" s="595" t="s">
        <v>16916</v>
      </c>
      <c r="AG262" s="473" t="s">
        <v>16916</v>
      </c>
      <c r="AH262" s="471" t="s">
        <v>16916</v>
      </c>
      <c r="AI262" s="472" t="s">
        <v>16916</v>
      </c>
      <c r="AJ262" s="471" t="s">
        <v>16916</v>
      </c>
      <c r="AK262" s="472" t="s">
        <v>16916</v>
      </c>
      <c r="AL262" s="471" t="s">
        <v>16916</v>
      </c>
      <c r="AM262" s="472" t="s">
        <v>16916</v>
      </c>
      <c r="AN262" s="471" t="s">
        <v>16916</v>
      </c>
      <c r="AO262" s="472" t="s">
        <v>16916</v>
      </c>
      <c r="AP262" s="471" t="s">
        <v>16916</v>
      </c>
      <c r="AQ262" s="472" t="s">
        <v>16916</v>
      </c>
      <c r="AR262" s="471" t="s">
        <v>16916</v>
      </c>
      <c r="AS262" s="472" t="s">
        <v>16916</v>
      </c>
      <c r="AT262" s="471" t="s">
        <v>16916</v>
      </c>
      <c r="AU262" s="472" t="s">
        <v>16916</v>
      </c>
      <c r="AV262" s="471" t="s">
        <v>16916</v>
      </c>
      <c r="AW262" s="472" t="s">
        <v>16916</v>
      </c>
      <c r="AX262" s="471" t="s">
        <v>16916</v>
      </c>
      <c r="AY262" s="472" t="s">
        <v>16916</v>
      </c>
      <c r="AZ262" s="471" t="s">
        <v>16916</v>
      </c>
      <c r="BA262" s="472" t="s">
        <v>16916</v>
      </c>
      <c r="BB262" s="471" t="s">
        <v>16916</v>
      </c>
      <c r="BC262" s="472" t="s">
        <v>16916</v>
      </c>
      <c r="BD262" s="471" t="s">
        <v>16916</v>
      </c>
      <c r="BE262" s="472" t="s">
        <v>16916</v>
      </c>
      <c r="BF262" s="471" t="s">
        <v>16916</v>
      </c>
      <c r="BG262" s="472" t="s">
        <v>16916</v>
      </c>
      <c r="BH262" s="471" t="s">
        <v>16916</v>
      </c>
      <c r="BI262" s="472" t="s">
        <v>16916</v>
      </c>
      <c r="BJ262" s="357">
        <v>0</v>
      </c>
      <c r="BK262" s="474">
        <v>0</v>
      </c>
      <c r="BL262" s="357">
        <v>46640.92</v>
      </c>
      <c r="BM262" s="474">
        <v>0</v>
      </c>
      <c r="BN262" s="357">
        <v>0</v>
      </c>
      <c r="BO262" s="474">
        <v>0</v>
      </c>
    </row>
    <row r="263" spans="1:67" s="148" customFormat="1" ht="12.75" x14ac:dyDescent="0.2">
      <c r="A263" s="470" t="s">
        <v>8216</v>
      </c>
      <c r="B263" s="470" t="s">
        <v>8273</v>
      </c>
      <c r="C263" s="470" t="s">
        <v>8213</v>
      </c>
      <c r="D263" s="470" t="s">
        <v>8213</v>
      </c>
      <c r="E263" s="470" t="s">
        <v>379</v>
      </c>
      <c r="F263" s="470" t="s">
        <v>17025</v>
      </c>
      <c r="G263" s="470" t="s">
        <v>17023</v>
      </c>
      <c r="H263" s="471" t="s">
        <v>16916</v>
      </c>
      <c r="I263" s="472" t="s">
        <v>16916</v>
      </c>
      <c r="J263" s="471">
        <v>2192841.38</v>
      </c>
      <c r="K263" s="472">
        <v>2074112.48</v>
      </c>
      <c r="L263" s="471" t="s">
        <v>16916</v>
      </c>
      <c r="M263" s="472" t="s">
        <v>16916</v>
      </c>
      <c r="N263" s="471">
        <v>15800000</v>
      </c>
      <c r="O263" s="472">
        <v>15800000</v>
      </c>
      <c r="P263" s="471" t="s">
        <v>16916</v>
      </c>
      <c r="Q263" s="472" t="s">
        <v>16916</v>
      </c>
      <c r="R263" s="475" t="s">
        <v>16916</v>
      </c>
      <c r="S263" s="476" t="s">
        <v>16916</v>
      </c>
      <c r="T263" s="475" t="s">
        <v>16916</v>
      </c>
      <c r="U263" s="476" t="s">
        <v>16916</v>
      </c>
      <c r="V263" s="475" t="s">
        <v>16916</v>
      </c>
      <c r="W263" s="473" t="s">
        <v>16916</v>
      </c>
      <c r="X263" s="471" t="s">
        <v>16916</v>
      </c>
      <c r="Y263" s="472" t="s">
        <v>16916</v>
      </c>
      <c r="Z263" s="471" t="s">
        <v>16916</v>
      </c>
      <c r="AA263" s="472" t="s">
        <v>16916</v>
      </c>
      <c r="AB263" s="471" t="s">
        <v>16916</v>
      </c>
      <c r="AC263" s="472" t="s">
        <v>16916</v>
      </c>
      <c r="AD263" s="471" t="s">
        <v>16916</v>
      </c>
      <c r="AE263" s="472" t="s">
        <v>16916</v>
      </c>
      <c r="AF263" s="595" t="s">
        <v>16916</v>
      </c>
      <c r="AG263" s="473" t="s">
        <v>16916</v>
      </c>
      <c r="AH263" s="471" t="s">
        <v>16916</v>
      </c>
      <c r="AI263" s="472" t="s">
        <v>16916</v>
      </c>
      <c r="AJ263" s="471">
        <v>3982706.33</v>
      </c>
      <c r="AK263" s="472">
        <v>3982706.33</v>
      </c>
      <c r="AL263" s="471" t="s">
        <v>16916</v>
      </c>
      <c r="AM263" s="472" t="s">
        <v>16916</v>
      </c>
      <c r="AN263" s="471" t="s">
        <v>16916</v>
      </c>
      <c r="AO263" s="472" t="s">
        <v>16916</v>
      </c>
      <c r="AP263" s="471" t="s">
        <v>16916</v>
      </c>
      <c r="AQ263" s="472" t="s">
        <v>16916</v>
      </c>
      <c r="AR263" s="471" t="s">
        <v>16916</v>
      </c>
      <c r="AS263" s="472" t="s">
        <v>16916</v>
      </c>
      <c r="AT263" s="471" t="s">
        <v>16916</v>
      </c>
      <c r="AU263" s="472" t="s">
        <v>16916</v>
      </c>
      <c r="AV263" s="471" t="s">
        <v>16916</v>
      </c>
      <c r="AW263" s="472" t="s">
        <v>16916</v>
      </c>
      <c r="AX263" s="471">
        <v>3412620.98</v>
      </c>
      <c r="AY263" s="472">
        <v>3412620.98</v>
      </c>
      <c r="AZ263" s="471" t="s">
        <v>16916</v>
      </c>
      <c r="BA263" s="472" t="s">
        <v>16916</v>
      </c>
      <c r="BB263" s="471" t="s">
        <v>16916</v>
      </c>
      <c r="BC263" s="472" t="s">
        <v>16916</v>
      </c>
      <c r="BD263" s="471" t="s">
        <v>16916</v>
      </c>
      <c r="BE263" s="472" t="s">
        <v>16916</v>
      </c>
      <c r="BF263" s="471" t="s">
        <v>16916</v>
      </c>
      <c r="BG263" s="472" t="s">
        <v>16916</v>
      </c>
      <c r="BH263" s="471" t="s">
        <v>16916</v>
      </c>
      <c r="BI263" s="472" t="s">
        <v>16916</v>
      </c>
      <c r="BJ263" s="357">
        <v>19212620.98</v>
      </c>
      <c r="BK263" s="474">
        <v>19212620.98</v>
      </c>
      <c r="BL263" s="357">
        <v>6175547.71</v>
      </c>
      <c r="BM263" s="474">
        <v>6056818.8100000005</v>
      </c>
      <c r="BN263" s="357">
        <v>0</v>
      </c>
      <c r="BO263" s="474">
        <v>0</v>
      </c>
    </row>
    <row r="264" spans="1:67" s="148" customFormat="1" ht="12.75" x14ac:dyDescent="0.2">
      <c r="A264" s="470" t="s">
        <v>8216</v>
      </c>
      <c r="B264" s="470" t="s">
        <v>8399</v>
      </c>
      <c r="C264" s="470" t="s">
        <v>8213</v>
      </c>
      <c r="D264" s="470" t="s">
        <v>8213</v>
      </c>
      <c r="E264" s="470" t="s">
        <v>8568</v>
      </c>
      <c r="F264" s="470" t="s">
        <v>17025</v>
      </c>
      <c r="G264" s="470" t="s">
        <v>17023</v>
      </c>
      <c r="H264" s="471" t="s">
        <v>16916</v>
      </c>
      <c r="I264" s="472" t="s">
        <v>16916</v>
      </c>
      <c r="J264" s="471">
        <v>1363792.73</v>
      </c>
      <c r="K264" s="472">
        <v>330226.51</v>
      </c>
      <c r="L264" s="471" t="s">
        <v>16916</v>
      </c>
      <c r="M264" s="472" t="s">
        <v>16916</v>
      </c>
      <c r="N264" s="471" t="s">
        <v>16916</v>
      </c>
      <c r="O264" s="472" t="s">
        <v>16916</v>
      </c>
      <c r="P264" s="471">
        <v>206478</v>
      </c>
      <c r="Q264" s="472">
        <v>187638.74</v>
      </c>
      <c r="R264" s="475">
        <v>31235965.43</v>
      </c>
      <c r="S264" s="476">
        <v>31235965.43</v>
      </c>
      <c r="T264" s="475" t="s">
        <v>16916</v>
      </c>
      <c r="U264" s="476" t="s">
        <v>16916</v>
      </c>
      <c r="V264" s="475" t="s">
        <v>16916</v>
      </c>
      <c r="W264" s="473" t="s">
        <v>16916</v>
      </c>
      <c r="X264" s="471" t="s">
        <v>16916</v>
      </c>
      <c r="Y264" s="472" t="s">
        <v>16916</v>
      </c>
      <c r="Z264" s="471" t="s">
        <v>16916</v>
      </c>
      <c r="AA264" s="472" t="s">
        <v>16916</v>
      </c>
      <c r="AB264" s="471" t="s">
        <v>16916</v>
      </c>
      <c r="AC264" s="472" t="s">
        <v>16916</v>
      </c>
      <c r="AD264" s="471" t="s">
        <v>16916</v>
      </c>
      <c r="AE264" s="472" t="s">
        <v>16916</v>
      </c>
      <c r="AF264" s="595" t="s">
        <v>16916</v>
      </c>
      <c r="AG264" s="473" t="s">
        <v>16916</v>
      </c>
      <c r="AH264" s="471" t="s">
        <v>16916</v>
      </c>
      <c r="AI264" s="472" t="s">
        <v>16916</v>
      </c>
      <c r="AJ264" s="471" t="s">
        <v>16916</v>
      </c>
      <c r="AK264" s="472" t="s">
        <v>16916</v>
      </c>
      <c r="AL264" s="471" t="s">
        <v>16916</v>
      </c>
      <c r="AM264" s="472" t="s">
        <v>16916</v>
      </c>
      <c r="AN264" s="471" t="s">
        <v>16916</v>
      </c>
      <c r="AO264" s="472" t="s">
        <v>16916</v>
      </c>
      <c r="AP264" s="471" t="s">
        <v>16916</v>
      </c>
      <c r="AQ264" s="472" t="s">
        <v>16916</v>
      </c>
      <c r="AR264" s="471" t="s">
        <v>16916</v>
      </c>
      <c r="AS264" s="472" t="s">
        <v>16916</v>
      </c>
      <c r="AT264" s="471" t="s">
        <v>16916</v>
      </c>
      <c r="AU264" s="472" t="s">
        <v>16916</v>
      </c>
      <c r="AV264" s="471" t="s">
        <v>16916</v>
      </c>
      <c r="AW264" s="472" t="s">
        <v>16916</v>
      </c>
      <c r="AX264" s="471" t="s">
        <v>16916</v>
      </c>
      <c r="AY264" s="472" t="s">
        <v>16916</v>
      </c>
      <c r="AZ264" s="471" t="s">
        <v>16916</v>
      </c>
      <c r="BA264" s="472" t="s">
        <v>16916</v>
      </c>
      <c r="BB264" s="471" t="s">
        <v>16916</v>
      </c>
      <c r="BC264" s="472" t="s">
        <v>16916</v>
      </c>
      <c r="BD264" s="471" t="s">
        <v>16916</v>
      </c>
      <c r="BE264" s="472" t="s">
        <v>16916</v>
      </c>
      <c r="BF264" s="471" t="s">
        <v>16916</v>
      </c>
      <c r="BG264" s="472" t="s">
        <v>16916</v>
      </c>
      <c r="BH264" s="471" t="s">
        <v>16916</v>
      </c>
      <c r="BI264" s="472" t="s">
        <v>16916</v>
      </c>
      <c r="BJ264" s="357">
        <v>31235965.43</v>
      </c>
      <c r="BK264" s="474">
        <v>31235965.43</v>
      </c>
      <c r="BL264" s="357">
        <v>1570270.73</v>
      </c>
      <c r="BM264" s="474">
        <v>517865.25</v>
      </c>
      <c r="BN264" s="357">
        <v>0</v>
      </c>
      <c r="BO264" s="474">
        <v>0</v>
      </c>
    </row>
    <row r="265" spans="1:67" s="148" customFormat="1" ht="12.75" x14ac:dyDescent="0.2">
      <c r="A265" s="470" t="s">
        <v>8216</v>
      </c>
      <c r="B265" s="470" t="s">
        <v>8347</v>
      </c>
      <c r="C265" s="470" t="s">
        <v>8213</v>
      </c>
      <c r="D265" s="470" t="s">
        <v>8213</v>
      </c>
      <c r="E265" s="470" t="s">
        <v>16935</v>
      </c>
      <c r="F265" s="470" t="s">
        <v>17025</v>
      </c>
      <c r="G265" s="470" t="s">
        <v>17023</v>
      </c>
      <c r="H265" s="471" t="s">
        <v>16916</v>
      </c>
      <c r="I265" s="472" t="s">
        <v>16916</v>
      </c>
      <c r="J265" s="471" t="s">
        <v>16916</v>
      </c>
      <c r="K265" s="472" t="s">
        <v>16916</v>
      </c>
      <c r="L265" s="471" t="s">
        <v>16916</v>
      </c>
      <c r="M265" s="472" t="s">
        <v>16916</v>
      </c>
      <c r="N265" s="471" t="s">
        <v>16916</v>
      </c>
      <c r="O265" s="472" t="s">
        <v>16916</v>
      </c>
      <c r="P265" s="471" t="s">
        <v>16916</v>
      </c>
      <c r="Q265" s="472" t="s">
        <v>16916</v>
      </c>
      <c r="R265" s="475" t="s">
        <v>16916</v>
      </c>
      <c r="S265" s="476" t="s">
        <v>16916</v>
      </c>
      <c r="T265" s="475" t="s">
        <v>16916</v>
      </c>
      <c r="U265" s="476" t="s">
        <v>16916</v>
      </c>
      <c r="V265" s="475" t="s">
        <v>16916</v>
      </c>
      <c r="W265" s="473" t="s">
        <v>16916</v>
      </c>
      <c r="X265" s="471">
        <v>1191140.67</v>
      </c>
      <c r="Y265" s="472">
        <v>85471.5</v>
      </c>
      <c r="Z265" s="471" t="s">
        <v>16916</v>
      </c>
      <c r="AA265" s="472" t="s">
        <v>16916</v>
      </c>
      <c r="AB265" s="471">
        <v>1197350.1000000001</v>
      </c>
      <c r="AC265" s="472">
        <v>997689.68</v>
      </c>
      <c r="AD265" s="471" t="s">
        <v>16916</v>
      </c>
      <c r="AE265" s="472" t="s">
        <v>16916</v>
      </c>
      <c r="AF265" s="595" t="s">
        <v>16916</v>
      </c>
      <c r="AG265" s="473" t="s">
        <v>16916</v>
      </c>
      <c r="AH265" s="471">
        <v>825892.01</v>
      </c>
      <c r="AI265" s="472">
        <v>825892.01</v>
      </c>
      <c r="AJ265" s="471" t="s">
        <v>16916</v>
      </c>
      <c r="AK265" s="472" t="s">
        <v>16916</v>
      </c>
      <c r="AL265" s="471">
        <v>288413.12</v>
      </c>
      <c r="AM265" s="472">
        <v>234983.2</v>
      </c>
      <c r="AN265" s="471" t="s">
        <v>16916</v>
      </c>
      <c r="AO265" s="472" t="s">
        <v>16916</v>
      </c>
      <c r="AP265" s="471">
        <v>491159.13</v>
      </c>
      <c r="AQ265" s="472">
        <v>491159.12999999977</v>
      </c>
      <c r="AR265" s="471" t="s">
        <v>16916</v>
      </c>
      <c r="AS265" s="472" t="s">
        <v>16916</v>
      </c>
      <c r="AT265" s="471">
        <v>113962</v>
      </c>
      <c r="AU265" s="472">
        <v>113962</v>
      </c>
      <c r="AV265" s="471" t="s">
        <v>16916</v>
      </c>
      <c r="AW265" s="472" t="s">
        <v>16916</v>
      </c>
      <c r="AX265" s="471">
        <v>113962</v>
      </c>
      <c r="AY265" s="472">
        <v>113962</v>
      </c>
      <c r="AZ265" s="471">
        <v>230000</v>
      </c>
      <c r="BA265" s="472">
        <v>118957.92000000001</v>
      </c>
      <c r="BB265" s="471">
        <v>113962</v>
      </c>
      <c r="BC265" s="472">
        <v>113962</v>
      </c>
      <c r="BD265" s="471" t="s">
        <v>16916</v>
      </c>
      <c r="BE265" s="472" t="s">
        <v>16916</v>
      </c>
      <c r="BF265" s="471">
        <v>58876.36</v>
      </c>
      <c r="BG265" s="472">
        <v>56946.03</v>
      </c>
      <c r="BH265" s="471" t="s">
        <v>16916</v>
      </c>
      <c r="BI265" s="472" t="s">
        <v>16916</v>
      </c>
      <c r="BJ265" s="357">
        <v>4394717.3900000006</v>
      </c>
      <c r="BK265" s="474">
        <v>3034027.55</v>
      </c>
      <c r="BL265" s="357">
        <v>230000</v>
      </c>
      <c r="BM265" s="474">
        <v>118957.92000000001</v>
      </c>
      <c r="BN265" s="357">
        <v>0</v>
      </c>
      <c r="BO265" s="474">
        <v>0</v>
      </c>
    </row>
    <row r="266" spans="1:67" s="148" customFormat="1" ht="12.75" x14ac:dyDescent="0.2">
      <c r="A266" s="470" t="s">
        <v>8216</v>
      </c>
      <c r="B266" s="470" t="s">
        <v>8382</v>
      </c>
      <c r="C266" s="470" t="s">
        <v>8213</v>
      </c>
      <c r="D266" s="470" t="s">
        <v>8213</v>
      </c>
      <c r="E266" s="470" t="s">
        <v>17324</v>
      </c>
      <c r="F266" s="470" t="s">
        <v>17025</v>
      </c>
      <c r="G266" s="470" t="s">
        <v>17023</v>
      </c>
      <c r="H266" s="471" t="s">
        <v>16916</v>
      </c>
      <c r="I266" s="472" t="s">
        <v>16916</v>
      </c>
      <c r="J266" s="471" t="s">
        <v>16916</v>
      </c>
      <c r="K266" s="472" t="s">
        <v>16916</v>
      </c>
      <c r="L266" s="471" t="s">
        <v>16916</v>
      </c>
      <c r="M266" s="472" t="s">
        <v>16916</v>
      </c>
      <c r="N266" s="471" t="s">
        <v>16916</v>
      </c>
      <c r="O266" s="472" t="s">
        <v>16916</v>
      </c>
      <c r="P266" s="471" t="s">
        <v>16916</v>
      </c>
      <c r="Q266" s="472" t="s">
        <v>16916</v>
      </c>
      <c r="R266" s="475" t="s">
        <v>16916</v>
      </c>
      <c r="S266" s="476" t="s">
        <v>16916</v>
      </c>
      <c r="T266" s="475" t="s">
        <v>16916</v>
      </c>
      <c r="U266" s="476" t="s">
        <v>16916</v>
      </c>
      <c r="V266" s="475" t="s">
        <v>16916</v>
      </c>
      <c r="W266" s="473" t="s">
        <v>16916</v>
      </c>
      <c r="X266" s="471" t="s">
        <v>16916</v>
      </c>
      <c r="Y266" s="472" t="s">
        <v>16916</v>
      </c>
      <c r="Z266" s="471" t="s">
        <v>16916</v>
      </c>
      <c r="AA266" s="472" t="s">
        <v>16916</v>
      </c>
      <c r="AB266" s="471" t="s">
        <v>16916</v>
      </c>
      <c r="AC266" s="472" t="s">
        <v>16916</v>
      </c>
      <c r="AD266" s="471" t="s">
        <v>16916</v>
      </c>
      <c r="AE266" s="472" t="s">
        <v>16916</v>
      </c>
      <c r="AF266" s="595" t="s">
        <v>16916</v>
      </c>
      <c r="AG266" s="473" t="s">
        <v>16916</v>
      </c>
      <c r="AH266" s="471" t="s">
        <v>16916</v>
      </c>
      <c r="AI266" s="472" t="s">
        <v>16916</v>
      </c>
      <c r="AJ266" s="471" t="s">
        <v>16916</v>
      </c>
      <c r="AK266" s="472" t="s">
        <v>16916</v>
      </c>
      <c r="AL266" s="471" t="s">
        <v>16916</v>
      </c>
      <c r="AM266" s="472" t="s">
        <v>16916</v>
      </c>
      <c r="AN266" s="471" t="s">
        <v>16916</v>
      </c>
      <c r="AO266" s="472" t="s">
        <v>16916</v>
      </c>
      <c r="AP266" s="471">
        <v>4100107.24</v>
      </c>
      <c r="AQ266" s="472">
        <v>4100107.239999996</v>
      </c>
      <c r="AR266" s="471" t="s">
        <v>16916</v>
      </c>
      <c r="AS266" s="472" t="s">
        <v>16916</v>
      </c>
      <c r="AT266" s="471">
        <v>3470522.18</v>
      </c>
      <c r="AU266" s="472">
        <v>3470522.18</v>
      </c>
      <c r="AV266" s="471" t="s">
        <v>16916</v>
      </c>
      <c r="AW266" s="472" t="s">
        <v>16916</v>
      </c>
      <c r="AX266" s="471" t="s">
        <v>16916</v>
      </c>
      <c r="AY266" s="472" t="s">
        <v>16916</v>
      </c>
      <c r="AZ266" s="471" t="s">
        <v>16916</v>
      </c>
      <c r="BA266" s="472" t="s">
        <v>16916</v>
      </c>
      <c r="BB266" s="471">
        <v>4654799.2300000004</v>
      </c>
      <c r="BC266" s="472">
        <v>4442646.5400000056</v>
      </c>
      <c r="BD266" s="471" t="s">
        <v>16916</v>
      </c>
      <c r="BE266" s="472" t="s">
        <v>16916</v>
      </c>
      <c r="BF266" s="471">
        <v>2764198.36</v>
      </c>
      <c r="BG266" s="472">
        <v>0</v>
      </c>
      <c r="BH266" s="471" t="s">
        <v>16916</v>
      </c>
      <c r="BI266" s="472" t="s">
        <v>16916</v>
      </c>
      <c r="BJ266" s="357">
        <v>14989627.01</v>
      </c>
      <c r="BK266" s="474">
        <v>12013275.960000001</v>
      </c>
      <c r="BL266" s="357">
        <v>0</v>
      </c>
      <c r="BM266" s="474">
        <v>0</v>
      </c>
      <c r="BN266" s="357">
        <v>0</v>
      </c>
      <c r="BO266" s="474">
        <v>0</v>
      </c>
    </row>
    <row r="267" spans="1:67" s="148" customFormat="1" ht="12.75" x14ac:dyDescent="0.2">
      <c r="A267" s="470" t="s">
        <v>8216</v>
      </c>
      <c r="B267" s="470" t="s">
        <v>8260</v>
      </c>
      <c r="C267" s="470" t="s">
        <v>8213</v>
      </c>
      <c r="D267" s="470" t="s">
        <v>8213</v>
      </c>
      <c r="E267" s="470" t="s">
        <v>108</v>
      </c>
      <c r="F267" s="470" t="s">
        <v>17025</v>
      </c>
      <c r="G267" s="470" t="s">
        <v>17023</v>
      </c>
      <c r="H267" s="471">
        <v>10265105.129999999</v>
      </c>
      <c r="I267" s="472">
        <v>10265105.129999999</v>
      </c>
      <c r="J267" s="471" t="s">
        <v>16916</v>
      </c>
      <c r="K267" s="472" t="s">
        <v>16916</v>
      </c>
      <c r="L267" s="471" t="s">
        <v>16916</v>
      </c>
      <c r="M267" s="472" t="s">
        <v>16916</v>
      </c>
      <c r="N267" s="471">
        <v>3621806.55</v>
      </c>
      <c r="O267" s="472">
        <v>3540810.85</v>
      </c>
      <c r="P267" s="471" t="s">
        <v>16916</v>
      </c>
      <c r="Q267" s="472" t="s">
        <v>16916</v>
      </c>
      <c r="R267" s="475">
        <v>1201293.18</v>
      </c>
      <c r="S267" s="476">
        <v>744625.76</v>
      </c>
      <c r="T267" s="475" t="s">
        <v>16916</v>
      </c>
      <c r="U267" s="476" t="s">
        <v>16916</v>
      </c>
      <c r="V267" s="475" t="s">
        <v>16916</v>
      </c>
      <c r="W267" s="473" t="s">
        <v>16916</v>
      </c>
      <c r="X267" s="471">
        <v>1208969.24</v>
      </c>
      <c r="Y267" s="472">
        <v>0</v>
      </c>
      <c r="Z267" s="471" t="s">
        <v>16916</v>
      </c>
      <c r="AA267" s="472" t="s">
        <v>16916</v>
      </c>
      <c r="AB267" s="471">
        <v>1257453.06</v>
      </c>
      <c r="AC267" s="472">
        <v>0</v>
      </c>
      <c r="AD267" s="471" t="s">
        <v>16916</v>
      </c>
      <c r="AE267" s="472" t="s">
        <v>16916</v>
      </c>
      <c r="AF267" s="595" t="s">
        <v>16916</v>
      </c>
      <c r="AG267" s="473" t="s">
        <v>16916</v>
      </c>
      <c r="AH267" s="471" t="s">
        <v>16916</v>
      </c>
      <c r="AI267" s="472" t="s">
        <v>16916</v>
      </c>
      <c r="AJ267" s="471" t="s">
        <v>16916</v>
      </c>
      <c r="AK267" s="472" t="s">
        <v>16916</v>
      </c>
      <c r="AL267" s="471" t="s">
        <v>16916</v>
      </c>
      <c r="AM267" s="472" t="s">
        <v>16916</v>
      </c>
      <c r="AN267" s="471" t="s">
        <v>16916</v>
      </c>
      <c r="AO267" s="472" t="s">
        <v>16916</v>
      </c>
      <c r="AP267" s="471" t="s">
        <v>16916</v>
      </c>
      <c r="AQ267" s="472" t="s">
        <v>16916</v>
      </c>
      <c r="AR267" s="471" t="s">
        <v>16916</v>
      </c>
      <c r="AS267" s="472" t="s">
        <v>16916</v>
      </c>
      <c r="AT267" s="471" t="s">
        <v>16916</v>
      </c>
      <c r="AU267" s="472" t="s">
        <v>16916</v>
      </c>
      <c r="AV267" s="471" t="s">
        <v>16916</v>
      </c>
      <c r="AW267" s="472" t="s">
        <v>16916</v>
      </c>
      <c r="AX267" s="471" t="s">
        <v>16916</v>
      </c>
      <c r="AY267" s="472" t="s">
        <v>16916</v>
      </c>
      <c r="AZ267" s="471" t="s">
        <v>16916</v>
      </c>
      <c r="BA267" s="472" t="s">
        <v>16916</v>
      </c>
      <c r="BB267" s="471" t="s">
        <v>16916</v>
      </c>
      <c r="BC267" s="472" t="s">
        <v>16916</v>
      </c>
      <c r="BD267" s="471" t="s">
        <v>16916</v>
      </c>
      <c r="BE267" s="472" t="s">
        <v>16916</v>
      </c>
      <c r="BF267" s="471" t="s">
        <v>16916</v>
      </c>
      <c r="BG267" s="472" t="s">
        <v>16916</v>
      </c>
      <c r="BH267" s="471" t="s">
        <v>16916</v>
      </c>
      <c r="BI267" s="472" t="s">
        <v>16916</v>
      </c>
      <c r="BJ267" s="357">
        <v>17554627.16</v>
      </c>
      <c r="BK267" s="474">
        <v>14550541.739999998</v>
      </c>
      <c r="BL267" s="357">
        <v>0</v>
      </c>
      <c r="BM267" s="474">
        <v>0</v>
      </c>
      <c r="BN267" s="357">
        <v>0</v>
      </c>
      <c r="BO267" s="474">
        <v>0</v>
      </c>
    </row>
    <row r="268" spans="1:67" s="148" customFormat="1" ht="12.75" x14ac:dyDescent="0.2">
      <c r="A268" s="470" t="s">
        <v>8449</v>
      </c>
      <c r="B268" s="470" t="s">
        <v>8450</v>
      </c>
      <c r="C268" s="470" t="s">
        <v>8213</v>
      </c>
      <c r="D268" s="470" t="s">
        <v>8213</v>
      </c>
      <c r="E268" s="470" t="s">
        <v>17451</v>
      </c>
      <c r="F268" s="470" t="s">
        <v>21</v>
      </c>
      <c r="G268" s="470" t="s">
        <v>21</v>
      </c>
      <c r="H268" s="471" t="s">
        <v>16916</v>
      </c>
      <c r="I268" s="472" t="s">
        <v>16916</v>
      </c>
      <c r="J268" s="471">
        <v>225601.87</v>
      </c>
      <c r="K268" s="472">
        <v>142641.28</v>
      </c>
      <c r="L268" s="471" t="s">
        <v>16916</v>
      </c>
      <c r="M268" s="472" t="s">
        <v>16916</v>
      </c>
      <c r="N268" s="471" t="s">
        <v>16916</v>
      </c>
      <c r="O268" s="472" t="s">
        <v>16916</v>
      </c>
      <c r="P268" s="471" t="s">
        <v>16916</v>
      </c>
      <c r="Q268" s="472" t="s">
        <v>16916</v>
      </c>
      <c r="R268" s="475" t="s">
        <v>16916</v>
      </c>
      <c r="S268" s="476" t="s">
        <v>16916</v>
      </c>
      <c r="T268" s="475" t="s">
        <v>16916</v>
      </c>
      <c r="U268" s="476" t="s">
        <v>16916</v>
      </c>
      <c r="V268" s="475" t="s">
        <v>16916</v>
      </c>
      <c r="W268" s="473" t="s">
        <v>16916</v>
      </c>
      <c r="X268" s="471" t="s">
        <v>16916</v>
      </c>
      <c r="Y268" s="472" t="s">
        <v>16916</v>
      </c>
      <c r="Z268" s="471" t="s">
        <v>16916</v>
      </c>
      <c r="AA268" s="472" t="s">
        <v>16916</v>
      </c>
      <c r="AB268" s="471" t="s">
        <v>16916</v>
      </c>
      <c r="AC268" s="472" t="s">
        <v>16916</v>
      </c>
      <c r="AD268" s="471" t="s">
        <v>16916</v>
      </c>
      <c r="AE268" s="472" t="s">
        <v>16916</v>
      </c>
      <c r="AF268" s="595" t="s">
        <v>16916</v>
      </c>
      <c r="AG268" s="473" t="s">
        <v>16916</v>
      </c>
      <c r="AH268" s="471" t="s">
        <v>16916</v>
      </c>
      <c r="AI268" s="472" t="s">
        <v>16916</v>
      </c>
      <c r="AJ268" s="471" t="s">
        <v>16916</v>
      </c>
      <c r="AK268" s="472" t="s">
        <v>16916</v>
      </c>
      <c r="AL268" s="471" t="s">
        <v>16916</v>
      </c>
      <c r="AM268" s="472" t="s">
        <v>16916</v>
      </c>
      <c r="AN268" s="471" t="s">
        <v>16916</v>
      </c>
      <c r="AO268" s="472" t="s">
        <v>16916</v>
      </c>
      <c r="AP268" s="471" t="s">
        <v>16916</v>
      </c>
      <c r="AQ268" s="472" t="s">
        <v>16916</v>
      </c>
      <c r="AR268" s="471" t="s">
        <v>16916</v>
      </c>
      <c r="AS268" s="472" t="s">
        <v>16916</v>
      </c>
      <c r="AT268" s="471" t="s">
        <v>16916</v>
      </c>
      <c r="AU268" s="472" t="s">
        <v>16916</v>
      </c>
      <c r="AV268" s="471" t="s">
        <v>16916</v>
      </c>
      <c r="AW268" s="472" t="s">
        <v>16916</v>
      </c>
      <c r="AX268" s="471" t="s">
        <v>16916</v>
      </c>
      <c r="AY268" s="472" t="s">
        <v>16916</v>
      </c>
      <c r="AZ268" s="471" t="s">
        <v>16916</v>
      </c>
      <c r="BA268" s="472" t="s">
        <v>16916</v>
      </c>
      <c r="BB268" s="471" t="s">
        <v>16916</v>
      </c>
      <c r="BC268" s="472" t="s">
        <v>16916</v>
      </c>
      <c r="BD268" s="471" t="s">
        <v>16916</v>
      </c>
      <c r="BE268" s="472" t="s">
        <v>16916</v>
      </c>
      <c r="BF268" s="471" t="s">
        <v>16916</v>
      </c>
      <c r="BG268" s="472" t="s">
        <v>16916</v>
      </c>
      <c r="BH268" s="471" t="s">
        <v>16916</v>
      </c>
      <c r="BI268" s="472" t="s">
        <v>16916</v>
      </c>
      <c r="BJ268" s="357">
        <v>0</v>
      </c>
      <c r="BK268" s="474">
        <v>0</v>
      </c>
      <c r="BL268" s="357">
        <v>225601.87</v>
      </c>
      <c r="BM268" s="474">
        <v>142641.28</v>
      </c>
      <c r="BN268" s="357">
        <v>0</v>
      </c>
      <c r="BO268" s="474">
        <v>0</v>
      </c>
    </row>
    <row r="269" spans="1:67" s="148" customFormat="1" ht="12.75" x14ac:dyDescent="0.2">
      <c r="A269" s="470" t="s">
        <v>8449</v>
      </c>
      <c r="B269" s="470" t="s">
        <v>8271</v>
      </c>
      <c r="C269" s="470" t="s">
        <v>8213</v>
      </c>
      <c r="D269" s="470" t="s">
        <v>8213</v>
      </c>
      <c r="E269" s="470" t="s">
        <v>17452</v>
      </c>
      <c r="F269" s="470" t="s">
        <v>21</v>
      </c>
      <c r="G269" s="470" t="s">
        <v>21</v>
      </c>
      <c r="H269" s="471" t="s">
        <v>16916</v>
      </c>
      <c r="I269" s="472" t="s">
        <v>16916</v>
      </c>
      <c r="J269" s="471" t="s">
        <v>16916</v>
      </c>
      <c r="K269" s="472" t="s">
        <v>16916</v>
      </c>
      <c r="L269" s="471" t="s">
        <v>16916</v>
      </c>
      <c r="M269" s="472" t="s">
        <v>16916</v>
      </c>
      <c r="N269" s="471" t="s">
        <v>16916</v>
      </c>
      <c r="O269" s="472" t="s">
        <v>16916</v>
      </c>
      <c r="P269" s="471" t="s">
        <v>16916</v>
      </c>
      <c r="Q269" s="472" t="s">
        <v>16916</v>
      </c>
      <c r="R269" s="475" t="s">
        <v>16916</v>
      </c>
      <c r="S269" s="476" t="s">
        <v>16916</v>
      </c>
      <c r="T269" s="475" t="s">
        <v>16916</v>
      </c>
      <c r="U269" s="476" t="s">
        <v>16916</v>
      </c>
      <c r="V269" s="475" t="s">
        <v>16916</v>
      </c>
      <c r="W269" s="473" t="s">
        <v>16916</v>
      </c>
      <c r="X269" s="471" t="s">
        <v>16916</v>
      </c>
      <c r="Y269" s="472" t="s">
        <v>16916</v>
      </c>
      <c r="Z269" s="471" t="s">
        <v>16916</v>
      </c>
      <c r="AA269" s="472" t="s">
        <v>16916</v>
      </c>
      <c r="AB269" s="471" t="s">
        <v>16916</v>
      </c>
      <c r="AC269" s="472" t="s">
        <v>16916</v>
      </c>
      <c r="AD269" s="471" t="s">
        <v>16916</v>
      </c>
      <c r="AE269" s="472" t="s">
        <v>16916</v>
      </c>
      <c r="AF269" s="595" t="s">
        <v>16916</v>
      </c>
      <c r="AG269" s="473" t="s">
        <v>16916</v>
      </c>
      <c r="AH269" s="471" t="s">
        <v>16916</v>
      </c>
      <c r="AI269" s="472" t="s">
        <v>16916</v>
      </c>
      <c r="AJ269" s="471">
        <v>669038.36</v>
      </c>
      <c r="AK269" s="472">
        <v>653418.53</v>
      </c>
      <c r="AL269" s="471" t="s">
        <v>16916</v>
      </c>
      <c r="AM269" s="472" t="s">
        <v>16916</v>
      </c>
      <c r="AN269" s="471" t="s">
        <v>16916</v>
      </c>
      <c r="AO269" s="472" t="s">
        <v>16916</v>
      </c>
      <c r="AP269" s="471" t="s">
        <v>16916</v>
      </c>
      <c r="AQ269" s="472" t="s">
        <v>16916</v>
      </c>
      <c r="AR269" s="471" t="s">
        <v>16916</v>
      </c>
      <c r="AS269" s="472" t="s">
        <v>16916</v>
      </c>
      <c r="AT269" s="471" t="s">
        <v>16916</v>
      </c>
      <c r="AU269" s="472" t="s">
        <v>16916</v>
      </c>
      <c r="AV269" s="471" t="s">
        <v>16916</v>
      </c>
      <c r="AW269" s="472" t="s">
        <v>16916</v>
      </c>
      <c r="AX269" s="471" t="s">
        <v>16916</v>
      </c>
      <c r="AY269" s="472" t="s">
        <v>16916</v>
      </c>
      <c r="AZ269" s="471" t="s">
        <v>16916</v>
      </c>
      <c r="BA269" s="472" t="s">
        <v>16916</v>
      </c>
      <c r="BB269" s="471" t="s">
        <v>16916</v>
      </c>
      <c r="BC269" s="472" t="s">
        <v>16916</v>
      </c>
      <c r="BD269" s="471" t="s">
        <v>16916</v>
      </c>
      <c r="BE269" s="472" t="s">
        <v>16916</v>
      </c>
      <c r="BF269" s="471" t="s">
        <v>16916</v>
      </c>
      <c r="BG269" s="472" t="s">
        <v>16916</v>
      </c>
      <c r="BH269" s="471" t="s">
        <v>16916</v>
      </c>
      <c r="BI269" s="472" t="s">
        <v>16916</v>
      </c>
      <c r="BJ269" s="357">
        <v>0</v>
      </c>
      <c r="BK269" s="474">
        <v>0</v>
      </c>
      <c r="BL269" s="357">
        <v>669038.36</v>
      </c>
      <c r="BM269" s="474">
        <v>653418.53</v>
      </c>
      <c r="BN269" s="357">
        <v>0</v>
      </c>
      <c r="BO269" s="474">
        <v>0</v>
      </c>
    </row>
    <row r="270" spans="1:67" s="148" customFormat="1" ht="12.75" x14ac:dyDescent="0.2">
      <c r="A270" s="470" t="s">
        <v>8449</v>
      </c>
      <c r="B270" s="470" t="s">
        <v>8257</v>
      </c>
      <c r="C270" s="470" t="s">
        <v>8213</v>
      </c>
      <c r="D270" s="470" t="s">
        <v>8213</v>
      </c>
      <c r="E270" s="470" t="s">
        <v>18017</v>
      </c>
      <c r="F270" s="470" t="s">
        <v>21</v>
      </c>
      <c r="G270" s="470" t="s">
        <v>21</v>
      </c>
      <c r="H270" s="471" t="s">
        <v>16916</v>
      </c>
      <c r="I270" s="472" t="s">
        <v>16916</v>
      </c>
      <c r="J270" s="471" t="s">
        <v>16916</v>
      </c>
      <c r="K270" s="472" t="s">
        <v>16916</v>
      </c>
      <c r="L270" s="471" t="s">
        <v>16916</v>
      </c>
      <c r="M270" s="472" t="s">
        <v>16916</v>
      </c>
      <c r="N270" s="471" t="s">
        <v>16916</v>
      </c>
      <c r="O270" s="472" t="s">
        <v>16916</v>
      </c>
      <c r="P270" s="471" t="s">
        <v>16916</v>
      </c>
      <c r="Q270" s="472" t="s">
        <v>16916</v>
      </c>
      <c r="R270" s="475" t="s">
        <v>16916</v>
      </c>
      <c r="S270" s="476" t="s">
        <v>16916</v>
      </c>
      <c r="T270" s="475" t="s">
        <v>16916</v>
      </c>
      <c r="U270" s="476" t="s">
        <v>16916</v>
      </c>
      <c r="V270" s="475" t="s">
        <v>16916</v>
      </c>
      <c r="W270" s="473" t="s">
        <v>16916</v>
      </c>
      <c r="X270" s="471" t="s">
        <v>16916</v>
      </c>
      <c r="Y270" s="472" t="s">
        <v>16916</v>
      </c>
      <c r="Z270" s="471" t="s">
        <v>16916</v>
      </c>
      <c r="AA270" s="472" t="s">
        <v>16916</v>
      </c>
      <c r="AB270" s="471" t="s">
        <v>16916</v>
      </c>
      <c r="AC270" s="472" t="s">
        <v>16916</v>
      </c>
      <c r="AD270" s="471" t="s">
        <v>16916</v>
      </c>
      <c r="AE270" s="472" t="s">
        <v>16916</v>
      </c>
      <c r="AF270" s="595" t="s">
        <v>16916</v>
      </c>
      <c r="AG270" s="473" t="s">
        <v>16916</v>
      </c>
      <c r="AH270" s="471" t="s">
        <v>16916</v>
      </c>
      <c r="AI270" s="472" t="s">
        <v>16916</v>
      </c>
      <c r="AJ270" s="471" t="s">
        <v>16916</v>
      </c>
      <c r="AK270" s="472" t="s">
        <v>16916</v>
      </c>
      <c r="AL270" s="471" t="s">
        <v>16916</v>
      </c>
      <c r="AM270" s="472" t="s">
        <v>16916</v>
      </c>
      <c r="AN270" s="471" t="s">
        <v>16916</v>
      </c>
      <c r="AO270" s="472" t="s">
        <v>16916</v>
      </c>
      <c r="AP270" s="471" t="s">
        <v>16916</v>
      </c>
      <c r="AQ270" s="472" t="s">
        <v>16916</v>
      </c>
      <c r="AR270" s="471" t="s">
        <v>16916</v>
      </c>
      <c r="AS270" s="472" t="s">
        <v>16916</v>
      </c>
      <c r="AT270" s="471" t="s">
        <v>16916</v>
      </c>
      <c r="AU270" s="472" t="s">
        <v>16916</v>
      </c>
      <c r="AV270" s="471" t="s">
        <v>16916</v>
      </c>
      <c r="AW270" s="472" t="s">
        <v>16916</v>
      </c>
      <c r="AX270" s="471" t="s">
        <v>16916</v>
      </c>
      <c r="AY270" s="472" t="s">
        <v>16916</v>
      </c>
      <c r="AZ270" s="471" t="s">
        <v>16916</v>
      </c>
      <c r="BA270" s="472" t="s">
        <v>16916</v>
      </c>
      <c r="BB270" s="471" t="s">
        <v>16916</v>
      </c>
      <c r="BC270" s="472" t="s">
        <v>16916</v>
      </c>
      <c r="BD270" s="471" t="s">
        <v>16916</v>
      </c>
      <c r="BE270" s="472" t="s">
        <v>16916</v>
      </c>
      <c r="BF270" s="471">
        <v>77984.990000000005</v>
      </c>
      <c r="BG270" s="472">
        <v>0</v>
      </c>
      <c r="BH270" s="471" t="s">
        <v>16916</v>
      </c>
      <c r="BI270" s="472" t="s">
        <v>16916</v>
      </c>
      <c r="BJ270" s="357">
        <v>77984.990000000005</v>
      </c>
      <c r="BK270" s="474">
        <v>0</v>
      </c>
      <c r="BL270" s="357">
        <v>0</v>
      </c>
      <c r="BM270" s="474">
        <v>0</v>
      </c>
      <c r="BN270" s="357">
        <v>0</v>
      </c>
      <c r="BO270" s="474">
        <v>0</v>
      </c>
    </row>
    <row r="271" spans="1:67" s="148" customFormat="1" ht="12.75" x14ac:dyDescent="0.2">
      <c r="A271" s="470" t="s">
        <v>8449</v>
      </c>
      <c r="B271" s="470" t="s">
        <v>8218</v>
      </c>
      <c r="C271" s="470" t="s">
        <v>8213</v>
      </c>
      <c r="D271" s="470" t="s">
        <v>8213</v>
      </c>
      <c r="E271" s="470" t="s">
        <v>17453</v>
      </c>
      <c r="F271" s="470" t="s">
        <v>21</v>
      </c>
      <c r="G271" s="470" t="s">
        <v>21</v>
      </c>
      <c r="H271" s="471" t="s">
        <v>16916</v>
      </c>
      <c r="I271" s="472" t="s">
        <v>16916</v>
      </c>
      <c r="J271" s="471">
        <v>61112.2</v>
      </c>
      <c r="K271" s="472">
        <v>0</v>
      </c>
      <c r="L271" s="471" t="s">
        <v>16916</v>
      </c>
      <c r="M271" s="472" t="s">
        <v>16916</v>
      </c>
      <c r="N271" s="471" t="s">
        <v>16916</v>
      </c>
      <c r="O271" s="472" t="s">
        <v>16916</v>
      </c>
      <c r="P271" s="471" t="s">
        <v>16916</v>
      </c>
      <c r="Q271" s="472" t="s">
        <v>16916</v>
      </c>
      <c r="R271" s="475" t="s">
        <v>16916</v>
      </c>
      <c r="S271" s="476" t="s">
        <v>16916</v>
      </c>
      <c r="T271" s="475" t="s">
        <v>16916</v>
      </c>
      <c r="U271" s="476" t="s">
        <v>16916</v>
      </c>
      <c r="V271" s="475" t="s">
        <v>16916</v>
      </c>
      <c r="W271" s="473" t="s">
        <v>16916</v>
      </c>
      <c r="X271" s="471" t="s">
        <v>16916</v>
      </c>
      <c r="Y271" s="472" t="s">
        <v>16916</v>
      </c>
      <c r="Z271" s="471" t="s">
        <v>16916</v>
      </c>
      <c r="AA271" s="472" t="s">
        <v>16916</v>
      </c>
      <c r="AB271" s="471" t="s">
        <v>16916</v>
      </c>
      <c r="AC271" s="472" t="s">
        <v>16916</v>
      </c>
      <c r="AD271" s="471" t="s">
        <v>16916</v>
      </c>
      <c r="AE271" s="472" t="s">
        <v>16916</v>
      </c>
      <c r="AF271" s="595" t="s">
        <v>16916</v>
      </c>
      <c r="AG271" s="473" t="s">
        <v>16916</v>
      </c>
      <c r="AH271" s="471" t="s">
        <v>16916</v>
      </c>
      <c r="AI271" s="472" t="s">
        <v>16916</v>
      </c>
      <c r="AJ271" s="471" t="s">
        <v>16916</v>
      </c>
      <c r="AK271" s="472" t="s">
        <v>16916</v>
      </c>
      <c r="AL271" s="471" t="s">
        <v>16916</v>
      </c>
      <c r="AM271" s="472" t="s">
        <v>16916</v>
      </c>
      <c r="AN271" s="471" t="s">
        <v>16916</v>
      </c>
      <c r="AO271" s="472" t="s">
        <v>16916</v>
      </c>
      <c r="AP271" s="471" t="s">
        <v>16916</v>
      </c>
      <c r="AQ271" s="472" t="s">
        <v>16916</v>
      </c>
      <c r="AR271" s="471" t="s">
        <v>16916</v>
      </c>
      <c r="AS271" s="472" t="s">
        <v>16916</v>
      </c>
      <c r="AT271" s="471" t="s">
        <v>16916</v>
      </c>
      <c r="AU271" s="472" t="s">
        <v>16916</v>
      </c>
      <c r="AV271" s="471" t="s">
        <v>16916</v>
      </c>
      <c r="AW271" s="472" t="s">
        <v>16916</v>
      </c>
      <c r="AX271" s="471" t="s">
        <v>16916</v>
      </c>
      <c r="AY271" s="472" t="s">
        <v>16916</v>
      </c>
      <c r="AZ271" s="471" t="s">
        <v>16916</v>
      </c>
      <c r="BA271" s="472" t="s">
        <v>16916</v>
      </c>
      <c r="BB271" s="471" t="s">
        <v>16916</v>
      </c>
      <c r="BC271" s="472" t="s">
        <v>16916</v>
      </c>
      <c r="BD271" s="471" t="s">
        <v>16916</v>
      </c>
      <c r="BE271" s="472" t="s">
        <v>16916</v>
      </c>
      <c r="BF271" s="471" t="s">
        <v>16916</v>
      </c>
      <c r="BG271" s="472" t="s">
        <v>16916</v>
      </c>
      <c r="BH271" s="471" t="s">
        <v>16916</v>
      </c>
      <c r="BI271" s="472" t="s">
        <v>16916</v>
      </c>
      <c r="BJ271" s="357">
        <v>0</v>
      </c>
      <c r="BK271" s="474">
        <v>0</v>
      </c>
      <c r="BL271" s="357">
        <v>61112.2</v>
      </c>
      <c r="BM271" s="474">
        <v>0</v>
      </c>
      <c r="BN271" s="357">
        <v>0</v>
      </c>
      <c r="BO271" s="474">
        <v>0</v>
      </c>
    </row>
    <row r="272" spans="1:67" s="148" customFormat="1" ht="12.75" x14ac:dyDescent="0.2">
      <c r="A272" s="470" t="s">
        <v>8449</v>
      </c>
      <c r="B272" s="470" t="s">
        <v>8497</v>
      </c>
      <c r="C272" s="470" t="s">
        <v>8213</v>
      </c>
      <c r="D272" s="470" t="s">
        <v>8213</v>
      </c>
      <c r="E272" s="470" t="s">
        <v>17704</v>
      </c>
      <c r="F272" s="470" t="s">
        <v>21</v>
      </c>
      <c r="G272" s="470" t="s">
        <v>21</v>
      </c>
      <c r="H272" s="471" t="s">
        <v>16916</v>
      </c>
      <c r="I272" s="472" t="s">
        <v>16916</v>
      </c>
      <c r="J272" s="471" t="s">
        <v>16916</v>
      </c>
      <c r="K272" s="472" t="s">
        <v>16916</v>
      </c>
      <c r="L272" s="471" t="s">
        <v>16916</v>
      </c>
      <c r="M272" s="472" t="s">
        <v>16916</v>
      </c>
      <c r="N272" s="471" t="s">
        <v>16916</v>
      </c>
      <c r="O272" s="472" t="s">
        <v>16916</v>
      </c>
      <c r="P272" s="471" t="s">
        <v>16916</v>
      </c>
      <c r="Q272" s="472" t="s">
        <v>16916</v>
      </c>
      <c r="R272" s="475" t="s">
        <v>16916</v>
      </c>
      <c r="S272" s="476" t="s">
        <v>16916</v>
      </c>
      <c r="T272" s="475" t="s">
        <v>16916</v>
      </c>
      <c r="U272" s="476" t="s">
        <v>16916</v>
      </c>
      <c r="V272" s="475" t="s">
        <v>16916</v>
      </c>
      <c r="W272" s="473" t="s">
        <v>16916</v>
      </c>
      <c r="X272" s="471" t="s">
        <v>16916</v>
      </c>
      <c r="Y272" s="472" t="s">
        <v>16916</v>
      </c>
      <c r="Z272" s="471" t="s">
        <v>16916</v>
      </c>
      <c r="AA272" s="472" t="s">
        <v>16916</v>
      </c>
      <c r="AB272" s="471" t="s">
        <v>16916</v>
      </c>
      <c r="AC272" s="472" t="s">
        <v>16916</v>
      </c>
      <c r="AD272" s="471" t="s">
        <v>16916</v>
      </c>
      <c r="AE272" s="472" t="s">
        <v>16916</v>
      </c>
      <c r="AF272" s="595" t="s">
        <v>16916</v>
      </c>
      <c r="AG272" s="473" t="s">
        <v>16916</v>
      </c>
      <c r="AH272" s="471" t="s">
        <v>16916</v>
      </c>
      <c r="AI272" s="472" t="s">
        <v>16916</v>
      </c>
      <c r="AJ272" s="471" t="s">
        <v>16916</v>
      </c>
      <c r="AK272" s="472" t="s">
        <v>16916</v>
      </c>
      <c r="AL272" s="471" t="s">
        <v>16916</v>
      </c>
      <c r="AM272" s="472" t="s">
        <v>16916</v>
      </c>
      <c r="AN272" s="471" t="s">
        <v>16916</v>
      </c>
      <c r="AO272" s="472" t="s">
        <v>16916</v>
      </c>
      <c r="AP272" s="471" t="s">
        <v>16916</v>
      </c>
      <c r="AQ272" s="472" t="s">
        <v>16916</v>
      </c>
      <c r="AR272" s="471" t="s">
        <v>16916</v>
      </c>
      <c r="AS272" s="472" t="s">
        <v>16916</v>
      </c>
      <c r="AT272" s="471" t="s">
        <v>16916</v>
      </c>
      <c r="AU272" s="472" t="s">
        <v>16916</v>
      </c>
      <c r="AV272" s="471" t="s">
        <v>16916</v>
      </c>
      <c r="AW272" s="472" t="s">
        <v>16916</v>
      </c>
      <c r="AX272" s="471">
        <v>307945.89</v>
      </c>
      <c r="AY272" s="472" t="s">
        <v>16916</v>
      </c>
      <c r="AZ272" s="471" t="s">
        <v>16916</v>
      </c>
      <c r="BA272" s="472" t="s">
        <v>16916</v>
      </c>
      <c r="BB272" s="471" t="s">
        <v>16916</v>
      </c>
      <c r="BC272" s="472" t="s">
        <v>16916</v>
      </c>
      <c r="BD272" s="471" t="s">
        <v>16916</v>
      </c>
      <c r="BE272" s="472" t="s">
        <v>16916</v>
      </c>
      <c r="BF272" s="471" t="s">
        <v>16916</v>
      </c>
      <c r="BG272" s="472" t="s">
        <v>16916</v>
      </c>
      <c r="BH272" s="471" t="s">
        <v>16916</v>
      </c>
      <c r="BI272" s="472" t="s">
        <v>16916</v>
      </c>
      <c r="BJ272" s="357">
        <v>307945.89</v>
      </c>
      <c r="BK272" s="474">
        <v>0</v>
      </c>
      <c r="BL272" s="357">
        <v>0</v>
      </c>
      <c r="BM272" s="474">
        <v>0</v>
      </c>
      <c r="BN272" s="357">
        <v>0</v>
      </c>
      <c r="BO272" s="474">
        <v>0</v>
      </c>
    </row>
    <row r="273" spans="1:67" s="148" customFormat="1" ht="12.75" x14ac:dyDescent="0.2">
      <c r="A273" s="470" t="s">
        <v>8449</v>
      </c>
      <c r="B273" s="470" t="s">
        <v>8581</v>
      </c>
      <c r="C273" s="470" t="s">
        <v>8213</v>
      </c>
      <c r="D273" s="470" t="s">
        <v>8213</v>
      </c>
      <c r="E273" s="470" t="s">
        <v>18018</v>
      </c>
      <c r="F273" s="470" t="s">
        <v>21</v>
      </c>
      <c r="G273" s="470" t="s">
        <v>21</v>
      </c>
      <c r="H273" s="471" t="s">
        <v>16916</v>
      </c>
      <c r="I273" s="472" t="s">
        <v>16916</v>
      </c>
      <c r="J273" s="471" t="s">
        <v>16916</v>
      </c>
      <c r="K273" s="472" t="s">
        <v>16916</v>
      </c>
      <c r="L273" s="471" t="s">
        <v>16916</v>
      </c>
      <c r="M273" s="472" t="s">
        <v>16916</v>
      </c>
      <c r="N273" s="471" t="s">
        <v>16916</v>
      </c>
      <c r="O273" s="472" t="s">
        <v>16916</v>
      </c>
      <c r="P273" s="471" t="s">
        <v>16916</v>
      </c>
      <c r="Q273" s="472" t="s">
        <v>16916</v>
      </c>
      <c r="R273" s="475" t="s">
        <v>16916</v>
      </c>
      <c r="S273" s="476" t="s">
        <v>16916</v>
      </c>
      <c r="T273" s="475" t="s">
        <v>16916</v>
      </c>
      <c r="U273" s="476" t="s">
        <v>16916</v>
      </c>
      <c r="V273" s="475" t="s">
        <v>16916</v>
      </c>
      <c r="W273" s="473" t="s">
        <v>16916</v>
      </c>
      <c r="X273" s="471" t="s">
        <v>16916</v>
      </c>
      <c r="Y273" s="472" t="s">
        <v>16916</v>
      </c>
      <c r="Z273" s="471" t="s">
        <v>16916</v>
      </c>
      <c r="AA273" s="472" t="s">
        <v>16916</v>
      </c>
      <c r="AB273" s="471" t="s">
        <v>16916</v>
      </c>
      <c r="AC273" s="472" t="s">
        <v>16916</v>
      </c>
      <c r="AD273" s="471" t="s">
        <v>16916</v>
      </c>
      <c r="AE273" s="472" t="s">
        <v>16916</v>
      </c>
      <c r="AF273" s="595" t="s">
        <v>16916</v>
      </c>
      <c r="AG273" s="473" t="s">
        <v>16916</v>
      </c>
      <c r="AH273" s="471" t="s">
        <v>16916</v>
      </c>
      <c r="AI273" s="472" t="s">
        <v>16916</v>
      </c>
      <c r="AJ273" s="471" t="s">
        <v>16916</v>
      </c>
      <c r="AK273" s="472" t="s">
        <v>16916</v>
      </c>
      <c r="AL273" s="471" t="s">
        <v>16916</v>
      </c>
      <c r="AM273" s="472" t="s">
        <v>16916</v>
      </c>
      <c r="AN273" s="471" t="s">
        <v>16916</v>
      </c>
      <c r="AO273" s="472" t="s">
        <v>16916</v>
      </c>
      <c r="AP273" s="471" t="s">
        <v>16916</v>
      </c>
      <c r="AQ273" s="472" t="s">
        <v>16916</v>
      </c>
      <c r="AR273" s="471" t="s">
        <v>16916</v>
      </c>
      <c r="AS273" s="472" t="s">
        <v>16916</v>
      </c>
      <c r="AT273" s="471" t="s">
        <v>16916</v>
      </c>
      <c r="AU273" s="472" t="s">
        <v>16916</v>
      </c>
      <c r="AV273" s="471" t="s">
        <v>16916</v>
      </c>
      <c r="AW273" s="472" t="s">
        <v>16916</v>
      </c>
      <c r="AX273" s="471" t="s">
        <v>16916</v>
      </c>
      <c r="AY273" s="472" t="s">
        <v>16916</v>
      </c>
      <c r="AZ273" s="471" t="s">
        <v>16916</v>
      </c>
      <c r="BA273" s="472" t="s">
        <v>16916</v>
      </c>
      <c r="BB273" s="471" t="s">
        <v>16916</v>
      </c>
      <c r="BC273" s="472" t="s">
        <v>16916</v>
      </c>
      <c r="BD273" s="471" t="s">
        <v>16916</v>
      </c>
      <c r="BE273" s="472" t="s">
        <v>16916</v>
      </c>
      <c r="BF273" s="471">
        <v>292535.65000000002</v>
      </c>
      <c r="BG273" s="472">
        <v>0</v>
      </c>
      <c r="BH273" s="471" t="s">
        <v>16916</v>
      </c>
      <c r="BI273" s="472" t="s">
        <v>16916</v>
      </c>
      <c r="BJ273" s="357">
        <v>292535.65000000002</v>
      </c>
      <c r="BK273" s="474">
        <v>0</v>
      </c>
      <c r="BL273" s="357">
        <v>0</v>
      </c>
      <c r="BM273" s="474">
        <v>0</v>
      </c>
      <c r="BN273" s="357">
        <v>0</v>
      </c>
      <c r="BO273" s="474">
        <v>0</v>
      </c>
    </row>
    <row r="274" spans="1:67" s="148" customFormat="1" ht="12.75" x14ac:dyDescent="0.2">
      <c r="A274" s="470" t="s">
        <v>8449</v>
      </c>
      <c r="B274" s="470" t="s">
        <v>8582</v>
      </c>
      <c r="C274" s="470" t="s">
        <v>8213</v>
      </c>
      <c r="D274" s="470" t="s">
        <v>8213</v>
      </c>
      <c r="E274" s="470" t="s">
        <v>17854</v>
      </c>
      <c r="F274" s="470" t="s">
        <v>21</v>
      </c>
      <c r="G274" s="470" t="s">
        <v>21</v>
      </c>
      <c r="H274" s="471" t="s">
        <v>16916</v>
      </c>
      <c r="I274" s="472" t="s">
        <v>16916</v>
      </c>
      <c r="J274" s="471" t="s">
        <v>16916</v>
      </c>
      <c r="K274" s="472" t="s">
        <v>16916</v>
      </c>
      <c r="L274" s="471" t="s">
        <v>16916</v>
      </c>
      <c r="M274" s="472" t="s">
        <v>16916</v>
      </c>
      <c r="N274" s="471" t="s">
        <v>16916</v>
      </c>
      <c r="O274" s="472" t="s">
        <v>16916</v>
      </c>
      <c r="P274" s="471" t="s">
        <v>16916</v>
      </c>
      <c r="Q274" s="472" t="s">
        <v>16916</v>
      </c>
      <c r="R274" s="475" t="s">
        <v>16916</v>
      </c>
      <c r="S274" s="476" t="s">
        <v>16916</v>
      </c>
      <c r="T274" s="475" t="s">
        <v>16916</v>
      </c>
      <c r="U274" s="476" t="s">
        <v>16916</v>
      </c>
      <c r="V274" s="475" t="s">
        <v>16916</v>
      </c>
      <c r="W274" s="473" t="s">
        <v>16916</v>
      </c>
      <c r="X274" s="471" t="s">
        <v>16916</v>
      </c>
      <c r="Y274" s="472" t="s">
        <v>16916</v>
      </c>
      <c r="Z274" s="471" t="s">
        <v>16916</v>
      </c>
      <c r="AA274" s="472" t="s">
        <v>16916</v>
      </c>
      <c r="AB274" s="471" t="s">
        <v>16916</v>
      </c>
      <c r="AC274" s="472" t="s">
        <v>16916</v>
      </c>
      <c r="AD274" s="471" t="s">
        <v>16916</v>
      </c>
      <c r="AE274" s="472" t="s">
        <v>16916</v>
      </c>
      <c r="AF274" s="595" t="s">
        <v>16916</v>
      </c>
      <c r="AG274" s="473" t="s">
        <v>16916</v>
      </c>
      <c r="AH274" s="471" t="s">
        <v>16916</v>
      </c>
      <c r="AI274" s="472" t="s">
        <v>16916</v>
      </c>
      <c r="AJ274" s="471" t="s">
        <v>16916</v>
      </c>
      <c r="AK274" s="472" t="s">
        <v>16916</v>
      </c>
      <c r="AL274" s="471" t="s">
        <v>16916</v>
      </c>
      <c r="AM274" s="472" t="s">
        <v>16916</v>
      </c>
      <c r="AN274" s="471" t="s">
        <v>16916</v>
      </c>
      <c r="AO274" s="472" t="s">
        <v>16916</v>
      </c>
      <c r="AP274" s="471" t="s">
        <v>16916</v>
      </c>
      <c r="AQ274" s="472" t="s">
        <v>16916</v>
      </c>
      <c r="AR274" s="471" t="s">
        <v>16916</v>
      </c>
      <c r="AS274" s="472" t="s">
        <v>16916</v>
      </c>
      <c r="AT274" s="471" t="s">
        <v>16916</v>
      </c>
      <c r="AU274" s="472" t="s">
        <v>16916</v>
      </c>
      <c r="AV274" s="471" t="s">
        <v>16916</v>
      </c>
      <c r="AW274" s="472" t="s">
        <v>16916</v>
      </c>
      <c r="AX274" s="471" t="s">
        <v>16916</v>
      </c>
      <c r="AY274" s="472" t="s">
        <v>16916</v>
      </c>
      <c r="AZ274" s="471" t="s">
        <v>16916</v>
      </c>
      <c r="BA274" s="472" t="s">
        <v>16916</v>
      </c>
      <c r="BB274" s="471">
        <v>677398.31</v>
      </c>
      <c r="BC274" s="472">
        <v>0</v>
      </c>
      <c r="BD274" s="471" t="s">
        <v>16916</v>
      </c>
      <c r="BE274" s="472" t="s">
        <v>16916</v>
      </c>
      <c r="BF274" s="471" t="s">
        <v>16916</v>
      </c>
      <c r="BG274" s="472" t="s">
        <v>16916</v>
      </c>
      <c r="BH274" s="471" t="s">
        <v>16916</v>
      </c>
      <c r="BI274" s="472" t="s">
        <v>16916</v>
      </c>
      <c r="BJ274" s="357">
        <v>677398.31</v>
      </c>
      <c r="BK274" s="474">
        <v>0</v>
      </c>
      <c r="BL274" s="357">
        <v>0</v>
      </c>
      <c r="BM274" s="474">
        <v>0</v>
      </c>
      <c r="BN274" s="357">
        <v>0</v>
      </c>
      <c r="BO274" s="474">
        <v>0</v>
      </c>
    </row>
    <row r="275" spans="1:67" s="148" customFormat="1" ht="12.75" x14ac:dyDescent="0.2">
      <c r="A275" s="470" t="s">
        <v>8449</v>
      </c>
      <c r="B275" s="470" t="s">
        <v>8240</v>
      </c>
      <c r="C275" s="470" t="s">
        <v>8213</v>
      </c>
      <c r="D275" s="470" t="s">
        <v>8213</v>
      </c>
      <c r="E275" s="470" t="s">
        <v>18019</v>
      </c>
      <c r="F275" s="470" t="s">
        <v>21</v>
      </c>
      <c r="G275" s="470" t="s">
        <v>21</v>
      </c>
      <c r="H275" s="471" t="s">
        <v>16916</v>
      </c>
      <c r="I275" s="472" t="s">
        <v>16916</v>
      </c>
      <c r="J275" s="471" t="s">
        <v>16916</v>
      </c>
      <c r="K275" s="472" t="s">
        <v>16916</v>
      </c>
      <c r="L275" s="471" t="s">
        <v>16916</v>
      </c>
      <c r="M275" s="472" t="s">
        <v>16916</v>
      </c>
      <c r="N275" s="471" t="s">
        <v>16916</v>
      </c>
      <c r="O275" s="472" t="s">
        <v>16916</v>
      </c>
      <c r="P275" s="471" t="s">
        <v>16916</v>
      </c>
      <c r="Q275" s="472" t="s">
        <v>16916</v>
      </c>
      <c r="R275" s="475" t="s">
        <v>16916</v>
      </c>
      <c r="S275" s="476" t="s">
        <v>16916</v>
      </c>
      <c r="T275" s="475" t="s">
        <v>16916</v>
      </c>
      <c r="U275" s="476" t="s">
        <v>16916</v>
      </c>
      <c r="V275" s="475" t="s">
        <v>16916</v>
      </c>
      <c r="W275" s="473" t="s">
        <v>16916</v>
      </c>
      <c r="X275" s="471" t="s">
        <v>16916</v>
      </c>
      <c r="Y275" s="472" t="s">
        <v>16916</v>
      </c>
      <c r="Z275" s="471" t="s">
        <v>16916</v>
      </c>
      <c r="AA275" s="472" t="s">
        <v>16916</v>
      </c>
      <c r="AB275" s="471" t="s">
        <v>16916</v>
      </c>
      <c r="AC275" s="472" t="s">
        <v>16916</v>
      </c>
      <c r="AD275" s="471" t="s">
        <v>16916</v>
      </c>
      <c r="AE275" s="472" t="s">
        <v>16916</v>
      </c>
      <c r="AF275" s="595" t="s">
        <v>16916</v>
      </c>
      <c r="AG275" s="473" t="s">
        <v>16916</v>
      </c>
      <c r="AH275" s="471" t="s">
        <v>16916</v>
      </c>
      <c r="AI275" s="472" t="s">
        <v>16916</v>
      </c>
      <c r="AJ275" s="471" t="s">
        <v>16916</v>
      </c>
      <c r="AK275" s="472" t="s">
        <v>16916</v>
      </c>
      <c r="AL275" s="471" t="s">
        <v>16916</v>
      </c>
      <c r="AM275" s="472" t="s">
        <v>16916</v>
      </c>
      <c r="AN275" s="471" t="s">
        <v>16916</v>
      </c>
      <c r="AO275" s="472" t="s">
        <v>16916</v>
      </c>
      <c r="AP275" s="471" t="s">
        <v>16916</v>
      </c>
      <c r="AQ275" s="472" t="s">
        <v>16916</v>
      </c>
      <c r="AR275" s="471" t="s">
        <v>16916</v>
      </c>
      <c r="AS275" s="472" t="s">
        <v>16916</v>
      </c>
      <c r="AT275" s="471" t="s">
        <v>16916</v>
      </c>
      <c r="AU275" s="472" t="s">
        <v>16916</v>
      </c>
      <c r="AV275" s="471" t="s">
        <v>16916</v>
      </c>
      <c r="AW275" s="472" t="s">
        <v>16916</v>
      </c>
      <c r="AX275" s="471" t="s">
        <v>16916</v>
      </c>
      <c r="AY275" s="472" t="s">
        <v>16916</v>
      </c>
      <c r="AZ275" s="471" t="s">
        <v>16916</v>
      </c>
      <c r="BA275" s="472" t="s">
        <v>16916</v>
      </c>
      <c r="BB275" s="471" t="s">
        <v>16916</v>
      </c>
      <c r="BC275" s="472" t="s">
        <v>16916</v>
      </c>
      <c r="BD275" s="471" t="s">
        <v>16916</v>
      </c>
      <c r="BE275" s="472" t="s">
        <v>16916</v>
      </c>
      <c r="BF275" s="471">
        <v>93481.61</v>
      </c>
      <c r="BG275" s="472">
        <v>0</v>
      </c>
      <c r="BH275" s="471" t="s">
        <v>16916</v>
      </c>
      <c r="BI275" s="472" t="s">
        <v>16916</v>
      </c>
      <c r="BJ275" s="357">
        <v>93481.61</v>
      </c>
      <c r="BK275" s="474">
        <v>0</v>
      </c>
      <c r="BL275" s="357">
        <v>0</v>
      </c>
      <c r="BM275" s="474">
        <v>0</v>
      </c>
      <c r="BN275" s="357">
        <v>0</v>
      </c>
      <c r="BO275" s="474">
        <v>0</v>
      </c>
    </row>
    <row r="276" spans="1:67" s="148" customFormat="1" ht="12.75" x14ac:dyDescent="0.2">
      <c r="A276" s="470" t="s">
        <v>8449</v>
      </c>
      <c r="B276" s="470" t="s">
        <v>8489</v>
      </c>
      <c r="C276" s="470" t="s">
        <v>8213</v>
      </c>
      <c r="D276" s="470" t="s">
        <v>8213</v>
      </c>
      <c r="E276" s="470" t="s">
        <v>18020</v>
      </c>
      <c r="F276" s="470" t="s">
        <v>21</v>
      </c>
      <c r="G276" s="470" t="s">
        <v>21</v>
      </c>
      <c r="H276" s="471" t="s">
        <v>16916</v>
      </c>
      <c r="I276" s="472" t="s">
        <v>16916</v>
      </c>
      <c r="J276" s="471" t="s">
        <v>16916</v>
      </c>
      <c r="K276" s="472" t="s">
        <v>16916</v>
      </c>
      <c r="L276" s="471" t="s">
        <v>16916</v>
      </c>
      <c r="M276" s="472" t="s">
        <v>16916</v>
      </c>
      <c r="N276" s="471" t="s">
        <v>16916</v>
      </c>
      <c r="O276" s="472" t="s">
        <v>16916</v>
      </c>
      <c r="P276" s="471" t="s">
        <v>16916</v>
      </c>
      <c r="Q276" s="472" t="s">
        <v>16916</v>
      </c>
      <c r="R276" s="475" t="s">
        <v>16916</v>
      </c>
      <c r="S276" s="476" t="s">
        <v>16916</v>
      </c>
      <c r="T276" s="475" t="s">
        <v>16916</v>
      </c>
      <c r="U276" s="476" t="s">
        <v>16916</v>
      </c>
      <c r="V276" s="475" t="s">
        <v>16916</v>
      </c>
      <c r="W276" s="473" t="s">
        <v>16916</v>
      </c>
      <c r="X276" s="471" t="s">
        <v>16916</v>
      </c>
      <c r="Y276" s="472" t="s">
        <v>16916</v>
      </c>
      <c r="Z276" s="471" t="s">
        <v>16916</v>
      </c>
      <c r="AA276" s="472" t="s">
        <v>16916</v>
      </c>
      <c r="AB276" s="471" t="s">
        <v>16916</v>
      </c>
      <c r="AC276" s="472" t="s">
        <v>16916</v>
      </c>
      <c r="AD276" s="471" t="s">
        <v>16916</v>
      </c>
      <c r="AE276" s="472" t="s">
        <v>16916</v>
      </c>
      <c r="AF276" s="595" t="s">
        <v>16916</v>
      </c>
      <c r="AG276" s="473" t="s">
        <v>16916</v>
      </c>
      <c r="AH276" s="471" t="s">
        <v>16916</v>
      </c>
      <c r="AI276" s="472" t="s">
        <v>16916</v>
      </c>
      <c r="AJ276" s="471" t="s">
        <v>16916</v>
      </c>
      <c r="AK276" s="472" t="s">
        <v>16916</v>
      </c>
      <c r="AL276" s="471" t="s">
        <v>16916</v>
      </c>
      <c r="AM276" s="472" t="s">
        <v>16916</v>
      </c>
      <c r="AN276" s="471" t="s">
        <v>16916</v>
      </c>
      <c r="AO276" s="472" t="s">
        <v>16916</v>
      </c>
      <c r="AP276" s="471" t="s">
        <v>16916</v>
      </c>
      <c r="AQ276" s="472" t="s">
        <v>16916</v>
      </c>
      <c r="AR276" s="471" t="s">
        <v>16916</v>
      </c>
      <c r="AS276" s="472" t="s">
        <v>16916</v>
      </c>
      <c r="AT276" s="471" t="s">
        <v>16916</v>
      </c>
      <c r="AU276" s="472" t="s">
        <v>16916</v>
      </c>
      <c r="AV276" s="471" t="s">
        <v>16916</v>
      </c>
      <c r="AW276" s="472" t="s">
        <v>16916</v>
      </c>
      <c r="AX276" s="471" t="s">
        <v>16916</v>
      </c>
      <c r="AY276" s="472" t="s">
        <v>16916</v>
      </c>
      <c r="AZ276" s="471" t="s">
        <v>16916</v>
      </c>
      <c r="BA276" s="472" t="s">
        <v>16916</v>
      </c>
      <c r="BB276" s="471" t="s">
        <v>16916</v>
      </c>
      <c r="BC276" s="472" t="s">
        <v>16916</v>
      </c>
      <c r="BD276" s="471" t="s">
        <v>16916</v>
      </c>
      <c r="BE276" s="472" t="s">
        <v>16916</v>
      </c>
      <c r="BF276" s="471">
        <v>38285.74</v>
      </c>
      <c r="BG276" s="472">
        <v>0</v>
      </c>
      <c r="BH276" s="471" t="s">
        <v>16916</v>
      </c>
      <c r="BI276" s="472" t="s">
        <v>16916</v>
      </c>
      <c r="BJ276" s="357">
        <v>38285.74</v>
      </c>
      <c r="BK276" s="474">
        <v>0</v>
      </c>
      <c r="BL276" s="357">
        <v>0</v>
      </c>
      <c r="BM276" s="474">
        <v>0</v>
      </c>
      <c r="BN276" s="357">
        <v>0</v>
      </c>
      <c r="BO276" s="474">
        <v>0</v>
      </c>
    </row>
    <row r="277" spans="1:67" s="148" customFormat="1" ht="12.75" x14ac:dyDescent="0.2">
      <c r="A277" s="470" t="s">
        <v>8449</v>
      </c>
      <c r="B277" s="470" t="s">
        <v>8327</v>
      </c>
      <c r="C277" s="470" t="s">
        <v>8213</v>
      </c>
      <c r="D277" s="470" t="s">
        <v>8213</v>
      </c>
      <c r="E277" s="470" t="s">
        <v>17855</v>
      </c>
      <c r="F277" s="470" t="s">
        <v>21</v>
      </c>
      <c r="G277" s="470" t="s">
        <v>21</v>
      </c>
      <c r="H277" s="471" t="s">
        <v>16916</v>
      </c>
      <c r="I277" s="472" t="s">
        <v>16916</v>
      </c>
      <c r="J277" s="471" t="s">
        <v>16916</v>
      </c>
      <c r="K277" s="472" t="s">
        <v>16916</v>
      </c>
      <c r="L277" s="471" t="s">
        <v>16916</v>
      </c>
      <c r="M277" s="472" t="s">
        <v>16916</v>
      </c>
      <c r="N277" s="471" t="s">
        <v>16916</v>
      </c>
      <c r="O277" s="472" t="s">
        <v>16916</v>
      </c>
      <c r="P277" s="471" t="s">
        <v>16916</v>
      </c>
      <c r="Q277" s="472" t="s">
        <v>16916</v>
      </c>
      <c r="R277" s="475" t="s">
        <v>16916</v>
      </c>
      <c r="S277" s="476" t="s">
        <v>16916</v>
      </c>
      <c r="T277" s="475" t="s">
        <v>16916</v>
      </c>
      <c r="U277" s="476" t="s">
        <v>16916</v>
      </c>
      <c r="V277" s="475" t="s">
        <v>16916</v>
      </c>
      <c r="W277" s="473" t="s">
        <v>16916</v>
      </c>
      <c r="X277" s="471" t="s">
        <v>16916</v>
      </c>
      <c r="Y277" s="472" t="s">
        <v>16916</v>
      </c>
      <c r="Z277" s="471" t="s">
        <v>16916</v>
      </c>
      <c r="AA277" s="472" t="s">
        <v>16916</v>
      </c>
      <c r="AB277" s="471" t="s">
        <v>16916</v>
      </c>
      <c r="AC277" s="472" t="s">
        <v>16916</v>
      </c>
      <c r="AD277" s="471" t="s">
        <v>16916</v>
      </c>
      <c r="AE277" s="472" t="s">
        <v>16916</v>
      </c>
      <c r="AF277" s="595" t="s">
        <v>16916</v>
      </c>
      <c r="AG277" s="473" t="s">
        <v>16916</v>
      </c>
      <c r="AH277" s="471" t="s">
        <v>16916</v>
      </c>
      <c r="AI277" s="472" t="s">
        <v>16916</v>
      </c>
      <c r="AJ277" s="471" t="s">
        <v>16916</v>
      </c>
      <c r="AK277" s="472" t="s">
        <v>16916</v>
      </c>
      <c r="AL277" s="471" t="s">
        <v>16916</v>
      </c>
      <c r="AM277" s="472" t="s">
        <v>16916</v>
      </c>
      <c r="AN277" s="471" t="s">
        <v>16916</v>
      </c>
      <c r="AO277" s="472" t="s">
        <v>16916</v>
      </c>
      <c r="AP277" s="471" t="s">
        <v>16916</v>
      </c>
      <c r="AQ277" s="472" t="s">
        <v>16916</v>
      </c>
      <c r="AR277" s="471" t="s">
        <v>16916</v>
      </c>
      <c r="AS277" s="472" t="s">
        <v>16916</v>
      </c>
      <c r="AT277" s="471" t="s">
        <v>16916</v>
      </c>
      <c r="AU277" s="472" t="s">
        <v>16916</v>
      </c>
      <c r="AV277" s="471" t="s">
        <v>16916</v>
      </c>
      <c r="AW277" s="472" t="s">
        <v>16916</v>
      </c>
      <c r="AX277" s="471" t="s">
        <v>16916</v>
      </c>
      <c r="AY277" s="472" t="s">
        <v>16916</v>
      </c>
      <c r="AZ277" s="471" t="s">
        <v>16916</v>
      </c>
      <c r="BA277" s="472" t="s">
        <v>16916</v>
      </c>
      <c r="BB277" s="471">
        <v>510314.63</v>
      </c>
      <c r="BC277" s="472">
        <v>0</v>
      </c>
      <c r="BD277" s="471" t="s">
        <v>16916</v>
      </c>
      <c r="BE277" s="472" t="s">
        <v>16916</v>
      </c>
      <c r="BF277" s="471" t="s">
        <v>16916</v>
      </c>
      <c r="BG277" s="472" t="s">
        <v>16916</v>
      </c>
      <c r="BH277" s="471" t="s">
        <v>16916</v>
      </c>
      <c r="BI277" s="472" t="s">
        <v>16916</v>
      </c>
      <c r="BJ277" s="357">
        <v>510314.63</v>
      </c>
      <c r="BK277" s="474">
        <v>0</v>
      </c>
      <c r="BL277" s="357">
        <v>0</v>
      </c>
      <c r="BM277" s="474">
        <v>0</v>
      </c>
      <c r="BN277" s="357">
        <v>0</v>
      </c>
      <c r="BO277" s="474">
        <v>0</v>
      </c>
    </row>
    <row r="278" spans="1:67" s="148" customFormat="1" ht="12.75" x14ac:dyDescent="0.2">
      <c r="A278" s="470" t="s">
        <v>8449</v>
      </c>
      <c r="B278" s="470" t="s">
        <v>8345</v>
      </c>
      <c r="C278" s="470" t="s">
        <v>8213</v>
      </c>
      <c r="D278" s="470" t="s">
        <v>8213</v>
      </c>
      <c r="E278" s="470" t="s">
        <v>17856</v>
      </c>
      <c r="F278" s="470" t="s">
        <v>21</v>
      </c>
      <c r="G278" s="470" t="s">
        <v>21</v>
      </c>
      <c r="H278" s="471" t="s">
        <v>16916</v>
      </c>
      <c r="I278" s="472" t="s">
        <v>16916</v>
      </c>
      <c r="J278" s="471" t="s">
        <v>16916</v>
      </c>
      <c r="K278" s="472" t="s">
        <v>16916</v>
      </c>
      <c r="L278" s="471" t="s">
        <v>16916</v>
      </c>
      <c r="M278" s="472" t="s">
        <v>16916</v>
      </c>
      <c r="N278" s="471" t="s">
        <v>16916</v>
      </c>
      <c r="O278" s="472" t="s">
        <v>16916</v>
      </c>
      <c r="P278" s="471" t="s">
        <v>16916</v>
      </c>
      <c r="Q278" s="472" t="s">
        <v>16916</v>
      </c>
      <c r="R278" s="475" t="s">
        <v>16916</v>
      </c>
      <c r="S278" s="476" t="s">
        <v>16916</v>
      </c>
      <c r="T278" s="475" t="s">
        <v>16916</v>
      </c>
      <c r="U278" s="476" t="s">
        <v>16916</v>
      </c>
      <c r="V278" s="475" t="s">
        <v>16916</v>
      </c>
      <c r="W278" s="473" t="s">
        <v>16916</v>
      </c>
      <c r="X278" s="471" t="s">
        <v>16916</v>
      </c>
      <c r="Y278" s="472" t="s">
        <v>16916</v>
      </c>
      <c r="Z278" s="471" t="s">
        <v>16916</v>
      </c>
      <c r="AA278" s="472" t="s">
        <v>16916</v>
      </c>
      <c r="AB278" s="471" t="s">
        <v>16916</v>
      </c>
      <c r="AC278" s="472" t="s">
        <v>16916</v>
      </c>
      <c r="AD278" s="471" t="s">
        <v>16916</v>
      </c>
      <c r="AE278" s="472" t="s">
        <v>16916</v>
      </c>
      <c r="AF278" s="595" t="s">
        <v>16916</v>
      </c>
      <c r="AG278" s="473" t="s">
        <v>16916</v>
      </c>
      <c r="AH278" s="471" t="s">
        <v>16916</v>
      </c>
      <c r="AI278" s="472" t="s">
        <v>16916</v>
      </c>
      <c r="AJ278" s="471" t="s">
        <v>16916</v>
      </c>
      <c r="AK278" s="472" t="s">
        <v>16916</v>
      </c>
      <c r="AL278" s="471" t="s">
        <v>16916</v>
      </c>
      <c r="AM278" s="472" t="s">
        <v>16916</v>
      </c>
      <c r="AN278" s="471" t="s">
        <v>16916</v>
      </c>
      <c r="AO278" s="472" t="s">
        <v>16916</v>
      </c>
      <c r="AP278" s="471" t="s">
        <v>16916</v>
      </c>
      <c r="AQ278" s="472" t="s">
        <v>16916</v>
      </c>
      <c r="AR278" s="471" t="s">
        <v>16916</v>
      </c>
      <c r="AS278" s="472" t="s">
        <v>16916</v>
      </c>
      <c r="AT278" s="471" t="s">
        <v>16916</v>
      </c>
      <c r="AU278" s="472" t="s">
        <v>16916</v>
      </c>
      <c r="AV278" s="471" t="s">
        <v>16916</v>
      </c>
      <c r="AW278" s="472" t="s">
        <v>16916</v>
      </c>
      <c r="AX278" s="471" t="s">
        <v>16916</v>
      </c>
      <c r="AY278" s="472" t="s">
        <v>16916</v>
      </c>
      <c r="AZ278" s="471" t="s">
        <v>16916</v>
      </c>
      <c r="BA278" s="472" t="s">
        <v>16916</v>
      </c>
      <c r="BB278" s="471">
        <v>226196.81</v>
      </c>
      <c r="BC278" s="472">
        <v>0</v>
      </c>
      <c r="BD278" s="471" t="s">
        <v>16916</v>
      </c>
      <c r="BE278" s="472" t="s">
        <v>16916</v>
      </c>
      <c r="BF278" s="471" t="s">
        <v>16916</v>
      </c>
      <c r="BG278" s="472" t="s">
        <v>16916</v>
      </c>
      <c r="BH278" s="471" t="s">
        <v>16916</v>
      </c>
      <c r="BI278" s="472" t="s">
        <v>16916</v>
      </c>
      <c r="BJ278" s="357">
        <v>226196.81</v>
      </c>
      <c r="BK278" s="474">
        <v>0</v>
      </c>
      <c r="BL278" s="357">
        <v>0</v>
      </c>
      <c r="BM278" s="474">
        <v>0</v>
      </c>
      <c r="BN278" s="357">
        <v>0</v>
      </c>
      <c r="BO278" s="474">
        <v>0</v>
      </c>
    </row>
    <row r="279" spans="1:67" s="148" customFormat="1" ht="12.75" x14ac:dyDescent="0.2">
      <c r="A279" s="470" t="s">
        <v>8449</v>
      </c>
      <c r="B279" s="470" t="s">
        <v>8320</v>
      </c>
      <c r="C279" s="470" t="s">
        <v>8213</v>
      </c>
      <c r="D279" s="470" t="s">
        <v>8213</v>
      </c>
      <c r="E279" s="470" t="s">
        <v>17857</v>
      </c>
      <c r="F279" s="470" t="s">
        <v>21</v>
      </c>
      <c r="G279" s="470" t="s">
        <v>21</v>
      </c>
      <c r="H279" s="471" t="s">
        <v>16916</v>
      </c>
      <c r="I279" s="472" t="s">
        <v>16916</v>
      </c>
      <c r="J279" s="471" t="s">
        <v>16916</v>
      </c>
      <c r="K279" s="472" t="s">
        <v>16916</v>
      </c>
      <c r="L279" s="471" t="s">
        <v>16916</v>
      </c>
      <c r="M279" s="472" t="s">
        <v>16916</v>
      </c>
      <c r="N279" s="471" t="s">
        <v>16916</v>
      </c>
      <c r="O279" s="472" t="s">
        <v>16916</v>
      </c>
      <c r="P279" s="471" t="s">
        <v>16916</v>
      </c>
      <c r="Q279" s="472" t="s">
        <v>16916</v>
      </c>
      <c r="R279" s="475" t="s">
        <v>16916</v>
      </c>
      <c r="S279" s="476" t="s">
        <v>16916</v>
      </c>
      <c r="T279" s="475" t="s">
        <v>16916</v>
      </c>
      <c r="U279" s="476" t="s">
        <v>16916</v>
      </c>
      <c r="V279" s="475" t="s">
        <v>16916</v>
      </c>
      <c r="W279" s="473" t="s">
        <v>16916</v>
      </c>
      <c r="X279" s="471" t="s">
        <v>16916</v>
      </c>
      <c r="Y279" s="472" t="s">
        <v>16916</v>
      </c>
      <c r="Z279" s="471" t="s">
        <v>16916</v>
      </c>
      <c r="AA279" s="472" t="s">
        <v>16916</v>
      </c>
      <c r="AB279" s="471" t="s">
        <v>16916</v>
      </c>
      <c r="AC279" s="472" t="s">
        <v>16916</v>
      </c>
      <c r="AD279" s="471" t="s">
        <v>16916</v>
      </c>
      <c r="AE279" s="472" t="s">
        <v>16916</v>
      </c>
      <c r="AF279" s="595" t="s">
        <v>16916</v>
      </c>
      <c r="AG279" s="473" t="s">
        <v>16916</v>
      </c>
      <c r="AH279" s="471" t="s">
        <v>16916</v>
      </c>
      <c r="AI279" s="472" t="s">
        <v>16916</v>
      </c>
      <c r="AJ279" s="471" t="s">
        <v>16916</v>
      </c>
      <c r="AK279" s="472" t="s">
        <v>16916</v>
      </c>
      <c r="AL279" s="471" t="s">
        <v>16916</v>
      </c>
      <c r="AM279" s="472" t="s">
        <v>16916</v>
      </c>
      <c r="AN279" s="471" t="s">
        <v>16916</v>
      </c>
      <c r="AO279" s="472" t="s">
        <v>16916</v>
      </c>
      <c r="AP279" s="471" t="s">
        <v>16916</v>
      </c>
      <c r="AQ279" s="472" t="s">
        <v>16916</v>
      </c>
      <c r="AR279" s="471" t="s">
        <v>16916</v>
      </c>
      <c r="AS279" s="472" t="s">
        <v>16916</v>
      </c>
      <c r="AT279" s="471" t="s">
        <v>16916</v>
      </c>
      <c r="AU279" s="472" t="s">
        <v>16916</v>
      </c>
      <c r="AV279" s="471" t="s">
        <v>16916</v>
      </c>
      <c r="AW279" s="472" t="s">
        <v>16916</v>
      </c>
      <c r="AX279" s="471" t="s">
        <v>16916</v>
      </c>
      <c r="AY279" s="472" t="s">
        <v>16916</v>
      </c>
      <c r="AZ279" s="471" t="s">
        <v>16916</v>
      </c>
      <c r="BA279" s="472" t="s">
        <v>16916</v>
      </c>
      <c r="BB279" s="471">
        <v>1860691.02</v>
      </c>
      <c r="BC279" s="472">
        <v>0</v>
      </c>
      <c r="BD279" s="471" t="s">
        <v>16916</v>
      </c>
      <c r="BE279" s="472" t="s">
        <v>16916</v>
      </c>
      <c r="BF279" s="471">
        <v>753187.78</v>
      </c>
      <c r="BG279" s="472">
        <v>0</v>
      </c>
      <c r="BH279" s="471" t="s">
        <v>16916</v>
      </c>
      <c r="BI279" s="472" t="s">
        <v>16916</v>
      </c>
      <c r="BJ279" s="357">
        <v>2613878.7999999998</v>
      </c>
      <c r="BK279" s="474">
        <v>0</v>
      </c>
      <c r="BL279" s="357">
        <v>0</v>
      </c>
      <c r="BM279" s="474">
        <v>0</v>
      </c>
      <c r="BN279" s="357">
        <v>0</v>
      </c>
      <c r="BO279" s="474">
        <v>0</v>
      </c>
    </row>
    <row r="280" spans="1:67" s="148" customFormat="1" ht="12.75" x14ac:dyDescent="0.2">
      <c r="A280" s="470" t="s">
        <v>8449</v>
      </c>
      <c r="B280" s="470" t="s">
        <v>8451</v>
      </c>
      <c r="C280" s="470" t="s">
        <v>8213</v>
      </c>
      <c r="D280" s="470" t="s">
        <v>8213</v>
      </c>
      <c r="E280" s="470" t="s">
        <v>17454</v>
      </c>
      <c r="F280" s="470" t="s">
        <v>21</v>
      </c>
      <c r="G280" s="470" t="s">
        <v>21</v>
      </c>
      <c r="H280" s="471" t="s">
        <v>16916</v>
      </c>
      <c r="I280" s="472" t="s">
        <v>16916</v>
      </c>
      <c r="J280" s="471">
        <v>3683993.96</v>
      </c>
      <c r="K280" s="472">
        <v>0</v>
      </c>
      <c r="L280" s="471" t="s">
        <v>16916</v>
      </c>
      <c r="M280" s="472" t="s">
        <v>16916</v>
      </c>
      <c r="N280" s="471" t="s">
        <v>16916</v>
      </c>
      <c r="O280" s="472" t="s">
        <v>16916</v>
      </c>
      <c r="P280" s="471" t="s">
        <v>16916</v>
      </c>
      <c r="Q280" s="472" t="s">
        <v>16916</v>
      </c>
      <c r="R280" s="475" t="s">
        <v>16916</v>
      </c>
      <c r="S280" s="476" t="s">
        <v>16916</v>
      </c>
      <c r="T280" s="475" t="s">
        <v>16916</v>
      </c>
      <c r="U280" s="476" t="s">
        <v>16916</v>
      </c>
      <c r="V280" s="475" t="s">
        <v>16916</v>
      </c>
      <c r="W280" s="473" t="s">
        <v>16916</v>
      </c>
      <c r="X280" s="471" t="s">
        <v>16916</v>
      </c>
      <c r="Y280" s="472" t="s">
        <v>16916</v>
      </c>
      <c r="Z280" s="471" t="s">
        <v>16916</v>
      </c>
      <c r="AA280" s="472" t="s">
        <v>16916</v>
      </c>
      <c r="AB280" s="471" t="s">
        <v>16916</v>
      </c>
      <c r="AC280" s="472" t="s">
        <v>16916</v>
      </c>
      <c r="AD280" s="471" t="s">
        <v>16916</v>
      </c>
      <c r="AE280" s="472" t="s">
        <v>16916</v>
      </c>
      <c r="AF280" s="595" t="s">
        <v>16916</v>
      </c>
      <c r="AG280" s="473" t="s">
        <v>16916</v>
      </c>
      <c r="AH280" s="471" t="s">
        <v>16916</v>
      </c>
      <c r="AI280" s="472" t="s">
        <v>16916</v>
      </c>
      <c r="AJ280" s="471" t="s">
        <v>16916</v>
      </c>
      <c r="AK280" s="472" t="s">
        <v>16916</v>
      </c>
      <c r="AL280" s="471" t="s">
        <v>16916</v>
      </c>
      <c r="AM280" s="472" t="s">
        <v>16916</v>
      </c>
      <c r="AN280" s="471" t="s">
        <v>16916</v>
      </c>
      <c r="AO280" s="472" t="s">
        <v>16916</v>
      </c>
      <c r="AP280" s="471" t="s">
        <v>16916</v>
      </c>
      <c r="AQ280" s="472" t="s">
        <v>16916</v>
      </c>
      <c r="AR280" s="471" t="s">
        <v>16916</v>
      </c>
      <c r="AS280" s="472" t="s">
        <v>16916</v>
      </c>
      <c r="AT280" s="471" t="s">
        <v>16916</v>
      </c>
      <c r="AU280" s="472" t="s">
        <v>16916</v>
      </c>
      <c r="AV280" s="471" t="s">
        <v>16916</v>
      </c>
      <c r="AW280" s="472" t="s">
        <v>16916</v>
      </c>
      <c r="AX280" s="471" t="s">
        <v>16916</v>
      </c>
      <c r="AY280" s="472" t="s">
        <v>16916</v>
      </c>
      <c r="AZ280" s="471" t="s">
        <v>16916</v>
      </c>
      <c r="BA280" s="472" t="s">
        <v>16916</v>
      </c>
      <c r="BB280" s="471" t="s">
        <v>16916</v>
      </c>
      <c r="BC280" s="472" t="s">
        <v>16916</v>
      </c>
      <c r="BD280" s="471" t="s">
        <v>16916</v>
      </c>
      <c r="BE280" s="472" t="s">
        <v>16916</v>
      </c>
      <c r="BF280" s="471" t="s">
        <v>16916</v>
      </c>
      <c r="BG280" s="472" t="s">
        <v>16916</v>
      </c>
      <c r="BH280" s="471" t="s">
        <v>16916</v>
      </c>
      <c r="BI280" s="472" t="s">
        <v>16916</v>
      </c>
      <c r="BJ280" s="357">
        <v>0</v>
      </c>
      <c r="BK280" s="474">
        <v>0</v>
      </c>
      <c r="BL280" s="357">
        <v>3683993.96</v>
      </c>
      <c r="BM280" s="474">
        <v>0</v>
      </c>
      <c r="BN280" s="357">
        <v>0</v>
      </c>
      <c r="BO280" s="474">
        <v>0</v>
      </c>
    </row>
    <row r="281" spans="1:67" s="148" customFormat="1" ht="12.75" x14ac:dyDescent="0.2">
      <c r="A281" s="470" t="s">
        <v>8449</v>
      </c>
      <c r="B281" s="470" t="s">
        <v>8268</v>
      </c>
      <c r="C281" s="470" t="s">
        <v>8213</v>
      </c>
      <c r="D281" s="470" t="s">
        <v>8213</v>
      </c>
      <c r="E281" s="470" t="s">
        <v>17455</v>
      </c>
      <c r="F281" s="470" t="s">
        <v>21</v>
      </c>
      <c r="G281" s="470" t="s">
        <v>21</v>
      </c>
      <c r="H281" s="471" t="s">
        <v>16916</v>
      </c>
      <c r="I281" s="472" t="s">
        <v>16916</v>
      </c>
      <c r="J281" s="471" t="s">
        <v>16916</v>
      </c>
      <c r="K281" s="472" t="s">
        <v>16916</v>
      </c>
      <c r="L281" s="471" t="s">
        <v>16916</v>
      </c>
      <c r="M281" s="472" t="s">
        <v>16916</v>
      </c>
      <c r="N281" s="471" t="s">
        <v>16916</v>
      </c>
      <c r="O281" s="472" t="s">
        <v>16916</v>
      </c>
      <c r="P281" s="471" t="s">
        <v>16916</v>
      </c>
      <c r="Q281" s="472" t="s">
        <v>16916</v>
      </c>
      <c r="R281" s="475" t="s">
        <v>16916</v>
      </c>
      <c r="S281" s="476" t="s">
        <v>16916</v>
      </c>
      <c r="T281" s="475" t="s">
        <v>16916</v>
      </c>
      <c r="U281" s="476" t="s">
        <v>16916</v>
      </c>
      <c r="V281" s="475" t="s">
        <v>16916</v>
      </c>
      <c r="W281" s="473" t="s">
        <v>16916</v>
      </c>
      <c r="X281" s="471" t="s">
        <v>16916</v>
      </c>
      <c r="Y281" s="472" t="s">
        <v>16916</v>
      </c>
      <c r="Z281" s="471" t="s">
        <v>16916</v>
      </c>
      <c r="AA281" s="472" t="s">
        <v>16916</v>
      </c>
      <c r="AB281" s="471" t="s">
        <v>16916</v>
      </c>
      <c r="AC281" s="472" t="s">
        <v>16916</v>
      </c>
      <c r="AD281" s="471" t="s">
        <v>16916</v>
      </c>
      <c r="AE281" s="472" t="s">
        <v>16916</v>
      </c>
      <c r="AF281" s="595" t="s">
        <v>16916</v>
      </c>
      <c r="AG281" s="473" t="s">
        <v>16916</v>
      </c>
      <c r="AH281" s="471" t="s">
        <v>16916</v>
      </c>
      <c r="AI281" s="472" t="s">
        <v>16916</v>
      </c>
      <c r="AJ281" s="471" t="s">
        <v>16916</v>
      </c>
      <c r="AK281" s="472" t="s">
        <v>16916</v>
      </c>
      <c r="AL281" s="471" t="s">
        <v>16916</v>
      </c>
      <c r="AM281" s="472" t="s">
        <v>16916</v>
      </c>
      <c r="AN281" s="471" t="s">
        <v>16916</v>
      </c>
      <c r="AO281" s="472" t="s">
        <v>16916</v>
      </c>
      <c r="AP281" s="471">
        <v>188.88</v>
      </c>
      <c r="AQ281" s="472">
        <v>188.88</v>
      </c>
      <c r="AR281" s="471" t="s">
        <v>16916</v>
      </c>
      <c r="AS281" s="472" t="s">
        <v>16916</v>
      </c>
      <c r="AT281" s="471" t="s">
        <v>16916</v>
      </c>
      <c r="AU281" s="472" t="s">
        <v>16916</v>
      </c>
      <c r="AV281" s="471" t="s">
        <v>16916</v>
      </c>
      <c r="AW281" s="472" t="s">
        <v>16916</v>
      </c>
      <c r="AX281" s="471" t="s">
        <v>16916</v>
      </c>
      <c r="AY281" s="472" t="s">
        <v>16916</v>
      </c>
      <c r="AZ281" s="471" t="s">
        <v>16916</v>
      </c>
      <c r="BA281" s="472" t="s">
        <v>16916</v>
      </c>
      <c r="BB281" s="471" t="s">
        <v>16916</v>
      </c>
      <c r="BC281" s="472" t="s">
        <v>16916</v>
      </c>
      <c r="BD281" s="471" t="s">
        <v>16916</v>
      </c>
      <c r="BE281" s="472" t="s">
        <v>16916</v>
      </c>
      <c r="BF281" s="471" t="s">
        <v>16916</v>
      </c>
      <c r="BG281" s="472" t="s">
        <v>16916</v>
      </c>
      <c r="BH281" s="471" t="s">
        <v>16916</v>
      </c>
      <c r="BI281" s="472" t="s">
        <v>16916</v>
      </c>
      <c r="BJ281" s="357">
        <v>188.88</v>
      </c>
      <c r="BK281" s="474">
        <v>188.88</v>
      </c>
      <c r="BL281" s="357">
        <v>0</v>
      </c>
      <c r="BM281" s="474">
        <v>0</v>
      </c>
      <c r="BN281" s="357">
        <v>0</v>
      </c>
      <c r="BO281" s="474">
        <v>0</v>
      </c>
    </row>
    <row r="282" spans="1:67" s="148" customFormat="1" ht="12.75" x14ac:dyDescent="0.2">
      <c r="A282" s="470" t="s">
        <v>8398</v>
      </c>
      <c r="B282" s="470" t="s">
        <v>8460</v>
      </c>
      <c r="C282" s="470" t="s">
        <v>8213</v>
      </c>
      <c r="D282" s="470" t="s">
        <v>8213</v>
      </c>
      <c r="E282" s="470" t="s">
        <v>17325</v>
      </c>
      <c r="F282" s="470" t="s">
        <v>17062</v>
      </c>
      <c r="G282" s="470" t="s">
        <v>17053</v>
      </c>
      <c r="H282" s="471" t="s">
        <v>16916</v>
      </c>
      <c r="I282" s="472" t="s">
        <v>16916</v>
      </c>
      <c r="J282" s="471" t="s">
        <v>16916</v>
      </c>
      <c r="K282" s="472" t="s">
        <v>16916</v>
      </c>
      <c r="L282" s="471" t="s">
        <v>16916</v>
      </c>
      <c r="M282" s="472" t="s">
        <v>16916</v>
      </c>
      <c r="N282" s="471" t="s">
        <v>16916</v>
      </c>
      <c r="O282" s="472" t="s">
        <v>16916</v>
      </c>
      <c r="P282" s="471" t="s">
        <v>16916</v>
      </c>
      <c r="Q282" s="472" t="s">
        <v>16916</v>
      </c>
      <c r="R282" s="475" t="s">
        <v>16916</v>
      </c>
      <c r="S282" s="476" t="s">
        <v>16916</v>
      </c>
      <c r="T282" s="475" t="s">
        <v>16916</v>
      </c>
      <c r="U282" s="476" t="s">
        <v>16916</v>
      </c>
      <c r="V282" s="475" t="s">
        <v>16916</v>
      </c>
      <c r="W282" s="473" t="s">
        <v>16916</v>
      </c>
      <c r="X282" s="471" t="s">
        <v>16916</v>
      </c>
      <c r="Y282" s="472" t="s">
        <v>16916</v>
      </c>
      <c r="Z282" s="471" t="s">
        <v>16916</v>
      </c>
      <c r="AA282" s="472" t="s">
        <v>16916</v>
      </c>
      <c r="AB282" s="471" t="s">
        <v>16916</v>
      </c>
      <c r="AC282" s="472" t="s">
        <v>16916</v>
      </c>
      <c r="AD282" s="471" t="s">
        <v>16916</v>
      </c>
      <c r="AE282" s="472" t="s">
        <v>16916</v>
      </c>
      <c r="AF282" s="595" t="s">
        <v>16916</v>
      </c>
      <c r="AG282" s="473" t="s">
        <v>16916</v>
      </c>
      <c r="AH282" s="471" t="s">
        <v>16916</v>
      </c>
      <c r="AI282" s="472" t="s">
        <v>16916</v>
      </c>
      <c r="AJ282" s="471" t="s">
        <v>16916</v>
      </c>
      <c r="AK282" s="472" t="s">
        <v>16916</v>
      </c>
      <c r="AL282" s="471" t="s">
        <v>16916</v>
      </c>
      <c r="AM282" s="472" t="s">
        <v>16916</v>
      </c>
      <c r="AN282" s="471" t="s">
        <v>16916</v>
      </c>
      <c r="AO282" s="472" t="s">
        <v>16916</v>
      </c>
      <c r="AP282" s="471" t="s">
        <v>16916</v>
      </c>
      <c r="AQ282" s="472" t="s">
        <v>16916</v>
      </c>
      <c r="AR282" s="471" t="s">
        <v>16916</v>
      </c>
      <c r="AS282" s="472" t="s">
        <v>16916</v>
      </c>
      <c r="AT282" s="471">
        <v>582842.38</v>
      </c>
      <c r="AU282" s="472">
        <v>250000</v>
      </c>
      <c r="AV282" s="471" t="s">
        <v>16916</v>
      </c>
      <c r="AW282" s="472" t="s">
        <v>16916</v>
      </c>
      <c r="AX282" s="471" t="s">
        <v>16916</v>
      </c>
      <c r="AY282" s="472" t="s">
        <v>16916</v>
      </c>
      <c r="AZ282" s="471" t="s">
        <v>16916</v>
      </c>
      <c r="BA282" s="472" t="s">
        <v>16916</v>
      </c>
      <c r="BB282" s="471">
        <v>578940.68000000005</v>
      </c>
      <c r="BC282" s="472">
        <v>0</v>
      </c>
      <c r="BD282" s="471" t="s">
        <v>16916</v>
      </c>
      <c r="BE282" s="472" t="s">
        <v>16916</v>
      </c>
      <c r="BF282" s="471" t="s">
        <v>16916</v>
      </c>
      <c r="BG282" s="472" t="s">
        <v>16916</v>
      </c>
      <c r="BH282" s="471" t="s">
        <v>16916</v>
      </c>
      <c r="BI282" s="472" t="s">
        <v>16916</v>
      </c>
      <c r="BJ282" s="357">
        <v>1161783.06</v>
      </c>
      <c r="BK282" s="474">
        <v>250000</v>
      </c>
      <c r="BL282" s="357">
        <v>0</v>
      </c>
      <c r="BM282" s="474">
        <v>0</v>
      </c>
      <c r="BN282" s="357">
        <v>0</v>
      </c>
      <c r="BO282" s="474">
        <v>0</v>
      </c>
    </row>
    <row r="283" spans="1:67" s="148" customFormat="1" ht="12.75" x14ac:dyDescent="0.2">
      <c r="A283" s="470" t="s">
        <v>8398</v>
      </c>
      <c r="B283" s="470" t="s">
        <v>8257</v>
      </c>
      <c r="C283" s="470" t="s">
        <v>8213</v>
      </c>
      <c r="D283" s="470" t="s">
        <v>8213</v>
      </c>
      <c r="E283" s="470" t="s">
        <v>17456</v>
      </c>
      <c r="F283" s="470" t="s">
        <v>17062</v>
      </c>
      <c r="G283" s="470" t="s">
        <v>17053</v>
      </c>
      <c r="H283" s="471" t="s">
        <v>16916</v>
      </c>
      <c r="I283" s="472" t="s">
        <v>16916</v>
      </c>
      <c r="J283" s="471" t="s">
        <v>16916</v>
      </c>
      <c r="K283" s="472" t="s">
        <v>16916</v>
      </c>
      <c r="L283" s="471" t="s">
        <v>16916</v>
      </c>
      <c r="M283" s="472" t="s">
        <v>16916</v>
      </c>
      <c r="N283" s="471">
        <v>150420.25</v>
      </c>
      <c r="O283" s="472">
        <v>150420.25</v>
      </c>
      <c r="P283" s="471" t="s">
        <v>16916</v>
      </c>
      <c r="Q283" s="472" t="s">
        <v>16916</v>
      </c>
      <c r="R283" s="475" t="s">
        <v>16916</v>
      </c>
      <c r="S283" s="476" t="s">
        <v>16916</v>
      </c>
      <c r="T283" s="475" t="s">
        <v>16916</v>
      </c>
      <c r="U283" s="476" t="s">
        <v>16916</v>
      </c>
      <c r="V283" s="475" t="s">
        <v>16916</v>
      </c>
      <c r="W283" s="473" t="s">
        <v>16916</v>
      </c>
      <c r="X283" s="471" t="s">
        <v>16916</v>
      </c>
      <c r="Y283" s="472" t="s">
        <v>16916</v>
      </c>
      <c r="Z283" s="471" t="s">
        <v>16916</v>
      </c>
      <c r="AA283" s="472" t="s">
        <v>16916</v>
      </c>
      <c r="AB283" s="471" t="s">
        <v>16916</v>
      </c>
      <c r="AC283" s="472" t="s">
        <v>16916</v>
      </c>
      <c r="AD283" s="471" t="s">
        <v>16916</v>
      </c>
      <c r="AE283" s="472" t="s">
        <v>16916</v>
      </c>
      <c r="AF283" s="595" t="s">
        <v>16916</v>
      </c>
      <c r="AG283" s="473" t="s">
        <v>16916</v>
      </c>
      <c r="AH283" s="471" t="s">
        <v>16916</v>
      </c>
      <c r="AI283" s="472" t="s">
        <v>16916</v>
      </c>
      <c r="AJ283" s="471" t="s">
        <v>16916</v>
      </c>
      <c r="AK283" s="472" t="s">
        <v>16916</v>
      </c>
      <c r="AL283" s="471" t="s">
        <v>16916</v>
      </c>
      <c r="AM283" s="472" t="s">
        <v>16916</v>
      </c>
      <c r="AN283" s="471" t="s">
        <v>16916</v>
      </c>
      <c r="AO283" s="472" t="s">
        <v>16916</v>
      </c>
      <c r="AP283" s="471" t="s">
        <v>16916</v>
      </c>
      <c r="AQ283" s="472" t="s">
        <v>16916</v>
      </c>
      <c r="AR283" s="471" t="s">
        <v>16916</v>
      </c>
      <c r="AS283" s="472" t="s">
        <v>16916</v>
      </c>
      <c r="AT283" s="471" t="s">
        <v>16916</v>
      </c>
      <c r="AU283" s="472" t="s">
        <v>16916</v>
      </c>
      <c r="AV283" s="471" t="s">
        <v>16916</v>
      </c>
      <c r="AW283" s="472" t="s">
        <v>16916</v>
      </c>
      <c r="AX283" s="471" t="s">
        <v>16916</v>
      </c>
      <c r="AY283" s="472" t="s">
        <v>16916</v>
      </c>
      <c r="AZ283" s="471" t="s">
        <v>16916</v>
      </c>
      <c r="BA283" s="472" t="s">
        <v>16916</v>
      </c>
      <c r="BB283" s="471" t="s">
        <v>16916</v>
      </c>
      <c r="BC283" s="472" t="s">
        <v>16916</v>
      </c>
      <c r="BD283" s="471" t="s">
        <v>16916</v>
      </c>
      <c r="BE283" s="472" t="s">
        <v>16916</v>
      </c>
      <c r="BF283" s="471" t="s">
        <v>16916</v>
      </c>
      <c r="BG283" s="472" t="s">
        <v>16916</v>
      </c>
      <c r="BH283" s="471" t="s">
        <v>16916</v>
      </c>
      <c r="BI283" s="472" t="s">
        <v>16916</v>
      </c>
      <c r="BJ283" s="357">
        <v>150420.25</v>
      </c>
      <c r="BK283" s="474">
        <v>150420.25</v>
      </c>
      <c r="BL283" s="357">
        <v>0</v>
      </c>
      <c r="BM283" s="474">
        <v>0</v>
      </c>
      <c r="BN283" s="357">
        <v>0</v>
      </c>
      <c r="BO283" s="474">
        <v>0</v>
      </c>
    </row>
    <row r="284" spans="1:67" s="148" customFormat="1" ht="12.75" x14ac:dyDescent="0.2">
      <c r="A284" s="470" t="s">
        <v>8398</v>
      </c>
      <c r="B284" s="470" t="s">
        <v>8430</v>
      </c>
      <c r="C284" s="470" t="s">
        <v>8213</v>
      </c>
      <c r="D284" s="470" t="s">
        <v>8213</v>
      </c>
      <c r="E284" s="470" t="s">
        <v>17705</v>
      </c>
      <c r="F284" s="470" t="s">
        <v>17062</v>
      </c>
      <c r="G284" s="470" t="s">
        <v>17053</v>
      </c>
      <c r="H284" s="471" t="s">
        <v>16916</v>
      </c>
      <c r="I284" s="472" t="s">
        <v>16916</v>
      </c>
      <c r="J284" s="471" t="s">
        <v>16916</v>
      </c>
      <c r="K284" s="472" t="s">
        <v>16916</v>
      </c>
      <c r="L284" s="471" t="s">
        <v>16916</v>
      </c>
      <c r="M284" s="472" t="s">
        <v>16916</v>
      </c>
      <c r="N284" s="471" t="s">
        <v>16916</v>
      </c>
      <c r="O284" s="472" t="s">
        <v>16916</v>
      </c>
      <c r="P284" s="471" t="s">
        <v>16916</v>
      </c>
      <c r="Q284" s="472" t="s">
        <v>16916</v>
      </c>
      <c r="R284" s="475" t="s">
        <v>16916</v>
      </c>
      <c r="S284" s="476" t="s">
        <v>16916</v>
      </c>
      <c r="T284" s="475" t="s">
        <v>16916</v>
      </c>
      <c r="U284" s="476" t="s">
        <v>16916</v>
      </c>
      <c r="V284" s="475" t="s">
        <v>16916</v>
      </c>
      <c r="W284" s="473" t="s">
        <v>16916</v>
      </c>
      <c r="X284" s="471" t="s">
        <v>16916</v>
      </c>
      <c r="Y284" s="472" t="s">
        <v>16916</v>
      </c>
      <c r="Z284" s="471" t="s">
        <v>16916</v>
      </c>
      <c r="AA284" s="472" t="s">
        <v>16916</v>
      </c>
      <c r="AB284" s="471" t="s">
        <v>16916</v>
      </c>
      <c r="AC284" s="472" t="s">
        <v>16916</v>
      </c>
      <c r="AD284" s="471" t="s">
        <v>16916</v>
      </c>
      <c r="AE284" s="472" t="s">
        <v>16916</v>
      </c>
      <c r="AF284" s="595" t="s">
        <v>16916</v>
      </c>
      <c r="AG284" s="473" t="s">
        <v>16916</v>
      </c>
      <c r="AH284" s="471" t="s">
        <v>16916</v>
      </c>
      <c r="AI284" s="472" t="s">
        <v>16916</v>
      </c>
      <c r="AJ284" s="471" t="s">
        <v>16916</v>
      </c>
      <c r="AK284" s="472" t="s">
        <v>16916</v>
      </c>
      <c r="AL284" s="471" t="s">
        <v>16916</v>
      </c>
      <c r="AM284" s="472" t="s">
        <v>16916</v>
      </c>
      <c r="AN284" s="471" t="s">
        <v>16916</v>
      </c>
      <c r="AO284" s="472" t="s">
        <v>16916</v>
      </c>
      <c r="AP284" s="471" t="s">
        <v>16916</v>
      </c>
      <c r="AQ284" s="472" t="s">
        <v>16916</v>
      </c>
      <c r="AR284" s="471" t="s">
        <v>16916</v>
      </c>
      <c r="AS284" s="472" t="s">
        <v>16916</v>
      </c>
      <c r="AT284" s="471" t="s">
        <v>16916</v>
      </c>
      <c r="AU284" s="472" t="s">
        <v>16916</v>
      </c>
      <c r="AV284" s="471" t="s">
        <v>16916</v>
      </c>
      <c r="AW284" s="472" t="s">
        <v>16916</v>
      </c>
      <c r="AX284" s="471">
        <v>1007160.78</v>
      </c>
      <c r="AY284" s="472" t="s">
        <v>16916</v>
      </c>
      <c r="AZ284" s="471" t="s">
        <v>16916</v>
      </c>
      <c r="BA284" s="472" t="s">
        <v>16916</v>
      </c>
      <c r="BB284" s="471" t="s">
        <v>16916</v>
      </c>
      <c r="BC284" s="472" t="s">
        <v>16916</v>
      </c>
      <c r="BD284" s="471" t="s">
        <v>16916</v>
      </c>
      <c r="BE284" s="472" t="s">
        <v>16916</v>
      </c>
      <c r="BF284" s="471" t="s">
        <v>16916</v>
      </c>
      <c r="BG284" s="472" t="s">
        <v>16916</v>
      </c>
      <c r="BH284" s="471" t="s">
        <v>16916</v>
      </c>
      <c r="BI284" s="472" t="s">
        <v>16916</v>
      </c>
      <c r="BJ284" s="357">
        <v>1007160.78</v>
      </c>
      <c r="BK284" s="474">
        <v>0</v>
      </c>
      <c r="BL284" s="357">
        <v>0</v>
      </c>
      <c r="BM284" s="474">
        <v>0</v>
      </c>
      <c r="BN284" s="357">
        <v>0</v>
      </c>
      <c r="BO284" s="474">
        <v>0</v>
      </c>
    </row>
    <row r="285" spans="1:67" s="148" customFormat="1" ht="12.75" x14ac:dyDescent="0.2">
      <c r="A285" s="470" t="s">
        <v>8398</v>
      </c>
      <c r="B285" s="470" t="s">
        <v>8352</v>
      </c>
      <c r="C285" s="470" t="s">
        <v>8213</v>
      </c>
      <c r="D285" s="470" t="s">
        <v>8213</v>
      </c>
      <c r="E285" s="470" t="s">
        <v>18021</v>
      </c>
      <c r="F285" s="470" t="s">
        <v>17062</v>
      </c>
      <c r="G285" s="470" t="s">
        <v>17053</v>
      </c>
      <c r="H285" s="471" t="s">
        <v>16916</v>
      </c>
      <c r="I285" s="472" t="s">
        <v>16916</v>
      </c>
      <c r="J285" s="471" t="s">
        <v>16916</v>
      </c>
      <c r="K285" s="472" t="s">
        <v>16916</v>
      </c>
      <c r="L285" s="471" t="s">
        <v>16916</v>
      </c>
      <c r="M285" s="472" t="s">
        <v>16916</v>
      </c>
      <c r="N285" s="471" t="s">
        <v>16916</v>
      </c>
      <c r="O285" s="472" t="s">
        <v>16916</v>
      </c>
      <c r="P285" s="471" t="s">
        <v>16916</v>
      </c>
      <c r="Q285" s="472" t="s">
        <v>16916</v>
      </c>
      <c r="R285" s="475" t="s">
        <v>16916</v>
      </c>
      <c r="S285" s="476" t="s">
        <v>16916</v>
      </c>
      <c r="T285" s="475" t="s">
        <v>16916</v>
      </c>
      <c r="U285" s="476" t="s">
        <v>16916</v>
      </c>
      <c r="V285" s="475" t="s">
        <v>16916</v>
      </c>
      <c r="W285" s="473" t="s">
        <v>16916</v>
      </c>
      <c r="X285" s="471" t="s">
        <v>16916</v>
      </c>
      <c r="Y285" s="472" t="s">
        <v>16916</v>
      </c>
      <c r="Z285" s="471" t="s">
        <v>16916</v>
      </c>
      <c r="AA285" s="472" t="s">
        <v>16916</v>
      </c>
      <c r="AB285" s="471" t="s">
        <v>16916</v>
      </c>
      <c r="AC285" s="472" t="s">
        <v>16916</v>
      </c>
      <c r="AD285" s="471" t="s">
        <v>16916</v>
      </c>
      <c r="AE285" s="472" t="s">
        <v>16916</v>
      </c>
      <c r="AF285" s="595" t="s">
        <v>16916</v>
      </c>
      <c r="AG285" s="473" t="s">
        <v>16916</v>
      </c>
      <c r="AH285" s="471" t="s">
        <v>16916</v>
      </c>
      <c r="AI285" s="472" t="s">
        <v>16916</v>
      </c>
      <c r="AJ285" s="471" t="s">
        <v>16916</v>
      </c>
      <c r="AK285" s="472" t="s">
        <v>16916</v>
      </c>
      <c r="AL285" s="471" t="s">
        <v>16916</v>
      </c>
      <c r="AM285" s="472" t="s">
        <v>16916</v>
      </c>
      <c r="AN285" s="471" t="s">
        <v>16916</v>
      </c>
      <c r="AO285" s="472" t="s">
        <v>16916</v>
      </c>
      <c r="AP285" s="471" t="s">
        <v>16916</v>
      </c>
      <c r="AQ285" s="472" t="s">
        <v>16916</v>
      </c>
      <c r="AR285" s="471" t="s">
        <v>16916</v>
      </c>
      <c r="AS285" s="472" t="s">
        <v>16916</v>
      </c>
      <c r="AT285" s="471" t="s">
        <v>16916</v>
      </c>
      <c r="AU285" s="472" t="s">
        <v>16916</v>
      </c>
      <c r="AV285" s="471" t="s">
        <v>16916</v>
      </c>
      <c r="AW285" s="472" t="s">
        <v>16916</v>
      </c>
      <c r="AX285" s="471" t="s">
        <v>16916</v>
      </c>
      <c r="AY285" s="472" t="s">
        <v>16916</v>
      </c>
      <c r="AZ285" s="471" t="s">
        <v>16916</v>
      </c>
      <c r="BA285" s="472" t="s">
        <v>16916</v>
      </c>
      <c r="BB285" s="471" t="s">
        <v>16916</v>
      </c>
      <c r="BC285" s="472" t="s">
        <v>16916</v>
      </c>
      <c r="BD285" s="471" t="s">
        <v>16916</v>
      </c>
      <c r="BE285" s="472" t="s">
        <v>16916</v>
      </c>
      <c r="BF285" s="471">
        <v>918440.85</v>
      </c>
      <c r="BG285" s="472">
        <v>0</v>
      </c>
      <c r="BH285" s="471" t="s">
        <v>16916</v>
      </c>
      <c r="BI285" s="472" t="s">
        <v>16916</v>
      </c>
      <c r="BJ285" s="357">
        <v>918440.85</v>
      </c>
      <c r="BK285" s="474">
        <v>0</v>
      </c>
      <c r="BL285" s="357">
        <v>0</v>
      </c>
      <c r="BM285" s="474">
        <v>0</v>
      </c>
      <c r="BN285" s="357">
        <v>0</v>
      </c>
      <c r="BO285" s="474">
        <v>0</v>
      </c>
    </row>
    <row r="286" spans="1:67" s="148" customFormat="1" ht="12.75" x14ac:dyDescent="0.2">
      <c r="A286" s="470" t="s">
        <v>8398</v>
      </c>
      <c r="B286" s="470" t="s">
        <v>8384</v>
      </c>
      <c r="C286" s="470" t="s">
        <v>8213</v>
      </c>
      <c r="D286" s="470" t="s">
        <v>8213</v>
      </c>
      <c r="E286" s="470" t="s">
        <v>8564</v>
      </c>
      <c r="F286" s="470" t="s">
        <v>17062</v>
      </c>
      <c r="G286" s="470" t="s">
        <v>17053</v>
      </c>
      <c r="H286" s="471" t="s">
        <v>16916</v>
      </c>
      <c r="I286" s="472" t="s">
        <v>16916</v>
      </c>
      <c r="J286" s="471" t="s">
        <v>16916</v>
      </c>
      <c r="K286" s="472" t="s">
        <v>16916</v>
      </c>
      <c r="L286" s="471" t="s">
        <v>16916</v>
      </c>
      <c r="M286" s="472" t="s">
        <v>16916</v>
      </c>
      <c r="N286" s="471" t="s">
        <v>16916</v>
      </c>
      <c r="O286" s="472" t="s">
        <v>16916</v>
      </c>
      <c r="P286" s="471" t="s">
        <v>16916</v>
      </c>
      <c r="Q286" s="472" t="s">
        <v>16916</v>
      </c>
      <c r="R286" s="475" t="s">
        <v>16916</v>
      </c>
      <c r="S286" s="476" t="s">
        <v>16916</v>
      </c>
      <c r="T286" s="475" t="s">
        <v>16916</v>
      </c>
      <c r="U286" s="476" t="s">
        <v>16916</v>
      </c>
      <c r="V286" s="475">
        <v>81199.310000000012</v>
      </c>
      <c r="W286" s="473">
        <v>81199.31</v>
      </c>
      <c r="X286" s="471" t="s">
        <v>16916</v>
      </c>
      <c r="Y286" s="472" t="s">
        <v>16916</v>
      </c>
      <c r="Z286" s="471" t="s">
        <v>16916</v>
      </c>
      <c r="AA286" s="472" t="s">
        <v>16916</v>
      </c>
      <c r="AB286" s="471" t="s">
        <v>16916</v>
      </c>
      <c r="AC286" s="472" t="s">
        <v>16916</v>
      </c>
      <c r="AD286" s="471" t="s">
        <v>16916</v>
      </c>
      <c r="AE286" s="472" t="s">
        <v>16916</v>
      </c>
      <c r="AF286" s="595" t="s">
        <v>16916</v>
      </c>
      <c r="AG286" s="473" t="s">
        <v>16916</v>
      </c>
      <c r="AH286" s="471" t="s">
        <v>16916</v>
      </c>
      <c r="AI286" s="472" t="s">
        <v>16916</v>
      </c>
      <c r="AJ286" s="471" t="s">
        <v>16916</v>
      </c>
      <c r="AK286" s="472" t="s">
        <v>16916</v>
      </c>
      <c r="AL286" s="471" t="s">
        <v>16916</v>
      </c>
      <c r="AM286" s="472" t="s">
        <v>16916</v>
      </c>
      <c r="AN286" s="471" t="s">
        <v>16916</v>
      </c>
      <c r="AO286" s="472" t="s">
        <v>16916</v>
      </c>
      <c r="AP286" s="471" t="s">
        <v>16916</v>
      </c>
      <c r="AQ286" s="472" t="s">
        <v>16916</v>
      </c>
      <c r="AR286" s="471" t="s">
        <v>16916</v>
      </c>
      <c r="AS286" s="472" t="s">
        <v>16916</v>
      </c>
      <c r="AT286" s="471" t="s">
        <v>16916</v>
      </c>
      <c r="AU286" s="472" t="s">
        <v>16916</v>
      </c>
      <c r="AV286" s="471" t="s">
        <v>16916</v>
      </c>
      <c r="AW286" s="472" t="s">
        <v>16916</v>
      </c>
      <c r="AX286" s="471" t="s">
        <v>16916</v>
      </c>
      <c r="AY286" s="472" t="s">
        <v>16916</v>
      </c>
      <c r="AZ286" s="471" t="s">
        <v>16916</v>
      </c>
      <c r="BA286" s="472" t="s">
        <v>16916</v>
      </c>
      <c r="BB286" s="471" t="s">
        <v>16916</v>
      </c>
      <c r="BC286" s="472" t="s">
        <v>16916</v>
      </c>
      <c r="BD286" s="471" t="s">
        <v>16916</v>
      </c>
      <c r="BE286" s="472" t="s">
        <v>16916</v>
      </c>
      <c r="BF286" s="471">
        <v>1057338.78</v>
      </c>
      <c r="BG286" s="472">
        <v>0</v>
      </c>
      <c r="BH286" s="471" t="s">
        <v>16916</v>
      </c>
      <c r="BI286" s="472" t="s">
        <v>16916</v>
      </c>
      <c r="BJ286" s="357">
        <v>1057338.78</v>
      </c>
      <c r="BK286" s="474">
        <v>0</v>
      </c>
      <c r="BL286" s="357">
        <v>0</v>
      </c>
      <c r="BM286" s="474">
        <v>0</v>
      </c>
      <c r="BN286" s="357">
        <v>81199.310000000012</v>
      </c>
      <c r="BO286" s="474">
        <v>81199.31</v>
      </c>
    </row>
    <row r="287" spans="1:67" s="148" customFormat="1" ht="12.75" x14ac:dyDescent="0.2">
      <c r="A287" s="470" t="s">
        <v>8398</v>
      </c>
      <c r="B287" s="470" t="s">
        <v>8258</v>
      </c>
      <c r="C287" s="470" t="s">
        <v>8213</v>
      </c>
      <c r="D287" s="470" t="s">
        <v>8213</v>
      </c>
      <c r="E287" s="470" t="s">
        <v>17457</v>
      </c>
      <c r="F287" s="470" t="s">
        <v>17062</v>
      </c>
      <c r="G287" s="470" t="s">
        <v>17053</v>
      </c>
      <c r="H287" s="471" t="s">
        <v>16916</v>
      </c>
      <c r="I287" s="472" t="s">
        <v>16916</v>
      </c>
      <c r="J287" s="471" t="s">
        <v>16916</v>
      </c>
      <c r="K287" s="472" t="s">
        <v>16916</v>
      </c>
      <c r="L287" s="471" t="s">
        <v>16916</v>
      </c>
      <c r="M287" s="472" t="s">
        <v>16916</v>
      </c>
      <c r="N287" s="471" t="s">
        <v>16916</v>
      </c>
      <c r="O287" s="472" t="s">
        <v>16916</v>
      </c>
      <c r="P287" s="471" t="s">
        <v>16916</v>
      </c>
      <c r="Q287" s="472" t="s">
        <v>16916</v>
      </c>
      <c r="R287" s="475" t="s">
        <v>16916</v>
      </c>
      <c r="S287" s="476" t="s">
        <v>16916</v>
      </c>
      <c r="T287" s="475" t="s">
        <v>16916</v>
      </c>
      <c r="U287" s="476" t="s">
        <v>16916</v>
      </c>
      <c r="V287" s="475" t="s">
        <v>16916</v>
      </c>
      <c r="W287" s="473" t="s">
        <v>16916</v>
      </c>
      <c r="X287" s="471" t="s">
        <v>16916</v>
      </c>
      <c r="Y287" s="472" t="s">
        <v>16916</v>
      </c>
      <c r="Z287" s="471" t="s">
        <v>16916</v>
      </c>
      <c r="AA287" s="472" t="s">
        <v>16916</v>
      </c>
      <c r="AB287" s="471" t="s">
        <v>16916</v>
      </c>
      <c r="AC287" s="472" t="s">
        <v>16916</v>
      </c>
      <c r="AD287" s="471">
        <v>15150</v>
      </c>
      <c r="AE287" s="472">
        <v>0</v>
      </c>
      <c r="AF287" s="595" t="s">
        <v>16916</v>
      </c>
      <c r="AG287" s="473" t="s">
        <v>16916</v>
      </c>
      <c r="AH287" s="471" t="s">
        <v>16916</v>
      </c>
      <c r="AI287" s="472" t="s">
        <v>16916</v>
      </c>
      <c r="AJ287" s="471">
        <v>18000</v>
      </c>
      <c r="AK287" s="472">
        <v>18000</v>
      </c>
      <c r="AL287" s="471" t="s">
        <v>16916</v>
      </c>
      <c r="AM287" s="472" t="s">
        <v>16916</v>
      </c>
      <c r="AN287" s="471" t="s">
        <v>16916</v>
      </c>
      <c r="AO287" s="472" t="s">
        <v>16916</v>
      </c>
      <c r="AP287" s="471" t="s">
        <v>16916</v>
      </c>
      <c r="AQ287" s="472" t="s">
        <v>16916</v>
      </c>
      <c r="AR287" s="471" t="s">
        <v>16916</v>
      </c>
      <c r="AS287" s="472" t="s">
        <v>16916</v>
      </c>
      <c r="AT287" s="471" t="s">
        <v>16916</v>
      </c>
      <c r="AU287" s="472" t="s">
        <v>16916</v>
      </c>
      <c r="AV287" s="471" t="s">
        <v>16916</v>
      </c>
      <c r="AW287" s="472" t="s">
        <v>16916</v>
      </c>
      <c r="AX287" s="471" t="s">
        <v>16916</v>
      </c>
      <c r="AY287" s="472" t="s">
        <v>16916</v>
      </c>
      <c r="AZ287" s="471" t="s">
        <v>16916</v>
      </c>
      <c r="BA287" s="472" t="s">
        <v>16916</v>
      </c>
      <c r="BB287" s="471" t="s">
        <v>16916</v>
      </c>
      <c r="BC287" s="472" t="s">
        <v>16916</v>
      </c>
      <c r="BD287" s="471" t="s">
        <v>16916</v>
      </c>
      <c r="BE287" s="472" t="s">
        <v>16916</v>
      </c>
      <c r="BF287" s="471" t="s">
        <v>16916</v>
      </c>
      <c r="BG287" s="472" t="s">
        <v>16916</v>
      </c>
      <c r="BH287" s="471" t="s">
        <v>16916</v>
      </c>
      <c r="BI287" s="472" t="s">
        <v>16916</v>
      </c>
      <c r="BJ287" s="357">
        <v>0</v>
      </c>
      <c r="BK287" s="474">
        <v>0</v>
      </c>
      <c r="BL287" s="357">
        <v>33150</v>
      </c>
      <c r="BM287" s="474">
        <v>18000</v>
      </c>
      <c r="BN287" s="357">
        <v>0</v>
      </c>
      <c r="BO287" s="474">
        <v>0</v>
      </c>
    </row>
    <row r="288" spans="1:67" s="148" customFormat="1" ht="12.75" x14ac:dyDescent="0.2">
      <c r="A288" s="470" t="s">
        <v>8398</v>
      </c>
      <c r="B288" s="470" t="s">
        <v>8223</v>
      </c>
      <c r="C288" s="470" t="s">
        <v>8213</v>
      </c>
      <c r="D288" s="470" t="s">
        <v>8213</v>
      </c>
      <c r="E288" s="470" t="s">
        <v>8565</v>
      </c>
      <c r="F288" s="470" t="s">
        <v>17062</v>
      </c>
      <c r="G288" s="470" t="s">
        <v>17053</v>
      </c>
      <c r="H288" s="471" t="s">
        <v>16916</v>
      </c>
      <c r="I288" s="472" t="s">
        <v>16916</v>
      </c>
      <c r="J288" s="471" t="s">
        <v>16916</v>
      </c>
      <c r="K288" s="472" t="s">
        <v>16916</v>
      </c>
      <c r="L288" s="471" t="s">
        <v>16916</v>
      </c>
      <c r="M288" s="472" t="s">
        <v>16916</v>
      </c>
      <c r="N288" s="471" t="s">
        <v>16916</v>
      </c>
      <c r="O288" s="472" t="s">
        <v>16916</v>
      </c>
      <c r="P288" s="471" t="s">
        <v>16916</v>
      </c>
      <c r="Q288" s="472" t="s">
        <v>16916</v>
      </c>
      <c r="R288" s="475" t="s">
        <v>16916</v>
      </c>
      <c r="S288" s="476" t="s">
        <v>16916</v>
      </c>
      <c r="T288" s="475" t="s">
        <v>16916</v>
      </c>
      <c r="U288" s="476" t="s">
        <v>16916</v>
      </c>
      <c r="V288" s="475">
        <v>840709.39999999991</v>
      </c>
      <c r="W288" s="473">
        <v>840709.4</v>
      </c>
      <c r="X288" s="471" t="s">
        <v>16916</v>
      </c>
      <c r="Y288" s="472" t="s">
        <v>16916</v>
      </c>
      <c r="Z288" s="471" t="s">
        <v>16916</v>
      </c>
      <c r="AA288" s="472" t="s">
        <v>16916</v>
      </c>
      <c r="AB288" s="471" t="s">
        <v>16916</v>
      </c>
      <c r="AC288" s="472" t="s">
        <v>16916</v>
      </c>
      <c r="AD288" s="471" t="s">
        <v>16916</v>
      </c>
      <c r="AE288" s="472" t="s">
        <v>16916</v>
      </c>
      <c r="AF288" s="595" t="s">
        <v>16916</v>
      </c>
      <c r="AG288" s="473" t="s">
        <v>16916</v>
      </c>
      <c r="AH288" s="471" t="s">
        <v>16916</v>
      </c>
      <c r="AI288" s="472" t="s">
        <v>16916</v>
      </c>
      <c r="AJ288" s="471" t="s">
        <v>16916</v>
      </c>
      <c r="AK288" s="472" t="s">
        <v>16916</v>
      </c>
      <c r="AL288" s="471" t="s">
        <v>16916</v>
      </c>
      <c r="AM288" s="472" t="s">
        <v>16916</v>
      </c>
      <c r="AN288" s="471" t="s">
        <v>16916</v>
      </c>
      <c r="AO288" s="472" t="s">
        <v>16916</v>
      </c>
      <c r="AP288" s="471">
        <v>66.73</v>
      </c>
      <c r="AQ288" s="472">
        <v>66.73</v>
      </c>
      <c r="AR288" s="471" t="s">
        <v>16916</v>
      </c>
      <c r="AS288" s="472" t="s">
        <v>16916</v>
      </c>
      <c r="AT288" s="471" t="s">
        <v>16916</v>
      </c>
      <c r="AU288" s="472" t="s">
        <v>16916</v>
      </c>
      <c r="AV288" s="471" t="s">
        <v>16916</v>
      </c>
      <c r="AW288" s="472" t="s">
        <v>16916</v>
      </c>
      <c r="AX288" s="471" t="s">
        <v>16916</v>
      </c>
      <c r="AY288" s="472" t="s">
        <v>16916</v>
      </c>
      <c r="AZ288" s="471" t="s">
        <v>16916</v>
      </c>
      <c r="BA288" s="472" t="s">
        <v>16916</v>
      </c>
      <c r="BB288" s="471" t="s">
        <v>16916</v>
      </c>
      <c r="BC288" s="472" t="s">
        <v>16916</v>
      </c>
      <c r="BD288" s="471" t="s">
        <v>16916</v>
      </c>
      <c r="BE288" s="472" t="s">
        <v>16916</v>
      </c>
      <c r="BF288" s="471" t="s">
        <v>16916</v>
      </c>
      <c r="BG288" s="472" t="s">
        <v>16916</v>
      </c>
      <c r="BH288" s="471" t="s">
        <v>16916</v>
      </c>
      <c r="BI288" s="472" t="s">
        <v>16916</v>
      </c>
      <c r="BJ288" s="357">
        <v>66.73</v>
      </c>
      <c r="BK288" s="474">
        <v>66.73</v>
      </c>
      <c r="BL288" s="357">
        <v>0</v>
      </c>
      <c r="BM288" s="474">
        <v>0</v>
      </c>
      <c r="BN288" s="357">
        <v>840709.39999999991</v>
      </c>
      <c r="BO288" s="474">
        <v>840709.4</v>
      </c>
    </row>
    <row r="289" spans="1:67" s="148" customFormat="1" ht="12.75" x14ac:dyDescent="0.2">
      <c r="A289" s="470" t="s">
        <v>8398</v>
      </c>
      <c r="B289" s="470" t="s">
        <v>8261</v>
      </c>
      <c r="C289" s="470" t="s">
        <v>8213</v>
      </c>
      <c r="D289" s="470" t="s">
        <v>8213</v>
      </c>
      <c r="E289" s="470" t="s">
        <v>18022</v>
      </c>
      <c r="F289" s="470" t="s">
        <v>17062</v>
      </c>
      <c r="G289" s="470" t="s">
        <v>17053</v>
      </c>
      <c r="H289" s="471" t="s">
        <v>16916</v>
      </c>
      <c r="I289" s="472" t="s">
        <v>16916</v>
      </c>
      <c r="J289" s="471" t="s">
        <v>16916</v>
      </c>
      <c r="K289" s="472" t="s">
        <v>16916</v>
      </c>
      <c r="L289" s="471" t="s">
        <v>16916</v>
      </c>
      <c r="M289" s="472" t="s">
        <v>16916</v>
      </c>
      <c r="N289" s="471" t="s">
        <v>16916</v>
      </c>
      <c r="O289" s="472" t="s">
        <v>16916</v>
      </c>
      <c r="P289" s="471" t="s">
        <v>16916</v>
      </c>
      <c r="Q289" s="472" t="s">
        <v>16916</v>
      </c>
      <c r="R289" s="475" t="s">
        <v>16916</v>
      </c>
      <c r="S289" s="476" t="s">
        <v>16916</v>
      </c>
      <c r="T289" s="475" t="s">
        <v>16916</v>
      </c>
      <c r="U289" s="476" t="s">
        <v>16916</v>
      </c>
      <c r="V289" s="475" t="s">
        <v>16916</v>
      </c>
      <c r="W289" s="473" t="s">
        <v>16916</v>
      </c>
      <c r="X289" s="471" t="s">
        <v>16916</v>
      </c>
      <c r="Y289" s="472" t="s">
        <v>16916</v>
      </c>
      <c r="Z289" s="471" t="s">
        <v>16916</v>
      </c>
      <c r="AA289" s="472" t="s">
        <v>16916</v>
      </c>
      <c r="AB289" s="471" t="s">
        <v>16916</v>
      </c>
      <c r="AC289" s="472" t="s">
        <v>16916</v>
      </c>
      <c r="AD289" s="471" t="s">
        <v>16916</v>
      </c>
      <c r="AE289" s="472" t="s">
        <v>16916</v>
      </c>
      <c r="AF289" s="595" t="s">
        <v>16916</v>
      </c>
      <c r="AG289" s="473" t="s">
        <v>16916</v>
      </c>
      <c r="AH289" s="471" t="s">
        <v>16916</v>
      </c>
      <c r="AI289" s="472" t="s">
        <v>16916</v>
      </c>
      <c r="AJ289" s="471" t="s">
        <v>16916</v>
      </c>
      <c r="AK289" s="472" t="s">
        <v>16916</v>
      </c>
      <c r="AL289" s="471" t="s">
        <v>16916</v>
      </c>
      <c r="AM289" s="472" t="s">
        <v>16916</v>
      </c>
      <c r="AN289" s="471" t="s">
        <v>16916</v>
      </c>
      <c r="AO289" s="472" t="s">
        <v>16916</v>
      </c>
      <c r="AP289" s="471" t="s">
        <v>16916</v>
      </c>
      <c r="AQ289" s="472" t="s">
        <v>16916</v>
      </c>
      <c r="AR289" s="471" t="s">
        <v>16916</v>
      </c>
      <c r="AS289" s="472" t="s">
        <v>16916</v>
      </c>
      <c r="AT289" s="471" t="s">
        <v>16916</v>
      </c>
      <c r="AU289" s="472" t="s">
        <v>16916</v>
      </c>
      <c r="AV289" s="471" t="s">
        <v>16916</v>
      </c>
      <c r="AW289" s="472" t="s">
        <v>16916</v>
      </c>
      <c r="AX289" s="471" t="s">
        <v>16916</v>
      </c>
      <c r="AY289" s="472" t="s">
        <v>16916</v>
      </c>
      <c r="AZ289" s="471" t="s">
        <v>16916</v>
      </c>
      <c r="BA289" s="472" t="s">
        <v>16916</v>
      </c>
      <c r="BB289" s="471" t="s">
        <v>16916</v>
      </c>
      <c r="BC289" s="472" t="s">
        <v>16916</v>
      </c>
      <c r="BD289" s="471" t="s">
        <v>16916</v>
      </c>
      <c r="BE289" s="472" t="s">
        <v>16916</v>
      </c>
      <c r="BF289" s="471">
        <v>120983.19</v>
      </c>
      <c r="BG289" s="472">
        <v>0</v>
      </c>
      <c r="BH289" s="471" t="s">
        <v>16916</v>
      </c>
      <c r="BI289" s="472" t="s">
        <v>16916</v>
      </c>
      <c r="BJ289" s="357">
        <v>120983.19</v>
      </c>
      <c r="BK289" s="474">
        <v>0</v>
      </c>
      <c r="BL289" s="357">
        <v>0</v>
      </c>
      <c r="BM289" s="474">
        <v>0</v>
      </c>
      <c r="BN289" s="357">
        <v>0</v>
      </c>
      <c r="BO289" s="474">
        <v>0</v>
      </c>
    </row>
    <row r="290" spans="1:67" s="148" customFormat="1" ht="12.75" x14ac:dyDescent="0.2">
      <c r="A290" s="470" t="s">
        <v>8398</v>
      </c>
      <c r="B290" s="470" t="s">
        <v>8251</v>
      </c>
      <c r="C290" s="470" t="s">
        <v>8213</v>
      </c>
      <c r="D290" s="470" t="s">
        <v>8213</v>
      </c>
      <c r="E290" s="470" t="s">
        <v>16995</v>
      </c>
      <c r="F290" s="470" t="s">
        <v>17062</v>
      </c>
      <c r="G290" s="470" t="s">
        <v>17053</v>
      </c>
      <c r="H290" s="471" t="s">
        <v>16916</v>
      </c>
      <c r="I290" s="472" t="s">
        <v>16916</v>
      </c>
      <c r="J290" s="471" t="s">
        <v>16916</v>
      </c>
      <c r="K290" s="472" t="s">
        <v>16916</v>
      </c>
      <c r="L290" s="471" t="s">
        <v>16916</v>
      </c>
      <c r="M290" s="472" t="s">
        <v>16916</v>
      </c>
      <c r="N290" s="471">
        <v>165817.9</v>
      </c>
      <c r="O290" s="472">
        <v>149380.17000000001</v>
      </c>
      <c r="P290" s="471" t="s">
        <v>16916</v>
      </c>
      <c r="Q290" s="472" t="s">
        <v>16916</v>
      </c>
      <c r="R290" s="475">
        <v>61130.52</v>
      </c>
      <c r="S290" s="476">
        <v>60640.919999999991</v>
      </c>
      <c r="T290" s="475" t="s">
        <v>16916</v>
      </c>
      <c r="U290" s="476" t="s">
        <v>16916</v>
      </c>
      <c r="V290" s="475">
        <v>129631.02</v>
      </c>
      <c r="W290" s="473">
        <v>129631.02</v>
      </c>
      <c r="X290" s="471">
        <v>60640.9</v>
      </c>
      <c r="Y290" s="472">
        <v>0</v>
      </c>
      <c r="Z290" s="471" t="s">
        <v>16916</v>
      </c>
      <c r="AA290" s="472" t="s">
        <v>16916</v>
      </c>
      <c r="AB290" s="471">
        <v>63672</v>
      </c>
      <c r="AC290" s="472">
        <v>0</v>
      </c>
      <c r="AD290" s="471" t="s">
        <v>16916</v>
      </c>
      <c r="AE290" s="472" t="s">
        <v>16916</v>
      </c>
      <c r="AF290" s="595" t="s">
        <v>16916</v>
      </c>
      <c r="AG290" s="473" t="s">
        <v>16916</v>
      </c>
      <c r="AH290" s="471" t="s">
        <v>16916</v>
      </c>
      <c r="AI290" s="472" t="s">
        <v>16916</v>
      </c>
      <c r="AJ290" s="471" t="s">
        <v>16916</v>
      </c>
      <c r="AK290" s="472" t="s">
        <v>16916</v>
      </c>
      <c r="AL290" s="471" t="s">
        <v>16916</v>
      </c>
      <c r="AM290" s="472" t="s">
        <v>16916</v>
      </c>
      <c r="AN290" s="471" t="s">
        <v>16916</v>
      </c>
      <c r="AO290" s="472" t="s">
        <v>16916</v>
      </c>
      <c r="AP290" s="471" t="s">
        <v>16916</v>
      </c>
      <c r="AQ290" s="472" t="s">
        <v>16916</v>
      </c>
      <c r="AR290" s="471" t="s">
        <v>16916</v>
      </c>
      <c r="AS290" s="472" t="s">
        <v>16916</v>
      </c>
      <c r="AT290" s="471" t="s">
        <v>16916</v>
      </c>
      <c r="AU290" s="472" t="s">
        <v>16916</v>
      </c>
      <c r="AV290" s="471" t="s">
        <v>16916</v>
      </c>
      <c r="AW290" s="472" t="s">
        <v>16916</v>
      </c>
      <c r="AX290" s="471" t="s">
        <v>16916</v>
      </c>
      <c r="AY290" s="472" t="s">
        <v>16916</v>
      </c>
      <c r="AZ290" s="471" t="s">
        <v>16916</v>
      </c>
      <c r="BA290" s="472" t="s">
        <v>16916</v>
      </c>
      <c r="BB290" s="471" t="s">
        <v>16916</v>
      </c>
      <c r="BC290" s="472" t="s">
        <v>16916</v>
      </c>
      <c r="BD290" s="471" t="s">
        <v>16916</v>
      </c>
      <c r="BE290" s="472" t="s">
        <v>16916</v>
      </c>
      <c r="BF290" s="471" t="s">
        <v>16916</v>
      </c>
      <c r="BG290" s="472" t="s">
        <v>16916</v>
      </c>
      <c r="BH290" s="471" t="s">
        <v>16916</v>
      </c>
      <c r="BI290" s="472" t="s">
        <v>16916</v>
      </c>
      <c r="BJ290" s="357">
        <v>351261.32</v>
      </c>
      <c r="BK290" s="474">
        <v>210021.09</v>
      </c>
      <c r="BL290" s="357">
        <v>0</v>
      </c>
      <c r="BM290" s="474">
        <v>0</v>
      </c>
      <c r="BN290" s="357">
        <v>129631.02</v>
      </c>
      <c r="BO290" s="474">
        <v>129631.02</v>
      </c>
    </row>
    <row r="291" spans="1:67" s="148" customFormat="1" ht="12.75" x14ac:dyDescent="0.2">
      <c r="A291" s="470" t="s">
        <v>8398</v>
      </c>
      <c r="B291" s="470" t="s">
        <v>8476</v>
      </c>
      <c r="C291" s="470" t="s">
        <v>8213</v>
      </c>
      <c r="D291" s="470" t="s">
        <v>8213</v>
      </c>
      <c r="E291" s="470" t="s">
        <v>17326</v>
      </c>
      <c r="F291" s="470" t="s">
        <v>17062</v>
      </c>
      <c r="G291" s="470" t="s">
        <v>17053</v>
      </c>
      <c r="H291" s="471" t="s">
        <v>16916</v>
      </c>
      <c r="I291" s="472" t="s">
        <v>16916</v>
      </c>
      <c r="J291" s="471" t="s">
        <v>16916</v>
      </c>
      <c r="K291" s="472" t="s">
        <v>16916</v>
      </c>
      <c r="L291" s="471" t="s">
        <v>16916</v>
      </c>
      <c r="M291" s="472" t="s">
        <v>16916</v>
      </c>
      <c r="N291" s="471" t="s">
        <v>16916</v>
      </c>
      <c r="O291" s="472" t="s">
        <v>16916</v>
      </c>
      <c r="P291" s="471" t="s">
        <v>16916</v>
      </c>
      <c r="Q291" s="472" t="s">
        <v>16916</v>
      </c>
      <c r="R291" s="475" t="s">
        <v>16916</v>
      </c>
      <c r="S291" s="476" t="s">
        <v>16916</v>
      </c>
      <c r="T291" s="475" t="s">
        <v>16916</v>
      </c>
      <c r="U291" s="476" t="s">
        <v>16916</v>
      </c>
      <c r="V291" s="475" t="s">
        <v>16916</v>
      </c>
      <c r="W291" s="473" t="s">
        <v>16916</v>
      </c>
      <c r="X291" s="471" t="s">
        <v>16916</v>
      </c>
      <c r="Y291" s="472" t="s">
        <v>16916</v>
      </c>
      <c r="Z291" s="471" t="s">
        <v>16916</v>
      </c>
      <c r="AA291" s="472" t="s">
        <v>16916</v>
      </c>
      <c r="AB291" s="471" t="s">
        <v>16916</v>
      </c>
      <c r="AC291" s="472" t="s">
        <v>16916</v>
      </c>
      <c r="AD291" s="471" t="s">
        <v>16916</v>
      </c>
      <c r="AE291" s="472" t="s">
        <v>16916</v>
      </c>
      <c r="AF291" s="595" t="s">
        <v>16916</v>
      </c>
      <c r="AG291" s="473" t="s">
        <v>16916</v>
      </c>
      <c r="AH291" s="471" t="s">
        <v>16916</v>
      </c>
      <c r="AI291" s="472" t="s">
        <v>16916</v>
      </c>
      <c r="AJ291" s="471" t="s">
        <v>16916</v>
      </c>
      <c r="AK291" s="472" t="s">
        <v>16916</v>
      </c>
      <c r="AL291" s="471" t="s">
        <v>16916</v>
      </c>
      <c r="AM291" s="472" t="s">
        <v>16916</v>
      </c>
      <c r="AN291" s="471" t="s">
        <v>16916</v>
      </c>
      <c r="AO291" s="472" t="s">
        <v>16916</v>
      </c>
      <c r="AP291" s="471">
        <v>19572.990000000002</v>
      </c>
      <c r="AQ291" s="472">
        <v>19572.990000000002</v>
      </c>
      <c r="AR291" s="471" t="s">
        <v>16916</v>
      </c>
      <c r="AS291" s="472" t="s">
        <v>16916</v>
      </c>
      <c r="AT291" s="471">
        <v>246826.75</v>
      </c>
      <c r="AU291" s="472">
        <v>246826.75</v>
      </c>
      <c r="AV291" s="471" t="s">
        <v>16916</v>
      </c>
      <c r="AW291" s="472" t="s">
        <v>16916</v>
      </c>
      <c r="AX291" s="471" t="s">
        <v>16916</v>
      </c>
      <c r="AY291" s="472" t="s">
        <v>16916</v>
      </c>
      <c r="AZ291" s="471" t="s">
        <v>16916</v>
      </c>
      <c r="BA291" s="472" t="s">
        <v>16916</v>
      </c>
      <c r="BB291" s="471">
        <v>85203.64</v>
      </c>
      <c r="BC291" s="472">
        <v>63166.659999999996</v>
      </c>
      <c r="BD291" s="471" t="s">
        <v>16916</v>
      </c>
      <c r="BE291" s="472" t="s">
        <v>16916</v>
      </c>
      <c r="BF291" s="471" t="s">
        <v>16916</v>
      </c>
      <c r="BG291" s="472" t="s">
        <v>16916</v>
      </c>
      <c r="BH291" s="471" t="s">
        <v>16916</v>
      </c>
      <c r="BI291" s="472" t="s">
        <v>16916</v>
      </c>
      <c r="BJ291" s="357">
        <v>351603.38</v>
      </c>
      <c r="BK291" s="474">
        <v>329566.39999999997</v>
      </c>
      <c r="BL291" s="357">
        <v>0</v>
      </c>
      <c r="BM291" s="474">
        <v>0</v>
      </c>
      <c r="BN291" s="357">
        <v>0</v>
      </c>
      <c r="BO291" s="474">
        <v>0</v>
      </c>
    </row>
    <row r="292" spans="1:67" s="148" customFormat="1" ht="12.75" x14ac:dyDescent="0.2">
      <c r="A292" s="470" t="s">
        <v>8398</v>
      </c>
      <c r="B292" s="470" t="s">
        <v>8441</v>
      </c>
      <c r="C292" s="470" t="s">
        <v>8213</v>
      </c>
      <c r="D292" s="470" t="s">
        <v>8213</v>
      </c>
      <c r="E292" s="470" t="s">
        <v>17458</v>
      </c>
      <c r="F292" s="470" t="s">
        <v>17062</v>
      </c>
      <c r="G292" s="470" t="s">
        <v>17053</v>
      </c>
      <c r="H292" s="471" t="s">
        <v>16916</v>
      </c>
      <c r="I292" s="472" t="s">
        <v>16916</v>
      </c>
      <c r="J292" s="471" t="s">
        <v>16916</v>
      </c>
      <c r="K292" s="472" t="s">
        <v>16916</v>
      </c>
      <c r="L292" s="471" t="s">
        <v>16916</v>
      </c>
      <c r="M292" s="472" t="s">
        <v>16916</v>
      </c>
      <c r="N292" s="471" t="s">
        <v>16916</v>
      </c>
      <c r="O292" s="472" t="s">
        <v>16916</v>
      </c>
      <c r="P292" s="471" t="s">
        <v>16916</v>
      </c>
      <c r="Q292" s="472" t="s">
        <v>16916</v>
      </c>
      <c r="R292" s="475" t="s">
        <v>16916</v>
      </c>
      <c r="S292" s="476" t="s">
        <v>16916</v>
      </c>
      <c r="T292" s="475" t="s">
        <v>16916</v>
      </c>
      <c r="U292" s="476" t="s">
        <v>16916</v>
      </c>
      <c r="V292" s="475" t="s">
        <v>16916</v>
      </c>
      <c r="W292" s="473" t="s">
        <v>16916</v>
      </c>
      <c r="X292" s="471" t="s">
        <v>16916</v>
      </c>
      <c r="Y292" s="472" t="s">
        <v>16916</v>
      </c>
      <c r="Z292" s="471" t="s">
        <v>16916</v>
      </c>
      <c r="AA292" s="472" t="s">
        <v>16916</v>
      </c>
      <c r="AB292" s="471" t="s">
        <v>16916</v>
      </c>
      <c r="AC292" s="472" t="s">
        <v>16916</v>
      </c>
      <c r="AD292" s="471" t="s">
        <v>16916</v>
      </c>
      <c r="AE292" s="472" t="s">
        <v>16916</v>
      </c>
      <c r="AF292" s="595" t="s">
        <v>16916</v>
      </c>
      <c r="AG292" s="473" t="s">
        <v>16916</v>
      </c>
      <c r="AH292" s="471">
        <v>1363280.8</v>
      </c>
      <c r="AI292" s="472">
        <v>842977.0699999996</v>
      </c>
      <c r="AJ292" s="471" t="s">
        <v>16916</v>
      </c>
      <c r="AK292" s="472" t="s">
        <v>16916</v>
      </c>
      <c r="AL292" s="471" t="s">
        <v>16916</v>
      </c>
      <c r="AM292" s="472" t="s">
        <v>16916</v>
      </c>
      <c r="AN292" s="471" t="s">
        <v>16916</v>
      </c>
      <c r="AO292" s="472" t="s">
        <v>16916</v>
      </c>
      <c r="AP292" s="471" t="s">
        <v>16916</v>
      </c>
      <c r="AQ292" s="472" t="s">
        <v>16916</v>
      </c>
      <c r="AR292" s="471" t="s">
        <v>16916</v>
      </c>
      <c r="AS292" s="472" t="s">
        <v>16916</v>
      </c>
      <c r="AT292" s="471" t="s">
        <v>16916</v>
      </c>
      <c r="AU292" s="472" t="s">
        <v>16916</v>
      </c>
      <c r="AV292" s="471" t="s">
        <v>16916</v>
      </c>
      <c r="AW292" s="472" t="s">
        <v>16916</v>
      </c>
      <c r="AX292" s="471" t="s">
        <v>16916</v>
      </c>
      <c r="AY292" s="472" t="s">
        <v>16916</v>
      </c>
      <c r="AZ292" s="471" t="s">
        <v>16916</v>
      </c>
      <c r="BA292" s="472" t="s">
        <v>16916</v>
      </c>
      <c r="BB292" s="471" t="s">
        <v>16916</v>
      </c>
      <c r="BC292" s="472" t="s">
        <v>16916</v>
      </c>
      <c r="BD292" s="471" t="s">
        <v>16916</v>
      </c>
      <c r="BE292" s="472" t="s">
        <v>16916</v>
      </c>
      <c r="BF292" s="471" t="s">
        <v>16916</v>
      </c>
      <c r="BG292" s="472" t="s">
        <v>16916</v>
      </c>
      <c r="BH292" s="471" t="s">
        <v>16916</v>
      </c>
      <c r="BI292" s="472" t="s">
        <v>16916</v>
      </c>
      <c r="BJ292" s="357">
        <v>1363280.8</v>
      </c>
      <c r="BK292" s="474">
        <v>842977.0699999996</v>
      </c>
      <c r="BL292" s="357">
        <v>0</v>
      </c>
      <c r="BM292" s="474">
        <v>0</v>
      </c>
      <c r="BN292" s="357">
        <v>0</v>
      </c>
      <c r="BO292" s="474">
        <v>0</v>
      </c>
    </row>
    <row r="293" spans="1:67" s="148" customFormat="1" ht="12.75" x14ac:dyDescent="0.2">
      <c r="A293" s="470" t="s">
        <v>8398</v>
      </c>
      <c r="B293" s="470" t="s">
        <v>8365</v>
      </c>
      <c r="C293" s="470" t="s">
        <v>8213</v>
      </c>
      <c r="D293" s="470" t="s">
        <v>8213</v>
      </c>
      <c r="E293" s="470" t="s">
        <v>17459</v>
      </c>
      <c r="F293" s="470" t="s">
        <v>17062</v>
      </c>
      <c r="G293" s="470" t="s">
        <v>17053</v>
      </c>
      <c r="H293" s="471" t="s">
        <v>16916</v>
      </c>
      <c r="I293" s="472" t="s">
        <v>16916</v>
      </c>
      <c r="J293" s="471">
        <v>7175329.6399999997</v>
      </c>
      <c r="K293" s="472">
        <v>7039296.1899999995</v>
      </c>
      <c r="L293" s="471" t="s">
        <v>16916</v>
      </c>
      <c r="M293" s="472" t="s">
        <v>16916</v>
      </c>
      <c r="N293" s="471" t="s">
        <v>16916</v>
      </c>
      <c r="O293" s="472" t="s">
        <v>16916</v>
      </c>
      <c r="P293" s="471" t="s">
        <v>16916</v>
      </c>
      <c r="Q293" s="472" t="s">
        <v>16916</v>
      </c>
      <c r="R293" s="475" t="s">
        <v>16916</v>
      </c>
      <c r="S293" s="476" t="s">
        <v>16916</v>
      </c>
      <c r="T293" s="475" t="s">
        <v>16916</v>
      </c>
      <c r="U293" s="476" t="s">
        <v>16916</v>
      </c>
      <c r="V293" s="475" t="s">
        <v>16916</v>
      </c>
      <c r="W293" s="473" t="s">
        <v>16916</v>
      </c>
      <c r="X293" s="471" t="s">
        <v>16916</v>
      </c>
      <c r="Y293" s="472" t="s">
        <v>16916</v>
      </c>
      <c r="Z293" s="471" t="s">
        <v>16916</v>
      </c>
      <c r="AA293" s="472" t="s">
        <v>16916</v>
      </c>
      <c r="AB293" s="471" t="s">
        <v>16916</v>
      </c>
      <c r="AC293" s="472" t="s">
        <v>16916</v>
      </c>
      <c r="AD293" s="471" t="s">
        <v>16916</v>
      </c>
      <c r="AE293" s="472" t="s">
        <v>16916</v>
      </c>
      <c r="AF293" s="595" t="s">
        <v>16916</v>
      </c>
      <c r="AG293" s="473" t="s">
        <v>16916</v>
      </c>
      <c r="AH293" s="471" t="s">
        <v>16916</v>
      </c>
      <c r="AI293" s="472" t="s">
        <v>16916</v>
      </c>
      <c r="AJ293" s="471" t="s">
        <v>16916</v>
      </c>
      <c r="AK293" s="472" t="s">
        <v>16916</v>
      </c>
      <c r="AL293" s="471" t="s">
        <v>16916</v>
      </c>
      <c r="AM293" s="472" t="s">
        <v>16916</v>
      </c>
      <c r="AN293" s="471" t="s">
        <v>16916</v>
      </c>
      <c r="AO293" s="472" t="s">
        <v>16916</v>
      </c>
      <c r="AP293" s="471" t="s">
        <v>16916</v>
      </c>
      <c r="AQ293" s="472" t="s">
        <v>16916</v>
      </c>
      <c r="AR293" s="471" t="s">
        <v>16916</v>
      </c>
      <c r="AS293" s="472" t="s">
        <v>16916</v>
      </c>
      <c r="AT293" s="471" t="s">
        <v>16916</v>
      </c>
      <c r="AU293" s="472" t="s">
        <v>16916</v>
      </c>
      <c r="AV293" s="471" t="s">
        <v>16916</v>
      </c>
      <c r="AW293" s="472" t="s">
        <v>16916</v>
      </c>
      <c r="AX293" s="471" t="s">
        <v>16916</v>
      </c>
      <c r="AY293" s="472" t="s">
        <v>16916</v>
      </c>
      <c r="AZ293" s="471" t="s">
        <v>16916</v>
      </c>
      <c r="BA293" s="472" t="s">
        <v>16916</v>
      </c>
      <c r="BB293" s="471" t="s">
        <v>16916</v>
      </c>
      <c r="BC293" s="472" t="s">
        <v>16916</v>
      </c>
      <c r="BD293" s="471" t="s">
        <v>16916</v>
      </c>
      <c r="BE293" s="472" t="s">
        <v>16916</v>
      </c>
      <c r="BF293" s="471" t="s">
        <v>16916</v>
      </c>
      <c r="BG293" s="472" t="s">
        <v>16916</v>
      </c>
      <c r="BH293" s="471" t="s">
        <v>16916</v>
      </c>
      <c r="BI293" s="472" t="s">
        <v>16916</v>
      </c>
      <c r="BJ293" s="357">
        <v>0</v>
      </c>
      <c r="BK293" s="474">
        <v>0</v>
      </c>
      <c r="BL293" s="357">
        <v>7175329.6399999997</v>
      </c>
      <c r="BM293" s="474">
        <v>7039296.1899999995</v>
      </c>
      <c r="BN293" s="357">
        <v>0</v>
      </c>
      <c r="BO293" s="474">
        <v>0</v>
      </c>
    </row>
    <row r="294" spans="1:67" s="148" customFormat="1" ht="12.75" x14ac:dyDescent="0.2">
      <c r="A294" s="470" t="s">
        <v>8398</v>
      </c>
      <c r="B294" s="470" t="s">
        <v>8314</v>
      </c>
      <c r="C294" s="470" t="s">
        <v>8213</v>
      </c>
      <c r="D294" s="470" t="s">
        <v>8213</v>
      </c>
      <c r="E294" s="470" t="s">
        <v>18023</v>
      </c>
      <c r="F294" s="470" t="s">
        <v>17062</v>
      </c>
      <c r="G294" s="470" t="s">
        <v>17053</v>
      </c>
      <c r="H294" s="471" t="s">
        <v>16916</v>
      </c>
      <c r="I294" s="472" t="s">
        <v>16916</v>
      </c>
      <c r="J294" s="471" t="s">
        <v>16916</v>
      </c>
      <c r="K294" s="472" t="s">
        <v>16916</v>
      </c>
      <c r="L294" s="471" t="s">
        <v>16916</v>
      </c>
      <c r="M294" s="472" t="s">
        <v>16916</v>
      </c>
      <c r="N294" s="471" t="s">
        <v>16916</v>
      </c>
      <c r="O294" s="472" t="s">
        <v>16916</v>
      </c>
      <c r="P294" s="471" t="s">
        <v>16916</v>
      </c>
      <c r="Q294" s="472" t="s">
        <v>16916</v>
      </c>
      <c r="R294" s="475" t="s">
        <v>16916</v>
      </c>
      <c r="S294" s="476" t="s">
        <v>16916</v>
      </c>
      <c r="T294" s="475" t="s">
        <v>16916</v>
      </c>
      <c r="U294" s="476" t="s">
        <v>16916</v>
      </c>
      <c r="V294" s="475" t="s">
        <v>16916</v>
      </c>
      <c r="W294" s="473" t="s">
        <v>16916</v>
      </c>
      <c r="X294" s="471" t="s">
        <v>16916</v>
      </c>
      <c r="Y294" s="472" t="s">
        <v>16916</v>
      </c>
      <c r="Z294" s="471" t="s">
        <v>16916</v>
      </c>
      <c r="AA294" s="472" t="s">
        <v>16916</v>
      </c>
      <c r="AB294" s="471" t="s">
        <v>16916</v>
      </c>
      <c r="AC294" s="472" t="s">
        <v>16916</v>
      </c>
      <c r="AD294" s="471" t="s">
        <v>16916</v>
      </c>
      <c r="AE294" s="472" t="s">
        <v>16916</v>
      </c>
      <c r="AF294" s="595" t="s">
        <v>16916</v>
      </c>
      <c r="AG294" s="473" t="s">
        <v>16916</v>
      </c>
      <c r="AH294" s="471" t="s">
        <v>16916</v>
      </c>
      <c r="AI294" s="472" t="s">
        <v>16916</v>
      </c>
      <c r="AJ294" s="471" t="s">
        <v>16916</v>
      </c>
      <c r="AK294" s="472" t="s">
        <v>16916</v>
      </c>
      <c r="AL294" s="471" t="s">
        <v>16916</v>
      </c>
      <c r="AM294" s="472" t="s">
        <v>16916</v>
      </c>
      <c r="AN294" s="471" t="s">
        <v>16916</v>
      </c>
      <c r="AO294" s="472" t="s">
        <v>16916</v>
      </c>
      <c r="AP294" s="471" t="s">
        <v>16916</v>
      </c>
      <c r="AQ294" s="472" t="s">
        <v>16916</v>
      </c>
      <c r="AR294" s="471" t="s">
        <v>16916</v>
      </c>
      <c r="AS294" s="472" t="s">
        <v>16916</v>
      </c>
      <c r="AT294" s="471" t="s">
        <v>16916</v>
      </c>
      <c r="AU294" s="472" t="s">
        <v>16916</v>
      </c>
      <c r="AV294" s="471" t="s">
        <v>16916</v>
      </c>
      <c r="AW294" s="472" t="s">
        <v>16916</v>
      </c>
      <c r="AX294" s="471" t="s">
        <v>16916</v>
      </c>
      <c r="AY294" s="472" t="s">
        <v>16916</v>
      </c>
      <c r="AZ294" s="471" t="s">
        <v>16916</v>
      </c>
      <c r="BA294" s="472" t="s">
        <v>16916</v>
      </c>
      <c r="BB294" s="471" t="s">
        <v>16916</v>
      </c>
      <c r="BC294" s="472" t="s">
        <v>16916</v>
      </c>
      <c r="BD294" s="471" t="s">
        <v>16916</v>
      </c>
      <c r="BE294" s="472" t="s">
        <v>16916</v>
      </c>
      <c r="BF294" s="471">
        <v>214418.82</v>
      </c>
      <c r="BG294" s="472">
        <v>0</v>
      </c>
      <c r="BH294" s="471" t="s">
        <v>16916</v>
      </c>
      <c r="BI294" s="472" t="s">
        <v>16916</v>
      </c>
      <c r="BJ294" s="357">
        <v>214418.82</v>
      </c>
      <c r="BK294" s="474">
        <v>0</v>
      </c>
      <c r="BL294" s="357">
        <v>0</v>
      </c>
      <c r="BM294" s="474">
        <v>0</v>
      </c>
      <c r="BN294" s="357">
        <v>0</v>
      </c>
      <c r="BO294" s="474">
        <v>0</v>
      </c>
    </row>
    <row r="295" spans="1:67" s="148" customFormat="1" ht="12.75" x14ac:dyDescent="0.2">
      <c r="A295" s="470" t="s">
        <v>8398</v>
      </c>
      <c r="B295" s="470" t="s">
        <v>8847</v>
      </c>
      <c r="C295" s="470" t="s">
        <v>8213</v>
      </c>
      <c r="D295" s="470" t="s">
        <v>8213</v>
      </c>
      <c r="E295" s="470" t="s">
        <v>18024</v>
      </c>
      <c r="F295" s="470" t="s">
        <v>17062</v>
      </c>
      <c r="G295" s="470" t="s">
        <v>17053</v>
      </c>
      <c r="H295" s="471" t="s">
        <v>16916</v>
      </c>
      <c r="I295" s="472" t="s">
        <v>16916</v>
      </c>
      <c r="J295" s="471" t="s">
        <v>16916</v>
      </c>
      <c r="K295" s="472" t="s">
        <v>16916</v>
      </c>
      <c r="L295" s="471" t="s">
        <v>16916</v>
      </c>
      <c r="M295" s="472" t="s">
        <v>16916</v>
      </c>
      <c r="N295" s="471" t="s">
        <v>16916</v>
      </c>
      <c r="O295" s="472" t="s">
        <v>16916</v>
      </c>
      <c r="P295" s="471" t="s">
        <v>16916</v>
      </c>
      <c r="Q295" s="472" t="s">
        <v>16916</v>
      </c>
      <c r="R295" s="475" t="s">
        <v>16916</v>
      </c>
      <c r="S295" s="476" t="s">
        <v>16916</v>
      </c>
      <c r="T295" s="475" t="s">
        <v>16916</v>
      </c>
      <c r="U295" s="476" t="s">
        <v>16916</v>
      </c>
      <c r="V295" s="475" t="s">
        <v>16916</v>
      </c>
      <c r="W295" s="473" t="s">
        <v>16916</v>
      </c>
      <c r="X295" s="471" t="s">
        <v>16916</v>
      </c>
      <c r="Y295" s="472" t="s">
        <v>16916</v>
      </c>
      <c r="Z295" s="471" t="s">
        <v>16916</v>
      </c>
      <c r="AA295" s="472" t="s">
        <v>16916</v>
      </c>
      <c r="AB295" s="471" t="s">
        <v>16916</v>
      </c>
      <c r="AC295" s="472" t="s">
        <v>16916</v>
      </c>
      <c r="AD295" s="471" t="s">
        <v>16916</v>
      </c>
      <c r="AE295" s="472" t="s">
        <v>16916</v>
      </c>
      <c r="AF295" s="595" t="s">
        <v>16916</v>
      </c>
      <c r="AG295" s="473" t="s">
        <v>16916</v>
      </c>
      <c r="AH295" s="471" t="s">
        <v>16916</v>
      </c>
      <c r="AI295" s="472" t="s">
        <v>16916</v>
      </c>
      <c r="AJ295" s="471" t="s">
        <v>16916</v>
      </c>
      <c r="AK295" s="472" t="s">
        <v>16916</v>
      </c>
      <c r="AL295" s="471" t="s">
        <v>16916</v>
      </c>
      <c r="AM295" s="472" t="s">
        <v>16916</v>
      </c>
      <c r="AN295" s="471" t="s">
        <v>16916</v>
      </c>
      <c r="AO295" s="472" t="s">
        <v>16916</v>
      </c>
      <c r="AP295" s="471" t="s">
        <v>16916</v>
      </c>
      <c r="AQ295" s="472" t="s">
        <v>16916</v>
      </c>
      <c r="AR295" s="471" t="s">
        <v>16916</v>
      </c>
      <c r="AS295" s="472" t="s">
        <v>16916</v>
      </c>
      <c r="AT295" s="471" t="s">
        <v>16916</v>
      </c>
      <c r="AU295" s="472" t="s">
        <v>16916</v>
      </c>
      <c r="AV295" s="471" t="s">
        <v>16916</v>
      </c>
      <c r="AW295" s="472" t="s">
        <v>16916</v>
      </c>
      <c r="AX295" s="471" t="s">
        <v>16916</v>
      </c>
      <c r="AY295" s="472" t="s">
        <v>16916</v>
      </c>
      <c r="AZ295" s="471" t="s">
        <v>16916</v>
      </c>
      <c r="BA295" s="472" t="s">
        <v>16916</v>
      </c>
      <c r="BB295" s="471" t="s">
        <v>16916</v>
      </c>
      <c r="BC295" s="472" t="s">
        <v>16916</v>
      </c>
      <c r="BD295" s="471" t="s">
        <v>16916</v>
      </c>
      <c r="BE295" s="472" t="s">
        <v>16916</v>
      </c>
      <c r="BF295" s="471">
        <v>136846.53</v>
      </c>
      <c r="BG295" s="472">
        <v>0</v>
      </c>
      <c r="BH295" s="471" t="s">
        <v>16916</v>
      </c>
      <c r="BI295" s="472" t="s">
        <v>16916</v>
      </c>
      <c r="BJ295" s="357">
        <v>136846.53</v>
      </c>
      <c r="BK295" s="474">
        <v>0</v>
      </c>
      <c r="BL295" s="357">
        <v>0</v>
      </c>
      <c r="BM295" s="474">
        <v>0</v>
      </c>
      <c r="BN295" s="357">
        <v>0</v>
      </c>
      <c r="BO295" s="474">
        <v>0</v>
      </c>
    </row>
    <row r="296" spans="1:67" s="148" customFormat="1" ht="12.75" x14ac:dyDescent="0.2">
      <c r="A296" s="470" t="s">
        <v>8398</v>
      </c>
      <c r="B296" s="470" t="s">
        <v>8409</v>
      </c>
      <c r="C296" s="470" t="s">
        <v>8213</v>
      </c>
      <c r="D296" s="470" t="s">
        <v>8213</v>
      </c>
      <c r="E296" s="470" t="s">
        <v>8410</v>
      </c>
      <c r="F296" s="470" t="s">
        <v>17062</v>
      </c>
      <c r="G296" s="470" t="s">
        <v>17053</v>
      </c>
      <c r="H296" s="471" t="s">
        <v>16916</v>
      </c>
      <c r="I296" s="472" t="s">
        <v>16916</v>
      </c>
      <c r="J296" s="471" t="s">
        <v>16916</v>
      </c>
      <c r="K296" s="472" t="s">
        <v>16916</v>
      </c>
      <c r="L296" s="471" t="s">
        <v>16916</v>
      </c>
      <c r="M296" s="472" t="s">
        <v>16916</v>
      </c>
      <c r="N296" s="471" t="s">
        <v>16916</v>
      </c>
      <c r="O296" s="472" t="s">
        <v>16916</v>
      </c>
      <c r="P296" s="471" t="s">
        <v>16916</v>
      </c>
      <c r="Q296" s="472" t="s">
        <v>16916</v>
      </c>
      <c r="R296" s="475" t="s">
        <v>16916</v>
      </c>
      <c r="S296" s="476" t="s">
        <v>16916</v>
      </c>
      <c r="T296" s="475">
        <v>1450000</v>
      </c>
      <c r="U296" s="476">
        <v>0</v>
      </c>
      <c r="V296" s="475" t="s">
        <v>16916</v>
      </c>
      <c r="W296" s="473" t="s">
        <v>16916</v>
      </c>
      <c r="X296" s="471" t="s">
        <v>16916</v>
      </c>
      <c r="Y296" s="472" t="s">
        <v>16916</v>
      </c>
      <c r="Z296" s="471" t="s">
        <v>16916</v>
      </c>
      <c r="AA296" s="472" t="s">
        <v>16916</v>
      </c>
      <c r="AB296" s="471" t="s">
        <v>16916</v>
      </c>
      <c r="AC296" s="472" t="s">
        <v>16916</v>
      </c>
      <c r="AD296" s="471" t="s">
        <v>16916</v>
      </c>
      <c r="AE296" s="472" t="s">
        <v>16916</v>
      </c>
      <c r="AF296" s="595" t="s">
        <v>16916</v>
      </c>
      <c r="AG296" s="473" t="s">
        <v>16916</v>
      </c>
      <c r="AH296" s="471" t="s">
        <v>16916</v>
      </c>
      <c r="AI296" s="472" t="s">
        <v>16916</v>
      </c>
      <c r="AJ296" s="471" t="s">
        <v>16916</v>
      </c>
      <c r="AK296" s="472" t="s">
        <v>16916</v>
      </c>
      <c r="AL296" s="471" t="s">
        <v>16916</v>
      </c>
      <c r="AM296" s="472" t="s">
        <v>16916</v>
      </c>
      <c r="AN296" s="471" t="s">
        <v>16916</v>
      </c>
      <c r="AO296" s="472" t="s">
        <v>16916</v>
      </c>
      <c r="AP296" s="471" t="s">
        <v>16916</v>
      </c>
      <c r="AQ296" s="472" t="s">
        <v>16916</v>
      </c>
      <c r="AR296" s="471" t="s">
        <v>16916</v>
      </c>
      <c r="AS296" s="472" t="s">
        <v>16916</v>
      </c>
      <c r="AT296" s="471" t="s">
        <v>16916</v>
      </c>
      <c r="AU296" s="472" t="s">
        <v>16916</v>
      </c>
      <c r="AV296" s="471" t="s">
        <v>16916</v>
      </c>
      <c r="AW296" s="472" t="s">
        <v>16916</v>
      </c>
      <c r="AX296" s="471" t="s">
        <v>16916</v>
      </c>
      <c r="AY296" s="472" t="s">
        <v>16916</v>
      </c>
      <c r="AZ296" s="471" t="s">
        <v>16916</v>
      </c>
      <c r="BA296" s="472" t="s">
        <v>16916</v>
      </c>
      <c r="BB296" s="471" t="s">
        <v>16916</v>
      </c>
      <c r="BC296" s="472" t="s">
        <v>16916</v>
      </c>
      <c r="BD296" s="471" t="s">
        <v>16916</v>
      </c>
      <c r="BE296" s="472" t="s">
        <v>16916</v>
      </c>
      <c r="BF296" s="471" t="s">
        <v>16916</v>
      </c>
      <c r="BG296" s="472" t="s">
        <v>16916</v>
      </c>
      <c r="BH296" s="471" t="s">
        <v>16916</v>
      </c>
      <c r="BI296" s="472" t="s">
        <v>16916</v>
      </c>
      <c r="BJ296" s="357">
        <v>0</v>
      </c>
      <c r="BK296" s="474">
        <v>0</v>
      </c>
      <c r="BL296" s="357">
        <v>1450000</v>
      </c>
      <c r="BM296" s="474">
        <v>0</v>
      </c>
      <c r="BN296" s="357">
        <v>0</v>
      </c>
      <c r="BO296" s="474">
        <v>0</v>
      </c>
    </row>
    <row r="297" spans="1:67" s="148" customFormat="1" ht="12.75" x14ac:dyDescent="0.2">
      <c r="A297" s="470" t="s">
        <v>8398</v>
      </c>
      <c r="B297" s="470" t="s">
        <v>8393</v>
      </c>
      <c r="C297" s="470" t="s">
        <v>8213</v>
      </c>
      <c r="D297" s="470" t="s">
        <v>8213</v>
      </c>
      <c r="E297" s="470" t="s">
        <v>17460</v>
      </c>
      <c r="F297" s="470" t="s">
        <v>17062</v>
      </c>
      <c r="G297" s="470" t="s">
        <v>17053</v>
      </c>
      <c r="H297" s="471" t="s">
        <v>16916</v>
      </c>
      <c r="I297" s="472" t="s">
        <v>16916</v>
      </c>
      <c r="J297" s="471">
        <v>2720810.89</v>
      </c>
      <c r="K297" s="472">
        <v>2720810.89</v>
      </c>
      <c r="L297" s="471" t="s">
        <v>16916</v>
      </c>
      <c r="M297" s="472" t="s">
        <v>16916</v>
      </c>
      <c r="N297" s="471" t="s">
        <v>16916</v>
      </c>
      <c r="O297" s="472" t="s">
        <v>16916</v>
      </c>
      <c r="P297" s="471" t="s">
        <v>16916</v>
      </c>
      <c r="Q297" s="472" t="s">
        <v>16916</v>
      </c>
      <c r="R297" s="475" t="s">
        <v>16916</v>
      </c>
      <c r="S297" s="476" t="s">
        <v>16916</v>
      </c>
      <c r="T297" s="475" t="s">
        <v>16916</v>
      </c>
      <c r="U297" s="476" t="s">
        <v>16916</v>
      </c>
      <c r="V297" s="475" t="s">
        <v>16916</v>
      </c>
      <c r="W297" s="473" t="s">
        <v>16916</v>
      </c>
      <c r="X297" s="471" t="s">
        <v>16916</v>
      </c>
      <c r="Y297" s="472" t="s">
        <v>16916</v>
      </c>
      <c r="Z297" s="471" t="s">
        <v>16916</v>
      </c>
      <c r="AA297" s="472" t="s">
        <v>16916</v>
      </c>
      <c r="AB297" s="471" t="s">
        <v>16916</v>
      </c>
      <c r="AC297" s="472" t="s">
        <v>16916</v>
      </c>
      <c r="AD297" s="471" t="s">
        <v>16916</v>
      </c>
      <c r="AE297" s="472" t="s">
        <v>16916</v>
      </c>
      <c r="AF297" s="595" t="s">
        <v>16916</v>
      </c>
      <c r="AG297" s="473" t="s">
        <v>16916</v>
      </c>
      <c r="AH297" s="471" t="s">
        <v>16916</v>
      </c>
      <c r="AI297" s="472" t="s">
        <v>16916</v>
      </c>
      <c r="AJ297" s="471">
        <v>763546.7</v>
      </c>
      <c r="AK297" s="472">
        <v>763546.7</v>
      </c>
      <c r="AL297" s="471" t="s">
        <v>16916</v>
      </c>
      <c r="AM297" s="472" t="s">
        <v>16916</v>
      </c>
      <c r="AN297" s="471" t="s">
        <v>16916</v>
      </c>
      <c r="AO297" s="472" t="s">
        <v>16916</v>
      </c>
      <c r="AP297" s="471" t="s">
        <v>16916</v>
      </c>
      <c r="AQ297" s="472" t="s">
        <v>16916</v>
      </c>
      <c r="AR297" s="471" t="s">
        <v>16916</v>
      </c>
      <c r="AS297" s="472" t="s">
        <v>16916</v>
      </c>
      <c r="AT297" s="471" t="s">
        <v>16916</v>
      </c>
      <c r="AU297" s="472" t="s">
        <v>16916</v>
      </c>
      <c r="AV297" s="471" t="s">
        <v>16916</v>
      </c>
      <c r="AW297" s="472" t="s">
        <v>16916</v>
      </c>
      <c r="AX297" s="471" t="s">
        <v>16916</v>
      </c>
      <c r="AY297" s="472" t="s">
        <v>16916</v>
      </c>
      <c r="AZ297" s="471" t="s">
        <v>16916</v>
      </c>
      <c r="BA297" s="472" t="s">
        <v>16916</v>
      </c>
      <c r="BB297" s="471" t="s">
        <v>16916</v>
      </c>
      <c r="BC297" s="472" t="s">
        <v>16916</v>
      </c>
      <c r="BD297" s="471" t="s">
        <v>16916</v>
      </c>
      <c r="BE297" s="472" t="s">
        <v>16916</v>
      </c>
      <c r="BF297" s="471" t="s">
        <v>16916</v>
      </c>
      <c r="BG297" s="472" t="s">
        <v>16916</v>
      </c>
      <c r="BH297" s="471" t="s">
        <v>16916</v>
      </c>
      <c r="BI297" s="472" t="s">
        <v>16916</v>
      </c>
      <c r="BJ297" s="357">
        <v>0</v>
      </c>
      <c r="BK297" s="474">
        <v>0</v>
      </c>
      <c r="BL297" s="357">
        <v>3484357.59</v>
      </c>
      <c r="BM297" s="474">
        <v>3484357.59</v>
      </c>
      <c r="BN297" s="357">
        <v>0</v>
      </c>
      <c r="BO297" s="474">
        <v>0</v>
      </c>
    </row>
    <row r="298" spans="1:67" s="148" customFormat="1" ht="12.75" x14ac:dyDescent="0.2">
      <c r="A298" s="470" t="s">
        <v>8398</v>
      </c>
      <c r="B298" s="470" t="s">
        <v>8395</v>
      </c>
      <c r="C298" s="470" t="s">
        <v>8213</v>
      </c>
      <c r="D298" s="470" t="s">
        <v>8213</v>
      </c>
      <c r="E298" s="470" t="s">
        <v>17858</v>
      </c>
      <c r="F298" s="470" t="s">
        <v>17062</v>
      </c>
      <c r="G298" s="470" t="s">
        <v>17053</v>
      </c>
      <c r="H298" s="471" t="s">
        <v>16916</v>
      </c>
      <c r="I298" s="472" t="s">
        <v>16916</v>
      </c>
      <c r="J298" s="471" t="s">
        <v>16916</v>
      </c>
      <c r="K298" s="472" t="s">
        <v>16916</v>
      </c>
      <c r="L298" s="471" t="s">
        <v>16916</v>
      </c>
      <c r="M298" s="472" t="s">
        <v>16916</v>
      </c>
      <c r="N298" s="471" t="s">
        <v>16916</v>
      </c>
      <c r="O298" s="472" t="s">
        <v>16916</v>
      </c>
      <c r="P298" s="471" t="s">
        <v>16916</v>
      </c>
      <c r="Q298" s="472" t="s">
        <v>16916</v>
      </c>
      <c r="R298" s="475" t="s">
        <v>16916</v>
      </c>
      <c r="S298" s="476" t="s">
        <v>16916</v>
      </c>
      <c r="T298" s="475" t="s">
        <v>16916</v>
      </c>
      <c r="U298" s="476" t="s">
        <v>16916</v>
      </c>
      <c r="V298" s="475" t="s">
        <v>16916</v>
      </c>
      <c r="W298" s="473" t="s">
        <v>16916</v>
      </c>
      <c r="X298" s="471" t="s">
        <v>16916</v>
      </c>
      <c r="Y298" s="472" t="s">
        <v>16916</v>
      </c>
      <c r="Z298" s="471" t="s">
        <v>16916</v>
      </c>
      <c r="AA298" s="472" t="s">
        <v>16916</v>
      </c>
      <c r="AB298" s="471" t="s">
        <v>16916</v>
      </c>
      <c r="AC298" s="472" t="s">
        <v>16916</v>
      </c>
      <c r="AD298" s="471" t="s">
        <v>16916</v>
      </c>
      <c r="AE298" s="472" t="s">
        <v>16916</v>
      </c>
      <c r="AF298" s="595" t="s">
        <v>16916</v>
      </c>
      <c r="AG298" s="473" t="s">
        <v>16916</v>
      </c>
      <c r="AH298" s="471" t="s">
        <v>16916</v>
      </c>
      <c r="AI298" s="472" t="s">
        <v>16916</v>
      </c>
      <c r="AJ298" s="471" t="s">
        <v>16916</v>
      </c>
      <c r="AK298" s="472" t="s">
        <v>16916</v>
      </c>
      <c r="AL298" s="471" t="s">
        <v>16916</v>
      </c>
      <c r="AM298" s="472" t="s">
        <v>16916</v>
      </c>
      <c r="AN298" s="471" t="s">
        <v>16916</v>
      </c>
      <c r="AO298" s="472" t="s">
        <v>16916</v>
      </c>
      <c r="AP298" s="471" t="s">
        <v>16916</v>
      </c>
      <c r="AQ298" s="472" t="s">
        <v>16916</v>
      </c>
      <c r="AR298" s="471" t="s">
        <v>16916</v>
      </c>
      <c r="AS298" s="472" t="s">
        <v>16916</v>
      </c>
      <c r="AT298" s="471" t="s">
        <v>16916</v>
      </c>
      <c r="AU298" s="472" t="s">
        <v>16916</v>
      </c>
      <c r="AV298" s="471" t="s">
        <v>16916</v>
      </c>
      <c r="AW298" s="472" t="s">
        <v>16916</v>
      </c>
      <c r="AX298" s="471" t="s">
        <v>16916</v>
      </c>
      <c r="AY298" s="472" t="s">
        <v>16916</v>
      </c>
      <c r="AZ298" s="471" t="s">
        <v>16916</v>
      </c>
      <c r="BA298" s="472" t="s">
        <v>16916</v>
      </c>
      <c r="BB298" s="471">
        <v>299891.21999999997</v>
      </c>
      <c r="BC298" s="472">
        <v>0</v>
      </c>
      <c r="BD298" s="471" t="s">
        <v>16916</v>
      </c>
      <c r="BE298" s="472" t="s">
        <v>16916</v>
      </c>
      <c r="BF298" s="471">
        <v>150274.14000000001</v>
      </c>
      <c r="BG298" s="472">
        <v>0</v>
      </c>
      <c r="BH298" s="471" t="s">
        <v>16916</v>
      </c>
      <c r="BI298" s="472" t="s">
        <v>16916</v>
      </c>
      <c r="BJ298" s="357">
        <v>450165.36</v>
      </c>
      <c r="BK298" s="474">
        <v>0</v>
      </c>
      <c r="BL298" s="357">
        <v>0</v>
      </c>
      <c r="BM298" s="474">
        <v>0</v>
      </c>
      <c r="BN298" s="357">
        <v>0</v>
      </c>
      <c r="BO298" s="474">
        <v>0</v>
      </c>
    </row>
    <row r="299" spans="1:67" s="148" customFormat="1" ht="12.75" x14ac:dyDescent="0.2">
      <c r="A299" s="470" t="s">
        <v>8398</v>
      </c>
      <c r="B299" s="470" t="s">
        <v>8467</v>
      </c>
      <c r="C299" s="470" t="s">
        <v>8213</v>
      </c>
      <c r="D299" s="470" t="s">
        <v>8213</v>
      </c>
      <c r="E299" s="470" t="s">
        <v>17461</v>
      </c>
      <c r="F299" s="470" t="s">
        <v>17062</v>
      </c>
      <c r="G299" s="470" t="s">
        <v>17053</v>
      </c>
      <c r="H299" s="471" t="s">
        <v>16916</v>
      </c>
      <c r="I299" s="472" t="s">
        <v>16916</v>
      </c>
      <c r="J299" s="471">
        <v>2076595.34</v>
      </c>
      <c r="K299" s="472">
        <v>2076595.34</v>
      </c>
      <c r="L299" s="471" t="s">
        <v>16916</v>
      </c>
      <c r="M299" s="472" t="s">
        <v>16916</v>
      </c>
      <c r="N299" s="471" t="s">
        <v>16916</v>
      </c>
      <c r="O299" s="472" t="s">
        <v>16916</v>
      </c>
      <c r="P299" s="471" t="s">
        <v>16916</v>
      </c>
      <c r="Q299" s="472" t="s">
        <v>16916</v>
      </c>
      <c r="R299" s="475" t="s">
        <v>16916</v>
      </c>
      <c r="S299" s="476" t="s">
        <v>16916</v>
      </c>
      <c r="T299" s="475" t="s">
        <v>16916</v>
      </c>
      <c r="U299" s="476" t="s">
        <v>16916</v>
      </c>
      <c r="V299" s="475" t="s">
        <v>16916</v>
      </c>
      <c r="W299" s="473" t="s">
        <v>16916</v>
      </c>
      <c r="X299" s="471" t="s">
        <v>16916</v>
      </c>
      <c r="Y299" s="472" t="s">
        <v>16916</v>
      </c>
      <c r="Z299" s="471" t="s">
        <v>16916</v>
      </c>
      <c r="AA299" s="472" t="s">
        <v>16916</v>
      </c>
      <c r="AB299" s="471" t="s">
        <v>16916</v>
      </c>
      <c r="AC299" s="472" t="s">
        <v>16916</v>
      </c>
      <c r="AD299" s="471" t="s">
        <v>16916</v>
      </c>
      <c r="AE299" s="472" t="s">
        <v>16916</v>
      </c>
      <c r="AF299" s="595" t="s">
        <v>16916</v>
      </c>
      <c r="AG299" s="473" t="s">
        <v>16916</v>
      </c>
      <c r="AH299" s="471" t="s">
        <v>16916</v>
      </c>
      <c r="AI299" s="472" t="s">
        <v>16916</v>
      </c>
      <c r="AJ299" s="471">
        <v>507526.21</v>
      </c>
      <c r="AK299" s="472">
        <v>507526.2</v>
      </c>
      <c r="AL299" s="471" t="s">
        <v>16916</v>
      </c>
      <c r="AM299" s="472" t="s">
        <v>16916</v>
      </c>
      <c r="AN299" s="471" t="s">
        <v>16916</v>
      </c>
      <c r="AO299" s="472" t="s">
        <v>16916</v>
      </c>
      <c r="AP299" s="471" t="s">
        <v>16916</v>
      </c>
      <c r="AQ299" s="472" t="s">
        <v>16916</v>
      </c>
      <c r="AR299" s="471">
        <v>1580451.6</v>
      </c>
      <c r="AS299" s="472">
        <v>1553778.94</v>
      </c>
      <c r="AT299" s="471" t="s">
        <v>16916</v>
      </c>
      <c r="AU299" s="472" t="s">
        <v>16916</v>
      </c>
      <c r="AV299" s="471" t="s">
        <v>16916</v>
      </c>
      <c r="AW299" s="472" t="s">
        <v>16916</v>
      </c>
      <c r="AX299" s="471" t="s">
        <v>16916</v>
      </c>
      <c r="AY299" s="472" t="s">
        <v>16916</v>
      </c>
      <c r="AZ299" s="471" t="s">
        <v>16916</v>
      </c>
      <c r="BA299" s="472" t="s">
        <v>16916</v>
      </c>
      <c r="BB299" s="471" t="s">
        <v>16916</v>
      </c>
      <c r="BC299" s="472" t="s">
        <v>16916</v>
      </c>
      <c r="BD299" s="471" t="s">
        <v>16916</v>
      </c>
      <c r="BE299" s="472" t="s">
        <v>16916</v>
      </c>
      <c r="BF299" s="471" t="s">
        <v>16916</v>
      </c>
      <c r="BG299" s="472" t="s">
        <v>16916</v>
      </c>
      <c r="BH299" s="471" t="s">
        <v>16916</v>
      </c>
      <c r="BI299" s="472" t="s">
        <v>16916</v>
      </c>
      <c r="BJ299" s="357">
        <v>0</v>
      </c>
      <c r="BK299" s="474">
        <v>0</v>
      </c>
      <c r="BL299" s="357">
        <v>4164573.1500000004</v>
      </c>
      <c r="BM299" s="474">
        <v>4137900.48</v>
      </c>
      <c r="BN299" s="357">
        <v>0</v>
      </c>
      <c r="BO299" s="474">
        <v>0</v>
      </c>
    </row>
    <row r="300" spans="1:67" s="148" customFormat="1" ht="12.75" x14ac:dyDescent="0.2">
      <c r="A300" s="470" t="s">
        <v>8495</v>
      </c>
      <c r="B300" s="470" t="s">
        <v>8450</v>
      </c>
      <c r="C300" s="470" t="s">
        <v>17012</v>
      </c>
      <c r="D300" s="470" t="s">
        <v>17012</v>
      </c>
      <c r="E300" s="470" t="s">
        <v>17462</v>
      </c>
      <c r="F300" s="470" t="s">
        <v>16897</v>
      </c>
      <c r="G300" s="470" t="s">
        <v>16897</v>
      </c>
      <c r="H300" s="471" t="s">
        <v>16916</v>
      </c>
      <c r="I300" s="472" t="s">
        <v>16916</v>
      </c>
      <c r="J300" s="471">
        <v>2287843.36</v>
      </c>
      <c r="K300" s="472">
        <v>1745714.8099999998</v>
      </c>
      <c r="L300" s="471" t="s">
        <v>16916</v>
      </c>
      <c r="M300" s="472" t="s">
        <v>16916</v>
      </c>
      <c r="N300" s="471" t="s">
        <v>16916</v>
      </c>
      <c r="O300" s="472" t="s">
        <v>16916</v>
      </c>
      <c r="P300" s="471" t="s">
        <v>16916</v>
      </c>
      <c r="Q300" s="472" t="s">
        <v>16916</v>
      </c>
      <c r="R300" s="475" t="s">
        <v>16916</v>
      </c>
      <c r="S300" s="476" t="s">
        <v>16916</v>
      </c>
      <c r="T300" s="475" t="s">
        <v>16916</v>
      </c>
      <c r="U300" s="476" t="s">
        <v>16916</v>
      </c>
      <c r="V300" s="475" t="s">
        <v>16916</v>
      </c>
      <c r="W300" s="473" t="s">
        <v>16916</v>
      </c>
      <c r="X300" s="471" t="s">
        <v>16916</v>
      </c>
      <c r="Y300" s="472" t="s">
        <v>16916</v>
      </c>
      <c r="Z300" s="471" t="s">
        <v>16916</v>
      </c>
      <c r="AA300" s="472" t="s">
        <v>16916</v>
      </c>
      <c r="AB300" s="471" t="s">
        <v>16916</v>
      </c>
      <c r="AC300" s="472" t="s">
        <v>16916</v>
      </c>
      <c r="AD300" s="471" t="s">
        <v>16916</v>
      </c>
      <c r="AE300" s="472" t="s">
        <v>16916</v>
      </c>
      <c r="AF300" s="595" t="s">
        <v>16916</v>
      </c>
      <c r="AG300" s="473" t="s">
        <v>16916</v>
      </c>
      <c r="AH300" s="471" t="s">
        <v>16916</v>
      </c>
      <c r="AI300" s="472" t="s">
        <v>16916</v>
      </c>
      <c r="AJ300" s="471" t="s">
        <v>16916</v>
      </c>
      <c r="AK300" s="472" t="s">
        <v>16916</v>
      </c>
      <c r="AL300" s="471" t="s">
        <v>16916</v>
      </c>
      <c r="AM300" s="472" t="s">
        <v>16916</v>
      </c>
      <c r="AN300" s="471" t="s">
        <v>16916</v>
      </c>
      <c r="AO300" s="472" t="s">
        <v>16916</v>
      </c>
      <c r="AP300" s="471" t="s">
        <v>16916</v>
      </c>
      <c r="AQ300" s="472" t="s">
        <v>16916</v>
      </c>
      <c r="AR300" s="471" t="s">
        <v>16916</v>
      </c>
      <c r="AS300" s="472" t="s">
        <v>16916</v>
      </c>
      <c r="AT300" s="471" t="s">
        <v>16916</v>
      </c>
      <c r="AU300" s="472" t="s">
        <v>16916</v>
      </c>
      <c r="AV300" s="471" t="s">
        <v>16916</v>
      </c>
      <c r="AW300" s="472" t="s">
        <v>16916</v>
      </c>
      <c r="AX300" s="471" t="s">
        <v>16916</v>
      </c>
      <c r="AY300" s="472" t="s">
        <v>16916</v>
      </c>
      <c r="AZ300" s="471" t="s">
        <v>16916</v>
      </c>
      <c r="BA300" s="472" t="s">
        <v>16916</v>
      </c>
      <c r="BB300" s="471">
        <v>19807168.190000001</v>
      </c>
      <c r="BC300" s="472">
        <v>0</v>
      </c>
      <c r="BD300" s="471" t="s">
        <v>16916</v>
      </c>
      <c r="BE300" s="472" t="s">
        <v>16916</v>
      </c>
      <c r="BF300" s="471" t="s">
        <v>16916</v>
      </c>
      <c r="BG300" s="472" t="s">
        <v>16916</v>
      </c>
      <c r="BH300" s="471" t="s">
        <v>16916</v>
      </c>
      <c r="BI300" s="472" t="s">
        <v>16916</v>
      </c>
      <c r="BJ300" s="357">
        <v>19807168.190000001</v>
      </c>
      <c r="BK300" s="474">
        <v>0</v>
      </c>
      <c r="BL300" s="357">
        <v>2287843.36</v>
      </c>
      <c r="BM300" s="474">
        <v>1745714.8099999998</v>
      </c>
      <c r="BN300" s="357">
        <v>0</v>
      </c>
      <c r="BO300" s="474">
        <v>0</v>
      </c>
    </row>
    <row r="301" spans="1:67" s="148" customFormat="1" ht="12.75" x14ac:dyDescent="0.2">
      <c r="A301" s="470" t="s">
        <v>8421</v>
      </c>
      <c r="B301" s="470" t="s">
        <v>8460</v>
      </c>
      <c r="C301" s="470" t="s">
        <v>8213</v>
      </c>
      <c r="D301" s="470" t="s">
        <v>8213</v>
      </c>
      <c r="E301" s="470" t="s">
        <v>366</v>
      </c>
      <c r="F301" s="470" t="s">
        <v>17056</v>
      </c>
      <c r="G301" s="470" t="s">
        <v>17044</v>
      </c>
      <c r="H301" s="471" t="s">
        <v>16916</v>
      </c>
      <c r="I301" s="472" t="s">
        <v>16916</v>
      </c>
      <c r="J301" s="471" t="s">
        <v>16916</v>
      </c>
      <c r="K301" s="472" t="s">
        <v>16916</v>
      </c>
      <c r="L301" s="471" t="s">
        <v>16916</v>
      </c>
      <c r="M301" s="472" t="s">
        <v>16916</v>
      </c>
      <c r="N301" s="471">
        <v>87341.22</v>
      </c>
      <c r="O301" s="472">
        <v>87341.22</v>
      </c>
      <c r="P301" s="471" t="s">
        <v>16916</v>
      </c>
      <c r="Q301" s="472" t="s">
        <v>16916</v>
      </c>
      <c r="R301" s="475" t="s">
        <v>16916</v>
      </c>
      <c r="S301" s="476" t="s">
        <v>16916</v>
      </c>
      <c r="T301" s="475" t="s">
        <v>16916</v>
      </c>
      <c r="U301" s="476" t="s">
        <v>16916</v>
      </c>
      <c r="V301" s="475" t="s">
        <v>16916</v>
      </c>
      <c r="W301" s="473" t="s">
        <v>16916</v>
      </c>
      <c r="X301" s="471" t="s">
        <v>16916</v>
      </c>
      <c r="Y301" s="472" t="s">
        <v>16916</v>
      </c>
      <c r="Z301" s="471" t="s">
        <v>16916</v>
      </c>
      <c r="AA301" s="472" t="s">
        <v>16916</v>
      </c>
      <c r="AB301" s="471" t="s">
        <v>16916</v>
      </c>
      <c r="AC301" s="472" t="s">
        <v>16916</v>
      </c>
      <c r="AD301" s="471" t="s">
        <v>16916</v>
      </c>
      <c r="AE301" s="472" t="s">
        <v>16916</v>
      </c>
      <c r="AF301" s="595" t="s">
        <v>16916</v>
      </c>
      <c r="AG301" s="473" t="s">
        <v>16916</v>
      </c>
      <c r="AH301" s="471" t="s">
        <v>16916</v>
      </c>
      <c r="AI301" s="472" t="s">
        <v>16916</v>
      </c>
      <c r="AJ301" s="471" t="s">
        <v>16916</v>
      </c>
      <c r="AK301" s="472" t="s">
        <v>16916</v>
      </c>
      <c r="AL301" s="471" t="s">
        <v>16916</v>
      </c>
      <c r="AM301" s="472" t="s">
        <v>16916</v>
      </c>
      <c r="AN301" s="471" t="s">
        <v>16916</v>
      </c>
      <c r="AO301" s="472" t="s">
        <v>16916</v>
      </c>
      <c r="AP301" s="471" t="s">
        <v>16916</v>
      </c>
      <c r="AQ301" s="472" t="s">
        <v>16916</v>
      </c>
      <c r="AR301" s="471" t="s">
        <v>16916</v>
      </c>
      <c r="AS301" s="472" t="s">
        <v>16916</v>
      </c>
      <c r="AT301" s="471" t="s">
        <v>16916</v>
      </c>
      <c r="AU301" s="472" t="s">
        <v>16916</v>
      </c>
      <c r="AV301" s="471" t="s">
        <v>16916</v>
      </c>
      <c r="AW301" s="472" t="s">
        <v>16916</v>
      </c>
      <c r="AX301" s="471" t="s">
        <v>16916</v>
      </c>
      <c r="AY301" s="472" t="s">
        <v>16916</v>
      </c>
      <c r="AZ301" s="471" t="s">
        <v>16916</v>
      </c>
      <c r="BA301" s="472" t="s">
        <v>16916</v>
      </c>
      <c r="BB301" s="471" t="s">
        <v>16916</v>
      </c>
      <c r="BC301" s="472" t="s">
        <v>16916</v>
      </c>
      <c r="BD301" s="471" t="s">
        <v>16916</v>
      </c>
      <c r="BE301" s="472" t="s">
        <v>16916</v>
      </c>
      <c r="BF301" s="471" t="s">
        <v>16916</v>
      </c>
      <c r="BG301" s="472" t="s">
        <v>16916</v>
      </c>
      <c r="BH301" s="471" t="s">
        <v>16916</v>
      </c>
      <c r="BI301" s="472" t="s">
        <v>16916</v>
      </c>
      <c r="BJ301" s="357">
        <v>87341.22</v>
      </c>
      <c r="BK301" s="474">
        <v>87341.22</v>
      </c>
      <c r="BL301" s="357">
        <v>0</v>
      </c>
      <c r="BM301" s="474">
        <v>0</v>
      </c>
      <c r="BN301" s="357">
        <v>0</v>
      </c>
      <c r="BO301" s="474">
        <v>0</v>
      </c>
    </row>
    <row r="302" spans="1:67" s="148" customFormat="1" ht="12.75" x14ac:dyDescent="0.2">
      <c r="A302" s="470" t="s">
        <v>8421</v>
      </c>
      <c r="B302" s="470" t="s">
        <v>8271</v>
      </c>
      <c r="C302" s="470" t="s">
        <v>8213</v>
      </c>
      <c r="D302" s="470" t="s">
        <v>8213</v>
      </c>
      <c r="E302" s="470" t="s">
        <v>17463</v>
      </c>
      <c r="F302" s="470" t="s">
        <v>17056</v>
      </c>
      <c r="G302" s="470" t="s">
        <v>17044</v>
      </c>
      <c r="H302" s="471" t="s">
        <v>16916</v>
      </c>
      <c r="I302" s="472" t="s">
        <v>16916</v>
      </c>
      <c r="J302" s="471" t="s">
        <v>16916</v>
      </c>
      <c r="K302" s="472" t="s">
        <v>16916</v>
      </c>
      <c r="L302" s="471" t="s">
        <v>16916</v>
      </c>
      <c r="M302" s="472" t="s">
        <v>16916</v>
      </c>
      <c r="N302" s="471" t="s">
        <v>16916</v>
      </c>
      <c r="O302" s="472" t="s">
        <v>16916</v>
      </c>
      <c r="P302" s="471">
        <v>9367799</v>
      </c>
      <c r="Q302" s="472">
        <v>0</v>
      </c>
      <c r="R302" s="475" t="s">
        <v>16916</v>
      </c>
      <c r="S302" s="476" t="s">
        <v>16916</v>
      </c>
      <c r="T302" s="475" t="s">
        <v>16916</v>
      </c>
      <c r="U302" s="476" t="s">
        <v>16916</v>
      </c>
      <c r="V302" s="475" t="s">
        <v>16916</v>
      </c>
      <c r="W302" s="473" t="s">
        <v>16916</v>
      </c>
      <c r="X302" s="471" t="s">
        <v>16916</v>
      </c>
      <c r="Y302" s="472" t="s">
        <v>16916</v>
      </c>
      <c r="Z302" s="471" t="s">
        <v>16916</v>
      </c>
      <c r="AA302" s="472" t="s">
        <v>16916</v>
      </c>
      <c r="AB302" s="471" t="s">
        <v>16916</v>
      </c>
      <c r="AC302" s="472" t="s">
        <v>16916</v>
      </c>
      <c r="AD302" s="471" t="s">
        <v>16916</v>
      </c>
      <c r="AE302" s="472" t="s">
        <v>16916</v>
      </c>
      <c r="AF302" s="595" t="s">
        <v>16916</v>
      </c>
      <c r="AG302" s="473" t="s">
        <v>16916</v>
      </c>
      <c r="AH302" s="471" t="s">
        <v>16916</v>
      </c>
      <c r="AI302" s="472" t="s">
        <v>16916</v>
      </c>
      <c r="AJ302" s="471" t="s">
        <v>16916</v>
      </c>
      <c r="AK302" s="472" t="s">
        <v>16916</v>
      </c>
      <c r="AL302" s="471" t="s">
        <v>16916</v>
      </c>
      <c r="AM302" s="472" t="s">
        <v>16916</v>
      </c>
      <c r="AN302" s="471" t="s">
        <v>16916</v>
      </c>
      <c r="AO302" s="472" t="s">
        <v>16916</v>
      </c>
      <c r="AP302" s="471" t="s">
        <v>16916</v>
      </c>
      <c r="AQ302" s="472" t="s">
        <v>16916</v>
      </c>
      <c r="AR302" s="471" t="s">
        <v>16916</v>
      </c>
      <c r="AS302" s="472" t="s">
        <v>16916</v>
      </c>
      <c r="AT302" s="471" t="s">
        <v>16916</v>
      </c>
      <c r="AU302" s="472" t="s">
        <v>16916</v>
      </c>
      <c r="AV302" s="471" t="s">
        <v>16916</v>
      </c>
      <c r="AW302" s="472" t="s">
        <v>16916</v>
      </c>
      <c r="AX302" s="471" t="s">
        <v>16916</v>
      </c>
      <c r="AY302" s="472" t="s">
        <v>16916</v>
      </c>
      <c r="AZ302" s="471" t="s">
        <v>16916</v>
      </c>
      <c r="BA302" s="472" t="s">
        <v>16916</v>
      </c>
      <c r="BB302" s="471" t="s">
        <v>16916</v>
      </c>
      <c r="BC302" s="472" t="s">
        <v>16916</v>
      </c>
      <c r="BD302" s="471" t="s">
        <v>16916</v>
      </c>
      <c r="BE302" s="472" t="s">
        <v>16916</v>
      </c>
      <c r="BF302" s="471" t="s">
        <v>16916</v>
      </c>
      <c r="BG302" s="472" t="s">
        <v>16916</v>
      </c>
      <c r="BH302" s="471" t="s">
        <v>16916</v>
      </c>
      <c r="BI302" s="472" t="s">
        <v>16916</v>
      </c>
      <c r="BJ302" s="357">
        <v>0</v>
      </c>
      <c r="BK302" s="474">
        <v>0</v>
      </c>
      <c r="BL302" s="357">
        <v>9367799</v>
      </c>
      <c r="BM302" s="474">
        <v>0</v>
      </c>
      <c r="BN302" s="357">
        <v>0</v>
      </c>
      <c r="BO302" s="474">
        <v>0</v>
      </c>
    </row>
    <row r="303" spans="1:67" s="148" customFormat="1" ht="12.75" x14ac:dyDescent="0.2">
      <c r="A303" s="470" t="s">
        <v>8421</v>
      </c>
      <c r="B303" s="470" t="s">
        <v>8430</v>
      </c>
      <c r="C303" s="470" t="s">
        <v>8213</v>
      </c>
      <c r="D303" s="470" t="s">
        <v>8213</v>
      </c>
      <c r="E303" s="470" t="s">
        <v>17270</v>
      </c>
      <c r="F303" s="470" t="s">
        <v>17056</v>
      </c>
      <c r="G303" s="470" t="s">
        <v>17044</v>
      </c>
      <c r="H303" s="471" t="s">
        <v>16916</v>
      </c>
      <c r="I303" s="472" t="s">
        <v>16916</v>
      </c>
      <c r="J303" s="471" t="s">
        <v>16916</v>
      </c>
      <c r="K303" s="472" t="s">
        <v>16916</v>
      </c>
      <c r="L303" s="471" t="s">
        <v>16916</v>
      </c>
      <c r="M303" s="472" t="s">
        <v>16916</v>
      </c>
      <c r="N303" s="471" t="s">
        <v>16916</v>
      </c>
      <c r="O303" s="472" t="s">
        <v>16916</v>
      </c>
      <c r="P303" s="471" t="s">
        <v>16916</v>
      </c>
      <c r="Q303" s="472" t="s">
        <v>16916</v>
      </c>
      <c r="R303" s="475" t="s">
        <v>16916</v>
      </c>
      <c r="S303" s="476" t="s">
        <v>16916</v>
      </c>
      <c r="T303" s="475" t="s">
        <v>16916</v>
      </c>
      <c r="U303" s="476" t="s">
        <v>16916</v>
      </c>
      <c r="V303" s="475" t="s">
        <v>16916</v>
      </c>
      <c r="W303" s="473" t="s">
        <v>16916</v>
      </c>
      <c r="X303" s="471" t="s">
        <v>16916</v>
      </c>
      <c r="Y303" s="472" t="s">
        <v>16916</v>
      </c>
      <c r="Z303" s="471" t="s">
        <v>16916</v>
      </c>
      <c r="AA303" s="472" t="s">
        <v>16916</v>
      </c>
      <c r="AB303" s="471">
        <v>336829.64</v>
      </c>
      <c r="AC303" s="472">
        <v>0</v>
      </c>
      <c r="AD303" s="471" t="s">
        <v>16916</v>
      </c>
      <c r="AE303" s="472" t="s">
        <v>16916</v>
      </c>
      <c r="AF303" s="595" t="s">
        <v>16916</v>
      </c>
      <c r="AG303" s="473" t="s">
        <v>16916</v>
      </c>
      <c r="AH303" s="471" t="s">
        <v>16916</v>
      </c>
      <c r="AI303" s="472" t="s">
        <v>16916</v>
      </c>
      <c r="AJ303" s="471" t="s">
        <v>16916</v>
      </c>
      <c r="AK303" s="472" t="s">
        <v>16916</v>
      </c>
      <c r="AL303" s="471" t="s">
        <v>16916</v>
      </c>
      <c r="AM303" s="472" t="s">
        <v>16916</v>
      </c>
      <c r="AN303" s="471" t="s">
        <v>16916</v>
      </c>
      <c r="AO303" s="472" t="s">
        <v>16916</v>
      </c>
      <c r="AP303" s="471" t="s">
        <v>16916</v>
      </c>
      <c r="AQ303" s="472" t="s">
        <v>16916</v>
      </c>
      <c r="AR303" s="471" t="s">
        <v>16916</v>
      </c>
      <c r="AS303" s="472" t="s">
        <v>16916</v>
      </c>
      <c r="AT303" s="471">
        <v>7653877.79</v>
      </c>
      <c r="AU303" s="472">
        <v>5816103.29</v>
      </c>
      <c r="AV303" s="471" t="s">
        <v>16916</v>
      </c>
      <c r="AW303" s="472" t="s">
        <v>16916</v>
      </c>
      <c r="AX303" s="471">
        <v>596771.64</v>
      </c>
      <c r="AY303" s="472" t="s">
        <v>16916</v>
      </c>
      <c r="AZ303" s="471" t="s">
        <v>16916</v>
      </c>
      <c r="BA303" s="472" t="s">
        <v>16916</v>
      </c>
      <c r="BB303" s="471">
        <v>711524.7</v>
      </c>
      <c r="BC303" s="472">
        <v>711524.69999999891</v>
      </c>
      <c r="BD303" s="471" t="s">
        <v>16916</v>
      </c>
      <c r="BE303" s="472" t="s">
        <v>16916</v>
      </c>
      <c r="BF303" s="471" t="s">
        <v>16916</v>
      </c>
      <c r="BG303" s="472" t="s">
        <v>16916</v>
      </c>
      <c r="BH303" s="471" t="s">
        <v>16916</v>
      </c>
      <c r="BI303" s="472" t="s">
        <v>16916</v>
      </c>
      <c r="BJ303" s="357">
        <v>9299003.7699999996</v>
      </c>
      <c r="BK303" s="474">
        <v>6527627.9899999993</v>
      </c>
      <c r="BL303" s="357">
        <v>0</v>
      </c>
      <c r="BM303" s="474">
        <v>0</v>
      </c>
      <c r="BN303" s="357">
        <v>0</v>
      </c>
      <c r="BO303" s="474">
        <v>0</v>
      </c>
    </row>
    <row r="304" spans="1:67" s="148" customFormat="1" ht="12.75" x14ac:dyDescent="0.2">
      <c r="A304" s="470" t="s">
        <v>8421</v>
      </c>
      <c r="B304" s="470" t="s">
        <v>8231</v>
      </c>
      <c r="C304" s="470" t="s">
        <v>8213</v>
      </c>
      <c r="D304" s="470" t="s">
        <v>8213</v>
      </c>
      <c r="E304" s="470" t="s">
        <v>17464</v>
      </c>
      <c r="F304" s="470" t="s">
        <v>17056</v>
      </c>
      <c r="G304" s="470" t="s">
        <v>17044</v>
      </c>
      <c r="H304" s="471" t="s">
        <v>16916</v>
      </c>
      <c r="I304" s="472" t="s">
        <v>16916</v>
      </c>
      <c r="J304" s="471" t="s">
        <v>16916</v>
      </c>
      <c r="K304" s="472" t="s">
        <v>16916</v>
      </c>
      <c r="L304" s="471" t="s">
        <v>16916</v>
      </c>
      <c r="M304" s="472" t="s">
        <v>16916</v>
      </c>
      <c r="N304" s="471" t="s">
        <v>16916</v>
      </c>
      <c r="O304" s="472" t="s">
        <v>16916</v>
      </c>
      <c r="P304" s="471" t="s">
        <v>16916</v>
      </c>
      <c r="Q304" s="472" t="s">
        <v>16916</v>
      </c>
      <c r="R304" s="475" t="s">
        <v>16916</v>
      </c>
      <c r="S304" s="476" t="s">
        <v>16916</v>
      </c>
      <c r="T304" s="475" t="s">
        <v>16916</v>
      </c>
      <c r="U304" s="476" t="s">
        <v>16916</v>
      </c>
      <c r="V304" s="475" t="s">
        <v>16916</v>
      </c>
      <c r="W304" s="473" t="s">
        <v>16916</v>
      </c>
      <c r="X304" s="471" t="s">
        <v>16916</v>
      </c>
      <c r="Y304" s="472" t="s">
        <v>16916</v>
      </c>
      <c r="Z304" s="471" t="s">
        <v>16916</v>
      </c>
      <c r="AA304" s="472" t="s">
        <v>16916</v>
      </c>
      <c r="AB304" s="471" t="s">
        <v>16916</v>
      </c>
      <c r="AC304" s="472" t="s">
        <v>16916</v>
      </c>
      <c r="AD304" s="471" t="s">
        <v>16916</v>
      </c>
      <c r="AE304" s="472" t="s">
        <v>16916</v>
      </c>
      <c r="AF304" s="595" t="s">
        <v>16916</v>
      </c>
      <c r="AG304" s="473" t="s">
        <v>16916</v>
      </c>
      <c r="AH304" s="471" t="s">
        <v>16916</v>
      </c>
      <c r="AI304" s="472" t="s">
        <v>16916</v>
      </c>
      <c r="AJ304" s="471" t="s">
        <v>16916</v>
      </c>
      <c r="AK304" s="472" t="s">
        <v>16916</v>
      </c>
      <c r="AL304" s="471" t="s">
        <v>16916</v>
      </c>
      <c r="AM304" s="472" t="s">
        <v>16916</v>
      </c>
      <c r="AN304" s="471" t="s">
        <v>16916</v>
      </c>
      <c r="AO304" s="472" t="s">
        <v>16916</v>
      </c>
      <c r="AP304" s="471">
        <v>547352.21</v>
      </c>
      <c r="AQ304" s="472">
        <v>547352.2100000002</v>
      </c>
      <c r="AR304" s="471" t="s">
        <v>16916</v>
      </c>
      <c r="AS304" s="472" t="s">
        <v>16916</v>
      </c>
      <c r="AT304" s="471" t="s">
        <v>16916</v>
      </c>
      <c r="AU304" s="472" t="s">
        <v>16916</v>
      </c>
      <c r="AV304" s="471" t="s">
        <v>16916</v>
      </c>
      <c r="AW304" s="472" t="s">
        <v>16916</v>
      </c>
      <c r="AX304" s="471" t="s">
        <v>16916</v>
      </c>
      <c r="AY304" s="472" t="s">
        <v>16916</v>
      </c>
      <c r="AZ304" s="471" t="s">
        <v>16916</v>
      </c>
      <c r="BA304" s="472" t="s">
        <v>16916</v>
      </c>
      <c r="BB304" s="471" t="s">
        <v>16916</v>
      </c>
      <c r="BC304" s="472" t="s">
        <v>16916</v>
      </c>
      <c r="BD304" s="471" t="s">
        <v>16916</v>
      </c>
      <c r="BE304" s="472" t="s">
        <v>16916</v>
      </c>
      <c r="BF304" s="471" t="s">
        <v>16916</v>
      </c>
      <c r="BG304" s="472" t="s">
        <v>16916</v>
      </c>
      <c r="BH304" s="471" t="s">
        <v>16916</v>
      </c>
      <c r="BI304" s="472" t="s">
        <v>16916</v>
      </c>
      <c r="BJ304" s="357">
        <v>547352.21</v>
      </c>
      <c r="BK304" s="474">
        <v>547352.2100000002</v>
      </c>
      <c r="BL304" s="357">
        <v>0</v>
      </c>
      <c r="BM304" s="474">
        <v>0</v>
      </c>
      <c r="BN304" s="357">
        <v>0</v>
      </c>
      <c r="BO304" s="474">
        <v>0</v>
      </c>
    </row>
    <row r="305" spans="1:67" s="148" customFormat="1" ht="12.75" x14ac:dyDescent="0.2">
      <c r="A305" s="470" t="s">
        <v>8421</v>
      </c>
      <c r="B305" s="470" t="s">
        <v>8369</v>
      </c>
      <c r="C305" s="470" t="s">
        <v>8213</v>
      </c>
      <c r="D305" s="470" t="s">
        <v>8213</v>
      </c>
      <c r="E305" s="470" t="s">
        <v>17327</v>
      </c>
      <c r="F305" s="470" t="s">
        <v>17056</v>
      </c>
      <c r="G305" s="470" t="s">
        <v>17044</v>
      </c>
      <c r="H305" s="471" t="s">
        <v>16916</v>
      </c>
      <c r="I305" s="472" t="s">
        <v>16916</v>
      </c>
      <c r="J305" s="471" t="s">
        <v>16916</v>
      </c>
      <c r="K305" s="472" t="s">
        <v>16916</v>
      </c>
      <c r="L305" s="471" t="s">
        <v>16916</v>
      </c>
      <c r="M305" s="472" t="s">
        <v>16916</v>
      </c>
      <c r="N305" s="471" t="s">
        <v>16916</v>
      </c>
      <c r="O305" s="472" t="s">
        <v>16916</v>
      </c>
      <c r="P305" s="471" t="s">
        <v>16916</v>
      </c>
      <c r="Q305" s="472" t="s">
        <v>16916</v>
      </c>
      <c r="R305" s="475" t="s">
        <v>16916</v>
      </c>
      <c r="S305" s="476" t="s">
        <v>16916</v>
      </c>
      <c r="T305" s="475" t="s">
        <v>16916</v>
      </c>
      <c r="U305" s="476" t="s">
        <v>16916</v>
      </c>
      <c r="V305" s="475" t="s">
        <v>16916</v>
      </c>
      <c r="W305" s="473" t="s">
        <v>16916</v>
      </c>
      <c r="X305" s="471" t="s">
        <v>16916</v>
      </c>
      <c r="Y305" s="472" t="s">
        <v>16916</v>
      </c>
      <c r="Z305" s="471" t="s">
        <v>16916</v>
      </c>
      <c r="AA305" s="472" t="s">
        <v>16916</v>
      </c>
      <c r="AB305" s="471" t="s">
        <v>16916</v>
      </c>
      <c r="AC305" s="472" t="s">
        <v>16916</v>
      </c>
      <c r="AD305" s="471" t="s">
        <v>16916</v>
      </c>
      <c r="AE305" s="472" t="s">
        <v>16916</v>
      </c>
      <c r="AF305" s="595" t="s">
        <v>16916</v>
      </c>
      <c r="AG305" s="473" t="s">
        <v>16916</v>
      </c>
      <c r="AH305" s="471" t="s">
        <v>16916</v>
      </c>
      <c r="AI305" s="472" t="s">
        <v>16916</v>
      </c>
      <c r="AJ305" s="471" t="s">
        <v>16916</v>
      </c>
      <c r="AK305" s="472" t="s">
        <v>16916</v>
      </c>
      <c r="AL305" s="471" t="s">
        <v>16916</v>
      </c>
      <c r="AM305" s="472" t="s">
        <v>16916</v>
      </c>
      <c r="AN305" s="471" t="s">
        <v>16916</v>
      </c>
      <c r="AO305" s="472" t="s">
        <v>16916</v>
      </c>
      <c r="AP305" s="471" t="s">
        <v>16916</v>
      </c>
      <c r="AQ305" s="472" t="s">
        <v>16916</v>
      </c>
      <c r="AR305" s="471" t="s">
        <v>16916</v>
      </c>
      <c r="AS305" s="472" t="s">
        <v>16916</v>
      </c>
      <c r="AT305" s="471">
        <v>9864.7900000000009</v>
      </c>
      <c r="AU305" s="472">
        <v>9864.7900000000009</v>
      </c>
      <c r="AV305" s="471" t="s">
        <v>16916</v>
      </c>
      <c r="AW305" s="472" t="s">
        <v>16916</v>
      </c>
      <c r="AX305" s="471" t="s">
        <v>16916</v>
      </c>
      <c r="AY305" s="472" t="s">
        <v>16916</v>
      </c>
      <c r="AZ305" s="471" t="s">
        <v>16916</v>
      </c>
      <c r="BA305" s="472" t="s">
        <v>16916</v>
      </c>
      <c r="BB305" s="471" t="s">
        <v>16916</v>
      </c>
      <c r="BC305" s="472" t="s">
        <v>16916</v>
      </c>
      <c r="BD305" s="471" t="s">
        <v>16916</v>
      </c>
      <c r="BE305" s="472" t="s">
        <v>16916</v>
      </c>
      <c r="BF305" s="471" t="s">
        <v>16916</v>
      </c>
      <c r="BG305" s="472" t="s">
        <v>16916</v>
      </c>
      <c r="BH305" s="471" t="s">
        <v>16916</v>
      </c>
      <c r="BI305" s="472" t="s">
        <v>16916</v>
      </c>
      <c r="BJ305" s="357">
        <v>9864.7900000000009</v>
      </c>
      <c r="BK305" s="474">
        <v>9864.7900000000009</v>
      </c>
      <c r="BL305" s="357">
        <v>0</v>
      </c>
      <c r="BM305" s="474">
        <v>0</v>
      </c>
      <c r="BN305" s="357">
        <v>0</v>
      </c>
      <c r="BO305" s="474">
        <v>0</v>
      </c>
    </row>
    <row r="306" spans="1:67" s="148" customFormat="1" ht="12.75" x14ac:dyDescent="0.2">
      <c r="A306" s="470" t="s">
        <v>8421</v>
      </c>
      <c r="B306" s="470" t="s">
        <v>8447</v>
      </c>
      <c r="C306" s="470" t="s">
        <v>8213</v>
      </c>
      <c r="D306" s="470" t="s">
        <v>8213</v>
      </c>
      <c r="E306" s="470" t="s">
        <v>17465</v>
      </c>
      <c r="F306" s="470" t="s">
        <v>17056</v>
      </c>
      <c r="G306" s="470" t="s">
        <v>17044</v>
      </c>
      <c r="H306" s="471" t="s">
        <v>16916</v>
      </c>
      <c r="I306" s="472" t="s">
        <v>16916</v>
      </c>
      <c r="J306" s="471">
        <v>67491.360000000001</v>
      </c>
      <c r="K306" s="472">
        <v>0</v>
      </c>
      <c r="L306" s="471" t="s">
        <v>16916</v>
      </c>
      <c r="M306" s="472" t="s">
        <v>16916</v>
      </c>
      <c r="N306" s="471" t="s">
        <v>16916</v>
      </c>
      <c r="O306" s="472" t="s">
        <v>16916</v>
      </c>
      <c r="P306" s="471" t="s">
        <v>16916</v>
      </c>
      <c r="Q306" s="472" t="s">
        <v>16916</v>
      </c>
      <c r="R306" s="475" t="s">
        <v>16916</v>
      </c>
      <c r="S306" s="476" t="s">
        <v>16916</v>
      </c>
      <c r="T306" s="475" t="s">
        <v>16916</v>
      </c>
      <c r="U306" s="476" t="s">
        <v>16916</v>
      </c>
      <c r="V306" s="475" t="s">
        <v>16916</v>
      </c>
      <c r="W306" s="473" t="s">
        <v>16916</v>
      </c>
      <c r="X306" s="471" t="s">
        <v>16916</v>
      </c>
      <c r="Y306" s="472" t="s">
        <v>16916</v>
      </c>
      <c r="Z306" s="471" t="s">
        <v>16916</v>
      </c>
      <c r="AA306" s="472" t="s">
        <v>16916</v>
      </c>
      <c r="AB306" s="471" t="s">
        <v>16916</v>
      </c>
      <c r="AC306" s="472" t="s">
        <v>16916</v>
      </c>
      <c r="AD306" s="471" t="s">
        <v>16916</v>
      </c>
      <c r="AE306" s="472" t="s">
        <v>16916</v>
      </c>
      <c r="AF306" s="595" t="s">
        <v>16916</v>
      </c>
      <c r="AG306" s="473" t="s">
        <v>16916</v>
      </c>
      <c r="AH306" s="471" t="s">
        <v>16916</v>
      </c>
      <c r="AI306" s="472" t="s">
        <v>16916</v>
      </c>
      <c r="AJ306" s="471" t="s">
        <v>16916</v>
      </c>
      <c r="AK306" s="472" t="s">
        <v>16916</v>
      </c>
      <c r="AL306" s="471" t="s">
        <v>16916</v>
      </c>
      <c r="AM306" s="472" t="s">
        <v>16916</v>
      </c>
      <c r="AN306" s="471" t="s">
        <v>16916</v>
      </c>
      <c r="AO306" s="472" t="s">
        <v>16916</v>
      </c>
      <c r="AP306" s="471" t="s">
        <v>16916</v>
      </c>
      <c r="AQ306" s="472" t="s">
        <v>16916</v>
      </c>
      <c r="AR306" s="471" t="s">
        <v>16916</v>
      </c>
      <c r="AS306" s="472" t="s">
        <v>16916</v>
      </c>
      <c r="AT306" s="471" t="s">
        <v>16916</v>
      </c>
      <c r="AU306" s="472" t="s">
        <v>16916</v>
      </c>
      <c r="AV306" s="471" t="s">
        <v>16916</v>
      </c>
      <c r="AW306" s="472" t="s">
        <v>16916</v>
      </c>
      <c r="AX306" s="471" t="s">
        <v>16916</v>
      </c>
      <c r="AY306" s="472" t="s">
        <v>16916</v>
      </c>
      <c r="AZ306" s="471" t="s">
        <v>16916</v>
      </c>
      <c r="BA306" s="472" t="s">
        <v>16916</v>
      </c>
      <c r="BB306" s="471" t="s">
        <v>16916</v>
      </c>
      <c r="BC306" s="472" t="s">
        <v>16916</v>
      </c>
      <c r="BD306" s="471" t="s">
        <v>16916</v>
      </c>
      <c r="BE306" s="472" t="s">
        <v>16916</v>
      </c>
      <c r="BF306" s="471" t="s">
        <v>16916</v>
      </c>
      <c r="BG306" s="472" t="s">
        <v>16916</v>
      </c>
      <c r="BH306" s="471" t="s">
        <v>16916</v>
      </c>
      <c r="BI306" s="472" t="s">
        <v>16916</v>
      </c>
      <c r="BJ306" s="357">
        <v>0</v>
      </c>
      <c r="BK306" s="474">
        <v>0</v>
      </c>
      <c r="BL306" s="357">
        <v>67491.360000000001</v>
      </c>
      <c r="BM306" s="474">
        <v>0</v>
      </c>
      <c r="BN306" s="357">
        <v>0</v>
      </c>
      <c r="BO306" s="474">
        <v>0</v>
      </c>
    </row>
    <row r="307" spans="1:67" s="148" customFormat="1" ht="12.75" x14ac:dyDescent="0.2">
      <c r="A307" s="470" t="s">
        <v>8421</v>
      </c>
      <c r="B307" s="470" t="s">
        <v>8272</v>
      </c>
      <c r="C307" s="470" t="s">
        <v>8213</v>
      </c>
      <c r="D307" s="470" t="s">
        <v>8213</v>
      </c>
      <c r="E307" s="470" t="s">
        <v>17466</v>
      </c>
      <c r="F307" s="470" t="s">
        <v>17056</v>
      </c>
      <c r="G307" s="470" t="s">
        <v>17044</v>
      </c>
      <c r="H307" s="471" t="s">
        <v>16916</v>
      </c>
      <c r="I307" s="472" t="s">
        <v>16916</v>
      </c>
      <c r="J307" s="471" t="s">
        <v>16916</v>
      </c>
      <c r="K307" s="472" t="s">
        <v>16916</v>
      </c>
      <c r="L307" s="471" t="s">
        <v>16916</v>
      </c>
      <c r="M307" s="472" t="s">
        <v>16916</v>
      </c>
      <c r="N307" s="471" t="s">
        <v>16916</v>
      </c>
      <c r="O307" s="472" t="s">
        <v>16916</v>
      </c>
      <c r="P307" s="471" t="s">
        <v>16916</v>
      </c>
      <c r="Q307" s="472" t="s">
        <v>16916</v>
      </c>
      <c r="R307" s="475" t="s">
        <v>16916</v>
      </c>
      <c r="S307" s="476" t="s">
        <v>16916</v>
      </c>
      <c r="T307" s="475" t="s">
        <v>16916</v>
      </c>
      <c r="U307" s="476" t="s">
        <v>16916</v>
      </c>
      <c r="V307" s="475" t="s">
        <v>16916</v>
      </c>
      <c r="W307" s="473" t="s">
        <v>16916</v>
      </c>
      <c r="X307" s="471" t="s">
        <v>16916</v>
      </c>
      <c r="Y307" s="472" t="s">
        <v>16916</v>
      </c>
      <c r="Z307" s="471" t="s">
        <v>16916</v>
      </c>
      <c r="AA307" s="472" t="s">
        <v>16916</v>
      </c>
      <c r="AB307" s="471" t="s">
        <v>16916</v>
      </c>
      <c r="AC307" s="472" t="s">
        <v>16916</v>
      </c>
      <c r="AD307" s="471" t="s">
        <v>16916</v>
      </c>
      <c r="AE307" s="472" t="s">
        <v>16916</v>
      </c>
      <c r="AF307" s="595" t="s">
        <v>16916</v>
      </c>
      <c r="AG307" s="473" t="s">
        <v>16916</v>
      </c>
      <c r="AH307" s="471" t="s">
        <v>16916</v>
      </c>
      <c r="AI307" s="472" t="s">
        <v>16916</v>
      </c>
      <c r="AJ307" s="471" t="s">
        <v>16916</v>
      </c>
      <c r="AK307" s="472" t="s">
        <v>16916</v>
      </c>
      <c r="AL307" s="471" t="s">
        <v>16916</v>
      </c>
      <c r="AM307" s="472" t="s">
        <v>16916</v>
      </c>
      <c r="AN307" s="471" t="s">
        <v>16916</v>
      </c>
      <c r="AO307" s="472" t="s">
        <v>16916</v>
      </c>
      <c r="AP307" s="471">
        <v>78683.820000000007</v>
      </c>
      <c r="AQ307" s="472">
        <v>0</v>
      </c>
      <c r="AR307" s="471" t="s">
        <v>16916</v>
      </c>
      <c r="AS307" s="472" t="s">
        <v>16916</v>
      </c>
      <c r="AT307" s="471" t="s">
        <v>16916</v>
      </c>
      <c r="AU307" s="472" t="s">
        <v>16916</v>
      </c>
      <c r="AV307" s="471" t="s">
        <v>16916</v>
      </c>
      <c r="AW307" s="472" t="s">
        <v>16916</v>
      </c>
      <c r="AX307" s="471">
        <v>1022276.2</v>
      </c>
      <c r="AY307" s="472" t="s">
        <v>16916</v>
      </c>
      <c r="AZ307" s="471" t="s">
        <v>16916</v>
      </c>
      <c r="BA307" s="472" t="s">
        <v>16916</v>
      </c>
      <c r="BB307" s="471" t="s">
        <v>16916</v>
      </c>
      <c r="BC307" s="472" t="s">
        <v>16916</v>
      </c>
      <c r="BD307" s="471" t="s">
        <v>16916</v>
      </c>
      <c r="BE307" s="472" t="s">
        <v>16916</v>
      </c>
      <c r="BF307" s="471" t="s">
        <v>16916</v>
      </c>
      <c r="BG307" s="472" t="s">
        <v>16916</v>
      </c>
      <c r="BH307" s="471" t="s">
        <v>16916</v>
      </c>
      <c r="BI307" s="472" t="s">
        <v>16916</v>
      </c>
      <c r="BJ307" s="357">
        <v>1100960.02</v>
      </c>
      <c r="BK307" s="474">
        <v>0</v>
      </c>
      <c r="BL307" s="357">
        <v>0</v>
      </c>
      <c r="BM307" s="474">
        <v>0</v>
      </c>
      <c r="BN307" s="357">
        <v>0</v>
      </c>
      <c r="BO307" s="474">
        <v>0</v>
      </c>
    </row>
    <row r="308" spans="1:67" s="148" customFormat="1" ht="12.75" x14ac:dyDescent="0.2">
      <c r="A308" s="470" t="s">
        <v>8421</v>
      </c>
      <c r="B308" s="470" t="s">
        <v>8382</v>
      </c>
      <c r="C308" s="470" t="s">
        <v>8213</v>
      </c>
      <c r="D308" s="470" t="s">
        <v>8213</v>
      </c>
      <c r="E308" s="470" t="s">
        <v>17271</v>
      </c>
      <c r="F308" s="470" t="s">
        <v>17056</v>
      </c>
      <c r="G308" s="470" t="s">
        <v>17044</v>
      </c>
      <c r="H308" s="471" t="s">
        <v>16916</v>
      </c>
      <c r="I308" s="472" t="s">
        <v>16916</v>
      </c>
      <c r="J308" s="471" t="s">
        <v>16916</v>
      </c>
      <c r="K308" s="472" t="s">
        <v>16916</v>
      </c>
      <c r="L308" s="471" t="s">
        <v>16916</v>
      </c>
      <c r="M308" s="472" t="s">
        <v>16916</v>
      </c>
      <c r="N308" s="471" t="s">
        <v>16916</v>
      </c>
      <c r="O308" s="472" t="s">
        <v>16916</v>
      </c>
      <c r="P308" s="471" t="s">
        <v>16916</v>
      </c>
      <c r="Q308" s="472" t="s">
        <v>16916</v>
      </c>
      <c r="R308" s="475" t="s">
        <v>16916</v>
      </c>
      <c r="S308" s="476" t="s">
        <v>16916</v>
      </c>
      <c r="T308" s="475" t="s">
        <v>16916</v>
      </c>
      <c r="U308" s="476" t="s">
        <v>16916</v>
      </c>
      <c r="V308" s="475" t="s">
        <v>16916</v>
      </c>
      <c r="W308" s="473" t="s">
        <v>16916</v>
      </c>
      <c r="X308" s="471" t="s">
        <v>16916</v>
      </c>
      <c r="Y308" s="472" t="s">
        <v>16916</v>
      </c>
      <c r="Z308" s="471" t="s">
        <v>16916</v>
      </c>
      <c r="AA308" s="472" t="s">
        <v>16916</v>
      </c>
      <c r="AB308" s="471">
        <v>1500903.2600000002</v>
      </c>
      <c r="AC308" s="472">
        <v>810728.16000000015</v>
      </c>
      <c r="AD308" s="471" t="s">
        <v>16916</v>
      </c>
      <c r="AE308" s="472" t="s">
        <v>16916</v>
      </c>
      <c r="AF308" s="595" t="s">
        <v>16916</v>
      </c>
      <c r="AG308" s="473" t="s">
        <v>16916</v>
      </c>
      <c r="AH308" s="471">
        <v>738705.51</v>
      </c>
      <c r="AI308" s="472">
        <v>730372.74000000011</v>
      </c>
      <c r="AJ308" s="471" t="s">
        <v>16916</v>
      </c>
      <c r="AK308" s="472" t="s">
        <v>16916</v>
      </c>
      <c r="AL308" s="471">
        <v>591240.51</v>
      </c>
      <c r="AM308" s="472">
        <v>591240.49</v>
      </c>
      <c r="AN308" s="471" t="s">
        <v>16916</v>
      </c>
      <c r="AO308" s="472" t="s">
        <v>16916</v>
      </c>
      <c r="AP308" s="471">
        <v>517148.01</v>
      </c>
      <c r="AQ308" s="472">
        <v>381400.41</v>
      </c>
      <c r="AR308" s="471" t="s">
        <v>16916</v>
      </c>
      <c r="AS308" s="472" t="s">
        <v>16916</v>
      </c>
      <c r="AT308" s="471">
        <v>157919.12</v>
      </c>
      <c r="AU308" s="472">
        <v>157919.12</v>
      </c>
      <c r="AV308" s="471" t="s">
        <v>16916</v>
      </c>
      <c r="AW308" s="472" t="s">
        <v>16916</v>
      </c>
      <c r="AX308" s="471" t="s">
        <v>16916</v>
      </c>
      <c r="AY308" s="472" t="s">
        <v>16916</v>
      </c>
      <c r="AZ308" s="471" t="s">
        <v>16916</v>
      </c>
      <c r="BA308" s="472" t="s">
        <v>16916</v>
      </c>
      <c r="BB308" s="471" t="s">
        <v>16916</v>
      </c>
      <c r="BC308" s="472" t="s">
        <v>16916</v>
      </c>
      <c r="BD308" s="471" t="s">
        <v>16916</v>
      </c>
      <c r="BE308" s="472" t="s">
        <v>16916</v>
      </c>
      <c r="BF308" s="471" t="s">
        <v>16916</v>
      </c>
      <c r="BG308" s="472" t="s">
        <v>16916</v>
      </c>
      <c r="BH308" s="471" t="s">
        <v>16916</v>
      </c>
      <c r="BI308" s="472" t="s">
        <v>16916</v>
      </c>
      <c r="BJ308" s="357">
        <v>3505916.41</v>
      </c>
      <c r="BK308" s="474">
        <v>2671660.9200000009</v>
      </c>
      <c r="BL308" s="357">
        <v>0</v>
      </c>
      <c r="BM308" s="474">
        <v>0</v>
      </c>
      <c r="BN308" s="357">
        <v>0</v>
      </c>
      <c r="BO308" s="474">
        <v>0</v>
      </c>
    </row>
    <row r="309" spans="1:67" s="148" customFormat="1" ht="12.75" x14ac:dyDescent="0.2">
      <c r="A309" s="470" t="s">
        <v>8421</v>
      </c>
      <c r="B309" s="470" t="s">
        <v>8304</v>
      </c>
      <c r="C309" s="470" t="s">
        <v>8213</v>
      </c>
      <c r="D309" s="470" t="s">
        <v>8213</v>
      </c>
      <c r="E309" s="470" t="s">
        <v>18025</v>
      </c>
      <c r="F309" s="470" t="s">
        <v>17056</v>
      </c>
      <c r="G309" s="470" t="s">
        <v>17044</v>
      </c>
      <c r="H309" s="471" t="s">
        <v>16916</v>
      </c>
      <c r="I309" s="472" t="s">
        <v>16916</v>
      </c>
      <c r="J309" s="471" t="s">
        <v>16916</v>
      </c>
      <c r="K309" s="472" t="s">
        <v>16916</v>
      </c>
      <c r="L309" s="471" t="s">
        <v>16916</v>
      </c>
      <c r="M309" s="472" t="s">
        <v>16916</v>
      </c>
      <c r="N309" s="471" t="s">
        <v>16916</v>
      </c>
      <c r="O309" s="472" t="s">
        <v>16916</v>
      </c>
      <c r="P309" s="471" t="s">
        <v>16916</v>
      </c>
      <c r="Q309" s="472" t="s">
        <v>16916</v>
      </c>
      <c r="R309" s="475" t="s">
        <v>16916</v>
      </c>
      <c r="S309" s="476" t="s">
        <v>16916</v>
      </c>
      <c r="T309" s="475" t="s">
        <v>16916</v>
      </c>
      <c r="U309" s="476" t="s">
        <v>16916</v>
      </c>
      <c r="V309" s="475" t="s">
        <v>16916</v>
      </c>
      <c r="W309" s="473" t="s">
        <v>16916</v>
      </c>
      <c r="X309" s="471" t="s">
        <v>16916</v>
      </c>
      <c r="Y309" s="472" t="s">
        <v>16916</v>
      </c>
      <c r="Z309" s="471" t="s">
        <v>16916</v>
      </c>
      <c r="AA309" s="472" t="s">
        <v>16916</v>
      </c>
      <c r="AB309" s="471" t="s">
        <v>16916</v>
      </c>
      <c r="AC309" s="472" t="s">
        <v>16916</v>
      </c>
      <c r="AD309" s="471" t="s">
        <v>16916</v>
      </c>
      <c r="AE309" s="472" t="s">
        <v>16916</v>
      </c>
      <c r="AF309" s="595" t="s">
        <v>16916</v>
      </c>
      <c r="AG309" s="473" t="s">
        <v>16916</v>
      </c>
      <c r="AH309" s="471" t="s">
        <v>16916</v>
      </c>
      <c r="AI309" s="472" t="s">
        <v>16916</v>
      </c>
      <c r="AJ309" s="471" t="s">
        <v>16916</v>
      </c>
      <c r="AK309" s="472" t="s">
        <v>16916</v>
      </c>
      <c r="AL309" s="471" t="s">
        <v>16916</v>
      </c>
      <c r="AM309" s="472" t="s">
        <v>16916</v>
      </c>
      <c r="AN309" s="471" t="s">
        <v>16916</v>
      </c>
      <c r="AO309" s="472" t="s">
        <v>16916</v>
      </c>
      <c r="AP309" s="471" t="s">
        <v>16916</v>
      </c>
      <c r="AQ309" s="472" t="s">
        <v>16916</v>
      </c>
      <c r="AR309" s="471" t="s">
        <v>16916</v>
      </c>
      <c r="AS309" s="472" t="s">
        <v>16916</v>
      </c>
      <c r="AT309" s="471" t="s">
        <v>16916</v>
      </c>
      <c r="AU309" s="472" t="s">
        <v>16916</v>
      </c>
      <c r="AV309" s="471" t="s">
        <v>16916</v>
      </c>
      <c r="AW309" s="472" t="s">
        <v>16916</v>
      </c>
      <c r="AX309" s="471" t="s">
        <v>16916</v>
      </c>
      <c r="AY309" s="472" t="s">
        <v>16916</v>
      </c>
      <c r="AZ309" s="471" t="s">
        <v>16916</v>
      </c>
      <c r="BA309" s="472" t="s">
        <v>16916</v>
      </c>
      <c r="BB309" s="471" t="s">
        <v>16916</v>
      </c>
      <c r="BC309" s="472" t="s">
        <v>16916</v>
      </c>
      <c r="BD309" s="471" t="s">
        <v>16916</v>
      </c>
      <c r="BE309" s="472" t="s">
        <v>16916</v>
      </c>
      <c r="BF309" s="471">
        <v>320616.01</v>
      </c>
      <c r="BG309" s="472">
        <v>0</v>
      </c>
      <c r="BH309" s="471" t="s">
        <v>16916</v>
      </c>
      <c r="BI309" s="472" t="s">
        <v>16916</v>
      </c>
      <c r="BJ309" s="357">
        <v>320616.01</v>
      </c>
      <c r="BK309" s="474">
        <v>0</v>
      </c>
      <c r="BL309" s="357">
        <v>0</v>
      </c>
      <c r="BM309" s="474">
        <v>0</v>
      </c>
      <c r="BN309" s="357">
        <v>0</v>
      </c>
      <c r="BO309" s="474">
        <v>0</v>
      </c>
    </row>
    <row r="310" spans="1:67" s="148" customFormat="1" ht="12.75" x14ac:dyDescent="0.2">
      <c r="A310" s="470" t="s">
        <v>8421</v>
      </c>
      <c r="B310" s="470" t="s">
        <v>8302</v>
      </c>
      <c r="C310" s="470" t="s">
        <v>8213</v>
      </c>
      <c r="D310" s="470" t="s">
        <v>8213</v>
      </c>
      <c r="E310" s="470" t="s">
        <v>17706</v>
      </c>
      <c r="F310" s="470" t="s">
        <v>17056</v>
      </c>
      <c r="G310" s="470" t="s">
        <v>17044</v>
      </c>
      <c r="H310" s="471" t="s">
        <v>16916</v>
      </c>
      <c r="I310" s="472" t="s">
        <v>16916</v>
      </c>
      <c r="J310" s="471" t="s">
        <v>16916</v>
      </c>
      <c r="K310" s="472" t="s">
        <v>16916</v>
      </c>
      <c r="L310" s="471" t="s">
        <v>16916</v>
      </c>
      <c r="M310" s="472" t="s">
        <v>16916</v>
      </c>
      <c r="N310" s="471" t="s">
        <v>16916</v>
      </c>
      <c r="O310" s="472" t="s">
        <v>16916</v>
      </c>
      <c r="P310" s="471" t="s">
        <v>16916</v>
      </c>
      <c r="Q310" s="472" t="s">
        <v>16916</v>
      </c>
      <c r="R310" s="475" t="s">
        <v>16916</v>
      </c>
      <c r="S310" s="476" t="s">
        <v>16916</v>
      </c>
      <c r="T310" s="475" t="s">
        <v>16916</v>
      </c>
      <c r="U310" s="476" t="s">
        <v>16916</v>
      </c>
      <c r="V310" s="475" t="s">
        <v>16916</v>
      </c>
      <c r="W310" s="473" t="s">
        <v>16916</v>
      </c>
      <c r="X310" s="471" t="s">
        <v>16916</v>
      </c>
      <c r="Y310" s="472" t="s">
        <v>16916</v>
      </c>
      <c r="Z310" s="471" t="s">
        <v>16916</v>
      </c>
      <c r="AA310" s="472" t="s">
        <v>16916</v>
      </c>
      <c r="AB310" s="471" t="s">
        <v>16916</v>
      </c>
      <c r="AC310" s="472" t="s">
        <v>16916</v>
      </c>
      <c r="AD310" s="471" t="s">
        <v>16916</v>
      </c>
      <c r="AE310" s="472" t="s">
        <v>16916</v>
      </c>
      <c r="AF310" s="595" t="s">
        <v>16916</v>
      </c>
      <c r="AG310" s="473" t="s">
        <v>16916</v>
      </c>
      <c r="AH310" s="471" t="s">
        <v>16916</v>
      </c>
      <c r="AI310" s="472" t="s">
        <v>16916</v>
      </c>
      <c r="AJ310" s="471" t="s">
        <v>16916</v>
      </c>
      <c r="AK310" s="472" t="s">
        <v>16916</v>
      </c>
      <c r="AL310" s="471" t="s">
        <v>16916</v>
      </c>
      <c r="AM310" s="472" t="s">
        <v>16916</v>
      </c>
      <c r="AN310" s="471" t="s">
        <v>16916</v>
      </c>
      <c r="AO310" s="472" t="s">
        <v>16916</v>
      </c>
      <c r="AP310" s="471" t="s">
        <v>16916</v>
      </c>
      <c r="AQ310" s="472" t="s">
        <v>16916</v>
      </c>
      <c r="AR310" s="471" t="s">
        <v>16916</v>
      </c>
      <c r="AS310" s="472" t="s">
        <v>16916</v>
      </c>
      <c r="AT310" s="471" t="s">
        <v>16916</v>
      </c>
      <c r="AU310" s="472" t="s">
        <v>16916</v>
      </c>
      <c r="AV310" s="471" t="s">
        <v>16916</v>
      </c>
      <c r="AW310" s="472" t="s">
        <v>16916</v>
      </c>
      <c r="AX310" s="471">
        <v>1067014.08</v>
      </c>
      <c r="AY310" s="472" t="s">
        <v>16916</v>
      </c>
      <c r="AZ310" s="471" t="s">
        <v>16916</v>
      </c>
      <c r="BA310" s="472" t="s">
        <v>16916</v>
      </c>
      <c r="BB310" s="471" t="s">
        <v>16916</v>
      </c>
      <c r="BC310" s="472" t="s">
        <v>16916</v>
      </c>
      <c r="BD310" s="471" t="s">
        <v>16916</v>
      </c>
      <c r="BE310" s="472" t="s">
        <v>16916</v>
      </c>
      <c r="BF310" s="471" t="s">
        <v>16916</v>
      </c>
      <c r="BG310" s="472" t="s">
        <v>16916</v>
      </c>
      <c r="BH310" s="471" t="s">
        <v>16916</v>
      </c>
      <c r="BI310" s="472" t="s">
        <v>16916</v>
      </c>
      <c r="BJ310" s="357">
        <v>1067014.08</v>
      </c>
      <c r="BK310" s="474">
        <v>0</v>
      </c>
      <c r="BL310" s="357">
        <v>0</v>
      </c>
      <c r="BM310" s="474">
        <v>0</v>
      </c>
      <c r="BN310" s="357">
        <v>0</v>
      </c>
      <c r="BO310" s="474">
        <v>0</v>
      </c>
    </row>
    <row r="311" spans="1:67" s="148" customFormat="1" ht="12.75" x14ac:dyDescent="0.2">
      <c r="A311" s="470" t="s">
        <v>8421</v>
      </c>
      <c r="B311" s="470" t="s">
        <v>8531</v>
      </c>
      <c r="C311" s="470" t="s">
        <v>8213</v>
      </c>
      <c r="D311" s="470" t="s">
        <v>8213</v>
      </c>
      <c r="E311" s="470" t="s">
        <v>17467</v>
      </c>
      <c r="F311" s="470" t="s">
        <v>17056</v>
      </c>
      <c r="G311" s="470" t="s">
        <v>17044</v>
      </c>
      <c r="H311" s="471" t="s">
        <v>16916</v>
      </c>
      <c r="I311" s="472" t="s">
        <v>16916</v>
      </c>
      <c r="J311" s="471" t="s">
        <v>16916</v>
      </c>
      <c r="K311" s="472" t="s">
        <v>16916</v>
      </c>
      <c r="L311" s="471" t="s">
        <v>16916</v>
      </c>
      <c r="M311" s="472" t="s">
        <v>16916</v>
      </c>
      <c r="N311" s="471" t="s">
        <v>16916</v>
      </c>
      <c r="O311" s="472" t="s">
        <v>16916</v>
      </c>
      <c r="P311" s="471" t="s">
        <v>16916</v>
      </c>
      <c r="Q311" s="472" t="s">
        <v>16916</v>
      </c>
      <c r="R311" s="475" t="s">
        <v>16916</v>
      </c>
      <c r="S311" s="476" t="s">
        <v>16916</v>
      </c>
      <c r="T311" s="475" t="s">
        <v>16916</v>
      </c>
      <c r="U311" s="476" t="s">
        <v>16916</v>
      </c>
      <c r="V311" s="475" t="s">
        <v>16916</v>
      </c>
      <c r="W311" s="473" t="s">
        <v>16916</v>
      </c>
      <c r="X311" s="471" t="s">
        <v>16916</v>
      </c>
      <c r="Y311" s="472" t="s">
        <v>16916</v>
      </c>
      <c r="Z311" s="471" t="s">
        <v>16916</v>
      </c>
      <c r="AA311" s="472" t="s">
        <v>16916</v>
      </c>
      <c r="AB311" s="471" t="s">
        <v>16916</v>
      </c>
      <c r="AC311" s="472" t="s">
        <v>16916</v>
      </c>
      <c r="AD311" s="471" t="s">
        <v>16916</v>
      </c>
      <c r="AE311" s="472" t="s">
        <v>16916</v>
      </c>
      <c r="AF311" s="595" t="s">
        <v>16916</v>
      </c>
      <c r="AG311" s="473" t="s">
        <v>16916</v>
      </c>
      <c r="AH311" s="471" t="s">
        <v>16916</v>
      </c>
      <c r="AI311" s="472" t="s">
        <v>16916</v>
      </c>
      <c r="AJ311" s="471" t="s">
        <v>16916</v>
      </c>
      <c r="AK311" s="472" t="s">
        <v>16916</v>
      </c>
      <c r="AL311" s="471" t="s">
        <v>16916</v>
      </c>
      <c r="AM311" s="472" t="s">
        <v>16916</v>
      </c>
      <c r="AN311" s="471" t="s">
        <v>16916</v>
      </c>
      <c r="AO311" s="472" t="s">
        <v>16916</v>
      </c>
      <c r="AP311" s="471">
        <v>66359.91</v>
      </c>
      <c r="AQ311" s="472">
        <v>-16321.79</v>
      </c>
      <c r="AR311" s="471" t="s">
        <v>16916</v>
      </c>
      <c r="AS311" s="472" t="s">
        <v>16916</v>
      </c>
      <c r="AT311" s="471" t="s">
        <v>16916</v>
      </c>
      <c r="AU311" s="472" t="s">
        <v>16916</v>
      </c>
      <c r="AV311" s="471" t="s">
        <v>16916</v>
      </c>
      <c r="AW311" s="472" t="s">
        <v>16916</v>
      </c>
      <c r="AX311" s="471">
        <v>921712.65</v>
      </c>
      <c r="AY311" s="472">
        <v>910395.66</v>
      </c>
      <c r="AZ311" s="471" t="s">
        <v>16916</v>
      </c>
      <c r="BA311" s="472" t="s">
        <v>16916</v>
      </c>
      <c r="BB311" s="471">
        <v>109567.44</v>
      </c>
      <c r="BC311" s="472">
        <v>0</v>
      </c>
      <c r="BD311" s="471" t="s">
        <v>16916</v>
      </c>
      <c r="BE311" s="472" t="s">
        <v>16916</v>
      </c>
      <c r="BF311" s="471" t="s">
        <v>16916</v>
      </c>
      <c r="BG311" s="472" t="s">
        <v>16916</v>
      </c>
      <c r="BH311" s="471" t="s">
        <v>16916</v>
      </c>
      <c r="BI311" s="472" t="s">
        <v>16916</v>
      </c>
      <c r="BJ311" s="357">
        <v>1097640</v>
      </c>
      <c r="BK311" s="474">
        <v>894073.87</v>
      </c>
      <c r="BL311" s="357">
        <v>0</v>
      </c>
      <c r="BM311" s="474">
        <v>0</v>
      </c>
      <c r="BN311" s="357">
        <v>0</v>
      </c>
      <c r="BO311" s="474">
        <v>0</v>
      </c>
    </row>
    <row r="312" spans="1:67" s="148" customFormat="1" ht="12.75" x14ac:dyDescent="0.2">
      <c r="A312" s="470" t="s">
        <v>8421</v>
      </c>
      <c r="B312" s="470" t="s">
        <v>8240</v>
      </c>
      <c r="C312" s="470" t="s">
        <v>8213</v>
      </c>
      <c r="D312" s="470" t="s">
        <v>8213</v>
      </c>
      <c r="E312" s="470" t="s">
        <v>8538</v>
      </c>
      <c r="F312" s="470" t="s">
        <v>17056</v>
      </c>
      <c r="G312" s="470" t="s">
        <v>17044</v>
      </c>
      <c r="H312" s="471" t="s">
        <v>16916</v>
      </c>
      <c r="I312" s="472" t="s">
        <v>16916</v>
      </c>
      <c r="J312" s="471" t="s">
        <v>16916</v>
      </c>
      <c r="K312" s="472" t="s">
        <v>16916</v>
      </c>
      <c r="L312" s="471" t="s">
        <v>16916</v>
      </c>
      <c r="M312" s="472" t="s">
        <v>16916</v>
      </c>
      <c r="N312" s="471" t="s">
        <v>16916</v>
      </c>
      <c r="O312" s="472" t="s">
        <v>16916</v>
      </c>
      <c r="P312" s="471" t="s">
        <v>16916</v>
      </c>
      <c r="Q312" s="472" t="s">
        <v>16916</v>
      </c>
      <c r="R312" s="475" t="s">
        <v>16916</v>
      </c>
      <c r="S312" s="476" t="s">
        <v>16916</v>
      </c>
      <c r="T312" s="475" t="s">
        <v>16916</v>
      </c>
      <c r="U312" s="476" t="s">
        <v>16916</v>
      </c>
      <c r="V312" s="475">
        <v>155200.79999999999</v>
      </c>
      <c r="W312" s="473">
        <v>155200.79999999999</v>
      </c>
      <c r="X312" s="471" t="s">
        <v>16916</v>
      </c>
      <c r="Y312" s="472" t="s">
        <v>16916</v>
      </c>
      <c r="Z312" s="471" t="s">
        <v>16916</v>
      </c>
      <c r="AA312" s="472" t="s">
        <v>16916</v>
      </c>
      <c r="AB312" s="471" t="s">
        <v>16916</v>
      </c>
      <c r="AC312" s="472" t="s">
        <v>16916</v>
      </c>
      <c r="AD312" s="471" t="s">
        <v>16916</v>
      </c>
      <c r="AE312" s="472" t="s">
        <v>16916</v>
      </c>
      <c r="AF312" s="595" t="s">
        <v>16916</v>
      </c>
      <c r="AG312" s="473" t="s">
        <v>16916</v>
      </c>
      <c r="AH312" s="471" t="s">
        <v>16916</v>
      </c>
      <c r="AI312" s="472" t="s">
        <v>16916</v>
      </c>
      <c r="AJ312" s="471" t="s">
        <v>16916</v>
      </c>
      <c r="AK312" s="472" t="s">
        <v>16916</v>
      </c>
      <c r="AL312" s="471" t="s">
        <v>16916</v>
      </c>
      <c r="AM312" s="472" t="s">
        <v>16916</v>
      </c>
      <c r="AN312" s="471" t="s">
        <v>16916</v>
      </c>
      <c r="AO312" s="472" t="s">
        <v>16916</v>
      </c>
      <c r="AP312" s="471">
        <v>37023.4</v>
      </c>
      <c r="AQ312" s="472">
        <v>37023.400000000009</v>
      </c>
      <c r="AR312" s="471" t="s">
        <v>16916</v>
      </c>
      <c r="AS312" s="472" t="s">
        <v>16916</v>
      </c>
      <c r="AT312" s="471" t="s">
        <v>16916</v>
      </c>
      <c r="AU312" s="472" t="s">
        <v>16916</v>
      </c>
      <c r="AV312" s="471" t="s">
        <v>16916</v>
      </c>
      <c r="AW312" s="472" t="s">
        <v>16916</v>
      </c>
      <c r="AX312" s="471" t="s">
        <v>16916</v>
      </c>
      <c r="AY312" s="472" t="s">
        <v>16916</v>
      </c>
      <c r="AZ312" s="471" t="s">
        <v>16916</v>
      </c>
      <c r="BA312" s="472" t="s">
        <v>16916</v>
      </c>
      <c r="BB312" s="471" t="s">
        <v>16916</v>
      </c>
      <c r="BC312" s="472" t="s">
        <v>16916</v>
      </c>
      <c r="BD312" s="471" t="s">
        <v>16916</v>
      </c>
      <c r="BE312" s="472" t="s">
        <v>16916</v>
      </c>
      <c r="BF312" s="471" t="s">
        <v>16916</v>
      </c>
      <c r="BG312" s="472" t="s">
        <v>16916</v>
      </c>
      <c r="BH312" s="471" t="s">
        <v>16916</v>
      </c>
      <c r="BI312" s="472" t="s">
        <v>16916</v>
      </c>
      <c r="BJ312" s="357">
        <v>37023.4</v>
      </c>
      <c r="BK312" s="474">
        <v>37023.400000000009</v>
      </c>
      <c r="BL312" s="357">
        <v>0</v>
      </c>
      <c r="BM312" s="474">
        <v>0</v>
      </c>
      <c r="BN312" s="357">
        <v>155200.79999999999</v>
      </c>
      <c r="BO312" s="474">
        <v>155200.79999999999</v>
      </c>
    </row>
    <row r="313" spans="1:67" s="148" customFormat="1" ht="12.75" x14ac:dyDescent="0.2">
      <c r="A313" s="470" t="s">
        <v>8421</v>
      </c>
      <c r="B313" s="470" t="s">
        <v>8247</v>
      </c>
      <c r="C313" s="470" t="s">
        <v>8213</v>
      </c>
      <c r="D313" s="470" t="s">
        <v>8213</v>
      </c>
      <c r="E313" s="470" t="s">
        <v>17468</v>
      </c>
      <c r="F313" s="470" t="s">
        <v>17056</v>
      </c>
      <c r="G313" s="470" t="s">
        <v>17044</v>
      </c>
      <c r="H313" s="471" t="s">
        <v>16916</v>
      </c>
      <c r="I313" s="472" t="s">
        <v>16916</v>
      </c>
      <c r="J313" s="471">
        <v>600000</v>
      </c>
      <c r="K313" s="472">
        <v>0</v>
      </c>
      <c r="L313" s="471" t="s">
        <v>16916</v>
      </c>
      <c r="M313" s="472" t="s">
        <v>16916</v>
      </c>
      <c r="N313" s="471" t="s">
        <v>16916</v>
      </c>
      <c r="O313" s="472" t="s">
        <v>16916</v>
      </c>
      <c r="P313" s="471" t="s">
        <v>16916</v>
      </c>
      <c r="Q313" s="472" t="s">
        <v>16916</v>
      </c>
      <c r="R313" s="475" t="s">
        <v>16916</v>
      </c>
      <c r="S313" s="476" t="s">
        <v>16916</v>
      </c>
      <c r="T313" s="475" t="s">
        <v>16916</v>
      </c>
      <c r="U313" s="476" t="s">
        <v>16916</v>
      </c>
      <c r="V313" s="475" t="s">
        <v>16916</v>
      </c>
      <c r="W313" s="473" t="s">
        <v>16916</v>
      </c>
      <c r="X313" s="471" t="s">
        <v>16916</v>
      </c>
      <c r="Y313" s="472" t="s">
        <v>16916</v>
      </c>
      <c r="Z313" s="471" t="s">
        <v>16916</v>
      </c>
      <c r="AA313" s="472" t="s">
        <v>16916</v>
      </c>
      <c r="AB313" s="471" t="s">
        <v>16916</v>
      </c>
      <c r="AC313" s="472" t="s">
        <v>16916</v>
      </c>
      <c r="AD313" s="471" t="s">
        <v>16916</v>
      </c>
      <c r="AE313" s="472" t="s">
        <v>16916</v>
      </c>
      <c r="AF313" s="595" t="s">
        <v>16916</v>
      </c>
      <c r="AG313" s="473" t="s">
        <v>16916</v>
      </c>
      <c r="AH313" s="471" t="s">
        <v>16916</v>
      </c>
      <c r="AI313" s="472" t="s">
        <v>16916</v>
      </c>
      <c r="AJ313" s="471" t="s">
        <v>16916</v>
      </c>
      <c r="AK313" s="472" t="s">
        <v>16916</v>
      </c>
      <c r="AL313" s="471" t="s">
        <v>16916</v>
      </c>
      <c r="AM313" s="472" t="s">
        <v>16916</v>
      </c>
      <c r="AN313" s="471" t="s">
        <v>16916</v>
      </c>
      <c r="AO313" s="472" t="s">
        <v>16916</v>
      </c>
      <c r="AP313" s="471" t="s">
        <v>16916</v>
      </c>
      <c r="AQ313" s="472" t="s">
        <v>16916</v>
      </c>
      <c r="AR313" s="471" t="s">
        <v>16916</v>
      </c>
      <c r="AS313" s="472" t="s">
        <v>16916</v>
      </c>
      <c r="AT313" s="471" t="s">
        <v>16916</v>
      </c>
      <c r="AU313" s="472" t="s">
        <v>16916</v>
      </c>
      <c r="AV313" s="471" t="s">
        <v>16916</v>
      </c>
      <c r="AW313" s="472" t="s">
        <v>16916</v>
      </c>
      <c r="AX313" s="471" t="s">
        <v>16916</v>
      </c>
      <c r="AY313" s="472" t="s">
        <v>16916</v>
      </c>
      <c r="AZ313" s="471" t="s">
        <v>16916</v>
      </c>
      <c r="BA313" s="472" t="s">
        <v>16916</v>
      </c>
      <c r="BB313" s="471">
        <v>1419332.87</v>
      </c>
      <c r="BC313" s="472">
        <v>0</v>
      </c>
      <c r="BD313" s="471" t="s">
        <v>16916</v>
      </c>
      <c r="BE313" s="472" t="s">
        <v>16916</v>
      </c>
      <c r="BF313" s="471">
        <v>1034556.34</v>
      </c>
      <c r="BG313" s="472">
        <v>0</v>
      </c>
      <c r="BH313" s="471" t="s">
        <v>16916</v>
      </c>
      <c r="BI313" s="472" t="s">
        <v>16916</v>
      </c>
      <c r="BJ313" s="357">
        <v>2453889.21</v>
      </c>
      <c r="BK313" s="474">
        <v>0</v>
      </c>
      <c r="BL313" s="357">
        <v>600000</v>
      </c>
      <c r="BM313" s="474">
        <v>0</v>
      </c>
      <c r="BN313" s="357">
        <v>0</v>
      </c>
      <c r="BO313" s="474">
        <v>0</v>
      </c>
    </row>
    <row r="314" spans="1:67" s="148" customFormat="1" ht="12.75" x14ac:dyDescent="0.2">
      <c r="A314" s="470" t="s">
        <v>8421</v>
      </c>
      <c r="B314" s="470" t="s">
        <v>8266</v>
      </c>
      <c r="C314" s="470" t="s">
        <v>8213</v>
      </c>
      <c r="D314" s="470" t="s">
        <v>8213</v>
      </c>
      <c r="E314" s="470" t="s">
        <v>18026</v>
      </c>
      <c r="F314" s="470" t="s">
        <v>17056</v>
      </c>
      <c r="G314" s="470" t="s">
        <v>17044</v>
      </c>
      <c r="H314" s="471" t="s">
        <v>16916</v>
      </c>
      <c r="I314" s="472" t="s">
        <v>16916</v>
      </c>
      <c r="J314" s="471" t="s">
        <v>16916</v>
      </c>
      <c r="K314" s="472" t="s">
        <v>16916</v>
      </c>
      <c r="L314" s="471" t="s">
        <v>16916</v>
      </c>
      <c r="M314" s="472" t="s">
        <v>16916</v>
      </c>
      <c r="N314" s="471" t="s">
        <v>16916</v>
      </c>
      <c r="O314" s="472" t="s">
        <v>16916</v>
      </c>
      <c r="P314" s="471" t="s">
        <v>16916</v>
      </c>
      <c r="Q314" s="472" t="s">
        <v>16916</v>
      </c>
      <c r="R314" s="475" t="s">
        <v>16916</v>
      </c>
      <c r="S314" s="476" t="s">
        <v>16916</v>
      </c>
      <c r="T314" s="475" t="s">
        <v>16916</v>
      </c>
      <c r="U314" s="476" t="s">
        <v>16916</v>
      </c>
      <c r="V314" s="475" t="s">
        <v>16916</v>
      </c>
      <c r="W314" s="473" t="s">
        <v>16916</v>
      </c>
      <c r="X314" s="471" t="s">
        <v>16916</v>
      </c>
      <c r="Y314" s="472" t="s">
        <v>16916</v>
      </c>
      <c r="Z314" s="471" t="s">
        <v>16916</v>
      </c>
      <c r="AA314" s="472" t="s">
        <v>16916</v>
      </c>
      <c r="AB314" s="471" t="s">
        <v>16916</v>
      </c>
      <c r="AC314" s="472" t="s">
        <v>16916</v>
      </c>
      <c r="AD314" s="471" t="s">
        <v>16916</v>
      </c>
      <c r="AE314" s="472" t="s">
        <v>16916</v>
      </c>
      <c r="AF314" s="595" t="s">
        <v>16916</v>
      </c>
      <c r="AG314" s="473" t="s">
        <v>16916</v>
      </c>
      <c r="AH314" s="471" t="s">
        <v>16916</v>
      </c>
      <c r="AI314" s="472" t="s">
        <v>16916</v>
      </c>
      <c r="AJ314" s="471" t="s">
        <v>16916</v>
      </c>
      <c r="AK314" s="472" t="s">
        <v>16916</v>
      </c>
      <c r="AL314" s="471" t="s">
        <v>16916</v>
      </c>
      <c r="AM314" s="472" t="s">
        <v>16916</v>
      </c>
      <c r="AN314" s="471" t="s">
        <v>16916</v>
      </c>
      <c r="AO314" s="472" t="s">
        <v>16916</v>
      </c>
      <c r="AP314" s="471" t="s">
        <v>16916</v>
      </c>
      <c r="AQ314" s="472" t="s">
        <v>16916</v>
      </c>
      <c r="AR314" s="471" t="s">
        <v>16916</v>
      </c>
      <c r="AS314" s="472" t="s">
        <v>16916</v>
      </c>
      <c r="AT314" s="471" t="s">
        <v>16916</v>
      </c>
      <c r="AU314" s="472" t="s">
        <v>16916</v>
      </c>
      <c r="AV314" s="471" t="s">
        <v>16916</v>
      </c>
      <c r="AW314" s="472" t="s">
        <v>16916</v>
      </c>
      <c r="AX314" s="471" t="s">
        <v>16916</v>
      </c>
      <c r="AY314" s="472" t="s">
        <v>16916</v>
      </c>
      <c r="AZ314" s="471" t="s">
        <v>16916</v>
      </c>
      <c r="BA314" s="472" t="s">
        <v>16916</v>
      </c>
      <c r="BB314" s="471" t="s">
        <v>16916</v>
      </c>
      <c r="BC314" s="472" t="s">
        <v>16916</v>
      </c>
      <c r="BD314" s="471" t="s">
        <v>16916</v>
      </c>
      <c r="BE314" s="472" t="s">
        <v>16916</v>
      </c>
      <c r="BF314" s="471">
        <v>71425.789999999994</v>
      </c>
      <c r="BG314" s="472">
        <v>0</v>
      </c>
      <c r="BH314" s="471" t="s">
        <v>16916</v>
      </c>
      <c r="BI314" s="472" t="s">
        <v>16916</v>
      </c>
      <c r="BJ314" s="357">
        <v>71425.789999999994</v>
      </c>
      <c r="BK314" s="474">
        <v>0</v>
      </c>
      <c r="BL314" s="357">
        <v>0</v>
      </c>
      <c r="BM314" s="474">
        <v>0</v>
      </c>
      <c r="BN314" s="357">
        <v>0</v>
      </c>
      <c r="BO314" s="474">
        <v>0</v>
      </c>
    </row>
    <row r="315" spans="1:67" s="148" customFormat="1" ht="12.75" x14ac:dyDescent="0.2">
      <c r="A315" s="470" t="s">
        <v>8421</v>
      </c>
      <c r="B315" s="470" t="s">
        <v>8481</v>
      </c>
      <c r="C315" s="470" t="s">
        <v>8213</v>
      </c>
      <c r="D315" s="470" t="s">
        <v>8213</v>
      </c>
      <c r="E315" s="470" t="s">
        <v>17859</v>
      </c>
      <c r="F315" s="470" t="s">
        <v>17056</v>
      </c>
      <c r="G315" s="470" t="s">
        <v>17044</v>
      </c>
      <c r="H315" s="471" t="s">
        <v>16916</v>
      </c>
      <c r="I315" s="472" t="s">
        <v>16916</v>
      </c>
      <c r="J315" s="471" t="s">
        <v>16916</v>
      </c>
      <c r="K315" s="472" t="s">
        <v>16916</v>
      </c>
      <c r="L315" s="471" t="s">
        <v>16916</v>
      </c>
      <c r="M315" s="472" t="s">
        <v>16916</v>
      </c>
      <c r="N315" s="471" t="s">
        <v>16916</v>
      </c>
      <c r="O315" s="472" t="s">
        <v>16916</v>
      </c>
      <c r="P315" s="471" t="s">
        <v>16916</v>
      </c>
      <c r="Q315" s="472" t="s">
        <v>16916</v>
      </c>
      <c r="R315" s="475" t="s">
        <v>16916</v>
      </c>
      <c r="S315" s="476" t="s">
        <v>16916</v>
      </c>
      <c r="T315" s="475" t="s">
        <v>16916</v>
      </c>
      <c r="U315" s="476" t="s">
        <v>16916</v>
      </c>
      <c r="V315" s="475" t="s">
        <v>16916</v>
      </c>
      <c r="W315" s="473" t="s">
        <v>16916</v>
      </c>
      <c r="X315" s="471" t="s">
        <v>16916</v>
      </c>
      <c r="Y315" s="472" t="s">
        <v>16916</v>
      </c>
      <c r="Z315" s="471" t="s">
        <v>16916</v>
      </c>
      <c r="AA315" s="472" t="s">
        <v>16916</v>
      </c>
      <c r="AB315" s="471" t="s">
        <v>16916</v>
      </c>
      <c r="AC315" s="472" t="s">
        <v>16916</v>
      </c>
      <c r="AD315" s="471" t="s">
        <v>16916</v>
      </c>
      <c r="AE315" s="472" t="s">
        <v>16916</v>
      </c>
      <c r="AF315" s="595" t="s">
        <v>16916</v>
      </c>
      <c r="AG315" s="473" t="s">
        <v>16916</v>
      </c>
      <c r="AH315" s="471" t="s">
        <v>16916</v>
      </c>
      <c r="AI315" s="472" t="s">
        <v>16916</v>
      </c>
      <c r="AJ315" s="471" t="s">
        <v>16916</v>
      </c>
      <c r="AK315" s="472" t="s">
        <v>16916</v>
      </c>
      <c r="AL315" s="471" t="s">
        <v>16916</v>
      </c>
      <c r="AM315" s="472" t="s">
        <v>16916</v>
      </c>
      <c r="AN315" s="471" t="s">
        <v>16916</v>
      </c>
      <c r="AO315" s="472" t="s">
        <v>16916</v>
      </c>
      <c r="AP315" s="471" t="s">
        <v>16916</v>
      </c>
      <c r="AQ315" s="472" t="s">
        <v>16916</v>
      </c>
      <c r="AR315" s="471" t="s">
        <v>16916</v>
      </c>
      <c r="AS315" s="472" t="s">
        <v>16916</v>
      </c>
      <c r="AT315" s="471" t="s">
        <v>16916</v>
      </c>
      <c r="AU315" s="472" t="s">
        <v>16916</v>
      </c>
      <c r="AV315" s="471" t="s">
        <v>16916</v>
      </c>
      <c r="AW315" s="472" t="s">
        <v>16916</v>
      </c>
      <c r="AX315" s="471" t="s">
        <v>16916</v>
      </c>
      <c r="AY315" s="472" t="s">
        <v>16916</v>
      </c>
      <c r="AZ315" s="471" t="s">
        <v>16916</v>
      </c>
      <c r="BA315" s="472" t="s">
        <v>16916</v>
      </c>
      <c r="BB315" s="471">
        <v>253708.45</v>
      </c>
      <c r="BC315" s="472">
        <v>0</v>
      </c>
      <c r="BD315" s="471" t="s">
        <v>16916</v>
      </c>
      <c r="BE315" s="472" t="s">
        <v>16916</v>
      </c>
      <c r="BF315" s="471" t="s">
        <v>16916</v>
      </c>
      <c r="BG315" s="472" t="s">
        <v>16916</v>
      </c>
      <c r="BH315" s="471" t="s">
        <v>16916</v>
      </c>
      <c r="BI315" s="472" t="s">
        <v>16916</v>
      </c>
      <c r="BJ315" s="357">
        <v>253708.45</v>
      </c>
      <c r="BK315" s="474">
        <v>0</v>
      </c>
      <c r="BL315" s="357">
        <v>0</v>
      </c>
      <c r="BM315" s="474">
        <v>0</v>
      </c>
      <c r="BN315" s="357">
        <v>0</v>
      </c>
      <c r="BO315" s="474">
        <v>0</v>
      </c>
    </row>
    <row r="316" spans="1:67" s="148" customFormat="1" ht="12.75" x14ac:dyDescent="0.2">
      <c r="A316" s="470" t="s">
        <v>8421</v>
      </c>
      <c r="B316" s="470" t="s">
        <v>8345</v>
      </c>
      <c r="C316" s="470" t="s">
        <v>8213</v>
      </c>
      <c r="D316" s="470" t="s">
        <v>8213</v>
      </c>
      <c r="E316" s="470" t="s">
        <v>17328</v>
      </c>
      <c r="F316" s="470" t="s">
        <v>17056</v>
      </c>
      <c r="G316" s="470" t="s">
        <v>17044</v>
      </c>
      <c r="H316" s="471" t="s">
        <v>16916</v>
      </c>
      <c r="I316" s="472" t="s">
        <v>16916</v>
      </c>
      <c r="J316" s="471" t="s">
        <v>16916</v>
      </c>
      <c r="K316" s="472" t="s">
        <v>16916</v>
      </c>
      <c r="L316" s="471" t="s">
        <v>16916</v>
      </c>
      <c r="M316" s="472" t="s">
        <v>16916</v>
      </c>
      <c r="N316" s="471" t="s">
        <v>16916</v>
      </c>
      <c r="O316" s="472" t="s">
        <v>16916</v>
      </c>
      <c r="P316" s="471" t="s">
        <v>16916</v>
      </c>
      <c r="Q316" s="472" t="s">
        <v>16916</v>
      </c>
      <c r="R316" s="475" t="s">
        <v>16916</v>
      </c>
      <c r="S316" s="476" t="s">
        <v>16916</v>
      </c>
      <c r="T316" s="475" t="s">
        <v>16916</v>
      </c>
      <c r="U316" s="476" t="s">
        <v>16916</v>
      </c>
      <c r="V316" s="475" t="s">
        <v>16916</v>
      </c>
      <c r="W316" s="473" t="s">
        <v>16916</v>
      </c>
      <c r="X316" s="471" t="s">
        <v>16916</v>
      </c>
      <c r="Y316" s="472" t="s">
        <v>16916</v>
      </c>
      <c r="Z316" s="471" t="s">
        <v>16916</v>
      </c>
      <c r="AA316" s="472" t="s">
        <v>16916</v>
      </c>
      <c r="AB316" s="471" t="s">
        <v>16916</v>
      </c>
      <c r="AC316" s="472" t="s">
        <v>16916</v>
      </c>
      <c r="AD316" s="471" t="s">
        <v>16916</v>
      </c>
      <c r="AE316" s="472" t="s">
        <v>16916</v>
      </c>
      <c r="AF316" s="595" t="s">
        <v>16916</v>
      </c>
      <c r="AG316" s="473" t="s">
        <v>16916</v>
      </c>
      <c r="AH316" s="471" t="s">
        <v>16916</v>
      </c>
      <c r="AI316" s="472" t="s">
        <v>16916</v>
      </c>
      <c r="AJ316" s="471" t="s">
        <v>16916</v>
      </c>
      <c r="AK316" s="472" t="s">
        <v>16916</v>
      </c>
      <c r="AL316" s="471" t="s">
        <v>16916</v>
      </c>
      <c r="AM316" s="472" t="s">
        <v>16916</v>
      </c>
      <c r="AN316" s="471" t="s">
        <v>16916</v>
      </c>
      <c r="AO316" s="472" t="s">
        <v>16916</v>
      </c>
      <c r="AP316" s="471" t="s">
        <v>16916</v>
      </c>
      <c r="AQ316" s="472" t="s">
        <v>16916</v>
      </c>
      <c r="AR316" s="471" t="s">
        <v>16916</v>
      </c>
      <c r="AS316" s="472" t="s">
        <v>16916</v>
      </c>
      <c r="AT316" s="471">
        <v>7306.75</v>
      </c>
      <c r="AU316" s="472">
        <v>7306.75</v>
      </c>
      <c r="AV316" s="471" t="s">
        <v>16916</v>
      </c>
      <c r="AW316" s="472" t="s">
        <v>16916</v>
      </c>
      <c r="AX316" s="471" t="s">
        <v>16916</v>
      </c>
      <c r="AY316" s="472" t="s">
        <v>16916</v>
      </c>
      <c r="AZ316" s="471" t="s">
        <v>16916</v>
      </c>
      <c r="BA316" s="472" t="s">
        <v>16916</v>
      </c>
      <c r="BB316" s="471" t="s">
        <v>16916</v>
      </c>
      <c r="BC316" s="472" t="s">
        <v>16916</v>
      </c>
      <c r="BD316" s="471" t="s">
        <v>16916</v>
      </c>
      <c r="BE316" s="472" t="s">
        <v>16916</v>
      </c>
      <c r="BF316" s="471" t="s">
        <v>16916</v>
      </c>
      <c r="BG316" s="472" t="s">
        <v>16916</v>
      </c>
      <c r="BH316" s="471" t="s">
        <v>16916</v>
      </c>
      <c r="BI316" s="472" t="s">
        <v>16916</v>
      </c>
      <c r="BJ316" s="357">
        <v>7306.75</v>
      </c>
      <c r="BK316" s="474">
        <v>7306.75</v>
      </c>
      <c r="BL316" s="357">
        <v>0</v>
      </c>
      <c r="BM316" s="474">
        <v>0</v>
      </c>
      <c r="BN316" s="357">
        <v>0</v>
      </c>
      <c r="BO316" s="474">
        <v>0</v>
      </c>
    </row>
    <row r="317" spans="1:67" s="148" customFormat="1" ht="12.75" x14ac:dyDescent="0.2">
      <c r="A317" s="470" t="s">
        <v>8421</v>
      </c>
      <c r="B317" s="470" t="s">
        <v>8250</v>
      </c>
      <c r="C317" s="470" t="s">
        <v>8213</v>
      </c>
      <c r="D317" s="470" t="s">
        <v>8213</v>
      </c>
      <c r="E317" s="470" t="s">
        <v>17860</v>
      </c>
      <c r="F317" s="470" t="s">
        <v>17056</v>
      </c>
      <c r="G317" s="470" t="s">
        <v>17044</v>
      </c>
      <c r="H317" s="471" t="s">
        <v>16916</v>
      </c>
      <c r="I317" s="472" t="s">
        <v>16916</v>
      </c>
      <c r="J317" s="471" t="s">
        <v>16916</v>
      </c>
      <c r="K317" s="472" t="s">
        <v>16916</v>
      </c>
      <c r="L317" s="471" t="s">
        <v>16916</v>
      </c>
      <c r="M317" s="472" t="s">
        <v>16916</v>
      </c>
      <c r="N317" s="471" t="s">
        <v>16916</v>
      </c>
      <c r="O317" s="472" t="s">
        <v>16916</v>
      </c>
      <c r="P317" s="471" t="s">
        <v>16916</v>
      </c>
      <c r="Q317" s="472" t="s">
        <v>16916</v>
      </c>
      <c r="R317" s="475" t="s">
        <v>16916</v>
      </c>
      <c r="S317" s="476" t="s">
        <v>16916</v>
      </c>
      <c r="T317" s="475" t="s">
        <v>16916</v>
      </c>
      <c r="U317" s="476" t="s">
        <v>16916</v>
      </c>
      <c r="V317" s="475" t="s">
        <v>16916</v>
      </c>
      <c r="W317" s="473" t="s">
        <v>16916</v>
      </c>
      <c r="X317" s="471" t="s">
        <v>16916</v>
      </c>
      <c r="Y317" s="472" t="s">
        <v>16916</v>
      </c>
      <c r="Z317" s="471" t="s">
        <v>16916</v>
      </c>
      <c r="AA317" s="472" t="s">
        <v>16916</v>
      </c>
      <c r="AB317" s="471" t="s">
        <v>16916</v>
      </c>
      <c r="AC317" s="472" t="s">
        <v>16916</v>
      </c>
      <c r="AD317" s="471" t="s">
        <v>16916</v>
      </c>
      <c r="AE317" s="472" t="s">
        <v>16916</v>
      </c>
      <c r="AF317" s="595" t="s">
        <v>16916</v>
      </c>
      <c r="AG317" s="473" t="s">
        <v>16916</v>
      </c>
      <c r="AH317" s="471" t="s">
        <v>16916</v>
      </c>
      <c r="AI317" s="472" t="s">
        <v>16916</v>
      </c>
      <c r="AJ317" s="471" t="s">
        <v>16916</v>
      </c>
      <c r="AK317" s="472" t="s">
        <v>16916</v>
      </c>
      <c r="AL317" s="471" t="s">
        <v>16916</v>
      </c>
      <c r="AM317" s="472" t="s">
        <v>16916</v>
      </c>
      <c r="AN317" s="471" t="s">
        <v>16916</v>
      </c>
      <c r="AO317" s="472" t="s">
        <v>16916</v>
      </c>
      <c r="AP317" s="471" t="s">
        <v>16916</v>
      </c>
      <c r="AQ317" s="472" t="s">
        <v>16916</v>
      </c>
      <c r="AR317" s="471" t="s">
        <v>16916</v>
      </c>
      <c r="AS317" s="472" t="s">
        <v>16916</v>
      </c>
      <c r="AT317" s="471" t="s">
        <v>16916</v>
      </c>
      <c r="AU317" s="472" t="s">
        <v>16916</v>
      </c>
      <c r="AV317" s="471" t="s">
        <v>16916</v>
      </c>
      <c r="AW317" s="472" t="s">
        <v>16916</v>
      </c>
      <c r="AX317" s="471" t="s">
        <v>16916</v>
      </c>
      <c r="AY317" s="472" t="s">
        <v>16916</v>
      </c>
      <c r="AZ317" s="471" t="s">
        <v>16916</v>
      </c>
      <c r="BA317" s="472" t="s">
        <v>16916</v>
      </c>
      <c r="BB317" s="471">
        <v>309354.2</v>
      </c>
      <c r="BC317" s="472">
        <v>0</v>
      </c>
      <c r="BD317" s="471" t="s">
        <v>16916</v>
      </c>
      <c r="BE317" s="472" t="s">
        <v>16916</v>
      </c>
      <c r="BF317" s="471">
        <v>496865.25</v>
      </c>
      <c r="BG317" s="472">
        <v>0</v>
      </c>
      <c r="BH317" s="471" t="s">
        <v>16916</v>
      </c>
      <c r="BI317" s="472" t="s">
        <v>16916</v>
      </c>
      <c r="BJ317" s="357">
        <v>806219.45</v>
      </c>
      <c r="BK317" s="474">
        <v>0</v>
      </c>
      <c r="BL317" s="357">
        <v>0</v>
      </c>
      <c r="BM317" s="474">
        <v>0</v>
      </c>
      <c r="BN317" s="357">
        <v>0</v>
      </c>
      <c r="BO317" s="474">
        <v>0</v>
      </c>
    </row>
    <row r="318" spans="1:67" s="148" customFormat="1" ht="12.75" x14ac:dyDescent="0.2">
      <c r="A318" s="470" t="s">
        <v>8421</v>
      </c>
      <c r="B318" s="470" t="s">
        <v>8251</v>
      </c>
      <c r="C318" s="470" t="s">
        <v>8213</v>
      </c>
      <c r="D318" s="470" t="s">
        <v>8213</v>
      </c>
      <c r="E318" s="470" t="s">
        <v>17861</v>
      </c>
      <c r="F318" s="470" t="s">
        <v>17056</v>
      </c>
      <c r="G318" s="470" t="s">
        <v>17044</v>
      </c>
      <c r="H318" s="471" t="s">
        <v>16916</v>
      </c>
      <c r="I318" s="472" t="s">
        <v>16916</v>
      </c>
      <c r="J318" s="471" t="s">
        <v>16916</v>
      </c>
      <c r="K318" s="472" t="s">
        <v>16916</v>
      </c>
      <c r="L318" s="471" t="s">
        <v>16916</v>
      </c>
      <c r="M318" s="472" t="s">
        <v>16916</v>
      </c>
      <c r="N318" s="471" t="s">
        <v>16916</v>
      </c>
      <c r="O318" s="472" t="s">
        <v>16916</v>
      </c>
      <c r="P318" s="471" t="s">
        <v>16916</v>
      </c>
      <c r="Q318" s="472" t="s">
        <v>16916</v>
      </c>
      <c r="R318" s="475" t="s">
        <v>16916</v>
      </c>
      <c r="S318" s="476" t="s">
        <v>16916</v>
      </c>
      <c r="T318" s="475" t="s">
        <v>16916</v>
      </c>
      <c r="U318" s="476" t="s">
        <v>16916</v>
      </c>
      <c r="V318" s="475" t="s">
        <v>16916</v>
      </c>
      <c r="W318" s="473" t="s">
        <v>16916</v>
      </c>
      <c r="X318" s="471" t="s">
        <v>16916</v>
      </c>
      <c r="Y318" s="472" t="s">
        <v>16916</v>
      </c>
      <c r="Z318" s="471" t="s">
        <v>16916</v>
      </c>
      <c r="AA318" s="472" t="s">
        <v>16916</v>
      </c>
      <c r="AB318" s="471" t="s">
        <v>16916</v>
      </c>
      <c r="AC318" s="472" t="s">
        <v>16916</v>
      </c>
      <c r="AD318" s="471" t="s">
        <v>16916</v>
      </c>
      <c r="AE318" s="472" t="s">
        <v>16916</v>
      </c>
      <c r="AF318" s="595" t="s">
        <v>16916</v>
      </c>
      <c r="AG318" s="473" t="s">
        <v>16916</v>
      </c>
      <c r="AH318" s="471" t="s">
        <v>16916</v>
      </c>
      <c r="AI318" s="472" t="s">
        <v>16916</v>
      </c>
      <c r="AJ318" s="471" t="s">
        <v>16916</v>
      </c>
      <c r="AK318" s="472" t="s">
        <v>16916</v>
      </c>
      <c r="AL318" s="471" t="s">
        <v>16916</v>
      </c>
      <c r="AM318" s="472" t="s">
        <v>16916</v>
      </c>
      <c r="AN318" s="471" t="s">
        <v>16916</v>
      </c>
      <c r="AO318" s="472" t="s">
        <v>16916</v>
      </c>
      <c r="AP318" s="471" t="s">
        <v>16916</v>
      </c>
      <c r="AQ318" s="472" t="s">
        <v>16916</v>
      </c>
      <c r="AR318" s="471" t="s">
        <v>16916</v>
      </c>
      <c r="AS318" s="472" t="s">
        <v>16916</v>
      </c>
      <c r="AT318" s="471" t="s">
        <v>16916</v>
      </c>
      <c r="AU318" s="472" t="s">
        <v>16916</v>
      </c>
      <c r="AV318" s="471" t="s">
        <v>16916</v>
      </c>
      <c r="AW318" s="472" t="s">
        <v>16916</v>
      </c>
      <c r="AX318" s="471" t="s">
        <v>16916</v>
      </c>
      <c r="AY318" s="472" t="s">
        <v>16916</v>
      </c>
      <c r="AZ318" s="471" t="s">
        <v>16916</v>
      </c>
      <c r="BA318" s="472" t="s">
        <v>16916</v>
      </c>
      <c r="BB318" s="471">
        <v>123086.07</v>
      </c>
      <c r="BC318" s="472">
        <v>0</v>
      </c>
      <c r="BD318" s="471" t="s">
        <v>16916</v>
      </c>
      <c r="BE318" s="472" t="s">
        <v>16916</v>
      </c>
      <c r="BF318" s="471">
        <v>346774.03</v>
      </c>
      <c r="BG318" s="472">
        <v>0</v>
      </c>
      <c r="BH318" s="471" t="s">
        <v>16916</v>
      </c>
      <c r="BI318" s="472" t="s">
        <v>16916</v>
      </c>
      <c r="BJ318" s="357">
        <v>469860.10000000003</v>
      </c>
      <c r="BK318" s="474">
        <v>0</v>
      </c>
      <c r="BL318" s="357">
        <v>0</v>
      </c>
      <c r="BM318" s="474">
        <v>0</v>
      </c>
      <c r="BN318" s="357">
        <v>0</v>
      </c>
      <c r="BO318" s="474">
        <v>0</v>
      </c>
    </row>
    <row r="319" spans="1:67" s="148" customFormat="1" ht="12.75" x14ac:dyDescent="0.2">
      <c r="A319" s="470" t="s">
        <v>8421</v>
      </c>
      <c r="B319" s="470" t="s">
        <v>8214</v>
      </c>
      <c r="C319" s="470" t="s">
        <v>8213</v>
      </c>
      <c r="D319" s="470" t="s">
        <v>8213</v>
      </c>
      <c r="E319" s="470" t="s">
        <v>17289</v>
      </c>
      <c r="F319" s="470" t="s">
        <v>17056</v>
      </c>
      <c r="G319" s="470" t="s">
        <v>17044</v>
      </c>
      <c r="H319" s="471" t="s">
        <v>16916</v>
      </c>
      <c r="I319" s="472" t="s">
        <v>16916</v>
      </c>
      <c r="J319" s="471" t="s">
        <v>16916</v>
      </c>
      <c r="K319" s="472" t="s">
        <v>16916</v>
      </c>
      <c r="L319" s="471" t="s">
        <v>16916</v>
      </c>
      <c r="M319" s="472" t="s">
        <v>16916</v>
      </c>
      <c r="N319" s="471" t="s">
        <v>16916</v>
      </c>
      <c r="O319" s="472" t="s">
        <v>16916</v>
      </c>
      <c r="P319" s="471" t="s">
        <v>16916</v>
      </c>
      <c r="Q319" s="472" t="s">
        <v>16916</v>
      </c>
      <c r="R319" s="475" t="s">
        <v>16916</v>
      </c>
      <c r="S319" s="476" t="s">
        <v>16916</v>
      </c>
      <c r="T319" s="475" t="s">
        <v>16916</v>
      </c>
      <c r="U319" s="476" t="s">
        <v>16916</v>
      </c>
      <c r="V319" s="475" t="s">
        <v>16916</v>
      </c>
      <c r="W319" s="473" t="s">
        <v>16916</v>
      </c>
      <c r="X319" s="471" t="s">
        <v>16916</v>
      </c>
      <c r="Y319" s="472" t="s">
        <v>16916</v>
      </c>
      <c r="Z319" s="471" t="s">
        <v>16916</v>
      </c>
      <c r="AA319" s="472" t="s">
        <v>16916</v>
      </c>
      <c r="AB319" s="471" t="s">
        <v>16916</v>
      </c>
      <c r="AC319" s="472" t="s">
        <v>16916</v>
      </c>
      <c r="AD319" s="471" t="s">
        <v>16916</v>
      </c>
      <c r="AE319" s="472" t="s">
        <v>16916</v>
      </c>
      <c r="AF319" s="595" t="s">
        <v>16916</v>
      </c>
      <c r="AG319" s="473" t="s">
        <v>16916</v>
      </c>
      <c r="AH319" s="471">
        <v>55759.32</v>
      </c>
      <c r="AI319" s="472">
        <v>0</v>
      </c>
      <c r="AJ319" s="471" t="s">
        <v>16916</v>
      </c>
      <c r="AK319" s="472" t="s">
        <v>16916</v>
      </c>
      <c r="AL319" s="471">
        <v>221350.7</v>
      </c>
      <c r="AM319" s="472">
        <v>105412.25</v>
      </c>
      <c r="AN319" s="471" t="s">
        <v>16916</v>
      </c>
      <c r="AO319" s="472" t="s">
        <v>16916</v>
      </c>
      <c r="AP319" s="471">
        <v>218602.44</v>
      </c>
      <c r="AQ319" s="472">
        <v>34434.67</v>
      </c>
      <c r="AR319" s="471" t="s">
        <v>16916</v>
      </c>
      <c r="AS319" s="472" t="s">
        <v>16916</v>
      </c>
      <c r="AT319" s="471">
        <v>142055.77000000002</v>
      </c>
      <c r="AU319" s="472" t="s">
        <v>16916</v>
      </c>
      <c r="AV319" s="471" t="s">
        <v>16916</v>
      </c>
      <c r="AW319" s="472" t="s">
        <v>16916</v>
      </c>
      <c r="AX319" s="471">
        <v>140741.04999999999</v>
      </c>
      <c r="AY319" s="472" t="s">
        <v>16916</v>
      </c>
      <c r="AZ319" s="471" t="s">
        <v>16916</v>
      </c>
      <c r="BA319" s="472" t="s">
        <v>16916</v>
      </c>
      <c r="BB319" s="471">
        <v>139357.52000000002</v>
      </c>
      <c r="BC319" s="472">
        <v>0</v>
      </c>
      <c r="BD319" s="471" t="s">
        <v>16916</v>
      </c>
      <c r="BE319" s="472" t="s">
        <v>16916</v>
      </c>
      <c r="BF319" s="471">
        <v>86380.33</v>
      </c>
      <c r="BG319" s="472">
        <v>0</v>
      </c>
      <c r="BH319" s="471" t="s">
        <v>16916</v>
      </c>
      <c r="BI319" s="472" t="s">
        <v>16916</v>
      </c>
      <c r="BJ319" s="357">
        <v>1004247.13</v>
      </c>
      <c r="BK319" s="474">
        <v>139846.91999999998</v>
      </c>
      <c r="BL319" s="357">
        <v>0</v>
      </c>
      <c r="BM319" s="474">
        <v>0</v>
      </c>
      <c r="BN319" s="357">
        <v>0</v>
      </c>
      <c r="BO319" s="474">
        <v>0</v>
      </c>
    </row>
    <row r="320" spans="1:67" s="148" customFormat="1" ht="12.75" x14ac:dyDescent="0.2">
      <c r="A320" s="470" t="s">
        <v>8421</v>
      </c>
      <c r="B320" s="470" t="s">
        <v>8286</v>
      </c>
      <c r="C320" s="470" t="s">
        <v>8213</v>
      </c>
      <c r="D320" s="470" t="s">
        <v>8213</v>
      </c>
      <c r="E320" s="470" t="s">
        <v>17469</v>
      </c>
      <c r="F320" s="470" t="s">
        <v>17056</v>
      </c>
      <c r="G320" s="470" t="s">
        <v>17044</v>
      </c>
      <c r="H320" s="471" t="s">
        <v>16916</v>
      </c>
      <c r="I320" s="472" t="s">
        <v>16916</v>
      </c>
      <c r="J320" s="471">
        <v>558900</v>
      </c>
      <c r="K320" s="472">
        <v>558900</v>
      </c>
      <c r="L320" s="471" t="s">
        <v>16916</v>
      </c>
      <c r="M320" s="472" t="s">
        <v>16916</v>
      </c>
      <c r="N320" s="471" t="s">
        <v>16916</v>
      </c>
      <c r="O320" s="472" t="s">
        <v>16916</v>
      </c>
      <c r="P320" s="471" t="s">
        <v>16916</v>
      </c>
      <c r="Q320" s="472" t="s">
        <v>16916</v>
      </c>
      <c r="R320" s="475" t="s">
        <v>16916</v>
      </c>
      <c r="S320" s="476" t="s">
        <v>16916</v>
      </c>
      <c r="T320" s="475" t="s">
        <v>16916</v>
      </c>
      <c r="U320" s="476" t="s">
        <v>16916</v>
      </c>
      <c r="V320" s="475" t="s">
        <v>16916</v>
      </c>
      <c r="W320" s="473" t="s">
        <v>16916</v>
      </c>
      <c r="X320" s="471" t="s">
        <v>16916</v>
      </c>
      <c r="Y320" s="472" t="s">
        <v>16916</v>
      </c>
      <c r="Z320" s="471" t="s">
        <v>16916</v>
      </c>
      <c r="AA320" s="472" t="s">
        <v>16916</v>
      </c>
      <c r="AB320" s="471" t="s">
        <v>16916</v>
      </c>
      <c r="AC320" s="472" t="s">
        <v>16916</v>
      </c>
      <c r="AD320" s="471" t="s">
        <v>16916</v>
      </c>
      <c r="AE320" s="472" t="s">
        <v>16916</v>
      </c>
      <c r="AF320" s="595" t="s">
        <v>16916</v>
      </c>
      <c r="AG320" s="473" t="s">
        <v>16916</v>
      </c>
      <c r="AH320" s="471" t="s">
        <v>16916</v>
      </c>
      <c r="AI320" s="472" t="s">
        <v>16916</v>
      </c>
      <c r="AJ320" s="471" t="s">
        <v>16916</v>
      </c>
      <c r="AK320" s="472" t="s">
        <v>16916</v>
      </c>
      <c r="AL320" s="471" t="s">
        <v>16916</v>
      </c>
      <c r="AM320" s="472" t="s">
        <v>16916</v>
      </c>
      <c r="AN320" s="471" t="s">
        <v>16916</v>
      </c>
      <c r="AO320" s="472" t="s">
        <v>16916</v>
      </c>
      <c r="AP320" s="471" t="s">
        <v>16916</v>
      </c>
      <c r="AQ320" s="472" t="s">
        <v>16916</v>
      </c>
      <c r="AR320" s="471" t="s">
        <v>16916</v>
      </c>
      <c r="AS320" s="472" t="s">
        <v>16916</v>
      </c>
      <c r="AT320" s="471" t="s">
        <v>16916</v>
      </c>
      <c r="AU320" s="472" t="s">
        <v>16916</v>
      </c>
      <c r="AV320" s="471" t="s">
        <v>16916</v>
      </c>
      <c r="AW320" s="472" t="s">
        <v>16916</v>
      </c>
      <c r="AX320" s="471" t="s">
        <v>16916</v>
      </c>
      <c r="AY320" s="472" t="s">
        <v>16916</v>
      </c>
      <c r="AZ320" s="471" t="s">
        <v>16916</v>
      </c>
      <c r="BA320" s="472" t="s">
        <v>16916</v>
      </c>
      <c r="BB320" s="471" t="s">
        <v>16916</v>
      </c>
      <c r="BC320" s="472" t="s">
        <v>16916</v>
      </c>
      <c r="BD320" s="471" t="s">
        <v>16916</v>
      </c>
      <c r="BE320" s="472" t="s">
        <v>16916</v>
      </c>
      <c r="BF320" s="471" t="s">
        <v>16916</v>
      </c>
      <c r="BG320" s="472" t="s">
        <v>16916</v>
      </c>
      <c r="BH320" s="471" t="s">
        <v>16916</v>
      </c>
      <c r="BI320" s="472" t="s">
        <v>16916</v>
      </c>
      <c r="BJ320" s="357">
        <v>0</v>
      </c>
      <c r="BK320" s="474">
        <v>0</v>
      </c>
      <c r="BL320" s="357">
        <v>558900</v>
      </c>
      <c r="BM320" s="474">
        <v>558900</v>
      </c>
      <c r="BN320" s="357">
        <v>0</v>
      </c>
      <c r="BO320" s="474">
        <v>0</v>
      </c>
    </row>
    <row r="321" spans="1:67" s="148" customFormat="1" ht="12.75" x14ac:dyDescent="0.2">
      <c r="A321" s="470" t="s">
        <v>8422</v>
      </c>
      <c r="B321" s="470" t="s">
        <v>8271</v>
      </c>
      <c r="C321" s="470" t="s">
        <v>8213</v>
      </c>
      <c r="D321" s="470" t="s">
        <v>8213</v>
      </c>
      <c r="E321" s="470" t="s">
        <v>17329</v>
      </c>
      <c r="F321" s="470" t="s">
        <v>17064</v>
      </c>
      <c r="G321" s="470" t="s">
        <v>17023</v>
      </c>
      <c r="H321" s="471" t="s">
        <v>16916</v>
      </c>
      <c r="I321" s="472" t="s">
        <v>16916</v>
      </c>
      <c r="J321" s="471" t="s">
        <v>16916</v>
      </c>
      <c r="K321" s="472" t="s">
        <v>16916</v>
      </c>
      <c r="L321" s="471" t="s">
        <v>16916</v>
      </c>
      <c r="M321" s="472" t="s">
        <v>16916</v>
      </c>
      <c r="N321" s="471" t="s">
        <v>16916</v>
      </c>
      <c r="O321" s="472" t="s">
        <v>16916</v>
      </c>
      <c r="P321" s="471" t="s">
        <v>16916</v>
      </c>
      <c r="Q321" s="472" t="s">
        <v>16916</v>
      </c>
      <c r="R321" s="475" t="s">
        <v>16916</v>
      </c>
      <c r="S321" s="476" t="s">
        <v>16916</v>
      </c>
      <c r="T321" s="475" t="s">
        <v>16916</v>
      </c>
      <c r="U321" s="476" t="s">
        <v>16916</v>
      </c>
      <c r="V321" s="475" t="s">
        <v>16916</v>
      </c>
      <c r="W321" s="473" t="s">
        <v>16916</v>
      </c>
      <c r="X321" s="471" t="s">
        <v>16916</v>
      </c>
      <c r="Y321" s="472" t="s">
        <v>16916</v>
      </c>
      <c r="Z321" s="471" t="s">
        <v>16916</v>
      </c>
      <c r="AA321" s="472" t="s">
        <v>16916</v>
      </c>
      <c r="AB321" s="471" t="s">
        <v>16916</v>
      </c>
      <c r="AC321" s="472" t="s">
        <v>16916</v>
      </c>
      <c r="AD321" s="471" t="s">
        <v>16916</v>
      </c>
      <c r="AE321" s="472" t="s">
        <v>16916</v>
      </c>
      <c r="AF321" s="595" t="s">
        <v>16916</v>
      </c>
      <c r="AG321" s="473" t="s">
        <v>16916</v>
      </c>
      <c r="AH321" s="471" t="s">
        <v>16916</v>
      </c>
      <c r="AI321" s="472" t="s">
        <v>16916</v>
      </c>
      <c r="AJ321" s="471" t="s">
        <v>16916</v>
      </c>
      <c r="AK321" s="472" t="s">
        <v>16916</v>
      </c>
      <c r="AL321" s="471" t="s">
        <v>16916</v>
      </c>
      <c r="AM321" s="472" t="s">
        <v>16916</v>
      </c>
      <c r="AN321" s="471" t="s">
        <v>16916</v>
      </c>
      <c r="AO321" s="472" t="s">
        <v>16916</v>
      </c>
      <c r="AP321" s="471">
        <v>404643.09</v>
      </c>
      <c r="AQ321" s="472">
        <v>404643.09000000026</v>
      </c>
      <c r="AR321" s="471" t="s">
        <v>16916</v>
      </c>
      <c r="AS321" s="472" t="s">
        <v>16916</v>
      </c>
      <c r="AT321" s="471">
        <v>999469.18</v>
      </c>
      <c r="AU321" s="472">
        <v>406901.97</v>
      </c>
      <c r="AV321" s="471" t="s">
        <v>16916</v>
      </c>
      <c r="AW321" s="472" t="s">
        <v>16916</v>
      </c>
      <c r="AX321" s="471">
        <v>1255819.98</v>
      </c>
      <c r="AY321" s="472">
        <v>761997.3600000001</v>
      </c>
      <c r="AZ321" s="471" t="s">
        <v>16916</v>
      </c>
      <c r="BA321" s="472" t="s">
        <v>16916</v>
      </c>
      <c r="BB321" s="471">
        <v>1420842.49</v>
      </c>
      <c r="BC321" s="472">
        <v>1335961.0000000009</v>
      </c>
      <c r="BD321" s="471" t="s">
        <v>16916</v>
      </c>
      <c r="BE321" s="472" t="s">
        <v>16916</v>
      </c>
      <c r="BF321" s="471">
        <v>139202.21</v>
      </c>
      <c r="BG321" s="472">
        <v>0</v>
      </c>
      <c r="BH321" s="471" t="s">
        <v>16916</v>
      </c>
      <c r="BI321" s="472" t="s">
        <v>16916</v>
      </c>
      <c r="BJ321" s="357">
        <v>4219976.95</v>
      </c>
      <c r="BK321" s="474">
        <v>2909503.4200000013</v>
      </c>
      <c r="BL321" s="357">
        <v>0</v>
      </c>
      <c r="BM321" s="474">
        <v>0</v>
      </c>
      <c r="BN321" s="357">
        <v>0</v>
      </c>
      <c r="BO321" s="474">
        <v>0</v>
      </c>
    </row>
    <row r="322" spans="1:67" s="148" customFormat="1" ht="12.75" x14ac:dyDescent="0.2">
      <c r="A322" s="470" t="s">
        <v>8422</v>
      </c>
      <c r="B322" s="470" t="s">
        <v>8218</v>
      </c>
      <c r="C322" s="470" t="s">
        <v>8213</v>
      </c>
      <c r="D322" s="470" t="s">
        <v>8213</v>
      </c>
      <c r="E322" s="470" t="s">
        <v>17470</v>
      </c>
      <c r="F322" s="470" t="s">
        <v>17064</v>
      </c>
      <c r="G322" s="470" t="s">
        <v>17023</v>
      </c>
      <c r="H322" s="471" t="s">
        <v>16916</v>
      </c>
      <c r="I322" s="472" t="s">
        <v>16916</v>
      </c>
      <c r="J322" s="471" t="s">
        <v>16916</v>
      </c>
      <c r="K322" s="472" t="s">
        <v>16916</v>
      </c>
      <c r="L322" s="471" t="s">
        <v>16916</v>
      </c>
      <c r="M322" s="472" t="s">
        <v>16916</v>
      </c>
      <c r="N322" s="471" t="s">
        <v>16916</v>
      </c>
      <c r="O322" s="472" t="s">
        <v>16916</v>
      </c>
      <c r="P322" s="471">
        <v>240037</v>
      </c>
      <c r="Q322" s="472">
        <v>231155.97999999998</v>
      </c>
      <c r="R322" s="475" t="s">
        <v>16916</v>
      </c>
      <c r="S322" s="476" t="s">
        <v>16916</v>
      </c>
      <c r="T322" s="475" t="s">
        <v>16916</v>
      </c>
      <c r="U322" s="476" t="s">
        <v>16916</v>
      </c>
      <c r="V322" s="475" t="s">
        <v>16916</v>
      </c>
      <c r="W322" s="473" t="s">
        <v>16916</v>
      </c>
      <c r="X322" s="471" t="s">
        <v>16916</v>
      </c>
      <c r="Y322" s="472" t="s">
        <v>16916</v>
      </c>
      <c r="Z322" s="471" t="s">
        <v>16916</v>
      </c>
      <c r="AA322" s="472" t="s">
        <v>16916</v>
      </c>
      <c r="AB322" s="471" t="s">
        <v>16916</v>
      </c>
      <c r="AC322" s="472" t="s">
        <v>16916</v>
      </c>
      <c r="AD322" s="471" t="s">
        <v>16916</v>
      </c>
      <c r="AE322" s="472" t="s">
        <v>16916</v>
      </c>
      <c r="AF322" s="595" t="s">
        <v>16916</v>
      </c>
      <c r="AG322" s="473" t="s">
        <v>16916</v>
      </c>
      <c r="AH322" s="471" t="s">
        <v>16916</v>
      </c>
      <c r="AI322" s="472" t="s">
        <v>16916</v>
      </c>
      <c r="AJ322" s="471" t="s">
        <v>16916</v>
      </c>
      <c r="AK322" s="472" t="s">
        <v>16916</v>
      </c>
      <c r="AL322" s="471" t="s">
        <v>16916</v>
      </c>
      <c r="AM322" s="472" t="s">
        <v>16916</v>
      </c>
      <c r="AN322" s="471" t="s">
        <v>16916</v>
      </c>
      <c r="AO322" s="472" t="s">
        <v>16916</v>
      </c>
      <c r="AP322" s="471" t="s">
        <v>16916</v>
      </c>
      <c r="AQ322" s="472" t="s">
        <v>16916</v>
      </c>
      <c r="AR322" s="471" t="s">
        <v>16916</v>
      </c>
      <c r="AS322" s="472" t="s">
        <v>16916</v>
      </c>
      <c r="AT322" s="471" t="s">
        <v>16916</v>
      </c>
      <c r="AU322" s="472" t="s">
        <v>16916</v>
      </c>
      <c r="AV322" s="471" t="s">
        <v>16916</v>
      </c>
      <c r="AW322" s="472" t="s">
        <v>16916</v>
      </c>
      <c r="AX322" s="471" t="s">
        <v>16916</v>
      </c>
      <c r="AY322" s="472" t="s">
        <v>16916</v>
      </c>
      <c r="AZ322" s="471" t="s">
        <v>16916</v>
      </c>
      <c r="BA322" s="472" t="s">
        <v>16916</v>
      </c>
      <c r="BB322" s="471" t="s">
        <v>16916</v>
      </c>
      <c r="BC322" s="472" t="s">
        <v>16916</v>
      </c>
      <c r="BD322" s="471" t="s">
        <v>16916</v>
      </c>
      <c r="BE322" s="472" t="s">
        <v>16916</v>
      </c>
      <c r="BF322" s="471" t="s">
        <v>16916</v>
      </c>
      <c r="BG322" s="472" t="s">
        <v>16916</v>
      </c>
      <c r="BH322" s="471" t="s">
        <v>16916</v>
      </c>
      <c r="BI322" s="472" t="s">
        <v>16916</v>
      </c>
      <c r="BJ322" s="357">
        <v>0</v>
      </c>
      <c r="BK322" s="474">
        <v>0</v>
      </c>
      <c r="BL322" s="357">
        <v>240037</v>
      </c>
      <c r="BM322" s="474">
        <v>231155.97999999998</v>
      </c>
      <c r="BN322" s="357">
        <v>0</v>
      </c>
      <c r="BO322" s="474">
        <v>0</v>
      </c>
    </row>
    <row r="323" spans="1:67" s="148" customFormat="1" ht="12.75" x14ac:dyDescent="0.2">
      <c r="A323" s="470" t="s">
        <v>8422</v>
      </c>
      <c r="B323" s="470" t="s">
        <v>8219</v>
      </c>
      <c r="C323" s="470" t="s">
        <v>8213</v>
      </c>
      <c r="D323" s="470" t="s">
        <v>8213</v>
      </c>
      <c r="E323" s="470" t="s">
        <v>18027</v>
      </c>
      <c r="F323" s="470" t="s">
        <v>17064</v>
      </c>
      <c r="G323" s="470" t="s">
        <v>17023</v>
      </c>
      <c r="H323" s="471" t="s">
        <v>16916</v>
      </c>
      <c r="I323" s="472" t="s">
        <v>16916</v>
      </c>
      <c r="J323" s="471" t="s">
        <v>16916</v>
      </c>
      <c r="K323" s="472" t="s">
        <v>16916</v>
      </c>
      <c r="L323" s="471" t="s">
        <v>16916</v>
      </c>
      <c r="M323" s="472" t="s">
        <v>16916</v>
      </c>
      <c r="N323" s="471" t="s">
        <v>16916</v>
      </c>
      <c r="O323" s="472" t="s">
        <v>16916</v>
      </c>
      <c r="P323" s="471" t="s">
        <v>16916</v>
      </c>
      <c r="Q323" s="472" t="s">
        <v>16916</v>
      </c>
      <c r="R323" s="475" t="s">
        <v>16916</v>
      </c>
      <c r="S323" s="476" t="s">
        <v>16916</v>
      </c>
      <c r="T323" s="475" t="s">
        <v>16916</v>
      </c>
      <c r="U323" s="476" t="s">
        <v>16916</v>
      </c>
      <c r="V323" s="475" t="s">
        <v>16916</v>
      </c>
      <c r="W323" s="473" t="s">
        <v>16916</v>
      </c>
      <c r="X323" s="471" t="s">
        <v>16916</v>
      </c>
      <c r="Y323" s="472" t="s">
        <v>16916</v>
      </c>
      <c r="Z323" s="471" t="s">
        <v>16916</v>
      </c>
      <c r="AA323" s="472" t="s">
        <v>16916</v>
      </c>
      <c r="AB323" s="471" t="s">
        <v>16916</v>
      </c>
      <c r="AC323" s="472" t="s">
        <v>16916</v>
      </c>
      <c r="AD323" s="471" t="s">
        <v>16916</v>
      </c>
      <c r="AE323" s="472" t="s">
        <v>16916</v>
      </c>
      <c r="AF323" s="595" t="s">
        <v>16916</v>
      </c>
      <c r="AG323" s="473" t="s">
        <v>16916</v>
      </c>
      <c r="AH323" s="471" t="s">
        <v>16916</v>
      </c>
      <c r="AI323" s="472" t="s">
        <v>16916</v>
      </c>
      <c r="AJ323" s="471" t="s">
        <v>16916</v>
      </c>
      <c r="AK323" s="472" t="s">
        <v>16916</v>
      </c>
      <c r="AL323" s="471" t="s">
        <v>16916</v>
      </c>
      <c r="AM323" s="472" t="s">
        <v>16916</v>
      </c>
      <c r="AN323" s="471" t="s">
        <v>16916</v>
      </c>
      <c r="AO323" s="472" t="s">
        <v>16916</v>
      </c>
      <c r="AP323" s="471" t="s">
        <v>16916</v>
      </c>
      <c r="AQ323" s="472" t="s">
        <v>16916</v>
      </c>
      <c r="AR323" s="471" t="s">
        <v>16916</v>
      </c>
      <c r="AS323" s="472" t="s">
        <v>16916</v>
      </c>
      <c r="AT323" s="471" t="s">
        <v>16916</v>
      </c>
      <c r="AU323" s="472" t="s">
        <v>16916</v>
      </c>
      <c r="AV323" s="471" t="s">
        <v>16916</v>
      </c>
      <c r="AW323" s="472" t="s">
        <v>16916</v>
      </c>
      <c r="AX323" s="471" t="s">
        <v>16916</v>
      </c>
      <c r="AY323" s="472" t="s">
        <v>16916</v>
      </c>
      <c r="AZ323" s="471" t="s">
        <v>16916</v>
      </c>
      <c r="BA323" s="472" t="s">
        <v>16916</v>
      </c>
      <c r="BB323" s="471" t="s">
        <v>16916</v>
      </c>
      <c r="BC323" s="472" t="s">
        <v>16916</v>
      </c>
      <c r="BD323" s="471" t="s">
        <v>16916</v>
      </c>
      <c r="BE323" s="472" t="s">
        <v>16916</v>
      </c>
      <c r="BF323" s="471">
        <v>19012.59</v>
      </c>
      <c r="BG323" s="472">
        <v>0</v>
      </c>
      <c r="BH323" s="471" t="s">
        <v>16916</v>
      </c>
      <c r="BI323" s="472" t="s">
        <v>16916</v>
      </c>
      <c r="BJ323" s="357">
        <v>19012.59</v>
      </c>
      <c r="BK323" s="474">
        <v>0</v>
      </c>
      <c r="BL323" s="357">
        <v>0</v>
      </c>
      <c r="BM323" s="474">
        <v>0</v>
      </c>
      <c r="BN323" s="357">
        <v>0</v>
      </c>
      <c r="BO323" s="474">
        <v>0</v>
      </c>
    </row>
    <row r="324" spans="1:67" s="148" customFormat="1" ht="12.75" x14ac:dyDescent="0.2">
      <c r="A324" s="470" t="s">
        <v>8422</v>
      </c>
      <c r="B324" s="470" t="s">
        <v>8430</v>
      </c>
      <c r="C324" s="470" t="s">
        <v>8213</v>
      </c>
      <c r="D324" s="470" t="s">
        <v>8213</v>
      </c>
      <c r="E324" s="470" t="s">
        <v>17707</v>
      </c>
      <c r="F324" s="470" t="s">
        <v>17064</v>
      </c>
      <c r="G324" s="470" t="s">
        <v>17023</v>
      </c>
      <c r="H324" s="471" t="s">
        <v>16916</v>
      </c>
      <c r="I324" s="472" t="s">
        <v>16916</v>
      </c>
      <c r="J324" s="471" t="s">
        <v>16916</v>
      </c>
      <c r="K324" s="472" t="s">
        <v>16916</v>
      </c>
      <c r="L324" s="471" t="s">
        <v>16916</v>
      </c>
      <c r="M324" s="472" t="s">
        <v>16916</v>
      </c>
      <c r="N324" s="471" t="s">
        <v>16916</v>
      </c>
      <c r="O324" s="472" t="s">
        <v>16916</v>
      </c>
      <c r="P324" s="471" t="s">
        <v>16916</v>
      </c>
      <c r="Q324" s="472" t="s">
        <v>16916</v>
      </c>
      <c r="R324" s="475" t="s">
        <v>16916</v>
      </c>
      <c r="S324" s="476" t="s">
        <v>16916</v>
      </c>
      <c r="T324" s="475" t="s">
        <v>16916</v>
      </c>
      <c r="U324" s="476" t="s">
        <v>16916</v>
      </c>
      <c r="V324" s="475" t="s">
        <v>16916</v>
      </c>
      <c r="W324" s="473" t="s">
        <v>16916</v>
      </c>
      <c r="X324" s="471" t="s">
        <v>16916</v>
      </c>
      <c r="Y324" s="472" t="s">
        <v>16916</v>
      </c>
      <c r="Z324" s="471" t="s">
        <v>16916</v>
      </c>
      <c r="AA324" s="472" t="s">
        <v>16916</v>
      </c>
      <c r="AB324" s="471" t="s">
        <v>16916</v>
      </c>
      <c r="AC324" s="472" t="s">
        <v>16916</v>
      </c>
      <c r="AD324" s="471" t="s">
        <v>16916</v>
      </c>
      <c r="AE324" s="472" t="s">
        <v>16916</v>
      </c>
      <c r="AF324" s="595" t="s">
        <v>16916</v>
      </c>
      <c r="AG324" s="473" t="s">
        <v>16916</v>
      </c>
      <c r="AH324" s="471" t="s">
        <v>16916</v>
      </c>
      <c r="AI324" s="472" t="s">
        <v>16916</v>
      </c>
      <c r="AJ324" s="471" t="s">
        <v>16916</v>
      </c>
      <c r="AK324" s="472" t="s">
        <v>16916</v>
      </c>
      <c r="AL324" s="471" t="s">
        <v>16916</v>
      </c>
      <c r="AM324" s="472" t="s">
        <v>16916</v>
      </c>
      <c r="AN324" s="471" t="s">
        <v>16916</v>
      </c>
      <c r="AO324" s="472" t="s">
        <v>16916</v>
      </c>
      <c r="AP324" s="471" t="s">
        <v>16916</v>
      </c>
      <c r="AQ324" s="472" t="s">
        <v>16916</v>
      </c>
      <c r="AR324" s="471" t="s">
        <v>16916</v>
      </c>
      <c r="AS324" s="472" t="s">
        <v>16916</v>
      </c>
      <c r="AT324" s="471" t="s">
        <v>16916</v>
      </c>
      <c r="AU324" s="472" t="s">
        <v>16916</v>
      </c>
      <c r="AV324" s="471" t="s">
        <v>16916</v>
      </c>
      <c r="AW324" s="472" t="s">
        <v>16916</v>
      </c>
      <c r="AX324" s="471">
        <v>95472.27</v>
      </c>
      <c r="AY324" s="472">
        <v>95432.590000000026</v>
      </c>
      <c r="AZ324" s="471" t="s">
        <v>16916</v>
      </c>
      <c r="BA324" s="472" t="s">
        <v>16916</v>
      </c>
      <c r="BB324" s="471">
        <v>74523.77</v>
      </c>
      <c r="BC324" s="472">
        <v>0</v>
      </c>
      <c r="BD324" s="471" t="s">
        <v>16916</v>
      </c>
      <c r="BE324" s="472" t="s">
        <v>16916</v>
      </c>
      <c r="BF324" s="471" t="s">
        <v>16916</v>
      </c>
      <c r="BG324" s="472" t="s">
        <v>16916</v>
      </c>
      <c r="BH324" s="471" t="s">
        <v>16916</v>
      </c>
      <c r="BI324" s="472" t="s">
        <v>16916</v>
      </c>
      <c r="BJ324" s="357">
        <v>169996.04</v>
      </c>
      <c r="BK324" s="474">
        <v>95432.590000000026</v>
      </c>
      <c r="BL324" s="357">
        <v>0</v>
      </c>
      <c r="BM324" s="474">
        <v>0</v>
      </c>
      <c r="BN324" s="357">
        <v>0</v>
      </c>
      <c r="BO324" s="474">
        <v>0</v>
      </c>
    </row>
    <row r="325" spans="1:67" s="148" customFormat="1" ht="12.75" x14ac:dyDescent="0.2">
      <c r="A325" s="470" t="s">
        <v>8422</v>
      </c>
      <c r="B325" s="470" t="s">
        <v>8384</v>
      </c>
      <c r="C325" s="470" t="s">
        <v>8213</v>
      </c>
      <c r="D325" s="470" t="s">
        <v>8213</v>
      </c>
      <c r="E325" s="470" t="s">
        <v>17862</v>
      </c>
      <c r="F325" s="470" t="s">
        <v>17064</v>
      </c>
      <c r="G325" s="470" t="s">
        <v>17023</v>
      </c>
      <c r="H325" s="471" t="s">
        <v>16916</v>
      </c>
      <c r="I325" s="472" t="s">
        <v>16916</v>
      </c>
      <c r="J325" s="471" t="s">
        <v>16916</v>
      </c>
      <c r="K325" s="472" t="s">
        <v>16916</v>
      </c>
      <c r="L325" s="471" t="s">
        <v>16916</v>
      </c>
      <c r="M325" s="472" t="s">
        <v>16916</v>
      </c>
      <c r="N325" s="471" t="s">
        <v>16916</v>
      </c>
      <c r="O325" s="472" t="s">
        <v>16916</v>
      </c>
      <c r="P325" s="471" t="s">
        <v>16916</v>
      </c>
      <c r="Q325" s="472" t="s">
        <v>16916</v>
      </c>
      <c r="R325" s="475" t="s">
        <v>16916</v>
      </c>
      <c r="S325" s="476" t="s">
        <v>16916</v>
      </c>
      <c r="T325" s="475" t="s">
        <v>16916</v>
      </c>
      <c r="U325" s="476" t="s">
        <v>16916</v>
      </c>
      <c r="V325" s="475" t="s">
        <v>16916</v>
      </c>
      <c r="W325" s="473" t="s">
        <v>16916</v>
      </c>
      <c r="X325" s="471" t="s">
        <v>16916</v>
      </c>
      <c r="Y325" s="472" t="s">
        <v>16916</v>
      </c>
      <c r="Z325" s="471" t="s">
        <v>16916</v>
      </c>
      <c r="AA325" s="472" t="s">
        <v>16916</v>
      </c>
      <c r="AB325" s="471" t="s">
        <v>16916</v>
      </c>
      <c r="AC325" s="472" t="s">
        <v>16916</v>
      </c>
      <c r="AD325" s="471" t="s">
        <v>16916</v>
      </c>
      <c r="AE325" s="472" t="s">
        <v>16916</v>
      </c>
      <c r="AF325" s="595" t="s">
        <v>16916</v>
      </c>
      <c r="AG325" s="473" t="s">
        <v>16916</v>
      </c>
      <c r="AH325" s="471" t="s">
        <v>16916</v>
      </c>
      <c r="AI325" s="472" t="s">
        <v>16916</v>
      </c>
      <c r="AJ325" s="471" t="s">
        <v>16916</v>
      </c>
      <c r="AK325" s="472" t="s">
        <v>16916</v>
      </c>
      <c r="AL325" s="471" t="s">
        <v>16916</v>
      </c>
      <c r="AM325" s="472" t="s">
        <v>16916</v>
      </c>
      <c r="AN325" s="471" t="s">
        <v>16916</v>
      </c>
      <c r="AO325" s="472" t="s">
        <v>16916</v>
      </c>
      <c r="AP325" s="471" t="s">
        <v>16916</v>
      </c>
      <c r="AQ325" s="472" t="s">
        <v>16916</v>
      </c>
      <c r="AR325" s="471" t="s">
        <v>16916</v>
      </c>
      <c r="AS325" s="472" t="s">
        <v>16916</v>
      </c>
      <c r="AT325" s="471" t="s">
        <v>16916</v>
      </c>
      <c r="AU325" s="472" t="s">
        <v>16916</v>
      </c>
      <c r="AV325" s="471" t="s">
        <v>16916</v>
      </c>
      <c r="AW325" s="472" t="s">
        <v>16916</v>
      </c>
      <c r="AX325" s="471" t="s">
        <v>16916</v>
      </c>
      <c r="AY325" s="472" t="s">
        <v>16916</v>
      </c>
      <c r="AZ325" s="471" t="s">
        <v>16916</v>
      </c>
      <c r="BA325" s="472" t="s">
        <v>16916</v>
      </c>
      <c r="BB325" s="471">
        <v>147823.23000000001</v>
      </c>
      <c r="BC325" s="472">
        <v>0</v>
      </c>
      <c r="BD325" s="471" t="s">
        <v>16916</v>
      </c>
      <c r="BE325" s="472" t="s">
        <v>16916</v>
      </c>
      <c r="BF325" s="471" t="s">
        <v>16916</v>
      </c>
      <c r="BG325" s="472" t="s">
        <v>16916</v>
      </c>
      <c r="BH325" s="471" t="s">
        <v>16916</v>
      </c>
      <c r="BI325" s="472" t="s">
        <v>16916</v>
      </c>
      <c r="BJ325" s="357">
        <v>147823.23000000001</v>
      </c>
      <c r="BK325" s="474">
        <v>0</v>
      </c>
      <c r="BL325" s="357">
        <v>0</v>
      </c>
      <c r="BM325" s="474">
        <v>0</v>
      </c>
      <c r="BN325" s="357">
        <v>0</v>
      </c>
      <c r="BO325" s="474">
        <v>0</v>
      </c>
    </row>
    <row r="326" spans="1:67" s="148" customFormat="1" ht="12.75" x14ac:dyDescent="0.2">
      <c r="A326" s="470" t="s">
        <v>8422</v>
      </c>
      <c r="B326" s="470" t="s">
        <v>8221</v>
      </c>
      <c r="C326" s="470" t="s">
        <v>8213</v>
      </c>
      <c r="D326" s="470" t="s">
        <v>8213</v>
      </c>
      <c r="E326" s="470" t="s">
        <v>17471</v>
      </c>
      <c r="F326" s="470" t="s">
        <v>17064</v>
      </c>
      <c r="G326" s="470" t="s">
        <v>17023</v>
      </c>
      <c r="H326" s="471" t="s">
        <v>16916</v>
      </c>
      <c r="I326" s="472" t="s">
        <v>16916</v>
      </c>
      <c r="J326" s="471" t="s">
        <v>16916</v>
      </c>
      <c r="K326" s="472" t="s">
        <v>16916</v>
      </c>
      <c r="L326" s="471" t="s">
        <v>16916</v>
      </c>
      <c r="M326" s="472" t="s">
        <v>16916</v>
      </c>
      <c r="N326" s="471" t="s">
        <v>16916</v>
      </c>
      <c r="O326" s="472" t="s">
        <v>16916</v>
      </c>
      <c r="P326" s="471" t="s">
        <v>16916</v>
      </c>
      <c r="Q326" s="472" t="s">
        <v>16916</v>
      </c>
      <c r="R326" s="475" t="s">
        <v>16916</v>
      </c>
      <c r="S326" s="476" t="s">
        <v>16916</v>
      </c>
      <c r="T326" s="475" t="s">
        <v>16916</v>
      </c>
      <c r="U326" s="476" t="s">
        <v>16916</v>
      </c>
      <c r="V326" s="475" t="s">
        <v>16916</v>
      </c>
      <c r="W326" s="473" t="s">
        <v>16916</v>
      </c>
      <c r="X326" s="471" t="s">
        <v>16916</v>
      </c>
      <c r="Y326" s="472" t="s">
        <v>16916</v>
      </c>
      <c r="Z326" s="471" t="s">
        <v>16916</v>
      </c>
      <c r="AA326" s="472" t="s">
        <v>16916</v>
      </c>
      <c r="AB326" s="471" t="s">
        <v>16916</v>
      </c>
      <c r="AC326" s="472" t="s">
        <v>16916</v>
      </c>
      <c r="AD326" s="471" t="s">
        <v>16916</v>
      </c>
      <c r="AE326" s="472" t="s">
        <v>16916</v>
      </c>
      <c r="AF326" s="595" t="s">
        <v>16916</v>
      </c>
      <c r="AG326" s="473" t="s">
        <v>16916</v>
      </c>
      <c r="AH326" s="471" t="s">
        <v>16916</v>
      </c>
      <c r="AI326" s="472" t="s">
        <v>16916</v>
      </c>
      <c r="AJ326" s="471" t="s">
        <v>16916</v>
      </c>
      <c r="AK326" s="472" t="s">
        <v>16916</v>
      </c>
      <c r="AL326" s="471" t="s">
        <v>16916</v>
      </c>
      <c r="AM326" s="472" t="s">
        <v>16916</v>
      </c>
      <c r="AN326" s="471" t="s">
        <v>16916</v>
      </c>
      <c r="AO326" s="472" t="s">
        <v>16916</v>
      </c>
      <c r="AP326" s="471">
        <v>799.89</v>
      </c>
      <c r="AQ326" s="472">
        <v>799.89</v>
      </c>
      <c r="AR326" s="471" t="s">
        <v>16916</v>
      </c>
      <c r="AS326" s="472" t="s">
        <v>16916</v>
      </c>
      <c r="AT326" s="471" t="s">
        <v>16916</v>
      </c>
      <c r="AU326" s="472" t="s">
        <v>16916</v>
      </c>
      <c r="AV326" s="471" t="s">
        <v>16916</v>
      </c>
      <c r="AW326" s="472" t="s">
        <v>16916</v>
      </c>
      <c r="AX326" s="471" t="s">
        <v>16916</v>
      </c>
      <c r="AY326" s="472" t="s">
        <v>16916</v>
      </c>
      <c r="AZ326" s="471" t="s">
        <v>16916</v>
      </c>
      <c r="BA326" s="472" t="s">
        <v>16916</v>
      </c>
      <c r="BB326" s="471" t="s">
        <v>16916</v>
      </c>
      <c r="BC326" s="472" t="s">
        <v>16916</v>
      </c>
      <c r="BD326" s="471" t="s">
        <v>16916</v>
      </c>
      <c r="BE326" s="472" t="s">
        <v>16916</v>
      </c>
      <c r="BF326" s="471" t="s">
        <v>16916</v>
      </c>
      <c r="BG326" s="472" t="s">
        <v>16916</v>
      </c>
      <c r="BH326" s="471" t="s">
        <v>16916</v>
      </c>
      <c r="BI326" s="472" t="s">
        <v>16916</v>
      </c>
      <c r="BJ326" s="357">
        <v>799.89</v>
      </c>
      <c r="BK326" s="474">
        <v>799.89</v>
      </c>
      <c r="BL326" s="357">
        <v>0</v>
      </c>
      <c r="BM326" s="474">
        <v>0</v>
      </c>
      <c r="BN326" s="357">
        <v>0</v>
      </c>
      <c r="BO326" s="474">
        <v>0</v>
      </c>
    </row>
    <row r="327" spans="1:67" s="148" customFormat="1" ht="12.75" x14ac:dyDescent="0.2">
      <c r="A327" s="470" t="s">
        <v>8422</v>
      </c>
      <c r="B327" s="470" t="s">
        <v>8447</v>
      </c>
      <c r="C327" s="470" t="s">
        <v>8213</v>
      </c>
      <c r="D327" s="470" t="s">
        <v>8213</v>
      </c>
      <c r="E327" s="470" t="s">
        <v>18028</v>
      </c>
      <c r="F327" s="470" t="s">
        <v>17064</v>
      </c>
      <c r="G327" s="470" t="s">
        <v>17023</v>
      </c>
      <c r="H327" s="471" t="s">
        <v>16916</v>
      </c>
      <c r="I327" s="472" t="s">
        <v>16916</v>
      </c>
      <c r="J327" s="471" t="s">
        <v>16916</v>
      </c>
      <c r="K327" s="472" t="s">
        <v>16916</v>
      </c>
      <c r="L327" s="471" t="s">
        <v>16916</v>
      </c>
      <c r="M327" s="472" t="s">
        <v>16916</v>
      </c>
      <c r="N327" s="471" t="s">
        <v>16916</v>
      </c>
      <c r="O327" s="472" t="s">
        <v>16916</v>
      </c>
      <c r="P327" s="471" t="s">
        <v>16916</v>
      </c>
      <c r="Q327" s="472" t="s">
        <v>16916</v>
      </c>
      <c r="R327" s="475" t="s">
        <v>16916</v>
      </c>
      <c r="S327" s="476" t="s">
        <v>16916</v>
      </c>
      <c r="T327" s="475" t="s">
        <v>16916</v>
      </c>
      <c r="U327" s="476" t="s">
        <v>16916</v>
      </c>
      <c r="V327" s="475" t="s">
        <v>16916</v>
      </c>
      <c r="W327" s="473" t="s">
        <v>16916</v>
      </c>
      <c r="X327" s="471" t="s">
        <v>16916</v>
      </c>
      <c r="Y327" s="472" t="s">
        <v>16916</v>
      </c>
      <c r="Z327" s="471" t="s">
        <v>16916</v>
      </c>
      <c r="AA327" s="472" t="s">
        <v>16916</v>
      </c>
      <c r="AB327" s="471" t="s">
        <v>16916</v>
      </c>
      <c r="AC327" s="472" t="s">
        <v>16916</v>
      </c>
      <c r="AD327" s="471" t="s">
        <v>16916</v>
      </c>
      <c r="AE327" s="472" t="s">
        <v>16916</v>
      </c>
      <c r="AF327" s="595" t="s">
        <v>16916</v>
      </c>
      <c r="AG327" s="473" t="s">
        <v>16916</v>
      </c>
      <c r="AH327" s="471" t="s">
        <v>16916</v>
      </c>
      <c r="AI327" s="472" t="s">
        <v>16916</v>
      </c>
      <c r="AJ327" s="471" t="s">
        <v>16916</v>
      </c>
      <c r="AK327" s="472" t="s">
        <v>16916</v>
      </c>
      <c r="AL327" s="471" t="s">
        <v>16916</v>
      </c>
      <c r="AM327" s="472" t="s">
        <v>16916</v>
      </c>
      <c r="AN327" s="471" t="s">
        <v>16916</v>
      </c>
      <c r="AO327" s="472" t="s">
        <v>16916</v>
      </c>
      <c r="AP327" s="471" t="s">
        <v>16916</v>
      </c>
      <c r="AQ327" s="472" t="s">
        <v>16916</v>
      </c>
      <c r="AR327" s="471" t="s">
        <v>16916</v>
      </c>
      <c r="AS327" s="472" t="s">
        <v>16916</v>
      </c>
      <c r="AT327" s="471" t="s">
        <v>16916</v>
      </c>
      <c r="AU327" s="472" t="s">
        <v>16916</v>
      </c>
      <c r="AV327" s="471" t="s">
        <v>16916</v>
      </c>
      <c r="AW327" s="472" t="s">
        <v>16916</v>
      </c>
      <c r="AX327" s="471" t="s">
        <v>16916</v>
      </c>
      <c r="AY327" s="472" t="s">
        <v>16916</v>
      </c>
      <c r="AZ327" s="471" t="s">
        <v>16916</v>
      </c>
      <c r="BA327" s="472" t="s">
        <v>16916</v>
      </c>
      <c r="BB327" s="471" t="s">
        <v>16916</v>
      </c>
      <c r="BC327" s="472" t="s">
        <v>16916</v>
      </c>
      <c r="BD327" s="471" t="s">
        <v>16916</v>
      </c>
      <c r="BE327" s="472" t="s">
        <v>16916</v>
      </c>
      <c r="BF327" s="471">
        <v>40472.44</v>
      </c>
      <c r="BG327" s="472">
        <v>0</v>
      </c>
      <c r="BH327" s="471" t="s">
        <v>16916</v>
      </c>
      <c r="BI327" s="472" t="s">
        <v>16916</v>
      </c>
      <c r="BJ327" s="357">
        <v>40472.44</v>
      </c>
      <c r="BK327" s="474">
        <v>0</v>
      </c>
      <c r="BL327" s="357">
        <v>0</v>
      </c>
      <c r="BM327" s="474">
        <v>0</v>
      </c>
      <c r="BN327" s="357">
        <v>0</v>
      </c>
      <c r="BO327" s="474">
        <v>0</v>
      </c>
    </row>
    <row r="328" spans="1:67" s="148" customFormat="1" ht="12.75" x14ac:dyDescent="0.2">
      <c r="A328" s="470" t="s">
        <v>8422</v>
      </c>
      <c r="B328" s="470" t="s">
        <v>8388</v>
      </c>
      <c r="C328" s="470" t="s">
        <v>8213</v>
      </c>
      <c r="D328" s="470" t="s">
        <v>8213</v>
      </c>
      <c r="E328" s="470" t="s">
        <v>17708</v>
      </c>
      <c r="F328" s="470" t="s">
        <v>17064</v>
      </c>
      <c r="G328" s="470" t="s">
        <v>17023</v>
      </c>
      <c r="H328" s="471" t="s">
        <v>16916</v>
      </c>
      <c r="I328" s="472" t="s">
        <v>16916</v>
      </c>
      <c r="J328" s="471" t="s">
        <v>16916</v>
      </c>
      <c r="K328" s="472" t="s">
        <v>16916</v>
      </c>
      <c r="L328" s="471" t="s">
        <v>16916</v>
      </c>
      <c r="M328" s="472" t="s">
        <v>16916</v>
      </c>
      <c r="N328" s="471" t="s">
        <v>16916</v>
      </c>
      <c r="O328" s="472" t="s">
        <v>16916</v>
      </c>
      <c r="P328" s="471" t="s">
        <v>16916</v>
      </c>
      <c r="Q328" s="472" t="s">
        <v>16916</v>
      </c>
      <c r="R328" s="475" t="s">
        <v>16916</v>
      </c>
      <c r="S328" s="476" t="s">
        <v>16916</v>
      </c>
      <c r="T328" s="475" t="s">
        <v>16916</v>
      </c>
      <c r="U328" s="476" t="s">
        <v>16916</v>
      </c>
      <c r="V328" s="475" t="s">
        <v>16916</v>
      </c>
      <c r="W328" s="473" t="s">
        <v>16916</v>
      </c>
      <c r="X328" s="471" t="s">
        <v>16916</v>
      </c>
      <c r="Y328" s="472" t="s">
        <v>16916</v>
      </c>
      <c r="Z328" s="471" t="s">
        <v>16916</v>
      </c>
      <c r="AA328" s="472" t="s">
        <v>16916</v>
      </c>
      <c r="AB328" s="471" t="s">
        <v>16916</v>
      </c>
      <c r="AC328" s="472" t="s">
        <v>16916</v>
      </c>
      <c r="AD328" s="471" t="s">
        <v>16916</v>
      </c>
      <c r="AE328" s="472" t="s">
        <v>16916</v>
      </c>
      <c r="AF328" s="595" t="s">
        <v>16916</v>
      </c>
      <c r="AG328" s="473" t="s">
        <v>16916</v>
      </c>
      <c r="AH328" s="471" t="s">
        <v>16916</v>
      </c>
      <c r="AI328" s="472" t="s">
        <v>16916</v>
      </c>
      <c r="AJ328" s="471" t="s">
        <v>16916</v>
      </c>
      <c r="AK328" s="472" t="s">
        <v>16916</v>
      </c>
      <c r="AL328" s="471" t="s">
        <v>16916</v>
      </c>
      <c r="AM328" s="472" t="s">
        <v>16916</v>
      </c>
      <c r="AN328" s="471" t="s">
        <v>16916</v>
      </c>
      <c r="AO328" s="472" t="s">
        <v>16916</v>
      </c>
      <c r="AP328" s="471" t="s">
        <v>16916</v>
      </c>
      <c r="AQ328" s="472" t="s">
        <v>16916</v>
      </c>
      <c r="AR328" s="471" t="s">
        <v>16916</v>
      </c>
      <c r="AS328" s="472" t="s">
        <v>16916</v>
      </c>
      <c r="AT328" s="471" t="s">
        <v>16916</v>
      </c>
      <c r="AU328" s="472" t="s">
        <v>16916</v>
      </c>
      <c r="AV328" s="471" t="s">
        <v>16916</v>
      </c>
      <c r="AW328" s="472" t="s">
        <v>16916</v>
      </c>
      <c r="AX328" s="471">
        <v>679267.1</v>
      </c>
      <c r="AY328" s="472">
        <v>414374.03999999963</v>
      </c>
      <c r="AZ328" s="471" t="s">
        <v>16916</v>
      </c>
      <c r="BA328" s="472" t="s">
        <v>16916</v>
      </c>
      <c r="BB328" s="471">
        <v>196972.56</v>
      </c>
      <c r="BC328" s="472">
        <v>0</v>
      </c>
      <c r="BD328" s="471" t="s">
        <v>16916</v>
      </c>
      <c r="BE328" s="472" t="s">
        <v>16916</v>
      </c>
      <c r="BF328" s="471">
        <v>32311.35</v>
      </c>
      <c r="BG328" s="472">
        <v>0</v>
      </c>
      <c r="BH328" s="471" t="s">
        <v>16916</v>
      </c>
      <c r="BI328" s="472" t="s">
        <v>16916</v>
      </c>
      <c r="BJ328" s="357">
        <v>908551.00999999989</v>
      </c>
      <c r="BK328" s="474">
        <v>414374.03999999963</v>
      </c>
      <c r="BL328" s="357">
        <v>0</v>
      </c>
      <c r="BM328" s="474">
        <v>0</v>
      </c>
      <c r="BN328" s="357">
        <v>0</v>
      </c>
      <c r="BO328" s="474">
        <v>0</v>
      </c>
    </row>
    <row r="329" spans="1:67" s="148" customFormat="1" ht="12.75" x14ac:dyDescent="0.2">
      <c r="A329" s="470" t="s">
        <v>8422</v>
      </c>
      <c r="B329" s="470" t="s">
        <v>8301</v>
      </c>
      <c r="C329" s="470" t="s">
        <v>8213</v>
      </c>
      <c r="D329" s="470" t="s">
        <v>8213</v>
      </c>
      <c r="E329" s="470" t="s">
        <v>17472</v>
      </c>
      <c r="F329" s="470" t="s">
        <v>17064</v>
      </c>
      <c r="G329" s="470" t="s">
        <v>17023</v>
      </c>
      <c r="H329" s="471" t="s">
        <v>16916</v>
      </c>
      <c r="I329" s="472" t="s">
        <v>16916</v>
      </c>
      <c r="J329" s="471" t="s">
        <v>16916</v>
      </c>
      <c r="K329" s="472" t="s">
        <v>16916</v>
      </c>
      <c r="L329" s="471" t="s">
        <v>16916</v>
      </c>
      <c r="M329" s="472" t="s">
        <v>16916</v>
      </c>
      <c r="N329" s="471" t="s">
        <v>16916</v>
      </c>
      <c r="O329" s="472" t="s">
        <v>16916</v>
      </c>
      <c r="P329" s="471">
        <v>36838</v>
      </c>
      <c r="Q329" s="472">
        <v>19995.699999999997</v>
      </c>
      <c r="R329" s="475" t="s">
        <v>16916</v>
      </c>
      <c r="S329" s="476" t="s">
        <v>16916</v>
      </c>
      <c r="T329" s="475" t="s">
        <v>16916</v>
      </c>
      <c r="U329" s="476" t="s">
        <v>16916</v>
      </c>
      <c r="V329" s="475" t="s">
        <v>16916</v>
      </c>
      <c r="W329" s="473" t="s">
        <v>16916</v>
      </c>
      <c r="X329" s="471" t="s">
        <v>16916</v>
      </c>
      <c r="Y329" s="472" t="s">
        <v>16916</v>
      </c>
      <c r="Z329" s="471" t="s">
        <v>16916</v>
      </c>
      <c r="AA329" s="472" t="s">
        <v>16916</v>
      </c>
      <c r="AB329" s="471" t="s">
        <v>16916</v>
      </c>
      <c r="AC329" s="472" t="s">
        <v>16916</v>
      </c>
      <c r="AD329" s="471" t="s">
        <v>16916</v>
      </c>
      <c r="AE329" s="472" t="s">
        <v>16916</v>
      </c>
      <c r="AF329" s="595" t="s">
        <v>16916</v>
      </c>
      <c r="AG329" s="473" t="s">
        <v>16916</v>
      </c>
      <c r="AH329" s="471" t="s">
        <v>16916</v>
      </c>
      <c r="AI329" s="472" t="s">
        <v>16916</v>
      </c>
      <c r="AJ329" s="471" t="s">
        <v>16916</v>
      </c>
      <c r="AK329" s="472" t="s">
        <v>16916</v>
      </c>
      <c r="AL329" s="471" t="s">
        <v>16916</v>
      </c>
      <c r="AM329" s="472" t="s">
        <v>16916</v>
      </c>
      <c r="AN329" s="471" t="s">
        <v>16916</v>
      </c>
      <c r="AO329" s="472" t="s">
        <v>16916</v>
      </c>
      <c r="AP329" s="471">
        <v>219391.85</v>
      </c>
      <c r="AQ329" s="472">
        <v>0</v>
      </c>
      <c r="AR329" s="471" t="s">
        <v>16916</v>
      </c>
      <c r="AS329" s="472" t="s">
        <v>16916</v>
      </c>
      <c r="AT329" s="471" t="s">
        <v>16916</v>
      </c>
      <c r="AU329" s="472" t="s">
        <v>16916</v>
      </c>
      <c r="AV329" s="471" t="s">
        <v>16916</v>
      </c>
      <c r="AW329" s="472" t="s">
        <v>16916</v>
      </c>
      <c r="AX329" s="471" t="s">
        <v>16916</v>
      </c>
      <c r="AY329" s="472" t="s">
        <v>16916</v>
      </c>
      <c r="AZ329" s="471" t="s">
        <v>16916</v>
      </c>
      <c r="BA329" s="472" t="s">
        <v>16916</v>
      </c>
      <c r="BB329" s="471" t="s">
        <v>16916</v>
      </c>
      <c r="BC329" s="472" t="s">
        <v>16916</v>
      </c>
      <c r="BD329" s="471" t="s">
        <v>16916</v>
      </c>
      <c r="BE329" s="472" t="s">
        <v>16916</v>
      </c>
      <c r="BF329" s="471">
        <v>463235.12</v>
      </c>
      <c r="BG329" s="472">
        <v>0</v>
      </c>
      <c r="BH329" s="471" t="s">
        <v>16916</v>
      </c>
      <c r="BI329" s="472" t="s">
        <v>16916</v>
      </c>
      <c r="BJ329" s="357">
        <v>682626.97</v>
      </c>
      <c r="BK329" s="474">
        <v>0</v>
      </c>
      <c r="BL329" s="357">
        <v>36838</v>
      </c>
      <c r="BM329" s="474">
        <v>19995.699999999997</v>
      </c>
      <c r="BN329" s="357">
        <v>0</v>
      </c>
      <c r="BO329" s="474">
        <v>0</v>
      </c>
    </row>
    <row r="330" spans="1:67" s="148" customFormat="1" ht="12.75" x14ac:dyDescent="0.2">
      <c r="A330" s="470" t="s">
        <v>8422</v>
      </c>
      <c r="B330" s="470" t="s">
        <v>8382</v>
      </c>
      <c r="C330" s="470" t="s">
        <v>8213</v>
      </c>
      <c r="D330" s="470" t="s">
        <v>8213</v>
      </c>
      <c r="E330" s="470" t="s">
        <v>18029</v>
      </c>
      <c r="F330" s="470" t="s">
        <v>17064</v>
      </c>
      <c r="G330" s="470" t="s">
        <v>17023</v>
      </c>
      <c r="H330" s="471" t="s">
        <v>16916</v>
      </c>
      <c r="I330" s="472" t="s">
        <v>16916</v>
      </c>
      <c r="J330" s="471" t="s">
        <v>16916</v>
      </c>
      <c r="K330" s="472" t="s">
        <v>16916</v>
      </c>
      <c r="L330" s="471" t="s">
        <v>16916</v>
      </c>
      <c r="M330" s="472" t="s">
        <v>16916</v>
      </c>
      <c r="N330" s="471" t="s">
        <v>16916</v>
      </c>
      <c r="O330" s="472" t="s">
        <v>16916</v>
      </c>
      <c r="P330" s="471" t="s">
        <v>16916</v>
      </c>
      <c r="Q330" s="472" t="s">
        <v>16916</v>
      </c>
      <c r="R330" s="475" t="s">
        <v>16916</v>
      </c>
      <c r="S330" s="476" t="s">
        <v>16916</v>
      </c>
      <c r="T330" s="475" t="s">
        <v>16916</v>
      </c>
      <c r="U330" s="476" t="s">
        <v>16916</v>
      </c>
      <c r="V330" s="475" t="s">
        <v>16916</v>
      </c>
      <c r="W330" s="473" t="s">
        <v>16916</v>
      </c>
      <c r="X330" s="471" t="s">
        <v>16916</v>
      </c>
      <c r="Y330" s="472" t="s">
        <v>16916</v>
      </c>
      <c r="Z330" s="471" t="s">
        <v>16916</v>
      </c>
      <c r="AA330" s="472" t="s">
        <v>16916</v>
      </c>
      <c r="AB330" s="471" t="s">
        <v>16916</v>
      </c>
      <c r="AC330" s="472" t="s">
        <v>16916</v>
      </c>
      <c r="AD330" s="471" t="s">
        <v>16916</v>
      </c>
      <c r="AE330" s="472" t="s">
        <v>16916</v>
      </c>
      <c r="AF330" s="595" t="s">
        <v>16916</v>
      </c>
      <c r="AG330" s="473" t="s">
        <v>16916</v>
      </c>
      <c r="AH330" s="471" t="s">
        <v>16916</v>
      </c>
      <c r="AI330" s="472" t="s">
        <v>16916</v>
      </c>
      <c r="AJ330" s="471" t="s">
        <v>16916</v>
      </c>
      <c r="AK330" s="472" t="s">
        <v>16916</v>
      </c>
      <c r="AL330" s="471" t="s">
        <v>16916</v>
      </c>
      <c r="AM330" s="472" t="s">
        <v>16916</v>
      </c>
      <c r="AN330" s="471" t="s">
        <v>16916</v>
      </c>
      <c r="AO330" s="472" t="s">
        <v>16916</v>
      </c>
      <c r="AP330" s="471" t="s">
        <v>16916</v>
      </c>
      <c r="AQ330" s="472" t="s">
        <v>16916</v>
      </c>
      <c r="AR330" s="471" t="s">
        <v>16916</v>
      </c>
      <c r="AS330" s="472" t="s">
        <v>16916</v>
      </c>
      <c r="AT330" s="471" t="s">
        <v>16916</v>
      </c>
      <c r="AU330" s="472" t="s">
        <v>16916</v>
      </c>
      <c r="AV330" s="471" t="s">
        <v>16916</v>
      </c>
      <c r="AW330" s="472" t="s">
        <v>16916</v>
      </c>
      <c r="AX330" s="471" t="s">
        <v>16916</v>
      </c>
      <c r="AY330" s="472" t="s">
        <v>16916</v>
      </c>
      <c r="AZ330" s="471" t="s">
        <v>16916</v>
      </c>
      <c r="BA330" s="472" t="s">
        <v>16916</v>
      </c>
      <c r="BB330" s="471" t="s">
        <v>16916</v>
      </c>
      <c r="BC330" s="472" t="s">
        <v>16916</v>
      </c>
      <c r="BD330" s="471" t="s">
        <v>16916</v>
      </c>
      <c r="BE330" s="472" t="s">
        <v>16916</v>
      </c>
      <c r="BF330" s="471">
        <v>48077.31</v>
      </c>
      <c r="BG330" s="472">
        <v>0</v>
      </c>
      <c r="BH330" s="471" t="s">
        <v>16916</v>
      </c>
      <c r="BI330" s="472" t="s">
        <v>16916</v>
      </c>
      <c r="BJ330" s="357">
        <v>48077.31</v>
      </c>
      <c r="BK330" s="474">
        <v>0</v>
      </c>
      <c r="BL330" s="357">
        <v>0</v>
      </c>
      <c r="BM330" s="474">
        <v>0</v>
      </c>
      <c r="BN330" s="357">
        <v>0</v>
      </c>
      <c r="BO330" s="474">
        <v>0</v>
      </c>
    </row>
    <row r="331" spans="1:67" s="148" customFormat="1" ht="12.75" x14ac:dyDescent="0.2">
      <c r="A331" s="470" t="s">
        <v>8422</v>
      </c>
      <c r="B331" s="470" t="s">
        <v>8304</v>
      </c>
      <c r="C331" s="470" t="s">
        <v>8213</v>
      </c>
      <c r="D331" s="470" t="s">
        <v>8213</v>
      </c>
      <c r="E331" s="470" t="s">
        <v>17863</v>
      </c>
      <c r="F331" s="470" t="s">
        <v>17064</v>
      </c>
      <c r="G331" s="470" t="s">
        <v>17023</v>
      </c>
      <c r="H331" s="471" t="s">
        <v>16916</v>
      </c>
      <c r="I331" s="472" t="s">
        <v>16916</v>
      </c>
      <c r="J331" s="471" t="s">
        <v>16916</v>
      </c>
      <c r="K331" s="472" t="s">
        <v>16916</v>
      </c>
      <c r="L331" s="471" t="s">
        <v>16916</v>
      </c>
      <c r="M331" s="472" t="s">
        <v>16916</v>
      </c>
      <c r="N331" s="471" t="s">
        <v>16916</v>
      </c>
      <c r="O331" s="472" t="s">
        <v>16916</v>
      </c>
      <c r="P331" s="471" t="s">
        <v>16916</v>
      </c>
      <c r="Q331" s="472" t="s">
        <v>16916</v>
      </c>
      <c r="R331" s="475" t="s">
        <v>16916</v>
      </c>
      <c r="S331" s="476" t="s">
        <v>16916</v>
      </c>
      <c r="T331" s="475" t="s">
        <v>16916</v>
      </c>
      <c r="U331" s="476" t="s">
        <v>16916</v>
      </c>
      <c r="V331" s="475" t="s">
        <v>16916</v>
      </c>
      <c r="W331" s="473" t="s">
        <v>16916</v>
      </c>
      <c r="X331" s="471" t="s">
        <v>16916</v>
      </c>
      <c r="Y331" s="472" t="s">
        <v>16916</v>
      </c>
      <c r="Z331" s="471" t="s">
        <v>16916</v>
      </c>
      <c r="AA331" s="472" t="s">
        <v>16916</v>
      </c>
      <c r="AB331" s="471" t="s">
        <v>16916</v>
      </c>
      <c r="AC331" s="472" t="s">
        <v>16916</v>
      </c>
      <c r="AD331" s="471" t="s">
        <v>16916</v>
      </c>
      <c r="AE331" s="472" t="s">
        <v>16916</v>
      </c>
      <c r="AF331" s="595" t="s">
        <v>16916</v>
      </c>
      <c r="AG331" s="473" t="s">
        <v>16916</v>
      </c>
      <c r="AH331" s="471" t="s">
        <v>16916</v>
      </c>
      <c r="AI331" s="472" t="s">
        <v>16916</v>
      </c>
      <c r="AJ331" s="471" t="s">
        <v>16916</v>
      </c>
      <c r="AK331" s="472" t="s">
        <v>16916</v>
      </c>
      <c r="AL331" s="471" t="s">
        <v>16916</v>
      </c>
      <c r="AM331" s="472" t="s">
        <v>16916</v>
      </c>
      <c r="AN331" s="471" t="s">
        <v>16916</v>
      </c>
      <c r="AO331" s="472" t="s">
        <v>16916</v>
      </c>
      <c r="AP331" s="471" t="s">
        <v>16916</v>
      </c>
      <c r="AQ331" s="472" t="s">
        <v>16916</v>
      </c>
      <c r="AR331" s="471" t="s">
        <v>16916</v>
      </c>
      <c r="AS331" s="472" t="s">
        <v>16916</v>
      </c>
      <c r="AT331" s="471" t="s">
        <v>16916</v>
      </c>
      <c r="AU331" s="472" t="s">
        <v>16916</v>
      </c>
      <c r="AV331" s="471" t="s">
        <v>16916</v>
      </c>
      <c r="AW331" s="472" t="s">
        <v>16916</v>
      </c>
      <c r="AX331" s="471" t="s">
        <v>16916</v>
      </c>
      <c r="AY331" s="472" t="s">
        <v>16916</v>
      </c>
      <c r="AZ331" s="471" t="s">
        <v>16916</v>
      </c>
      <c r="BA331" s="472" t="s">
        <v>16916</v>
      </c>
      <c r="BB331" s="471">
        <v>896363.48</v>
      </c>
      <c r="BC331" s="472">
        <v>0</v>
      </c>
      <c r="BD331" s="471" t="s">
        <v>16916</v>
      </c>
      <c r="BE331" s="472" t="s">
        <v>16916</v>
      </c>
      <c r="BF331" s="471">
        <v>67287.959999999992</v>
      </c>
      <c r="BG331" s="472">
        <v>0</v>
      </c>
      <c r="BH331" s="471" t="s">
        <v>16916</v>
      </c>
      <c r="BI331" s="472" t="s">
        <v>16916</v>
      </c>
      <c r="BJ331" s="357">
        <v>963651.44</v>
      </c>
      <c r="BK331" s="474">
        <v>0</v>
      </c>
      <c r="BL331" s="357">
        <v>0</v>
      </c>
      <c r="BM331" s="474">
        <v>0</v>
      </c>
      <c r="BN331" s="357">
        <v>0</v>
      </c>
      <c r="BO331" s="474">
        <v>0</v>
      </c>
    </row>
    <row r="332" spans="1:67" s="148" customFormat="1" ht="12.75" x14ac:dyDescent="0.2">
      <c r="A332" s="470" t="s">
        <v>8422</v>
      </c>
      <c r="B332" s="470" t="s">
        <v>8269</v>
      </c>
      <c r="C332" s="470" t="s">
        <v>8213</v>
      </c>
      <c r="D332" s="470" t="s">
        <v>8213</v>
      </c>
      <c r="E332" s="470" t="s">
        <v>18030</v>
      </c>
      <c r="F332" s="470" t="s">
        <v>17064</v>
      </c>
      <c r="G332" s="470" t="s">
        <v>17023</v>
      </c>
      <c r="H332" s="471" t="s">
        <v>16916</v>
      </c>
      <c r="I332" s="472" t="s">
        <v>16916</v>
      </c>
      <c r="J332" s="471" t="s">
        <v>16916</v>
      </c>
      <c r="K332" s="472" t="s">
        <v>16916</v>
      </c>
      <c r="L332" s="471" t="s">
        <v>16916</v>
      </c>
      <c r="M332" s="472" t="s">
        <v>16916</v>
      </c>
      <c r="N332" s="471" t="s">
        <v>16916</v>
      </c>
      <c r="O332" s="472" t="s">
        <v>16916</v>
      </c>
      <c r="P332" s="471" t="s">
        <v>16916</v>
      </c>
      <c r="Q332" s="472" t="s">
        <v>16916</v>
      </c>
      <c r="R332" s="475" t="s">
        <v>16916</v>
      </c>
      <c r="S332" s="476" t="s">
        <v>16916</v>
      </c>
      <c r="T332" s="475" t="s">
        <v>16916</v>
      </c>
      <c r="U332" s="476" t="s">
        <v>16916</v>
      </c>
      <c r="V332" s="475" t="s">
        <v>16916</v>
      </c>
      <c r="W332" s="473" t="s">
        <v>16916</v>
      </c>
      <c r="X332" s="471" t="s">
        <v>16916</v>
      </c>
      <c r="Y332" s="472" t="s">
        <v>16916</v>
      </c>
      <c r="Z332" s="471" t="s">
        <v>16916</v>
      </c>
      <c r="AA332" s="472" t="s">
        <v>16916</v>
      </c>
      <c r="AB332" s="471" t="s">
        <v>16916</v>
      </c>
      <c r="AC332" s="472" t="s">
        <v>16916</v>
      </c>
      <c r="AD332" s="471" t="s">
        <v>16916</v>
      </c>
      <c r="AE332" s="472" t="s">
        <v>16916</v>
      </c>
      <c r="AF332" s="595" t="s">
        <v>16916</v>
      </c>
      <c r="AG332" s="473" t="s">
        <v>16916</v>
      </c>
      <c r="AH332" s="471" t="s">
        <v>16916</v>
      </c>
      <c r="AI332" s="472" t="s">
        <v>16916</v>
      </c>
      <c r="AJ332" s="471" t="s">
        <v>16916</v>
      </c>
      <c r="AK332" s="472" t="s">
        <v>16916</v>
      </c>
      <c r="AL332" s="471" t="s">
        <v>16916</v>
      </c>
      <c r="AM332" s="472" t="s">
        <v>16916</v>
      </c>
      <c r="AN332" s="471" t="s">
        <v>16916</v>
      </c>
      <c r="AO332" s="472" t="s">
        <v>16916</v>
      </c>
      <c r="AP332" s="471" t="s">
        <v>16916</v>
      </c>
      <c r="AQ332" s="472" t="s">
        <v>16916</v>
      </c>
      <c r="AR332" s="471" t="s">
        <v>16916</v>
      </c>
      <c r="AS332" s="472" t="s">
        <v>16916</v>
      </c>
      <c r="AT332" s="471" t="s">
        <v>16916</v>
      </c>
      <c r="AU332" s="472" t="s">
        <v>16916</v>
      </c>
      <c r="AV332" s="471" t="s">
        <v>16916</v>
      </c>
      <c r="AW332" s="472" t="s">
        <v>16916</v>
      </c>
      <c r="AX332" s="471" t="s">
        <v>16916</v>
      </c>
      <c r="AY332" s="472" t="s">
        <v>16916</v>
      </c>
      <c r="AZ332" s="471" t="s">
        <v>16916</v>
      </c>
      <c r="BA332" s="472" t="s">
        <v>16916</v>
      </c>
      <c r="BB332" s="471" t="s">
        <v>16916</v>
      </c>
      <c r="BC332" s="472" t="s">
        <v>16916</v>
      </c>
      <c r="BD332" s="471" t="s">
        <v>16916</v>
      </c>
      <c r="BE332" s="472" t="s">
        <v>16916</v>
      </c>
      <c r="BF332" s="471">
        <v>81544.820000000007</v>
      </c>
      <c r="BG332" s="472">
        <v>0</v>
      </c>
      <c r="BH332" s="471" t="s">
        <v>16916</v>
      </c>
      <c r="BI332" s="472" t="s">
        <v>16916</v>
      </c>
      <c r="BJ332" s="357">
        <v>81544.820000000007</v>
      </c>
      <c r="BK332" s="474">
        <v>0</v>
      </c>
      <c r="BL332" s="357">
        <v>0</v>
      </c>
      <c r="BM332" s="474">
        <v>0</v>
      </c>
      <c r="BN332" s="357">
        <v>0</v>
      </c>
      <c r="BO332" s="474">
        <v>0</v>
      </c>
    </row>
    <row r="333" spans="1:67" s="148" customFormat="1" ht="12.75" x14ac:dyDescent="0.2">
      <c r="A333" s="470" t="s">
        <v>8422</v>
      </c>
      <c r="B333" s="470" t="s">
        <v>8531</v>
      </c>
      <c r="C333" s="470" t="s">
        <v>8213</v>
      </c>
      <c r="D333" s="470" t="s">
        <v>8213</v>
      </c>
      <c r="E333" s="470" t="s">
        <v>17709</v>
      </c>
      <c r="F333" s="470" t="s">
        <v>17064</v>
      </c>
      <c r="G333" s="470" t="s">
        <v>17023</v>
      </c>
      <c r="H333" s="471" t="s">
        <v>16916</v>
      </c>
      <c r="I333" s="472" t="s">
        <v>16916</v>
      </c>
      <c r="J333" s="471" t="s">
        <v>16916</v>
      </c>
      <c r="K333" s="472" t="s">
        <v>16916</v>
      </c>
      <c r="L333" s="471" t="s">
        <v>16916</v>
      </c>
      <c r="M333" s="472" t="s">
        <v>16916</v>
      </c>
      <c r="N333" s="471" t="s">
        <v>16916</v>
      </c>
      <c r="O333" s="472" t="s">
        <v>16916</v>
      </c>
      <c r="P333" s="471" t="s">
        <v>16916</v>
      </c>
      <c r="Q333" s="472" t="s">
        <v>16916</v>
      </c>
      <c r="R333" s="475" t="s">
        <v>16916</v>
      </c>
      <c r="S333" s="476" t="s">
        <v>16916</v>
      </c>
      <c r="T333" s="475" t="s">
        <v>16916</v>
      </c>
      <c r="U333" s="476" t="s">
        <v>16916</v>
      </c>
      <c r="V333" s="475" t="s">
        <v>16916</v>
      </c>
      <c r="W333" s="473" t="s">
        <v>16916</v>
      </c>
      <c r="X333" s="471" t="s">
        <v>16916</v>
      </c>
      <c r="Y333" s="472" t="s">
        <v>16916</v>
      </c>
      <c r="Z333" s="471" t="s">
        <v>16916</v>
      </c>
      <c r="AA333" s="472" t="s">
        <v>16916</v>
      </c>
      <c r="AB333" s="471" t="s">
        <v>16916</v>
      </c>
      <c r="AC333" s="472" t="s">
        <v>16916</v>
      </c>
      <c r="AD333" s="471" t="s">
        <v>16916</v>
      </c>
      <c r="AE333" s="472" t="s">
        <v>16916</v>
      </c>
      <c r="AF333" s="595" t="s">
        <v>16916</v>
      </c>
      <c r="AG333" s="473" t="s">
        <v>16916</v>
      </c>
      <c r="AH333" s="471" t="s">
        <v>16916</v>
      </c>
      <c r="AI333" s="472" t="s">
        <v>16916</v>
      </c>
      <c r="AJ333" s="471" t="s">
        <v>16916</v>
      </c>
      <c r="AK333" s="472" t="s">
        <v>16916</v>
      </c>
      <c r="AL333" s="471" t="s">
        <v>16916</v>
      </c>
      <c r="AM333" s="472" t="s">
        <v>16916</v>
      </c>
      <c r="AN333" s="471" t="s">
        <v>16916</v>
      </c>
      <c r="AO333" s="472" t="s">
        <v>16916</v>
      </c>
      <c r="AP333" s="471" t="s">
        <v>16916</v>
      </c>
      <c r="AQ333" s="472" t="s">
        <v>16916</v>
      </c>
      <c r="AR333" s="471" t="s">
        <v>16916</v>
      </c>
      <c r="AS333" s="472" t="s">
        <v>16916</v>
      </c>
      <c r="AT333" s="471" t="s">
        <v>16916</v>
      </c>
      <c r="AU333" s="472" t="s">
        <v>16916</v>
      </c>
      <c r="AV333" s="471" t="s">
        <v>16916</v>
      </c>
      <c r="AW333" s="472" t="s">
        <v>16916</v>
      </c>
      <c r="AX333" s="471">
        <v>616063.4</v>
      </c>
      <c r="AY333" s="472" t="s">
        <v>16916</v>
      </c>
      <c r="AZ333" s="471" t="s">
        <v>16916</v>
      </c>
      <c r="BA333" s="472" t="s">
        <v>16916</v>
      </c>
      <c r="BB333" s="471" t="s">
        <v>16916</v>
      </c>
      <c r="BC333" s="472" t="s">
        <v>16916</v>
      </c>
      <c r="BD333" s="471" t="s">
        <v>16916</v>
      </c>
      <c r="BE333" s="472" t="s">
        <v>16916</v>
      </c>
      <c r="BF333" s="471" t="s">
        <v>16916</v>
      </c>
      <c r="BG333" s="472" t="s">
        <v>16916</v>
      </c>
      <c r="BH333" s="471" t="s">
        <v>16916</v>
      </c>
      <c r="BI333" s="472" t="s">
        <v>16916</v>
      </c>
      <c r="BJ333" s="357">
        <v>616063.4</v>
      </c>
      <c r="BK333" s="474">
        <v>0</v>
      </c>
      <c r="BL333" s="357">
        <v>0</v>
      </c>
      <c r="BM333" s="474">
        <v>0</v>
      </c>
      <c r="BN333" s="357">
        <v>0</v>
      </c>
      <c r="BO333" s="474">
        <v>0</v>
      </c>
    </row>
    <row r="334" spans="1:67" s="148" customFormat="1" ht="12.75" x14ac:dyDescent="0.2">
      <c r="A334" s="470" t="s">
        <v>8422</v>
      </c>
      <c r="B334" s="470" t="s">
        <v>8290</v>
      </c>
      <c r="C334" s="470" t="s">
        <v>8213</v>
      </c>
      <c r="D334" s="470" t="s">
        <v>8213</v>
      </c>
      <c r="E334" s="470" t="s">
        <v>17473</v>
      </c>
      <c r="F334" s="470" t="s">
        <v>17064</v>
      </c>
      <c r="G334" s="470" t="s">
        <v>17023</v>
      </c>
      <c r="H334" s="471" t="s">
        <v>16916</v>
      </c>
      <c r="I334" s="472" t="s">
        <v>16916</v>
      </c>
      <c r="J334" s="471" t="s">
        <v>16916</v>
      </c>
      <c r="K334" s="472" t="s">
        <v>16916</v>
      </c>
      <c r="L334" s="471" t="s">
        <v>16916</v>
      </c>
      <c r="M334" s="472" t="s">
        <v>16916</v>
      </c>
      <c r="N334" s="471" t="s">
        <v>16916</v>
      </c>
      <c r="O334" s="472" t="s">
        <v>16916</v>
      </c>
      <c r="P334" s="471" t="s">
        <v>16916</v>
      </c>
      <c r="Q334" s="472" t="s">
        <v>16916</v>
      </c>
      <c r="R334" s="475" t="s">
        <v>16916</v>
      </c>
      <c r="S334" s="476" t="s">
        <v>16916</v>
      </c>
      <c r="T334" s="475" t="s">
        <v>16916</v>
      </c>
      <c r="U334" s="476" t="s">
        <v>16916</v>
      </c>
      <c r="V334" s="475" t="s">
        <v>16916</v>
      </c>
      <c r="W334" s="473" t="s">
        <v>16916</v>
      </c>
      <c r="X334" s="471" t="s">
        <v>16916</v>
      </c>
      <c r="Y334" s="472" t="s">
        <v>16916</v>
      </c>
      <c r="Z334" s="471" t="s">
        <v>16916</v>
      </c>
      <c r="AA334" s="472" t="s">
        <v>16916</v>
      </c>
      <c r="AB334" s="471" t="s">
        <v>16916</v>
      </c>
      <c r="AC334" s="472" t="s">
        <v>16916</v>
      </c>
      <c r="AD334" s="471" t="s">
        <v>16916</v>
      </c>
      <c r="AE334" s="472" t="s">
        <v>16916</v>
      </c>
      <c r="AF334" s="595" t="s">
        <v>16916</v>
      </c>
      <c r="AG334" s="473" t="s">
        <v>16916</v>
      </c>
      <c r="AH334" s="471" t="s">
        <v>16916</v>
      </c>
      <c r="AI334" s="472" t="s">
        <v>16916</v>
      </c>
      <c r="AJ334" s="471" t="s">
        <v>16916</v>
      </c>
      <c r="AK334" s="472" t="s">
        <v>16916</v>
      </c>
      <c r="AL334" s="471" t="s">
        <v>16916</v>
      </c>
      <c r="AM334" s="472" t="s">
        <v>16916</v>
      </c>
      <c r="AN334" s="471" t="s">
        <v>16916</v>
      </c>
      <c r="AO334" s="472" t="s">
        <v>16916</v>
      </c>
      <c r="AP334" s="471">
        <v>85354.65</v>
      </c>
      <c r="AQ334" s="472">
        <v>85354.650000000009</v>
      </c>
      <c r="AR334" s="471" t="s">
        <v>16916</v>
      </c>
      <c r="AS334" s="472" t="s">
        <v>16916</v>
      </c>
      <c r="AT334" s="471" t="s">
        <v>16916</v>
      </c>
      <c r="AU334" s="472" t="s">
        <v>16916</v>
      </c>
      <c r="AV334" s="471" t="s">
        <v>16916</v>
      </c>
      <c r="AW334" s="472" t="s">
        <v>16916</v>
      </c>
      <c r="AX334" s="471" t="s">
        <v>16916</v>
      </c>
      <c r="AY334" s="472" t="s">
        <v>16916</v>
      </c>
      <c r="AZ334" s="471" t="s">
        <v>16916</v>
      </c>
      <c r="BA334" s="472" t="s">
        <v>16916</v>
      </c>
      <c r="BB334" s="471" t="s">
        <v>16916</v>
      </c>
      <c r="BC334" s="472" t="s">
        <v>16916</v>
      </c>
      <c r="BD334" s="471" t="s">
        <v>16916</v>
      </c>
      <c r="BE334" s="472" t="s">
        <v>16916</v>
      </c>
      <c r="BF334" s="471" t="s">
        <v>16916</v>
      </c>
      <c r="BG334" s="472" t="s">
        <v>16916</v>
      </c>
      <c r="BH334" s="471" t="s">
        <v>16916</v>
      </c>
      <c r="BI334" s="472" t="s">
        <v>16916</v>
      </c>
      <c r="BJ334" s="357">
        <v>85354.65</v>
      </c>
      <c r="BK334" s="474">
        <v>85354.650000000009</v>
      </c>
      <c r="BL334" s="357">
        <v>0</v>
      </c>
      <c r="BM334" s="474">
        <v>0</v>
      </c>
      <c r="BN334" s="357">
        <v>0</v>
      </c>
      <c r="BO334" s="474">
        <v>0</v>
      </c>
    </row>
    <row r="335" spans="1:67" s="148" customFormat="1" ht="12.75" x14ac:dyDescent="0.2">
      <c r="A335" s="470" t="s">
        <v>8422</v>
      </c>
      <c r="B335" s="470" t="s">
        <v>8245</v>
      </c>
      <c r="C335" s="470" t="s">
        <v>8213</v>
      </c>
      <c r="D335" s="470" t="s">
        <v>8213</v>
      </c>
      <c r="E335" s="470" t="s">
        <v>17710</v>
      </c>
      <c r="F335" s="470" t="s">
        <v>17064</v>
      </c>
      <c r="G335" s="470" t="s">
        <v>17023</v>
      </c>
      <c r="H335" s="471" t="s">
        <v>16916</v>
      </c>
      <c r="I335" s="472" t="s">
        <v>16916</v>
      </c>
      <c r="J335" s="471" t="s">
        <v>16916</v>
      </c>
      <c r="K335" s="472" t="s">
        <v>16916</v>
      </c>
      <c r="L335" s="471" t="s">
        <v>16916</v>
      </c>
      <c r="M335" s="472" t="s">
        <v>16916</v>
      </c>
      <c r="N335" s="471" t="s">
        <v>16916</v>
      </c>
      <c r="O335" s="472" t="s">
        <v>16916</v>
      </c>
      <c r="P335" s="471" t="s">
        <v>16916</v>
      </c>
      <c r="Q335" s="472" t="s">
        <v>16916</v>
      </c>
      <c r="R335" s="475" t="s">
        <v>16916</v>
      </c>
      <c r="S335" s="476" t="s">
        <v>16916</v>
      </c>
      <c r="T335" s="475" t="s">
        <v>16916</v>
      </c>
      <c r="U335" s="476" t="s">
        <v>16916</v>
      </c>
      <c r="V335" s="475" t="s">
        <v>16916</v>
      </c>
      <c r="W335" s="473" t="s">
        <v>16916</v>
      </c>
      <c r="X335" s="471" t="s">
        <v>16916</v>
      </c>
      <c r="Y335" s="472" t="s">
        <v>16916</v>
      </c>
      <c r="Z335" s="471" t="s">
        <v>16916</v>
      </c>
      <c r="AA335" s="472" t="s">
        <v>16916</v>
      </c>
      <c r="AB335" s="471" t="s">
        <v>16916</v>
      </c>
      <c r="AC335" s="472" t="s">
        <v>16916</v>
      </c>
      <c r="AD335" s="471" t="s">
        <v>16916</v>
      </c>
      <c r="AE335" s="472" t="s">
        <v>16916</v>
      </c>
      <c r="AF335" s="595" t="s">
        <v>16916</v>
      </c>
      <c r="AG335" s="473" t="s">
        <v>16916</v>
      </c>
      <c r="AH335" s="471" t="s">
        <v>16916</v>
      </c>
      <c r="AI335" s="472" t="s">
        <v>16916</v>
      </c>
      <c r="AJ335" s="471" t="s">
        <v>16916</v>
      </c>
      <c r="AK335" s="472" t="s">
        <v>16916</v>
      </c>
      <c r="AL335" s="471" t="s">
        <v>16916</v>
      </c>
      <c r="AM335" s="472" t="s">
        <v>16916</v>
      </c>
      <c r="AN335" s="471" t="s">
        <v>16916</v>
      </c>
      <c r="AO335" s="472" t="s">
        <v>16916</v>
      </c>
      <c r="AP335" s="471" t="s">
        <v>16916</v>
      </c>
      <c r="AQ335" s="472" t="s">
        <v>16916</v>
      </c>
      <c r="AR335" s="471" t="s">
        <v>16916</v>
      </c>
      <c r="AS335" s="472" t="s">
        <v>16916</v>
      </c>
      <c r="AT335" s="471" t="s">
        <v>16916</v>
      </c>
      <c r="AU335" s="472" t="s">
        <v>16916</v>
      </c>
      <c r="AV335" s="471" t="s">
        <v>16916</v>
      </c>
      <c r="AW335" s="472" t="s">
        <v>16916</v>
      </c>
      <c r="AX335" s="471">
        <v>1659068.13</v>
      </c>
      <c r="AY335" s="472">
        <v>1612551.9799999974</v>
      </c>
      <c r="AZ335" s="471" t="s">
        <v>16916</v>
      </c>
      <c r="BA335" s="472" t="s">
        <v>16916</v>
      </c>
      <c r="BB335" s="471" t="s">
        <v>16916</v>
      </c>
      <c r="BC335" s="472" t="s">
        <v>16916</v>
      </c>
      <c r="BD335" s="471" t="s">
        <v>16916</v>
      </c>
      <c r="BE335" s="472" t="s">
        <v>16916</v>
      </c>
      <c r="BF335" s="471" t="s">
        <v>16916</v>
      </c>
      <c r="BG335" s="472" t="s">
        <v>16916</v>
      </c>
      <c r="BH335" s="471" t="s">
        <v>16916</v>
      </c>
      <c r="BI335" s="472" t="s">
        <v>16916</v>
      </c>
      <c r="BJ335" s="357">
        <v>1659068.13</v>
      </c>
      <c r="BK335" s="474">
        <v>1612551.9799999974</v>
      </c>
      <c r="BL335" s="357">
        <v>0</v>
      </c>
      <c r="BM335" s="474">
        <v>0</v>
      </c>
      <c r="BN335" s="357">
        <v>0</v>
      </c>
      <c r="BO335" s="474">
        <v>0</v>
      </c>
    </row>
    <row r="336" spans="1:67" s="148" customFormat="1" ht="12.75" x14ac:dyDescent="0.2">
      <c r="A336" s="470" t="s">
        <v>8422</v>
      </c>
      <c r="B336" s="470" t="s">
        <v>8250</v>
      </c>
      <c r="C336" s="470" t="s">
        <v>8213</v>
      </c>
      <c r="D336" s="470" t="s">
        <v>8213</v>
      </c>
      <c r="E336" s="470" t="s">
        <v>18031</v>
      </c>
      <c r="F336" s="470" t="s">
        <v>17064</v>
      </c>
      <c r="G336" s="470" t="s">
        <v>17023</v>
      </c>
      <c r="H336" s="471" t="s">
        <v>16916</v>
      </c>
      <c r="I336" s="472" t="s">
        <v>16916</v>
      </c>
      <c r="J336" s="471" t="s">
        <v>16916</v>
      </c>
      <c r="K336" s="472" t="s">
        <v>16916</v>
      </c>
      <c r="L336" s="471" t="s">
        <v>16916</v>
      </c>
      <c r="M336" s="472" t="s">
        <v>16916</v>
      </c>
      <c r="N336" s="471" t="s">
        <v>16916</v>
      </c>
      <c r="O336" s="472" t="s">
        <v>16916</v>
      </c>
      <c r="P336" s="471" t="s">
        <v>16916</v>
      </c>
      <c r="Q336" s="472" t="s">
        <v>16916</v>
      </c>
      <c r="R336" s="475" t="s">
        <v>16916</v>
      </c>
      <c r="S336" s="476" t="s">
        <v>16916</v>
      </c>
      <c r="T336" s="475" t="s">
        <v>16916</v>
      </c>
      <c r="U336" s="476" t="s">
        <v>16916</v>
      </c>
      <c r="V336" s="475" t="s">
        <v>16916</v>
      </c>
      <c r="W336" s="473" t="s">
        <v>16916</v>
      </c>
      <c r="X336" s="471" t="s">
        <v>16916</v>
      </c>
      <c r="Y336" s="472" t="s">
        <v>16916</v>
      </c>
      <c r="Z336" s="471" t="s">
        <v>16916</v>
      </c>
      <c r="AA336" s="472" t="s">
        <v>16916</v>
      </c>
      <c r="AB336" s="471" t="s">
        <v>16916</v>
      </c>
      <c r="AC336" s="472" t="s">
        <v>16916</v>
      </c>
      <c r="AD336" s="471" t="s">
        <v>16916</v>
      </c>
      <c r="AE336" s="472" t="s">
        <v>16916</v>
      </c>
      <c r="AF336" s="595" t="s">
        <v>16916</v>
      </c>
      <c r="AG336" s="473" t="s">
        <v>16916</v>
      </c>
      <c r="AH336" s="471" t="s">
        <v>16916</v>
      </c>
      <c r="AI336" s="472" t="s">
        <v>16916</v>
      </c>
      <c r="AJ336" s="471" t="s">
        <v>16916</v>
      </c>
      <c r="AK336" s="472" t="s">
        <v>16916</v>
      </c>
      <c r="AL336" s="471" t="s">
        <v>16916</v>
      </c>
      <c r="AM336" s="472" t="s">
        <v>16916</v>
      </c>
      <c r="AN336" s="471" t="s">
        <v>16916</v>
      </c>
      <c r="AO336" s="472" t="s">
        <v>16916</v>
      </c>
      <c r="AP336" s="471" t="s">
        <v>16916</v>
      </c>
      <c r="AQ336" s="472" t="s">
        <v>16916</v>
      </c>
      <c r="AR336" s="471" t="s">
        <v>16916</v>
      </c>
      <c r="AS336" s="472" t="s">
        <v>16916</v>
      </c>
      <c r="AT336" s="471" t="s">
        <v>16916</v>
      </c>
      <c r="AU336" s="472" t="s">
        <v>16916</v>
      </c>
      <c r="AV336" s="471" t="s">
        <v>16916</v>
      </c>
      <c r="AW336" s="472" t="s">
        <v>16916</v>
      </c>
      <c r="AX336" s="471" t="s">
        <v>16916</v>
      </c>
      <c r="AY336" s="472" t="s">
        <v>16916</v>
      </c>
      <c r="AZ336" s="471" t="s">
        <v>16916</v>
      </c>
      <c r="BA336" s="472" t="s">
        <v>16916</v>
      </c>
      <c r="BB336" s="471" t="s">
        <v>16916</v>
      </c>
      <c r="BC336" s="472" t="s">
        <v>16916</v>
      </c>
      <c r="BD336" s="471" t="s">
        <v>16916</v>
      </c>
      <c r="BE336" s="472" t="s">
        <v>16916</v>
      </c>
      <c r="BF336" s="471">
        <v>27476.880000000001</v>
      </c>
      <c r="BG336" s="472">
        <v>0</v>
      </c>
      <c r="BH336" s="471" t="s">
        <v>16916</v>
      </c>
      <c r="BI336" s="472" t="s">
        <v>16916</v>
      </c>
      <c r="BJ336" s="357">
        <v>27476.880000000001</v>
      </c>
      <c r="BK336" s="474">
        <v>0</v>
      </c>
      <c r="BL336" s="357">
        <v>0</v>
      </c>
      <c r="BM336" s="474">
        <v>0</v>
      </c>
      <c r="BN336" s="357">
        <v>0</v>
      </c>
      <c r="BO336" s="474">
        <v>0</v>
      </c>
    </row>
    <row r="337" spans="1:67" s="148" customFormat="1" ht="12.75" x14ac:dyDescent="0.2">
      <c r="A337" s="470" t="s">
        <v>8353</v>
      </c>
      <c r="B337" s="470" t="s">
        <v>8379</v>
      </c>
      <c r="C337" s="470" t="s">
        <v>8213</v>
      </c>
      <c r="D337" s="470" t="s">
        <v>8213</v>
      </c>
      <c r="E337" s="470" t="s">
        <v>17711</v>
      </c>
      <c r="F337" s="470" t="s">
        <v>17059</v>
      </c>
      <c r="G337" s="470" t="s">
        <v>17</v>
      </c>
      <c r="H337" s="471" t="s">
        <v>16916</v>
      </c>
      <c r="I337" s="472" t="s">
        <v>16916</v>
      </c>
      <c r="J337" s="471" t="s">
        <v>16916</v>
      </c>
      <c r="K337" s="472" t="s">
        <v>16916</v>
      </c>
      <c r="L337" s="471" t="s">
        <v>16916</v>
      </c>
      <c r="M337" s="472" t="s">
        <v>16916</v>
      </c>
      <c r="N337" s="471" t="s">
        <v>16916</v>
      </c>
      <c r="O337" s="472" t="s">
        <v>16916</v>
      </c>
      <c r="P337" s="471" t="s">
        <v>16916</v>
      </c>
      <c r="Q337" s="472" t="s">
        <v>16916</v>
      </c>
      <c r="R337" s="475" t="s">
        <v>16916</v>
      </c>
      <c r="S337" s="476" t="s">
        <v>16916</v>
      </c>
      <c r="T337" s="475" t="s">
        <v>16916</v>
      </c>
      <c r="U337" s="476" t="s">
        <v>16916</v>
      </c>
      <c r="V337" s="475" t="s">
        <v>16916</v>
      </c>
      <c r="W337" s="473" t="s">
        <v>16916</v>
      </c>
      <c r="X337" s="471" t="s">
        <v>16916</v>
      </c>
      <c r="Y337" s="472" t="s">
        <v>16916</v>
      </c>
      <c r="Z337" s="471" t="s">
        <v>16916</v>
      </c>
      <c r="AA337" s="472" t="s">
        <v>16916</v>
      </c>
      <c r="AB337" s="471" t="s">
        <v>16916</v>
      </c>
      <c r="AC337" s="472" t="s">
        <v>16916</v>
      </c>
      <c r="AD337" s="471" t="s">
        <v>16916</v>
      </c>
      <c r="AE337" s="472" t="s">
        <v>16916</v>
      </c>
      <c r="AF337" s="595" t="s">
        <v>16916</v>
      </c>
      <c r="AG337" s="473" t="s">
        <v>16916</v>
      </c>
      <c r="AH337" s="471" t="s">
        <v>16916</v>
      </c>
      <c r="AI337" s="472" t="s">
        <v>16916</v>
      </c>
      <c r="AJ337" s="471" t="s">
        <v>16916</v>
      </c>
      <c r="AK337" s="472" t="s">
        <v>16916</v>
      </c>
      <c r="AL337" s="471" t="s">
        <v>16916</v>
      </c>
      <c r="AM337" s="472" t="s">
        <v>16916</v>
      </c>
      <c r="AN337" s="471" t="s">
        <v>16916</v>
      </c>
      <c r="AO337" s="472" t="s">
        <v>16916</v>
      </c>
      <c r="AP337" s="471" t="s">
        <v>16916</v>
      </c>
      <c r="AQ337" s="472" t="s">
        <v>16916</v>
      </c>
      <c r="AR337" s="471" t="s">
        <v>16916</v>
      </c>
      <c r="AS337" s="472" t="s">
        <v>16916</v>
      </c>
      <c r="AT337" s="471" t="s">
        <v>16916</v>
      </c>
      <c r="AU337" s="472" t="s">
        <v>16916</v>
      </c>
      <c r="AV337" s="471" t="s">
        <v>16916</v>
      </c>
      <c r="AW337" s="472" t="s">
        <v>16916</v>
      </c>
      <c r="AX337" s="471">
        <v>2867320.6</v>
      </c>
      <c r="AY337" s="472">
        <v>2594590.6199999973</v>
      </c>
      <c r="AZ337" s="471" t="s">
        <v>16916</v>
      </c>
      <c r="BA337" s="472" t="s">
        <v>16916</v>
      </c>
      <c r="BB337" s="471" t="s">
        <v>16916</v>
      </c>
      <c r="BC337" s="472" t="s">
        <v>16916</v>
      </c>
      <c r="BD337" s="471" t="s">
        <v>16916</v>
      </c>
      <c r="BE337" s="472" t="s">
        <v>16916</v>
      </c>
      <c r="BF337" s="471" t="s">
        <v>16916</v>
      </c>
      <c r="BG337" s="472" t="s">
        <v>16916</v>
      </c>
      <c r="BH337" s="471" t="s">
        <v>16916</v>
      </c>
      <c r="BI337" s="472" t="s">
        <v>16916</v>
      </c>
      <c r="BJ337" s="357">
        <v>2867320.6</v>
      </c>
      <c r="BK337" s="474">
        <v>2594590.6199999973</v>
      </c>
      <c r="BL337" s="357">
        <v>0</v>
      </c>
      <c r="BM337" s="474">
        <v>0</v>
      </c>
      <c r="BN337" s="357">
        <v>0</v>
      </c>
      <c r="BO337" s="474">
        <v>0</v>
      </c>
    </row>
    <row r="338" spans="1:67" s="148" customFormat="1" ht="12.75" x14ac:dyDescent="0.2">
      <c r="A338" s="470" t="s">
        <v>8353</v>
      </c>
      <c r="B338" s="470" t="s">
        <v>8258</v>
      </c>
      <c r="C338" s="470" t="s">
        <v>8213</v>
      </c>
      <c r="D338" s="470" t="s">
        <v>8213</v>
      </c>
      <c r="E338" s="470" t="s">
        <v>17330</v>
      </c>
      <c r="F338" s="470" t="s">
        <v>17059</v>
      </c>
      <c r="G338" s="470" t="s">
        <v>17</v>
      </c>
      <c r="H338" s="471" t="s">
        <v>16916</v>
      </c>
      <c r="I338" s="472" t="s">
        <v>16916</v>
      </c>
      <c r="J338" s="471" t="s">
        <v>16916</v>
      </c>
      <c r="K338" s="472" t="s">
        <v>16916</v>
      </c>
      <c r="L338" s="471" t="s">
        <v>16916</v>
      </c>
      <c r="M338" s="472" t="s">
        <v>16916</v>
      </c>
      <c r="N338" s="471" t="s">
        <v>16916</v>
      </c>
      <c r="O338" s="472" t="s">
        <v>16916</v>
      </c>
      <c r="P338" s="471" t="s">
        <v>16916</v>
      </c>
      <c r="Q338" s="472" t="s">
        <v>16916</v>
      </c>
      <c r="R338" s="475" t="s">
        <v>16916</v>
      </c>
      <c r="S338" s="476" t="s">
        <v>16916</v>
      </c>
      <c r="T338" s="475" t="s">
        <v>16916</v>
      </c>
      <c r="U338" s="476" t="s">
        <v>16916</v>
      </c>
      <c r="V338" s="475" t="s">
        <v>16916</v>
      </c>
      <c r="W338" s="473" t="s">
        <v>16916</v>
      </c>
      <c r="X338" s="471" t="s">
        <v>16916</v>
      </c>
      <c r="Y338" s="472" t="s">
        <v>16916</v>
      </c>
      <c r="Z338" s="471" t="s">
        <v>16916</v>
      </c>
      <c r="AA338" s="472" t="s">
        <v>16916</v>
      </c>
      <c r="AB338" s="471" t="s">
        <v>16916</v>
      </c>
      <c r="AC338" s="472" t="s">
        <v>16916</v>
      </c>
      <c r="AD338" s="471" t="s">
        <v>16916</v>
      </c>
      <c r="AE338" s="472" t="s">
        <v>16916</v>
      </c>
      <c r="AF338" s="595" t="s">
        <v>16916</v>
      </c>
      <c r="AG338" s="473" t="s">
        <v>16916</v>
      </c>
      <c r="AH338" s="471" t="s">
        <v>16916</v>
      </c>
      <c r="AI338" s="472" t="s">
        <v>16916</v>
      </c>
      <c r="AJ338" s="471" t="s">
        <v>16916</v>
      </c>
      <c r="AK338" s="472" t="s">
        <v>16916</v>
      </c>
      <c r="AL338" s="471" t="s">
        <v>16916</v>
      </c>
      <c r="AM338" s="472" t="s">
        <v>16916</v>
      </c>
      <c r="AN338" s="471" t="s">
        <v>16916</v>
      </c>
      <c r="AO338" s="472" t="s">
        <v>16916</v>
      </c>
      <c r="AP338" s="471">
        <v>522650.15</v>
      </c>
      <c r="AQ338" s="472">
        <v>522650.15000000031</v>
      </c>
      <c r="AR338" s="471" t="s">
        <v>16916</v>
      </c>
      <c r="AS338" s="472" t="s">
        <v>16916</v>
      </c>
      <c r="AT338" s="471">
        <v>1353766.69</v>
      </c>
      <c r="AU338" s="472">
        <v>1037958.84</v>
      </c>
      <c r="AV338" s="471" t="s">
        <v>16916</v>
      </c>
      <c r="AW338" s="472" t="s">
        <v>16916</v>
      </c>
      <c r="AX338" s="471" t="s">
        <v>16916</v>
      </c>
      <c r="AY338" s="472" t="s">
        <v>16916</v>
      </c>
      <c r="AZ338" s="471" t="s">
        <v>16916</v>
      </c>
      <c r="BA338" s="472" t="s">
        <v>16916</v>
      </c>
      <c r="BB338" s="471" t="s">
        <v>16916</v>
      </c>
      <c r="BC338" s="472" t="s">
        <v>16916</v>
      </c>
      <c r="BD338" s="471" t="s">
        <v>16916</v>
      </c>
      <c r="BE338" s="472" t="s">
        <v>16916</v>
      </c>
      <c r="BF338" s="471" t="s">
        <v>16916</v>
      </c>
      <c r="BG338" s="472" t="s">
        <v>16916</v>
      </c>
      <c r="BH338" s="471">
        <v>384792.68</v>
      </c>
      <c r="BI338" s="472">
        <v>384792.68</v>
      </c>
      <c r="BJ338" s="357">
        <v>1876416.8399999999</v>
      </c>
      <c r="BK338" s="474">
        <v>1560608.9900000002</v>
      </c>
      <c r="BL338" s="357">
        <v>384792.68</v>
      </c>
      <c r="BM338" s="474">
        <v>384792.68</v>
      </c>
      <c r="BN338" s="357">
        <v>0</v>
      </c>
      <c r="BO338" s="474">
        <v>0</v>
      </c>
    </row>
    <row r="339" spans="1:67" s="148" customFormat="1" ht="12.75" x14ac:dyDescent="0.2">
      <c r="A339" s="470" t="s">
        <v>8353</v>
      </c>
      <c r="B339" s="470" t="s">
        <v>8227</v>
      </c>
      <c r="C339" s="470" t="s">
        <v>8213</v>
      </c>
      <c r="D339" s="470" t="s">
        <v>8213</v>
      </c>
      <c r="E339" s="470" t="s">
        <v>18032</v>
      </c>
      <c r="F339" s="470" t="s">
        <v>17059</v>
      </c>
      <c r="G339" s="470" t="s">
        <v>17</v>
      </c>
      <c r="H339" s="471" t="s">
        <v>16916</v>
      </c>
      <c r="I339" s="472" t="s">
        <v>16916</v>
      </c>
      <c r="J339" s="471" t="s">
        <v>16916</v>
      </c>
      <c r="K339" s="472" t="s">
        <v>16916</v>
      </c>
      <c r="L339" s="471" t="s">
        <v>16916</v>
      </c>
      <c r="M339" s="472" t="s">
        <v>16916</v>
      </c>
      <c r="N339" s="471" t="s">
        <v>16916</v>
      </c>
      <c r="O339" s="472" t="s">
        <v>16916</v>
      </c>
      <c r="P339" s="471" t="s">
        <v>16916</v>
      </c>
      <c r="Q339" s="472" t="s">
        <v>16916</v>
      </c>
      <c r="R339" s="475" t="s">
        <v>16916</v>
      </c>
      <c r="S339" s="476" t="s">
        <v>16916</v>
      </c>
      <c r="T339" s="475" t="s">
        <v>16916</v>
      </c>
      <c r="U339" s="476" t="s">
        <v>16916</v>
      </c>
      <c r="V339" s="475" t="s">
        <v>16916</v>
      </c>
      <c r="W339" s="473" t="s">
        <v>16916</v>
      </c>
      <c r="X339" s="471" t="s">
        <v>16916</v>
      </c>
      <c r="Y339" s="472" t="s">
        <v>16916</v>
      </c>
      <c r="Z339" s="471" t="s">
        <v>16916</v>
      </c>
      <c r="AA339" s="472" t="s">
        <v>16916</v>
      </c>
      <c r="AB339" s="471" t="s">
        <v>16916</v>
      </c>
      <c r="AC339" s="472" t="s">
        <v>16916</v>
      </c>
      <c r="AD339" s="471" t="s">
        <v>16916</v>
      </c>
      <c r="AE339" s="472" t="s">
        <v>16916</v>
      </c>
      <c r="AF339" s="595" t="s">
        <v>16916</v>
      </c>
      <c r="AG339" s="473" t="s">
        <v>16916</v>
      </c>
      <c r="AH339" s="471" t="s">
        <v>16916</v>
      </c>
      <c r="AI339" s="472" t="s">
        <v>16916</v>
      </c>
      <c r="AJ339" s="471" t="s">
        <v>16916</v>
      </c>
      <c r="AK339" s="472" t="s">
        <v>16916</v>
      </c>
      <c r="AL339" s="471" t="s">
        <v>16916</v>
      </c>
      <c r="AM339" s="472" t="s">
        <v>16916</v>
      </c>
      <c r="AN339" s="471" t="s">
        <v>16916</v>
      </c>
      <c r="AO339" s="472" t="s">
        <v>16916</v>
      </c>
      <c r="AP339" s="471" t="s">
        <v>16916</v>
      </c>
      <c r="AQ339" s="472" t="s">
        <v>16916</v>
      </c>
      <c r="AR339" s="471" t="s">
        <v>16916</v>
      </c>
      <c r="AS339" s="472" t="s">
        <v>16916</v>
      </c>
      <c r="AT339" s="471" t="s">
        <v>16916</v>
      </c>
      <c r="AU339" s="472" t="s">
        <v>16916</v>
      </c>
      <c r="AV339" s="471" t="s">
        <v>16916</v>
      </c>
      <c r="AW339" s="472" t="s">
        <v>16916</v>
      </c>
      <c r="AX339" s="471" t="s">
        <v>16916</v>
      </c>
      <c r="AY339" s="472" t="s">
        <v>16916</v>
      </c>
      <c r="AZ339" s="471" t="s">
        <v>16916</v>
      </c>
      <c r="BA339" s="472" t="s">
        <v>16916</v>
      </c>
      <c r="BB339" s="471" t="s">
        <v>16916</v>
      </c>
      <c r="BC339" s="472" t="s">
        <v>16916</v>
      </c>
      <c r="BD339" s="471" t="s">
        <v>16916</v>
      </c>
      <c r="BE339" s="472" t="s">
        <v>16916</v>
      </c>
      <c r="BF339" s="471">
        <v>3017300.42</v>
      </c>
      <c r="BG339" s="472">
        <v>0</v>
      </c>
      <c r="BH339" s="471" t="s">
        <v>16916</v>
      </c>
      <c r="BI339" s="472" t="s">
        <v>16916</v>
      </c>
      <c r="BJ339" s="357">
        <v>3017300.42</v>
      </c>
      <c r="BK339" s="474">
        <v>0</v>
      </c>
      <c r="BL339" s="357">
        <v>0</v>
      </c>
      <c r="BM339" s="474">
        <v>0</v>
      </c>
      <c r="BN339" s="357">
        <v>0</v>
      </c>
      <c r="BO339" s="474">
        <v>0</v>
      </c>
    </row>
    <row r="340" spans="1:67" s="148" customFormat="1" ht="12.75" x14ac:dyDescent="0.2">
      <c r="A340" s="470" t="s">
        <v>8353</v>
      </c>
      <c r="B340" s="470" t="s">
        <v>8259</v>
      </c>
      <c r="C340" s="470" t="s">
        <v>8213</v>
      </c>
      <c r="D340" s="470" t="s">
        <v>8213</v>
      </c>
      <c r="E340" s="470" t="s">
        <v>17474</v>
      </c>
      <c r="F340" s="470" t="s">
        <v>17059</v>
      </c>
      <c r="G340" s="470" t="s">
        <v>17</v>
      </c>
      <c r="H340" s="471" t="s">
        <v>16916</v>
      </c>
      <c r="I340" s="472" t="s">
        <v>16916</v>
      </c>
      <c r="J340" s="471" t="s">
        <v>16916</v>
      </c>
      <c r="K340" s="472" t="s">
        <v>16916</v>
      </c>
      <c r="L340" s="471" t="s">
        <v>16916</v>
      </c>
      <c r="M340" s="472" t="s">
        <v>16916</v>
      </c>
      <c r="N340" s="471" t="s">
        <v>16916</v>
      </c>
      <c r="O340" s="472" t="s">
        <v>16916</v>
      </c>
      <c r="P340" s="471" t="s">
        <v>16916</v>
      </c>
      <c r="Q340" s="472" t="s">
        <v>16916</v>
      </c>
      <c r="R340" s="475" t="s">
        <v>16916</v>
      </c>
      <c r="S340" s="476" t="s">
        <v>16916</v>
      </c>
      <c r="T340" s="475" t="s">
        <v>16916</v>
      </c>
      <c r="U340" s="476" t="s">
        <v>16916</v>
      </c>
      <c r="V340" s="475" t="s">
        <v>16916</v>
      </c>
      <c r="W340" s="473" t="s">
        <v>16916</v>
      </c>
      <c r="X340" s="471" t="s">
        <v>16916</v>
      </c>
      <c r="Y340" s="472" t="s">
        <v>16916</v>
      </c>
      <c r="Z340" s="471" t="s">
        <v>16916</v>
      </c>
      <c r="AA340" s="472" t="s">
        <v>16916</v>
      </c>
      <c r="AB340" s="471" t="s">
        <v>16916</v>
      </c>
      <c r="AC340" s="472" t="s">
        <v>16916</v>
      </c>
      <c r="AD340" s="471" t="s">
        <v>16916</v>
      </c>
      <c r="AE340" s="472" t="s">
        <v>16916</v>
      </c>
      <c r="AF340" s="595" t="s">
        <v>16916</v>
      </c>
      <c r="AG340" s="473" t="s">
        <v>16916</v>
      </c>
      <c r="AH340" s="471" t="s">
        <v>16916</v>
      </c>
      <c r="AI340" s="472" t="s">
        <v>16916</v>
      </c>
      <c r="AJ340" s="471" t="s">
        <v>16916</v>
      </c>
      <c r="AK340" s="472" t="s">
        <v>16916</v>
      </c>
      <c r="AL340" s="471" t="s">
        <v>16916</v>
      </c>
      <c r="AM340" s="472" t="s">
        <v>16916</v>
      </c>
      <c r="AN340" s="471" t="s">
        <v>16916</v>
      </c>
      <c r="AO340" s="472" t="s">
        <v>16916</v>
      </c>
      <c r="AP340" s="471">
        <v>114842.42</v>
      </c>
      <c r="AQ340" s="472">
        <v>114842.42</v>
      </c>
      <c r="AR340" s="471" t="s">
        <v>16916</v>
      </c>
      <c r="AS340" s="472" t="s">
        <v>16916</v>
      </c>
      <c r="AT340" s="471" t="s">
        <v>16916</v>
      </c>
      <c r="AU340" s="472" t="s">
        <v>16916</v>
      </c>
      <c r="AV340" s="471" t="s">
        <v>16916</v>
      </c>
      <c r="AW340" s="472" t="s">
        <v>16916</v>
      </c>
      <c r="AX340" s="471" t="s">
        <v>16916</v>
      </c>
      <c r="AY340" s="472" t="s">
        <v>16916</v>
      </c>
      <c r="AZ340" s="471" t="s">
        <v>16916</v>
      </c>
      <c r="BA340" s="472" t="s">
        <v>16916</v>
      </c>
      <c r="BB340" s="471" t="s">
        <v>16916</v>
      </c>
      <c r="BC340" s="472" t="s">
        <v>16916</v>
      </c>
      <c r="BD340" s="471" t="s">
        <v>16916</v>
      </c>
      <c r="BE340" s="472" t="s">
        <v>16916</v>
      </c>
      <c r="BF340" s="471" t="s">
        <v>16916</v>
      </c>
      <c r="BG340" s="472" t="s">
        <v>16916</v>
      </c>
      <c r="BH340" s="471" t="s">
        <v>16916</v>
      </c>
      <c r="BI340" s="472" t="s">
        <v>16916</v>
      </c>
      <c r="BJ340" s="357">
        <v>114842.42</v>
      </c>
      <c r="BK340" s="474">
        <v>114842.42</v>
      </c>
      <c r="BL340" s="357">
        <v>0</v>
      </c>
      <c r="BM340" s="474">
        <v>0</v>
      </c>
      <c r="BN340" s="357">
        <v>0</v>
      </c>
      <c r="BO340" s="474">
        <v>0</v>
      </c>
    </row>
    <row r="341" spans="1:67" s="148" customFormat="1" ht="12.75" x14ac:dyDescent="0.2">
      <c r="A341" s="470" t="s">
        <v>8353</v>
      </c>
      <c r="B341" s="470" t="s">
        <v>8581</v>
      </c>
      <c r="C341" s="470" t="s">
        <v>8213</v>
      </c>
      <c r="D341" s="470" t="s">
        <v>8213</v>
      </c>
      <c r="E341" s="470" t="s">
        <v>17712</v>
      </c>
      <c r="F341" s="470" t="s">
        <v>17059</v>
      </c>
      <c r="G341" s="470" t="s">
        <v>17</v>
      </c>
      <c r="H341" s="471" t="s">
        <v>16916</v>
      </c>
      <c r="I341" s="472" t="s">
        <v>16916</v>
      </c>
      <c r="J341" s="471" t="s">
        <v>16916</v>
      </c>
      <c r="K341" s="472" t="s">
        <v>16916</v>
      </c>
      <c r="L341" s="471" t="s">
        <v>16916</v>
      </c>
      <c r="M341" s="472" t="s">
        <v>16916</v>
      </c>
      <c r="N341" s="471" t="s">
        <v>16916</v>
      </c>
      <c r="O341" s="472" t="s">
        <v>16916</v>
      </c>
      <c r="P341" s="471" t="s">
        <v>16916</v>
      </c>
      <c r="Q341" s="472" t="s">
        <v>16916</v>
      </c>
      <c r="R341" s="475" t="s">
        <v>16916</v>
      </c>
      <c r="S341" s="476" t="s">
        <v>16916</v>
      </c>
      <c r="T341" s="475" t="s">
        <v>16916</v>
      </c>
      <c r="U341" s="476" t="s">
        <v>16916</v>
      </c>
      <c r="V341" s="475" t="s">
        <v>16916</v>
      </c>
      <c r="W341" s="473" t="s">
        <v>16916</v>
      </c>
      <c r="X341" s="471" t="s">
        <v>16916</v>
      </c>
      <c r="Y341" s="472" t="s">
        <v>16916</v>
      </c>
      <c r="Z341" s="471" t="s">
        <v>16916</v>
      </c>
      <c r="AA341" s="472" t="s">
        <v>16916</v>
      </c>
      <c r="AB341" s="471" t="s">
        <v>16916</v>
      </c>
      <c r="AC341" s="472" t="s">
        <v>16916</v>
      </c>
      <c r="AD341" s="471" t="s">
        <v>16916</v>
      </c>
      <c r="AE341" s="472" t="s">
        <v>16916</v>
      </c>
      <c r="AF341" s="595" t="s">
        <v>16916</v>
      </c>
      <c r="AG341" s="473" t="s">
        <v>16916</v>
      </c>
      <c r="AH341" s="471" t="s">
        <v>16916</v>
      </c>
      <c r="AI341" s="472" t="s">
        <v>16916</v>
      </c>
      <c r="AJ341" s="471" t="s">
        <v>16916</v>
      </c>
      <c r="AK341" s="472" t="s">
        <v>16916</v>
      </c>
      <c r="AL341" s="471" t="s">
        <v>16916</v>
      </c>
      <c r="AM341" s="472" t="s">
        <v>16916</v>
      </c>
      <c r="AN341" s="471" t="s">
        <v>16916</v>
      </c>
      <c r="AO341" s="472" t="s">
        <v>16916</v>
      </c>
      <c r="AP341" s="471" t="s">
        <v>16916</v>
      </c>
      <c r="AQ341" s="472" t="s">
        <v>16916</v>
      </c>
      <c r="AR341" s="471" t="s">
        <v>16916</v>
      </c>
      <c r="AS341" s="472" t="s">
        <v>16916</v>
      </c>
      <c r="AT341" s="471" t="s">
        <v>16916</v>
      </c>
      <c r="AU341" s="472" t="s">
        <v>16916</v>
      </c>
      <c r="AV341" s="471" t="s">
        <v>16916</v>
      </c>
      <c r="AW341" s="472" t="s">
        <v>16916</v>
      </c>
      <c r="AX341" s="471">
        <v>3670008.17</v>
      </c>
      <c r="AY341" s="472" t="s">
        <v>16916</v>
      </c>
      <c r="AZ341" s="471" t="s">
        <v>16916</v>
      </c>
      <c r="BA341" s="472" t="s">
        <v>16916</v>
      </c>
      <c r="BB341" s="471">
        <v>2630877.12</v>
      </c>
      <c r="BC341" s="472">
        <v>0</v>
      </c>
      <c r="BD341" s="471" t="s">
        <v>16916</v>
      </c>
      <c r="BE341" s="472" t="s">
        <v>16916</v>
      </c>
      <c r="BF341" s="471">
        <v>3628552.22</v>
      </c>
      <c r="BG341" s="472">
        <v>0</v>
      </c>
      <c r="BH341" s="471" t="s">
        <v>16916</v>
      </c>
      <c r="BI341" s="472" t="s">
        <v>16916</v>
      </c>
      <c r="BJ341" s="357">
        <v>9929437.5099999998</v>
      </c>
      <c r="BK341" s="474">
        <v>0</v>
      </c>
      <c r="BL341" s="357">
        <v>0</v>
      </c>
      <c r="BM341" s="474">
        <v>0</v>
      </c>
      <c r="BN341" s="357">
        <v>0</v>
      </c>
      <c r="BO341" s="474">
        <v>0</v>
      </c>
    </row>
    <row r="342" spans="1:67" s="148" customFormat="1" ht="12.75" x14ac:dyDescent="0.2">
      <c r="A342" s="470" t="s">
        <v>8353</v>
      </c>
      <c r="B342" s="470" t="s">
        <v>8354</v>
      </c>
      <c r="C342" s="470" t="s">
        <v>8213</v>
      </c>
      <c r="D342" s="470" t="s">
        <v>8213</v>
      </c>
      <c r="E342" s="470" t="s">
        <v>8355</v>
      </c>
      <c r="F342" s="470" t="s">
        <v>17059</v>
      </c>
      <c r="G342" s="470" t="s">
        <v>17</v>
      </c>
      <c r="H342" s="471" t="s">
        <v>16916</v>
      </c>
      <c r="I342" s="472" t="s">
        <v>16916</v>
      </c>
      <c r="J342" s="471" t="s">
        <v>16916</v>
      </c>
      <c r="K342" s="472" t="s">
        <v>16916</v>
      </c>
      <c r="L342" s="471" t="s">
        <v>16916</v>
      </c>
      <c r="M342" s="472" t="s">
        <v>16916</v>
      </c>
      <c r="N342" s="471" t="s">
        <v>16916</v>
      </c>
      <c r="O342" s="472" t="s">
        <v>16916</v>
      </c>
      <c r="P342" s="471" t="s">
        <v>16916</v>
      </c>
      <c r="Q342" s="472" t="s">
        <v>16916</v>
      </c>
      <c r="R342" s="475" t="s">
        <v>16916</v>
      </c>
      <c r="S342" s="476" t="s">
        <v>16916</v>
      </c>
      <c r="T342" s="475">
        <v>62200.32</v>
      </c>
      <c r="U342" s="476">
        <v>62200.32</v>
      </c>
      <c r="V342" s="475" t="s">
        <v>16916</v>
      </c>
      <c r="W342" s="473" t="s">
        <v>16916</v>
      </c>
      <c r="X342" s="471" t="s">
        <v>16916</v>
      </c>
      <c r="Y342" s="472" t="s">
        <v>16916</v>
      </c>
      <c r="Z342" s="471" t="s">
        <v>16916</v>
      </c>
      <c r="AA342" s="472" t="s">
        <v>16916</v>
      </c>
      <c r="AB342" s="471" t="s">
        <v>16916</v>
      </c>
      <c r="AC342" s="472" t="s">
        <v>16916</v>
      </c>
      <c r="AD342" s="471" t="s">
        <v>16916</v>
      </c>
      <c r="AE342" s="472" t="s">
        <v>16916</v>
      </c>
      <c r="AF342" s="595" t="s">
        <v>16916</v>
      </c>
      <c r="AG342" s="473" t="s">
        <v>16916</v>
      </c>
      <c r="AH342" s="471" t="s">
        <v>16916</v>
      </c>
      <c r="AI342" s="472" t="s">
        <v>16916</v>
      </c>
      <c r="AJ342" s="471" t="s">
        <v>16916</v>
      </c>
      <c r="AK342" s="472" t="s">
        <v>16916</v>
      </c>
      <c r="AL342" s="471" t="s">
        <v>16916</v>
      </c>
      <c r="AM342" s="472" t="s">
        <v>16916</v>
      </c>
      <c r="AN342" s="471" t="s">
        <v>16916</v>
      </c>
      <c r="AO342" s="472" t="s">
        <v>16916</v>
      </c>
      <c r="AP342" s="471" t="s">
        <v>16916</v>
      </c>
      <c r="AQ342" s="472" t="s">
        <v>16916</v>
      </c>
      <c r="AR342" s="471" t="s">
        <v>16916</v>
      </c>
      <c r="AS342" s="472" t="s">
        <v>16916</v>
      </c>
      <c r="AT342" s="471" t="s">
        <v>16916</v>
      </c>
      <c r="AU342" s="472" t="s">
        <v>16916</v>
      </c>
      <c r="AV342" s="471" t="s">
        <v>16916</v>
      </c>
      <c r="AW342" s="472" t="s">
        <v>16916</v>
      </c>
      <c r="AX342" s="471" t="s">
        <v>16916</v>
      </c>
      <c r="AY342" s="472" t="s">
        <v>16916</v>
      </c>
      <c r="AZ342" s="471" t="s">
        <v>16916</v>
      </c>
      <c r="BA342" s="472" t="s">
        <v>16916</v>
      </c>
      <c r="BB342" s="471" t="s">
        <v>16916</v>
      </c>
      <c r="BC342" s="472" t="s">
        <v>16916</v>
      </c>
      <c r="BD342" s="471" t="s">
        <v>16916</v>
      </c>
      <c r="BE342" s="472" t="s">
        <v>16916</v>
      </c>
      <c r="BF342" s="471" t="s">
        <v>16916</v>
      </c>
      <c r="BG342" s="472" t="s">
        <v>16916</v>
      </c>
      <c r="BH342" s="471" t="s">
        <v>16916</v>
      </c>
      <c r="BI342" s="472" t="s">
        <v>16916</v>
      </c>
      <c r="BJ342" s="357">
        <v>0</v>
      </c>
      <c r="BK342" s="474">
        <v>0</v>
      </c>
      <c r="BL342" s="357">
        <v>62200.32</v>
      </c>
      <c r="BM342" s="474">
        <v>62200.32</v>
      </c>
      <c r="BN342" s="357">
        <v>0</v>
      </c>
      <c r="BO342" s="474">
        <v>0</v>
      </c>
    </row>
    <row r="343" spans="1:67" s="148" customFormat="1" ht="12.75" x14ac:dyDescent="0.2">
      <c r="A343" s="470" t="s">
        <v>8353</v>
      </c>
      <c r="B343" s="470" t="s">
        <v>8461</v>
      </c>
      <c r="C343" s="470" t="s">
        <v>8213</v>
      </c>
      <c r="D343" s="470" t="s">
        <v>8213</v>
      </c>
      <c r="E343" s="470" t="s">
        <v>17713</v>
      </c>
      <c r="F343" s="470" t="s">
        <v>17059</v>
      </c>
      <c r="G343" s="470" t="s">
        <v>17</v>
      </c>
      <c r="H343" s="471" t="s">
        <v>16916</v>
      </c>
      <c r="I343" s="472" t="s">
        <v>16916</v>
      </c>
      <c r="J343" s="471" t="s">
        <v>16916</v>
      </c>
      <c r="K343" s="472" t="s">
        <v>16916</v>
      </c>
      <c r="L343" s="471" t="s">
        <v>16916</v>
      </c>
      <c r="M343" s="472" t="s">
        <v>16916</v>
      </c>
      <c r="N343" s="471" t="s">
        <v>16916</v>
      </c>
      <c r="O343" s="472" t="s">
        <v>16916</v>
      </c>
      <c r="P343" s="471" t="s">
        <v>16916</v>
      </c>
      <c r="Q343" s="472" t="s">
        <v>16916</v>
      </c>
      <c r="R343" s="475" t="s">
        <v>16916</v>
      </c>
      <c r="S343" s="476" t="s">
        <v>16916</v>
      </c>
      <c r="T343" s="475" t="s">
        <v>16916</v>
      </c>
      <c r="U343" s="476" t="s">
        <v>16916</v>
      </c>
      <c r="V343" s="475" t="s">
        <v>16916</v>
      </c>
      <c r="W343" s="473" t="s">
        <v>16916</v>
      </c>
      <c r="X343" s="471" t="s">
        <v>16916</v>
      </c>
      <c r="Y343" s="472" t="s">
        <v>16916</v>
      </c>
      <c r="Z343" s="471" t="s">
        <v>16916</v>
      </c>
      <c r="AA343" s="472" t="s">
        <v>16916</v>
      </c>
      <c r="AB343" s="471" t="s">
        <v>16916</v>
      </c>
      <c r="AC343" s="472" t="s">
        <v>16916</v>
      </c>
      <c r="AD343" s="471" t="s">
        <v>16916</v>
      </c>
      <c r="AE343" s="472" t="s">
        <v>16916</v>
      </c>
      <c r="AF343" s="595" t="s">
        <v>16916</v>
      </c>
      <c r="AG343" s="473" t="s">
        <v>16916</v>
      </c>
      <c r="AH343" s="471" t="s">
        <v>16916</v>
      </c>
      <c r="AI343" s="472" t="s">
        <v>16916</v>
      </c>
      <c r="AJ343" s="471" t="s">
        <v>16916</v>
      </c>
      <c r="AK343" s="472" t="s">
        <v>16916</v>
      </c>
      <c r="AL343" s="471" t="s">
        <v>16916</v>
      </c>
      <c r="AM343" s="472" t="s">
        <v>16916</v>
      </c>
      <c r="AN343" s="471" t="s">
        <v>16916</v>
      </c>
      <c r="AO343" s="472" t="s">
        <v>16916</v>
      </c>
      <c r="AP343" s="471" t="s">
        <v>16916</v>
      </c>
      <c r="AQ343" s="472" t="s">
        <v>16916</v>
      </c>
      <c r="AR343" s="471" t="s">
        <v>16916</v>
      </c>
      <c r="AS343" s="472" t="s">
        <v>16916</v>
      </c>
      <c r="AT343" s="471" t="s">
        <v>16916</v>
      </c>
      <c r="AU343" s="472" t="s">
        <v>16916</v>
      </c>
      <c r="AV343" s="471" t="s">
        <v>16916</v>
      </c>
      <c r="AW343" s="472" t="s">
        <v>16916</v>
      </c>
      <c r="AX343" s="471">
        <v>1690727.74</v>
      </c>
      <c r="AY343" s="472" t="s">
        <v>16916</v>
      </c>
      <c r="AZ343" s="471" t="s">
        <v>16916</v>
      </c>
      <c r="BA343" s="472" t="s">
        <v>16916</v>
      </c>
      <c r="BB343" s="471" t="s">
        <v>16916</v>
      </c>
      <c r="BC343" s="472" t="s">
        <v>16916</v>
      </c>
      <c r="BD343" s="471" t="s">
        <v>16916</v>
      </c>
      <c r="BE343" s="472" t="s">
        <v>16916</v>
      </c>
      <c r="BF343" s="471" t="s">
        <v>16916</v>
      </c>
      <c r="BG343" s="472" t="s">
        <v>16916</v>
      </c>
      <c r="BH343" s="471" t="s">
        <v>16916</v>
      </c>
      <c r="BI343" s="472" t="s">
        <v>16916</v>
      </c>
      <c r="BJ343" s="357">
        <v>1690727.74</v>
      </c>
      <c r="BK343" s="474">
        <v>0</v>
      </c>
      <c r="BL343" s="357">
        <v>0</v>
      </c>
      <c r="BM343" s="474">
        <v>0</v>
      </c>
      <c r="BN343" s="357">
        <v>0</v>
      </c>
      <c r="BO343" s="474">
        <v>0</v>
      </c>
    </row>
    <row r="344" spans="1:67" s="148" customFormat="1" ht="12.75" x14ac:dyDescent="0.2">
      <c r="A344" s="470" t="s">
        <v>8353</v>
      </c>
      <c r="B344" s="470" t="s">
        <v>8269</v>
      </c>
      <c r="C344" s="470" t="s">
        <v>8213</v>
      </c>
      <c r="D344" s="470" t="s">
        <v>8213</v>
      </c>
      <c r="E344" s="470" t="s">
        <v>18033</v>
      </c>
      <c r="F344" s="470" t="s">
        <v>17059</v>
      </c>
      <c r="G344" s="470" t="s">
        <v>17</v>
      </c>
      <c r="H344" s="471" t="s">
        <v>16916</v>
      </c>
      <c r="I344" s="472" t="s">
        <v>16916</v>
      </c>
      <c r="J344" s="471" t="s">
        <v>16916</v>
      </c>
      <c r="K344" s="472" t="s">
        <v>16916</v>
      </c>
      <c r="L344" s="471" t="s">
        <v>16916</v>
      </c>
      <c r="M344" s="472" t="s">
        <v>16916</v>
      </c>
      <c r="N344" s="471" t="s">
        <v>16916</v>
      </c>
      <c r="O344" s="472" t="s">
        <v>16916</v>
      </c>
      <c r="P344" s="471" t="s">
        <v>16916</v>
      </c>
      <c r="Q344" s="472" t="s">
        <v>16916</v>
      </c>
      <c r="R344" s="475" t="s">
        <v>16916</v>
      </c>
      <c r="S344" s="476" t="s">
        <v>16916</v>
      </c>
      <c r="T344" s="475" t="s">
        <v>16916</v>
      </c>
      <c r="U344" s="476" t="s">
        <v>16916</v>
      </c>
      <c r="V344" s="475" t="s">
        <v>16916</v>
      </c>
      <c r="W344" s="473" t="s">
        <v>16916</v>
      </c>
      <c r="X344" s="471" t="s">
        <v>16916</v>
      </c>
      <c r="Y344" s="472" t="s">
        <v>16916</v>
      </c>
      <c r="Z344" s="471" t="s">
        <v>16916</v>
      </c>
      <c r="AA344" s="472" t="s">
        <v>16916</v>
      </c>
      <c r="AB344" s="471" t="s">
        <v>16916</v>
      </c>
      <c r="AC344" s="472" t="s">
        <v>16916</v>
      </c>
      <c r="AD344" s="471" t="s">
        <v>16916</v>
      </c>
      <c r="AE344" s="472" t="s">
        <v>16916</v>
      </c>
      <c r="AF344" s="595" t="s">
        <v>16916</v>
      </c>
      <c r="AG344" s="473" t="s">
        <v>16916</v>
      </c>
      <c r="AH344" s="471" t="s">
        <v>16916</v>
      </c>
      <c r="AI344" s="472" t="s">
        <v>16916</v>
      </c>
      <c r="AJ344" s="471" t="s">
        <v>16916</v>
      </c>
      <c r="AK344" s="472" t="s">
        <v>16916</v>
      </c>
      <c r="AL344" s="471" t="s">
        <v>16916</v>
      </c>
      <c r="AM344" s="472" t="s">
        <v>16916</v>
      </c>
      <c r="AN344" s="471" t="s">
        <v>16916</v>
      </c>
      <c r="AO344" s="472" t="s">
        <v>16916</v>
      </c>
      <c r="AP344" s="471" t="s">
        <v>16916</v>
      </c>
      <c r="AQ344" s="472" t="s">
        <v>16916</v>
      </c>
      <c r="AR344" s="471" t="s">
        <v>16916</v>
      </c>
      <c r="AS344" s="472" t="s">
        <v>16916</v>
      </c>
      <c r="AT344" s="471" t="s">
        <v>16916</v>
      </c>
      <c r="AU344" s="472" t="s">
        <v>16916</v>
      </c>
      <c r="AV344" s="471" t="s">
        <v>16916</v>
      </c>
      <c r="AW344" s="472" t="s">
        <v>16916</v>
      </c>
      <c r="AX344" s="471" t="s">
        <v>16916</v>
      </c>
      <c r="AY344" s="472" t="s">
        <v>16916</v>
      </c>
      <c r="AZ344" s="471" t="s">
        <v>16916</v>
      </c>
      <c r="BA344" s="472" t="s">
        <v>16916</v>
      </c>
      <c r="BB344" s="471" t="s">
        <v>16916</v>
      </c>
      <c r="BC344" s="472" t="s">
        <v>16916</v>
      </c>
      <c r="BD344" s="471" t="s">
        <v>16916</v>
      </c>
      <c r="BE344" s="472" t="s">
        <v>16916</v>
      </c>
      <c r="BF344" s="471">
        <v>81456.88</v>
      </c>
      <c r="BG344" s="472">
        <v>0</v>
      </c>
      <c r="BH344" s="471" t="s">
        <v>16916</v>
      </c>
      <c r="BI344" s="472" t="s">
        <v>16916</v>
      </c>
      <c r="BJ344" s="357">
        <v>81456.88</v>
      </c>
      <c r="BK344" s="474">
        <v>0</v>
      </c>
      <c r="BL344" s="357">
        <v>0</v>
      </c>
      <c r="BM344" s="474">
        <v>0</v>
      </c>
      <c r="BN344" s="357">
        <v>0</v>
      </c>
      <c r="BO344" s="474">
        <v>0</v>
      </c>
    </row>
    <row r="345" spans="1:67" s="148" customFormat="1" ht="12.75" x14ac:dyDescent="0.2">
      <c r="A345" s="470" t="s">
        <v>8353</v>
      </c>
      <c r="B345" s="470" t="s">
        <v>8480</v>
      </c>
      <c r="C345" s="470" t="s">
        <v>8213</v>
      </c>
      <c r="D345" s="470" t="s">
        <v>8213</v>
      </c>
      <c r="E345" s="470" t="s">
        <v>16980</v>
      </c>
      <c r="F345" s="470" t="s">
        <v>17059</v>
      </c>
      <c r="G345" s="470" t="s">
        <v>17</v>
      </c>
      <c r="H345" s="471" t="s">
        <v>16916</v>
      </c>
      <c r="I345" s="472" t="s">
        <v>16916</v>
      </c>
      <c r="J345" s="471">
        <v>12579967.02</v>
      </c>
      <c r="K345" s="472">
        <v>12579967.02</v>
      </c>
      <c r="L345" s="471" t="s">
        <v>16916</v>
      </c>
      <c r="M345" s="472" t="s">
        <v>16916</v>
      </c>
      <c r="N345" s="471" t="s">
        <v>16916</v>
      </c>
      <c r="O345" s="472" t="s">
        <v>16916</v>
      </c>
      <c r="P345" s="471" t="s">
        <v>16916</v>
      </c>
      <c r="Q345" s="472" t="s">
        <v>16916</v>
      </c>
      <c r="R345" s="475" t="s">
        <v>16916</v>
      </c>
      <c r="S345" s="476" t="s">
        <v>16916</v>
      </c>
      <c r="T345" s="475" t="s">
        <v>16916</v>
      </c>
      <c r="U345" s="476" t="s">
        <v>16916</v>
      </c>
      <c r="V345" s="475" t="s">
        <v>16916</v>
      </c>
      <c r="W345" s="473" t="s">
        <v>16916</v>
      </c>
      <c r="X345" s="471" t="s">
        <v>16916</v>
      </c>
      <c r="Y345" s="472" t="s">
        <v>16916</v>
      </c>
      <c r="Z345" s="471">
        <v>1165098.1299999999</v>
      </c>
      <c r="AA345" s="472">
        <v>1025996.74</v>
      </c>
      <c r="AB345" s="471" t="s">
        <v>16916</v>
      </c>
      <c r="AC345" s="472" t="s">
        <v>16916</v>
      </c>
      <c r="AD345" s="471" t="s">
        <v>16916</v>
      </c>
      <c r="AE345" s="472" t="s">
        <v>16916</v>
      </c>
      <c r="AF345" s="595" t="s">
        <v>16916</v>
      </c>
      <c r="AG345" s="473" t="s">
        <v>16916</v>
      </c>
      <c r="AH345" s="471">
        <v>6947579.3399999999</v>
      </c>
      <c r="AI345" s="472">
        <v>6912280.670000013</v>
      </c>
      <c r="AJ345" s="471" t="s">
        <v>16916</v>
      </c>
      <c r="AK345" s="472" t="s">
        <v>16916</v>
      </c>
      <c r="AL345" s="471" t="s">
        <v>16916</v>
      </c>
      <c r="AM345" s="472" t="s">
        <v>16916</v>
      </c>
      <c r="AN345" s="471" t="s">
        <v>16916</v>
      </c>
      <c r="AO345" s="472" t="s">
        <v>16916</v>
      </c>
      <c r="AP345" s="471" t="s">
        <v>16916</v>
      </c>
      <c r="AQ345" s="472" t="s">
        <v>16916</v>
      </c>
      <c r="AR345" s="471" t="s">
        <v>16916</v>
      </c>
      <c r="AS345" s="472" t="s">
        <v>16916</v>
      </c>
      <c r="AT345" s="471" t="s">
        <v>16916</v>
      </c>
      <c r="AU345" s="472" t="s">
        <v>16916</v>
      </c>
      <c r="AV345" s="471" t="s">
        <v>16916</v>
      </c>
      <c r="AW345" s="472" t="s">
        <v>16916</v>
      </c>
      <c r="AX345" s="471" t="s">
        <v>16916</v>
      </c>
      <c r="AY345" s="472" t="s">
        <v>16916</v>
      </c>
      <c r="AZ345" s="471" t="s">
        <v>16916</v>
      </c>
      <c r="BA345" s="472" t="s">
        <v>16916</v>
      </c>
      <c r="BB345" s="471">
        <v>973689.84</v>
      </c>
      <c r="BC345" s="472">
        <v>973689.8400000002</v>
      </c>
      <c r="BD345" s="471" t="s">
        <v>16916</v>
      </c>
      <c r="BE345" s="472" t="s">
        <v>16916</v>
      </c>
      <c r="BF345" s="471" t="s">
        <v>16916</v>
      </c>
      <c r="BG345" s="472" t="s">
        <v>16916</v>
      </c>
      <c r="BH345" s="471" t="s">
        <v>16916</v>
      </c>
      <c r="BI345" s="472" t="s">
        <v>16916</v>
      </c>
      <c r="BJ345" s="357">
        <v>7921269.1799999997</v>
      </c>
      <c r="BK345" s="474">
        <v>7885970.5100000128</v>
      </c>
      <c r="BL345" s="357">
        <v>13745065.149999999</v>
      </c>
      <c r="BM345" s="474">
        <v>13605963.76</v>
      </c>
      <c r="BN345" s="357">
        <v>0</v>
      </c>
      <c r="BO345" s="474">
        <v>0</v>
      </c>
    </row>
    <row r="346" spans="1:67" s="148" customFormat="1" ht="12.75" x14ac:dyDescent="0.2">
      <c r="A346" s="470" t="s">
        <v>8353</v>
      </c>
      <c r="B346" s="470" t="s">
        <v>8278</v>
      </c>
      <c r="C346" s="470" t="s">
        <v>8213</v>
      </c>
      <c r="D346" s="470" t="s">
        <v>8213</v>
      </c>
      <c r="E346" s="470" t="s">
        <v>17714</v>
      </c>
      <c r="F346" s="470" t="s">
        <v>17059</v>
      </c>
      <c r="G346" s="470" t="s">
        <v>17</v>
      </c>
      <c r="H346" s="471" t="s">
        <v>16916</v>
      </c>
      <c r="I346" s="472" t="s">
        <v>16916</v>
      </c>
      <c r="J346" s="471" t="s">
        <v>16916</v>
      </c>
      <c r="K346" s="472" t="s">
        <v>16916</v>
      </c>
      <c r="L346" s="471" t="s">
        <v>16916</v>
      </c>
      <c r="M346" s="472" t="s">
        <v>16916</v>
      </c>
      <c r="N346" s="471" t="s">
        <v>16916</v>
      </c>
      <c r="O346" s="472" t="s">
        <v>16916</v>
      </c>
      <c r="P346" s="471" t="s">
        <v>16916</v>
      </c>
      <c r="Q346" s="472" t="s">
        <v>16916</v>
      </c>
      <c r="R346" s="475" t="s">
        <v>16916</v>
      </c>
      <c r="S346" s="476" t="s">
        <v>16916</v>
      </c>
      <c r="T346" s="475" t="s">
        <v>16916</v>
      </c>
      <c r="U346" s="476" t="s">
        <v>16916</v>
      </c>
      <c r="V346" s="475" t="s">
        <v>16916</v>
      </c>
      <c r="W346" s="473" t="s">
        <v>16916</v>
      </c>
      <c r="X346" s="471" t="s">
        <v>16916</v>
      </c>
      <c r="Y346" s="472" t="s">
        <v>16916</v>
      </c>
      <c r="Z346" s="471" t="s">
        <v>16916</v>
      </c>
      <c r="AA346" s="472" t="s">
        <v>16916</v>
      </c>
      <c r="AB346" s="471" t="s">
        <v>16916</v>
      </c>
      <c r="AC346" s="472" t="s">
        <v>16916</v>
      </c>
      <c r="AD346" s="471" t="s">
        <v>16916</v>
      </c>
      <c r="AE346" s="472" t="s">
        <v>16916</v>
      </c>
      <c r="AF346" s="595" t="s">
        <v>16916</v>
      </c>
      <c r="AG346" s="473" t="s">
        <v>16916</v>
      </c>
      <c r="AH346" s="471" t="s">
        <v>16916</v>
      </c>
      <c r="AI346" s="472" t="s">
        <v>16916</v>
      </c>
      <c r="AJ346" s="471" t="s">
        <v>16916</v>
      </c>
      <c r="AK346" s="472" t="s">
        <v>16916</v>
      </c>
      <c r="AL346" s="471" t="s">
        <v>16916</v>
      </c>
      <c r="AM346" s="472" t="s">
        <v>16916</v>
      </c>
      <c r="AN346" s="471" t="s">
        <v>16916</v>
      </c>
      <c r="AO346" s="472" t="s">
        <v>16916</v>
      </c>
      <c r="AP346" s="471" t="s">
        <v>16916</v>
      </c>
      <c r="AQ346" s="472" t="s">
        <v>16916</v>
      </c>
      <c r="AR346" s="471" t="s">
        <v>16916</v>
      </c>
      <c r="AS346" s="472" t="s">
        <v>16916</v>
      </c>
      <c r="AT346" s="471" t="s">
        <v>16916</v>
      </c>
      <c r="AU346" s="472" t="s">
        <v>16916</v>
      </c>
      <c r="AV346" s="471" t="s">
        <v>16916</v>
      </c>
      <c r="AW346" s="472" t="s">
        <v>16916</v>
      </c>
      <c r="AX346" s="471">
        <v>1090045.92</v>
      </c>
      <c r="AY346" s="472" t="s">
        <v>16916</v>
      </c>
      <c r="AZ346" s="471" t="s">
        <v>16916</v>
      </c>
      <c r="BA346" s="472" t="s">
        <v>16916</v>
      </c>
      <c r="BB346" s="471">
        <v>2571709.09</v>
      </c>
      <c r="BC346" s="472">
        <v>0</v>
      </c>
      <c r="BD346" s="471" t="s">
        <v>16916</v>
      </c>
      <c r="BE346" s="472" t="s">
        <v>16916</v>
      </c>
      <c r="BF346" s="471">
        <v>2494760.4500000002</v>
      </c>
      <c r="BG346" s="472">
        <v>0</v>
      </c>
      <c r="BH346" s="471" t="s">
        <v>16916</v>
      </c>
      <c r="BI346" s="472" t="s">
        <v>16916</v>
      </c>
      <c r="BJ346" s="357">
        <v>6156515.46</v>
      </c>
      <c r="BK346" s="474">
        <v>0</v>
      </c>
      <c r="BL346" s="357">
        <v>0</v>
      </c>
      <c r="BM346" s="474">
        <v>0</v>
      </c>
      <c r="BN346" s="357">
        <v>0</v>
      </c>
      <c r="BO346" s="474">
        <v>0</v>
      </c>
    </row>
    <row r="347" spans="1:67" s="148" customFormat="1" ht="12.75" x14ac:dyDescent="0.2">
      <c r="A347" s="470" t="s">
        <v>8353</v>
      </c>
      <c r="B347" s="470" t="s">
        <v>8481</v>
      </c>
      <c r="C347" s="470" t="s">
        <v>8213</v>
      </c>
      <c r="D347" s="470" t="s">
        <v>8213</v>
      </c>
      <c r="E347" s="470" t="s">
        <v>17475</v>
      </c>
      <c r="F347" s="470" t="s">
        <v>17059</v>
      </c>
      <c r="G347" s="470" t="s">
        <v>17</v>
      </c>
      <c r="H347" s="471" t="s">
        <v>16916</v>
      </c>
      <c r="I347" s="472" t="s">
        <v>16916</v>
      </c>
      <c r="J347" s="471">
        <v>1159863</v>
      </c>
      <c r="K347" s="472">
        <v>1100948.48</v>
      </c>
      <c r="L347" s="471" t="s">
        <v>16916</v>
      </c>
      <c r="M347" s="472" t="s">
        <v>16916</v>
      </c>
      <c r="N347" s="471" t="s">
        <v>16916</v>
      </c>
      <c r="O347" s="472" t="s">
        <v>16916</v>
      </c>
      <c r="P347" s="471" t="s">
        <v>16916</v>
      </c>
      <c r="Q347" s="472" t="s">
        <v>16916</v>
      </c>
      <c r="R347" s="475" t="s">
        <v>16916</v>
      </c>
      <c r="S347" s="476" t="s">
        <v>16916</v>
      </c>
      <c r="T347" s="475" t="s">
        <v>16916</v>
      </c>
      <c r="U347" s="476" t="s">
        <v>16916</v>
      </c>
      <c r="V347" s="475" t="s">
        <v>16916</v>
      </c>
      <c r="W347" s="473" t="s">
        <v>16916</v>
      </c>
      <c r="X347" s="471" t="s">
        <v>16916</v>
      </c>
      <c r="Y347" s="472" t="s">
        <v>16916</v>
      </c>
      <c r="Z347" s="471" t="s">
        <v>16916</v>
      </c>
      <c r="AA347" s="472" t="s">
        <v>16916</v>
      </c>
      <c r="AB347" s="471" t="s">
        <v>16916</v>
      </c>
      <c r="AC347" s="472" t="s">
        <v>16916</v>
      </c>
      <c r="AD347" s="471" t="s">
        <v>16916</v>
      </c>
      <c r="AE347" s="472" t="s">
        <v>16916</v>
      </c>
      <c r="AF347" s="595" t="s">
        <v>16916</v>
      </c>
      <c r="AG347" s="473" t="s">
        <v>16916</v>
      </c>
      <c r="AH347" s="471" t="s">
        <v>16916</v>
      </c>
      <c r="AI347" s="472" t="s">
        <v>16916</v>
      </c>
      <c r="AJ347" s="471" t="s">
        <v>16916</v>
      </c>
      <c r="AK347" s="472" t="s">
        <v>16916</v>
      </c>
      <c r="AL347" s="471" t="s">
        <v>16916</v>
      </c>
      <c r="AM347" s="472" t="s">
        <v>16916</v>
      </c>
      <c r="AN347" s="471" t="s">
        <v>16916</v>
      </c>
      <c r="AO347" s="472" t="s">
        <v>16916</v>
      </c>
      <c r="AP347" s="471" t="s">
        <v>16916</v>
      </c>
      <c r="AQ347" s="472" t="s">
        <v>16916</v>
      </c>
      <c r="AR347" s="471" t="s">
        <v>16916</v>
      </c>
      <c r="AS347" s="472" t="s">
        <v>16916</v>
      </c>
      <c r="AT347" s="471" t="s">
        <v>16916</v>
      </c>
      <c r="AU347" s="472" t="s">
        <v>16916</v>
      </c>
      <c r="AV347" s="471" t="s">
        <v>16916</v>
      </c>
      <c r="AW347" s="472" t="s">
        <v>16916</v>
      </c>
      <c r="AX347" s="471" t="s">
        <v>16916</v>
      </c>
      <c r="AY347" s="472" t="s">
        <v>16916</v>
      </c>
      <c r="AZ347" s="471" t="s">
        <v>16916</v>
      </c>
      <c r="BA347" s="472" t="s">
        <v>16916</v>
      </c>
      <c r="BB347" s="471" t="s">
        <v>16916</v>
      </c>
      <c r="BC347" s="472" t="s">
        <v>16916</v>
      </c>
      <c r="BD347" s="471" t="s">
        <v>16916</v>
      </c>
      <c r="BE347" s="472" t="s">
        <v>16916</v>
      </c>
      <c r="BF347" s="471" t="s">
        <v>16916</v>
      </c>
      <c r="BG347" s="472" t="s">
        <v>16916</v>
      </c>
      <c r="BH347" s="471" t="s">
        <v>16916</v>
      </c>
      <c r="BI347" s="472" t="s">
        <v>16916</v>
      </c>
      <c r="BJ347" s="357">
        <v>0</v>
      </c>
      <c r="BK347" s="474">
        <v>0</v>
      </c>
      <c r="BL347" s="357">
        <v>1159863</v>
      </c>
      <c r="BM347" s="474">
        <v>1100948.48</v>
      </c>
      <c r="BN347" s="357">
        <v>0</v>
      </c>
      <c r="BO347" s="474">
        <v>0</v>
      </c>
    </row>
    <row r="348" spans="1:67" s="148" customFormat="1" ht="12.75" x14ac:dyDescent="0.2">
      <c r="A348" s="470" t="s">
        <v>8353</v>
      </c>
      <c r="B348" s="470" t="s">
        <v>8345</v>
      </c>
      <c r="C348" s="470" t="s">
        <v>8213</v>
      </c>
      <c r="D348" s="470" t="s">
        <v>8213</v>
      </c>
      <c r="E348" s="470" t="s">
        <v>17476</v>
      </c>
      <c r="F348" s="470" t="s">
        <v>17059</v>
      </c>
      <c r="G348" s="470" t="s">
        <v>17</v>
      </c>
      <c r="H348" s="471" t="s">
        <v>16916</v>
      </c>
      <c r="I348" s="472" t="s">
        <v>16916</v>
      </c>
      <c r="J348" s="471" t="s">
        <v>16916</v>
      </c>
      <c r="K348" s="472" t="s">
        <v>16916</v>
      </c>
      <c r="L348" s="471" t="s">
        <v>16916</v>
      </c>
      <c r="M348" s="472" t="s">
        <v>16916</v>
      </c>
      <c r="N348" s="471" t="s">
        <v>16916</v>
      </c>
      <c r="O348" s="472" t="s">
        <v>16916</v>
      </c>
      <c r="P348" s="471" t="s">
        <v>16916</v>
      </c>
      <c r="Q348" s="472" t="s">
        <v>16916</v>
      </c>
      <c r="R348" s="475" t="s">
        <v>16916</v>
      </c>
      <c r="S348" s="476" t="s">
        <v>16916</v>
      </c>
      <c r="T348" s="475" t="s">
        <v>16916</v>
      </c>
      <c r="U348" s="476" t="s">
        <v>16916</v>
      </c>
      <c r="V348" s="475" t="s">
        <v>16916</v>
      </c>
      <c r="W348" s="473" t="s">
        <v>16916</v>
      </c>
      <c r="X348" s="471" t="s">
        <v>16916</v>
      </c>
      <c r="Y348" s="472" t="s">
        <v>16916</v>
      </c>
      <c r="Z348" s="471" t="s">
        <v>16916</v>
      </c>
      <c r="AA348" s="472" t="s">
        <v>16916</v>
      </c>
      <c r="AB348" s="471" t="s">
        <v>16916</v>
      </c>
      <c r="AC348" s="472" t="s">
        <v>16916</v>
      </c>
      <c r="AD348" s="471" t="s">
        <v>16916</v>
      </c>
      <c r="AE348" s="472" t="s">
        <v>16916</v>
      </c>
      <c r="AF348" s="595" t="s">
        <v>16916</v>
      </c>
      <c r="AG348" s="473" t="s">
        <v>16916</v>
      </c>
      <c r="AH348" s="471" t="s">
        <v>16916</v>
      </c>
      <c r="AI348" s="472" t="s">
        <v>16916</v>
      </c>
      <c r="AJ348" s="471" t="s">
        <v>16916</v>
      </c>
      <c r="AK348" s="472" t="s">
        <v>16916</v>
      </c>
      <c r="AL348" s="471" t="s">
        <v>16916</v>
      </c>
      <c r="AM348" s="472" t="s">
        <v>16916</v>
      </c>
      <c r="AN348" s="471" t="s">
        <v>16916</v>
      </c>
      <c r="AO348" s="472" t="s">
        <v>16916</v>
      </c>
      <c r="AP348" s="471">
        <v>491833.14</v>
      </c>
      <c r="AQ348" s="472">
        <v>491833.13999999949</v>
      </c>
      <c r="AR348" s="471" t="s">
        <v>16916</v>
      </c>
      <c r="AS348" s="472" t="s">
        <v>16916</v>
      </c>
      <c r="AT348" s="471" t="s">
        <v>16916</v>
      </c>
      <c r="AU348" s="472" t="s">
        <v>16916</v>
      </c>
      <c r="AV348" s="471" t="s">
        <v>16916</v>
      </c>
      <c r="AW348" s="472" t="s">
        <v>16916</v>
      </c>
      <c r="AX348" s="471" t="s">
        <v>16916</v>
      </c>
      <c r="AY348" s="472" t="s">
        <v>16916</v>
      </c>
      <c r="AZ348" s="471" t="s">
        <v>16916</v>
      </c>
      <c r="BA348" s="472" t="s">
        <v>16916</v>
      </c>
      <c r="BB348" s="471" t="s">
        <v>16916</v>
      </c>
      <c r="BC348" s="472" t="s">
        <v>16916</v>
      </c>
      <c r="BD348" s="471" t="s">
        <v>16916</v>
      </c>
      <c r="BE348" s="472" t="s">
        <v>16916</v>
      </c>
      <c r="BF348" s="471" t="s">
        <v>16916</v>
      </c>
      <c r="BG348" s="472" t="s">
        <v>16916</v>
      </c>
      <c r="BH348" s="471" t="s">
        <v>16916</v>
      </c>
      <c r="BI348" s="472" t="s">
        <v>16916</v>
      </c>
      <c r="BJ348" s="357">
        <v>491833.14</v>
      </c>
      <c r="BK348" s="474">
        <v>491833.13999999949</v>
      </c>
      <c r="BL348" s="357">
        <v>0</v>
      </c>
      <c r="BM348" s="474">
        <v>0</v>
      </c>
      <c r="BN348" s="357">
        <v>0</v>
      </c>
      <c r="BO348" s="474">
        <v>0</v>
      </c>
    </row>
    <row r="349" spans="1:67" s="148" customFormat="1" ht="12.75" x14ac:dyDescent="0.2">
      <c r="A349" s="470" t="s">
        <v>8353</v>
      </c>
      <c r="B349" s="470" t="s">
        <v>8320</v>
      </c>
      <c r="C349" s="470" t="s">
        <v>8213</v>
      </c>
      <c r="D349" s="470" t="s">
        <v>8213</v>
      </c>
      <c r="E349" s="470" t="s">
        <v>17715</v>
      </c>
      <c r="F349" s="470" t="s">
        <v>17059</v>
      </c>
      <c r="G349" s="470" t="s">
        <v>17</v>
      </c>
      <c r="H349" s="471" t="s">
        <v>16916</v>
      </c>
      <c r="I349" s="472" t="s">
        <v>16916</v>
      </c>
      <c r="J349" s="471" t="s">
        <v>16916</v>
      </c>
      <c r="K349" s="472" t="s">
        <v>16916</v>
      </c>
      <c r="L349" s="471" t="s">
        <v>16916</v>
      </c>
      <c r="M349" s="472" t="s">
        <v>16916</v>
      </c>
      <c r="N349" s="471" t="s">
        <v>16916</v>
      </c>
      <c r="O349" s="472" t="s">
        <v>16916</v>
      </c>
      <c r="P349" s="471" t="s">
        <v>16916</v>
      </c>
      <c r="Q349" s="472" t="s">
        <v>16916</v>
      </c>
      <c r="R349" s="475" t="s">
        <v>16916</v>
      </c>
      <c r="S349" s="476" t="s">
        <v>16916</v>
      </c>
      <c r="T349" s="475" t="s">
        <v>16916</v>
      </c>
      <c r="U349" s="476" t="s">
        <v>16916</v>
      </c>
      <c r="V349" s="475" t="s">
        <v>16916</v>
      </c>
      <c r="W349" s="473" t="s">
        <v>16916</v>
      </c>
      <c r="X349" s="471" t="s">
        <v>16916</v>
      </c>
      <c r="Y349" s="472" t="s">
        <v>16916</v>
      </c>
      <c r="Z349" s="471" t="s">
        <v>16916</v>
      </c>
      <c r="AA349" s="472" t="s">
        <v>16916</v>
      </c>
      <c r="AB349" s="471" t="s">
        <v>16916</v>
      </c>
      <c r="AC349" s="472" t="s">
        <v>16916</v>
      </c>
      <c r="AD349" s="471" t="s">
        <v>16916</v>
      </c>
      <c r="AE349" s="472" t="s">
        <v>16916</v>
      </c>
      <c r="AF349" s="595" t="s">
        <v>16916</v>
      </c>
      <c r="AG349" s="473" t="s">
        <v>16916</v>
      </c>
      <c r="AH349" s="471" t="s">
        <v>16916</v>
      </c>
      <c r="AI349" s="472" t="s">
        <v>16916</v>
      </c>
      <c r="AJ349" s="471" t="s">
        <v>16916</v>
      </c>
      <c r="AK349" s="472" t="s">
        <v>16916</v>
      </c>
      <c r="AL349" s="471" t="s">
        <v>16916</v>
      </c>
      <c r="AM349" s="472" t="s">
        <v>16916</v>
      </c>
      <c r="AN349" s="471" t="s">
        <v>16916</v>
      </c>
      <c r="AO349" s="472" t="s">
        <v>16916</v>
      </c>
      <c r="AP349" s="471" t="s">
        <v>16916</v>
      </c>
      <c r="AQ349" s="472" t="s">
        <v>16916</v>
      </c>
      <c r="AR349" s="471" t="s">
        <v>16916</v>
      </c>
      <c r="AS349" s="472" t="s">
        <v>16916</v>
      </c>
      <c r="AT349" s="471" t="s">
        <v>16916</v>
      </c>
      <c r="AU349" s="472" t="s">
        <v>16916</v>
      </c>
      <c r="AV349" s="471" t="s">
        <v>16916</v>
      </c>
      <c r="AW349" s="472" t="s">
        <v>16916</v>
      </c>
      <c r="AX349" s="471">
        <v>807076.25</v>
      </c>
      <c r="AY349" s="472" t="s">
        <v>16916</v>
      </c>
      <c r="AZ349" s="471" t="s">
        <v>16916</v>
      </c>
      <c r="BA349" s="472" t="s">
        <v>16916</v>
      </c>
      <c r="BB349" s="471" t="s">
        <v>16916</v>
      </c>
      <c r="BC349" s="472" t="s">
        <v>16916</v>
      </c>
      <c r="BD349" s="471" t="s">
        <v>16916</v>
      </c>
      <c r="BE349" s="472" t="s">
        <v>16916</v>
      </c>
      <c r="BF349" s="471">
        <v>665241.12</v>
      </c>
      <c r="BG349" s="472">
        <v>0</v>
      </c>
      <c r="BH349" s="471" t="s">
        <v>16916</v>
      </c>
      <c r="BI349" s="472" t="s">
        <v>16916</v>
      </c>
      <c r="BJ349" s="357">
        <v>1472317.37</v>
      </c>
      <c r="BK349" s="474">
        <v>0</v>
      </c>
      <c r="BL349" s="357">
        <v>0</v>
      </c>
      <c r="BM349" s="474">
        <v>0</v>
      </c>
      <c r="BN349" s="357">
        <v>0</v>
      </c>
      <c r="BO349" s="474">
        <v>0</v>
      </c>
    </row>
    <row r="350" spans="1:67" s="148" customFormat="1" ht="12.75" x14ac:dyDescent="0.2">
      <c r="A350" s="470" t="s">
        <v>8353</v>
      </c>
      <c r="B350" s="470" t="s">
        <v>8722</v>
      </c>
      <c r="C350" s="470" t="s">
        <v>8213</v>
      </c>
      <c r="D350" s="470" t="s">
        <v>8213</v>
      </c>
      <c r="E350" s="470" t="s">
        <v>17716</v>
      </c>
      <c r="F350" s="470" t="s">
        <v>17059</v>
      </c>
      <c r="G350" s="470" t="s">
        <v>17</v>
      </c>
      <c r="H350" s="471" t="s">
        <v>16916</v>
      </c>
      <c r="I350" s="472" t="s">
        <v>16916</v>
      </c>
      <c r="J350" s="471" t="s">
        <v>16916</v>
      </c>
      <c r="K350" s="472" t="s">
        <v>16916</v>
      </c>
      <c r="L350" s="471" t="s">
        <v>16916</v>
      </c>
      <c r="M350" s="472" t="s">
        <v>16916</v>
      </c>
      <c r="N350" s="471" t="s">
        <v>16916</v>
      </c>
      <c r="O350" s="472" t="s">
        <v>16916</v>
      </c>
      <c r="P350" s="471" t="s">
        <v>16916</v>
      </c>
      <c r="Q350" s="472" t="s">
        <v>16916</v>
      </c>
      <c r="R350" s="475" t="s">
        <v>16916</v>
      </c>
      <c r="S350" s="476" t="s">
        <v>16916</v>
      </c>
      <c r="T350" s="475" t="s">
        <v>16916</v>
      </c>
      <c r="U350" s="476" t="s">
        <v>16916</v>
      </c>
      <c r="V350" s="475" t="s">
        <v>16916</v>
      </c>
      <c r="W350" s="473" t="s">
        <v>16916</v>
      </c>
      <c r="X350" s="471" t="s">
        <v>16916</v>
      </c>
      <c r="Y350" s="472" t="s">
        <v>16916</v>
      </c>
      <c r="Z350" s="471" t="s">
        <v>16916</v>
      </c>
      <c r="AA350" s="472" t="s">
        <v>16916</v>
      </c>
      <c r="AB350" s="471" t="s">
        <v>16916</v>
      </c>
      <c r="AC350" s="472" t="s">
        <v>16916</v>
      </c>
      <c r="AD350" s="471" t="s">
        <v>16916</v>
      </c>
      <c r="AE350" s="472" t="s">
        <v>16916</v>
      </c>
      <c r="AF350" s="595" t="s">
        <v>16916</v>
      </c>
      <c r="AG350" s="473" t="s">
        <v>16916</v>
      </c>
      <c r="AH350" s="471" t="s">
        <v>16916</v>
      </c>
      <c r="AI350" s="472" t="s">
        <v>16916</v>
      </c>
      <c r="AJ350" s="471" t="s">
        <v>16916</v>
      </c>
      <c r="AK350" s="472" t="s">
        <v>16916</v>
      </c>
      <c r="AL350" s="471" t="s">
        <v>16916</v>
      </c>
      <c r="AM350" s="472" t="s">
        <v>16916</v>
      </c>
      <c r="AN350" s="471" t="s">
        <v>16916</v>
      </c>
      <c r="AO350" s="472" t="s">
        <v>16916</v>
      </c>
      <c r="AP350" s="471" t="s">
        <v>16916</v>
      </c>
      <c r="AQ350" s="472" t="s">
        <v>16916</v>
      </c>
      <c r="AR350" s="471" t="s">
        <v>16916</v>
      </c>
      <c r="AS350" s="472" t="s">
        <v>16916</v>
      </c>
      <c r="AT350" s="471" t="s">
        <v>16916</v>
      </c>
      <c r="AU350" s="472" t="s">
        <v>16916</v>
      </c>
      <c r="AV350" s="471" t="s">
        <v>16916</v>
      </c>
      <c r="AW350" s="472" t="s">
        <v>16916</v>
      </c>
      <c r="AX350" s="471">
        <v>2888418.44</v>
      </c>
      <c r="AY350" s="472">
        <v>982120.9600000002</v>
      </c>
      <c r="AZ350" s="471" t="s">
        <v>16916</v>
      </c>
      <c r="BA350" s="472" t="s">
        <v>16916</v>
      </c>
      <c r="BB350" s="471" t="s">
        <v>16916</v>
      </c>
      <c r="BC350" s="472" t="s">
        <v>16916</v>
      </c>
      <c r="BD350" s="471" t="s">
        <v>16916</v>
      </c>
      <c r="BE350" s="472" t="s">
        <v>16916</v>
      </c>
      <c r="BF350" s="471">
        <v>1365530.69</v>
      </c>
      <c r="BG350" s="472">
        <v>0</v>
      </c>
      <c r="BH350" s="471" t="s">
        <v>16916</v>
      </c>
      <c r="BI350" s="472" t="s">
        <v>16916</v>
      </c>
      <c r="BJ350" s="357">
        <v>4253949.13</v>
      </c>
      <c r="BK350" s="474">
        <v>982120.9600000002</v>
      </c>
      <c r="BL350" s="357">
        <v>0</v>
      </c>
      <c r="BM350" s="474">
        <v>0</v>
      </c>
      <c r="BN350" s="357">
        <v>0</v>
      </c>
      <c r="BO350" s="474">
        <v>0</v>
      </c>
    </row>
    <row r="351" spans="1:67" s="148" customFormat="1" ht="12.75" x14ac:dyDescent="0.2">
      <c r="A351" s="470" t="s">
        <v>8353</v>
      </c>
      <c r="B351" s="470" t="s">
        <v>8286</v>
      </c>
      <c r="C351" s="470" t="s">
        <v>8213</v>
      </c>
      <c r="D351" s="470" t="s">
        <v>8213</v>
      </c>
      <c r="E351" s="470" t="s">
        <v>17477</v>
      </c>
      <c r="F351" s="470" t="s">
        <v>17059</v>
      </c>
      <c r="G351" s="470" t="s">
        <v>17</v>
      </c>
      <c r="H351" s="471" t="s">
        <v>16916</v>
      </c>
      <c r="I351" s="472" t="s">
        <v>16916</v>
      </c>
      <c r="J351" s="471" t="s">
        <v>16916</v>
      </c>
      <c r="K351" s="472" t="s">
        <v>16916</v>
      </c>
      <c r="L351" s="471" t="s">
        <v>16916</v>
      </c>
      <c r="M351" s="472" t="s">
        <v>16916</v>
      </c>
      <c r="N351" s="471" t="s">
        <v>16916</v>
      </c>
      <c r="O351" s="472" t="s">
        <v>16916</v>
      </c>
      <c r="P351" s="471" t="s">
        <v>16916</v>
      </c>
      <c r="Q351" s="472" t="s">
        <v>16916</v>
      </c>
      <c r="R351" s="475" t="s">
        <v>16916</v>
      </c>
      <c r="S351" s="476" t="s">
        <v>16916</v>
      </c>
      <c r="T351" s="475" t="s">
        <v>16916</v>
      </c>
      <c r="U351" s="476" t="s">
        <v>16916</v>
      </c>
      <c r="V351" s="475" t="s">
        <v>16916</v>
      </c>
      <c r="W351" s="473" t="s">
        <v>16916</v>
      </c>
      <c r="X351" s="471" t="s">
        <v>16916</v>
      </c>
      <c r="Y351" s="472" t="s">
        <v>16916</v>
      </c>
      <c r="Z351" s="471" t="s">
        <v>16916</v>
      </c>
      <c r="AA351" s="472" t="s">
        <v>16916</v>
      </c>
      <c r="AB351" s="471" t="s">
        <v>16916</v>
      </c>
      <c r="AC351" s="472" t="s">
        <v>16916</v>
      </c>
      <c r="AD351" s="471" t="s">
        <v>16916</v>
      </c>
      <c r="AE351" s="472" t="s">
        <v>16916</v>
      </c>
      <c r="AF351" s="595" t="s">
        <v>16916</v>
      </c>
      <c r="AG351" s="473" t="s">
        <v>16916</v>
      </c>
      <c r="AH351" s="471" t="s">
        <v>16916</v>
      </c>
      <c r="AI351" s="472" t="s">
        <v>16916</v>
      </c>
      <c r="AJ351" s="471" t="s">
        <v>16916</v>
      </c>
      <c r="AK351" s="472" t="s">
        <v>16916</v>
      </c>
      <c r="AL351" s="471" t="s">
        <v>16916</v>
      </c>
      <c r="AM351" s="472" t="s">
        <v>16916</v>
      </c>
      <c r="AN351" s="471" t="s">
        <v>16916</v>
      </c>
      <c r="AO351" s="472" t="s">
        <v>16916</v>
      </c>
      <c r="AP351" s="471">
        <v>117024.57</v>
      </c>
      <c r="AQ351" s="472">
        <v>117024.57</v>
      </c>
      <c r="AR351" s="471" t="s">
        <v>16916</v>
      </c>
      <c r="AS351" s="472" t="s">
        <v>16916</v>
      </c>
      <c r="AT351" s="471" t="s">
        <v>16916</v>
      </c>
      <c r="AU351" s="472" t="s">
        <v>16916</v>
      </c>
      <c r="AV351" s="471" t="s">
        <v>16916</v>
      </c>
      <c r="AW351" s="472" t="s">
        <v>16916</v>
      </c>
      <c r="AX351" s="471" t="s">
        <v>16916</v>
      </c>
      <c r="AY351" s="472" t="s">
        <v>16916</v>
      </c>
      <c r="AZ351" s="471" t="s">
        <v>16916</v>
      </c>
      <c r="BA351" s="472" t="s">
        <v>16916</v>
      </c>
      <c r="BB351" s="471" t="s">
        <v>16916</v>
      </c>
      <c r="BC351" s="472" t="s">
        <v>16916</v>
      </c>
      <c r="BD351" s="471" t="s">
        <v>16916</v>
      </c>
      <c r="BE351" s="472" t="s">
        <v>16916</v>
      </c>
      <c r="BF351" s="471">
        <v>7789641.4800000004</v>
      </c>
      <c r="BG351" s="472">
        <v>0</v>
      </c>
      <c r="BH351" s="471" t="s">
        <v>16916</v>
      </c>
      <c r="BI351" s="472" t="s">
        <v>16916</v>
      </c>
      <c r="BJ351" s="357">
        <v>7906666.0500000007</v>
      </c>
      <c r="BK351" s="474">
        <v>117024.57</v>
      </c>
      <c r="BL351" s="357">
        <v>0</v>
      </c>
      <c r="BM351" s="474">
        <v>0</v>
      </c>
      <c r="BN351" s="357">
        <v>0</v>
      </c>
      <c r="BO351" s="474">
        <v>0</v>
      </c>
    </row>
    <row r="352" spans="1:67" s="148" customFormat="1" ht="12.75" x14ac:dyDescent="0.2">
      <c r="A352" s="470" t="s">
        <v>8353</v>
      </c>
      <c r="B352" s="470" t="s">
        <v>8482</v>
      </c>
      <c r="C352" s="470" t="s">
        <v>8213</v>
      </c>
      <c r="D352" s="470" t="s">
        <v>8213</v>
      </c>
      <c r="E352" s="470" t="s">
        <v>17478</v>
      </c>
      <c r="F352" s="470" t="s">
        <v>17059</v>
      </c>
      <c r="G352" s="470" t="s">
        <v>17</v>
      </c>
      <c r="H352" s="471" t="s">
        <v>16916</v>
      </c>
      <c r="I352" s="472" t="s">
        <v>16916</v>
      </c>
      <c r="J352" s="471">
        <v>67387.320000000007</v>
      </c>
      <c r="K352" s="472">
        <v>0</v>
      </c>
      <c r="L352" s="471" t="s">
        <v>16916</v>
      </c>
      <c r="M352" s="472" t="s">
        <v>16916</v>
      </c>
      <c r="N352" s="471" t="s">
        <v>16916</v>
      </c>
      <c r="O352" s="472" t="s">
        <v>16916</v>
      </c>
      <c r="P352" s="471" t="s">
        <v>16916</v>
      </c>
      <c r="Q352" s="472" t="s">
        <v>16916</v>
      </c>
      <c r="R352" s="475" t="s">
        <v>16916</v>
      </c>
      <c r="S352" s="476" t="s">
        <v>16916</v>
      </c>
      <c r="T352" s="475" t="s">
        <v>16916</v>
      </c>
      <c r="U352" s="476" t="s">
        <v>16916</v>
      </c>
      <c r="V352" s="475" t="s">
        <v>16916</v>
      </c>
      <c r="W352" s="473" t="s">
        <v>16916</v>
      </c>
      <c r="X352" s="471" t="s">
        <v>16916</v>
      </c>
      <c r="Y352" s="472" t="s">
        <v>16916</v>
      </c>
      <c r="Z352" s="471" t="s">
        <v>16916</v>
      </c>
      <c r="AA352" s="472" t="s">
        <v>16916</v>
      </c>
      <c r="AB352" s="471" t="s">
        <v>16916</v>
      </c>
      <c r="AC352" s="472" t="s">
        <v>16916</v>
      </c>
      <c r="AD352" s="471" t="s">
        <v>16916</v>
      </c>
      <c r="AE352" s="472" t="s">
        <v>16916</v>
      </c>
      <c r="AF352" s="595" t="s">
        <v>16916</v>
      </c>
      <c r="AG352" s="473" t="s">
        <v>16916</v>
      </c>
      <c r="AH352" s="471" t="s">
        <v>16916</v>
      </c>
      <c r="AI352" s="472" t="s">
        <v>16916</v>
      </c>
      <c r="AJ352" s="471" t="s">
        <v>16916</v>
      </c>
      <c r="AK352" s="472" t="s">
        <v>16916</v>
      </c>
      <c r="AL352" s="471" t="s">
        <v>16916</v>
      </c>
      <c r="AM352" s="472" t="s">
        <v>16916</v>
      </c>
      <c r="AN352" s="471" t="s">
        <v>16916</v>
      </c>
      <c r="AO352" s="472" t="s">
        <v>16916</v>
      </c>
      <c r="AP352" s="471" t="s">
        <v>16916</v>
      </c>
      <c r="AQ352" s="472" t="s">
        <v>16916</v>
      </c>
      <c r="AR352" s="471" t="s">
        <v>16916</v>
      </c>
      <c r="AS352" s="472" t="s">
        <v>16916</v>
      </c>
      <c r="AT352" s="471" t="s">
        <v>16916</v>
      </c>
      <c r="AU352" s="472" t="s">
        <v>16916</v>
      </c>
      <c r="AV352" s="471" t="s">
        <v>16916</v>
      </c>
      <c r="AW352" s="472" t="s">
        <v>16916</v>
      </c>
      <c r="AX352" s="471" t="s">
        <v>16916</v>
      </c>
      <c r="AY352" s="472" t="s">
        <v>16916</v>
      </c>
      <c r="AZ352" s="471" t="s">
        <v>16916</v>
      </c>
      <c r="BA352" s="472" t="s">
        <v>16916</v>
      </c>
      <c r="BB352" s="471" t="s">
        <v>16916</v>
      </c>
      <c r="BC352" s="472" t="s">
        <v>16916</v>
      </c>
      <c r="BD352" s="471" t="s">
        <v>16916</v>
      </c>
      <c r="BE352" s="472" t="s">
        <v>16916</v>
      </c>
      <c r="BF352" s="471" t="s">
        <v>16916</v>
      </c>
      <c r="BG352" s="472" t="s">
        <v>16916</v>
      </c>
      <c r="BH352" s="471" t="s">
        <v>16916</v>
      </c>
      <c r="BI352" s="472" t="s">
        <v>16916</v>
      </c>
      <c r="BJ352" s="357">
        <v>0</v>
      </c>
      <c r="BK352" s="474">
        <v>0</v>
      </c>
      <c r="BL352" s="357">
        <v>67387.320000000007</v>
      </c>
      <c r="BM352" s="474">
        <v>0</v>
      </c>
      <c r="BN352" s="357">
        <v>0</v>
      </c>
      <c r="BO352" s="474">
        <v>0</v>
      </c>
    </row>
    <row r="353" spans="1:67" s="148" customFormat="1" ht="12.75" x14ac:dyDescent="0.2">
      <c r="A353" s="470" t="s">
        <v>8353</v>
      </c>
      <c r="B353" s="470" t="s">
        <v>8821</v>
      </c>
      <c r="C353" s="470" t="s">
        <v>8213</v>
      </c>
      <c r="D353" s="470" t="s">
        <v>8213</v>
      </c>
      <c r="E353" s="470" t="s">
        <v>17864</v>
      </c>
      <c r="F353" s="470" t="s">
        <v>17059</v>
      </c>
      <c r="G353" s="470" t="s">
        <v>17</v>
      </c>
      <c r="H353" s="471" t="s">
        <v>16916</v>
      </c>
      <c r="I353" s="472" t="s">
        <v>16916</v>
      </c>
      <c r="J353" s="471" t="s">
        <v>16916</v>
      </c>
      <c r="K353" s="472" t="s">
        <v>16916</v>
      </c>
      <c r="L353" s="471" t="s">
        <v>16916</v>
      </c>
      <c r="M353" s="472" t="s">
        <v>16916</v>
      </c>
      <c r="N353" s="471" t="s">
        <v>16916</v>
      </c>
      <c r="O353" s="472" t="s">
        <v>16916</v>
      </c>
      <c r="P353" s="471" t="s">
        <v>16916</v>
      </c>
      <c r="Q353" s="472" t="s">
        <v>16916</v>
      </c>
      <c r="R353" s="475" t="s">
        <v>16916</v>
      </c>
      <c r="S353" s="476" t="s">
        <v>16916</v>
      </c>
      <c r="T353" s="475" t="s">
        <v>16916</v>
      </c>
      <c r="U353" s="476" t="s">
        <v>16916</v>
      </c>
      <c r="V353" s="475" t="s">
        <v>16916</v>
      </c>
      <c r="W353" s="473" t="s">
        <v>16916</v>
      </c>
      <c r="X353" s="471" t="s">
        <v>16916</v>
      </c>
      <c r="Y353" s="472" t="s">
        <v>16916</v>
      </c>
      <c r="Z353" s="471" t="s">
        <v>16916</v>
      </c>
      <c r="AA353" s="472" t="s">
        <v>16916</v>
      </c>
      <c r="AB353" s="471" t="s">
        <v>16916</v>
      </c>
      <c r="AC353" s="472" t="s">
        <v>16916</v>
      </c>
      <c r="AD353" s="471" t="s">
        <v>16916</v>
      </c>
      <c r="AE353" s="472" t="s">
        <v>16916</v>
      </c>
      <c r="AF353" s="595" t="s">
        <v>16916</v>
      </c>
      <c r="AG353" s="473" t="s">
        <v>16916</v>
      </c>
      <c r="AH353" s="471" t="s">
        <v>16916</v>
      </c>
      <c r="AI353" s="472" t="s">
        <v>16916</v>
      </c>
      <c r="AJ353" s="471" t="s">
        <v>16916</v>
      </c>
      <c r="AK353" s="472" t="s">
        <v>16916</v>
      </c>
      <c r="AL353" s="471" t="s">
        <v>16916</v>
      </c>
      <c r="AM353" s="472" t="s">
        <v>16916</v>
      </c>
      <c r="AN353" s="471" t="s">
        <v>16916</v>
      </c>
      <c r="AO353" s="472" t="s">
        <v>16916</v>
      </c>
      <c r="AP353" s="471" t="s">
        <v>16916</v>
      </c>
      <c r="AQ353" s="472" t="s">
        <v>16916</v>
      </c>
      <c r="AR353" s="471" t="s">
        <v>16916</v>
      </c>
      <c r="AS353" s="472" t="s">
        <v>16916</v>
      </c>
      <c r="AT353" s="471" t="s">
        <v>16916</v>
      </c>
      <c r="AU353" s="472" t="s">
        <v>16916</v>
      </c>
      <c r="AV353" s="471" t="s">
        <v>16916</v>
      </c>
      <c r="AW353" s="472" t="s">
        <v>16916</v>
      </c>
      <c r="AX353" s="471" t="s">
        <v>16916</v>
      </c>
      <c r="AY353" s="472" t="s">
        <v>16916</v>
      </c>
      <c r="AZ353" s="471" t="s">
        <v>16916</v>
      </c>
      <c r="BA353" s="472" t="s">
        <v>16916</v>
      </c>
      <c r="BB353" s="471">
        <v>1258089.8999999999</v>
      </c>
      <c r="BC353" s="472">
        <v>0</v>
      </c>
      <c r="BD353" s="471" t="s">
        <v>16916</v>
      </c>
      <c r="BE353" s="472" t="s">
        <v>16916</v>
      </c>
      <c r="BF353" s="471">
        <v>711519.85</v>
      </c>
      <c r="BG353" s="472">
        <v>0</v>
      </c>
      <c r="BH353" s="471" t="s">
        <v>16916</v>
      </c>
      <c r="BI353" s="472" t="s">
        <v>16916</v>
      </c>
      <c r="BJ353" s="357">
        <v>1969609.75</v>
      </c>
      <c r="BK353" s="474">
        <v>0</v>
      </c>
      <c r="BL353" s="357">
        <v>0</v>
      </c>
      <c r="BM353" s="474">
        <v>0</v>
      </c>
      <c r="BN353" s="357">
        <v>0</v>
      </c>
      <c r="BO353" s="474">
        <v>0</v>
      </c>
    </row>
    <row r="354" spans="1:67" s="148" customFormat="1" ht="12.75" x14ac:dyDescent="0.2">
      <c r="A354" s="470" t="s">
        <v>8321</v>
      </c>
      <c r="B354" s="470" t="s">
        <v>8460</v>
      </c>
      <c r="C354" s="470" t="s">
        <v>8213</v>
      </c>
      <c r="D354" s="470" t="s">
        <v>8213</v>
      </c>
      <c r="E354" s="470" t="s">
        <v>17865</v>
      </c>
      <c r="F354" s="470" t="s">
        <v>16902</v>
      </c>
      <c r="G354" s="470" t="s">
        <v>17044</v>
      </c>
      <c r="H354" s="471" t="s">
        <v>16916</v>
      </c>
      <c r="I354" s="472" t="s">
        <v>16916</v>
      </c>
      <c r="J354" s="471" t="s">
        <v>16916</v>
      </c>
      <c r="K354" s="472" t="s">
        <v>16916</v>
      </c>
      <c r="L354" s="471" t="s">
        <v>16916</v>
      </c>
      <c r="M354" s="472" t="s">
        <v>16916</v>
      </c>
      <c r="N354" s="471" t="s">
        <v>16916</v>
      </c>
      <c r="O354" s="472" t="s">
        <v>16916</v>
      </c>
      <c r="P354" s="471" t="s">
        <v>16916</v>
      </c>
      <c r="Q354" s="472" t="s">
        <v>16916</v>
      </c>
      <c r="R354" s="475" t="s">
        <v>16916</v>
      </c>
      <c r="S354" s="476" t="s">
        <v>16916</v>
      </c>
      <c r="T354" s="475" t="s">
        <v>16916</v>
      </c>
      <c r="U354" s="476" t="s">
        <v>16916</v>
      </c>
      <c r="V354" s="475" t="s">
        <v>16916</v>
      </c>
      <c r="W354" s="473" t="s">
        <v>16916</v>
      </c>
      <c r="X354" s="471" t="s">
        <v>16916</v>
      </c>
      <c r="Y354" s="472" t="s">
        <v>16916</v>
      </c>
      <c r="Z354" s="471" t="s">
        <v>16916</v>
      </c>
      <c r="AA354" s="472" t="s">
        <v>16916</v>
      </c>
      <c r="AB354" s="471" t="s">
        <v>16916</v>
      </c>
      <c r="AC354" s="472" t="s">
        <v>16916</v>
      </c>
      <c r="AD354" s="471" t="s">
        <v>16916</v>
      </c>
      <c r="AE354" s="472" t="s">
        <v>16916</v>
      </c>
      <c r="AF354" s="595" t="s">
        <v>16916</v>
      </c>
      <c r="AG354" s="473" t="s">
        <v>16916</v>
      </c>
      <c r="AH354" s="471" t="s">
        <v>16916</v>
      </c>
      <c r="AI354" s="472" t="s">
        <v>16916</v>
      </c>
      <c r="AJ354" s="471" t="s">
        <v>16916</v>
      </c>
      <c r="AK354" s="472" t="s">
        <v>16916</v>
      </c>
      <c r="AL354" s="471" t="s">
        <v>16916</v>
      </c>
      <c r="AM354" s="472" t="s">
        <v>16916</v>
      </c>
      <c r="AN354" s="471" t="s">
        <v>16916</v>
      </c>
      <c r="AO354" s="472" t="s">
        <v>16916</v>
      </c>
      <c r="AP354" s="471" t="s">
        <v>16916</v>
      </c>
      <c r="AQ354" s="472" t="s">
        <v>16916</v>
      </c>
      <c r="AR354" s="471" t="s">
        <v>16916</v>
      </c>
      <c r="AS354" s="472" t="s">
        <v>16916</v>
      </c>
      <c r="AT354" s="471" t="s">
        <v>16916</v>
      </c>
      <c r="AU354" s="472" t="s">
        <v>16916</v>
      </c>
      <c r="AV354" s="471" t="s">
        <v>16916</v>
      </c>
      <c r="AW354" s="472" t="s">
        <v>16916</v>
      </c>
      <c r="AX354" s="471" t="s">
        <v>16916</v>
      </c>
      <c r="AY354" s="472" t="s">
        <v>16916</v>
      </c>
      <c r="AZ354" s="471" t="s">
        <v>16916</v>
      </c>
      <c r="BA354" s="472" t="s">
        <v>16916</v>
      </c>
      <c r="BB354" s="471">
        <v>235664.98</v>
      </c>
      <c r="BC354" s="472">
        <v>0</v>
      </c>
      <c r="BD354" s="471" t="s">
        <v>16916</v>
      </c>
      <c r="BE354" s="472" t="s">
        <v>16916</v>
      </c>
      <c r="BF354" s="471">
        <v>249495.83</v>
      </c>
      <c r="BG354" s="472">
        <v>0</v>
      </c>
      <c r="BH354" s="471" t="s">
        <v>16916</v>
      </c>
      <c r="BI354" s="472" t="s">
        <v>16916</v>
      </c>
      <c r="BJ354" s="357">
        <v>485160.81</v>
      </c>
      <c r="BK354" s="474">
        <v>0</v>
      </c>
      <c r="BL354" s="357">
        <v>0</v>
      </c>
      <c r="BM354" s="474">
        <v>0</v>
      </c>
      <c r="BN354" s="357">
        <v>0</v>
      </c>
      <c r="BO354" s="474">
        <v>0</v>
      </c>
    </row>
    <row r="355" spans="1:67" s="148" customFormat="1" ht="12.75" x14ac:dyDescent="0.2">
      <c r="A355" s="470" t="s">
        <v>8321</v>
      </c>
      <c r="B355" s="470" t="s">
        <v>8261</v>
      </c>
      <c r="C355" s="470" t="s">
        <v>8213</v>
      </c>
      <c r="D355" s="470" t="s">
        <v>8213</v>
      </c>
      <c r="E355" s="470" t="s">
        <v>18034</v>
      </c>
      <c r="F355" s="470" t="s">
        <v>16902</v>
      </c>
      <c r="G355" s="470" t="s">
        <v>17044</v>
      </c>
      <c r="H355" s="471" t="s">
        <v>16916</v>
      </c>
      <c r="I355" s="472" t="s">
        <v>16916</v>
      </c>
      <c r="J355" s="471" t="s">
        <v>16916</v>
      </c>
      <c r="K355" s="472" t="s">
        <v>16916</v>
      </c>
      <c r="L355" s="471" t="s">
        <v>16916</v>
      </c>
      <c r="M355" s="472" t="s">
        <v>16916</v>
      </c>
      <c r="N355" s="471" t="s">
        <v>16916</v>
      </c>
      <c r="O355" s="472" t="s">
        <v>16916</v>
      </c>
      <c r="P355" s="471" t="s">
        <v>16916</v>
      </c>
      <c r="Q355" s="472" t="s">
        <v>16916</v>
      </c>
      <c r="R355" s="475" t="s">
        <v>16916</v>
      </c>
      <c r="S355" s="476" t="s">
        <v>16916</v>
      </c>
      <c r="T355" s="475" t="s">
        <v>16916</v>
      </c>
      <c r="U355" s="476" t="s">
        <v>16916</v>
      </c>
      <c r="V355" s="475" t="s">
        <v>16916</v>
      </c>
      <c r="W355" s="473" t="s">
        <v>16916</v>
      </c>
      <c r="X355" s="471" t="s">
        <v>16916</v>
      </c>
      <c r="Y355" s="472" t="s">
        <v>16916</v>
      </c>
      <c r="Z355" s="471" t="s">
        <v>16916</v>
      </c>
      <c r="AA355" s="472" t="s">
        <v>16916</v>
      </c>
      <c r="AB355" s="471" t="s">
        <v>16916</v>
      </c>
      <c r="AC355" s="472" t="s">
        <v>16916</v>
      </c>
      <c r="AD355" s="471" t="s">
        <v>16916</v>
      </c>
      <c r="AE355" s="472" t="s">
        <v>16916</v>
      </c>
      <c r="AF355" s="595" t="s">
        <v>16916</v>
      </c>
      <c r="AG355" s="473" t="s">
        <v>16916</v>
      </c>
      <c r="AH355" s="471" t="s">
        <v>16916</v>
      </c>
      <c r="AI355" s="472" t="s">
        <v>16916</v>
      </c>
      <c r="AJ355" s="471" t="s">
        <v>16916</v>
      </c>
      <c r="AK355" s="472" t="s">
        <v>16916</v>
      </c>
      <c r="AL355" s="471" t="s">
        <v>16916</v>
      </c>
      <c r="AM355" s="472" t="s">
        <v>16916</v>
      </c>
      <c r="AN355" s="471" t="s">
        <v>16916</v>
      </c>
      <c r="AO355" s="472" t="s">
        <v>16916</v>
      </c>
      <c r="AP355" s="471" t="s">
        <v>16916</v>
      </c>
      <c r="AQ355" s="472" t="s">
        <v>16916</v>
      </c>
      <c r="AR355" s="471" t="s">
        <v>16916</v>
      </c>
      <c r="AS355" s="472" t="s">
        <v>16916</v>
      </c>
      <c r="AT355" s="471" t="s">
        <v>16916</v>
      </c>
      <c r="AU355" s="472" t="s">
        <v>16916</v>
      </c>
      <c r="AV355" s="471" t="s">
        <v>16916</v>
      </c>
      <c r="AW355" s="472" t="s">
        <v>16916</v>
      </c>
      <c r="AX355" s="471" t="s">
        <v>16916</v>
      </c>
      <c r="AY355" s="472" t="s">
        <v>16916</v>
      </c>
      <c r="AZ355" s="471" t="s">
        <v>16916</v>
      </c>
      <c r="BA355" s="472" t="s">
        <v>16916</v>
      </c>
      <c r="BB355" s="471" t="s">
        <v>16916</v>
      </c>
      <c r="BC355" s="472" t="s">
        <v>16916</v>
      </c>
      <c r="BD355" s="471" t="s">
        <v>16916</v>
      </c>
      <c r="BE355" s="472" t="s">
        <v>16916</v>
      </c>
      <c r="BF355" s="471">
        <v>1120.51</v>
      </c>
      <c r="BG355" s="472">
        <v>0</v>
      </c>
      <c r="BH355" s="471" t="s">
        <v>16916</v>
      </c>
      <c r="BI355" s="472" t="s">
        <v>16916</v>
      </c>
      <c r="BJ355" s="357">
        <v>1120.51</v>
      </c>
      <c r="BK355" s="474">
        <v>0</v>
      </c>
      <c r="BL355" s="357">
        <v>0</v>
      </c>
      <c r="BM355" s="474">
        <v>0</v>
      </c>
      <c r="BN355" s="357">
        <v>0</v>
      </c>
      <c r="BO355" s="474">
        <v>0</v>
      </c>
    </row>
    <row r="356" spans="1:67" s="148" customFormat="1" ht="12.75" x14ac:dyDescent="0.2">
      <c r="A356" s="470" t="s">
        <v>8321</v>
      </c>
      <c r="B356" s="470" t="s">
        <v>8507</v>
      </c>
      <c r="C356" s="470" t="s">
        <v>8213</v>
      </c>
      <c r="D356" s="470" t="s">
        <v>8213</v>
      </c>
      <c r="E356" s="470" t="s">
        <v>17866</v>
      </c>
      <c r="F356" s="470" t="s">
        <v>16902</v>
      </c>
      <c r="G356" s="470" t="s">
        <v>17044</v>
      </c>
      <c r="H356" s="471" t="s">
        <v>16916</v>
      </c>
      <c r="I356" s="472" t="s">
        <v>16916</v>
      </c>
      <c r="J356" s="471" t="s">
        <v>16916</v>
      </c>
      <c r="K356" s="472" t="s">
        <v>16916</v>
      </c>
      <c r="L356" s="471" t="s">
        <v>16916</v>
      </c>
      <c r="M356" s="472" t="s">
        <v>16916</v>
      </c>
      <c r="N356" s="471" t="s">
        <v>16916</v>
      </c>
      <c r="O356" s="472" t="s">
        <v>16916</v>
      </c>
      <c r="P356" s="471" t="s">
        <v>16916</v>
      </c>
      <c r="Q356" s="472" t="s">
        <v>16916</v>
      </c>
      <c r="R356" s="475" t="s">
        <v>16916</v>
      </c>
      <c r="S356" s="476" t="s">
        <v>16916</v>
      </c>
      <c r="T356" s="475" t="s">
        <v>16916</v>
      </c>
      <c r="U356" s="476" t="s">
        <v>16916</v>
      </c>
      <c r="V356" s="475" t="s">
        <v>16916</v>
      </c>
      <c r="W356" s="473" t="s">
        <v>16916</v>
      </c>
      <c r="X356" s="471" t="s">
        <v>16916</v>
      </c>
      <c r="Y356" s="472" t="s">
        <v>16916</v>
      </c>
      <c r="Z356" s="471" t="s">
        <v>16916</v>
      </c>
      <c r="AA356" s="472" t="s">
        <v>16916</v>
      </c>
      <c r="AB356" s="471" t="s">
        <v>16916</v>
      </c>
      <c r="AC356" s="472" t="s">
        <v>16916</v>
      </c>
      <c r="AD356" s="471" t="s">
        <v>16916</v>
      </c>
      <c r="AE356" s="472" t="s">
        <v>16916</v>
      </c>
      <c r="AF356" s="595" t="s">
        <v>16916</v>
      </c>
      <c r="AG356" s="473" t="s">
        <v>16916</v>
      </c>
      <c r="AH356" s="471" t="s">
        <v>16916</v>
      </c>
      <c r="AI356" s="472" t="s">
        <v>16916</v>
      </c>
      <c r="AJ356" s="471" t="s">
        <v>16916</v>
      </c>
      <c r="AK356" s="472" t="s">
        <v>16916</v>
      </c>
      <c r="AL356" s="471" t="s">
        <v>16916</v>
      </c>
      <c r="AM356" s="472" t="s">
        <v>16916</v>
      </c>
      <c r="AN356" s="471" t="s">
        <v>16916</v>
      </c>
      <c r="AO356" s="472" t="s">
        <v>16916</v>
      </c>
      <c r="AP356" s="471" t="s">
        <v>16916</v>
      </c>
      <c r="AQ356" s="472" t="s">
        <v>16916</v>
      </c>
      <c r="AR356" s="471" t="s">
        <v>16916</v>
      </c>
      <c r="AS356" s="472" t="s">
        <v>16916</v>
      </c>
      <c r="AT356" s="471" t="s">
        <v>16916</v>
      </c>
      <c r="AU356" s="472" t="s">
        <v>16916</v>
      </c>
      <c r="AV356" s="471" t="s">
        <v>16916</v>
      </c>
      <c r="AW356" s="472" t="s">
        <v>16916</v>
      </c>
      <c r="AX356" s="471" t="s">
        <v>16916</v>
      </c>
      <c r="AY356" s="472" t="s">
        <v>16916</v>
      </c>
      <c r="AZ356" s="471" t="s">
        <v>16916</v>
      </c>
      <c r="BA356" s="472" t="s">
        <v>16916</v>
      </c>
      <c r="BB356" s="471">
        <v>127060.23</v>
      </c>
      <c r="BC356" s="472">
        <v>0</v>
      </c>
      <c r="BD356" s="471" t="s">
        <v>16916</v>
      </c>
      <c r="BE356" s="472" t="s">
        <v>16916</v>
      </c>
      <c r="BF356" s="471" t="s">
        <v>16916</v>
      </c>
      <c r="BG356" s="472" t="s">
        <v>16916</v>
      </c>
      <c r="BH356" s="471" t="s">
        <v>16916</v>
      </c>
      <c r="BI356" s="472" t="s">
        <v>16916</v>
      </c>
      <c r="BJ356" s="357">
        <v>127060.23</v>
      </c>
      <c r="BK356" s="474">
        <v>0</v>
      </c>
      <c r="BL356" s="357">
        <v>0</v>
      </c>
      <c r="BM356" s="474">
        <v>0</v>
      </c>
      <c r="BN356" s="357">
        <v>0</v>
      </c>
      <c r="BO356" s="474">
        <v>0</v>
      </c>
    </row>
    <row r="357" spans="1:67" s="148" customFormat="1" ht="12.75" x14ac:dyDescent="0.2">
      <c r="A357" s="470" t="s">
        <v>8321</v>
      </c>
      <c r="B357" s="470" t="s">
        <v>8228</v>
      </c>
      <c r="C357" s="470" t="s">
        <v>8213</v>
      </c>
      <c r="D357" s="470" t="s">
        <v>8213</v>
      </c>
      <c r="E357" s="470" t="s">
        <v>8539</v>
      </c>
      <c r="F357" s="470" t="s">
        <v>16902</v>
      </c>
      <c r="G357" s="470" t="s">
        <v>17044</v>
      </c>
      <c r="H357" s="471" t="s">
        <v>16916</v>
      </c>
      <c r="I357" s="472" t="s">
        <v>16916</v>
      </c>
      <c r="J357" s="471" t="s">
        <v>16916</v>
      </c>
      <c r="K357" s="472" t="s">
        <v>16916</v>
      </c>
      <c r="L357" s="471" t="s">
        <v>16916</v>
      </c>
      <c r="M357" s="472" t="s">
        <v>16916</v>
      </c>
      <c r="N357" s="471" t="s">
        <v>16916</v>
      </c>
      <c r="O357" s="472" t="s">
        <v>16916</v>
      </c>
      <c r="P357" s="471" t="s">
        <v>16916</v>
      </c>
      <c r="Q357" s="472" t="s">
        <v>16916</v>
      </c>
      <c r="R357" s="475" t="s">
        <v>16916</v>
      </c>
      <c r="S357" s="476" t="s">
        <v>16916</v>
      </c>
      <c r="T357" s="475" t="s">
        <v>16916</v>
      </c>
      <c r="U357" s="476" t="s">
        <v>16916</v>
      </c>
      <c r="V357" s="475">
        <v>203211.25</v>
      </c>
      <c r="W357" s="473">
        <v>203211.25</v>
      </c>
      <c r="X357" s="471" t="s">
        <v>16916</v>
      </c>
      <c r="Y357" s="472" t="s">
        <v>16916</v>
      </c>
      <c r="Z357" s="471" t="s">
        <v>16916</v>
      </c>
      <c r="AA357" s="472" t="s">
        <v>16916</v>
      </c>
      <c r="AB357" s="471" t="s">
        <v>16916</v>
      </c>
      <c r="AC357" s="472" t="s">
        <v>16916</v>
      </c>
      <c r="AD357" s="471" t="s">
        <v>16916</v>
      </c>
      <c r="AE357" s="472" t="s">
        <v>16916</v>
      </c>
      <c r="AF357" s="595" t="s">
        <v>16916</v>
      </c>
      <c r="AG357" s="473" t="s">
        <v>16916</v>
      </c>
      <c r="AH357" s="471" t="s">
        <v>16916</v>
      </c>
      <c r="AI357" s="472" t="s">
        <v>16916</v>
      </c>
      <c r="AJ357" s="471" t="s">
        <v>16916</v>
      </c>
      <c r="AK357" s="472" t="s">
        <v>16916</v>
      </c>
      <c r="AL357" s="471" t="s">
        <v>16916</v>
      </c>
      <c r="AM357" s="472" t="s">
        <v>16916</v>
      </c>
      <c r="AN357" s="471" t="s">
        <v>16916</v>
      </c>
      <c r="AO357" s="472" t="s">
        <v>16916</v>
      </c>
      <c r="AP357" s="471" t="s">
        <v>16916</v>
      </c>
      <c r="AQ357" s="472" t="s">
        <v>16916</v>
      </c>
      <c r="AR357" s="471" t="s">
        <v>16916</v>
      </c>
      <c r="AS357" s="472" t="s">
        <v>16916</v>
      </c>
      <c r="AT357" s="471" t="s">
        <v>16916</v>
      </c>
      <c r="AU357" s="472" t="s">
        <v>16916</v>
      </c>
      <c r="AV357" s="471" t="s">
        <v>16916</v>
      </c>
      <c r="AW357" s="472" t="s">
        <v>16916</v>
      </c>
      <c r="AX357" s="471" t="s">
        <v>16916</v>
      </c>
      <c r="AY357" s="472" t="s">
        <v>16916</v>
      </c>
      <c r="AZ357" s="471" t="s">
        <v>16916</v>
      </c>
      <c r="BA357" s="472" t="s">
        <v>16916</v>
      </c>
      <c r="BB357" s="471" t="s">
        <v>16916</v>
      </c>
      <c r="BC357" s="472" t="s">
        <v>16916</v>
      </c>
      <c r="BD357" s="471" t="s">
        <v>16916</v>
      </c>
      <c r="BE357" s="472" t="s">
        <v>16916</v>
      </c>
      <c r="BF357" s="471">
        <v>10328.18</v>
      </c>
      <c r="BG357" s="472">
        <v>0</v>
      </c>
      <c r="BH357" s="471" t="s">
        <v>16916</v>
      </c>
      <c r="BI357" s="472" t="s">
        <v>16916</v>
      </c>
      <c r="BJ357" s="357">
        <v>10328.18</v>
      </c>
      <c r="BK357" s="474">
        <v>0</v>
      </c>
      <c r="BL357" s="357">
        <v>0</v>
      </c>
      <c r="BM357" s="474">
        <v>0</v>
      </c>
      <c r="BN357" s="357">
        <v>203211.25</v>
      </c>
      <c r="BO357" s="474">
        <v>203211.25</v>
      </c>
    </row>
    <row r="358" spans="1:67" s="148" customFormat="1" ht="12.75" x14ac:dyDescent="0.2">
      <c r="A358" s="470" t="s">
        <v>8321</v>
      </c>
      <c r="B358" s="470" t="s">
        <v>8359</v>
      </c>
      <c r="C358" s="470" t="s">
        <v>8213</v>
      </c>
      <c r="D358" s="470" t="s">
        <v>8213</v>
      </c>
      <c r="E358" s="470" t="s">
        <v>17717</v>
      </c>
      <c r="F358" s="470" t="s">
        <v>16902</v>
      </c>
      <c r="G358" s="470" t="s">
        <v>17044</v>
      </c>
      <c r="H358" s="471" t="s">
        <v>16916</v>
      </c>
      <c r="I358" s="472" t="s">
        <v>16916</v>
      </c>
      <c r="J358" s="471" t="s">
        <v>16916</v>
      </c>
      <c r="K358" s="472" t="s">
        <v>16916</v>
      </c>
      <c r="L358" s="471" t="s">
        <v>16916</v>
      </c>
      <c r="M358" s="472" t="s">
        <v>16916</v>
      </c>
      <c r="N358" s="471" t="s">
        <v>16916</v>
      </c>
      <c r="O358" s="472" t="s">
        <v>16916</v>
      </c>
      <c r="P358" s="471" t="s">
        <v>16916</v>
      </c>
      <c r="Q358" s="472" t="s">
        <v>16916</v>
      </c>
      <c r="R358" s="475" t="s">
        <v>16916</v>
      </c>
      <c r="S358" s="476" t="s">
        <v>16916</v>
      </c>
      <c r="T358" s="475" t="s">
        <v>16916</v>
      </c>
      <c r="U358" s="476" t="s">
        <v>16916</v>
      </c>
      <c r="V358" s="475" t="s">
        <v>16916</v>
      </c>
      <c r="W358" s="473" t="s">
        <v>16916</v>
      </c>
      <c r="X358" s="471" t="s">
        <v>16916</v>
      </c>
      <c r="Y358" s="472" t="s">
        <v>16916</v>
      </c>
      <c r="Z358" s="471" t="s">
        <v>16916</v>
      </c>
      <c r="AA358" s="472" t="s">
        <v>16916</v>
      </c>
      <c r="AB358" s="471" t="s">
        <v>16916</v>
      </c>
      <c r="AC358" s="472" t="s">
        <v>16916</v>
      </c>
      <c r="AD358" s="471" t="s">
        <v>16916</v>
      </c>
      <c r="AE358" s="472" t="s">
        <v>16916</v>
      </c>
      <c r="AF358" s="595" t="s">
        <v>16916</v>
      </c>
      <c r="AG358" s="473" t="s">
        <v>16916</v>
      </c>
      <c r="AH358" s="471" t="s">
        <v>16916</v>
      </c>
      <c r="AI358" s="472" t="s">
        <v>16916</v>
      </c>
      <c r="AJ358" s="471" t="s">
        <v>16916</v>
      </c>
      <c r="AK358" s="472" t="s">
        <v>16916</v>
      </c>
      <c r="AL358" s="471" t="s">
        <v>16916</v>
      </c>
      <c r="AM358" s="472" t="s">
        <v>16916</v>
      </c>
      <c r="AN358" s="471" t="s">
        <v>16916</v>
      </c>
      <c r="AO358" s="472" t="s">
        <v>16916</v>
      </c>
      <c r="AP358" s="471" t="s">
        <v>16916</v>
      </c>
      <c r="AQ358" s="472" t="s">
        <v>16916</v>
      </c>
      <c r="AR358" s="471" t="s">
        <v>16916</v>
      </c>
      <c r="AS358" s="472" t="s">
        <v>16916</v>
      </c>
      <c r="AT358" s="471" t="s">
        <v>16916</v>
      </c>
      <c r="AU358" s="472" t="s">
        <v>16916</v>
      </c>
      <c r="AV358" s="471" t="s">
        <v>16916</v>
      </c>
      <c r="AW358" s="472" t="s">
        <v>16916</v>
      </c>
      <c r="AX358" s="471">
        <v>98819.44</v>
      </c>
      <c r="AY358" s="472" t="s">
        <v>16916</v>
      </c>
      <c r="AZ358" s="471" t="s">
        <v>16916</v>
      </c>
      <c r="BA358" s="472" t="s">
        <v>16916</v>
      </c>
      <c r="BB358" s="471" t="s">
        <v>16916</v>
      </c>
      <c r="BC358" s="472" t="s">
        <v>16916</v>
      </c>
      <c r="BD358" s="471" t="s">
        <v>16916</v>
      </c>
      <c r="BE358" s="472" t="s">
        <v>16916</v>
      </c>
      <c r="BF358" s="471" t="s">
        <v>16916</v>
      </c>
      <c r="BG358" s="472" t="s">
        <v>16916</v>
      </c>
      <c r="BH358" s="471" t="s">
        <v>16916</v>
      </c>
      <c r="BI358" s="472" t="s">
        <v>16916</v>
      </c>
      <c r="BJ358" s="357">
        <v>98819.44</v>
      </c>
      <c r="BK358" s="474">
        <v>0</v>
      </c>
      <c r="BL358" s="357">
        <v>0</v>
      </c>
      <c r="BM358" s="474">
        <v>0</v>
      </c>
      <c r="BN358" s="357">
        <v>0</v>
      </c>
      <c r="BO358" s="474">
        <v>0</v>
      </c>
    </row>
    <row r="359" spans="1:67" s="148" customFormat="1" ht="12.75" x14ac:dyDescent="0.2">
      <c r="A359" s="470" t="s">
        <v>8321</v>
      </c>
      <c r="B359" s="470" t="s">
        <v>8235</v>
      </c>
      <c r="C359" s="470" t="s">
        <v>8213</v>
      </c>
      <c r="D359" s="470" t="s">
        <v>8213</v>
      </c>
      <c r="E359" s="470" t="s">
        <v>17479</v>
      </c>
      <c r="F359" s="470" t="s">
        <v>16902</v>
      </c>
      <c r="G359" s="470" t="s">
        <v>17044</v>
      </c>
      <c r="H359" s="471" t="s">
        <v>16916</v>
      </c>
      <c r="I359" s="472" t="s">
        <v>16916</v>
      </c>
      <c r="J359" s="471" t="s">
        <v>16916</v>
      </c>
      <c r="K359" s="472" t="s">
        <v>16916</v>
      </c>
      <c r="L359" s="471" t="s">
        <v>16916</v>
      </c>
      <c r="M359" s="472" t="s">
        <v>16916</v>
      </c>
      <c r="N359" s="471" t="s">
        <v>16916</v>
      </c>
      <c r="O359" s="472" t="s">
        <v>16916</v>
      </c>
      <c r="P359" s="471" t="s">
        <v>16916</v>
      </c>
      <c r="Q359" s="472" t="s">
        <v>16916</v>
      </c>
      <c r="R359" s="475" t="s">
        <v>16916</v>
      </c>
      <c r="S359" s="476" t="s">
        <v>16916</v>
      </c>
      <c r="T359" s="475" t="s">
        <v>16916</v>
      </c>
      <c r="U359" s="476" t="s">
        <v>16916</v>
      </c>
      <c r="V359" s="475" t="s">
        <v>16916</v>
      </c>
      <c r="W359" s="473" t="s">
        <v>16916</v>
      </c>
      <c r="X359" s="471" t="s">
        <v>16916</v>
      </c>
      <c r="Y359" s="472" t="s">
        <v>16916</v>
      </c>
      <c r="Z359" s="471" t="s">
        <v>16916</v>
      </c>
      <c r="AA359" s="472" t="s">
        <v>16916</v>
      </c>
      <c r="AB359" s="471" t="s">
        <v>16916</v>
      </c>
      <c r="AC359" s="472" t="s">
        <v>16916</v>
      </c>
      <c r="AD359" s="471" t="s">
        <v>16916</v>
      </c>
      <c r="AE359" s="472" t="s">
        <v>16916</v>
      </c>
      <c r="AF359" s="595" t="s">
        <v>16916</v>
      </c>
      <c r="AG359" s="473" t="s">
        <v>16916</v>
      </c>
      <c r="AH359" s="471" t="s">
        <v>16916</v>
      </c>
      <c r="AI359" s="472" t="s">
        <v>16916</v>
      </c>
      <c r="AJ359" s="471" t="s">
        <v>16916</v>
      </c>
      <c r="AK359" s="472" t="s">
        <v>16916</v>
      </c>
      <c r="AL359" s="471" t="s">
        <v>16916</v>
      </c>
      <c r="AM359" s="472" t="s">
        <v>16916</v>
      </c>
      <c r="AN359" s="471" t="s">
        <v>16916</v>
      </c>
      <c r="AO359" s="472" t="s">
        <v>16916</v>
      </c>
      <c r="AP359" s="471">
        <v>57952.58</v>
      </c>
      <c r="AQ359" s="472">
        <v>57952.58</v>
      </c>
      <c r="AR359" s="471" t="s">
        <v>16916</v>
      </c>
      <c r="AS359" s="472" t="s">
        <v>16916</v>
      </c>
      <c r="AT359" s="471" t="s">
        <v>16916</v>
      </c>
      <c r="AU359" s="472" t="s">
        <v>16916</v>
      </c>
      <c r="AV359" s="471" t="s">
        <v>16916</v>
      </c>
      <c r="AW359" s="472" t="s">
        <v>16916</v>
      </c>
      <c r="AX359" s="471" t="s">
        <v>16916</v>
      </c>
      <c r="AY359" s="472" t="s">
        <v>16916</v>
      </c>
      <c r="AZ359" s="471" t="s">
        <v>16916</v>
      </c>
      <c r="BA359" s="472" t="s">
        <v>16916</v>
      </c>
      <c r="BB359" s="471" t="s">
        <v>16916</v>
      </c>
      <c r="BC359" s="472" t="s">
        <v>16916</v>
      </c>
      <c r="BD359" s="471" t="s">
        <v>16916</v>
      </c>
      <c r="BE359" s="472" t="s">
        <v>16916</v>
      </c>
      <c r="BF359" s="471" t="s">
        <v>16916</v>
      </c>
      <c r="BG359" s="472" t="s">
        <v>16916</v>
      </c>
      <c r="BH359" s="471" t="s">
        <v>16916</v>
      </c>
      <c r="BI359" s="472" t="s">
        <v>16916</v>
      </c>
      <c r="BJ359" s="357">
        <v>57952.58</v>
      </c>
      <c r="BK359" s="474">
        <v>57952.58</v>
      </c>
      <c r="BL359" s="357">
        <v>0</v>
      </c>
      <c r="BM359" s="474">
        <v>0</v>
      </c>
      <c r="BN359" s="357">
        <v>0</v>
      </c>
      <c r="BO359" s="474">
        <v>0</v>
      </c>
    </row>
    <row r="360" spans="1:67" s="148" customFormat="1" ht="12.75" x14ac:dyDescent="0.2">
      <c r="A360" s="470" t="s">
        <v>8321</v>
      </c>
      <c r="B360" s="470" t="s">
        <v>8247</v>
      </c>
      <c r="C360" s="470" t="s">
        <v>8213</v>
      </c>
      <c r="D360" s="470" t="s">
        <v>8213</v>
      </c>
      <c r="E360" s="470" t="s">
        <v>17718</v>
      </c>
      <c r="F360" s="470" t="s">
        <v>16902</v>
      </c>
      <c r="G360" s="470" t="s">
        <v>17044</v>
      </c>
      <c r="H360" s="471" t="s">
        <v>16916</v>
      </c>
      <c r="I360" s="472" t="s">
        <v>16916</v>
      </c>
      <c r="J360" s="471" t="s">
        <v>16916</v>
      </c>
      <c r="K360" s="472" t="s">
        <v>16916</v>
      </c>
      <c r="L360" s="471" t="s">
        <v>16916</v>
      </c>
      <c r="M360" s="472" t="s">
        <v>16916</v>
      </c>
      <c r="N360" s="471" t="s">
        <v>16916</v>
      </c>
      <c r="O360" s="472" t="s">
        <v>16916</v>
      </c>
      <c r="P360" s="471" t="s">
        <v>16916</v>
      </c>
      <c r="Q360" s="472" t="s">
        <v>16916</v>
      </c>
      <c r="R360" s="475" t="s">
        <v>16916</v>
      </c>
      <c r="S360" s="476" t="s">
        <v>16916</v>
      </c>
      <c r="T360" s="475" t="s">
        <v>16916</v>
      </c>
      <c r="U360" s="476" t="s">
        <v>16916</v>
      </c>
      <c r="V360" s="475" t="s">
        <v>16916</v>
      </c>
      <c r="W360" s="473" t="s">
        <v>16916</v>
      </c>
      <c r="X360" s="471" t="s">
        <v>16916</v>
      </c>
      <c r="Y360" s="472" t="s">
        <v>16916</v>
      </c>
      <c r="Z360" s="471" t="s">
        <v>16916</v>
      </c>
      <c r="AA360" s="472" t="s">
        <v>16916</v>
      </c>
      <c r="AB360" s="471" t="s">
        <v>16916</v>
      </c>
      <c r="AC360" s="472" t="s">
        <v>16916</v>
      </c>
      <c r="AD360" s="471" t="s">
        <v>16916</v>
      </c>
      <c r="AE360" s="472" t="s">
        <v>16916</v>
      </c>
      <c r="AF360" s="595" t="s">
        <v>16916</v>
      </c>
      <c r="AG360" s="473" t="s">
        <v>16916</v>
      </c>
      <c r="AH360" s="471" t="s">
        <v>16916</v>
      </c>
      <c r="AI360" s="472" t="s">
        <v>16916</v>
      </c>
      <c r="AJ360" s="471" t="s">
        <v>16916</v>
      </c>
      <c r="AK360" s="472" t="s">
        <v>16916</v>
      </c>
      <c r="AL360" s="471" t="s">
        <v>16916</v>
      </c>
      <c r="AM360" s="472" t="s">
        <v>16916</v>
      </c>
      <c r="AN360" s="471" t="s">
        <v>16916</v>
      </c>
      <c r="AO360" s="472" t="s">
        <v>16916</v>
      </c>
      <c r="AP360" s="471" t="s">
        <v>16916</v>
      </c>
      <c r="AQ360" s="472" t="s">
        <v>16916</v>
      </c>
      <c r="AR360" s="471" t="s">
        <v>16916</v>
      </c>
      <c r="AS360" s="472" t="s">
        <v>16916</v>
      </c>
      <c r="AT360" s="471" t="s">
        <v>16916</v>
      </c>
      <c r="AU360" s="472" t="s">
        <v>16916</v>
      </c>
      <c r="AV360" s="471" t="s">
        <v>16916</v>
      </c>
      <c r="AW360" s="472" t="s">
        <v>16916</v>
      </c>
      <c r="AX360" s="471">
        <v>728504.35</v>
      </c>
      <c r="AY360" s="472">
        <v>301999.63</v>
      </c>
      <c r="AZ360" s="471" t="s">
        <v>16916</v>
      </c>
      <c r="BA360" s="472" t="s">
        <v>16916</v>
      </c>
      <c r="BB360" s="471">
        <v>213587.16</v>
      </c>
      <c r="BC360" s="472">
        <v>0</v>
      </c>
      <c r="BD360" s="471" t="s">
        <v>16916</v>
      </c>
      <c r="BE360" s="472" t="s">
        <v>16916</v>
      </c>
      <c r="BF360" s="471" t="s">
        <v>16916</v>
      </c>
      <c r="BG360" s="472" t="s">
        <v>16916</v>
      </c>
      <c r="BH360" s="471" t="s">
        <v>16916</v>
      </c>
      <c r="BI360" s="472" t="s">
        <v>16916</v>
      </c>
      <c r="BJ360" s="357">
        <v>942091.51</v>
      </c>
      <c r="BK360" s="474">
        <v>301999.63</v>
      </c>
      <c r="BL360" s="357">
        <v>0</v>
      </c>
      <c r="BM360" s="474">
        <v>0</v>
      </c>
      <c r="BN360" s="357">
        <v>0</v>
      </c>
      <c r="BO360" s="474">
        <v>0</v>
      </c>
    </row>
    <row r="361" spans="1:67" s="148" customFormat="1" ht="12.75" x14ac:dyDescent="0.2">
      <c r="A361" s="470" t="s">
        <v>8321</v>
      </c>
      <c r="B361" s="470" t="s">
        <v>8286</v>
      </c>
      <c r="C361" s="470" t="s">
        <v>8213</v>
      </c>
      <c r="D361" s="470" t="s">
        <v>8213</v>
      </c>
      <c r="E361" s="470" t="s">
        <v>133</v>
      </c>
      <c r="F361" s="470" t="s">
        <v>16902</v>
      </c>
      <c r="G361" s="470" t="s">
        <v>17044</v>
      </c>
      <c r="H361" s="471">
        <v>6115009.3499999996</v>
      </c>
      <c r="I361" s="472">
        <v>4629176</v>
      </c>
      <c r="J361" s="471" t="s">
        <v>16916</v>
      </c>
      <c r="K361" s="472" t="s">
        <v>16916</v>
      </c>
      <c r="L361" s="471" t="s">
        <v>16916</v>
      </c>
      <c r="M361" s="472" t="s">
        <v>16916</v>
      </c>
      <c r="N361" s="471">
        <v>15415534.219999999</v>
      </c>
      <c r="O361" s="472">
        <v>9522632.0899999999</v>
      </c>
      <c r="P361" s="471" t="s">
        <v>16916</v>
      </c>
      <c r="Q361" s="472" t="s">
        <v>16916</v>
      </c>
      <c r="R361" s="475">
        <v>5352324.9399999995</v>
      </c>
      <c r="S361" s="476">
        <v>4055206.91</v>
      </c>
      <c r="T361" s="475" t="s">
        <v>16916</v>
      </c>
      <c r="U361" s="476" t="s">
        <v>16916</v>
      </c>
      <c r="V361" s="475" t="s">
        <v>16916</v>
      </c>
      <c r="W361" s="473" t="s">
        <v>16916</v>
      </c>
      <c r="X361" s="471">
        <v>10272094.340000002</v>
      </c>
      <c r="Y361" s="472">
        <v>4281073.79</v>
      </c>
      <c r="Z361" s="471" t="s">
        <v>16916</v>
      </c>
      <c r="AA361" s="472" t="s">
        <v>16916</v>
      </c>
      <c r="AB361" s="471">
        <v>10340517.050000001</v>
      </c>
      <c r="AC361" s="472">
        <v>3191945.99</v>
      </c>
      <c r="AD361" s="471" t="s">
        <v>16916</v>
      </c>
      <c r="AE361" s="472" t="s">
        <v>16916</v>
      </c>
      <c r="AF361" s="595" t="s">
        <v>16916</v>
      </c>
      <c r="AG361" s="473" t="s">
        <v>16916</v>
      </c>
      <c r="AH361" s="471">
        <v>1322629.3400000001</v>
      </c>
      <c r="AI361" s="472">
        <v>0</v>
      </c>
      <c r="AJ361" s="471" t="s">
        <v>16916</v>
      </c>
      <c r="AK361" s="472" t="s">
        <v>16916</v>
      </c>
      <c r="AL361" s="471">
        <v>1153330.18</v>
      </c>
      <c r="AM361" s="472">
        <v>0</v>
      </c>
      <c r="AN361" s="471" t="s">
        <v>16916</v>
      </c>
      <c r="AO361" s="472" t="s">
        <v>16916</v>
      </c>
      <c r="AP361" s="471">
        <v>737944.7</v>
      </c>
      <c r="AQ361" s="472">
        <v>0</v>
      </c>
      <c r="AR361" s="471" t="s">
        <v>16916</v>
      </c>
      <c r="AS361" s="472" t="s">
        <v>16916</v>
      </c>
      <c r="AT361" s="471">
        <v>736222.47</v>
      </c>
      <c r="AU361" s="472" t="s">
        <v>16916</v>
      </c>
      <c r="AV361" s="471" t="s">
        <v>16916</v>
      </c>
      <c r="AW361" s="472" t="s">
        <v>16916</v>
      </c>
      <c r="AX361" s="471" t="s">
        <v>16916</v>
      </c>
      <c r="AY361" s="472" t="s">
        <v>16916</v>
      </c>
      <c r="AZ361" s="471" t="s">
        <v>16916</v>
      </c>
      <c r="BA361" s="472" t="s">
        <v>16916</v>
      </c>
      <c r="BB361" s="471" t="s">
        <v>16916</v>
      </c>
      <c r="BC361" s="472" t="s">
        <v>16916</v>
      </c>
      <c r="BD361" s="471" t="s">
        <v>16916</v>
      </c>
      <c r="BE361" s="472" t="s">
        <v>16916</v>
      </c>
      <c r="BF361" s="471" t="s">
        <v>16916</v>
      </c>
      <c r="BG361" s="472" t="s">
        <v>16916</v>
      </c>
      <c r="BH361" s="471" t="s">
        <v>16916</v>
      </c>
      <c r="BI361" s="472" t="s">
        <v>16916</v>
      </c>
      <c r="BJ361" s="357">
        <v>51445606.590000011</v>
      </c>
      <c r="BK361" s="474">
        <v>25680034.780000001</v>
      </c>
      <c r="BL361" s="357">
        <v>0</v>
      </c>
      <c r="BM361" s="474">
        <v>0</v>
      </c>
      <c r="BN361" s="357">
        <v>0</v>
      </c>
      <c r="BO361" s="474">
        <v>0</v>
      </c>
    </row>
    <row r="362" spans="1:67" s="148" customFormat="1" ht="12.75" x14ac:dyDescent="0.2">
      <c r="A362" s="470" t="s">
        <v>8321</v>
      </c>
      <c r="B362" s="470" t="s">
        <v>8443</v>
      </c>
      <c r="C362" s="470" t="s">
        <v>8213</v>
      </c>
      <c r="D362" s="470" t="s">
        <v>8213</v>
      </c>
      <c r="E362" s="470" t="s">
        <v>18035</v>
      </c>
      <c r="F362" s="470" t="s">
        <v>16902</v>
      </c>
      <c r="G362" s="470" t="s">
        <v>17044</v>
      </c>
      <c r="H362" s="471" t="s">
        <v>16916</v>
      </c>
      <c r="I362" s="472" t="s">
        <v>16916</v>
      </c>
      <c r="J362" s="471" t="s">
        <v>16916</v>
      </c>
      <c r="K362" s="472" t="s">
        <v>16916</v>
      </c>
      <c r="L362" s="471" t="s">
        <v>16916</v>
      </c>
      <c r="M362" s="472" t="s">
        <v>16916</v>
      </c>
      <c r="N362" s="471" t="s">
        <v>16916</v>
      </c>
      <c r="O362" s="472" t="s">
        <v>16916</v>
      </c>
      <c r="P362" s="471" t="s">
        <v>16916</v>
      </c>
      <c r="Q362" s="472" t="s">
        <v>16916</v>
      </c>
      <c r="R362" s="475" t="s">
        <v>16916</v>
      </c>
      <c r="S362" s="476" t="s">
        <v>16916</v>
      </c>
      <c r="T362" s="475" t="s">
        <v>16916</v>
      </c>
      <c r="U362" s="476" t="s">
        <v>16916</v>
      </c>
      <c r="V362" s="475" t="s">
        <v>16916</v>
      </c>
      <c r="W362" s="473" t="s">
        <v>16916</v>
      </c>
      <c r="X362" s="471" t="s">
        <v>16916</v>
      </c>
      <c r="Y362" s="472" t="s">
        <v>16916</v>
      </c>
      <c r="Z362" s="471" t="s">
        <v>16916</v>
      </c>
      <c r="AA362" s="472" t="s">
        <v>16916</v>
      </c>
      <c r="AB362" s="471" t="s">
        <v>16916</v>
      </c>
      <c r="AC362" s="472" t="s">
        <v>16916</v>
      </c>
      <c r="AD362" s="471" t="s">
        <v>16916</v>
      </c>
      <c r="AE362" s="472" t="s">
        <v>16916</v>
      </c>
      <c r="AF362" s="595" t="s">
        <v>16916</v>
      </c>
      <c r="AG362" s="473" t="s">
        <v>16916</v>
      </c>
      <c r="AH362" s="471" t="s">
        <v>16916</v>
      </c>
      <c r="AI362" s="472" t="s">
        <v>16916</v>
      </c>
      <c r="AJ362" s="471" t="s">
        <v>16916</v>
      </c>
      <c r="AK362" s="472" t="s">
        <v>16916</v>
      </c>
      <c r="AL362" s="471" t="s">
        <v>16916</v>
      </c>
      <c r="AM362" s="472" t="s">
        <v>16916</v>
      </c>
      <c r="AN362" s="471" t="s">
        <v>16916</v>
      </c>
      <c r="AO362" s="472" t="s">
        <v>16916</v>
      </c>
      <c r="AP362" s="471" t="s">
        <v>16916</v>
      </c>
      <c r="AQ362" s="472" t="s">
        <v>16916</v>
      </c>
      <c r="AR362" s="471" t="s">
        <v>16916</v>
      </c>
      <c r="AS362" s="472" t="s">
        <v>16916</v>
      </c>
      <c r="AT362" s="471" t="s">
        <v>16916</v>
      </c>
      <c r="AU362" s="472" t="s">
        <v>16916</v>
      </c>
      <c r="AV362" s="471" t="s">
        <v>16916</v>
      </c>
      <c r="AW362" s="472" t="s">
        <v>16916</v>
      </c>
      <c r="AX362" s="471" t="s">
        <v>16916</v>
      </c>
      <c r="AY362" s="472" t="s">
        <v>16916</v>
      </c>
      <c r="AZ362" s="471" t="s">
        <v>16916</v>
      </c>
      <c r="BA362" s="472" t="s">
        <v>16916</v>
      </c>
      <c r="BB362" s="471" t="s">
        <v>16916</v>
      </c>
      <c r="BC362" s="472" t="s">
        <v>16916</v>
      </c>
      <c r="BD362" s="471" t="s">
        <v>16916</v>
      </c>
      <c r="BE362" s="472" t="s">
        <v>16916</v>
      </c>
      <c r="BF362" s="471">
        <v>292777.68</v>
      </c>
      <c r="BG362" s="472">
        <v>0</v>
      </c>
      <c r="BH362" s="471" t="s">
        <v>16916</v>
      </c>
      <c r="BI362" s="472" t="s">
        <v>16916</v>
      </c>
      <c r="BJ362" s="357">
        <v>292777.68</v>
      </c>
      <c r="BK362" s="474">
        <v>0</v>
      </c>
      <c r="BL362" s="357">
        <v>0</v>
      </c>
      <c r="BM362" s="474">
        <v>0</v>
      </c>
      <c r="BN362" s="357">
        <v>0</v>
      </c>
      <c r="BO362" s="474">
        <v>0</v>
      </c>
    </row>
    <row r="363" spans="1:67" s="148" customFormat="1" ht="12.75" x14ac:dyDescent="0.2">
      <c r="A363" s="470" t="s">
        <v>8321</v>
      </c>
      <c r="B363" s="470" t="s">
        <v>8325</v>
      </c>
      <c r="C363" s="470" t="s">
        <v>8213</v>
      </c>
      <c r="D363" s="470" t="s">
        <v>8213</v>
      </c>
      <c r="E363" s="470" t="s">
        <v>166</v>
      </c>
      <c r="F363" s="470" t="s">
        <v>16902</v>
      </c>
      <c r="G363" s="470" t="s">
        <v>17044</v>
      </c>
      <c r="H363" s="471">
        <v>147331.81</v>
      </c>
      <c r="I363" s="472">
        <v>82069.790000000008</v>
      </c>
      <c r="J363" s="471" t="s">
        <v>16916</v>
      </c>
      <c r="K363" s="472" t="s">
        <v>16916</v>
      </c>
      <c r="L363" s="471" t="s">
        <v>16916</v>
      </c>
      <c r="M363" s="472" t="s">
        <v>16916</v>
      </c>
      <c r="N363" s="471">
        <v>351317.1</v>
      </c>
      <c r="O363" s="472">
        <v>0</v>
      </c>
      <c r="P363" s="471" t="s">
        <v>16916</v>
      </c>
      <c r="Q363" s="472" t="s">
        <v>16916</v>
      </c>
      <c r="R363" s="475">
        <v>623240.43000000005</v>
      </c>
      <c r="S363" s="476">
        <v>149565.66</v>
      </c>
      <c r="T363" s="475" t="s">
        <v>16916</v>
      </c>
      <c r="U363" s="476" t="s">
        <v>16916</v>
      </c>
      <c r="V363" s="475" t="s">
        <v>16916</v>
      </c>
      <c r="W363" s="473" t="s">
        <v>16916</v>
      </c>
      <c r="X363" s="471">
        <v>359935.95999999996</v>
      </c>
      <c r="Y363" s="472">
        <v>185727.53</v>
      </c>
      <c r="Z363" s="471" t="s">
        <v>16916</v>
      </c>
      <c r="AA363" s="472" t="s">
        <v>16916</v>
      </c>
      <c r="AB363" s="471">
        <v>365576.67999999993</v>
      </c>
      <c r="AC363" s="472">
        <v>187333.40999999997</v>
      </c>
      <c r="AD363" s="471" t="s">
        <v>16916</v>
      </c>
      <c r="AE363" s="472" t="s">
        <v>16916</v>
      </c>
      <c r="AF363" s="595" t="s">
        <v>16916</v>
      </c>
      <c r="AG363" s="473" t="s">
        <v>16916</v>
      </c>
      <c r="AH363" s="471">
        <v>139186.28</v>
      </c>
      <c r="AI363" s="472">
        <v>139186.28</v>
      </c>
      <c r="AJ363" s="471" t="s">
        <v>16916</v>
      </c>
      <c r="AK363" s="472" t="s">
        <v>16916</v>
      </c>
      <c r="AL363" s="471">
        <v>139186.28</v>
      </c>
      <c r="AM363" s="472">
        <v>139186.28</v>
      </c>
      <c r="AN363" s="471" t="s">
        <v>16916</v>
      </c>
      <c r="AO363" s="472" t="s">
        <v>16916</v>
      </c>
      <c r="AP363" s="471">
        <v>139186.28</v>
      </c>
      <c r="AQ363" s="472">
        <v>139186.28</v>
      </c>
      <c r="AR363" s="471" t="s">
        <v>16916</v>
      </c>
      <c r="AS363" s="472" t="s">
        <v>16916</v>
      </c>
      <c r="AT363" s="471">
        <v>252828.74</v>
      </c>
      <c r="AU363" s="472">
        <v>183235.6</v>
      </c>
      <c r="AV363" s="471" t="s">
        <v>16916</v>
      </c>
      <c r="AW363" s="472" t="s">
        <v>16916</v>
      </c>
      <c r="AX363" s="471">
        <v>647510.61</v>
      </c>
      <c r="AY363" s="472">
        <v>139186.28</v>
      </c>
      <c r="AZ363" s="471" t="s">
        <v>16916</v>
      </c>
      <c r="BA363" s="472" t="s">
        <v>16916</v>
      </c>
      <c r="BB363" s="471">
        <v>534292.31000000006</v>
      </c>
      <c r="BC363" s="472">
        <v>139186.28</v>
      </c>
      <c r="BD363" s="471" t="s">
        <v>16916</v>
      </c>
      <c r="BE363" s="472" t="s">
        <v>16916</v>
      </c>
      <c r="BF363" s="471">
        <v>587861.18999999994</v>
      </c>
      <c r="BG363" s="472">
        <v>69338.34</v>
      </c>
      <c r="BH363" s="471" t="s">
        <v>16916</v>
      </c>
      <c r="BI363" s="472" t="s">
        <v>16916</v>
      </c>
      <c r="BJ363" s="357">
        <v>4287453.67</v>
      </c>
      <c r="BK363" s="474">
        <v>1553201.7300000002</v>
      </c>
      <c r="BL363" s="357">
        <v>0</v>
      </c>
      <c r="BM363" s="474">
        <v>0</v>
      </c>
      <c r="BN363" s="357">
        <v>0</v>
      </c>
      <c r="BO363" s="474">
        <v>0</v>
      </c>
    </row>
    <row r="364" spans="1:67" s="148" customFormat="1" ht="12.75" x14ac:dyDescent="0.2">
      <c r="A364" s="470" t="s">
        <v>8321</v>
      </c>
      <c r="B364" s="470" t="s">
        <v>8409</v>
      </c>
      <c r="C364" s="470" t="s">
        <v>8213</v>
      </c>
      <c r="D364" s="470" t="s">
        <v>8213</v>
      </c>
      <c r="E364" s="470" t="s">
        <v>17867</v>
      </c>
      <c r="F364" s="470" t="s">
        <v>16902</v>
      </c>
      <c r="G364" s="470" t="s">
        <v>17044</v>
      </c>
      <c r="H364" s="471" t="s">
        <v>16916</v>
      </c>
      <c r="I364" s="472" t="s">
        <v>16916</v>
      </c>
      <c r="J364" s="471" t="s">
        <v>16916</v>
      </c>
      <c r="K364" s="472" t="s">
        <v>16916</v>
      </c>
      <c r="L364" s="471" t="s">
        <v>16916</v>
      </c>
      <c r="M364" s="472" t="s">
        <v>16916</v>
      </c>
      <c r="N364" s="471" t="s">
        <v>16916</v>
      </c>
      <c r="O364" s="472" t="s">
        <v>16916</v>
      </c>
      <c r="P364" s="471" t="s">
        <v>16916</v>
      </c>
      <c r="Q364" s="472" t="s">
        <v>16916</v>
      </c>
      <c r="R364" s="475" t="s">
        <v>16916</v>
      </c>
      <c r="S364" s="476" t="s">
        <v>16916</v>
      </c>
      <c r="T364" s="475" t="s">
        <v>16916</v>
      </c>
      <c r="U364" s="476" t="s">
        <v>16916</v>
      </c>
      <c r="V364" s="475" t="s">
        <v>16916</v>
      </c>
      <c r="W364" s="473" t="s">
        <v>16916</v>
      </c>
      <c r="X364" s="471" t="s">
        <v>16916</v>
      </c>
      <c r="Y364" s="472" t="s">
        <v>16916</v>
      </c>
      <c r="Z364" s="471" t="s">
        <v>16916</v>
      </c>
      <c r="AA364" s="472" t="s">
        <v>16916</v>
      </c>
      <c r="AB364" s="471" t="s">
        <v>16916</v>
      </c>
      <c r="AC364" s="472" t="s">
        <v>16916</v>
      </c>
      <c r="AD364" s="471" t="s">
        <v>16916</v>
      </c>
      <c r="AE364" s="472" t="s">
        <v>16916</v>
      </c>
      <c r="AF364" s="595" t="s">
        <v>16916</v>
      </c>
      <c r="AG364" s="473" t="s">
        <v>16916</v>
      </c>
      <c r="AH364" s="471" t="s">
        <v>16916</v>
      </c>
      <c r="AI364" s="472" t="s">
        <v>16916</v>
      </c>
      <c r="AJ364" s="471" t="s">
        <v>16916</v>
      </c>
      <c r="AK364" s="472" t="s">
        <v>16916</v>
      </c>
      <c r="AL364" s="471" t="s">
        <v>16916</v>
      </c>
      <c r="AM364" s="472" t="s">
        <v>16916</v>
      </c>
      <c r="AN364" s="471" t="s">
        <v>16916</v>
      </c>
      <c r="AO364" s="472" t="s">
        <v>16916</v>
      </c>
      <c r="AP364" s="471" t="s">
        <v>16916</v>
      </c>
      <c r="AQ364" s="472" t="s">
        <v>16916</v>
      </c>
      <c r="AR364" s="471" t="s">
        <v>16916</v>
      </c>
      <c r="AS364" s="472" t="s">
        <v>16916</v>
      </c>
      <c r="AT364" s="471" t="s">
        <v>16916</v>
      </c>
      <c r="AU364" s="472" t="s">
        <v>16916</v>
      </c>
      <c r="AV364" s="471" t="s">
        <v>16916</v>
      </c>
      <c r="AW364" s="472" t="s">
        <v>16916</v>
      </c>
      <c r="AX364" s="471" t="s">
        <v>16916</v>
      </c>
      <c r="AY364" s="472" t="s">
        <v>16916</v>
      </c>
      <c r="AZ364" s="471" t="s">
        <v>16916</v>
      </c>
      <c r="BA364" s="472" t="s">
        <v>16916</v>
      </c>
      <c r="BB364" s="471">
        <v>160682.53</v>
      </c>
      <c r="BC364" s="472">
        <v>0</v>
      </c>
      <c r="BD364" s="471" t="s">
        <v>16916</v>
      </c>
      <c r="BE364" s="472" t="s">
        <v>16916</v>
      </c>
      <c r="BF364" s="471" t="s">
        <v>16916</v>
      </c>
      <c r="BG364" s="472" t="s">
        <v>16916</v>
      </c>
      <c r="BH364" s="471" t="s">
        <v>16916</v>
      </c>
      <c r="BI364" s="472" t="s">
        <v>16916</v>
      </c>
      <c r="BJ364" s="357">
        <v>160682.53</v>
      </c>
      <c r="BK364" s="474">
        <v>0</v>
      </c>
      <c r="BL364" s="357">
        <v>0</v>
      </c>
      <c r="BM364" s="474">
        <v>0</v>
      </c>
      <c r="BN364" s="357">
        <v>0</v>
      </c>
      <c r="BO364" s="474">
        <v>0</v>
      </c>
    </row>
    <row r="365" spans="1:67" s="148" customFormat="1" ht="12.75" x14ac:dyDescent="0.2">
      <c r="A365" s="470" t="s">
        <v>8321</v>
      </c>
      <c r="B365" s="470" t="s">
        <v>8869</v>
      </c>
      <c r="C365" s="470" t="s">
        <v>8213</v>
      </c>
      <c r="D365" s="470" t="s">
        <v>8213</v>
      </c>
      <c r="E365" s="470" t="s">
        <v>18036</v>
      </c>
      <c r="F365" s="470" t="s">
        <v>16902</v>
      </c>
      <c r="G365" s="470" t="s">
        <v>17044</v>
      </c>
      <c r="H365" s="471" t="s">
        <v>16916</v>
      </c>
      <c r="I365" s="472" t="s">
        <v>16916</v>
      </c>
      <c r="J365" s="471" t="s">
        <v>16916</v>
      </c>
      <c r="K365" s="472" t="s">
        <v>16916</v>
      </c>
      <c r="L365" s="471" t="s">
        <v>16916</v>
      </c>
      <c r="M365" s="472" t="s">
        <v>16916</v>
      </c>
      <c r="N365" s="471" t="s">
        <v>16916</v>
      </c>
      <c r="O365" s="472" t="s">
        <v>16916</v>
      </c>
      <c r="P365" s="471" t="s">
        <v>16916</v>
      </c>
      <c r="Q365" s="472" t="s">
        <v>16916</v>
      </c>
      <c r="R365" s="475" t="s">
        <v>16916</v>
      </c>
      <c r="S365" s="476" t="s">
        <v>16916</v>
      </c>
      <c r="T365" s="475" t="s">
        <v>16916</v>
      </c>
      <c r="U365" s="476" t="s">
        <v>16916</v>
      </c>
      <c r="V365" s="475" t="s">
        <v>16916</v>
      </c>
      <c r="W365" s="473" t="s">
        <v>16916</v>
      </c>
      <c r="X365" s="471" t="s">
        <v>16916</v>
      </c>
      <c r="Y365" s="472" t="s">
        <v>16916</v>
      </c>
      <c r="Z365" s="471" t="s">
        <v>16916</v>
      </c>
      <c r="AA365" s="472" t="s">
        <v>16916</v>
      </c>
      <c r="AB365" s="471" t="s">
        <v>16916</v>
      </c>
      <c r="AC365" s="472" t="s">
        <v>16916</v>
      </c>
      <c r="AD365" s="471" t="s">
        <v>16916</v>
      </c>
      <c r="AE365" s="472" t="s">
        <v>16916</v>
      </c>
      <c r="AF365" s="595" t="s">
        <v>16916</v>
      </c>
      <c r="AG365" s="473" t="s">
        <v>16916</v>
      </c>
      <c r="AH365" s="471" t="s">
        <v>16916</v>
      </c>
      <c r="AI365" s="472" t="s">
        <v>16916</v>
      </c>
      <c r="AJ365" s="471" t="s">
        <v>16916</v>
      </c>
      <c r="AK365" s="472" t="s">
        <v>16916</v>
      </c>
      <c r="AL365" s="471" t="s">
        <v>16916</v>
      </c>
      <c r="AM365" s="472" t="s">
        <v>16916</v>
      </c>
      <c r="AN365" s="471" t="s">
        <v>16916</v>
      </c>
      <c r="AO365" s="472" t="s">
        <v>16916</v>
      </c>
      <c r="AP365" s="471" t="s">
        <v>16916</v>
      </c>
      <c r="AQ365" s="472" t="s">
        <v>16916</v>
      </c>
      <c r="AR365" s="471" t="s">
        <v>16916</v>
      </c>
      <c r="AS365" s="472" t="s">
        <v>16916</v>
      </c>
      <c r="AT365" s="471" t="s">
        <v>16916</v>
      </c>
      <c r="AU365" s="472" t="s">
        <v>16916</v>
      </c>
      <c r="AV365" s="471" t="s">
        <v>16916</v>
      </c>
      <c r="AW365" s="472" t="s">
        <v>16916</v>
      </c>
      <c r="AX365" s="471" t="s">
        <v>16916</v>
      </c>
      <c r="AY365" s="472" t="s">
        <v>16916</v>
      </c>
      <c r="AZ365" s="471" t="s">
        <v>16916</v>
      </c>
      <c r="BA365" s="472" t="s">
        <v>16916</v>
      </c>
      <c r="BB365" s="471" t="s">
        <v>16916</v>
      </c>
      <c r="BC365" s="472" t="s">
        <v>16916</v>
      </c>
      <c r="BD365" s="471" t="s">
        <v>16916</v>
      </c>
      <c r="BE365" s="472" t="s">
        <v>16916</v>
      </c>
      <c r="BF365" s="471">
        <v>22012.3</v>
      </c>
      <c r="BG365" s="472">
        <v>0</v>
      </c>
      <c r="BH365" s="471" t="s">
        <v>16916</v>
      </c>
      <c r="BI365" s="472" t="s">
        <v>16916</v>
      </c>
      <c r="BJ365" s="357">
        <v>22012.3</v>
      </c>
      <c r="BK365" s="474">
        <v>0</v>
      </c>
      <c r="BL365" s="357">
        <v>0</v>
      </c>
      <c r="BM365" s="474">
        <v>0</v>
      </c>
      <c r="BN365" s="357">
        <v>0</v>
      </c>
      <c r="BO365" s="474">
        <v>0</v>
      </c>
    </row>
    <row r="366" spans="1:67" s="148" customFormat="1" ht="12.75" x14ac:dyDescent="0.2">
      <c r="A366" s="470" t="s">
        <v>8321</v>
      </c>
      <c r="B366" s="470" t="s">
        <v>8395</v>
      </c>
      <c r="C366" s="470" t="s">
        <v>8213</v>
      </c>
      <c r="D366" s="470" t="s">
        <v>8213</v>
      </c>
      <c r="E366" s="470" t="s">
        <v>8540</v>
      </c>
      <c r="F366" s="470" t="s">
        <v>16902</v>
      </c>
      <c r="G366" s="470" t="s">
        <v>17044</v>
      </c>
      <c r="H366" s="471" t="s">
        <v>16916</v>
      </c>
      <c r="I366" s="472" t="s">
        <v>16916</v>
      </c>
      <c r="J366" s="471" t="s">
        <v>16916</v>
      </c>
      <c r="K366" s="472" t="s">
        <v>16916</v>
      </c>
      <c r="L366" s="471" t="s">
        <v>16916</v>
      </c>
      <c r="M366" s="472" t="s">
        <v>16916</v>
      </c>
      <c r="N366" s="471" t="s">
        <v>16916</v>
      </c>
      <c r="O366" s="472" t="s">
        <v>16916</v>
      </c>
      <c r="P366" s="471" t="s">
        <v>16916</v>
      </c>
      <c r="Q366" s="472" t="s">
        <v>16916</v>
      </c>
      <c r="R366" s="475" t="s">
        <v>16916</v>
      </c>
      <c r="S366" s="476" t="s">
        <v>16916</v>
      </c>
      <c r="T366" s="475" t="s">
        <v>16916</v>
      </c>
      <c r="U366" s="476" t="s">
        <v>16916</v>
      </c>
      <c r="V366" s="475">
        <v>133338.66999999998</v>
      </c>
      <c r="W366" s="473">
        <v>133338.67000000001</v>
      </c>
      <c r="X366" s="471" t="s">
        <v>16916</v>
      </c>
      <c r="Y366" s="472" t="s">
        <v>16916</v>
      </c>
      <c r="Z366" s="471" t="s">
        <v>16916</v>
      </c>
      <c r="AA366" s="472" t="s">
        <v>16916</v>
      </c>
      <c r="AB366" s="471" t="s">
        <v>16916</v>
      </c>
      <c r="AC366" s="472" t="s">
        <v>16916</v>
      </c>
      <c r="AD366" s="471" t="s">
        <v>16916</v>
      </c>
      <c r="AE366" s="472" t="s">
        <v>16916</v>
      </c>
      <c r="AF366" s="595" t="s">
        <v>16916</v>
      </c>
      <c r="AG366" s="473" t="s">
        <v>16916</v>
      </c>
      <c r="AH366" s="471" t="s">
        <v>16916</v>
      </c>
      <c r="AI366" s="472" t="s">
        <v>16916</v>
      </c>
      <c r="AJ366" s="471" t="s">
        <v>16916</v>
      </c>
      <c r="AK366" s="472" t="s">
        <v>16916</v>
      </c>
      <c r="AL366" s="471" t="s">
        <v>16916</v>
      </c>
      <c r="AM366" s="472" t="s">
        <v>16916</v>
      </c>
      <c r="AN366" s="471" t="s">
        <v>16916</v>
      </c>
      <c r="AO366" s="472" t="s">
        <v>16916</v>
      </c>
      <c r="AP366" s="471" t="s">
        <v>16916</v>
      </c>
      <c r="AQ366" s="472" t="s">
        <v>16916</v>
      </c>
      <c r="AR366" s="471" t="s">
        <v>16916</v>
      </c>
      <c r="AS366" s="472" t="s">
        <v>16916</v>
      </c>
      <c r="AT366" s="471" t="s">
        <v>16916</v>
      </c>
      <c r="AU366" s="472" t="s">
        <v>16916</v>
      </c>
      <c r="AV366" s="471" t="s">
        <v>16916</v>
      </c>
      <c r="AW366" s="472" t="s">
        <v>16916</v>
      </c>
      <c r="AX366" s="471" t="s">
        <v>16916</v>
      </c>
      <c r="AY366" s="472" t="s">
        <v>16916</v>
      </c>
      <c r="AZ366" s="471" t="s">
        <v>16916</v>
      </c>
      <c r="BA366" s="472" t="s">
        <v>16916</v>
      </c>
      <c r="BB366" s="471" t="s">
        <v>16916</v>
      </c>
      <c r="BC366" s="472" t="s">
        <v>16916</v>
      </c>
      <c r="BD366" s="471" t="s">
        <v>16916</v>
      </c>
      <c r="BE366" s="472" t="s">
        <v>16916</v>
      </c>
      <c r="BF366" s="471" t="s">
        <v>16916</v>
      </c>
      <c r="BG366" s="472" t="s">
        <v>16916</v>
      </c>
      <c r="BH366" s="471" t="s">
        <v>16916</v>
      </c>
      <c r="BI366" s="472" t="s">
        <v>16916</v>
      </c>
      <c r="BJ366" s="357">
        <v>0</v>
      </c>
      <c r="BK366" s="474">
        <v>0</v>
      </c>
      <c r="BL366" s="357">
        <v>0</v>
      </c>
      <c r="BM366" s="474">
        <v>0</v>
      </c>
      <c r="BN366" s="357">
        <v>133338.66999999998</v>
      </c>
      <c r="BO366" s="474">
        <v>133338.67000000001</v>
      </c>
    </row>
    <row r="367" spans="1:67" s="148" customFormat="1" ht="12.75" x14ac:dyDescent="0.2">
      <c r="A367" s="470" t="s">
        <v>8321</v>
      </c>
      <c r="B367" s="470" t="s">
        <v>9116</v>
      </c>
      <c r="C367" s="470" t="s">
        <v>8213</v>
      </c>
      <c r="D367" s="470" t="s">
        <v>8213</v>
      </c>
      <c r="E367" s="470" t="s">
        <v>18037</v>
      </c>
      <c r="F367" s="470" t="s">
        <v>16902</v>
      </c>
      <c r="G367" s="470" t="s">
        <v>17044</v>
      </c>
      <c r="H367" s="471" t="s">
        <v>16916</v>
      </c>
      <c r="I367" s="472" t="s">
        <v>16916</v>
      </c>
      <c r="J367" s="471" t="s">
        <v>16916</v>
      </c>
      <c r="K367" s="472" t="s">
        <v>16916</v>
      </c>
      <c r="L367" s="471" t="s">
        <v>16916</v>
      </c>
      <c r="M367" s="472" t="s">
        <v>16916</v>
      </c>
      <c r="N367" s="471" t="s">
        <v>16916</v>
      </c>
      <c r="O367" s="472" t="s">
        <v>16916</v>
      </c>
      <c r="P367" s="471" t="s">
        <v>16916</v>
      </c>
      <c r="Q367" s="472" t="s">
        <v>16916</v>
      </c>
      <c r="R367" s="475" t="s">
        <v>16916</v>
      </c>
      <c r="S367" s="476" t="s">
        <v>16916</v>
      </c>
      <c r="T367" s="475" t="s">
        <v>16916</v>
      </c>
      <c r="U367" s="476" t="s">
        <v>16916</v>
      </c>
      <c r="V367" s="475" t="s">
        <v>16916</v>
      </c>
      <c r="W367" s="473" t="s">
        <v>16916</v>
      </c>
      <c r="X367" s="471" t="s">
        <v>16916</v>
      </c>
      <c r="Y367" s="472" t="s">
        <v>16916</v>
      </c>
      <c r="Z367" s="471" t="s">
        <v>16916</v>
      </c>
      <c r="AA367" s="472" t="s">
        <v>16916</v>
      </c>
      <c r="AB367" s="471" t="s">
        <v>16916</v>
      </c>
      <c r="AC367" s="472" t="s">
        <v>16916</v>
      </c>
      <c r="AD367" s="471" t="s">
        <v>16916</v>
      </c>
      <c r="AE367" s="472" t="s">
        <v>16916</v>
      </c>
      <c r="AF367" s="595" t="s">
        <v>16916</v>
      </c>
      <c r="AG367" s="473" t="s">
        <v>16916</v>
      </c>
      <c r="AH367" s="471" t="s">
        <v>16916</v>
      </c>
      <c r="AI367" s="472" t="s">
        <v>16916</v>
      </c>
      <c r="AJ367" s="471" t="s">
        <v>16916</v>
      </c>
      <c r="AK367" s="472" t="s">
        <v>16916</v>
      </c>
      <c r="AL367" s="471" t="s">
        <v>16916</v>
      </c>
      <c r="AM367" s="472" t="s">
        <v>16916</v>
      </c>
      <c r="AN367" s="471" t="s">
        <v>16916</v>
      </c>
      <c r="AO367" s="472" t="s">
        <v>16916</v>
      </c>
      <c r="AP367" s="471" t="s">
        <v>16916</v>
      </c>
      <c r="AQ367" s="472" t="s">
        <v>16916</v>
      </c>
      <c r="AR367" s="471" t="s">
        <v>16916</v>
      </c>
      <c r="AS367" s="472" t="s">
        <v>16916</v>
      </c>
      <c r="AT367" s="471" t="s">
        <v>16916</v>
      </c>
      <c r="AU367" s="472" t="s">
        <v>16916</v>
      </c>
      <c r="AV367" s="471" t="s">
        <v>16916</v>
      </c>
      <c r="AW367" s="472" t="s">
        <v>16916</v>
      </c>
      <c r="AX367" s="471" t="s">
        <v>16916</v>
      </c>
      <c r="AY367" s="472" t="s">
        <v>16916</v>
      </c>
      <c r="AZ367" s="471" t="s">
        <v>16916</v>
      </c>
      <c r="BA367" s="472" t="s">
        <v>16916</v>
      </c>
      <c r="BB367" s="471" t="s">
        <v>16916</v>
      </c>
      <c r="BC367" s="472" t="s">
        <v>16916</v>
      </c>
      <c r="BD367" s="471" t="s">
        <v>16916</v>
      </c>
      <c r="BE367" s="472" t="s">
        <v>16916</v>
      </c>
      <c r="BF367" s="471">
        <v>4511.54</v>
      </c>
      <c r="BG367" s="472">
        <v>0</v>
      </c>
      <c r="BH367" s="471" t="s">
        <v>16916</v>
      </c>
      <c r="BI367" s="472" t="s">
        <v>16916</v>
      </c>
      <c r="BJ367" s="357">
        <v>4511.54</v>
      </c>
      <c r="BK367" s="474">
        <v>0</v>
      </c>
      <c r="BL367" s="357">
        <v>0</v>
      </c>
      <c r="BM367" s="474">
        <v>0</v>
      </c>
      <c r="BN367" s="357">
        <v>0</v>
      </c>
      <c r="BO367" s="474">
        <v>0</v>
      </c>
    </row>
    <row r="368" spans="1:67" s="148" customFormat="1" ht="12.75" x14ac:dyDescent="0.2">
      <c r="A368" s="470" t="s">
        <v>8321</v>
      </c>
      <c r="B368" s="470" t="s">
        <v>9153</v>
      </c>
      <c r="C368" s="470" t="s">
        <v>8213</v>
      </c>
      <c r="D368" s="470" t="s">
        <v>8213</v>
      </c>
      <c r="E368" s="470" t="s">
        <v>17719</v>
      </c>
      <c r="F368" s="470" t="s">
        <v>16902</v>
      </c>
      <c r="G368" s="470" t="s">
        <v>17044</v>
      </c>
      <c r="H368" s="471" t="s">
        <v>16916</v>
      </c>
      <c r="I368" s="472" t="s">
        <v>16916</v>
      </c>
      <c r="J368" s="471" t="s">
        <v>16916</v>
      </c>
      <c r="K368" s="472" t="s">
        <v>16916</v>
      </c>
      <c r="L368" s="471" t="s">
        <v>16916</v>
      </c>
      <c r="M368" s="472" t="s">
        <v>16916</v>
      </c>
      <c r="N368" s="471" t="s">
        <v>16916</v>
      </c>
      <c r="O368" s="472" t="s">
        <v>16916</v>
      </c>
      <c r="P368" s="471" t="s">
        <v>16916</v>
      </c>
      <c r="Q368" s="472" t="s">
        <v>16916</v>
      </c>
      <c r="R368" s="475" t="s">
        <v>16916</v>
      </c>
      <c r="S368" s="476" t="s">
        <v>16916</v>
      </c>
      <c r="T368" s="475" t="s">
        <v>16916</v>
      </c>
      <c r="U368" s="476" t="s">
        <v>16916</v>
      </c>
      <c r="V368" s="475" t="s">
        <v>16916</v>
      </c>
      <c r="W368" s="473" t="s">
        <v>16916</v>
      </c>
      <c r="X368" s="471" t="s">
        <v>16916</v>
      </c>
      <c r="Y368" s="472" t="s">
        <v>16916</v>
      </c>
      <c r="Z368" s="471" t="s">
        <v>16916</v>
      </c>
      <c r="AA368" s="472" t="s">
        <v>16916</v>
      </c>
      <c r="AB368" s="471" t="s">
        <v>16916</v>
      </c>
      <c r="AC368" s="472" t="s">
        <v>16916</v>
      </c>
      <c r="AD368" s="471" t="s">
        <v>16916</v>
      </c>
      <c r="AE368" s="472" t="s">
        <v>16916</v>
      </c>
      <c r="AF368" s="595" t="s">
        <v>16916</v>
      </c>
      <c r="AG368" s="473" t="s">
        <v>16916</v>
      </c>
      <c r="AH368" s="471" t="s">
        <v>16916</v>
      </c>
      <c r="AI368" s="472" t="s">
        <v>16916</v>
      </c>
      <c r="AJ368" s="471" t="s">
        <v>16916</v>
      </c>
      <c r="AK368" s="472" t="s">
        <v>16916</v>
      </c>
      <c r="AL368" s="471" t="s">
        <v>16916</v>
      </c>
      <c r="AM368" s="472" t="s">
        <v>16916</v>
      </c>
      <c r="AN368" s="471" t="s">
        <v>16916</v>
      </c>
      <c r="AO368" s="472" t="s">
        <v>16916</v>
      </c>
      <c r="AP368" s="471" t="s">
        <v>16916</v>
      </c>
      <c r="AQ368" s="472" t="s">
        <v>16916</v>
      </c>
      <c r="AR368" s="471" t="s">
        <v>16916</v>
      </c>
      <c r="AS368" s="472" t="s">
        <v>16916</v>
      </c>
      <c r="AT368" s="471" t="s">
        <v>16916</v>
      </c>
      <c r="AU368" s="472" t="s">
        <v>16916</v>
      </c>
      <c r="AV368" s="471" t="s">
        <v>16916</v>
      </c>
      <c r="AW368" s="472" t="s">
        <v>16916</v>
      </c>
      <c r="AX368" s="471">
        <v>84254.3</v>
      </c>
      <c r="AY368" s="472" t="s">
        <v>16916</v>
      </c>
      <c r="AZ368" s="471" t="s">
        <v>16916</v>
      </c>
      <c r="BA368" s="472" t="s">
        <v>16916</v>
      </c>
      <c r="BB368" s="471" t="s">
        <v>16916</v>
      </c>
      <c r="BC368" s="472" t="s">
        <v>16916</v>
      </c>
      <c r="BD368" s="471" t="s">
        <v>16916</v>
      </c>
      <c r="BE368" s="472" t="s">
        <v>16916</v>
      </c>
      <c r="BF368" s="471" t="s">
        <v>16916</v>
      </c>
      <c r="BG368" s="472" t="s">
        <v>16916</v>
      </c>
      <c r="BH368" s="471" t="s">
        <v>16916</v>
      </c>
      <c r="BI368" s="472" t="s">
        <v>16916</v>
      </c>
      <c r="BJ368" s="357">
        <v>84254.3</v>
      </c>
      <c r="BK368" s="474">
        <v>0</v>
      </c>
      <c r="BL368" s="357">
        <v>0</v>
      </c>
      <c r="BM368" s="474">
        <v>0</v>
      </c>
      <c r="BN368" s="357">
        <v>0</v>
      </c>
      <c r="BO368" s="474">
        <v>0</v>
      </c>
    </row>
    <row r="369" spans="1:67" s="148" customFormat="1" ht="12.75" x14ac:dyDescent="0.2">
      <c r="A369" s="470" t="s">
        <v>8321</v>
      </c>
      <c r="B369" s="470" t="s">
        <v>8541</v>
      </c>
      <c r="C369" s="470" t="s">
        <v>8213</v>
      </c>
      <c r="D369" s="470" t="s">
        <v>8213</v>
      </c>
      <c r="E369" s="470" t="s">
        <v>8542</v>
      </c>
      <c r="F369" s="470" t="s">
        <v>16902</v>
      </c>
      <c r="G369" s="470" t="s">
        <v>17044</v>
      </c>
      <c r="H369" s="471" t="s">
        <v>16916</v>
      </c>
      <c r="I369" s="472" t="s">
        <v>16916</v>
      </c>
      <c r="J369" s="471" t="s">
        <v>16916</v>
      </c>
      <c r="K369" s="472" t="s">
        <v>16916</v>
      </c>
      <c r="L369" s="471" t="s">
        <v>16916</v>
      </c>
      <c r="M369" s="472" t="s">
        <v>16916</v>
      </c>
      <c r="N369" s="471" t="s">
        <v>16916</v>
      </c>
      <c r="O369" s="472" t="s">
        <v>16916</v>
      </c>
      <c r="P369" s="471" t="s">
        <v>16916</v>
      </c>
      <c r="Q369" s="472" t="s">
        <v>16916</v>
      </c>
      <c r="R369" s="475" t="s">
        <v>16916</v>
      </c>
      <c r="S369" s="476" t="s">
        <v>16916</v>
      </c>
      <c r="T369" s="475" t="s">
        <v>16916</v>
      </c>
      <c r="U369" s="476" t="s">
        <v>16916</v>
      </c>
      <c r="V369" s="475">
        <v>106045.38999999998</v>
      </c>
      <c r="W369" s="473">
        <v>106045.39</v>
      </c>
      <c r="X369" s="471" t="s">
        <v>16916</v>
      </c>
      <c r="Y369" s="472" t="s">
        <v>16916</v>
      </c>
      <c r="Z369" s="471" t="s">
        <v>16916</v>
      </c>
      <c r="AA369" s="472" t="s">
        <v>16916</v>
      </c>
      <c r="AB369" s="471" t="s">
        <v>16916</v>
      </c>
      <c r="AC369" s="472" t="s">
        <v>16916</v>
      </c>
      <c r="AD369" s="471" t="s">
        <v>16916</v>
      </c>
      <c r="AE369" s="472" t="s">
        <v>16916</v>
      </c>
      <c r="AF369" s="595" t="s">
        <v>16916</v>
      </c>
      <c r="AG369" s="473" t="s">
        <v>16916</v>
      </c>
      <c r="AH369" s="471" t="s">
        <v>16916</v>
      </c>
      <c r="AI369" s="472" t="s">
        <v>16916</v>
      </c>
      <c r="AJ369" s="471" t="s">
        <v>16916</v>
      </c>
      <c r="AK369" s="472" t="s">
        <v>16916</v>
      </c>
      <c r="AL369" s="471" t="s">
        <v>16916</v>
      </c>
      <c r="AM369" s="472" t="s">
        <v>16916</v>
      </c>
      <c r="AN369" s="471" t="s">
        <v>16916</v>
      </c>
      <c r="AO369" s="472" t="s">
        <v>16916</v>
      </c>
      <c r="AP369" s="471" t="s">
        <v>16916</v>
      </c>
      <c r="AQ369" s="472" t="s">
        <v>16916</v>
      </c>
      <c r="AR369" s="471" t="s">
        <v>16916</v>
      </c>
      <c r="AS369" s="472" t="s">
        <v>16916</v>
      </c>
      <c r="AT369" s="471" t="s">
        <v>16916</v>
      </c>
      <c r="AU369" s="472" t="s">
        <v>16916</v>
      </c>
      <c r="AV369" s="471" t="s">
        <v>16916</v>
      </c>
      <c r="AW369" s="472" t="s">
        <v>16916</v>
      </c>
      <c r="AX369" s="471" t="s">
        <v>16916</v>
      </c>
      <c r="AY369" s="472" t="s">
        <v>16916</v>
      </c>
      <c r="AZ369" s="471" t="s">
        <v>16916</v>
      </c>
      <c r="BA369" s="472" t="s">
        <v>16916</v>
      </c>
      <c r="BB369" s="471" t="s">
        <v>16916</v>
      </c>
      <c r="BC369" s="472" t="s">
        <v>16916</v>
      </c>
      <c r="BD369" s="471" t="s">
        <v>16916</v>
      </c>
      <c r="BE369" s="472" t="s">
        <v>16916</v>
      </c>
      <c r="BF369" s="471" t="s">
        <v>16916</v>
      </c>
      <c r="BG369" s="472" t="s">
        <v>16916</v>
      </c>
      <c r="BH369" s="471" t="s">
        <v>16916</v>
      </c>
      <c r="BI369" s="472" t="s">
        <v>16916</v>
      </c>
      <c r="BJ369" s="357">
        <v>0</v>
      </c>
      <c r="BK369" s="474">
        <v>0</v>
      </c>
      <c r="BL369" s="357">
        <v>0</v>
      </c>
      <c r="BM369" s="474">
        <v>0</v>
      </c>
      <c r="BN369" s="357">
        <v>106045.38999999998</v>
      </c>
      <c r="BO369" s="474">
        <v>106045.39</v>
      </c>
    </row>
    <row r="370" spans="1:67" s="148" customFormat="1" ht="12.75" x14ac:dyDescent="0.2">
      <c r="A370" s="470" t="s">
        <v>8321</v>
      </c>
      <c r="B370" s="470" t="s">
        <v>9189</v>
      </c>
      <c r="C370" s="470" t="s">
        <v>8213</v>
      </c>
      <c r="D370" s="470" t="s">
        <v>8213</v>
      </c>
      <c r="E370" s="470" t="s">
        <v>17720</v>
      </c>
      <c r="F370" s="470" t="s">
        <v>16902</v>
      </c>
      <c r="G370" s="470" t="s">
        <v>17044</v>
      </c>
      <c r="H370" s="471" t="s">
        <v>16916</v>
      </c>
      <c r="I370" s="472" t="s">
        <v>16916</v>
      </c>
      <c r="J370" s="471" t="s">
        <v>16916</v>
      </c>
      <c r="K370" s="472" t="s">
        <v>16916</v>
      </c>
      <c r="L370" s="471" t="s">
        <v>16916</v>
      </c>
      <c r="M370" s="472" t="s">
        <v>16916</v>
      </c>
      <c r="N370" s="471" t="s">
        <v>16916</v>
      </c>
      <c r="O370" s="472" t="s">
        <v>16916</v>
      </c>
      <c r="P370" s="471" t="s">
        <v>16916</v>
      </c>
      <c r="Q370" s="472" t="s">
        <v>16916</v>
      </c>
      <c r="R370" s="475" t="s">
        <v>16916</v>
      </c>
      <c r="S370" s="476" t="s">
        <v>16916</v>
      </c>
      <c r="T370" s="475" t="s">
        <v>16916</v>
      </c>
      <c r="U370" s="476" t="s">
        <v>16916</v>
      </c>
      <c r="V370" s="475" t="s">
        <v>16916</v>
      </c>
      <c r="W370" s="473" t="s">
        <v>16916</v>
      </c>
      <c r="X370" s="471" t="s">
        <v>16916</v>
      </c>
      <c r="Y370" s="472" t="s">
        <v>16916</v>
      </c>
      <c r="Z370" s="471" t="s">
        <v>16916</v>
      </c>
      <c r="AA370" s="472" t="s">
        <v>16916</v>
      </c>
      <c r="AB370" s="471" t="s">
        <v>16916</v>
      </c>
      <c r="AC370" s="472" t="s">
        <v>16916</v>
      </c>
      <c r="AD370" s="471" t="s">
        <v>16916</v>
      </c>
      <c r="AE370" s="472" t="s">
        <v>16916</v>
      </c>
      <c r="AF370" s="595" t="s">
        <v>16916</v>
      </c>
      <c r="AG370" s="473" t="s">
        <v>16916</v>
      </c>
      <c r="AH370" s="471" t="s">
        <v>16916</v>
      </c>
      <c r="AI370" s="472" t="s">
        <v>16916</v>
      </c>
      <c r="AJ370" s="471" t="s">
        <v>16916</v>
      </c>
      <c r="AK370" s="472" t="s">
        <v>16916</v>
      </c>
      <c r="AL370" s="471" t="s">
        <v>16916</v>
      </c>
      <c r="AM370" s="472" t="s">
        <v>16916</v>
      </c>
      <c r="AN370" s="471" t="s">
        <v>16916</v>
      </c>
      <c r="AO370" s="472" t="s">
        <v>16916</v>
      </c>
      <c r="AP370" s="471" t="s">
        <v>16916</v>
      </c>
      <c r="AQ370" s="472" t="s">
        <v>16916</v>
      </c>
      <c r="AR370" s="471" t="s">
        <v>16916</v>
      </c>
      <c r="AS370" s="472" t="s">
        <v>16916</v>
      </c>
      <c r="AT370" s="471" t="s">
        <v>16916</v>
      </c>
      <c r="AU370" s="472" t="s">
        <v>16916</v>
      </c>
      <c r="AV370" s="471" t="s">
        <v>16916</v>
      </c>
      <c r="AW370" s="472" t="s">
        <v>16916</v>
      </c>
      <c r="AX370" s="471">
        <v>48454.66</v>
      </c>
      <c r="AY370" s="472">
        <v>47939.899999999994</v>
      </c>
      <c r="AZ370" s="471" t="s">
        <v>16916</v>
      </c>
      <c r="BA370" s="472" t="s">
        <v>16916</v>
      </c>
      <c r="BB370" s="471">
        <v>19259.59</v>
      </c>
      <c r="BC370" s="472">
        <v>0</v>
      </c>
      <c r="BD370" s="471" t="s">
        <v>16916</v>
      </c>
      <c r="BE370" s="472" t="s">
        <v>16916</v>
      </c>
      <c r="BF370" s="471">
        <v>36801.5</v>
      </c>
      <c r="BG370" s="472">
        <v>0</v>
      </c>
      <c r="BH370" s="471" t="s">
        <v>16916</v>
      </c>
      <c r="BI370" s="472" t="s">
        <v>16916</v>
      </c>
      <c r="BJ370" s="357">
        <v>104515.75</v>
      </c>
      <c r="BK370" s="474">
        <v>47939.899999999994</v>
      </c>
      <c r="BL370" s="357">
        <v>0</v>
      </c>
      <c r="BM370" s="474">
        <v>0</v>
      </c>
      <c r="BN370" s="357">
        <v>0</v>
      </c>
      <c r="BO370" s="474">
        <v>0</v>
      </c>
    </row>
    <row r="371" spans="1:67" s="148" customFormat="1" ht="12.75" x14ac:dyDescent="0.2">
      <c r="A371" s="470" t="s">
        <v>8321</v>
      </c>
      <c r="B371" s="470" t="s">
        <v>9201</v>
      </c>
      <c r="C371" s="470" t="s">
        <v>8213</v>
      </c>
      <c r="D371" s="470" t="s">
        <v>8213</v>
      </c>
      <c r="E371" s="470" t="s">
        <v>17868</v>
      </c>
      <c r="F371" s="470" t="s">
        <v>16902</v>
      </c>
      <c r="G371" s="470" t="s">
        <v>17044</v>
      </c>
      <c r="H371" s="471" t="s">
        <v>16916</v>
      </c>
      <c r="I371" s="472" t="s">
        <v>16916</v>
      </c>
      <c r="J371" s="471" t="s">
        <v>16916</v>
      </c>
      <c r="K371" s="472" t="s">
        <v>16916</v>
      </c>
      <c r="L371" s="471" t="s">
        <v>16916</v>
      </c>
      <c r="M371" s="472" t="s">
        <v>16916</v>
      </c>
      <c r="N371" s="471" t="s">
        <v>16916</v>
      </c>
      <c r="O371" s="472" t="s">
        <v>16916</v>
      </c>
      <c r="P371" s="471" t="s">
        <v>16916</v>
      </c>
      <c r="Q371" s="472" t="s">
        <v>16916</v>
      </c>
      <c r="R371" s="475" t="s">
        <v>16916</v>
      </c>
      <c r="S371" s="476" t="s">
        <v>16916</v>
      </c>
      <c r="T371" s="475" t="s">
        <v>16916</v>
      </c>
      <c r="U371" s="476" t="s">
        <v>16916</v>
      </c>
      <c r="V371" s="475" t="s">
        <v>16916</v>
      </c>
      <c r="W371" s="473" t="s">
        <v>16916</v>
      </c>
      <c r="X371" s="471" t="s">
        <v>16916</v>
      </c>
      <c r="Y371" s="472" t="s">
        <v>16916</v>
      </c>
      <c r="Z371" s="471" t="s">
        <v>16916</v>
      </c>
      <c r="AA371" s="472" t="s">
        <v>16916</v>
      </c>
      <c r="AB371" s="471" t="s">
        <v>16916</v>
      </c>
      <c r="AC371" s="472" t="s">
        <v>16916</v>
      </c>
      <c r="AD371" s="471" t="s">
        <v>16916</v>
      </c>
      <c r="AE371" s="472" t="s">
        <v>16916</v>
      </c>
      <c r="AF371" s="595" t="s">
        <v>16916</v>
      </c>
      <c r="AG371" s="473" t="s">
        <v>16916</v>
      </c>
      <c r="AH371" s="471" t="s">
        <v>16916</v>
      </c>
      <c r="AI371" s="472" t="s">
        <v>16916</v>
      </c>
      <c r="AJ371" s="471" t="s">
        <v>16916</v>
      </c>
      <c r="AK371" s="472" t="s">
        <v>16916</v>
      </c>
      <c r="AL371" s="471" t="s">
        <v>16916</v>
      </c>
      <c r="AM371" s="472" t="s">
        <v>16916</v>
      </c>
      <c r="AN371" s="471" t="s">
        <v>16916</v>
      </c>
      <c r="AO371" s="472" t="s">
        <v>16916</v>
      </c>
      <c r="AP371" s="471" t="s">
        <v>16916</v>
      </c>
      <c r="AQ371" s="472" t="s">
        <v>16916</v>
      </c>
      <c r="AR371" s="471" t="s">
        <v>16916</v>
      </c>
      <c r="AS371" s="472" t="s">
        <v>16916</v>
      </c>
      <c r="AT371" s="471" t="s">
        <v>16916</v>
      </c>
      <c r="AU371" s="472" t="s">
        <v>16916</v>
      </c>
      <c r="AV371" s="471" t="s">
        <v>16916</v>
      </c>
      <c r="AW371" s="472" t="s">
        <v>16916</v>
      </c>
      <c r="AX371" s="471" t="s">
        <v>16916</v>
      </c>
      <c r="AY371" s="472" t="s">
        <v>16916</v>
      </c>
      <c r="AZ371" s="471" t="s">
        <v>16916</v>
      </c>
      <c r="BA371" s="472" t="s">
        <v>16916</v>
      </c>
      <c r="BB371" s="471">
        <v>45691.67</v>
      </c>
      <c r="BC371" s="472">
        <v>0</v>
      </c>
      <c r="BD371" s="471" t="s">
        <v>16916</v>
      </c>
      <c r="BE371" s="472" t="s">
        <v>16916</v>
      </c>
      <c r="BF371" s="471">
        <v>26353.33</v>
      </c>
      <c r="BG371" s="472">
        <v>0</v>
      </c>
      <c r="BH371" s="471" t="s">
        <v>16916</v>
      </c>
      <c r="BI371" s="472" t="s">
        <v>16916</v>
      </c>
      <c r="BJ371" s="357">
        <v>72045</v>
      </c>
      <c r="BK371" s="474">
        <v>0</v>
      </c>
      <c r="BL371" s="357">
        <v>0</v>
      </c>
      <c r="BM371" s="474">
        <v>0</v>
      </c>
      <c r="BN371" s="357">
        <v>0</v>
      </c>
      <c r="BO371" s="474">
        <v>0</v>
      </c>
    </row>
    <row r="372" spans="1:67" s="148" customFormat="1" ht="12.75" x14ac:dyDescent="0.2">
      <c r="A372" s="470" t="s">
        <v>8321</v>
      </c>
      <c r="B372" s="470" t="s">
        <v>8494</v>
      </c>
      <c r="C372" s="470" t="s">
        <v>8213</v>
      </c>
      <c r="D372" s="470" t="s">
        <v>8213</v>
      </c>
      <c r="E372" s="470" t="s">
        <v>18038</v>
      </c>
      <c r="F372" s="470" t="s">
        <v>16902</v>
      </c>
      <c r="G372" s="470" t="s">
        <v>17044</v>
      </c>
      <c r="H372" s="471" t="s">
        <v>16916</v>
      </c>
      <c r="I372" s="472" t="s">
        <v>16916</v>
      </c>
      <c r="J372" s="471" t="s">
        <v>16916</v>
      </c>
      <c r="K372" s="472" t="s">
        <v>16916</v>
      </c>
      <c r="L372" s="471" t="s">
        <v>16916</v>
      </c>
      <c r="M372" s="472" t="s">
        <v>16916</v>
      </c>
      <c r="N372" s="471" t="s">
        <v>16916</v>
      </c>
      <c r="O372" s="472" t="s">
        <v>16916</v>
      </c>
      <c r="P372" s="471" t="s">
        <v>16916</v>
      </c>
      <c r="Q372" s="472" t="s">
        <v>16916</v>
      </c>
      <c r="R372" s="475" t="s">
        <v>16916</v>
      </c>
      <c r="S372" s="476" t="s">
        <v>16916</v>
      </c>
      <c r="T372" s="475" t="s">
        <v>16916</v>
      </c>
      <c r="U372" s="476" t="s">
        <v>16916</v>
      </c>
      <c r="V372" s="475" t="s">
        <v>16916</v>
      </c>
      <c r="W372" s="473" t="s">
        <v>16916</v>
      </c>
      <c r="X372" s="471" t="s">
        <v>16916</v>
      </c>
      <c r="Y372" s="472" t="s">
        <v>16916</v>
      </c>
      <c r="Z372" s="471" t="s">
        <v>16916</v>
      </c>
      <c r="AA372" s="472" t="s">
        <v>16916</v>
      </c>
      <c r="AB372" s="471" t="s">
        <v>16916</v>
      </c>
      <c r="AC372" s="472" t="s">
        <v>16916</v>
      </c>
      <c r="AD372" s="471" t="s">
        <v>16916</v>
      </c>
      <c r="AE372" s="472" t="s">
        <v>16916</v>
      </c>
      <c r="AF372" s="595" t="s">
        <v>16916</v>
      </c>
      <c r="AG372" s="473" t="s">
        <v>16916</v>
      </c>
      <c r="AH372" s="471" t="s">
        <v>16916</v>
      </c>
      <c r="AI372" s="472" t="s">
        <v>16916</v>
      </c>
      <c r="AJ372" s="471" t="s">
        <v>16916</v>
      </c>
      <c r="AK372" s="472" t="s">
        <v>16916</v>
      </c>
      <c r="AL372" s="471" t="s">
        <v>16916</v>
      </c>
      <c r="AM372" s="472" t="s">
        <v>16916</v>
      </c>
      <c r="AN372" s="471" t="s">
        <v>16916</v>
      </c>
      <c r="AO372" s="472" t="s">
        <v>16916</v>
      </c>
      <c r="AP372" s="471" t="s">
        <v>16916</v>
      </c>
      <c r="AQ372" s="472" t="s">
        <v>16916</v>
      </c>
      <c r="AR372" s="471" t="s">
        <v>16916</v>
      </c>
      <c r="AS372" s="472" t="s">
        <v>16916</v>
      </c>
      <c r="AT372" s="471" t="s">
        <v>16916</v>
      </c>
      <c r="AU372" s="472" t="s">
        <v>16916</v>
      </c>
      <c r="AV372" s="471" t="s">
        <v>16916</v>
      </c>
      <c r="AW372" s="472" t="s">
        <v>16916</v>
      </c>
      <c r="AX372" s="471" t="s">
        <v>16916</v>
      </c>
      <c r="AY372" s="472" t="s">
        <v>16916</v>
      </c>
      <c r="AZ372" s="471" t="s">
        <v>16916</v>
      </c>
      <c r="BA372" s="472" t="s">
        <v>16916</v>
      </c>
      <c r="BB372" s="471" t="s">
        <v>16916</v>
      </c>
      <c r="BC372" s="472" t="s">
        <v>16916</v>
      </c>
      <c r="BD372" s="471" t="s">
        <v>16916</v>
      </c>
      <c r="BE372" s="472" t="s">
        <v>16916</v>
      </c>
      <c r="BF372" s="471">
        <v>10664.71</v>
      </c>
      <c r="BG372" s="472">
        <v>0</v>
      </c>
      <c r="BH372" s="471" t="s">
        <v>16916</v>
      </c>
      <c r="BI372" s="472" t="s">
        <v>16916</v>
      </c>
      <c r="BJ372" s="357">
        <v>10664.71</v>
      </c>
      <c r="BK372" s="474">
        <v>0</v>
      </c>
      <c r="BL372" s="357">
        <v>0</v>
      </c>
      <c r="BM372" s="474">
        <v>0</v>
      </c>
      <c r="BN372" s="357">
        <v>0</v>
      </c>
      <c r="BO372" s="474">
        <v>0</v>
      </c>
    </row>
    <row r="373" spans="1:67" s="148" customFormat="1" ht="12.75" x14ac:dyDescent="0.2">
      <c r="A373" s="470" t="s">
        <v>8321</v>
      </c>
      <c r="B373" s="470" t="s">
        <v>8333</v>
      </c>
      <c r="C373" s="470" t="s">
        <v>8213</v>
      </c>
      <c r="D373" s="470" t="s">
        <v>8213</v>
      </c>
      <c r="E373" s="470" t="s">
        <v>18039</v>
      </c>
      <c r="F373" s="470" t="s">
        <v>16902</v>
      </c>
      <c r="G373" s="470" t="s">
        <v>17044</v>
      </c>
      <c r="H373" s="471" t="s">
        <v>16916</v>
      </c>
      <c r="I373" s="472" t="s">
        <v>16916</v>
      </c>
      <c r="J373" s="471" t="s">
        <v>16916</v>
      </c>
      <c r="K373" s="472" t="s">
        <v>16916</v>
      </c>
      <c r="L373" s="471" t="s">
        <v>16916</v>
      </c>
      <c r="M373" s="472" t="s">
        <v>16916</v>
      </c>
      <c r="N373" s="471" t="s">
        <v>16916</v>
      </c>
      <c r="O373" s="472" t="s">
        <v>16916</v>
      </c>
      <c r="P373" s="471" t="s">
        <v>16916</v>
      </c>
      <c r="Q373" s="472" t="s">
        <v>16916</v>
      </c>
      <c r="R373" s="475" t="s">
        <v>16916</v>
      </c>
      <c r="S373" s="476" t="s">
        <v>16916</v>
      </c>
      <c r="T373" s="475" t="s">
        <v>16916</v>
      </c>
      <c r="U373" s="476" t="s">
        <v>16916</v>
      </c>
      <c r="V373" s="475" t="s">
        <v>16916</v>
      </c>
      <c r="W373" s="473" t="s">
        <v>16916</v>
      </c>
      <c r="X373" s="471" t="s">
        <v>16916</v>
      </c>
      <c r="Y373" s="472" t="s">
        <v>16916</v>
      </c>
      <c r="Z373" s="471" t="s">
        <v>16916</v>
      </c>
      <c r="AA373" s="472" t="s">
        <v>16916</v>
      </c>
      <c r="AB373" s="471" t="s">
        <v>16916</v>
      </c>
      <c r="AC373" s="472" t="s">
        <v>16916</v>
      </c>
      <c r="AD373" s="471" t="s">
        <v>16916</v>
      </c>
      <c r="AE373" s="472" t="s">
        <v>16916</v>
      </c>
      <c r="AF373" s="595" t="s">
        <v>16916</v>
      </c>
      <c r="AG373" s="473" t="s">
        <v>16916</v>
      </c>
      <c r="AH373" s="471" t="s">
        <v>16916</v>
      </c>
      <c r="AI373" s="472" t="s">
        <v>16916</v>
      </c>
      <c r="AJ373" s="471" t="s">
        <v>16916</v>
      </c>
      <c r="AK373" s="472" t="s">
        <v>16916</v>
      </c>
      <c r="AL373" s="471" t="s">
        <v>16916</v>
      </c>
      <c r="AM373" s="472" t="s">
        <v>16916</v>
      </c>
      <c r="AN373" s="471" t="s">
        <v>16916</v>
      </c>
      <c r="AO373" s="472" t="s">
        <v>16916</v>
      </c>
      <c r="AP373" s="471" t="s">
        <v>16916</v>
      </c>
      <c r="AQ373" s="472" t="s">
        <v>16916</v>
      </c>
      <c r="AR373" s="471" t="s">
        <v>16916</v>
      </c>
      <c r="AS373" s="472" t="s">
        <v>16916</v>
      </c>
      <c r="AT373" s="471" t="s">
        <v>16916</v>
      </c>
      <c r="AU373" s="472" t="s">
        <v>16916</v>
      </c>
      <c r="AV373" s="471" t="s">
        <v>16916</v>
      </c>
      <c r="AW373" s="472" t="s">
        <v>16916</v>
      </c>
      <c r="AX373" s="471" t="s">
        <v>16916</v>
      </c>
      <c r="AY373" s="472" t="s">
        <v>16916</v>
      </c>
      <c r="AZ373" s="471" t="s">
        <v>16916</v>
      </c>
      <c r="BA373" s="472" t="s">
        <v>16916</v>
      </c>
      <c r="BB373" s="471" t="s">
        <v>16916</v>
      </c>
      <c r="BC373" s="472" t="s">
        <v>16916</v>
      </c>
      <c r="BD373" s="471" t="s">
        <v>16916</v>
      </c>
      <c r="BE373" s="472" t="s">
        <v>16916</v>
      </c>
      <c r="BF373" s="471">
        <v>31101.08</v>
      </c>
      <c r="BG373" s="472">
        <v>0</v>
      </c>
      <c r="BH373" s="471" t="s">
        <v>16916</v>
      </c>
      <c r="BI373" s="472" t="s">
        <v>16916</v>
      </c>
      <c r="BJ373" s="357">
        <v>31101.08</v>
      </c>
      <c r="BK373" s="474">
        <v>0</v>
      </c>
      <c r="BL373" s="357">
        <v>0</v>
      </c>
      <c r="BM373" s="474">
        <v>0</v>
      </c>
      <c r="BN373" s="357">
        <v>0</v>
      </c>
      <c r="BO373" s="474">
        <v>0</v>
      </c>
    </row>
    <row r="374" spans="1:67" s="148" customFormat="1" ht="12.75" x14ac:dyDescent="0.2">
      <c r="A374" s="470" t="s">
        <v>8321</v>
      </c>
      <c r="B374" s="470" t="s">
        <v>8493</v>
      </c>
      <c r="C374" s="470" t="s">
        <v>8213</v>
      </c>
      <c r="D374" s="470" t="s">
        <v>8213</v>
      </c>
      <c r="E374" s="470" t="s">
        <v>17869</v>
      </c>
      <c r="F374" s="470" t="s">
        <v>16902</v>
      </c>
      <c r="G374" s="470" t="s">
        <v>17044</v>
      </c>
      <c r="H374" s="471" t="s">
        <v>16916</v>
      </c>
      <c r="I374" s="472" t="s">
        <v>16916</v>
      </c>
      <c r="J374" s="471" t="s">
        <v>16916</v>
      </c>
      <c r="K374" s="472" t="s">
        <v>16916</v>
      </c>
      <c r="L374" s="471" t="s">
        <v>16916</v>
      </c>
      <c r="M374" s="472" t="s">
        <v>16916</v>
      </c>
      <c r="N374" s="471" t="s">
        <v>16916</v>
      </c>
      <c r="O374" s="472" t="s">
        <v>16916</v>
      </c>
      <c r="P374" s="471" t="s">
        <v>16916</v>
      </c>
      <c r="Q374" s="472" t="s">
        <v>16916</v>
      </c>
      <c r="R374" s="475" t="s">
        <v>16916</v>
      </c>
      <c r="S374" s="476" t="s">
        <v>16916</v>
      </c>
      <c r="T374" s="475" t="s">
        <v>16916</v>
      </c>
      <c r="U374" s="476" t="s">
        <v>16916</v>
      </c>
      <c r="V374" s="475" t="s">
        <v>16916</v>
      </c>
      <c r="W374" s="473" t="s">
        <v>16916</v>
      </c>
      <c r="X374" s="471" t="s">
        <v>16916</v>
      </c>
      <c r="Y374" s="472" t="s">
        <v>16916</v>
      </c>
      <c r="Z374" s="471" t="s">
        <v>16916</v>
      </c>
      <c r="AA374" s="472" t="s">
        <v>16916</v>
      </c>
      <c r="AB374" s="471" t="s">
        <v>16916</v>
      </c>
      <c r="AC374" s="472" t="s">
        <v>16916</v>
      </c>
      <c r="AD374" s="471" t="s">
        <v>16916</v>
      </c>
      <c r="AE374" s="472" t="s">
        <v>16916</v>
      </c>
      <c r="AF374" s="595" t="s">
        <v>16916</v>
      </c>
      <c r="AG374" s="473" t="s">
        <v>16916</v>
      </c>
      <c r="AH374" s="471" t="s">
        <v>16916</v>
      </c>
      <c r="AI374" s="472" t="s">
        <v>16916</v>
      </c>
      <c r="AJ374" s="471" t="s">
        <v>16916</v>
      </c>
      <c r="AK374" s="472" t="s">
        <v>16916</v>
      </c>
      <c r="AL374" s="471" t="s">
        <v>16916</v>
      </c>
      <c r="AM374" s="472" t="s">
        <v>16916</v>
      </c>
      <c r="AN374" s="471" t="s">
        <v>16916</v>
      </c>
      <c r="AO374" s="472" t="s">
        <v>16916</v>
      </c>
      <c r="AP374" s="471" t="s">
        <v>16916</v>
      </c>
      <c r="AQ374" s="472" t="s">
        <v>16916</v>
      </c>
      <c r="AR374" s="471" t="s">
        <v>16916</v>
      </c>
      <c r="AS374" s="472" t="s">
        <v>16916</v>
      </c>
      <c r="AT374" s="471" t="s">
        <v>16916</v>
      </c>
      <c r="AU374" s="472" t="s">
        <v>16916</v>
      </c>
      <c r="AV374" s="471" t="s">
        <v>16916</v>
      </c>
      <c r="AW374" s="472" t="s">
        <v>16916</v>
      </c>
      <c r="AX374" s="471" t="s">
        <v>16916</v>
      </c>
      <c r="AY374" s="472" t="s">
        <v>16916</v>
      </c>
      <c r="AZ374" s="471" t="s">
        <v>16916</v>
      </c>
      <c r="BA374" s="472" t="s">
        <v>16916</v>
      </c>
      <c r="BB374" s="471">
        <v>612896.32999999996</v>
      </c>
      <c r="BC374" s="472">
        <v>0</v>
      </c>
      <c r="BD374" s="471" t="s">
        <v>16916</v>
      </c>
      <c r="BE374" s="472" t="s">
        <v>16916</v>
      </c>
      <c r="BF374" s="471" t="s">
        <v>16916</v>
      </c>
      <c r="BG374" s="472" t="s">
        <v>16916</v>
      </c>
      <c r="BH374" s="471" t="s">
        <v>16916</v>
      </c>
      <c r="BI374" s="472" t="s">
        <v>16916</v>
      </c>
      <c r="BJ374" s="357">
        <v>612896.32999999996</v>
      </c>
      <c r="BK374" s="474">
        <v>0</v>
      </c>
      <c r="BL374" s="357">
        <v>0</v>
      </c>
      <c r="BM374" s="474">
        <v>0</v>
      </c>
      <c r="BN374" s="357">
        <v>0</v>
      </c>
      <c r="BO374" s="474">
        <v>0</v>
      </c>
    </row>
    <row r="375" spans="1:67" s="148" customFormat="1" ht="12.75" x14ac:dyDescent="0.2">
      <c r="A375" s="470" t="s">
        <v>8321</v>
      </c>
      <c r="B375" s="470" t="s">
        <v>9806</v>
      </c>
      <c r="C375" s="470" t="s">
        <v>8213</v>
      </c>
      <c r="D375" s="470" t="s">
        <v>8213</v>
      </c>
      <c r="E375" s="470" t="s">
        <v>18040</v>
      </c>
      <c r="F375" s="470" t="s">
        <v>16902</v>
      </c>
      <c r="G375" s="470" t="s">
        <v>17044</v>
      </c>
      <c r="H375" s="471" t="s">
        <v>16916</v>
      </c>
      <c r="I375" s="472" t="s">
        <v>16916</v>
      </c>
      <c r="J375" s="471" t="s">
        <v>16916</v>
      </c>
      <c r="K375" s="472" t="s">
        <v>16916</v>
      </c>
      <c r="L375" s="471" t="s">
        <v>16916</v>
      </c>
      <c r="M375" s="472" t="s">
        <v>16916</v>
      </c>
      <c r="N375" s="471" t="s">
        <v>16916</v>
      </c>
      <c r="O375" s="472" t="s">
        <v>16916</v>
      </c>
      <c r="P375" s="471" t="s">
        <v>16916</v>
      </c>
      <c r="Q375" s="472" t="s">
        <v>16916</v>
      </c>
      <c r="R375" s="475" t="s">
        <v>16916</v>
      </c>
      <c r="S375" s="476" t="s">
        <v>16916</v>
      </c>
      <c r="T375" s="475" t="s">
        <v>16916</v>
      </c>
      <c r="U375" s="476" t="s">
        <v>16916</v>
      </c>
      <c r="V375" s="475" t="s">
        <v>16916</v>
      </c>
      <c r="W375" s="473" t="s">
        <v>16916</v>
      </c>
      <c r="X375" s="471" t="s">
        <v>16916</v>
      </c>
      <c r="Y375" s="472" t="s">
        <v>16916</v>
      </c>
      <c r="Z375" s="471" t="s">
        <v>16916</v>
      </c>
      <c r="AA375" s="472" t="s">
        <v>16916</v>
      </c>
      <c r="AB375" s="471" t="s">
        <v>16916</v>
      </c>
      <c r="AC375" s="472" t="s">
        <v>16916</v>
      </c>
      <c r="AD375" s="471" t="s">
        <v>16916</v>
      </c>
      <c r="AE375" s="472" t="s">
        <v>16916</v>
      </c>
      <c r="AF375" s="595" t="s">
        <v>16916</v>
      </c>
      <c r="AG375" s="473" t="s">
        <v>16916</v>
      </c>
      <c r="AH375" s="471" t="s">
        <v>16916</v>
      </c>
      <c r="AI375" s="472" t="s">
        <v>16916</v>
      </c>
      <c r="AJ375" s="471" t="s">
        <v>16916</v>
      </c>
      <c r="AK375" s="472" t="s">
        <v>16916</v>
      </c>
      <c r="AL375" s="471" t="s">
        <v>16916</v>
      </c>
      <c r="AM375" s="472" t="s">
        <v>16916</v>
      </c>
      <c r="AN375" s="471" t="s">
        <v>16916</v>
      </c>
      <c r="AO375" s="472" t="s">
        <v>16916</v>
      </c>
      <c r="AP375" s="471" t="s">
        <v>16916</v>
      </c>
      <c r="AQ375" s="472" t="s">
        <v>16916</v>
      </c>
      <c r="AR375" s="471" t="s">
        <v>16916</v>
      </c>
      <c r="AS375" s="472" t="s">
        <v>16916</v>
      </c>
      <c r="AT375" s="471" t="s">
        <v>16916</v>
      </c>
      <c r="AU375" s="472" t="s">
        <v>16916</v>
      </c>
      <c r="AV375" s="471" t="s">
        <v>16916</v>
      </c>
      <c r="AW375" s="472" t="s">
        <v>16916</v>
      </c>
      <c r="AX375" s="471" t="s">
        <v>16916</v>
      </c>
      <c r="AY375" s="472" t="s">
        <v>16916</v>
      </c>
      <c r="AZ375" s="471" t="s">
        <v>16916</v>
      </c>
      <c r="BA375" s="472" t="s">
        <v>16916</v>
      </c>
      <c r="BB375" s="471" t="s">
        <v>16916</v>
      </c>
      <c r="BC375" s="472" t="s">
        <v>16916</v>
      </c>
      <c r="BD375" s="471" t="s">
        <v>16916</v>
      </c>
      <c r="BE375" s="472" t="s">
        <v>16916</v>
      </c>
      <c r="BF375" s="471">
        <v>14988.8</v>
      </c>
      <c r="BG375" s="472">
        <v>0</v>
      </c>
      <c r="BH375" s="471" t="s">
        <v>16916</v>
      </c>
      <c r="BI375" s="472" t="s">
        <v>16916</v>
      </c>
      <c r="BJ375" s="357">
        <v>14988.8</v>
      </c>
      <c r="BK375" s="474">
        <v>0</v>
      </c>
      <c r="BL375" s="357">
        <v>0</v>
      </c>
      <c r="BM375" s="474">
        <v>0</v>
      </c>
      <c r="BN375" s="357">
        <v>0</v>
      </c>
      <c r="BO375" s="474">
        <v>0</v>
      </c>
    </row>
    <row r="376" spans="1:67" s="148" customFormat="1" ht="12.75" x14ac:dyDescent="0.2">
      <c r="A376" s="470" t="s">
        <v>8321</v>
      </c>
      <c r="B376" s="470" t="s">
        <v>9810</v>
      </c>
      <c r="C376" s="470" t="s">
        <v>8213</v>
      </c>
      <c r="D376" s="470" t="s">
        <v>8213</v>
      </c>
      <c r="E376" s="470" t="s">
        <v>17870</v>
      </c>
      <c r="F376" s="470" t="s">
        <v>16902</v>
      </c>
      <c r="G376" s="470" t="s">
        <v>17044</v>
      </c>
      <c r="H376" s="471" t="s">
        <v>16916</v>
      </c>
      <c r="I376" s="472" t="s">
        <v>16916</v>
      </c>
      <c r="J376" s="471" t="s">
        <v>16916</v>
      </c>
      <c r="K376" s="472" t="s">
        <v>16916</v>
      </c>
      <c r="L376" s="471" t="s">
        <v>16916</v>
      </c>
      <c r="M376" s="472" t="s">
        <v>16916</v>
      </c>
      <c r="N376" s="471" t="s">
        <v>16916</v>
      </c>
      <c r="O376" s="472" t="s">
        <v>16916</v>
      </c>
      <c r="P376" s="471" t="s">
        <v>16916</v>
      </c>
      <c r="Q376" s="472" t="s">
        <v>16916</v>
      </c>
      <c r="R376" s="475" t="s">
        <v>16916</v>
      </c>
      <c r="S376" s="476" t="s">
        <v>16916</v>
      </c>
      <c r="T376" s="475" t="s">
        <v>16916</v>
      </c>
      <c r="U376" s="476" t="s">
        <v>16916</v>
      </c>
      <c r="V376" s="475" t="s">
        <v>16916</v>
      </c>
      <c r="W376" s="473" t="s">
        <v>16916</v>
      </c>
      <c r="X376" s="471" t="s">
        <v>16916</v>
      </c>
      <c r="Y376" s="472" t="s">
        <v>16916</v>
      </c>
      <c r="Z376" s="471" t="s">
        <v>16916</v>
      </c>
      <c r="AA376" s="472" t="s">
        <v>16916</v>
      </c>
      <c r="AB376" s="471" t="s">
        <v>16916</v>
      </c>
      <c r="AC376" s="472" t="s">
        <v>16916</v>
      </c>
      <c r="AD376" s="471" t="s">
        <v>16916</v>
      </c>
      <c r="AE376" s="472" t="s">
        <v>16916</v>
      </c>
      <c r="AF376" s="595" t="s">
        <v>16916</v>
      </c>
      <c r="AG376" s="473" t="s">
        <v>16916</v>
      </c>
      <c r="AH376" s="471" t="s">
        <v>16916</v>
      </c>
      <c r="AI376" s="472" t="s">
        <v>16916</v>
      </c>
      <c r="AJ376" s="471" t="s">
        <v>16916</v>
      </c>
      <c r="AK376" s="472" t="s">
        <v>16916</v>
      </c>
      <c r="AL376" s="471" t="s">
        <v>16916</v>
      </c>
      <c r="AM376" s="472" t="s">
        <v>16916</v>
      </c>
      <c r="AN376" s="471" t="s">
        <v>16916</v>
      </c>
      <c r="AO376" s="472" t="s">
        <v>16916</v>
      </c>
      <c r="AP376" s="471" t="s">
        <v>16916</v>
      </c>
      <c r="AQ376" s="472" t="s">
        <v>16916</v>
      </c>
      <c r="AR376" s="471" t="s">
        <v>16916</v>
      </c>
      <c r="AS376" s="472" t="s">
        <v>16916</v>
      </c>
      <c r="AT376" s="471" t="s">
        <v>16916</v>
      </c>
      <c r="AU376" s="472" t="s">
        <v>16916</v>
      </c>
      <c r="AV376" s="471" t="s">
        <v>16916</v>
      </c>
      <c r="AW376" s="472" t="s">
        <v>16916</v>
      </c>
      <c r="AX376" s="471" t="s">
        <v>16916</v>
      </c>
      <c r="AY376" s="472" t="s">
        <v>16916</v>
      </c>
      <c r="AZ376" s="471" t="s">
        <v>16916</v>
      </c>
      <c r="BA376" s="472" t="s">
        <v>16916</v>
      </c>
      <c r="BB376" s="471">
        <v>53364.37</v>
      </c>
      <c r="BC376" s="472">
        <v>0</v>
      </c>
      <c r="BD376" s="471" t="s">
        <v>16916</v>
      </c>
      <c r="BE376" s="472" t="s">
        <v>16916</v>
      </c>
      <c r="BF376" s="471" t="s">
        <v>16916</v>
      </c>
      <c r="BG376" s="472" t="s">
        <v>16916</v>
      </c>
      <c r="BH376" s="471" t="s">
        <v>16916</v>
      </c>
      <c r="BI376" s="472" t="s">
        <v>16916</v>
      </c>
      <c r="BJ376" s="357">
        <v>53364.37</v>
      </c>
      <c r="BK376" s="474">
        <v>0</v>
      </c>
      <c r="BL376" s="357">
        <v>0</v>
      </c>
      <c r="BM376" s="474">
        <v>0</v>
      </c>
      <c r="BN376" s="357">
        <v>0</v>
      </c>
      <c r="BO376" s="474">
        <v>0</v>
      </c>
    </row>
    <row r="377" spans="1:67" s="148" customFormat="1" ht="12.75" x14ac:dyDescent="0.2">
      <c r="A377" s="470" t="s">
        <v>8420</v>
      </c>
      <c r="B377" s="470" t="s">
        <v>8352</v>
      </c>
      <c r="C377" s="470" t="s">
        <v>8213</v>
      </c>
      <c r="D377" s="470" t="s">
        <v>8213</v>
      </c>
      <c r="E377" s="470" t="s">
        <v>18041</v>
      </c>
      <c r="F377" s="470" t="s">
        <v>17057</v>
      </c>
      <c r="G377" s="470" t="s">
        <v>14</v>
      </c>
      <c r="H377" s="471" t="s">
        <v>16916</v>
      </c>
      <c r="I377" s="472" t="s">
        <v>16916</v>
      </c>
      <c r="J377" s="471" t="s">
        <v>16916</v>
      </c>
      <c r="K377" s="472" t="s">
        <v>16916</v>
      </c>
      <c r="L377" s="471" t="s">
        <v>16916</v>
      </c>
      <c r="M377" s="472" t="s">
        <v>16916</v>
      </c>
      <c r="N377" s="471" t="s">
        <v>16916</v>
      </c>
      <c r="O377" s="472" t="s">
        <v>16916</v>
      </c>
      <c r="P377" s="471" t="s">
        <v>16916</v>
      </c>
      <c r="Q377" s="472" t="s">
        <v>16916</v>
      </c>
      <c r="R377" s="475" t="s">
        <v>16916</v>
      </c>
      <c r="S377" s="476" t="s">
        <v>16916</v>
      </c>
      <c r="T377" s="475" t="s">
        <v>16916</v>
      </c>
      <c r="U377" s="476" t="s">
        <v>16916</v>
      </c>
      <c r="V377" s="475" t="s">
        <v>16916</v>
      </c>
      <c r="W377" s="473" t="s">
        <v>16916</v>
      </c>
      <c r="X377" s="471" t="s">
        <v>16916</v>
      </c>
      <c r="Y377" s="472" t="s">
        <v>16916</v>
      </c>
      <c r="Z377" s="471" t="s">
        <v>16916</v>
      </c>
      <c r="AA377" s="472" t="s">
        <v>16916</v>
      </c>
      <c r="AB377" s="471" t="s">
        <v>16916</v>
      </c>
      <c r="AC377" s="472" t="s">
        <v>16916</v>
      </c>
      <c r="AD377" s="471" t="s">
        <v>16916</v>
      </c>
      <c r="AE377" s="472" t="s">
        <v>16916</v>
      </c>
      <c r="AF377" s="595" t="s">
        <v>16916</v>
      </c>
      <c r="AG377" s="473" t="s">
        <v>16916</v>
      </c>
      <c r="AH377" s="471" t="s">
        <v>16916</v>
      </c>
      <c r="AI377" s="472" t="s">
        <v>16916</v>
      </c>
      <c r="AJ377" s="471" t="s">
        <v>16916</v>
      </c>
      <c r="AK377" s="472" t="s">
        <v>16916</v>
      </c>
      <c r="AL377" s="471" t="s">
        <v>16916</v>
      </c>
      <c r="AM377" s="472" t="s">
        <v>16916</v>
      </c>
      <c r="AN377" s="471" t="s">
        <v>16916</v>
      </c>
      <c r="AO377" s="472" t="s">
        <v>16916</v>
      </c>
      <c r="AP377" s="471" t="s">
        <v>16916</v>
      </c>
      <c r="AQ377" s="472" t="s">
        <v>16916</v>
      </c>
      <c r="AR377" s="471" t="s">
        <v>16916</v>
      </c>
      <c r="AS377" s="472" t="s">
        <v>16916</v>
      </c>
      <c r="AT377" s="471" t="s">
        <v>16916</v>
      </c>
      <c r="AU377" s="472" t="s">
        <v>16916</v>
      </c>
      <c r="AV377" s="471" t="s">
        <v>16916</v>
      </c>
      <c r="AW377" s="472" t="s">
        <v>16916</v>
      </c>
      <c r="AX377" s="471" t="s">
        <v>16916</v>
      </c>
      <c r="AY377" s="472" t="s">
        <v>16916</v>
      </c>
      <c r="AZ377" s="471" t="s">
        <v>16916</v>
      </c>
      <c r="BA377" s="472" t="s">
        <v>16916</v>
      </c>
      <c r="BB377" s="471" t="s">
        <v>16916</v>
      </c>
      <c r="BC377" s="472" t="s">
        <v>16916</v>
      </c>
      <c r="BD377" s="471" t="s">
        <v>16916</v>
      </c>
      <c r="BE377" s="472" t="s">
        <v>16916</v>
      </c>
      <c r="BF377" s="471">
        <v>449938.92</v>
      </c>
      <c r="BG377" s="472">
        <v>0</v>
      </c>
      <c r="BH377" s="471" t="s">
        <v>16916</v>
      </c>
      <c r="BI377" s="472" t="s">
        <v>16916</v>
      </c>
      <c r="BJ377" s="357">
        <v>449938.92</v>
      </c>
      <c r="BK377" s="474">
        <v>0</v>
      </c>
      <c r="BL377" s="357">
        <v>0</v>
      </c>
      <c r="BM377" s="474">
        <v>0</v>
      </c>
      <c r="BN377" s="357">
        <v>0</v>
      </c>
      <c r="BO377" s="474">
        <v>0</v>
      </c>
    </row>
    <row r="378" spans="1:67" s="148" customFormat="1" ht="12.75" x14ac:dyDescent="0.2">
      <c r="A378" s="470" t="s">
        <v>8420</v>
      </c>
      <c r="B378" s="470" t="s">
        <v>8258</v>
      </c>
      <c r="C378" s="470" t="s">
        <v>8213</v>
      </c>
      <c r="D378" s="470" t="s">
        <v>8213</v>
      </c>
      <c r="E378" s="470" t="s">
        <v>8554</v>
      </c>
      <c r="F378" s="470" t="s">
        <v>17057</v>
      </c>
      <c r="G378" s="470" t="s">
        <v>14</v>
      </c>
      <c r="H378" s="471" t="s">
        <v>16916</v>
      </c>
      <c r="I378" s="472" t="s">
        <v>16916</v>
      </c>
      <c r="J378" s="471" t="s">
        <v>16916</v>
      </c>
      <c r="K378" s="472" t="s">
        <v>16916</v>
      </c>
      <c r="L378" s="471" t="s">
        <v>16916</v>
      </c>
      <c r="M378" s="472" t="s">
        <v>16916</v>
      </c>
      <c r="N378" s="471" t="s">
        <v>16916</v>
      </c>
      <c r="O378" s="472" t="s">
        <v>16916</v>
      </c>
      <c r="P378" s="471" t="s">
        <v>16916</v>
      </c>
      <c r="Q378" s="472" t="s">
        <v>16916</v>
      </c>
      <c r="R378" s="475" t="s">
        <v>16916</v>
      </c>
      <c r="S378" s="476" t="s">
        <v>16916</v>
      </c>
      <c r="T378" s="475" t="s">
        <v>16916</v>
      </c>
      <c r="U378" s="476" t="s">
        <v>16916</v>
      </c>
      <c r="V378" s="475">
        <v>1449446.12</v>
      </c>
      <c r="W378" s="473">
        <v>1449446.12</v>
      </c>
      <c r="X378" s="471">
        <v>239442.75</v>
      </c>
      <c r="Y378" s="472">
        <v>239442.75</v>
      </c>
      <c r="Z378" s="471" t="s">
        <v>16916</v>
      </c>
      <c r="AA378" s="472" t="s">
        <v>16916</v>
      </c>
      <c r="AB378" s="471" t="s">
        <v>16916</v>
      </c>
      <c r="AC378" s="472" t="s">
        <v>16916</v>
      </c>
      <c r="AD378" s="471" t="s">
        <v>16916</v>
      </c>
      <c r="AE378" s="472" t="s">
        <v>16916</v>
      </c>
      <c r="AF378" s="595" t="s">
        <v>16916</v>
      </c>
      <c r="AG378" s="473" t="s">
        <v>16916</v>
      </c>
      <c r="AH378" s="471" t="s">
        <v>16916</v>
      </c>
      <c r="AI378" s="472" t="s">
        <v>16916</v>
      </c>
      <c r="AJ378" s="471" t="s">
        <v>16916</v>
      </c>
      <c r="AK378" s="472" t="s">
        <v>16916</v>
      </c>
      <c r="AL378" s="471" t="s">
        <v>16916</v>
      </c>
      <c r="AM378" s="472" t="s">
        <v>16916</v>
      </c>
      <c r="AN378" s="471" t="s">
        <v>16916</v>
      </c>
      <c r="AO378" s="472" t="s">
        <v>16916</v>
      </c>
      <c r="AP378" s="471" t="s">
        <v>16916</v>
      </c>
      <c r="AQ378" s="472" t="s">
        <v>16916</v>
      </c>
      <c r="AR378" s="471" t="s">
        <v>16916</v>
      </c>
      <c r="AS378" s="472" t="s">
        <v>16916</v>
      </c>
      <c r="AT378" s="471" t="s">
        <v>16916</v>
      </c>
      <c r="AU378" s="472" t="s">
        <v>16916</v>
      </c>
      <c r="AV378" s="471" t="s">
        <v>16916</v>
      </c>
      <c r="AW378" s="472" t="s">
        <v>16916</v>
      </c>
      <c r="AX378" s="471" t="s">
        <v>16916</v>
      </c>
      <c r="AY378" s="472" t="s">
        <v>16916</v>
      </c>
      <c r="AZ378" s="471" t="s">
        <v>16916</v>
      </c>
      <c r="BA378" s="472" t="s">
        <v>16916</v>
      </c>
      <c r="BB378" s="471" t="s">
        <v>16916</v>
      </c>
      <c r="BC378" s="472" t="s">
        <v>16916</v>
      </c>
      <c r="BD378" s="471" t="s">
        <v>16916</v>
      </c>
      <c r="BE378" s="472" t="s">
        <v>16916</v>
      </c>
      <c r="BF378" s="471" t="s">
        <v>16916</v>
      </c>
      <c r="BG378" s="472" t="s">
        <v>16916</v>
      </c>
      <c r="BH378" s="471" t="s">
        <v>16916</v>
      </c>
      <c r="BI378" s="472" t="s">
        <v>16916</v>
      </c>
      <c r="BJ378" s="357">
        <v>239442.75</v>
      </c>
      <c r="BK378" s="474">
        <v>239442.75</v>
      </c>
      <c r="BL378" s="357">
        <v>0</v>
      </c>
      <c r="BM378" s="474">
        <v>0</v>
      </c>
      <c r="BN378" s="357">
        <v>1449446.12</v>
      </c>
      <c r="BO378" s="474">
        <v>1449446.12</v>
      </c>
    </row>
    <row r="379" spans="1:67" s="148" customFormat="1" ht="12.75" x14ac:dyDescent="0.2">
      <c r="A379" s="470" t="s">
        <v>8420</v>
      </c>
      <c r="B379" s="470" t="s">
        <v>8286</v>
      </c>
      <c r="C379" s="470" t="s">
        <v>8213</v>
      </c>
      <c r="D379" s="470" t="s">
        <v>8213</v>
      </c>
      <c r="E379" s="470" t="s">
        <v>17721</v>
      </c>
      <c r="F379" s="470" t="s">
        <v>17057</v>
      </c>
      <c r="G379" s="470" t="s">
        <v>14</v>
      </c>
      <c r="H379" s="471" t="s">
        <v>16916</v>
      </c>
      <c r="I379" s="472" t="s">
        <v>16916</v>
      </c>
      <c r="J379" s="471" t="s">
        <v>16916</v>
      </c>
      <c r="K379" s="472" t="s">
        <v>16916</v>
      </c>
      <c r="L379" s="471" t="s">
        <v>16916</v>
      </c>
      <c r="M379" s="472" t="s">
        <v>16916</v>
      </c>
      <c r="N379" s="471" t="s">
        <v>16916</v>
      </c>
      <c r="O379" s="472" t="s">
        <v>16916</v>
      </c>
      <c r="P379" s="471" t="s">
        <v>16916</v>
      </c>
      <c r="Q379" s="472" t="s">
        <v>16916</v>
      </c>
      <c r="R379" s="475" t="s">
        <v>16916</v>
      </c>
      <c r="S379" s="476" t="s">
        <v>16916</v>
      </c>
      <c r="T379" s="475" t="s">
        <v>16916</v>
      </c>
      <c r="U379" s="476" t="s">
        <v>16916</v>
      </c>
      <c r="V379" s="475" t="s">
        <v>16916</v>
      </c>
      <c r="W379" s="473" t="s">
        <v>16916</v>
      </c>
      <c r="X379" s="471" t="s">
        <v>16916</v>
      </c>
      <c r="Y379" s="472" t="s">
        <v>16916</v>
      </c>
      <c r="Z379" s="471" t="s">
        <v>16916</v>
      </c>
      <c r="AA379" s="472" t="s">
        <v>16916</v>
      </c>
      <c r="AB379" s="471" t="s">
        <v>16916</v>
      </c>
      <c r="AC379" s="472" t="s">
        <v>16916</v>
      </c>
      <c r="AD379" s="471" t="s">
        <v>16916</v>
      </c>
      <c r="AE379" s="472" t="s">
        <v>16916</v>
      </c>
      <c r="AF379" s="595" t="s">
        <v>16916</v>
      </c>
      <c r="AG379" s="473" t="s">
        <v>16916</v>
      </c>
      <c r="AH379" s="471" t="s">
        <v>16916</v>
      </c>
      <c r="AI379" s="472" t="s">
        <v>16916</v>
      </c>
      <c r="AJ379" s="471" t="s">
        <v>16916</v>
      </c>
      <c r="AK379" s="472" t="s">
        <v>16916</v>
      </c>
      <c r="AL379" s="471" t="s">
        <v>16916</v>
      </c>
      <c r="AM379" s="472" t="s">
        <v>16916</v>
      </c>
      <c r="AN379" s="471" t="s">
        <v>16916</v>
      </c>
      <c r="AO379" s="472" t="s">
        <v>16916</v>
      </c>
      <c r="AP379" s="471" t="s">
        <v>16916</v>
      </c>
      <c r="AQ379" s="472" t="s">
        <v>16916</v>
      </c>
      <c r="AR379" s="471" t="s">
        <v>16916</v>
      </c>
      <c r="AS379" s="472" t="s">
        <v>16916</v>
      </c>
      <c r="AT379" s="471" t="s">
        <v>16916</v>
      </c>
      <c r="AU379" s="472" t="s">
        <v>16916</v>
      </c>
      <c r="AV379" s="471" t="s">
        <v>16916</v>
      </c>
      <c r="AW379" s="472" t="s">
        <v>16916</v>
      </c>
      <c r="AX379" s="471">
        <v>104910.79</v>
      </c>
      <c r="AY379" s="472" t="s">
        <v>16916</v>
      </c>
      <c r="AZ379" s="471" t="s">
        <v>16916</v>
      </c>
      <c r="BA379" s="472" t="s">
        <v>16916</v>
      </c>
      <c r="BB379" s="471" t="s">
        <v>16916</v>
      </c>
      <c r="BC379" s="472" t="s">
        <v>16916</v>
      </c>
      <c r="BD379" s="471" t="s">
        <v>16916</v>
      </c>
      <c r="BE379" s="472" t="s">
        <v>16916</v>
      </c>
      <c r="BF379" s="471" t="s">
        <v>16916</v>
      </c>
      <c r="BG379" s="472" t="s">
        <v>16916</v>
      </c>
      <c r="BH379" s="471" t="s">
        <v>16916</v>
      </c>
      <c r="BI379" s="472" t="s">
        <v>16916</v>
      </c>
      <c r="BJ379" s="357">
        <v>104910.79</v>
      </c>
      <c r="BK379" s="474">
        <v>0</v>
      </c>
      <c r="BL379" s="357">
        <v>0</v>
      </c>
      <c r="BM379" s="474">
        <v>0</v>
      </c>
      <c r="BN379" s="357">
        <v>0</v>
      </c>
      <c r="BO379" s="474">
        <v>0</v>
      </c>
    </row>
    <row r="380" spans="1:67" s="148" customFormat="1" ht="12.75" x14ac:dyDescent="0.2">
      <c r="A380" s="470" t="s">
        <v>8420</v>
      </c>
      <c r="B380" s="470" t="s">
        <v>8440</v>
      </c>
      <c r="C380" s="470" t="s">
        <v>8213</v>
      </c>
      <c r="D380" s="470" t="s">
        <v>8213</v>
      </c>
      <c r="E380" s="470" t="s">
        <v>17665</v>
      </c>
      <c r="F380" s="470" t="s">
        <v>17057</v>
      </c>
      <c r="G380" s="470" t="s">
        <v>14</v>
      </c>
      <c r="H380" s="471" t="s">
        <v>16916</v>
      </c>
      <c r="I380" s="472" t="s">
        <v>16916</v>
      </c>
      <c r="J380" s="471" t="s">
        <v>16916</v>
      </c>
      <c r="K380" s="472" t="s">
        <v>16916</v>
      </c>
      <c r="L380" s="471" t="s">
        <v>16916</v>
      </c>
      <c r="M380" s="472" t="s">
        <v>16916</v>
      </c>
      <c r="N380" s="471" t="s">
        <v>16916</v>
      </c>
      <c r="O380" s="472" t="s">
        <v>16916</v>
      </c>
      <c r="P380" s="471" t="s">
        <v>16916</v>
      </c>
      <c r="Q380" s="472" t="s">
        <v>16916</v>
      </c>
      <c r="R380" s="475" t="s">
        <v>16916</v>
      </c>
      <c r="S380" s="476" t="s">
        <v>16916</v>
      </c>
      <c r="T380" s="475" t="s">
        <v>16916</v>
      </c>
      <c r="U380" s="476" t="s">
        <v>16916</v>
      </c>
      <c r="V380" s="475" t="s">
        <v>16916</v>
      </c>
      <c r="W380" s="473" t="s">
        <v>16916</v>
      </c>
      <c r="X380" s="471" t="s">
        <v>16916</v>
      </c>
      <c r="Y380" s="472" t="s">
        <v>16916</v>
      </c>
      <c r="Z380" s="471" t="s">
        <v>16916</v>
      </c>
      <c r="AA380" s="472" t="s">
        <v>16916</v>
      </c>
      <c r="AB380" s="471" t="s">
        <v>16916</v>
      </c>
      <c r="AC380" s="472" t="s">
        <v>16916</v>
      </c>
      <c r="AD380" s="471" t="s">
        <v>16916</v>
      </c>
      <c r="AE380" s="472" t="s">
        <v>16916</v>
      </c>
      <c r="AF380" s="595" t="s">
        <v>16916</v>
      </c>
      <c r="AG380" s="473" t="s">
        <v>16916</v>
      </c>
      <c r="AH380" s="471" t="s">
        <v>16916</v>
      </c>
      <c r="AI380" s="472" t="s">
        <v>16916</v>
      </c>
      <c r="AJ380" s="471" t="s">
        <v>16916</v>
      </c>
      <c r="AK380" s="472" t="s">
        <v>16916</v>
      </c>
      <c r="AL380" s="471" t="s">
        <v>16916</v>
      </c>
      <c r="AM380" s="472" t="s">
        <v>16916</v>
      </c>
      <c r="AN380" s="471" t="s">
        <v>16916</v>
      </c>
      <c r="AO380" s="472" t="s">
        <v>16916</v>
      </c>
      <c r="AP380" s="471" t="s">
        <v>16916</v>
      </c>
      <c r="AQ380" s="472" t="s">
        <v>16916</v>
      </c>
      <c r="AR380" s="471" t="s">
        <v>16916</v>
      </c>
      <c r="AS380" s="472" t="s">
        <v>16916</v>
      </c>
      <c r="AT380" s="471" t="s">
        <v>16916</v>
      </c>
      <c r="AU380" s="472" t="s">
        <v>16916</v>
      </c>
      <c r="AV380" s="471" t="s">
        <v>16916</v>
      </c>
      <c r="AW380" s="472" t="s">
        <v>16916</v>
      </c>
      <c r="AX380" s="471" t="s">
        <v>16916</v>
      </c>
      <c r="AY380" s="472" t="s">
        <v>16916</v>
      </c>
      <c r="AZ380" s="471">
        <v>2391085.87</v>
      </c>
      <c r="BA380" s="472">
        <v>2391085.87</v>
      </c>
      <c r="BB380" s="471" t="s">
        <v>16916</v>
      </c>
      <c r="BC380" s="472" t="s">
        <v>16916</v>
      </c>
      <c r="BD380" s="471">
        <v>2221270.2799999998</v>
      </c>
      <c r="BE380" s="472">
        <v>2215425.6</v>
      </c>
      <c r="BF380" s="471" t="s">
        <v>16916</v>
      </c>
      <c r="BG380" s="472" t="s">
        <v>16916</v>
      </c>
      <c r="BH380" s="471" t="s">
        <v>16916</v>
      </c>
      <c r="BI380" s="472" t="s">
        <v>16916</v>
      </c>
      <c r="BJ380" s="357">
        <v>0</v>
      </c>
      <c r="BK380" s="474">
        <v>0</v>
      </c>
      <c r="BL380" s="357">
        <v>4612356.1500000004</v>
      </c>
      <c r="BM380" s="474">
        <v>4606511.4700000007</v>
      </c>
      <c r="BN380" s="357">
        <v>0</v>
      </c>
      <c r="BO380" s="474">
        <v>0</v>
      </c>
    </row>
    <row r="381" spans="1:67" s="148" customFormat="1" ht="12.75" x14ac:dyDescent="0.2">
      <c r="A381" s="470" t="s">
        <v>8420</v>
      </c>
      <c r="B381" s="470" t="s">
        <v>8241</v>
      </c>
      <c r="C381" s="470" t="s">
        <v>8213</v>
      </c>
      <c r="D381" s="470" t="s">
        <v>8213</v>
      </c>
      <c r="E381" s="470" t="s">
        <v>17480</v>
      </c>
      <c r="F381" s="470" t="s">
        <v>17057</v>
      </c>
      <c r="G381" s="470" t="s">
        <v>14</v>
      </c>
      <c r="H381" s="471" t="s">
        <v>16916</v>
      </c>
      <c r="I381" s="472" t="s">
        <v>16916</v>
      </c>
      <c r="J381" s="471" t="s">
        <v>16916</v>
      </c>
      <c r="K381" s="472" t="s">
        <v>16916</v>
      </c>
      <c r="L381" s="471">
        <v>311208.52</v>
      </c>
      <c r="M381" s="472">
        <v>304000</v>
      </c>
      <c r="N381" s="471" t="s">
        <v>16916</v>
      </c>
      <c r="O381" s="472" t="s">
        <v>16916</v>
      </c>
      <c r="P381" s="471" t="s">
        <v>16916</v>
      </c>
      <c r="Q381" s="472" t="s">
        <v>16916</v>
      </c>
      <c r="R381" s="475" t="s">
        <v>16916</v>
      </c>
      <c r="S381" s="476" t="s">
        <v>16916</v>
      </c>
      <c r="T381" s="475" t="s">
        <v>16916</v>
      </c>
      <c r="U381" s="476" t="s">
        <v>16916</v>
      </c>
      <c r="V381" s="475" t="s">
        <v>16916</v>
      </c>
      <c r="W381" s="473" t="s">
        <v>16916</v>
      </c>
      <c r="X381" s="471" t="s">
        <v>16916</v>
      </c>
      <c r="Y381" s="472" t="s">
        <v>16916</v>
      </c>
      <c r="Z381" s="471" t="s">
        <v>16916</v>
      </c>
      <c r="AA381" s="472" t="s">
        <v>16916</v>
      </c>
      <c r="AB381" s="471" t="s">
        <v>16916</v>
      </c>
      <c r="AC381" s="472" t="s">
        <v>16916</v>
      </c>
      <c r="AD381" s="471" t="s">
        <v>16916</v>
      </c>
      <c r="AE381" s="472" t="s">
        <v>16916</v>
      </c>
      <c r="AF381" s="595" t="s">
        <v>16916</v>
      </c>
      <c r="AG381" s="473" t="s">
        <v>16916</v>
      </c>
      <c r="AH381" s="471" t="s">
        <v>16916</v>
      </c>
      <c r="AI381" s="472" t="s">
        <v>16916</v>
      </c>
      <c r="AJ381" s="471" t="s">
        <v>16916</v>
      </c>
      <c r="AK381" s="472" t="s">
        <v>16916</v>
      </c>
      <c r="AL381" s="471" t="s">
        <v>16916</v>
      </c>
      <c r="AM381" s="472" t="s">
        <v>16916</v>
      </c>
      <c r="AN381" s="471" t="s">
        <v>16916</v>
      </c>
      <c r="AO381" s="472" t="s">
        <v>16916</v>
      </c>
      <c r="AP381" s="471" t="s">
        <v>16916</v>
      </c>
      <c r="AQ381" s="472" t="s">
        <v>16916</v>
      </c>
      <c r="AR381" s="471" t="s">
        <v>16916</v>
      </c>
      <c r="AS381" s="472" t="s">
        <v>16916</v>
      </c>
      <c r="AT381" s="471" t="s">
        <v>16916</v>
      </c>
      <c r="AU381" s="472" t="s">
        <v>16916</v>
      </c>
      <c r="AV381" s="471" t="s">
        <v>16916</v>
      </c>
      <c r="AW381" s="472" t="s">
        <v>16916</v>
      </c>
      <c r="AX381" s="471" t="s">
        <v>16916</v>
      </c>
      <c r="AY381" s="472" t="s">
        <v>16916</v>
      </c>
      <c r="AZ381" s="471" t="s">
        <v>16916</v>
      </c>
      <c r="BA381" s="472" t="s">
        <v>16916</v>
      </c>
      <c r="BB381" s="471" t="s">
        <v>16916</v>
      </c>
      <c r="BC381" s="472" t="s">
        <v>16916</v>
      </c>
      <c r="BD381" s="471" t="s">
        <v>16916</v>
      </c>
      <c r="BE381" s="472" t="s">
        <v>16916</v>
      </c>
      <c r="BF381" s="471" t="s">
        <v>16916</v>
      </c>
      <c r="BG381" s="472" t="s">
        <v>16916</v>
      </c>
      <c r="BH381" s="471" t="s">
        <v>16916</v>
      </c>
      <c r="BI381" s="472" t="s">
        <v>16916</v>
      </c>
      <c r="BJ381" s="357">
        <v>0</v>
      </c>
      <c r="BK381" s="474">
        <v>0</v>
      </c>
      <c r="BL381" s="357">
        <v>0</v>
      </c>
      <c r="BM381" s="474">
        <v>0</v>
      </c>
      <c r="BN381" s="357">
        <v>311208.52</v>
      </c>
      <c r="BO381" s="474">
        <v>304000</v>
      </c>
    </row>
    <row r="382" spans="1:67" s="148" customFormat="1" ht="12.75" x14ac:dyDescent="0.2">
      <c r="A382" s="470" t="s">
        <v>8420</v>
      </c>
      <c r="B382" s="470" t="s">
        <v>8325</v>
      </c>
      <c r="C382" s="470" t="s">
        <v>8213</v>
      </c>
      <c r="D382" s="470" t="s">
        <v>8213</v>
      </c>
      <c r="E382" s="470" t="s">
        <v>8555</v>
      </c>
      <c r="F382" s="470" t="s">
        <v>17057</v>
      </c>
      <c r="G382" s="470" t="s">
        <v>14</v>
      </c>
      <c r="H382" s="471" t="s">
        <v>16916</v>
      </c>
      <c r="I382" s="472" t="s">
        <v>16916</v>
      </c>
      <c r="J382" s="471" t="s">
        <v>16916</v>
      </c>
      <c r="K382" s="472" t="s">
        <v>16916</v>
      </c>
      <c r="L382" s="471" t="s">
        <v>16916</v>
      </c>
      <c r="M382" s="472" t="s">
        <v>16916</v>
      </c>
      <c r="N382" s="471" t="s">
        <v>16916</v>
      </c>
      <c r="O382" s="472" t="s">
        <v>16916</v>
      </c>
      <c r="P382" s="471" t="s">
        <v>16916</v>
      </c>
      <c r="Q382" s="472" t="s">
        <v>16916</v>
      </c>
      <c r="R382" s="475" t="s">
        <v>16916</v>
      </c>
      <c r="S382" s="476" t="s">
        <v>16916</v>
      </c>
      <c r="T382" s="475" t="s">
        <v>16916</v>
      </c>
      <c r="U382" s="476" t="s">
        <v>16916</v>
      </c>
      <c r="V382" s="475">
        <v>826712.15</v>
      </c>
      <c r="W382" s="473">
        <v>826712.15</v>
      </c>
      <c r="X382" s="471" t="s">
        <v>16916</v>
      </c>
      <c r="Y382" s="472" t="s">
        <v>16916</v>
      </c>
      <c r="Z382" s="471" t="s">
        <v>16916</v>
      </c>
      <c r="AA382" s="472" t="s">
        <v>16916</v>
      </c>
      <c r="AB382" s="471" t="s">
        <v>16916</v>
      </c>
      <c r="AC382" s="472" t="s">
        <v>16916</v>
      </c>
      <c r="AD382" s="471" t="s">
        <v>16916</v>
      </c>
      <c r="AE382" s="472" t="s">
        <v>16916</v>
      </c>
      <c r="AF382" s="595" t="s">
        <v>16916</v>
      </c>
      <c r="AG382" s="473" t="s">
        <v>16916</v>
      </c>
      <c r="AH382" s="471" t="s">
        <v>16916</v>
      </c>
      <c r="AI382" s="472" t="s">
        <v>16916</v>
      </c>
      <c r="AJ382" s="471" t="s">
        <v>16916</v>
      </c>
      <c r="AK382" s="472" t="s">
        <v>16916</v>
      </c>
      <c r="AL382" s="471" t="s">
        <v>16916</v>
      </c>
      <c r="AM382" s="472" t="s">
        <v>16916</v>
      </c>
      <c r="AN382" s="471" t="s">
        <v>16916</v>
      </c>
      <c r="AO382" s="472" t="s">
        <v>16916</v>
      </c>
      <c r="AP382" s="471" t="s">
        <v>16916</v>
      </c>
      <c r="AQ382" s="472" t="s">
        <v>16916</v>
      </c>
      <c r="AR382" s="471" t="s">
        <v>16916</v>
      </c>
      <c r="AS382" s="472" t="s">
        <v>16916</v>
      </c>
      <c r="AT382" s="471" t="s">
        <v>16916</v>
      </c>
      <c r="AU382" s="472" t="s">
        <v>16916</v>
      </c>
      <c r="AV382" s="471" t="s">
        <v>16916</v>
      </c>
      <c r="AW382" s="472" t="s">
        <v>16916</v>
      </c>
      <c r="AX382" s="471" t="s">
        <v>16916</v>
      </c>
      <c r="AY382" s="472" t="s">
        <v>16916</v>
      </c>
      <c r="AZ382" s="471" t="s">
        <v>16916</v>
      </c>
      <c r="BA382" s="472" t="s">
        <v>16916</v>
      </c>
      <c r="BB382" s="471" t="s">
        <v>16916</v>
      </c>
      <c r="BC382" s="472" t="s">
        <v>16916</v>
      </c>
      <c r="BD382" s="471" t="s">
        <v>16916</v>
      </c>
      <c r="BE382" s="472" t="s">
        <v>16916</v>
      </c>
      <c r="BF382" s="471" t="s">
        <v>16916</v>
      </c>
      <c r="BG382" s="472" t="s">
        <v>16916</v>
      </c>
      <c r="BH382" s="471" t="s">
        <v>16916</v>
      </c>
      <c r="BI382" s="472" t="s">
        <v>16916</v>
      </c>
      <c r="BJ382" s="357">
        <v>0</v>
      </c>
      <c r="BK382" s="474">
        <v>0</v>
      </c>
      <c r="BL382" s="357">
        <v>0</v>
      </c>
      <c r="BM382" s="474">
        <v>0</v>
      </c>
      <c r="BN382" s="357">
        <v>826712.15</v>
      </c>
      <c r="BO382" s="474">
        <v>826712.15</v>
      </c>
    </row>
    <row r="383" spans="1:67" s="148" customFormat="1" ht="12.75" x14ac:dyDescent="0.2">
      <c r="A383" s="470" t="s">
        <v>8420</v>
      </c>
      <c r="B383" s="470" t="s">
        <v>8376</v>
      </c>
      <c r="C383" s="470" t="s">
        <v>8213</v>
      </c>
      <c r="D383" s="470" t="s">
        <v>8213</v>
      </c>
      <c r="E383" s="470" t="s">
        <v>17871</v>
      </c>
      <c r="F383" s="470" t="s">
        <v>17057</v>
      </c>
      <c r="G383" s="470" t="s">
        <v>14</v>
      </c>
      <c r="H383" s="471" t="s">
        <v>16916</v>
      </c>
      <c r="I383" s="472" t="s">
        <v>16916</v>
      </c>
      <c r="J383" s="471" t="s">
        <v>16916</v>
      </c>
      <c r="K383" s="472" t="s">
        <v>16916</v>
      </c>
      <c r="L383" s="471" t="s">
        <v>16916</v>
      </c>
      <c r="M383" s="472" t="s">
        <v>16916</v>
      </c>
      <c r="N383" s="471" t="s">
        <v>16916</v>
      </c>
      <c r="O383" s="472" t="s">
        <v>16916</v>
      </c>
      <c r="P383" s="471" t="s">
        <v>16916</v>
      </c>
      <c r="Q383" s="472" t="s">
        <v>16916</v>
      </c>
      <c r="R383" s="475" t="s">
        <v>16916</v>
      </c>
      <c r="S383" s="476" t="s">
        <v>16916</v>
      </c>
      <c r="T383" s="475" t="s">
        <v>16916</v>
      </c>
      <c r="U383" s="476" t="s">
        <v>16916</v>
      </c>
      <c r="V383" s="475" t="s">
        <v>16916</v>
      </c>
      <c r="W383" s="473" t="s">
        <v>16916</v>
      </c>
      <c r="X383" s="471" t="s">
        <v>16916</v>
      </c>
      <c r="Y383" s="472" t="s">
        <v>16916</v>
      </c>
      <c r="Z383" s="471" t="s">
        <v>16916</v>
      </c>
      <c r="AA383" s="472" t="s">
        <v>16916</v>
      </c>
      <c r="AB383" s="471" t="s">
        <v>16916</v>
      </c>
      <c r="AC383" s="472" t="s">
        <v>16916</v>
      </c>
      <c r="AD383" s="471" t="s">
        <v>16916</v>
      </c>
      <c r="AE383" s="472" t="s">
        <v>16916</v>
      </c>
      <c r="AF383" s="595" t="s">
        <v>16916</v>
      </c>
      <c r="AG383" s="473" t="s">
        <v>16916</v>
      </c>
      <c r="AH383" s="471" t="s">
        <v>16916</v>
      </c>
      <c r="AI383" s="472" t="s">
        <v>16916</v>
      </c>
      <c r="AJ383" s="471" t="s">
        <v>16916</v>
      </c>
      <c r="AK383" s="472" t="s">
        <v>16916</v>
      </c>
      <c r="AL383" s="471" t="s">
        <v>16916</v>
      </c>
      <c r="AM383" s="472" t="s">
        <v>16916</v>
      </c>
      <c r="AN383" s="471" t="s">
        <v>16916</v>
      </c>
      <c r="AO383" s="472" t="s">
        <v>16916</v>
      </c>
      <c r="AP383" s="471" t="s">
        <v>16916</v>
      </c>
      <c r="AQ383" s="472" t="s">
        <v>16916</v>
      </c>
      <c r="AR383" s="471" t="s">
        <v>16916</v>
      </c>
      <c r="AS383" s="472" t="s">
        <v>16916</v>
      </c>
      <c r="AT383" s="471" t="s">
        <v>16916</v>
      </c>
      <c r="AU383" s="472" t="s">
        <v>16916</v>
      </c>
      <c r="AV383" s="471" t="s">
        <v>16916</v>
      </c>
      <c r="AW383" s="472" t="s">
        <v>16916</v>
      </c>
      <c r="AX383" s="471" t="s">
        <v>16916</v>
      </c>
      <c r="AY383" s="472" t="s">
        <v>16916</v>
      </c>
      <c r="AZ383" s="471" t="s">
        <v>16916</v>
      </c>
      <c r="BA383" s="472" t="s">
        <v>16916</v>
      </c>
      <c r="BB383" s="471">
        <v>31671.439999999999</v>
      </c>
      <c r="BC383" s="472">
        <v>0</v>
      </c>
      <c r="BD383" s="471" t="s">
        <v>16916</v>
      </c>
      <c r="BE383" s="472" t="s">
        <v>16916</v>
      </c>
      <c r="BF383" s="471" t="s">
        <v>16916</v>
      </c>
      <c r="BG383" s="472" t="s">
        <v>16916</v>
      </c>
      <c r="BH383" s="471" t="s">
        <v>16916</v>
      </c>
      <c r="BI383" s="472" t="s">
        <v>16916</v>
      </c>
      <c r="BJ383" s="357">
        <v>31671.439999999999</v>
      </c>
      <c r="BK383" s="474">
        <v>0</v>
      </c>
      <c r="BL383" s="357">
        <v>0</v>
      </c>
      <c r="BM383" s="474">
        <v>0</v>
      </c>
      <c r="BN383" s="357">
        <v>0</v>
      </c>
      <c r="BO383" s="474">
        <v>0</v>
      </c>
    </row>
    <row r="384" spans="1:67" s="148" customFormat="1" ht="12.75" x14ac:dyDescent="0.2">
      <c r="A384" s="470" t="s">
        <v>8420</v>
      </c>
      <c r="B384" s="470" t="s">
        <v>8471</v>
      </c>
      <c r="C384" s="470" t="s">
        <v>8213</v>
      </c>
      <c r="D384" s="470" t="s">
        <v>8213</v>
      </c>
      <c r="E384" s="470" t="s">
        <v>17481</v>
      </c>
      <c r="F384" s="470" t="s">
        <v>17057</v>
      </c>
      <c r="G384" s="470" t="s">
        <v>14</v>
      </c>
      <c r="H384" s="471" t="s">
        <v>16916</v>
      </c>
      <c r="I384" s="472" t="s">
        <v>16916</v>
      </c>
      <c r="J384" s="471" t="s">
        <v>16916</v>
      </c>
      <c r="K384" s="472" t="s">
        <v>16916</v>
      </c>
      <c r="L384" s="471">
        <v>750862.59</v>
      </c>
      <c r="M384" s="472">
        <v>735551.14</v>
      </c>
      <c r="N384" s="471" t="s">
        <v>16916</v>
      </c>
      <c r="O384" s="472" t="s">
        <v>16916</v>
      </c>
      <c r="P384" s="471" t="s">
        <v>16916</v>
      </c>
      <c r="Q384" s="472" t="s">
        <v>16916</v>
      </c>
      <c r="R384" s="475" t="s">
        <v>16916</v>
      </c>
      <c r="S384" s="476" t="s">
        <v>16916</v>
      </c>
      <c r="T384" s="475" t="s">
        <v>16916</v>
      </c>
      <c r="U384" s="476" t="s">
        <v>16916</v>
      </c>
      <c r="V384" s="475" t="s">
        <v>16916</v>
      </c>
      <c r="W384" s="473" t="s">
        <v>16916</v>
      </c>
      <c r="X384" s="471" t="s">
        <v>16916</v>
      </c>
      <c r="Y384" s="472" t="s">
        <v>16916</v>
      </c>
      <c r="Z384" s="471" t="s">
        <v>16916</v>
      </c>
      <c r="AA384" s="472" t="s">
        <v>16916</v>
      </c>
      <c r="AB384" s="471" t="s">
        <v>16916</v>
      </c>
      <c r="AC384" s="472" t="s">
        <v>16916</v>
      </c>
      <c r="AD384" s="471" t="s">
        <v>16916</v>
      </c>
      <c r="AE384" s="472" t="s">
        <v>16916</v>
      </c>
      <c r="AF384" s="595" t="s">
        <v>16916</v>
      </c>
      <c r="AG384" s="473" t="s">
        <v>16916</v>
      </c>
      <c r="AH384" s="471" t="s">
        <v>16916</v>
      </c>
      <c r="AI384" s="472" t="s">
        <v>16916</v>
      </c>
      <c r="AJ384" s="471" t="s">
        <v>16916</v>
      </c>
      <c r="AK384" s="472" t="s">
        <v>16916</v>
      </c>
      <c r="AL384" s="471" t="s">
        <v>16916</v>
      </c>
      <c r="AM384" s="472" t="s">
        <v>16916</v>
      </c>
      <c r="AN384" s="471" t="s">
        <v>16916</v>
      </c>
      <c r="AO384" s="472" t="s">
        <v>16916</v>
      </c>
      <c r="AP384" s="471" t="s">
        <v>16916</v>
      </c>
      <c r="AQ384" s="472" t="s">
        <v>16916</v>
      </c>
      <c r="AR384" s="471" t="s">
        <v>16916</v>
      </c>
      <c r="AS384" s="472" t="s">
        <v>16916</v>
      </c>
      <c r="AT384" s="471" t="s">
        <v>16916</v>
      </c>
      <c r="AU384" s="472" t="s">
        <v>16916</v>
      </c>
      <c r="AV384" s="471" t="s">
        <v>16916</v>
      </c>
      <c r="AW384" s="472" t="s">
        <v>16916</v>
      </c>
      <c r="AX384" s="471" t="s">
        <v>16916</v>
      </c>
      <c r="AY384" s="472" t="s">
        <v>16916</v>
      </c>
      <c r="AZ384" s="471" t="s">
        <v>16916</v>
      </c>
      <c r="BA384" s="472" t="s">
        <v>16916</v>
      </c>
      <c r="BB384" s="471" t="s">
        <v>16916</v>
      </c>
      <c r="BC384" s="472" t="s">
        <v>16916</v>
      </c>
      <c r="BD384" s="471" t="s">
        <v>16916</v>
      </c>
      <c r="BE384" s="472" t="s">
        <v>16916</v>
      </c>
      <c r="BF384" s="471" t="s">
        <v>16916</v>
      </c>
      <c r="BG384" s="472" t="s">
        <v>16916</v>
      </c>
      <c r="BH384" s="471" t="s">
        <v>16916</v>
      </c>
      <c r="BI384" s="472" t="s">
        <v>16916</v>
      </c>
      <c r="BJ384" s="357">
        <v>0</v>
      </c>
      <c r="BK384" s="474">
        <v>0</v>
      </c>
      <c r="BL384" s="357">
        <v>0</v>
      </c>
      <c r="BM384" s="474">
        <v>0</v>
      </c>
      <c r="BN384" s="357">
        <v>750862.59</v>
      </c>
      <c r="BO384" s="474">
        <v>735551.14</v>
      </c>
    </row>
    <row r="385" spans="1:67" s="148" customFormat="1" ht="12.75" x14ac:dyDescent="0.2">
      <c r="A385" s="470" t="s">
        <v>8420</v>
      </c>
      <c r="B385" s="470" t="s">
        <v>8332</v>
      </c>
      <c r="C385" s="470" t="s">
        <v>8213</v>
      </c>
      <c r="D385" s="470" t="s">
        <v>8213</v>
      </c>
      <c r="E385" s="470" t="s">
        <v>17331</v>
      </c>
      <c r="F385" s="470" t="s">
        <v>17057</v>
      </c>
      <c r="G385" s="470" t="s">
        <v>14</v>
      </c>
      <c r="H385" s="471" t="s">
        <v>16916</v>
      </c>
      <c r="I385" s="472" t="s">
        <v>16916</v>
      </c>
      <c r="J385" s="471" t="s">
        <v>16916</v>
      </c>
      <c r="K385" s="472" t="s">
        <v>16916</v>
      </c>
      <c r="L385" s="471" t="s">
        <v>16916</v>
      </c>
      <c r="M385" s="472" t="s">
        <v>16916</v>
      </c>
      <c r="N385" s="471" t="s">
        <v>16916</v>
      </c>
      <c r="O385" s="472" t="s">
        <v>16916</v>
      </c>
      <c r="P385" s="471" t="s">
        <v>16916</v>
      </c>
      <c r="Q385" s="472" t="s">
        <v>16916</v>
      </c>
      <c r="R385" s="475" t="s">
        <v>16916</v>
      </c>
      <c r="S385" s="476" t="s">
        <v>16916</v>
      </c>
      <c r="T385" s="475" t="s">
        <v>16916</v>
      </c>
      <c r="U385" s="476" t="s">
        <v>16916</v>
      </c>
      <c r="V385" s="475" t="s">
        <v>16916</v>
      </c>
      <c r="W385" s="473" t="s">
        <v>16916</v>
      </c>
      <c r="X385" s="471" t="s">
        <v>16916</v>
      </c>
      <c r="Y385" s="472" t="s">
        <v>16916</v>
      </c>
      <c r="Z385" s="471" t="s">
        <v>16916</v>
      </c>
      <c r="AA385" s="472" t="s">
        <v>16916</v>
      </c>
      <c r="AB385" s="471" t="s">
        <v>16916</v>
      </c>
      <c r="AC385" s="472" t="s">
        <v>16916</v>
      </c>
      <c r="AD385" s="471" t="s">
        <v>16916</v>
      </c>
      <c r="AE385" s="472" t="s">
        <v>16916</v>
      </c>
      <c r="AF385" s="595" t="s">
        <v>16916</v>
      </c>
      <c r="AG385" s="473" t="s">
        <v>16916</v>
      </c>
      <c r="AH385" s="471" t="s">
        <v>16916</v>
      </c>
      <c r="AI385" s="472" t="s">
        <v>16916</v>
      </c>
      <c r="AJ385" s="471" t="s">
        <v>16916</v>
      </c>
      <c r="AK385" s="472" t="s">
        <v>16916</v>
      </c>
      <c r="AL385" s="471" t="s">
        <v>16916</v>
      </c>
      <c r="AM385" s="472" t="s">
        <v>16916</v>
      </c>
      <c r="AN385" s="471" t="s">
        <v>16916</v>
      </c>
      <c r="AO385" s="472" t="s">
        <v>16916</v>
      </c>
      <c r="AP385" s="471" t="s">
        <v>16916</v>
      </c>
      <c r="AQ385" s="472" t="s">
        <v>16916</v>
      </c>
      <c r="AR385" s="471" t="s">
        <v>16916</v>
      </c>
      <c r="AS385" s="472" t="s">
        <v>16916</v>
      </c>
      <c r="AT385" s="471">
        <v>436672.22</v>
      </c>
      <c r="AU385" s="472">
        <v>436672.22</v>
      </c>
      <c r="AV385" s="471" t="s">
        <v>16916</v>
      </c>
      <c r="AW385" s="472" t="s">
        <v>16916</v>
      </c>
      <c r="AX385" s="471" t="s">
        <v>16916</v>
      </c>
      <c r="AY385" s="472" t="s">
        <v>16916</v>
      </c>
      <c r="AZ385" s="471" t="s">
        <v>16916</v>
      </c>
      <c r="BA385" s="472" t="s">
        <v>16916</v>
      </c>
      <c r="BB385" s="471">
        <v>54624.06</v>
      </c>
      <c r="BC385" s="472">
        <v>0</v>
      </c>
      <c r="BD385" s="471" t="s">
        <v>16916</v>
      </c>
      <c r="BE385" s="472" t="s">
        <v>16916</v>
      </c>
      <c r="BF385" s="471" t="s">
        <v>16916</v>
      </c>
      <c r="BG385" s="472" t="s">
        <v>16916</v>
      </c>
      <c r="BH385" s="471" t="s">
        <v>16916</v>
      </c>
      <c r="BI385" s="472" t="s">
        <v>16916</v>
      </c>
      <c r="BJ385" s="357">
        <v>491296.27999999997</v>
      </c>
      <c r="BK385" s="474">
        <v>436672.22</v>
      </c>
      <c r="BL385" s="357">
        <v>0</v>
      </c>
      <c r="BM385" s="474">
        <v>0</v>
      </c>
      <c r="BN385" s="357">
        <v>0</v>
      </c>
      <c r="BO385" s="474">
        <v>0</v>
      </c>
    </row>
    <row r="386" spans="1:67" s="148" customFormat="1" ht="12.75" x14ac:dyDescent="0.2">
      <c r="A386" s="470" t="s">
        <v>8420</v>
      </c>
      <c r="B386" s="470" t="s">
        <v>8467</v>
      </c>
      <c r="C386" s="470" t="s">
        <v>8213</v>
      </c>
      <c r="D386" s="470" t="s">
        <v>8213</v>
      </c>
      <c r="E386" s="470" t="s">
        <v>17482</v>
      </c>
      <c r="F386" s="470" t="s">
        <v>17057</v>
      </c>
      <c r="G386" s="470" t="s">
        <v>14</v>
      </c>
      <c r="H386" s="471">
        <v>1820683.76</v>
      </c>
      <c r="I386" s="472">
        <v>1820683.76</v>
      </c>
      <c r="J386" s="471" t="s">
        <v>16916</v>
      </c>
      <c r="K386" s="472" t="s">
        <v>16916</v>
      </c>
      <c r="L386" s="471" t="s">
        <v>16916</v>
      </c>
      <c r="M386" s="472" t="s">
        <v>16916</v>
      </c>
      <c r="N386" s="471" t="s">
        <v>16916</v>
      </c>
      <c r="O386" s="472" t="s">
        <v>16916</v>
      </c>
      <c r="P386" s="471" t="s">
        <v>16916</v>
      </c>
      <c r="Q386" s="472" t="s">
        <v>16916</v>
      </c>
      <c r="R386" s="475" t="s">
        <v>16916</v>
      </c>
      <c r="S386" s="476" t="s">
        <v>16916</v>
      </c>
      <c r="T386" s="475" t="s">
        <v>16916</v>
      </c>
      <c r="U386" s="476" t="s">
        <v>16916</v>
      </c>
      <c r="V386" s="475" t="s">
        <v>16916</v>
      </c>
      <c r="W386" s="473" t="s">
        <v>16916</v>
      </c>
      <c r="X386" s="471" t="s">
        <v>16916</v>
      </c>
      <c r="Y386" s="472" t="s">
        <v>16916</v>
      </c>
      <c r="Z386" s="471" t="s">
        <v>16916</v>
      </c>
      <c r="AA386" s="472" t="s">
        <v>16916</v>
      </c>
      <c r="AB386" s="471" t="s">
        <v>16916</v>
      </c>
      <c r="AC386" s="472" t="s">
        <v>16916</v>
      </c>
      <c r="AD386" s="471" t="s">
        <v>16916</v>
      </c>
      <c r="AE386" s="472" t="s">
        <v>16916</v>
      </c>
      <c r="AF386" s="595" t="s">
        <v>16916</v>
      </c>
      <c r="AG386" s="473" t="s">
        <v>16916</v>
      </c>
      <c r="AH386" s="471" t="s">
        <v>16916</v>
      </c>
      <c r="AI386" s="472" t="s">
        <v>16916</v>
      </c>
      <c r="AJ386" s="471" t="s">
        <v>16916</v>
      </c>
      <c r="AK386" s="472" t="s">
        <v>16916</v>
      </c>
      <c r="AL386" s="471" t="s">
        <v>16916</v>
      </c>
      <c r="AM386" s="472" t="s">
        <v>16916</v>
      </c>
      <c r="AN386" s="471" t="s">
        <v>16916</v>
      </c>
      <c r="AO386" s="472" t="s">
        <v>16916</v>
      </c>
      <c r="AP386" s="471" t="s">
        <v>16916</v>
      </c>
      <c r="AQ386" s="472" t="s">
        <v>16916</v>
      </c>
      <c r="AR386" s="471" t="s">
        <v>16916</v>
      </c>
      <c r="AS386" s="472" t="s">
        <v>16916</v>
      </c>
      <c r="AT386" s="471" t="s">
        <v>16916</v>
      </c>
      <c r="AU386" s="472" t="s">
        <v>16916</v>
      </c>
      <c r="AV386" s="471" t="s">
        <v>16916</v>
      </c>
      <c r="AW386" s="472" t="s">
        <v>16916</v>
      </c>
      <c r="AX386" s="471" t="s">
        <v>16916</v>
      </c>
      <c r="AY386" s="472" t="s">
        <v>16916</v>
      </c>
      <c r="AZ386" s="471" t="s">
        <v>16916</v>
      </c>
      <c r="BA386" s="472" t="s">
        <v>16916</v>
      </c>
      <c r="BB386" s="471" t="s">
        <v>16916</v>
      </c>
      <c r="BC386" s="472" t="s">
        <v>16916</v>
      </c>
      <c r="BD386" s="471" t="s">
        <v>16916</v>
      </c>
      <c r="BE386" s="472" t="s">
        <v>16916</v>
      </c>
      <c r="BF386" s="471" t="s">
        <v>16916</v>
      </c>
      <c r="BG386" s="472" t="s">
        <v>16916</v>
      </c>
      <c r="BH386" s="471" t="s">
        <v>16916</v>
      </c>
      <c r="BI386" s="472" t="s">
        <v>16916</v>
      </c>
      <c r="BJ386" s="357">
        <v>1820683.76</v>
      </c>
      <c r="BK386" s="474">
        <v>1820683.76</v>
      </c>
      <c r="BL386" s="357">
        <v>0</v>
      </c>
      <c r="BM386" s="474">
        <v>0</v>
      </c>
      <c r="BN386" s="357">
        <v>0</v>
      </c>
      <c r="BO386" s="474">
        <v>0</v>
      </c>
    </row>
    <row r="387" spans="1:67" s="148" customFormat="1" ht="12.75" x14ac:dyDescent="0.2">
      <c r="A387" s="470" t="s">
        <v>8420</v>
      </c>
      <c r="B387" s="470" t="s">
        <v>8484</v>
      </c>
      <c r="C387" s="470" t="s">
        <v>8213</v>
      </c>
      <c r="D387" s="470" t="s">
        <v>8213</v>
      </c>
      <c r="E387" s="470" t="s">
        <v>17483</v>
      </c>
      <c r="F387" s="470" t="s">
        <v>17057</v>
      </c>
      <c r="G387" s="470" t="s">
        <v>14</v>
      </c>
      <c r="H387" s="471" t="s">
        <v>16916</v>
      </c>
      <c r="I387" s="472" t="s">
        <v>16916</v>
      </c>
      <c r="J387" s="471" t="s">
        <v>16916</v>
      </c>
      <c r="K387" s="472" t="s">
        <v>16916</v>
      </c>
      <c r="L387" s="471" t="s">
        <v>16916</v>
      </c>
      <c r="M387" s="472" t="s">
        <v>16916</v>
      </c>
      <c r="N387" s="471" t="s">
        <v>16916</v>
      </c>
      <c r="O387" s="472" t="s">
        <v>16916</v>
      </c>
      <c r="P387" s="471">
        <v>1761522</v>
      </c>
      <c r="Q387" s="472">
        <v>195906.59</v>
      </c>
      <c r="R387" s="475" t="s">
        <v>16916</v>
      </c>
      <c r="S387" s="476" t="s">
        <v>16916</v>
      </c>
      <c r="T387" s="475" t="s">
        <v>16916</v>
      </c>
      <c r="U387" s="476" t="s">
        <v>16916</v>
      </c>
      <c r="V387" s="475" t="s">
        <v>16916</v>
      </c>
      <c r="W387" s="473" t="s">
        <v>16916</v>
      </c>
      <c r="X387" s="471" t="s">
        <v>16916</v>
      </c>
      <c r="Y387" s="472" t="s">
        <v>16916</v>
      </c>
      <c r="Z387" s="471" t="s">
        <v>16916</v>
      </c>
      <c r="AA387" s="472" t="s">
        <v>16916</v>
      </c>
      <c r="AB387" s="471" t="s">
        <v>16916</v>
      </c>
      <c r="AC387" s="472" t="s">
        <v>16916</v>
      </c>
      <c r="AD387" s="471" t="s">
        <v>16916</v>
      </c>
      <c r="AE387" s="472" t="s">
        <v>16916</v>
      </c>
      <c r="AF387" s="595" t="s">
        <v>16916</v>
      </c>
      <c r="AG387" s="473" t="s">
        <v>16916</v>
      </c>
      <c r="AH387" s="471" t="s">
        <v>16916</v>
      </c>
      <c r="AI387" s="472" t="s">
        <v>16916</v>
      </c>
      <c r="AJ387" s="471" t="s">
        <v>16916</v>
      </c>
      <c r="AK387" s="472" t="s">
        <v>16916</v>
      </c>
      <c r="AL387" s="471" t="s">
        <v>16916</v>
      </c>
      <c r="AM387" s="472" t="s">
        <v>16916</v>
      </c>
      <c r="AN387" s="471" t="s">
        <v>16916</v>
      </c>
      <c r="AO387" s="472" t="s">
        <v>16916</v>
      </c>
      <c r="AP387" s="471">
        <v>7184.84</v>
      </c>
      <c r="AQ387" s="472">
        <v>7184.84</v>
      </c>
      <c r="AR387" s="471" t="s">
        <v>16916</v>
      </c>
      <c r="AS387" s="472" t="s">
        <v>16916</v>
      </c>
      <c r="AT387" s="471" t="s">
        <v>16916</v>
      </c>
      <c r="AU387" s="472" t="s">
        <v>16916</v>
      </c>
      <c r="AV387" s="471" t="s">
        <v>16916</v>
      </c>
      <c r="AW387" s="472" t="s">
        <v>16916</v>
      </c>
      <c r="AX387" s="471" t="s">
        <v>16916</v>
      </c>
      <c r="AY387" s="472" t="s">
        <v>16916</v>
      </c>
      <c r="AZ387" s="471" t="s">
        <v>16916</v>
      </c>
      <c r="BA387" s="472" t="s">
        <v>16916</v>
      </c>
      <c r="BB387" s="471">
        <v>2529987.8199999998</v>
      </c>
      <c r="BC387" s="472">
        <v>3176.25</v>
      </c>
      <c r="BD387" s="471" t="s">
        <v>16916</v>
      </c>
      <c r="BE387" s="472" t="s">
        <v>16916</v>
      </c>
      <c r="BF387" s="471" t="s">
        <v>16916</v>
      </c>
      <c r="BG387" s="472" t="s">
        <v>16916</v>
      </c>
      <c r="BH387" s="471" t="s">
        <v>16916</v>
      </c>
      <c r="BI387" s="472" t="s">
        <v>16916</v>
      </c>
      <c r="BJ387" s="357">
        <v>2537172.6599999997</v>
      </c>
      <c r="BK387" s="474">
        <v>10361.09</v>
      </c>
      <c r="BL387" s="357">
        <v>1761522</v>
      </c>
      <c r="BM387" s="474">
        <v>195906.59</v>
      </c>
      <c r="BN387" s="357">
        <v>0</v>
      </c>
      <c r="BO387" s="474">
        <v>0</v>
      </c>
    </row>
    <row r="388" spans="1:67" s="148" customFormat="1" ht="12.75" x14ac:dyDescent="0.2">
      <c r="A388" s="470" t="s">
        <v>8420</v>
      </c>
      <c r="B388" s="470" t="s">
        <v>8403</v>
      </c>
      <c r="C388" s="470" t="s">
        <v>8213</v>
      </c>
      <c r="D388" s="470" t="s">
        <v>8213</v>
      </c>
      <c r="E388" s="470" t="s">
        <v>18042</v>
      </c>
      <c r="F388" s="470" t="s">
        <v>17057</v>
      </c>
      <c r="G388" s="470" t="s">
        <v>14</v>
      </c>
      <c r="H388" s="471" t="s">
        <v>16916</v>
      </c>
      <c r="I388" s="472" t="s">
        <v>16916</v>
      </c>
      <c r="J388" s="471" t="s">
        <v>16916</v>
      </c>
      <c r="K388" s="472" t="s">
        <v>16916</v>
      </c>
      <c r="L388" s="471" t="s">
        <v>16916</v>
      </c>
      <c r="M388" s="472" t="s">
        <v>16916</v>
      </c>
      <c r="N388" s="471" t="s">
        <v>16916</v>
      </c>
      <c r="O388" s="472" t="s">
        <v>16916</v>
      </c>
      <c r="P388" s="471" t="s">
        <v>16916</v>
      </c>
      <c r="Q388" s="472" t="s">
        <v>16916</v>
      </c>
      <c r="R388" s="475" t="s">
        <v>16916</v>
      </c>
      <c r="S388" s="476" t="s">
        <v>16916</v>
      </c>
      <c r="T388" s="475" t="s">
        <v>16916</v>
      </c>
      <c r="U388" s="476" t="s">
        <v>16916</v>
      </c>
      <c r="V388" s="475" t="s">
        <v>16916</v>
      </c>
      <c r="W388" s="473" t="s">
        <v>16916</v>
      </c>
      <c r="X388" s="471" t="s">
        <v>16916</v>
      </c>
      <c r="Y388" s="472" t="s">
        <v>16916</v>
      </c>
      <c r="Z388" s="471" t="s">
        <v>16916</v>
      </c>
      <c r="AA388" s="472" t="s">
        <v>16916</v>
      </c>
      <c r="AB388" s="471" t="s">
        <v>16916</v>
      </c>
      <c r="AC388" s="472" t="s">
        <v>16916</v>
      </c>
      <c r="AD388" s="471" t="s">
        <v>16916</v>
      </c>
      <c r="AE388" s="472" t="s">
        <v>16916</v>
      </c>
      <c r="AF388" s="595" t="s">
        <v>16916</v>
      </c>
      <c r="AG388" s="473" t="s">
        <v>16916</v>
      </c>
      <c r="AH388" s="471" t="s">
        <v>16916</v>
      </c>
      <c r="AI388" s="472" t="s">
        <v>16916</v>
      </c>
      <c r="AJ388" s="471" t="s">
        <v>16916</v>
      </c>
      <c r="AK388" s="472" t="s">
        <v>16916</v>
      </c>
      <c r="AL388" s="471" t="s">
        <v>16916</v>
      </c>
      <c r="AM388" s="472" t="s">
        <v>16916</v>
      </c>
      <c r="AN388" s="471" t="s">
        <v>16916</v>
      </c>
      <c r="AO388" s="472" t="s">
        <v>16916</v>
      </c>
      <c r="AP388" s="471" t="s">
        <v>16916</v>
      </c>
      <c r="AQ388" s="472" t="s">
        <v>16916</v>
      </c>
      <c r="AR388" s="471" t="s">
        <v>16916</v>
      </c>
      <c r="AS388" s="472" t="s">
        <v>16916</v>
      </c>
      <c r="AT388" s="471" t="s">
        <v>16916</v>
      </c>
      <c r="AU388" s="472" t="s">
        <v>16916</v>
      </c>
      <c r="AV388" s="471" t="s">
        <v>16916</v>
      </c>
      <c r="AW388" s="472" t="s">
        <v>16916</v>
      </c>
      <c r="AX388" s="471" t="s">
        <v>16916</v>
      </c>
      <c r="AY388" s="472" t="s">
        <v>16916</v>
      </c>
      <c r="AZ388" s="471" t="s">
        <v>16916</v>
      </c>
      <c r="BA388" s="472" t="s">
        <v>16916</v>
      </c>
      <c r="BB388" s="471" t="s">
        <v>16916</v>
      </c>
      <c r="BC388" s="472" t="s">
        <v>16916</v>
      </c>
      <c r="BD388" s="471" t="s">
        <v>16916</v>
      </c>
      <c r="BE388" s="472" t="s">
        <v>16916</v>
      </c>
      <c r="BF388" s="471">
        <v>68364.789999999994</v>
      </c>
      <c r="BG388" s="472">
        <v>0</v>
      </c>
      <c r="BH388" s="471" t="s">
        <v>16916</v>
      </c>
      <c r="BI388" s="472" t="s">
        <v>16916</v>
      </c>
      <c r="BJ388" s="357">
        <v>68364.789999999994</v>
      </c>
      <c r="BK388" s="474">
        <v>0</v>
      </c>
      <c r="BL388" s="357">
        <v>0</v>
      </c>
      <c r="BM388" s="474">
        <v>0</v>
      </c>
      <c r="BN388" s="357">
        <v>0</v>
      </c>
      <c r="BO388" s="474">
        <v>0</v>
      </c>
    </row>
    <row r="389" spans="1:67" s="148" customFormat="1" ht="12.75" x14ac:dyDescent="0.2">
      <c r="A389" s="470" t="s">
        <v>8420</v>
      </c>
      <c r="B389" s="470" t="s">
        <v>8593</v>
      </c>
      <c r="C389" s="470" t="s">
        <v>8213</v>
      </c>
      <c r="D389" s="470" t="s">
        <v>8213</v>
      </c>
      <c r="E389" s="470" t="s">
        <v>17722</v>
      </c>
      <c r="F389" s="470" t="s">
        <v>17057</v>
      </c>
      <c r="G389" s="470" t="s">
        <v>14</v>
      </c>
      <c r="H389" s="471" t="s">
        <v>16916</v>
      </c>
      <c r="I389" s="472" t="s">
        <v>16916</v>
      </c>
      <c r="J389" s="471" t="s">
        <v>16916</v>
      </c>
      <c r="K389" s="472" t="s">
        <v>16916</v>
      </c>
      <c r="L389" s="471" t="s">
        <v>16916</v>
      </c>
      <c r="M389" s="472" t="s">
        <v>16916</v>
      </c>
      <c r="N389" s="471" t="s">
        <v>16916</v>
      </c>
      <c r="O389" s="472" t="s">
        <v>16916</v>
      </c>
      <c r="P389" s="471" t="s">
        <v>16916</v>
      </c>
      <c r="Q389" s="472" t="s">
        <v>16916</v>
      </c>
      <c r="R389" s="475" t="s">
        <v>16916</v>
      </c>
      <c r="S389" s="476" t="s">
        <v>16916</v>
      </c>
      <c r="T389" s="475" t="s">
        <v>16916</v>
      </c>
      <c r="U389" s="476" t="s">
        <v>16916</v>
      </c>
      <c r="V389" s="475" t="s">
        <v>16916</v>
      </c>
      <c r="W389" s="473" t="s">
        <v>16916</v>
      </c>
      <c r="X389" s="471" t="s">
        <v>16916</v>
      </c>
      <c r="Y389" s="472" t="s">
        <v>16916</v>
      </c>
      <c r="Z389" s="471" t="s">
        <v>16916</v>
      </c>
      <c r="AA389" s="472" t="s">
        <v>16916</v>
      </c>
      <c r="AB389" s="471" t="s">
        <v>16916</v>
      </c>
      <c r="AC389" s="472" t="s">
        <v>16916</v>
      </c>
      <c r="AD389" s="471" t="s">
        <v>16916</v>
      </c>
      <c r="AE389" s="472" t="s">
        <v>16916</v>
      </c>
      <c r="AF389" s="595" t="s">
        <v>16916</v>
      </c>
      <c r="AG389" s="473" t="s">
        <v>16916</v>
      </c>
      <c r="AH389" s="471" t="s">
        <v>16916</v>
      </c>
      <c r="AI389" s="472" t="s">
        <v>16916</v>
      </c>
      <c r="AJ389" s="471" t="s">
        <v>16916</v>
      </c>
      <c r="AK389" s="472" t="s">
        <v>16916</v>
      </c>
      <c r="AL389" s="471" t="s">
        <v>16916</v>
      </c>
      <c r="AM389" s="472" t="s">
        <v>16916</v>
      </c>
      <c r="AN389" s="471" t="s">
        <v>16916</v>
      </c>
      <c r="AO389" s="472" t="s">
        <v>16916</v>
      </c>
      <c r="AP389" s="471" t="s">
        <v>16916</v>
      </c>
      <c r="AQ389" s="472" t="s">
        <v>16916</v>
      </c>
      <c r="AR389" s="471" t="s">
        <v>16916</v>
      </c>
      <c r="AS389" s="472" t="s">
        <v>16916</v>
      </c>
      <c r="AT389" s="471" t="s">
        <v>16916</v>
      </c>
      <c r="AU389" s="472" t="s">
        <v>16916</v>
      </c>
      <c r="AV389" s="471" t="s">
        <v>16916</v>
      </c>
      <c r="AW389" s="472" t="s">
        <v>16916</v>
      </c>
      <c r="AX389" s="471">
        <v>862444.98</v>
      </c>
      <c r="AY389" s="472">
        <v>838554.85000000091</v>
      </c>
      <c r="AZ389" s="471" t="s">
        <v>16916</v>
      </c>
      <c r="BA389" s="472" t="s">
        <v>16916</v>
      </c>
      <c r="BB389" s="471" t="s">
        <v>16916</v>
      </c>
      <c r="BC389" s="472" t="s">
        <v>16916</v>
      </c>
      <c r="BD389" s="471" t="s">
        <v>16916</v>
      </c>
      <c r="BE389" s="472" t="s">
        <v>16916</v>
      </c>
      <c r="BF389" s="471" t="s">
        <v>16916</v>
      </c>
      <c r="BG389" s="472" t="s">
        <v>16916</v>
      </c>
      <c r="BH389" s="471" t="s">
        <v>16916</v>
      </c>
      <c r="BI389" s="472" t="s">
        <v>16916</v>
      </c>
      <c r="BJ389" s="357">
        <v>862444.98</v>
      </c>
      <c r="BK389" s="474">
        <v>838554.85000000091</v>
      </c>
      <c r="BL389" s="357">
        <v>0</v>
      </c>
      <c r="BM389" s="474">
        <v>0</v>
      </c>
      <c r="BN389" s="357">
        <v>0</v>
      </c>
      <c r="BO389" s="474">
        <v>0</v>
      </c>
    </row>
    <row r="390" spans="1:67" s="148" customFormat="1" ht="12.75" x14ac:dyDescent="0.2">
      <c r="A390" s="470" t="s">
        <v>8420</v>
      </c>
      <c r="B390" s="470" t="s">
        <v>9191</v>
      </c>
      <c r="C390" s="470" t="s">
        <v>8213</v>
      </c>
      <c r="D390" s="470" t="s">
        <v>8213</v>
      </c>
      <c r="E390" s="470" t="s">
        <v>17723</v>
      </c>
      <c r="F390" s="470" t="s">
        <v>17057</v>
      </c>
      <c r="G390" s="470" t="s">
        <v>14</v>
      </c>
      <c r="H390" s="471" t="s">
        <v>16916</v>
      </c>
      <c r="I390" s="472" t="s">
        <v>16916</v>
      </c>
      <c r="J390" s="471" t="s">
        <v>16916</v>
      </c>
      <c r="K390" s="472" t="s">
        <v>16916</v>
      </c>
      <c r="L390" s="471" t="s">
        <v>16916</v>
      </c>
      <c r="M390" s="472" t="s">
        <v>16916</v>
      </c>
      <c r="N390" s="471" t="s">
        <v>16916</v>
      </c>
      <c r="O390" s="472" t="s">
        <v>16916</v>
      </c>
      <c r="P390" s="471" t="s">
        <v>16916</v>
      </c>
      <c r="Q390" s="472" t="s">
        <v>16916</v>
      </c>
      <c r="R390" s="475" t="s">
        <v>16916</v>
      </c>
      <c r="S390" s="476" t="s">
        <v>16916</v>
      </c>
      <c r="T390" s="475" t="s">
        <v>16916</v>
      </c>
      <c r="U390" s="476" t="s">
        <v>16916</v>
      </c>
      <c r="V390" s="475" t="s">
        <v>16916</v>
      </c>
      <c r="W390" s="473" t="s">
        <v>16916</v>
      </c>
      <c r="X390" s="471" t="s">
        <v>16916</v>
      </c>
      <c r="Y390" s="472" t="s">
        <v>16916</v>
      </c>
      <c r="Z390" s="471" t="s">
        <v>16916</v>
      </c>
      <c r="AA390" s="472" t="s">
        <v>16916</v>
      </c>
      <c r="AB390" s="471" t="s">
        <v>16916</v>
      </c>
      <c r="AC390" s="472" t="s">
        <v>16916</v>
      </c>
      <c r="AD390" s="471" t="s">
        <v>16916</v>
      </c>
      <c r="AE390" s="472" t="s">
        <v>16916</v>
      </c>
      <c r="AF390" s="595" t="s">
        <v>16916</v>
      </c>
      <c r="AG390" s="473" t="s">
        <v>16916</v>
      </c>
      <c r="AH390" s="471" t="s">
        <v>16916</v>
      </c>
      <c r="AI390" s="472" t="s">
        <v>16916</v>
      </c>
      <c r="AJ390" s="471" t="s">
        <v>16916</v>
      </c>
      <c r="AK390" s="472" t="s">
        <v>16916</v>
      </c>
      <c r="AL390" s="471" t="s">
        <v>16916</v>
      </c>
      <c r="AM390" s="472" t="s">
        <v>16916</v>
      </c>
      <c r="AN390" s="471" t="s">
        <v>16916</v>
      </c>
      <c r="AO390" s="472" t="s">
        <v>16916</v>
      </c>
      <c r="AP390" s="471" t="s">
        <v>16916</v>
      </c>
      <c r="AQ390" s="472" t="s">
        <v>16916</v>
      </c>
      <c r="AR390" s="471" t="s">
        <v>16916</v>
      </c>
      <c r="AS390" s="472" t="s">
        <v>16916</v>
      </c>
      <c r="AT390" s="471" t="s">
        <v>16916</v>
      </c>
      <c r="AU390" s="472" t="s">
        <v>16916</v>
      </c>
      <c r="AV390" s="471" t="s">
        <v>16916</v>
      </c>
      <c r="AW390" s="472" t="s">
        <v>16916</v>
      </c>
      <c r="AX390" s="471">
        <v>16249.2</v>
      </c>
      <c r="AY390" s="472" t="s">
        <v>16916</v>
      </c>
      <c r="AZ390" s="471" t="s">
        <v>16916</v>
      </c>
      <c r="BA390" s="472" t="s">
        <v>16916</v>
      </c>
      <c r="BB390" s="471" t="s">
        <v>16916</v>
      </c>
      <c r="BC390" s="472" t="s">
        <v>16916</v>
      </c>
      <c r="BD390" s="471" t="s">
        <v>16916</v>
      </c>
      <c r="BE390" s="472" t="s">
        <v>16916</v>
      </c>
      <c r="BF390" s="471" t="s">
        <v>16916</v>
      </c>
      <c r="BG390" s="472" t="s">
        <v>16916</v>
      </c>
      <c r="BH390" s="471" t="s">
        <v>16916</v>
      </c>
      <c r="BI390" s="472" t="s">
        <v>16916</v>
      </c>
      <c r="BJ390" s="357">
        <v>16249.2</v>
      </c>
      <c r="BK390" s="474">
        <v>0</v>
      </c>
      <c r="BL390" s="357">
        <v>0</v>
      </c>
      <c r="BM390" s="474">
        <v>0</v>
      </c>
      <c r="BN390" s="357">
        <v>0</v>
      </c>
      <c r="BO390" s="474">
        <v>0</v>
      </c>
    </row>
    <row r="391" spans="1:67" s="148" customFormat="1" ht="12.75" x14ac:dyDescent="0.2">
      <c r="A391" s="470" t="s">
        <v>8420</v>
      </c>
      <c r="B391" s="470" t="s">
        <v>8291</v>
      </c>
      <c r="C391" s="470" t="s">
        <v>8213</v>
      </c>
      <c r="D391" s="470" t="s">
        <v>8213</v>
      </c>
      <c r="E391" s="470" t="s">
        <v>17484</v>
      </c>
      <c r="F391" s="470" t="s">
        <v>17057</v>
      </c>
      <c r="G391" s="470" t="s">
        <v>14</v>
      </c>
      <c r="H391" s="471" t="s">
        <v>16916</v>
      </c>
      <c r="I391" s="472" t="s">
        <v>16916</v>
      </c>
      <c r="J391" s="471" t="s">
        <v>16916</v>
      </c>
      <c r="K391" s="472" t="s">
        <v>16916</v>
      </c>
      <c r="L391" s="471" t="s">
        <v>16916</v>
      </c>
      <c r="M391" s="472" t="s">
        <v>16916</v>
      </c>
      <c r="N391" s="471" t="s">
        <v>16916</v>
      </c>
      <c r="O391" s="472" t="s">
        <v>16916</v>
      </c>
      <c r="P391" s="471">
        <v>63438</v>
      </c>
      <c r="Q391" s="472">
        <v>0</v>
      </c>
      <c r="R391" s="475" t="s">
        <v>16916</v>
      </c>
      <c r="S391" s="476" t="s">
        <v>16916</v>
      </c>
      <c r="T391" s="475" t="s">
        <v>16916</v>
      </c>
      <c r="U391" s="476" t="s">
        <v>16916</v>
      </c>
      <c r="V391" s="475" t="s">
        <v>16916</v>
      </c>
      <c r="W391" s="473" t="s">
        <v>16916</v>
      </c>
      <c r="X391" s="471" t="s">
        <v>16916</v>
      </c>
      <c r="Y391" s="472" t="s">
        <v>16916</v>
      </c>
      <c r="Z391" s="471" t="s">
        <v>16916</v>
      </c>
      <c r="AA391" s="472" t="s">
        <v>16916</v>
      </c>
      <c r="AB391" s="471" t="s">
        <v>16916</v>
      </c>
      <c r="AC391" s="472" t="s">
        <v>16916</v>
      </c>
      <c r="AD391" s="471" t="s">
        <v>16916</v>
      </c>
      <c r="AE391" s="472" t="s">
        <v>16916</v>
      </c>
      <c r="AF391" s="595" t="s">
        <v>16916</v>
      </c>
      <c r="AG391" s="473" t="s">
        <v>16916</v>
      </c>
      <c r="AH391" s="471" t="s">
        <v>16916</v>
      </c>
      <c r="AI391" s="472" t="s">
        <v>16916</v>
      </c>
      <c r="AJ391" s="471" t="s">
        <v>16916</v>
      </c>
      <c r="AK391" s="472" t="s">
        <v>16916</v>
      </c>
      <c r="AL391" s="471" t="s">
        <v>16916</v>
      </c>
      <c r="AM391" s="472" t="s">
        <v>16916</v>
      </c>
      <c r="AN391" s="471" t="s">
        <v>16916</v>
      </c>
      <c r="AO391" s="472" t="s">
        <v>16916</v>
      </c>
      <c r="AP391" s="471" t="s">
        <v>16916</v>
      </c>
      <c r="AQ391" s="472" t="s">
        <v>16916</v>
      </c>
      <c r="AR391" s="471" t="s">
        <v>16916</v>
      </c>
      <c r="AS391" s="472" t="s">
        <v>16916</v>
      </c>
      <c r="AT391" s="471" t="s">
        <v>16916</v>
      </c>
      <c r="AU391" s="472" t="s">
        <v>16916</v>
      </c>
      <c r="AV391" s="471" t="s">
        <v>16916</v>
      </c>
      <c r="AW391" s="472" t="s">
        <v>16916</v>
      </c>
      <c r="AX391" s="471" t="s">
        <v>16916</v>
      </c>
      <c r="AY391" s="472" t="s">
        <v>16916</v>
      </c>
      <c r="AZ391" s="471" t="s">
        <v>16916</v>
      </c>
      <c r="BA391" s="472" t="s">
        <v>16916</v>
      </c>
      <c r="BB391" s="471" t="s">
        <v>16916</v>
      </c>
      <c r="BC391" s="472" t="s">
        <v>16916</v>
      </c>
      <c r="BD391" s="471" t="s">
        <v>16916</v>
      </c>
      <c r="BE391" s="472" t="s">
        <v>16916</v>
      </c>
      <c r="BF391" s="471" t="s">
        <v>16916</v>
      </c>
      <c r="BG391" s="472" t="s">
        <v>16916</v>
      </c>
      <c r="BH391" s="471" t="s">
        <v>16916</v>
      </c>
      <c r="BI391" s="472" t="s">
        <v>16916</v>
      </c>
      <c r="BJ391" s="357">
        <v>0</v>
      </c>
      <c r="BK391" s="474">
        <v>0</v>
      </c>
      <c r="BL391" s="357">
        <v>63438</v>
      </c>
      <c r="BM391" s="474">
        <v>0</v>
      </c>
      <c r="BN391" s="357">
        <v>0</v>
      </c>
      <c r="BO391" s="474">
        <v>0</v>
      </c>
    </row>
    <row r="392" spans="1:67" s="148" customFormat="1" ht="12.75" x14ac:dyDescent="0.2">
      <c r="A392" s="470" t="s">
        <v>8420</v>
      </c>
      <c r="B392" s="470" t="s">
        <v>8473</v>
      </c>
      <c r="C392" s="470" t="s">
        <v>8213</v>
      </c>
      <c r="D392" s="470" t="s">
        <v>8213</v>
      </c>
      <c r="E392" s="470" t="s">
        <v>17485</v>
      </c>
      <c r="F392" s="470" t="s">
        <v>17057</v>
      </c>
      <c r="G392" s="470" t="s">
        <v>14</v>
      </c>
      <c r="H392" s="471" t="s">
        <v>16916</v>
      </c>
      <c r="I392" s="472" t="s">
        <v>16916</v>
      </c>
      <c r="J392" s="471">
        <v>87814.44</v>
      </c>
      <c r="K392" s="472">
        <v>0</v>
      </c>
      <c r="L392" s="471" t="s">
        <v>16916</v>
      </c>
      <c r="M392" s="472" t="s">
        <v>16916</v>
      </c>
      <c r="N392" s="471" t="s">
        <v>16916</v>
      </c>
      <c r="O392" s="472" t="s">
        <v>16916</v>
      </c>
      <c r="P392" s="471" t="s">
        <v>16916</v>
      </c>
      <c r="Q392" s="472" t="s">
        <v>16916</v>
      </c>
      <c r="R392" s="475" t="s">
        <v>16916</v>
      </c>
      <c r="S392" s="476" t="s">
        <v>16916</v>
      </c>
      <c r="T392" s="475" t="s">
        <v>16916</v>
      </c>
      <c r="U392" s="476" t="s">
        <v>16916</v>
      </c>
      <c r="V392" s="475" t="s">
        <v>16916</v>
      </c>
      <c r="W392" s="473" t="s">
        <v>16916</v>
      </c>
      <c r="X392" s="471" t="s">
        <v>16916</v>
      </c>
      <c r="Y392" s="472" t="s">
        <v>16916</v>
      </c>
      <c r="Z392" s="471" t="s">
        <v>16916</v>
      </c>
      <c r="AA392" s="472" t="s">
        <v>16916</v>
      </c>
      <c r="AB392" s="471" t="s">
        <v>16916</v>
      </c>
      <c r="AC392" s="472" t="s">
        <v>16916</v>
      </c>
      <c r="AD392" s="471" t="s">
        <v>16916</v>
      </c>
      <c r="AE392" s="472" t="s">
        <v>16916</v>
      </c>
      <c r="AF392" s="595" t="s">
        <v>16916</v>
      </c>
      <c r="AG392" s="473" t="s">
        <v>16916</v>
      </c>
      <c r="AH392" s="471" t="s">
        <v>16916</v>
      </c>
      <c r="AI392" s="472" t="s">
        <v>16916</v>
      </c>
      <c r="AJ392" s="471" t="s">
        <v>16916</v>
      </c>
      <c r="AK392" s="472" t="s">
        <v>16916</v>
      </c>
      <c r="AL392" s="471" t="s">
        <v>16916</v>
      </c>
      <c r="AM392" s="472" t="s">
        <v>16916</v>
      </c>
      <c r="AN392" s="471" t="s">
        <v>16916</v>
      </c>
      <c r="AO392" s="472" t="s">
        <v>16916</v>
      </c>
      <c r="AP392" s="471" t="s">
        <v>16916</v>
      </c>
      <c r="AQ392" s="472" t="s">
        <v>16916</v>
      </c>
      <c r="AR392" s="471" t="s">
        <v>16916</v>
      </c>
      <c r="AS392" s="472" t="s">
        <v>16916</v>
      </c>
      <c r="AT392" s="471" t="s">
        <v>16916</v>
      </c>
      <c r="AU392" s="472" t="s">
        <v>16916</v>
      </c>
      <c r="AV392" s="471" t="s">
        <v>16916</v>
      </c>
      <c r="AW392" s="472" t="s">
        <v>16916</v>
      </c>
      <c r="AX392" s="471" t="s">
        <v>16916</v>
      </c>
      <c r="AY392" s="472" t="s">
        <v>16916</v>
      </c>
      <c r="AZ392" s="471" t="s">
        <v>16916</v>
      </c>
      <c r="BA392" s="472" t="s">
        <v>16916</v>
      </c>
      <c r="BB392" s="471" t="s">
        <v>16916</v>
      </c>
      <c r="BC392" s="472" t="s">
        <v>16916</v>
      </c>
      <c r="BD392" s="471" t="s">
        <v>16916</v>
      </c>
      <c r="BE392" s="472" t="s">
        <v>16916</v>
      </c>
      <c r="BF392" s="471" t="s">
        <v>16916</v>
      </c>
      <c r="BG392" s="472" t="s">
        <v>16916</v>
      </c>
      <c r="BH392" s="471" t="s">
        <v>16916</v>
      </c>
      <c r="BI392" s="472" t="s">
        <v>16916</v>
      </c>
      <c r="BJ392" s="357">
        <v>0</v>
      </c>
      <c r="BK392" s="474">
        <v>0</v>
      </c>
      <c r="BL392" s="357">
        <v>87814.44</v>
      </c>
      <c r="BM392" s="474">
        <v>0</v>
      </c>
      <c r="BN392" s="357">
        <v>0</v>
      </c>
      <c r="BO392" s="474">
        <v>0</v>
      </c>
    </row>
    <row r="393" spans="1:67" s="148" customFormat="1" ht="12.75" x14ac:dyDescent="0.2">
      <c r="A393" s="470" t="s">
        <v>8226</v>
      </c>
      <c r="B393" s="470" t="s">
        <v>8436</v>
      </c>
      <c r="C393" s="470" t="s">
        <v>8213</v>
      </c>
      <c r="D393" s="470" t="s">
        <v>8213</v>
      </c>
      <c r="E393" s="470" t="s">
        <v>8528</v>
      </c>
      <c r="F393" s="470" t="s">
        <v>17022</v>
      </c>
      <c r="G393" s="470" t="s">
        <v>17023</v>
      </c>
      <c r="H393" s="471" t="s">
        <v>16916</v>
      </c>
      <c r="I393" s="472" t="s">
        <v>16916</v>
      </c>
      <c r="J393" s="471" t="s">
        <v>16916</v>
      </c>
      <c r="K393" s="472" t="s">
        <v>16916</v>
      </c>
      <c r="L393" s="471" t="s">
        <v>16916</v>
      </c>
      <c r="M393" s="472" t="s">
        <v>16916</v>
      </c>
      <c r="N393" s="471" t="s">
        <v>16916</v>
      </c>
      <c r="O393" s="472" t="s">
        <v>16916</v>
      </c>
      <c r="P393" s="471" t="s">
        <v>16916</v>
      </c>
      <c r="Q393" s="472" t="s">
        <v>16916</v>
      </c>
      <c r="R393" s="475" t="s">
        <v>16916</v>
      </c>
      <c r="S393" s="476" t="s">
        <v>16916</v>
      </c>
      <c r="T393" s="475" t="s">
        <v>16916</v>
      </c>
      <c r="U393" s="476" t="s">
        <v>16916</v>
      </c>
      <c r="V393" s="475">
        <v>197428.52000000002</v>
      </c>
      <c r="W393" s="473">
        <v>197428.52</v>
      </c>
      <c r="X393" s="471" t="s">
        <v>16916</v>
      </c>
      <c r="Y393" s="472" t="s">
        <v>16916</v>
      </c>
      <c r="Z393" s="471" t="s">
        <v>16916</v>
      </c>
      <c r="AA393" s="472" t="s">
        <v>16916</v>
      </c>
      <c r="AB393" s="471" t="s">
        <v>16916</v>
      </c>
      <c r="AC393" s="472" t="s">
        <v>16916</v>
      </c>
      <c r="AD393" s="471" t="s">
        <v>16916</v>
      </c>
      <c r="AE393" s="472" t="s">
        <v>16916</v>
      </c>
      <c r="AF393" s="595" t="s">
        <v>16916</v>
      </c>
      <c r="AG393" s="473" t="s">
        <v>16916</v>
      </c>
      <c r="AH393" s="471" t="s">
        <v>16916</v>
      </c>
      <c r="AI393" s="472" t="s">
        <v>16916</v>
      </c>
      <c r="AJ393" s="471" t="s">
        <v>16916</v>
      </c>
      <c r="AK393" s="472" t="s">
        <v>16916</v>
      </c>
      <c r="AL393" s="471" t="s">
        <v>16916</v>
      </c>
      <c r="AM393" s="472" t="s">
        <v>16916</v>
      </c>
      <c r="AN393" s="471" t="s">
        <v>16916</v>
      </c>
      <c r="AO393" s="472" t="s">
        <v>16916</v>
      </c>
      <c r="AP393" s="471" t="s">
        <v>16916</v>
      </c>
      <c r="AQ393" s="472" t="s">
        <v>16916</v>
      </c>
      <c r="AR393" s="471" t="s">
        <v>16916</v>
      </c>
      <c r="AS393" s="472" t="s">
        <v>16916</v>
      </c>
      <c r="AT393" s="471" t="s">
        <v>16916</v>
      </c>
      <c r="AU393" s="472" t="s">
        <v>16916</v>
      </c>
      <c r="AV393" s="471" t="s">
        <v>16916</v>
      </c>
      <c r="AW393" s="472" t="s">
        <v>16916</v>
      </c>
      <c r="AX393" s="471" t="s">
        <v>16916</v>
      </c>
      <c r="AY393" s="472" t="s">
        <v>16916</v>
      </c>
      <c r="AZ393" s="471" t="s">
        <v>16916</v>
      </c>
      <c r="BA393" s="472" t="s">
        <v>16916</v>
      </c>
      <c r="BB393" s="471" t="s">
        <v>16916</v>
      </c>
      <c r="BC393" s="472" t="s">
        <v>16916</v>
      </c>
      <c r="BD393" s="471" t="s">
        <v>16916</v>
      </c>
      <c r="BE393" s="472" t="s">
        <v>16916</v>
      </c>
      <c r="BF393" s="471" t="s">
        <v>16916</v>
      </c>
      <c r="BG393" s="472" t="s">
        <v>16916</v>
      </c>
      <c r="BH393" s="471" t="s">
        <v>16916</v>
      </c>
      <c r="BI393" s="472" t="s">
        <v>16916</v>
      </c>
      <c r="BJ393" s="357">
        <v>0</v>
      </c>
      <c r="BK393" s="474">
        <v>0</v>
      </c>
      <c r="BL393" s="357">
        <v>0</v>
      </c>
      <c r="BM393" s="474">
        <v>0</v>
      </c>
      <c r="BN393" s="357">
        <v>197428.52000000002</v>
      </c>
      <c r="BO393" s="474">
        <v>197428.52</v>
      </c>
    </row>
    <row r="394" spans="1:67" s="148" customFormat="1" ht="12.75" x14ac:dyDescent="0.2">
      <c r="A394" s="470" t="s">
        <v>8226</v>
      </c>
      <c r="B394" s="470" t="s">
        <v>8217</v>
      </c>
      <c r="C394" s="470" t="s">
        <v>8213</v>
      </c>
      <c r="D394" s="470" t="s">
        <v>8213</v>
      </c>
      <c r="E394" s="470" t="s">
        <v>17486</v>
      </c>
      <c r="F394" s="470" t="s">
        <v>17022</v>
      </c>
      <c r="G394" s="470" t="s">
        <v>17023</v>
      </c>
      <c r="H394" s="471" t="s">
        <v>16916</v>
      </c>
      <c r="I394" s="472" t="s">
        <v>16916</v>
      </c>
      <c r="J394" s="471" t="s">
        <v>16916</v>
      </c>
      <c r="K394" s="472" t="s">
        <v>16916</v>
      </c>
      <c r="L394" s="471" t="s">
        <v>16916</v>
      </c>
      <c r="M394" s="472" t="s">
        <v>16916</v>
      </c>
      <c r="N394" s="471" t="s">
        <v>16916</v>
      </c>
      <c r="O394" s="472" t="s">
        <v>16916</v>
      </c>
      <c r="P394" s="471" t="s">
        <v>16916</v>
      </c>
      <c r="Q394" s="472" t="s">
        <v>16916</v>
      </c>
      <c r="R394" s="475" t="s">
        <v>16916</v>
      </c>
      <c r="S394" s="476" t="s">
        <v>16916</v>
      </c>
      <c r="T394" s="475" t="s">
        <v>16916</v>
      </c>
      <c r="U394" s="476" t="s">
        <v>16916</v>
      </c>
      <c r="V394" s="475" t="s">
        <v>16916</v>
      </c>
      <c r="W394" s="473" t="s">
        <v>16916</v>
      </c>
      <c r="X394" s="471" t="s">
        <v>16916</v>
      </c>
      <c r="Y394" s="472" t="s">
        <v>16916</v>
      </c>
      <c r="Z394" s="471" t="s">
        <v>16916</v>
      </c>
      <c r="AA394" s="472" t="s">
        <v>16916</v>
      </c>
      <c r="AB394" s="471" t="s">
        <v>16916</v>
      </c>
      <c r="AC394" s="472" t="s">
        <v>16916</v>
      </c>
      <c r="AD394" s="471" t="s">
        <v>16916</v>
      </c>
      <c r="AE394" s="472" t="s">
        <v>16916</v>
      </c>
      <c r="AF394" s="595" t="s">
        <v>16916</v>
      </c>
      <c r="AG394" s="473" t="s">
        <v>16916</v>
      </c>
      <c r="AH394" s="471" t="s">
        <v>16916</v>
      </c>
      <c r="AI394" s="472" t="s">
        <v>16916</v>
      </c>
      <c r="AJ394" s="471" t="s">
        <v>16916</v>
      </c>
      <c r="AK394" s="472" t="s">
        <v>16916</v>
      </c>
      <c r="AL394" s="471">
        <v>4481665.51</v>
      </c>
      <c r="AM394" s="472">
        <v>4481665.51</v>
      </c>
      <c r="AN394" s="471" t="s">
        <v>16916</v>
      </c>
      <c r="AO394" s="472" t="s">
        <v>16916</v>
      </c>
      <c r="AP394" s="471">
        <v>148816.72</v>
      </c>
      <c r="AQ394" s="472">
        <v>148816.72000000006</v>
      </c>
      <c r="AR394" s="471" t="s">
        <v>16916</v>
      </c>
      <c r="AS394" s="472" t="s">
        <v>16916</v>
      </c>
      <c r="AT394" s="471" t="s">
        <v>16916</v>
      </c>
      <c r="AU394" s="472" t="s">
        <v>16916</v>
      </c>
      <c r="AV394" s="471" t="s">
        <v>16916</v>
      </c>
      <c r="AW394" s="472" t="s">
        <v>16916</v>
      </c>
      <c r="AX394" s="471">
        <v>1463731.81</v>
      </c>
      <c r="AY394" s="472">
        <v>1457764.5600000005</v>
      </c>
      <c r="AZ394" s="471" t="s">
        <v>16916</v>
      </c>
      <c r="BA394" s="472" t="s">
        <v>16916</v>
      </c>
      <c r="BB394" s="471">
        <v>161797.72</v>
      </c>
      <c r="BC394" s="472">
        <v>161797.72</v>
      </c>
      <c r="BD394" s="471" t="s">
        <v>16916</v>
      </c>
      <c r="BE394" s="472" t="s">
        <v>16916</v>
      </c>
      <c r="BF394" s="471">
        <v>61154.02</v>
      </c>
      <c r="BG394" s="472">
        <v>0</v>
      </c>
      <c r="BH394" s="471" t="s">
        <v>16916</v>
      </c>
      <c r="BI394" s="472" t="s">
        <v>16916</v>
      </c>
      <c r="BJ394" s="357">
        <v>6317165.7799999984</v>
      </c>
      <c r="BK394" s="474">
        <v>6250044.5099999998</v>
      </c>
      <c r="BL394" s="357">
        <v>0</v>
      </c>
      <c r="BM394" s="474">
        <v>0</v>
      </c>
      <c r="BN394" s="357">
        <v>0</v>
      </c>
      <c r="BO394" s="474">
        <v>0</v>
      </c>
    </row>
    <row r="395" spans="1:67" s="148" customFormat="1" ht="12.75" x14ac:dyDescent="0.2">
      <c r="A395" s="470" t="s">
        <v>8226</v>
      </c>
      <c r="B395" s="470" t="s">
        <v>8231</v>
      </c>
      <c r="C395" s="470" t="s">
        <v>8213</v>
      </c>
      <c r="D395" s="470" t="s">
        <v>8213</v>
      </c>
      <c r="E395" s="470" t="s">
        <v>17487</v>
      </c>
      <c r="F395" s="470" t="s">
        <v>17022</v>
      </c>
      <c r="G395" s="470" t="s">
        <v>17023</v>
      </c>
      <c r="H395" s="471" t="s">
        <v>16916</v>
      </c>
      <c r="I395" s="472" t="s">
        <v>16916</v>
      </c>
      <c r="J395" s="471" t="s">
        <v>16916</v>
      </c>
      <c r="K395" s="472" t="s">
        <v>16916</v>
      </c>
      <c r="L395" s="471" t="s">
        <v>16916</v>
      </c>
      <c r="M395" s="472" t="s">
        <v>16916</v>
      </c>
      <c r="N395" s="471" t="s">
        <v>16916</v>
      </c>
      <c r="O395" s="472" t="s">
        <v>16916</v>
      </c>
      <c r="P395" s="471">
        <v>231347</v>
      </c>
      <c r="Q395" s="472">
        <v>0</v>
      </c>
      <c r="R395" s="475" t="s">
        <v>16916</v>
      </c>
      <c r="S395" s="476" t="s">
        <v>16916</v>
      </c>
      <c r="T395" s="475" t="s">
        <v>16916</v>
      </c>
      <c r="U395" s="476" t="s">
        <v>16916</v>
      </c>
      <c r="V395" s="475" t="s">
        <v>16916</v>
      </c>
      <c r="W395" s="473" t="s">
        <v>16916</v>
      </c>
      <c r="X395" s="471" t="s">
        <v>16916</v>
      </c>
      <c r="Y395" s="472" t="s">
        <v>16916</v>
      </c>
      <c r="Z395" s="471" t="s">
        <v>16916</v>
      </c>
      <c r="AA395" s="472" t="s">
        <v>16916</v>
      </c>
      <c r="AB395" s="471" t="s">
        <v>16916</v>
      </c>
      <c r="AC395" s="472" t="s">
        <v>16916</v>
      </c>
      <c r="AD395" s="471" t="s">
        <v>16916</v>
      </c>
      <c r="AE395" s="472" t="s">
        <v>16916</v>
      </c>
      <c r="AF395" s="595" t="s">
        <v>16916</v>
      </c>
      <c r="AG395" s="473" t="s">
        <v>16916</v>
      </c>
      <c r="AH395" s="471" t="s">
        <v>16916</v>
      </c>
      <c r="AI395" s="472" t="s">
        <v>16916</v>
      </c>
      <c r="AJ395" s="471" t="s">
        <v>16916</v>
      </c>
      <c r="AK395" s="472" t="s">
        <v>16916</v>
      </c>
      <c r="AL395" s="471" t="s">
        <v>16916</v>
      </c>
      <c r="AM395" s="472" t="s">
        <v>16916</v>
      </c>
      <c r="AN395" s="471" t="s">
        <v>16916</v>
      </c>
      <c r="AO395" s="472" t="s">
        <v>16916</v>
      </c>
      <c r="AP395" s="471" t="s">
        <v>16916</v>
      </c>
      <c r="AQ395" s="472" t="s">
        <v>16916</v>
      </c>
      <c r="AR395" s="471" t="s">
        <v>16916</v>
      </c>
      <c r="AS395" s="472" t="s">
        <v>16916</v>
      </c>
      <c r="AT395" s="471" t="s">
        <v>16916</v>
      </c>
      <c r="AU395" s="472" t="s">
        <v>16916</v>
      </c>
      <c r="AV395" s="471" t="s">
        <v>16916</v>
      </c>
      <c r="AW395" s="472" t="s">
        <v>16916</v>
      </c>
      <c r="AX395" s="471" t="s">
        <v>16916</v>
      </c>
      <c r="AY395" s="472" t="s">
        <v>16916</v>
      </c>
      <c r="AZ395" s="471" t="s">
        <v>16916</v>
      </c>
      <c r="BA395" s="472" t="s">
        <v>16916</v>
      </c>
      <c r="BB395" s="471" t="s">
        <v>16916</v>
      </c>
      <c r="BC395" s="472" t="s">
        <v>16916</v>
      </c>
      <c r="BD395" s="471" t="s">
        <v>16916</v>
      </c>
      <c r="BE395" s="472" t="s">
        <v>16916</v>
      </c>
      <c r="BF395" s="471" t="s">
        <v>16916</v>
      </c>
      <c r="BG395" s="472" t="s">
        <v>16916</v>
      </c>
      <c r="BH395" s="471" t="s">
        <v>16916</v>
      </c>
      <c r="BI395" s="472" t="s">
        <v>16916</v>
      </c>
      <c r="BJ395" s="357">
        <v>0</v>
      </c>
      <c r="BK395" s="474">
        <v>0</v>
      </c>
      <c r="BL395" s="357">
        <v>231347</v>
      </c>
      <c r="BM395" s="474">
        <v>0</v>
      </c>
      <c r="BN395" s="357">
        <v>0</v>
      </c>
      <c r="BO395" s="474">
        <v>0</v>
      </c>
    </row>
    <row r="396" spans="1:67" s="148" customFormat="1" ht="12.75" x14ac:dyDescent="0.2">
      <c r="A396" s="470" t="s">
        <v>8226</v>
      </c>
      <c r="B396" s="470" t="s">
        <v>8369</v>
      </c>
      <c r="C396" s="470" t="s">
        <v>8213</v>
      </c>
      <c r="D396" s="470" t="s">
        <v>8213</v>
      </c>
      <c r="E396" s="470" t="s">
        <v>17488</v>
      </c>
      <c r="F396" s="470" t="s">
        <v>17022</v>
      </c>
      <c r="G396" s="470" t="s">
        <v>17023</v>
      </c>
      <c r="H396" s="471" t="s">
        <v>16916</v>
      </c>
      <c r="I396" s="472" t="s">
        <v>16916</v>
      </c>
      <c r="J396" s="471" t="s">
        <v>16916</v>
      </c>
      <c r="K396" s="472" t="s">
        <v>16916</v>
      </c>
      <c r="L396" s="471">
        <v>7523472.4500000002</v>
      </c>
      <c r="M396" s="472">
        <v>7466072.5</v>
      </c>
      <c r="N396" s="471" t="s">
        <v>16916</v>
      </c>
      <c r="O396" s="472" t="s">
        <v>16916</v>
      </c>
      <c r="P396" s="471" t="s">
        <v>16916</v>
      </c>
      <c r="Q396" s="472" t="s">
        <v>16916</v>
      </c>
      <c r="R396" s="475" t="s">
        <v>16916</v>
      </c>
      <c r="S396" s="476" t="s">
        <v>16916</v>
      </c>
      <c r="T396" s="475" t="s">
        <v>16916</v>
      </c>
      <c r="U396" s="476" t="s">
        <v>16916</v>
      </c>
      <c r="V396" s="475" t="s">
        <v>16916</v>
      </c>
      <c r="W396" s="473" t="s">
        <v>16916</v>
      </c>
      <c r="X396" s="471" t="s">
        <v>16916</v>
      </c>
      <c r="Y396" s="472" t="s">
        <v>16916</v>
      </c>
      <c r="Z396" s="471" t="s">
        <v>16916</v>
      </c>
      <c r="AA396" s="472" t="s">
        <v>16916</v>
      </c>
      <c r="AB396" s="471" t="s">
        <v>16916</v>
      </c>
      <c r="AC396" s="472" t="s">
        <v>16916</v>
      </c>
      <c r="AD396" s="471" t="s">
        <v>16916</v>
      </c>
      <c r="AE396" s="472" t="s">
        <v>16916</v>
      </c>
      <c r="AF396" s="595" t="s">
        <v>16916</v>
      </c>
      <c r="AG396" s="473" t="s">
        <v>16916</v>
      </c>
      <c r="AH396" s="471" t="s">
        <v>16916</v>
      </c>
      <c r="AI396" s="472" t="s">
        <v>16916</v>
      </c>
      <c r="AJ396" s="471" t="s">
        <v>16916</v>
      </c>
      <c r="AK396" s="472" t="s">
        <v>16916</v>
      </c>
      <c r="AL396" s="471" t="s">
        <v>16916</v>
      </c>
      <c r="AM396" s="472" t="s">
        <v>16916</v>
      </c>
      <c r="AN396" s="471" t="s">
        <v>16916</v>
      </c>
      <c r="AO396" s="472" t="s">
        <v>16916</v>
      </c>
      <c r="AP396" s="471" t="s">
        <v>16916</v>
      </c>
      <c r="AQ396" s="472" t="s">
        <v>16916</v>
      </c>
      <c r="AR396" s="471" t="s">
        <v>16916</v>
      </c>
      <c r="AS396" s="472" t="s">
        <v>16916</v>
      </c>
      <c r="AT396" s="471" t="s">
        <v>16916</v>
      </c>
      <c r="AU396" s="472" t="s">
        <v>16916</v>
      </c>
      <c r="AV396" s="471" t="s">
        <v>16916</v>
      </c>
      <c r="AW396" s="472" t="s">
        <v>16916</v>
      </c>
      <c r="AX396" s="471">
        <v>800000</v>
      </c>
      <c r="AY396" s="472">
        <v>800000</v>
      </c>
      <c r="AZ396" s="471" t="s">
        <v>16916</v>
      </c>
      <c r="BA396" s="472" t="s">
        <v>16916</v>
      </c>
      <c r="BB396" s="471" t="s">
        <v>16916</v>
      </c>
      <c r="BC396" s="472" t="s">
        <v>16916</v>
      </c>
      <c r="BD396" s="471" t="s">
        <v>16916</v>
      </c>
      <c r="BE396" s="472" t="s">
        <v>16916</v>
      </c>
      <c r="BF396" s="471" t="s">
        <v>16916</v>
      </c>
      <c r="BG396" s="472" t="s">
        <v>16916</v>
      </c>
      <c r="BH396" s="471" t="s">
        <v>16916</v>
      </c>
      <c r="BI396" s="472" t="s">
        <v>16916</v>
      </c>
      <c r="BJ396" s="357">
        <v>800000</v>
      </c>
      <c r="BK396" s="474">
        <v>800000</v>
      </c>
      <c r="BL396" s="357">
        <v>0</v>
      </c>
      <c r="BM396" s="474">
        <v>0</v>
      </c>
      <c r="BN396" s="357">
        <v>7523472.4500000002</v>
      </c>
      <c r="BO396" s="474">
        <v>7466072.5</v>
      </c>
    </row>
    <row r="397" spans="1:67" s="148" customFormat="1" ht="12.75" x14ac:dyDescent="0.2">
      <c r="A397" s="470" t="s">
        <v>8226</v>
      </c>
      <c r="B397" s="470" t="s">
        <v>8227</v>
      </c>
      <c r="C397" s="470" t="s">
        <v>8213</v>
      </c>
      <c r="D397" s="470" t="s">
        <v>8213</v>
      </c>
      <c r="E397" s="470" t="s">
        <v>367</v>
      </c>
      <c r="F397" s="470" t="s">
        <v>17022</v>
      </c>
      <c r="G397" s="470" t="s">
        <v>17023</v>
      </c>
      <c r="H397" s="471" t="s">
        <v>16916</v>
      </c>
      <c r="I397" s="472" t="s">
        <v>16916</v>
      </c>
      <c r="J397" s="471" t="s">
        <v>16916</v>
      </c>
      <c r="K397" s="472" t="s">
        <v>16916</v>
      </c>
      <c r="L397" s="471" t="s">
        <v>16916</v>
      </c>
      <c r="M397" s="472" t="s">
        <v>16916</v>
      </c>
      <c r="N397" s="471">
        <v>5779384.7400000002</v>
      </c>
      <c r="O397" s="472">
        <v>5779384.7400000002</v>
      </c>
      <c r="P397" s="471" t="s">
        <v>16916</v>
      </c>
      <c r="Q397" s="472" t="s">
        <v>16916</v>
      </c>
      <c r="R397" s="475">
        <v>2899035.96</v>
      </c>
      <c r="S397" s="476">
        <v>2886248.29</v>
      </c>
      <c r="T397" s="475" t="s">
        <v>16916</v>
      </c>
      <c r="U397" s="476" t="s">
        <v>16916</v>
      </c>
      <c r="V397" s="475">
        <v>8973943.0300000012</v>
      </c>
      <c r="W397" s="473">
        <v>8973943.0299999993</v>
      </c>
      <c r="X397" s="471">
        <v>2887058.64</v>
      </c>
      <c r="Y397" s="472">
        <v>0</v>
      </c>
      <c r="Z397" s="471" t="s">
        <v>16916</v>
      </c>
      <c r="AA397" s="472" t="s">
        <v>16916</v>
      </c>
      <c r="AB397" s="471">
        <v>2990223.61</v>
      </c>
      <c r="AC397" s="472">
        <v>0</v>
      </c>
      <c r="AD397" s="471" t="s">
        <v>16916</v>
      </c>
      <c r="AE397" s="472" t="s">
        <v>16916</v>
      </c>
      <c r="AF397" s="595" t="s">
        <v>16916</v>
      </c>
      <c r="AG397" s="473" t="s">
        <v>16916</v>
      </c>
      <c r="AH397" s="471" t="s">
        <v>16916</v>
      </c>
      <c r="AI397" s="472" t="s">
        <v>16916</v>
      </c>
      <c r="AJ397" s="471" t="s">
        <v>16916</v>
      </c>
      <c r="AK397" s="472" t="s">
        <v>16916</v>
      </c>
      <c r="AL397" s="471" t="s">
        <v>16916</v>
      </c>
      <c r="AM397" s="472" t="s">
        <v>16916</v>
      </c>
      <c r="AN397" s="471" t="s">
        <v>16916</v>
      </c>
      <c r="AO397" s="472" t="s">
        <v>16916</v>
      </c>
      <c r="AP397" s="471" t="s">
        <v>16916</v>
      </c>
      <c r="AQ397" s="472" t="s">
        <v>16916</v>
      </c>
      <c r="AR397" s="471" t="s">
        <v>16916</v>
      </c>
      <c r="AS397" s="472" t="s">
        <v>16916</v>
      </c>
      <c r="AT397" s="471" t="s">
        <v>16916</v>
      </c>
      <c r="AU397" s="472" t="s">
        <v>16916</v>
      </c>
      <c r="AV397" s="471" t="s">
        <v>16916</v>
      </c>
      <c r="AW397" s="472" t="s">
        <v>16916</v>
      </c>
      <c r="AX397" s="471" t="s">
        <v>16916</v>
      </c>
      <c r="AY397" s="472" t="s">
        <v>16916</v>
      </c>
      <c r="AZ397" s="471" t="s">
        <v>16916</v>
      </c>
      <c r="BA397" s="472" t="s">
        <v>16916</v>
      </c>
      <c r="BB397" s="471" t="s">
        <v>16916</v>
      </c>
      <c r="BC397" s="472" t="s">
        <v>16916</v>
      </c>
      <c r="BD397" s="471" t="s">
        <v>16916</v>
      </c>
      <c r="BE397" s="472" t="s">
        <v>16916</v>
      </c>
      <c r="BF397" s="471" t="s">
        <v>16916</v>
      </c>
      <c r="BG397" s="472" t="s">
        <v>16916</v>
      </c>
      <c r="BH397" s="471" t="s">
        <v>16916</v>
      </c>
      <c r="BI397" s="472" t="s">
        <v>16916</v>
      </c>
      <c r="BJ397" s="357">
        <v>14555702.949999999</v>
      </c>
      <c r="BK397" s="474">
        <v>8665633.0300000012</v>
      </c>
      <c r="BL397" s="357">
        <v>0</v>
      </c>
      <c r="BM397" s="474">
        <v>0</v>
      </c>
      <c r="BN397" s="357">
        <v>8973943.0300000012</v>
      </c>
      <c r="BO397" s="474">
        <v>8973943.0299999993</v>
      </c>
    </row>
    <row r="398" spans="1:67" s="148" customFormat="1" ht="12.75" x14ac:dyDescent="0.2">
      <c r="A398" s="470" t="s">
        <v>8226</v>
      </c>
      <c r="B398" s="470" t="s">
        <v>8223</v>
      </c>
      <c r="C398" s="470" t="s">
        <v>8213</v>
      </c>
      <c r="D398" s="470" t="s">
        <v>8213</v>
      </c>
      <c r="E398" s="470" t="s">
        <v>16943</v>
      </c>
      <c r="F398" s="470" t="s">
        <v>17022</v>
      </c>
      <c r="G398" s="470" t="s">
        <v>17023</v>
      </c>
      <c r="H398" s="471" t="s">
        <v>16916</v>
      </c>
      <c r="I398" s="472" t="s">
        <v>16916</v>
      </c>
      <c r="J398" s="471" t="s">
        <v>16916</v>
      </c>
      <c r="K398" s="472" t="s">
        <v>16916</v>
      </c>
      <c r="L398" s="471" t="s">
        <v>16916</v>
      </c>
      <c r="M398" s="472" t="s">
        <v>16916</v>
      </c>
      <c r="N398" s="471" t="s">
        <v>16916</v>
      </c>
      <c r="O398" s="472" t="s">
        <v>16916</v>
      </c>
      <c r="P398" s="471" t="s">
        <v>16916</v>
      </c>
      <c r="Q398" s="472" t="s">
        <v>16916</v>
      </c>
      <c r="R398" s="475" t="s">
        <v>16916</v>
      </c>
      <c r="S398" s="476" t="s">
        <v>16916</v>
      </c>
      <c r="T398" s="475" t="s">
        <v>16916</v>
      </c>
      <c r="U398" s="476" t="s">
        <v>16916</v>
      </c>
      <c r="V398" s="475" t="s">
        <v>16916</v>
      </c>
      <c r="W398" s="473" t="s">
        <v>16916</v>
      </c>
      <c r="X398" s="471">
        <v>14776037.99</v>
      </c>
      <c r="Y398" s="472">
        <v>14716066.989999998</v>
      </c>
      <c r="Z398" s="471" t="s">
        <v>16916</v>
      </c>
      <c r="AA398" s="472" t="s">
        <v>16916</v>
      </c>
      <c r="AB398" s="471" t="s">
        <v>16916</v>
      </c>
      <c r="AC398" s="472" t="s">
        <v>16916</v>
      </c>
      <c r="AD398" s="471" t="s">
        <v>16916</v>
      </c>
      <c r="AE398" s="472" t="s">
        <v>16916</v>
      </c>
      <c r="AF398" s="595" t="s">
        <v>16916</v>
      </c>
      <c r="AG398" s="473" t="s">
        <v>16916</v>
      </c>
      <c r="AH398" s="471" t="s">
        <v>16916</v>
      </c>
      <c r="AI398" s="472" t="s">
        <v>16916</v>
      </c>
      <c r="AJ398" s="471" t="s">
        <v>16916</v>
      </c>
      <c r="AK398" s="472" t="s">
        <v>16916</v>
      </c>
      <c r="AL398" s="471" t="s">
        <v>16916</v>
      </c>
      <c r="AM398" s="472" t="s">
        <v>16916</v>
      </c>
      <c r="AN398" s="471" t="s">
        <v>16916</v>
      </c>
      <c r="AO398" s="472" t="s">
        <v>16916</v>
      </c>
      <c r="AP398" s="471">
        <v>13387.24</v>
      </c>
      <c r="AQ398" s="472">
        <v>13387.24</v>
      </c>
      <c r="AR398" s="471" t="s">
        <v>16916</v>
      </c>
      <c r="AS398" s="472" t="s">
        <v>16916</v>
      </c>
      <c r="AT398" s="471" t="s">
        <v>16916</v>
      </c>
      <c r="AU398" s="472" t="s">
        <v>16916</v>
      </c>
      <c r="AV398" s="471" t="s">
        <v>16916</v>
      </c>
      <c r="AW398" s="472" t="s">
        <v>16916</v>
      </c>
      <c r="AX398" s="471" t="s">
        <v>16916</v>
      </c>
      <c r="AY398" s="472" t="s">
        <v>16916</v>
      </c>
      <c r="AZ398" s="471" t="s">
        <v>16916</v>
      </c>
      <c r="BA398" s="472" t="s">
        <v>16916</v>
      </c>
      <c r="BB398" s="471" t="s">
        <v>16916</v>
      </c>
      <c r="BC398" s="472" t="s">
        <v>16916</v>
      </c>
      <c r="BD398" s="471" t="s">
        <v>16916</v>
      </c>
      <c r="BE398" s="472" t="s">
        <v>16916</v>
      </c>
      <c r="BF398" s="471" t="s">
        <v>16916</v>
      </c>
      <c r="BG398" s="472" t="s">
        <v>16916</v>
      </c>
      <c r="BH398" s="471" t="s">
        <v>16916</v>
      </c>
      <c r="BI398" s="472" t="s">
        <v>16916</v>
      </c>
      <c r="BJ398" s="357">
        <v>14789425.23</v>
      </c>
      <c r="BK398" s="474">
        <v>14729454.229999999</v>
      </c>
      <c r="BL398" s="357">
        <v>0</v>
      </c>
      <c r="BM398" s="474">
        <v>0</v>
      </c>
      <c r="BN398" s="357">
        <v>0</v>
      </c>
      <c r="BO398" s="474">
        <v>0</v>
      </c>
    </row>
    <row r="399" spans="1:67" s="148" customFormat="1" ht="12.75" x14ac:dyDescent="0.2">
      <c r="A399" s="470" t="s">
        <v>8226</v>
      </c>
      <c r="B399" s="470" t="s">
        <v>8483</v>
      </c>
      <c r="C399" s="470" t="s">
        <v>8213</v>
      </c>
      <c r="D399" s="470" t="s">
        <v>8213</v>
      </c>
      <c r="E399" s="470" t="s">
        <v>17489</v>
      </c>
      <c r="F399" s="470" t="s">
        <v>17022</v>
      </c>
      <c r="G399" s="470" t="s">
        <v>17023</v>
      </c>
      <c r="H399" s="471" t="s">
        <v>16916</v>
      </c>
      <c r="I399" s="472" t="s">
        <v>16916</v>
      </c>
      <c r="J399" s="471" t="s">
        <v>16916</v>
      </c>
      <c r="K399" s="472" t="s">
        <v>16916</v>
      </c>
      <c r="L399" s="471" t="s">
        <v>16916</v>
      </c>
      <c r="M399" s="472" t="s">
        <v>16916</v>
      </c>
      <c r="N399" s="471" t="s">
        <v>16916</v>
      </c>
      <c r="O399" s="472" t="s">
        <v>16916</v>
      </c>
      <c r="P399" s="471" t="s">
        <v>16916</v>
      </c>
      <c r="Q399" s="472" t="s">
        <v>16916</v>
      </c>
      <c r="R399" s="475" t="s">
        <v>16916</v>
      </c>
      <c r="S399" s="476" t="s">
        <v>16916</v>
      </c>
      <c r="T399" s="475" t="s">
        <v>16916</v>
      </c>
      <c r="U399" s="476" t="s">
        <v>16916</v>
      </c>
      <c r="V399" s="475" t="s">
        <v>16916</v>
      </c>
      <c r="W399" s="473" t="s">
        <v>16916</v>
      </c>
      <c r="X399" s="471" t="s">
        <v>16916</v>
      </c>
      <c r="Y399" s="472" t="s">
        <v>16916</v>
      </c>
      <c r="Z399" s="471" t="s">
        <v>16916</v>
      </c>
      <c r="AA399" s="472" t="s">
        <v>16916</v>
      </c>
      <c r="AB399" s="471" t="s">
        <v>16916</v>
      </c>
      <c r="AC399" s="472" t="s">
        <v>16916</v>
      </c>
      <c r="AD399" s="471" t="s">
        <v>16916</v>
      </c>
      <c r="AE399" s="472" t="s">
        <v>16916</v>
      </c>
      <c r="AF399" s="595" t="s">
        <v>16916</v>
      </c>
      <c r="AG399" s="473" t="s">
        <v>16916</v>
      </c>
      <c r="AH399" s="471" t="s">
        <v>16916</v>
      </c>
      <c r="AI399" s="472" t="s">
        <v>16916</v>
      </c>
      <c r="AJ399" s="471" t="s">
        <v>16916</v>
      </c>
      <c r="AK399" s="472" t="s">
        <v>16916</v>
      </c>
      <c r="AL399" s="471" t="s">
        <v>16916</v>
      </c>
      <c r="AM399" s="472" t="s">
        <v>16916</v>
      </c>
      <c r="AN399" s="471" t="s">
        <v>16916</v>
      </c>
      <c r="AO399" s="472" t="s">
        <v>16916</v>
      </c>
      <c r="AP399" s="471">
        <v>261920.91</v>
      </c>
      <c r="AQ399" s="472">
        <v>261920.91000000003</v>
      </c>
      <c r="AR399" s="471" t="s">
        <v>16916</v>
      </c>
      <c r="AS399" s="472" t="s">
        <v>16916</v>
      </c>
      <c r="AT399" s="471" t="s">
        <v>16916</v>
      </c>
      <c r="AU399" s="472" t="s">
        <v>16916</v>
      </c>
      <c r="AV399" s="471" t="s">
        <v>16916</v>
      </c>
      <c r="AW399" s="472" t="s">
        <v>16916</v>
      </c>
      <c r="AX399" s="471" t="s">
        <v>16916</v>
      </c>
      <c r="AY399" s="472" t="s">
        <v>16916</v>
      </c>
      <c r="AZ399" s="471" t="s">
        <v>16916</v>
      </c>
      <c r="BA399" s="472" t="s">
        <v>16916</v>
      </c>
      <c r="BB399" s="471">
        <v>32750.06</v>
      </c>
      <c r="BC399" s="472">
        <v>0</v>
      </c>
      <c r="BD399" s="471" t="s">
        <v>16916</v>
      </c>
      <c r="BE399" s="472" t="s">
        <v>16916</v>
      </c>
      <c r="BF399" s="471">
        <v>452079.63</v>
      </c>
      <c r="BG399" s="472">
        <v>0</v>
      </c>
      <c r="BH399" s="471" t="s">
        <v>16916</v>
      </c>
      <c r="BI399" s="472" t="s">
        <v>16916</v>
      </c>
      <c r="BJ399" s="357">
        <v>746750.60000000009</v>
      </c>
      <c r="BK399" s="474">
        <v>261920.91000000003</v>
      </c>
      <c r="BL399" s="357">
        <v>0</v>
      </c>
      <c r="BM399" s="474">
        <v>0</v>
      </c>
      <c r="BN399" s="357">
        <v>0</v>
      </c>
      <c r="BO399" s="474">
        <v>0</v>
      </c>
    </row>
    <row r="400" spans="1:67" s="148" customFormat="1" ht="12.75" x14ac:dyDescent="0.2">
      <c r="A400" s="470" t="s">
        <v>8226</v>
      </c>
      <c r="B400" s="470" t="s">
        <v>8272</v>
      </c>
      <c r="C400" s="470" t="s">
        <v>8213</v>
      </c>
      <c r="D400" s="470" t="s">
        <v>8213</v>
      </c>
      <c r="E400" s="470" t="s">
        <v>17490</v>
      </c>
      <c r="F400" s="470" t="s">
        <v>17022</v>
      </c>
      <c r="G400" s="470" t="s">
        <v>17023</v>
      </c>
      <c r="H400" s="471" t="s">
        <v>16916</v>
      </c>
      <c r="I400" s="472" t="s">
        <v>16916</v>
      </c>
      <c r="J400" s="471" t="s">
        <v>16916</v>
      </c>
      <c r="K400" s="472" t="s">
        <v>16916</v>
      </c>
      <c r="L400" s="471" t="s">
        <v>16916</v>
      </c>
      <c r="M400" s="472" t="s">
        <v>16916</v>
      </c>
      <c r="N400" s="471" t="s">
        <v>16916</v>
      </c>
      <c r="O400" s="472" t="s">
        <v>16916</v>
      </c>
      <c r="P400" s="471" t="s">
        <v>16916</v>
      </c>
      <c r="Q400" s="472" t="s">
        <v>16916</v>
      </c>
      <c r="R400" s="475" t="s">
        <v>16916</v>
      </c>
      <c r="S400" s="476" t="s">
        <v>16916</v>
      </c>
      <c r="T400" s="475" t="s">
        <v>16916</v>
      </c>
      <c r="U400" s="476" t="s">
        <v>16916</v>
      </c>
      <c r="V400" s="475" t="s">
        <v>16916</v>
      </c>
      <c r="W400" s="473" t="s">
        <v>16916</v>
      </c>
      <c r="X400" s="471" t="s">
        <v>16916</v>
      </c>
      <c r="Y400" s="472" t="s">
        <v>16916</v>
      </c>
      <c r="Z400" s="471" t="s">
        <v>16916</v>
      </c>
      <c r="AA400" s="472" t="s">
        <v>16916</v>
      </c>
      <c r="AB400" s="471" t="s">
        <v>16916</v>
      </c>
      <c r="AC400" s="472" t="s">
        <v>16916</v>
      </c>
      <c r="AD400" s="471">
        <v>11913.35</v>
      </c>
      <c r="AE400" s="472">
        <v>0</v>
      </c>
      <c r="AF400" s="595" t="s">
        <v>16916</v>
      </c>
      <c r="AG400" s="473" t="s">
        <v>16916</v>
      </c>
      <c r="AH400" s="471" t="s">
        <v>16916</v>
      </c>
      <c r="AI400" s="472" t="s">
        <v>16916</v>
      </c>
      <c r="AJ400" s="471" t="s">
        <v>16916</v>
      </c>
      <c r="AK400" s="472" t="s">
        <v>16916</v>
      </c>
      <c r="AL400" s="471" t="s">
        <v>16916</v>
      </c>
      <c r="AM400" s="472" t="s">
        <v>16916</v>
      </c>
      <c r="AN400" s="471" t="s">
        <v>16916</v>
      </c>
      <c r="AO400" s="472" t="s">
        <v>16916</v>
      </c>
      <c r="AP400" s="471" t="s">
        <v>16916</v>
      </c>
      <c r="AQ400" s="472" t="s">
        <v>16916</v>
      </c>
      <c r="AR400" s="471" t="s">
        <v>16916</v>
      </c>
      <c r="AS400" s="472" t="s">
        <v>16916</v>
      </c>
      <c r="AT400" s="471" t="s">
        <v>16916</v>
      </c>
      <c r="AU400" s="472" t="s">
        <v>16916</v>
      </c>
      <c r="AV400" s="471" t="s">
        <v>16916</v>
      </c>
      <c r="AW400" s="472" t="s">
        <v>16916</v>
      </c>
      <c r="AX400" s="471" t="s">
        <v>16916</v>
      </c>
      <c r="AY400" s="472" t="s">
        <v>16916</v>
      </c>
      <c r="AZ400" s="471" t="s">
        <v>16916</v>
      </c>
      <c r="BA400" s="472" t="s">
        <v>16916</v>
      </c>
      <c r="BB400" s="471" t="s">
        <v>16916</v>
      </c>
      <c r="BC400" s="472" t="s">
        <v>16916</v>
      </c>
      <c r="BD400" s="471" t="s">
        <v>16916</v>
      </c>
      <c r="BE400" s="472" t="s">
        <v>16916</v>
      </c>
      <c r="BF400" s="471" t="s">
        <v>16916</v>
      </c>
      <c r="BG400" s="472" t="s">
        <v>16916</v>
      </c>
      <c r="BH400" s="471" t="s">
        <v>16916</v>
      </c>
      <c r="BI400" s="472" t="s">
        <v>16916</v>
      </c>
      <c r="BJ400" s="357">
        <v>0</v>
      </c>
      <c r="BK400" s="474">
        <v>0</v>
      </c>
      <c r="BL400" s="357">
        <v>11913.35</v>
      </c>
      <c r="BM400" s="474">
        <v>0</v>
      </c>
      <c r="BN400" s="357">
        <v>0</v>
      </c>
      <c r="BO400" s="474">
        <v>0</v>
      </c>
    </row>
    <row r="401" spans="1:67" s="148" customFormat="1" ht="12.75" x14ac:dyDescent="0.2">
      <c r="A401" s="470" t="s">
        <v>8226</v>
      </c>
      <c r="B401" s="470" t="s">
        <v>8399</v>
      </c>
      <c r="C401" s="470" t="s">
        <v>8213</v>
      </c>
      <c r="D401" s="470" t="s">
        <v>8213</v>
      </c>
      <c r="E401" s="470" t="s">
        <v>17491</v>
      </c>
      <c r="F401" s="470" t="s">
        <v>17022</v>
      </c>
      <c r="G401" s="470" t="s">
        <v>17023</v>
      </c>
      <c r="H401" s="471" t="s">
        <v>16916</v>
      </c>
      <c r="I401" s="472" t="s">
        <v>16916</v>
      </c>
      <c r="J401" s="471" t="s">
        <v>16916</v>
      </c>
      <c r="K401" s="472" t="s">
        <v>16916</v>
      </c>
      <c r="L401" s="471" t="s">
        <v>16916</v>
      </c>
      <c r="M401" s="472" t="s">
        <v>16916</v>
      </c>
      <c r="N401" s="471" t="s">
        <v>16916</v>
      </c>
      <c r="O401" s="472" t="s">
        <v>16916</v>
      </c>
      <c r="P401" s="471" t="s">
        <v>16916</v>
      </c>
      <c r="Q401" s="472" t="s">
        <v>16916</v>
      </c>
      <c r="R401" s="475" t="s">
        <v>16916</v>
      </c>
      <c r="S401" s="476" t="s">
        <v>16916</v>
      </c>
      <c r="T401" s="475" t="s">
        <v>16916</v>
      </c>
      <c r="U401" s="476" t="s">
        <v>16916</v>
      </c>
      <c r="V401" s="475" t="s">
        <v>16916</v>
      </c>
      <c r="W401" s="473" t="s">
        <v>16916</v>
      </c>
      <c r="X401" s="471" t="s">
        <v>16916</v>
      </c>
      <c r="Y401" s="472" t="s">
        <v>16916</v>
      </c>
      <c r="Z401" s="471" t="s">
        <v>16916</v>
      </c>
      <c r="AA401" s="472" t="s">
        <v>16916</v>
      </c>
      <c r="AB401" s="471" t="s">
        <v>16916</v>
      </c>
      <c r="AC401" s="472" t="s">
        <v>16916</v>
      </c>
      <c r="AD401" s="471" t="s">
        <v>16916</v>
      </c>
      <c r="AE401" s="472" t="s">
        <v>16916</v>
      </c>
      <c r="AF401" s="595" t="s">
        <v>16916</v>
      </c>
      <c r="AG401" s="473" t="s">
        <v>16916</v>
      </c>
      <c r="AH401" s="471" t="s">
        <v>16916</v>
      </c>
      <c r="AI401" s="472" t="s">
        <v>16916</v>
      </c>
      <c r="AJ401" s="471" t="s">
        <v>16916</v>
      </c>
      <c r="AK401" s="472" t="s">
        <v>16916</v>
      </c>
      <c r="AL401" s="471" t="s">
        <v>16916</v>
      </c>
      <c r="AM401" s="472" t="s">
        <v>16916</v>
      </c>
      <c r="AN401" s="471" t="s">
        <v>16916</v>
      </c>
      <c r="AO401" s="472" t="s">
        <v>16916</v>
      </c>
      <c r="AP401" s="471">
        <v>18051.939999999999</v>
      </c>
      <c r="AQ401" s="472">
        <v>18051.940000000002</v>
      </c>
      <c r="AR401" s="471" t="s">
        <v>16916</v>
      </c>
      <c r="AS401" s="472" t="s">
        <v>16916</v>
      </c>
      <c r="AT401" s="471" t="s">
        <v>16916</v>
      </c>
      <c r="AU401" s="472" t="s">
        <v>16916</v>
      </c>
      <c r="AV401" s="471" t="s">
        <v>16916</v>
      </c>
      <c r="AW401" s="472" t="s">
        <v>16916</v>
      </c>
      <c r="AX401" s="471" t="s">
        <v>16916</v>
      </c>
      <c r="AY401" s="472" t="s">
        <v>16916</v>
      </c>
      <c r="AZ401" s="471" t="s">
        <v>16916</v>
      </c>
      <c r="BA401" s="472" t="s">
        <v>16916</v>
      </c>
      <c r="BB401" s="471">
        <v>100563.39</v>
      </c>
      <c r="BC401" s="472">
        <v>21321.300000000003</v>
      </c>
      <c r="BD401" s="471" t="s">
        <v>16916</v>
      </c>
      <c r="BE401" s="472" t="s">
        <v>16916</v>
      </c>
      <c r="BF401" s="471">
        <v>477730.3</v>
      </c>
      <c r="BG401" s="472">
        <v>0</v>
      </c>
      <c r="BH401" s="471" t="s">
        <v>16916</v>
      </c>
      <c r="BI401" s="472" t="s">
        <v>16916</v>
      </c>
      <c r="BJ401" s="357">
        <v>596345.63</v>
      </c>
      <c r="BK401" s="474">
        <v>39373.240000000005</v>
      </c>
      <c r="BL401" s="357">
        <v>0</v>
      </c>
      <c r="BM401" s="474">
        <v>0</v>
      </c>
      <c r="BN401" s="357">
        <v>0</v>
      </c>
      <c r="BO401" s="474">
        <v>0</v>
      </c>
    </row>
    <row r="402" spans="1:67" s="148" customFormat="1" ht="12.75" x14ac:dyDescent="0.2">
      <c r="A402" s="470" t="s">
        <v>8226</v>
      </c>
      <c r="B402" s="470" t="s">
        <v>8347</v>
      </c>
      <c r="C402" s="470" t="s">
        <v>8213</v>
      </c>
      <c r="D402" s="470" t="s">
        <v>8213</v>
      </c>
      <c r="E402" s="470" t="s">
        <v>8529</v>
      </c>
      <c r="F402" s="470" t="s">
        <v>17022</v>
      </c>
      <c r="G402" s="470" t="s">
        <v>17023</v>
      </c>
      <c r="H402" s="471" t="s">
        <v>16916</v>
      </c>
      <c r="I402" s="472" t="s">
        <v>16916</v>
      </c>
      <c r="J402" s="471" t="s">
        <v>16916</v>
      </c>
      <c r="K402" s="472" t="s">
        <v>16916</v>
      </c>
      <c r="L402" s="471" t="s">
        <v>16916</v>
      </c>
      <c r="M402" s="472" t="s">
        <v>16916</v>
      </c>
      <c r="N402" s="471" t="s">
        <v>16916</v>
      </c>
      <c r="O402" s="472" t="s">
        <v>16916</v>
      </c>
      <c r="P402" s="471" t="s">
        <v>16916</v>
      </c>
      <c r="Q402" s="472" t="s">
        <v>16916</v>
      </c>
      <c r="R402" s="475" t="s">
        <v>16916</v>
      </c>
      <c r="S402" s="476" t="s">
        <v>16916</v>
      </c>
      <c r="T402" s="475" t="s">
        <v>16916</v>
      </c>
      <c r="U402" s="476" t="s">
        <v>16916</v>
      </c>
      <c r="V402" s="475">
        <v>371887.62</v>
      </c>
      <c r="W402" s="473">
        <v>371887.62</v>
      </c>
      <c r="X402" s="471" t="s">
        <v>16916</v>
      </c>
      <c r="Y402" s="472" t="s">
        <v>16916</v>
      </c>
      <c r="Z402" s="471" t="s">
        <v>16916</v>
      </c>
      <c r="AA402" s="472" t="s">
        <v>16916</v>
      </c>
      <c r="AB402" s="471" t="s">
        <v>16916</v>
      </c>
      <c r="AC402" s="472" t="s">
        <v>16916</v>
      </c>
      <c r="AD402" s="471" t="s">
        <v>16916</v>
      </c>
      <c r="AE402" s="472" t="s">
        <v>16916</v>
      </c>
      <c r="AF402" s="595" t="s">
        <v>16916</v>
      </c>
      <c r="AG402" s="473" t="s">
        <v>16916</v>
      </c>
      <c r="AH402" s="471" t="s">
        <v>16916</v>
      </c>
      <c r="AI402" s="472" t="s">
        <v>16916</v>
      </c>
      <c r="AJ402" s="471" t="s">
        <v>16916</v>
      </c>
      <c r="AK402" s="472" t="s">
        <v>16916</v>
      </c>
      <c r="AL402" s="471" t="s">
        <v>16916</v>
      </c>
      <c r="AM402" s="472" t="s">
        <v>16916</v>
      </c>
      <c r="AN402" s="471" t="s">
        <v>16916</v>
      </c>
      <c r="AO402" s="472" t="s">
        <v>16916</v>
      </c>
      <c r="AP402" s="471" t="s">
        <v>16916</v>
      </c>
      <c r="AQ402" s="472" t="s">
        <v>16916</v>
      </c>
      <c r="AR402" s="471" t="s">
        <v>16916</v>
      </c>
      <c r="AS402" s="472" t="s">
        <v>16916</v>
      </c>
      <c r="AT402" s="471" t="s">
        <v>16916</v>
      </c>
      <c r="AU402" s="472" t="s">
        <v>16916</v>
      </c>
      <c r="AV402" s="471" t="s">
        <v>16916</v>
      </c>
      <c r="AW402" s="472" t="s">
        <v>16916</v>
      </c>
      <c r="AX402" s="471" t="s">
        <v>16916</v>
      </c>
      <c r="AY402" s="472" t="s">
        <v>16916</v>
      </c>
      <c r="AZ402" s="471" t="s">
        <v>16916</v>
      </c>
      <c r="BA402" s="472" t="s">
        <v>16916</v>
      </c>
      <c r="BB402" s="471" t="s">
        <v>16916</v>
      </c>
      <c r="BC402" s="472" t="s">
        <v>16916</v>
      </c>
      <c r="BD402" s="471" t="s">
        <v>16916</v>
      </c>
      <c r="BE402" s="472" t="s">
        <v>16916</v>
      </c>
      <c r="BF402" s="471" t="s">
        <v>16916</v>
      </c>
      <c r="BG402" s="472" t="s">
        <v>16916</v>
      </c>
      <c r="BH402" s="471" t="s">
        <v>16916</v>
      </c>
      <c r="BI402" s="472" t="s">
        <v>16916</v>
      </c>
      <c r="BJ402" s="357">
        <v>0</v>
      </c>
      <c r="BK402" s="474">
        <v>0</v>
      </c>
      <c r="BL402" s="357">
        <v>0</v>
      </c>
      <c r="BM402" s="474">
        <v>0</v>
      </c>
      <c r="BN402" s="357">
        <v>371887.62</v>
      </c>
      <c r="BO402" s="474">
        <v>371887.62</v>
      </c>
    </row>
    <row r="403" spans="1:67" s="148" customFormat="1" ht="12.75" x14ac:dyDescent="0.2">
      <c r="A403" s="470" t="s">
        <v>8226</v>
      </c>
      <c r="B403" s="470" t="s">
        <v>8269</v>
      </c>
      <c r="C403" s="470" t="s">
        <v>8213</v>
      </c>
      <c r="D403" s="470" t="s">
        <v>8213</v>
      </c>
      <c r="E403" s="470" t="s">
        <v>17332</v>
      </c>
      <c r="F403" s="470" t="s">
        <v>17022</v>
      </c>
      <c r="G403" s="470" t="s">
        <v>17023</v>
      </c>
      <c r="H403" s="471" t="s">
        <v>16916</v>
      </c>
      <c r="I403" s="472" t="s">
        <v>16916</v>
      </c>
      <c r="J403" s="471" t="s">
        <v>16916</v>
      </c>
      <c r="K403" s="472" t="s">
        <v>16916</v>
      </c>
      <c r="L403" s="471" t="s">
        <v>16916</v>
      </c>
      <c r="M403" s="472" t="s">
        <v>16916</v>
      </c>
      <c r="N403" s="471" t="s">
        <v>16916</v>
      </c>
      <c r="O403" s="472" t="s">
        <v>16916</v>
      </c>
      <c r="P403" s="471" t="s">
        <v>16916</v>
      </c>
      <c r="Q403" s="472" t="s">
        <v>16916</v>
      </c>
      <c r="R403" s="475" t="s">
        <v>16916</v>
      </c>
      <c r="S403" s="476" t="s">
        <v>16916</v>
      </c>
      <c r="T403" s="475" t="s">
        <v>16916</v>
      </c>
      <c r="U403" s="476" t="s">
        <v>16916</v>
      </c>
      <c r="V403" s="475" t="s">
        <v>16916</v>
      </c>
      <c r="W403" s="473" t="s">
        <v>16916</v>
      </c>
      <c r="X403" s="471" t="s">
        <v>16916</v>
      </c>
      <c r="Y403" s="472" t="s">
        <v>16916</v>
      </c>
      <c r="Z403" s="471" t="s">
        <v>16916</v>
      </c>
      <c r="AA403" s="472" t="s">
        <v>16916</v>
      </c>
      <c r="AB403" s="471" t="s">
        <v>16916</v>
      </c>
      <c r="AC403" s="472" t="s">
        <v>16916</v>
      </c>
      <c r="AD403" s="471" t="s">
        <v>16916</v>
      </c>
      <c r="AE403" s="472" t="s">
        <v>16916</v>
      </c>
      <c r="AF403" s="595" t="s">
        <v>16916</v>
      </c>
      <c r="AG403" s="473" t="s">
        <v>16916</v>
      </c>
      <c r="AH403" s="471" t="s">
        <v>16916</v>
      </c>
      <c r="AI403" s="472" t="s">
        <v>16916</v>
      </c>
      <c r="AJ403" s="471" t="s">
        <v>16916</v>
      </c>
      <c r="AK403" s="472" t="s">
        <v>16916</v>
      </c>
      <c r="AL403" s="471" t="s">
        <v>16916</v>
      </c>
      <c r="AM403" s="472" t="s">
        <v>16916</v>
      </c>
      <c r="AN403" s="471" t="s">
        <v>16916</v>
      </c>
      <c r="AO403" s="472" t="s">
        <v>16916</v>
      </c>
      <c r="AP403" s="471">
        <v>564525.94999999995</v>
      </c>
      <c r="AQ403" s="472">
        <v>564525.94999999995</v>
      </c>
      <c r="AR403" s="471" t="s">
        <v>16916</v>
      </c>
      <c r="AS403" s="472" t="s">
        <v>16916</v>
      </c>
      <c r="AT403" s="471">
        <v>180092.45</v>
      </c>
      <c r="AU403" s="472">
        <v>180092.45</v>
      </c>
      <c r="AV403" s="471" t="s">
        <v>16916</v>
      </c>
      <c r="AW403" s="472" t="s">
        <v>16916</v>
      </c>
      <c r="AX403" s="471">
        <v>662720.06999999995</v>
      </c>
      <c r="AY403" s="472">
        <v>662720.06999999995</v>
      </c>
      <c r="AZ403" s="471" t="s">
        <v>16916</v>
      </c>
      <c r="BA403" s="472" t="s">
        <v>16916</v>
      </c>
      <c r="BB403" s="471">
        <v>178043.59</v>
      </c>
      <c r="BC403" s="472">
        <v>178043.59</v>
      </c>
      <c r="BD403" s="471" t="s">
        <v>16916</v>
      </c>
      <c r="BE403" s="472" t="s">
        <v>16916</v>
      </c>
      <c r="BF403" s="471" t="s">
        <v>16916</v>
      </c>
      <c r="BG403" s="472" t="s">
        <v>16916</v>
      </c>
      <c r="BH403" s="471" t="s">
        <v>16916</v>
      </c>
      <c r="BI403" s="472" t="s">
        <v>16916</v>
      </c>
      <c r="BJ403" s="357">
        <v>1585382.0599999998</v>
      </c>
      <c r="BK403" s="474">
        <v>1585382.0599999998</v>
      </c>
      <c r="BL403" s="357">
        <v>0</v>
      </c>
      <c r="BM403" s="474">
        <v>0</v>
      </c>
      <c r="BN403" s="357">
        <v>0</v>
      </c>
      <c r="BO403" s="474">
        <v>0</v>
      </c>
    </row>
    <row r="404" spans="1:67" s="148" customFormat="1" ht="12.75" x14ac:dyDescent="0.2">
      <c r="A404" s="470" t="s">
        <v>8226</v>
      </c>
      <c r="B404" s="470" t="s">
        <v>8274</v>
      </c>
      <c r="C404" s="470" t="s">
        <v>8213</v>
      </c>
      <c r="D404" s="470" t="s">
        <v>8213</v>
      </c>
      <c r="E404" s="470" t="s">
        <v>16946</v>
      </c>
      <c r="F404" s="470" t="s">
        <v>17022</v>
      </c>
      <c r="G404" s="470" t="s">
        <v>17023</v>
      </c>
      <c r="H404" s="471" t="s">
        <v>16916</v>
      </c>
      <c r="I404" s="472" t="s">
        <v>16916</v>
      </c>
      <c r="J404" s="471" t="s">
        <v>16916</v>
      </c>
      <c r="K404" s="472" t="s">
        <v>16916</v>
      </c>
      <c r="L404" s="471" t="s">
        <v>16916</v>
      </c>
      <c r="M404" s="472" t="s">
        <v>16916</v>
      </c>
      <c r="N404" s="471" t="s">
        <v>16916</v>
      </c>
      <c r="O404" s="472" t="s">
        <v>16916</v>
      </c>
      <c r="P404" s="471" t="s">
        <v>16916</v>
      </c>
      <c r="Q404" s="472" t="s">
        <v>16916</v>
      </c>
      <c r="R404" s="475" t="s">
        <v>16916</v>
      </c>
      <c r="S404" s="476" t="s">
        <v>16916</v>
      </c>
      <c r="T404" s="475" t="s">
        <v>16916</v>
      </c>
      <c r="U404" s="476" t="s">
        <v>16916</v>
      </c>
      <c r="V404" s="475" t="s">
        <v>16916</v>
      </c>
      <c r="W404" s="473" t="s">
        <v>16916</v>
      </c>
      <c r="X404" s="471" t="s">
        <v>16916</v>
      </c>
      <c r="Y404" s="472" t="s">
        <v>16916</v>
      </c>
      <c r="Z404" s="471">
        <v>201083.43</v>
      </c>
      <c r="AA404" s="472">
        <v>0</v>
      </c>
      <c r="AB404" s="471" t="s">
        <v>16916</v>
      </c>
      <c r="AC404" s="472" t="s">
        <v>16916</v>
      </c>
      <c r="AD404" s="471" t="s">
        <v>16916</v>
      </c>
      <c r="AE404" s="472" t="s">
        <v>16916</v>
      </c>
      <c r="AF404" s="595" t="s">
        <v>16916</v>
      </c>
      <c r="AG404" s="473" t="s">
        <v>16916</v>
      </c>
      <c r="AH404" s="471" t="s">
        <v>16916</v>
      </c>
      <c r="AI404" s="472" t="s">
        <v>16916</v>
      </c>
      <c r="AJ404" s="471" t="s">
        <v>16916</v>
      </c>
      <c r="AK404" s="472" t="s">
        <v>16916</v>
      </c>
      <c r="AL404" s="471" t="s">
        <v>16916</v>
      </c>
      <c r="AM404" s="472" t="s">
        <v>16916</v>
      </c>
      <c r="AN404" s="471" t="s">
        <v>16916</v>
      </c>
      <c r="AO404" s="472" t="s">
        <v>16916</v>
      </c>
      <c r="AP404" s="471" t="s">
        <v>16916</v>
      </c>
      <c r="AQ404" s="472" t="s">
        <v>16916</v>
      </c>
      <c r="AR404" s="471" t="s">
        <v>16916</v>
      </c>
      <c r="AS404" s="472" t="s">
        <v>16916</v>
      </c>
      <c r="AT404" s="471" t="s">
        <v>16916</v>
      </c>
      <c r="AU404" s="472" t="s">
        <v>16916</v>
      </c>
      <c r="AV404" s="471" t="s">
        <v>16916</v>
      </c>
      <c r="AW404" s="472" t="s">
        <v>16916</v>
      </c>
      <c r="AX404" s="471" t="s">
        <v>16916</v>
      </c>
      <c r="AY404" s="472" t="s">
        <v>16916</v>
      </c>
      <c r="AZ404" s="471" t="s">
        <v>16916</v>
      </c>
      <c r="BA404" s="472" t="s">
        <v>16916</v>
      </c>
      <c r="BB404" s="471" t="s">
        <v>16916</v>
      </c>
      <c r="BC404" s="472" t="s">
        <v>16916</v>
      </c>
      <c r="BD404" s="471" t="s">
        <v>16916</v>
      </c>
      <c r="BE404" s="472" t="s">
        <v>16916</v>
      </c>
      <c r="BF404" s="471" t="s">
        <v>16916</v>
      </c>
      <c r="BG404" s="472" t="s">
        <v>16916</v>
      </c>
      <c r="BH404" s="471" t="s">
        <v>16916</v>
      </c>
      <c r="BI404" s="472" t="s">
        <v>16916</v>
      </c>
      <c r="BJ404" s="357">
        <v>0</v>
      </c>
      <c r="BK404" s="474">
        <v>0</v>
      </c>
      <c r="BL404" s="357">
        <v>201083.43</v>
      </c>
      <c r="BM404" s="474">
        <v>0</v>
      </c>
      <c r="BN404" s="357">
        <v>0</v>
      </c>
      <c r="BO404" s="474">
        <v>0</v>
      </c>
    </row>
    <row r="405" spans="1:67" s="148" customFormat="1" ht="12.75" x14ac:dyDescent="0.2">
      <c r="A405" s="470" t="s">
        <v>8226</v>
      </c>
      <c r="B405" s="470" t="s">
        <v>8402</v>
      </c>
      <c r="C405" s="470" t="s">
        <v>8213</v>
      </c>
      <c r="D405" s="470" t="s">
        <v>8213</v>
      </c>
      <c r="E405" s="470" t="s">
        <v>17333</v>
      </c>
      <c r="F405" s="470" t="s">
        <v>17022</v>
      </c>
      <c r="G405" s="470" t="s">
        <v>17023</v>
      </c>
      <c r="H405" s="471" t="s">
        <v>16916</v>
      </c>
      <c r="I405" s="472" t="s">
        <v>16916</v>
      </c>
      <c r="J405" s="471" t="s">
        <v>16916</v>
      </c>
      <c r="K405" s="472" t="s">
        <v>16916</v>
      </c>
      <c r="L405" s="471" t="s">
        <v>16916</v>
      </c>
      <c r="M405" s="472" t="s">
        <v>16916</v>
      </c>
      <c r="N405" s="471" t="s">
        <v>16916</v>
      </c>
      <c r="O405" s="472" t="s">
        <v>16916</v>
      </c>
      <c r="P405" s="471" t="s">
        <v>16916</v>
      </c>
      <c r="Q405" s="472" t="s">
        <v>16916</v>
      </c>
      <c r="R405" s="475" t="s">
        <v>16916</v>
      </c>
      <c r="S405" s="476" t="s">
        <v>16916</v>
      </c>
      <c r="T405" s="475" t="s">
        <v>16916</v>
      </c>
      <c r="U405" s="476" t="s">
        <v>16916</v>
      </c>
      <c r="V405" s="475" t="s">
        <v>16916</v>
      </c>
      <c r="W405" s="473" t="s">
        <v>16916</v>
      </c>
      <c r="X405" s="471" t="s">
        <v>16916</v>
      </c>
      <c r="Y405" s="472" t="s">
        <v>16916</v>
      </c>
      <c r="Z405" s="471" t="s">
        <v>16916</v>
      </c>
      <c r="AA405" s="472" t="s">
        <v>16916</v>
      </c>
      <c r="AB405" s="471" t="s">
        <v>16916</v>
      </c>
      <c r="AC405" s="472" t="s">
        <v>16916</v>
      </c>
      <c r="AD405" s="471" t="s">
        <v>16916</v>
      </c>
      <c r="AE405" s="472" t="s">
        <v>16916</v>
      </c>
      <c r="AF405" s="595" t="s">
        <v>16916</v>
      </c>
      <c r="AG405" s="473" t="s">
        <v>16916</v>
      </c>
      <c r="AH405" s="471" t="s">
        <v>16916</v>
      </c>
      <c r="AI405" s="472" t="s">
        <v>16916</v>
      </c>
      <c r="AJ405" s="471" t="s">
        <v>16916</v>
      </c>
      <c r="AK405" s="472" t="s">
        <v>16916</v>
      </c>
      <c r="AL405" s="471" t="s">
        <v>16916</v>
      </c>
      <c r="AM405" s="472" t="s">
        <v>16916</v>
      </c>
      <c r="AN405" s="471" t="s">
        <v>16916</v>
      </c>
      <c r="AO405" s="472" t="s">
        <v>16916</v>
      </c>
      <c r="AP405" s="471">
        <v>173974.15</v>
      </c>
      <c r="AQ405" s="472">
        <v>173974.14999999997</v>
      </c>
      <c r="AR405" s="471" t="s">
        <v>16916</v>
      </c>
      <c r="AS405" s="472" t="s">
        <v>16916</v>
      </c>
      <c r="AT405" s="471">
        <v>142385.39000000001</v>
      </c>
      <c r="AU405" s="472">
        <v>142385.39000000001</v>
      </c>
      <c r="AV405" s="471" t="s">
        <v>16916</v>
      </c>
      <c r="AW405" s="472" t="s">
        <v>16916</v>
      </c>
      <c r="AX405" s="471">
        <v>16024.79</v>
      </c>
      <c r="AY405" s="472" t="s">
        <v>16916</v>
      </c>
      <c r="AZ405" s="471" t="s">
        <v>16916</v>
      </c>
      <c r="BA405" s="472" t="s">
        <v>16916</v>
      </c>
      <c r="BB405" s="471">
        <v>474112.79</v>
      </c>
      <c r="BC405" s="472">
        <v>470741.47999999981</v>
      </c>
      <c r="BD405" s="471" t="s">
        <v>16916</v>
      </c>
      <c r="BE405" s="472" t="s">
        <v>16916</v>
      </c>
      <c r="BF405" s="471">
        <v>336462.2</v>
      </c>
      <c r="BG405" s="472">
        <v>0</v>
      </c>
      <c r="BH405" s="471" t="s">
        <v>16916</v>
      </c>
      <c r="BI405" s="472" t="s">
        <v>16916</v>
      </c>
      <c r="BJ405" s="357">
        <v>1142959.32</v>
      </c>
      <c r="BK405" s="474">
        <v>787101.01999999979</v>
      </c>
      <c r="BL405" s="357">
        <v>0</v>
      </c>
      <c r="BM405" s="474">
        <v>0</v>
      </c>
      <c r="BN405" s="357">
        <v>0</v>
      </c>
      <c r="BO405" s="474">
        <v>0</v>
      </c>
    </row>
    <row r="406" spans="1:67" s="148" customFormat="1" ht="12.75" x14ac:dyDescent="0.2">
      <c r="A406" s="470" t="s">
        <v>8226</v>
      </c>
      <c r="B406" s="470" t="s">
        <v>8228</v>
      </c>
      <c r="C406" s="470" t="s">
        <v>8213</v>
      </c>
      <c r="D406" s="470" t="s">
        <v>8213</v>
      </c>
      <c r="E406" s="470" t="s">
        <v>163</v>
      </c>
      <c r="F406" s="470" t="s">
        <v>17022</v>
      </c>
      <c r="G406" s="470" t="s">
        <v>17023</v>
      </c>
      <c r="H406" s="471">
        <v>10095.86</v>
      </c>
      <c r="I406" s="472">
        <v>1311.92</v>
      </c>
      <c r="J406" s="471" t="s">
        <v>16916</v>
      </c>
      <c r="K406" s="472" t="s">
        <v>16916</v>
      </c>
      <c r="L406" s="471" t="s">
        <v>16916</v>
      </c>
      <c r="M406" s="472" t="s">
        <v>16916</v>
      </c>
      <c r="N406" s="471">
        <v>375648.75</v>
      </c>
      <c r="O406" s="472">
        <v>375648.75</v>
      </c>
      <c r="P406" s="471" t="s">
        <v>16916</v>
      </c>
      <c r="Q406" s="472" t="s">
        <v>16916</v>
      </c>
      <c r="R406" s="475">
        <v>513218.48</v>
      </c>
      <c r="S406" s="476">
        <v>210779.37</v>
      </c>
      <c r="T406" s="475" t="s">
        <v>16916</v>
      </c>
      <c r="U406" s="476" t="s">
        <v>16916</v>
      </c>
      <c r="V406" s="475" t="s">
        <v>16916</v>
      </c>
      <c r="W406" s="473" t="s">
        <v>16916</v>
      </c>
      <c r="X406" s="471">
        <v>184642.77000000002</v>
      </c>
      <c r="Y406" s="472">
        <v>3935.76</v>
      </c>
      <c r="Z406" s="471" t="s">
        <v>16916</v>
      </c>
      <c r="AA406" s="472" t="s">
        <v>16916</v>
      </c>
      <c r="AB406" s="471">
        <v>502600.99</v>
      </c>
      <c r="AC406" s="472">
        <v>155494.88</v>
      </c>
      <c r="AD406" s="471" t="s">
        <v>16916</v>
      </c>
      <c r="AE406" s="472" t="s">
        <v>16916</v>
      </c>
      <c r="AF406" s="595" t="s">
        <v>16916</v>
      </c>
      <c r="AG406" s="473" t="s">
        <v>16916</v>
      </c>
      <c r="AH406" s="471">
        <v>279112.76</v>
      </c>
      <c r="AI406" s="472">
        <v>96580.59</v>
      </c>
      <c r="AJ406" s="471" t="s">
        <v>16916</v>
      </c>
      <c r="AK406" s="472" t="s">
        <v>16916</v>
      </c>
      <c r="AL406" s="471">
        <v>211586.15</v>
      </c>
      <c r="AM406" s="472">
        <v>0</v>
      </c>
      <c r="AN406" s="471" t="s">
        <v>16916</v>
      </c>
      <c r="AO406" s="472" t="s">
        <v>16916</v>
      </c>
      <c r="AP406" s="471">
        <v>58986.48</v>
      </c>
      <c r="AQ406" s="472">
        <v>55050.719999999994</v>
      </c>
      <c r="AR406" s="471" t="s">
        <v>16916</v>
      </c>
      <c r="AS406" s="472" t="s">
        <v>16916</v>
      </c>
      <c r="AT406" s="471">
        <v>439289.39</v>
      </c>
      <c r="AU406" s="472">
        <v>435353.63</v>
      </c>
      <c r="AV406" s="471" t="s">
        <v>16916</v>
      </c>
      <c r="AW406" s="472" t="s">
        <v>16916</v>
      </c>
      <c r="AX406" s="471">
        <v>652866.99</v>
      </c>
      <c r="AY406" s="472">
        <v>280980.36000000016</v>
      </c>
      <c r="AZ406" s="471" t="s">
        <v>16916</v>
      </c>
      <c r="BA406" s="472" t="s">
        <v>16916</v>
      </c>
      <c r="BB406" s="471">
        <v>30694.78</v>
      </c>
      <c r="BC406" s="472">
        <v>3913.9399999999996</v>
      </c>
      <c r="BD406" s="471" t="s">
        <v>16916</v>
      </c>
      <c r="BE406" s="472" t="s">
        <v>16916</v>
      </c>
      <c r="BF406" s="471">
        <v>388988.75</v>
      </c>
      <c r="BG406" s="472">
        <v>295032.13</v>
      </c>
      <c r="BH406" s="471" t="s">
        <v>16916</v>
      </c>
      <c r="BI406" s="472" t="s">
        <v>16916</v>
      </c>
      <c r="BJ406" s="357">
        <v>3647732.15</v>
      </c>
      <c r="BK406" s="474">
        <v>1914082.0500000003</v>
      </c>
      <c r="BL406" s="357">
        <v>0</v>
      </c>
      <c r="BM406" s="474">
        <v>0</v>
      </c>
      <c r="BN406" s="357">
        <v>0</v>
      </c>
      <c r="BO406" s="474">
        <v>0</v>
      </c>
    </row>
    <row r="407" spans="1:67" s="148" customFormat="1" ht="12.75" x14ac:dyDescent="0.2">
      <c r="A407" s="470" t="s">
        <v>8226</v>
      </c>
      <c r="B407" s="470" t="s">
        <v>8278</v>
      </c>
      <c r="C407" s="470" t="s">
        <v>8213</v>
      </c>
      <c r="D407" s="470" t="s">
        <v>8213</v>
      </c>
      <c r="E407" s="470" t="s">
        <v>8279</v>
      </c>
      <c r="F407" s="470" t="s">
        <v>17022</v>
      </c>
      <c r="G407" s="470" t="s">
        <v>17023</v>
      </c>
      <c r="H407" s="471" t="s">
        <v>16916</v>
      </c>
      <c r="I407" s="472" t="s">
        <v>16916</v>
      </c>
      <c r="J407" s="471" t="s">
        <v>16916</v>
      </c>
      <c r="K407" s="472" t="s">
        <v>16916</v>
      </c>
      <c r="L407" s="471" t="s">
        <v>16916</v>
      </c>
      <c r="M407" s="472" t="s">
        <v>16916</v>
      </c>
      <c r="N407" s="471" t="s">
        <v>16916</v>
      </c>
      <c r="O407" s="472" t="s">
        <v>16916</v>
      </c>
      <c r="P407" s="471" t="s">
        <v>16916</v>
      </c>
      <c r="Q407" s="472" t="s">
        <v>16916</v>
      </c>
      <c r="R407" s="475" t="s">
        <v>16916</v>
      </c>
      <c r="S407" s="476" t="s">
        <v>16916</v>
      </c>
      <c r="T407" s="475">
        <v>630000</v>
      </c>
      <c r="U407" s="476">
        <v>302003.24</v>
      </c>
      <c r="V407" s="475" t="s">
        <v>16916</v>
      </c>
      <c r="W407" s="473" t="s">
        <v>16916</v>
      </c>
      <c r="X407" s="471" t="s">
        <v>16916</v>
      </c>
      <c r="Y407" s="472" t="s">
        <v>16916</v>
      </c>
      <c r="Z407" s="471" t="s">
        <v>16916</v>
      </c>
      <c r="AA407" s="472" t="s">
        <v>16916</v>
      </c>
      <c r="AB407" s="471" t="s">
        <v>16916</v>
      </c>
      <c r="AC407" s="472" t="s">
        <v>16916</v>
      </c>
      <c r="AD407" s="471">
        <v>236516.01</v>
      </c>
      <c r="AE407" s="472">
        <v>236516.01</v>
      </c>
      <c r="AF407" s="595" t="s">
        <v>16916</v>
      </c>
      <c r="AG407" s="473" t="s">
        <v>16916</v>
      </c>
      <c r="AH407" s="471" t="s">
        <v>16916</v>
      </c>
      <c r="AI407" s="472" t="s">
        <v>16916</v>
      </c>
      <c r="AJ407" s="471" t="s">
        <v>16916</v>
      </c>
      <c r="AK407" s="472" t="s">
        <v>16916</v>
      </c>
      <c r="AL407" s="471" t="s">
        <v>16916</v>
      </c>
      <c r="AM407" s="472" t="s">
        <v>16916</v>
      </c>
      <c r="AN407" s="471" t="s">
        <v>16916</v>
      </c>
      <c r="AO407" s="472" t="s">
        <v>16916</v>
      </c>
      <c r="AP407" s="471" t="s">
        <v>16916</v>
      </c>
      <c r="AQ407" s="472" t="s">
        <v>16916</v>
      </c>
      <c r="AR407" s="471" t="s">
        <v>16916</v>
      </c>
      <c r="AS407" s="472" t="s">
        <v>16916</v>
      </c>
      <c r="AT407" s="471" t="s">
        <v>16916</v>
      </c>
      <c r="AU407" s="472" t="s">
        <v>16916</v>
      </c>
      <c r="AV407" s="471" t="s">
        <v>16916</v>
      </c>
      <c r="AW407" s="472" t="s">
        <v>16916</v>
      </c>
      <c r="AX407" s="471" t="s">
        <v>16916</v>
      </c>
      <c r="AY407" s="472" t="s">
        <v>16916</v>
      </c>
      <c r="AZ407" s="471" t="s">
        <v>16916</v>
      </c>
      <c r="BA407" s="472" t="s">
        <v>16916</v>
      </c>
      <c r="BB407" s="471" t="s">
        <v>16916</v>
      </c>
      <c r="BC407" s="472" t="s">
        <v>16916</v>
      </c>
      <c r="BD407" s="471" t="s">
        <v>16916</v>
      </c>
      <c r="BE407" s="472" t="s">
        <v>16916</v>
      </c>
      <c r="BF407" s="471" t="s">
        <v>16916</v>
      </c>
      <c r="BG407" s="472" t="s">
        <v>16916</v>
      </c>
      <c r="BH407" s="471" t="s">
        <v>16916</v>
      </c>
      <c r="BI407" s="472" t="s">
        <v>16916</v>
      </c>
      <c r="BJ407" s="357">
        <v>0</v>
      </c>
      <c r="BK407" s="474">
        <v>0</v>
      </c>
      <c r="BL407" s="357">
        <v>866516.01</v>
      </c>
      <c r="BM407" s="474">
        <v>538519.25</v>
      </c>
      <c r="BN407" s="357">
        <v>0</v>
      </c>
      <c r="BO407" s="474">
        <v>0</v>
      </c>
    </row>
    <row r="408" spans="1:67" s="148" customFormat="1" ht="12.75" x14ac:dyDescent="0.2">
      <c r="A408" s="470" t="s">
        <v>8226</v>
      </c>
      <c r="B408" s="470" t="s">
        <v>8233</v>
      </c>
      <c r="C408" s="470" t="s">
        <v>8213</v>
      </c>
      <c r="D408" s="470" t="s">
        <v>8213</v>
      </c>
      <c r="E408" s="470" t="s">
        <v>17334</v>
      </c>
      <c r="F408" s="470" t="s">
        <v>17022</v>
      </c>
      <c r="G408" s="470" t="s">
        <v>17023</v>
      </c>
      <c r="H408" s="471" t="s">
        <v>16916</v>
      </c>
      <c r="I408" s="472" t="s">
        <v>16916</v>
      </c>
      <c r="J408" s="471" t="s">
        <v>16916</v>
      </c>
      <c r="K408" s="472" t="s">
        <v>16916</v>
      </c>
      <c r="L408" s="471" t="s">
        <v>16916</v>
      </c>
      <c r="M408" s="472" t="s">
        <v>16916</v>
      </c>
      <c r="N408" s="471" t="s">
        <v>16916</v>
      </c>
      <c r="O408" s="472" t="s">
        <v>16916</v>
      </c>
      <c r="P408" s="471" t="s">
        <v>16916</v>
      </c>
      <c r="Q408" s="472" t="s">
        <v>16916</v>
      </c>
      <c r="R408" s="475" t="s">
        <v>16916</v>
      </c>
      <c r="S408" s="476" t="s">
        <v>16916</v>
      </c>
      <c r="T408" s="475" t="s">
        <v>16916</v>
      </c>
      <c r="U408" s="476" t="s">
        <v>16916</v>
      </c>
      <c r="V408" s="475" t="s">
        <v>16916</v>
      </c>
      <c r="W408" s="473" t="s">
        <v>16916</v>
      </c>
      <c r="X408" s="471" t="s">
        <v>16916</v>
      </c>
      <c r="Y408" s="472" t="s">
        <v>16916</v>
      </c>
      <c r="Z408" s="471" t="s">
        <v>16916</v>
      </c>
      <c r="AA408" s="472" t="s">
        <v>16916</v>
      </c>
      <c r="AB408" s="471" t="s">
        <v>16916</v>
      </c>
      <c r="AC408" s="472" t="s">
        <v>16916</v>
      </c>
      <c r="AD408" s="471" t="s">
        <v>16916</v>
      </c>
      <c r="AE408" s="472" t="s">
        <v>16916</v>
      </c>
      <c r="AF408" s="595" t="s">
        <v>16916</v>
      </c>
      <c r="AG408" s="473" t="s">
        <v>16916</v>
      </c>
      <c r="AH408" s="471" t="s">
        <v>16916</v>
      </c>
      <c r="AI408" s="472" t="s">
        <v>16916</v>
      </c>
      <c r="AJ408" s="471" t="s">
        <v>16916</v>
      </c>
      <c r="AK408" s="472" t="s">
        <v>16916</v>
      </c>
      <c r="AL408" s="471" t="s">
        <v>16916</v>
      </c>
      <c r="AM408" s="472" t="s">
        <v>16916</v>
      </c>
      <c r="AN408" s="471" t="s">
        <v>16916</v>
      </c>
      <c r="AO408" s="472" t="s">
        <v>16916</v>
      </c>
      <c r="AP408" s="471">
        <v>309826.15000000002</v>
      </c>
      <c r="AQ408" s="472">
        <v>309826.14999999997</v>
      </c>
      <c r="AR408" s="471" t="s">
        <v>16916</v>
      </c>
      <c r="AS408" s="472" t="s">
        <v>16916</v>
      </c>
      <c r="AT408" s="471">
        <v>112120.39</v>
      </c>
      <c r="AU408" s="472">
        <v>112120.39</v>
      </c>
      <c r="AV408" s="471" t="s">
        <v>16916</v>
      </c>
      <c r="AW408" s="472" t="s">
        <v>16916</v>
      </c>
      <c r="AX408" s="471">
        <v>438630.85</v>
      </c>
      <c r="AY408" s="472">
        <v>364429.34</v>
      </c>
      <c r="AZ408" s="471" t="s">
        <v>16916</v>
      </c>
      <c r="BA408" s="472" t="s">
        <v>16916</v>
      </c>
      <c r="BB408" s="471">
        <v>418804.17</v>
      </c>
      <c r="BC408" s="472">
        <v>416472.8899999999</v>
      </c>
      <c r="BD408" s="471" t="s">
        <v>16916</v>
      </c>
      <c r="BE408" s="472" t="s">
        <v>16916</v>
      </c>
      <c r="BF408" s="471">
        <v>409683.66</v>
      </c>
      <c r="BG408" s="472">
        <v>372615.13</v>
      </c>
      <c r="BH408" s="471" t="s">
        <v>16916</v>
      </c>
      <c r="BI408" s="472" t="s">
        <v>16916</v>
      </c>
      <c r="BJ408" s="357">
        <v>1689065.22</v>
      </c>
      <c r="BK408" s="474">
        <v>1575463.9</v>
      </c>
      <c r="BL408" s="357">
        <v>0</v>
      </c>
      <c r="BM408" s="474">
        <v>0</v>
      </c>
      <c r="BN408" s="357">
        <v>0</v>
      </c>
      <c r="BO408" s="474">
        <v>0</v>
      </c>
    </row>
    <row r="409" spans="1:67" s="148" customFormat="1" ht="12.75" x14ac:dyDescent="0.2">
      <c r="A409" s="470" t="s">
        <v>8226</v>
      </c>
      <c r="B409" s="470" t="s">
        <v>11665</v>
      </c>
      <c r="C409" s="470" t="s">
        <v>8213</v>
      </c>
      <c r="D409" s="470" t="s">
        <v>8213</v>
      </c>
      <c r="E409" s="470" t="s">
        <v>17872</v>
      </c>
      <c r="F409" s="470" t="s">
        <v>17022</v>
      </c>
      <c r="G409" s="470" t="s">
        <v>17023</v>
      </c>
      <c r="H409" s="471" t="s">
        <v>16916</v>
      </c>
      <c r="I409" s="472" t="s">
        <v>16916</v>
      </c>
      <c r="J409" s="471" t="s">
        <v>16916</v>
      </c>
      <c r="K409" s="472" t="s">
        <v>16916</v>
      </c>
      <c r="L409" s="471" t="s">
        <v>16916</v>
      </c>
      <c r="M409" s="472" t="s">
        <v>16916</v>
      </c>
      <c r="N409" s="471" t="s">
        <v>16916</v>
      </c>
      <c r="O409" s="472" t="s">
        <v>16916</v>
      </c>
      <c r="P409" s="471" t="s">
        <v>16916</v>
      </c>
      <c r="Q409" s="472" t="s">
        <v>16916</v>
      </c>
      <c r="R409" s="475" t="s">
        <v>16916</v>
      </c>
      <c r="S409" s="476" t="s">
        <v>16916</v>
      </c>
      <c r="T409" s="475" t="s">
        <v>16916</v>
      </c>
      <c r="U409" s="476" t="s">
        <v>16916</v>
      </c>
      <c r="V409" s="475" t="s">
        <v>16916</v>
      </c>
      <c r="W409" s="473" t="s">
        <v>16916</v>
      </c>
      <c r="X409" s="471" t="s">
        <v>16916</v>
      </c>
      <c r="Y409" s="472" t="s">
        <v>16916</v>
      </c>
      <c r="Z409" s="471" t="s">
        <v>16916</v>
      </c>
      <c r="AA409" s="472" t="s">
        <v>16916</v>
      </c>
      <c r="AB409" s="471" t="s">
        <v>16916</v>
      </c>
      <c r="AC409" s="472" t="s">
        <v>16916</v>
      </c>
      <c r="AD409" s="471" t="s">
        <v>16916</v>
      </c>
      <c r="AE409" s="472" t="s">
        <v>16916</v>
      </c>
      <c r="AF409" s="595" t="s">
        <v>16916</v>
      </c>
      <c r="AG409" s="473" t="s">
        <v>16916</v>
      </c>
      <c r="AH409" s="471" t="s">
        <v>16916</v>
      </c>
      <c r="AI409" s="472" t="s">
        <v>16916</v>
      </c>
      <c r="AJ409" s="471" t="s">
        <v>16916</v>
      </c>
      <c r="AK409" s="472" t="s">
        <v>16916</v>
      </c>
      <c r="AL409" s="471" t="s">
        <v>16916</v>
      </c>
      <c r="AM409" s="472" t="s">
        <v>16916</v>
      </c>
      <c r="AN409" s="471" t="s">
        <v>16916</v>
      </c>
      <c r="AO409" s="472" t="s">
        <v>16916</v>
      </c>
      <c r="AP409" s="471" t="s">
        <v>16916</v>
      </c>
      <c r="AQ409" s="472" t="s">
        <v>16916</v>
      </c>
      <c r="AR409" s="471" t="s">
        <v>16916</v>
      </c>
      <c r="AS409" s="472" t="s">
        <v>16916</v>
      </c>
      <c r="AT409" s="471" t="s">
        <v>16916</v>
      </c>
      <c r="AU409" s="472" t="s">
        <v>16916</v>
      </c>
      <c r="AV409" s="471" t="s">
        <v>16916</v>
      </c>
      <c r="AW409" s="472" t="s">
        <v>16916</v>
      </c>
      <c r="AX409" s="471" t="s">
        <v>16916</v>
      </c>
      <c r="AY409" s="472" t="s">
        <v>16916</v>
      </c>
      <c r="AZ409" s="471" t="s">
        <v>16916</v>
      </c>
      <c r="BA409" s="472" t="s">
        <v>16916</v>
      </c>
      <c r="BB409" s="471">
        <v>324318.57</v>
      </c>
      <c r="BC409" s="472">
        <v>324318.57000000012</v>
      </c>
      <c r="BD409" s="471" t="s">
        <v>16916</v>
      </c>
      <c r="BE409" s="472" t="s">
        <v>16916</v>
      </c>
      <c r="BF409" s="471" t="s">
        <v>16916</v>
      </c>
      <c r="BG409" s="472" t="s">
        <v>16916</v>
      </c>
      <c r="BH409" s="471" t="s">
        <v>16916</v>
      </c>
      <c r="BI409" s="472" t="s">
        <v>16916</v>
      </c>
      <c r="BJ409" s="357">
        <v>324318.57</v>
      </c>
      <c r="BK409" s="474">
        <v>324318.57000000012</v>
      </c>
      <c r="BL409" s="357">
        <v>0</v>
      </c>
      <c r="BM409" s="474">
        <v>0</v>
      </c>
      <c r="BN409" s="357">
        <v>0</v>
      </c>
      <c r="BO409" s="474">
        <v>0</v>
      </c>
    </row>
    <row r="410" spans="1:67" s="148" customFormat="1" ht="12.75" x14ac:dyDescent="0.2">
      <c r="A410" s="470" t="s">
        <v>8226</v>
      </c>
      <c r="B410" s="470" t="s">
        <v>8359</v>
      </c>
      <c r="C410" s="470" t="s">
        <v>8213</v>
      </c>
      <c r="D410" s="470" t="s">
        <v>8213</v>
      </c>
      <c r="E410" s="470" t="s">
        <v>17492</v>
      </c>
      <c r="F410" s="470" t="s">
        <v>17022</v>
      </c>
      <c r="G410" s="470" t="s">
        <v>17023</v>
      </c>
      <c r="H410" s="471" t="s">
        <v>16916</v>
      </c>
      <c r="I410" s="472" t="s">
        <v>16916</v>
      </c>
      <c r="J410" s="471">
        <v>9364.1200000000008</v>
      </c>
      <c r="K410" s="472">
        <v>2334.2399999999998</v>
      </c>
      <c r="L410" s="471" t="s">
        <v>16916</v>
      </c>
      <c r="M410" s="472" t="s">
        <v>16916</v>
      </c>
      <c r="N410" s="471" t="s">
        <v>16916</v>
      </c>
      <c r="O410" s="472" t="s">
        <v>16916</v>
      </c>
      <c r="P410" s="471" t="s">
        <v>16916</v>
      </c>
      <c r="Q410" s="472" t="s">
        <v>16916</v>
      </c>
      <c r="R410" s="475" t="s">
        <v>16916</v>
      </c>
      <c r="S410" s="476" t="s">
        <v>16916</v>
      </c>
      <c r="T410" s="475" t="s">
        <v>16916</v>
      </c>
      <c r="U410" s="476" t="s">
        <v>16916</v>
      </c>
      <c r="V410" s="475" t="s">
        <v>16916</v>
      </c>
      <c r="W410" s="473" t="s">
        <v>16916</v>
      </c>
      <c r="X410" s="471" t="s">
        <v>16916</v>
      </c>
      <c r="Y410" s="472" t="s">
        <v>16916</v>
      </c>
      <c r="Z410" s="471" t="s">
        <v>16916</v>
      </c>
      <c r="AA410" s="472" t="s">
        <v>16916</v>
      </c>
      <c r="AB410" s="471" t="s">
        <v>16916</v>
      </c>
      <c r="AC410" s="472" t="s">
        <v>16916</v>
      </c>
      <c r="AD410" s="471" t="s">
        <v>16916</v>
      </c>
      <c r="AE410" s="472" t="s">
        <v>16916</v>
      </c>
      <c r="AF410" s="595" t="s">
        <v>16916</v>
      </c>
      <c r="AG410" s="473" t="s">
        <v>16916</v>
      </c>
      <c r="AH410" s="471" t="s">
        <v>16916</v>
      </c>
      <c r="AI410" s="472" t="s">
        <v>16916</v>
      </c>
      <c r="AJ410" s="471" t="s">
        <v>16916</v>
      </c>
      <c r="AK410" s="472" t="s">
        <v>16916</v>
      </c>
      <c r="AL410" s="471" t="s">
        <v>16916</v>
      </c>
      <c r="AM410" s="472" t="s">
        <v>16916</v>
      </c>
      <c r="AN410" s="471" t="s">
        <v>16916</v>
      </c>
      <c r="AO410" s="472" t="s">
        <v>16916</v>
      </c>
      <c r="AP410" s="471" t="s">
        <v>16916</v>
      </c>
      <c r="AQ410" s="472" t="s">
        <v>16916</v>
      </c>
      <c r="AR410" s="471" t="s">
        <v>16916</v>
      </c>
      <c r="AS410" s="472" t="s">
        <v>16916</v>
      </c>
      <c r="AT410" s="471" t="s">
        <v>16916</v>
      </c>
      <c r="AU410" s="472" t="s">
        <v>16916</v>
      </c>
      <c r="AV410" s="471" t="s">
        <v>16916</v>
      </c>
      <c r="AW410" s="472" t="s">
        <v>16916</v>
      </c>
      <c r="AX410" s="471" t="s">
        <v>16916</v>
      </c>
      <c r="AY410" s="472" t="s">
        <v>16916</v>
      </c>
      <c r="AZ410" s="471" t="s">
        <v>16916</v>
      </c>
      <c r="BA410" s="472" t="s">
        <v>16916</v>
      </c>
      <c r="BB410" s="471" t="s">
        <v>16916</v>
      </c>
      <c r="BC410" s="472" t="s">
        <v>16916</v>
      </c>
      <c r="BD410" s="471" t="s">
        <v>16916</v>
      </c>
      <c r="BE410" s="472" t="s">
        <v>16916</v>
      </c>
      <c r="BF410" s="471" t="s">
        <v>16916</v>
      </c>
      <c r="BG410" s="472" t="s">
        <v>16916</v>
      </c>
      <c r="BH410" s="471" t="s">
        <v>16916</v>
      </c>
      <c r="BI410" s="472" t="s">
        <v>16916</v>
      </c>
      <c r="BJ410" s="357">
        <v>0</v>
      </c>
      <c r="BK410" s="474">
        <v>0</v>
      </c>
      <c r="BL410" s="357">
        <v>9364.1200000000008</v>
      </c>
      <c r="BM410" s="474">
        <v>2334.2399999999998</v>
      </c>
      <c r="BN410" s="357">
        <v>0</v>
      </c>
      <c r="BO410" s="474">
        <v>0</v>
      </c>
    </row>
    <row r="411" spans="1:67" s="148" customFormat="1" ht="12.75" x14ac:dyDescent="0.2">
      <c r="A411" s="470" t="s">
        <v>8226</v>
      </c>
      <c r="B411" s="470" t="s">
        <v>8586</v>
      </c>
      <c r="C411" s="470" t="s">
        <v>8213</v>
      </c>
      <c r="D411" s="470" t="s">
        <v>8213</v>
      </c>
      <c r="E411" s="470" t="s">
        <v>18043</v>
      </c>
      <c r="F411" s="470" t="s">
        <v>17022</v>
      </c>
      <c r="G411" s="470" t="s">
        <v>17023</v>
      </c>
      <c r="H411" s="471" t="s">
        <v>16916</v>
      </c>
      <c r="I411" s="472" t="s">
        <v>16916</v>
      </c>
      <c r="J411" s="471" t="s">
        <v>16916</v>
      </c>
      <c r="K411" s="472" t="s">
        <v>16916</v>
      </c>
      <c r="L411" s="471" t="s">
        <v>16916</v>
      </c>
      <c r="M411" s="472" t="s">
        <v>16916</v>
      </c>
      <c r="N411" s="471" t="s">
        <v>16916</v>
      </c>
      <c r="O411" s="472" t="s">
        <v>16916</v>
      </c>
      <c r="P411" s="471" t="s">
        <v>16916</v>
      </c>
      <c r="Q411" s="472" t="s">
        <v>16916</v>
      </c>
      <c r="R411" s="475" t="s">
        <v>16916</v>
      </c>
      <c r="S411" s="476" t="s">
        <v>16916</v>
      </c>
      <c r="T411" s="475" t="s">
        <v>16916</v>
      </c>
      <c r="U411" s="476" t="s">
        <v>16916</v>
      </c>
      <c r="V411" s="475" t="s">
        <v>16916</v>
      </c>
      <c r="W411" s="473" t="s">
        <v>16916</v>
      </c>
      <c r="X411" s="471" t="s">
        <v>16916</v>
      </c>
      <c r="Y411" s="472" t="s">
        <v>16916</v>
      </c>
      <c r="Z411" s="471" t="s">
        <v>16916</v>
      </c>
      <c r="AA411" s="472" t="s">
        <v>16916</v>
      </c>
      <c r="AB411" s="471" t="s">
        <v>16916</v>
      </c>
      <c r="AC411" s="472" t="s">
        <v>16916</v>
      </c>
      <c r="AD411" s="471" t="s">
        <v>16916</v>
      </c>
      <c r="AE411" s="472" t="s">
        <v>16916</v>
      </c>
      <c r="AF411" s="595" t="s">
        <v>16916</v>
      </c>
      <c r="AG411" s="473" t="s">
        <v>16916</v>
      </c>
      <c r="AH411" s="471" t="s">
        <v>16916</v>
      </c>
      <c r="AI411" s="472" t="s">
        <v>16916</v>
      </c>
      <c r="AJ411" s="471" t="s">
        <v>16916</v>
      </c>
      <c r="AK411" s="472" t="s">
        <v>16916</v>
      </c>
      <c r="AL411" s="471" t="s">
        <v>16916</v>
      </c>
      <c r="AM411" s="472" t="s">
        <v>16916</v>
      </c>
      <c r="AN411" s="471" t="s">
        <v>16916</v>
      </c>
      <c r="AO411" s="472" t="s">
        <v>16916</v>
      </c>
      <c r="AP411" s="471" t="s">
        <v>16916</v>
      </c>
      <c r="AQ411" s="472" t="s">
        <v>16916</v>
      </c>
      <c r="AR411" s="471" t="s">
        <v>16916</v>
      </c>
      <c r="AS411" s="472" t="s">
        <v>16916</v>
      </c>
      <c r="AT411" s="471" t="s">
        <v>16916</v>
      </c>
      <c r="AU411" s="472" t="s">
        <v>16916</v>
      </c>
      <c r="AV411" s="471" t="s">
        <v>16916</v>
      </c>
      <c r="AW411" s="472" t="s">
        <v>16916</v>
      </c>
      <c r="AX411" s="471" t="s">
        <v>16916</v>
      </c>
      <c r="AY411" s="472" t="s">
        <v>16916</v>
      </c>
      <c r="AZ411" s="471" t="s">
        <v>16916</v>
      </c>
      <c r="BA411" s="472" t="s">
        <v>16916</v>
      </c>
      <c r="BB411" s="471" t="s">
        <v>16916</v>
      </c>
      <c r="BC411" s="472" t="s">
        <v>16916</v>
      </c>
      <c r="BD411" s="471" t="s">
        <v>16916</v>
      </c>
      <c r="BE411" s="472" t="s">
        <v>16916</v>
      </c>
      <c r="BF411" s="471">
        <v>242051.64</v>
      </c>
      <c r="BG411" s="472">
        <v>0</v>
      </c>
      <c r="BH411" s="471" t="s">
        <v>16916</v>
      </c>
      <c r="BI411" s="472" t="s">
        <v>16916</v>
      </c>
      <c r="BJ411" s="357">
        <v>242051.64</v>
      </c>
      <c r="BK411" s="474">
        <v>0</v>
      </c>
      <c r="BL411" s="357">
        <v>0</v>
      </c>
      <c r="BM411" s="474">
        <v>0</v>
      </c>
      <c r="BN411" s="357">
        <v>0</v>
      </c>
      <c r="BO411" s="474">
        <v>0</v>
      </c>
    </row>
    <row r="412" spans="1:67" s="148" customFormat="1" ht="12.75" x14ac:dyDescent="0.2">
      <c r="A412" s="470" t="s">
        <v>8226</v>
      </c>
      <c r="B412" s="470" t="s">
        <v>8266</v>
      </c>
      <c r="C412" s="470" t="s">
        <v>8213</v>
      </c>
      <c r="D412" s="470" t="s">
        <v>8213</v>
      </c>
      <c r="E412" s="470" t="s">
        <v>17152</v>
      </c>
      <c r="F412" s="470" t="s">
        <v>17022</v>
      </c>
      <c r="G412" s="470" t="s">
        <v>17023</v>
      </c>
      <c r="H412" s="471" t="s">
        <v>16916</v>
      </c>
      <c r="I412" s="472" t="s">
        <v>16916</v>
      </c>
      <c r="J412" s="471" t="s">
        <v>16916</v>
      </c>
      <c r="K412" s="472" t="s">
        <v>16916</v>
      </c>
      <c r="L412" s="471" t="s">
        <v>16916</v>
      </c>
      <c r="M412" s="472" t="s">
        <v>16916</v>
      </c>
      <c r="N412" s="471" t="s">
        <v>16916</v>
      </c>
      <c r="O412" s="472" t="s">
        <v>16916</v>
      </c>
      <c r="P412" s="471" t="s">
        <v>16916</v>
      </c>
      <c r="Q412" s="472" t="s">
        <v>16916</v>
      </c>
      <c r="R412" s="475" t="s">
        <v>16916</v>
      </c>
      <c r="S412" s="476" t="s">
        <v>16916</v>
      </c>
      <c r="T412" s="475" t="s">
        <v>16916</v>
      </c>
      <c r="U412" s="476" t="s">
        <v>16916</v>
      </c>
      <c r="V412" s="475" t="s">
        <v>16916</v>
      </c>
      <c r="W412" s="473" t="s">
        <v>16916</v>
      </c>
      <c r="X412" s="471" t="s">
        <v>16916</v>
      </c>
      <c r="Y412" s="472" t="s">
        <v>16916</v>
      </c>
      <c r="Z412" s="471" t="s">
        <v>16916</v>
      </c>
      <c r="AA412" s="472" t="s">
        <v>16916</v>
      </c>
      <c r="AB412" s="471" t="s">
        <v>16916</v>
      </c>
      <c r="AC412" s="472" t="s">
        <v>16916</v>
      </c>
      <c r="AD412" s="471" t="s">
        <v>16916</v>
      </c>
      <c r="AE412" s="472" t="s">
        <v>16916</v>
      </c>
      <c r="AF412" s="595" t="s">
        <v>16916</v>
      </c>
      <c r="AG412" s="473" t="s">
        <v>16916</v>
      </c>
      <c r="AH412" s="471" t="s">
        <v>16916</v>
      </c>
      <c r="AI412" s="472" t="s">
        <v>16916</v>
      </c>
      <c r="AJ412" s="471" t="s">
        <v>16916</v>
      </c>
      <c r="AK412" s="472" t="s">
        <v>16916</v>
      </c>
      <c r="AL412" s="471" t="s">
        <v>16916</v>
      </c>
      <c r="AM412" s="472" t="s">
        <v>16916</v>
      </c>
      <c r="AN412" s="471" t="s">
        <v>16916</v>
      </c>
      <c r="AO412" s="472" t="s">
        <v>16916</v>
      </c>
      <c r="AP412" s="471">
        <v>34940.75</v>
      </c>
      <c r="AQ412" s="472">
        <v>34940.75</v>
      </c>
      <c r="AR412" s="471" t="s">
        <v>16916</v>
      </c>
      <c r="AS412" s="472" t="s">
        <v>16916</v>
      </c>
      <c r="AT412" s="471" t="s">
        <v>16916</v>
      </c>
      <c r="AU412" s="472" t="s">
        <v>16916</v>
      </c>
      <c r="AV412" s="471" t="s">
        <v>16916</v>
      </c>
      <c r="AW412" s="472" t="s">
        <v>16916</v>
      </c>
      <c r="AX412" s="471" t="s">
        <v>16916</v>
      </c>
      <c r="AY412" s="472" t="s">
        <v>16916</v>
      </c>
      <c r="AZ412" s="471" t="s">
        <v>16916</v>
      </c>
      <c r="BA412" s="472" t="s">
        <v>16916</v>
      </c>
      <c r="BB412" s="471" t="s">
        <v>16916</v>
      </c>
      <c r="BC412" s="472" t="s">
        <v>16916</v>
      </c>
      <c r="BD412" s="471" t="s">
        <v>16916</v>
      </c>
      <c r="BE412" s="472" t="s">
        <v>16916</v>
      </c>
      <c r="BF412" s="471" t="s">
        <v>16916</v>
      </c>
      <c r="BG412" s="472" t="s">
        <v>16916</v>
      </c>
      <c r="BH412" s="471" t="s">
        <v>16916</v>
      </c>
      <c r="BI412" s="472" t="s">
        <v>16916</v>
      </c>
      <c r="BJ412" s="357">
        <v>34940.75</v>
      </c>
      <c r="BK412" s="474">
        <v>34940.75</v>
      </c>
      <c r="BL412" s="357">
        <v>0</v>
      </c>
      <c r="BM412" s="474">
        <v>0</v>
      </c>
      <c r="BN412" s="357">
        <v>0</v>
      </c>
      <c r="BO412" s="474">
        <v>0</v>
      </c>
    </row>
    <row r="413" spans="1:67" s="148" customFormat="1" ht="12.75" x14ac:dyDescent="0.2">
      <c r="A413" s="470" t="s">
        <v>8226</v>
      </c>
      <c r="B413" s="470" t="s">
        <v>8481</v>
      </c>
      <c r="C413" s="470" t="s">
        <v>8213</v>
      </c>
      <c r="D413" s="470" t="s">
        <v>8213</v>
      </c>
      <c r="E413" s="470" t="s">
        <v>17724</v>
      </c>
      <c r="F413" s="470" t="s">
        <v>17022</v>
      </c>
      <c r="G413" s="470" t="s">
        <v>17023</v>
      </c>
      <c r="H413" s="471" t="s">
        <v>16916</v>
      </c>
      <c r="I413" s="472" t="s">
        <v>16916</v>
      </c>
      <c r="J413" s="471" t="s">
        <v>16916</v>
      </c>
      <c r="K413" s="472" t="s">
        <v>16916</v>
      </c>
      <c r="L413" s="471" t="s">
        <v>16916</v>
      </c>
      <c r="M413" s="472" t="s">
        <v>16916</v>
      </c>
      <c r="N413" s="471" t="s">
        <v>16916</v>
      </c>
      <c r="O413" s="472" t="s">
        <v>16916</v>
      </c>
      <c r="P413" s="471" t="s">
        <v>16916</v>
      </c>
      <c r="Q413" s="472" t="s">
        <v>16916</v>
      </c>
      <c r="R413" s="475" t="s">
        <v>16916</v>
      </c>
      <c r="S413" s="476" t="s">
        <v>16916</v>
      </c>
      <c r="T413" s="475" t="s">
        <v>16916</v>
      </c>
      <c r="U413" s="476" t="s">
        <v>16916</v>
      </c>
      <c r="V413" s="475" t="s">
        <v>16916</v>
      </c>
      <c r="W413" s="473" t="s">
        <v>16916</v>
      </c>
      <c r="X413" s="471" t="s">
        <v>16916</v>
      </c>
      <c r="Y413" s="472" t="s">
        <v>16916</v>
      </c>
      <c r="Z413" s="471" t="s">
        <v>16916</v>
      </c>
      <c r="AA413" s="472" t="s">
        <v>16916</v>
      </c>
      <c r="AB413" s="471" t="s">
        <v>16916</v>
      </c>
      <c r="AC413" s="472" t="s">
        <v>16916</v>
      </c>
      <c r="AD413" s="471" t="s">
        <v>16916</v>
      </c>
      <c r="AE413" s="472" t="s">
        <v>16916</v>
      </c>
      <c r="AF413" s="595" t="s">
        <v>16916</v>
      </c>
      <c r="AG413" s="473" t="s">
        <v>16916</v>
      </c>
      <c r="AH413" s="471" t="s">
        <v>16916</v>
      </c>
      <c r="AI413" s="472" t="s">
        <v>16916</v>
      </c>
      <c r="AJ413" s="471" t="s">
        <v>16916</v>
      </c>
      <c r="AK413" s="472" t="s">
        <v>16916</v>
      </c>
      <c r="AL413" s="471" t="s">
        <v>16916</v>
      </c>
      <c r="AM413" s="472" t="s">
        <v>16916</v>
      </c>
      <c r="AN413" s="471" t="s">
        <v>16916</v>
      </c>
      <c r="AO413" s="472" t="s">
        <v>16916</v>
      </c>
      <c r="AP413" s="471" t="s">
        <v>16916</v>
      </c>
      <c r="AQ413" s="472" t="s">
        <v>16916</v>
      </c>
      <c r="AR413" s="471" t="s">
        <v>16916</v>
      </c>
      <c r="AS413" s="472" t="s">
        <v>16916</v>
      </c>
      <c r="AT413" s="471" t="s">
        <v>16916</v>
      </c>
      <c r="AU413" s="472" t="s">
        <v>16916</v>
      </c>
      <c r="AV413" s="471" t="s">
        <v>16916</v>
      </c>
      <c r="AW413" s="472" t="s">
        <v>16916</v>
      </c>
      <c r="AX413" s="471">
        <v>282688.62</v>
      </c>
      <c r="AY413" s="472">
        <v>277600.15000000008</v>
      </c>
      <c r="AZ413" s="471" t="s">
        <v>16916</v>
      </c>
      <c r="BA413" s="472" t="s">
        <v>16916</v>
      </c>
      <c r="BB413" s="471" t="s">
        <v>16916</v>
      </c>
      <c r="BC413" s="472" t="s">
        <v>16916</v>
      </c>
      <c r="BD413" s="471" t="s">
        <v>16916</v>
      </c>
      <c r="BE413" s="472" t="s">
        <v>16916</v>
      </c>
      <c r="BF413" s="471" t="s">
        <v>16916</v>
      </c>
      <c r="BG413" s="472" t="s">
        <v>16916</v>
      </c>
      <c r="BH413" s="471" t="s">
        <v>16916</v>
      </c>
      <c r="BI413" s="472" t="s">
        <v>16916</v>
      </c>
      <c r="BJ413" s="357">
        <v>282688.62</v>
      </c>
      <c r="BK413" s="474">
        <v>277600.15000000008</v>
      </c>
      <c r="BL413" s="357">
        <v>0</v>
      </c>
      <c r="BM413" s="474">
        <v>0</v>
      </c>
      <c r="BN413" s="357">
        <v>0</v>
      </c>
      <c r="BO413" s="474">
        <v>0</v>
      </c>
    </row>
    <row r="414" spans="1:67" s="148" customFormat="1" ht="12.75" x14ac:dyDescent="0.2">
      <c r="A414" s="470" t="s">
        <v>8226</v>
      </c>
      <c r="B414" s="470" t="s">
        <v>8345</v>
      </c>
      <c r="C414" s="470" t="s">
        <v>8213</v>
      </c>
      <c r="D414" s="470" t="s">
        <v>8213</v>
      </c>
      <c r="E414" s="470" t="s">
        <v>17725</v>
      </c>
      <c r="F414" s="470" t="s">
        <v>17022</v>
      </c>
      <c r="G414" s="470" t="s">
        <v>17023</v>
      </c>
      <c r="H414" s="471" t="s">
        <v>16916</v>
      </c>
      <c r="I414" s="472" t="s">
        <v>16916</v>
      </c>
      <c r="J414" s="471" t="s">
        <v>16916</v>
      </c>
      <c r="K414" s="472" t="s">
        <v>16916</v>
      </c>
      <c r="L414" s="471" t="s">
        <v>16916</v>
      </c>
      <c r="M414" s="472" t="s">
        <v>16916</v>
      </c>
      <c r="N414" s="471" t="s">
        <v>16916</v>
      </c>
      <c r="O414" s="472" t="s">
        <v>16916</v>
      </c>
      <c r="P414" s="471" t="s">
        <v>16916</v>
      </c>
      <c r="Q414" s="472" t="s">
        <v>16916</v>
      </c>
      <c r="R414" s="475" t="s">
        <v>16916</v>
      </c>
      <c r="S414" s="476" t="s">
        <v>16916</v>
      </c>
      <c r="T414" s="475" t="s">
        <v>16916</v>
      </c>
      <c r="U414" s="476" t="s">
        <v>16916</v>
      </c>
      <c r="V414" s="475" t="s">
        <v>16916</v>
      </c>
      <c r="W414" s="473" t="s">
        <v>16916</v>
      </c>
      <c r="X414" s="471" t="s">
        <v>16916</v>
      </c>
      <c r="Y414" s="472" t="s">
        <v>16916</v>
      </c>
      <c r="Z414" s="471" t="s">
        <v>16916</v>
      </c>
      <c r="AA414" s="472" t="s">
        <v>16916</v>
      </c>
      <c r="AB414" s="471" t="s">
        <v>16916</v>
      </c>
      <c r="AC414" s="472" t="s">
        <v>16916</v>
      </c>
      <c r="AD414" s="471" t="s">
        <v>16916</v>
      </c>
      <c r="AE414" s="472" t="s">
        <v>16916</v>
      </c>
      <c r="AF414" s="595" t="s">
        <v>16916</v>
      </c>
      <c r="AG414" s="473" t="s">
        <v>16916</v>
      </c>
      <c r="AH414" s="471" t="s">
        <v>16916</v>
      </c>
      <c r="AI414" s="472" t="s">
        <v>16916</v>
      </c>
      <c r="AJ414" s="471" t="s">
        <v>16916</v>
      </c>
      <c r="AK414" s="472" t="s">
        <v>16916</v>
      </c>
      <c r="AL414" s="471" t="s">
        <v>16916</v>
      </c>
      <c r="AM414" s="472" t="s">
        <v>16916</v>
      </c>
      <c r="AN414" s="471" t="s">
        <v>16916</v>
      </c>
      <c r="AO414" s="472" t="s">
        <v>16916</v>
      </c>
      <c r="AP414" s="471" t="s">
        <v>16916</v>
      </c>
      <c r="AQ414" s="472" t="s">
        <v>16916</v>
      </c>
      <c r="AR414" s="471" t="s">
        <v>16916</v>
      </c>
      <c r="AS414" s="472" t="s">
        <v>16916</v>
      </c>
      <c r="AT414" s="471" t="s">
        <v>16916</v>
      </c>
      <c r="AU414" s="472" t="s">
        <v>16916</v>
      </c>
      <c r="AV414" s="471" t="s">
        <v>16916</v>
      </c>
      <c r="AW414" s="472" t="s">
        <v>16916</v>
      </c>
      <c r="AX414" s="471">
        <v>112881.82</v>
      </c>
      <c r="AY414" s="472" t="s">
        <v>16916</v>
      </c>
      <c r="AZ414" s="471" t="s">
        <v>16916</v>
      </c>
      <c r="BA414" s="472" t="s">
        <v>16916</v>
      </c>
      <c r="BB414" s="471" t="s">
        <v>16916</v>
      </c>
      <c r="BC414" s="472" t="s">
        <v>16916</v>
      </c>
      <c r="BD414" s="471" t="s">
        <v>16916</v>
      </c>
      <c r="BE414" s="472" t="s">
        <v>16916</v>
      </c>
      <c r="BF414" s="471" t="s">
        <v>16916</v>
      </c>
      <c r="BG414" s="472" t="s">
        <v>16916</v>
      </c>
      <c r="BH414" s="471" t="s">
        <v>16916</v>
      </c>
      <c r="BI414" s="472" t="s">
        <v>16916</v>
      </c>
      <c r="BJ414" s="357">
        <v>112881.82</v>
      </c>
      <c r="BK414" s="474">
        <v>0</v>
      </c>
      <c r="BL414" s="357">
        <v>0</v>
      </c>
      <c r="BM414" s="474">
        <v>0</v>
      </c>
      <c r="BN414" s="357">
        <v>0</v>
      </c>
      <c r="BO414" s="474">
        <v>0</v>
      </c>
    </row>
    <row r="415" spans="1:67" s="148" customFormat="1" ht="12.75" x14ac:dyDescent="0.2">
      <c r="A415" s="470" t="s">
        <v>8226</v>
      </c>
      <c r="B415" s="470" t="s">
        <v>8267</v>
      </c>
      <c r="C415" s="470" t="s">
        <v>8213</v>
      </c>
      <c r="D415" s="470" t="s">
        <v>8213</v>
      </c>
      <c r="E415" s="470" t="s">
        <v>17335</v>
      </c>
      <c r="F415" s="470" t="s">
        <v>17022</v>
      </c>
      <c r="G415" s="470" t="s">
        <v>17023</v>
      </c>
      <c r="H415" s="471" t="s">
        <v>16916</v>
      </c>
      <c r="I415" s="472" t="s">
        <v>16916</v>
      </c>
      <c r="J415" s="471" t="s">
        <v>16916</v>
      </c>
      <c r="K415" s="472" t="s">
        <v>16916</v>
      </c>
      <c r="L415" s="471" t="s">
        <v>16916</v>
      </c>
      <c r="M415" s="472" t="s">
        <v>16916</v>
      </c>
      <c r="N415" s="471" t="s">
        <v>16916</v>
      </c>
      <c r="O415" s="472" t="s">
        <v>16916</v>
      </c>
      <c r="P415" s="471" t="s">
        <v>16916</v>
      </c>
      <c r="Q415" s="472" t="s">
        <v>16916</v>
      </c>
      <c r="R415" s="475" t="s">
        <v>16916</v>
      </c>
      <c r="S415" s="476" t="s">
        <v>16916</v>
      </c>
      <c r="T415" s="475" t="s">
        <v>16916</v>
      </c>
      <c r="U415" s="476" t="s">
        <v>16916</v>
      </c>
      <c r="V415" s="475" t="s">
        <v>16916</v>
      </c>
      <c r="W415" s="473" t="s">
        <v>16916</v>
      </c>
      <c r="X415" s="471" t="s">
        <v>16916</v>
      </c>
      <c r="Y415" s="472" t="s">
        <v>16916</v>
      </c>
      <c r="Z415" s="471" t="s">
        <v>16916</v>
      </c>
      <c r="AA415" s="472" t="s">
        <v>16916</v>
      </c>
      <c r="AB415" s="471" t="s">
        <v>16916</v>
      </c>
      <c r="AC415" s="472" t="s">
        <v>16916</v>
      </c>
      <c r="AD415" s="471" t="s">
        <v>16916</v>
      </c>
      <c r="AE415" s="472" t="s">
        <v>16916</v>
      </c>
      <c r="AF415" s="595" t="s">
        <v>16916</v>
      </c>
      <c r="AG415" s="473" t="s">
        <v>16916</v>
      </c>
      <c r="AH415" s="471" t="s">
        <v>16916</v>
      </c>
      <c r="AI415" s="472" t="s">
        <v>16916</v>
      </c>
      <c r="AJ415" s="471" t="s">
        <v>16916</v>
      </c>
      <c r="AK415" s="472" t="s">
        <v>16916</v>
      </c>
      <c r="AL415" s="471" t="s">
        <v>16916</v>
      </c>
      <c r="AM415" s="472" t="s">
        <v>16916</v>
      </c>
      <c r="AN415" s="471" t="s">
        <v>16916</v>
      </c>
      <c r="AO415" s="472" t="s">
        <v>16916</v>
      </c>
      <c r="AP415" s="471">
        <v>353216.59</v>
      </c>
      <c r="AQ415" s="472">
        <v>353216.58999999927</v>
      </c>
      <c r="AR415" s="471" t="s">
        <v>16916</v>
      </c>
      <c r="AS415" s="472" t="s">
        <v>16916</v>
      </c>
      <c r="AT415" s="471">
        <v>736782.56</v>
      </c>
      <c r="AU415" s="472">
        <v>736782.56</v>
      </c>
      <c r="AV415" s="471" t="s">
        <v>16916</v>
      </c>
      <c r="AW415" s="472" t="s">
        <v>16916</v>
      </c>
      <c r="AX415" s="471">
        <v>253870.78</v>
      </c>
      <c r="AY415" s="472" t="s">
        <v>16916</v>
      </c>
      <c r="AZ415" s="471" t="s">
        <v>16916</v>
      </c>
      <c r="BA415" s="472" t="s">
        <v>16916</v>
      </c>
      <c r="BB415" s="471" t="s">
        <v>16916</v>
      </c>
      <c r="BC415" s="472" t="s">
        <v>16916</v>
      </c>
      <c r="BD415" s="471" t="s">
        <v>16916</v>
      </c>
      <c r="BE415" s="472" t="s">
        <v>16916</v>
      </c>
      <c r="BF415" s="471" t="s">
        <v>16916</v>
      </c>
      <c r="BG415" s="472" t="s">
        <v>16916</v>
      </c>
      <c r="BH415" s="471" t="s">
        <v>16916</v>
      </c>
      <c r="BI415" s="472" t="s">
        <v>16916</v>
      </c>
      <c r="BJ415" s="357">
        <v>1343869.9300000002</v>
      </c>
      <c r="BK415" s="474">
        <v>1089999.1499999994</v>
      </c>
      <c r="BL415" s="357">
        <v>0</v>
      </c>
      <c r="BM415" s="474">
        <v>0</v>
      </c>
      <c r="BN415" s="357">
        <v>0</v>
      </c>
      <c r="BO415" s="474">
        <v>0</v>
      </c>
    </row>
    <row r="416" spans="1:67" s="148" customFormat="1" ht="12.75" x14ac:dyDescent="0.2">
      <c r="A416" s="470" t="s">
        <v>8226</v>
      </c>
      <c r="B416" s="470" t="s">
        <v>8440</v>
      </c>
      <c r="C416" s="470" t="s">
        <v>8213</v>
      </c>
      <c r="D416" s="470" t="s">
        <v>8213</v>
      </c>
      <c r="E416" s="470" t="s">
        <v>17493</v>
      </c>
      <c r="F416" s="470" t="s">
        <v>17022</v>
      </c>
      <c r="G416" s="470" t="s">
        <v>17023</v>
      </c>
      <c r="H416" s="471" t="s">
        <v>16916</v>
      </c>
      <c r="I416" s="472" t="s">
        <v>16916</v>
      </c>
      <c r="J416" s="471" t="s">
        <v>16916</v>
      </c>
      <c r="K416" s="472" t="s">
        <v>16916</v>
      </c>
      <c r="L416" s="471" t="s">
        <v>16916</v>
      </c>
      <c r="M416" s="472" t="s">
        <v>16916</v>
      </c>
      <c r="N416" s="471" t="s">
        <v>16916</v>
      </c>
      <c r="O416" s="472" t="s">
        <v>16916</v>
      </c>
      <c r="P416" s="471" t="s">
        <v>16916</v>
      </c>
      <c r="Q416" s="472" t="s">
        <v>16916</v>
      </c>
      <c r="R416" s="475" t="s">
        <v>16916</v>
      </c>
      <c r="S416" s="476" t="s">
        <v>16916</v>
      </c>
      <c r="T416" s="475" t="s">
        <v>16916</v>
      </c>
      <c r="U416" s="476" t="s">
        <v>16916</v>
      </c>
      <c r="V416" s="475" t="s">
        <v>16916</v>
      </c>
      <c r="W416" s="473" t="s">
        <v>16916</v>
      </c>
      <c r="X416" s="471" t="s">
        <v>16916</v>
      </c>
      <c r="Y416" s="472" t="s">
        <v>16916</v>
      </c>
      <c r="Z416" s="471" t="s">
        <v>16916</v>
      </c>
      <c r="AA416" s="472" t="s">
        <v>16916</v>
      </c>
      <c r="AB416" s="471" t="s">
        <v>16916</v>
      </c>
      <c r="AC416" s="472" t="s">
        <v>16916</v>
      </c>
      <c r="AD416" s="471" t="s">
        <v>16916</v>
      </c>
      <c r="AE416" s="472" t="s">
        <v>16916</v>
      </c>
      <c r="AF416" s="595" t="s">
        <v>16916</v>
      </c>
      <c r="AG416" s="473" t="s">
        <v>16916</v>
      </c>
      <c r="AH416" s="471" t="s">
        <v>16916</v>
      </c>
      <c r="AI416" s="472" t="s">
        <v>16916</v>
      </c>
      <c r="AJ416" s="471" t="s">
        <v>16916</v>
      </c>
      <c r="AK416" s="472" t="s">
        <v>16916</v>
      </c>
      <c r="AL416" s="471" t="s">
        <v>16916</v>
      </c>
      <c r="AM416" s="472" t="s">
        <v>16916</v>
      </c>
      <c r="AN416" s="471" t="s">
        <v>16916</v>
      </c>
      <c r="AO416" s="472" t="s">
        <v>16916</v>
      </c>
      <c r="AP416" s="471">
        <v>507320.65</v>
      </c>
      <c r="AQ416" s="472">
        <v>507320.64999999991</v>
      </c>
      <c r="AR416" s="471" t="s">
        <v>16916</v>
      </c>
      <c r="AS416" s="472" t="s">
        <v>16916</v>
      </c>
      <c r="AT416" s="471" t="s">
        <v>16916</v>
      </c>
      <c r="AU416" s="472" t="s">
        <v>16916</v>
      </c>
      <c r="AV416" s="471" t="s">
        <v>16916</v>
      </c>
      <c r="AW416" s="472" t="s">
        <v>16916</v>
      </c>
      <c r="AX416" s="471" t="s">
        <v>16916</v>
      </c>
      <c r="AY416" s="472" t="s">
        <v>16916</v>
      </c>
      <c r="AZ416" s="471" t="s">
        <v>16916</v>
      </c>
      <c r="BA416" s="472" t="s">
        <v>16916</v>
      </c>
      <c r="BB416" s="471" t="s">
        <v>16916</v>
      </c>
      <c r="BC416" s="472" t="s">
        <v>16916</v>
      </c>
      <c r="BD416" s="471" t="s">
        <v>16916</v>
      </c>
      <c r="BE416" s="472" t="s">
        <v>16916</v>
      </c>
      <c r="BF416" s="471">
        <v>81149.2</v>
      </c>
      <c r="BG416" s="472">
        <v>81149.2</v>
      </c>
      <c r="BH416" s="471" t="s">
        <v>16916</v>
      </c>
      <c r="BI416" s="472" t="s">
        <v>16916</v>
      </c>
      <c r="BJ416" s="357">
        <v>588469.85</v>
      </c>
      <c r="BK416" s="474">
        <v>588469.84999999986</v>
      </c>
      <c r="BL416" s="357">
        <v>0</v>
      </c>
      <c r="BM416" s="474">
        <v>0</v>
      </c>
      <c r="BN416" s="357">
        <v>0</v>
      </c>
      <c r="BO416" s="474">
        <v>0</v>
      </c>
    </row>
    <row r="417" spans="1:67" s="148" customFormat="1" ht="12.75" x14ac:dyDescent="0.2">
      <c r="A417" s="470" t="s">
        <v>8226</v>
      </c>
      <c r="B417" s="470" t="s">
        <v>8328</v>
      </c>
      <c r="C417" s="470" t="s">
        <v>8213</v>
      </c>
      <c r="D417" s="470" t="s">
        <v>8213</v>
      </c>
      <c r="E417" s="470" t="s">
        <v>17336</v>
      </c>
      <c r="F417" s="470" t="s">
        <v>17022</v>
      </c>
      <c r="G417" s="470" t="s">
        <v>17023</v>
      </c>
      <c r="H417" s="471" t="s">
        <v>16916</v>
      </c>
      <c r="I417" s="472" t="s">
        <v>16916</v>
      </c>
      <c r="J417" s="471" t="s">
        <v>16916</v>
      </c>
      <c r="K417" s="472" t="s">
        <v>16916</v>
      </c>
      <c r="L417" s="471" t="s">
        <v>16916</v>
      </c>
      <c r="M417" s="472" t="s">
        <v>16916</v>
      </c>
      <c r="N417" s="471" t="s">
        <v>16916</v>
      </c>
      <c r="O417" s="472" t="s">
        <v>16916</v>
      </c>
      <c r="P417" s="471" t="s">
        <v>16916</v>
      </c>
      <c r="Q417" s="472" t="s">
        <v>16916</v>
      </c>
      <c r="R417" s="475" t="s">
        <v>16916</v>
      </c>
      <c r="S417" s="476" t="s">
        <v>16916</v>
      </c>
      <c r="T417" s="475" t="s">
        <v>16916</v>
      </c>
      <c r="U417" s="476" t="s">
        <v>16916</v>
      </c>
      <c r="V417" s="475" t="s">
        <v>16916</v>
      </c>
      <c r="W417" s="473" t="s">
        <v>16916</v>
      </c>
      <c r="X417" s="471" t="s">
        <v>16916</v>
      </c>
      <c r="Y417" s="472" t="s">
        <v>16916</v>
      </c>
      <c r="Z417" s="471" t="s">
        <v>16916</v>
      </c>
      <c r="AA417" s="472" t="s">
        <v>16916</v>
      </c>
      <c r="AB417" s="471" t="s">
        <v>16916</v>
      </c>
      <c r="AC417" s="472" t="s">
        <v>16916</v>
      </c>
      <c r="AD417" s="471" t="s">
        <v>16916</v>
      </c>
      <c r="AE417" s="472" t="s">
        <v>16916</v>
      </c>
      <c r="AF417" s="595" t="s">
        <v>16916</v>
      </c>
      <c r="AG417" s="473" t="s">
        <v>16916</v>
      </c>
      <c r="AH417" s="471" t="s">
        <v>16916</v>
      </c>
      <c r="AI417" s="472" t="s">
        <v>16916</v>
      </c>
      <c r="AJ417" s="471" t="s">
        <v>16916</v>
      </c>
      <c r="AK417" s="472" t="s">
        <v>16916</v>
      </c>
      <c r="AL417" s="471" t="s">
        <v>16916</v>
      </c>
      <c r="AM417" s="472" t="s">
        <v>16916</v>
      </c>
      <c r="AN417" s="471" t="s">
        <v>16916</v>
      </c>
      <c r="AO417" s="472" t="s">
        <v>16916</v>
      </c>
      <c r="AP417" s="471" t="s">
        <v>16916</v>
      </c>
      <c r="AQ417" s="472" t="s">
        <v>16916</v>
      </c>
      <c r="AR417" s="471" t="s">
        <v>16916</v>
      </c>
      <c r="AS417" s="472" t="s">
        <v>16916</v>
      </c>
      <c r="AT417" s="471">
        <v>35578383.329999998</v>
      </c>
      <c r="AU417" s="472">
        <v>35578383.329999998</v>
      </c>
      <c r="AV417" s="471" t="s">
        <v>16916</v>
      </c>
      <c r="AW417" s="472" t="s">
        <v>16916</v>
      </c>
      <c r="AX417" s="471" t="s">
        <v>16916</v>
      </c>
      <c r="AY417" s="472" t="s">
        <v>16916</v>
      </c>
      <c r="AZ417" s="471" t="s">
        <v>16916</v>
      </c>
      <c r="BA417" s="472" t="s">
        <v>16916</v>
      </c>
      <c r="BB417" s="471" t="s">
        <v>16916</v>
      </c>
      <c r="BC417" s="472" t="s">
        <v>16916</v>
      </c>
      <c r="BD417" s="471" t="s">
        <v>16916</v>
      </c>
      <c r="BE417" s="472" t="s">
        <v>16916</v>
      </c>
      <c r="BF417" s="471" t="s">
        <v>16916</v>
      </c>
      <c r="BG417" s="472" t="s">
        <v>16916</v>
      </c>
      <c r="BH417" s="471" t="s">
        <v>16916</v>
      </c>
      <c r="BI417" s="472" t="s">
        <v>16916</v>
      </c>
      <c r="BJ417" s="357">
        <v>35578383.329999998</v>
      </c>
      <c r="BK417" s="474">
        <v>35578383.329999998</v>
      </c>
      <c r="BL417" s="357">
        <v>0</v>
      </c>
      <c r="BM417" s="474">
        <v>0</v>
      </c>
      <c r="BN417" s="357">
        <v>0</v>
      </c>
      <c r="BO417" s="474">
        <v>0</v>
      </c>
    </row>
    <row r="418" spans="1:67" s="148" customFormat="1" ht="12.75" x14ac:dyDescent="0.2">
      <c r="A418" s="470" t="s">
        <v>8226</v>
      </c>
      <c r="B418" s="470" t="s">
        <v>8482</v>
      </c>
      <c r="C418" s="470" t="s">
        <v>8213</v>
      </c>
      <c r="D418" s="470" t="s">
        <v>8213</v>
      </c>
      <c r="E418" s="470" t="s">
        <v>17282</v>
      </c>
      <c r="F418" s="470" t="s">
        <v>17022</v>
      </c>
      <c r="G418" s="470" t="s">
        <v>17023</v>
      </c>
      <c r="H418" s="471" t="s">
        <v>16916</v>
      </c>
      <c r="I418" s="472" t="s">
        <v>16916</v>
      </c>
      <c r="J418" s="471" t="s">
        <v>16916</v>
      </c>
      <c r="K418" s="472" t="s">
        <v>16916</v>
      </c>
      <c r="L418" s="471" t="s">
        <v>16916</v>
      </c>
      <c r="M418" s="472" t="s">
        <v>16916</v>
      </c>
      <c r="N418" s="471" t="s">
        <v>16916</v>
      </c>
      <c r="O418" s="472" t="s">
        <v>16916</v>
      </c>
      <c r="P418" s="471" t="s">
        <v>16916</v>
      </c>
      <c r="Q418" s="472" t="s">
        <v>16916</v>
      </c>
      <c r="R418" s="475" t="s">
        <v>16916</v>
      </c>
      <c r="S418" s="476" t="s">
        <v>16916</v>
      </c>
      <c r="T418" s="475" t="s">
        <v>16916</v>
      </c>
      <c r="U418" s="476" t="s">
        <v>16916</v>
      </c>
      <c r="V418" s="475" t="s">
        <v>16916</v>
      </c>
      <c r="W418" s="473" t="s">
        <v>16916</v>
      </c>
      <c r="X418" s="471" t="s">
        <v>16916</v>
      </c>
      <c r="Y418" s="472" t="s">
        <v>16916</v>
      </c>
      <c r="Z418" s="471" t="s">
        <v>16916</v>
      </c>
      <c r="AA418" s="472" t="s">
        <v>16916</v>
      </c>
      <c r="AB418" s="471" t="s">
        <v>16916</v>
      </c>
      <c r="AC418" s="472" t="s">
        <v>16916</v>
      </c>
      <c r="AD418" s="471" t="s">
        <v>16916</v>
      </c>
      <c r="AE418" s="472" t="s">
        <v>16916</v>
      </c>
      <c r="AF418" s="595" t="s">
        <v>16916</v>
      </c>
      <c r="AG418" s="473" t="s">
        <v>16916</v>
      </c>
      <c r="AH418" s="471" t="s">
        <v>16916</v>
      </c>
      <c r="AI418" s="472" t="s">
        <v>16916</v>
      </c>
      <c r="AJ418" s="471" t="s">
        <v>16916</v>
      </c>
      <c r="AK418" s="472" t="s">
        <v>16916</v>
      </c>
      <c r="AL418" s="471" t="s">
        <v>16916</v>
      </c>
      <c r="AM418" s="472" t="s">
        <v>16916</v>
      </c>
      <c r="AN418" s="471" t="s">
        <v>16916</v>
      </c>
      <c r="AO418" s="472" t="s">
        <v>16916</v>
      </c>
      <c r="AP418" s="471">
        <v>566011.9</v>
      </c>
      <c r="AQ418" s="472">
        <v>566011.90000000072</v>
      </c>
      <c r="AR418" s="471" t="s">
        <v>16916</v>
      </c>
      <c r="AS418" s="472" t="s">
        <v>16916</v>
      </c>
      <c r="AT418" s="471">
        <v>2084116.23</v>
      </c>
      <c r="AU418" s="472">
        <v>2083099.1299999997</v>
      </c>
      <c r="AV418" s="471" t="s">
        <v>16916</v>
      </c>
      <c r="AW418" s="472" t="s">
        <v>16916</v>
      </c>
      <c r="AX418" s="471">
        <v>99884.9</v>
      </c>
      <c r="AY418" s="472">
        <v>99884.040000000023</v>
      </c>
      <c r="AZ418" s="471" t="s">
        <v>16916</v>
      </c>
      <c r="BA418" s="472" t="s">
        <v>16916</v>
      </c>
      <c r="BB418" s="471">
        <v>997067.74</v>
      </c>
      <c r="BC418" s="472">
        <v>997017.0499999997</v>
      </c>
      <c r="BD418" s="471" t="s">
        <v>16916</v>
      </c>
      <c r="BE418" s="472" t="s">
        <v>16916</v>
      </c>
      <c r="BF418" s="471">
        <v>651894.22</v>
      </c>
      <c r="BG418" s="472">
        <v>645968.80000000005</v>
      </c>
      <c r="BH418" s="471" t="s">
        <v>16916</v>
      </c>
      <c r="BI418" s="472" t="s">
        <v>16916</v>
      </c>
      <c r="BJ418" s="357">
        <v>4398974.9899999993</v>
      </c>
      <c r="BK418" s="474">
        <v>4391980.92</v>
      </c>
      <c r="BL418" s="357">
        <v>0</v>
      </c>
      <c r="BM418" s="474">
        <v>0</v>
      </c>
      <c r="BN418" s="357">
        <v>0</v>
      </c>
      <c r="BO418" s="474">
        <v>0</v>
      </c>
    </row>
    <row r="419" spans="1:67" s="148" customFormat="1" ht="12.75" x14ac:dyDescent="0.2">
      <c r="A419" s="470" t="s">
        <v>8226</v>
      </c>
      <c r="B419" s="470" t="s">
        <v>8365</v>
      </c>
      <c r="C419" s="470" t="s">
        <v>8213</v>
      </c>
      <c r="D419" s="470" t="s">
        <v>8213</v>
      </c>
      <c r="E419" s="470" t="s">
        <v>17494</v>
      </c>
      <c r="F419" s="470" t="s">
        <v>17022</v>
      </c>
      <c r="G419" s="470" t="s">
        <v>17023</v>
      </c>
      <c r="H419" s="471" t="s">
        <v>16916</v>
      </c>
      <c r="I419" s="472" t="s">
        <v>16916</v>
      </c>
      <c r="J419" s="471">
        <v>741854.75</v>
      </c>
      <c r="K419" s="472">
        <v>0</v>
      </c>
      <c r="L419" s="471" t="s">
        <v>16916</v>
      </c>
      <c r="M419" s="472" t="s">
        <v>16916</v>
      </c>
      <c r="N419" s="471" t="s">
        <v>16916</v>
      </c>
      <c r="O419" s="472" t="s">
        <v>16916</v>
      </c>
      <c r="P419" s="471" t="s">
        <v>16916</v>
      </c>
      <c r="Q419" s="472" t="s">
        <v>16916</v>
      </c>
      <c r="R419" s="475" t="s">
        <v>16916</v>
      </c>
      <c r="S419" s="476" t="s">
        <v>16916</v>
      </c>
      <c r="T419" s="475" t="s">
        <v>16916</v>
      </c>
      <c r="U419" s="476" t="s">
        <v>16916</v>
      </c>
      <c r="V419" s="475" t="s">
        <v>16916</v>
      </c>
      <c r="W419" s="473" t="s">
        <v>16916</v>
      </c>
      <c r="X419" s="471" t="s">
        <v>16916</v>
      </c>
      <c r="Y419" s="472" t="s">
        <v>16916</v>
      </c>
      <c r="Z419" s="471" t="s">
        <v>16916</v>
      </c>
      <c r="AA419" s="472" t="s">
        <v>16916</v>
      </c>
      <c r="AB419" s="471" t="s">
        <v>16916</v>
      </c>
      <c r="AC419" s="472" t="s">
        <v>16916</v>
      </c>
      <c r="AD419" s="471" t="s">
        <v>16916</v>
      </c>
      <c r="AE419" s="472" t="s">
        <v>16916</v>
      </c>
      <c r="AF419" s="595" t="s">
        <v>16916</v>
      </c>
      <c r="AG419" s="473" t="s">
        <v>16916</v>
      </c>
      <c r="AH419" s="471" t="s">
        <v>16916</v>
      </c>
      <c r="AI419" s="472" t="s">
        <v>16916</v>
      </c>
      <c r="AJ419" s="471" t="s">
        <v>16916</v>
      </c>
      <c r="AK419" s="472" t="s">
        <v>16916</v>
      </c>
      <c r="AL419" s="471" t="s">
        <v>16916</v>
      </c>
      <c r="AM419" s="472" t="s">
        <v>16916</v>
      </c>
      <c r="AN419" s="471" t="s">
        <v>16916</v>
      </c>
      <c r="AO419" s="472" t="s">
        <v>16916</v>
      </c>
      <c r="AP419" s="471" t="s">
        <v>16916</v>
      </c>
      <c r="AQ419" s="472" t="s">
        <v>16916</v>
      </c>
      <c r="AR419" s="471" t="s">
        <v>16916</v>
      </c>
      <c r="AS419" s="472" t="s">
        <v>16916</v>
      </c>
      <c r="AT419" s="471" t="s">
        <v>16916</v>
      </c>
      <c r="AU419" s="472" t="s">
        <v>16916</v>
      </c>
      <c r="AV419" s="471" t="s">
        <v>16916</v>
      </c>
      <c r="AW419" s="472" t="s">
        <v>16916</v>
      </c>
      <c r="AX419" s="471" t="s">
        <v>16916</v>
      </c>
      <c r="AY419" s="472" t="s">
        <v>16916</v>
      </c>
      <c r="AZ419" s="471" t="s">
        <v>16916</v>
      </c>
      <c r="BA419" s="472" t="s">
        <v>16916</v>
      </c>
      <c r="BB419" s="471" t="s">
        <v>16916</v>
      </c>
      <c r="BC419" s="472" t="s">
        <v>16916</v>
      </c>
      <c r="BD419" s="471" t="s">
        <v>16916</v>
      </c>
      <c r="BE419" s="472" t="s">
        <v>16916</v>
      </c>
      <c r="BF419" s="471" t="s">
        <v>16916</v>
      </c>
      <c r="BG419" s="472" t="s">
        <v>16916</v>
      </c>
      <c r="BH419" s="471" t="s">
        <v>16916</v>
      </c>
      <c r="BI419" s="472" t="s">
        <v>16916</v>
      </c>
      <c r="BJ419" s="357">
        <v>0</v>
      </c>
      <c r="BK419" s="474">
        <v>0</v>
      </c>
      <c r="BL419" s="357">
        <v>741854.75</v>
      </c>
      <c r="BM419" s="474">
        <v>0</v>
      </c>
      <c r="BN419" s="357">
        <v>0</v>
      </c>
      <c r="BO419" s="474">
        <v>0</v>
      </c>
    </row>
    <row r="420" spans="1:67" s="148" customFormat="1" ht="12.75" x14ac:dyDescent="0.2">
      <c r="A420" s="470" t="s">
        <v>8226</v>
      </c>
      <c r="B420" s="470" t="s">
        <v>8254</v>
      </c>
      <c r="C420" s="470" t="s">
        <v>8213</v>
      </c>
      <c r="D420" s="470" t="s">
        <v>8213</v>
      </c>
      <c r="E420" s="470" t="s">
        <v>17495</v>
      </c>
      <c r="F420" s="470" t="s">
        <v>17022</v>
      </c>
      <c r="G420" s="470" t="s">
        <v>17023</v>
      </c>
      <c r="H420" s="471" t="s">
        <v>16916</v>
      </c>
      <c r="I420" s="472" t="s">
        <v>16916</v>
      </c>
      <c r="J420" s="471" t="s">
        <v>16916</v>
      </c>
      <c r="K420" s="472" t="s">
        <v>16916</v>
      </c>
      <c r="L420" s="471" t="s">
        <v>16916</v>
      </c>
      <c r="M420" s="472" t="s">
        <v>16916</v>
      </c>
      <c r="N420" s="471" t="s">
        <v>16916</v>
      </c>
      <c r="O420" s="472" t="s">
        <v>16916</v>
      </c>
      <c r="P420" s="471" t="s">
        <v>16916</v>
      </c>
      <c r="Q420" s="472" t="s">
        <v>16916</v>
      </c>
      <c r="R420" s="475" t="s">
        <v>16916</v>
      </c>
      <c r="S420" s="476" t="s">
        <v>16916</v>
      </c>
      <c r="T420" s="475" t="s">
        <v>16916</v>
      </c>
      <c r="U420" s="476" t="s">
        <v>16916</v>
      </c>
      <c r="V420" s="475" t="s">
        <v>16916</v>
      </c>
      <c r="W420" s="473" t="s">
        <v>16916</v>
      </c>
      <c r="X420" s="471" t="s">
        <v>16916</v>
      </c>
      <c r="Y420" s="472" t="s">
        <v>16916</v>
      </c>
      <c r="Z420" s="471" t="s">
        <v>16916</v>
      </c>
      <c r="AA420" s="472" t="s">
        <v>16916</v>
      </c>
      <c r="AB420" s="471" t="s">
        <v>16916</v>
      </c>
      <c r="AC420" s="472" t="s">
        <v>16916</v>
      </c>
      <c r="AD420" s="471" t="s">
        <v>16916</v>
      </c>
      <c r="AE420" s="472" t="s">
        <v>16916</v>
      </c>
      <c r="AF420" s="595" t="s">
        <v>16916</v>
      </c>
      <c r="AG420" s="473" t="s">
        <v>16916</v>
      </c>
      <c r="AH420" s="471" t="s">
        <v>16916</v>
      </c>
      <c r="AI420" s="472" t="s">
        <v>16916</v>
      </c>
      <c r="AJ420" s="471" t="s">
        <v>16916</v>
      </c>
      <c r="AK420" s="472" t="s">
        <v>16916</v>
      </c>
      <c r="AL420" s="471" t="s">
        <v>16916</v>
      </c>
      <c r="AM420" s="472" t="s">
        <v>16916</v>
      </c>
      <c r="AN420" s="471" t="s">
        <v>16916</v>
      </c>
      <c r="AO420" s="472" t="s">
        <v>16916</v>
      </c>
      <c r="AP420" s="471">
        <v>111438.43</v>
      </c>
      <c r="AQ420" s="472">
        <v>111438.43000000002</v>
      </c>
      <c r="AR420" s="471" t="s">
        <v>16916</v>
      </c>
      <c r="AS420" s="472" t="s">
        <v>16916</v>
      </c>
      <c r="AT420" s="471" t="s">
        <v>16916</v>
      </c>
      <c r="AU420" s="472" t="s">
        <v>16916</v>
      </c>
      <c r="AV420" s="471" t="s">
        <v>16916</v>
      </c>
      <c r="AW420" s="472" t="s">
        <v>16916</v>
      </c>
      <c r="AX420" s="471" t="s">
        <v>16916</v>
      </c>
      <c r="AY420" s="472" t="s">
        <v>16916</v>
      </c>
      <c r="AZ420" s="471" t="s">
        <v>16916</v>
      </c>
      <c r="BA420" s="472" t="s">
        <v>16916</v>
      </c>
      <c r="BB420" s="471">
        <v>114010.09</v>
      </c>
      <c r="BC420" s="472">
        <v>113639.97000000002</v>
      </c>
      <c r="BD420" s="471" t="s">
        <v>16916</v>
      </c>
      <c r="BE420" s="472" t="s">
        <v>16916</v>
      </c>
      <c r="BF420" s="471">
        <v>21686.74</v>
      </c>
      <c r="BG420" s="472">
        <v>19458.36</v>
      </c>
      <c r="BH420" s="471" t="s">
        <v>16916</v>
      </c>
      <c r="BI420" s="472" t="s">
        <v>16916</v>
      </c>
      <c r="BJ420" s="357">
        <v>247135.25999999998</v>
      </c>
      <c r="BK420" s="474">
        <v>244536.76</v>
      </c>
      <c r="BL420" s="357">
        <v>0</v>
      </c>
      <c r="BM420" s="474">
        <v>0</v>
      </c>
      <c r="BN420" s="357">
        <v>0</v>
      </c>
      <c r="BO420" s="474">
        <v>0</v>
      </c>
    </row>
    <row r="421" spans="1:67" s="148" customFormat="1" ht="12.75" x14ac:dyDescent="0.2">
      <c r="A421" s="470" t="s">
        <v>8226</v>
      </c>
      <c r="B421" s="470" t="s">
        <v>8432</v>
      </c>
      <c r="C421" s="470" t="s">
        <v>8213</v>
      </c>
      <c r="D421" s="470" t="s">
        <v>8213</v>
      </c>
      <c r="E421" s="470" t="s">
        <v>17496</v>
      </c>
      <c r="F421" s="470" t="s">
        <v>17022</v>
      </c>
      <c r="G421" s="470" t="s">
        <v>17023</v>
      </c>
      <c r="H421" s="471" t="s">
        <v>16916</v>
      </c>
      <c r="I421" s="472" t="s">
        <v>16916</v>
      </c>
      <c r="J421" s="471">
        <v>58405.65</v>
      </c>
      <c r="K421" s="472">
        <v>19186.84</v>
      </c>
      <c r="L421" s="471" t="s">
        <v>16916</v>
      </c>
      <c r="M421" s="472" t="s">
        <v>16916</v>
      </c>
      <c r="N421" s="471" t="s">
        <v>16916</v>
      </c>
      <c r="O421" s="472" t="s">
        <v>16916</v>
      </c>
      <c r="P421" s="471" t="s">
        <v>16916</v>
      </c>
      <c r="Q421" s="472" t="s">
        <v>16916</v>
      </c>
      <c r="R421" s="475" t="s">
        <v>16916</v>
      </c>
      <c r="S421" s="476" t="s">
        <v>16916</v>
      </c>
      <c r="T421" s="475" t="s">
        <v>16916</v>
      </c>
      <c r="U421" s="476" t="s">
        <v>16916</v>
      </c>
      <c r="V421" s="475" t="s">
        <v>16916</v>
      </c>
      <c r="W421" s="473" t="s">
        <v>16916</v>
      </c>
      <c r="X421" s="471" t="s">
        <v>16916</v>
      </c>
      <c r="Y421" s="472" t="s">
        <v>16916</v>
      </c>
      <c r="Z421" s="471" t="s">
        <v>16916</v>
      </c>
      <c r="AA421" s="472" t="s">
        <v>16916</v>
      </c>
      <c r="AB421" s="471" t="s">
        <v>16916</v>
      </c>
      <c r="AC421" s="472" t="s">
        <v>16916</v>
      </c>
      <c r="AD421" s="471" t="s">
        <v>16916</v>
      </c>
      <c r="AE421" s="472" t="s">
        <v>16916</v>
      </c>
      <c r="AF421" s="595" t="s">
        <v>16916</v>
      </c>
      <c r="AG421" s="473" t="s">
        <v>16916</v>
      </c>
      <c r="AH421" s="471" t="s">
        <v>16916</v>
      </c>
      <c r="AI421" s="472" t="s">
        <v>16916</v>
      </c>
      <c r="AJ421" s="471" t="s">
        <v>16916</v>
      </c>
      <c r="AK421" s="472" t="s">
        <v>16916</v>
      </c>
      <c r="AL421" s="471" t="s">
        <v>16916</v>
      </c>
      <c r="AM421" s="472" t="s">
        <v>16916</v>
      </c>
      <c r="AN421" s="471" t="s">
        <v>16916</v>
      </c>
      <c r="AO421" s="472" t="s">
        <v>16916</v>
      </c>
      <c r="AP421" s="471" t="s">
        <v>16916</v>
      </c>
      <c r="AQ421" s="472" t="s">
        <v>16916</v>
      </c>
      <c r="AR421" s="471" t="s">
        <v>16916</v>
      </c>
      <c r="AS421" s="472" t="s">
        <v>16916</v>
      </c>
      <c r="AT421" s="471" t="s">
        <v>16916</v>
      </c>
      <c r="AU421" s="472" t="s">
        <v>16916</v>
      </c>
      <c r="AV421" s="471" t="s">
        <v>16916</v>
      </c>
      <c r="AW421" s="472" t="s">
        <v>16916</v>
      </c>
      <c r="AX421" s="471" t="s">
        <v>16916</v>
      </c>
      <c r="AY421" s="472" t="s">
        <v>16916</v>
      </c>
      <c r="AZ421" s="471" t="s">
        <v>16916</v>
      </c>
      <c r="BA421" s="472" t="s">
        <v>16916</v>
      </c>
      <c r="BB421" s="471" t="s">
        <v>16916</v>
      </c>
      <c r="BC421" s="472" t="s">
        <v>16916</v>
      </c>
      <c r="BD421" s="471" t="s">
        <v>16916</v>
      </c>
      <c r="BE421" s="472" t="s">
        <v>16916</v>
      </c>
      <c r="BF421" s="471" t="s">
        <v>16916</v>
      </c>
      <c r="BG421" s="472" t="s">
        <v>16916</v>
      </c>
      <c r="BH421" s="471" t="s">
        <v>16916</v>
      </c>
      <c r="BI421" s="472" t="s">
        <v>16916</v>
      </c>
      <c r="BJ421" s="357">
        <v>0</v>
      </c>
      <c r="BK421" s="474">
        <v>0</v>
      </c>
      <c r="BL421" s="357">
        <v>58405.65</v>
      </c>
      <c r="BM421" s="474">
        <v>19186.84</v>
      </c>
      <c r="BN421" s="357">
        <v>0</v>
      </c>
      <c r="BO421" s="474">
        <v>0</v>
      </c>
    </row>
    <row r="422" spans="1:67" s="148" customFormat="1" ht="12.75" x14ac:dyDescent="0.2">
      <c r="A422" s="470" t="s">
        <v>8226</v>
      </c>
      <c r="B422" s="470" t="s">
        <v>8490</v>
      </c>
      <c r="C422" s="470" t="s">
        <v>8213</v>
      </c>
      <c r="D422" s="470" t="s">
        <v>8213</v>
      </c>
      <c r="E422" s="470" t="s">
        <v>16944</v>
      </c>
      <c r="F422" s="470" t="s">
        <v>17022</v>
      </c>
      <c r="G422" s="470" t="s">
        <v>17023</v>
      </c>
      <c r="H422" s="471" t="s">
        <v>16916</v>
      </c>
      <c r="I422" s="472" t="s">
        <v>16916</v>
      </c>
      <c r="J422" s="471" t="s">
        <v>16916</v>
      </c>
      <c r="K422" s="472" t="s">
        <v>16916</v>
      </c>
      <c r="L422" s="471" t="s">
        <v>16916</v>
      </c>
      <c r="M422" s="472" t="s">
        <v>16916</v>
      </c>
      <c r="N422" s="471" t="s">
        <v>16916</v>
      </c>
      <c r="O422" s="472" t="s">
        <v>16916</v>
      </c>
      <c r="P422" s="471" t="s">
        <v>16916</v>
      </c>
      <c r="Q422" s="472" t="s">
        <v>16916</v>
      </c>
      <c r="R422" s="475" t="s">
        <v>16916</v>
      </c>
      <c r="S422" s="476" t="s">
        <v>16916</v>
      </c>
      <c r="T422" s="475" t="s">
        <v>16916</v>
      </c>
      <c r="U422" s="476" t="s">
        <v>16916</v>
      </c>
      <c r="V422" s="475" t="s">
        <v>16916</v>
      </c>
      <c r="W422" s="473" t="s">
        <v>16916</v>
      </c>
      <c r="X422" s="471">
        <v>300000</v>
      </c>
      <c r="Y422" s="472">
        <v>259874.71000000002</v>
      </c>
      <c r="Z422" s="471" t="s">
        <v>16916</v>
      </c>
      <c r="AA422" s="472" t="s">
        <v>16916</v>
      </c>
      <c r="AB422" s="471" t="s">
        <v>16916</v>
      </c>
      <c r="AC422" s="472" t="s">
        <v>16916</v>
      </c>
      <c r="AD422" s="471" t="s">
        <v>16916</v>
      </c>
      <c r="AE422" s="472" t="s">
        <v>16916</v>
      </c>
      <c r="AF422" s="595" t="s">
        <v>16916</v>
      </c>
      <c r="AG422" s="473" t="s">
        <v>16916</v>
      </c>
      <c r="AH422" s="471" t="s">
        <v>16916</v>
      </c>
      <c r="AI422" s="472" t="s">
        <v>16916</v>
      </c>
      <c r="AJ422" s="471" t="s">
        <v>16916</v>
      </c>
      <c r="AK422" s="472" t="s">
        <v>16916</v>
      </c>
      <c r="AL422" s="471">
        <v>242021.84</v>
      </c>
      <c r="AM422" s="472">
        <v>242021.84</v>
      </c>
      <c r="AN422" s="471" t="s">
        <v>16916</v>
      </c>
      <c r="AO422" s="472" t="s">
        <v>16916</v>
      </c>
      <c r="AP422" s="471">
        <v>433642.44</v>
      </c>
      <c r="AQ422" s="472">
        <v>433642.44</v>
      </c>
      <c r="AR422" s="471" t="s">
        <v>16916</v>
      </c>
      <c r="AS422" s="472" t="s">
        <v>16916</v>
      </c>
      <c r="AT422" s="471">
        <v>742913.47</v>
      </c>
      <c r="AU422" s="472">
        <v>742913.47</v>
      </c>
      <c r="AV422" s="471" t="s">
        <v>16916</v>
      </c>
      <c r="AW422" s="472" t="s">
        <v>16916</v>
      </c>
      <c r="AX422" s="471">
        <v>694795.11</v>
      </c>
      <c r="AY422" s="472">
        <v>670106.40000000037</v>
      </c>
      <c r="AZ422" s="471" t="s">
        <v>16916</v>
      </c>
      <c r="BA422" s="472" t="s">
        <v>16916</v>
      </c>
      <c r="BB422" s="471">
        <v>433242.56</v>
      </c>
      <c r="BC422" s="472">
        <v>422796.60000000003</v>
      </c>
      <c r="BD422" s="471" t="s">
        <v>16916</v>
      </c>
      <c r="BE422" s="472" t="s">
        <v>16916</v>
      </c>
      <c r="BF422" s="471">
        <v>801591.94000000006</v>
      </c>
      <c r="BG422" s="472">
        <v>0</v>
      </c>
      <c r="BH422" s="471" t="s">
        <v>16916</v>
      </c>
      <c r="BI422" s="472" t="s">
        <v>16916</v>
      </c>
      <c r="BJ422" s="357">
        <v>3648207.36</v>
      </c>
      <c r="BK422" s="474">
        <v>2771355.4600000004</v>
      </c>
      <c r="BL422" s="357">
        <v>0</v>
      </c>
      <c r="BM422" s="474">
        <v>0</v>
      </c>
      <c r="BN422" s="357">
        <v>0</v>
      </c>
      <c r="BO422" s="474">
        <v>0</v>
      </c>
    </row>
    <row r="423" spans="1:67" s="148" customFormat="1" ht="12.75" x14ac:dyDescent="0.2">
      <c r="A423" s="470" t="s">
        <v>8226</v>
      </c>
      <c r="B423" s="470" t="s">
        <v>8317</v>
      </c>
      <c r="C423" s="470" t="s">
        <v>8213</v>
      </c>
      <c r="D423" s="470" t="s">
        <v>8213</v>
      </c>
      <c r="E423" s="470" t="s">
        <v>17873</v>
      </c>
      <c r="F423" s="470" t="s">
        <v>17022</v>
      </c>
      <c r="G423" s="470" t="s">
        <v>17023</v>
      </c>
      <c r="H423" s="471" t="s">
        <v>16916</v>
      </c>
      <c r="I423" s="472" t="s">
        <v>16916</v>
      </c>
      <c r="J423" s="471" t="s">
        <v>16916</v>
      </c>
      <c r="K423" s="472" t="s">
        <v>16916</v>
      </c>
      <c r="L423" s="471" t="s">
        <v>16916</v>
      </c>
      <c r="M423" s="472" t="s">
        <v>16916</v>
      </c>
      <c r="N423" s="471" t="s">
        <v>16916</v>
      </c>
      <c r="O423" s="472" t="s">
        <v>16916</v>
      </c>
      <c r="P423" s="471" t="s">
        <v>16916</v>
      </c>
      <c r="Q423" s="472" t="s">
        <v>16916</v>
      </c>
      <c r="R423" s="475" t="s">
        <v>16916</v>
      </c>
      <c r="S423" s="476" t="s">
        <v>16916</v>
      </c>
      <c r="T423" s="475" t="s">
        <v>16916</v>
      </c>
      <c r="U423" s="476" t="s">
        <v>16916</v>
      </c>
      <c r="V423" s="475" t="s">
        <v>16916</v>
      </c>
      <c r="W423" s="473" t="s">
        <v>16916</v>
      </c>
      <c r="X423" s="471" t="s">
        <v>16916</v>
      </c>
      <c r="Y423" s="472" t="s">
        <v>16916</v>
      </c>
      <c r="Z423" s="471" t="s">
        <v>16916</v>
      </c>
      <c r="AA423" s="472" t="s">
        <v>16916</v>
      </c>
      <c r="AB423" s="471" t="s">
        <v>16916</v>
      </c>
      <c r="AC423" s="472" t="s">
        <v>16916</v>
      </c>
      <c r="AD423" s="471" t="s">
        <v>16916</v>
      </c>
      <c r="AE423" s="472" t="s">
        <v>16916</v>
      </c>
      <c r="AF423" s="595" t="s">
        <v>16916</v>
      </c>
      <c r="AG423" s="473" t="s">
        <v>16916</v>
      </c>
      <c r="AH423" s="471" t="s">
        <v>16916</v>
      </c>
      <c r="AI423" s="472" t="s">
        <v>16916</v>
      </c>
      <c r="AJ423" s="471" t="s">
        <v>16916</v>
      </c>
      <c r="AK423" s="472" t="s">
        <v>16916</v>
      </c>
      <c r="AL423" s="471" t="s">
        <v>16916</v>
      </c>
      <c r="AM423" s="472" t="s">
        <v>16916</v>
      </c>
      <c r="AN423" s="471" t="s">
        <v>16916</v>
      </c>
      <c r="AO423" s="472" t="s">
        <v>16916</v>
      </c>
      <c r="AP423" s="471" t="s">
        <v>16916</v>
      </c>
      <c r="AQ423" s="472" t="s">
        <v>16916</v>
      </c>
      <c r="AR423" s="471" t="s">
        <v>16916</v>
      </c>
      <c r="AS423" s="472" t="s">
        <v>16916</v>
      </c>
      <c r="AT423" s="471" t="s">
        <v>16916</v>
      </c>
      <c r="AU423" s="472" t="s">
        <v>16916</v>
      </c>
      <c r="AV423" s="471" t="s">
        <v>16916</v>
      </c>
      <c r="AW423" s="472" t="s">
        <v>16916</v>
      </c>
      <c r="AX423" s="471" t="s">
        <v>16916</v>
      </c>
      <c r="AY423" s="472" t="s">
        <v>16916</v>
      </c>
      <c r="AZ423" s="471" t="s">
        <v>16916</v>
      </c>
      <c r="BA423" s="472" t="s">
        <v>16916</v>
      </c>
      <c r="BB423" s="471">
        <v>525998.28</v>
      </c>
      <c r="BC423" s="472">
        <v>518587.2600000003</v>
      </c>
      <c r="BD423" s="471" t="s">
        <v>16916</v>
      </c>
      <c r="BE423" s="472" t="s">
        <v>16916</v>
      </c>
      <c r="BF423" s="471">
        <v>521113.31</v>
      </c>
      <c r="BG423" s="472">
        <v>0</v>
      </c>
      <c r="BH423" s="471" t="s">
        <v>16916</v>
      </c>
      <c r="BI423" s="472" t="s">
        <v>16916</v>
      </c>
      <c r="BJ423" s="357">
        <v>1047111.5900000001</v>
      </c>
      <c r="BK423" s="474">
        <v>518587.2600000003</v>
      </c>
      <c r="BL423" s="357">
        <v>0</v>
      </c>
      <c r="BM423" s="474">
        <v>0</v>
      </c>
      <c r="BN423" s="357">
        <v>0</v>
      </c>
      <c r="BO423" s="474">
        <v>0</v>
      </c>
    </row>
    <row r="424" spans="1:67" s="148" customFormat="1" ht="12.75" x14ac:dyDescent="0.2">
      <c r="A424" s="470" t="s">
        <v>8226</v>
      </c>
      <c r="B424" s="470" t="s">
        <v>8547</v>
      </c>
      <c r="C424" s="470" t="s">
        <v>8213</v>
      </c>
      <c r="D424" s="470" t="s">
        <v>8213</v>
      </c>
      <c r="E424" s="470" t="s">
        <v>17283</v>
      </c>
      <c r="F424" s="470" t="s">
        <v>17022</v>
      </c>
      <c r="G424" s="470" t="s">
        <v>17023</v>
      </c>
      <c r="H424" s="471" t="s">
        <v>16916</v>
      </c>
      <c r="I424" s="472" t="s">
        <v>16916</v>
      </c>
      <c r="J424" s="471" t="s">
        <v>16916</v>
      </c>
      <c r="K424" s="472" t="s">
        <v>16916</v>
      </c>
      <c r="L424" s="471" t="s">
        <v>16916</v>
      </c>
      <c r="M424" s="472" t="s">
        <v>16916</v>
      </c>
      <c r="N424" s="471" t="s">
        <v>16916</v>
      </c>
      <c r="O424" s="472" t="s">
        <v>16916</v>
      </c>
      <c r="P424" s="471" t="s">
        <v>16916</v>
      </c>
      <c r="Q424" s="472" t="s">
        <v>16916</v>
      </c>
      <c r="R424" s="475" t="s">
        <v>16916</v>
      </c>
      <c r="S424" s="476" t="s">
        <v>16916</v>
      </c>
      <c r="T424" s="475" t="s">
        <v>16916</v>
      </c>
      <c r="U424" s="476" t="s">
        <v>16916</v>
      </c>
      <c r="V424" s="475" t="s">
        <v>16916</v>
      </c>
      <c r="W424" s="473" t="s">
        <v>16916</v>
      </c>
      <c r="X424" s="471" t="s">
        <v>16916</v>
      </c>
      <c r="Y424" s="472" t="s">
        <v>16916</v>
      </c>
      <c r="Z424" s="471" t="s">
        <v>16916</v>
      </c>
      <c r="AA424" s="472" t="s">
        <v>16916</v>
      </c>
      <c r="AB424" s="471">
        <v>139144.20000000001</v>
      </c>
      <c r="AC424" s="472">
        <v>139144.20000000004</v>
      </c>
      <c r="AD424" s="471" t="s">
        <v>16916</v>
      </c>
      <c r="AE424" s="472" t="s">
        <v>16916</v>
      </c>
      <c r="AF424" s="595" t="s">
        <v>16916</v>
      </c>
      <c r="AG424" s="473" t="s">
        <v>16916</v>
      </c>
      <c r="AH424" s="471">
        <v>139144.20000000001</v>
      </c>
      <c r="AI424" s="472">
        <v>139119.84000000003</v>
      </c>
      <c r="AJ424" s="471" t="s">
        <v>16916</v>
      </c>
      <c r="AK424" s="472" t="s">
        <v>16916</v>
      </c>
      <c r="AL424" s="471">
        <v>139144.20000000001</v>
      </c>
      <c r="AM424" s="472">
        <v>139074.80000000002</v>
      </c>
      <c r="AN424" s="471" t="s">
        <v>16916</v>
      </c>
      <c r="AO424" s="472" t="s">
        <v>16916</v>
      </c>
      <c r="AP424" s="471">
        <v>848093.26</v>
      </c>
      <c r="AQ424" s="472">
        <v>848093.26000000013</v>
      </c>
      <c r="AR424" s="471" t="s">
        <v>16916</v>
      </c>
      <c r="AS424" s="472" t="s">
        <v>16916</v>
      </c>
      <c r="AT424" s="471">
        <v>179579.88999999998</v>
      </c>
      <c r="AU424" s="472">
        <v>179579.89</v>
      </c>
      <c r="AV424" s="471" t="s">
        <v>16916</v>
      </c>
      <c r="AW424" s="472" t="s">
        <v>16916</v>
      </c>
      <c r="AX424" s="471">
        <v>1453394.7</v>
      </c>
      <c r="AY424" s="472">
        <v>1421048.5100000007</v>
      </c>
      <c r="AZ424" s="471" t="s">
        <v>16916</v>
      </c>
      <c r="BA424" s="472" t="s">
        <v>16916</v>
      </c>
      <c r="BB424" s="471">
        <v>780133.91999999993</v>
      </c>
      <c r="BC424" s="472">
        <v>779255.99000000022</v>
      </c>
      <c r="BD424" s="471" t="s">
        <v>16916</v>
      </c>
      <c r="BE424" s="472" t="s">
        <v>16916</v>
      </c>
      <c r="BF424" s="471">
        <v>693712.36</v>
      </c>
      <c r="BG424" s="472">
        <v>0</v>
      </c>
      <c r="BH424" s="471" t="s">
        <v>16916</v>
      </c>
      <c r="BI424" s="472" t="s">
        <v>16916</v>
      </c>
      <c r="BJ424" s="357">
        <v>4372346.7300000004</v>
      </c>
      <c r="BK424" s="474">
        <v>3645316.4900000012</v>
      </c>
      <c r="BL424" s="357">
        <v>0</v>
      </c>
      <c r="BM424" s="474">
        <v>0</v>
      </c>
      <c r="BN424" s="357">
        <v>0</v>
      </c>
      <c r="BO424" s="474">
        <v>0</v>
      </c>
    </row>
    <row r="425" spans="1:67" s="148" customFormat="1" ht="12.75" x14ac:dyDescent="0.2">
      <c r="A425" s="470" t="s">
        <v>8226</v>
      </c>
      <c r="B425" s="470" t="s">
        <v>8861</v>
      </c>
      <c r="C425" s="470" t="s">
        <v>8213</v>
      </c>
      <c r="D425" s="470" t="s">
        <v>8213</v>
      </c>
      <c r="E425" s="470" t="s">
        <v>17497</v>
      </c>
      <c r="F425" s="470" t="s">
        <v>17022</v>
      </c>
      <c r="G425" s="470" t="s">
        <v>17023</v>
      </c>
      <c r="H425" s="471" t="s">
        <v>16916</v>
      </c>
      <c r="I425" s="472" t="s">
        <v>16916</v>
      </c>
      <c r="J425" s="471" t="s">
        <v>16916</v>
      </c>
      <c r="K425" s="472" t="s">
        <v>16916</v>
      </c>
      <c r="L425" s="471" t="s">
        <v>16916</v>
      </c>
      <c r="M425" s="472" t="s">
        <v>16916</v>
      </c>
      <c r="N425" s="471" t="s">
        <v>16916</v>
      </c>
      <c r="O425" s="472" t="s">
        <v>16916</v>
      </c>
      <c r="P425" s="471" t="s">
        <v>16916</v>
      </c>
      <c r="Q425" s="472" t="s">
        <v>16916</v>
      </c>
      <c r="R425" s="475" t="s">
        <v>16916</v>
      </c>
      <c r="S425" s="476" t="s">
        <v>16916</v>
      </c>
      <c r="T425" s="475" t="s">
        <v>16916</v>
      </c>
      <c r="U425" s="476" t="s">
        <v>16916</v>
      </c>
      <c r="V425" s="475" t="s">
        <v>16916</v>
      </c>
      <c r="W425" s="473" t="s">
        <v>16916</v>
      </c>
      <c r="X425" s="471" t="s">
        <v>16916</v>
      </c>
      <c r="Y425" s="472" t="s">
        <v>16916</v>
      </c>
      <c r="Z425" s="471" t="s">
        <v>16916</v>
      </c>
      <c r="AA425" s="472" t="s">
        <v>16916</v>
      </c>
      <c r="AB425" s="471" t="s">
        <v>16916</v>
      </c>
      <c r="AC425" s="472" t="s">
        <v>16916</v>
      </c>
      <c r="AD425" s="471" t="s">
        <v>16916</v>
      </c>
      <c r="AE425" s="472" t="s">
        <v>16916</v>
      </c>
      <c r="AF425" s="595" t="s">
        <v>16916</v>
      </c>
      <c r="AG425" s="473" t="s">
        <v>16916</v>
      </c>
      <c r="AH425" s="471" t="s">
        <v>16916</v>
      </c>
      <c r="AI425" s="472" t="s">
        <v>16916</v>
      </c>
      <c r="AJ425" s="471" t="s">
        <v>16916</v>
      </c>
      <c r="AK425" s="472" t="s">
        <v>16916</v>
      </c>
      <c r="AL425" s="471" t="s">
        <v>16916</v>
      </c>
      <c r="AM425" s="472" t="s">
        <v>16916</v>
      </c>
      <c r="AN425" s="471" t="s">
        <v>16916</v>
      </c>
      <c r="AO425" s="472" t="s">
        <v>16916</v>
      </c>
      <c r="AP425" s="471">
        <v>53002.98</v>
      </c>
      <c r="AQ425" s="472">
        <v>53002.98000000001</v>
      </c>
      <c r="AR425" s="471" t="s">
        <v>16916</v>
      </c>
      <c r="AS425" s="472" t="s">
        <v>16916</v>
      </c>
      <c r="AT425" s="471" t="s">
        <v>16916</v>
      </c>
      <c r="AU425" s="472" t="s">
        <v>16916</v>
      </c>
      <c r="AV425" s="471" t="s">
        <v>16916</v>
      </c>
      <c r="AW425" s="472" t="s">
        <v>16916</v>
      </c>
      <c r="AX425" s="471" t="s">
        <v>16916</v>
      </c>
      <c r="AY425" s="472" t="s">
        <v>16916</v>
      </c>
      <c r="AZ425" s="471" t="s">
        <v>16916</v>
      </c>
      <c r="BA425" s="472" t="s">
        <v>16916</v>
      </c>
      <c r="BB425" s="471" t="s">
        <v>16916</v>
      </c>
      <c r="BC425" s="472" t="s">
        <v>16916</v>
      </c>
      <c r="BD425" s="471" t="s">
        <v>16916</v>
      </c>
      <c r="BE425" s="472" t="s">
        <v>16916</v>
      </c>
      <c r="BF425" s="471">
        <v>1762866.05</v>
      </c>
      <c r="BG425" s="472">
        <v>0</v>
      </c>
      <c r="BH425" s="471" t="s">
        <v>16916</v>
      </c>
      <c r="BI425" s="472" t="s">
        <v>16916</v>
      </c>
      <c r="BJ425" s="357">
        <v>1815869.03</v>
      </c>
      <c r="BK425" s="474">
        <v>53002.98000000001</v>
      </c>
      <c r="BL425" s="357">
        <v>0</v>
      </c>
      <c r="BM425" s="474">
        <v>0</v>
      </c>
      <c r="BN425" s="357">
        <v>0</v>
      </c>
      <c r="BO425" s="474">
        <v>0</v>
      </c>
    </row>
    <row r="426" spans="1:67" s="148" customFormat="1" ht="12.75" x14ac:dyDescent="0.2">
      <c r="A426" s="470" t="s">
        <v>8226</v>
      </c>
      <c r="B426" s="470" t="s">
        <v>8312</v>
      </c>
      <c r="C426" s="470" t="s">
        <v>8213</v>
      </c>
      <c r="D426" s="470" t="s">
        <v>8213</v>
      </c>
      <c r="E426" s="470" t="s">
        <v>17874</v>
      </c>
      <c r="F426" s="470" t="s">
        <v>17022</v>
      </c>
      <c r="G426" s="470" t="s">
        <v>17023</v>
      </c>
      <c r="H426" s="471" t="s">
        <v>16916</v>
      </c>
      <c r="I426" s="472" t="s">
        <v>16916</v>
      </c>
      <c r="J426" s="471" t="s">
        <v>16916</v>
      </c>
      <c r="K426" s="472" t="s">
        <v>16916</v>
      </c>
      <c r="L426" s="471" t="s">
        <v>16916</v>
      </c>
      <c r="M426" s="472" t="s">
        <v>16916</v>
      </c>
      <c r="N426" s="471" t="s">
        <v>16916</v>
      </c>
      <c r="O426" s="472" t="s">
        <v>16916</v>
      </c>
      <c r="P426" s="471" t="s">
        <v>16916</v>
      </c>
      <c r="Q426" s="472" t="s">
        <v>16916</v>
      </c>
      <c r="R426" s="475" t="s">
        <v>16916</v>
      </c>
      <c r="S426" s="476" t="s">
        <v>16916</v>
      </c>
      <c r="T426" s="475" t="s">
        <v>16916</v>
      </c>
      <c r="U426" s="476" t="s">
        <v>16916</v>
      </c>
      <c r="V426" s="475" t="s">
        <v>16916</v>
      </c>
      <c r="W426" s="473" t="s">
        <v>16916</v>
      </c>
      <c r="X426" s="471" t="s">
        <v>16916</v>
      </c>
      <c r="Y426" s="472" t="s">
        <v>16916</v>
      </c>
      <c r="Z426" s="471" t="s">
        <v>16916</v>
      </c>
      <c r="AA426" s="472" t="s">
        <v>16916</v>
      </c>
      <c r="AB426" s="471" t="s">
        <v>16916</v>
      </c>
      <c r="AC426" s="472" t="s">
        <v>16916</v>
      </c>
      <c r="AD426" s="471" t="s">
        <v>16916</v>
      </c>
      <c r="AE426" s="472" t="s">
        <v>16916</v>
      </c>
      <c r="AF426" s="595" t="s">
        <v>16916</v>
      </c>
      <c r="AG426" s="473" t="s">
        <v>16916</v>
      </c>
      <c r="AH426" s="471" t="s">
        <v>16916</v>
      </c>
      <c r="AI426" s="472" t="s">
        <v>16916</v>
      </c>
      <c r="AJ426" s="471" t="s">
        <v>16916</v>
      </c>
      <c r="AK426" s="472" t="s">
        <v>16916</v>
      </c>
      <c r="AL426" s="471" t="s">
        <v>16916</v>
      </c>
      <c r="AM426" s="472" t="s">
        <v>16916</v>
      </c>
      <c r="AN426" s="471" t="s">
        <v>16916</v>
      </c>
      <c r="AO426" s="472" t="s">
        <v>16916</v>
      </c>
      <c r="AP426" s="471" t="s">
        <v>16916</v>
      </c>
      <c r="AQ426" s="472" t="s">
        <v>16916</v>
      </c>
      <c r="AR426" s="471" t="s">
        <v>16916</v>
      </c>
      <c r="AS426" s="472" t="s">
        <v>16916</v>
      </c>
      <c r="AT426" s="471" t="s">
        <v>16916</v>
      </c>
      <c r="AU426" s="472" t="s">
        <v>16916</v>
      </c>
      <c r="AV426" s="471" t="s">
        <v>16916</v>
      </c>
      <c r="AW426" s="472" t="s">
        <v>16916</v>
      </c>
      <c r="AX426" s="471" t="s">
        <v>16916</v>
      </c>
      <c r="AY426" s="472" t="s">
        <v>16916</v>
      </c>
      <c r="AZ426" s="471" t="s">
        <v>16916</v>
      </c>
      <c r="BA426" s="472" t="s">
        <v>16916</v>
      </c>
      <c r="BB426" s="471">
        <v>66186.61</v>
      </c>
      <c r="BC426" s="472">
        <v>0</v>
      </c>
      <c r="BD426" s="471" t="s">
        <v>16916</v>
      </c>
      <c r="BE426" s="472" t="s">
        <v>16916</v>
      </c>
      <c r="BF426" s="471" t="s">
        <v>16916</v>
      </c>
      <c r="BG426" s="472" t="s">
        <v>16916</v>
      </c>
      <c r="BH426" s="471" t="s">
        <v>16916</v>
      </c>
      <c r="BI426" s="472" t="s">
        <v>16916</v>
      </c>
      <c r="BJ426" s="357">
        <v>66186.61</v>
      </c>
      <c r="BK426" s="474">
        <v>0</v>
      </c>
      <c r="BL426" s="357">
        <v>0</v>
      </c>
      <c r="BM426" s="474">
        <v>0</v>
      </c>
      <c r="BN426" s="357">
        <v>0</v>
      </c>
      <c r="BO426" s="474">
        <v>0</v>
      </c>
    </row>
    <row r="427" spans="1:67" s="148" customFormat="1" ht="12.75" x14ac:dyDescent="0.2">
      <c r="A427" s="470" t="s">
        <v>8226</v>
      </c>
      <c r="B427" s="470" t="s">
        <v>8409</v>
      </c>
      <c r="C427" s="470" t="s">
        <v>8213</v>
      </c>
      <c r="D427" s="470" t="s">
        <v>8213</v>
      </c>
      <c r="E427" s="470" t="s">
        <v>16945</v>
      </c>
      <c r="F427" s="470" t="s">
        <v>17022</v>
      </c>
      <c r="G427" s="470" t="s">
        <v>17023</v>
      </c>
      <c r="H427" s="471" t="s">
        <v>16916</v>
      </c>
      <c r="I427" s="472" t="s">
        <v>16916</v>
      </c>
      <c r="J427" s="471" t="s">
        <v>16916</v>
      </c>
      <c r="K427" s="472" t="s">
        <v>16916</v>
      </c>
      <c r="L427" s="471" t="s">
        <v>16916</v>
      </c>
      <c r="M427" s="472" t="s">
        <v>16916</v>
      </c>
      <c r="N427" s="471" t="s">
        <v>16916</v>
      </c>
      <c r="O427" s="472" t="s">
        <v>16916</v>
      </c>
      <c r="P427" s="471" t="s">
        <v>16916</v>
      </c>
      <c r="Q427" s="472" t="s">
        <v>16916</v>
      </c>
      <c r="R427" s="475" t="s">
        <v>16916</v>
      </c>
      <c r="S427" s="476" t="s">
        <v>16916</v>
      </c>
      <c r="T427" s="475" t="s">
        <v>16916</v>
      </c>
      <c r="U427" s="476" t="s">
        <v>16916</v>
      </c>
      <c r="V427" s="475" t="s">
        <v>16916</v>
      </c>
      <c r="W427" s="473" t="s">
        <v>16916</v>
      </c>
      <c r="X427" s="471">
        <v>248668.08</v>
      </c>
      <c r="Y427" s="472">
        <v>248668.08</v>
      </c>
      <c r="Z427" s="471" t="s">
        <v>16916</v>
      </c>
      <c r="AA427" s="472" t="s">
        <v>16916</v>
      </c>
      <c r="AB427" s="471" t="s">
        <v>16916</v>
      </c>
      <c r="AC427" s="472" t="s">
        <v>16916</v>
      </c>
      <c r="AD427" s="471" t="s">
        <v>16916</v>
      </c>
      <c r="AE427" s="472" t="s">
        <v>16916</v>
      </c>
      <c r="AF427" s="595" t="s">
        <v>16916</v>
      </c>
      <c r="AG427" s="473" t="s">
        <v>16916</v>
      </c>
      <c r="AH427" s="471" t="s">
        <v>16916</v>
      </c>
      <c r="AI427" s="472" t="s">
        <v>16916</v>
      </c>
      <c r="AJ427" s="471" t="s">
        <v>16916</v>
      </c>
      <c r="AK427" s="472" t="s">
        <v>16916</v>
      </c>
      <c r="AL427" s="471" t="s">
        <v>16916</v>
      </c>
      <c r="AM427" s="472" t="s">
        <v>16916</v>
      </c>
      <c r="AN427" s="471" t="s">
        <v>16916</v>
      </c>
      <c r="AO427" s="472" t="s">
        <v>16916</v>
      </c>
      <c r="AP427" s="471" t="s">
        <v>16916</v>
      </c>
      <c r="AQ427" s="472" t="s">
        <v>16916</v>
      </c>
      <c r="AR427" s="471" t="s">
        <v>16916</v>
      </c>
      <c r="AS427" s="472" t="s">
        <v>16916</v>
      </c>
      <c r="AT427" s="471" t="s">
        <v>16916</v>
      </c>
      <c r="AU427" s="472" t="s">
        <v>16916</v>
      </c>
      <c r="AV427" s="471" t="s">
        <v>16916</v>
      </c>
      <c r="AW427" s="472" t="s">
        <v>16916</v>
      </c>
      <c r="AX427" s="471" t="s">
        <v>16916</v>
      </c>
      <c r="AY427" s="472" t="s">
        <v>16916</v>
      </c>
      <c r="AZ427" s="471" t="s">
        <v>16916</v>
      </c>
      <c r="BA427" s="472" t="s">
        <v>16916</v>
      </c>
      <c r="BB427" s="471" t="s">
        <v>16916</v>
      </c>
      <c r="BC427" s="472" t="s">
        <v>16916</v>
      </c>
      <c r="BD427" s="471" t="s">
        <v>16916</v>
      </c>
      <c r="BE427" s="472" t="s">
        <v>16916</v>
      </c>
      <c r="BF427" s="471" t="s">
        <v>16916</v>
      </c>
      <c r="BG427" s="472" t="s">
        <v>16916</v>
      </c>
      <c r="BH427" s="471" t="s">
        <v>16916</v>
      </c>
      <c r="BI427" s="472" t="s">
        <v>16916</v>
      </c>
      <c r="BJ427" s="357">
        <v>248668.08</v>
      </c>
      <c r="BK427" s="474">
        <v>248668.08</v>
      </c>
      <c r="BL427" s="357">
        <v>0</v>
      </c>
      <c r="BM427" s="474">
        <v>0</v>
      </c>
      <c r="BN427" s="357">
        <v>0</v>
      </c>
      <c r="BO427" s="474">
        <v>0</v>
      </c>
    </row>
    <row r="428" spans="1:67" s="148" customFormat="1" ht="12.75" x14ac:dyDescent="0.2">
      <c r="A428" s="470" t="s">
        <v>8226</v>
      </c>
      <c r="B428" s="470" t="s">
        <v>8393</v>
      </c>
      <c r="C428" s="470" t="s">
        <v>8213</v>
      </c>
      <c r="D428" s="470" t="s">
        <v>8213</v>
      </c>
      <c r="E428" s="470" t="s">
        <v>17875</v>
      </c>
      <c r="F428" s="470" t="s">
        <v>17022</v>
      </c>
      <c r="G428" s="470" t="s">
        <v>17023</v>
      </c>
      <c r="H428" s="471" t="s">
        <v>16916</v>
      </c>
      <c r="I428" s="472" t="s">
        <v>16916</v>
      </c>
      <c r="J428" s="471" t="s">
        <v>16916</v>
      </c>
      <c r="K428" s="472" t="s">
        <v>16916</v>
      </c>
      <c r="L428" s="471" t="s">
        <v>16916</v>
      </c>
      <c r="M428" s="472" t="s">
        <v>16916</v>
      </c>
      <c r="N428" s="471" t="s">
        <v>16916</v>
      </c>
      <c r="O428" s="472" t="s">
        <v>16916</v>
      </c>
      <c r="P428" s="471" t="s">
        <v>16916</v>
      </c>
      <c r="Q428" s="472" t="s">
        <v>16916</v>
      </c>
      <c r="R428" s="475" t="s">
        <v>16916</v>
      </c>
      <c r="S428" s="476" t="s">
        <v>16916</v>
      </c>
      <c r="T428" s="475" t="s">
        <v>16916</v>
      </c>
      <c r="U428" s="476" t="s">
        <v>16916</v>
      </c>
      <c r="V428" s="475" t="s">
        <v>16916</v>
      </c>
      <c r="W428" s="473" t="s">
        <v>16916</v>
      </c>
      <c r="X428" s="471" t="s">
        <v>16916</v>
      </c>
      <c r="Y428" s="472" t="s">
        <v>16916</v>
      </c>
      <c r="Z428" s="471" t="s">
        <v>16916</v>
      </c>
      <c r="AA428" s="472" t="s">
        <v>16916</v>
      </c>
      <c r="AB428" s="471" t="s">
        <v>16916</v>
      </c>
      <c r="AC428" s="472" t="s">
        <v>16916</v>
      </c>
      <c r="AD428" s="471" t="s">
        <v>16916</v>
      </c>
      <c r="AE428" s="472" t="s">
        <v>16916</v>
      </c>
      <c r="AF428" s="595" t="s">
        <v>16916</v>
      </c>
      <c r="AG428" s="473" t="s">
        <v>16916</v>
      </c>
      <c r="AH428" s="471" t="s">
        <v>16916</v>
      </c>
      <c r="AI428" s="472" t="s">
        <v>16916</v>
      </c>
      <c r="AJ428" s="471" t="s">
        <v>16916</v>
      </c>
      <c r="AK428" s="472" t="s">
        <v>16916</v>
      </c>
      <c r="AL428" s="471" t="s">
        <v>16916</v>
      </c>
      <c r="AM428" s="472" t="s">
        <v>16916</v>
      </c>
      <c r="AN428" s="471" t="s">
        <v>16916</v>
      </c>
      <c r="AO428" s="472" t="s">
        <v>16916</v>
      </c>
      <c r="AP428" s="471" t="s">
        <v>16916</v>
      </c>
      <c r="AQ428" s="472" t="s">
        <v>16916</v>
      </c>
      <c r="AR428" s="471" t="s">
        <v>16916</v>
      </c>
      <c r="AS428" s="472" t="s">
        <v>16916</v>
      </c>
      <c r="AT428" s="471" t="s">
        <v>16916</v>
      </c>
      <c r="AU428" s="472" t="s">
        <v>16916</v>
      </c>
      <c r="AV428" s="471" t="s">
        <v>16916</v>
      </c>
      <c r="AW428" s="472" t="s">
        <v>16916</v>
      </c>
      <c r="AX428" s="471" t="s">
        <v>16916</v>
      </c>
      <c r="AY428" s="472" t="s">
        <v>16916</v>
      </c>
      <c r="AZ428" s="471" t="s">
        <v>16916</v>
      </c>
      <c r="BA428" s="472" t="s">
        <v>16916</v>
      </c>
      <c r="BB428" s="471">
        <v>724807.46</v>
      </c>
      <c r="BC428" s="472">
        <v>0</v>
      </c>
      <c r="BD428" s="471" t="s">
        <v>16916</v>
      </c>
      <c r="BE428" s="472" t="s">
        <v>16916</v>
      </c>
      <c r="BF428" s="471">
        <v>952788.22</v>
      </c>
      <c r="BG428" s="472">
        <v>0</v>
      </c>
      <c r="BH428" s="471" t="s">
        <v>16916</v>
      </c>
      <c r="BI428" s="472" t="s">
        <v>16916</v>
      </c>
      <c r="BJ428" s="357">
        <v>1677595.68</v>
      </c>
      <c r="BK428" s="474">
        <v>0</v>
      </c>
      <c r="BL428" s="357">
        <v>0</v>
      </c>
      <c r="BM428" s="474">
        <v>0</v>
      </c>
      <c r="BN428" s="357">
        <v>0</v>
      </c>
      <c r="BO428" s="474">
        <v>0</v>
      </c>
    </row>
    <row r="429" spans="1:67" s="148" customFormat="1" ht="12.75" x14ac:dyDescent="0.2">
      <c r="A429" s="470" t="s">
        <v>8226</v>
      </c>
      <c r="B429" s="470" t="s">
        <v>8585</v>
      </c>
      <c r="C429" s="470" t="s">
        <v>8213</v>
      </c>
      <c r="D429" s="470" t="s">
        <v>8213</v>
      </c>
      <c r="E429" s="470" t="s">
        <v>17498</v>
      </c>
      <c r="F429" s="470" t="s">
        <v>17022</v>
      </c>
      <c r="G429" s="470" t="s">
        <v>17023</v>
      </c>
      <c r="H429" s="471" t="s">
        <v>16916</v>
      </c>
      <c r="I429" s="472" t="s">
        <v>16916</v>
      </c>
      <c r="J429" s="471" t="s">
        <v>16916</v>
      </c>
      <c r="K429" s="472" t="s">
        <v>16916</v>
      </c>
      <c r="L429" s="471" t="s">
        <v>16916</v>
      </c>
      <c r="M429" s="472" t="s">
        <v>16916</v>
      </c>
      <c r="N429" s="471" t="s">
        <v>16916</v>
      </c>
      <c r="O429" s="472" t="s">
        <v>16916</v>
      </c>
      <c r="P429" s="471" t="s">
        <v>16916</v>
      </c>
      <c r="Q429" s="472" t="s">
        <v>16916</v>
      </c>
      <c r="R429" s="475" t="s">
        <v>16916</v>
      </c>
      <c r="S429" s="476" t="s">
        <v>16916</v>
      </c>
      <c r="T429" s="475" t="s">
        <v>16916</v>
      </c>
      <c r="U429" s="476" t="s">
        <v>16916</v>
      </c>
      <c r="V429" s="475" t="s">
        <v>16916</v>
      </c>
      <c r="W429" s="473" t="s">
        <v>16916</v>
      </c>
      <c r="X429" s="471" t="s">
        <v>16916</v>
      </c>
      <c r="Y429" s="472" t="s">
        <v>16916</v>
      </c>
      <c r="Z429" s="471" t="s">
        <v>16916</v>
      </c>
      <c r="AA429" s="472" t="s">
        <v>16916</v>
      </c>
      <c r="AB429" s="471" t="s">
        <v>16916</v>
      </c>
      <c r="AC429" s="472" t="s">
        <v>16916</v>
      </c>
      <c r="AD429" s="471" t="s">
        <v>16916</v>
      </c>
      <c r="AE429" s="472" t="s">
        <v>16916</v>
      </c>
      <c r="AF429" s="595" t="s">
        <v>16916</v>
      </c>
      <c r="AG429" s="473" t="s">
        <v>16916</v>
      </c>
      <c r="AH429" s="471">
        <v>5129504.1500000004</v>
      </c>
      <c r="AI429" s="472">
        <v>4218112.1800000006</v>
      </c>
      <c r="AJ429" s="471" t="s">
        <v>16916</v>
      </c>
      <c r="AK429" s="472" t="s">
        <v>16916</v>
      </c>
      <c r="AL429" s="471">
        <v>7218118.6299999999</v>
      </c>
      <c r="AM429" s="472">
        <v>7218118.6299999999</v>
      </c>
      <c r="AN429" s="471" t="s">
        <v>16916</v>
      </c>
      <c r="AO429" s="472" t="s">
        <v>16916</v>
      </c>
      <c r="AP429" s="471">
        <v>6108516.0299999993</v>
      </c>
      <c r="AQ429" s="472">
        <v>6108516.0300000021</v>
      </c>
      <c r="AR429" s="471" t="s">
        <v>16916</v>
      </c>
      <c r="AS429" s="472" t="s">
        <v>16916</v>
      </c>
      <c r="AT429" s="471" t="s">
        <v>16916</v>
      </c>
      <c r="AU429" s="472" t="s">
        <v>16916</v>
      </c>
      <c r="AV429" s="471" t="s">
        <v>16916</v>
      </c>
      <c r="AW429" s="472" t="s">
        <v>16916</v>
      </c>
      <c r="AX429" s="471" t="s">
        <v>16916</v>
      </c>
      <c r="AY429" s="472" t="s">
        <v>16916</v>
      </c>
      <c r="AZ429" s="471" t="s">
        <v>16916</v>
      </c>
      <c r="BA429" s="472" t="s">
        <v>16916</v>
      </c>
      <c r="BB429" s="471">
        <v>3244880.85</v>
      </c>
      <c r="BC429" s="472">
        <v>2811324.7800000012</v>
      </c>
      <c r="BD429" s="471" t="s">
        <v>16916</v>
      </c>
      <c r="BE429" s="472" t="s">
        <v>16916</v>
      </c>
      <c r="BF429" s="471">
        <v>2836869.1200000001</v>
      </c>
      <c r="BG429" s="472">
        <v>0</v>
      </c>
      <c r="BH429" s="471" t="s">
        <v>16916</v>
      </c>
      <c r="BI429" s="472" t="s">
        <v>16916</v>
      </c>
      <c r="BJ429" s="357">
        <v>24537888.780000005</v>
      </c>
      <c r="BK429" s="474">
        <v>20356071.620000005</v>
      </c>
      <c r="BL429" s="357">
        <v>0</v>
      </c>
      <c r="BM429" s="474">
        <v>0</v>
      </c>
      <c r="BN429" s="357">
        <v>0</v>
      </c>
      <c r="BO429" s="474">
        <v>0</v>
      </c>
    </row>
    <row r="430" spans="1:67" s="148" customFormat="1" ht="12.75" x14ac:dyDescent="0.2">
      <c r="A430" s="470" t="s">
        <v>8226</v>
      </c>
      <c r="B430" s="470" t="s">
        <v>8491</v>
      </c>
      <c r="C430" s="470" t="s">
        <v>8213</v>
      </c>
      <c r="D430" s="470" t="s">
        <v>8213</v>
      </c>
      <c r="E430" s="470" t="s">
        <v>17499</v>
      </c>
      <c r="F430" s="470" t="s">
        <v>17022</v>
      </c>
      <c r="G430" s="470" t="s">
        <v>17023</v>
      </c>
      <c r="H430" s="471" t="s">
        <v>16916</v>
      </c>
      <c r="I430" s="472" t="s">
        <v>16916</v>
      </c>
      <c r="J430" s="471" t="s">
        <v>16916</v>
      </c>
      <c r="K430" s="472" t="s">
        <v>16916</v>
      </c>
      <c r="L430" s="471" t="s">
        <v>16916</v>
      </c>
      <c r="M430" s="472" t="s">
        <v>16916</v>
      </c>
      <c r="N430" s="471" t="s">
        <v>16916</v>
      </c>
      <c r="O430" s="472" t="s">
        <v>16916</v>
      </c>
      <c r="P430" s="471" t="s">
        <v>16916</v>
      </c>
      <c r="Q430" s="472" t="s">
        <v>16916</v>
      </c>
      <c r="R430" s="475" t="s">
        <v>16916</v>
      </c>
      <c r="S430" s="476" t="s">
        <v>16916</v>
      </c>
      <c r="T430" s="475" t="s">
        <v>16916</v>
      </c>
      <c r="U430" s="476" t="s">
        <v>16916</v>
      </c>
      <c r="V430" s="475" t="s">
        <v>16916</v>
      </c>
      <c r="W430" s="473" t="s">
        <v>16916</v>
      </c>
      <c r="X430" s="471" t="s">
        <v>16916</v>
      </c>
      <c r="Y430" s="472" t="s">
        <v>16916</v>
      </c>
      <c r="Z430" s="471" t="s">
        <v>16916</v>
      </c>
      <c r="AA430" s="472" t="s">
        <v>16916</v>
      </c>
      <c r="AB430" s="471" t="s">
        <v>16916</v>
      </c>
      <c r="AC430" s="472" t="s">
        <v>16916</v>
      </c>
      <c r="AD430" s="471" t="s">
        <v>16916</v>
      </c>
      <c r="AE430" s="472" t="s">
        <v>16916</v>
      </c>
      <c r="AF430" s="595" t="s">
        <v>16916</v>
      </c>
      <c r="AG430" s="473" t="s">
        <v>16916</v>
      </c>
      <c r="AH430" s="471">
        <v>5252368.59</v>
      </c>
      <c r="AI430" s="472">
        <v>5252368.59</v>
      </c>
      <c r="AJ430" s="471" t="s">
        <v>16916</v>
      </c>
      <c r="AK430" s="472" t="s">
        <v>16916</v>
      </c>
      <c r="AL430" s="471" t="s">
        <v>16916</v>
      </c>
      <c r="AM430" s="472" t="s">
        <v>16916</v>
      </c>
      <c r="AN430" s="471" t="s">
        <v>16916</v>
      </c>
      <c r="AO430" s="472" t="s">
        <v>16916</v>
      </c>
      <c r="AP430" s="471" t="s">
        <v>16916</v>
      </c>
      <c r="AQ430" s="472" t="s">
        <v>16916</v>
      </c>
      <c r="AR430" s="471" t="s">
        <v>16916</v>
      </c>
      <c r="AS430" s="472" t="s">
        <v>16916</v>
      </c>
      <c r="AT430" s="471" t="s">
        <v>16916</v>
      </c>
      <c r="AU430" s="472" t="s">
        <v>16916</v>
      </c>
      <c r="AV430" s="471" t="s">
        <v>16916</v>
      </c>
      <c r="AW430" s="472" t="s">
        <v>16916</v>
      </c>
      <c r="AX430" s="471" t="s">
        <v>16916</v>
      </c>
      <c r="AY430" s="472" t="s">
        <v>16916</v>
      </c>
      <c r="AZ430" s="471" t="s">
        <v>16916</v>
      </c>
      <c r="BA430" s="472" t="s">
        <v>16916</v>
      </c>
      <c r="BB430" s="471" t="s">
        <v>16916</v>
      </c>
      <c r="BC430" s="472" t="s">
        <v>16916</v>
      </c>
      <c r="BD430" s="471" t="s">
        <v>16916</v>
      </c>
      <c r="BE430" s="472" t="s">
        <v>16916</v>
      </c>
      <c r="BF430" s="471" t="s">
        <v>16916</v>
      </c>
      <c r="BG430" s="472" t="s">
        <v>16916</v>
      </c>
      <c r="BH430" s="471" t="s">
        <v>16916</v>
      </c>
      <c r="BI430" s="472" t="s">
        <v>16916</v>
      </c>
      <c r="BJ430" s="357">
        <v>5252368.59</v>
      </c>
      <c r="BK430" s="474">
        <v>5252368.59</v>
      </c>
      <c r="BL430" s="357">
        <v>0</v>
      </c>
      <c r="BM430" s="474">
        <v>0</v>
      </c>
      <c r="BN430" s="357">
        <v>0</v>
      </c>
      <c r="BO430" s="474">
        <v>0</v>
      </c>
    </row>
    <row r="431" spans="1:67" s="148" customFormat="1" ht="12.75" x14ac:dyDescent="0.2">
      <c r="A431" s="470" t="s">
        <v>8226</v>
      </c>
      <c r="B431" s="470" t="s">
        <v>8367</v>
      </c>
      <c r="C431" s="470" t="s">
        <v>8213</v>
      </c>
      <c r="D431" s="470" t="s">
        <v>8213</v>
      </c>
      <c r="E431" s="470" t="s">
        <v>17500</v>
      </c>
      <c r="F431" s="470" t="s">
        <v>17022</v>
      </c>
      <c r="G431" s="470" t="s">
        <v>17023</v>
      </c>
      <c r="H431" s="471" t="s">
        <v>16916</v>
      </c>
      <c r="I431" s="472" t="s">
        <v>16916</v>
      </c>
      <c r="J431" s="471" t="s">
        <v>16916</v>
      </c>
      <c r="K431" s="472" t="s">
        <v>16916</v>
      </c>
      <c r="L431" s="471" t="s">
        <v>16916</v>
      </c>
      <c r="M431" s="472" t="s">
        <v>16916</v>
      </c>
      <c r="N431" s="471" t="s">
        <v>16916</v>
      </c>
      <c r="O431" s="472" t="s">
        <v>16916</v>
      </c>
      <c r="P431" s="471" t="s">
        <v>16916</v>
      </c>
      <c r="Q431" s="472" t="s">
        <v>16916</v>
      </c>
      <c r="R431" s="475" t="s">
        <v>16916</v>
      </c>
      <c r="S431" s="476" t="s">
        <v>16916</v>
      </c>
      <c r="T431" s="475" t="s">
        <v>16916</v>
      </c>
      <c r="U431" s="476" t="s">
        <v>16916</v>
      </c>
      <c r="V431" s="475" t="s">
        <v>16916</v>
      </c>
      <c r="W431" s="473" t="s">
        <v>16916</v>
      </c>
      <c r="X431" s="471" t="s">
        <v>16916</v>
      </c>
      <c r="Y431" s="472" t="s">
        <v>16916</v>
      </c>
      <c r="Z431" s="471" t="s">
        <v>16916</v>
      </c>
      <c r="AA431" s="472" t="s">
        <v>16916</v>
      </c>
      <c r="AB431" s="471" t="s">
        <v>16916</v>
      </c>
      <c r="AC431" s="472" t="s">
        <v>16916</v>
      </c>
      <c r="AD431" s="471" t="s">
        <v>16916</v>
      </c>
      <c r="AE431" s="472" t="s">
        <v>16916</v>
      </c>
      <c r="AF431" s="595" t="s">
        <v>16916</v>
      </c>
      <c r="AG431" s="473" t="s">
        <v>16916</v>
      </c>
      <c r="AH431" s="471" t="s">
        <v>16916</v>
      </c>
      <c r="AI431" s="472" t="s">
        <v>16916</v>
      </c>
      <c r="AJ431" s="471" t="s">
        <v>16916</v>
      </c>
      <c r="AK431" s="472" t="s">
        <v>16916</v>
      </c>
      <c r="AL431" s="471" t="s">
        <v>16916</v>
      </c>
      <c r="AM431" s="472" t="s">
        <v>16916</v>
      </c>
      <c r="AN431" s="471" t="s">
        <v>16916</v>
      </c>
      <c r="AO431" s="472" t="s">
        <v>16916</v>
      </c>
      <c r="AP431" s="471">
        <v>47630.62</v>
      </c>
      <c r="AQ431" s="472">
        <v>47630.62000000001</v>
      </c>
      <c r="AR431" s="471" t="s">
        <v>16916</v>
      </c>
      <c r="AS431" s="472" t="s">
        <v>16916</v>
      </c>
      <c r="AT431" s="471" t="s">
        <v>16916</v>
      </c>
      <c r="AU431" s="472" t="s">
        <v>16916</v>
      </c>
      <c r="AV431" s="471" t="s">
        <v>16916</v>
      </c>
      <c r="AW431" s="472" t="s">
        <v>16916</v>
      </c>
      <c r="AX431" s="471" t="s">
        <v>16916</v>
      </c>
      <c r="AY431" s="472" t="s">
        <v>16916</v>
      </c>
      <c r="AZ431" s="471" t="s">
        <v>16916</v>
      </c>
      <c r="BA431" s="472" t="s">
        <v>16916</v>
      </c>
      <c r="BB431" s="471" t="s">
        <v>16916</v>
      </c>
      <c r="BC431" s="472" t="s">
        <v>16916</v>
      </c>
      <c r="BD431" s="471" t="s">
        <v>16916</v>
      </c>
      <c r="BE431" s="472" t="s">
        <v>16916</v>
      </c>
      <c r="BF431" s="471" t="s">
        <v>16916</v>
      </c>
      <c r="BG431" s="472" t="s">
        <v>16916</v>
      </c>
      <c r="BH431" s="471" t="s">
        <v>16916</v>
      </c>
      <c r="BI431" s="472" t="s">
        <v>16916</v>
      </c>
      <c r="BJ431" s="357">
        <v>47630.62</v>
      </c>
      <c r="BK431" s="474">
        <v>47630.62000000001</v>
      </c>
      <c r="BL431" s="357">
        <v>0</v>
      </c>
      <c r="BM431" s="474">
        <v>0</v>
      </c>
      <c r="BN431" s="357">
        <v>0</v>
      </c>
      <c r="BO431" s="474">
        <v>0</v>
      </c>
    </row>
    <row r="432" spans="1:67" s="148" customFormat="1" ht="12.75" x14ac:dyDescent="0.2">
      <c r="A432" s="470" t="s">
        <v>8226</v>
      </c>
      <c r="B432" s="470" t="s">
        <v>9458</v>
      </c>
      <c r="C432" s="470" t="s">
        <v>8213</v>
      </c>
      <c r="D432" s="470" t="s">
        <v>8213</v>
      </c>
      <c r="E432" s="470" t="s">
        <v>17501</v>
      </c>
      <c r="F432" s="470" t="s">
        <v>17022</v>
      </c>
      <c r="G432" s="470" t="s">
        <v>17023</v>
      </c>
      <c r="H432" s="471" t="s">
        <v>16916</v>
      </c>
      <c r="I432" s="472" t="s">
        <v>16916</v>
      </c>
      <c r="J432" s="471" t="s">
        <v>16916</v>
      </c>
      <c r="K432" s="472" t="s">
        <v>16916</v>
      </c>
      <c r="L432" s="471" t="s">
        <v>16916</v>
      </c>
      <c r="M432" s="472" t="s">
        <v>16916</v>
      </c>
      <c r="N432" s="471" t="s">
        <v>16916</v>
      </c>
      <c r="O432" s="472" t="s">
        <v>16916</v>
      </c>
      <c r="P432" s="471" t="s">
        <v>16916</v>
      </c>
      <c r="Q432" s="472" t="s">
        <v>16916</v>
      </c>
      <c r="R432" s="475" t="s">
        <v>16916</v>
      </c>
      <c r="S432" s="476" t="s">
        <v>16916</v>
      </c>
      <c r="T432" s="475" t="s">
        <v>16916</v>
      </c>
      <c r="U432" s="476" t="s">
        <v>16916</v>
      </c>
      <c r="V432" s="475" t="s">
        <v>16916</v>
      </c>
      <c r="W432" s="473" t="s">
        <v>16916</v>
      </c>
      <c r="X432" s="471" t="s">
        <v>16916</v>
      </c>
      <c r="Y432" s="472" t="s">
        <v>16916</v>
      </c>
      <c r="Z432" s="471" t="s">
        <v>16916</v>
      </c>
      <c r="AA432" s="472" t="s">
        <v>16916</v>
      </c>
      <c r="AB432" s="471" t="s">
        <v>16916</v>
      </c>
      <c r="AC432" s="472" t="s">
        <v>16916</v>
      </c>
      <c r="AD432" s="471">
        <v>138305.96</v>
      </c>
      <c r="AE432" s="472">
        <v>138305.96</v>
      </c>
      <c r="AF432" s="595" t="s">
        <v>16916</v>
      </c>
      <c r="AG432" s="473" t="s">
        <v>16916</v>
      </c>
      <c r="AH432" s="471" t="s">
        <v>16916</v>
      </c>
      <c r="AI432" s="472" t="s">
        <v>16916</v>
      </c>
      <c r="AJ432" s="471" t="s">
        <v>16916</v>
      </c>
      <c r="AK432" s="472" t="s">
        <v>16916</v>
      </c>
      <c r="AL432" s="471" t="s">
        <v>16916</v>
      </c>
      <c r="AM432" s="472" t="s">
        <v>16916</v>
      </c>
      <c r="AN432" s="471" t="s">
        <v>16916</v>
      </c>
      <c r="AO432" s="472" t="s">
        <v>16916</v>
      </c>
      <c r="AP432" s="471" t="s">
        <v>16916</v>
      </c>
      <c r="AQ432" s="472" t="s">
        <v>16916</v>
      </c>
      <c r="AR432" s="471" t="s">
        <v>16916</v>
      </c>
      <c r="AS432" s="472" t="s">
        <v>16916</v>
      </c>
      <c r="AT432" s="471" t="s">
        <v>16916</v>
      </c>
      <c r="AU432" s="472" t="s">
        <v>16916</v>
      </c>
      <c r="AV432" s="471" t="s">
        <v>16916</v>
      </c>
      <c r="AW432" s="472" t="s">
        <v>16916</v>
      </c>
      <c r="AX432" s="471" t="s">
        <v>16916</v>
      </c>
      <c r="AY432" s="472" t="s">
        <v>16916</v>
      </c>
      <c r="AZ432" s="471" t="s">
        <v>16916</v>
      </c>
      <c r="BA432" s="472" t="s">
        <v>16916</v>
      </c>
      <c r="BB432" s="471" t="s">
        <v>16916</v>
      </c>
      <c r="BC432" s="472" t="s">
        <v>16916</v>
      </c>
      <c r="BD432" s="471" t="s">
        <v>16916</v>
      </c>
      <c r="BE432" s="472" t="s">
        <v>16916</v>
      </c>
      <c r="BF432" s="471" t="s">
        <v>16916</v>
      </c>
      <c r="BG432" s="472" t="s">
        <v>16916</v>
      </c>
      <c r="BH432" s="471" t="s">
        <v>16916</v>
      </c>
      <c r="BI432" s="472" t="s">
        <v>16916</v>
      </c>
      <c r="BJ432" s="357">
        <v>0</v>
      </c>
      <c r="BK432" s="474">
        <v>0</v>
      </c>
      <c r="BL432" s="357">
        <v>138305.96</v>
      </c>
      <c r="BM432" s="474">
        <v>138305.96</v>
      </c>
      <c r="BN432" s="357">
        <v>0</v>
      </c>
      <c r="BO432" s="474">
        <v>0</v>
      </c>
    </row>
    <row r="433" spans="1:67" s="148" customFormat="1" ht="12.75" x14ac:dyDescent="0.2">
      <c r="A433" s="470" t="s">
        <v>8226</v>
      </c>
      <c r="B433" s="470" t="s">
        <v>9122</v>
      </c>
      <c r="C433" s="470" t="s">
        <v>8213</v>
      </c>
      <c r="D433" s="470" t="s">
        <v>8213</v>
      </c>
      <c r="E433" s="470" t="s">
        <v>17876</v>
      </c>
      <c r="F433" s="470" t="s">
        <v>17022</v>
      </c>
      <c r="G433" s="470" t="s">
        <v>17023</v>
      </c>
      <c r="H433" s="471" t="s">
        <v>16916</v>
      </c>
      <c r="I433" s="472" t="s">
        <v>16916</v>
      </c>
      <c r="J433" s="471" t="s">
        <v>16916</v>
      </c>
      <c r="K433" s="472" t="s">
        <v>16916</v>
      </c>
      <c r="L433" s="471" t="s">
        <v>16916</v>
      </c>
      <c r="M433" s="472" t="s">
        <v>16916</v>
      </c>
      <c r="N433" s="471" t="s">
        <v>16916</v>
      </c>
      <c r="O433" s="472" t="s">
        <v>16916</v>
      </c>
      <c r="P433" s="471" t="s">
        <v>16916</v>
      </c>
      <c r="Q433" s="472" t="s">
        <v>16916</v>
      </c>
      <c r="R433" s="475" t="s">
        <v>16916</v>
      </c>
      <c r="S433" s="476" t="s">
        <v>16916</v>
      </c>
      <c r="T433" s="475" t="s">
        <v>16916</v>
      </c>
      <c r="U433" s="476" t="s">
        <v>16916</v>
      </c>
      <c r="V433" s="475" t="s">
        <v>16916</v>
      </c>
      <c r="W433" s="473" t="s">
        <v>16916</v>
      </c>
      <c r="X433" s="471" t="s">
        <v>16916</v>
      </c>
      <c r="Y433" s="472" t="s">
        <v>16916</v>
      </c>
      <c r="Z433" s="471" t="s">
        <v>16916</v>
      </c>
      <c r="AA433" s="472" t="s">
        <v>16916</v>
      </c>
      <c r="AB433" s="471" t="s">
        <v>16916</v>
      </c>
      <c r="AC433" s="472" t="s">
        <v>16916</v>
      </c>
      <c r="AD433" s="471" t="s">
        <v>16916</v>
      </c>
      <c r="AE433" s="472" t="s">
        <v>16916</v>
      </c>
      <c r="AF433" s="595" t="s">
        <v>16916</v>
      </c>
      <c r="AG433" s="473" t="s">
        <v>16916</v>
      </c>
      <c r="AH433" s="471" t="s">
        <v>16916</v>
      </c>
      <c r="AI433" s="472" t="s">
        <v>16916</v>
      </c>
      <c r="AJ433" s="471" t="s">
        <v>16916</v>
      </c>
      <c r="AK433" s="472" t="s">
        <v>16916</v>
      </c>
      <c r="AL433" s="471" t="s">
        <v>16916</v>
      </c>
      <c r="AM433" s="472" t="s">
        <v>16916</v>
      </c>
      <c r="AN433" s="471" t="s">
        <v>16916</v>
      </c>
      <c r="AO433" s="472" t="s">
        <v>16916</v>
      </c>
      <c r="AP433" s="471" t="s">
        <v>16916</v>
      </c>
      <c r="AQ433" s="472" t="s">
        <v>16916</v>
      </c>
      <c r="AR433" s="471" t="s">
        <v>16916</v>
      </c>
      <c r="AS433" s="472" t="s">
        <v>16916</v>
      </c>
      <c r="AT433" s="471" t="s">
        <v>16916</v>
      </c>
      <c r="AU433" s="472" t="s">
        <v>16916</v>
      </c>
      <c r="AV433" s="471" t="s">
        <v>16916</v>
      </c>
      <c r="AW433" s="472" t="s">
        <v>16916</v>
      </c>
      <c r="AX433" s="471" t="s">
        <v>16916</v>
      </c>
      <c r="AY433" s="472" t="s">
        <v>16916</v>
      </c>
      <c r="AZ433" s="471" t="s">
        <v>16916</v>
      </c>
      <c r="BA433" s="472" t="s">
        <v>16916</v>
      </c>
      <c r="BB433" s="471">
        <v>448930.5</v>
      </c>
      <c r="BC433" s="472">
        <v>0</v>
      </c>
      <c r="BD433" s="471" t="s">
        <v>16916</v>
      </c>
      <c r="BE433" s="472" t="s">
        <v>16916</v>
      </c>
      <c r="BF433" s="471">
        <v>111487.74</v>
      </c>
      <c r="BG433" s="472">
        <v>0</v>
      </c>
      <c r="BH433" s="471" t="s">
        <v>16916</v>
      </c>
      <c r="BI433" s="472" t="s">
        <v>16916</v>
      </c>
      <c r="BJ433" s="357">
        <v>560418.24</v>
      </c>
      <c r="BK433" s="474">
        <v>0</v>
      </c>
      <c r="BL433" s="357">
        <v>0</v>
      </c>
      <c r="BM433" s="474">
        <v>0</v>
      </c>
      <c r="BN433" s="357">
        <v>0</v>
      </c>
      <c r="BO433" s="474">
        <v>0</v>
      </c>
    </row>
    <row r="434" spans="1:67" s="148" customFormat="1" ht="12.75" x14ac:dyDescent="0.2">
      <c r="A434" s="470" t="s">
        <v>8226</v>
      </c>
      <c r="B434" s="470" t="s">
        <v>9126</v>
      </c>
      <c r="C434" s="470" t="s">
        <v>8213</v>
      </c>
      <c r="D434" s="470" t="s">
        <v>8213</v>
      </c>
      <c r="E434" s="470" t="s">
        <v>17502</v>
      </c>
      <c r="F434" s="470" t="s">
        <v>17022</v>
      </c>
      <c r="G434" s="470" t="s">
        <v>17023</v>
      </c>
      <c r="H434" s="471" t="s">
        <v>16916</v>
      </c>
      <c r="I434" s="472" t="s">
        <v>16916</v>
      </c>
      <c r="J434" s="471" t="s">
        <v>16916</v>
      </c>
      <c r="K434" s="472" t="s">
        <v>16916</v>
      </c>
      <c r="L434" s="471" t="s">
        <v>16916</v>
      </c>
      <c r="M434" s="472" t="s">
        <v>16916</v>
      </c>
      <c r="N434" s="471" t="s">
        <v>16916</v>
      </c>
      <c r="O434" s="472" t="s">
        <v>16916</v>
      </c>
      <c r="P434" s="471" t="s">
        <v>16916</v>
      </c>
      <c r="Q434" s="472" t="s">
        <v>16916</v>
      </c>
      <c r="R434" s="475" t="s">
        <v>16916</v>
      </c>
      <c r="S434" s="476" t="s">
        <v>16916</v>
      </c>
      <c r="T434" s="475" t="s">
        <v>16916</v>
      </c>
      <c r="U434" s="476" t="s">
        <v>16916</v>
      </c>
      <c r="V434" s="475" t="s">
        <v>16916</v>
      </c>
      <c r="W434" s="473" t="s">
        <v>16916</v>
      </c>
      <c r="X434" s="471" t="s">
        <v>16916</v>
      </c>
      <c r="Y434" s="472" t="s">
        <v>16916</v>
      </c>
      <c r="Z434" s="471" t="s">
        <v>16916</v>
      </c>
      <c r="AA434" s="472" t="s">
        <v>16916</v>
      </c>
      <c r="AB434" s="471" t="s">
        <v>16916</v>
      </c>
      <c r="AC434" s="472" t="s">
        <v>16916</v>
      </c>
      <c r="AD434" s="471" t="s">
        <v>16916</v>
      </c>
      <c r="AE434" s="472" t="s">
        <v>16916</v>
      </c>
      <c r="AF434" s="595" t="s">
        <v>16916</v>
      </c>
      <c r="AG434" s="473" t="s">
        <v>16916</v>
      </c>
      <c r="AH434" s="471" t="s">
        <v>16916</v>
      </c>
      <c r="AI434" s="472" t="s">
        <v>16916</v>
      </c>
      <c r="AJ434" s="471" t="s">
        <v>16916</v>
      </c>
      <c r="AK434" s="472" t="s">
        <v>16916</v>
      </c>
      <c r="AL434" s="471" t="s">
        <v>16916</v>
      </c>
      <c r="AM434" s="472" t="s">
        <v>16916</v>
      </c>
      <c r="AN434" s="471" t="s">
        <v>16916</v>
      </c>
      <c r="AO434" s="472" t="s">
        <v>16916</v>
      </c>
      <c r="AP434" s="471">
        <v>52797.97</v>
      </c>
      <c r="AQ434" s="472">
        <v>52797.970000000016</v>
      </c>
      <c r="AR434" s="471" t="s">
        <v>16916</v>
      </c>
      <c r="AS434" s="472" t="s">
        <v>16916</v>
      </c>
      <c r="AT434" s="471" t="s">
        <v>16916</v>
      </c>
      <c r="AU434" s="472" t="s">
        <v>16916</v>
      </c>
      <c r="AV434" s="471" t="s">
        <v>16916</v>
      </c>
      <c r="AW434" s="472" t="s">
        <v>16916</v>
      </c>
      <c r="AX434" s="471" t="s">
        <v>16916</v>
      </c>
      <c r="AY434" s="472" t="s">
        <v>16916</v>
      </c>
      <c r="AZ434" s="471" t="s">
        <v>16916</v>
      </c>
      <c r="BA434" s="472" t="s">
        <v>16916</v>
      </c>
      <c r="BB434" s="471" t="s">
        <v>16916</v>
      </c>
      <c r="BC434" s="472" t="s">
        <v>16916</v>
      </c>
      <c r="BD434" s="471" t="s">
        <v>16916</v>
      </c>
      <c r="BE434" s="472" t="s">
        <v>16916</v>
      </c>
      <c r="BF434" s="471" t="s">
        <v>16916</v>
      </c>
      <c r="BG434" s="472" t="s">
        <v>16916</v>
      </c>
      <c r="BH434" s="471" t="s">
        <v>16916</v>
      </c>
      <c r="BI434" s="472" t="s">
        <v>16916</v>
      </c>
      <c r="BJ434" s="357">
        <v>52797.97</v>
      </c>
      <c r="BK434" s="474">
        <v>52797.970000000016</v>
      </c>
      <c r="BL434" s="357">
        <v>0</v>
      </c>
      <c r="BM434" s="474">
        <v>0</v>
      </c>
      <c r="BN434" s="357">
        <v>0</v>
      </c>
      <c r="BO434" s="474">
        <v>0</v>
      </c>
    </row>
    <row r="435" spans="1:67" s="148" customFormat="1" ht="12.75" x14ac:dyDescent="0.2">
      <c r="A435" s="470" t="s">
        <v>8226</v>
      </c>
      <c r="B435" s="470" t="s">
        <v>8464</v>
      </c>
      <c r="C435" s="470" t="s">
        <v>8213</v>
      </c>
      <c r="D435" s="470" t="s">
        <v>8213</v>
      </c>
      <c r="E435" s="470" t="s">
        <v>17503</v>
      </c>
      <c r="F435" s="470" t="s">
        <v>17022</v>
      </c>
      <c r="G435" s="470" t="s">
        <v>17023</v>
      </c>
      <c r="H435" s="471" t="s">
        <v>16916</v>
      </c>
      <c r="I435" s="472" t="s">
        <v>16916</v>
      </c>
      <c r="J435" s="471" t="s">
        <v>16916</v>
      </c>
      <c r="K435" s="472" t="s">
        <v>16916</v>
      </c>
      <c r="L435" s="471" t="s">
        <v>16916</v>
      </c>
      <c r="M435" s="472" t="s">
        <v>16916</v>
      </c>
      <c r="N435" s="471" t="s">
        <v>16916</v>
      </c>
      <c r="O435" s="472" t="s">
        <v>16916</v>
      </c>
      <c r="P435" s="471" t="s">
        <v>16916</v>
      </c>
      <c r="Q435" s="472" t="s">
        <v>16916</v>
      </c>
      <c r="R435" s="475" t="s">
        <v>16916</v>
      </c>
      <c r="S435" s="476" t="s">
        <v>16916</v>
      </c>
      <c r="T435" s="475" t="s">
        <v>16916</v>
      </c>
      <c r="U435" s="476" t="s">
        <v>16916</v>
      </c>
      <c r="V435" s="475" t="s">
        <v>16916</v>
      </c>
      <c r="W435" s="473" t="s">
        <v>16916</v>
      </c>
      <c r="X435" s="471" t="s">
        <v>16916</v>
      </c>
      <c r="Y435" s="472" t="s">
        <v>16916</v>
      </c>
      <c r="Z435" s="471" t="s">
        <v>16916</v>
      </c>
      <c r="AA435" s="472" t="s">
        <v>16916</v>
      </c>
      <c r="AB435" s="471" t="s">
        <v>16916</v>
      </c>
      <c r="AC435" s="472" t="s">
        <v>16916</v>
      </c>
      <c r="AD435" s="471" t="s">
        <v>16916</v>
      </c>
      <c r="AE435" s="472" t="s">
        <v>16916</v>
      </c>
      <c r="AF435" s="595" t="s">
        <v>16916</v>
      </c>
      <c r="AG435" s="473" t="s">
        <v>16916</v>
      </c>
      <c r="AH435" s="471" t="s">
        <v>16916</v>
      </c>
      <c r="AI435" s="472" t="s">
        <v>16916</v>
      </c>
      <c r="AJ435" s="471" t="s">
        <v>16916</v>
      </c>
      <c r="AK435" s="472" t="s">
        <v>16916</v>
      </c>
      <c r="AL435" s="471" t="s">
        <v>16916</v>
      </c>
      <c r="AM435" s="472" t="s">
        <v>16916</v>
      </c>
      <c r="AN435" s="471" t="s">
        <v>16916</v>
      </c>
      <c r="AO435" s="472" t="s">
        <v>16916</v>
      </c>
      <c r="AP435" s="471">
        <v>91261.16</v>
      </c>
      <c r="AQ435" s="472">
        <v>91261.16</v>
      </c>
      <c r="AR435" s="471" t="s">
        <v>16916</v>
      </c>
      <c r="AS435" s="472" t="s">
        <v>16916</v>
      </c>
      <c r="AT435" s="471" t="s">
        <v>16916</v>
      </c>
      <c r="AU435" s="472" t="s">
        <v>16916</v>
      </c>
      <c r="AV435" s="471" t="s">
        <v>16916</v>
      </c>
      <c r="AW435" s="472" t="s">
        <v>16916</v>
      </c>
      <c r="AX435" s="471" t="s">
        <v>16916</v>
      </c>
      <c r="AY435" s="472" t="s">
        <v>16916</v>
      </c>
      <c r="AZ435" s="471" t="s">
        <v>16916</v>
      </c>
      <c r="BA435" s="472" t="s">
        <v>16916</v>
      </c>
      <c r="BB435" s="471" t="s">
        <v>16916</v>
      </c>
      <c r="BC435" s="472" t="s">
        <v>16916</v>
      </c>
      <c r="BD435" s="471" t="s">
        <v>16916</v>
      </c>
      <c r="BE435" s="472" t="s">
        <v>16916</v>
      </c>
      <c r="BF435" s="471" t="s">
        <v>16916</v>
      </c>
      <c r="BG435" s="472" t="s">
        <v>16916</v>
      </c>
      <c r="BH435" s="471" t="s">
        <v>16916</v>
      </c>
      <c r="BI435" s="472" t="s">
        <v>16916</v>
      </c>
      <c r="BJ435" s="357">
        <v>91261.16</v>
      </c>
      <c r="BK435" s="474">
        <v>91261.16</v>
      </c>
      <c r="BL435" s="357">
        <v>0</v>
      </c>
      <c r="BM435" s="474">
        <v>0</v>
      </c>
      <c r="BN435" s="357">
        <v>0</v>
      </c>
      <c r="BO435" s="474">
        <v>0</v>
      </c>
    </row>
    <row r="436" spans="1:67" s="148" customFormat="1" ht="12.75" x14ac:dyDescent="0.2">
      <c r="A436" s="470" t="s">
        <v>8226</v>
      </c>
      <c r="B436" s="470" t="s">
        <v>8280</v>
      </c>
      <c r="C436" s="470" t="s">
        <v>8213</v>
      </c>
      <c r="D436" s="470" t="s">
        <v>8213</v>
      </c>
      <c r="E436" s="470" t="s">
        <v>8281</v>
      </c>
      <c r="F436" s="470" t="s">
        <v>17022</v>
      </c>
      <c r="G436" s="470" t="s">
        <v>17023</v>
      </c>
      <c r="H436" s="471" t="s">
        <v>16916</v>
      </c>
      <c r="I436" s="472" t="s">
        <v>16916</v>
      </c>
      <c r="J436" s="471" t="s">
        <v>16916</v>
      </c>
      <c r="K436" s="472" t="s">
        <v>16916</v>
      </c>
      <c r="L436" s="471" t="s">
        <v>16916</v>
      </c>
      <c r="M436" s="472" t="s">
        <v>16916</v>
      </c>
      <c r="N436" s="471" t="s">
        <v>16916</v>
      </c>
      <c r="O436" s="472" t="s">
        <v>16916</v>
      </c>
      <c r="P436" s="471">
        <v>13914</v>
      </c>
      <c r="Q436" s="472">
        <v>0</v>
      </c>
      <c r="R436" s="475" t="s">
        <v>16916</v>
      </c>
      <c r="S436" s="476" t="s">
        <v>16916</v>
      </c>
      <c r="T436" s="475">
        <v>14000</v>
      </c>
      <c r="U436" s="476">
        <v>11081.039999999999</v>
      </c>
      <c r="V436" s="475" t="s">
        <v>16916</v>
      </c>
      <c r="W436" s="473" t="s">
        <v>16916</v>
      </c>
      <c r="X436" s="471" t="s">
        <v>16916</v>
      </c>
      <c r="Y436" s="472" t="s">
        <v>16916</v>
      </c>
      <c r="Z436" s="471" t="s">
        <v>16916</v>
      </c>
      <c r="AA436" s="472" t="s">
        <v>16916</v>
      </c>
      <c r="AB436" s="471" t="s">
        <v>16916</v>
      </c>
      <c r="AC436" s="472" t="s">
        <v>16916</v>
      </c>
      <c r="AD436" s="471" t="s">
        <v>16916</v>
      </c>
      <c r="AE436" s="472" t="s">
        <v>16916</v>
      </c>
      <c r="AF436" s="595" t="s">
        <v>16916</v>
      </c>
      <c r="AG436" s="473" t="s">
        <v>16916</v>
      </c>
      <c r="AH436" s="471" t="s">
        <v>16916</v>
      </c>
      <c r="AI436" s="472" t="s">
        <v>16916</v>
      </c>
      <c r="AJ436" s="471" t="s">
        <v>16916</v>
      </c>
      <c r="AK436" s="472" t="s">
        <v>16916</v>
      </c>
      <c r="AL436" s="471" t="s">
        <v>16916</v>
      </c>
      <c r="AM436" s="472" t="s">
        <v>16916</v>
      </c>
      <c r="AN436" s="471" t="s">
        <v>16916</v>
      </c>
      <c r="AO436" s="472" t="s">
        <v>16916</v>
      </c>
      <c r="AP436" s="471" t="s">
        <v>16916</v>
      </c>
      <c r="AQ436" s="472" t="s">
        <v>16916</v>
      </c>
      <c r="AR436" s="471" t="s">
        <v>16916</v>
      </c>
      <c r="AS436" s="472" t="s">
        <v>16916</v>
      </c>
      <c r="AT436" s="471" t="s">
        <v>16916</v>
      </c>
      <c r="AU436" s="472" t="s">
        <v>16916</v>
      </c>
      <c r="AV436" s="471" t="s">
        <v>16916</v>
      </c>
      <c r="AW436" s="472" t="s">
        <v>16916</v>
      </c>
      <c r="AX436" s="471" t="s">
        <v>16916</v>
      </c>
      <c r="AY436" s="472" t="s">
        <v>16916</v>
      </c>
      <c r="AZ436" s="471" t="s">
        <v>16916</v>
      </c>
      <c r="BA436" s="472" t="s">
        <v>16916</v>
      </c>
      <c r="BB436" s="471" t="s">
        <v>16916</v>
      </c>
      <c r="BC436" s="472" t="s">
        <v>16916</v>
      </c>
      <c r="BD436" s="471" t="s">
        <v>16916</v>
      </c>
      <c r="BE436" s="472" t="s">
        <v>16916</v>
      </c>
      <c r="BF436" s="471" t="s">
        <v>16916</v>
      </c>
      <c r="BG436" s="472" t="s">
        <v>16916</v>
      </c>
      <c r="BH436" s="471" t="s">
        <v>16916</v>
      </c>
      <c r="BI436" s="472" t="s">
        <v>16916</v>
      </c>
      <c r="BJ436" s="357">
        <v>0</v>
      </c>
      <c r="BK436" s="474">
        <v>0</v>
      </c>
      <c r="BL436" s="357">
        <v>27914</v>
      </c>
      <c r="BM436" s="474">
        <v>11081.039999999999</v>
      </c>
      <c r="BN436" s="357">
        <v>0</v>
      </c>
      <c r="BO436" s="474">
        <v>0</v>
      </c>
    </row>
    <row r="437" spans="1:67" s="148" customFormat="1" ht="12.75" x14ac:dyDescent="0.2">
      <c r="A437" s="470" t="s">
        <v>8226</v>
      </c>
      <c r="B437" s="470" t="s">
        <v>9136</v>
      </c>
      <c r="C437" s="470" t="s">
        <v>8213</v>
      </c>
      <c r="D437" s="470" t="s">
        <v>8213</v>
      </c>
      <c r="E437" s="470" t="s">
        <v>17337</v>
      </c>
      <c r="F437" s="470" t="s">
        <v>17022</v>
      </c>
      <c r="G437" s="470" t="s">
        <v>17023</v>
      </c>
      <c r="H437" s="471" t="s">
        <v>16916</v>
      </c>
      <c r="I437" s="472" t="s">
        <v>16916</v>
      </c>
      <c r="J437" s="471" t="s">
        <v>16916</v>
      </c>
      <c r="K437" s="472" t="s">
        <v>16916</v>
      </c>
      <c r="L437" s="471" t="s">
        <v>16916</v>
      </c>
      <c r="M437" s="472" t="s">
        <v>16916</v>
      </c>
      <c r="N437" s="471" t="s">
        <v>16916</v>
      </c>
      <c r="O437" s="472" t="s">
        <v>16916</v>
      </c>
      <c r="P437" s="471" t="s">
        <v>16916</v>
      </c>
      <c r="Q437" s="472" t="s">
        <v>16916</v>
      </c>
      <c r="R437" s="475" t="s">
        <v>16916</v>
      </c>
      <c r="S437" s="476" t="s">
        <v>16916</v>
      </c>
      <c r="T437" s="475" t="s">
        <v>16916</v>
      </c>
      <c r="U437" s="476" t="s">
        <v>16916</v>
      </c>
      <c r="V437" s="475" t="s">
        <v>16916</v>
      </c>
      <c r="W437" s="473" t="s">
        <v>16916</v>
      </c>
      <c r="X437" s="471" t="s">
        <v>16916</v>
      </c>
      <c r="Y437" s="472" t="s">
        <v>16916</v>
      </c>
      <c r="Z437" s="471" t="s">
        <v>16916</v>
      </c>
      <c r="AA437" s="472" t="s">
        <v>16916</v>
      </c>
      <c r="AB437" s="471" t="s">
        <v>16916</v>
      </c>
      <c r="AC437" s="472" t="s">
        <v>16916</v>
      </c>
      <c r="AD437" s="471" t="s">
        <v>16916</v>
      </c>
      <c r="AE437" s="472" t="s">
        <v>16916</v>
      </c>
      <c r="AF437" s="595" t="s">
        <v>16916</v>
      </c>
      <c r="AG437" s="473" t="s">
        <v>16916</v>
      </c>
      <c r="AH437" s="471" t="s">
        <v>16916</v>
      </c>
      <c r="AI437" s="472" t="s">
        <v>16916</v>
      </c>
      <c r="AJ437" s="471" t="s">
        <v>16916</v>
      </c>
      <c r="AK437" s="472" t="s">
        <v>16916</v>
      </c>
      <c r="AL437" s="471" t="s">
        <v>16916</v>
      </c>
      <c r="AM437" s="472" t="s">
        <v>16916</v>
      </c>
      <c r="AN437" s="471" t="s">
        <v>16916</v>
      </c>
      <c r="AO437" s="472" t="s">
        <v>16916</v>
      </c>
      <c r="AP437" s="471">
        <v>221697.74</v>
      </c>
      <c r="AQ437" s="472">
        <v>221697.74</v>
      </c>
      <c r="AR437" s="471" t="s">
        <v>16916</v>
      </c>
      <c r="AS437" s="472" t="s">
        <v>16916</v>
      </c>
      <c r="AT437" s="471">
        <v>258466.27</v>
      </c>
      <c r="AU437" s="472">
        <v>258466.27</v>
      </c>
      <c r="AV437" s="471" t="s">
        <v>16916</v>
      </c>
      <c r="AW437" s="472" t="s">
        <v>16916</v>
      </c>
      <c r="AX437" s="471">
        <v>174500.42</v>
      </c>
      <c r="AY437" s="472">
        <v>174484.25</v>
      </c>
      <c r="AZ437" s="471" t="s">
        <v>16916</v>
      </c>
      <c r="BA437" s="472" t="s">
        <v>16916</v>
      </c>
      <c r="BB437" s="471">
        <v>259929.49</v>
      </c>
      <c r="BC437" s="472">
        <v>259929.49000000011</v>
      </c>
      <c r="BD437" s="471" t="s">
        <v>16916</v>
      </c>
      <c r="BE437" s="472" t="s">
        <v>16916</v>
      </c>
      <c r="BF437" s="471">
        <v>980232.64999999991</v>
      </c>
      <c r="BG437" s="472">
        <v>106763.22</v>
      </c>
      <c r="BH437" s="471" t="s">
        <v>16916</v>
      </c>
      <c r="BI437" s="472" t="s">
        <v>16916</v>
      </c>
      <c r="BJ437" s="357">
        <v>1894826.5699999998</v>
      </c>
      <c r="BK437" s="474">
        <v>1021340.9700000001</v>
      </c>
      <c r="BL437" s="357">
        <v>0</v>
      </c>
      <c r="BM437" s="474">
        <v>0</v>
      </c>
      <c r="BN437" s="357">
        <v>0</v>
      </c>
      <c r="BO437" s="474">
        <v>0</v>
      </c>
    </row>
    <row r="438" spans="1:67" s="148" customFormat="1" ht="12.75" x14ac:dyDescent="0.2">
      <c r="A438" s="470" t="s">
        <v>8226</v>
      </c>
      <c r="B438" s="470" t="s">
        <v>9141</v>
      </c>
      <c r="C438" s="470" t="s">
        <v>8213</v>
      </c>
      <c r="D438" s="470" t="s">
        <v>8213</v>
      </c>
      <c r="E438" s="470" t="s">
        <v>16941</v>
      </c>
      <c r="F438" s="470" t="s">
        <v>17022</v>
      </c>
      <c r="G438" s="470" t="s">
        <v>17023</v>
      </c>
      <c r="H438" s="471" t="s">
        <v>16916</v>
      </c>
      <c r="I438" s="472" t="s">
        <v>16916</v>
      </c>
      <c r="J438" s="471" t="s">
        <v>16916</v>
      </c>
      <c r="K438" s="472" t="s">
        <v>16916</v>
      </c>
      <c r="L438" s="471" t="s">
        <v>16916</v>
      </c>
      <c r="M438" s="472" t="s">
        <v>16916</v>
      </c>
      <c r="N438" s="471" t="s">
        <v>16916</v>
      </c>
      <c r="O438" s="472" t="s">
        <v>16916</v>
      </c>
      <c r="P438" s="471" t="s">
        <v>16916</v>
      </c>
      <c r="Q438" s="472" t="s">
        <v>16916</v>
      </c>
      <c r="R438" s="475" t="s">
        <v>16916</v>
      </c>
      <c r="S438" s="476" t="s">
        <v>16916</v>
      </c>
      <c r="T438" s="475" t="s">
        <v>16916</v>
      </c>
      <c r="U438" s="476" t="s">
        <v>16916</v>
      </c>
      <c r="V438" s="475" t="s">
        <v>16916</v>
      </c>
      <c r="W438" s="473" t="s">
        <v>16916</v>
      </c>
      <c r="X438" s="471">
        <v>233852.05</v>
      </c>
      <c r="Y438" s="472">
        <v>233852.05000000002</v>
      </c>
      <c r="Z438" s="471" t="s">
        <v>16916</v>
      </c>
      <c r="AA438" s="472" t="s">
        <v>16916</v>
      </c>
      <c r="AB438" s="471">
        <v>231167.39</v>
      </c>
      <c r="AC438" s="472">
        <v>173623.45</v>
      </c>
      <c r="AD438" s="471" t="s">
        <v>16916</v>
      </c>
      <c r="AE438" s="472" t="s">
        <v>16916</v>
      </c>
      <c r="AF438" s="595" t="s">
        <v>16916</v>
      </c>
      <c r="AG438" s="473" t="s">
        <v>16916</v>
      </c>
      <c r="AH438" s="471">
        <v>92000</v>
      </c>
      <c r="AI438" s="472">
        <v>0</v>
      </c>
      <c r="AJ438" s="471" t="s">
        <v>16916</v>
      </c>
      <c r="AK438" s="472" t="s">
        <v>16916</v>
      </c>
      <c r="AL438" s="471" t="s">
        <v>16916</v>
      </c>
      <c r="AM438" s="472" t="s">
        <v>16916</v>
      </c>
      <c r="AN438" s="471" t="s">
        <v>16916</v>
      </c>
      <c r="AO438" s="472" t="s">
        <v>16916</v>
      </c>
      <c r="AP438" s="471" t="s">
        <v>16916</v>
      </c>
      <c r="AQ438" s="472" t="s">
        <v>16916</v>
      </c>
      <c r="AR438" s="471" t="s">
        <v>16916</v>
      </c>
      <c r="AS438" s="472" t="s">
        <v>16916</v>
      </c>
      <c r="AT438" s="471" t="s">
        <v>16916</v>
      </c>
      <c r="AU438" s="472" t="s">
        <v>16916</v>
      </c>
      <c r="AV438" s="471" t="s">
        <v>16916</v>
      </c>
      <c r="AW438" s="472" t="s">
        <v>16916</v>
      </c>
      <c r="AX438" s="471" t="s">
        <v>16916</v>
      </c>
      <c r="AY438" s="472" t="s">
        <v>16916</v>
      </c>
      <c r="AZ438" s="471" t="s">
        <v>16916</v>
      </c>
      <c r="BA438" s="472" t="s">
        <v>16916</v>
      </c>
      <c r="BB438" s="471" t="s">
        <v>16916</v>
      </c>
      <c r="BC438" s="472" t="s">
        <v>16916</v>
      </c>
      <c r="BD438" s="471" t="s">
        <v>16916</v>
      </c>
      <c r="BE438" s="472" t="s">
        <v>16916</v>
      </c>
      <c r="BF438" s="471" t="s">
        <v>16916</v>
      </c>
      <c r="BG438" s="472" t="s">
        <v>16916</v>
      </c>
      <c r="BH438" s="471" t="s">
        <v>16916</v>
      </c>
      <c r="BI438" s="472" t="s">
        <v>16916</v>
      </c>
      <c r="BJ438" s="357">
        <v>557019.43999999994</v>
      </c>
      <c r="BK438" s="474">
        <v>407475.5</v>
      </c>
      <c r="BL438" s="357">
        <v>0</v>
      </c>
      <c r="BM438" s="474">
        <v>0</v>
      </c>
      <c r="BN438" s="357">
        <v>0</v>
      </c>
      <c r="BO438" s="474">
        <v>0</v>
      </c>
    </row>
    <row r="439" spans="1:67" s="148" customFormat="1" ht="12.75" x14ac:dyDescent="0.2">
      <c r="A439" s="470" t="s">
        <v>8226</v>
      </c>
      <c r="B439" s="470" t="s">
        <v>8433</v>
      </c>
      <c r="C439" s="470" t="s">
        <v>8213</v>
      </c>
      <c r="D439" s="470" t="s">
        <v>8213</v>
      </c>
      <c r="E439" s="470" t="s">
        <v>17504</v>
      </c>
      <c r="F439" s="470" t="s">
        <v>17022</v>
      </c>
      <c r="G439" s="470" t="s">
        <v>17023</v>
      </c>
      <c r="H439" s="471" t="s">
        <v>16916</v>
      </c>
      <c r="I439" s="472" t="s">
        <v>16916</v>
      </c>
      <c r="J439" s="471">
        <v>557815.34</v>
      </c>
      <c r="K439" s="472">
        <v>557815.34</v>
      </c>
      <c r="L439" s="471" t="s">
        <v>16916</v>
      </c>
      <c r="M439" s="472" t="s">
        <v>16916</v>
      </c>
      <c r="N439" s="471" t="s">
        <v>16916</v>
      </c>
      <c r="O439" s="472" t="s">
        <v>16916</v>
      </c>
      <c r="P439" s="471" t="s">
        <v>16916</v>
      </c>
      <c r="Q439" s="472" t="s">
        <v>16916</v>
      </c>
      <c r="R439" s="475" t="s">
        <v>16916</v>
      </c>
      <c r="S439" s="476" t="s">
        <v>16916</v>
      </c>
      <c r="T439" s="475" t="s">
        <v>16916</v>
      </c>
      <c r="U439" s="476" t="s">
        <v>16916</v>
      </c>
      <c r="V439" s="475" t="s">
        <v>16916</v>
      </c>
      <c r="W439" s="473" t="s">
        <v>16916</v>
      </c>
      <c r="X439" s="471" t="s">
        <v>16916</v>
      </c>
      <c r="Y439" s="472" t="s">
        <v>16916</v>
      </c>
      <c r="Z439" s="471" t="s">
        <v>16916</v>
      </c>
      <c r="AA439" s="472" t="s">
        <v>16916</v>
      </c>
      <c r="AB439" s="471" t="s">
        <v>16916</v>
      </c>
      <c r="AC439" s="472" t="s">
        <v>16916</v>
      </c>
      <c r="AD439" s="471" t="s">
        <v>16916</v>
      </c>
      <c r="AE439" s="472" t="s">
        <v>16916</v>
      </c>
      <c r="AF439" s="595" t="s">
        <v>16916</v>
      </c>
      <c r="AG439" s="473" t="s">
        <v>16916</v>
      </c>
      <c r="AH439" s="471" t="s">
        <v>16916</v>
      </c>
      <c r="AI439" s="472" t="s">
        <v>16916</v>
      </c>
      <c r="AJ439" s="471" t="s">
        <v>16916</v>
      </c>
      <c r="AK439" s="472" t="s">
        <v>16916</v>
      </c>
      <c r="AL439" s="471" t="s">
        <v>16916</v>
      </c>
      <c r="AM439" s="472" t="s">
        <v>16916</v>
      </c>
      <c r="AN439" s="471" t="s">
        <v>16916</v>
      </c>
      <c r="AO439" s="472" t="s">
        <v>16916</v>
      </c>
      <c r="AP439" s="471" t="s">
        <v>16916</v>
      </c>
      <c r="AQ439" s="472" t="s">
        <v>16916</v>
      </c>
      <c r="AR439" s="471" t="s">
        <v>16916</v>
      </c>
      <c r="AS439" s="472" t="s">
        <v>16916</v>
      </c>
      <c r="AT439" s="471" t="s">
        <v>16916</v>
      </c>
      <c r="AU439" s="472" t="s">
        <v>16916</v>
      </c>
      <c r="AV439" s="471" t="s">
        <v>16916</v>
      </c>
      <c r="AW439" s="472" t="s">
        <v>16916</v>
      </c>
      <c r="AX439" s="471" t="s">
        <v>16916</v>
      </c>
      <c r="AY439" s="472" t="s">
        <v>16916</v>
      </c>
      <c r="AZ439" s="471" t="s">
        <v>16916</v>
      </c>
      <c r="BA439" s="472" t="s">
        <v>16916</v>
      </c>
      <c r="BB439" s="471" t="s">
        <v>16916</v>
      </c>
      <c r="BC439" s="472" t="s">
        <v>16916</v>
      </c>
      <c r="BD439" s="471" t="s">
        <v>16916</v>
      </c>
      <c r="BE439" s="472" t="s">
        <v>16916</v>
      </c>
      <c r="BF439" s="471" t="s">
        <v>16916</v>
      </c>
      <c r="BG439" s="472" t="s">
        <v>16916</v>
      </c>
      <c r="BH439" s="471" t="s">
        <v>16916</v>
      </c>
      <c r="BI439" s="472" t="s">
        <v>16916</v>
      </c>
      <c r="BJ439" s="357">
        <v>0</v>
      </c>
      <c r="BK439" s="474">
        <v>0</v>
      </c>
      <c r="BL439" s="357">
        <v>557815.34</v>
      </c>
      <c r="BM439" s="474">
        <v>557815.34</v>
      </c>
      <c r="BN439" s="357">
        <v>0</v>
      </c>
      <c r="BO439" s="474">
        <v>0</v>
      </c>
    </row>
    <row r="440" spans="1:67" s="148" customFormat="1" ht="12.75" x14ac:dyDescent="0.2">
      <c r="A440" s="470" t="s">
        <v>8226</v>
      </c>
      <c r="B440" s="470" t="s">
        <v>9149</v>
      </c>
      <c r="C440" s="470" t="s">
        <v>8213</v>
      </c>
      <c r="D440" s="470" t="s">
        <v>8213</v>
      </c>
      <c r="E440" s="470" t="s">
        <v>17505</v>
      </c>
      <c r="F440" s="470" t="s">
        <v>17022</v>
      </c>
      <c r="G440" s="470" t="s">
        <v>17023</v>
      </c>
      <c r="H440" s="471" t="s">
        <v>16916</v>
      </c>
      <c r="I440" s="472" t="s">
        <v>16916</v>
      </c>
      <c r="J440" s="471" t="s">
        <v>16916</v>
      </c>
      <c r="K440" s="472" t="s">
        <v>16916</v>
      </c>
      <c r="L440" s="471" t="s">
        <v>16916</v>
      </c>
      <c r="M440" s="472" t="s">
        <v>16916</v>
      </c>
      <c r="N440" s="471" t="s">
        <v>16916</v>
      </c>
      <c r="O440" s="472" t="s">
        <v>16916</v>
      </c>
      <c r="P440" s="471" t="s">
        <v>16916</v>
      </c>
      <c r="Q440" s="472" t="s">
        <v>16916</v>
      </c>
      <c r="R440" s="475" t="s">
        <v>16916</v>
      </c>
      <c r="S440" s="476" t="s">
        <v>16916</v>
      </c>
      <c r="T440" s="475" t="s">
        <v>16916</v>
      </c>
      <c r="U440" s="476" t="s">
        <v>16916</v>
      </c>
      <c r="V440" s="475" t="s">
        <v>16916</v>
      </c>
      <c r="W440" s="473" t="s">
        <v>16916</v>
      </c>
      <c r="X440" s="471" t="s">
        <v>16916</v>
      </c>
      <c r="Y440" s="472" t="s">
        <v>16916</v>
      </c>
      <c r="Z440" s="471" t="s">
        <v>16916</v>
      </c>
      <c r="AA440" s="472" t="s">
        <v>16916</v>
      </c>
      <c r="AB440" s="471">
        <v>487333.67</v>
      </c>
      <c r="AC440" s="472">
        <v>0</v>
      </c>
      <c r="AD440" s="471" t="s">
        <v>16916</v>
      </c>
      <c r="AE440" s="472" t="s">
        <v>16916</v>
      </c>
      <c r="AF440" s="595" t="s">
        <v>16916</v>
      </c>
      <c r="AG440" s="473" t="s">
        <v>16916</v>
      </c>
      <c r="AH440" s="471">
        <v>848322.91</v>
      </c>
      <c r="AI440" s="472">
        <v>848126.41999999993</v>
      </c>
      <c r="AJ440" s="471" t="s">
        <v>16916</v>
      </c>
      <c r="AK440" s="472" t="s">
        <v>16916</v>
      </c>
      <c r="AL440" s="471">
        <v>206770.91</v>
      </c>
      <c r="AM440" s="472">
        <v>206770.91</v>
      </c>
      <c r="AN440" s="471" t="s">
        <v>16916</v>
      </c>
      <c r="AO440" s="472" t="s">
        <v>16916</v>
      </c>
      <c r="AP440" s="471">
        <v>240278.43</v>
      </c>
      <c r="AQ440" s="472">
        <v>238799.09</v>
      </c>
      <c r="AR440" s="471" t="s">
        <v>16916</v>
      </c>
      <c r="AS440" s="472" t="s">
        <v>16916</v>
      </c>
      <c r="AT440" s="471" t="s">
        <v>16916</v>
      </c>
      <c r="AU440" s="472" t="s">
        <v>16916</v>
      </c>
      <c r="AV440" s="471" t="s">
        <v>16916</v>
      </c>
      <c r="AW440" s="472" t="s">
        <v>16916</v>
      </c>
      <c r="AX440" s="471" t="s">
        <v>16916</v>
      </c>
      <c r="AY440" s="472" t="s">
        <v>16916</v>
      </c>
      <c r="AZ440" s="471" t="s">
        <v>16916</v>
      </c>
      <c r="BA440" s="472" t="s">
        <v>16916</v>
      </c>
      <c r="BB440" s="471" t="s">
        <v>16916</v>
      </c>
      <c r="BC440" s="472" t="s">
        <v>16916</v>
      </c>
      <c r="BD440" s="471" t="s">
        <v>16916</v>
      </c>
      <c r="BE440" s="472" t="s">
        <v>16916</v>
      </c>
      <c r="BF440" s="471" t="s">
        <v>16916</v>
      </c>
      <c r="BG440" s="472" t="s">
        <v>16916</v>
      </c>
      <c r="BH440" s="471" t="s">
        <v>16916</v>
      </c>
      <c r="BI440" s="472" t="s">
        <v>16916</v>
      </c>
      <c r="BJ440" s="357">
        <v>1782705.92</v>
      </c>
      <c r="BK440" s="474">
        <v>1293696.42</v>
      </c>
      <c r="BL440" s="357">
        <v>0</v>
      </c>
      <c r="BM440" s="474">
        <v>0</v>
      </c>
      <c r="BN440" s="357">
        <v>0</v>
      </c>
      <c r="BO440" s="474">
        <v>0</v>
      </c>
    </row>
    <row r="441" spans="1:67" s="148" customFormat="1" ht="12.75" x14ac:dyDescent="0.2">
      <c r="A441" s="470" t="s">
        <v>8226</v>
      </c>
      <c r="B441" s="470" t="s">
        <v>9153</v>
      </c>
      <c r="C441" s="470" t="s">
        <v>8213</v>
      </c>
      <c r="D441" s="470" t="s">
        <v>8213</v>
      </c>
      <c r="E441" s="470" t="s">
        <v>16942</v>
      </c>
      <c r="F441" s="470" t="s">
        <v>17022</v>
      </c>
      <c r="G441" s="470" t="s">
        <v>17023</v>
      </c>
      <c r="H441" s="471" t="s">
        <v>16916</v>
      </c>
      <c r="I441" s="472" t="s">
        <v>16916</v>
      </c>
      <c r="J441" s="471" t="s">
        <v>16916</v>
      </c>
      <c r="K441" s="472" t="s">
        <v>16916</v>
      </c>
      <c r="L441" s="471" t="s">
        <v>16916</v>
      </c>
      <c r="M441" s="472" t="s">
        <v>16916</v>
      </c>
      <c r="N441" s="471" t="s">
        <v>16916</v>
      </c>
      <c r="O441" s="472" t="s">
        <v>16916</v>
      </c>
      <c r="P441" s="471" t="s">
        <v>16916</v>
      </c>
      <c r="Q441" s="472" t="s">
        <v>16916</v>
      </c>
      <c r="R441" s="475" t="s">
        <v>16916</v>
      </c>
      <c r="S441" s="476" t="s">
        <v>16916</v>
      </c>
      <c r="T441" s="475" t="s">
        <v>16916</v>
      </c>
      <c r="U441" s="476" t="s">
        <v>16916</v>
      </c>
      <c r="V441" s="475" t="s">
        <v>16916</v>
      </c>
      <c r="W441" s="473" t="s">
        <v>16916</v>
      </c>
      <c r="X441" s="471">
        <v>30711.99</v>
      </c>
      <c r="Y441" s="472">
        <v>0</v>
      </c>
      <c r="Z441" s="471" t="s">
        <v>16916</v>
      </c>
      <c r="AA441" s="472" t="s">
        <v>16916</v>
      </c>
      <c r="AB441" s="471">
        <v>33241.81</v>
      </c>
      <c r="AC441" s="472">
        <v>0</v>
      </c>
      <c r="AD441" s="471" t="s">
        <v>16916</v>
      </c>
      <c r="AE441" s="472" t="s">
        <v>16916</v>
      </c>
      <c r="AF441" s="595" t="s">
        <v>16916</v>
      </c>
      <c r="AG441" s="473" t="s">
        <v>16916</v>
      </c>
      <c r="AH441" s="471">
        <v>33757.07</v>
      </c>
      <c r="AI441" s="472">
        <v>0</v>
      </c>
      <c r="AJ441" s="471" t="s">
        <v>16916</v>
      </c>
      <c r="AK441" s="472" t="s">
        <v>16916</v>
      </c>
      <c r="AL441" s="471">
        <v>992402.37</v>
      </c>
      <c r="AM441" s="472">
        <v>958170.03</v>
      </c>
      <c r="AN441" s="471" t="s">
        <v>16916</v>
      </c>
      <c r="AO441" s="472" t="s">
        <v>16916</v>
      </c>
      <c r="AP441" s="471">
        <v>140877.33000000002</v>
      </c>
      <c r="AQ441" s="472">
        <v>101830.07000000004</v>
      </c>
      <c r="AR441" s="471" t="s">
        <v>16916</v>
      </c>
      <c r="AS441" s="472" t="s">
        <v>16916</v>
      </c>
      <c r="AT441" s="471">
        <v>41238.36</v>
      </c>
      <c r="AU441" s="472" t="s">
        <v>16916</v>
      </c>
      <c r="AV441" s="471" t="s">
        <v>16916</v>
      </c>
      <c r="AW441" s="472" t="s">
        <v>16916</v>
      </c>
      <c r="AX441" s="471">
        <v>110199.4</v>
      </c>
      <c r="AY441" s="472" t="s">
        <v>16916</v>
      </c>
      <c r="AZ441" s="471" t="s">
        <v>16916</v>
      </c>
      <c r="BA441" s="472" t="s">
        <v>16916</v>
      </c>
      <c r="BB441" s="471">
        <v>152049.53</v>
      </c>
      <c r="BC441" s="472">
        <v>11089.41</v>
      </c>
      <c r="BD441" s="471" t="s">
        <v>16916</v>
      </c>
      <c r="BE441" s="472" t="s">
        <v>16916</v>
      </c>
      <c r="BF441" s="471">
        <v>572453.42000000004</v>
      </c>
      <c r="BG441" s="472">
        <v>427039.38</v>
      </c>
      <c r="BH441" s="471" t="s">
        <v>16916</v>
      </c>
      <c r="BI441" s="472" t="s">
        <v>16916</v>
      </c>
      <c r="BJ441" s="357">
        <v>2106931.2800000003</v>
      </c>
      <c r="BK441" s="474">
        <v>1498128.8900000001</v>
      </c>
      <c r="BL441" s="357">
        <v>0</v>
      </c>
      <c r="BM441" s="474">
        <v>0</v>
      </c>
      <c r="BN441" s="357">
        <v>0</v>
      </c>
      <c r="BO441" s="474">
        <v>0</v>
      </c>
    </row>
    <row r="442" spans="1:67" s="148" customFormat="1" ht="12.75" x14ac:dyDescent="0.2">
      <c r="A442" s="470" t="s">
        <v>8226</v>
      </c>
      <c r="B442" s="470" t="s">
        <v>8403</v>
      </c>
      <c r="C442" s="470" t="s">
        <v>8213</v>
      </c>
      <c r="D442" s="470" t="s">
        <v>8213</v>
      </c>
      <c r="E442" s="470" t="s">
        <v>18044</v>
      </c>
      <c r="F442" s="470" t="s">
        <v>17022</v>
      </c>
      <c r="G442" s="470" t="s">
        <v>17023</v>
      </c>
      <c r="H442" s="471" t="s">
        <v>16916</v>
      </c>
      <c r="I442" s="472" t="s">
        <v>16916</v>
      </c>
      <c r="J442" s="471" t="s">
        <v>16916</v>
      </c>
      <c r="K442" s="472" t="s">
        <v>16916</v>
      </c>
      <c r="L442" s="471" t="s">
        <v>16916</v>
      </c>
      <c r="M442" s="472" t="s">
        <v>16916</v>
      </c>
      <c r="N442" s="471" t="s">
        <v>16916</v>
      </c>
      <c r="O442" s="472" t="s">
        <v>16916</v>
      </c>
      <c r="P442" s="471" t="s">
        <v>16916</v>
      </c>
      <c r="Q442" s="472" t="s">
        <v>16916</v>
      </c>
      <c r="R442" s="475" t="s">
        <v>16916</v>
      </c>
      <c r="S442" s="476" t="s">
        <v>16916</v>
      </c>
      <c r="T442" s="475" t="s">
        <v>16916</v>
      </c>
      <c r="U442" s="476" t="s">
        <v>16916</v>
      </c>
      <c r="V442" s="475" t="s">
        <v>16916</v>
      </c>
      <c r="W442" s="473" t="s">
        <v>16916</v>
      </c>
      <c r="X442" s="471" t="s">
        <v>16916</v>
      </c>
      <c r="Y442" s="472" t="s">
        <v>16916</v>
      </c>
      <c r="Z442" s="471" t="s">
        <v>16916</v>
      </c>
      <c r="AA442" s="472" t="s">
        <v>16916</v>
      </c>
      <c r="AB442" s="471" t="s">
        <v>16916</v>
      </c>
      <c r="AC442" s="472" t="s">
        <v>16916</v>
      </c>
      <c r="AD442" s="471" t="s">
        <v>16916</v>
      </c>
      <c r="AE442" s="472" t="s">
        <v>16916</v>
      </c>
      <c r="AF442" s="595" t="s">
        <v>16916</v>
      </c>
      <c r="AG442" s="473" t="s">
        <v>16916</v>
      </c>
      <c r="AH442" s="471" t="s">
        <v>16916</v>
      </c>
      <c r="AI442" s="472" t="s">
        <v>16916</v>
      </c>
      <c r="AJ442" s="471" t="s">
        <v>16916</v>
      </c>
      <c r="AK442" s="472" t="s">
        <v>16916</v>
      </c>
      <c r="AL442" s="471" t="s">
        <v>16916</v>
      </c>
      <c r="AM442" s="472" t="s">
        <v>16916</v>
      </c>
      <c r="AN442" s="471" t="s">
        <v>16916</v>
      </c>
      <c r="AO442" s="472" t="s">
        <v>16916</v>
      </c>
      <c r="AP442" s="471" t="s">
        <v>16916</v>
      </c>
      <c r="AQ442" s="472" t="s">
        <v>16916</v>
      </c>
      <c r="AR442" s="471" t="s">
        <v>16916</v>
      </c>
      <c r="AS442" s="472" t="s">
        <v>16916</v>
      </c>
      <c r="AT442" s="471" t="s">
        <v>16916</v>
      </c>
      <c r="AU442" s="472" t="s">
        <v>16916</v>
      </c>
      <c r="AV442" s="471" t="s">
        <v>16916</v>
      </c>
      <c r="AW442" s="472" t="s">
        <v>16916</v>
      </c>
      <c r="AX442" s="471" t="s">
        <v>16916</v>
      </c>
      <c r="AY442" s="472" t="s">
        <v>16916</v>
      </c>
      <c r="AZ442" s="471" t="s">
        <v>16916</v>
      </c>
      <c r="BA442" s="472" t="s">
        <v>16916</v>
      </c>
      <c r="BB442" s="471" t="s">
        <v>16916</v>
      </c>
      <c r="BC442" s="472" t="s">
        <v>16916</v>
      </c>
      <c r="BD442" s="471" t="s">
        <v>16916</v>
      </c>
      <c r="BE442" s="472" t="s">
        <v>16916</v>
      </c>
      <c r="BF442" s="471">
        <v>87339.87</v>
      </c>
      <c r="BG442" s="472">
        <v>0</v>
      </c>
      <c r="BH442" s="471" t="s">
        <v>16916</v>
      </c>
      <c r="BI442" s="472" t="s">
        <v>16916</v>
      </c>
      <c r="BJ442" s="357">
        <v>87339.87</v>
      </c>
      <c r="BK442" s="474">
        <v>0</v>
      </c>
      <c r="BL442" s="357">
        <v>0</v>
      </c>
      <c r="BM442" s="474">
        <v>0</v>
      </c>
      <c r="BN442" s="357">
        <v>0</v>
      </c>
      <c r="BO442" s="474">
        <v>0</v>
      </c>
    </row>
    <row r="443" spans="1:67" s="148" customFormat="1" ht="12.75" x14ac:dyDescent="0.2">
      <c r="A443" s="470" t="s">
        <v>8226</v>
      </c>
      <c r="B443" s="470" t="s">
        <v>8557</v>
      </c>
      <c r="C443" s="470" t="s">
        <v>8213</v>
      </c>
      <c r="D443" s="470" t="s">
        <v>8213</v>
      </c>
      <c r="E443" s="470" t="s">
        <v>17506</v>
      </c>
      <c r="F443" s="470" t="s">
        <v>17022</v>
      </c>
      <c r="G443" s="470" t="s">
        <v>17023</v>
      </c>
      <c r="H443" s="471" t="s">
        <v>16916</v>
      </c>
      <c r="I443" s="472" t="s">
        <v>16916</v>
      </c>
      <c r="J443" s="471" t="s">
        <v>16916</v>
      </c>
      <c r="K443" s="472" t="s">
        <v>16916</v>
      </c>
      <c r="L443" s="471" t="s">
        <v>16916</v>
      </c>
      <c r="M443" s="472" t="s">
        <v>16916</v>
      </c>
      <c r="N443" s="471" t="s">
        <v>16916</v>
      </c>
      <c r="O443" s="472" t="s">
        <v>16916</v>
      </c>
      <c r="P443" s="471" t="s">
        <v>16916</v>
      </c>
      <c r="Q443" s="472" t="s">
        <v>16916</v>
      </c>
      <c r="R443" s="475" t="s">
        <v>16916</v>
      </c>
      <c r="S443" s="476" t="s">
        <v>16916</v>
      </c>
      <c r="T443" s="475" t="s">
        <v>16916</v>
      </c>
      <c r="U443" s="476" t="s">
        <v>16916</v>
      </c>
      <c r="V443" s="475" t="s">
        <v>16916</v>
      </c>
      <c r="W443" s="473" t="s">
        <v>16916</v>
      </c>
      <c r="X443" s="471" t="s">
        <v>16916</v>
      </c>
      <c r="Y443" s="472" t="s">
        <v>16916</v>
      </c>
      <c r="Z443" s="471" t="s">
        <v>16916</v>
      </c>
      <c r="AA443" s="472" t="s">
        <v>16916</v>
      </c>
      <c r="AB443" s="471" t="s">
        <v>16916</v>
      </c>
      <c r="AC443" s="472" t="s">
        <v>16916</v>
      </c>
      <c r="AD443" s="471" t="s">
        <v>16916</v>
      </c>
      <c r="AE443" s="472" t="s">
        <v>16916</v>
      </c>
      <c r="AF443" s="595" t="s">
        <v>16916</v>
      </c>
      <c r="AG443" s="473" t="s">
        <v>16916</v>
      </c>
      <c r="AH443" s="471" t="s">
        <v>16916</v>
      </c>
      <c r="AI443" s="472" t="s">
        <v>16916</v>
      </c>
      <c r="AJ443" s="471" t="s">
        <v>16916</v>
      </c>
      <c r="AK443" s="472" t="s">
        <v>16916</v>
      </c>
      <c r="AL443" s="471" t="s">
        <v>16916</v>
      </c>
      <c r="AM443" s="472" t="s">
        <v>16916</v>
      </c>
      <c r="AN443" s="471" t="s">
        <v>16916</v>
      </c>
      <c r="AO443" s="472" t="s">
        <v>16916</v>
      </c>
      <c r="AP443" s="471">
        <v>423481.15</v>
      </c>
      <c r="AQ443" s="472">
        <v>423481.14999999985</v>
      </c>
      <c r="AR443" s="471" t="s">
        <v>16916</v>
      </c>
      <c r="AS443" s="472" t="s">
        <v>16916</v>
      </c>
      <c r="AT443" s="471" t="s">
        <v>16916</v>
      </c>
      <c r="AU443" s="472" t="s">
        <v>16916</v>
      </c>
      <c r="AV443" s="471" t="s">
        <v>16916</v>
      </c>
      <c r="AW443" s="472" t="s">
        <v>16916</v>
      </c>
      <c r="AX443" s="471" t="s">
        <v>16916</v>
      </c>
      <c r="AY443" s="472" t="s">
        <v>16916</v>
      </c>
      <c r="AZ443" s="471" t="s">
        <v>16916</v>
      </c>
      <c r="BA443" s="472" t="s">
        <v>16916</v>
      </c>
      <c r="BB443" s="471" t="s">
        <v>16916</v>
      </c>
      <c r="BC443" s="472" t="s">
        <v>16916</v>
      </c>
      <c r="BD443" s="471" t="s">
        <v>16916</v>
      </c>
      <c r="BE443" s="472" t="s">
        <v>16916</v>
      </c>
      <c r="BF443" s="471" t="s">
        <v>16916</v>
      </c>
      <c r="BG443" s="472" t="s">
        <v>16916</v>
      </c>
      <c r="BH443" s="471" t="s">
        <v>16916</v>
      </c>
      <c r="BI443" s="472" t="s">
        <v>16916</v>
      </c>
      <c r="BJ443" s="357">
        <v>423481.15</v>
      </c>
      <c r="BK443" s="474">
        <v>423481.14999999985</v>
      </c>
      <c r="BL443" s="357">
        <v>0</v>
      </c>
      <c r="BM443" s="474">
        <v>0</v>
      </c>
      <c r="BN443" s="357">
        <v>0</v>
      </c>
      <c r="BO443" s="474">
        <v>0</v>
      </c>
    </row>
    <row r="444" spans="1:67" s="148" customFormat="1" ht="12.75" x14ac:dyDescent="0.2">
      <c r="A444" s="470" t="s">
        <v>8226</v>
      </c>
      <c r="B444" s="470" t="s">
        <v>9160</v>
      </c>
      <c r="C444" s="470" t="s">
        <v>8213</v>
      </c>
      <c r="D444" s="470" t="s">
        <v>8213</v>
      </c>
      <c r="E444" s="470" t="s">
        <v>17507</v>
      </c>
      <c r="F444" s="470" t="s">
        <v>17022</v>
      </c>
      <c r="G444" s="470" t="s">
        <v>17023</v>
      </c>
      <c r="H444" s="471" t="s">
        <v>16916</v>
      </c>
      <c r="I444" s="472" t="s">
        <v>16916</v>
      </c>
      <c r="J444" s="471" t="s">
        <v>16916</v>
      </c>
      <c r="K444" s="472" t="s">
        <v>16916</v>
      </c>
      <c r="L444" s="471" t="s">
        <v>16916</v>
      </c>
      <c r="M444" s="472" t="s">
        <v>16916</v>
      </c>
      <c r="N444" s="471" t="s">
        <v>16916</v>
      </c>
      <c r="O444" s="472" t="s">
        <v>16916</v>
      </c>
      <c r="P444" s="471" t="s">
        <v>16916</v>
      </c>
      <c r="Q444" s="472" t="s">
        <v>16916</v>
      </c>
      <c r="R444" s="475" t="s">
        <v>16916</v>
      </c>
      <c r="S444" s="476" t="s">
        <v>16916</v>
      </c>
      <c r="T444" s="475" t="s">
        <v>16916</v>
      </c>
      <c r="U444" s="476" t="s">
        <v>16916</v>
      </c>
      <c r="V444" s="475" t="s">
        <v>16916</v>
      </c>
      <c r="W444" s="473" t="s">
        <v>16916</v>
      </c>
      <c r="X444" s="471" t="s">
        <v>16916</v>
      </c>
      <c r="Y444" s="472" t="s">
        <v>16916</v>
      </c>
      <c r="Z444" s="471" t="s">
        <v>16916</v>
      </c>
      <c r="AA444" s="472" t="s">
        <v>16916</v>
      </c>
      <c r="AB444" s="471" t="s">
        <v>16916</v>
      </c>
      <c r="AC444" s="472" t="s">
        <v>16916</v>
      </c>
      <c r="AD444" s="471" t="s">
        <v>16916</v>
      </c>
      <c r="AE444" s="472" t="s">
        <v>16916</v>
      </c>
      <c r="AF444" s="595" t="s">
        <v>16916</v>
      </c>
      <c r="AG444" s="473" t="s">
        <v>16916</v>
      </c>
      <c r="AH444" s="471" t="s">
        <v>16916</v>
      </c>
      <c r="AI444" s="472" t="s">
        <v>16916</v>
      </c>
      <c r="AJ444" s="471" t="s">
        <v>16916</v>
      </c>
      <c r="AK444" s="472" t="s">
        <v>16916</v>
      </c>
      <c r="AL444" s="471" t="s">
        <v>16916</v>
      </c>
      <c r="AM444" s="472" t="s">
        <v>16916</v>
      </c>
      <c r="AN444" s="471" t="s">
        <v>16916</v>
      </c>
      <c r="AO444" s="472" t="s">
        <v>16916</v>
      </c>
      <c r="AP444" s="471">
        <v>908568.63</v>
      </c>
      <c r="AQ444" s="472">
        <v>908568.63000000769</v>
      </c>
      <c r="AR444" s="471" t="s">
        <v>16916</v>
      </c>
      <c r="AS444" s="472" t="s">
        <v>16916</v>
      </c>
      <c r="AT444" s="471" t="s">
        <v>16916</v>
      </c>
      <c r="AU444" s="472" t="s">
        <v>16916</v>
      </c>
      <c r="AV444" s="471" t="s">
        <v>16916</v>
      </c>
      <c r="AW444" s="472" t="s">
        <v>16916</v>
      </c>
      <c r="AX444" s="471">
        <v>2481588.89</v>
      </c>
      <c r="AY444" s="472">
        <v>2400474.8500000015</v>
      </c>
      <c r="AZ444" s="471" t="s">
        <v>16916</v>
      </c>
      <c r="BA444" s="472" t="s">
        <v>16916</v>
      </c>
      <c r="BB444" s="471">
        <v>1241283.49</v>
      </c>
      <c r="BC444" s="472">
        <v>0</v>
      </c>
      <c r="BD444" s="471" t="s">
        <v>16916</v>
      </c>
      <c r="BE444" s="472" t="s">
        <v>16916</v>
      </c>
      <c r="BF444" s="471" t="s">
        <v>16916</v>
      </c>
      <c r="BG444" s="472" t="s">
        <v>16916</v>
      </c>
      <c r="BH444" s="471" t="s">
        <v>16916</v>
      </c>
      <c r="BI444" s="472" t="s">
        <v>16916</v>
      </c>
      <c r="BJ444" s="357">
        <v>4631441.01</v>
      </c>
      <c r="BK444" s="474">
        <v>3309043.4800000093</v>
      </c>
      <c r="BL444" s="357">
        <v>0</v>
      </c>
      <c r="BM444" s="474">
        <v>0</v>
      </c>
      <c r="BN444" s="357">
        <v>0</v>
      </c>
      <c r="BO444" s="474">
        <v>0</v>
      </c>
    </row>
    <row r="445" spans="1:67" s="148" customFormat="1" ht="12.75" x14ac:dyDescent="0.2">
      <c r="A445" s="470" t="s">
        <v>8226</v>
      </c>
      <c r="B445" s="470" t="s">
        <v>8435</v>
      </c>
      <c r="C445" s="470" t="s">
        <v>8213</v>
      </c>
      <c r="D445" s="470" t="s">
        <v>8213</v>
      </c>
      <c r="E445" s="470" t="s">
        <v>17508</v>
      </c>
      <c r="F445" s="470" t="s">
        <v>17022</v>
      </c>
      <c r="G445" s="470" t="s">
        <v>17023</v>
      </c>
      <c r="H445" s="471" t="s">
        <v>16916</v>
      </c>
      <c r="I445" s="472" t="s">
        <v>16916</v>
      </c>
      <c r="J445" s="471" t="s">
        <v>16916</v>
      </c>
      <c r="K445" s="472" t="s">
        <v>16916</v>
      </c>
      <c r="L445" s="471">
        <v>774349.47</v>
      </c>
      <c r="M445" s="472">
        <v>751860.9</v>
      </c>
      <c r="N445" s="471" t="s">
        <v>16916</v>
      </c>
      <c r="O445" s="472" t="s">
        <v>16916</v>
      </c>
      <c r="P445" s="471" t="s">
        <v>16916</v>
      </c>
      <c r="Q445" s="472" t="s">
        <v>16916</v>
      </c>
      <c r="R445" s="475" t="s">
        <v>16916</v>
      </c>
      <c r="S445" s="476" t="s">
        <v>16916</v>
      </c>
      <c r="T445" s="475" t="s">
        <v>16916</v>
      </c>
      <c r="U445" s="476" t="s">
        <v>16916</v>
      </c>
      <c r="V445" s="475" t="s">
        <v>16916</v>
      </c>
      <c r="W445" s="473" t="s">
        <v>16916</v>
      </c>
      <c r="X445" s="471" t="s">
        <v>16916</v>
      </c>
      <c r="Y445" s="472" t="s">
        <v>16916</v>
      </c>
      <c r="Z445" s="471" t="s">
        <v>16916</v>
      </c>
      <c r="AA445" s="472" t="s">
        <v>16916</v>
      </c>
      <c r="AB445" s="471" t="s">
        <v>16916</v>
      </c>
      <c r="AC445" s="472" t="s">
        <v>16916</v>
      </c>
      <c r="AD445" s="471" t="s">
        <v>16916</v>
      </c>
      <c r="AE445" s="472" t="s">
        <v>16916</v>
      </c>
      <c r="AF445" s="595" t="s">
        <v>16916</v>
      </c>
      <c r="AG445" s="473" t="s">
        <v>16916</v>
      </c>
      <c r="AH445" s="471" t="s">
        <v>16916</v>
      </c>
      <c r="AI445" s="472" t="s">
        <v>16916</v>
      </c>
      <c r="AJ445" s="471" t="s">
        <v>16916</v>
      </c>
      <c r="AK445" s="472" t="s">
        <v>16916</v>
      </c>
      <c r="AL445" s="471" t="s">
        <v>16916</v>
      </c>
      <c r="AM445" s="472" t="s">
        <v>16916</v>
      </c>
      <c r="AN445" s="471" t="s">
        <v>16916</v>
      </c>
      <c r="AO445" s="472" t="s">
        <v>16916</v>
      </c>
      <c r="AP445" s="471" t="s">
        <v>16916</v>
      </c>
      <c r="AQ445" s="472" t="s">
        <v>16916</v>
      </c>
      <c r="AR445" s="471" t="s">
        <v>16916</v>
      </c>
      <c r="AS445" s="472" t="s">
        <v>16916</v>
      </c>
      <c r="AT445" s="471" t="s">
        <v>16916</v>
      </c>
      <c r="AU445" s="472" t="s">
        <v>16916</v>
      </c>
      <c r="AV445" s="471" t="s">
        <v>16916</v>
      </c>
      <c r="AW445" s="472" t="s">
        <v>16916</v>
      </c>
      <c r="AX445" s="471" t="s">
        <v>16916</v>
      </c>
      <c r="AY445" s="472" t="s">
        <v>16916</v>
      </c>
      <c r="AZ445" s="471" t="s">
        <v>16916</v>
      </c>
      <c r="BA445" s="472" t="s">
        <v>16916</v>
      </c>
      <c r="BB445" s="471" t="s">
        <v>16916</v>
      </c>
      <c r="BC445" s="472" t="s">
        <v>16916</v>
      </c>
      <c r="BD445" s="471" t="s">
        <v>16916</v>
      </c>
      <c r="BE445" s="472" t="s">
        <v>16916</v>
      </c>
      <c r="BF445" s="471" t="s">
        <v>16916</v>
      </c>
      <c r="BG445" s="472" t="s">
        <v>16916</v>
      </c>
      <c r="BH445" s="471" t="s">
        <v>16916</v>
      </c>
      <c r="BI445" s="472" t="s">
        <v>16916</v>
      </c>
      <c r="BJ445" s="357">
        <v>0</v>
      </c>
      <c r="BK445" s="474">
        <v>0</v>
      </c>
      <c r="BL445" s="357">
        <v>0</v>
      </c>
      <c r="BM445" s="474">
        <v>0</v>
      </c>
      <c r="BN445" s="357">
        <v>774349.47</v>
      </c>
      <c r="BO445" s="474">
        <v>751860.9</v>
      </c>
    </row>
    <row r="446" spans="1:67" s="148" customFormat="1" ht="12.75" x14ac:dyDescent="0.2">
      <c r="A446" s="470" t="s">
        <v>8226</v>
      </c>
      <c r="B446" s="470" t="s">
        <v>11663</v>
      </c>
      <c r="C446" s="470" t="s">
        <v>8213</v>
      </c>
      <c r="D446" s="470" t="s">
        <v>8213</v>
      </c>
      <c r="E446" s="470" t="s">
        <v>17338</v>
      </c>
      <c r="F446" s="470" t="s">
        <v>17022</v>
      </c>
      <c r="G446" s="470" t="s">
        <v>17023</v>
      </c>
      <c r="H446" s="471" t="s">
        <v>16916</v>
      </c>
      <c r="I446" s="472" t="s">
        <v>16916</v>
      </c>
      <c r="J446" s="471" t="s">
        <v>16916</v>
      </c>
      <c r="K446" s="472" t="s">
        <v>16916</v>
      </c>
      <c r="L446" s="471" t="s">
        <v>16916</v>
      </c>
      <c r="M446" s="472" t="s">
        <v>16916</v>
      </c>
      <c r="N446" s="471" t="s">
        <v>16916</v>
      </c>
      <c r="O446" s="472" t="s">
        <v>16916</v>
      </c>
      <c r="P446" s="471" t="s">
        <v>16916</v>
      </c>
      <c r="Q446" s="472" t="s">
        <v>16916</v>
      </c>
      <c r="R446" s="475" t="s">
        <v>16916</v>
      </c>
      <c r="S446" s="476" t="s">
        <v>16916</v>
      </c>
      <c r="T446" s="475" t="s">
        <v>16916</v>
      </c>
      <c r="U446" s="476" t="s">
        <v>16916</v>
      </c>
      <c r="V446" s="475" t="s">
        <v>16916</v>
      </c>
      <c r="W446" s="473" t="s">
        <v>16916</v>
      </c>
      <c r="X446" s="471" t="s">
        <v>16916</v>
      </c>
      <c r="Y446" s="472" t="s">
        <v>16916</v>
      </c>
      <c r="Z446" s="471" t="s">
        <v>16916</v>
      </c>
      <c r="AA446" s="472" t="s">
        <v>16916</v>
      </c>
      <c r="AB446" s="471" t="s">
        <v>16916</v>
      </c>
      <c r="AC446" s="472" t="s">
        <v>16916</v>
      </c>
      <c r="AD446" s="471" t="s">
        <v>16916</v>
      </c>
      <c r="AE446" s="472" t="s">
        <v>16916</v>
      </c>
      <c r="AF446" s="595" t="s">
        <v>16916</v>
      </c>
      <c r="AG446" s="473" t="s">
        <v>16916</v>
      </c>
      <c r="AH446" s="471" t="s">
        <v>16916</v>
      </c>
      <c r="AI446" s="472" t="s">
        <v>16916</v>
      </c>
      <c r="AJ446" s="471" t="s">
        <v>16916</v>
      </c>
      <c r="AK446" s="472" t="s">
        <v>16916</v>
      </c>
      <c r="AL446" s="471" t="s">
        <v>16916</v>
      </c>
      <c r="AM446" s="472" t="s">
        <v>16916</v>
      </c>
      <c r="AN446" s="471" t="s">
        <v>16916</v>
      </c>
      <c r="AO446" s="472" t="s">
        <v>16916</v>
      </c>
      <c r="AP446" s="471" t="s">
        <v>16916</v>
      </c>
      <c r="AQ446" s="472" t="s">
        <v>16916</v>
      </c>
      <c r="AR446" s="471" t="s">
        <v>16916</v>
      </c>
      <c r="AS446" s="472" t="s">
        <v>16916</v>
      </c>
      <c r="AT446" s="471">
        <v>1573126.45</v>
      </c>
      <c r="AU446" s="472">
        <v>1573126.45</v>
      </c>
      <c r="AV446" s="471" t="s">
        <v>16916</v>
      </c>
      <c r="AW446" s="472" t="s">
        <v>16916</v>
      </c>
      <c r="AX446" s="471" t="s">
        <v>16916</v>
      </c>
      <c r="AY446" s="472" t="s">
        <v>16916</v>
      </c>
      <c r="AZ446" s="471" t="s">
        <v>16916</v>
      </c>
      <c r="BA446" s="472" t="s">
        <v>16916</v>
      </c>
      <c r="BB446" s="471">
        <v>552749.73</v>
      </c>
      <c r="BC446" s="472">
        <v>0</v>
      </c>
      <c r="BD446" s="471" t="s">
        <v>16916</v>
      </c>
      <c r="BE446" s="472" t="s">
        <v>16916</v>
      </c>
      <c r="BF446" s="471" t="s">
        <v>16916</v>
      </c>
      <c r="BG446" s="472" t="s">
        <v>16916</v>
      </c>
      <c r="BH446" s="471" t="s">
        <v>16916</v>
      </c>
      <c r="BI446" s="472" t="s">
        <v>16916</v>
      </c>
      <c r="BJ446" s="357">
        <v>2125876.1799999997</v>
      </c>
      <c r="BK446" s="474">
        <v>1573126.45</v>
      </c>
      <c r="BL446" s="357">
        <v>0</v>
      </c>
      <c r="BM446" s="474">
        <v>0</v>
      </c>
      <c r="BN446" s="357">
        <v>0</v>
      </c>
      <c r="BO446" s="474">
        <v>0</v>
      </c>
    </row>
    <row r="447" spans="1:67" s="148" customFormat="1" ht="12.75" x14ac:dyDescent="0.2">
      <c r="A447" s="470" t="s">
        <v>8226</v>
      </c>
      <c r="B447" s="470" t="s">
        <v>8343</v>
      </c>
      <c r="C447" s="470" t="s">
        <v>8213</v>
      </c>
      <c r="D447" s="470" t="s">
        <v>8213</v>
      </c>
      <c r="E447" s="470" t="s">
        <v>16940</v>
      </c>
      <c r="F447" s="470" t="s">
        <v>17022</v>
      </c>
      <c r="G447" s="470" t="s">
        <v>17023</v>
      </c>
      <c r="H447" s="471" t="s">
        <v>16916</v>
      </c>
      <c r="I447" s="472" t="s">
        <v>16916</v>
      </c>
      <c r="J447" s="471" t="s">
        <v>16916</v>
      </c>
      <c r="K447" s="472" t="s">
        <v>16916</v>
      </c>
      <c r="L447" s="471" t="s">
        <v>16916</v>
      </c>
      <c r="M447" s="472" t="s">
        <v>16916</v>
      </c>
      <c r="N447" s="471" t="s">
        <v>16916</v>
      </c>
      <c r="O447" s="472" t="s">
        <v>16916</v>
      </c>
      <c r="P447" s="471" t="s">
        <v>16916</v>
      </c>
      <c r="Q447" s="472" t="s">
        <v>16916</v>
      </c>
      <c r="R447" s="475" t="s">
        <v>16916</v>
      </c>
      <c r="S447" s="476" t="s">
        <v>16916</v>
      </c>
      <c r="T447" s="475" t="s">
        <v>16916</v>
      </c>
      <c r="U447" s="476" t="s">
        <v>16916</v>
      </c>
      <c r="V447" s="475" t="s">
        <v>16916</v>
      </c>
      <c r="W447" s="473" t="s">
        <v>16916</v>
      </c>
      <c r="X447" s="471">
        <v>606433.1</v>
      </c>
      <c r="Y447" s="472">
        <v>606433.1</v>
      </c>
      <c r="Z447" s="471" t="s">
        <v>16916</v>
      </c>
      <c r="AA447" s="472" t="s">
        <v>16916</v>
      </c>
      <c r="AB447" s="471">
        <v>2414203.12</v>
      </c>
      <c r="AC447" s="472">
        <v>1813112.73</v>
      </c>
      <c r="AD447" s="471" t="s">
        <v>16916</v>
      </c>
      <c r="AE447" s="472" t="s">
        <v>16916</v>
      </c>
      <c r="AF447" s="595">
        <v>9642421.9900000021</v>
      </c>
      <c r="AG447" s="473">
        <v>9642421.9900000021</v>
      </c>
      <c r="AH447" s="471">
        <v>669096.99</v>
      </c>
      <c r="AI447" s="472">
        <v>0</v>
      </c>
      <c r="AJ447" s="471" t="s">
        <v>16916</v>
      </c>
      <c r="AK447" s="472" t="s">
        <v>16916</v>
      </c>
      <c r="AL447" s="471">
        <v>2569570.5100000002</v>
      </c>
      <c r="AM447" s="472">
        <v>1882207.09</v>
      </c>
      <c r="AN447" s="471" t="s">
        <v>16916</v>
      </c>
      <c r="AO447" s="472" t="s">
        <v>16916</v>
      </c>
      <c r="AP447" s="471">
        <v>2363689.3199999998</v>
      </c>
      <c r="AQ447" s="472">
        <v>1687434.7100000009</v>
      </c>
      <c r="AR447" s="471" t="s">
        <v>16916</v>
      </c>
      <c r="AS447" s="472" t="s">
        <v>16916</v>
      </c>
      <c r="AT447" s="471" t="s">
        <v>16916</v>
      </c>
      <c r="AU447" s="472" t="s">
        <v>16916</v>
      </c>
      <c r="AV447" s="471" t="s">
        <v>16916</v>
      </c>
      <c r="AW447" s="472" t="s">
        <v>16916</v>
      </c>
      <c r="AX447" s="471" t="s">
        <v>16916</v>
      </c>
      <c r="AY447" s="472" t="s">
        <v>16916</v>
      </c>
      <c r="AZ447" s="471" t="s">
        <v>16916</v>
      </c>
      <c r="BA447" s="472" t="s">
        <v>16916</v>
      </c>
      <c r="BB447" s="471" t="s">
        <v>16916</v>
      </c>
      <c r="BC447" s="472" t="s">
        <v>16916</v>
      </c>
      <c r="BD447" s="471" t="s">
        <v>16916</v>
      </c>
      <c r="BE447" s="472" t="s">
        <v>16916</v>
      </c>
      <c r="BF447" s="471" t="s">
        <v>16916</v>
      </c>
      <c r="BG447" s="472" t="s">
        <v>16916</v>
      </c>
      <c r="BH447" s="471" t="s">
        <v>16916</v>
      </c>
      <c r="BI447" s="472" t="s">
        <v>16916</v>
      </c>
      <c r="BJ447" s="357">
        <v>8622993.040000001</v>
      </c>
      <c r="BK447" s="474">
        <v>5989187.6300000008</v>
      </c>
      <c r="BL447" s="357">
        <v>0</v>
      </c>
      <c r="BM447" s="474">
        <v>0</v>
      </c>
      <c r="BN447" s="357">
        <v>9642421.9900000021</v>
      </c>
      <c r="BO447" s="474">
        <v>9642421.9900000021</v>
      </c>
    </row>
    <row r="448" spans="1:67" s="148" customFormat="1" ht="12.75" x14ac:dyDescent="0.2">
      <c r="A448" s="470" t="s">
        <v>8226</v>
      </c>
      <c r="B448" s="470" t="s">
        <v>8434</v>
      </c>
      <c r="C448" s="470" t="s">
        <v>8213</v>
      </c>
      <c r="D448" s="470" t="s">
        <v>8213</v>
      </c>
      <c r="E448" s="470" t="s">
        <v>17509</v>
      </c>
      <c r="F448" s="470" t="s">
        <v>17022</v>
      </c>
      <c r="G448" s="470" t="s">
        <v>17023</v>
      </c>
      <c r="H448" s="471" t="s">
        <v>16916</v>
      </c>
      <c r="I448" s="472" t="s">
        <v>16916</v>
      </c>
      <c r="J448" s="471">
        <v>600000</v>
      </c>
      <c r="K448" s="472">
        <v>260000</v>
      </c>
      <c r="L448" s="471" t="s">
        <v>16916</v>
      </c>
      <c r="M448" s="472" t="s">
        <v>16916</v>
      </c>
      <c r="N448" s="471" t="s">
        <v>16916</v>
      </c>
      <c r="O448" s="472" t="s">
        <v>16916</v>
      </c>
      <c r="P448" s="471" t="s">
        <v>16916</v>
      </c>
      <c r="Q448" s="472" t="s">
        <v>16916</v>
      </c>
      <c r="R448" s="475" t="s">
        <v>16916</v>
      </c>
      <c r="S448" s="476" t="s">
        <v>16916</v>
      </c>
      <c r="T448" s="475" t="s">
        <v>16916</v>
      </c>
      <c r="U448" s="476" t="s">
        <v>16916</v>
      </c>
      <c r="V448" s="475" t="s">
        <v>16916</v>
      </c>
      <c r="W448" s="473" t="s">
        <v>16916</v>
      </c>
      <c r="X448" s="471" t="s">
        <v>16916</v>
      </c>
      <c r="Y448" s="472" t="s">
        <v>16916</v>
      </c>
      <c r="Z448" s="471" t="s">
        <v>16916</v>
      </c>
      <c r="AA448" s="472" t="s">
        <v>16916</v>
      </c>
      <c r="AB448" s="471" t="s">
        <v>16916</v>
      </c>
      <c r="AC448" s="472" t="s">
        <v>16916</v>
      </c>
      <c r="AD448" s="471" t="s">
        <v>16916</v>
      </c>
      <c r="AE448" s="472" t="s">
        <v>16916</v>
      </c>
      <c r="AF448" s="595" t="s">
        <v>16916</v>
      </c>
      <c r="AG448" s="473" t="s">
        <v>16916</v>
      </c>
      <c r="AH448" s="471" t="s">
        <v>16916</v>
      </c>
      <c r="AI448" s="472" t="s">
        <v>16916</v>
      </c>
      <c r="AJ448" s="471" t="s">
        <v>16916</v>
      </c>
      <c r="AK448" s="472" t="s">
        <v>16916</v>
      </c>
      <c r="AL448" s="471" t="s">
        <v>16916</v>
      </c>
      <c r="AM448" s="472" t="s">
        <v>16916</v>
      </c>
      <c r="AN448" s="471" t="s">
        <v>16916</v>
      </c>
      <c r="AO448" s="472" t="s">
        <v>16916</v>
      </c>
      <c r="AP448" s="471" t="s">
        <v>16916</v>
      </c>
      <c r="AQ448" s="472" t="s">
        <v>16916</v>
      </c>
      <c r="AR448" s="471" t="s">
        <v>16916</v>
      </c>
      <c r="AS448" s="472" t="s">
        <v>16916</v>
      </c>
      <c r="AT448" s="471" t="s">
        <v>16916</v>
      </c>
      <c r="AU448" s="472" t="s">
        <v>16916</v>
      </c>
      <c r="AV448" s="471" t="s">
        <v>16916</v>
      </c>
      <c r="AW448" s="472" t="s">
        <v>16916</v>
      </c>
      <c r="AX448" s="471" t="s">
        <v>16916</v>
      </c>
      <c r="AY448" s="472" t="s">
        <v>16916</v>
      </c>
      <c r="AZ448" s="471" t="s">
        <v>16916</v>
      </c>
      <c r="BA448" s="472" t="s">
        <v>16916</v>
      </c>
      <c r="BB448" s="471" t="s">
        <v>16916</v>
      </c>
      <c r="BC448" s="472" t="s">
        <v>16916</v>
      </c>
      <c r="BD448" s="471" t="s">
        <v>16916</v>
      </c>
      <c r="BE448" s="472" t="s">
        <v>16916</v>
      </c>
      <c r="BF448" s="471" t="s">
        <v>16916</v>
      </c>
      <c r="BG448" s="472" t="s">
        <v>16916</v>
      </c>
      <c r="BH448" s="471" t="s">
        <v>16916</v>
      </c>
      <c r="BI448" s="472" t="s">
        <v>16916</v>
      </c>
      <c r="BJ448" s="357">
        <v>0</v>
      </c>
      <c r="BK448" s="474">
        <v>0</v>
      </c>
      <c r="BL448" s="357">
        <v>600000</v>
      </c>
      <c r="BM448" s="474">
        <v>260000</v>
      </c>
      <c r="BN448" s="357">
        <v>0</v>
      </c>
      <c r="BO448" s="474">
        <v>0</v>
      </c>
    </row>
    <row r="449" spans="1:67" s="148" customFormat="1" ht="12.75" x14ac:dyDescent="0.2">
      <c r="A449" s="470" t="s">
        <v>8226</v>
      </c>
      <c r="B449" s="470" t="s">
        <v>8541</v>
      </c>
      <c r="C449" s="470" t="s">
        <v>8213</v>
      </c>
      <c r="D449" s="470" t="s">
        <v>8213</v>
      </c>
      <c r="E449" s="470" t="s">
        <v>18045</v>
      </c>
      <c r="F449" s="470" t="s">
        <v>17022</v>
      </c>
      <c r="G449" s="470" t="s">
        <v>17023</v>
      </c>
      <c r="H449" s="471" t="s">
        <v>16916</v>
      </c>
      <c r="I449" s="472" t="s">
        <v>16916</v>
      </c>
      <c r="J449" s="471" t="s">
        <v>16916</v>
      </c>
      <c r="K449" s="472" t="s">
        <v>16916</v>
      </c>
      <c r="L449" s="471" t="s">
        <v>16916</v>
      </c>
      <c r="M449" s="472" t="s">
        <v>16916</v>
      </c>
      <c r="N449" s="471" t="s">
        <v>16916</v>
      </c>
      <c r="O449" s="472" t="s">
        <v>16916</v>
      </c>
      <c r="P449" s="471" t="s">
        <v>16916</v>
      </c>
      <c r="Q449" s="472" t="s">
        <v>16916</v>
      </c>
      <c r="R449" s="475" t="s">
        <v>16916</v>
      </c>
      <c r="S449" s="476" t="s">
        <v>16916</v>
      </c>
      <c r="T449" s="475" t="s">
        <v>16916</v>
      </c>
      <c r="U449" s="476" t="s">
        <v>16916</v>
      </c>
      <c r="V449" s="475" t="s">
        <v>16916</v>
      </c>
      <c r="W449" s="473" t="s">
        <v>16916</v>
      </c>
      <c r="X449" s="471" t="s">
        <v>16916</v>
      </c>
      <c r="Y449" s="472" t="s">
        <v>16916</v>
      </c>
      <c r="Z449" s="471" t="s">
        <v>16916</v>
      </c>
      <c r="AA449" s="472" t="s">
        <v>16916</v>
      </c>
      <c r="AB449" s="471" t="s">
        <v>16916</v>
      </c>
      <c r="AC449" s="472" t="s">
        <v>16916</v>
      </c>
      <c r="AD449" s="471" t="s">
        <v>16916</v>
      </c>
      <c r="AE449" s="472" t="s">
        <v>16916</v>
      </c>
      <c r="AF449" s="595" t="s">
        <v>16916</v>
      </c>
      <c r="AG449" s="473" t="s">
        <v>16916</v>
      </c>
      <c r="AH449" s="471" t="s">
        <v>16916</v>
      </c>
      <c r="AI449" s="472" t="s">
        <v>16916</v>
      </c>
      <c r="AJ449" s="471" t="s">
        <v>16916</v>
      </c>
      <c r="AK449" s="472" t="s">
        <v>16916</v>
      </c>
      <c r="AL449" s="471" t="s">
        <v>16916</v>
      </c>
      <c r="AM449" s="472" t="s">
        <v>16916</v>
      </c>
      <c r="AN449" s="471" t="s">
        <v>16916</v>
      </c>
      <c r="AO449" s="472" t="s">
        <v>16916</v>
      </c>
      <c r="AP449" s="471" t="s">
        <v>16916</v>
      </c>
      <c r="AQ449" s="472" t="s">
        <v>16916</v>
      </c>
      <c r="AR449" s="471" t="s">
        <v>16916</v>
      </c>
      <c r="AS449" s="472" t="s">
        <v>16916</v>
      </c>
      <c r="AT449" s="471" t="s">
        <v>16916</v>
      </c>
      <c r="AU449" s="472" t="s">
        <v>16916</v>
      </c>
      <c r="AV449" s="471" t="s">
        <v>16916</v>
      </c>
      <c r="AW449" s="472" t="s">
        <v>16916</v>
      </c>
      <c r="AX449" s="471" t="s">
        <v>16916</v>
      </c>
      <c r="AY449" s="472" t="s">
        <v>16916</v>
      </c>
      <c r="AZ449" s="471" t="s">
        <v>16916</v>
      </c>
      <c r="BA449" s="472" t="s">
        <v>16916</v>
      </c>
      <c r="BB449" s="471" t="s">
        <v>16916</v>
      </c>
      <c r="BC449" s="472" t="s">
        <v>16916</v>
      </c>
      <c r="BD449" s="471" t="s">
        <v>16916</v>
      </c>
      <c r="BE449" s="472" t="s">
        <v>16916</v>
      </c>
      <c r="BF449" s="471">
        <v>33249.019999999997</v>
      </c>
      <c r="BG449" s="472">
        <v>0</v>
      </c>
      <c r="BH449" s="471" t="s">
        <v>16916</v>
      </c>
      <c r="BI449" s="472" t="s">
        <v>16916</v>
      </c>
      <c r="BJ449" s="357">
        <v>33249.019999999997</v>
      </c>
      <c r="BK449" s="474">
        <v>0</v>
      </c>
      <c r="BL449" s="357">
        <v>0</v>
      </c>
      <c r="BM449" s="474">
        <v>0</v>
      </c>
      <c r="BN449" s="357">
        <v>0</v>
      </c>
      <c r="BO449" s="474">
        <v>0</v>
      </c>
    </row>
    <row r="450" spans="1:67" s="148" customFormat="1" ht="12.75" x14ac:dyDescent="0.2">
      <c r="A450" s="470" t="s">
        <v>8322</v>
      </c>
      <c r="B450" s="470" t="s">
        <v>8258</v>
      </c>
      <c r="C450" s="470" t="s">
        <v>8213</v>
      </c>
      <c r="D450" s="470" t="s">
        <v>8213</v>
      </c>
      <c r="E450" s="470" t="s">
        <v>17810</v>
      </c>
      <c r="F450" s="470" t="s">
        <v>17045</v>
      </c>
      <c r="G450" s="470" t="s">
        <v>17044</v>
      </c>
      <c r="H450" s="471" t="s">
        <v>16916</v>
      </c>
      <c r="I450" s="472" t="s">
        <v>16916</v>
      </c>
      <c r="J450" s="471" t="s">
        <v>16916</v>
      </c>
      <c r="K450" s="472" t="s">
        <v>16916</v>
      </c>
      <c r="L450" s="471" t="s">
        <v>16916</v>
      </c>
      <c r="M450" s="472" t="s">
        <v>16916</v>
      </c>
      <c r="N450" s="471" t="s">
        <v>16916</v>
      </c>
      <c r="O450" s="472" t="s">
        <v>16916</v>
      </c>
      <c r="P450" s="471" t="s">
        <v>16916</v>
      </c>
      <c r="Q450" s="472" t="s">
        <v>16916</v>
      </c>
      <c r="R450" s="475" t="s">
        <v>16916</v>
      </c>
      <c r="S450" s="476" t="s">
        <v>16916</v>
      </c>
      <c r="T450" s="475" t="s">
        <v>16916</v>
      </c>
      <c r="U450" s="476" t="s">
        <v>16916</v>
      </c>
      <c r="V450" s="475" t="s">
        <v>16916</v>
      </c>
      <c r="W450" s="473" t="s">
        <v>16916</v>
      </c>
      <c r="X450" s="471" t="s">
        <v>16916</v>
      </c>
      <c r="Y450" s="472" t="s">
        <v>16916</v>
      </c>
      <c r="Z450" s="471" t="s">
        <v>16916</v>
      </c>
      <c r="AA450" s="472" t="s">
        <v>16916</v>
      </c>
      <c r="AB450" s="471" t="s">
        <v>16916</v>
      </c>
      <c r="AC450" s="472" t="s">
        <v>16916</v>
      </c>
      <c r="AD450" s="471" t="s">
        <v>16916</v>
      </c>
      <c r="AE450" s="472" t="s">
        <v>16916</v>
      </c>
      <c r="AF450" s="595" t="s">
        <v>16916</v>
      </c>
      <c r="AG450" s="473" t="s">
        <v>16916</v>
      </c>
      <c r="AH450" s="471" t="s">
        <v>16916</v>
      </c>
      <c r="AI450" s="472" t="s">
        <v>16916</v>
      </c>
      <c r="AJ450" s="471" t="s">
        <v>16916</v>
      </c>
      <c r="AK450" s="472" t="s">
        <v>16916</v>
      </c>
      <c r="AL450" s="471" t="s">
        <v>16916</v>
      </c>
      <c r="AM450" s="472" t="s">
        <v>16916</v>
      </c>
      <c r="AN450" s="471" t="s">
        <v>16916</v>
      </c>
      <c r="AO450" s="472" t="s">
        <v>16916</v>
      </c>
      <c r="AP450" s="471" t="s">
        <v>16916</v>
      </c>
      <c r="AQ450" s="472" t="s">
        <v>16916</v>
      </c>
      <c r="AR450" s="471" t="s">
        <v>16916</v>
      </c>
      <c r="AS450" s="472" t="s">
        <v>16916</v>
      </c>
      <c r="AT450" s="471" t="s">
        <v>16916</v>
      </c>
      <c r="AU450" s="472" t="s">
        <v>16916</v>
      </c>
      <c r="AV450" s="471" t="s">
        <v>16916</v>
      </c>
      <c r="AW450" s="472" t="s">
        <v>16916</v>
      </c>
      <c r="AX450" s="471" t="s">
        <v>16916</v>
      </c>
      <c r="AY450" s="472" t="s">
        <v>16916</v>
      </c>
      <c r="AZ450" s="471" t="s">
        <v>16916</v>
      </c>
      <c r="BA450" s="472" t="s">
        <v>16916</v>
      </c>
      <c r="BB450" s="471">
        <v>60364.82</v>
      </c>
      <c r="BC450" s="472">
        <v>60364.82</v>
      </c>
      <c r="BD450" s="471" t="s">
        <v>16916</v>
      </c>
      <c r="BE450" s="472" t="s">
        <v>16916</v>
      </c>
      <c r="BF450" s="471" t="s">
        <v>16916</v>
      </c>
      <c r="BG450" s="472" t="s">
        <v>16916</v>
      </c>
      <c r="BH450" s="471" t="s">
        <v>16916</v>
      </c>
      <c r="BI450" s="472" t="s">
        <v>16916</v>
      </c>
      <c r="BJ450" s="357">
        <v>60364.82</v>
      </c>
      <c r="BK450" s="474">
        <v>60364.82</v>
      </c>
      <c r="BL450" s="357">
        <v>0</v>
      </c>
      <c r="BM450" s="474">
        <v>0</v>
      </c>
      <c r="BN450" s="357">
        <v>0</v>
      </c>
      <c r="BO450" s="474">
        <v>0</v>
      </c>
    </row>
    <row r="451" spans="1:67" s="148" customFormat="1" ht="12.75" x14ac:dyDescent="0.2">
      <c r="A451" s="470" t="s">
        <v>8322</v>
      </c>
      <c r="B451" s="470" t="s">
        <v>8385</v>
      </c>
      <c r="C451" s="470" t="s">
        <v>8213</v>
      </c>
      <c r="D451" s="470" t="s">
        <v>8213</v>
      </c>
      <c r="E451" s="470" t="s">
        <v>17510</v>
      </c>
      <c r="F451" s="470" t="s">
        <v>17045</v>
      </c>
      <c r="G451" s="470" t="s">
        <v>17044</v>
      </c>
      <c r="H451" s="471" t="s">
        <v>16916</v>
      </c>
      <c r="I451" s="472" t="s">
        <v>16916</v>
      </c>
      <c r="J451" s="471" t="s">
        <v>16916</v>
      </c>
      <c r="K451" s="472" t="s">
        <v>16916</v>
      </c>
      <c r="L451" s="471" t="s">
        <v>16916</v>
      </c>
      <c r="M451" s="472" t="s">
        <v>16916</v>
      </c>
      <c r="N451" s="471" t="s">
        <v>16916</v>
      </c>
      <c r="O451" s="472" t="s">
        <v>16916</v>
      </c>
      <c r="P451" s="471" t="s">
        <v>16916</v>
      </c>
      <c r="Q451" s="472" t="s">
        <v>16916</v>
      </c>
      <c r="R451" s="475" t="s">
        <v>16916</v>
      </c>
      <c r="S451" s="476" t="s">
        <v>16916</v>
      </c>
      <c r="T451" s="475" t="s">
        <v>16916</v>
      </c>
      <c r="U451" s="476" t="s">
        <v>16916</v>
      </c>
      <c r="V451" s="475" t="s">
        <v>16916</v>
      </c>
      <c r="W451" s="473" t="s">
        <v>16916</v>
      </c>
      <c r="X451" s="471" t="s">
        <v>16916</v>
      </c>
      <c r="Y451" s="472" t="s">
        <v>16916</v>
      </c>
      <c r="Z451" s="471" t="s">
        <v>16916</v>
      </c>
      <c r="AA451" s="472" t="s">
        <v>16916</v>
      </c>
      <c r="AB451" s="471" t="s">
        <v>16916</v>
      </c>
      <c r="AC451" s="472" t="s">
        <v>16916</v>
      </c>
      <c r="AD451" s="471" t="s">
        <v>16916</v>
      </c>
      <c r="AE451" s="472" t="s">
        <v>16916</v>
      </c>
      <c r="AF451" s="595" t="s">
        <v>16916</v>
      </c>
      <c r="AG451" s="473" t="s">
        <v>16916</v>
      </c>
      <c r="AH451" s="471" t="s">
        <v>16916</v>
      </c>
      <c r="AI451" s="472" t="s">
        <v>16916</v>
      </c>
      <c r="AJ451" s="471" t="s">
        <v>16916</v>
      </c>
      <c r="AK451" s="472" t="s">
        <v>16916</v>
      </c>
      <c r="AL451" s="471" t="s">
        <v>16916</v>
      </c>
      <c r="AM451" s="472" t="s">
        <v>16916</v>
      </c>
      <c r="AN451" s="471" t="s">
        <v>16916</v>
      </c>
      <c r="AO451" s="472" t="s">
        <v>16916</v>
      </c>
      <c r="AP451" s="471">
        <v>20.85</v>
      </c>
      <c r="AQ451" s="472">
        <v>20.85</v>
      </c>
      <c r="AR451" s="471" t="s">
        <v>16916</v>
      </c>
      <c r="AS451" s="472" t="s">
        <v>16916</v>
      </c>
      <c r="AT451" s="471" t="s">
        <v>16916</v>
      </c>
      <c r="AU451" s="472" t="s">
        <v>16916</v>
      </c>
      <c r="AV451" s="471" t="s">
        <v>16916</v>
      </c>
      <c r="AW451" s="472" t="s">
        <v>16916</v>
      </c>
      <c r="AX451" s="471" t="s">
        <v>16916</v>
      </c>
      <c r="AY451" s="472" t="s">
        <v>16916</v>
      </c>
      <c r="AZ451" s="471" t="s">
        <v>16916</v>
      </c>
      <c r="BA451" s="472" t="s">
        <v>16916</v>
      </c>
      <c r="BB451" s="471" t="s">
        <v>16916</v>
      </c>
      <c r="BC451" s="472" t="s">
        <v>16916</v>
      </c>
      <c r="BD451" s="471" t="s">
        <v>16916</v>
      </c>
      <c r="BE451" s="472" t="s">
        <v>16916</v>
      </c>
      <c r="BF451" s="471" t="s">
        <v>16916</v>
      </c>
      <c r="BG451" s="472" t="s">
        <v>16916</v>
      </c>
      <c r="BH451" s="471" t="s">
        <v>16916</v>
      </c>
      <c r="BI451" s="472" t="s">
        <v>16916</v>
      </c>
      <c r="BJ451" s="357">
        <v>20.85</v>
      </c>
      <c r="BK451" s="474">
        <v>20.85</v>
      </c>
      <c r="BL451" s="357">
        <v>0</v>
      </c>
      <c r="BM451" s="474">
        <v>0</v>
      </c>
      <c r="BN451" s="357">
        <v>0</v>
      </c>
      <c r="BO451" s="474">
        <v>0</v>
      </c>
    </row>
    <row r="452" spans="1:67" s="148" customFormat="1" ht="12.75" x14ac:dyDescent="0.2">
      <c r="A452" s="470" t="s">
        <v>8322</v>
      </c>
      <c r="B452" s="470" t="s">
        <v>8582</v>
      </c>
      <c r="C452" s="470" t="s">
        <v>8213</v>
      </c>
      <c r="D452" s="470" t="s">
        <v>8213</v>
      </c>
      <c r="E452" s="470" t="s">
        <v>16976</v>
      </c>
      <c r="F452" s="470" t="s">
        <v>17045</v>
      </c>
      <c r="G452" s="470" t="s">
        <v>17044</v>
      </c>
      <c r="H452" s="471" t="s">
        <v>16916</v>
      </c>
      <c r="I452" s="472" t="s">
        <v>16916</v>
      </c>
      <c r="J452" s="471" t="s">
        <v>16916</v>
      </c>
      <c r="K452" s="472" t="s">
        <v>16916</v>
      </c>
      <c r="L452" s="471" t="s">
        <v>16916</v>
      </c>
      <c r="M452" s="472" t="s">
        <v>16916</v>
      </c>
      <c r="N452" s="471" t="s">
        <v>16916</v>
      </c>
      <c r="O452" s="472" t="s">
        <v>16916</v>
      </c>
      <c r="P452" s="471" t="s">
        <v>16916</v>
      </c>
      <c r="Q452" s="472" t="s">
        <v>16916</v>
      </c>
      <c r="R452" s="475" t="s">
        <v>16916</v>
      </c>
      <c r="S452" s="476" t="s">
        <v>16916</v>
      </c>
      <c r="T452" s="475" t="s">
        <v>16916</v>
      </c>
      <c r="U452" s="476" t="s">
        <v>16916</v>
      </c>
      <c r="V452" s="475" t="s">
        <v>16916</v>
      </c>
      <c r="W452" s="473" t="s">
        <v>16916</v>
      </c>
      <c r="X452" s="471" t="s">
        <v>16916</v>
      </c>
      <c r="Y452" s="472" t="s">
        <v>16916</v>
      </c>
      <c r="Z452" s="471">
        <v>118105.92</v>
      </c>
      <c r="AA452" s="472">
        <v>106090.57</v>
      </c>
      <c r="AB452" s="471" t="s">
        <v>16916</v>
      </c>
      <c r="AC452" s="472" t="s">
        <v>16916</v>
      </c>
      <c r="AD452" s="471" t="s">
        <v>16916</v>
      </c>
      <c r="AE452" s="472" t="s">
        <v>16916</v>
      </c>
      <c r="AF452" s="595" t="s">
        <v>16916</v>
      </c>
      <c r="AG452" s="473" t="s">
        <v>16916</v>
      </c>
      <c r="AH452" s="471" t="s">
        <v>16916</v>
      </c>
      <c r="AI452" s="472" t="s">
        <v>16916</v>
      </c>
      <c r="AJ452" s="471" t="s">
        <v>16916</v>
      </c>
      <c r="AK452" s="472" t="s">
        <v>16916</v>
      </c>
      <c r="AL452" s="471" t="s">
        <v>16916</v>
      </c>
      <c r="AM452" s="472" t="s">
        <v>16916</v>
      </c>
      <c r="AN452" s="471" t="s">
        <v>16916</v>
      </c>
      <c r="AO452" s="472" t="s">
        <v>16916</v>
      </c>
      <c r="AP452" s="471" t="s">
        <v>16916</v>
      </c>
      <c r="AQ452" s="472" t="s">
        <v>16916</v>
      </c>
      <c r="AR452" s="471" t="s">
        <v>16916</v>
      </c>
      <c r="AS452" s="472" t="s">
        <v>16916</v>
      </c>
      <c r="AT452" s="471" t="s">
        <v>16916</v>
      </c>
      <c r="AU452" s="472" t="s">
        <v>16916</v>
      </c>
      <c r="AV452" s="471" t="s">
        <v>16916</v>
      </c>
      <c r="AW452" s="472" t="s">
        <v>16916</v>
      </c>
      <c r="AX452" s="471" t="s">
        <v>16916</v>
      </c>
      <c r="AY452" s="472" t="s">
        <v>16916</v>
      </c>
      <c r="AZ452" s="471" t="s">
        <v>16916</v>
      </c>
      <c r="BA452" s="472" t="s">
        <v>16916</v>
      </c>
      <c r="BB452" s="471" t="s">
        <v>16916</v>
      </c>
      <c r="BC452" s="472" t="s">
        <v>16916</v>
      </c>
      <c r="BD452" s="471" t="s">
        <v>16916</v>
      </c>
      <c r="BE452" s="472" t="s">
        <v>16916</v>
      </c>
      <c r="BF452" s="471" t="s">
        <v>16916</v>
      </c>
      <c r="BG452" s="472" t="s">
        <v>16916</v>
      </c>
      <c r="BH452" s="471" t="s">
        <v>16916</v>
      </c>
      <c r="BI452" s="472" t="s">
        <v>16916</v>
      </c>
      <c r="BJ452" s="357">
        <v>0</v>
      </c>
      <c r="BK452" s="474">
        <v>0</v>
      </c>
      <c r="BL452" s="357">
        <v>118105.92</v>
      </c>
      <c r="BM452" s="474">
        <v>106090.57</v>
      </c>
      <c r="BN452" s="357">
        <v>0</v>
      </c>
      <c r="BO452" s="474">
        <v>0</v>
      </c>
    </row>
    <row r="453" spans="1:67" s="148" customFormat="1" ht="12.75" x14ac:dyDescent="0.2">
      <c r="A453" s="470" t="s">
        <v>8322</v>
      </c>
      <c r="B453" s="470" t="s">
        <v>8461</v>
      </c>
      <c r="C453" s="470" t="s">
        <v>8213</v>
      </c>
      <c r="D453" s="470" t="s">
        <v>8213</v>
      </c>
      <c r="E453" s="470" t="s">
        <v>17511</v>
      </c>
      <c r="F453" s="470" t="s">
        <v>17045</v>
      </c>
      <c r="G453" s="470" t="s">
        <v>17044</v>
      </c>
      <c r="H453" s="471" t="s">
        <v>16916</v>
      </c>
      <c r="I453" s="472" t="s">
        <v>16916</v>
      </c>
      <c r="J453" s="471" t="s">
        <v>16916</v>
      </c>
      <c r="K453" s="472" t="s">
        <v>16916</v>
      </c>
      <c r="L453" s="471">
        <v>56073.3</v>
      </c>
      <c r="M453" s="472">
        <v>0</v>
      </c>
      <c r="N453" s="471" t="s">
        <v>16916</v>
      </c>
      <c r="O453" s="472" t="s">
        <v>16916</v>
      </c>
      <c r="P453" s="471" t="s">
        <v>16916</v>
      </c>
      <c r="Q453" s="472" t="s">
        <v>16916</v>
      </c>
      <c r="R453" s="475" t="s">
        <v>16916</v>
      </c>
      <c r="S453" s="476" t="s">
        <v>16916</v>
      </c>
      <c r="T453" s="475" t="s">
        <v>16916</v>
      </c>
      <c r="U453" s="476" t="s">
        <v>16916</v>
      </c>
      <c r="V453" s="475" t="s">
        <v>16916</v>
      </c>
      <c r="W453" s="473" t="s">
        <v>16916</v>
      </c>
      <c r="X453" s="471" t="s">
        <v>16916</v>
      </c>
      <c r="Y453" s="472" t="s">
        <v>16916</v>
      </c>
      <c r="Z453" s="471" t="s">
        <v>16916</v>
      </c>
      <c r="AA453" s="472" t="s">
        <v>16916</v>
      </c>
      <c r="AB453" s="471" t="s">
        <v>16916</v>
      </c>
      <c r="AC453" s="472" t="s">
        <v>16916</v>
      </c>
      <c r="AD453" s="471" t="s">
        <v>16916</v>
      </c>
      <c r="AE453" s="472" t="s">
        <v>16916</v>
      </c>
      <c r="AF453" s="595" t="s">
        <v>16916</v>
      </c>
      <c r="AG453" s="473" t="s">
        <v>16916</v>
      </c>
      <c r="AH453" s="471" t="s">
        <v>16916</v>
      </c>
      <c r="AI453" s="472" t="s">
        <v>16916</v>
      </c>
      <c r="AJ453" s="471" t="s">
        <v>16916</v>
      </c>
      <c r="AK453" s="472" t="s">
        <v>16916</v>
      </c>
      <c r="AL453" s="471" t="s">
        <v>16916</v>
      </c>
      <c r="AM453" s="472" t="s">
        <v>16916</v>
      </c>
      <c r="AN453" s="471" t="s">
        <v>16916</v>
      </c>
      <c r="AO453" s="472" t="s">
        <v>16916</v>
      </c>
      <c r="AP453" s="471" t="s">
        <v>16916</v>
      </c>
      <c r="AQ453" s="472" t="s">
        <v>16916</v>
      </c>
      <c r="AR453" s="471" t="s">
        <v>16916</v>
      </c>
      <c r="AS453" s="472" t="s">
        <v>16916</v>
      </c>
      <c r="AT453" s="471" t="s">
        <v>16916</v>
      </c>
      <c r="AU453" s="472" t="s">
        <v>16916</v>
      </c>
      <c r="AV453" s="471" t="s">
        <v>16916</v>
      </c>
      <c r="AW453" s="472" t="s">
        <v>16916</v>
      </c>
      <c r="AX453" s="471" t="s">
        <v>16916</v>
      </c>
      <c r="AY453" s="472" t="s">
        <v>16916</v>
      </c>
      <c r="AZ453" s="471" t="s">
        <v>16916</v>
      </c>
      <c r="BA453" s="472" t="s">
        <v>16916</v>
      </c>
      <c r="BB453" s="471" t="s">
        <v>16916</v>
      </c>
      <c r="BC453" s="472" t="s">
        <v>16916</v>
      </c>
      <c r="BD453" s="471" t="s">
        <v>16916</v>
      </c>
      <c r="BE453" s="472" t="s">
        <v>16916</v>
      </c>
      <c r="BF453" s="471" t="s">
        <v>16916</v>
      </c>
      <c r="BG453" s="472" t="s">
        <v>16916</v>
      </c>
      <c r="BH453" s="471" t="s">
        <v>16916</v>
      </c>
      <c r="BI453" s="472" t="s">
        <v>16916</v>
      </c>
      <c r="BJ453" s="357">
        <v>0</v>
      </c>
      <c r="BK453" s="474">
        <v>0</v>
      </c>
      <c r="BL453" s="357">
        <v>0</v>
      </c>
      <c r="BM453" s="474">
        <v>0</v>
      </c>
      <c r="BN453" s="357">
        <v>56073.3</v>
      </c>
      <c r="BO453" s="474">
        <v>0</v>
      </c>
    </row>
    <row r="454" spans="1:67" s="148" customFormat="1" ht="12.75" x14ac:dyDescent="0.2">
      <c r="A454" s="470" t="s">
        <v>8322</v>
      </c>
      <c r="B454" s="470" t="s">
        <v>8263</v>
      </c>
      <c r="C454" s="470" t="s">
        <v>8213</v>
      </c>
      <c r="D454" s="470" t="s">
        <v>8213</v>
      </c>
      <c r="E454" s="470" t="s">
        <v>17726</v>
      </c>
      <c r="F454" s="470" t="s">
        <v>17045</v>
      </c>
      <c r="G454" s="470" t="s">
        <v>17044</v>
      </c>
      <c r="H454" s="471" t="s">
        <v>16916</v>
      </c>
      <c r="I454" s="472" t="s">
        <v>16916</v>
      </c>
      <c r="J454" s="471" t="s">
        <v>16916</v>
      </c>
      <c r="K454" s="472" t="s">
        <v>16916</v>
      </c>
      <c r="L454" s="471" t="s">
        <v>16916</v>
      </c>
      <c r="M454" s="472" t="s">
        <v>16916</v>
      </c>
      <c r="N454" s="471" t="s">
        <v>16916</v>
      </c>
      <c r="O454" s="472" t="s">
        <v>16916</v>
      </c>
      <c r="P454" s="471" t="s">
        <v>16916</v>
      </c>
      <c r="Q454" s="472" t="s">
        <v>16916</v>
      </c>
      <c r="R454" s="475" t="s">
        <v>16916</v>
      </c>
      <c r="S454" s="476" t="s">
        <v>16916</v>
      </c>
      <c r="T454" s="475" t="s">
        <v>16916</v>
      </c>
      <c r="U454" s="476" t="s">
        <v>16916</v>
      </c>
      <c r="V454" s="475" t="s">
        <v>16916</v>
      </c>
      <c r="W454" s="473" t="s">
        <v>16916</v>
      </c>
      <c r="X454" s="471" t="s">
        <v>16916</v>
      </c>
      <c r="Y454" s="472" t="s">
        <v>16916</v>
      </c>
      <c r="Z454" s="471" t="s">
        <v>16916</v>
      </c>
      <c r="AA454" s="472" t="s">
        <v>16916</v>
      </c>
      <c r="AB454" s="471" t="s">
        <v>16916</v>
      </c>
      <c r="AC454" s="472" t="s">
        <v>16916</v>
      </c>
      <c r="AD454" s="471" t="s">
        <v>16916</v>
      </c>
      <c r="AE454" s="472" t="s">
        <v>16916</v>
      </c>
      <c r="AF454" s="595" t="s">
        <v>16916</v>
      </c>
      <c r="AG454" s="473" t="s">
        <v>16916</v>
      </c>
      <c r="AH454" s="471" t="s">
        <v>16916</v>
      </c>
      <c r="AI454" s="472" t="s">
        <v>16916</v>
      </c>
      <c r="AJ454" s="471" t="s">
        <v>16916</v>
      </c>
      <c r="AK454" s="472" t="s">
        <v>16916</v>
      </c>
      <c r="AL454" s="471" t="s">
        <v>16916</v>
      </c>
      <c r="AM454" s="472" t="s">
        <v>16916</v>
      </c>
      <c r="AN454" s="471" t="s">
        <v>16916</v>
      </c>
      <c r="AO454" s="472" t="s">
        <v>16916</v>
      </c>
      <c r="AP454" s="471" t="s">
        <v>16916</v>
      </c>
      <c r="AQ454" s="472" t="s">
        <v>16916</v>
      </c>
      <c r="AR454" s="471" t="s">
        <v>16916</v>
      </c>
      <c r="AS454" s="472" t="s">
        <v>16916</v>
      </c>
      <c r="AT454" s="471" t="s">
        <v>16916</v>
      </c>
      <c r="AU454" s="472" t="s">
        <v>16916</v>
      </c>
      <c r="AV454" s="471" t="s">
        <v>16916</v>
      </c>
      <c r="AW454" s="472" t="s">
        <v>16916</v>
      </c>
      <c r="AX454" s="471">
        <v>19619.54</v>
      </c>
      <c r="AY454" s="472" t="s">
        <v>16916</v>
      </c>
      <c r="AZ454" s="471" t="s">
        <v>16916</v>
      </c>
      <c r="BA454" s="472" t="s">
        <v>16916</v>
      </c>
      <c r="BB454" s="471" t="s">
        <v>16916</v>
      </c>
      <c r="BC454" s="472" t="s">
        <v>16916</v>
      </c>
      <c r="BD454" s="471" t="s">
        <v>16916</v>
      </c>
      <c r="BE454" s="472" t="s">
        <v>16916</v>
      </c>
      <c r="BF454" s="471" t="s">
        <v>16916</v>
      </c>
      <c r="BG454" s="472" t="s">
        <v>16916</v>
      </c>
      <c r="BH454" s="471" t="s">
        <v>16916</v>
      </c>
      <c r="BI454" s="472" t="s">
        <v>16916</v>
      </c>
      <c r="BJ454" s="357">
        <v>19619.54</v>
      </c>
      <c r="BK454" s="474">
        <v>0</v>
      </c>
      <c r="BL454" s="357">
        <v>0</v>
      </c>
      <c r="BM454" s="474">
        <v>0</v>
      </c>
      <c r="BN454" s="357">
        <v>0</v>
      </c>
      <c r="BO454" s="474">
        <v>0</v>
      </c>
    </row>
    <row r="455" spans="1:67" s="148" customFormat="1" ht="12.75" x14ac:dyDescent="0.2">
      <c r="A455" s="470" t="s">
        <v>8322</v>
      </c>
      <c r="B455" s="470" t="s">
        <v>8302</v>
      </c>
      <c r="C455" s="470" t="s">
        <v>8213</v>
      </c>
      <c r="D455" s="470" t="s">
        <v>8213</v>
      </c>
      <c r="E455" s="470" t="s">
        <v>18046</v>
      </c>
      <c r="F455" s="470" t="s">
        <v>17045</v>
      </c>
      <c r="G455" s="470" t="s">
        <v>17044</v>
      </c>
      <c r="H455" s="471" t="s">
        <v>16916</v>
      </c>
      <c r="I455" s="472" t="s">
        <v>16916</v>
      </c>
      <c r="J455" s="471" t="s">
        <v>16916</v>
      </c>
      <c r="K455" s="472" t="s">
        <v>16916</v>
      </c>
      <c r="L455" s="471" t="s">
        <v>16916</v>
      </c>
      <c r="M455" s="472" t="s">
        <v>16916</v>
      </c>
      <c r="N455" s="471" t="s">
        <v>16916</v>
      </c>
      <c r="O455" s="472" t="s">
        <v>16916</v>
      </c>
      <c r="P455" s="471" t="s">
        <v>16916</v>
      </c>
      <c r="Q455" s="472" t="s">
        <v>16916</v>
      </c>
      <c r="R455" s="475" t="s">
        <v>16916</v>
      </c>
      <c r="S455" s="476" t="s">
        <v>16916</v>
      </c>
      <c r="T455" s="475" t="s">
        <v>16916</v>
      </c>
      <c r="U455" s="476" t="s">
        <v>16916</v>
      </c>
      <c r="V455" s="475" t="s">
        <v>16916</v>
      </c>
      <c r="W455" s="473" t="s">
        <v>16916</v>
      </c>
      <c r="X455" s="471" t="s">
        <v>16916</v>
      </c>
      <c r="Y455" s="472" t="s">
        <v>16916</v>
      </c>
      <c r="Z455" s="471" t="s">
        <v>16916</v>
      </c>
      <c r="AA455" s="472" t="s">
        <v>16916</v>
      </c>
      <c r="AB455" s="471" t="s">
        <v>16916</v>
      </c>
      <c r="AC455" s="472" t="s">
        <v>16916</v>
      </c>
      <c r="AD455" s="471" t="s">
        <v>16916</v>
      </c>
      <c r="AE455" s="472" t="s">
        <v>16916</v>
      </c>
      <c r="AF455" s="595" t="s">
        <v>16916</v>
      </c>
      <c r="AG455" s="473" t="s">
        <v>16916</v>
      </c>
      <c r="AH455" s="471" t="s">
        <v>16916</v>
      </c>
      <c r="AI455" s="472" t="s">
        <v>16916</v>
      </c>
      <c r="AJ455" s="471" t="s">
        <v>16916</v>
      </c>
      <c r="AK455" s="472" t="s">
        <v>16916</v>
      </c>
      <c r="AL455" s="471" t="s">
        <v>16916</v>
      </c>
      <c r="AM455" s="472" t="s">
        <v>16916</v>
      </c>
      <c r="AN455" s="471" t="s">
        <v>16916</v>
      </c>
      <c r="AO455" s="472" t="s">
        <v>16916</v>
      </c>
      <c r="AP455" s="471" t="s">
        <v>16916</v>
      </c>
      <c r="AQ455" s="472" t="s">
        <v>16916</v>
      </c>
      <c r="AR455" s="471" t="s">
        <v>16916</v>
      </c>
      <c r="AS455" s="472" t="s">
        <v>16916</v>
      </c>
      <c r="AT455" s="471" t="s">
        <v>16916</v>
      </c>
      <c r="AU455" s="472" t="s">
        <v>16916</v>
      </c>
      <c r="AV455" s="471" t="s">
        <v>16916</v>
      </c>
      <c r="AW455" s="472" t="s">
        <v>16916</v>
      </c>
      <c r="AX455" s="471" t="s">
        <v>16916</v>
      </c>
      <c r="AY455" s="472" t="s">
        <v>16916</v>
      </c>
      <c r="AZ455" s="471" t="s">
        <v>16916</v>
      </c>
      <c r="BA455" s="472" t="s">
        <v>16916</v>
      </c>
      <c r="BB455" s="471" t="s">
        <v>16916</v>
      </c>
      <c r="BC455" s="472" t="s">
        <v>16916</v>
      </c>
      <c r="BD455" s="471" t="s">
        <v>16916</v>
      </c>
      <c r="BE455" s="472" t="s">
        <v>16916</v>
      </c>
      <c r="BF455" s="471">
        <v>10957.86</v>
      </c>
      <c r="BG455" s="472">
        <v>0</v>
      </c>
      <c r="BH455" s="471" t="s">
        <v>16916</v>
      </c>
      <c r="BI455" s="472" t="s">
        <v>16916</v>
      </c>
      <c r="BJ455" s="357">
        <v>10957.86</v>
      </c>
      <c r="BK455" s="474">
        <v>0</v>
      </c>
      <c r="BL455" s="357">
        <v>0</v>
      </c>
      <c r="BM455" s="474">
        <v>0</v>
      </c>
      <c r="BN455" s="357">
        <v>0</v>
      </c>
      <c r="BO455" s="474">
        <v>0</v>
      </c>
    </row>
    <row r="456" spans="1:67" s="148" customFormat="1" ht="12.75" x14ac:dyDescent="0.2">
      <c r="A456" s="470" t="s">
        <v>8322</v>
      </c>
      <c r="B456" s="470" t="s">
        <v>8267</v>
      </c>
      <c r="C456" s="470" t="s">
        <v>8213</v>
      </c>
      <c r="D456" s="470" t="s">
        <v>8213</v>
      </c>
      <c r="E456" s="470" t="s">
        <v>17512</v>
      </c>
      <c r="F456" s="470" t="s">
        <v>17045</v>
      </c>
      <c r="G456" s="470" t="s">
        <v>17044</v>
      </c>
      <c r="H456" s="471" t="s">
        <v>16916</v>
      </c>
      <c r="I456" s="472" t="s">
        <v>16916</v>
      </c>
      <c r="J456" s="471">
        <v>827032.69</v>
      </c>
      <c r="K456" s="472">
        <v>0</v>
      </c>
      <c r="L456" s="471" t="s">
        <v>16916</v>
      </c>
      <c r="M456" s="472" t="s">
        <v>16916</v>
      </c>
      <c r="N456" s="471" t="s">
        <v>16916</v>
      </c>
      <c r="O456" s="472" t="s">
        <v>16916</v>
      </c>
      <c r="P456" s="471">
        <v>96276</v>
      </c>
      <c r="Q456" s="472">
        <v>0</v>
      </c>
      <c r="R456" s="475" t="s">
        <v>16916</v>
      </c>
      <c r="S456" s="476" t="s">
        <v>16916</v>
      </c>
      <c r="T456" s="475" t="s">
        <v>16916</v>
      </c>
      <c r="U456" s="476" t="s">
        <v>16916</v>
      </c>
      <c r="V456" s="475" t="s">
        <v>16916</v>
      </c>
      <c r="W456" s="473" t="s">
        <v>16916</v>
      </c>
      <c r="X456" s="471" t="s">
        <v>16916</v>
      </c>
      <c r="Y456" s="472" t="s">
        <v>16916</v>
      </c>
      <c r="Z456" s="471" t="s">
        <v>16916</v>
      </c>
      <c r="AA456" s="472" t="s">
        <v>16916</v>
      </c>
      <c r="AB456" s="471" t="s">
        <v>16916</v>
      </c>
      <c r="AC456" s="472" t="s">
        <v>16916</v>
      </c>
      <c r="AD456" s="471" t="s">
        <v>16916</v>
      </c>
      <c r="AE456" s="472" t="s">
        <v>16916</v>
      </c>
      <c r="AF456" s="595" t="s">
        <v>16916</v>
      </c>
      <c r="AG456" s="473" t="s">
        <v>16916</v>
      </c>
      <c r="AH456" s="471" t="s">
        <v>16916</v>
      </c>
      <c r="AI456" s="472" t="s">
        <v>16916</v>
      </c>
      <c r="AJ456" s="471" t="s">
        <v>16916</v>
      </c>
      <c r="AK456" s="472" t="s">
        <v>16916</v>
      </c>
      <c r="AL456" s="471" t="s">
        <v>16916</v>
      </c>
      <c r="AM456" s="472" t="s">
        <v>16916</v>
      </c>
      <c r="AN456" s="471" t="s">
        <v>16916</v>
      </c>
      <c r="AO456" s="472" t="s">
        <v>16916</v>
      </c>
      <c r="AP456" s="471" t="s">
        <v>16916</v>
      </c>
      <c r="AQ456" s="472" t="s">
        <v>16916</v>
      </c>
      <c r="AR456" s="471" t="s">
        <v>16916</v>
      </c>
      <c r="AS456" s="472" t="s">
        <v>16916</v>
      </c>
      <c r="AT456" s="471" t="s">
        <v>16916</v>
      </c>
      <c r="AU456" s="472" t="s">
        <v>16916</v>
      </c>
      <c r="AV456" s="471" t="s">
        <v>16916</v>
      </c>
      <c r="AW456" s="472" t="s">
        <v>16916</v>
      </c>
      <c r="AX456" s="471" t="s">
        <v>16916</v>
      </c>
      <c r="AY456" s="472" t="s">
        <v>16916</v>
      </c>
      <c r="AZ456" s="471" t="s">
        <v>16916</v>
      </c>
      <c r="BA456" s="472" t="s">
        <v>16916</v>
      </c>
      <c r="BB456" s="471" t="s">
        <v>16916</v>
      </c>
      <c r="BC456" s="472" t="s">
        <v>16916</v>
      </c>
      <c r="BD456" s="471" t="s">
        <v>16916</v>
      </c>
      <c r="BE456" s="472" t="s">
        <v>16916</v>
      </c>
      <c r="BF456" s="471" t="s">
        <v>16916</v>
      </c>
      <c r="BG456" s="472" t="s">
        <v>16916</v>
      </c>
      <c r="BH456" s="471" t="s">
        <v>16916</v>
      </c>
      <c r="BI456" s="472" t="s">
        <v>16916</v>
      </c>
      <c r="BJ456" s="357">
        <v>0</v>
      </c>
      <c r="BK456" s="474">
        <v>0</v>
      </c>
      <c r="BL456" s="357">
        <v>923308.69</v>
      </c>
      <c r="BM456" s="474">
        <v>0</v>
      </c>
      <c r="BN456" s="357">
        <v>0</v>
      </c>
      <c r="BO456" s="474">
        <v>0</v>
      </c>
    </row>
    <row r="457" spans="1:67" s="148" customFormat="1" ht="12.75" x14ac:dyDescent="0.2">
      <c r="A457" s="470" t="s">
        <v>8322</v>
      </c>
      <c r="B457" s="470" t="s">
        <v>8372</v>
      </c>
      <c r="C457" s="470" t="s">
        <v>8213</v>
      </c>
      <c r="D457" s="470" t="s">
        <v>8213</v>
      </c>
      <c r="E457" s="470" t="s">
        <v>17877</v>
      </c>
      <c r="F457" s="470" t="s">
        <v>17045</v>
      </c>
      <c r="G457" s="470" t="s">
        <v>17044</v>
      </c>
      <c r="H457" s="471" t="s">
        <v>16916</v>
      </c>
      <c r="I457" s="472" t="s">
        <v>16916</v>
      </c>
      <c r="J457" s="471" t="s">
        <v>16916</v>
      </c>
      <c r="K457" s="472" t="s">
        <v>16916</v>
      </c>
      <c r="L457" s="471" t="s">
        <v>16916</v>
      </c>
      <c r="M457" s="472" t="s">
        <v>16916</v>
      </c>
      <c r="N457" s="471" t="s">
        <v>16916</v>
      </c>
      <c r="O457" s="472" t="s">
        <v>16916</v>
      </c>
      <c r="P457" s="471" t="s">
        <v>16916</v>
      </c>
      <c r="Q457" s="472" t="s">
        <v>16916</v>
      </c>
      <c r="R457" s="475" t="s">
        <v>16916</v>
      </c>
      <c r="S457" s="476" t="s">
        <v>16916</v>
      </c>
      <c r="T457" s="475" t="s">
        <v>16916</v>
      </c>
      <c r="U457" s="476" t="s">
        <v>16916</v>
      </c>
      <c r="V457" s="475" t="s">
        <v>16916</v>
      </c>
      <c r="W457" s="473" t="s">
        <v>16916</v>
      </c>
      <c r="X457" s="471" t="s">
        <v>16916</v>
      </c>
      <c r="Y457" s="472" t="s">
        <v>16916</v>
      </c>
      <c r="Z457" s="471" t="s">
        <v>16916</v>
      </c>
      <c r="AA457" s="472" t="s">
        <v>16916</v>
      </c>
      <c r="AB457" s="471" t="s">
        <v>16916</v>
      </c>
      <c r="AC457" s="472" t="s">
        <v>16916</v>
      </c>
      <c r="AD457" s="471" t="s">
        <v>16916</v>
      </c>
      <c r="AE457" s="472" t="s">
        <v>16916</v>
      </c>
      <c r="AF457" s="595" t="s">
        <v>16916</v>
      </c>
      <c r="AG457" s="473" t="s">
        <v>16916</v>
      </c>
      <c r="AH457" s="471" t="s">
        <v>16916</v>
      </c>
      <c r="AI457" s="472" t="s">
        <v>16916</v>
      </c>
      <c r="AJ457" s="471" t="s">
        <v>16916</v>
      </c>
      <c r="AK457" s="472" t="s">
        <v>16916</v>
      </c>
      <c r="AL457" s="471" t="s">
        <v>16916</v>
      </c>
      <c r="AM457" s="472" t="s">
        <v>16916</v>
      </c>
      <c r="AN457" s="471" t="s">
        <v>16916</v>
      </c>
      <c r="AO457" s="472" t="s">
        <v>16916</v>
      </c>
      <c r="AP457" s="471" t="s">
        <v>16916</v>
      </c>
      <c r="AQ457" s="472" t="s">
        <v>16916</v>
      </c>
      <c r="AR457" s="471" t="s">
        <v>16916</v>
      </c>
      <c r="AS457" s="472" t="s">
        <v>16916</v>
      </c>
      <c r="AT457" s="471" t="s">
        <v>16916</v>
      </c>
      <c r="AU457" s="472" t="s">
        <v>16916</v>
      </c>
      <c r="AV457" s="471" t="s">
        <v>16916</v>
      </c>
      <c r="AW457" s="472" t="s">
        <v>16916</v>
      </c>
      <c r="AX457" s="471" t="s">
        <v>16916</v>
      </c>
      <c r="AY457" s="472" t="s">
        <v>16916</v>
      </c>
      <c r="AZ457" s="471" t="s">
        <v>16916</v>
      </c>
      <c r="BA457" s="472" t="s">
        <v>16916</v>
      </c>
      <c r="BB457" s="471">
        <v>182898.55</v>
      </c>
      <c r="BC457" s="472">
        <v>0</v>
      </c>
      <c r="BD457" s="471" t="s">
        <v>16916</v>
      </c>
      <c r="BE457" s="472" t="s">
        <v>16916</v>
      </c>
      <c r="BF457" s="471" t="s">
        <v>16916</v>
      </c>
      <c r="BG457" s="472" t="s">
        <v>16916</v>
      </c>
      <c r="BH457" s="471" t="s">
        <v>16916</v>
      </c>
      <c r="BI457" s="472" t="s">
        <v>16916</v>
      </c>
      <c r="BJ457" s="357">
        <v>182898.55</v>
      </c>
      <c r="BK457" s="474">
        <v>0</v>
      </c>
      <c r="BL457" s="357">
        <v>0</v>
      </c>
      <c r="BM457" s="474">
        <v>0</v>
      </c>
      <c r="BN457" s="357">
        <v>0</v>
      </c>
      <c r="BO457" s="474">
        <v>0</v>
      </c>
    </row>
    <row r="458" spans="1:67" s="148" customFormat="1" ht="12.75" x14ac:dyDescent="0.2">
      <c r="A458" s="470" t="s">
        <v>8322</v>
      </c>
      <c r="B458" s="470" t="s">
        <v>8467</v>
      </c>
      <c r="C458" s="470" t="s">
        <v>8213</v>
      </c>
      <c r="D458" s="470" t="s">
        <v>8213</v>
      </c>
      <c r="E458" s="470" t="s">
        <v>17878</v>
      </c>
      <c r="F458" s="470" t="s">
        <v>17045</v>
      </c>
      <c r="G458" s="470" t="s">
        <v>17044</v>
      </c>
      <c r="H458" s="471" t="s">
        <v>16916</v>
      </c>
      <c r="I458" s="472" t="s">
        <v>16916</v>
      </c>
      <c r="J458" s="471" t="s">
        <v>16916</v>
      </c>
      <c r="K458" s="472" t="s">
        <v>16916</v>
      </c>
      <c r="L458" s="471" t="s">
        <v>16916</v>
      </c>
      <c r="M458" s="472" t="s">
        <v>16916</v>
      </c>
      <c r="N458" s="471" t="s">
        <v>16916</v>
      </c>
      <c r="O458" s="472" t="s">
        <v>16916</v>
      </c>
      <c r="P458" s="471" t="s">
        <v>16916</v>
      </c>
      <c r="Q458" s="472" t="s">
        <v>16916</v>
      </c>
      <c r="R458" s="475" t="s">
        <v>16916</v>
      </c>
      <c r="S458" s="476" t="s">
        <v>16916</v>
      </c>
      <c r="T458" s="475" t="s">
        <v>16916</v>
      </c>
      <c r="U458" s="476" t="s">
        <v>16916</v>
      </c>
      <c r="V458" s="475" t="s">
        <v>16916</v>
      </c>
      <c r="W458" s="473" t="s">
        <v>16916</v>
      </c>
      <c r="X458" s="471" t="s">
        <v>16916</v>
      </c>
      <c r="Y458" s="472" t="s">
        <v>16916</v>
      </c>
      <c r="Z458" s="471" t="s">
        <v>16916</v>
      </c>
      <c r="AA458" s="472" t="s">
        <v>16916</v>
      </c>
      <c r="AB458" s="471" t="s">
        <v>16916</v>
      </c>
      <c r="AC458" s="472" t="s">
        <v>16916</v>
      </c>
      <c r="AD458" s="471" t="s">
        <v>16916</v>
      </c>
      <c r="AE458" s="472" t="s">
        <v>16916</v>
      </c>
      <c r="AF458" s="595" t="s">
        <v>16916</v>
      </c>
      <c r="AG458" s="473" t="s">
        <v>16916</v>
      </c>
      <c r="AH458" s="471" t="s">
        <v>16916</v>
      </c>
      <c r="AI458" s="472" t="s">
        <v>16916</v>
      </c>
      <c r="AJ458" s="471" t="s">
        <v>16916</v>
      </c>
      <c r="AK458" s="472" t="s">
        <v>16916</v>
      </c>
      <c r="AL458" s="471" t="s">
        <v>16916</v>
      </c>
      <c r="AM458" s="472" t="s">
        <v>16916</v>
      </c>
      <c r="AN458" s="471" t="s">
        <v>16916</v>
      </c>
      <c r="AO458" s="472" t="s">
        <v>16916</v>
      </c>
      <c r="AP458" s="471" t="s">
        <v>16916</v>
      </c>
      <c r="AQ458" s="472" t="s">
        <v>16916</v>
      </c>
      <c r="AR458" s="471" t="s">
        <v>16916</v>
      </c>
      <c r="AS458" s="472" t="s">
        <v>16916</v>
      </c>
      <c r="AT458" s="471" t="s">
        <v>16916</v>
      </c>
      <c r="AU458" s="472" t="s">
        <v>16916</v>
      </c>
      <c r="AV458" s="471" t="s">
        <v>16916</v>
      </c>
      <c r="AW458" s="472" t="s">
        <v>16916</v>
      </c>
      <c r="AX458" s="471" t="s">
        <v>16916</v>
      </c>
      <c r="AY458" s="472" t="s">
        <v>16916</v>
      </c>
      <c r="AZ458" s="471" t="s">
        <v>16916</v>
      </c>
      <c r="BA458" s="472" t="s">
        <v>16916</v>
      </c>
      <c r="BB458" s="471">
        <v>16124924.33</v>
      </c>
      <c r="BC458" s="472">
        <v>0</v>
      </c>
      <c r="BD458" s="471" t="s">
        <v>16916</v>
      </c>
      <c r="BE458" s="472" t="s">
        <v>16916</v>
      </c>
      <c r="BF458" s="471" t="s">
        <v>16916</v>
      </c>
      <c r="BG458" s="472" t="s">
        <v>16916</v>
      </c>
      <c r="BH458" s="471" t="s">
        <v>16916</v>
      </c>
      <c r="BI458" s="472" t="s">
        <v>16916</v>
      </c>
      <c r="BJ458" s="357">
        <v>16124924.33</v>
      </c>
      <c r="BK458" s="474">
        <v>0</v>
      </c>
      <c r="BL458" s="357">
        <v>0</v>
      </c>
      <c r="BM458" s="474">
        <v>0</v>
      </c>
      <c r="BN458" s="357">
        <v>0</v>
      </c>
      <c r="BO458" s="474">
        <v>0</v>
      </c>
    </row>
    <row r="459" spans="1:67" s="148" customFormat="1" ht="12.75" x14ac:dyDescent="0.2">
      <c r="A459" s="470" t="s">
        <v>8322</v>
      </c>
      <c r="B459" s="470" t="s">
        <v>9122</v>
      </c>
      <c r="C459" s="470" t="s">
        <v>8213</v>
      </c>
      <c r="D459" s="470" t="s">
        <v>8213</v>
      </c>
      <c r="E459" s="470" t="s">
        <v>17091</v>
      </c>
      <c r="F459" s="470" t="s">
        <v>17045</v>
      </c>
      <c r="G459" s="470" t="s">
        <v>17044</v>
      </c>
      <c r="H459" s="471" t="s">
        <v>16916</v>
      </c>
      <c r="I459" s="472" t="s">
        <v>16916</v>
      </c>
      <c r="J459" s="471" t="s">
        <v>16916</v>
      </c>
      <c r="K459" s="472" t="s">
        <v>16916</v>
      </c>
      <c r="L459" s="471" t="s">
        <v>16916</v>
      </c>
      <c r="M459" s="472" t="s">
        <v>16916</v>
      </c>
      <c r="N459" s="471" t="s">
        <v>16916</v>
      </c>
      <c r="O459" s="472" t="s">
        <v>16916</v>
      </c>
      <c r="P459" s="471" t="s">
        <v>16916</v>
      </c>
      <c r="Q459" s="472" t="s">
        <v>16916</v>
      </c>
      <c r="R459" s="475" t="s">
        <v>16916</v>
      </c>
      <c r="S459" s="476" t="s">
        <v>16916</v>
      </c>
      <c r="T459" s="475" t="s">
        <v>16916</v>
      </c>
      <c r="U459" s="476" t="s">
        <v>16916</v>
      </c>
      <c r="V459" s="475" t="s">
        <v>16916</v>
      </c>
      <c r="W459" s="473" t="s">
        <v>16916</v>
      </c>
      <c r="X459" s="471" t="s">
        <v>16916</v>
      </c>
      <c r="Y459" s="472" t="s">
        <v>16916</v>
      </c>
      <c r="Z459" s="471" t="s">
        <v>16916</v>
      </c>
      <c r="AA459" s="472" t="s">
        <v>16916</v>
      </c>
      <c r="AB459" s="471" t="s">
        <v>16916</v>
      </c>
      <c r="AC459" s="472" t="s">
        <v>16916</v>
      </c>
      <c r="AD459" s="471" t="s">
        <v>16916</v>
      </c>
      <c r="AE459" s="472" t="s">
        <v>16916</v>
      </c>
      <c r="AF459" s="595">
        <v>18719.830000000002</v>
      </c>
      <c r="AG459" s="473">
        <v>18719.830000000002</v>
      </c>
      <c r="AH459" s="471" t="s">
        <v>16916</v>
      </c>
      <c r="AI459" s="472" t="s">
        <v>16916</v>
      </c>
      <c r="AJ459" s="471" t="s">
        <v>16916</v>
      </c>
      <c r="AK459" s="472" t="s">
        <v>16916</v>
      </c>
      <c r="AL459" s="471" t="s">
        <v>16916</v>
      </c>
      <c r="AM459" s="472" t="s">
        <v>16916</v>
      </c>
      <c r="AN459" s="471" t="s">
        <v>16916</v>
      </c>
      <c r="AO459" s="472" t="s">
        <v>16916</v>
      </c>
      <c r="AP459" s="471" t="s">
        <v>16916</v>
      </c>
      <c r="AQ459" s="472" t="s">
        <v>16916</v>
      </c>
      <c r="AR459" s="471" t="s">
        <v>16916</v>
      </c>
      <c r="AS459" s="472" t="s">
        <v>16916</v>
      </c>
      <c r="AT459" s="471" t="s">
        <v>16916</v>
      </c>
      <c r="AU459" s="472" t="s">
        <v>16916</v>
      </c>
      <c r="AV459" s="471" t="s">
        <v>16916</v>
      </c>
      <c r="AW459" s="472" t="s">
        <v>16916</v>
      </c>
      <c r="AX459" s="471" t="s">
        <v>16916</v>
      </c>
      <c r="AY459" s="472" t="s">
        <v>16916</v>
      </c>
      <c r="AZ459" s="471" t="s">
        <v>16916</v>
      </c>
      <c r="BA459" s="472" t="s">
        <v>16916</v>
      </c>
      <c r="BB459" s="471" t="s">
        <v>16916</v>
      </c>
      <c r="BC459" s="472" t="s">
        <v>16916</v>
      </c>
      <c r="BD459" s="471" t="s">
        <v>16916</v>
      </c>
      <c r="BE459" s="472" t="s">
        <v>16916</v>
      </c>
      <c r="BF459" s="471" t="s">
        <v>16916</v>
      </c>
      <c r="BG459" s="472" t="s">
        <v>16916</v>
      </c>
      <c r="BH459" s="471" t="s">
        <v>16916</v>
      </c>
      <c r="BI459" s="472" t="s">
        <v>16916</v>
      </c>
      <c r="BJ459" s="357">
        <v>0</v>
      </c>
      <c r="BK459" s="474">
        <v>0</v>
      </c>
      <c r="BL459" s="357">
        <v>0</v>
      </c>
      <c r="BM459" s="474">
        <v>0</v>
      </c>
      <c r="BN459" s="357">
        <v>18719.830000000002</v>
      </c>
      <c r="BO459" s="474">
        <v>18719.830000000002</v>
      </c>
    </row>
    <row r="460" spans="1:67" s="148" customFormat="1" ht="12.75" x14ac:dyDescent="0.2">
      <c r="A460" s="470" t="s">
        <v>8322</v>
      </c>
      <c r="B460" s="470" t="s">
        <v>8459</v>
      </c>
      <c r="C460" s="470" t="s">
        <v>8213</v>
      </c>
      <c r="D460" s="470" t="s">
        <v>8213</v>
      </c>
      <c r="E460" s="470" t="s">
        <v>18047</v>
      </c>
      <c r="F460" s="470" t="s">
        <v>17045</v>
      </c>
      <c r="G460" s="470" t="s">
        <v>17044</v>
      </c>
      <c r="H460" s="471" t="s">
        <v>16916</v>
      </c>
      <c r="I460" s="472" t="s">
        <v>16916</v>
      </c>
      <c r="J460" s="471" t="s">
        <v>16916</v>
      </c>
      <c r="K460" s="472" t="s">
        <v>16916</v>
      </c>
      <c r="L460" s="471" t="s">
        <v>16916</v>
      </c>
      <c r="M460" s="472" t="s">
        <v>16916</v>
      </c>
      <c r="N460" s="471" t="s">
        <v>16916</v>
      </c>
      <c r="O460" s="472" t="s">
        <v>16916</v>
      </c>
      <c r="P460" s="471" t="s">
        <v>16916</v>
      </c>
      <c r="Q460" s="472" t="s">
        <v>16916</v>
      </c>
      <c r="R460" s="475" t="s">
        <v>16916</v>
      </c>
      <c r="S460" s="476" t="s">
        <v>16916</v>
      </c>
      <c r="T460" s="475" t="s">
        <v>16916</v>
      </c>
      <c r="U460" s="476" t="s">
        <v>16916</v>
      </c>
      <c r="V460" s="475" t="s">
        <v>16916</v>
      </c>
      <c r="W460" s="473" t="s">
        <v>16916</v>
      </c>
      <c r="X460" s="471" t="s">
        <v>16916</v>
      </c>
      <c r="Y460" s="472" t="s">
        <v>16916</v>
      </c>
      <c r="Z460" s="471" t="s">
        <v>16916</v>
      </c>
      <c r="AA460" s="472" t="s">
        <v>16916</v>
      </c>
      <c r="AB460" s="471" t="s">
        <v>16916</v>
      </c>
      <c r="AC460" s="472" t="s">
        <v>16916</v>
      </c>
      <c r="AD460" s="471" t="s">
        <v>16916</v>
      </c>
      <c r="AE460" s="472" t="s">
        <v>16916</v>
      </c>
      <c r="AF460" s="595" t="s">
        <v>16916</v>
      </c>
      <c r="AG460" s="473" t="s">
        <v>16916</v>
      </c>
      <c r="AH460" s="471" t="s">
        <v>16916</v>
      </c>
      <c r="AI460" s="472" t="s">
        <v>16916</v>
      </c>
      <c r="AJ460" s="471" t="s">
        <v>16916</v>
      </c>
      <c r="AK460" s="472" t="s">
        <v>16916</v>
      </c>
      <c r="AL460" s="471" t="s">
        <v>16916</v>
      </c>
      <c r="AM460" s="472" t="s">
        <v>16916</v>
      </c>
      <c r="AN460" s="471" t="s">
        <v>16916</v>
      </c>
      <c r="AO460" s="472" t="s">
        <v>16916</v>
      </c>
      <c r="AP460" s="471" t="s">
        <v>16916</v>
      </c>
      <c r="AQ460" s="472" t="s">
        <v>16916</v>
      </c>
      <c r="AR460" s="471" t="s">
        <v>16916</v>
      </c>
      <c r="AS460" s="472" t="s">
        <v>16916</v>
      </c>
      <c r="AT460" s="471" t="s">
        <v>16916</v>
      </c>
      <c r="AU460" s="472" t="s">
        <v>16916</v>
      </c>
      <c r="AV460" s="471" t="s">
        <v>16916</v>
      </c>
      <c r="AW460" s="472" t="s">
        <v>16916</v>
      </c>
      <c r="AX460" s="471" t="s">
        <v>16916</v>
      </c>
      <c r="AY460" s="472" t="s">
        <v>16916</v>
      </c>
      <c r="AZ460" s="471" t="s">
        <v>16916</v>
      </c>
      <c r="BA460" s="472" t="s">
        <v>16916</v>
      </c>
      <c r="BB460" s="471" t="s">
        <v>16916</v>
      </c>
      <c r="BC460" s="472" t="s">
        <v>16916</v>
      </c>
      <c r="BD460" s="471" t="s">
        <v>16916</v>
      </c>
      <c r="BE460" s="472" t="s">
        <v>16916</v>
      </c>
      <c r="BF460" s="471">
        <v>35456.75</v>
      </c>
      <c r="BG460" s="472">
        <v>0</v>
      </c>
      <c r="BH460" s="471" t="s">
        <v>16916</v>
      </c>
      <c r="BI460" s="472" t="s">
        <v>16916</v>
      </c>
      <c r="BJ460" s="357">
        <v>35456.75</v>
      </c>
      <c r="BK460" s="474">
        <v>0</v>
      </c>
      <c r="BL460" s="357">
        <v>0</v>
      </c>
      <c r="BM460" s="474">
        <v>0</v>
      </c>
      <c r="BN460" s="357">
        <v>0</v>
      </c>
      <c r="BO460" s="474">
        <v>0</v>
      </c>
    </row>
    <row r="461" spans="1:67" s="148" customFormat="1" ht="12.75" x14ac:dyDescent="0.2">
      <c r="A461" s="470" t="s">
        <v>8322</v>
      </c>
      <c r="B461" s="470" t="s">
        <v>9180</v>
      </c>
      <c r="C461" s="470" t="s">
        <v>8213</v>
      </c>
      <c r="D461" s="470" t="s">
        <v>8213</v>
      </c>
      <c r="E461" s="470" t="s">
        <v>17879</v>
      </c>
      <c r="F461" s="470" t="s">
        <v>17045</v>
      </c>
      <c r="G461" s="470" t="s">
        <v>17044</v>
      </c>
      <c r="H461" s="471" t="s">
        <v>16916</v>
      </c>
      <c r="I461" s="472" t="s">
        <v>16916</v>
      </c>
      <c r="J461" s="471" t="s">
        <v>16916</v>
      </c>
      <c r="K461" s="472" t="s">
        <v>16916</v>
      </c>
      <c r="L461" s="471" t="s">
        <v>16916</v>
      </c>
      <c r="M461" s="472" t="s">
        <v>16916</v>
      </c>
      <c r="N461" s="471" t="s">
        <v>16916</v>
      </c>
      <c r="O461" s="472" t="s">
        <v>16916</v>
      </c>
      <c r="P461" s="471" t="s">
        <v>16916</v>
      </c>
      <c r="Q461" s="472" t="s">
        <v>16916</v>
      </c>
      <c r="R461" s="475" t="s">
        <v>16916</v>
      </c>
      <c r="S461" s="476" t="s">
        <v>16916</v>
      </c>
      <c r="T461" s="475" t="s">
        <v>16916</v>
      </c>
      <c r="U461" s="476" t="s">
        <v>16916</v>
      </c>
      <c r="V461" s="475" t="s">
        <v>16916</v>
      </c>
      <c r="W461" s="473" t="s">
        <v>16916</v>
      </c>
      <c r="X461" s="471" t="s">
        <v>16916</v>
      </c>
      <c r="Y461" s="472" t="s">
        <v>16916</v>
      </c>
      <c r="Z461" s="471" t="s">
        <v>16916</v>
      </c>
      <c r="AA461" s="472" t="s">
        <v>16916</v>
      </c>
      <c r="AB461" s="471" t="s">
        <v>16916</v>
      </c>
      <c r="AC461" s="472" t="s">
        <v>16916</v>
      </c>
      <c r="AD461" s="471" t="s">
        <v>16916</v>
      </c>
      <c r="AE461" s="472" t="s">
        <v>16916</v>
      </c>
      <c r="AF461" s="595" t="s">
        <v>16916</v>
      </c>
      <c r="AG461" s="473" t="s">
        <v>16916</v>
      </c>
      <c r="AH461" s="471" t="s">
        <v>16916</v>
      </c>
      <c r="AI461" s="472" t="s">
        <v>16916</v>
      </c>
      <c r="AJ461" s="471" t="s">
        <v>16916</v>
      </c>
      <c r="AK461" s="472" t="s">
        <v>16916</v>
      </c>
      <c r="AL461" s="471" t="s">
        <v>16916</v>
      </c>
      <c r="AM461" s="472" t="s">
        <v>16916</v>
      </c>
      <c r="AN461" s="471" t="s">
        <v>16916</v>
      </c>
      <c r="AO461" s="472" t="s">
        <v>16916</v>
      </c>
      <c r="AP461" s="471" t="s">
        <v>16916</v>
      </c>
      <c r="AQ461" s="472" t="s">
        <v>16916</v>
      </c>
      <c r="AR461" s="471" t="s">
        <v>16916</v>
      </c>
      <c r="AS461" s="472" t="s">
        <v>16916</v>
      </c>
      <c r="AT461" s="471" t="s">
        <v>16916</v>
      </c>
      <c r="AU461" s="472" t="s">
        <v>16916</v>
      </c>
      <c r="AV461" s="471" t="s">
        <v>16916</v>
      </c>
      <c r="AW461" s="472" t="s">
        <v>16916</v>
      </c>
      <c r="AX461" s="471" t="s">
        <v>16916</v>
      </c>
      <c r="AY461" s="472" t="s">
        <v>16916</v>
      </c>
      <c r="AZ461" s="471" t="s">
        <v>16916</v>
      </c>
      <c r="BA461" s="472" t="s">
        <v>16916</v>
      </c>
      <c r="BB461" s="471">
        <v>326571.3</v>
      </c>
      <c r="BC461" s="472">
        <v>0</v>
      </c>
      <c r="BD461" s="471" t="s">
        <v>16916</v>
      </c>
      <c r="BE461" s="472" t="s">
        <v>16916</v>
      </c>
      <c r="BF461" s="471" t="s">
        <v>16916</v>
      </c>
      <c r="BG461" s="472" t="s">
        <v>16916</v>
      </c>
      <c r="BH461" s="471" t="s">
        <v>16916</v>
      </c>
      <c r="BI461" s="472" t="s">
        <v>16916</v>
      </c>
      <c r="BJ461" s="357">
        <v>326571.3</v>
      </c>
      <c r="BK461" s="474">
        <v>0</v>
      </c>
      <c r="BL461" s="357">
        <v>0</v>
      </c>
      <c r="BM461" s="474">
        <v>0</v>
      </c>
      <c r="BN461" s="357">
        <v>0</v>
      </c>
      <c r="BO461" s="474">
        <v>0</v>
      </c>
    </row>
    <row r="462" spans="1:67" s="148" customFormat="1" ht="12.75" x14ac:dyDescent="0.2">
      <c r="A462" s="470" t="s">
        <v>8322</v>
      </c>
      <c r="B462" s="470" t="s">
        <v>8323</v>
      </c>
      <c r="C462" s="470" t="s">
        <v>8213</v>
      </c>
      <c r="D462" s="470" t="s">
        <v>8213</v>
      </c>
      <c r="E462" s="470" t="s">
        <v>16975</v>
      </c>
      <c r="F462" s="470" t="s">
        <v>17045</v>
      </c>
      <c r="G462" s="470" t="s">
        <v>17044</v>
      </c>
      <c r="H462" s="471" t="s">
        <v>16916</v>
      </c>
      <c r="I462" s="472" t="s">
        <v>16916</v>
      </c>
      <c r="J462" s="471" t="s">
        <v>16916</v>
      </c>
      <c r="K462" s="472" t="s">
        <v>16916</v>
      </c>
      <c r="L462" s="471">
        <v>63889.91</v>
      </c>
      <c r="M462" s="472">
        <v>0</v>
      </c>
      <c r="N462" s="471">
        <v>1581.48</v>
      </c>
      <c r="O462" s="472">
        <v>1581.48</v>
      </c>
      <c r="P462" s="471" t="s">
        <v>16916</v>
      </c>
      <c r="Q462" s="472" t="s">
        <v>16916</v>
      </c>
      <c r="R462" s="475">
        <v>6325.92</v>
      </c>
      <c r="S462" s="476">
        <v>6325.92</v>
      </c>
      <c r="T462" s="475" t="s">
        <v>16916</v>
      </c>
      <c r="U462" s="476" t="s">
        <v>16916</v>
      </c>
      <c r="V462" s="475">
        <v>45246.65</v>
      </c>
      <c r="W462" s="473">
        <v>45246.65</v>
      </c>
      <c r="X462" s="471">
        <v>6325.96</v>
      </c>
      <c r="Y462" s="472">
        <v>0</v>
      </c>
      <c r="Z462" s="471" t="s">
        <v>16916</v>
      </c>
      <c r="AA462" s="472" t="s">
        <v>16916</v>
      </c>
      <c r="AB462" s="471">
        <v>6327.11</v>
      </c>
      <c r="AC462" s="472">
        <v>0</v>
      </c>
      <c r="AD462" s="471" t="s">
        <v>16916</v>
      </c>
      <c r="AE462" s="472" t="s">
        <v>16916</v>
      </c>
      <c r="AF462" s="595" t="s">
        <v>16916</v>
      </c>
      <c r="AG462" s="473" t="s">
        <v>16916</v>
      </c>
      <c r="AH462" s="471">
        <v>6328.18</v>
      </c>
      <c r="AI462" s="472">
        <v>0</v>
      </c>
      <c r="AJ462" s="471" t="s">
        <v>16916</v>
      </c>
      <c r="AK462" s="472" t="s">
        <v>16916</v>
      </c>
      <c r="AL462" s="471">
        <v>6328.98</v>
      </c>
      <c r="AM462" s="472">
        <v>0</v>
      </c>
      <c r="AN462" s="471" t="s">
        <v>16916</v>
      </c>
      <c r="AO462" s="472" t="s">
        <v>16916</v>
      </c>
      <c r="AP462" s="471">
        <v>6332.78</v>
      </c>
      <c r="AQ462" s="472">
        <v>0</v>
      </c>
      <c r="AR462" s="471" t="s">
        <v>16916</v>
      </c>
      <c r="AS462" s="472" t="s">
        <v>16916</v>
      </c>
      <c r="AT462" s="471">
        <v>6333.42</v>
      </c>
      <c r="AU462" s="472" t="s">
        <v>16916</v>
      </c>
      <c r="AV462" s="471" t="s">
        <v>16916</v>
      </c>
      <c r="AW462" s="472" t="s">
        <v>16916</v>
      </c>
      <c r="AX462" s="471">
        <v>46091.54</v>
      </c>
      <c r="AY462" s="472">
        <v>39758.120000000003</v>
      </c>
      <c r="AZ462" s="471" t="s">
        <v>16916</v>
      </c>
      <c r="BA462" s="472" t="s">
        <v>16916</v>
      </c>
      <c r="BB462" s="471">
        <v>6335.06</v>
      </c>
      <c r="BC462" s="472">
        <v>0</v>
      </c>
      <c r="BD462" s="471" t="s">
        <v>16916</v>
      </c>
      <c r="BE462" s="472" t="s">
        <v>16916</v>
      </c>
      <c r="BF462" s="471" t="s">
        <v>16916</v>
      </c>
      <c r="BG462" s="472" t="s">
        <v>16916</v>
      </c>
      <c r="BH462" s="471" t="s">
        <v>16916</v>
      </c>
      <c r="BI462" s="472" t="s">
        <v>16916</v>
      </c>
      <c r="BJ462" s="357">
        <v>98310.43</v>
      </c>
      <c r="BK462" s="474">
        <v>47665.520000000004</v>
      </c>
      <c r="BL462" s="357">
        <v>0</v>
      </c>
      <c r="BM462" s="474">
        <v>0</v>
      </c>
      <c r="BN462" s="357">
        <v>109136.56</v>
      </c>
      <c r="BO462" s="474">
        <v>45246.65</v>
      </c>
    </row>
    <row r="463" spans="1:67" s="148" customFormat="1" ht="12.75" x14ac:dyDescent="0.2">
      <c r="A463" s="470" t="s">
        <v>8322</v>
      </c>
      <c r="B463" s="470" t="s">
        <v>8396</v>
      </c>
      <c r="C463" s="470" t="s">
        <v>8213</v>
      </c>
      <c r="D463" s="470" t="s">
        <v>8213</v>
      </c>
      <c r="E463" s="470" t="s">
        <v>17513</v>
      </c>
      <c r="F463" s="470" t="s">
        <v>17045</v>
      </c>
      <c r="G463" s="470" t="s">
        <v>17044</v>
      </c>
      <c r="H463" s="471" t="s">
        <v>16916</v>
      </c>
      <c r="I463" s="472" t="s">
        <v>16916</v>
      </c>
      <c r="J463" s="471" t="s">
        <v>16916</v>
      </c>
      <c r="K463" s="472" t="s">
        <v>16916</v>
      </c>
      <c r="L463" s="471">
        <v>117598.84</v>
      </c>
      <c r="M463" s="472">
        <v>0</v>
      </c>
      <c r="N463" s="471" t="s">
        <v>16916</v>
      </c>
      <c r="O463" s="472" t="s">
        <v>16916</v>
      </c>
      <c r="P463" s="471" t="s">
        <v>16916</v>
      </c>
      <c r="Q463" s="472" t="s">
        <v>16916</v>
      </c>
      <c r="R463" s="475" t="s">
        <v>16916</v>
      </c>
      <c r="S463" s="476" t="s">
        <v>16916</v>
      </c>
      <c r="T463" s="475" t="s">
        <v>16916</v>
      </c>
      <c r="U463" s="476" t="s">
        <v>16916</v>
      </c>
      <c r="V463" s="475" t="s">
        <v>16916</v>
      </c>
      <c r="W463" s="473" t="s">
        <v>16916</v>
      </c>
      <c r="X463" s="471" t="s">
        <v>16916</v>
      </c>
      <c r="Y463" s="472" t="s">
        <v>16916</v>
      </c>
      <c r="Z463" s="471" t="s">
        <v>16916</v>
      </c>
      <c r="AA463" s="472" t="s">
        <v>16916</v>
      </c>
      <c r="AB463" s="471" t="s">
        <v>16916</v>
      </c>
      <c r="AC463" s="472" t="s">
        <v>16916</v>
      </c>
      <c r="AD463" s="471" t="s">
        <v>16916</v>
      </c>
      <c r="AE463" s="472" t="s">
        <v>16916</v>
      </c>
      <c r="AF463" s="595" t="s">
        <v>16916</v>
      </c>
      <c r="AG463" s="473" t="s">
        <v>16916</v>
      </c>
      <c r="AH463" s="471" t="s">
        <v>16916</v>
      </c>
      <c r="AI463" s="472" t="s">
        <v>16916</v>
      </c>
      <c r="AJ463" s="471" t="s">
        <v>16916</v>
      </c>
      <c r="AK463" s="472" t="s">
        <v>16916</v>
      </c>
      <c r="AL463" s="471" t="s">
        <v>16916</v>
      </c>
      <c r="AM463" s="472" t="s">
        <v>16916</v>
      </c>
      <c r="AN463" s="471" t="s">
        <v>16916</v>
      </c>
      <c r="AO463" s="472" t="s">
        <v>16916</v>
      </c>
      <c r="AP463" s="471" t="s">
        <v>16916</v>
      </c>
      <c r="AQ463" s="472" t="s">
        <v>16916</v>
      </c>
      <c r="AR463" s="471" t="s">
        <v>16916</v>
      </c>
      <c r="AS463" s="472" t="s">
        <v>16916</v>
      </c>
      <c r="AT463" s="471" t="s">
        <v>16916</v>
      </c>
      <c r="AU463" s="472" t="s">
        <v>16916</v>
      </c>
      <c r="AV463" s="471" t="s">
        <v>16916</v>
      </c>
      <c r="AW463" s="472" t="s">
        <v>16916</v>
      </c>
      <c r="AX463" s="471" t="s">
        <v>16916</v>
      </c>
      <c r="AY463" s="472" t="s">
        <v>16916</v>
      </c>
      <c r="AZ463" s="471" t="s">
        <v>16916</v>
      </c>
      <c r="BA463" s="472" t="s">
        <v>16916</v>
      </c>
      <c r="BB463" s="471" t="s">
        <v>16916</v>
      </c>
      <c r="BC463" s="472" t="s">
        <v>16916</v>
      </c>
      <c r="BD463" s="471" t="s">
        <v>16916</v>
      </c>
      <c r="BE463" s="472" t="s">
        <v>16916</v>
      </c>
      <c r="BF463" s="471" t="s">
        <v>16916</v>
      </c>
      <c r="BG463" s="472" t="s">
        <v>16916</v>
      </c>
      <c r="BH463" s="471" t="s">
        <v>16916</v>
      </c>
      <c r="BI463" s="472" t="s">
        <v>16916</v>
      </c>
      <c r="BJ463" s="357">
        <v>0</v>
      </c>
      <c r="BK463" s="474">
        <v>0</v>
      </c>
      <c r="BL463" s="357">
        <v>0</v>
      </c>
      <c r="BM463" s="474">
        <v>0</v>
      </c>
      <c r="BN463" s="357">
        <v>117598.84</v>
      </c>
      <c r="BO463" s="474">
        <v>0</v>
      </c>
    </row>
    <row r="464" spans="1:67" s="148" customFormat="1" ht="12.75" x14ac:dyDescent="0.2">
      <c r="A464" s="470" t="s">
        <v>8322</v>
      </c>
      <c r="B464" s="470" t="s">
        <v>8475</v>
      </c>
      <c r="C464" s="470" t="s">
        <v>8213</v>
      </c>
      <c r="D464" s="470" t="s">
        <v>8213</v>
      </c>
      <c r="E464" s="470" t="s">
        <v>8543</v>
      </c>
      <c r="F464" s="470" t="s">
        <v>17045</v>
      </c>
      <c r="G464" s="470" t="s">
        <v>17044</v>
      </c>
      <c r="H464" s="471" t="s">
        <v>16916</v>
      </c>
      <c r="I464" s="472" t="s">
        <v>16916</v>
      </c>
      <c r="J464" s="471" t="s">
        <v>16916</v>
      </c>
      <c r="K464" s="472" t="s">
        <v>16916</v>
      </c>
      <c r="L464" s="471" t="s">
        <v>16916</v>
      </c>
      <c r="M464" s="472" t="s">
        <v>16916</v>
      </c>
      <c r="N464" s="471" t="s">
        <v>16916</v>
      </c>
      <c r="O464" s="472" t="s">
        <v>16916</v>
      </c>
      <c r="P464" s="471" t="s">
        <v>16916</v>
      </c>
      <c r="Q464" s="472" t="s">
        <v>16916</v>
      </c>
      <c r="R464" s="475" t="s">
        <v>16916</v>
      </c>
      <c r="S464" s="476" t="s">
        <v>16916</v>
      </c>
      <c r="T464" s="475" t="s">
        <v>16916</v>
      </c>
      <c r="U464" s="476" t="s">
        <v>16916</v>
      </c>
      <c r="V464" s="475">
        <v>6016156.1600000001</v>
      </c>
      <c r="W464" s="473">
        <v>6016156.1600000001</v>
      </c>
      <c r="X464" s="471">
        <v>2527364.46</v>
      </c>
      <c r="Y464" s="472">
        <v>2063309.69</v>
      </c>
      <c r="Z464" s="471" t="s">
        <v>16916</v>
      </c>
      <c r="AA464" s="472" t="s">
        <v>16916</v>
      </c>
      <c r="AB464" s="471">
        <v>464054.77</v>
      </c>
      <c r="AC464" s="472">
        <v>359175.16</v>
      </c>
      <c r="AD464" s="471" t="s">
        <v>16916</v>
      </c>
      <c r="AE464" s="472" t="s">
        <v>16916</v>
      </c>
      <c r="AF464" s="595" t="s">
        <v>16916</v>
      </c>
      <c r="AG464" s="473" t="s">
        <v>16916</v>
      </c>
      <c r="AH464" s="471" t="s">
        <v>16916</v>
      </c>
      <c r="AI464" s="472" t="s">
        <v>16916</v>
      </c>
      <c r="AJ464" s="471" t="s">
        <v>16916</v>
      </c>
      <c r="AK464" s="472" t="s">
        <v>16916</v>
      </c>
      <c r="AL464" s="471" t="s">
        <v>16916</v>
      </c>
      <c r="AM464" s="472" t="s">
        <v>16916</v>
      </c>
      <c r="AN464" s="471" t="s">
        <v>16916</v>
      </c>
      <c r="AO464" s="472" t="s">
        <v>16916</v>
      </c>
      <c r="AP464" s="471" t="s">
        <v>16916</v>
      </c>
      <c r="AQ464" s="472" t="s">
        <v>16916</v>
      </c>
      <c r="AR464" s="471" t="s">
        <v>16916</v>
      </c>
      <c r="AS464" s="472" t="s">
        <v>16916</v>
      </c>
      <c r="AT464" s="471" t="s">
        <v>16916</v>
      </c>
      <c r="AU464" s="472" t="s">
        <v>16916</v>
      </c>
      <c r="AV464" s="471" t="s">
        <v>16916</v>
      </c>
      <c r="AW464" s="472" t="s">
        <v>16916</v>
      </c>
      <c r="AX464" s="471" t="s">
        <v>16916</v>
      </c>
      <c r="AY464" s="472" t="s">
        <v>16916</v>
      </c>
      <c r="AZ464" s="471" t="s">
        <v>16916</v>
      </c>
      <c r="BA464" s="472" t="s">
        <v>16916</v>
      </c>
      <c r="BB464" s="471" t="s">
        <v>16916</v>
      </c>
      <c r="BC464" s="472" t="s">
        <v>16916</v>
      </c>
      <c r="BD464" s="471" t="s">
        <v>16916</v>
      </c>
      <c r="BE464" s="472" t="s">
        <v>16916</v>
      </c>
      <c r="BF464" s="471" t="s">
        <v>16916</v>
      </c>
      <c r="BG464" s="472" t="s">
        <v>16916</v>
      </c>
      <c r="BH464" s="471" t="s">
        <v>16916</v>
      </c>
      <c r="BI464" s="472" t="s">
        <v>16916</v>
      </c>
      <c r="BJ464" s="357">
        <v>2991419.23</v>
      </c>
      <c r="BK464" s="474">
        <v>2422484.85</v>
      </c>
      <c r="BL464" s="357">
        <v>0</v>
      </c>
      <c r="BM464" s="474">
        <v>0</v>
      </c>
      <c r="BN464" s="357">
        <v>6016156.1600000001</v>
      </c>
      <c r="BO464" s="474">
        <v>6016156.1600000001</v>
      </c>
    </row>
    <row r="465" spans="1:67" s="148" customFormat="1" ht="12.75" x14ac:dyDescent="0.2">
      <c r="A465" s="470" t="s">
        <v>8322</v>
      </c>
      <c r="B465" s="470" t="s">
        <v>9234</v>
      </c>
      <c r="C465" s="470" t="s">
        <v>8213</v>
      </c>
      <c r="D465" s="470" t="s">
        <v>8213</v>
      </c>
      <c r="E465" s="470" t="s">
        <v>18048</v>
      </c>
      <c r="F465" s="470" t="s">
        <v>17045</v>
      </c>
      <c r="G465" s="470" t="s">
        <v>17044</v>
      </c>
      <c r="H465" s="471" t="s">
        <v>16916</v>
      </c>
      <c r="I465" s="472" t="s">
        <v>16916</v>
      </c>
      <c r="J465" s="471" t="s">
        <v>16916</v>
      </c>
      <c r="K465" s="472" t="s">
        <v>16916</v>
      </c>
      <c r="L465" s="471" t="s">
        <v>16916</v>
      </c>
      <c r="M465" s="472" t="s">
        <v>16916</v>
      </c>
      <c r="N465" s="471" t="s">
        <v>16916</v>
      </c>
      <c r="O465" s="472" t="s">
        <v>16916</v>
      </c>
      <c r="P465" s="471" t="s">
        <v>16916</v>
      </c>
      <c r="Q465" s="472" t="s">
        <v>16916</v>
      </c>
      <c r="R465" s="475" t="s">
        <v>16916</v>
      </c>
      <c r="S465" s="476" t="s">
        <v>16916</v>
      </c>
      <c r="T465" s="475" t="s">
        <v>16916</v>
      </c>
      <c r="U465" s="476" t="s">
        <v>16916</v>
      </c>
      <c r="V465" s="475" t="s">
        <v>16916</v>
      </c>
      <c r="W465" s="473" t="s">
        <v>16916</v>
      </c>
      <c r="X465" s="471" t="s">
        <v>16916</v>
      </c>
      <c r="Y465" s="472" t="s">
        <v>16916</v>
      </c>
      <c r="Z465" s="471" t="s">
        <v>16916</v>
      </c>
      <c r="AA465" s="472" t="s">
        <v>16916</v>
      </c>
      <c r="AB465" s="471" t="s">
        <v>16916</v>
      </c>
      <c r="AC465" s="472" t="s">
        <v>16916</v>
      </c>
      <c r="AD465" s="471" t="s">
        <v>16916</v>
      </c>
      <c r="AE465" s="472" t="s">
        <v>16916</v>
      </c>
      <c r="AF465" s="595" t="s">
        <v>16916</v>
      </c>
      <c r="AG465" s="473" t="s">
        <v>16916</v>
      </c>
      <c r="AH465" s="471" t="s">
        <v>16916</v>
      </c>
      <c r="AI465" s="472" t="s">
        <v>16916</v>
      </c>
      <c r="AJ465" s="471" t="s">
        <v>16916</v>
      </c>
      <c r="AK465" s="472" t="s">
        <v>16916</v>
      </c>
      <c r="AL465" s="471" t="s">
        <v>16916</v>
      </c>
      <c r="AM465" s="472" t="s">
        <v>16916</v>
      </c>
      <c r="AN465" s="471" t="s">
        <v>16916</v>
      </c>
      <c r="AO465" s="472" t="s">
        <v>16916</v>
      </c>
      <c r="AP465" s="471" t="s">
        <v>16916</v>
      </c>
      <c r="AQ465" s="472" t="s">
        <v>16916</v>
      </c>
      <c r="AR465" s="471" t="s">
        <v>16916</v>
      </c>
      <c r="AS465" s="472" t="s">
        <v>16916</v>
      </c>
      <c r="AT465" s="471" t="s">
        <v>16916</v>
      </c>
      <c r="AU465" s="472" t="s">
        <v>16916</v>
      </c>
      <c r="AV465" s="471" t="s">
        <v>16916</v>
      </c>
      <c r="AW465" s="472" t="s">
        <v>16916</v>
      </c>
      <c r="AX465" s="471" t="s">
        <v>16916</v>
      </c>
      <c r="AY465" s="472" t="s">
        <v>16916</v>
      </c>
      <c r="AZ465" s="471" t="s">
        <v>16916</v>
      </c>
      <c r="BA465" s="472" t="s">
        <v>16916</v>
      </c>
      <c r="BB465" s="471" t="s">
        <v>16916</v>
      </c>
      <c r="BC465" s="472" t="s">
        <v>16916</v>
      </c>
      <c r="BD465" s="471" t="s">
        <v>16916</v>
      </c>
      <c r="BE465" s="472" t="s">
        <v>16916</v>
      </c>
      <c r="BF465" s="471">
        <v>723846.02</v>
      </c>
      <c r="BG465" s="472">
        <v>0</v>
      </c>
      <c r="BH465" s="471" t="s">
        <v>16916</v>
      </c>
      <c r="BI465" s="472" t="s">
        <v>16916</v>
      </c>
      <c r="BJ465" s="357">
        <v>723846.02</v>
      </c>
      <c r="BK465" s="474">
        <v>0</v>
      </c>
      <c r="BL465" s="357">
        <v>0</v>
      </c>
      <c r="BM465" s="474">
        <v>0</v>
      </c>
      <c r="BN465" s="357">
        <v>0</v>
      </c>
      <c r="BO465" s="474">
        <v>0</v>
      </c>
    </row>
    <row r="466" spans="1:67" s="148" customFormat="1" ht="12.75" x14ac:dyDescent="0.2">
      <c r="A466" s="470" t="s">
        <v>8322</v>
      </c>
      <c r="B466" s="470" t="s">
        <v>9288</v>
      </c>
      <c r="C466" s="470" t="s">
        <v>8213</v>
      </c>
      <c r="D466" s="470" t="s">
        <v>8213</v>
      </c>
      <c r="E466" s="470" t="s">
        <v>18049</v>
      </c>
      <c r="F466" s="470" t="s">
        <v>17045</v>
      </c>
      <c r="G466" s="470" t="s">
        <v>17044</v>
      </c>
      <c r="H466" s="471" t="s">
        <v>16916</v>
      </c>
      <c r="I466" s="472" t="s">
        <v>16916</v>
      </c>
      <c r="J466" s="471" t="s">
        <v>16916</v>
      </c>
      <c r="K466" s="472" t="s">
        <v>16916</v>
      </c>
      <c r="L466" s="471" t="s">
        <v>16916</v>
      </c>
      <c r="M466" s="472" t="s">
        <v>16916</v>
      </c>
      <c r="N466" s="471" t="s">
        <v>16916</v>
      </c>
      <c r="O466" s="472" t="s">
        <v>16916</v>
      </c>
      <c r="P466" s="471" t="s">
        <v>16916</v>
      </c>
      <c r="Q466" s="472" t="s">
        <v>16916</v>
      </c>
      <c r="R466" s="475" t="s">
        <v>16916</v>
      </c>
      <c r="S466" s="476" t="s">
        <v>16916</v>
      </c>
      <c r="T466" s="475" t="s">
        <v>16916</v>
      </c>
      <c r="U466" s="476" t="s">
        <v>16916</v>
      </c>
      <c r="V466" s="475" t="s">
        <v>16916</v>
      </c>
      <c r="W466" s="473" t="s">
        <v>16916</v>
      </c>
      <c r="X466" s="471" t="s">
        <v>16916</v>
      </c>
      <c r="Y466" s="472" t="s">
        <v>16916</v>
      </c>
      <c r="Z466" s="471" t="s">
        <v>16916</v>
      </c>
      <c r="AA466" s="472" t="s">
        <v>16916</v>
      </c>
      <c r="AB466" s="471" t="s">
        <v>16916</v>
      </c>
      <c r="AC466" s="472" t="s">
        <v>16916</v>
      </c>
      <c r="AD466" s="471" t="s">
        <v>16916</v>
      </c>
      <c r="AE466" s="472" t="s">
        <v>16916</v>
      </c>
      <c r="AF466" s="595" t="s">
        <v>16916</v>
      </c>
      <c r="AG466" s="473" t="s">
        <v>16916</v>
      </c>
      <c r="AH466" s="471" t="s">
        <v>16916</v>
      </c>
      <c r="AI466" s="472" t="s">
        <v>16916</v>
      </c>
      <c r="AJ466" s="471" t="s">
        <v>16916</v>
      </c>
      <c r="AK466" s="472" t="s">
        <v>16916</v>
      </c>
      <c r="AL466" s="471" t="s">
        <v>16916</v>
      </c>
      <c r="AM466" s="472" t="s">
        <v>16916</v>
      </c>
      <c r="AN466" s="471" t="s">
        <v>16916</v>
      </c>
      <c r="AO466" s="472" t="s">
        <v>16916</v>
      </c>
      <c r="AP466" s="471" t="s">
        <v>16916</v>
      </c>
      <c r="AQ466" s="472" t="s">
        <v>16916</v>
      </c>
      <c r="AR466" s="471" t="s">
        <v>16916</v>
      </c>
      <c r="AS466" s="472" t="s">
        <v>16916</v>
      </c>
      <c r="AT466" s="471" t="s">
        <v>16916</v>
      </c>
      <c r="AU466" s="472" t="s">
        <v>16916</v>
      </c>
      <c r="AV466" s="471" t="s">
        <v>16916</v>
      </c>
      <c r="AW466" s="472" t="s">
        <v>16916</v>
      </c>
      <c r="AX466" s="471" t="s">
        <v>16916</v>
      </c>
      <c r="AY466" s="472" t="s">
        <v>16916</v>
      </c>
      <c r="AZ466" s="471" t="s">
        <v>16916</v>
      </c>
      <c r="BA466" s="472" t="s">
        <v>16916</v>
      </c>
      <c r="BB466" s="471" t="s">
        <v>16916</v>
      </c>
      <c r="BC466" s="472" t="s">
        <v>16916</v>
      </c>
      <c r="BD466" s="471" t="s">
        <v>16916</v>
      </c>
      <c r="BE466" s="472" t="s">
        <v>16916</v>
      </c>
      <c r="BF466" s="471">
        <v>862008.97</v>
      </c>
      <c r="BG466" s="472">
        <v>0</v>
      </c>
      <c r="BH466" s="471" t="s">
        <v>16916</v>
      </c>
      <c r="BI466" s="472" t="s">
        <v>16916</v>
      </c>
      <c r="BJ466" s="357">
        <v>862008.97</v>
      </c>
      <c r="BK466" s="474">
        <v>0</v>
      </c>
      <c r="BL466" s="357">
        <v>0</v>
      </c>
      <c r="BM466" s="474">
        <v>0</v>
      </c>
      <c r="BN466" s="357">
        <v>0</v>
      </c>
      <c r="BO466" s="474">
        <v>0</v>
      </c>
    </row>
    <row r="467" spans="1:67" s="148" customFormat="1" ht="12.75" x14ac:dyDescent="0.2">
      <c r="A467" s="470" t="s">
        <v>8322</v>
      </c>
      <c r="B467" s="470" t="s">
        <v>8470</v>
      </c>
      <c r="C467" s="470" t="s">
        <v>8213</v>
      </c>
      <c r="D467" s="470" t="s">
        <v>8213</v>
      </c>
      <c r="E467" s="470" t="s">
        <v>17880</v>
      </c>
      <c r="F467" s="470" t="s">
        <v>17045</v>
      </c>
      <c r="G467" s="470" t="s">
        <v>17044</v>
      </c>
      <c r="H467" s="471" t="s">
        <v>16916</v>
      </c>
      <c r="I467" s="472" t="s">
        <v>16916</v>
      </c>
      <c r="J467" s="471" t="s">
        <v>16916</v>
      </c>
      <c r="K467" s="472" t="s">
        <v>16916</v>
      </c>
      <c r="L467" s="471" t="s">
        <v>16916</v>
      </c>
      <c r="M467" s="472" t="s">
        <v>16916</v>
      </c>
      <c r="N467" s="471" t="s">
        <v>16916</v>
      </c>
      <c r="O467" s="472" t="s">
        <v>16916</v>
      </c>
      <c r="P467" s="471" t="s">
        <v>16916</v>
      </c>
      <c r="Q467" s="472" t="s">
        <v>16916</v>
      </c>
      <c r="R467" s="475" t="s">
        <v>16916</v>
      </c>
      <c r="S467" s="476" t="s">
        <v>16916</v>
      </c>
      <c r="T467" s="475" t="s">
        <v>16916</v>
      </c>
      <c r="U467" s="476" t="s">
        <v>16916</v>
      </c>
      <c r="V467" s="475" t="s">
        <v>16916</v>
      </c>
      <c r="W467" s="473" t="s">
        <v>16916</v>
      </c>
      <c r="X467" s="471" t="s">
        <v>16916</v>
      </c>
      <c r="Y467" s="472" t="s">
        <v>16916</v>
      </c>
      <c r="Z467" s="471" t="s">
        <v>16916</v>
      </c>
      <c r="AA467" s="472" t="s">
        <v>16916</v>
      </c>
      <c r="AB467" s="471" t="s">
        <v>16916</v>
      </c>
      <c r="AC467" s="472" t="s">
        <v>16916</v>
      </c>
      <c r="AD467" s="471" t="s">
        <v>16916</v>
      </c>
      <c r="AE467" s="472" t="s">
        <v>16916</v>
      </c>
      <c r="AF467" s="595" t="s">
        <v>16916</v>
      </c>
      <c r="AG467" s="473" t="s">
        <v>16916</v>
      </c>
      <c r="AH467" s="471" t="s">
        <v>16916</v>
      </c>
      <c r="AI467" s="472" t="s">
        <v>16916</v>
      </c>
      <c r="AJ467" s="471" t="s">
        <v>16916</v>
      </c>
      <c r="AK467" s="472" t="s">
        <v>16916</v>
      </c>
      <c r="AL467" s="471" t="s">
        <v>16916</v>
      </c>
      <c r="AM467" s="472" t="s">
        <v>16916</v>
      </c>
      <c r="AN467" s="471" t="s">
        <v>16916</v>
      </c>
      <c r="AO467" s="472" t="s">
        <v>16916</v>
      </c>
      <c r="AP467" s="471" t="s">
        <v>16916</v>
      </c>
      <c r="AQ467" s="472" t="s">
        <v>16916</v>
      </c>
      <c r="AR467" s="471" t="s">
        <v>16916</v>
      </c>
      <c r="AS467" s="472" t="s">
        <v>16916</v>
      </c>
      <c r="AT467" s="471" t="s">
        <v>16916</v>
      </c>
      <c r="AU467" s="472" t="s">
        <v>16916</v>
      </c>
      <c r="AV467" s="471" t="s">
        <v>16916</v>
      </c>
      <c r="AW467" s="472" t="s">
        <v>16916</v>
      </c>
      <c r="AX467" s="471" t="s">
        <v>16916</v>
      </c>
      <c r="AY467" s="472" t="s">
        <v>16916</v>
      </c>
      <c r="AZ467" s="471" t="s">
        <v>16916</v>
      </c>
      <c r="BA467" s="472" t="s">
        <v>16916</v>
      </c>
      <c r="BB467" s="471">
        <v>74898.06</v>
      </c>
      <c r="BC467" s="472">
        <v>0</v>
      </c>
      <c r="BD467" s="471" t="s">
        <v>16916</v>
      </c>
      <c r="BE467" s="472" t="s">
        <v>16916</v>
      </c>
      <c r="BF467" s="471" t="s">
        <v>16916</v>
      </c>
      <c r="BG467" s="472" t="s">
        <v>16916</v>
      </c>
      <c r="BH467" s="471" t="s">
        <v>16916</v>
      </c>
      <c r="BI467" s="472" t="s">
        <v>16916</v>
      </c>
      <c r="BJ467" s="357">
        <v>74898.06</v>
      </c>
      <c r="BK467" s="474">
        <v>0</v>
      </c>
      <c r="BL467" s="357">
        <v>0</v>
      </c>
      <c r="BM467" s="474">
        <v>0</v>
      </c>
      <c r="BN467" s="357">
        <v>0</v>
      </c>
      <c r="BO467" s="474">
        <v>0</v>
      </c>
    </row>
    <row r="468" spans="1:67" s="148" customFormat="1" ht="12.75" x14ac:dyDescent="0.2">
      <c r="A468" s="470" t="s">
        <v>8322</v>
      </c>
      <c r="B468" s="470" t="s">
        <v>8544</v>
      </c>
      <c r="C468" s="470" t="s">
        <v>8213</v>
      </c>
      <c r="D468" s="470" t="s">
        <v>8213</v>
      </c>
      <c r="E468" s="470" t="s">
        <v>8545</v>
      </c>
      <c r="F468" s="470" t="s">
        <v>17045</v>
      </c>
      <c r="G468" s="470" t="s">
        <v>17044</v>
      </c>
      <c r="H468" s="471" t="s">
        <v>16916</v>
      </c>
      <c r="I468" s="472" t="s">
        <v>16916</v>
      </c>
      <c r="J468" s="471" t="s">
        <v>16916</v>
      </c>
      <c r="K468" s="472" t="s">
        <v>16916</v>
      </c>
      <c r="L468" s="471" t="s">
        <v>16916</v>
      </c>
      <c r="M468" s="472" t="s">
        <v>16916</v>
      </c>
      <c r="N468" s="471" t="s">
        <v>16916</v>
      </c>
      <c r="O468" s="472" t="s">
        <v>16916</v>
      </c>
      <c r="P468" s="471" t="s">
        <v>16916</v>
      </c>
      <c r="Q468" s="472" t="s">
        <v>16916</v>
      </c>
      <c r="R468" s="475" t="s">
        <v>16916</v>
      </c>
      <c r="S468" s="476" t="s">
        <v>16916</v>
      </c>
      <c r="T468" s="475" t="s">
        <v>16916</v>
      </c>
      <c r="U468" s="476" t="s">
        <v>16916</v>
      </c>
      <c r="V468" s="475">
        <v>3392.5200000000004</v>
      </c>
      <c r="W468" s="473">
        <v>0</v>
      </c>
      <c r="X468" s="471" t="s">
        <v>16916</v>
      </c>
      <c r="Y468" s="472" t="s">
        <v>16916</v>
      </c>
      <c r="Z468" s="471" t="s">
        <v>16916</v>
      </c>
      <c r="AA468" s="472" t="s">
        <v>16916</v>
      </c>
      <c r="AB468" s="471" t="s">
        <v>16916</v>
      </c>
      <c r="AC468" s="472" t="s">
        <v>16916</v>
      </c>
      <c r="AD468" s="471" t="s">
        <v>16916</v>
      </c>
      <c r="AE468" s="472" t="s">
        <v>16916</v>
      </c>
      <c r="AF468" s="595" t="s">
        <v>16916</v>
      </c>
      <c r="AG468" s="473" t="s">
        <v>16916</v>
      </c>
      <c r="AH468" s="471" t="s">
        <v>16916</v>
      </c>
      <c r="AI468" s="472" t="s">
        <v>16916</v>
      </c>
      <c r="AJ468" s="471" t="s">
        <v>16916</v>
      </c>
      <c r="AK468" s="472" t="s">
        <v>16916</v>
      </c>
      <c r="AL468" s="471" t="s">
        <v>16916</v>
      </c>
      <c r="AM468" s="472" t="s">
        <v>16916</v>
      </c>
      <c r="AN468" s="471" t="s">
        <v>16916</v>
      </c>
      <c r="AO468" s="472" t="s">
        <v>16916</v>
      </c>
      <c r="AP468" s="471" t="s">
        <v>16916</v>
      </c>
      <c r="AQ468" s="472" t="s">
        <v>16916</v>
      </c>
      <c r="AR468" s="471" t="s">
        <v>16916</v>
      </c>
      <c r="AS468" s="472" t="s">
        <v>16916</v>
      </c>
      <c r="AT468" s="471" t="s">
        <v>16916</v>
      </c>
      <c r="AU468" s="472" t="s">
        <v>16916</v>
      </c>
      <c r="AV468" s="471" t="s">
        <v>16916</v>
      </c>
      <c r="AW468" s="472" t="s">
        <v>16916</v>
      </c>
      <c r="AX468" s="471" t="s">
        <v>16916</v>
      </c>
      <c r="AY468" s="472" t="s">
        <v>16916</v>
      </c>
      <c r="AZ468" s="471" t="s">
        <v>16916</v>
      </c>
      <c r="BA468" s="472" t="s">
        <v>16916</v>
      </c>
      <c r="BB468" s="471" t="s">
        <v>16916</v>
      </c>
      <c r="BC468" s="472" t="s">
        <v>16916</v>
      </c>
      <c r="BD468" s="471" t="s">
        <v>16916</v>
      </c>
      <c r="BE468" s="472" t="s">
        <v>16916</v>
      </c>
      <c r="BF468" s="471" t="s">
        <v>16916</v>
      </c>
      <c r="BG468" s="472" t="s">
        <v>16916</v>
      </c>
      <c r="BH468" s="471" t="s">
        <v>16916</v>
      </c>
      <c r="BI468" s="472" t="s">
        <v>16916</v>
      </c>
      <c r="BJ468" s="357">
        <v>0</v>
      </c>
      <c r="BK468" s="474">
        <v>0</v>
      </c>
      <c r="BL468" s="357">
        <v>0</v>
      </c>
      <c r="BM468" s="474">
        <v>0</v>
      </c>
      <c r="BN468" s="357">
        <v>3392.5200000000004</v>
      </c>
      <c r="BO468" s="474">
        <v>0</v>
      </c>
    </row>
    <row r="469" spans="1:67" s="148" customFormat="1" ht="12.75" x14ac:dyDescent="0.2">
      <c r="A469" s="470" t="s">
        <v>8322</v>
      </c>
      <c r="B469" s="470" t="s">
        <v>9847</v>
      </c>
      <c r="C469" s="470" t="s">
        <v>8213</v>
      </c>
      <c r="D469" s="470" t="s">
        <v>8213</v>
      </c>
      <c r="E469" s="470" t="s">
        <v>17727</v>
      </c>
      <c r="F469" s="470" t="s">
        <v>17045</v>
      </c>
      <c r="G469" s="470" t="s">
        <v>17044</v>
      </c>
      <c r="H469" s="471" t="s">
        <v>16916</v>
      </c>
      <c r="I469" s="472" t="s">
        <v>16916</v>
      </c>
      <c r="J469" s="471" t="s">
        <v>16916</v>
      </c>
      <c r="K469" s="472" t="s">
        <v>16916</v>
      </c>
      <c r="L469" s="471" t="s">
        <v>16916</v>
      </c>
      <c r="M469" s="472" t="s">
        <v>16916</v>
      </c>
      <c r="N469" s="471" t="s">
        <v>16916</v>
      </c>
      <c r="O469" s="472" t="s">
        <v>16916</v>
      </c>
      <c r="P469" s="471" t="s">
        <v>16916</v>
      </c>
      <c r="Q469" s="472" t="s">
        <v>16916</v>
      </c>
      <c r="R469" s="475" t="s">
        <v>16916</v>
      </c>
      <c r="S469" s="476" t="s">
        <v>16916</v>
      </c>
      <c r="T469" s="475" t="s">
        <v>16916</v>
      </c>
      <c r="U469" s="476" t="s">
        <v>16916</v>
      </c>
      <c r="V469" s="475" t="s">
        <v>16916</v>
      </c>
      <c r="W469" s="473" t="s">
        <v>16916</v>
      </c>
      <c r="X469" s="471" t="s">
        <v>16916</v>
      </c>
      <c r="Y469" s="472" t="s">
        <v>16916</v>
      </c>
      <c r="Z469" s="471" t="s">
        <v>16916</v>
      </c>
      <c r="AA469" s="472" t="s">
        <v>16916</v>
      </c>
      <c r="AB469" s="471" t="s">
        <v>16916</v>
      </c>
      <c r="AC469" s="472" t="s">
        <v>16916</v>
      </c>
      <c r="AD469" s="471" t="s">
        <v>16916</v>
      </c>
      <c r="AE469" s="472" t="s">
        <v>16916</v>
      </c>
      <c r="AF469" s="595" t="s">
        <v>16916</v>
      </c>
      <c r="AG469" s="473" t="s">
        <v>16916</v>
      </c>
      <c r="AH469" s="471" t="s">
        <v>16916</v>
      </c>
      <c r="AI469" s="472" t="s">
        <v>16916</v>
      </c>
      <c r="AJ469" s="471" t="s">
        <v>16916</v>
      </c>
      <c r="AK469" s="472" t="s">
        <v>16916</v>
      </c>
      <c r="AL469" s="471" t="s">
        <v>16916</v>
      </c>
      <c r="AM469" s="472" t="s">
        <v>16916</v>
      </c>
      <c r="AN469" s="471" t="s">
        <v>16916</v>
      </c>
      <c r="AO469" s="472" t="s">
        <v>16916</v>
      </c>
      <c r="AP469" s="471" t="s">
        <v>16916</v>
      </c>
      <c r="AQ469" s="472" t="s">
        <v>16916</v>
      </c>
      <c r="AR469" s="471" t="s">
        <v>16916</v>
      </c>
      <c r="AS469" s="472" t="s">
        <v>16916</v>
      </c>
      <c r="AT469" s="471" t="s">
        <v>16916</v>
      </c>
      <c r="AU469" s="472" t="s">
        <v>16916</v>
      </c>
      <c r="AV469" s="471" t="s">
        <v>16916</v>
      </c>
      <c r="AW469" s="472" t="s">
        <v>16916</v>
      </c>
      <c r="AX469" s="471">
        <v>674494.03</v>
      </c>
      <c r="AY469" s="472" t="s">
        <v>16916</v>
      </c>
      <c r="AZ469" s="471" t="s">
        <v>16916</v>
      </c>
      <c r="BA469" s="472" t="s">
        <v>16916</v>
      </c>
      <c r="BB469" s="471">
        <v>792978.02</v>
      </c>
      <c r="BC469" s="472">
        <v>718787.2099999995</v>
      </c>
      <c r="BD469" s="471" t="s">
        <v>16916</v>
      </c>
      <c r="BE469" s="472" t="s">
        <v>16916</v>
      </c>
      <c r="BF469" s="471" t="s">
        <v>16916</v>
      </c>
      <c r="BG469" s="472" t="s">
        <v>16916</v>
      </c>
      <c r="BH469" s="471" t="s">
        <v>16916</v>
      </c>
      <c r="BI469" s="472" t="s">
        <v>16916</v>
      </c>
      <c r="BJ469" s="357">
        <v>1467472.05</v>
      </c>
      <c r="BK469" s="474">
        <v>718787.2099999995</v>
      </c>
      <c r="BL469" s="357">
        <v>0</v>
      </c>
      <c r="BM469" s="474">
        <v>0</v>
      </c>
      <c r="BN469" s="357">
        <v>0</v>
      </c>
      <c r="BO469" s="474">
        <v>0</v>
      </c>
    </row>
    <row r="470" spans="1:67" s="148" customFormat="1" ht="12.75" x14ac:dyDescent="0.2">
      <c r="A470" s="470" t="s">
        <v>8322</v>
      </c>
      <c r="B470" s="470" t="s">
        <v>11940</v>
      </c>
      <c r="C470" s="470" t="s">
        <v>8213</v>
      </c>
      <c r="D470" s="470" t="s">
        <v>8213</v>
      </c>
      <c r="E470" s="470" t="s">
        <v>17666</v>
      </c>
      <c r="F470" s="470" t="s">
        <v>17045</v>
      </c>
      <c r="G470" s="470" t="s">
        <v>17044</v>
      </c>
      <c r="H470" s="471" t="s">
        <v>16916</v>
      </c>
      <c r="I470" s="472" t="s">
        <v>16916</v>
      </c>
      <c r="J470" s="471" t="s">
        <v>16916</v>
      </c>
      <c r="K470" s="472" t="s">
        <v>16916</v>
      </c>
      <c r="L470" s="471" t="s">
        <v>16916</v>
      </c>
      <c r="M470" s="472" t="s">
        <v>16916</v>
      </c>
      <c r="N470" s="471" t="s">
        <v>16916</v>
      </c>
      <c r="O470" s="472" t="s">
        <v>16916</v>
      </c>
      <c r="P470" s="471" t="s">
        <v>16916</v>
      </c>
      <c r="Q470" s="472" t="s">
        <v>16916</v>
      </c>
      <c r="R470" s="475" t="s">
        <v>16916</v>
      </c>
      <c r="S470" s="476" t="s">
        <v>16916</v>
      </c>
      <c r="T470" s="475" t="s">
        <v>16916</v>
      </c>
      <c r="U470" s="476" t="s">
        <v>16916</v>
      </c>
      <c r="V470" s="475" t="s">
        <v>16916</v>
      </c>
      <c r="W470" s="473" t="s">
        <v>16916</v>
      </c>
      <c r="X470" s="471" t="s">
        <v>16916</v>
      </c>
      <c r="Y470" s="472" t="s">
        <v>16916</v>
      </c>
      <c r="Z470" s="471" t="s">
        <v>16916</v>
      </c>
      <c r="AA470" s="472" t="s">
        <v>16916</v>
      </c>
      <c r="AB470" s="471" t="s">
        <v>16916</v>
      </c>
      <c r="AC470" s="472" t="s">
        <v>16916</v>
      </c>
      <c r="AD470" s="471" t="s">
        <v>16916</v>
      </c>
      <c r="AE470" s="472" t="s">
        <v>16916</v>
      </c>
      <c r="AF470" s="595" t="s">
        <v>16916</v>
      </c>
      <c r="AG470" s="473" t="s">
        <v>16916</v>
      </c>
      <c r="AH470" s="471" t="s">
        <v>16916</v>
      </c>
      <c r="AI470" s="472" t="s">
        <v>16916</v>
      </c>
      <c r="AJ470" s="471" t="s">
        <v>16916</v>
      </c>
      <c r="AK470" s="472" t="s">
        <v>16916</v>
      </c>
      <c r="AL470" s="471" t="s">
        <v>16916</v>
      </c>
      <c r="AM470" s="472" t="s">
        <v>16916</v>
      </c>
      <c r="AN470" s="471" t="s">
        <v>16916</v>
      </c>
      <c r="AO470" s="472" t="s">
        <v>16916</v>
      </c>
      <c r="AP470" s="471" t="s">
        <v>16916</v>
      </c>
      <c r="AQ470" s="472" t="s">
        <v>16916</v>
      </c>
      <c r="AR470" s="471" t="s">
        <v>16916</v>
      </c>
      <c r="AS470" s="472" t="s">
        <v>16916</v>
      </c>
      <c r="AT470" s="471" t="s">
        <v>16916</v>
      </c>
      <c r="AU470" s="472" t="s">
        <v>16916</v>
      </c>
      <c r="AV470" s="471" t="s">
        <v>16916</v>
      </c>
      <c r="AW470" s="472" t="s">
        <v>16916</v>
      </c>
      <c r="AX470" s="471" t="s">
        <v>16916</v>
      </c>
      <c r="AY470" s="472" t="s">
        <v>16916</v>
      </c>
      <c r="AZ470" s="471">
        <v>2336835.52</v>
      </c>
      <c r="BA470" s="472">
        <v>2336835.5199999996</v>
      </c>
      <c r="BB470" s="471" t="s">
        <v>16916</v>
      </c>
      <c r="BC470" s="472" t="s">
        <v>16916</v>
      </c>
      <c r="BD470" s="471" t="s">
        <v>16916</v>
      </c>
      <c r="BE470" s="472" t="s">
        <v>16916</v>
      </c>
      <c r="BF470" s="471" t="s">
        <v>16916</v>
      </c>
      <c r="BG470" s="472" t="s">
        <v>16916</v>
      </c>
      <c r="BH470" s="471" t="s">
        <v>16916</v>
      </c>
      <c r="BI470" s="472" t="s">
        <v>16916</v>
      </c>
      <c r="BJ470" s="357">
        <v>0</v>
      </c>
      <c r="BK470" s="474">
        <v>0</v>
      </c>
      <c r="BL470" s="357">
        <v>2336835.52</v>
      </c>
      <c r="BM470" s="474">
        <v>2336835.5199999996</v>
      </c>
      <c r="BN470" s="357">
        <v>0</v>
      </c>
      <c r="BO470" s="474">
        <v>0</v>
      </c>
    </row>
    <row r="471" spans="1:67" s="148" customFormat="1" ht="12.75" x14ac:dyDescent="0.2">
      <c r="A471" s="470" t="s">
        <v>8322</v>
      </c>
      <c r="B471" s="470" t="s">
        <v>8463</v>
      </c>
      <c r="C471" s="470" t="s">
        <v>8213</v>
      </c>
      <c r="D471" s="470" t="s">
        <v>8213</v>
      </c>
      <c r="E471" s="470" t="s">
        <v>17514</v>
      </c>
      <c r="F471" s="470" t="s">
        <v>17045</v>
      </c>
      <c r="G471" s="470" t="s">
        <v>17044</v>
      </c>
      <c r="H471" s="471" t="s">
        <v>16916</v>
      </c>
      <c r="I471" s="472" t="s">
        <v>16916</v>
      </c>
      <c r="J471" s="471" t="s">
        <v>16916</v>
      </c>
      <c r="K471" s="472" t="s">
        <v>16916</v>
      </c>
      <c r="L471" s="471">
        <v>37451.980000000003</v>
      </c>
      <c r="M471" s="472">
        <v>0</v>
      </c>
      <c r="N471" s="471" t="s">
        <v>16916</v>
      </c>
      <c r="O471" s="472" t="s">
        <v>16916</v>
      </c>
      <c r="P471" s="471" t="s">
        <v>16916</v>
      </c>
      <c r="Q471" s="472" t="s">
        <v>16916</v>
      </c>
      <c r="R471" s="475" t="s">
        <v>16916</v>
      </c>
      <c r="S471" s="476" t="s">
        <v>16916</v>
      </c>
      <c r="T471" s="475" t="s">
        <v>16916</v>
      </c>
      <c r="U471" s="476" t="s">
        <v>16916</v>
      </c>
      <c r="V471" s="475" t="s">
        <v>16916</v>
      </c>
      <c r="W471" s="473" t="s">
        <v>16916</v>
      </c>
      <c r="X471" s="471" t="s">
        <v>16916</v>
      </c>
      <c r="Y471" s="472" t="s">
        <v>16916</v>
      </c>
      <c r="Z471" s="471" t="s">
        <v>16916</v>
      </c>
      <c r="AA471" s="472" t="s">
        <v>16916</v>
      </c>
      <c r="AB471" s="471" t="s">
        <v>16916</v>
      </c>
      <c r="AC471" s="472" t="s">
        <v>16916</v>
      </c>
      <c r="AD471" s="471" t="s">
        <v>16916</v>
      </c>
      <c r="AE471" s="472" t="s">
        <v>16916</v>
      </c>
      <c r="AF471" s="595" t="s">
        <v>16916</v>
      </c>
      <c r="AG471" s="473" t="s">
        <v>16916</v>
      </c>
      <c r="AH471" s="471" t="s">
        <v>16916</v>
      </c>
      <c r="AI471" s="472" t="s">
        <v>16916</v>
      </c>
      <c r="AJ471" s="471" t="s">
        <v>16916</v>
      </c>
      <c r="AK471" s="472" t="s">
        <v>16916</v>
      </c>
      <c r="AL471" s="471" t="s">
        <v>16916</v>
      </c>
      <c r="AM471" s="472" t="s">
        <v>16916</v>
      </c>
      <c r="AN471" s="471" t="s">
        <v>16916</v>
      </c>
      <c r="AO471" s="472" t="s">
        <v>16916</v>
      </c>
      <c r="AP471" s="471" t="s">
        <v>16916</v>
      </c>
      <c r="AQ471" s="472" t="s">
        <v>16916</v>
      </c>
      <c r="AR471" s="471" t="s">
        <v>16916</v>
      </c>
      <c r="AS471" s="472" t="s">
        <v>16916</v>
      </c>
      <c r="AT471" s="471" t="s">
        <v>16916</v>
      </c>
      <c r="AU471" s="472" t="s">
        <v>16916</v>
      </c>
      <c r="AV471" s="471" t="s">
        <v>16916</v>
      </c>
      <c r="AW471" s="472" t="s">
        <v>16916</v>
      </c>
      <c r="AX471" s="471" t="s">
        <v>16916</v>
      </c>
      <c r="AY471" s="472" t="s">
        <v>16916</v>
      </c>
      <c r="AZ471" s="471" t="s">
        <v>16916</v>
      </c>
      <c r="BA471" s="472" t="s">
        <v>16916</v>
      </c>
      <c r="BB471" s="471" t="s">
        <v>16916</v>
      </c>
      <c r="BC471" s="472" t="s">
        <v>16916</v>
      </c>
      <c r="BD471" s="471" t="s">
        <v>16916</v>
      </c>
      <c r="BE471" s="472" t="s">
        <v>16916</v>
      </c>
      <c r="BF471" s="471" t="s">
        <v>16916</v>
      </c>
      <c r="BG471" s="472" t="s">
        <v>16916</v>
      </c>
      <c r="BH471" s="471" t="s">
        <v>16916</v>
      </c>
      <c r="BI471" s="472" t="s">
        <v>16916</v>
      </c>
      <c r="BJ471" s="357">
        <v>0</v>
      </c>
      <c r="BK471" s="474">
        <v>0</v>
      </c>
      <c r="BL471" s="357">
        <v>0</v>
      </c>
      <c r="BM471" s="474">
        <v>0</v>
      </c>
      <c r="BN471" s="357">
        <v>37451.980000000003</v>
      </c>
      <c r="BO471" s="474">
        <v>0</v>
      </c>
    </row>
    <row r="472" spans="1:67" s="148" customFormat="1" ht="12.75" x14ac:dyDescent="0.2">
      <c r="A472" s="470" t="s">
        <v>8322</v>
      </c>
      <c r="B472" s="470" t="s">
        <v>10153</v>
      </c>
      <c r="C472" s="470" t="s">
        <v>8213</v>
      </c>
      <c r="D472" s="470" t="s">
        <v>8213</v>
      </c>
      <c r="E472" s="470" t="s">
        <v>17881</v>
      </c>
      <c r="F472" s="470" t="s">
        <v>17045</v>
      </c>
      <c r="G472" s="470" t="s">
        <v>17044</v>
      </c>
      <c r="H472" s="471" t="s">
        <v>16916</v>
      </c>
      <c r="I472" s="472" t="s">
        <v>16916</v>
      </c>
      <c r="J472" s="471" t="s">
        <v>16916</v>
      </c>
      <c r="K472" s="472" t="s">
        <v>16916</v>
      </c>
      <c r="L472" s="471" t="s">
        <v>16916</v>
      </c>
      <c r="M472" s="472" t="s">
        <v>16916</v>
      </c>
      <c r="N472" s="471" t="s">
        <v>16916</v>
      </c>
      <c r="O472" s="472" t="s">
        <v>16916</v>
      </c>
      <c r="P472" s="471" t="s">
        <v>16916</v>
      </c>
      <c r="Q472" s="472" t="s">
        <v>16916</v>
      </c>
      <c r="R472" s="475" t="s">
        <v>16916</v>
      </c>
      <c r="S472" s="476" t="s">
        <v>16916</v>
      </c>
      <c r="T472" s="475" t="s">
        <v>16916</v>
      </c>
      <c r="U472" s="476" t="s">
        <v>16916</v>
      </c>
      <c r="V472" s="475" t="s">
        <v>16916</v>
      </c>
      <c r="W472" s="473" t="s">
        <v>16916</v>
      </c>
      <c r="X472" s="471" t="s">
        <v>16916</v>
      </c>
      <c r="Y472" s="472" t="s">
        <v>16916</v>
      </c>
      <c r="Z472" s="471" t="s">
        <v>16916</v>
      </c>
      <c r="AA472" s="472" t="s">
        <v>16916</v>
      </c>
      <c r="AB472" s="471" t="s">
        <v>16916</v>
      </c>
      <c r="AC472" s="472" t="s">
        <v>16916</v>
      </c>
      <c r="AD472" s="471" t="s">
        <v>16916</v>
      </c>
      <c r="AE472" s="472" t="s">
        <v>16916</v>
      </c>
      <c r="AF472" s="595" t="s">
        <v>16916</v>
      </c>
      <c r="AG472" s="473" t="s">
        <v>16916</v>
      </c>
      <c r="AH472" s="471" t="s">
        <v>16916</v>
      </c>
      <c r="AI472" s="472" t="s">
        <v>16916</v>
      </c>
      <c r="AJ472" s="471" t="s">
        <v>16916</v>
      </c>
      <c r="AK472" s="472" t="s">
        <v>16916</v>
      </c>
      <c r="AL472" s="471" t="s">
        <v>16916</v>
      </c>
      <c r="AM472" s="472" t="s">
        <v>16916</v>
      </c>
      <c r="AN472" s="471" t="s">
        <v>16916</v>
      </c>
      <c r="AO472" s="472" t="s">
        <v>16916</v>
      </c>
      <c r="AP472" s="471" t="s">
        <v>16916</v>
      </c>
      <c r="AQ472" s="472" t="s">
        <v>16916</v>
      </c>
      <c r="AR472" s="471" t="s">
        <v>16916</v>
      </c>
      <c r="AS472" s="472" t="s">
        <v>16916</v>
      </c>
      <c r="AT472" s="471" t="s">
        <v>16916</v>
      </c>
      <c r="AU472" s="472" t="s">
        <v>16916</v>
      </c>
      <c r="AV472" s="471" t="s">
        <v>16916</v>
      </c>
      <c r="AW472" s="472" t="s">
        <v>16916</v>
      </c>
      <c r="AX472" s="471" t="s">
        <v>16916</v>
      </c>
      <c r="AY472" s="472" t="s">
        <v>16916</v>
      </c>
      <c r="AZ472" s="471" t="s">
        <v>16916</v>
      </c>
      <c r="BA472" s="472" t="s">
        <v>16916</v>
      </c>
      <c r="BB472" s="471">
        <v>48356.97</v>
      </c>
      <c r="BC472" s="472">
        <v>0</v>
      </c>
      <c r="BD472" s="471" t="s">
        <v>16916</v>
      </c>
      <c r="BE472" s="472" t="s">
        <v>16916</v>
      </c>
      <c r="BF472" s="471" t="s">
        <v>16916</v>
      </c>
      <c r="BG472" s="472" t="s">
        <v>16916</v>
      </c>
      <c r="BH472" s="471" t="s">
        <v>16916</v>
      </c>
      <c r="BI472" s="472" t="s">
        <v>16916</v>
      </c>
      <c r="BJ472" s="357">
        <v>48356.97</v>
      </c>
      <c r="BK472" s="474">
        <v>0</v>
      </c>
      <c r="BL472" s="357">
        <v>0</v>
      </c>
      <c r="BM472" s="474">
        <v>0</v>
      </c>
      <c r="BN472" s="357">
        <v>0</v>
      </c>
      <c r="BO472" s="474">
        <v>0</v>
      </c>
    </row>
    <row r="473" spans="1:67" s="148" customFormat="1" ht="12.75" x14ac:dyDescent="0.2">
      <c r="A473" s="470" t="s">
        <v>8229</v>
      </c>
      <c r="B473" s="470" t="s">
        <v>8436</v>
      </c>
      <c r="C473" s="470" t="s">
        <v>8213</v>
      </c>
      <c r="D473" s="470" t="s">
        <v>8213</v>
      </c>
      <c r="E473" s="470" t="s">
        <v>17515</v>
      </c>
      <c r="F473" s="470" t="s">
        <v>17024</v>
      </c>
      <c r="G473" s="470" t="s">
        <v>17023</v>
      </c>
      <c r="H473" s="471" t="s">
        <v>16916</v>
      </c>
      <c r="I473" s="472" t="s">
        <v>16916</v>
      </c>
      <c r="J473" s="471">
        <v>1819061.82</v>
      </c>
      <c r="K473" s="472">
        <v>1717090.08</v>
      </c>
      <c r="L473" s="471" t="s">
        <v>16916</v>
      </c>
      <c r="M473" s="472" t="s">
        <v>16916</v>
      </c>
      <c r="N473" s="471" t="s">
        <v>16916</v>
      </c>
      <c r="O473" s="472" t="s">
        <v>16916</v>
      </c>
      <c r="P473" s="471" t="s">
        <v>16916</v>
      </c>
      <c r="Q473" s="472" t="s">
        <v>16916</v>
      </c>
      <c r="R473" s="475" t="s">
        <v>16916</v>
      </c>
      <c r="S473" s="476" t="s">
        <v>16916</v>
      </c>
      <c r="T473" s="475" t="s">
        <v>16916</v>
      </c>
      <c r="U473" s="476" t="s">
        <v>16916</v>
      </c>
      <c r="V473" s="475" t="s">
        <v>16916</v>
      </c>
      <c r="W473" s="473" t="s">
        <v>16916</v>
      </c>
      <c r="X473" s="471" t="s">
        <v>16916</v>
      </c>
      <c r="Y473" s="472" t="s">
        <v>16916</v>
      </c>
      <c r="Z473" s="471" t="s">
        <v>16916</v>
      </c>
      <c r="AA473" s="472" t="s">
        <v>16916</v>
      </c>
      <c r="AB473" s="471" t="s">
        <v>16916</v>
      </c>
      <c r="AC473" s="472" t="s">
        <v>16916</v>
      </c>
      <c r="AD473" s="471" t="s">
        <v>16916</v>
      </c>
      <c r="AE473" s="472" t="s">
        <v>16916</v>
      </c>
      <c r="AF473" s="595" t="s">
        <v>16916</v>
      </c>
      <c r="AG473" s="473" t="s">
        <v>16916</v>
      </c>
      <c r="AH473" s="471" t="s">
        <v>16916</v>
      </c>
      <c r="AI473" s="472" t="s">
        <v>16916</v>
      </c>
      <c r="AJ473" s="471" t="s">
        <v>16916</v>
      </c>
      <c r="AK473" s="472" t="s">
        <v>16916</v>
      </c>
      <c r="AL473" s="471" t="s">
        <v>16916</v>
      </c>
      <c r="AM473" s="472" t="s">
        <v>16916</v>
      </c>
      <c r="AN473" s="471" t="s">
        <v>16916</v>
      </c>
      <c r="AO473" s="472" t="s">
        <v>16916</v>
      </c>
      <c r="AP473" s="471" t="s">
        <v>16916</v>
      </c>
      <c r="AQ473" s="472" t="s">
        <v>16916</v>
      </c>
      <c r="AR473" s="471" t="s">
        <v>16916</v>
      </c>
      <c r="AS473" s="472" t="s">
        <v>16916</v>
      </c>
      <c r="AT473" s="471" t="s">
        <v>16916</v>
      </c>
      <c r="AU473" s="472" t="s">
        <v>16916</v>
      </c>
      <c r="AV473" s="471" t="s">
        <v>16916</v>
      </c>
      <c r="AW473" s="472" t="s">
        <v>16916</v>
      </c>
      <c r="AX473" s="471" t="s">
        <v>16916</v>
      </c>
      <c r="AY473" s="472" t="s">
        <v>16916</v>
      </c>
      <c r="AZ473" s="471" t="s">
        <v>16916</v>
      </c>
      <c r="BA473" s="472" t="s">
        <v>16916</v>
      </c>
      <c r="BB473" s="471" t="s">
        <v>16916</v>
      </c>
      <c r="BC473" s="472" t="s">
        <v>16916</v>
      </c>
      <c r="BD473" s="471" t="s">
        <v>16916</v>
      </c>
      <c r="BE473" s="472" t="s">
        <v>16916</v>
      </c>
      <c r="BF473" s="471" t="s">
        <v>16916</v>
      </c>
      <c r="BG473" s="472" t="s">
        <v>16916</v>
      </c>
      <c r="BH473" s="471" t="s">
        <v>16916</v>
      </c>
      <c r="BI473" s="472" t="s">
        <v>16916</v>
      </c>
      <c r="BJ473" s="357">
        <v>0</v>
      </c>
      <c r="BK473" s="474">
        <v>0</v>
      </c>
      <c r="BL473" s="357">
        <v>1819061.82</v>
      </c>
      <c r="BM473" s="474">
        <v>1717090.08</v>
      </c>
      <c r="BN473" s="357">
        <v>0</v>
      </c>
      <c r="BO473" s="474">
        <v>0</v>
      </c>
    </row>
    <row r="474" spans="1:67" s="148" customFormat="1" ht="12.75" x14ac:dyDescent="0.2">
      <c r="A474" s="470" t="s">
        <v>8229</v>
      </c>
      <c r="B474" s="470" t="s">
        <v>8271</v>
      </c>
      <c r="C474" s="470" t="s">
        <v>8213</v>
      </c>
      <c r="D474" s="470" t="s">
        <v>8213</v>
      </c>
      <c r="E474" s="470" t="s">
        <v>119</v>
      </c>
      <c r="F474" s="470" t="s">
        <v>17024</v>
      </c>
      <c r="G474" s="470" t="s">
        <v>17023</v>
      </c>
      <c r="H474" s="471" t="s">
        <v>16916</v>
      </c>
      <c r="I474" s="472" t="s">
        <v>16916</v>
      </c>
      <c r="J474" s="471" t="s">
        <v>16916</v>
      </c>
      <c r="K474" s="472" t="s">
        <v>16916</v>
      </c>
      <c r="L474" s="471" t="s">
        <v>16916</v>
      </c>
      <c r="M474" s="472" t="s">
        <v>16916</v>
      </c>
      <c r="N474" s="471">
        <v>8731866.8200000003</v>
      </c>
      <c r="O474" s="472">
        <v>5670517.6499999994</v>
      </c>
      <c r="P474" s="471" t="s">
        <v>16916</v>
      </c>
      <c r="Q474" s="472" t="s">
        <v>16916</v>
      </c>
      <c r="R474" s="475">
        <v>2646563.17</v>
      </c>
      <c r="S474" s="476">
        <v>2646563.17</v>
      </c>
      <c r="T474" s="475" t="s">
        <v>16916</v>
      </c>
      <c r="U474" s="476" t="s">
        <v>16916</v>
      </c>
      <c r="V474" s="475" t="s">
        <v>16916</v>
      </c>
      <c r="W474" s="473" t="s">
        <v>16916</v>
      </c>
      <c r="X474" s="471">
        <v>2614656.7800000003</v>
      </c>
      <c r="Y474" s="472">
        <v>2614656.7800000003</v>
      </c>
      <c r="Z474" s="471" t="s">
        <v>16916</v>
      </c>
      <c r="AA474" s="472" t="s">
        <v>16916</v>
      </c>
      <c r="AB474" s="471">
        <v>16829872.48</v>
      </c>
      <c r="AC474" s="472">
        <v>15534715.860000003</v>
      </c>
      <c r="AD474" s="471" t="s">
        <v>16916</v>
      </c>
      <c r="AE474" s="472" t="s">
        <v>16916</v>
      </c>
      <c r="AF474" s="595" t="s">
        <v>16916</v>
      </c>
      <c r="AG474" s="473" t="s">
        <v>16916</v>
      </c>
      <c r="AH474" s="471">
        <v>549100.43000000005</v>
      </c>
      <c r="AI474" s="472">
        <v>549100.42999999993</v>
      </c>
      <c r="AJ474" s="471" t="s">
        <v>16916</v>
      </c>
      <c r="AK474" s="472" t="s">
        <v>16916</v>
      </c>
      <c r="AL474" s="471">
        <v>544605.28</v>
      </c>
      <c r="AM474" s="472">
        <v>544605.28</v>
      </c>
      <c r="AN474" s="471" t="s">
        <v>16916</v>
      </c>
      <c r="AO474" s="472" t="s">
        <v>16916</v>
      </c>
      <c r="AP474" s="471">
        <v>2383929.0699999998</v>
      </c>
      <c r="AQ474" s="472">
        <v>2383929.0699999994</v>
      </c>
      <c r="AR474" s="471" t="s">
        <v>16916</v>
      </c>
      <c r="AS474" s="472" t="s">
        <v>16916</v>
      </c>
      <c r="AT474" s="471">
        <v>535614.98</v>
      </c>
      <c r="AU474" s="472">
        <v>535614.98</v>
      </c>
      <c r="AV474" s="471" t="s">
        <v>16916</v>
      </c>
      <c r="AW474" s="472" t="s">
        <v>16916</v>
      </c>
      <c r="AX474" s="471">
        <v>6206944.8899999997</v>
      </c>
      <c r="AY474" s="472">
        <v>5420181.7100000158</v>
      </c>
      <c r="AZ474" s="471" t="s">
        <v>16916</v>
      </c>
      <c r="BA474" s="472" t="s">
        <v>16916</v>
      </c>
      <c r="BB474" s="471">
        <v>526624.68999999994</v>
      </c>
      <c r="BC474" s="472">
        <v>526624.68999999994</v>
      </c>
      <c r="BD474" s="471" t="s">
        <v>16916</v>
      </c>
      <c r="BE474" s="472" t="s">
        <v>16916</v>
      </c>
      <c r="BF474" s="471">
        <v>130953.8</v>
      </c>
      <c r="BG474" s="472">
        <v>0</v>
      </c>
      <c r="BH474" s="471" t="s">
        <v>16916</v>
      </c>
      <c r="BI474" s="472" t="s">
        <v>16916</v>
      </c>
      <c r="BJ474" s="357">
        <v>41700732.389999993</v>
      </c>
      <c r="BK474" s="474">
        <v>36426509.62000002</v>
      </c>
      <c r="BL474" s="357">
        <v>0</v>
      </c>
      <c r="BM474" s="474">
        <v>0</v>
      </c>
      <c r="BN474" s="357">
        <v>0</v>
      </c>
      <c r="BO474" s="474">
        <v>0</v>
      </c>
    </row>
    <row r="475" spans="1:67" s="148" customFormat="1" ht="12.75" x14ac:dyDescent="0.2">
      <c r="A475" s="470" t="s">
        <v>8229</v>
      </c>
      <c r="B475" s="470" t="s">
        <v>8217</v>
      </c>
      <c r="C475" s="470" t="s">
        <v>8213</v>
      </c>
      <c r="D475" s="470" t="s">
        <v>8213</v>
      </c>
      <c r="E475" s="470" t="s">
        <v>17339</v>
      </c>
      <c r="F475" s="470" t="s">
        <v>17024</v>
      </c>
      <c r="G475" s="470" t="s">
        <v>17023</v>
      </c>
      <c r="H475" s="471" t="s">
        <v>16916</v>
      </c>
      <c r="I475" s="472" t="s">
        <v>16916</v>
      </c>
      <c r="J475" s="471" t="s">
        <v>16916</v>
      </c>
      <c r="K475" s="472" t="s">
        <v>16916</v>
      </c>
      <c r="L475" s="471" t="s">
        <v>16916</v>
      </c>
      <c r="M475" s="472" t="s">
        <v>16916</v>
      </c>
      <c r="N475" s="471" t="s">
        <v>16916</v>
      </c>
      <c r="O475" s="472" t="s">
        <v>16916</v>
      </c>
      <c r="P475" s="471" t="s">
        <v>16916</v>
      </c>
      <c r="Q475" s="472" t="s">
        <v>16916</v>
      </c>
      <c r="R475" s="475" t="s">
        <v>16916</v>
      </c>
      <c r="S475" s="476" t="s">
        <v>16916</v>
      </c>
      <c r="T475" s="475" t="s">
        <v>16916</v>
      </c>
      <c r="U475" s="476" t="s">
        <v>16916</v>
      </c>
      <c r="V475" s="475" t="s">
        <v>16916</v>
      </c>
      <c r="W475" s="473" t="s">
        <v>16916</v>
      </c>
      <c r="X475" s="471" t="s">
        <v>16916</v>
      </c>
      <c r="Y475" s="472" t="s">
        <v>16916</v>
      </c>
      <c r="Z475" s="471" t="s">
        <v>16916</v>
      </c>
      <c r="AA475" s="472" t="s">
        <v>16916</v>
      </c>
      <c r="AB475" s="471" t="s">
        <v>16916</v>
      </c>
      <c r="AC475" s="472" t="s">
        <v>16916</v>
      </c>
      <c r="AD475" s="471" t="s">
        <v>16916</v>
      </c>
      <c r="AE475" s="472" t="s">
        <v>16916</v>
      </c>
      <c r="AF475" s="595" t="s">
        <v>16916</v>
      </c>
      <c r="AG475" s="473" t="s">
        <v>16916</v>
      </c>
      <c r="AH475" s="471" t="s">
        <v>16916</v>
      </c>
      <c r="AI475" s="472" t="s">
        <v>16916</v>
      </c>
      <c r="AJ475" s="471" t="s">
        <v>16916</v>
      </c>
      <c r="AK475" s="472" t="s">
        <v>16916</v>
      </c>
      <c r="AL475" s="471" t="s">
        <v>16916</v>
      </c>
      <c r="AM475" s="472" t="s">
        <v>16916</v>
      </c>
      <c r="AN475" s="471" t="s">
        <v>16916</v>
      </c>
      <c r="AO475" s="472" t="s">
        <v>16916</v>
      </c>
      <c r="AP475" s="471">
        <v>466296.1</v>
      </c>
      <c r="AQ475" s="472">
        <v>466296.10000000021</v>
      </c>
      <c r="AR475" s="471" t="s">
        <v>16916</v>
      </c>
      <c r="AS475" s="472" t="s">
        <v>16916</v>
      </c>
      <c r="AT475" s="471">
        <v>178256.34</v>
      </c>
      <c r="AU475" s="472">
        <v>178256.34</v>
      </c>
      <c r="AV475" s="471" t="s">
        <v>16916</v>
      </c>
      <c r="AW475" s="472" t="s">
        <v>16916</v>
      </c>
      <c r="AX475" s="471">
        <v>213216.16</v>
      </c>
      <c r="AY475" s="472" t="s">
        <v>16916</v>
      </c>
      <c r="AZ475" s="471" t="s">
        <v>16916</v>
      </c>
      <c r="BA475" s="472" t="s">
        <v>16916</v>
      </c>
      <c r="BB475" s="471" t="s">
        <v>16916</v>
      </c>
      <c r="BC475" s="472" t="s">
        <v>16916</v>
      </c>
      <c r="BD475" s="471" t="s">
        <v>16916</v>
      </c>
      <c r="BE475" s="472" t="s">
        <v>16916</v>
      </c>
      <c r="BF475" s="471">
        <v>1001331.77</v>
      </c>
      <c r="BG475" s="472">
        <v>0</v>
      </c>
      <c r="BH475" s="471" t="s">
        <v>16916</v>
      </c>
      <c r="BI475" s="472" t="s">
        <v>16916</v>
      </c>
      <c r="BJ475" s="357">
        <v>1859100.37</v>
      </c>
      <c r="BK475" s="474">
        <v>644552.44000000018</v>
      </c>
      <c r="BL475" s="357">
        <v>0</v>
      </c>
      <c r="BM475" s="474">
        <v>0</v>
      </c>
      <c r="BN475" s="357">
        <v>0</v>
      </c>
      <c r="BO475" s="474">
        <v>0</v>
      </c>
    </row>
    <row r="476" spans="1:67" s="148" customFormat="1" ht="12.75" x14ac:dyDescent="0.2">
      <c r="A476" s="470" t="s">
        <v>8229</v>
      </c>
      <c r="B476" s="470" t="s">
        <v>8218</v>
      </c>
      <c r="C476" s="470" t="s">
        <v>8213</v>
      </c>
      <c r="D476" s="470" t="s">
        <v>8213</v>
      </c>
      <c r="E476" s="470" t="s">
        <v>17285</v>
      </c>
      <c r="F476" s="470" t="s">
        <v>17024</v>
      </c>
      <c r="G476" s="470" t="s">
        <v>17023</v>
      </c>
      <c r="H476" s="471" t="s">
        <v>16916</v>
      </c>
      <c r="I476" s="472" t="s">
        <v>16916</v>
      </c>
      <c r="J476" s="471" t="s">
        <v>16916</v>
      </c>
      <c r="K476" s="472" t="s">
        <v>16916</v>
      </c>
      <c r="L476" s="471" t="s">
        <v>16916</v>
      </c>
      <c r="M476" s="472" t="s">
        <v>16916</v>
      </c>
      <c r="N476" s="471" t="s">
        <v>16916</v>
      </c>
      <c r="O476" s="472" t="s">
        <v>16916</v>
      </c>
      <c r="P476" s="471" t="s">
        <v>16916</v>
      </c>
      <c r="Q476" s="472" t="s">
        <v>16916</v>
      </c>
      <c r="R476" s="475" t="s">
        <v>16916</v>
      </c>
      <c r="S476" s="476" t="s">
        <v>16916</v>
      </c>
      <c r="T476" s="475" t="s">
        <v>16916</v>
      </c>
      <c r="U476" s="476" t="s">
        <v>16916</v>
      </c>
      <c r="V476" s="475" t="s">
        <v>16916</v>
      </c>
      <c r="W476" s="473" t="s">
        <v>16916</v>
      </c>
      <c r="X476" s="471" t="s">
        <v>16916</v>
      </c>
      <c r="Y476" s="472" t="s">
        <v>16916</v>
      </c>
      <c r="Z476" s="471" t="s">
        <v>16916</v>
      </c>
      <c r="AA476" s="472" t="s">
        <v>16916</v>
      </c>
      <c r="AB476" s="471" t="s">
        <v>16916</v>
      </c>
      <c r="AC476" s="472" t="s">
        <v>16916</v>
      </c>
      <c r="AD476" s="471" t="s">
        <v>16916</v>
      </c>
      <c r="AE476" s="472" t="s">
        <v>16916</v>
      </c>
      <c r="AF476" s="595" t="s">
        <v>16916</v>
      </c>
      <c r="AG476" s="473" t="s">
        <v>16916</v>
      </c>
      <c r="AH476" s="471" t="s">
        <v>16916</v>
      </c>
      <c r="AI476" s="472" t="s">
        <v>16916</v>
      </c>
      <c r="AJ476" s="471" t="s">
        <v>16916</v>
      </c>
      <c r="AK476" s="472" t="s">
        <v>16916</v>
      </c>
      <c r="AL476" s="471">
        <v>1108820.31</v>
      </c>
      <c r="AM476" s="472">
        <v>554410.16</v>
      </c>
      <c r="AN476" s="471" t="s">
        <v>16916</v>
      </c>
      <c r="AO476" s="472" t="s">
        <v>16916</v>
      </c>
      <c r="AP476" s="471">
        <v>1095085.1499999999</v>
      </c>
      <c r="AQ476" s="472">
        <v>159475.74999999994</v>
      </c>
      <c r="AR476" s="471" t="s">
        <v>16916</v>
      </c>
      <c r="AS476" s="472" t="s">
        <v>16916</v>
      </c>
      <c r="AT476" s="471">
        <v>540675</v>
      </c>
      <c r="AU476" s="472" t="s">
        <v>16916</v>
      </c>
      <c r="AV476" s="471" t="s">
        <v>16916</v>
      </c>
      <c r="AW476" s="472" t="s">
        <v>16916</v>
      </c>
      <c r="AX476" s="471" t="s">
        <v>16916</v>
      </c>
      <c r="AY476" s="472" t="s">
        <v>16916</v>
      </c>
      <c r="AZ476" s="471" t="s">
        <v>16916</v>
      </c>
      <c r="BA476" s="472" t="s">
        <v>16916</v>
      </c>
      <c r="BB476" s="471" t="s">
        <v>16916</v>
      </c>
      <c r="BC476" s="472" t="s">
        <v>16916</v>
      </c>
      <c r="BD476" s="471" t="s">
        <v>16916</v>
      </c>
      <c r="BE476" s="472" t="s">
        <v>16916</v>
      </c>
      <c r="BF476" s="471" t="s">
        <v>16916</v>
      </c>
      <c r="BG476" s="472" t="s">
        <v>16916</v>
      </c>
      <c r="BH476" s="471" t="s">
        <v>16916</v>
      </c>
      <c r="BI476" s="472" t="s">
        <v>16916</v>
      </c>
      <c r="BJ476" s="357">
        <v>2744580.46</v>
      </c>
      <c r="BK476" s="474">
        <v>713885.90999999992</v>
      </c>
      <c r="BL476" s="357">
        <v>0</v>
      </c>
      <c r="BM476" s="474">
        <v>0</v>
      </c>
      <c r="BN476" s="357">
        <v>0</v>
      </c>
      <c r="BO476" s="474">
        <v>0</v>
      </c>
    </row>
    <row r="477" spans="1:67" s="148" customFormat="1" ht="12.75" x14ac:dyDescent="0.2">
      <c r="A477" s="470" t="s">
        <v>8229</v>
      </c>
      <c r="B477" s="470" t="s">
        <v>8219</v>
      </c>
      <c r="C477" s="470" t="s">
        <v>8213</v>
      </c>
      <c r="D477" s="470" t="s">
        <v>8213</v>
      </c>
      <c r="E477" s="470" t="s">
        <v>8230</v>
      </c>
      <c r="F477" s="470" t="s">
        <v>17024</v>
      </c>
      <c r="G477" s="470" t="s">
        <v>17023</v>
      </c>
      <c r="H477" s="471" t="s">
        <v>16916</v>
      </c>
      <c r="I477" s="472" t="s">
        <v>16916</v>
      </c>
      <c r="J477" s="471" t="s">
        <v>16916</v>
      </c>
      <c r="K477" s="472" t="s">
        <v>16916</v>
      </c>
      <c r="L477" s="471">
        <v>4813066.8</v>
      </c>
      <c r="M477" s="472">
        <v>4551350</v>
      </c>
      <c r="N477" s="471">
        <v>1525935.92</v>
      </c>
      <c r="O477" s="472">
        <v>1332369.81</v>
      </c>
      <c r="P477" s="471" t="s">
        <v>16916</v>
      </c>
      <c r="Q477" s="472" t="s">
        <v>16916</v>
      </c>
      <c r="R477" s="475">
        <v>11642224.289999999</v>
      </c>
      <c r="S477" s="476">
        <v>11575135.620000001</v>
      </c>
      <c r="T477" s="475" t="s">
        <v>16916</v>
      </c>
      <c r="U477" s="476" t="s">
        <v>16916</v>
      </c>
      <c r="V477" s="475" t="s">
        <v>16916</v>
      </c>
      <c r="W477" s="473" t="s">
        <v>16916</v>
      </c>
      <c r="X477" s="471">
        <v>2379924.04</v>
      </c>
      <c r="Y477" s="472">
        <v>2379924.04</v>
      </c>
      <c r="Z477" s="471" t="s">
        <v>16916</v>
      </c>
      <c r="AA477" s="472" t="s">
        <v>16916</v>
      </c>
      <c r="AB477" s="471">
        <v>2319981.2400000002</v>
      </c>
      <c r="AC477" s="472">
        <v>1735747.4499999993</v>
      </c>
      <c r="AD477" s="471" t="s">
        <v>16916</v>
      </c>
      <c r="AE477" s="472" t="s">
        <v>16916</v>
      </c>
      <c r="AF477" s="595" t="s">
        <v>16916</v>
      </c>
      <c r="AG477" s="473" t="s">
        <v>16916</v>
      </c>
      <c r="AH477" s="471">
        <v>160178.12</v>
      </c>
      <c r="AI477" s="472">
        <v>0</v>
      </c>
      <c r="AJ477" s="471" t="s">
        <v>16916</v>
      </c>
      <c r="AK477" s="472" t="s">
        <v>16916</v>
      </c>
      <c r="AL477" s="471">
        <v>67494.66</v>
      </c>
      <c r="AM477" s="472">
        <v>0</v>
      </c>
      <c r="AN477" s="471" t="s">
        <v>16916</v>
      </c>
      <c r="AO477" s="472" t="s">
        <v>16916</v>
      </c>
      <c r="AP477" s="471" t="s">
        <v>16916</v>
      </c>
      <c r="AQ477" s="472" t="s">
        <v>16916</v>
      </c>
      <c r="AR477" s="471" t="s">
        <v>16916</v>
      </c>
      <c r="AS477" s="472" t="s">
        <v>16916</v>
      </c>
      <c r="AT477" s="471" t="s">
        <v>16916</v>
      </c>
      <c r="AU477" s="472" t="s">
        <v>16916</v>
      </c>
      <c r="AV477" s="471" t="s">
        <v>16916</v>
      </c>
      <c r="AW477" s="472" t="s">
        <v>16916</v>
      </c>
      <c r="AX477" s="471" t="s">
        <v>16916</v>
      </c>
      <c r="AY477" s="472" t="s">
        <v>16916</v>
      </c>
      <c r="AZ477" s="471" t="s">
        <v>16916</v>
      </c>
      <c r="BA477" s="472" t="s">
        <v>16916</v>
      </c>
      <c r="BB477" s="471" t="s">
        <v>16916</v>
      </c>
      <c r="BC477" s="472" t="s">
        <v>16916</v>
      </c>
      <c r="BD477" s="471" t="s">
        <v>16916</v>
      </c>
      <c r="BE477" s="472" t="s">
        <v>16916</v>
      </c>
      <c r="BF477" s="471" t="s">
        <v>16916</v>
      </c>
      <c r="BG477" s="472" t="s">
        <v>16916</v>
      </c>
      <c r="BH477" s="471" t="s">
        <v>16916</v>
      </c>
      <c r="BI477" s="472" t="s">
        <v>16916</v>
      </c>
      <c r="BJ477" s="357">
        <v>18095738.270000003</v>
      </c>
      <c r="BK477" s="474">
        <v>17023176.920000002</v>
      </c>
      <c r="BL477" s="357">
        <v>0</v>
      </c>
      <c r="BM477" s="474">
        <v>0</v>
      </c>
      <c r="BN477" s="357">
        <v>4813066.8</v>
      </c>
      <c r="BO477" s="474">
        <v>4551350</v>
      </c>
    </row>
    <row r="478" spans="1:67" s="148" customFormat="1" ht="12.75" x14ac:dyDescent="0.2">
      <c r="A478" s="470" t="s">
        <v>8229</v>
      </c>
      <c r="B478" s="470" t="s">
        <v>8231</v>
      </c>
      <c r="C478" s="470" t="s">
        <v>8213</v>
      </c>
      <c r="D478" s="470" t="s">
        <v>8213</v>
      </c>
      <c r="E478" s="470" t="s">
        <v>8232</v>
      </c>
      <c r="F478" s="470" t="s">
        <v>17024</v>
      </c>
      <c r="G478" s="470" t="s">
        <v>17023</v>
      </c>
      <c r="H478" s="471" t="s">
        <v>16916</v>
      </c>
      <c r="I478" s="472" t="s">
        <v>16916</v>
      </c>
      <c r="J478" s="471" t="s">
        <v>16916</v>
      </c>
      <c r="K478" s="472" t="s">
        <v>16916</v>
      </c>
      <c r="L478" s="471" t="s">
        <v>16916</v>
      </c>
      <c r="M478" s="472" t="s">
        <v>16916</v>
      </c>
      <c r="N478" s="471" t="s">
        <v>16916</v>
      </c>
      <c r="O478" s="472" t="s">
        <v>16916</v>
      </c>
      <c r="P478" s="471" t="s">
        <v>16916</v>
      </c>
      <c r="Q478" s="472" t="s">
        <v>16916</v>
      </c>
      <c r="R478" s="475">
        <v>508303.8</v>
      </c>
      <c r="S478" s="476">
        <v>0</v>
      </c>
      <c r="T478" s="475" t="s">
        <v>16916</v>
      </c>
      <c r="U478" s="476" t="s">
        <v>16916</v>
      </c>
      <c r="V478" s="475" t="s">
        <v>16916</v>
      </c>
      <c r="W478" s="473" t="s">
        <v>16916</v>
      </c>
      <c r="X478" s="471" t="s">
        <v>16916</v>
      </c>
      <c r="Y478" s="472" t="s">
        <v>16916</v>
      </c>
      <c r="Z478" s="471" t="s">
        <v>16916</v>
      </c>
      <c r="AA478" s="472" t="s">
        <v>16916</v>
      </c>
      <c r="AB478" s="471" t="s">
        <v>16916</v>
      </c>
      <c r="AC478" s="472" t="s">
        <v>16916</v>
      </c>
      <c r="AD478" s="471" t="s">
        <v>16916</v>
      </c>
      <c r="AE478" s="472" t="s">
        <v>16916</v>
      </c>
      <c r="AF478" s="595" t="s">
        <v>16916</v>
      </c>
      <c r="AG478" s="473" t="s">
        <v>16916</v>
      </c>
      <c r="AH478" s="471">
        <v>3493018.8</v>
      </c>
      <c r="AI478" s="472">
        <v>3469792.5900000012</v>
      </c>
      <c r="AJ478" s="471" t="s">
        <v>16916</v>
      </c>
      <c r="AK478" s="472" t="s">
        <v>16916</v>
      </c>
      <c r="AL478" s="471">
        <v>2063824.67</v>
      </c>
      <c r="AM478" s="472">
        <v>1860152.13</v>
      </c>
      <c r="AN478" s="471" t="s">
        <v>16916</v>
      </c>
      <c r="AO478" s="472" t="s">
        <v>16916</v>
      </c>
      <c r="AP478" s="471">
        <v>876331.28</v>
      </c>
      <c r="AQ478" s="472">
        <v>871969.70999999985</v>
      </c>
      <c r="AR478" s="471" t="s">
        <v>16916</v>
      </c>
      <c r="AS478" s="472" t="s">
        <v>16916</v>
      </c>
      <c r="AT478" s="471" t="s">
        <v>16916</v>
      </c>
      <c r="AU478" s="472" t="s">
        <v>16916</v>
      </c>
      <c r="AV478" s="471" t="s">
        <v>16916</v>
      </c>
      <c r="AW478" s="472" t="s">
        <v>16916</v>
      </c>
      <c r="AX478" s="471">
        <v>2493723.14</v>
      </c>
      <c r="AY478" s="472">
        <v>1284060.9999999995</v>
      </c>
      <c r="AZ478" s="471" t="s">
        <v>16916</v>
      </c>
      <c r="BA478" s="472" t="s">
        <v>16916</v>
      </c>
      <c r="BB478" s="471">
        <v>985483.23</v>
      </c>
      <c r="BC478" s="472">
        <v>0</v>
      </c>
      <c r="BD478" s="471" t="s">
        <v>16916</v>
      </c>
      <c r="BE478" s="472" t="s">
        <v>16916</v>
      </c>
      <c r="BF478" s="471" t="s">
        <v>16916</v>
      </c>
      <c r="BG478" s="472" t="s">
        <v>16916</v>
      </c>
      <c r="BH478" s="471" t="s">
        <v>16916</v>
      </c>
      <c r="BI478" s="472" t="s">
        <v>16916</v>
      </c>
      <c r="BJ478" s="357">
        <v>10420684.92</v>
      </c>
      <c r="BK478" s="474">
        <v>7485975.4299999997</v>
      </c>
      <c r="BL478" s="357">
        <v>0</v>
      </c>
      <c r="BM478" s="474">
        <v>0</v>
      </c>
      <c r="BN478" s="357">
        <v>0</v>
      </c>
      <c r="BO478" s="474">
        <v>0</v>
      </c>
    </row>
    <row r="479" spans="1:67" s="148" customFormat="1" ht="12.75" x14ac:dyDescent="0.2">
      <c r="A479" s="470" t="s">
        <v>8229</v>
      </c>
      <c r="B479" s="470" t="s">
        <v>8227</v>
      </c>
      <c r="C479" s="470" t="s">
        <v>8213</v>
      </c>
      <c r="D479" s="470" t="s">
        <v>8213</v>
      </c>
      <c r="E479" s="470" t="s">
        <v>122</v>
      </c>
      <c r="F479" s="470" t="s">
        <v>17024</v>
      </c>
      <c r="G479" s="470" t="s">
        <v>17023</v>
      </c>
      <c r="H479" s="471" t="s">
        <v>16916</v>
      </c>
      <c r="I479" s="472" t="s">
        <v>16916</v>
      </c>
      <c r="J479" s="471" t="s">
        <v>16916</v>
      </c>
      <c r="K479" s="472" t="s">
        <v>16916</v>
      </c>
      <c r="L479" s="471" t="s">
        <v>16916</v>
      </c>
      <c r="M479" s="472" t="s">
        <v>16916</v>
      </c>
      <c r="N479" s="471">
        <v>102555.19</v>
      </c>
      <c r="O479" s="472">
        <v>46758.62</v>
      </c>
      <c r="P479" s="471" t="s">
        <v>16916</v>
      </c>
      <c r="Q479" s="472" t="s">
        <v>16916</v>
      </c>
      <c r="R479" s="475">
        <v>155105.94</v>
      </c>
      <c r="S479" s="476">
        <v>101850.08</v>
      </c>
      <c r="T479" s="475" t="s">
        <v>16916</v>
      </c>
      <c r="U479" s="476" t="s">
        <v>16916</v>
      </c>
      <c r="V479" s="475" t="s">
        <v>16916</v>
      </c>
      <c r="W479" s="473" t="s">
        <v>16916</v>
      </c>
      <c r="X479" s="471">
        <v>153367.38</v>
      </c>
      <c r="Y479" s="472">
        <v>100460.88999999998</v>
      </c>
      <c r="Z479" s="471" t="s">
        <v>16916</v>
      </c>
      <c r="AA479" s="472" t="s">
        <v>16916</v>
      </c>
      <c r="AB479" s="471">
        <v>139465.96000000002</v>
      </c>
      <c r="AC479" s="472">
        <v>74618.350000000006</v>
      </c>
      <c r="AD479" s="471" t="s">
        <v>16916</v>
      </c>
      <c r="AE479" s="472" t="s">
        <v>16916</v>
      </c>
      <c r="AF479" s="595" t="s">
        <v>16916</v>
      </c>
      <c r="AG479" s="473" t="s">
        <v>16916</v>
      </c>
      <c r="AH479" s="471">
        <v>39877.89</v>
      </c>
      <c r="AI479" s="472">
        <v>0</v>
      </c>
      <c r="AJ479" s="471" t="s">
        <v>16916</v>
      </c>
      <c r="AK479" s="472" t="s">
        <v>16916</v>
      </c>
      <c r="AL479" s="471">
        <v>39666.39</v>
      </c>
      <c r="AM479" s="472">
        <v>0</v>
      </c>
      <c r="AN479" s="471" t="s">
        <v>16916</v>
      </c>
      <c r="AO479" s="472" t="s">
        <v>16916</v>
      </c>
      <c r="AP479" s="471">
        <v>39523.17</v>
      </c>
      <c r="AQ479" s="472">
        <v>0</v>
      </c>
      <c r="AR479" s="471" t="s">
        <v>16916</v>
      </c>
      <c r="AS479" s="472" t="s">
        <v>16916</v>
      </c>
      <c r="AT479" s="471">
        <v>39440.49</v>
      </c>
      <c r="AU479" s="472" t="s">
        <v>16916</v>
      </c>
      <c r="AV479" s="471" t="s">
        <v>16916</v>
      </c>
      <c r="AW479" s="472" t="s">
        <v>16916</v>
      </c>
      <c r="AX479" s="471">
        <v>21523.15</v>
      </c>
      <c r="AY479" s="472" t="s">
        <v>16916</v>
      </c>
      <c r="AZ479" s="471" t="s">
        <v>16916</v>
      </c>
      <c r="BA479" s="472" t="s">
        <v>16916</v>
      </c>
      <c r="BB479" s="471">
        <v>21035.54</v>
      </c>
      <c r="BC479" s="472">
        <v>0</v>
      </c>
      <c r="BD479" s="471" t="s">
        <v>16916</v>
      </c>
      <c r="BE479" s="472" t="s">
        <v>16916</v>
      </c>
      <c r="BF479" s="471">
        <v>5470.09</v>
      </c>
      <c r="BG479" s="472">
        <v>0</v>
      </c>
      <c r="BH479" s="471" t="s">
        <v>16916</v>
      </c>
      <c r="BI479" s="472" t="s">
        <v>16916</v>
      </c>
      <c r="BJ479" s="357">
        <v>757031.19000000006</v>
      </c>
      <c r="BK479" s="474">
        <v>323687.94</v>
      </c>
      <c r="BL479" s="357">
        <v>0</v>
      </c>
      <c r="BM479" s="474">
        <v>0</v>
      </c>
      <c r="BN479" s="357">
        <v>0</v>
      </c>
      <c r="BO479" s="474">
        <v>0</v>
      </c>
    </row>
    <row r="480" spans="1:67" s="148" customFormat="1" ht="12.75" x14ac:dyDescent="0.2">
      <c r="A480" s="470" t="s">
        <v>8229</v>
      </c>
      <c r="B480" s="470" t="s">
        <v>8221</v>
      </c>
      <c r="C480" s="470" t="s">
        <v>8213</v>
      </c>
      <c r="D480" s="470" t="s">
        <v>8213</v>
      </c>
      <c r="E480" s="470" t="s">
        <v>171</v>
      </c>
      <c r="F480" s="470" t="s">
        <v>17024</v>
      </c>
      <c r="G480" s="470" t="s">
        <v>17023</v>
      </c>
      <c r="H480" s="471">
        <v>237741.46</v>
      </c>
      <c r="I480" s="472">
        <v>0</v>
      </c>
      <c r="J480" s="471" t="s">
        <v>16916</v>
      </c>
      <c r="K480" s="472" t="s">
        <v>16916</v>
      </c>
      <c r="L480" s="471" t="s">
        <v>16916</v>
      </c>
      <c r="M480" s="472" t="s">
        <v>16916</v>
      </c>
      <c r="N480" s="471">
        <v>475482.92</v>
      </c>
      <c r="O480" s="472">
        <v>308399.44000000006</v>
      </c>
      <c r="P480" s="471" t="s">
        <v>16916</v>
      </c>
      <c r="Q480" s="472" t="s">
        <v>16916</v>
      </c>
      <c r="R480" s="475">
        <v>469057.56</v>
      </c>
      <c r="S480" s="476">
        <v>463329.24000000005</v>
      </c>
      <c r="T480" s="475" t="s">
        <v>16916</v>
      </c>
      <c r="U480" s="476" t="s">
        <v>16916</v>
      </c>
      <c r="V480" s="475" t="s">
        <v>16916</v>
      </c>
      <c r="W480" s="473" t="s">
        <v>16916</v>
      </c>
      <c r="X480" s="471">
        <v>469057.56</v>
      </c>
      <c r="Y480" s="472">
        <v>464489.12</v>
      </c>
      <c r="Z480" s="471" t="s">
        <v>16916</v>
      </c>
      <c r="AA480" s="472" t="s">
        <v>16916</v>
      </c>
      <c r="AB480" s="471">
        <v>290914.24</v>
      </c>
      <c r="AC480" s="472">
        <v>290887.28000000003</v>
      </c>
      <c r="AD480" s="471" t="s">
        <v>16916</v>
      </c>
      <c r="AE480" s="472" t="s">
        <v>16916</v>
      </c>
      <c r="AF480" s="595" t="s">
        <v>16916</v>
      </c>
      <c r="AG480" s="473" t="s">
        <v>16916</v>
      </c>
      <c r="AH480" s="471">
        <v>290914.24</v>
      </c>
      <c r="AI480" s="472">
        <v>289922.71999999997</v>
      </c>
      <c r="AJ480" s="471" t="s">
        <v>16916</v>
      </c>
      <c r="AK480" s="472" t="s">
        <v>16916</v>
      </c>
      <c r="AL480" s="471">
        <v>289922.71999999997</v>
      </c>
      <c r="AM480" s="472">
        <v>289922.71999999997</v>
      </c>
      <c r="AN480" s="471" t="s">
        <v>16916</v>
      </c>
      <c r="AO480" s="472" t="s">
        <v>16916</v>
      </c>
      <c r="AP480" s="471">
        <v>289922.71999999997</v>
      </c>
      <c r="AQ480" s="472">
        <v>289922.71999999997</v>
      </c>
      <c r="AR480" s="471" t="s">
        <v>16916</v>
      </c>
      <c r="AS480" s="472" t="s">
        <v>16916</v>
      </c>
      <c r="AT480" s="471">
        <v>289922.71999999997</v>
      </c>
      <c r="AU480" s="472">
        <v>223948.68</v>
      </c>
      <c r="AV480" s="471">
        <v>3085607.21</v>
      </c>
      <c r="AW480" s="472">
        <v>2402205.64</v>
      </c>
      <c r="AX480" s="471">
        <v>298598.24</v>
      </c>
      <c r="AY480" s="472">
        <v>298598.24</v>
      </c>
      <c r="AZ480" s="471" t="s">
        <v>16916</v>
      </c>
      <c r="BA480" s="472" t="s">
        <v>16916</v>
      </c>
      <c r="BB480" s="471">
        <v>313057.48</v>
      </c>
      <c r="BC480" s="472">
        <v>309706.03999999998</v>
      </c>
      <c r="BD480" s="471" t="s">
        <v>16916</v>
      </c>
      <c r="BE480" s="472" t="s">
        <v>16916</v>
      </c>
      <c r="BF480" s="471">
        <v>232279.53</v>
      </c>
      <c r="BG480" s="472">
        <v>153846.07999999999</v>
      </c>
      <c r="BH480" s="471" t="s">
        <v>16916</v>
      </c>
      <c r="BI480" s="472" t="s">
        <v>16916</v>
      </c>
      <c r="BJ480" s="357">
        <v>3946871.3899999997</v>
      </c>
      <c r="BK480" s="474">
        <v>3382972.2800000003</v>
      </c>
      <c r="BL480" s="357">
        <v>3085607.21</v>
      </c>
      <c r="BM480" s="474">
        <v>2402205.64</v>
      </c>
      <c r="BN480" s="357">
        <v>0</v>
      </c>
      <c r="BO480" s="474">
        <v>0</v>
      </c>
    </row>
    <row r="481" spans="1:67" s="148" customFormat="1" ht="12.75" x14ac:dyDescent="0.2">
      <c r="A481" s="470" t="s">
        <v>8229</v>
      </c>
      <c r="B481" s="470" t="s">
        <v>8261</v>
      </c>
      <c r="C481" s="470" t="s">
        <v>8213</v>
      </c>
      <c r="D481" s="470" t="s">
        <v>8213</v>
      </c>
      <c r="E481" s="470" t="s">
        <v>16947</v>
      </c>
      <c r="F481" s="470" t="s">
        <v>17024</v>
      </c>
      <c r="G481" s="470" t="s">
        <v>17023</v>
      </c>
      <c r="H481" s="471" t="s">
        <v>16916</v>
      </c>
      <c r="I481" s="472" t="s">
        <v>16916</v>
      </c>
      <c r="J481" s="471" t="s">
        <v>16916</v>
      </c>
      <c r="K481" s="472" t="s">
        <v>16916</v>
      </c>
      <c r="L481" s="471" t="s">
        <v>16916</v>
      </c>
      <c r="M481" s="472" t="s">
        <v>16916</v>
      </c>
      <c r="N481" s="471">
        <v>2484127.09</v>
      </c>
      <c r="O481" s="472">
        <v>2473320.88</v>
      </c>
      <c r="P481" s="471" t="s">
        <v>16916</v>
      </c>
      <c r="Q481" s="472" t="s">
        <v>16916</v>
      </c>
      <c r="R481" s="475">
        <v>1178397.74</v>
      </c>
      <c r="S481" s="476">
        <v>645187.59000000008</v>
      </c>
      <c r="T481" s="475" t="s">
        <v>16916</v>
      </c>
      <c r="U481" s="476" t="s">
        <v>16916</v>
      </c>
      <c r="V481" s="475" t="s">
        <v>16916</v>
      </c>
      <c r="W481" s="473" t="s">
        <v>16916</v>
      </c>
      <c r="X481" s="471">
        <v>925473.99</v>
      </c>
      <c r="Y481" s="472">
        <v>509801.64</v>
      </c>
      <c r="Z481" s="471" t="s">
        <v>16916</v>
      </c>
      <c r="AA481" s="472" t="s">
        <v>16916</v>
      </c>
      <c r="AB481" s="471">
        <v>532285.82999999996</v>
      </c>
      <c r="AC481" s="472">
        <v>55617.520000000004</v>
      </c>
      <c r="AD481" s="471" t="s">
        <v>16916</v>
      </c>
      <c r="AE481" s="472" t="s">
        <v>16916</v>
      </c>
      <c r="AF481" s="595" t="s">
        <v>16916</v>
      </c>
      <c r="AG481" s="473" t="s">
        <v>16916</v>
      </c>
      <c r="AH481" s="471">
        <v>23402.57</v>
      </c>
      <c r="AI481" s="472">
        <v>20073.289999999994</v>
      </c>
      <c r="AJ481" s="471" t="s">
        <v>16916</v>
      </c>
      <c r="AK481" s="472" t="s">
        <v>16916</v>
      </c>
      <c r="AL481" s="471">
        <v>13317.06</v>
      </c>
      <c r="AM481" s="472">
        <v>0</v>
      </c>
      <c r="AN481" s="471" t="s">
        <v>16916</v>
      </c>
      <c r="AO481" s="472" t="s">
        <v>16916</v>
      </c>
      <c r="AP481" s="471" t="s">
        <v>16916</v>
      </c>
      <c r="AQ481" s="472" t="s">
        <v>16916</v>
      </c>
      <c r="AR481" s="471" t="s">
        <v>16916</v>
      </c>
      <c r="AS481" s="472" t="s">
        <v>16916</v>
      </c>
      <c r="AT481" s="471" t="s">
        <v>16916</v>
      </c>
      <c r="AU481" s="472" t="s">
        <v>16916</v>
      </c>
      <c r="AV481" s="471" t="s">
        <v>16916</v>
      </c>
      <c r="AW481" s="472" t="s">
        <v>16916</v>
      </c>
      <c r="AX481" s="471" t="s">
        <v>16916</v>
      </c>
      <c r="AY481" s="472" t="s">
        <v>16916</v>
      </c>
      <c r="AZ481" s="471" t="s">
        <v>16916</v>
      </c>
      <c r="BA481" s="472" t="s">
        <v>16916</v>
      </c>
      <c r="BB481" s="471" t="s">
        <v>16916</v>
      </c>
      <c r="BC481" s="472" t="s">
        <v>16916</v>
      </c>
      <c r="BD481" s="471" t="s">
        <v>16916</v>
      </c>
      <c r="BE481" s="472" t="s">
        <v>16916</v>
      </c>
      <c r="BF481" s="471" t="s">
        <v>16916</v>
      </c>
      <c r="BG481" s="472" t="s">
        <v>16916</v>
      </c>
      <c r="BH481" s="471" t="s">
        <v>16916</v>
      </c>
      <c r="BI481" s="472" t="s">
        <v>16916</v>
      </c>
      <c r="BJ481" s="357">
        <v>5157004.28</v>
      </c>
      <c r="BK481" s="474">
        <v>3704000.92</v>
      </c>
      <c r="BL481" s="357">
        <v>0</v>
      </c>
      <c r="BM481" s="474">
        <v>0</v>
      </c>
      <c r="BN481" s="357">
        <v>0</v>
      </c>
      <c r="BO481" s="474">
        <v>0</v>
      </c>
    </row>
    <row r="482" spans="1:67" s="148" customFormat="1" ht="12.75" x14ac:dyDescent="0.2">
      <c r="A482" s="470" t="s">
        <v>8229</v>
      </c>
      <c r="B482" s="470" t="s">
        <v>8273</v>
      </c>
      <c r="C482" s="470" t="s">
        <v>8213</v>
      </c>
      <c r="D482" s="470" t="s">
        <v>8213</v>
      </c>
      <c r="E482" s="470" t="s">
        <v>169</v>
      </c>
      <c r="F482" s="470" t="s">
        <v>17024</v>
      </c>
      <c r="G482" s="470" t="s">
        <v>17023</v>
      </c>
      <c r="H482" s="471">
        <v>31875.599999999999</v>
      </c>
      <c r="I482" s="472">
        <v>0</v>
      </c>
      <c r="J482" s="471" t="s">
        <v>16916</v>
      </c>
      <c r="K482" s="472" t="s">
        <v>16916</v>
      </c>
      <c r="L482" s="471" t="s">
        <v>16916</v>
      </c>
      <c r="M482" s="472" t="s">
        <v>16916</v>
      </c>
      <c r="N482" s="471">
        <v>173980.69</v>
      </c>
      <c r="O482" s="472">
        <v>101860.01999999999</v>
      </c>
      <c r="P482" s="471" t="s">
        <v>16916</v>
      </c>
      <c r="Q482" s="472" t="s">
        <v>16916</v>
      </c>
      <c r="R482" s="475">
        <v>94878.13</v>
      </c>
      <c r="S482" s="476">
        <v>94877.540000000008</v>
      </c>
      <c r="T482" s="475" t="s">
        <v>16916</v>
      </c>
      <c r="U482" s="476" t="s">
        <v>16916</v>
      </c>
      <c r="V482" s="475" t="s">
        <v>16916</v>
      </c>
      <c r="W482" s="473" t="s">
        <v>16916</v>
      </c>
      <c r="X482" s="471">
        <v>122971.12</v>
      </c>
      <c r="Y482" s="472">
        <v>66094.3</v>
      </c>
      <c r="Z482" s="471" t="s">
        <v>16916</v>
      </c>
      <c r="AA482" s="472" t="s">
        <v>16916</v>
      </c>
      <c r="AB482" s="471">
        <v>66094.3</v>
      </c>
      <c r="AC482" s="472">
        <v>65053.26</v>
      </c>
      <c r="AD482" s="471" t="s">
        <v>16916</v>
      </c>
      <c r="AE482" s="472" t="s">
        <v>16916</v>
      </c>
      <c r="AF482" s="595" t="s">
        <v>16916</v>
      </c>
      <c r="AG482" s="473" t="s">
        <v>16916</v>
      </c>
      <c r="AH482" s="471">
        <v>91574.12</v>
      </c>
      <c r="AI482" s="472">
        <v>0</v>
      </c>
      <c r="AJ482" s="471" t="s">
        <v>16916</v>
      </c>
      <c r="AK482" s="472" t="s">
        <v>16916</v>
      </c>
      <c r="AL482" s="471">
        <v>117052.88</v>
      </c>
      <c r="AM482" s="472">
        <v>0</v>
      </c>
      <c r="AN482" s="471" t="s">
        <v>16916</v>
      </c>
      <c r="AO482" s="472" t="s">
        <v>16916</v>
      </c>
      <c r="AP482" s="471">
        <v>161765</v>
      </c>
      <c r="AQ482" s="472">
        <v>0</v>
      </c>
      <c r="AR482" s="471" t="s">
        <v>16916</v>
      </c>
      <c r="AS482" s="472" t="s">
        <v>16916</v>
      </c>
      <c r="AT482" s="471">
        <v>161379.13</v>
      </c>
      <c r="AU482" s="472" t="s">
        <v>16916</v>
      </c>
      <c r="AV482" s="471" t="s">
        <v>16916</v>
      </c>
      <c r="AW482" s="472" t="s">
        <v>16916</v>
      </c>
      <c r="AX482" s="471">
        <v>160999.72</v>
      </c>
      <c r="AY482" s="472" t="s">
        <v>16916</v>
      </c>
      <c r="AZ482" s="471" t="s">
        <v>16916</v>
      </c>
      <c r="BA482" s="472" t="s">
        <v>16916</v>
      </c>
      <c r="BB482" s="471">
        <v>160626.82999999999</v>
      </c>
      <c r="BC482" s="472">
        <v>0</v>
      </c>
      <c r="BD482" s="471" t="s">
        <v>16916</v>
      </c>
      <c r="BE482" s="472" t="s">
        <v>16916</v>
      </c>
      <c r="BF482" s="471">
        <v>156572.85</v>
      </c>
      <c r="BG482" s="472">
        <v>0</v>
      </c>
      <c r="BH482" s="471" t="s">
        <v>16916</v>
      </c>
      <c r="BI482" s="472" t="s">
        <v>16916</v>
      </c>
      <c r="BJ482" s="357">
        <v>1499770.37</v>
      </c>
      <c r="BK482" s="474">
        <v>327885.12</v>
      </c>
      <c r="BL482" s="357">
        <v>0</v>
      </c>
      <c r="BM482" s="474">
        <v>0</v>
      </c>
      <c r="BN482" s="357">
        <v>0</v>
      </c>
      <c r="BO482" s="474">
        <v>0</v>
      </c>
    </row>
    <row r="483" spans="1:67" s="148" customFormat="1" ht="12.75" x14ac:dyDescent="0.2">
      <c r="A483" s="470" t="s">
        <v>8229</v>
      </c>
      <c r="B483" s="470" t="s">
        <v>8301</v>
      </c>
      <c r="C483" s="470" t="s">
        <v>8213</v>
      </c>
      <c r="D483" s="470" t="s">
        <v>8213</v>
      </c>
      <c r="E483" s="470" t="s">
        <v>17516</v>
      </c>
      <c r="F483" s="470" t="s">
        <v>17024</v>
      </c>
      <c r="G483" s="470" t="s">
        <v>17023</v>
      </c>
      <c r="H483" s="471" t="s">
        <v>16916</v>
      </c>
      <c r="I483" s="472" t="s">
        <v>16916</v>
      </c>
      <c r="J483" s="471" t="s">
        <v>16916</v>
      </c>
      <c r="K483" s="472" t="s">
        <v>16916</v>
      </c>
      <c r="L483" s="471" t="s">
        <v>16916</v>
      </c>
      <c r="M483" s="472" t="s">
        <v>16916</v>
      </c>
      <c r="N483" s="471" t="s">
        <v>16916</v>
      </c>
      <c r="O483" s="472" t="s">
        <v>16916</v>
      </c>
      <c r="P483" s="471" t="s">
        <v>16916</v>
      </c>
      <c r="Q483" s="472" t="s">
        <v>16916</v>
      </c>
      <c r="R483" s="475" t="s">
        <v>16916</v>
      </c>
      <c r="S483" s="476" t="s">
        <v>16916</v>
      </c>
      <c r="T483" s="475" t="s">
        <v>16916</v>
      </c>
      <c r="U483" s="476" t="s">
        <v>16916</v>
      </c>
      <c r="V483" s="475" t="s">
        <v>16916</v>
      </c>
      <c r="W483" s="473" t="s">
        <v>16916</v>
      </c>
      <c r="X483" s="471" t="s">
        <v>16916</v>
      </c>
      <c r="Y483" s="472" t="s">
        <v>16916</v>
      </c>
      <c r="Z483" s="471" t="s">
        <v>16916</v>
      </c>
      <c r="AA483" s="472" t="s">
        <v>16916</v>
      </c>
      <c r="AB483" s="471" t="s">
        <v>16916</v>
      </c>
      <c r="AC483" s="472" t="s">
        <v>16916</v>
      </c>
      <c r="AD483" s="471" t="s">
        <v>16916</v>
      </c>
      <c r="AE483" s="472" t="s">
        <v>16916</v>
      </c>
      <c r="AF483" s="595" t="s">
        <v>16916</v>
      </c>
      <c r="AG483" s="473" t="s">
        <v>16916</v>
      </c>
      <c r="AH483" s="471" t="s">
        <v>16916</v>
      </c>
      <c r="AI483" s="472" t="s">
        <v>16916</v>
      </c>
      <c r="AJ483" s="471" t="s">
        <v>16916</v>
      </c>
      <c r="AK483" s="472" t="s">
        <v>16916</v>
      </c>
      <c r="AL483" s="471" t="s">
        <v>16916</v>
      </c>
      <c r="AM483" s="472" t="s">
        <v>16916</v>
      </c>
      <c r="AN483" s="471" t="s">
        <v>16916</v>
      </c>
      <c r="AO483" s="472" t="s">
        <v>16916</v>
      </c>
      <c r="AP483" s="471">
        <v>252756.58</v>
      </c>
      <c r="AQ483" s="472">
        <v>252756.57999999943</v>
      </c>
      <c r="AR483" s="471" t="s">
        <v>16916</v>
      </c>
      <c r="AS483" s="472" t="s">
        <v>16916</v>
      </c>
      <c r="AT483" s="471" t="s">
        <v>16916</v>
      </c>
      <c r="AU483" s="472" t="s">
        <v>16916</v>
      </c>
      <c r="AV483" s="471" t="s">
        <v>16916</v>
      </c>
      <c r="AW483" s="472" t="s">
        <v>16916</v>
      </c>
      <c r="AX483" s="471">
        <v>194586.75</v>
      </c>
      <c r="AY483" s="472" t="s">
        <v>16916</v>
      </c>
      <c r="AZ483" s="471" t="s">
        <v>16916</v>
      </c>
      <c r="BA483" s="472" t="s">
        <v>16916</v>
      </c>
      <c r="BB483" s="471">
        <v>160981.66</v>
      </c>
      <c r="BC483" s="472">
        <v>0</v>
      </c>
      <c r="BD483" s="471" t="s">
        <v>16916</v>
      </c>
      <c r="BE483" s="472" t="s">
        <v>16916</v>
      </c>
      <c r="BF483" s="471" t="s">
        <v>16916</v>
      </c>
      <c r="BG483" s="472" t="s">
        <v>16916</v>
      </c>
      <c r="BH483" s="471" t="s">
        <v>16916</v>
      </c>
      <c r="BI483" s="472" t="s">
        <v>16916</v>
      </c>
      <c r="BJ483" s="357">
        <v>608324.99</v>
      </c>
      <c r="BK483" s="474">
        <v>252756.57999999943</v>
      </c>
      <c r="BL483" s="357">
        <v>0</v>
      </c>
      <c r="BM483" s="474">
        <v>0</v>
      </c>
      <c r="BN483" s="357">
        <v>0</v>
      </c>
      <c r="BO483" s="474">
        <v>0</v>
      </c>
    </row>
    <row r="484" spans="1:67" s="148" customFormat="1" ht="12.75" x14ac:dyDescent="0.2">
      <c r="A484" s="470" t="s">
        <v>8229</v>
      </c>
      <c r="B484" s="470" t="s">
        <v>8304</v>
      </c>
      <c r="C484" s="470" t="s">
        <v>8213</v>
      </c>
      <c r="D484" s="470" t="s">
        <v>8213</v>
      </c>
      <c r="E484" s="470" t="s">
        <v>17882</v>
      </c>
      <c r="F484" s="470" t="s">
        <v>17024</v>
      </c>
      <c r="G484" s="470" t="s">
        <v>17023</v>
      </c>
      <c r="H484" s="471" t="s">
        <v>16916</v>
      </c>
      <c r="I484" s="472" t="s">
        <v>16916</v>
      </c>
      <c r="J484" s="471" t="s">
        <v>16916</v>
      </c>
      <c r="K484" s="472" t="s">
        <v>16916</v>
      </c>
      <c r="L484" s="471" t="s">
        <v>16916</v>
      </c>
      <c r="M484" s="472" t="s">
        <v>16916</v>
      </c>
      <c r="N484" s="471" t="s">
        <v>16916</v>
      </c>
      <c r="O484" s="472" t="s">
        <v>16916</v>
      </c>
      <c r="P484" s="471" t="s">
        <v>16916</v>
      </c>
      <c r="Q484" s="472" t="s">
        <v>16916</v>
      </c>
      <c r="R484" s="475" t="s">
        <v>16916</v>
      </c>
      <c r="S484" s="476" t="s">
        <v>16916</v>
      </c>
      <c r="T484" s="475" t="s">
        <v>16916</v>
      </c>
      <c r="U484" s="476" t="s">
        <v>16916</v>
      </c>
      <c r="V484" s="475" t="s">
        <v>16916</v>
      </c>
      <c r="W484" s="473" t="s">
        <v>16916</v>
      </c>
      <c r="X484" s="471" t="s">
        <v>16916</v>
      </c>
      <c r="Y484" s="472" t="s">
        <v>16916</v>
      </c>
      <c r="Z484" s="471" t="s">
        <v>16916</v>
      </c>
      <c r="AA484" s="472" t="s">
        <v>16916</v>
      </c>
      <c r="AB484" s="471" t="s">
        <v>16916</v>
      </c>
      <c r="AC484" s="472" t="s">
        <v>16916</v>
      </c>
      <c r="AD484" s="471" t="s">
        <v>16916</v>
      </c>
      <c r="AE484" s="472" t="s">
        <v>16916</v>
      </c>
      <c r="AF484" s="595" t="s">
        <v>16916</v>
      </c>
      <c r="AG484" s="473" t="s">
        <v>16916</v>
      </c>
      <c r="AH484" s="471" t="s">
        <v>16916</v>
      </c>
      <c r="AI484" s="472" t="s">
        <v>16916</v>
      </c>
      <c r="AJ484" s="471" t="s">
        <v>16916</v>
      </c>
      <c r="AK484" s="472" t="s">
        <v>16916</v>
      </c>
      <c r="AL484" s="471" t="s">
        <v>16916</v>
      </c>
      <c r="AM484" s="472" t="s">
        <v>16916</v>
      </c>
      <c r="AN484" s="471" t="s">
        <v>16916</v>
      </c>
      <c r="AO484" s="472" t="s">
        <v>16916</v>
      </c>
      <c r="AP484" s="471" t="s">
        <v>16916</v>
      </c>
      <c r="AQ484" s="472" t="s">
        <v>16916</v>
      </c>
      <c r="AR484" s="471" t="s">
        <v>16916</v>
      </c>
      <c r="AS484" s="472" t="s">
        <v>16916</v>
      </c>
      <c r="AT484" s="471" t="s">
        <v>16916</v>
      </c>
      <c r="AU484" s="472" t="s">
        <v>16916</v>
      </c>
      <c r="AV484" s="471" t="s">
        <v>16916</v>
      </c>
      <c r="AW484" s="472" t="s">
        <v>16916</v>
      </c>
      <c r="AX484" s="471" t="s">
        <v>16916</v>
      </c>
      <c r="AY484" s="472" t="s">
        <v>16916</v>
      </c>
      <c r="AZ484" s="471" t="s">
        <v>16916</v>
      </c>
      <c r="BA484" s="472" t="s">
        <v>16916</v>
      </c>
      <c r="BB484" s="471">
        <v>456655.39</v>
      </c>
      <c r="BC484" s="472">
        <v>0</v>
      </c>
      <c r="BD484" s="471" t="s">
        <v>16916</v>
      </c>
      <c r="BE484" s="472" t="s">
        <v>16916</v>
      </c>
      <c r="BF484" s="471">
        <v>535149.21</v>
      </c>
      <c r="BG484" s="472">
        <v>0</v>
      </c>
      <c r="BH484" s="471" t="s">
        <v>16916</v>
      </c>
      <c r="BI484" s="472" t="s">
        <v>16916</v>
      </c>
      <c r="BJ484" s="357">
        <v>991804.6</v>
      </c>
      <c r="BK484" s="474">
        <v>0</v>
      </c>
      <c r="BL484" s="357">
        <v>0</v>
      </c>
      <c r="BM484" s="474">
        <v>0</v>
      </c>
      <c r="BN484" s="357">
        <v>0</v>
      </c>
      <c r="BO484" s="474">
        <v>0</v>
      </c>
    </row>
    <row r="485" spans="1:67" s="148" customFormat="1" ht="12.75" x14ac:dyDescent="0.2">
      <c r="A485" s="470" t="s">
        <v>8229</v>
      </c>
      <c r="B485" s="470" t="s">
        <v>8260</v>
      </c>
      <c r="C485" s="470" t="s">
        <v>8213</v>
      </c>
      <c r="D485" s="470" t="s">
        <v>8213</v>
      </c>
      <c r="E485" s="470" t="s">
        <v>17667</v>
      </c>
      <c r="F485" s="470" t="s">
        <v>17024</v>
      </c>
      <c r="G485" s="470" t="s">
        <v>17023</v>
      </c>
      <c r="H485" s="471" t="s">
        <v>16916</v>
      </c>
      <c r="I485" s="472" t="s">
        <v>16916</v>
      </c>
      <c r="J485" s="471" t="s">
        <v>16916</v>
      </c>
      <c r="K485" s="472" t="s">
        <v>16916</v>
      </c>
      <c r="L485" s="471" t="s">
        <v>16916</v>
      </c>
      <c r="M485" s="472" t="s">
        <v>16916</v>
      </c>
      <c r="N485" s="471" t="s">
        <v>16916</v>
      </c>
      <c r="O485" s="472" t="s">
        <v>16916</v>
      </c>
      <c r="P485" s="471" t="s">
        <v>16916</v>
      </c>
      <c r="Q485" s="472" t="s">
        <v>16916</v>
      </c>
      <c r="R485" s="475" t="s">
        <v>16916</v>
      </c>
      <c r="S485" s="476" t="s">
        <v>16916</v>
      </c>
      <c r="T485" s="475" t="s">
        <v>16916</v>
      </c>
      <c r="U485" s="476" t="s">
        <v>16916</v>
      </c>
      <c r="V485" s="475" t="s">
        <v>16916</v>
      </c>
      <c r="W485" s="473" t="s">
        <v>16916</v>
      </c>
      <c r="X485" s="471" t="s">
        <v>16916</v>
      </c>
      <c r="Y485" s="472" t="s">
        <v>16916</v>
      </c>
      <c r="Z485" s="471" t="s">
        <v>16916</v>
      </c>
      <c r="AA485" s="472" t="s">
        <v>16916</v>
      </c>
      <c r="AB485" s="471" t="s">
        <v>16916</v>
      </c>
      <c r="AC485" s="472" t="s">
        <v>16916</v>
      </c>
      <c r="AD485" s="471" t="s">
        <v>16916</v>
      </c>
      <c r="AE485" s="472" t="s">
        <v>16916</v>
      </c>
      <c r="AF485" s="595" t="s">
        <v>16916</v>
      </c>
      <c r="AG485" s="473" t="s">
        <v>16916</v>
      </c>
      <c r="AH485" s="471" t="s">
        <v>16916</v>
      </c>
      <c r="AI485" s="472" t="s">
        <v>16916</v>
      </c>
      <c r="AJ485" s="471" t="s">
        <v>16916</v>
      </c>
      <c r="AK485" s="472" t="s">
        <v>16916</v>
      </c>
      <c r="AL485" s="471" t="s">
        <v>16916</v>
      </c>
      <c r="AM485" s="472" t="s">
        <v>16916</v>
      </c>
      <c r="AN485" s="471" t="s">
        <v>16916</v>
      </c>
      <c r="AO485" s="472" t="s">
        <v>16916</v>
      </c>
      <c r="AP485" s="471" t="s">
        <v>16916</v>
      </c>
      <c r="AQ485" s="472" t="s">
        <v>16916</v>
      </c>
      <c r="AR485" s="471" t="s">
        <v>16916</v>
      </c>
      <c r="AS485" s="472" t="s">
        <v>16916</v>
      </c>
      <c r="AT485" s="471" t="s">
        <v>16916</v>
      </c>
      <c r="AU485" s="472" t="s">
        <v>16916</v>
      </c>
      <c r="AV485" s="471" t="s">
        <v>16916</v>
      </c>
      <c r="AW485" s="472" t="s">
        <v>16916</v>
      </c>
      <c r="AX485" s="471">
        <v>12066586.16</v>
      </c>
      <c r="AY485" s="472">
        <v>12066586.16</v>
      </c>
      <c r="AZ485" s="471" t="s">
        <v>16916</v>
      </c>
      <c r="BA485" s="472" t="s">
        <v>16916</v>
      </c>
      <c r="BB485" s="471">
        <v>12770513.779999999</v>
      </c>
      <c r="BC485" s="472">
        <v>12293287.82</v>
      </c>
      <c r="BD485" s="471" t="s">
        <v>16916</v>
      </c>
      <c r="BE485" s="472" t="s">
        <v>16916</v>
      </c>
      <c r="BF485" s="471">
        <v>12193304.210000001</v>
      </c>
      <c r="BG485" s="472">
        <v>10038302.51</v>
      </c>
      <c r="BH485" s="471" t="s">
        <v>16916</v>
      </c>
      <c r="BI485" s="472" t="s">
        <v>16916</v>
      </c>
      <c r="BJ485" s="357">
        <v>37030404.149999999</v>
      </c>
      <c r="BK485" s="474">
        <v>34398176.490000002</v>
      </c>
      <c r="BL485" s="357">
        <v>0</v>
      </c>
      <c r="BM485" s="474">
        <v>0</v>
      </c>
      <c r="BN485" s="357">
        <v>0</v>
      </c>
      <c r="BO485" s="474">
        <v>0</v>
      </c>
    </row>
    <row r="486" spans="1:67" s="148" customFormat="1" ht="12.75" x14ac:dyDescent="0.2">
      <c r="A486" s="470" t="s">
        <v>8229</v>
      </c>
      <c r="B486" s="470" t="s">
        <v>8262</v>
      </c>
      <c r="C486" s="470" t="s">
        <v>8213</v>
      </c>
      <c r="D486" s="470" t="s">
        <v>8213</v>
      </c>
      <c r="E486" s="470" t="s">
        <v>16949</v>
      </c>
      <c r="F486" s="470" t="s">
        <v>17024</v>
      </c>
      <c r="G486" s="470" t="s">
        <v>17023</v>
      </c>
      <c r="H486" s="471" t="s">
        <v>16916</v>
      </c>
      <c r="I486" s="472" t="s">
        <v>16916</v>
      </c>
      <c r="J486" s="471" t="s">
        <v>16916</v>
      </c>
      <c r="K486" s="472" t="s">
        <v>16916</v>
      </c>
      <c r="L486" s="471" t="s">
        <v>16916</v>
      </c>
      <c r="M486" s="472" t="s">
        <v>16916</v>
      </c>
      <c r="N486" s="471">
        <v>3747618.91</v>
      </c>
      <c r="O486" s="472">
        <v>2874601.33</v>
      </c>
      <c r="P486" s="471" t="s">
        <v>16916</v>
      </c>
      <c r="Q486" s="472" t="s">
        <v>16916</v>
      </c>
      <c r="R486" s="475">
        <v>2196745.7400000002</v>
      </c>
      <c r="S486" s="476">
        <v>1518494.4300000002</v>
      </c>
      <c r="T486" s="475" t="s">
        <v>16916</v>
      </c>
      <c r="U486" s="476" t="s">
        <v>16916</v>
      </c>
      <c r="V486" s="475" t="s">
        <v>16916</v>
      </c>
      <c r="W486" s="473" t="s">
        <v>16916</v>
      </c>
      <c r="X486" s="471">
        <v>917001.1</v>
      </c>
      <c r="Y486" s="472">
        <v>887669.78</v>
      </c>
      <c r="Z486" s="471" t="s">
        <v>16916</v>
      </c>
      <c r="AA486" s="472" t="s">
        <v>16916</v>
      </c>
      <c r="AB486" s="471">
        <v>3365571.33</v>
      </c>
      <c r="AC486" s="472">
        <v>3327537.92</v>
      </c>
      <c r="AD486" s="471" t="s">
        <v>16916</v>
      </c>
      <c r="AE486" s="472" t="s">
        <v>16916</v>
      </c>
      <c r="AF486" s="595" t="s">
        <v>16916</v>
      </c>
      <c r="AG486" s="473" t="s">
        <v>16916</v>
      </c>
      <c r="AH486" s="471">
        <v>794798.76</v>
      </c>
      <c r="AI486" s="472">
        <v>780832.42999999993</v>
      </c>
      <c r="AJ486" s="471" t="s">
        <v>16916</v>
      </c>
      <c r="AK486" s="472" t="s">
        <v>16916</v>
      </c>
      <c r="AL486" s="471">
        <v>783485.98</v>
      </c>
      <c r="AM486" s="472">
        <v>778146.8899999999</v>
      </c>
      <c r="AN486" s="471" t="s">
        <v>16916</v>
      </c>
      <c r="AO486" s="472" t="s">
        <v>16916</v>
      </c>
      <c r="AP486" s="471">
        <v>783186.96</v>
      </c>
      <c r="AQ486" s="472">
        <v>780551.36</v>
      </c>
      <c r="AR486" s="471" t="s">
        <v>16916</v>
      </c>
      <c r="AS486" s="472" t="s">
        <v>16916</v>
      </c>
      <c r="AT486" s="471">
        <v>782881.94</v>
      </c>
      <c r="AU486" s="472">
        <v>616999.02</v>
      </c>
      <c r="AV486" s="471" t="s">
        <v>16916</v>
      </c>
      <c r="AW486" s="472" t="s">
        <v>16916</v>
      </c>
      <c r="AX486" s="471">
        <v>786779.54</v>
      </c>
      <c r="AY486" s="472">
        <v>786779.54</v>
      </c>
      <c r="AZ486" s="471" t="s">
        <v>16916</v>
      </c>
      <c r="BA486" s="472" t="s">
        <v>16916</v>
      </c>
      <c r="BB486" s="471">
        <v>783502.48</v>
      </c>
      <c r="BC486" s="472">
        <v>783502.48</v>
      </c>
      <c r="BD486" s="471" t="s">
        <v>16916</v>
      </c>
      <c r="BE486" s="472" t="s">
        <v>16916</v>
      </c>
      <c r="BF486" s="471">
        <v>386344.68</v>
      </c>
      <c r="BG486" s="472">
        <v>386344.68</v>
      </c>
      <c r="BH486" s="471" t="s">
        <v>16916</v>
      </c>
      <c r="BI486" s="472" t="s">
        <v>16916</v>
      </c>
      <c r="BJ486" s="357">
        <v>15327917.420000002</v>
      </c>
      <c r="BK486" s="474">
        <v>13521459.859999999</v>
      </c>
      <c r="BL486" s="357">
        <v>0</v>
      </c>
      <c r="BM486" s="474">
        <v>0</v>
      </c>
      <c r="BN486" s="357">
        <v>0</v>
      </c>
      <c r="BO486" s="474">
        <v>0</v>
      </c>
    </row>
    <row r="487" spans="1:67" s="148" customFormat="1" ht="12.75" x14ac:dyDescent="0.2">
      <c r="A487" s="470" t="s">
        <v>8229</v>
      </c>
      <c r="B487" s="470" t="s">
        <v>8263</v>
      </c>
      <c r="C487" s="470" t="s">
        <v>8213</v>
      </c>
      <c r="D487" s="470" t="s">
        <v>8213</v>
      </c>
      <c r="E487" s="470" t="s">
        <v>16948</v>
      </c>
      <c r="F487" s="470" t="s">
        <v>17024</v>
      </c>
      <c r="G487" s="470" t="s">
        <v>17023</v>
      </c>
      <c r="H487" s="471">
        <v>1055600.42</v>
      </c>
      <c r="I487" s="472">
        <v>1053708.6299999999</v>
      </c>
      <c r="J487" s="471" t="s">
        <v>16916</v>
      </c>
      <c r="K487" s="472" t="s">
        <v>16916</v>
      </c>
      <c r="L487" s="471" t="s">
        <v>16916</v>
      </c>
      <c r="M487" s="472" t="s">
        <v>16916</v>
      </c>
      <c r="N487" s="471">
        <v>732639.66999999993</v>
      </c>
      <c r="O487" s="472">
        <v>732639.66999999993</v>
      </c>
      <c r="P487" s="471" t="s">
        <v>16916</v>
      </c>
      <c r="Q487" s="472" t="s">
        <v>16916</v>
      </c>
      <c r="R487" s="475">
        <v>1662947.58</v>
      </c>
      <c r="S487" s="476">
        <v>1292491.98</v>
      </c>
      <c r="T487" s="475" t="s">
        <v>16916</v>
      </c>
      <c r="U487" s="476" t="s">
        <v>16916</v>
      </c>
      <c r="V487" s="475" t="s">
        <v>16916</v>
      </c>
      <c r="W487" s="473" t="s">
        <v>16916</v>
      </c>
      <c r="X487" s="471">
        <v>999600.69000000006</v>
      </c>
      <c r="Y487" s="472">
        <v>999600.69000000006</v>
      </c>
      <c r="Z487" s="471" t="s">
        <v>16916</v>
      </c>
      <c r="AA487" s="472" t="s">
        <v>16916</v>
      </c>
      <c r="AB487" s="471">
        <v>254368.4</v>
      </c>
      <c r="AC487" s="472">
        <v>185317.03000000003</v>
      </c>
      <c r="AD487" s="471" t="s">
        <v>16916</v>
      </c>
      <c r="AE487" s="472" t="s">
        <v>16916</v>
      </c>
      <c r="AF487" s="595" t="s">
        <v>16916</v>
      </c>
      <c r="AG487" s="473" t="s">
        <v>16916</v>
      </c>
      <c r="AH487" s="471" t="s">
        <v>16916</v>
      </c>
      <c r="AI487" s="472" t="s">
        <v>16916</v>
      </c>
      <c r="AJ487" s="471" t="s">
        <v>16916</v>
      </c>
      <c r="AK487" s="472" t="s">
        <v>16916</v>
      </c>
      <c r="AL487" s="471" t="s">
        <v>16916</v>
      </c>
      <c r="AM487" s="472" t="s">
        <v>16916</v>
      </c>
      <c r="AN487" s="471" t="s">
        <v>16916</v>
      </c>
      <c r="AO487" s="472" t="s">
        <v>16916</v>
      </c>
      <c r="AP487" s="471" t="s">
        <v>16916</v>
      </c>
      <c r="AQ487" s="472" t="s">
        <v>16916</v>
      </c>
      <c r="AR487" s="471" t="s">
        <v>16916</v>
      </c>
      <c r="AS487" s="472" t="s">
        <v>16916</v>
      </c>
      <c r="AT487" s="471" t="s">
        <v>16916</v>
      </c>
      <c r="AU487" s="472" t="s">
        <v>16916</v>
      </c>
      <c r="AV487" s="471" t="s">
        <v>16916</v>
      </c>
      <c r="AW487" s="472" t="s">
        <v>16916</v>
      </c>
      <c r="AX487" s="471">
        <v>6020599.1399999997</v>
      </c>
      <c r="AY487" s="472">
        <v>6020448.6500000032</v>
      </c>
      <c r="AZ487" s="471" t="s">
        <v>16916</v>
      </c>
      <c r="BA487" s="472" t="s">
        <v>16916</v>
      </c>
      <c r="BB487" s="471">
        <v>4155938.9</v>
      </c>
      <c r="BC487" s="472">
        <v>4155884.2000000007</v>
      </c>
      <c r="BD487" s="471" t="s">
        <v>16916</v>
      </c>
      <c r="BE487" s="472" t="s">
        <v>16916</v>
      </c>
      <c r="BF487" s="471" t="s">
        <v>16916</v>
      </c>
      <c r="BG487" s="472" t="s">
        <v>16916</v>
      </c>
      <c r="BH487" s="471" t="s">
        <v>16916</v>
      </c>
      <c r="BI487" s="472" t="s">
        <v>16916</v>
      </c>
      <c r="BJ487" s="357">
        <v>14881694.800000001</v>
      </c>
      <c r="BK487" s="474">
        <v>14440090.850000003</v>
      </c>
      <c r="BL487" s="357">
        <v>0</v>
      </c>
      <c r="BM487" s="474">
        <v>0</v>
      </c>
      <c r="BN487" s="357">
        <v>0</v>
      </c>
      <c r="BO487" s="474">
        <v>0</v>
      </c>
    </row>
    <row r="488" spans="1:67" s="148" customFormat="1" ht="12.75" x14ac:dyDescent="0.2">
      <c r="A488" s="470" t="s">
        <v>8229</v>
      </c>
      <c r="B488" s="470" t="s">
        <v>8269</v>
      </c>
      <c r="C488" s="470" t="s">
        <v>8213</v>
      </c>
      <c r="D488" s="470" t="s">
        <v>8213</v>
      </c>
      <c r="E488" s="470" t="s">
        <v>17284</v>
      </c>
      <c r="F488" s="470" t="s">
        <v>17024</v>
      </c>
      <c r="G488" s="470" t="s">
        <v>17023</v>
      </c>
      <c r="H488" s="471" t="s">
        <v>16916</v>
      </c>
      <c r="I488" s="472" t="s">
        <v>16916</v>
      </c>
      <c r="J488" s="471" t="s">
        <v>16916</v>
      </c>
      <c r="K488" s="472" t="s">
        <v>16916</v>
      </c>
      <c r="L488" s="471" t="s">
        <v>16916</v>
      </c>
      <c r="M488" s="472" t="s">
        <v>16916</v>
      </c>
      <c r="N488" s="471" t="s">
        <v>16916</v>
      </c>
      <c r="O488" s="472" t="s">
        <v>16916</v>
      </c>
      <c r="P488" s="471" t="s">
        <v>16916</v>
      </c>
      <c r="Q488" s="472" t="s">
        <v>16916</v>
      </c>
      <c r="R488" s="475" t="s">
        <v>16916</v>
      </c>
      <c r="S488" s="476" t="s">
        <v>16916</v>
      </c>
      <c r="T488" s="475" t="s">
        <v>16916</v>
      </c>
      <c r="U488" s="476" t="s">
        <v>16916</v>
      </c>
      <c r="V488" s="475" t="s">
        <v>16916</v>
      </c>
      <c r="W488" s="473" t="s">
        <v>16916</v>
      </c>
      <c r="X488" s="471" t="s">
        <v>16916</v>
      </c>
      <c r="Y488" s="472" t="s">
        <v>16916</v>
      </c>
      <c r="Z488" s="471" t="s">
        <v>16916</v>
      </c>
      <c r="AA488" s="472" t="s">
        <v>16916</v>
      </c>
      <c r="AB488" s="471" t="s">
        <v>16916</v>
      </c>
      <c r="AC488" s="472" t="s">
        <v>16916</v>
      </c>
      <c r="AD488" s="471" t="s">
        <v>16916</v>
      </c>
      <c r="AE488" s="472" t="s">
        <v>16916</v>
      </c>
      <c r="AF488" s="595" t="s">
        <v>16916</v>
      </c>
      <c r="AG488" s="473" t="s">
        <v>16916</v>
      </c>
      <c r="AH488" s="471">
        <v>792453.93</v>
      </c>
      <c r="AI488" s="472">
        <v>0</v>
      </c>
      <c r="AJ488" s="471" t="s">
        <v>16916</v>
      </c>
      <c r="AK488" s="472" t="s">
        <v>16916</v>
      </c>
      <c r="AL488" s="471">
        <v>763428.72</v>
      </c>
      <c r="AM488" s="472">
        <v>515891.65</v>
      </c>
      <c r="AN488" s="471" t="s">
        <v>16916</v>
      </c>
      <c r="AO488" s="472" t="s">
        <v>16916</v>
      </c>
      <c r="AP488" s="471">
        <v>756284.62</v>
      </c>
      <c r="AQ488" s="472">
        <v>338800.85000000003</v>
      </c>
      <c r="AR488" s="471" t="s">
        <v>16916</v>
      </c>
      <c r="AS488" s="472" t="s">
        <v>16916</v>
      </c>
      <c r="AT488" s="471">
        <v>388848.54</v>
      </c>
      <c r="AU488" s="472" t="s">
        <v>16916</v>
      </c>
      <c r="AV488" s="471" t="s">
        <v>16916</v>
      </c>
      <c r="AW488" s="472" t="s">
        <v>16916</v>
      </c>
      <c r="AX488" s="471">
        <v>457819.67000000004</v>
      </c>
      <c r="AY488" s="472" t="s">
        <v>16916</v>
      </c>
      <c r="AZ488" s="471" t="s">
        <v>16916</v>
      </c>
      <c r="BA488" s="472" t="s">
        <v>16916</v>
      </c>
      <c r="BB488" s="471">
        <v>333985.70999999996</v>
      </c>
      <c r="BC488" s="472">
        <v>0</v>
      </c>
      <c r="BD488" s="471" t="s">
        <v>16916</v>
      </c>
      <c r="BE488" s="472" t="s">
        <v>16916</v>
      </c>
      <c r="BF488" s="471" t="s">
        <v>16916</v>
      </c>
      <c r="BG488" s="472" t="s">
        <v>16916</v>
      </c>
      <c r="BH488" s="471" t="s">
        <v>16916</v>
      </c>
      <c r="BI488" s="472" t="s">
        <v>16916</v>
      </c>
      <c r="BJ488" s="357">
        <v>3492821.19</v>
      </c>
      <c r="BK488" s="474">
        <v>854692.5</v>
      </c>
      <c r="BL488" s="357">
        <v>0</v>
      </c>
      <c r="BM488" s="474">
        <v>0</v>
      </c>
      <c r="BN488" s="357">
        <v>0</v>
      </c>
      <c r="BO488" s="474">
        <v>0</v>
      </c>
    </row>
    <row r="489" spans="1:67" s="148" customFormat="1" ht="12.75" x14ac:dyDescent="0.2">
      <c r="A489" s="470" t="s">
        <v>8229</v>
      </c>
      <c r="B489" s="470" t="s">
        <v>8302</v>
      </c>
      <c r="C489" s="470" t="s">
        <v>8213</v>
      </c>
      <c r="D489" s="470" t="s">
        <v>8213</v>
      </c>
      <c r="E489" s="470" t="s">
        <v>17517</v>
      </c>
      <c r="F489" s="470" t="s">
        <v>17024</v>
      </c>
      <c r="G489" s="470" t="s">
        <v>17023</v>
      </c>
      <c r="H489" s="471" t="s">
        <v>16916</v>
      </c>
      <c r="I489" s="472" t="s">
        <v>16916</v>
      </c>
      <c r="J489" s="471" t="s">
        <v>16916</v>
      </c>
      <c r="K489" s="472" t="s">
        <v>16916</v>
      </c>
      <c r="L489" s="471" t="s">
        <v>16916</v>
      </c>
      <c r="M489" s="472" t="s">
        <v>16916</v>
      </c>
      <c r="N489" s="471" t="s">
        <v>16916</v>
      </c>
      <c r="O489" s="472" t="s">
        <v>16916</v>
      </c>
      <c r="P489" s="471" t="s">
        <v>16916</v>
      </c>
      <c r="Q489" s="472" t="s">
        <v>16916</v>
      </c>
      <c r="R489" s="475" t="s">
        <v>16916</v>
      </c>
      <c r="S489" s="476" t="s">
        <v>16916</v>
      </c>
      <c r="T489" s="475" t="s">
        <v>16916</v>
      </c>
      <c r="U489" s="476" t="s">
        <v>16916</v>
      </c>
      <c r="V489" s="475" t="s">
        <v>16916</v>
      </c>
      <c r="W489" s="473" t="s">
        <v>16916</v>
      </c>
      <c r="X489" s="471" t="s">
        <v>16916</v>
      </c>
      <c r="Y489" s="472" t="s">
        <v>16916</v>
      </c>
      <c r="Z489" s="471" t="s">
        <v>16916</v>
      </c>
      <c r="AA489" s="472" t="s">
        <v>16916</v>
      </c>
      <c r="AB489" s="471" t="s">
        <v>16916</v>
      </c>
      <c r="AC489" s="472" t="s">
        <v>16916</v>
      </c>
      <c r="AD489" s="471" t="s">
        <v>16916</v>
      </c>
      <c r="AE489" s="472" t="s">
        <v>16916</v>
      </c>
      <c r="AF489" s="595" t="s">
        <v>16916</v>
      </c>
      <c r="AG489" s="473" t="s">
        <v>16916</v>
      </c>
      <c r="AH489" s="471" t="s">
        <v>16916</v>
      </c>
      <c r="AI489" s="472" t="s">
        <v>16916</v>
      </c>
      <c r="AJ489" s="471" t="s">
        <v>16916</v>
      </c>
      <c r="AK489" s="472" t="s">
        <v>16916</v>
      </c>
      <c r="AL489" s="471" t="s">
        <v>16916</v>
      </c>
      <c r="AM489" s="472" t="s">
        <v>16916</v>
      </c>
      <c r="AN489" s="471" t="s">
        <v>16916</v>
      </c>
      <c r="AO489" s="472" t="s">
        <v>16916</v>
      </c>
      <c r="AP489" s="471">
        <v>65788.100000000006</v>
      </c>
      <c r="AQ489" s="472">
        <v>65788.100000000006</v>
      </c>
      <c r="AR489" s="471" t="s">
        <v>16916</v>
      </c>
      <c r="AS489" s="472" t="s">
        <v>16916</v>
      </c>
      <c r="AT489" s="471" t="s">
        <v>16916</v>
      </c>
      <c r="AU489" s="472" t="s">
        <v>16916</v>
      </c>
      <c r="AV489" s="471" t="s">
        <v>16916</v>
      </c>
      <c r="AW489" s="472" t="s">
        <v>16916</v>
      </c>
      <c r="AX489" s="471" t="s">
        <v>16916</v>
      </c>
      <c r="AY489" s="472" t="s">
        <v>16916</v>
      </c>
      <c r="AZ489" s="471" t="s">
        <v>16916</v>
      </c>
      <c r="BA489" s="472" t="s">
        <v>16916</v>
      </c>
      <c r="BB489" s="471" t="s">
        <v>16916</v>
      </c>
      <c r="BC489" s="472" t="s">
        <v>16916</v>
      </c>
      <c r="BD489" s="471" t="s">
        <v>16916</v>
      </c>
      <c r="BE489" s="472" t="s">
        <v>16916</v>
      </c>
      <c r="BF489" s="471">
        <v>277140.5</v>
      </c>
      <c r="BG489" s="472">
        <v>0</v>
      </c>
      <c r="BH489" s="471" t="s">
        <v>16916</v>
      </c>
      <c r="BI489" s="472" t="s">
        <v>16916</v>
      </c>
      <c r="BJ489" s="357">
        <v>342928.6</v>
      </c>
      <c r="BK489" s="474">
        <v>65788.100000000006</v>
      </c>
      <c r="BL489" s="357">
        <v>0</v>
      </c>
      <c r="BM489" s="474">
        <v>0</v>
      </c>
      <c r="BN489" s="357">
        <v>0</v>
      </c>
      <c r="BO489" s="474">
        <v>0</v>
      </c>
    </row>
    <row r="490" spans="1:67" s="148" customFormat="1" ht="12.75" x14ac:dyDescent="0.2">
      <c r="A490" s="470" t="s">
        <v>8229</v>
      </c>
      <c r="B490" s="470" t="s">
        <v>8402</v>
      </c>
      <c r="C490" s="470" t="s">
        <v>8213</v>
      </c>
      <c r="D490" s="470" t="s">
        <v>8213</v>
      </c>
      <c r="E490" s="470" t="s">
        <v>17518</v>
      </c>
      <c r="F490" s="470" t="s">
        <v>17024</v>
      </c>
      <c r="G490" s="470" t="s">
        <v>17023</v>
      </c>
      <c r="H490" s="471" t="s">
        <v>16916</v>
      </c>
      <c r="I490" s="472" t="s">
        <v>16916</v>
      </c>
      <c r="J490" s="471" t="s">
        <v>16916</v>
      </c>
      <c r="K490" s="472" t="s">
        <v>16916</v>
      </c>
      <c r="L490" s="471" t="s">
        <v>16916</v>
      </c>
      <c r="M490" s="472" t="s">
        <v>16916</v>
      </c>
      <c r="N490" s="471" t="s">
        <v>16916</v>
      </c>
      <c r="O490" s="472" t="s">
        <v>16916</v>
      </c>
      <c r="P490" s="471" t="s">
        <v>16916</v>
      </c>
      <c r="Q490" s="472" t="s">
        <v>16916</v>
      </c>
      <c r="R490" s="475" t="s">
        <v>16916</v>
      </c>
      <c r="S490" s="476" t="s">
        <v>16916</v>
      </c>
      <c r="T490" s="475" t="s">
        <v>16916</v>
      </c>
      <c r="U490" s="476" t="s">
        <v>16916</v>
      </c>
      <c r="V490" s="475" t="s">
        <v>16916</v>
      </c>
      <c r="W490" s="473" t="s">
        <v>16916</v>
      </c>
      <c r="X490" s="471" t="s">
        <v>16916</v>
      </c>
      <c r="Y490" s="472" t="s">
        <v>16916</v>
      </c>
      <c r="Z490" s="471" t="s">
        <v>16916</v>
      </c>
      <c r="AA490" s="472" t="s">
        <v>16916</v>
      </c>
      <c r="AB490" s="471" t="s">
        <v>16916</v>
      </c>
      <c r="AC490" s="472" t="s">
        <v>16916</v>
      </c>
      <c r="AD490" s="471" t="s">
        <v>16916</v>
      </c>
      <c r="AE490" s="472" t="s">
        <v>16916</v>
      </c>
      <c r="AF490" s="595" t="s">
        <v>16916</v>
      </c>
      <c r="AG490" s="473" t="s">
        <v>16916</v>
      </c>
      <c r="AH490" s="471" t="s">
        <v>16916</v>
      </c>
      <c r="AI490" s="472" t="s">
        <v>16916</v>
      </c>
      <c r="AJ490" s="471" t="s">
        <v>16916</v>
      </c>
      <c r="AK490" s="472" t="s">
        <v>16916</v>
      </c>
      <c r="AL490" s="471" t="s">
        <v>16916</v>
      </c>
      <c r="AM490" s="472" t="s">
        <v>16916</v>
      </c>
      <c r="AN490" s="471" t="s">
        <v>16916</v>
      </c>
      <c r="AO490" s="472" t="s">
        <v>16916</v>
      </c>
      <c r="AP490" s="471">
        <v>844620.07</v>
      </c>
      <c r="AQ490" s="472">
        <v>844620.06999999972</v>
      </c>
      <c r="AR490" s="471" t="s">
        <v>16916</v>
      </c>
      <c r="AS490" s="472" t="s">
        <v>16916</v>
      </c>
      <c r="AT490" s="471" t="s">
        <v>16916</v>
      </c>
      <c r="AU490" s="472" t="s">
        <v>16916</v>
      </c>
      <c r="AV490" s="471" t="s">
        <v>16916</v>
      </c>
      <c r="AW490" s="472" t="s">
        <v>16916</v>
      </c>
      <c r="AX490" s="471" t="s">
        <v>16916</v>
      </c>
      <c r="AY490" s="472" t="s">
        <v>16916</v>
      </c>
      <c r="AZ490" s="471" t="s">
        <v>16916</v>
      </c>
      <c r="BA490" s="472" t="s">
        <v>16916</v>
      </c>
      <c r="BB490" s="471">
        <v>635916.57999999996</v>
      </c>
      <c r="BC490" s="472">
        <v>0</v>
      </c>
      <c r="BD490" s="471" t="s">
        <v>16916</v>
      </c>
      <c r="BE490" s="472" t="s">
        <v>16916</v>
      </c>
      <c r="BF490" s="471">
        <v>4095423.4</v>
      </c>
      <c r="BG490" s="472">
        <v>0</v>
      </c>
      <c r="BH490" s="471" t="s">
        <v>16916</v>
      </c>
      <c r="BI490" s="472" t="s">
        <v>16916</v>
      </c>
      <c r="BJ490" s="357">
        <v>5575960.0499999998</v>
      </c>
      <c r="BK490" s="474">
        <v>844620.06999999972</v>
      </c>
      <c r="BL490" s="357">
        <v>0</v>
      </c>
      <c r="BM490" s="474">
        <v>0</v>
      </c>
      <c r="BN490" s="357">
        <v>0</v>
      </c>
      <c r="BO490" s="474">
        <v>0</v>
      </c>
    </row>
    <row r="491" spans="1:67" s="148" customFormat="1" ht="12.75" x14ac:dyDescent="0.2">
      <c r="A491" s="470" t="s">
        <v>8229</v>
      </c>
      <c r="B491" s="470" t="s">
        <v>8278</v>
      </c>
      <c r="C491" s="470" t="s">
        <v>8213</v>
      </c>
      <c r="D491" s="470" t="s">
        <v>8213</v>
      </c>
      <c r="E491" s="470" t="s">
        <v>8530</v>
      </c>
      <c r="F491" s="470" t="s">
        <v>17024</v>
      </c>
      <c r="G491" s="470" t="s">
        <v>17023</v>
      </c>
      <c r="H491" s="471" t="s">
        <v>16916</v>
      </c>
      <c r="I491" s="472" t="s">
        <v>16916</v>
      </c>
      <c r="J491" s="471" t="s">
        <v>16916</v>
      </c>
      <c r="K491" s="472" t="s">
        <v>16916</v>
      </c>
      <c r="L491" s="471" t="s">
        <v>16916</v>
      </c>
      <c r="M491" s="472" t="s">
        <v>16916</v>
      </c>
      <c r="N491" s="471" t="s">
        <v>16916</v>
      </c>
      <c r="O491" s="472" t="s">
        <v>16916</v>
      </c>
      <c r="P491" s="471" t="s">
        <v>16916</v>
      </c>
      <c r="Q491" s="472" t="s">
        <v>16916</v>
      </c>
      <c r="R491" s="475" t="s">
        <v>16916</v>
      </c>
      <c r="S491" s="476" t="s">
        <v>16916</v>
      </c>
      <c r="T491" s="475" t="s">
        <v>16916</v>
      </c>
      <c r="U491" s="476" t="s">
        <v>16916</v>
      </c>
      <c r="V491" s="475">
        <v>895746.76</v>
      </c>
      <c r="W491" s="473">
        <v>895746.76</v>
      </c>
      <c r="X491" s="471">
        <v>211371.87</v>
      </c>
      <c r="Y491" s="472">
        <v>185392</v>
      </c>
      <c r="Z491" s="471" t="s">
        <v>16916</v>
      </c>
      <c r="AA491" s="472" t="s">
        <v>16916</v>
      </c>
      <c r="AB491" s="471">
        <v>24309.73</v>
      </c>
      <c r="AC491" s="472">
        <v>0</v>
      </c>
      <c r="AD491" s="471" t="s">
        <v>16916</v>
      </c>
      <c r="AE491" s="472" t="s">
        <v>16916</v>
      </c>
      <c r="AF491" s="595" t="s">
        <v>16916</v>
      </c>
      <c r="AG491" s="473" t="s">
        <v>16916</v>
      </c>
      <c r="AH491" s="471" t="s">
        <v>16916</v>
      </c>
      <c r="AI491" s="472" t="s">
        <v>16916</v>
      </c>
      <c r="AJ491" s="471" t="s">
        <v>16916</v>
      </c>
      <c r="AK491" s="472" t="s">
        <v>16916</v>
      </c>
      <c r="AL491" s="471" t="s">
        <v>16916</v>
      </c>
      <c r="AM491" s="472" t="s">
        <v>16916</v>
      </c>
      <c r="AN491" s="471" t="s">
        <v>16916</v>
      </c>
      <c r="AO491" s="472" t="s">
        <v>16916</v>
      </c>
      <c r="AP491" s="471" t="s">
        <v>16916</v>
      </c>
      <c r="AQ491" s="472" t="s">
        <v>16916</v>
      </c>
      <c r="AR491" s="471" t="s">
        <v>16916</v>
      </c>
      <c r="AS491" s="472" t="s">
        <v>16916</v>
      </c>
      <c r="AT491" s="471" t="s">
        <v>16916</v>
      </c>
      <c r="AU491" s="472" t="s">
        <v>16916</v>
      </c>
      <c r="AV491" s="471" t="s">
        <v>16916</v>
      </c>
      <c r="AW491" s="472" t="s">
        <v>16916</v>
      </c>
      <c r="AX491" s="471" t="s">
        <v>16916</v>
      </c>
      <c r="AY491" s="472" t="s">
        <v>16916</v>
      </c>
      <c r="AZ491" s="471" t="s">
        <v>16916</v>
      </c>
      <c r="BA491" s="472" t="s">
        <v>16916</v>
      </c>
      <c r="BB491" s="471" t="s">
        <v>16916</v>
      </c>
      <c r="BC491" s="472" t="s">
        <v>16916</v>
      </c>
      <c r="BD491" s="471" t="s">
        <v>16916</v>
      </c>
      <c r="BE491" s="472" t="s">
        <v>16916</v>
      </c>
      <c r="BF491" s="471">
        <v>190161.86000000002</v>
      </c>
      <c r="BG491" s="472">
        <v>0</v>
      </c>
      <c r="BH491" s="471" t="s">
        <v>16916</v>
      </c>
      <c r="BI491" s="472" t="s">
        <v>16916</v>
      </c>
      <c r="BJ491" s="357">
        <v>425843.46</v>
      </c>
      <c r="BK491" s="474">
        <v>185392</v>
      </c>
      <c r="BL491" s="357">
        <v>0</v>
      </c>
      <c r="BM491" s="474">
        <v>0</v>
      </c>
      <c r="BN491" s="357">
        <v>895746.76</v>
      </c>
      <c r="BO491" s="474">
        <v>895746.76</v>
      </c>
    </row>
    <row r="492" spans="1:67" s="148" customFormat="1" ht="12.75" x14ac:dyDescent="0.2">
      <c r="A492" s="470" t="s">
        <v>8229</v>
      </c>
      <c r="B492" s="470" t="s">
        <v>8531</v>
      </c>
      <c r="C492" s="470" t="s">
        <v>8213</v>
      </c>
      <c r="D492" s="470" t="s">
        <v>8213</v>
      </c>
      <c r="E492" s="470" t="s">
        <v>8532</v>
      </c>
      <c r="F492" s="470" t="s">
        <v>17024</v>
      </c>
      <c r="G492" s="470" t="s">
        <v>17023</v>
      </c>
      <c r="H492" s="471" t="s">
        <v>16916</v>
      </c>
      <c r="I492" s="472" t="s">
        <v>16916</v>
      </c>
      <c r="J492" s="471" t="s">
        <v>16916</v>
      </c>
      <c r="K492" s="472" t="s">
        <v>16916</v>
      </c>
      <c r="L492" s="471" t="s">
        <v>16916</v>
      </c>
      <c r="M492" s="472" t="s">
        <v>16916</v>
      </c>
      <c r="N492" s="471" t="s">
        <v>16916</v>
      </c>
      <c r="O492" s="472" t="s">
        <v>16916</v>
      </c>
      <c r="P492" s="471" t="s">
        <v>16916</v>
      </c>
      <c r="Q492" s="472" t="s">
        <v>16916</v>
      </c>
      <c r="R492" s="475">
        <v>2884207.92</v>
      </c>
      <c r="S492" s="476">
        <v>2884207.92</v>
      </c>
      <c r="T492" s="475" t="s">
        <v>16916</v>
      </c>
      <c r="U492" s="476" t="s">
        <v>16916</v>
      </c>
      <c r="V492" s="475">
        <v>1346998.19</v>
      </c>
      <c r="W492" s="473">
        <v>1346998.19</v>
      </c>
      <c r="X492" s="471">
        <v>528410.82999999996</v>
      </c>
      <c r="Y492" s="472">
        <v>0</v>
      </c>
      <c r="Z492" s="471" t="s">
        <v>16916</v>
      </c>
      <c r="AA492" s="472" t="s">
        <v>16916</v>
      </c>
      <c r="AB492" s="471">
        <v>557395.31999999995</v>
      </c>
      <c r="AC492" s="472">
        <v>0</v>
      </c>
      <c r="AD492" s="471" t="s">
        <v>16916</v>
      </c>
      <c r="AE492" s="472" t="s">
        <v>16916</v>
      </c>
      <c r="AF492" s="595" t="s">
        <v>16916</v>
      </c>
      <c r="AG492" s="473" t="s">
        <v>16916</v>
      </c>
      <c r="AH492" s="471" t="s">
        <v>16916</v>
      </c>
      <c r="AI492" s="472" t="s">
        <v>16916</v>
      </c>
      <c r="AJ492" s="471" t="s">
        <v>16916</v>
      </c>
      <c r="AK492" s="472" t="s">
        <v>16916</v>
      </c>
      <c r="AL492" s="471">
        <v>1316905.48</v>
      </c>
      <c r="AM492" s="472">
        <v>1316905.48</v>
      </c>
      <c r="AN492" s="471" t="s">
        <v>16916</v>
      </c>
      <c r="AO492" s="472" t="s">
        <v>16916</v>
      </c>
      <c r="AP492" s="471">
        <v>2610293.9900000002</v>
      </c>
      <c r="AQ492" s="472">
        <v>1888052.9100000034</v>
      </c>
      <c r="AR492" s="471" t="s">
        <v>16916</v>
      </c>
      <c r="AS492" s="472" t="s">
        <v>16916</v>
      </c>
      <c r="AT492" s="471">
        <v>210103.16</v>
      </c>
      <c r="AU492" s="472">
        <v>210103.16</v>
      </c>
      <c r="AV492" s="471" t="s">
        <v>16916</v>
      </c>
      <c r="AW492" s="472" t="s">
        <v>16916</v>
      </c>
      <c r="AX492" s="471" t="s">
        <v>16916</v>
      </c>
      <c r="AY492" s="472" t="s">
        <v>16916</v>
      </c>
      <c r="AZ492" s="471" t="s">
        <v>16916</v>
      </c>
      <c r="BA492" s="472" t="s">
        <v>16916</v>
      </c>
      <c r="BB492" s="471">
        <v>208726.74</v>
      </c>
      <c r="BC492" s="472">
        <v>0</v>
      </c>
      <c r="BD492" s="471" t="s">
        <v>16916</v>
      </c>
      <c r="BE492" s="472" t="s">
        <v>16916</v>
      </c>
      <c r="BF492" s="471">
        <v>940714.68</v>
      </c>
      <c r="BG492" s="472">
        <v>0</v>
      </c>
      <c r="BH492" s="471" t="s">
        <v>16916</v>
      </c>
      <c r="BI492" s="472" t="s">
        <v>16916</v>
      </c>
      <c r="BJ492" s="357">
        <v>9256758.120000001</v>
      </c>
      <c r="BK492" s="474">
        <v>6299269.4700000044</v>
      </c>
      <c r="BL492" s="357">
        <v>0</v>
      </c>
      <c r="BM492" s="474">
        <v>0</v>
      </c>
      <c r="BN492" s="357">
        <v>1346998.19</v>
      </c>
      <c r="BO492" s="474">
        <v>1346998.19</v>
      </c>
    </row>
    <row r="493" spans="1:67" s="148" customFormat="1" ht="12.75" x14ac:dyDescent="0.2">
      <c r="A493" s="470" t="s">
        <v>8229</v>
      </c>
      <c r="B493" s="470" t="s">
        <v>8238</v>
      </c>
      <c r="C493" s="470" t="s">
        <v>8213</v>
      </c>
      <c r="D493" s="470" t="s">
        <v>8213</v>
      </c>
      <c r="E493" s="470" t="s">
        <v>17340</v>
      </c>
      <c r="F493" s="470" t="s">
        <v>17024</v>
      </c>
      <c r="G493" s="470" t="s">
        <v>17023</v>
      </c>
      <c r="H493" s="471" t="s">
        <v>16916</v>
      </c>
      <c r="I493" s="472" t="s">
        <v>16916</v>
      </c>
      <c r="J493" s="471" t="s">
        <v>16916</v>
      </c>
      <c r="K493" s="472" t="s">
        <v>16916</v>
      </c>
      <c r="L493" s="471" t="s">
        <v>16916</v>
      </c>
      <c r="M493" s="472" t="s">
        <v>16916</v>
      </c>
      <c r="N493" s="471" t="s">
        <v>16916</v>
      </c>
      <c r="O493" s="472" t="s">
        <v>16916</v>
      </c>
      <c r="P493" s="471" t="s">
        <v>16916</v>
      </c>
      <c r="Q493" s="472" t="s">
        <v>16916</v>
      </c>
      <c r="R493" s="475" t="s">
        <v>16916</v>
      </c>
      <c r="S493" s="476" t="s">
        <v>16916</v>
      </c>
      <c r="T493" s="475" t="s">
        <v>16916</v>
      </c>
      <c r="U493" s="476" t="s">
        <v>16916</v>
      </c>
      <c r="V493" s="475" t="s">
        <v>16916</v>
      </c>
      <c r="W493" s="473" t="s">
        <v>16916</v>
      </c>
      <c r="X493" s="471" t="s">
        <v>16916</v>
      </c>
      <c r="Y493" s="472" t="s">
        <v>16916</v>
      </c>
      <c r="Z493" s="471" t="s">
        <v>16916</v>
      </c>
      <c r="AA493" s="472" t="s">
        <v>16916</v>
      </c>
      <c r="AB493" s="471" t="s">
        <v>16916</v>
      </c>
      <c r="AC493" s="472" t="s">
        <v>16916</v>
      </c>
      <c r="AD493" s="471" t="s">
        <v>16916</v>
      </c>
      <c r="AE493" s="472" t="s">
        <v>16916</v>
      </c>
      <c r="AF493" s="595" t="s">
        <v>16916</v>
      </c>
      <c r="AG493" s="473" t="s">
        <v>16916</v>
      </c>
      <c r="AH493" s="471" t="s">
        <v>16916</v>
      </c>
      <c r="AI493" s="472" t="s">
        <v>16916</v>
      </c>
      <c r="AJ493" s="471" t="s">
        <v>16916</v>
      </c>
      <c r="AK493" s="472" t="s">
        <v>16916</v>
      </c>
      <c r="AL493" s="471" t="s">
        <v>16916</v>
      </c>
      <c r="AM493" s="472" t="s">
        <v>16916</v>
      </c>
      <c r="AN493" s="471" t="s">
        <v>16916</v>
      </c>
      <c r="AO493" s="472" t="s">
        <v>16916</v>
      </c>
      <c r="AP493" s="471">
        <v>17180.62</v>
      </c>
      <c r="AQ493" s="472">
        <v>17180.62</v>
      </c>
      <c r="AR493" s="471" t="s">
        <v>16916</v>
      </c>
      <c r="AS493" s="472" t="s">
        <v>16916</v>
      </c>
      <c r="AT493" s="471">
        <v>28387.69</v>
      </c>
      <c r="AU493" s="472">
        <v>28387.69</v>
      </c>
      <c r="AV493" s="471" t="s">
        <v>16916</v>
      </c>
      <c r="AW493" s="472" t="s">
        <v>16916</v>
      </c>
      <c r="AX493" s="471">
        <v>265955.78999999998</v>
      </c>
      <c r="AY493" s="472" t="s">
        <v>16916</v>
      </c>
      <c r="AZ493" s="471" t="s">
        <v>16916</v>
      </c>
      <c r="BA493" s="472" t="s">
        <v>16916</v>
      </c>
      <c r="BB493" s="471">
        <v>376144.1</v>
      </c>
      <c r="BC493" s="472">
        <v>0</v>
      </c>
      <c r="BD493" s="471" t="s">
        <v>16916</v>
      </c>
      <c r="BE493" s="472" t="s">
        <v>16916</v>
      </c>
      <c r="BF493" s="471">
        <v>320142.2</v>
      </c>
      <c r="BG493" s="472">
        <v>0</v>
      </c>
      <c r="BH493" s="471" t="s">
        <v>16916</v>
      </c>
      <c r="BI493" s="472" t="s">
        <v>16916</v>
      </c>
      <c r="BJ493" s="357">
        <v>1007810.3999999999</v>
      </c>
      <c r="BK493" s="474">
        <v>45568.31</v>
      </c>
      <c r="BL493" s="357">
        <v>0</v>
      </c>
      <c r="BM493" s="474">
        <v>0</v>
      </c>
      <c r="BN493" s="357">
        <v>0</v>
      </c>
      <c r="BO493" s="474">
        <v>0</v>
      </c>
    </row>
    <row r="494" spans="1:67" s="148" customFormat="1" ht="12.75" x14ac:dyDescent="0.2">
      <c r="A494" s="470" t="s">
        <v>8229</v>
      </c>
      <c r="B494" s="470" t="s">
        <v>8233</v>
      </c>
      <c r="C494" s="470" t="s">
        <v>8213</v>
      </c>
      <c r="D494" s="470" t="s">
        <v>8213</v>
      </c>
      <c r="E494" s="470" t="s">
        <v>8234</v>
      </c>
      <c r="F494" s="470" t="s">
        <v>17024</v>
      </c>
      <c r="G494" s="470" t="s">
        <v>17023</v>
      </c>
      <c r="H494" s="471" t="s">
        <v>16916</v>
      </c>
      <c r="I494" s="472" t="s">
        <v>16916</v>
      </c>
      <c r="J494" s="471" t="s">
        <v>16916</v>
      </c>
      <c r="K494" s="472" t="s">
        <v>16916</v>
      </c>
      <c r="L494" s="471" t="s">
        <v>16916</v>
      </c>
      <c r="M494" s="472" t="s">
        <v>16916</v>
      </c>
      <c r="N494" s="471" t="s">
        <v>16916</v>
      </c>
      <c r="O494" s="472" t="s">
        <v>16916</v>
      </c>
      <c r="P494" s="471" t="s">
        <v>16916</v>
      </c>
      <c r="Q494" s="472" t="s">
        <v>16916</v>
      </c>
      <c r="R494" s="475">
        <v>1615037.81</v>
      </c>
      <c r="S494" s="476">
        <v>1519162.0099999998</v>
      </c>
      <c r="T494" s="475" t="s">
        <v>16916</v>
      </c>
      <c r="U494" s="476" t="s">
        <v>16916</v>
      </c>
      <c r="V494" s="475" t="s">
        <v>16916</v>
      </c>
      <c r="W494" s="473" t="s">
        <v>16916</v>
      </c>
      <c r="X494" s="471">
        <v>1160402.0999999999</v>
      </c>
      <c r="Y494" s="472">
        <v>1118527.1299999999</v>
      </c>
      <c r="Z494" s="471" t="s">
        <v>16916</v>
      </c>
      <c r="AA494" s="472" t="s">
        <v>16916</v>
      </c>
      <c r="AB494" s="471">
        <v>1149512.79</v>
      </c>
      <c r="AC494" s="472">
        <v>916695.09</v>
      </c>
      <c r="AD494" s="471" t="s">
        <v>16916</v>
      </c>
      <c r="AE494" s="472" t="s">
        <v>16916</v>
      </c>
      <c r="AF494" s="595" t="s">
        <v>16916</v>
      </c>
      <c r="AG494" s="473" t="s">
        <v>16916</v>
      </c>
      <c r="AH494" s="471">
        <v>214966.28</v>
      </c>
      <c r="AI494" s="472">
        <v>0</v>
      </c>
      <c r="AJ494" s="471" t="s">
        <v>16916</v>
      </c>
      <c r="AK494" s="472" t="s">
        <v>16916</v>
      </c>
      <c r="AL494" s="471">
        <v>214966.28</v>
      </c>
      <c r="AM494" s="472">
        <v>213411.58999999994</v>
      </c>
      <c r="AN494" s="471" t="s">
        <v>16916</v>
      </c>
      <c r="AO494" s="472" t="s">
        <v>16916</v>
      </c>
      <c r="AP494" s="471">
        <v>213556.86</v>
      </c>
      <c r="AQ494" s="472">
        <v>213354.91999999998</v>
      </c>
      <c r="AR494" s="471" t="s">
        <v>16916</v>
      </c>
      <c r="AS494" s="472" t="s">
        <v>16916</v>
      </c>
      <c r="AT494" s="471">
        <v>213354.92</v>
      </c>
      <c r="AU494" s="472">
        <v>213354.91999999998</v>
      </c>
      <c r="AV494" s="471" t="s">
        <v>16916</v>
      </c>
      <c r="AW494" s="472" t="s">
        <v>16916</v>
      </c>
      <c r="AX494" s="471">
        <v>203174.14</v>
      </c>
      <c r="AY494" s="472">
        <v>203174.14000000004</v>
      </c>
      <c r="AZ494" s="471" t="s">
        <v>16916</v>
      </c>
      <c r="BA494" s="472" t="s">
        <v>16916</v>
      </c>
      <c r="BB494" s="471">
        <v>145156.89000000001</v>
      </c>
      <c r="BC494" s="472">
        <v>145156.89000000001</v>
      </c>
      <c r="BD494" s="471" t="s">
        <v>16916</v>
      </c>
      <c r="BE494" s="472" t="s">
        <v>16916</v>
      </c>
      <c r="BF494" s="471">
        <v>2563302.0300000003</v>
      </c>
      <c r="BG494" s="472">
        <v>71218.87999999999</v>
      </c>
      <c r="BH494" s="471" t="s">
        <v>16916</v>
      </c>
      <c r="BI494" s="472" t="s">
        <v>16916</v>
      </c>
      <c r="BJ494" s="357">
        <v>7693430.0999999996</v>
      </c>
      <c r="BK494" s="474">
        <v>4614055.5699999984</v>
      </c>
      <c r="BL494" s="357">
        <v>0</v>
      </c>
      <c r="BM494" s="474">
        <v>0</v>
      </c>
      <c r="BN494" s="357">
        <v>0</v>
      </c>
      <c r="BO494" s="474">
        <v>0</v>
      </c>
    </row>
    <row r="495" spans="1:67" s="148" customFormat="1" ht="12.75" x14ac:dyDescent="0.2">
      <c r="A495" s="470" t="s">
        <v>8229</v>
      </c>
      <c r="B495" s="470" t="s">
        <v>8359</v>
      </c>
      <c r="C495" s="470" t="s">
        <v>8213</v>
      </c>
      <c r="D495" s="470" t="s">
        <v>8213</v>
      </c>
      <c r="E495" s="470" t="s">
        <v>17883</v>
      </c>
      <c r="F495" s="470" t="s">
        <v>17024</v>
      </c>
      <c r="G495" s="470" t="s">
        <v>17023</v>
      </c>
      <c r="H495" s="471" t="s">
        <v>16916</v>
      </c>
      <c r="I495" s="472" t="s">
        <v>16916</v>
      </c>
      <c r="J495" s="471" t="s">
        <v>16916</v>
      </c>
      <c r="K495" s="472" t="s">
        <v>16916</v>
      </c>
      <c r="L495" s="471" t="s">
        <v>16916</v>
      </c>
      <c r="M495" s="472" t="s">
        <v>16916</v>
      </c>
      <c r="N495" s="471" t="s">
        <v>16916</v>
      </c>
      <c r="O495" s="472" t="s">
        <v>16916</v>
      </c>
      <c r="P495" s="471" t="s">
        <v>16916</v>
      </c>
      <c r="Q495" s="472" t="s">
        <v>16916</v>
      </c>
      <c r="R495" s="475" t="s">
        <v>16916</v>
      </c>
      <c r="S495" s="476" t="s">
        <v>16916</v>
      </c>
      <c r="T495" s="475" t="s">
        <v>16916</v>
      </c>
      <c r="U495" s="476" t="s">
        <v>16916</v>
      </c>
      <c r="V495" s="475" t="s">
        <v>16916</v>
      </c>
      <c r="W495" s="473" t="s">
        <v>16916</v>
      </c>
      <c r="X495" s="471" t="s">
        <v>16916</v>
      </c>
      <c r="Y495" s="472" t="s">
        <v>16916</v>
      </c>
      <c r="Z495" s="471" t="s">
        <v>16916</v>
      </c>
      <c r="AA495" s="472" t="s">
        <v>16916</v>
      </c>
      <c r="AB495" s="471" t="s">
        <v>16916</v>
      </c>
      <c r="AC495" s="472" t="s">
        <v>16916</v>
      </c>
      <c r="AD495" s="471" t="s">
        <v>16916</v>
      </c>
      <c r="AE495" s="472" t="s">
        <v>16916</v>
      </c>
      <c r="AF495" s="595" t="s">
        <v>16916</v>
      </c>
      <c r="AG495" s="473" t="s">
        <v>16916</v>
      </c>
      <c r="AH495" s="471" t="s">
        <v>16916</v>
      </c>
      <c r="AI495" s="472" t="s">
        <v>16916</v>
      </c>
      <c r="AJ495" s="471" t="s">
        <v>16916</v>
      </c>
      <c r="AK495" s="472" t="s">
        <v>16916</v>
      </c>
      <c r="AL495" s="471" t="s">
        <v>16916</v>
      </c>
      <c r="AM495" s="472" t="s">
        <v>16916</v>
      </c>
      <c r="AN495" s="471" t="s">
        <v>16916</v>
      </c>
      <c r="AO495" s="472" t="s">
        <v>16916</v>
      </c>
      <c r="AP495" s="471" t="s">
        <v>16916</v>
      </c>
      <c r="AQ495" s="472" t="s">
        <v>16916</v>
      </c>
      <c r="AR495" s="471" t="s">
        <v>16916</v>
      </c>
      <c r="AS495" s="472" t="s">
        <v>16916</v>
      </c>
      <c r="AT495" s="471" t="s">
        <v>16916</v>
      </c>
      <c r="AU495" s="472" t="s">
        <v>16916</v>
      </c>
      <c r="AV495" s="471" t="s">
        <v>16916</v>
      </c>
      <c r="AW495" s="472" t="s">
        <v>16916</v>
      </c>
      <c r="AX495" s="471" t="s">
        <v>16916</v>
      </c>
      <c r="AY495" s="472" t="s">
        <v>16916</v>
      </c>
      <c r="AZ495" s="471" t="s">
        <v>16916</v>
      </c>
      <c r="BA495" s="472" t="s">
        <v>16916</v>
      </c>
      <c r="BB495" s="471">
        <v>1519937.5</v>
      </c>
      <c r="BC495" s="472">
        <v>0</v>
      </c>
      <c r="BD495" s="471" t="s">
        <v>16916</v>
      </c>
      <c r="BE495" s="472" t="s">
        <v>16916</v>
      </c>
      <c r="BF495" s="471">
        <v>462144.4</v>
      </c>
      <c r="BG495" s="472">
        <v>0</v>
      </c>
      <c r="BH495" s="471" t="s">
        <v>16916</v>
      </c>
      <c r="BI495" s="472" t="s">
        <v>16916</v>
      </c>
      <c r="BJ495" s="357">
        <v>1982081.9</v>
      </c>
      <c r="BK495" s="474">
        <v>0</v>
      </c>
      <c r="BL495" s="357">
        <v>0</v>
      </c>
      <c r="BM495" s="474">
        <v>0</v>
      </c>
      <c r="BN495" s="357">
        <v>0</v>
      </c>
      <c r="BO495" s="474">
        <v>0</v>
      </c>
    </row>
    <row r="496" spans="1:67" s="148" customFormat="1" ht="12.75" x14ac:dyDescent="0.2">
      <c r="A496" s="470" t="s">
        <v>8229</v>
      </c>
      <c r="B496" s="470" t="s">
        <v>8235</v>
      </c>
      <c r="C496" s="470" t="s">
        <v>8213</v>
      </c>
      <c r="D496" s="470" t="s">
        <v>8213</v>
      </c>
      <c r="E496" s="470" t="s">
        <v>8236</v>
      </c>
      <c r="F496" s="470" t="s">
        <v>17024</v>
      </c>
      <c r="G496" s="470" t="s">
        <v>17023</v>
      </c>
      <c r="H496" s="471" t="s">
        <v>16916</v>
      </c>
      <c r="I496" s="472" t="s">
        <v>16916</v>
      </c>
      <c r="J496" s="471" t="s">
        <v>16916</v>
      </c>
      <c r="K496" s="472" t="s">
        <v>16916</v>
      </c>
      <c r="L496" s="471">
        <v>1592299.65</v>
      </c>
      <c r="M496" s="472">
        <v>1352804.3</v>
      </c>
      <c r="N496" s="471" t="s">
        <v>16916</v>
      </c>
      <c r="O496" s="472" t="s">
        <v>16916</v>
      </c>
      <c r="P496" s="471" t="s">
        <v>16916</v>
      </c>
      <c r="Q496" s="472" t="s">
        <v>16916</v>
      </c>
      <c r="R496" s="475">
        <v>2381588.02</v>
      </c>
      <c r="S496" s="476">
        <v>2145737.9099999997</v>
      </c>
      <c r="T496" s="475" t="s">
        <v>16916</v>
      </c>
      <c r="U496" s="476" t="s">
        <v>16916</v>
      </c>
      <c r="V496" s="475" t="s">
        <v>16916</v>
      </c>
      <c r="W496" s="473" t="s">
        <v>16916</v>
      </c>
      <c r="X496" s="471">
        <v>2128511.7400000002</v>
      </c>
      <c r="Y496" s="472">
        <v>2128511.7399999998</v>
      </c>
      <c r="Z496" s="471" t="s">
        <v>16916</v>
      </c>
      <c r="AA496" s="472" t="s">
        <v>16916</v>
      </c>
      <c r="AB496" s="471">
        <v>2104365.5499999998</v>
      </c>
      <c r="AC496" s="472">
        <v>1580544.16</v>
      </c>
      <c r="AD496" s="471" t="s">
        <v>16916</v>
      </c>
      <c r="AE496" s="472" t="s">
        <v>16916</v>
      </c>
      <c r="AF496" s="595" t="s">
        <v>16916</v>
      </c>
      <c r="AG496" s="473" t="s">
        <v>16916</v>
      </c>
      <c r="AH496" s="471" t="s">
        <v>16916</v>
      </c>
      <c r="AI496" s="472" t="s">
        <v>16916</v>
      </c>
      <c r="AJ496" s="471" t="s">
        <v>16916</v>
      </c>
      <c r="AK496" s="472" t="s">
        <v>16916</v>
      </c>
      <c r="AL496" s="471" t="s">
        <v>16916</v>
      </c>
      <c r="AM496" s="472" t="s">
        <v>16916</v>
      </c>
      <c r="AN496" s="471" t="s">
        <v>16916</v>
      </c>
      <c r="AO496" s="472" t="s">
        <v>16916</v>
      </c>
      <c r="AP496" s="471" t="s">
        <v>16916</v>
      </c>
      <c r="AQ496" s="472" t="s">
        <v>16916</v>
      </c>
      <c r="AR496" s="471" t="s">
        <v>16916</v>
      </c>
      <c r="AS496" s="472" t="s">
        <v>16916</v>
      </c>
      <c r="AT496" s="471" t="s">
        <v>16916</v>
      </c>
      <c r="AU496" s="472" t="s">
        <v>16916</v>
      </c>
      <c r="AV496" s="471" t="s">
        <v>16916</v>
      </c>
      <c r="AW496" s="472" t="s">
        <v>16916</v>
      </c>
      <c r="AX496" s="471">
        <v>2416147.41</v>
      </c>
      <c r="AY496" s="472" t="s">
        <v>16916</v>
      </c>
      <c r="AZ496" s="471" t="s">
        <v>16916</v>
      </c>
      <c r="BA496" s="472" t="s">
        <v>16916</v>
      </c>
      <c r="BB496" s="471" t="s">
        <v>16916</v>
      </c>
      <c r="BC496" s="472" t="s">
        <v>16916</v>
      </c>
      <c r="BD496" s="471" t="s">
        <v>16916</v>
      </c>
      <c r="BE496" s="472" t="s">
        <v>16916</v>
      </c>
      <c r="BF496" s="471" t="s">
        <v>16916</v>
      </c>
      <c r="BG496" s="472" t="s">
        <v>16916</v>
      </c>
      <c r="BH496" s="471" t="s">
        <v>16916</v>
      </c>
      <c r="BI496" s="472" t="s">
        <v>16916</v>
      </c>
      <c r="BJ496" s="357">
        <v>9030612.7199999988</v>
      </c>
      <c r="BK496" s="474">
        <v>5854793.8099999996</v>
      </c>
      <c r="BL496" s="357">
        <v>0</v>
      </c>
      <c r="BM496" s="474">
        <v>0</v>
      </c>
      <c r="BN496" s="357">
        <v>1592299.65</v>
      </c>
      <c r="BO496" s="474">
        <v>1352804.3</v>
      </c>
    </row>
    <row r="497" spans="1:67" s="148" customFormat="1" ht="12.75" x14ac:dyDescent="0.2">
      <c r="A497" s="470" t="s">
        <v>8229</v>
      </c>
      <c r="B497" s="470" t="s">
        <v>8249</v>
      </c>
      <c r="C497" s="470" t="s">
        <v>8213</v>
      </c>
      <c r="D497" s="470" t="s">
        <v>8213</v>
      </c>
      <c r="E497" s="470" t="s">
        <v>17341</v>
      </c>
      <c r="F497" s="470" t="s">
        <v>17024</v>
      </c>
      <c r="G497" s="470" t="s">
        <v>17023</v>
      </c>
      <c r="H497" s="471" t="s">
        <v>16916</v>
      </c>
      <c r="I497" s="472" t="s">
        <v>16916</v>
      </c>
      <c r="J497" s="471" t="s">
        <v>16916</v>
      </c>
      <c r="K497" s="472" t="s">
        <v>16916</v>
      </c>
      <c r="L497" s="471" t="s">
        <v>16916</v>
      </c>
      <c r="M497" s="472" t="s">
        <v>16916</v>
      </c>
      <c r="N497" s="471" t="s">
        <v>16916</v>
      </c>
      <c r="O497" s="472" t="s">
        <v>16916</v>
      </c>
      <c r="P497" s="471" t="s">
        <v>16916</v>
      </c>
      <c r="Q497" s="472" t="s">
        <v>16916</v>
      </c>
      <c r="R497" s="475" t="s">
        <v>16916</v>
      </c>
      <c r="S497" s="476" t="s">
        <v>16916</v>
      </c>
      <c r="T497" s="475" t="s">
        <v>16916</v>
      </c>
      <c r="U497" s="476" t="s">
        <v>16916</v>
      </c>
      <c r="V497" s="475" t="s">
        <v>16916</v>
      </c>
      <c r="W497" s="473" t="s">
        <v>16916</v>
      </c>
      <c r="X497" s="471" t="s">
        <v>16916</v>
      </c>
      <c r="Y497" s="472" t="s">
        <v>16916</v>
      </c>
      <c r="Z497" s="471" t="s">
        <v>16916</v>
      </c>
      <c r="AA497" s="472" t="s">
        <v>16916</v>
      </c>
      <c r="AB497" s="471" t="s">
        <v>16916</v>
      </c>
      <c r="AC497" s="472" t="s">
        <v>16916</v>
      </c>
      <c r="AD497" s="471" t="s">
        <v>16916</v>
      </c>
      <c r="AE497" s="472" t="s">
        <v>16916</v>
      </c>
      <c r="AF497" s="595" t="s">
        <v>16916</v>
      </c>
      <c r="AG497" s="473" t="s">
        <v>16916</v>
      </c>
      <c r="AH497" s="471" t="s">
        <v>16916</v>
      </c>
      <c r="AI497" s="472" t="s">
        <v>16916</v>
      </c>
      <c r="AJ497" s="471" t="s">
        <v>16916</v>
      </c>
      <c r="AK497" s="472" t="s">
        <v>16916</v>
      </c>
      <c r="AL497" s="471" t="s">
        <v>16916</v>
      </c>
      <c r="AM497" s="472" t="s">
        <v>16916</v>
      </c>
      <c r="AN497" s="471" t="s">
        <v>16916</v>
      </c>
      <c r="AO497" s="472" t="s">
        <v>16916</v>
      </c>
      <c r="AP497" s="471">
        <v>730492.89</v>
      </c>
      <c r="AQ497" s="472">
        <v>730492.89000000025</v>
      </c>
      <c r="AR497" s="471" t="s">
        <v>16916</v>
      </c>
      <c r="AS497" s="472" t="s">
        <v>16916</v>
      </c>
      <c r="AT497" s="471">
        <v>1510404.43</v>
      </c>
      <c r="AU497" s="472">
        <v>1510404.43</v>
      </c>
      <c r="AV497" s="471" t="s">
        <v>16916</v>
      </c>
      <c r="AW497" s="472" t="s">
        <v>16916</v>
      </c>
      <c r="AX497" s="471">
        <v>1624145.89</v>
      </c>
      <c r="AY497" s="472">
        <v>1603278.2499999993</v>
      </c>
      <c r="AZ497" s="471" t="s">
        <v>16916</v>
      </c>
      <c r="BA497" s="472" t="s">
        <v>16916</v>
      </c>
      <c r="BB497" s="471">
        <v>1457320.03</v>
      </c>
      <c r="BC497" s="472">
        <v>1441336.5999999985</v>
      </c>
      <c r="BD497" s="471" t="s">
        <v>16916</v>
      </c>
      <c r="BE497" s="472" t="s">
        <v>16916</v>
      </c>
      <c r="BF497" s="471">
        <v>485214.62</v>
      </c>
      <c r="BG497" s="472">
        <v>0</v>
      </c>
      <c r="BH497" s="471" t="s">
        <v>16916</v>
      </c>
      <c r="BI497" s="472" t="s">
        <v>16916</v>
      </c>
      <c r="BJ497" s="357">
        <v>5807577.8600000003</v>
      </c>
      <c r="BK497" s="474">
        <v>5285512.1699999981</v>
      </c>
      <c r="BL497" s="357">
        <v>0</v>
      </c>
      <c r="BM497" s="474">
        <v>0</v>
      </c>
      <c r="BN497" s="357">
        <v>0</v>
      </c>
      <c r="BO497" s="474">
        <v>0</v>
      </c>
    </row>
    <row r="498" spans="1:67" s="148" customFormat="1" ht="12.75" x14ac:dyDescent="0.2">
      <c r="A498" s="470" t="s">
        <v>8229</v>
      </c>
      <c r="B498" s="470" t="s">
        <v>8250</v>
      </c>
      <c r="C498" s="470" t="s">
        <v>8213</v>
      </c>
      <c r="D498" s="470" t="s">
        <v>8213</v>
      </c>
      <c r="E498" s="470" t="s">
        <v>17728</v>
      </c>
      <c r="F498" s="470" t="s">
        <v>17024</v>
      </c>
      <c r="G498" s="470" t="s">
        <v>17023</v>
      </c>
      <c r="H498" s="471" t="s">
        <v>16916</v>
      </c>
      <c r="I498" s="472" t="s">
        <v>16916</v>
      </c>
      <c r="J498" s="471" t="s">
        <v>16916</v>
      </c>
      <c r="K498" s="472" t="s">
        <v>16916</v>
      </c>
      <c r="L498" s="471" t="s">
        <v>16916</v>
      </c>
      <c r="M498" s="472" t="s">
        <v>16916</v>
      </c>
      <c r="N498" s="471" t="s">
        <v>16916</v>
      </c>
      <c r="O498" s="472" t="s">
        <v>16916</v>
      </c>
      <c r="P498" s="471" t="s">
        <v>16916</v>
      </c>
      <c r="Q498" s="472" t="s">
        <v>16916</v>
      </c>
      <c r="R498" s="475" t="s">
        <v>16916</v>
      </c>
      <c r="S498" s="476" t="s">
        <v>16916</v>
      </c>
      <c r="T498" s="475" t="s">
        <v>16916</v>
      </c>
      <c r="U498" s="476" t="s">
        <v>16916</v>
      </c>
      <c r="V498" s="475" t="s">
        <v>16916</v>
      </c>
      <c r="W498" s="473" t="s">
        <v>16916</v>
      </c>
      <c r="X498" s="471" t="s">
        <v>16916</v>
      </c>
      <c r="Y498" s="472" t="s">
        <v>16916</v>
      </c>
      <c r="Z498" s="471" t="s">
        <v>16916</v>
      </c>
      <c r="AA498" s="472" t="s">
        <v>16916</v>
      </c>
      <c r="AB498" s="471" t="s">
        <v>16916</v>
      </c>
      <c r="AC498" s="472" t="s">
        <v>16916</v>
      </c>
      <c r="AD498" s="471" t="s">
        <v>16916</v>
      </c>
      <c r="AE498" s="472" t="s">
        <v>16916</v>
      </c>
      <c r="AF498" s="595" t="s">
        <v>16916</v>
      </c>
      <c r="AG498" s="473" t="s">
        <v>16916</v>
      </c>
      <c r="AH498" s="471" t="s">
        <v>16916</v>
      </c>
      <c r="AI498" s="472" t="s">
        <v>16916</v>
      </c>
      <c r="AJ498" s="471" t="s">
        <v>16916</v>
      </c>
      <c r="AK498" s="472" t="s">
        <v>16916</v>
      </c>
      <c r="AL498" s="471" t="s">
        <v>16916</v>
      </c>
      <c r="AM498" s="472" t="s">
        <v>16916</v>
      </c>
      <c r="AN498" s="471" t="s">
        <v>16916</v>
      </c>
      <c r="AO498" s="472" t="s">
        <v>16916</v>
      </c>
      <c r="AP498" s="471" t="s">
        <v>16916</v>
      </c>
      <c r="AQ498" s="472" t="s">
        <v>16916</v>
      </c>
      <c r="AR498" s="471" t="s">
        <v>16916</v>
      </c>
      <c r="AS498" s="472" t="s">
        <v>16916</v>
      </c>
      <c r="AT498" s="471" t="s">
        <v>16916</v>
      </c>
      <c r="AU498" s="472" t="s">
        <v>16916</v>
      </c>
      <c r="AV498" s="471" t="s">
        <v>16916</v>
      </c>
      <c r="AW498" s="472" t="s">
        <v>16916</v>
      </c>
      <c r="AX498" s="471">
        <v>232318.04</v>
      </c>
      <c r="AY498" s="472" t="s">
        <v>16916</v>
      </c>
      <c r="AZ498" s="471" t="s">
        <v>16916</v>
      </c>
      <c r="BA498" s="472" t="s">
        <v>16916</v>
      </c>
      <c r="BB498" s="471" t="s">
        <v>16916</v>
      </c>
      <c r="BC498" s="472" t="s">
        <v>16916</v>
      </c>
      <c r="BD498" s="471" t="s">
        <v>16916</v>
      </c>
      <c r="BE498" s="472" t="s">
        <v>16916</v>
      </c>
      <c r="BF498" s="471" t="s">
        <v>16916</v>
      </c>
      <c r="BG498" s="472" t="s">
        <v>16916</v>
      </c>
      <c r="BH498" s="471" t="s">
        <v>16916</v>
      </c>
      <c r="BI498" s="472" t="s">
        <v>16916</v>
      </c>
      <c r="BJ498" s="357">
        <v>232318.04</v>
      </c>
      <c r="BK498" s="474">
        <v>0</v>
      </c>
      <c r="BL498" s="357">
        <v>0</v>
      </c>
      <c r="BM498" s="474">
        <v>0</v>
      </c>
      <c r="BN498" s="357">
        <v>0</v>
      </c>
      <c r="BO498" s="474">
        <v>0</v>
      </c>
    </row>
    <row r="499" spans="1:67" s="148" customFormat="1" ht="12.75" x14ac:dyDescent="0.2">
      <c r="A499" s="470" t="s">
        <v>8229</v>
      </c>
      <c r="B499" s="470" t="s">
        <v>8251</v>
      </c>
      <c r="C499" s="470" t="s">
        <v>8213</v>
      </c>
      <c r="D499" s="470" t="s">
        <v>8213</v>
      </c>
      <c r="E499" s="470" t="s">
        <v>17729</v>
      </c>
      <c r="F499" s="470" t="s">
        <v>17024</v>
      </c>
      <c r="G499" s="470" t="s">
        <v>17023</v>
      </c>
      <c r="H499" s="471" t="s">
        <v>16916</v>
      </c>
      <c r="I499" s="472" t="s">
        <v>16916</v>
      </c>
      <c r="J499" s="471" t="s">
        <v>16916</v>
      </c>
      <c r="K499" s="472" t="s">
        <v>16916</v>
      </c>
      <c r="L499" s="471" t="s">
        <v>16916</v>
      </c>
      <c r="M499" s="472" t="s">
        <v>16916</v>
      </c>
      <c r="N499" s="471" t="s">
        <v>16916</v>
      </c>
      <c r="O499" s="472" t="s">
        <v>16916</v>
      </c>
      <c r="P499" s="471" t="s">
        <v>16916</v>
      </c>
      <c r="Q499" s="472" t="s">
        <v>16916</v>
      </c>
      <c r="R499" s="475" t="s">
        <v>16916</v>
      </c>
      <c r="S499" s="476" t="s">
        <v>16916</v>
      </c>
      <c r="T499" s="475" t="s">
        <v>16916</v>
      </c>
      <c r="U499" s="476" t="s">
        <v>16916</v>
      </c>
      <c r="V499" s="475" t="s">
        <v>16916</v>
      </c>
      <c r="W499" s="473" t="s">
        <v>16916</v>
      </c>
      <c r="X499" s="471" t="s">
        <v>16916</v>
      </c>
      <c r="Y499" s="472" t="s">
        <v>16916</v>
      </c>
      <c r="Z499" s="471" t="s">
        <v>16916</v>
      </c>
      <c r="AA499" s="472" t="s">
        <v>16916</v>
      </c>
      <c r="AB499" s="471" t="s">
        <v>16916</v>
      </c>
      <c r="AC499" s="472" t="s">
        <v>16916</v>
      </c>
      <c r="AD499" s="471" t="s">
        <v>16916</v>
      </c>
      <c r="AE499" s="472" t="s">
        <v>16916</v>
      </c>
      <c r="AF499" s="595" t="s">
        <v>16916</v>
      </c>
      <c r="AG499" s="473" t="s">
        <v>16916</v>
      </c>
      <c r="AH499" s="471" t="s">
        <v>16916</v>
      </c>
      <c r="AI499" s="472" t="s">
        <v>16916</v>
      </c>
      <c r="AJ499" s="471" t="s">
        <v>16916</v>
      </c>
      <c r="AK499" s="472" t="s">
        <v>16916</v>
      </c>
      <c r="AL499" s="471" t="s">
        <v>16916</v>
      </c>
      <c r="AM499" s="472" t="s">
        <v>16916</v>
      </c>
      <c r="AN499" s="471" t="s">
        <v>16916</v>
      </c>
      <c r="AO499" s="472" t="s">
        <v>16916</v>
      </c>
      <c r="AP499" s="471" t="s">
        <v>16916</v>
      </c>
      <c r="AQ499" s="472" t="s">
        <v>16916</v>
      </c>
      <c r="AR499" s="471" t="s">
        <v>16916</v>
      </c>
      <c r="AS499" s="472" t="s">
        <v>16916</v>
      </c>
      <c r="AT499" s="471" t="s">
        <v>16916</v>
      </c>
      <c r="AU499" s="472" t="s">
        <v>16916</v>
      </c>
      <c r="AV499" s="471" t="s">
        <v>16916</v>
      </c>
      <c r="AW499" s="472" t="s">
        <v>16916</v>
      </c>
      <c r="AX499" s="471">
        <v>301103.65000000002</v>
      </c>
      <c r="AY499" s="472">
        <v>301100.21999999991</v>
      </c>
      <c r="AZ499" s="471" t="s">
        <v>16916</v>
      </c>
      <c r="BA499" s="472" t="s">
        <v>16916</v>
      </c>
      <c r="BB499" s="471" t="s">
        <v>16916</v>
      </c>
      <c r="BC499" s="472" t="s">
        <v>16916</v>
      </c>
      <c r="BD499" s="471" t="s">
        <v>16916</v>
      </c>
      <c r="BE499" s="472" t="s">
        <v>16916</v>
      </c>
      <c r="BF499" s="471" t="s">
        <v>16916</v>
      </c>
      <c r="BG499" s="472" t="s">
        <v>16916</v>
      </c>
      <c r="BH499" s="471" t="s">
        <v>16916</v>
      </c>
      <c r="BI499" s="472" t="s">
        <v>16916</v>
      </c>
      <c r="BJ499" s="357">
        <v>301103.65000000002</v>
      </c>
      <c r="BK499" s="474">
        <v>301100.21999999991</v>
      </c>
      <c r="BL499" s="357">
        <v>0</v>
      </c>
      <c r="BM499" s="474">
        <v>0</v>
      </c>
      <c r="BN499" s="357">
        <v>0</v>
      </c>
      <c r="BO499" s="474">
        <v>0</v>
      </c>
    </row>
    <row r="500" spans="1:67" s="148" customFormat="1" ht="12.75" x14ac:dyDescent="0.2">
      <c r="A500" s="470" t="s">
        <v>8229</v>
      </c>
      <c r="B500" s="470" t="s">
        <v>8264</v>
      </c>
      <c r="C500" s="470" t="s">
        <v>8213</v>
      </c>
      <c r="D500" s="470" t="s">
        <v>8213</v>
      </c>
      <c r="E500" s="470" t="s">
        <v>170</v>
      </c>
      <c r="F500" s="470" t="s">
        <v>17024</v>
      </c>
      <c r="G500" s="470" t="s">
        <v>17023</v>
      </c>
      <c r="H500" s="471">
        <v>12232126.720000001</v>
      </c>
      <c r="I500" s="472">
        <v>1742660.92</v>
      </c>
      <c r="J500" s="471" t="s">
        <v>16916</v>
      </c>
      <c r="K500" s="472" t="s">
        <v>16916</v>
      </c>
      <c r="L500" s="471" t="s">
        <v>16916</v>
      </c>
      <c r="M500" s="472" t="s">
        <v>16916</v>
      </c>
      <c r="N500" s="471">
        <v>5517130.8799999999</v>
      </c>
      <c r="O500" s="472">
        <v>5489864.0299999993</v>
      </c>
      <c r="P500" s="471" t="s">
        <v>16916</v>
      </c>
      <c r="Q500" s="472" t="s">
        <v>16916</v>
      </c>
      <c r="R500" s="475">
        <v>4251403.33</v>
      </c>
      <c r="S500" s="476">
        <v>2964778.33</v>
      </c>
      <c r="T500" s="475" t="s">
        <v>16916</v>
      </c>
      <c r="U500" s="476" t="s">
        <v>16916</v>
      </c>
      <c r="V500" s="475" t="s">
        <v>16916</v>
      </c>
      <c r="W500" s="473" t="s">
        <v>16916</v>
      </c>
      <c r="X500" s="471">
        <v>4818630.84</v>
      </c>
      <c r="Y500" s="472">
        <v>3519980.7800000003</v>
      </c>
      <c r="Z500" s="471" t="s">
        <v>16916</v>
      </c>
      <c r="AA500" s="472" t="s">
        <v>16916</v>
      </c>
      <c r="AB500" s="471">
        <v>3846230.6500000004</v>
      </c>
      <c r="AC500" s="472">
        <v>2456762.19</v>
      </c>
      <c r="AD500" s="471" t="s">
        <v>16916</v>
      </c>
      <c r="AE500" s="472" t="s">
        <v>16916</v>
      </c>
      <c r="AF500" s="595" t="s">
        <v>16916</v>
      </c>
      <c r="AG500" s="473" t="s">
        <v>16916</v>
      </c>
      <c r="AH500" s="471">
        <v>2502229.52</v>
      </c>
      <c r="AI500" s="472">
        <v>2502140.1599999983</v>
      </c>
      <c r="AJ500" s="471" t="s">
        <v>16916</v>
      </c>
      <c r="AK500" s="472" t="s">
        <v>16916</v>
      </c>
      <c r="AL500" s="471">
        <v>4667894.24</v>
      </c>
      <c r="AM500" s="472">
        <v>4667893.33</v>
      </c>
      <c r="AN500" s="471" t="s">
        <v>16916</v>
      </c>
      <c r="AO500" s="472" t="s">
        <v>16916</v>
      </c>
      <c r="AP500" s="471">
        <v>3677142.91</v>
      </c>
      <c r="AQ500" s="472">
        <v>3677142.9099999997</v>
      </c>
      <c r="AR500" s="471" t="s">
        <v>16916</v>
      </c>
      <c r="AS500" s="472" t="s">
        <v>16916</v>
      </c>
      <c r="AT500" s="471">
        <v>3644190.62</v>
      </c>
      <c r="AU500" s="472">
        <v>3315631.3</v>
      </c>
      <c r="AV500" s="471" t="s">
        <v>16916</v>
      </c>
      <c r="AW500" s="472" t="s">
        <v>16916</v>
      </c>
      <c r="AX500" s="471">
        <v>1917998.51</v>
      </c>
      <c r="AY500" s="472">
        <v>1917997.42</v>
      </c>
      <c r="AZ500" s="471" t="s">
        <v>16916</v>
      </c>
      <c r="BA500" s="472" t="s">
        <v>16916</v>
      </c>
      <c r="BB500" s="471">
        <v>1945183.49</v>
      </c>
      <c r="BC500" s="472">
        <v>1945182.98</v>
      </c>
      <c r="BD500" s="471" t="s">
        <v>16916</v>
      </c>
      <c r="BE500" s="472" t="s">
        <v>16916</v>
      </c>
      <c r="BF500" s="471">
        <v>1758133.86</v>
      </c>
      <c r="BG500" s="472">
        <v>0</v>
      </c>
      <c r="BH500" s="471" t="s">
        <v>16916</v>
      </c>
      <c r="BI500" s="472" t="s">
        <v>16916</v>
      </c>
      <c r="BJ500" s="357">
        <v>50778295.57</v>
      </c>
      <c r="BK500" s="474">
        <v>34200034.349999994</v>
      </c>
      <c r="BL500" s="357">
        <v>0</v>
      </c>
      <c r="BM500" s="474">
        <v>0</v>
      </c>
      <c r="BN500" s="357">
        <v>0</v>
      </c>
      <c r="BO500" s="474">
        <v>0</v>
      </c>
    </row>
    <row r="501" spans="1:67" s="148" customFormat="1" ht="12.75" x14ac:dyDescent="0.2">
      <c r="A501" s="470" t="s">
        <v>8229</v>
      </c>
      <c r="B501" s="470" t="s">
        <v>8320</v>
      </c>
      <c r="C501" s="470" t="s">
        <v>8213</v>
      </c>
      <c r="D501" s="470" t="s">
        <v>8213</v>
      </c>
      <c r="E501" s="470" t="s">
        <v>17730</v>
      </c>
      <c r="F501" s="470" t="s">
        <v>17024</v>
      </c>
      <c r="G501" s="470" t="s">
        <v>17023</v>
      </c>
      <c r="H501" s="471" t="s">
        <v>16916</v>
      </c>
      <c r="I501" s="472" t="s">
        <v>16916</v>
      </c>
      <c r="J501" s="471" t="s">
        <v>16916</v>
      </c>
      <c r="K501" s="472" t="s">
        <v>16916</v>
      </c>
      <c r="L501" s="471" t="s">
        <v>16916</v>
      </c>
      <c r="M501" s="472" t="s">
        <v>16916</v>
      </c>
      <c r="N501" s="471" t="s">
        <v>16916</v>
      </c>
      <c r="O501" s="472" t="s">
        <v>16916</v>
      </c>
      <c r="P501" s="471" t="s">
        <v>16916</v>
      </c>
      <c r="Q501" s="472" t="s">
        <v>16916</v>
      </c>
      <c r="R501" s="475" t="s">
        <v>16916</v>
      </c>
      <c r="S501" s="476" t="s">
        <v>16916</v>
      </c>
      <c r="T501" s="475" t="s">
        <v>16916</v>
      </c>
      <c r="U501" s="476" t="s">
        <v>16916</v>
      </c>
      <c r="V501" s="475" t="s">
        <v>16916</v>
      </c>
      <c r="W501" s="473" t="s">
        <v>16916</v>
      </c>
      <c r="X501" s="471" t="s">
        <v>16916</v>
      </c>
      <c r="Y501" s="472" t="s">
        <v>16916</v>
      </c>
      <c r="Z501" s="471" t="s">
        <v>16916</v>
      </c>
      <c r="AA501" s="472" t="s">
        <v>16916</v>
      </c>
      <c r="AB501" s="471" t="s">
        <v>16916</v>
      </c>
      <c r="AC501" s="472" t="s">
        <v>16916</v>
      </c>
      <c r="AD501" s="471" t="s">
        <v>16916</v>
      </c>
      <c r="AE501" s="472" t="s">
        <v>16916</v>
      </c>
      <c r="AF501" s="595" t="s">
        <v>16916</v>
      </c>
      <c r="AG501" s="473" t="s">
        <v>16916</v>
      </c>
      <c r="AH501" s="471" t="s">
        <v>16916</v>
      </c>
      <c r="AI501" s="472" t="s">
        <v>16916</v>
      </c>
      <c r="AJ501" s="471" t="s">
        <v>16916</v>
      </c>
      <c r="AK501" s="472" t="s">
        <v>16916</v>
      </c>
      <c r="AL501" s="471" t="s">
        <v>16916</v>
      </c>
      <c r="AM501" s="472" t="s">
        <v>16916</v>
      </c>
      <c r="AN501" s="471" t="s">
        <v>16916</v>
      </c>
      <c r="AO501" s="472" t="s">
        <v>16916</v>
      </c>
      <c r="AP501" s="471" t="s">
        <v>16916</v>
      </c>
      <c r="AQ501" s="472" t="s">
        <v>16916</v>
      </c>
      <c r="AR501" s="471" t="s">
        <v>16916</v>
      </c>
      <c r="AS501" s="472" t="s">
        <v>16916</v>
      </c>
      <c r="AT501" s="471" t="s">
        <v>16916</v>
      </c>
      <c r="AU501" s="472" t="s">
        <v>16916</v>
      </c>
      <c r="AV501" s="471" t="s">
        <v>16916</v>
      </c>
      <c r="AW501" s="472" t="s">
        <v>16916</v>
      </c>
      <c r="AX501" s="471">
        <v>421734.88</v>
      </c>
      <c r="AY501" s="472" t="s">
        <v>16916</v>
      </c>
      <c r="AZ501" s="471" t="s">
        <v>16916</v>
      </c>
      <c r="BA501" s="472" t="s">
        <v>16916</v>
      </c>
      <c r="BB501" s="471">
        <v>400781.87</v>
      </c>
      <c r="BC501" s="472">
        <v>0</v>
      </c>
      <c r="BD501" s="471" t="s">
        <v>16916</v>
      </c>
      <c r="BE501" s="472" t="s">
        <v>16916</v>
      </c>
      <c r="BF501" s="471">
        <v>108628.38</v>
      </c>
      <c r="BG501" s="472">
        <v>0</v>
      </c>
      <c r="BH501" s="471" t="s">
        <v>16916</v>
      </c>
      <c r="BI501" s="472" t="s">
        <v>16916</v>
      </c>
      <c r="BJ501" s="357">
        <v>931145.13</v>
      </c>
      <c r="BK501" s="474">
        <v>0</v>
      </c>
      <c r="BL501" s="357">
        <v>0</v>
      </c>
      <c r="BM501" s="474">
        <v>0</v>
      </c>
      <c r="BN501" s="357">
        <v>0</v>
      </c>
      <c r="BO501" s="474">
        <v>0</v>
      </c>
    </row>
    <row r="502" spans="1:67" s="148" customFormat="1" ht="12.75" x14ac:dyDescent="0.2">
      <c r="A502" s="470" t="s">
        <v>8229</v>
      </c>
      <c r="B502" s="470" t="s">
        <v>8286</v>
      </c>
      <c r="C502" s="470" t="s">
        <v>8213</v>
      </c>
      <c r="D502" s="470" t="s">
        <v>8213</v>
      </c>
      <c r="E502" s="470" t="s">
        <v>17519</v>
      </c>
      <c r="F502" s="470" t="s">
        <v>17024</v>
      </c>
      <c r="G502" s="470" t="s">
        <v>17023</v>
      </c>
      <c r="H502" s="471" t="s">
        <v>16916</v>
      </c>
      <c r="I502" s="472" t="s">
        <v>16916</v>
      </c>
      <c r="J502" s="471">
        <v>12164.52</v>
      </c>
      <c r="K502" s="472">
        <v>5202.0200000000004</v>
      </c>
      <c r="L502" s="471" t="s">
        <v>16916</v>
      </c>
      <c r="M502" s="472" t="s">
        <v>16916</v>
      </c>
      <c r="N502" s="471" t="s">
        <v>16916</v>
      </c>
      <c r="O502" s="472" t="s">
        <v>16916</v>
      </c>
      <c r="P502" s="471" t="s">
        <v>16916</v>
      </c>
      <c r="Q502" s="472" t="s">
        <v>16916</v>
      </c>
      <c r="R502" s="475" t="s">
        <v>16916</v>
      </c>
      <c r="S502" s="476" t="s">
        <v>16916</v>
      </c>
      <c r="T502" s="475" t="s">
        <v>16916</v>
      </c>
      <c r="U502" s="476" t="s">
        <v>16916</v>
      </c>
      <c r="V502" s="475" t="s">
        <v>16916</v>
      </c>
      <c r="W502" s="473" t="s">
        <v>16916</v>
      </c>
      <c r="X502" s="471" t="s">
        <v>16916</v>
      </c>
      <c r="Y502" s="472" t="s">
        <v>16916</v>
      </c>
      <c r="Z502" s="471" t="s">
        <v>16916</v>
      </c>
      <c r="AA502" s="472" t="s">
        <v>16916</v>
      </c>
      <c r="AB502" s="471" t="s">
        <v>16916</v>
      </c>
      <c r="AC502" s="472" t="s">
        <v>16916</v>
      </c>
      <c r="AD502" s="471" t="s">
        <v>16916</v>
      </c>
      <c r="AE502" s="472" t="s">
        <v>16916</v>
      </c>
      <c r="AF502" s="595" t="s">
        <v>16916</v>
      </c>
      <c r="AG502" s="473" t="s">
        <v>16916</v>
      </c>
      <c r="AH502" s="471" t="s">
        <v>16916</v>
      </c>
      <c r="AI502" s="472" t="s">
        <v>16916</v>
      </c>
      <c r="AJ502" s="471" t="s">
        <v>16916</v>
      </c>
      <c r="AK502" s="472" t="s">
        <v>16916</v>
      </c>
      <c r="AL502" s="471" t="s">
        <v>16916</v>
      </c>
      <c r="AM502" s="472" t="s">
        <v>16916</v>
      </c>
      <c r="AN502" s="471" t="s">
        <v>16916</v>
      </c>
      <c r="AO502" s="472" t="s">
        <v>16916</v>
      </c>
      <c r="AP502" s="471" t="s">
        <v>16916</v>
      </c>
      <c r="AQ502" s="472" t="s">
        <v>16916</v>
      </c>
      <c r="AR502" s="471" t="s">
        <v>16916</v>
      </c>
      <c r="AS502" s="472" t="s">
        <v>16916</v>
      </c>
      <c r="AT502" s="471" t="s">
        <v>16916</v>
      </c>
      <c r="AU502" s="472" t="s">
        <v>16916</v>
      </c>
      <c r="AV502" s="471" t="s">
        <v>16916</v>
      </c>
      <c r="AW502" s="472" t="s">
        <v>16916</v>
      </c>
      <c r="AX502" s="471" t="s">
        <v>16916</v>
      </c>
      <c r="AY502" s="472" t="s">
        <v>16916</v>
      </c>
      <c r="AZ502" s="471" t="s">
        <v>16916</v>
      </c>
      <c r="BA502" s="472" t="s">
        <v>16916</v>
      </c>
      <c r="BB502" s="471" t="s">
        <v>16916</v>
      </c>
      <c r="BC502" s="472" t="s">
        <v>16916</v>
      </c>
      <c r="BD502" s="471" t="s">
        <v>16916</v>
      </c>
      <c r="BE502" s="472" t="s">
        <v>16916</v>
      </c>
      <c r="BF502" s="471" t="s">
        <v>16916</v>
      </c>
      <c r="BG502" s="472" t="s">
        <v>16916</v>
      </c>
      <c r="BH502" s="471" t="s">
        <v>16916</v>
      </c>
      <c r="BI502" s="472" t="s">
        <v>16916</v>
      </c>
      <c r="BJ502" s="357">
        <v>0</v>
      </c>
      <c r="BK502" s="474">
        <v>0</v>
      </c>
      <c r="BL502" s="357">
        <v>12164.52</v>
      </c>
      <c r="BM502" s="474">
        <v>5202.0200000000004</v>
      </c>
      <c r="BN502" s="357">
        <v>0</v>
      </c>
      <c r="BO502" s="474">
        <v>0</v>
      </c>
    </row>
    <row r="503" spans="1:67" s="148" customFormat="1" ht="12.75" x14ac:dyDescent="0.2">
      <c r="A503" s="470" t="s">
        <v>8229</v>
      </c>
      <c r="B503" s="470" t="s">
        <v>8214</v>
      </c>
      <c r="C503" s="470" t="s">
        <v>8213</v>
      </c>
      <c r="D503" s="470" t="s">
        <v>8213</v>
      </c>
      <c r="E503" s="470" t="s">
        <v>17731</v>
      </c>
      <c r="F503" s="470" t="s">
        <v>17024</v>
      </c>
      <c r="G503" s="470" t="s">
        <v>17023</v>
      </c>
      <c r="H503" s="471" t="s">
        <v>16916</v>
      </c>
      <c r="I503" s="472" t="s">
        <v>16916</v>
      </c>
      <c r="J503" s="471" t="s">
        <v>16916</v>
      </c>
      <c r="K503" s="472" t="s">
        <v>16916</v>
      </c>
      <c r="L503" s="471" t="s">
        <v>16916</v>
      </c>
      <c r="M503" s="472" t="s">
        <v>16916</v>
      </c>
      <c r="N503" s="471" t="s">
        <v>16916</v>
      </c>
      <c r="O503" s="472" t="s">
        <v>16916</v>
      </c>
      <c r="P503" s="471" t="s">
        <v>16916</v>
      </c>
      <c r="Q503" s="472" t="s">
        <v>16916</v>
      </c>
      <c r="R503" s="475" t="s">
        <v>16916</v>
      </c>
      <c r="S503" s="476" t="s">
        <v>16916</v>
      </c>
      <c r="T503" s="475" t="s">
        <v>16916</v>
      </c>
      <c r="U503" s="476" t="s">
        <v>16916</v>
      </c>
      <c r="V503" s="475" t="s">
        <v>16916</v>
      </c>
      <c r="W503" s="473" t="s">
        <v>16916</v>
      </c>
      <c r="X503" s="471" t="s">
        <v>16916</v>
      </c>
      <c r="Y503" s="472" t="s">
        <v>16916</v>
      </c>
      <c r="Z503" s="471" t="s">
        <v>16916</v>
      </c>
      <c r="AA503" s="472" t="s">
        <v>16916</v>
      </c>
      <c r="AB503" s="471" t="s">
        <v>16916</v>
      </c>
      <c r="AC503" s="472" t="s">
        <v>16916</v>
      </c>
      <c r="AD503" s="471" t="s">
        <v>16916</v>
      </c>
      <c r="AE503" s="472" t="s">
        <v>16916</v>
      </c>
      <c r="AF503" s="595" t="s">
        <v>16916</v>
      </c>
      <c r="AG503" s="473" t="s">
        <v>16916</v>
      </c>
      <c r="AH503" s="471" t="s">
        <v>16916</v>
      </c>
      <c r="AI503" s="472" t="s">
        <v>16916</v>
      </c>
      <c r="AJ503" s="471" t="s">
        <v>16916</v>
      </c>
      <c r="AK503" s="472" t="s">
        <v>16916</v>
      </c>
      <c r="AL503" s="471" t="s">
        <v>16916</v>
      </c>
      <c r="AM503" s="472" t="s">
        <v>16916</v>
      </c>
      <c r="AN503" s="471" t="s">
        <v>16916</v>
      </c>
      <c r="AO503" s="472" t="s">
        <v>16916</v>
      </c>
      <c r="AP503" s="471" t="s">
        <v>16916</v>
      </c>
      <c r="AQ503" s="472" t="s">
        <v>16916</v>
      </c>
      <c r="AR503" s="471" t="s">
        <v>16916</v>
      </c>
      <c r="AS503" s="472" t="s">
        <v>16916</v>
      </c>
      <c r="AT503" s="471" t="s">
        <v>16916</v>
      </c>
      <c r="AU503" s="472" t="s">
        <v>16916</v>
      </c>
      <c r="AV503" s="471" t="s">
        <v>16916</v>
      </c>
      <c r="AW503" s="472" t="s">
        <v>16916</v>
      </c>
      <c r="AX503" s="471">
        <v>287155.36</v>
      </c>
      <c r="AY503" s="472" t="s">
        <v>16916</v>
      </c>
      <c r="AZ503" s="471" t="s">
        <v>16916</v>
      </c>
      <c r="BA503" s="472" t="s">
        <v>16916</v>
      </c>
      <c r="BB503" s="471" t="s">
        <v>16916</v>
      </c>
      <c r="BC503" s="472" t="s">
        <v>16916</v>
      </c>
      <c r="BD503" s="471" t="s">
        <v>16916</v>
      </c>
      <c r="BE503" s="472" t="s">
        <v>16916</v>
      </c>
      <c r="BF503" s="471" t="s">
        <v>16916</v>
      </c>
      <c r="BG503" s="472" t="s">
        <v>16916</v>
      </c>
      <c r="BH503" s="471" t="s">
        <v>16916</v>
      </c>
      <c r="BI503" s="472" t="s">
        <v>16916</v>
      </c>
      <c r="BJ503" s="357">
        <v>287155.36</v>
      </c>
      <c r="BK503" s="474">
        <v>0</v>
      </c>
      <c r="BL503" s="357">
        <v>0</v>
      </c>
      <c r="BM503" s="474">
        <v>0</v>
      </c>
      <c r="BN503" s="357">
        <v>0</v>
      </c>
      <c r="BO503" s="474">
        <v>0</v>
      </c>
    </row>
    <row r="504" spans="1:67" s="148" customFormat="1" ht="12.75" x14ac:dyDescent="0.2">
      <c r="A504" s="470" t="s">
        <v>8289</v>
      </c>
      <c r="B504" s="470" t="s">
        <v>8402</v>
      </c>
      <c r="C504" s="470" t="s">
        <v>8213</v>
      </c>
      <c r="D504" s="470" t="s">
        <v>8213</v>
      </c>
      <c r="E504" s="470" t="s">
        <v>17732</v>
      </c>
      <c r="F504" s="470" t="s">
        <v>17028</v>
      </c>
      <c r="G504" s="470" t="s">
        <v>17029</v>
      </c>
      <c r="H504" s="471" t="s">
        <v>16916</v>
      </c>
      <c r="I504" s="472" t="s">
        <v>16916</v>
      </c>
      <c r="J504" s="471" t="s">
        <v>16916</v>
      </c>
      <c r="K504" s="472" t="s">
        <v>16916</v>
      </c>
      <c r="L504" s="471" t="s">
        <v>16916</v>
      </c>
      <c r="M504" s="472" t="s">
        <v>16916</v>
      </c>
      <c r="N504" s="471" t="s">
        <v>16916</v>
      </c>
      <c r="O504" s="472" t="s">
        <v>16916</v>
      </c>
      <c r="P504" s="471" t="s">
        <v>16916</v>
      </c>
      <c r="Q504" s="472" t="s">
        <v>16916</v>
      </c>
      <c r="R504" s="475" t="s">
        <v>16916</v>
      </c>
      <c r="S504" s="476" t="s">
        <v>16916</v>
      </c>
      <c r="T504" s="475" t="s">
        <v>16916</v>
      </c>
      <c r="U504" s="476" t="s">
        <v>16916</v>
      </c>
      <c r="V504" s="475" t="s">
        <v>16916</v>
      </c>
      <c r="W504" s="473" t="s">
        <v>16916</v>
      </c>
      <c r="X504" s="471" t="s">
        <v>16916</v>
      </c>
      <c r="Y504" s="472" t="s">
        <v>16916</v>
      </c>
      <c r="Z504" s="471" t="s">
        <v>16916</v>
      </c>
      <c r="AA504" s="472" t="s">
        <v>16916</v>
      </c>
      <c r="AB504" s="471" t="s">
        <v>16916</v>
      </c>
      <c r="AC504" s="472" t="s">
        <v>16916</v>
      </c>
      <c r="AD504" s="471" t="s">
        <v>16916</v>
      </c>
      <c r="AE504" s="472" t="s">
        <v>16916</v>
      </c>
      <c r="AF504" s="595" t="s">
        <v>16916</v>
      </c>
      <c r="AG504" s="473" t="s">
        <v>16916</v>
      </c>
      <c r="AH504" s="471" t="s">
        <v>16916</v>
      </c>
      <c r="AI504" s="472" t="s">
        <v>16916</v>
      </c>
      <c r="AJ504" s="471" t="s">
        <v>16916</v>
      </c>
      <c r="AK504" s="472" t="s">
        <v>16916</v>
      </c>
      <c r="AL504" s="471" t="s">
        <v>16916</v>
      </c>
      <c r="AM504" s="472" t="s">
        <v>16916</v>
      </c>
      <c r="AN504" s="471" t="s">
        <v>16916</v>
      </c>
      <c r="AO504" s="472" t="s">
        <v>16916</v>
      </c>
      <c r="AP504" s="471" t="s">
        <v>16916</v>
      </c>
      <c r="AQ504" s="472" t="s">
        <v>16916</v>
      </c>
      <c r="AR504" s="471" t="s">
        <v>16916</v>
      </c>
      <c r="AS504" s="472" t="s">
        <v>16916</v>
      </c>
      <c r="AT504" s="471" t="s">
        <v>16916</v>
      </c>
      <c r="AU504" s="472" t="s">
        <v>16916</v>
      </c>
      <c r="AV504" s="471" t="s">
        <v>16916</v>
      </c>
      <c r="AW504" s="472" t="s">
        <v>16916</v>
      </c>
      <c r="AX504" s="471">
        <v>91052.43</v>
      </c>
      <c r="AY504" s="472" t="s">
        <v>16916</v>
      </c>
      <c r="AZ504" s="471" t="s">
        <v>16916</v>
      </c>
      <c r="BA504" s="472" t="s">
        <v>16916</v>
      </c>
      <c r="BB504" s="471" t="s">
        <v>16916</v>
      </c>
      <c r="BC504" s="472" t="s">
        <v>16916</v>
      </c>
      <c r="BD504" s="471" t="s">
        <v>16916</v>
      </c>
      <c r="BE504" s="472" t="s">
        <v>16916</v>
      </c>
      <c r="BF504" s="471" t="s">
        <v>16916</v>
      </c>
      <c r="BG504" s="472" t="s">
        <v>16916</v>
      </c>
      <c r="BH504" s="471" t="s">
        <v>16916</v>
      </c>
      <c r="BI504" s="472" t="s">
        <v>16916</v>
      </c>
      <c r="BJ504" s="357">
        <v>91052.43</v>
      </c>
      <c r="BK504" s="474">
        <v>0</v>
      </c>
      <c r="BL504" s="357">
        <v>0</v>
      </c>
      <c r="BM504" s="474">
        <v>0</v>
      </c>
      <c r="BN504" s="357">
        <v>0</v>
      </c>
      <c r="BO504" s="474">
        <v>0</v>
      </c>
    </row>
    <row r="505" spans="1:67" s="148" customFormat="1" ht="12.75" x14ac:dyDescent="0.2">
      <c r="A505" s="470" t="s">
        <v>8289</v>
      </c>
      <c r="B505" s="470" t="s">
        <v>8531</v>
      </c>
      <c r="C505" s="470" t="s">
        <v>8213</v>
      </c>
      <c r="D505" s="470" t="s">
        <v>8213</v>
      </c>
      <c r="E505" s="470" t="s">
        <v>17884</v>
      </c>
      <c r="F505" s="470" t="s">
        <v>17028</v>
      </c>
      <c r="G505" s="470" t="s">
        <v>17029</v>
      </c>
      <c r="H505" s="471" t="s">
        <v>16916</v>
      </c>
      <c r="I505" s="472" t="s">
        <v>16916</v>
      </c>
      <c r="J505" s="471" t="s">
        <v>16916</v>
      </c>
      <c r="K505" s="472" t="s">
        <v>16916</v>
      </c>
      <c r="L505" s="471" t="s">
        <v>16916</v>
      </c>
      <c r="M505" s="472" t="s">
        <v>16916</v>
      </c>
      <c r="N505" s="471" t="s">
        <v>16916</v>
      </c>
      <c r="O505" s="472" t="s">
        <v>16916</v>
      </c>
      <c r="P505" s="471" t="s">
        <v>16916</v>
      </c>
      <c r="Q505" s="472" t="s">
        <v>16916</v>
      </c>
      <c r="R505" s="475" t="s">
        <v>16916</v>
      </c>
      <c r="S505" s="476" t="s">
        <v>16916</v>
      </c>
      <c r="T505" s="475" t="s">
        <v>16916</v>
      </c>
      <c r="U505" s="476" t="s">
        <v>16916</v>
      </c>
      <c r="V505" s="475" t="s">
        <v>16916</v>
      </c>
      <c r="W505" s="473" t="s">
        <v>16916</v>
      </c>
      <c r="X505" s="471" t="s">
        <v>16916</v>
      </c>
      <c r="Y505" s="472" t="s">
        <v>16916</v>
      </c>
      <c r="Z505" s="471" t="s">
        <v>16916</v>
      </c>
      <c r="AA505" s="472" t="s">
        <v>16916</v>
      </c>
      <c r="AB505" s="471" t="s">
        <v>16916</v>
      </c>
      <c r="AC505" s="472" t="s">
        <v>16916</v>
      </c>
      <c r="AD505" s="471" t="s">
        <v>16916</v>
      </c>
      <c r="AE505" s="472" t="s">
        <v>16916</v>
      </c>
      <c r="AF505" s="595" t="s">
        <v>16916</v>
      </c>
      <c r="AG505" s="473" t="s">
        <v>16916</v>
      </c>
      <c r="AH505" s="471" t="s">
        <v>16916</v>
      </c>
      <c r="AI505" s="472" t="s">
        <v>16916</v>
      </c>
      <c r="AJ505" s="471" t="s">
        <v>16916</v>
      </c>
      <c r="AK505" s="472" t="s">
        <v>16916</v>
      </c>
      <c r="AL505" s="471" t="s">
        <v>16916</v>
      </c>
      <c r="AM505" s="472" t="s">
        <v>16916</v>
      </c>
      <c r="AN505" s="471" t="s">
        <v>16916</v>
      </c>
      <c r="AO505" s="472" t="s">
        <v>16916</v>
      </c>
      <c r="AP505" s="471" t="s">
        <v>16916</v>
      </c>
      <c r="AQ505" s="472" t="s">
        <v>16916</v>
      </c>
      <c r="AR505" s="471" t="s">
        <v>16916</v>
      </c>
      <c r="AS505" s="472" t="s">
        <v>16916</v>
      </c>
      <c r="AT505" s="471" t="s">
        <v>16916</v>
      </c>
      <c r="AU505" s="472" t="s">
        <v>16916</v>
      </c>
      <c r="AV505" s="471" t="s">
        <v>16916</v>
      </c>
      <c r="AW505" s="472" t="s">
        <v>16916</v>
      </c>
      <c r="AX505" s="471" t="s">
        <v>16916</v>
      </c>
      <c r="AY505" s="472" t="s">
        <v>16916</v>
      </c>
      <c r="AZ505" s="471" t="s">
        <v>16916</v>
      </c>
      <c r="BA505" s="472" t="s">
        <v>16916</v>
      </c>
      <c r="BB505" s="471">
        <v>193308.49</v>
      </c>
      <c r="BC505" s="472">
        <v>0</v>
      </c>
      <c r="BD505" s="471" t="s">
        <v>16916</v>
      </c>
      <c r="BE505" s="472" t="s">
        <v>16916</v>
      </c>
      <c r="BF505" s="471" t="s">
        <v>16916</v>
      </c>
      <c r="BG505" s="472" t="s">
        <v>16916</v>
      </c>
      <c r="BH505" s="471" t="s">
        <v>16916</v>
      </c>
      <c r="BI505" s="472" t="s">
        <v>16916</v>
      </c>
      <c r="BJ505" s="357">
        <v>193308.49</v>
      </c>
      <c r="BK505" s="474">
        <v>0</v>
      </c>
      <c r="BL505" s="357">
        <v>0</v>
      </c>
      <c r="BM505" s="474">
        <v>0</v>
      </c>
      <c r="BN505" s="357">
        <v>0</v>
      </c>
      <c r="BO505" s="474">
        <v>0</v>
      </c>
    </row>
    <row r="506" spans="1:67" s="148" customFormat="1" ht="12.75" x14ac:dyDescent="0.2">
      <c r="A506" s="470" t="s">
        <v>8289</v>
      </c>
      <c r="B506" s="470" t="s">
        <v>8238</v>
      </c>
      <c r="C506" s="470" t="s">
        <v>8213</v>
      </c>
      <c r="D506" s="470" t="s">
        <v>8213</v>
      </c>
      <c r="E506" s="470" t="s">
        <v>8292</v>
      </c>
      <c r="F506" s="470" t="s">
        <v>17028</v>
      </c>
      <c r="G506" s="470" t="s">
        <v>17029</v>
      </c>
      <c r="H506" s="471" t="s">
        <v>16916</v>
      </c>
      <c r="I506" s="472" t="s">
        <v>16916</v>
      </c>
      <c r="J506" s="471">
        <v>287904.08</v>
      </c>
      <c r="K506" s="472">
        <v>39578.520000000004</v>
      </c>
      <c r="L506" s="471" t="s">
        <v>16916</v>
      </c>
      <c r="M506" s="472" t="s">
        <v>16916</v>
      </c>
      <c r="N506" s="471" t="s">
        <v>16916</v>
      </c>
      <c r="O506" s="472" t="s">
        <v>16916</v>
      </c>
      <c r="P506" s="471">
        <v>53173</v>
      </c>
      <c r="Q506" s="472">
        <v>53007.459999999992</v>
      </c>
      <c r="R506" s="475" t="s">
        <v>16916</v>
      </c>
      <c r="S506" s="476" t="s">
        <v>16916</v>
      </c>
      <c r="T506" s="475">
        <v>53007.46</v>
      </c>
      <c r="U506" s="476">
        <v>52833.38</v>
      </c>
      <c r="V506" s="475" t="s">
        <v>16916</v>
      </c>
      <c r="W506" s="473" t="s">
        <v>16916</v>
      </c>
      <c r="X506" s="471" t="s">
        <v>16916</v>
      </c>
      <c r="Y506" s="472" t="s">
        <v>16916</v>
      </c>
      <c r="Z506" s="471">
        <v>27063.96</v>
      </c>
      <c r="AA506" s="472">
        <v>27063.96</v>
      </c>
      <c r="AB506" s="471" t="s">
        <v>16916</v>
      </c>
      <c r="AC506" s="472" t="s">
        <v>16916</v>
      </c>
      <c r="AD506" s="471" t="s">
        <v>16916</v>
      </c>
      <c r="AE506" s="472" t="s">
        <v>16916</v>
      </c>
      <c r="AF506" s="595" t="s">
        <v>16916</v>
      </c>
      <c r="AG506" s="473" t="s">
        <v>16916</v>
      </c>
      <c r="AH506" s="471" t="s">
        <v>16916</v>
      </c>
      <c r="AI506" s="472" t="s">
        <v>16916</v>
      </c>
      <c r="AJ506" s="471" t="s">
        <v>16916</v>
      </c>
      <c r="AK506" s="472" t="s">
        <v>16916</v>
      </c>
      <c r="AL506" s="471" t="s">
        <v>16916</v>
      </c>
      <c r="AM506" s="472" t="s">
        <v>16916</v>
      </c>
      <c r="AN506" s="471" t="s">
        <v>16916</v>
      </c>
      <c r="AO506" s="472" t="s">
        <v>16916</v>
      </c>
      <c r="AP506" s="471" t="s">
        <v>16916</v>
      </c>
      <c r="AQ506" s="472" t="s">
        <v>16916</v>
      </c>
      <c r="AR506" s="471" t="s">
        <v>16916</v>
      </c>
      <c r="AS506" s="472" t="s">
        <v>16916</v>
      </c>
      <c r="AT506" s="471" t="s">
        <v>16916</v>
      </c>
      <c r="AU506" s="472" t="s">
        <v>16916</v>
      </c>
      <c r="AV506" s="471" t="s">
        <v>16916</v>
      </c>
      <c r="AW506" s="472" t="s">
        <v>16916</v>
      </c>
      <c r="AX506" s="471" t="s">
        <v>16916</v>
      </c>
      <c r="AY506" s="472" t="s">
        <v>16916</v>
      </c>
      <c r="AZ506" s="471" t="s">
        <v>16916</v>
      </c>
      <c r="BA506" s="472" t="s">
        <v>16916</v>
      </c>
      <c r="BB506" s="471" t="s">
        <v>16916</v>
      </c>
      <c r="BC506" s="472" t="s">
        <v>16916</v>
      </c>
      <c r="BD506" s="471" t="s">
        <v>16916</v>
      </c>
      <c r="BE506" s="472" t="s">
        <v>16916</v>
      </c>
      <c r="BF506" s="471" t="s">
        <v>16916</v>
      </c>
      <c r="BG506" s="472" t="s">
        <v>16916</v>
      </c>
      <c r="BH506" s="471" t="s">
        <v>16916</v>
      </c>
      <c r="BI506" s="472" t="s">
        <v>16916</v>
      </c>
      <c r="BJ506" s="357">
        <v>0</v>
      </c>
      <c r="BK506" s="474">
        <v>0</v>
      </c>
      <c r="BL506" s="357">
        <v>421148.50000000006</v>
      </c>
      <c r="BM506" s="474">
        <v>172483.31999999998</v>
      </c>
      <c r="BN506" s="357">
        <v>0</v>
      </c>
      <c r="BO506" s="474">
        <v>0</v>
      </c>
    </row>
    <row r="507" spans="1:67" s="148" customFormat="1" ht="12.75" x14ac:dyDescent="0.2">
      <c r="A507" s="470" t="s">
        <v>8289</v>
      </c>
      <c r="B507" s="470" t="s">
        <v>8233</v>
      </c>
      <c r="C507" s="470" t="s">
        <v>8213</v>
      </c>
      <c r="D507" s="470" t="s">
        <v>8213</v>
      </c>
      <c r="E507" s="470" t="s">
        <v>17520</v>
      </c>
      <c r="F507" s="470" t="s">
        <v>17028</v>
      </c>
      <c r="G507" s="470" t="s">
        <v>17029</v>
      </c>
      <c r="H507" s="471" t="s">
        <v>16916</v>
      </c>
      <c r="I507" s="472" t="s">
        <v>16916</v>
      </c>
      <c r="J507" s="471">
        <v>1051448.6399999999</v>
      </c>
      <c r="K507" s="472">
        <v>1051448.6399999999</v>
      </c>
      <c r="L507" s="471" t="s">
        <v>16916</v>
      </c>
      <c r="M507" s="472" t="s">
        <v>16916</v>
      </c>
      <c r="N507" s="471" t="s">
        <v>16916</v>
      </c>
      <c r="O507" s="472" t="s">
        <v>16916</v>
      </c>
      <c r="P507" s="471" t="s">
        <v>16916</v>
      </c>
      <c r="Q507" s="472" t="s">
        <v>16916</v>
      </c>
      <c r="R507" s="475" t="s">
        <v>16916</v>
      </c>
      <c r="S507" s="476" t="s">
        <v>16916</v>
      </c>
      <c r="T507" s="475" t="s">
        <v>16916</v>
      </c>
      <c r="U507" s="476" t="s">
        <v>16916</v>
      </c>
      <c r="V507" s="475" t="s">
        <v>16916</v>
      </c>
      <c r="W507" s="473" t="s">
        <v>16916</v>
      </c>
      <c r="X507" s="471" t="s">
        <v>16916</v>
      </c>
      <c r="Y507" s="472" t="s">
        <v>16916</v>
      </c>
      <c r="Z507" s="471" t="s">
        <v>16916</v>
      </c>
      <c r="AA507" s="472" t="s">
        <v>16916</v>
      </c>
      <c r="AB507" s="471" t="s">
        <v>16916</v>
      </c>
      <c r="AC507" s="472" t="s">
        <v>16916</v>
      </c>
      <c r="AD507" s="471" t="s">
        <v>16916</v>
      </c>
      <c r="AE507" s="472" t="s">
        <v>16916</v>
      </c>
      <c r="AF507" s="595" t="s">
        <v>16916</v>
      </c>
      <c r="AG507" s="473" t="s">
        <v>16916</v>
      </c>
      <c r="AH507" s="471" t="s">
        <v>16916</v>
      </c>
      <c r="AI507" s="472" t="s">
        <v>16916</v>
      </c>
      <c r="AJ507" s="471" t="s">
        <v>16916</v>
      </c>
      <c r="AK507" s="472" t="s">
        <v>16916</v>
      </c>
      <c r="AL507" s="471" t="s">
        <v>16916</v>
      </c>
      <c r="AM507" s="472" t="s">
        <v>16916</v>
      </c>
      <c r="AN507" s="471" t="s">
        <v>16916</v>
      </c>
      <c r="AO507" s="472" t="s">
        <v>16916</v>
      </c>
      <c r="AP507" s="471" t="s">
        <v>16916</v>
      </c>
      <c r="AQ507" s="472" t="s">
        <v>16916</v>
      </c>
      <c r="AR507" s="471" t="s">
        <v>16916</v>
      </c>
      <c r="AS507" s="472" t="s">
        <v>16916</v>
      </c>
      <c r="AT507" s="471" t="s">
        <v>16916</v>
      </c>
      <c r="AU507" s="472" t="s">
        <v>16916</v>
      </c>
      <c r="AV507" s="471" t="s">
        <v>16916</v>
      </c>
      <c r="AW507" s="472" t="s">
        <v>16916</v>
      </c>
      <c r="AX507" s="471" t="s">
        <v>16916</v>
      </c>
      <c r="AY507" s="472" t="s">
        <v>16916</v>
      </c>
      <c r="AZ507" s="471" t="s">
        <v>16916</v>
      </c>
      <c r="BA507" s="472" t="s">
        <v>16916</v>
      </c>
      <c r="BB507" s="471" t="s">
        <v>16916</v>
      </c>
      <c r="BC507" s="472" t="s">
        <v>16916</v>
      </c>
      <c r="BD507" s="471" t="s">
        <v>16916</v>
      </c>
      <c r="BE507" s="472" t="s">
        <v>16916</v>
      </c>
      <c r="BF507" s="471" t="s">
        <v>16916</v>
      </c>
      <c r="BG507" s="472" t="s">
        <v>16916</v>
      </c>
      <c r="BH507" s="471" t="s">
        <v>16916</v>
      </c>
      <c r="BI507" s="472" t="s">
        <v>16916</v>
      </c>
      <c r="BJ507" s="357">
        <v>0</v>
      </c>
      <c r="BK507" s="474">
        <v>0</v>
      </c>
      <c r="BL507" s="357">
        <v>1051448.6399999999</v>
      </c>
      <c r="BM507" s="474">
        <v>1051448.6399999999</v>
      </c>
      <c r="BN507" s="357">
        <v>0</v>
      </c>
      <c r="BO507" s="474">
        <v>0</v>
      </c>
    </row>
    <row r="508" spans="1:67" s="148" customFormat="1" ht="12.75" x14ac:dyDescent="0.2">
      <c r="A508" s="470" t="s">
        <v>8289</v>
      </c>
      <c r="B508" s="470" t="s">
        <v>8290</v>
      </c>
      <c r="C508" s="470" t="s">
        <v>8213</v>
      </c>
      <c r="D508" s="470" t="s">
        <v>8213</v>
      </c>
      <c r="E508" s="470" t="s">
        <v>132</v>
      </c>
      <c r="F508" s="470" t="s">
        <v>17028</v>
      </c>
      <c r="G508" s="470" t="s">
        <v>17029</v>
      </c>
      <c r="H508" s="471" t="s">
        <v>16916</v>
      </c>
      <c r="I508" s="472" t="s">
        <v>16916</v>
      </c>
      <c r="J508" s="471" t="s">
        <v>16916</v>
      </c>
      <c r="K508" s="472" t="s">
        <v>16916</v>
      </c>
      <c r="L508" s="471" t="s">
        <v>16916</v>
      </c>
      <c r="M508" s="472" t="s">
        <v>16916</v>
      </c>
      <c r="N508" s="471">
        <v>125108.89</v>
      </c>
      <c r="O508" s="472">
        <v>125108.88999999998</v>
      </c>
      <c r="P508" s="471" t="s">
        <v>16916</v>
      </c>
      <c r="Q508" s="472" t="s">
        <v>16916</v>
      </c>
      <c r="R508" s="475">
        <v>62455.13</v>
      </c>
      <c r="S508" s="476">
        <v>0</v>
      </c>
      <c r="T508" s="475" t="s">
        <v>16916</v>
      </c>
      <c r="U508" s="476" t="s">
        <v>16916</v>
      </c>
      <c r="V508" s="475" t="s">
        <v>16916</v>
      </c>
      <c r="W508" s="473" t="s">
        <v>16916</v>
      </c>
      <c r="X508" s="471">
        <v>40003.270000000004</v>
      </c>
      <c r="Y508" s="472">
        <v>0</v>
      </c>
      <c r="Z508" s="471" t="s">
        <v>16916</v>
      </c>
      <c r="AA508" s="472" t="s">
        <v>16916</v>
      </c>
      <c r="AB508" s="471">
        <v>39803.659999999996</v>
      </c>
      <c r="AC508" s="472">
        <v>0</v>
      </c>
      <c r="AD508" s="471" t="s">
        <v>16916</v>
      </c>
      <c r="AE508" s="472" t="s">
        <v>16916</v>
      </c>
      <c r="AF508" s="595" t="s">
        <v>16916</v>
      </c>
      <c r="AG508" s="473" t="s">
        <v>16916</v>
      </c>
      <c r="AH508" s="471">
        <v>39609.229999999996</v>
      </c>
      <c r="AI508" s="472">
        <v>0</v>
      </c>
      <c r="AJ508" s="471" t="s">
        <v>16916</v>
      </c>
      <c r="AK508" s="472" t="s">
        <v>16916</v>
      </c>
      <c r="AL508" s="471">
        <v>61198.759999999995</v>
      </c>
      <c r="AM508" s="472">
        <v>0</v>
      </c>
      <c r="AN508" s="471" t="s">
        <v>16916</v>
      </c>
      <c r="AO508" s="472" t="s">
        <v>16916</v>
      </c>
      <c r="AP508" s="471">
        <v>60784.58</v>
      </c>
      <c r="AQ508" s="472">
        <v>0</v>
      </c>
      <c r="AR508" s="471" t="s">
        <v>16916</v>
      </c>
      <c r="AS508" s="472" t="s">
        <v>16916</v>
      </c>
      <c r="AT508" s="471">
        <v>49538.649999999994</v>
      </c>
      <c r="AU508" s="472" t="s">
        <v>16916</v>
      </c>
      <c r="AV508" s="471" t="s">
        <v>16916</v>
      </c>
      <c r="AW508" s="472" t="s">
        <v>16916</v>
      </c>
      <c r="AX508" s="471">
        <v>38104.800000000003</v>
      </c>
      <c r="AY508" s="472" t="s">
        <v>16916</v>
      </c>
      <c r="AZ508" s="471" t="s">
        <v>16916</v>
      </c>
      <c r="BA508" s="472" t="s">
        <v>16916</v>
      </c>
      <c r="BB508" s="471">
        <v>28995.98</v>
      </c>
      <c r="BC508" s="472">
        <v>0</v>
      </c>
      <c r="BD508" s="471" t="s">
        <v>16916</v>
      </c>
      <c r="BE508" s="472" t="s">
        <v>16916</v>
      </c>
      <c r="BF508" s="471">
        <v>22352.38</v>
      </c>
      <c r="BG508" s="472">
        <v>0</v>
      </c>
      <c r="BH508" s="471" t="s">
        <v>16916</v>
      </c>
      <c r="BI508" s="472" t="s">
        <v>16916</v>
      </c>
      <c r="BJ508" s="357">
        <v>567955.32999999996</v>
      </c>
      <c r="BK508" s="474">
        <v>125108.88999999998</v>
      </c>
      <c r="BL508" s="357">
        <v>0</v>
      </c>
      <c r="BM508" s="474">
        <v>0</v>
      </c>
      <c r="BN508" s="357">
        <v>0</v>
      </c>
      <c r="BO508" s="474">
        <v>0</v>
      </c>
    </row>
    <row r="509" spans="1:67" s="148" customFormat="1" ht="12.75" x14ac:dyDescent="0.2">
      <c r="A509" s="470" t="s">
        <v>8289</v>
      </c>
      <c r="B509" s="470" t="s">
        <v>8320</v>
      </c>
      <c r="C509" s="470" t="s">
        <v>8213</v>
      </c>
      <c r="D509" s="470" t="s">
        <v>8213</v>
      </c>
      <c r="E509" s="470" t="s">
        <v>17885</v>
      </c>
      <c r="F509" s="470" t="s">
        <v>17028</v>
      </c>
      <c r="G509" s="470" t="s">
        <v>17029</v>
      </c>
      <c r="H509" s="471" t="s">
        <v>16916</v>
      </c>
      <c r="I509" s="472" t="s">
        <v>16916</v>
      </c>
      <c r="J509" s="471" t="s">
        <v>16916</v>
      </c>
      <c r="K509" s="472" t="s">
        <v>16916</v>
      </c>
      <c r="L509" s="471" t="s">
        <v>16916</v>
      </c>
      <c r="M509" s="472" t="s">
        <v>16916</v>
      </c>
      <c r="N509" s="471" t="s">
        <v>16916</v>
      </c>
      <c r="O509" s="472" t="s">
        <v>16916</v>
      </c>
      <c r="P509" s="471" t="s">
        <v>16916</v>
      </c>
      <c r="Q509" s="472" t="s">
        <v>16916</v>
      </c>
      <c r="R509" s="475" t="s">
        <v>16916</v>
      </c>
      <c r="S509" s="476" t="s">
        <v>16916</v>
      </c>
      <c r="T509" s="475" t="s">
        <v>16916</v>
      </c>
      <c r="U509" s="476" t="s">
        <v>16916</v>
      </c>
      <c r="V509" s="475" t="s">
        <v>16916</v>
      </c>
      <c r="W509" s="473" t="s">
        <v>16916</v>
      </c>
      <c r="X509" s="471" t="s">
        <v>16916</v>
      </c>
      <c r="Y509" s="472" t="s">
        <v>16916</v>
      </c>
      <c r="Z509" s="471" t="s">
        <v>16916</v>
      </c>
      <c r="AA509" s="472" t="s">
        <v>16916</v>
      </c>
      <c r="AB509" s="471" t="s">
        <v>16916</v>
      </c>
      <c r="AC509" s="472" t="s">
        <v>16916</v>
      </c>
      <c r="AD509" s="471" t="s">
        <v>16916</v>
      </c>
      <c r="AE509" s="472" t="s">
        <v>16916</v>
      </c>
      <c r="AF509" s="595" t="s">
        <v>16916</v>
      </c>
      <c r="AG509" s="473" t="s">
        <v>16916</v>
      </c>
      <c r="AH509" s="471" t="s">
        <v>16916</v>
      </c>
      <c r="AI509" s="472" t="s">
        <v>16916</v>
      </c>
      <c r="AJ509" s="471" t="s">
        <v>16916</v>
      </c>
      <c r="AK509" s="472" t="s">
        <v>16916</v>
      </c>
      <c r="AL509" s="471" t="s">
        <v>16916</v>
      </c>
      <c r="AM509" s="472" t="s">
        <v>16916</v>
      </c>
      <c r="AN509" s="471" t="s">
        <v>16916</v>
      </c>
      <c r="AO509" s="472" t="s">
        <v>16916</v>
      </c>
      <c r="AP509" s="471" t="s">
        <v>16916</v>
      </c>
      <c r="AQ509" s="472" t="s">
        <v>16916</v>
      </c>
      <c r="AR509" s="471" t="s">
        <v>16916</v>
      </c>
      <c r="AS509" s="472" t="s">
        <v>16916</v>
      </c>
      <c r="AT509" s="471" t="s">
        <v>16916</v>
      </c>
      <c r="AU509" s="472" t="s">
        <v>16916</v>
      </c>
      <c r="AV509" s="471" t="s">
        <v>16916</v>
      </c>
      <c r="AW509" s="472" t="s">
        <v>16916</v>
      </c>
      <c r="AX509" s="471" t="s">
        <v>16916</v>
      </c>
      <c r="AY509" s="472" t="s">
        <v>16916</v>
      </c>
      <c r="AZ509" s="471" t="s">
        <v>16916</v>
      </c>
      <c r="BA509" s="472" t="s">
        <v>16916</v>
      </c>
      <c r="BB509" s="471">
        <v>93658.6</v>
      </c>
      <c r="BC509" s="472">
        <v>0</v>
      </c>
      <c r="BD509" s="471" t="s">
        <v>16916</v>
      </c>
      <c r="BE509" s="472" t="s">
        <v>16916</v>
      </c>
      <c r="BF509" s="471" t="s">
        <v>16916</v>
      </c>
      <c r="BG509" s="472" t="s">
        <v>16916</v>
      </c>
      <c r="BH509" s="471" t="s">
        <v>16916</v>
      </c>
      <c r="BI509" s="472" t="s">
        <v>16916</v>
      </c>
      <c r="BJ509" s="357">
        <v>93658.6</v>
      </c>
      <c r="BK509" s="474">
        <v>0</v>
      </c>
      <c r="BL509" s="357">
        <v>0</v>
      </c>
      <c r="BM509" s="474">
        <v>0</v>
      </c>
      <c r="BN509" s="357">
        <v>0</v>
      </c>
      <c r="BO509" s="474">
        <v>0</v>
      </c>
    </row>
    <row r="510" spans="1:67" s="148" customFormat="1" ht="12.75" x14ac:dyDescent="0.2">
      <c r="A510" s="470" t="s">
        <v>8289</v>
      </c>
      <c r="B510" s="470" t="s">
        <v>8490</v>
      </c>
      <c r="C510" s="470" t="s">
        <v>8213</v>
      </c>
      <c r="D510" s="470" t="s">
        <v>8213</v>
      </c>
      <c r="E510" s="470" t="s">
        <v>17886</v>
      </c>
      <c r="F510" s="470" t="s">
        <v>17028</v>
      </c>
      <c r="G510" s="470" t="s">
        <v>17029</v>
      </c>
      <c r="H510" s="471" t="s">
        <v>16916</v>
      </c>
      <c r="I510" s="472" t="s">
        <v>16916</v>
      </c>
      <c r="J510" s="471" t="s">
        <v>16916</v>
      </c>
      <c r="K510" s="472" t="s">
        <v>16916</v>
      </c>
      <c r="L510" s="471" t="s">
        <v>16916</v>
      </c>
      <c r="M510" s="472" t="s">
        <v>16916</v>
      </c>
      <c r="N510" s="471" t="s">
        <v>16916</v>
      </c>
      <c r="O510" s="472" t="s">
        <v>16916</v>
      </c>
      <c r="P510" s="471" t="s">
        <v>16916</v>
      </c>
      <c r="Q510" s="472" t="s">
        <v>16916</v>
      </c>
      <c r="R510" s="475" t="s">
        <v>16916</v>
      </c>
      <c r="S510" s="476" t="s">
        <v>16916</v>
      </c>
      <c r="T510" s="475" t="s">
        <v>16916</v>
      </c>
      <c r="U510" s="476" t="s">
        <v>16916</v>
      </c>
      <c r="V510" s="475" t="s">
        <v>16916</v>
      </c>
      <c r="W510" s="473" t="s">
        <v>16916</v>
      </c>
      <c r="X510" s="471" t="s">
        <v>16916</v>
      </c>
      <c r="Y510" s="472" t="s">
        <v>16916</v>
      </c>
      <c r="Z510" s="471" t="s">
        <v>16916</v>
      </c>
      <c r="AA510" s="472" t="s">
        <v>16916</v>
      </c>
      <c r="AB510" s="471" t="s">
        <v>16916</v>
      </c>
      <c r="AC510" s="472" t="s">
        <v>16916</v>
      </c>
      <c r="AD510" s="471" t="s">
        <v>16916</v>
      </c>
      <c r="AE510" s="472" t="s">
        <v>16916</v>
      </c>
      <c r="AF510" s="595" t="s">
        <v>16916</v>
      </c>
      <c r="AG510" s="473" t="s">
        <v>16916</v>
      </c>
      <c r="AH510" s="471" t="s">
        <v>16916</v>
      </c>
      <c r="AI510" s="472" t="s">
        <v>16916</v>
      </c>
      <c r="AJ510" s="471" t="s">
        <v>16916</v>
      </c>
      <c r="AK510" s="472" t="s">
        <v>16916</v>
      </c>
      <c r="AL510" s="471" t="s">
        <v>16916</v>
      </c>
      <c r="AM510" s="472" t="s">
        <v>16916</v>
      </c>
      <c r="AN510" s="471" t="s">
        <v>16916</v>
      </c>
      <c r="AO510" s="472" t="s">
        <v>16916</v>
      </c>
      <c r="AP510" s="471" t="s">
        <v>16916</v>
      </c>
      <c r="AQ510" s="472" t="s">
        <v>16916</v>
      </c>
      <c r="AR510" s="471" t="s">
        <v>16916</v>
      </c>
      <c r="AS510" s="472" t="s">
        <v>16916</v>
      </c>
      <c r="AT510" s="471" t="s">
        <v>16916</v>
      </c>
      <c r="AU510" s="472" t="s">
        <v>16916</v>
      </c>
      <c r="AV510" s="471" t="s">
        <v>16916</v>
      </c>
      <c r="AW510" s="472" t="s">
        <v>16916</v>
      </c>
      <c r="AX510" s="471" t="s">
        <v>16916</v>
      </c>
      <c r="AY510" s="472" t="s">
        <v>16916</v>
      </c>
      <c r="AZ510" s="471" t="s">
        <v>16916</v>
      </c>
      <c r="BA510" s="472" t="s">
        <v>16916</v>
      </c>
      <c r="BB510" s="471">
        <v>1326.16</v>
      </c>
      <c r="BC510" s="472">
        <v>0</v>
      </c>
      <c r="BD510" s="471" t="s">
        <v>16916</v>
      </c>
      <c r="BE510" s="472" t="s">
        <v>16916</v>
      </c>
      <c r="BF510" s="471" t="s">
        <v>16916</v>
      </c>
      <c r="BG510" s="472" t="s">
        <v>16916</v>
      </c>
      <c r="BH510" s="471" t="s">
        <v>16916</v>
      </c>
      <c r="BI510" s="472" t="s">
        <v>16916</v>
      </c>
      <c r="BJ510" s="357">
        <v>1326.16</v>
      </c>
      <c r="BK510" s="474">
        <v>0</v>
      </c>
      <c r="BL510" s="357">
        <v>0</v>
      </c>
      <c r="BM510" s="474">
        <v>0</v>
      </c>
      <c r="BN510" s="357">
        <v>0</v>
      </c>
      <c r="BO510" s="474">
        <v>0</v>
      </c>
    </row>
    <row r="511" spans="1:67" s="148" customFormat="1" ht="12.75" x14ac:dyDescent="0.2">
      <c r="A511" s="470" t="s">
        <v>8289</v>
      </c>
      <c r="B511" s="470" t="s">
        <v>8293</v>
      </c>
      <c r="C511" s="470" t="s">
        <v>8213</v>
      </c>
      <c r="D511" s="470" t="s">
        <v>8213</v>
      </c>
      <c r="E511" s="470" t="s">
        <v>8294</v>
      </c>
      <c r="F511" s="470" t="s">
        <v>17028</v>
      </c>
      <c r="G511" s="470" t="s">
        <v>17029</v>
      </c>
      <c r="H511" s="471" t="s">
        <v>16916</v>
      </c>
      <c r="I511" s="472" t="s">
        <v>16916</v>
      </c>
      <c r="J511" s="471">
        <v>315926.62</v>
      </c>
      <c r="K511" s="472">
        <v>315926.62</v>
      </c>
      <c r="L511" s="471" t="s">
        <v>16916</v>
      </c>
      <c r="M511" s="472" t="s">
        <v>16916</v>
      </c>
      <c r="N511" s="471" t="s">
        <v>16916</v>
      </c>
      <c r="O511" s="472" t="s">
        <v>16916</v>
      </c>
      <c r="P511" s="471" t="s">
        <v>16916</v>
      </c>
      <c r="Q511" s="472" t="s">
        <v>16916</v>
      </c>
      <c r="R511" s="475" t="s">
        <v>16916</v>
      </c>
      <c r="S511" s="476" t="s">
        <v>16916</v>
      </c>
      <c r="T511" s="475">
        <v>108694.39</v>
      </c>
      <c r="U511" s="476">
        <v>108694.39</v>
      </c>
      <c r="V511" s="475" t="s">
        <v>16916</v>
      </c>
      <c r="W511" s="473" t="s">
        <v>16916</v>
      </c>
      <c r="X511" s="471" t="s">
        <v>16916</v>
      </c>
      <c r="Y511" s="472" t="s">
        <v>16916</v>
      </c>
      <c r="Z511" s="471">
        <v>75000</v>
      </c>
      <c r="AA511" s="472">
        <v>0</v>
      </c>
      <c r="AB511" s="471" t="s">
        <v>16916</v>
      </c>
      <c r="AC511" s="472" t="s">
        <v>16916</v>
      </c>
      <c r="AD511" s="471">
        <v>75000</v>
      </c>
      <c r="AE511" s="472">
        <v>0</v>
      </c>
      <c r="AF511" s="595" t="s">
        <v>16916</v>
      </c>
      <c r="AG511" s="473" t="s">
        <v>16916</v>
      </c>
      <c r="AH511" s="471" t="s">
        <v>16916</v>
      </c>
      <c r="AI511" s="472" t="s">
        <v>16916</v>
      </c>
      <c r="AJ511" s="471" t="s">
        <v>16916</v>
      </c>
      <c r="AK511" s="472" t="s">
        <v>16916</v>
      </c>
      <c r="AL511" s="471" t="s">
        <v>16916</v>
      </c>
      <c r="AM511" s="472" t="s">
        <v>16916</v>
      </c>
      <c r="AN511" s="471">
        <v>216695.97</v>
      </c>
      <c r="AO511" s="472">
        <v>0</v>
      </c>
      <c r="AP511" s="471" t="s">
        <v>16916</v>
      </c>
      <c r="AQ511" s="472" t="s">
        <v>16916</v>
      </c>
      <c r="AR511" s="471">
        <v>216695.97</v>
      </c>
      <c r="AS511" s="472">
        <v>216695.97</v>
      </c>
      <c r="AT511" s="471" t="s">
        <v>16916</v>
      </c>
      <c r="AU511" s="472" t="s">
        <v>16916</v>
      </c>
      <c r="AV511" s="471" t="s">
        <v>16916</v>
      </c>
      <c r="AW511" s="472" t="s">
        <v>16916</v>
      </c>
      <c r="AX511" s="471" t="s">
        <v>16916</v>
      </c>
      <c r="AY511" s="472" t="s">
        <v>16916</v>
      </c>
      <c r="AZ511" s="471" t="s">
        <v>16916</v>
      </c>
      <c r="BA511" s="472" t="s">
        <v>16916</v>
      </c>
      <c r="BB511" s="471" t="s">
        <v>16916</v>
      </c>
      <c r="BC511" s="472" t="s">
        <v>16916</v>
      </c>
      <c r="BD511" s="471" t="s">
        <v>16916</v>
      </c>
      <c r="BE511" s="472" t="s">
        <v>16916</v>
      </c>
      <c r="BF511" s="471" t="s">
        <v>16916</v>
      </c>
      <c r="BG511" s="472" t="s">
        <v>16916</v>
      </c>
      <c r="BH511" s="471" t="s">
        <v>16916</v>
      </c>
      <c r="BI511" s="472" t="s">
        <v>16916</v>
      </c>
      <c r="BJ511" s="357">
        <v>0</v>
      </c>
      <c r="BK511" s="474">
        <v>0</v>
      </c>
      <c r="BL511" s="357">
        <v>1008012.95</v>
      </c>
      <c r="BM511" s="474">
        <v>641316.98</v>
      </c>
      <c r="BN511" s="357">
        <v>0</v>
      </c>
      <c r="BO511" s="474">
        <v>0</v>
      </c>
    </row>
    <row r="512" spans="1:67" s="148" customFormat="1" ht="12.75" x14ac:dyDescent="0.2">
      <c r="A512" s="470" t="s">
        <v>8289</v>
      </c>
      <c r="B512" s="470" t="s">
        <v>8445</v>
      </c>
      <c r="C512" s="470" t="s">
        <v>8213</v>
      </c>
      <c r="D512" s="470" t="s">
        <v>8213</v>
      </c>
      <c r="E512" s="470" t="s">
        <v>17521</v>
      </c>
      <c r="F512" s="470" t="s">
        <v>17028</v>
      </c>
      <c r="G512" s="470" t="s">
        <v>17029</v>
      </c>
      <c r="H512" s="471" t="s">
        <v>16916</v>
      </c>
      <c r="I512" s="472" t="s">
        <v>16916</v>
      </c>
      <c r="J512" s="471">
        <v>4812172.07</v>
      </c>
      <c r="K512" s="472">
        <v>4812172.07</v>
      </c>
      <c r="L512" s="471" t="s">
        <v>16916</v>
      </c>
      <c r="M512" s="472" t="s">
        <v>16916</v>
      </c>
      <c r="N512" s="471" t="s">
        <v>16916</v>
      </c>
      <c r="O512" s="472" t="s">
        <v>16916</v>
      </c>
      <c r="P512" s="471" t="s">
        <v>16916</v>
      </c>
      <c r="Q512" s="472" t="s">
        <v>16916</v>
      </c>
      <c r="R512" s="475" t="s">
        <v>16916</v>
      </c>
      <c r="S512" s="476" t="s">
        <v>16916</v>
      </c>
      <c r="T512" s="475" t="s">
        <v>16916</v>
      </c>
      <c r="U512" s="476" t="s">
        <v>16916</v>
      </c>
      <c r="V512" s="475" t="s">
        <v>16916</v>
      </c>
      <c r="W512" s="473" t="s">
        <v>16916</v>
      </c>
      <c r="X512" s="471" t="s">
        <v>16916</v>
      </c>
      <c r="Y512" s="472" t="s">
        <v>16916</v>
      </c>
      <c r="Z512" s="471" t="s">
        <v>16916</v>
      </c>
      <c r="AA512" s="472" t="s">
        <v>16916</v>
      </c>
      <c r="AB512" s="471" t="s">
        <v>16916</v>
      </c>
      <c r="AC512" s="472" t="s">
        <v>16916</v>
      </c>
      <c r="AD512" s="471" t="s">
        <v>16916</v>
      </c>
      <c r="AE512" s="472" t="s">
        <v>16916</v>
      </c>
      <c r="AF512" s="595" t="s">
        <v>16916</v>
      </c>
      <c r="AG512" s="473" t="s">
        <v>16916</v>
      </c>
      <c r="AH512" s="471" t="s">
        <v>16916</v>
      </c>
      <c r="AI512" s="472" t="s">
        <v>16916</v>
      </c>
      <c r="AJ512" s="471" t="s">
        <v>16916</v>
      </c>
      <c r="AK512" s="472" t="s">
        <v>16916</v>
      </c>
      <c r="AL512" s="471" t="s">
        <v>16916</v>
      </c>
      <c r="AM512" s="472" t="s">
        <v>16916</v>
      </c>
      <c r="AN512" s="471" t="s">
        <v>16916</v>
      </c>
      <c r="AO512" s="472" t="s">
        <v>16916</v>
      </c>
      <c r="AP512" s="471" t="s">
        <v>16916</v>
      </c>
      <c r="AQ512" s="472" t="s">
        <v>16916</v>
      </c>
      <c r="AR512" s="471" t="s">
        <v>16916</v>
      </c>
      <c r="AS512" s="472" t="s">
        <v>16916</v>
      </c>
      <c r="AT512" s="471" t="s">
        <v>16916</v>
      </c>
      <c r="AU512" s="472" t="s">
        <v>16916</v>
      </c>
      <c r="AV512" s="471" t="s">
        <v>16916</v>
      </c>
      <c r="AW512" s="472" t="s">
        <v>16916</v>
      </c>
      <c r="AX512" s="471" t="s">
        <v>16916</v>
      </c>
      <c r="AY512" s="472" t="s">
        <v>16916</v>
      </c>
      <c r="AZ512" s="471" t="s">
        <v>16916</v>
      </c>
      <c r="BA512" s="472" t="s">
        <v>16916</v>
      </c>
      <c r="BB512" s="471" t="s">
        <v>16916</v>
      </c>
      <c r="BC512" s="472" t="s">
        <v>16916</v>
      </c>
      <c r="BD512" s="471" t="s">
        <v>16916</v>
      </c>
      <c r="BE512" s="472" t="s">
        <v>16916</v>
      </c>
      <c r="BF512" s="471" t="s">
        <v>16916</v>
      </c>
      <c r="BG512" s="472" t="s">
        <v>16916</v>
      </c>
      <c r="BH512" s="471" t="s">
        <v>16916</v>
      </c>
      <c r="BI512" s="472" t="s">
        <v>16916</v>
      </c>
      <c r="BJ512" s="357">
        <v>0</v>
      </c>
      <c r="BK512" s="474">
        <v>0</v>
      </c>
      <c r="BL512" s="357">
        <v>4812172.07</v>
      </c>
      <c r="BM512" s="474">
        <v>4812172.07</v>
      </c>
      <c r="BN512" s="357">
        <v>0</v>
      </c>
      <c r="BO512" s="474">
        <v>0</v>
      </c>
    </row>
    <row r="513" spans="1:67" s="148" customFormat="1" ht="12.75" x14ac:dyDescent="0.2">
      <c r="A513" s="470" t="s">
        <v>8289</v>
      </c>
      <c r="B513" s="470" t="s">
        <v>8593</v>
      </c>
      <c r="C513" s="470" t="s">
        <v>8213</v>
      </c>
      <c r="D513" s="470" t="s">
        <v>8213</v>
      </c>
      <c r="E513" s="470" t="s">
        <v>18050</v>
      </c>
      <c r="F513" s="470" t="s">
        <v>17028</v>
      </c>
      <c r="G513" s="470" t="s">
        <v>17029</v>
      </c>
      <c r="H513" s="471" t="s">
        <v>16916</v>
      </c>
      <c r="I513" s="472" t="s">
        <v>16916</v>
      </c>
      <c r="J513" s="471" t="s">
        <v>16916</v>
      </c>
      <c r="K513" s="472" t="s">
        <v>16916</v>
      </c>
      <c r="L513" s="471" t="s">
        <v>16916</v>
      </c>
      <c r="M513" s="472" t="s">
        <v>16916</v>
      </c>
      <c r="N513" s="471" t="s">
        <v>16916</v>
      </c>
      <c r="O513" s="472" t="s">
        <v>16916</v>
      </c>
      <c r="P513" s="471" t="s">
        <v>16916</v>
      </c>
      <c r="Q513" s="472" t="s">
        <v>16916</v>
      </c>
      <c r="R513" s="475" t="s">
        <v>16916</v>
      </c>
      <c r="S513" s="476" t="s">
        <v>16916</v>
      </c>
      <c r="T513" s="475" t="s">
        <v>16916</v>
      </c>
      <c r="U513" s="476" t="s">
        <v>16916</v>
      </c>
      <c r="V513" s="475" t="s">
        <v>16916</v>
      </c>
      <c r="W513" s="473" t="s">
        <v>16916</v>
      </c>
      <c r="X513" s="471" t="s">
        <v>16916</v>
      </c>
      <c r="Y513" s="472" t="s">
        <v>16916</v>
      </c>
      <c r="Z513" s="471" t="s">
        <v>16916</v>
      </c>
      <c r="AA513" s="472" t="s">
        <v>16916</v>
      </c>
      <c r="AB513" s="471" t="s">
        <v>16916</v>
      </c>
      <c r="AC513" s="472" t="s">
        <v>16916</v>
      </c>
      <c r="AD513" s="471" t="s">
        <v>16916</v>
      </c>
      <c r="AE513" s="472" t="s">
        <v>16916</v>
      </c>
      <c r="AF513" s="595" t="s">
        <v>16916</v>
      </c>
      <c r="AG513" s="473" t="s">
        <v>16916</v>
      </c>
      <c r="AH513" s="471" t="s">
        <v>16916</v>
      </c>
      <c r="AI513" s="472" t="s">
        <v>16916</v>
      </c>
      <c r="AJ513" s="471" t="s">
        <v>16916</v>
      </c>
      <c r="AK513" s="472" t="s">
        <v>16916</v>
      </c>
      <c r="AL513" s="471" t="s">
        <v>16916</v>
      </c>
      <c r="AM513" s="472" t="s">
        <v>16916</v>
      </c>
      <c r="AN513" s="471" t="s">
        <v>16916</v>
      </c>
      <c r="AO513" s="472" t="s">
        <v>16916</v>
      </c>
      <c r="AP513" s="471" t="s">
        <v>16916</v>
      </c>
      <c r="AQ513" s="472" t="s">
        <v>16916</v>
      </c>
      <c r="AR513" s="471" t="s">
        <v>16916</v>
      </c>
      <c r="AS513" s="472" t="s">
        <v>16916</v>
      </c>
      <c r="AT513" s="471" t="s">
        <v>16916</v>
      </c>
      <c r="AU513" s="472" t="s">
        <v>16916</v>
      </c>
      <c r="AV513" s="471" t="s">
        <v>16916</v>
      </c>
      <c r="AW513" s="472" t="s">
        <v>16916</v>
      </c>
      <c r="AX513" s="471" t="s">
        <v>16916</v>
      </c>
      <c r="AY513" s="472" t="s">
        <v>16916</v>
      </c>
      <c r="AZ513" s="471" t="s">
        <v>16916</v>
      </c>
      <c r="BA513" s="472" t="s">
        <v>16916</v>
      </c>
      <c r="BB513" s="471" t="s">
        <v>16916</v>
      </c>
      <c r="BC513" s="472" t="s">
        <v>16916</v>
      </c>
      <c r="BD513" s="471" t="s">
        <v>16916</v>
      </c>
      <c r="BE513" s="472" t="s">
        <v>16916</v>
      </c>
      <c r="BF513" s="471">
        <v>27898.62</v>
      </c>
      <c r="BG513" s="472">
        <v>0</v>
      </c>
      <c r="BH513" s="471" t="s">
        <v>16916</v>
      </c>
      <c r="BI513" s="472" t="s">
        <v>16916</v>
      </c>
      <c r="BJ513" s="357">
        <v>27898.62</v>
      </c>
      <c r="BK513" s="474">
        <v>0</v>
      </c>
      <c r="BL513" s="357">
        <v>0</v>
      </c>
      <c r="BM513" s="474">
        <v>0</v>
      </c>
      <c r="BN513" s="357">
        <v>0</v>
      </c>
      <c r="BO513" s="474">
        <v>0</v>
      </c>
    </row>
    <row r="514" spans="1:67" s="148" customFormat="1" ht="12.75" x14ac:dyDescent="0.2">
      <c r="A514" s="470" t="s">
        <v>8289</v>
      </c>
      <c r="B514" s="470" t="s">
        <v>8341</v>
      </c>
      <c r="C514" s="470" t="s">
        <v>8213</v>
      </c>
      <c r="D514" s="470" t="s">
        <v>8213</v>
      </c>
      <c r="E514" s="470" t="s">
        <v>17733</v>
      </c>
      <c r="F514" s="470" t="s">
        <v>17028</v>
      </c>
      <c r="G514" s="470" t="s">
        <v>17029</v>
      </c>
      <c r="H514" s="471" t="s">
        <v>16916</v>
      </c>
      <c r="I514" s="472" t="s">
        <v>16916</v>
      </c>
      <c r="J514" s="471" t="s">
        <v>16916</v>
      </c>
      <c r="K514" s="472" t="s">
        <v>16916</v>
      </c>
      <c r="L514" s="471" t="s">
        <v>16916</v>
      </c>
      <c r="M514" s="472" t="s">
        <v>16916</v>
      </c>
      <c r="N514" s="471" t="s">
        <v>16916</v>
      </c>
      <c r="O514" s="472" t="s">
        <v>16916</v>
      </c>
      <c r="P514" s="471" t="s">
        <v>16916</v>
      </c>
      <c r="Q514" s="472" t="s">
        <v>16916</v>
      </c>
      <c r="R514" s="475" t="s">
        <v>16916</v>
      </c>
      <c r="S514" s="476" t="s">
        <v>16916</v>
      </c>
      <c r="T514" s="475" t="s">
        <v>16916</v>
      </c>
      <c r="U514" s="476" t="s">
        <v>16916</v>
      </c>
      <c r="V514" s="475" t="s">
        <v>16916</v>
      </c>
      <c r="W514" s="473" t="s">
        <v>16916</v>
      </c>
      <c r="X514" s="471" t="s">
        <v>16916</v>
      </c>
      <c r="Y514" s="472" t="s">
        <v>16916</v>
      </c>
      <c r="Z514" s="471" t="s">
        <v>16916</v>
      </c>
      <c r="AA514" s="472" t="s">
        <v>16916</v>
      </c>
      <c r="AB514" s="471" t="s">
        <v>16916</v>
      </c>
      <c r="AC514" s="472" t="s">
        <v>16916</v>
      </c>
      <c r="AD514" s="471" t="s">
        <v>16916</v>
      </c>
      <c r="AE514" s="472" t="s">
        <v>16916</v>
      </c>
      <c r="AF514" s="595" t="s">
        <v>16916</v>
      </c>
      <c r="AG514" s="473" t="s">
        <v>16916</v>
      </c>
      <c r="AH514" s="471" t="s">
        <v>16916</v>
      </c>
      <c r="AI514" s="472" t="s">
        <v>16916</v>
      </c>
      <c r="AJ514" s="471" t="s">
        <v>16916</v>
      </c>
      <c r="AK514" s="472" t="s">
        <v>16916</v>
      </c>
      <c r="AL514" s="471" t="s">
        <v>16916</v>
      </c>
      <c r="AM514" s="472" t="s">
        <v>16916</v>
      </c>
      <c r="AN514" s="471" t="s">
        <v>16916</v>
      </c>
      <c r="AO514" s="472" t="s">
        <v>16916</v>
      </c>
      <c r="AP514" s="471" t="s">
        <v>16916</v>
      </c>
      <c r="AQ514" s="472" t="s">
        <v>16916</v>
      </c>
      <c r="AR514" s="471" t="s">
        <v>16916</v>
      </c>
      <c r="AS514" s="472" t="s">
        <v>16916</v>
      </c>
      <c r="AT514" s="471" t="s">
        <v>16916</v>
      </c>
      <c r="AU514" s="472" t="s">
        <v>16916</v>
      </c>
      <c r="AV514" s="471" t="s">
        <v>16916</v>
      </c>
      <c r="AW514" s="472" t="s">
        <v>16916</v>
      </c>
      <c r="AX514" s="471">
        <v>4435.13</v>
      </c>
      <c r="AY514" s="472" t="s">
        <v>16916</v>
      </c>
      <c r="AZ514" s="471" t="s">
        <v>16916</v>
      </c>
      <c r="BA514" s="472" t="s">
        <v>16916</v>
      </c>
      <c r="BB514" s="471" t="s">
        <v>16916</v>
      </c>
      <c r="BC514" s="472" t="s">
        <v>16916</v>
      </c>
      <c r="BD514" s="471" t="s">
        <v>16916</v>
      </c>
      <c r="BE514" s="472" t="s">
        <v>16916</v>
      </c>
      <c r="BF514" s="471" t="s">
        <v>16916</v>
      </c>
      <c r="BG514" s="472" t="s">
        <v>16916</v>
      </c>
      <c r="BH514" s="471" t="s">
        <v>16916</v>
      </c>
      <c r="BI514" s="472" t="s">
        <v>16916</v>
      </c>
      <c r="BJ514" s="357">
        <v>4435.13</v>
      </c>
      <c r="BK514" s="474">
        <v>0</v>
      </c>
      <c r="BL514" s="357">
        <v>0</v>
      </c>
      <c r="BM514" s="474">
        <v>0</v>
      </c>
      <c r="BN514" s="357">
        <v>0</v>
      </c>
      <c r="BO514" s="474">
        <v>0</v>
      </c>
    </row>
    <row r="515" spans="1:67" s="148" customFormat="1" ht="12.75" x14ac:dyDescent="0.2">
      <c r="A515" s="470" t="s">
        <v>8289</v>
      </c>
      <c r="B515" s="470" t="s">
        <v>8291</v>
      </c>
      <c r="C515" s="470" t="s">
        <v>8213</v>
      </c>
      <c r="D515" s="470" t="s">
        <v>8213</v>
      </c>
      <c r="E515" s="470" t="s">
        <v>174</v>
      </c>
      <c r="F515" s="470" t="s">
        <v>17028</v>
      </c>
      <c r="G515" s="470" t="s">
        <v>17029</v>
      </c>
      <c r="H515" s="471">
        <v>132261.44</v>
      </c>
      <c r="I515" s="472">
        <v>12834.48</v>
      </c>
      <c r="J515" s="471" t="s">
        <v>16916</v>
      </c>
      <c r="K515" s="472" t="s">
        <v>16916</v>
      </c>
      <c r="L515" s="471" t="s">
        <v>16916</v>
      </c>
      <c r="M515" s="472" t="s">
        <v>16916</v>
      </c>
      <c r="N515" s="471">
        <v>419900.18</v>
      </c>
      <c r="O515" s="472">
        <v>382818.55999999994</v>
      </c>
      <c r="P515" s="471" t="s">
        <v>16916</v>
      </c>
      <c r="Q515" s="472" t="s">
        <v>16916</v>
      </c>
      <c r="R515" s="475">
        <v>544120.54</v>
      </c>
      <c r="S515" s="476">
        <v>536696.13</v>
      </c>
      <c r="T515" s="475" t="s">
        <v>16916</v>
      </c>
      <c r="U515" s="476" t="s">
        <v>16916</v>
      </c>
      <c r="V515" s="475" t="s">
        <v>16916</v>
      </c>
      <c r="W515" s="473" t="s">
        <v>16916</v>
      </c>
      <c r="X515" s="471">
        <v>536702.95000000007</v>
      </c>
      <c r="Y515" s="472">
        <v>473886.51</v>
      </c>
      <c r="Z515" s="471" t="s">
        <v>16916</v>
      </c>
      <c r="AA515" s="472" t="s">
        <v>16916</v>
      </c>
      <c r="AB515" s="471">
        <v>454311.48</v>
      </c>
      <c r="AC515" s="472">
        <v>314646.74999999988</v>
      </c>
      <c r="AD515" s="471" t="s">
        <v>16916</v>
      </c>
      <c r="AE515" s="472" t="s">
        <v>16916</v>
      </c>
      <c r="AF515" s="595" t="s">
        <v>16916</v>
      </c>
      <c r="AG515" s="473" t="s">
        <v>16916</v>
      </c>
      <c r="AH515" s="471">
        <v>87621.4</v>
      </c>
      <c r="AI515" s="472">
        <v>55694.31</v>
      </c>
      <c r="AJ515" s="471" t="s">
        <v>16916</v>
      </c>
      <c r="AK515" s="472" t="s">
        <v>16916</v>
      </c>
      <c r="AL515" s="471">
        <v>68590.720000000001</v>
      </c>
      <c r="AM515" s="472">
        <v>0</v>
      </c>
      <c r="AN515" s="471" t="s">
        <v>16916</v>
      </c>
      <c r="AO515" s="472" t="s">
        <v>16916</v>
      </c>
      <c r="AP515" s="471">
        <v>41997.52</v>
      </c>
      <c r="AQ515" s="472">
        <v>0</v>
      </c>
      <c r="AR515" s="471" t="s">
        <v>16916</v>
      </c>
      <c r="AS515" s="472" t="s">
        <v>16916</v>
      </c>
      <c r="AT515" s="471">
        <v>14477.3</v>
      </c>
      <c r="AU515" s="472" t="s">
        <v>16916</v>
      </c>
      <c r="AV515" s="471" t="s">
        <v>16916</v>
      </c>
      <c r="AW515" s="472" t="s">
        <v>16916</v>
      </c>
      <c r="AX515" s="471" t="s">
        <v>16916</v>
      </c>
      <c r="AY515" s="472" t="s">
        <v>16916</v>
      </c>
      <c r="AZ515" s="471" t="s">
        <v>16916</v>
      </c>
      <c r="BA515" s="472" t="s">
        <v>16916</v>
      </c>
      <c r="BB515" s="471" t="s">
        <v>16916</v>
      </c>
      <c r="BC515" s="472" t="s">
        <v>16916</v>
      </c>
      <c r="BD515" s="471" t="s">
        <v>16916</v>
      </c>
      <c r="BE515" s="472" t="s">
        <v>16916</v>
      </c>
      <c r="BF515" s="471" t="s">
        <v>16916</v>
      </c>
      <c r="BG515" s="472" t="s">
        <v>16916</v>
      </c>
      <c r="BH515" s="471" t="s">
        <v>16916</v>
      </c>
      <c r="BI515" s="472" t="s">
        <v>16916</v>
      </c>
      <c r="BJ515" s="357">
        <v>2299983.5300000003</v>
      </c>
      <c r="BK515" s="474">
        <v>1776576.7399999998</v>
      </c>
      <c r="BL515" s="357">
        <v>0</v>
      </c>
      <c r="BM515" s="474">
        <v>0</v>
      </c>
      <c r="BN515" s="357">
        <v>0</v>
      </c>
      <c r="BO515" s="474">
        <v>0</v>
      </c>
    </row>
    <row r="516" spans="1:67" s="148" customFormat="1" ht="12.75" x14ac:dyDescent="0.2">
      <c r="A516" s="470" t="s">
        <v>8300</v>
      </c>
      <c r="B516" s="470" t="s">
        <v>8436</v>
      </c>
      <c r="C516" s="470" t="s">
        <v>8213</v>
      </c>
      <c r="D516" s="470" t="s">
        <v>8213</v>
      </c>
      <c r="E516" s="470" t="s">
        <v>17522</v>
      </c>
      <c r="F516" s="470" t="s">
        <v>17032</v>
      </c>
      <c r="G516" s="470" t="s">
        <v>17033</v>
      </c>
      <c r="H516" s="471" t="s">
        <v>16916</v>
      </c>
      <c r="I516" s="472" t="s">
        <v>16916</v>
      </c>
      <c r="J516" s="471" t="s">
        <v>16916</v>
      </c>
      <c r="K516" s="472" t="s">
        <v>16916</v>
      </c>
      <c r="L516" s="471" t="s">
        <v>16916</v>
      </c>
      <c r="M516" s="472" t="s">
        <v>16916</v>
      </c>
      <c r="N516" s="471" t="s">
        <v>16916</v>
      </c>
      <c r="O516" s="472" t="s">
        <v>16916</v>
      </c>
      <c r="P516" s="471">
        <v>1802610</v>
      </c>
      <c r="Q516" s="472">
        <v>0</v>
      </c>
      <c r="R516" s="475" t="s">
        <v>16916</v>
      </c>
      <c r="S516" s="476" t="s">
        <v>16916</v>
      </c>
      <c r="T516" s="475" t="s">
        <v>16916</v>
      </c>
      <c r="U516" s="476" t="s">
        <v>16916</v>
      </c>
      <c r="V516" s="475" t="s">
        <v>16916</v>
      </c>
      <c r="W516" s="473" t="s">
        <v>16916</v>
      </c>
      <c r="X516" s="471" t="s">
        <v>16916</v>
      </c>
      <c r="Y516" s="472" t="s">
        <v>16916</v>
      </c>
      <c r="Z516" s="471" t="s">
        <v>16916</v>
      </c>
      <c r="AA516" s="472" t="s">
        <v>16916</v>
      </c>
      <c r="AB516" s="471" t="s">
        <v>16916</v>
      </c>
      <c r="AC516" s="472" t="s">
        <v>16916</v>
      </c>
      <c r="AD516" s="471" t="s">
        <v>16916</v>
      </c>
      <c r="AE516" s="472" t="s">
        <v>16916</v>
      </c>
      <c r="AF516" s="595" t="s">
        <v>16916</v>
      </c>
      <c r="AG516" s="473" t="s">
        <v>16916</v>
      </c>
      <c r="AH516" s="471" t="s">
        <v>16916</v>
      </c>
      <c r="AI516" s="472" t="s">
        <v>16916</v>
      </c>
      <c r="AJ516" s="471" t="s">
        <v>16916</v>
      </c>
      <c r="AK516" s="472" t="s">
        <v>16916</v>
      </c>
      <c r="AL516" s="471" t="s">
        <v>16916</v>
      </c>
      <c r="AM516" s="472" t="s">
        <v>16916</v>
      </c>
      <c r="AN516" s="471" t="s">
        <v>16916</v>
      </c>
      <c r="AO516" s="472" t="s">
        <v>16916</v>
      </c>
      <c r="AP516" s="471" t="s">
        <v>16916</v>
      </c>
      <c r="AQ516" s="472" t="s">
        <v>16916</v>
      </c>
      <c r="AR516" s="471" t="s">
        <v>16916</v>
      </c>
      <c r="AS516" s="472" t="s">
        <v>16916</v>
      </c>
      <c r="AT516" s="471" t="s">
        <v>16916</v>
      </c>
      <c r="AU516" s="472" t="s">
        <v>16916</v>
      </c>
      <c r="AV516" s="471" t="s">
        <v>16916</v>
      </c>
      <c r="AW516" s="472" t="s">
        <v>16916</v>
      </c>
      <c r="AX516" s="471">
        <v>1723213.71</v>
      </c>
      <c r="AY516" s="472" t="s">
        <v>16916</v>
      </c>
      <c r="AZ516" s="471" t="s">
        <v>16916</v>
      </c>
      <c r="BA516" s="472" t="s">
        <v>16916</v>
      </c>
      <c r="BB516" s="471" t="s">
        <v>16916</v>
      </c>
      <c r="BC516" s="472" t="s">
        <v>16916</v>
      </c>
      <c r="BD516" s="471" t="s">
        <v>16916</v>
      </c>
      <c r="BE516" s="472" t="s">
        <v>16916</v>
      </c>
      <c r="BF516" s="471" t="s">
        <v>16916</v>
      </c>
      <c r="BG516" s="472" t="s">
        <v>16916</v>
      </c>
      <c r="BH516" s="471" t="s">
        <v>16916</v>
      </c>
      <c r="BI516" s="472" t="s">
        <v>16916</v>
      </c>
      <c r="BJ516" s="357">
        <v>1723213.71</v>
      </c>
      <c r="BK516" s="474">
        <v>0</v>
      </c>
      <c r="BL516" s="357">
        <v>1802610</v>
      </c>
      <c r="BM516" s="474">
        <v>0</v>
      </c>
      <c r="BN516" s="357">
        <v>0</v>
      </c>
      <c r="BO516" s="474">
        <v>0</v>
      </c>
    </row>
    <row r="517" spans="1:67" s="148" customFormat="1" ht="12.75" x14ac:dyDescent="0.2">
      <c r="A517" s="470" t="s">
        <v>8300</v>
      </c>
      <c r="B517" s="470" t="s">
        <v>8450</v>
      </c>
      <c r="C517" s="470" t="s">
        <v>8213</v>
      </c>
      <c r="D517" s="470" t="s">
        <v>8213</v>
      </c>
      <c r="E517" s="470" t="s">
        <v>17523</v>
      </c>
      <c r="F517" s="470" t="s">
        <v>17032</v>
      </c>
      <c r="G517" s="470" t="s">
        <v>17033</v>
      </c>
      <c r="H517" s="471" t="s">
        <v>16916</v>
      </c>
      <c r="I517" s="472" t="s">
        <v>16916</v>
      </c>
      <c r="J517" s="471" t="s">
        <v>16916</v>
      </c>
      <c r="K517" s="472" t="s">
        <v>16916</v>
      </c>
      <c r="L517" s="471" t="s">
        <v>16916</v>
      </c>
      <c r="M517" s="472" t="s">
        <v>16916</v>
      </c>
      <c r="N517" s="471" t="s">
        <v>16916</v>
      </c>
      <c r="O517" s="472" t="s">
        <v>16916</v>
      </c>
      <c r="P517" s="471">
        <v>1414136</v>
      </c>
      <c r="Q517" s="472">
        <v>0</v>
      </c>
      <c r="R517" s="475" t="s">
        <v>16916</v>
      </c>
      <c r="S517" s="476" t="s">
        <v>16916</v>
      </c>
      <c r="T517" s="475" t="s">
        <v>16916</v>
      </c>
      <c r="U517" s="476" t="s">
        <v>16916</v>
      </c>
      <c r="V517" s="475" t="s">
        <v>16916</v>
      </c>
      <c r="W517" s="473" t="s">
        <v>16916</v>
      </c>
      <c r="X517" s="471" t="s">
        <v>16916</v>
      </c>
      <c r="Y517" s="472" t="s">
        <v>16916</v>
      </c>
      <c r="Z517" s="471" t="s">
        <v>16916</v>
      </c>
      <c r="AA517" s="472" t="s">
        <v>16916</v>
      </c>
      <c r="AB517" s="471" t="s">
        <v>16916</v>
      </c>
      <c r="AC517" s="472" t="s">
        <v>16916</v>
      </c>
      <c r="AD517" s="471" t="s">
        <v>16916</v>
      </c>
      <c r="AE517" s="472" t="s">
        <v>16916</v>
      </c>
      <c r="AF517" s="595" t="s">
        <v>16916</v>
      </c>
      <c r="AG517" s="473" t="s">
        <v>16916</v>
      </c>
      <c r="AH517" s="471" t="s">
        <v>16916</v>
      </c>
      <c r="AI517" s="472" t="s">
        <v>16916</v>
      </c>
      <c r="AJ517" s="471" t="s">
        <v>16916</v>
      </c>
      <c r="AK517" s="472" t="s">
        <v>16916</v>
      </c>
      <c r="AL517" s="471" t="s">
        <v>16916</v>
      </c>
      <c r="AM517" s="472" t="s">
        <v>16916</v>
      </c>
      <c r="AN517" s="471" t="s">
        <v>16916</v>
      </c>
      <c r="AO517" s="472" t="s">
        <v>16916</v>
      </c>
      <c r="AP517" s="471" t="s">
        <v>16916</v>
      </c>
      <c r="AQ517" s="472" t="s">
        <v>16916</v>
      </c>
      <c r="AR517" s="471" t="s">
        <v>16916</v>
      </c>
      <c r="AS517" s="472" t="s">
        <v>16916</v>
      </c>
      <c r="AT517" s="471" t="s">
        <v>16916</v>
      </c>
      <c r="AU517" s="472" t="s">
        <v>16916</v>
      </c>
      <c r="AV517" s="471" t="s">
        <v>16916</v>
      </c>
      <c r="AW517" s="472" t="s">
        <v>16916</v>
      </c>
      <c r="AX517" s="471" t="s">
        <v>16916</v>
      </c>
      <c r="AY517" s="472" t="s">
        <v>16916</v>
      </c>
      <c r="AZ517" s="471" t="s">
        <v>16916</v>
      </c>
      <c r="BA517" s="472" t="s">
        <v>16916</v>
      </c>
      <c r="BB517" s="471" t="s">
        <v>16916</v>
      </c>
      <c r="BC517" s="472" t="s">
        <v>16916</v>
      </c>
      <c r="BD517" s="471" t="s">
        <v>16916</v>
      </c>
      <c r="BE517" s="472" t="s">
        <v>16916</v>
      </c>
      <c r="BF517" s="471" t="s">
        <v>16916</v>
      </c>
      <c r="BG517" s="472" t="s">
        <v>16916</v>
      </c>
      <c r="BH517" s="471" t="s">
        <v>16916</v>
      </c>
      <c r="BI517" s="472" t="s">
        <v>16916</v>
      </c>
      <c r="BJ517" s="357">
        <v>0</v>
      </c>
      <c r="BK517" s="474">
        <v>0</v>
      </c>
      <c r="BL517" s="357">
        <v>1414136</v>
      </c>
      <c r="BM517" s="474">
        <v>0</v>
      </c>
      <c r="BN517" s="357">
        <v>0</v>
      </c>
      <c r="BO517" s="474">
        <v>0</v>
      </c>
    </row>
    <row r="518" spans="1:67" s="148" customFormat="1" ht="12.75" x14ac:dyDescent="0.2">
      <c r="A518" s="470" t="s">
        <v>8300</v>
      </c>
      <c r="B518" s="470" t="s">
        <v>8218</v>
      </c>
      <c r="C518" s="470" t="s">
        <v>8213</v>
      </c>
      <c r="D518" s="470" t="s">
        <v>8213</v>
      </c>
      <c r="E518" s="470" t="s">
        <v>17887</v>
      </c>
      <c r="F518" s="470" t="s">
        <v>17032</v>
      </c>
      <c r="G518" s="470" t="s">
        <v>17033</v>
      </c>
      <c r="H518" s="471" t="s">
        <v>16916</v>
      </c>
      <c r="I518" s="472" t="s">
        <v>16916</v>
      </c>
      <c r="J518" s="471" t="s">
        <v>16916</v>
      </c>
      <c r="K518" s="472" t="s">
        <v>16916</v>
      </c>
      <c r="L518" s="471" t="s">
        <v>16916</v>
      </c>
      <c r="M518" s="472" t="s">
        <v>16916</v>
      </c>
      <c r="N518" s="471" t="s">
        <v>16916</v>
      </c>
      <c r="O518" s="472" t="s">
        <v>16916</v>
      </c>
      <c r="P518" s="471" t="s">
        <v>16916</v>
      </c>
      <c r="Q518" s="472" t="s">
        <v>16916</v>
      </c>
      <c r="R518" s="475" t="s">
        <v>16916</v>
      </c>
      <c r="S518" s="476" t="s">
        <v>16916</v>
      </c>
      <c r="T518" s="475" t="s">
        <v>16916</v>
      </c>
      <c r="U518" s="476" t="s">
        <v>16916</v>
      </c>
      <c r="V518" s="475" t="s">
        <v>16916</v>
      </c>
      <c r="W518" s="473" t="s">
        <v>16916</v>
      </c>
      <c r="X518" s="471" t="s">
        <v>16916</v>
      </c>
      <c r="Y518" s="472" t="s">
        <v>16916</v>
      </c>
      <c r="Z518" s="471" t="s">
        <v>16916</v>
      </c>
      <c r="AA518" s="472" t="s">
        <v>16916</v>
      </c>
      <c r="AB518" s="471" t="s">
        <v>16916</v>
      </c>
      <c r="AC518" s="472" t="s">
        <v>16916</v>
      </c>
      <c r="AD518" s="471" t="s">
        <v>16916</v>
      </c>
      <c r="AE518" s="472" t="s">
        <v>16916</v>
      </c>
      <c r="AF518" s="595" t="s">
        <v>16916</v>
      </c>
      <c r="AG518" s="473" t="s">
        <v>16916</v>
      </c>
      <c r="AH518" s="471" t="s">
        <v>16916</v>
      </c>
      <c r="AI518" s="472" t="s">
        <v>16916</v>
      </c>
      <c r="AJ518" s="471" t="s">
        <v>16916</v>
      </c>
      <c r="AK518" s="472" t="s">
        <v>16916</v>
      </c>
      <c r="AL518" s="471" t="s">
        <v>16916</v>
      </c>
      <c r="AM518" s="472" t="s">
        <v>16916</v>
      </c>
      <c r="AN518" s="471" t="s">
        <v>16916</v>
      </c>
      <c r="AO518" s="472" t="s">
        <v>16916</v>
      </c>
      <c r="AP518" s="471" t="s">
        <v>16916</v>
      </c>
      <c r="AQ518" s="472" t="s">
        <v>16916</v>
      </c>
      <c r="AR518" s="471" t="s">
        <v>16916</v>
      </c>
      <c r="AS518" s="472" t="s">
        <v>16916</v>
      </c>
      <c r="AT518" s="471" t="s">
        <v>16916</v>
      </c>
      <c r="AU518" s="472" t="s">
        <v>16916</v>
      </c>
      <c r="AV518" s="471" t="s">
        <v>16916</v>
      </c>
      <c r="AW518" s="472" t="s">
        <v>16916</v>
      </c>
      <c r="AX518" s="471" t="s">
        <v>16916</v>
      </c>
      <c r="AY518" s="472" t="s">
        <v>16916</v>
      </c>
      <c r="AZ518" s="471" t="s">
        <v>16916</v>
      </c>
      <c r="BA518" s="472" t="s">
        <v>16916</v>
      </c>
      <c r="BB518" s="471">
        <v>946312.02</v>
      </c>
      <c r="BC518" s="472">
        <v>0</v>
      </c>
      <c r="BD518" s="471" t="s">
        <v>16916</v>
      </c>
      <c r="BE518" s="472" t="s">
        <v>16916</v>
      </c>
      <c r="BF518" s="471">
        <v>883514.64</v>
      </c>
      <c r="BG518" s="472">
        <v>0</v>
      </c>
      <c r="BH518" s="471" t="s">
        <v>16916</v>
      </c>
      <c r="BI518" s="472" t="s">
        <v>16916</v>
      </c>
      <c r="BJ518" s="357">
        <v>1829826.6600000001</v>
      </c>
      <c r="BK518" s="474">
        <v>0</v>
      </c>
      <c r="BL518" s="357">
        <v>0</v>
      </c>
      <c r="BM518" s="474">
        <v>0</v>
      </c>
      <c r="BN518" s="357">
        <v>0</v>
      </c>
      <c r="BO518" s="474">
        <v>0</v>
      </c>
    </row>
    <row r="519" spans="1:67" s="148" customFormat="1" ht="12.75" x14ac:dyDescent="0.2">
      <c r="A519" s="470" t="s">
        <v>8300</v>
      </c>
      <c r="B519" s="470" t="s">
        <v>8379</v>
      </c>
      <c r="C519" s="470" t="s">
        <v>8213</v>
      </c>
      <c r="D519" s="470" t="s">
        <v>8213</v>
      </c>
      <c r="E519" s="470" t="s">
        <v>17524</v>
      </c>
      <c r="F519" s="470" t="s">
        <v>17032</v>
      </c>
      <c r="G519" s="470" t="s">
        <v>17033</v>
      </c>
      <c r="H519" s="471" t="s">
        <v>16916</v>
      </c>
      <c r="I519" s="472" t="s">
        <v>16916</v>
      </c>
      <c r="J519" s="471" t="s">
        <v>16916</v>
      </c>
      <c r="K519" s="472" t="s">
        <v>16916</v>
      </c>
      <c r="L519" s="471">
        <v>689885.83</v>
      </c>
      <c r="M519" s="472">
        <v>580773.32999999996</v>
      </c>
      <c r="N519" s="471" t="s">
        <v>16916</v>
      </c>
      <c r="O519" s="472" t="s">
        <v>16916</v>
      </c>
      <c r="P519" s="471" t="s">
        <v>16916</v>
      </c>
      <c r="Q519" s="472" t="s">
        <v>16916</v>
      </c>
      <c r="R519" s="475" t="s">
        <v>16916</v>
      </c>
      <c r="S519" s="476" t="s">
        <v>16916</v>
      </c>
      <c r="T519" s="475" t="s">
        <v>16916</v>
      </c>
      <c r="U519" s="476" t="s">
        <v>16916</v>
      </c>
      <c r="V519" s="475" t="s">
        <v>16916</v>
      </c>
      <c r="W519" s="473" t="s">
        <v>16916</v>
      </c>
      <c r="X519" s="471" t="s">
        <v>16916</v>
      </c>
      <c r="Y519" s="472" t="s">
        <v>16916</v>
      </c>
      <c r="Z519" s="471" t="s">
        <v>16916</v>
      </c>
      <c r="AA519" s="472" t="s">
        <v>16916</v>
      </c>
      <c r="AB519" s="471" t="s">
        <v>16916</v>
      </c>
      <c r="AC519" s="472" t="s">
        <v>16916</v>
      </c>
      <c r="AD519" s="471" t="s">
        <v>16916</v>
      </c>
      <c r="AE519" s="472" t="s">
        <v>16916</v>
      </c>
      <c r="AF519" s="595" t="s">
        <v>16916</v>
      </c>
      <c r="AG519" s="473" t="s">
        <v>16916</v>
      </c>
      <c r="AH519" s="471" t="s">
        <v>16916</v>
      </c>
      <c r="AI519" s="472" t="s">
        <v>16916</v>
      </c>
      <c r="AJ519" s="471" t="s">
        <v>16916</v>
      </c>
      <c r="AK519" s="472" t="s">
        <v>16916</v>
      </c>
      <c r="AL519" s="471" t="s">
        <v>16916</v>
      </c>
      <c r="AM519" s="472" t="s">
        <v>16916</v>
      </c>
      <c r="AN519" s="471" t="s">
        <v>16916</v>
      </c>
      <c r="AO519" s="472" t="s">
        <v>16916</v>
      </c>
      <c r="AP519" s="471" t="s">
        <v>16916</v>
      </c>
      <c r="AQ519" s="472" t="s">
        <v>16916</v>
      </c>
      <c r="AR519" s="471" t="s">
        <v>16916</v>
      </c>
      <c r="AS519" s="472" t="s">
        <v>16916</v>
      </c>
      <c r="AT519" s="471" t="s">
        <v>16916</v>
      </c>
      <c r="AU519" s="472" t="s">
        <v>16916</v>
      </c>
      <c r="AV519" s="471" t="s">
        <v>16916</v>
      </c>
      <c r="AW519" s="472" t="s">
        <v>16916</v>
      </c>
      <c r="AX519" s="471" t="s">
        <v>16916</v>
      </c>
      <c r="AY519" s="472" t="s">
        <v>16916</v>
      </c>
      <c r="AZ519" s="471" t="s">
        <v>16916</v>
      </c>
      <c r="BA519" s="472" t="s">
        <v>16916</v>
      </c>
      <c r="BB519" s="471" t="s">
        <v>16916</v>
      </c>
      <c r="BC519" s="472" t="s">
        <v>16916</v>
      </c>
      <c r="BD519" s="471" t="s">
        <v>16916</v>
      </c>
      <c r="BE519" s="472" t="s">
        <v>16916</v>
      </c>
      <c r="BF519" s="471" t="s">
        <v>16916</v>
      </c>
      <c r="BG519" s="472" t="s">
        <v>16916</v>
      </c>
      <c r="BH519" s="471" t="s">
        <v>16916</v>
      </c>
      <c r="BI519" s="472" t="s">
        <v>16916</v>
      </c>
      <c r="BJ519" s="357">
        <v>0</v>
      </c>
      <c r="BK519" s="474">
        <v>0</v>
      </c>
      <c r="BL519" s="357">
        <v>0</v>
      </c>
      <c r="BM519" s="474">
        <v>0</v>
      </c>
      <c r="BN519" s="357">
        <v>689885.83</v>
      </c>
      <c r="BO519" s="474">
        <v>580773.32999999996</v>
      </c>
    </row>
    <row r="520" spans="1:67" s="148" customFormat="1" ht="12.75" x14ac:dyDescent="0.2">
      <c r="A520" s="470" t="s">
        <v>8300</v>
      </c>
      <c r="B520" s="470" t="s">
        <v>8219</v>
      </c>
      <c r="C520" s="470" t="s">
        <v>8213</v>
      </c>
      <c r="D520" s="470" t="s">
        <v>8213</v>
      </c>
      <c r="E520" s="470" t="s">
        <v>16967</v>
      </c>
      <c r="F520" s="470" t="s">
        <v>17032</v>
      </c>
      <c r="G520" s="470" t="s">
        <v>17033</v>
      </c>
      <c r="H520" s="471" t="s">
        <v>16916</v>
      </c>
      <c r="I520" s="472" t="s">
        <v>16916</v>
      </c>
      <c r="J520" s="471" t="s">
        <v>16916</v>
      </c>
      <c r="K520" s="472" t="s">
        <v>16916</v>
      </c>
      <c r="L520" s="471" t="s">
        <v>16916</v>
      </c>
      <c r="M520" s="472" t="s">
        <v>16916</v>
      </c>
      <c r="N520" s="471" t="s">
        <v>16916</v>
      </c>
      <c r="O520" s="472" t="s">
        <v>16916</v>
      </c>
      <c r="P520" s="471" t="s">
        <v>16916</v>
      </c>
      <c r="Q520" s="472" t="s">
        <v>16916</v>
      </c>
      <c r="R520" s="475" t="s">
        <v>16916</v>
      </c>
      <c r="S520" s="476" t="s">
        <v>16916</v>
      </c>
      <c r="T520" s="475" t="s">
        <v>16916</v>
      </c>
      <c r="U520" s="476" t="s">
        <v>16916</v>
      </c>
      <c r="V520" s="475" t="s">
        <v>16916</v>
      </c>
      <c r="W520" s="473" t="s">
        <v>16916</v>
      </c>
      <c r="X520" s="471" t="s">
        <v>16916</v>
      </c>
      <c r="Y520" s="472" t="s">
        <v>16916</v>
      </c>
      <c r="Z520" s="471">
        <v>1130496.79</v>
      </c>
      <c r="AA520" s="472">
        <v>1130496.79</v>
      </c>
      <c r="AB520" s="471" t="s">
        <v>16916</v>
      </c>
      <c r="AC520" s="472" t="s">
        <v>16916</v>
      </c>
      <c r="AD520" s="471" t="s">
        <v>16916</v>
      </c>
      <c r="AE520" s="472" t="s">
        <v>16916</v>
      </c>
      <c r="AF520" s="595" t="s">
        <v>16916</v>
      </c>
      <c r="AG520" s="473" t="s">
        <v>16916</v>
      </c>
      <c r="AH520" s="471" t="s">
        <v>16916</v>
      </c>
      <c r="AI520" s="472" t="s">
        <v>16916</v>
      </c>
      <c r="AJ520" s="471" t="s">
        <v>16916</v>
      </c>
      <c r="AK520" s="472" t="s">
        <v>16916</v>
      </c>
      <c r="AL520" s="471" t="s">
        <v>16916</v>
      </c>
      <c r="AM520" s="472" t="s">
        <v>16916</v>
      </c>
      <c r="AN520" s="471" t="s">
        <v>16916</v>
      </c>
      <c r="AO520" s="472" t="s">
        <v>16916</v>
      </c>
      <c r="AP520" s="471" t="s">
        <v>16916</v>
      </c>
      <c r="AQ520" s="472" t="s">
        <v>16916</v>
      </c>
      <c r="AR520" s="471" t="s">
        <v>16916</v>
      </c>
      <c r="AS520" s="472" t="s">
        <v>16916</v>
      </c>
      <c r="AT520" s="471" t="s">
        <v>16916</v>
      </c>
      <c r="AU520" s="472" t="s">
        <v>16916</v>
      </c>
      <c r="AV520" s="471" t="s">
        <v>16916</v>
      </c>
      <c r="AW520" s="472" t="s">
        <v>16916</v>
      </c>
      <c r="AX520" s="471" t="s">
        <v>16916</v>
      </c>
      <c r="AY520" s="472" t="s">
        <v>16916</v>
      </c>
      <c r="AZ520" s="471" t="s">
        <v>16916</v>
      </c>
      <c r="BA520" s="472" t="s">
        <v>16916</v>
      </c>
      <c r="BB520" s="471" t="s">
        <v>16916</v>
      </c>
      <c r="BC520" s="472" t="s">
        <v>16916</v>
      </c>
      <c r="BD520" s="471" t="s">
        <v>16916</v>
      </c>
      <c r="BE520" s="472" t="s">
        <v>16916</v>
      </c>
      <c r="BF520" s="471" t="s">
        <v>16916</v>
      </c>
      <c r="BG520" s="472" t="s">
        <v>16916</v>
      </c>
      <c r="BH520" s="471" t="s">
        <v>16916</v>
      </c>
      <c r="BI520" s="472" t="s">
        <v>16916</v>
      </c>
      <c r="BJ520" s="357">
        <v>0</v>
      </c>
      <c r="BK520" s="474">
        <v>0</v>
      </c>
      <c r="BL520" s="357">
        <v>1130496.79</v>
      </c>
      <c r="BM520" s="474">
        <v>1130496.79</v>
      </c>
      <c r="BN520" s="357">
        <v>0</v>
      </c>
      <c r="BO520" s="474">
        <v>0</v>
      </c>
    </row>
    <row r="521" spans="1:67" s="148" customFormat="1" ht="12.75" x14ac:dyDescent="0.2">
      <c r="A521" s="470" t="s">
        <v>8300</v>
      </c>
      <c r="B521" s="470" t="s">
        <v>8370</v>
      </c>
      <c r="C521" s="470" t="s">
        <v>8213</v>
      </c>
      <c r="D521" s="470" t="s">
        <v>8213</v>
      </c>
      <c r="E521" s="470" t="s">
        <v>17525</v>
      </c>
      <c r="F521" s="470" t="s">
        <v>17032</v>
      </c>
      <c r="G521" s="470" t="s">
        <v>17033</v>
      </c>
      <c r="H521" s="471" t="s">
        <v>16916</v>
      </c>
      <c r="I521" s="472" t="s">
        <v>16916</v>
      </c>
      <c r="J521" s="471" t="s">
        <v>16916</v>
      </c>
      <c r="K521" s="472" t="s">
        <v>16916</v>
      </c>
      <c r="L521" s="471" t="s">
        <v>16916</v>
      </c>
      <c r="M521" s="472" t="s">
        <v>16916</v>
      </c>
      <c r="N521" s="471" t="s">
        <v>16916</v>
      </c>
      <c r="O521" s="472" t="s">
        <v>16916</v>
      </c>
      <c r="P521" s="471">
        <v>422559</v>
      </c>
      <c r="Q521" s="472">
        <v>0</v>
      </c>
      <c r="R521" s="475" t="s">
        <v>16916</v>
      </c>
      <c r="S521" s="476" t="s">
        <v>16916</v>
      </c>
      <c r="T521" s="475" t="s">
        <v>16916</v>
      </c>
      <c r="U521" s="476" t="s">
        <v>16916</v>
      </c>
      <c r="V521" s="475" t="s">
        <v>16916</v>
      </c>
      <c r="W521" s="473" t="s">
        <v>16916</v>
      </c>
      <c r="X521" s="471" t="s">
        <v>16916</v>
      </c>
      <c r="Y521" s="472" t="s">
        <v>16916</v>
      </c>
      <c r="Z521" s="471" t="s">
        <v>16916</v>
      </c>
      <c r="AA521" s="472" t="s">
        <v>16916</v>
      </c>
      <c r="AB521" s="471" t="s">
        <v>16916</v>
      </c>
      <c r="AC521" s="472" t="s">
        <v>16916</v>
      </c>
      <c r="AD521" s="471" t="s">
        <v>16916</v>
      </c>
      <c r="AE521" s="472" t="s">
        <v>16916</v>
      </c>
      <c r="AF521" s="595" t="s">
        <v>16916</v>
      </c>
      <c r="AG521" s="473" t="s">
        <v>16916</v>
      </c>
      <c r="AH521" s="471" t="s">
        <v>16916</v>
      </c>
      <c r="AI521" s="472" t="s">
        <v>16916</v>
      </c>
      <c r="AJ521" s="471" t="s">
        <v>16916</v>
      </c>
      <c r="AK521" s="472" t="s">
        <v>16916</v>
      </c>
      <c r="AL521" s="471" t="s">
        <v>16916</v>
      </c>
      <c r="AM521" s="472" t="s">
        <v>16916</v>
      </c>
      <c r="AN521" s="471" t="s">
        <v>16916</v>
      </c>
      <c r="AO521" s="472" t="s">
        <v>16916</v>
      </c>
      <c r="AP521" s="471" t="s">
        <v>16916</v>
      </c>
      <c r="AQ521" s="472" t="s">
        <v>16916</v>
      </c>
      <c r="AR521" s="471" t="s">
        <v>16916</v>
      </c>
      <c r="AS521" s="472" t="s">
        <v>16916</v>
      </c>
      <c r="AT521" s="471" t="s">
        <v>16916</v>
      </c>
      <c r="AU521" s="472" t="s">
        <v>16916</v>
      </c>
      <c r="AV521" s="471" t="s">
        <v>16916</v>
      </c>
      <c r="AW521" s="472" t="s">
        <v>16916</v>
      </c>
      <c r="AX521" s="471" t="s">
        <v>16916</v>
      </c>
      <c r="AY521" s="472" t="s">
        <v>16916</v>
      </c>
      <c r="AZ521" s="471" t="s">
        <v>16916</v>
      </c>
      <c r="BA521" s="472" t="s">
        <v>16916</v>
      </c>
      <c r="BB521" s="471" t="s">
        <v>16916</v>
      </c>
      <c r="BC521" s="472" t="s">
        <v>16916</v>
      </c>
      <c r="BD521" s="471" t="s">
        <v>16916</v>
      </c>
      <c r="BE521" s="472" t="s">
        <v>16916</v>
      </c>
      <c r="BF521" s="471" t="s">
        <v>16916</v>
      </c>
      <c r="BG521" s="472" t="s">
        <v>16916</v>
      </c>
      <c r="BH521" s="471" t="s">
        <v>16916</v>
      </c>
      <c r="BI521" s="472" t="s">
        <v>16916</v>
      </c>
      <c r="BJ521" s="357">
        <v>0</v>
      </c>
      <c r="BK521" s="474">
        <v>0</v>
      </c>
      <c r="BL521" s="357">
        <v>422559</v>
      </c>
      <c r="BM521" s="474">
        <v>0</v>
      </c>
      <c r="BN521" s="357">
        <v>0</v>
      </c>
      <c r="BO521" s="474">
        <v>0</v>
      </c>
    </row>
    <row r="522" spans="1:67" s="148" customFormat="1" ht="12.75" x14ac:dyDescent="0.2">
      <c r="A522" s="470" t="s">
        <v>8300</v>
      </c>
      <c r="B522" s="470" t="s">
        <v>8301</v>
      </c>
      <c r="C522" s="470" t="s">
        <v>8213</v>
      </c>
      <c r="D522" s="470" t="s">
        <v>8213</v>
      </c>
      <c r="E522" s="470" t="s">
        <v>164</v>
      </c>
      <c r="F522" s="470" t="s">
        <v>17032</v>
      </c>
      <c r="G522" s="470" t="s">
        <v>17033</v>
      </c>
      <c r="H522" s="471">
        <v>976480.32000000007</v>
      </c>
      <c r="I522" s="472">
        <v>615212.28</v>
      </c>
      <c r="J522" s="471" t="s">
        <v>16916</v>
      </c>
      <c r="K522" s="472" t="s">
        <v>16916</v>
      </c>
      <c r="L522" s="471" t="s">
        <v>16916</v>
      </c>
      <c r="M522" s="472" t="s">
        <v>16916</v>
      </c>
      <c r="N522" s="471">
        <v>899317.7</v>
      </c>
      <c r="O522" s="472">
        <v>825501.78</v>
      </c>
      <c r="P522" s="471" t="s">
        <v>16916</v>
      </c>
      <c r="Q522" s="472" t="s">
        <v>16916</v>
      </c>
      <c r="R522" s="475">
        <v>668762.33000000007</v>
      </c>
      <c r="S522" s="476">
        <v>268276.40000000002</v>
      </c>
      <c r="T522" s="475" t="s">
        <v>16916</v>
      </c>
      <c r="U522" s="476" t="s">
        <v>16916</v>
      </c>
      <c r="V522" s="475" t="s">
        <v>16916</v>
      </c>
      <c r="W522" s="473" t="s">
        <v>16916</v>
      </c>
      <c r="X522" s="471">
        <v>791637.06</v>
      </c>
      <c r="Y522" s="472">
        <v>0</v>
      </c>
      <c r="Z522" s="471" t="s">
        <v>16916</v>
      </c>
      <c r="AA522" s="472" t="s">
        <v>16916</v>
      </c>
      <c r="AB522" s="471">
        <v>360248.51</v>
      </c>
      <c r="AC522" s="472">
        <v>0</v>
      </c>
      <c r="AD522" s="471" t="s">
        <v>16916</v>
      </c>
      <c r="AE522" s="472" t="s">
        <v>16916</v>
      </c>
      <c r="AF522" s="595" t="s">
        <v>16916</v>
      </c>
      <c r="AG522" s="473" t="s">
        <v>16916</v>
      </c>
      <c r="AH522" s="471">
        <v>96945.48</v>
      </c>
      <c r="AI522" s="472">
        <v>0</v>
      </c>
      <c r="AJ522" s="471" t="s">
        <v>16916</v>
      </c>
      <c r="AK522" s="472" t="s">
        <v>16916</v>
      </c>
      <c r="AL522" s="471">
        <v>96818.43</v>
      </c>
      <c r="AM522" s="472">
        <v>0</v>
      </c>
      <c r="AN522" s="471" t="s">
        <v>16916</v>
      </c>
      <c r="AO522" s="472" t="s">
        <v>16916</v>
      </c>
      <c r="AP522" s="471">
        <v>96695.19</v>
      </c>
      <c r="AQ522" s="472">
        <v>0</v>
      </c>
      <c r="AR522" s="471" t="s">
        <v>16916</v>
      </c>
      <c r="AS522" s="472" t="s">
        <v>16916</v>
      </c>
      <c r="AT522" s="471">
        <v>96175.65</v>
      </c>
      <c r="AU522" s="472" t="s">
        <v>16916</v>
      </c>
      <c r="AV522" s="471" t="s">
        <v>16916</v>
      </c>
      <c r="AW522" s="472" t="s">
        <v>16916</v>
      </c>
      <c r="AX522" s="471">
        <v>96459.69</v>
      </c>
      <c r="AY522" s="472" t="s">
        <v>16916</v>
      </c>
      <c r="AZ522" s="471" t="s">
        <v>16916</v>
      </c>
      <c r="BA522" s="472" t="s">
        <v>16916</v>
      </c>
      <c r="BB522" s="471">
        <v>96347.22</v>
      </c>
      <c r="BC522" s="472">
        <v>0</v>
      </c>
      <c r="BD522" s="471" t="s">
        <v>16916</v>
      </c>
      <c r="BE522" s="472" t="s">
        <v>16916</v>
      </c>
      <c r="BF522" s="471">
        <v>96238.11</v>
      </c>
      <c r="BG522" s="472">
        <v>0</v>
      </c>
      <c r="BH522" s="471" t="s">
        <v>16916</v>
      </c>
      <c r="BI522" s="472" t="s">
        <v>16916</v>
      </c>
      <c r="BJ522" s="357">
        <v>4372125.6900000004</v>
      </c>
      <c r="BK522" s="474">
        <v>1708990.46</v>
      </c>
      <c r="BL522" s="357">
        <v>0</v>
      </c>
      <c r="BM522" s="474">
        <v>0</v>
      </c>
      <c r="BN522" s="357">
        <v>0</v>
      </c>
      <c r="BO522" s="474">
        <v>0</v>
      </c>
    </row>
    <row r="523" spans="1:67" s="148" customFormat="1" ht="12.75" x14ac:dyDescent="0.2">
      <c r="A523" s="470" t="s">
        <v>8300</v>
      </c>
      <c r="B523" s="470" t="s">
        <v>8304</v>
      </c>
      <c r="C523" s="470" t="s">
        <v>8213</v>
      </c>
      <c r="D523" s="470" t="s">
        <v>8213</v>
      </c>
      <c r="E523" s="470" t="s">
        <v>8305</v>
      </c>
      <c r="F523" s="470" t="s">
        <v>17032</v>
      </c>
      <c r="G523" s="470" t="s">
        <v>17033</v>
      </c>
      <c r="H523" s="471" t="s">
        <v>16916</v>
      </c>
      <c r="I523" s="472" t="s">
        <v>16916</v>
      </c>
      <c r="J523" s="471">
        <v>40693413.359999999</v>
      </c>
      <c r="K523" s="472">
        <v>40693413.359999999</v>
      </c>
      <c r="L523" s="471" t="s">
        <v>16916</v>
      </c>
      <c r="M523" s="472" t="s">
        <v>16916</v>
      </c>
      <c r="N523" s="471" t="s">
        <v>16916</v>
      </c>
      <c r="O523" s="472" t="s">
        <v>16916</v>
      </c>
      <c r="P523" s="471">
        <v>3338926</v>
      </c>
      <c r="Q523" s="472">
        <v>3338926.26</v>
      </c>
      <c r="R523" s="475" t="s">
        <v>16916</v>
      </c>
      <c r="S523" s="476" t="s">
        <v>16916</v>
      </c>
      <c r="T523" s="475">
        <v>31003157.030000001</v>
      </c>
      <c r="U523" s="476">
        <v>28854673.890000001</v>
      </c>
      <c r="V523" s="475" t="s">
        <v>16916</v>
      </c>
      <c r="W523" s="473" t="s">
        <v>16916</v>
      </c>
      <c r="X523" s="471" t="s">
        <v>16916</v>
      </c>
      <c r="Y523" s="472" t="s">
        <v>16916</v>
      </c>
      <c r="Z523" s="471" t="s">
        <v>16916</v>
      </c>
      <c r="AA523" s="472" t="s">
        <v>16916</v>
      </c>
      <c r="AB523" s="471" t="s">
        <v>16916</v>
      </c>
      <c r="AC523" s="472" t="s">
        <v>16916</v>
      </c>
      <c r="AD523" s="471" t="s">
        <v>16916</v>
      </c>
      <c r="AE523" s="472" t="s">
        <v>16916</v>
      </c>
      <c r="AF523" s="595" t="s">
        <v>16916</v>
      </c>
      <c r="AG523" s="473" t="s">
        <v>16916</v>
      </c>
      <c r="AH523" s="471" t="s">
        <v>16916</v>
      </c>
      <c r="AI523" s="472" t="s">
        <v>16916</v>
      </c>
      <c r="AJ523" s="471" t="s">
        <v>16916</v>
      </c>
      <c r="AK523" s="472" t="s">
        <v>16916</v>
      </c>
      <c r="AL523" s="471" t="s">
        <v>16916</v>
      </c>
      <c r="AM523" s="472" t="s">
        <v>16916</v>
      </c>
      <c r="AN523" s="471">
        <v>7287348.8499999996</v>
      </c>
      <c r="AO523" s="472">
        <v>7267164.209999999</v>
      </c>
      <c r="AP523" s="471">
        <v>108.14</v>
      </c>
      <c r="AQ523" s="472">
        <v>108.14</v>
      </c>
      <c r="AR523" s="471" t="s">
        <v>16916</v>
      </c>
      <c r="AS523" s="472" t="s">
        <v>16916</v>
      </c>
      <c r="AT523" s="471" t="s">
        <v>16916</v>
      </c>
      <c r="AU523" s="472" t="s">
        <v>16916</v>
      </c>
      <c r="AV523" s="471" t="s">
        <v>16916</v>
      </c>
      <c r="AW523" s="472" t="s">
        <v>16916</v>
      </c>
      <c r="AX523" s="471" t="s">
        <v>16916</v>
      </c>
      <c r="AY523" s="472" t="s">
        <v>16916</v>
      </c>
      <c r="AZ523" s="471" t="s">
        <v>16916</v>
      </c>
      <c r="BA523" s="472" t="s">
        <v>16916</v>
      </c>
      <c r="BB523" s="471" t="s">
        <v>16916</v>
      </c>
      <c r="BC523" s="472" t="s">
        <v>16916</v>
      </c>
      <c r="BD523" s="471" t="s">
        <v>16916</v>
      </c>
      <c r="BE523" s="472" t="s">
        <v>16916</v>
      </c>
      <c r="BF523" s="471" t="s">
        <v>16916</v>
      </c>
      <c r="BG523" s="472" t="s">
        <v>16916</v>
      </c>
      <c r="BH523" s="471" t="s">
        <v>16916</v>
      </c>
      <c r="BI523" s="472" t="s">
        <v>16916</v>
      </c>
      <c r="BJ523" s="357">
        <v>108.14</v>
      </c>
      <c r="BK523" s="474">
        <v>108.14</v>
      </c>
      <c r="BL523" s="357">
        <v>82322845.239999995</v>
      </c>
      <c r="BM523" s="474">
        <v>80154177.719999984</v>
      </c>
      <c r="BN523" s="357">
        <v>0</v>
      </c>
      <c r="BO523" s="474">
        <v>0</v>
      </c>
    </row>
    <row r="524" spans="1:67" s="148" customFormat="1" ht="12.75" x14ac:dyDescent="0.2">
      <c r="A524" s="470" t="s">
        <v>8300</v>
      </c>
      <c r="B524" s="470" t="s">
        <v>8359</v>
      </c>
      <c r="C524" s="470" t="s">
        <v>8213</v>
      </c>
      <c r="D524" s="470" t="s">
        <v>8213</v>
      </c>
      <c r="E524" s="470" t="s">
        <v>17734</v>
      </c>
      <c r="F524" s="470" t="s">
        <v>17032</v>
      </c>
      <c r="G524" s="470" t="s">
        <v>17033</v>
      </c>
      <c r="H524" s="471" t="s">
        <v>16916</v>
      </c>
      <c r="I524" s="472" t="s">
        <v>16916</v>
      </c>
      <c r="J524" s="471" t="s">
        <v>16916</v>
      </c>
      <c r="K524" s="472" t="s">
        <v>16916</v>
      </c>
      <c r="L524" s="471" t="s">
        <v>16916</v>
      </c>
      <c r="M524" s="472" t="s">
        <v>16916</v>
      </c>
      <c r="N524" s="471" t="s">
        <v>16916</v>
      </c>
      <c r="O524" s="472" t="s">
        <v>16916</v>
      </c>
      <c r="P524" s="471" t="s">
        <v>16916</v>
      </c>
      <c r="Q524" s="472" t="s">
        <v>16916</v>
      </c>
      <c r="R524" s="475" t="s">
        <v>16916</v>
      </c>
      <c r="S524" s="476" t="s">
        <v>16916</v>
      </c>
      <c r="T524" s="475" t="s">
        <v>16916</v>
      </c>
      <c r="U524" s="476" t="s">
        <v>16916</v>
      </c>
      <c r="V524" s="475" t="s">
        <v>16916</v>
      </c>
      <c r="W524" s="473" t="s">
        <v>16916</v>
      </c>
      <c r="X524" s="471" t="s">
        <v>16916</v>
      </c>
      <c r="Y524" s="472" t="s">
        <v>16916</v>
      </c>
      <c r="Z524" s="471" t="s">
        <v>16916</v>
      </c>
      <c r="AA524" s="472" t="s">
        <v>16916</v>
      </c>
      <c r="AB524" s="471" t="s">
        <v>16916</v>
      </c>
      <c r="AC524" s="472" t="s">
        <v>16916</v>
      </c>
      <c r="AD524" s="471" t="s">
        <v>16916</v>
      </c>
      <c r="AE524" s="472" t="s">
        <v>16916</v>
      </c>
      <c r="AF524" s="595" t="s">
        <v>16916</v>
      </c>
      <c r="AG524" s="473" t="s">
        <v>16916</v>
      </c>
      <c r="AH524" s="471" t="s">
        <v>16916</v>
      </c>
      <c r="AI524" s="472" t="s">
        <v>16916</v>
      </c>
      <c r="AJ524" s="471" t="s">
        <v>16916</v>
      </c>
      <c r="AK524" s="472" t="s">
        <v>16916</v>
      </c>
      <c r="AL524" s="471" t="s">
        <v>16916</v>
      </c>
      <c r="AM524" s="472" t="s">
        <v>16916</v>
      </c>
      <c r="AN524" s="471" t="s">
        <v>16916</v>
      </c>
      <c r="AO524" s="472" t="s">
        <v>16916</v>
      </c>
      <c r="AP524" s="471" t="s">
        <v>16916</v>
      </c>
      <c r="AQ524" s="472" t="s">
        <v>16916</v>
      </c>
      <c r="AR524" s="471" t="s">
        <v>16916</v>
      </c>
      <c r="AS524" s="472" t="s">
        <v>16916</v>
      </c>
      <c r="AT524" s="471" t="s">
        <v>16916</v>
      </c>
      <c r="AU524" s="472" t="s">
        <v>16916</v>
      </c>
      <c r="AV524" s="471" t="s">
        <v>16916</v>
      </c>
      <c r="AW524" s="472" t="s">
        <v>16916</v>
      </c>
      <c r="AX524" s="471">
        <v>1090537.32</v>
      </c>
      <c r="AY524" s="472">
        <v>1082569.6300000006</v>
      </c>
      <c r="AZ524" s="471" t="s">
        <v>16916</v>
      </c>
      <c r="BA524" s="472" t="s">
        <v>16916</v>
      </c>
      <c r="BB524" s="471" t="s">
        <v>16916</v>
      </c>
      <c r="BC524" s="472" t="s">
        <v>16916</v>
      </c>
      <c r="BD524" s="471" t="s">
        <v>16916</v>
      </c>
      <c r="BE524" s="472" t="s">
        <v>16916</v>
      </c>
      <c r="BF524" s="471" t="s">
        <v>16916</v>
      </c>
      <c r="BG524" s="472" t="s">
        <v>16916</v>
      </c>
      <c r="BH524" s="471" t="s">
        <v>16916</v>
      </c>
      <c r="BI524" s="472" t="s">
        <v>16916</v>
      </c>
      <c r="BJ524" s="357">
        <v>1090537.32</v>
      </c>
      <c r="BK524" s="474">
        <v>1082569.6300000006</v>
      </c>
      <c r="BL524" s="357">
        <v>0</v>
      </c>
      <c r="BM524" s="474">
        <v>0</v>
      </c>
      <c r="BN524" s="357">
        <v>0</v>
      </c>
      <c r="BO524" s="474">
        <v>0</v>
      </c>
    </row>
    <row r="525" spans="1:67" s="148" customFormat="1" ht="12.75" x14ac:dyDescent="0.2">
      <c r="A525" s="470" t="s">
        <v>8300</v>
      </c>
      <c r="B525" s="470" t="s">
        <v>8302</v>
      </c>
      <c r="C525" s="470" t="s">
        <v>8213</v>
      </c>
      <c r="D525" s="470" t="s">
        <v>8213</v>
      </c>
      <c r="E525" s="470" t="s">
        <v>8303</v>
      </c>
      <c r="F525" s="470" t="s">
        <v>17032</v>
      </c>
      <c r="G525" s="470" t="s">
        <v>17033</v>
      </c>
      <c r="H525" s="471" t="s">
        <v>16916</v>
      </c>
      <c r="I525" s="472" t="s">
        <v>16916</v>
      </c>
      <c r="J525" s="471" t="s">
        <v>16916</v>
      </c>
      <c r="K525" s="472" t="s">
        <v>16916</v>
      </c>
      <c r="L525" s="471" t="s">
        <v>16916</v>
      </c>
      <c r="M525" s="472" t="s">
        <v>16916</v>
      </c>
      <c r="N525" s="471" t="s">
        <v>16916</v>
      </c>
      <c r="O525" s="472" t="s">
        <v>16916</v>
      </c>
      <c r="P525" s="471" t="s">
        <v>16916</v>
      </c>
      <c r="Q525" s="472" t="s">
        <v>16916</v>
      </c>
      <c r="R525" s="475" t="s">
        <v>16916</v>
      </c>
      <c r="S525" s="476" t="s">
        <v>16916</v>
      </c>
      <c r="T525" s="475">
        <v>425000</v>
      </c>
      <c r="U525" s="476">
        <v>404223.58</v>
      </c>
      <c r="V525" s="475" t="s">
        <v>16916</v>
      </c>
      <c r="W525" s="473" t="s">
        <v>16916</v>
      </c>
      <c r="X525" s="471" t="s">
        <v>16916</v>
      </c>
      <c r="Y525" s="472" t="s">
        <v>16916</v>
      </c>
      <c r="Z525" s="471" t="s">
        <v>16916</v>
      </c>
      <c r="AA525" s="472" t="s">
        <v>16916</v>
      </c>
      <c r="AB525" s="471" t="s">
        <v>16916</v>
      </c>
      <c r="AC525" s="472" t="s">
        <v>16916</v>
      </c>
      <c r="AD525" s="471" t="s">
        <v>16916</v>
      </c>
      <c r="AE525" s="472" t="s">
        <v>16916</v>
      </c>
      <c r="AF525" s="595" t="s">
        <v>16916</v>
      </c>
      <c r="AG525" s="473" t="s">
        <v>16916</v>
      </c>
      <c r="AH525" s="471" t="s">
        <v>16916</v>
      </c>
      <c r="AI525" s="472" t="s">
        <v>16916</v>
      </c>
      <c r="AJ525" s="471" t="s">
        <v>16916</v>
      </c>
      <c r="AK525" s="472" t="s">
        <v>16916</v>
      </c>
      <c r="AL525" s="471" t="s">
        <v>16916</v>
      </c>
      <c r="AM525" s="472" t="s">
        <v>16916</v>
      </c>
      <c r="AN525" s="471" t="s">
        <v>16916</v>
      </c>
      <c r="AO525" s="472" t="s">
        <v>16916</v>
      </c>
      <c r="AP525" s="471" t="s">
        <v>16916</v>
      </c>
      <c r="AQ525" s="472" t="s">
        <v>16916</v>
      </c>
      <c r="AR525" s="471" t="s">
        <v>16916</v>
      </c>
      <c r="AS525" s="472" t="s">
        <v>16916</v>
      </c>
      <c r="AT525" s="471" t="s">
        <v>16916</v>
      </c>
      <c r="AU525" s="472" t="s">
        <v>16916</v>
      </c>
      <c r="AV525" s="471" t="s">
        <v>16916</v>
      </c>
      <c r="AW525" s="472" t="s">
        <v>16916</v>
      </c>
      <c r="AX525" s="471" t="s">
        <v>16916</v>
      </c>
      <c r="AY525" s="472" t="s">
        <v>16916</v>
      </c>
      <c r="AZ525" s="471" t="s">
        <v>16916</v>
      </c>
      <c r="BA525" s="472" t="s">
        <v>16916</v>
      </c>
      <c r="BB525" s="471" t="s">
        <v>16916</v>
      </c>
      <c r="BC525" s="472" t="s">
        <v>16916</v>
      </c>
      <c r="BD525" s="471" t="s">
        <v>16916</v>
      </c>
      <c r="BE525" s="472" t="s">
        <v>16916</v>
      </c>
      <c r="BF525" s="471" t="s">
        <v>16916</v>
      </c>
      <c r="BG525" s="472" t="s">
        <v>16916</v>
      </c>
      <c r="BH525" s="471" t="s">
        <v>16916</v>
      </c>
      <c r="BI525" s="472" t="s">
        <v>16916</v>
      </c>
      <c r="BJ525" s="357">
        <v>0</v>
      </c>
      <c r="BK525" s="474">
        <v>0</v>
      </c>
      <c r="BL525" s="357">
        <v>425000</v>
      </c>
      <c r="BM525" s="474">
        <v>404223.58</v>
      </c>
      <c r="BN525" s="357">
        <v>0</v>
      </c>
      <c r="BO525" s="474">
        <v>0</v>
      </c>
    </row>
    <row r="526" spans="1:67" s="148" customFormat="1" ht="12.75" x14ac:dyDescent="0.2">
      <c r="A526" s="470" t="s">
        <v>8300</v>
      </c>
      <c r="B526" s="470" t="s">
        <v>8489</v>
      </c>
      <c r="C526" s="470" t="s">
        <v>8213</v>
      </c>
      <c r="D526" s="470" t="s">
        <v>8213</v>
      </c>
      <c r="E526" s="470" t="s">
        <v>16968</v>
      </c>
      <c r="F526" s="470" t="s">
        <v>17032</v>
      </c>
      <c r="G526" s="470" t="s">
        <v>17033</v>
      </c>
      <c r="H526" s="471" t="s">
        <v>16916</v>
      </c>
      <c r="I526" s="472" t="s">
        <v>16916</v>
      </c>
      <c r="J526" s="471" t="s">
        <v>16916</v>
      </c>
      <c r="K526" s="472" t="s">
        <v>16916</v>
      </c>
      <c r="L526" s="471" t="s">
        <v>16916</v>
      </c>
      <c r="M526" s="472" t="s">
        <v>16916</v>
      </c>
      <c r="N526" s="471" t="s">
        <v>16916</v>
      </c>
      <c r="O526" s="472" t="s">
        <v>16916</v>
      </c>
      <c r="P526" s="471" t="s">
        <v>16916</v>
      </c>
      <c r="Q526" s="472" t="s">
        <v>16916</v>
      </c>
      <c r="R526" s="475" t="s">
        <v>16916</v>
      </c>
      <c r="S526" s="476" t="s">
        <v>16916</v>
      </c>
      <c r="T526" s="475" t="s">
        <v>16916</v>
      </c>
      <c r="U526" s="476" t="s">
        <v>16916</v>
      </c>
      <c r="V526" s="475" t="s">
        <v>16916</v>
      </c>
      <c r="W526" s="473" t="s">
        <v>16916</v>
      </c>
      <c r="X526" s="471" t="s">
        <v>16916</v>
      </c>
      <c r="Y526" s="472" t="s">
        <v>16916</v>
      </c>
      <c r="Z526" s="471">
        <v>2697741.74</v>
      </c>
      <c r="AA526" s="472">
        <v>0</v>
      </c>
      <c r="AB526" s="471" t="s">
        <v>16916</v>
      </c>
      <c r="AC526" s="472" t="s">
        <v>16916</v>
      </c>
      <c r="AD526" s="471" t="s">
        <v>16916</v>
      </c>
      <c r="AE526" s="472" t="s">
        <v>16916</v>
      </c>
      <c r="AF526" s="595" t="s">
        <v>16916</v>
      </c>
      <c r="AG526" s="473" t="s">
        <v>16916</v>
      </c>
      <c r="AH526" s="471" t="s">
        <v>16916</v>
      </c>
      <c r="AI526" s="472" t="s">
        <v>16916</v>
      </c>
      <c r="AJ526" s="471" t="s">
        <v>16916</v>
      </c>
      <c r="AK526" s="472" t="s">
        <v>16916</v>
      </c>
      <c r="AL526" s="471" t="s">
        <v>16916</v>
      </c>
      <c r="AM526" s="472" t="s">
        <v>16916</v>
      </c>
      <c r="AN526" s="471" t="s">
        <v>16916</v>
      </c>
      <c r="AO526" s="472" t="s">
        <v>16916</v>
      </c>
      <c r="AP526" s="471" t="s">
        <v>16916</v>
      </c>
      <c r="AQ526" s="472" t="s">
        <v>16916</v>
      </c>
      <c r="AR526" s="471" t="s">
        <v>16916</v>
      </c>
      <c r="AS526" s="472" t="s">
        <v>16916</v>
      </c>
      <c r="AT526" s="471" t="s">
        <v>16916</v>
      </c>
      <c r="AU526" s="472" t="s">
        <v>16916</v>
      </c>
      <c r="AV526" s="471" t="s">
        <v>16916</v>
      </c>
      <c r="AW526" s="472" t="s">
        <v>16916</v>
      </c>
      <c r="AX526" s="471" t="s">
        <v>16916</v>
      </c>
      <c r="AY526" s="472" t="s">
        <v>16916</v>
      </c>
      <c r="AZ526" s="471" t="s">
        <v>16916</v>
      </c>
      <c r="BA526" s="472" t="s">
        <v>16916</v>
      </c>
      <c r="BB526" s="471" t="s">
        <v>16916</v>
      </c>
      <c r="BC526" s="472" t="s">
        <v>16916</v>
      </c>
      <c r="BD526" s="471" t="s">
        <v>16916</v>
      </c>
      <c r="BE526" s="472" t="s">
        <v>16916</v>
      </c>
      <c r="BF526" s="471">
        <v>29553.54</v>
      </c>
      <c r="BG526" s="472">
        <v>0</v>
      </c>
      <c r="BH526" s="471" t="s">
        <v>16916</v>
      </c>
      <c r="BI526" s="472" t="s">
        <v>16916</v>
      </c>
      <c r="BJ526" s="357">
        <v>29553.54</v>
      </c>
      <c r="BK526" s="474">
        <v>0</v>
      </c>
      <c r="BL526" s="357">
        <v>2697741.74</v>
      </c>
      <c r="BM526" s="474">
        <v>0</v>
      </c>
      <c r="BN526" s="357">
        <v>0</v>
      </c>
      <c r="BO526" s="474">
        <v>0</v>
      </c>
    </row>
    <row r="527" spans="1:67" s="148" customFormat="1" ht="12.75" x14ac:dyDescent="0.2">
      <c r="A527" s="470" t="s">
        <v>8300</v>
      </c>
      <c r="B527" s="470" t="s">
        <v>8266</v>
      </c>
      <c r="C527" s="470" t="s">
        <v>8213</v>
      </c>
      <c r="D527" s="470" t="s">
        <v>8213</v>
      </c>
      <c r="E527" s="470" t="s">
        <v>17888</v>
      </c>
      <c r="F527" s="470" t="s">
        <v>17032</v>
      </c>
      <c r="G527" s="470" t="s">
        <v>17033</v>
      </c>
      <c r="H527" s="471" t="s">
        <v>16916</v>
      </c>
      <c r="I527" s="472" t="s">
        <v>16916</v>
      </c>
      <c r="J527" s="471" t="s">
        <v>16916</v>
      </c>
      <c r="K527" s="472" t="s">
        <v>16916</v>
      </c>
      <c r="L527" s="471" t="s">
        <v>16916</v>
      </c>
      <c r="M527" s="472" t="s">
        <v>16916</v>
      </c>
      <c r="N527" s="471" t="s">
        <v>16916</v>
      </c>
      <c r="O527" s="472" t="s">
        <v>16916</v>
      </c>
      <c r="P527" s="471" t="s">
        <v>16916</v>
      </c>
      <c r="Q527" s="472" t="s">
        <v>16916</v>
      </c>
      <c r="R527" s="475" t="s">
        <v>16916</v>
      </c>
      <c r="S527" s="476" t="s">
        <v>16916</v>
      </c>
      <c r="T527" s="475" t="s">
        <v>16916</v>
      </c>
      <c r="U527" s="476" t="s">
        <v>16916</v>
      </c>
      <c r="V527" s="475" t="s">
        <v>16916</v>
      </c>
      <c r="W527" s="473" t="s">
        <v>16916</v>
      </c>
      <c r="X527" s="471" t="s">
        <v>16916</v>
      </c>
      <c r="Y527" s="472" t="s">
        <v>16916</v>
      </c>
      <c r="Z527" s="471" t="s">
        <v>16916</v>
      </c>
      <c r="AA527" s="472" t="s">
        <v>16916</v>
      </c>
      <c r="AB527" s="471" t="s">
        <v>16916</v>
      </c>
      <c r="AC527" s="472" t="s">
        <v>16916</v>
      </c>
      <c r="AD527" s="471" t="s">
        <v>16916</v>
      </c>
      <c r="AE527" s="472" t="s">
        <v>16916</v>
      </c>
      <c r="AF527" s="595" t="s">
        <v>16916</v>
      </c>
      <c r="AG527" s="473" t="s">
        <v>16916</v>
      </c>
      <c r="AH527" s="471" t="s">
        <v>16916</v>
      </c>
      <c r="AI527" s="472" t="s">
        <v>16916</v>
      </c>
      <c r="AJ527" s="471" t="s">
        <v>16916</v>
      </c>
      <c r="AK527" s="472" t="s">
        <v>16916</v>
      </c>
      <c r="AL527" s="471" t="s">
        <v>16916</v>
      </c>
      <c r="AM527" s="472" t="s">
        <v>16916</v>
      </c>
      <c r="AN527" s="471" t="s">
        <v>16916</v>
      </c>
      <c r="AO527" s="472" t="s">
        <v>16916</v>
      </c>
      <c r="AP527" s="471" t="s">
        <v>16916</v>
      </c>
      <c r="AQ527" s="472" t="s">
        <v>16916</v>
      </c>
      <c r="AR527" s="471" t="s">
        <v>16916</v>
      </c>
      <c r="AS527" s="472" t="s">
        <v>16916</v>
      </c>
      <c r="AT527" s="471" t="s">
        <v>16916</v>
      </c>
      <c r="AU527" s="472" t="s">
        <v>16916</v>
      </c>
      <c r="AV527" s="471" t="s">
        <v>16916</v>
      </c>
      <c r="AW527" s="472" t="s">
        <v>16916</v>
      </c>
      <c r="AX527" s="471" t="s">
        <v>16916</v>
      </c>
      <c r="AY527" s="472" t="s">
        <v>16916</v>
      </c>
      <c r="AZ527" s="471" t="s">
        <v>16916</v>
      </c>
      <c r="BA527" s="472" t="s">
        <v>16916</v>
      </c>
      <c r="BB527" s="471">
        <v>554466.82999999996</v>
      </c>
      <c r="BC527" s="472">
        <v>0</v>
      </c>
      <c r="BD527" s="471" t="s">
        <v>16916</v>
      </c>
      <c r="BE527" s="472" t="s">
        <v>16916</v>
      </c>
      <c r="BF527" s="471" t="s">
        <v>16916</v>
      </c>
      <c r="BG527" s="472" t="s">
        <v>16916</v>
      </c>
      <c r="BH527" s="471" t="s">
        <v>16916</v>
      </c>
      <c r="BI527" s="472" t="s">
        <v>16916</v>
      </c>
      <c r="BJ527" s="357">
        <v>554466.82999999996</v>
      </c>
      <c r="BK527" s="474">
        <v>0</v>
      </c>
      <c r="BL527" s="357">
        <v>0</v>
      </c>
      <c r="BM527" s="474">
        <v>0</v>
      </c>
      <c r="BN527" s="357">
        <v>0</v>
      </c>
      <c r="BO527" s="474">
        <v>0</v>
      </c>
    </row>
    <row r="528" spans="1:67" s="148" customFormat="1" ht="12.75" x14ac:dyDescent="0.2">
      <c r="A528" s="470" t="s">
        <v>8237</v>
      </c>
      <c r="B528" s="470" t="s">
        <v>8256</v>
      </c>
      <c r="C528" s="470" t="s">
        <v>8213</v>
      </c>
      <c r="D528" s="470" t="s">
        <v>8213</v>
      </c>
      <c r="E528" s="470" t="s">
        <v>17526</v>
      </c>
      <c r="F528" s="470" t="s">
        <v>16901</v>
      </c>
      <c r="G528" s="470" t="s">
        <v>17023</v>
      </c>
      <c r="H528" s="471" t="s">
        <v>16916</v>
      </c>
      <c r="I528" s="472" t="s">
        <v>16916</v>
      </c>
      <c r="J528" s="471" t="s">
        <v>16916</v>
      </c>
      <c r="K528" s="472" t="s">
        <v>16916</v>
      </c>
      <c r="L528" s="471" t="s">
        <v>16916</v>
      </c>
      <c r="M528" s="472" t="s">
        <v>16916</v>
      </c>
      <c r="N528" s="471" t="s">
        <v>16916</v>
      </c>
      <c r="O528" s="472" t="s">
        <v>16916</v>
      </c>
      <c r="P528" s="471" t="s">
        <v>16916</v>
      </c>
      <c r="Q528" s="472" t="s">
        <v>16916</v>
      </c>
      <c r="R528" s="475" t="s">
        <v>16916</v>
      </c>
      <c r="S528" s="476" t="s">
        <v>16916</v>
      </c>
      <c r="T528" s="475" t="s">
        <v>16916</v>
      </c>
      <c r="U528" s="476" t="s">
        <v>16916</v>
      </c>
      <c r="V528" s="475" t="s">
        <v>16916</v>
      </c>
      <c r="W528" s="473" t="s">
        <v>16916</v>
      </c>
      <c r="X528" s="471" t="s">
        <v>16916</v>
      </c>
      <c r="Y528" s="472" t="s">
        <v>16916</v>
      </c>
      <c r="Z528" s="471" t="s">
        <v>16916</v>
      </c>
      <c r="AA528" s="472" t="s">
        <v>16916</v>
      </c>
      <c r="AB528" s="471" t="s">
        <v>16916</v>
      </c>
      <c r="AC528" s="472" t="s">
        <v>16916</v>
      </c>
      <c r="AD528" s="471" t="s">
        <v>16916</v>
      </c>
      <c r="AE528" s="472" t="s">
        <v>16916</v>
      </c>
      <c r="AF528" s="595" t="s">
        <v>16916</v>
      </c>
      <c r="AG528" s="473" t="s">
        <v>16916</v>
      </c>
      <c r="AH528" s="471" t="s">
        <v>16916</v>
      </c>
      <c r="AI528" s="472" t="s">
        <v>16916</v>
      </c>
      <c r="AJ528" s="471" t="s">
        <v>16916</v>
      </c>
      <c r="AK528" s="472" t="s">
        <v>16916</v>
      </c>
      <c r="AL528" s="471" t="s">
        <v>16916</v>
      </c>
      <c r="AM528" s="472" t="s">
        <v>16916</v>
      </c>
      <c r="AN528" s="471" t="s">
        <v>16916</v>
      </c>
      <c r="AO528" s="472" t="s">
        <v>16916</v>
      </c>
      <c r="AP528" s="471">
        <v>83841.84</v>
      </c>
      <c r="AQ528" s="472">
        <v>83841.839999999982</v>
      </c>
      <c r="AR528" s="471" t="s">
        <v>16916</v>
      </c>
      <c r="AS528" s="472" t="s">
        <v>16916</v>
      </c>
      <c r="AT528" s="471" t="s">
        <v>16916</v>
      </c>
      <c r="AU528" s="472" t="s">
        <v>16916</v>
      </c>
      <c r="AV528" s="471" t="s">
        <v>16916</v>
      </c>
      <c r="AW528" s="472" t="s">
        <v>16916</v>
      </c>
      <c r="AX528" s="471" t="s">
        <v>16916</v>
      </c>
      <c r="AY528" s="472" t="s">
        <v>16916</v>
      </c>
      <c r="AZ528" s="471" t="s">
        <v>16916</v>
      </c>
      <c r="BA528" s="472" t="s">
        <v>16916</v>
      </c>
      <c r="BB528" s="471" t="s">
        <v>16916</v>
      </c>
      <c r="BC528" s="472" t="s">
        <v>16916</v>
      </c>
      <c r="BD528" s="471" t="s">
        <v>16916</v>
      </c>
      <c r="BE528" s="472" t="s">
        <v>16916</v>
      </c>
      <c r="BF528" s="471" t="s">
        <v>16916</v>
      </c>
      <c r="BG528" s="472" t="s">
        <v>16916</v>
      </c>
      <c r="BH528" s="471" t="s">
        <v>16916</v>
      </c>
      <c r="BI528" s="472" t="s">
        <v>16916</v>
      </c>
      <c r="BJ528" s="357">
        <v>83841.84</v>
      </c>
      <c r="BK528" s="474">
        <v>83841.839999999982</v>
      </c>
      <c r="BL528" s="357">
        <v>0</v>
      </c>
      <c r="BM528" s="474">
        <v>0</v>
      </c>
      <c r="BN528" s="357">
        <v>0</v>
      </c>
      <c r="BO528" s="474">
        <v>0</v>
      </c>
    </row>
    <row r="529" spans="1:67" s="148" customFormat="1" ht="12.75" x14ac:dyDescent="0.2">
      <c r="A529" s="470" t="s">
        <v>8237</v>
      </c>
      <c r="B529" s="470" t="s">
        <v>8271</v>
      </c>
      <c r="C529" s="470" t="s">
        <v>8213</v>
      </c>
      <c r="D529" s="470" t="s">
        <v>8213</v>
      </c>
      <c r="E529" s="470" t="s">
        <v>17527</v>
      </c>
      <c r="F529" s="470" t="s">
        <v>16901</v>
      </c>
      <c r="G529" s="470" t="s">
        <v>17023</v>
      </c>
      <c r="H529" s="471">
        <v>1768033.85</v>
      </c>
      <c r="I529" s="472">
        <v>1768033.85</v>
      </c>
      <c r="J529" s="471" t="s">
        <v>16916</v>
      </c>
      <c r="K529" s="472" t="s">
        <v>16916</v>
      </c>
      <c r="L529" s="471" t="s">
        <v>16916</v>
      </c>
      <c r="M529" s="472" t="s">
        <v>16916</v>
      </c>
      <c r="N529" s="471" t="s">
        <v>16916</v>
      </c>
      <c r="O529" s="472" t="s">
        <v>16916</v>
      </c>
      <c r="P529" s="471" t="s">
        <v>16916</v>
      </c>
      <c r="Q529" s="472" t="s">
        <v>16916</v>
      </c>
      <c r="R529" s="475" t="s">
        <v>16916</v>
      </c>
      <c r="S529" s="476" t="s">
        <v>16916</v>
      </c>
      <c r="T529" s="475" t="s">
        <v>16916</v>
      </c>
      <c r="U529" s="476" t="s">
        <v>16916</v>
      </c>
      <c r="V529" s="475" t="s">
        <v>16916</v>
      </c>
      <c r="W529" s="473" t="s">
        <v>16916</v>
      </c>
      <c r="X529" s="471" t="s">
        <v>16916</v>
      </c>
      <c r="Y529" s="472" t="s">
        <v>16916</v>
      </c>
      <c r="Z529" s="471" t="s">
        <v>16916</v>
      </c>
      <c r="AA529" s="472" t="s">
        <v>16916</v>
      </c>
      <c r="AB529" s="471" t="s">
        <v>16916</v>
      </c>
      <c r="AC529" s="472" t="s">
        <v>16916</v>
      </c>
      <c r="AD529" s="471" t="s">
        <v>16916</v>
      </c>
      <c r="AE529" s="472" t="s">
        <v>16916</v>
      </c>
      <c r="AF529" s="595" t="s">
        <v>16916</v>
      </c>
      <c r="AG529" s="473" t="s">
        <v>16916</v>
      </c>
      <c r="AH529" s="471" t="s">
        <v>16916</v>
      </c>
      <c r="AI529" s="472" t="s">
        <v>16916</v>
      </c>
      <c r="AJ529" s="471" t="s">
        <v>16916</v>
      </c>
      <c r="AK529" s="472" t="s">
        <v>16916</v>
      </c>
      <c r="AL529" s="471" t="s">
        <v>16916</v>
      </c>
      <c r="AM529" s="472" t="s">
        <v>16916</v>
      </c>
      <c r="AN529" s="471" t="s">
        <v>16916</v>
      </c>
      <c r="AO529" s="472" t="s">
        <v>16916</v>
      </c>
      <c r="AP529" s="471" t="s">
        <v>16916</v>
      </c>
      <c r="AQ529" s="472" t="s">
        <v>16916</v>
      </c>
      <c r="AR529" s="471" t="s">
        <v>16916</v>
      </c>
      <c r="AS529" s="472" t="s">
        <v>16916</v>
      </c>
      <c r="AT529" s="471" t="s">
        <v>16916</v>
      </c>
      <c r="AU529" s="472" t="s">
        <v>16916</v>
      </c>
      <c r="AV529" s="471" t="s">
        <v>16916</v>
      </c>
      <c r="AW529" s="472" t="s">
        <v>16916</v>
      </c>
      <c r="AX529" s="471" t="s">
        <v>16916</v>
      </c>
      <c r="AY529" s="472" t="s">
        <v>16916</v>
      </c>
      <c r="AZ529" s="471" t="s">
        <v>16916</v>
      </c>
      <c r="BA529" s="472" t="s">
        <v>16916</v>
      </c>
      <c r="BB529" s="471" t="s">
        <v>16916</v>
      </c>
      <c r="BC529" s="472" t="s">
        <v>16916</v>
      </c>
      <c r="BD529" s="471" t="s">
        <v>16916</v>
      </c>
      <c r="BE529" s="472" t="s">
        <v>16916</v>
      </c>
      <c r="BF529" s="471" t="s">
        <v>16916</v>
      </c>
      <c r="BG529" s="472" t="s">
        <v>16916</v>
      </c>
      <c r="BH529" s="471" t="s">
        <v>16916</v>
      </c>
      <c r="BI529" s="472" t="s">
        <v>16916</v>
      </c>
      <c r="BJ529" s="357">
        <v>1768033.85</v>
      </c>
      <c r="BK529" s="474">
        <v>1768033.85</v>
      </c>
      <c r="BL529" s="357">
        <v>0</v>
      </c>
      <c r="BM529" s="474">
        <v>0</v>
      </c>
      <c r="BN529" s="357">
        <v>0</v>
      </c>
      <c r="BO529" s="474">
        <v>0</v>
      </c>
    </row>
    <row r="530" spans="1:67" s="148" customFormat="1" ht="12.75" x14ac:dyDescent="0.2">
      <c r="A530" s="470" t="s">
        <v>8237</v>
      </c>
      <c r="B530" s="470" t="s">
        <v>8219</v>
      </c>
      <c r="C530" s="470" t="s">
        <v>8213</v>
      </c>
      <c r="D530" s="470" t="s">
        <v>8213</v>
      </c>
      <c r="E530" s="470" t="s">
        <v>8282</v>
      </c>
      <c r="F530" s="470" t="s">
        <v>16901</v>
      </c>
      <c r="G530" s="470" t="s">
        <v>17023</v>
      </c>
      <c r="H530" s="471" t="s">
        <v>16916</v>
      </c>
      <c r="I530" s="472" t="s">
        <v>16916</v>
      </c>
      <c r="J530" s="471">
        <v>2442750.2400000002</v>
      </c>
      <c r="K530" s="472">
        <v>2164148.75</v>
      </c>
      <c r="L530" s="471" t="s">
        <v>16916</v>
      </c>
      <c r="M530" s="472" t="s">
        <v>16916</v>
      </c>
      <c r="N530" s="471" t="s">
        <v>16916</v>
      </c>
      <c r="O530" s="472" t="s">
        <v>16916</v>
      </c>
      <c r="P530" s="471" t="s">
        <v>16916</v>
      </c>
      <c r="Q530" s="472" t="s">
        <v>16916</v>
      </c>
      <c r="R530" s="475" t="s">
        <v>16916</v>
      </c>
      <c r="S530" s="476" t="s">
        <v>16916</v>
      </c>
      <c r="T530" s="475">
        <v>3691315.73</v>
      </c>
      <c r="U530" s="476">
        <v>3511546.44</v>
      </c>
      <c r="V530" s="475" t="s">
        <v>16916</v>
      </c>
      <c r="W530" s="473" t="s">
        <v>16916</v>
      </c>
      <c r="X530" s="471" t="s">
        <v>16916</v>
      </c>
      <c r="Y530" s="472" t="s">
        <v>16916</v>
      </c>
      <c r="Z530" s="471" t="s">
        <v>16916</v>
      </c>
      <c r="AA530" s="472" t="s">
        <v>16916</v>
      </c>
      <c r="AB530" s="471" t="s">
        <v>16916</v>
      </c>
      <c r="AC530" s="472" t="s">
        <v>16916</v>
      </c>
      <c r="AD530" s="471" t="s">
        <v>16916</v>
      </c>
      <c r="AE530" s="472" t="s">
        <v>16916</v>
      </c>
      <c r="AF530" s="595" t="s">
        <v>16916</v>
      </c>
      <c r="AG530" s="473" t="s">
        <v>16916</v>
      </c>
      <c r="AH530" s="471" t="s">
        <v>16916</v>
      </c>
      <c r="AI530" s="472" t="s">
        <v>16916</v>
      </c>
      <c r="AJ530" s="471" t="s">
        <v>16916</v>
      </c>
      <c r="AK530" s="472" t="s">
        <v>16916</v>
      </c>
      <c r="AL530" s="471" t="s">
        <v>16916</v>
      </c>
      <c r="AM530" s="472" t="s">
        <v>16916</v>
      </c>
      <c r="AN530" s="471" t="s">
        <v>16916</v>
      </c>
      <c r="AO530" s="472" t="s">
        <v>16916</v>
      </c>
      <c r="AP530" s="471">
        <v>1862974.91</v>
      </c>
      <c r="AQ530" s="472">
        <v>1862974.91</v>
      </c>
      <c r="AR530" s="471" t="s">
        <v>16916</v>
      </c>
      <c r="AS530" s="472" t="s">
        <v>16916</v>
      </c>
      <c r="AT530" s="471" t="s">
        <v>16916</v>
      </c>
      <c r="AU530" s="472" t="s">
        <v>16916</v>
      </c>
      <c r="AV530" s="471" t="s">
        <v>16916</v>
      </c>
      <c r="AW530" s="472" t="s">
        <v>16916</v>
      </c>
      <c r="AX530" s="471" t="s">
        <v>16916</v>
      </c>
      <c r="AY530" s="472" t="s">
        <v>16916</v>
      </c>
      <c r="AZ530" s="471" t="s">
        <v>16916</v>
      </c>
      <c r="BA530" s="472" t="s">
        <v>16916</v>
      </c>
      <c r="BB530" s="471" t="s">
        <v>16916</v>
      </c>
      <c r="BC530" s="472" t="s">
        <v>16916</v>
      </c>
      <c r="BD530" s="471" t="s">
        <v>16916</v>
      </c>
      <c r="BE530" s="472" t="s">
        <v>16916</v>
      </c>
      <c r="BF530" s="471" t="s">
        <v>16916</v>
      </c>
      <c r="BG530" s="472" t="s">
        <v>16916</v>
      </c>
      <c r="BH530" s="471" t="s">
        <v>16916</v>
      </c>
      <c r="BI530" s="472" t="s">
        <v>16916</v>
      </c>
      <c r="BJ530" s="357">
        <v>1862974.91</v>
      </c>
      <c r="BK530" s="474">
        <v>1862974.91</v>
      </c>
      <c r="BL530" s="357">
        <v>6134065.9700000007</v>
      </c>
      <c r="BM530" s="474">
        <v>5675695.1899999995</v>
      </c>
      <c r="BN530" s="357">
        <v>0</v>
      </c>
      <c r="BO530" s="474">
        <v>0</v>
      </c>
    </row>
    <row r="531" spans="1:67" s="148" customFormat="1" ht="12.75" x14ac:dyDescent="0.2">
      <c r="A531" s="470" t="s">
        <v>8237</v>
      </c>
      <c r="B531" s="470" t="s">
        <v>8214</v>
      </c>
      <c r="C531" s="470" t="s">
        <v>8213</v>
      </c>
      <c r="D531" s="470" t="s">
        <v>8213</v>
      </c>
      <c r="E531" s="470" t="s">
        <v>16957</v>
      </c>
      <c r="F531" s="470" t="s">
        <v>16901</v>
      </c>
      <c r="G531" s="470" t="s">
        <v>17023</v>
      </c>
      <c r="H531" s="471" t="s">
        <v>16916</v>
      </c>
      <c r="I531" s="472" t="s">
        <v>16916</v>
      </c>
      <c r="J531" s="471" t="s">
        <v>16916</v>
      </c>
      <c r="K531" s="472" t="s">
        <v>16916</v>
      </c>
      <c r="L531" s="471" t="s">
        <v>16916</v>
      </c>
      <c r="M531" s="472" t="s">
        <v>16916</v>
      </c>
      <c r="N531" s="471" t="s">
        <v>16916</v>
      </c>
      <c r="O531" s="472" t="s">
        <v>16916</v>
      </c>
      <c r="P531" s="471" t="s">
        <v>16916</v>
      </c>
      <c r="Q531" s="472" t="s">
        <v>16916</v>
      </c>
      <c r="R531" s="475" t="s">
        <v>16916</v>
      </c>
      <c r="S531" s="476" t="s">
        <v>16916</v>
      </c>
      <c r="T531" s="475" t="s">
        <v>16916</v>
      </c>
      <c r="U531" s="476" t="s">
        <v>16916</v>
      </c>
      <c r="V531" s="475" t="s">
        <v>16916</v>
      </c>
      <c r="W531" s="473" t="s">
        <v>16916</v>
      </c>
      <c r="X531" s="471" t="s">
        <v>16916</v>
      </c>
      <c r="Y531" s="472" t="s">
        <v>16916</v>
      </c>
      <c r="Z531" s="471">
        <v>826043.82</v>
      </c>
      <c r="AA531" s="472">
        <v>721610.42999999993</v>
      </c>
      <c r="AB531" s="471" t="s">
        <v>16916</v>
      </c>
      <c r="AC531" s="472" t="s">
        <v>16916</v>
      </c>
      <c r="AD531" s="471" t="s">
        <v>16916</v>
      </c>
      <c r="AE531" s="472" t="s">
        <v>16916</v>
      </c>
      <c r="AF531" s="595" t="s">
        <v>16916</v>
      </c>
      <c r="AG531" s="473" t="s">
        <v>16916</v>
      </c>
      <c r="AH531" s="471" t="s">
        <v>16916</v>
      </c>
      <c r="AI531" s="472" t="s">
        <v>16916</v>
      </c>
      <c r="AJ531" s="471" t="s">
        <v>16916</v>
      </c>
      <c r="AK531" s="472" t="s">
        <v>16916</v>
      </c>
      <c r="AL531" s="471" t="s">
        <v>16916</v>
      </c>
      <c r="AM531" s="472" t="s">
        <v>16916</v>
      </c>
      <c r="AN531" s="471" t="s">
        <v>16916</v>
      </c>
      <c r="AO531" s="472" t="s">
        <v>16916</v>
      </c>
      <c r="AP531" s="471" t="s">
        <v>16916</v>
      </c>
      <c r="AQ531" s="472" t="s">
        <v>16916</v>
      </c>
      <c r="AR531" s="471" t="s">
        <v>16916</v>
      </c>
      <c r="AS531" s="472" t="s">
        <v>16916</v>
      </c>
      <c r="AT531" s="471" t="s">
        <v>16916</v>
      </c>
      <c r="AU531" s="472" t="s">
        <v>16916</v>
      </c>
      <c r="AV531" s="471" t="s">
        <v>16916</v>
      </c>
      <c r="AW531" s="472" t="s">
        <v>16916</v>
      </c>
      <c r="AX531" s="471">
        <v>631488.91</v>
      </c>
      <c r="AY531" s="472" t="s">
        <v>16916</v>
      </c>
      <c r="AZ531" s="471" t="s">
        <v>16916</v>
      </c>
      <c r="BA531" s="472" t="s">
        <v>16916</v>
      </c>
      <c r="BB531" s="471">
        <v>472961.66</v>
      </c>
      <c r="BC531" s="472">
        <v>0</v>
      </c>
      <c r="BD531" s="471" t="s">
        <v>16916</v>
      </c>
      <c r="BE531" s="472" t="s">
        <v>16916</v>
      </c>
      <c r="BF531" s="471" t="s">
        <v>16916</v>
      </c>
      <c r="BG531" s="472" t="s">
        <v>16916</v>
      </c>
      <c r="BH531" s="471" t="s">
        <v>16916</v>
      </c>
      <c r="BI531" s="472" t="s">
        <v>16916</v>
      </c>
      <c r="BJ531" s="357">
        <v>1104450.57</v>
      </c>
      <c r="BK531" s="474">
        <v>0</v>
      </c>
      <c r="BL531" s="357">
        <v>826043.82</v>
      </c>
      <c r="BM531" s="474">
        <v>721610.42999999993</v>
      </c>
      <c r="BN531" s="357">
        <v>0</v>
      </c>
      <c r="BO531" s="474">
        <v>0</v>
      </c>
    </row>
    <row r="532" spans="1:67" s="148" customFormat="1" ht="12.75" x14ac:dyDescent="0.2">
      <c r="A532" s="470" t="s">
        <v>8237</v>
      </c>
      <c r="B532" s="470" t="s">
        <v>8265</v>
      </c>
      <c r="C532" s="470" t="s">
        <v>8213</v>
      </c>
      <c r="D532" s="470" t="s">
        <v>8213</v>
      </c>
      <c r="E532" s="470" t="s">
        <v>123</v>
      </c>
      <c r="F532" s="470" t="s">
        <v>16901</v>
      </c>
      <c r="G532" s="470" t="s">
        <v>17023</v>
      </c>
      <c r="H532" s="471">
        <v>1081442.6199999999</v>
      </c>
      <c r="I532" s="472">
        <v>1081442.6199999999</v>
      </c>
      <c r="J532" s="471" t="s">
        <v>16916</v>
      </c>
      <c r="K532" s="472" t="s">
        <v>16916</v>
      </c>
      <c r="L532" s="471">
        <v>55981.13</v>
      </c>
      <c r="M532" s="472">
        <v>55239.32</v>
      </c>
      <c r="N532" s="471">
        <v>563545.79</v>
      </c>
      <c r="O532" s="472">
        <v>563545.79</v>
      </c>
      <c r="P532" s="471" t="s">
        <v>16916</v>
      </c>
      <c r="Q532" s="472" t="s">
        <v>16916</v>
      </c>
      <c r="R532" s="475">
        <v>306877.14</v>
      </c>
      <c r="S532" s="476">
        <v>212562.30000000002</v>
      </c>
      <c r="T532" s="475" t="s">
        <v>16916</v>
      </c>
      <c r="U532" s="476" t="s">
        <v>16916</v>
      </c>
      <c r="V532" s="475" t="s">
        <v>16916</v>
      </c>
      <c r="W532" s="473" t="s">
        <v>16916</v>
      </c>
      <c r="X532" s="471">
        <v>183333.78999999998</v>
      </c>
      <c r="Y532" s="472">
        <v>85580.330000000016</v>
      </c>
      <c r="Z532" s="471" t="s">
        <v>16916</v>
      </c>
      <c r="AA532" s="472" t="s">
        <v>16916</v>
      </c>
      <c r="AB532" s="471">
        <v>271007.21000000002</v>
      </c>
      <c r="AC532" s="472">
        <v>45197.04</v>
      </c>
      <c r="AD532" s="471" t="s">
        <v>16916</v>
      </c>
      <c r="AE532" s="472" t="s">
        <v>16916</v>
      </c>
      <c r="AF532" s="595" t="s">
        <v>16916</v>
      </c>
      <c r="AG532" s="473" t="s">
        <v>16916</v>
      </c>
      <c r="AH532" s="471">
        <v>8073.79</v>
      </c>
      <c r="AI532" s="472">
        <v>8073.79</v>
      </c>
      <c r="AJ532" s="471" t="s">
        <v>16916</v>
      </c>
      <c r="AK532" s="472" t="s">
        <v>16916</v>
      </c>
      <c r="AL532" s="471">
        <v>401932.67000000004</v>
      </c>
      <c r="AM532" s="472">
        <v>401932.67000000004</v>
      </c>
      <c r="AN532" s="471" t="s">
        <v>16916</v>
      </c>
      <c r="AO532" s="472" t="s">
        <v>16916</v>
      </c>
      <c r="AP532" s="471" t="s">
        <v>16916</v>
      </c>
      <c r="AQ532" s="472" t="s">
        <v>16916</v>
      </c>
      <c r="AR532" s="471" t="s">
        <v>16916</v>
      </c>
      <c r="AS532" s="472" t="s">
        <v>16916</v>
      </c>
      <c r="AT532" s="471" t="s">
        <v>16916</v>
      </c>
      <c r="AU532" s="472" t="s">
        <v>16916</v>
      </c>
      <c r="AV532" s="471" t="s">
        <v>16916</v>
      </c>
      <c r="AW532" s="472" t="s">
        <v>16916</v>
      </c>
      <c r="AX532" s="471" t="s">
        <v>16916</v>
      </c>
      <c r="AY532" s="472" t="s">
        <v>16916</v>
      </c>
      <c r="AZ532" s="471" t="s">
        <v>16916</v>
      </c>
      <c r="BA532" s="472" t="s">
        <v>16916</v>
      </c>
      <c r="BB532" s="471" t="s">
        <v>16916</v>
      </c>
      <c r="BC532" s="472" t="s">
        <v>16916</v>
      </c>
      <c r="BD532" s="471" t="s">
        <v>16916</v>
      </c>
      <c r="BE532" s="472" t="s">
        <v>16916</v>
      </c>
      <c r="BF532" s="471">
        <v>73003.08</v>
      </c>
      <c r="BG532" s="472">
        <v>0</v>
      </c>
      <c r="BH532" s="471" t="s">
        <v>16916</v>
      </c>
      <c r="BI532" s="472" t="s">
        <v>16916</v>
      </c>
      <c r="BJ532" s="357">
        <v>2889216.09</v>
      </c>
      <c r="BK532" s="474">
        <v>2398334.54</v>
      </c>
      <c r="BL532" s="357">
        <v>0</v>
      </c>
      <c r="BM532" s="474">
        <v>0</v>
      </c>
      <c r="BN532" s="357">
        <v>55981.13</v>
      </c>
      <c r="BO532" s="474">
        <v>55239.32</v>
      </c>
    </row>
    <row r="533" spans="1:67" s="148" customFormat="1" ht="12.75" x14ac:dyDescent="0.2">
      <c r="A533" s="470" t="s">
        <v>8237</v>
      </c>
      <c r="B533" s="470" t="s">
        <v>8221</v>
      </c>
      <c r="C533" s="470" t="s">
        <v>8213</v>
      </c>
      <c r="D533" s="470" t="s">
        <v>8213</v>
      </c>
      <c r="E533" s="470" t="s">
        <v>17528</v>
      </c>
      <c r="F533" s="470" t="s">
        <v>16901</v>
      </c>
      <c r="G533" s="470" t="s">
        <v>17023</v>
      </c>
      <c r="H533" s="471" t="s">
        <v>16916</v>
      </c>
      <c r="I533" s="472" t="s">
        <v>16916</v>
      </c>
      <c r="J533" s="471">
        <v>46587.06</v>
      </c>
      <c r="K533" s="472">
        <v>46587.06</v>
      </c>
      <c r="L533" s="471" t="s">
        <v>16916</v>
      </c>
      <c r="M533" s="472" t="s">
        <v>16916</v>
      </c>
      <c r="N533" s="471" t="s">
        <v>16916</v>
      </c>
      <c r="O533" s="472" t="s">
        <v>16916</v>
      </c>
      <c r="P533" s="471" t="s">
        <v>16916</v>
      </c>
      <c r="Q533" s="472" t="s">
        <v>16916</v>
      </c>
      <c r="R533" s="475" t="s">
        <v>16916</v>
      </c>
      <c r="S533" s="476" t="s">
        <v>16916</v>
      </c>
      <c r="T533" s="475" t="s">
        <v>16916</v>
      </c>
      <c r="U533" s="476" t="s">
        <v>16916</v>
      </c>
      <c r="V533" s="475" t="s">
        <v>16916</v>
      </c>
      <c r="W533" s="473" t="s">
        <v>16916</v>
      </c>
      <c r="X533" s="471" t="s">
        <v>16916</v>
      </c>
      <c r="Y533" s="472" t="s">
        <v>16916</v>
      </c>
      <c r="Z533" s="471" t="s">
        <v>16916</v>
      </c>
      <c r="AA533" s="472" t="s">
        <v>16916</v>
      </c>
      <c r="AB533" s="471" t="s">
        <v>16916</v>
      </c>
      <c r="AC533" s="472" t="s">
        <v>16916</v>
      </c>
      <c r="AD533" s="471" t="s">
        <v>16916</v>
      </c>
      <c r="AE533" s="472" t="s">
        <v>16916</v>
      </c>
      <c r="AF533" s="595" t="s">
        <v>16916</v>
      </c>
      <c r="AG533" s="473" t="s">
        <v>16916</v>
      </c>
      <c r="AH533" s="471" t="s">
        <v>16916</v>
      </c>
      <c r="AI533" s="472" t="s">
        <v>16916</v>
      </c>
      <c r="AJ533" s="471" t="s">
        <v>16916</v>
      </c>
      <c r="AK533" s="472" t="s">
        <v>16916</v>
      </c>
      <c r="AL533" s="471" t="s">
        <v>16916</v>
      </c>
      <c r="AM533" s="472" t="s">
        <v>16916</v>
      </c>
      <c r="AN533" s="471" t="s">
        <v>16916</v>
      </c>
      <c r="AO533" s="472" t="s">
        <v>16916</v>
      </c>
      <c r="AP533" s="471" t="s">
        <v>16916</v>
      </c>
      <c r="AQ533" s="472" t="s">
        <v>16916</v>
      </c>
      <c r="AR533" s="471" t="s">
        <v>16916</v>
      </c>
      <c r="AS533" s="472" t="s">
        <v>16916</v>
      </c>
      <c r="AT533" s="471" t="s">
        <v>16916</v>
      </c>
      <c r="AU533" s="472" t="s">
        <v>16916</v>
      </c>
      <c r="AV533" s="471" t="s">
        <v>16916</v>
      </c>
      <c r="AW533" s="472" t="s">
        <v>16916</v>
      </c>
      <c r="AX533" s="471" t="s">
        <v>16916</v>
      </c>
      <c r="AY533" s="472" t="s">
        <v>16916</v>
      </c>
      <c r="AZ533" s="471" t="s">
        <v>16916</v>
      </c>
      <c r="BA533" s="472" t="s">
        <v>16916</v>
      </c>
      <c r="BB533" s="471" t="s">
        <v>16916</v>
      </c>
      <c r="BC533" s="472" t="s">
        <v>16916</v>
      </c>
      <c r="BD533" s="471" t="s">
        <v>16916</v>
      </c>
      <c r="BE533" s="472" t="s">
        <v>16916</v>
      </c>
      <c r="BF533" s="471" t="s">
        <v>16916</v>
      </c>
      <c r="BG533" s="472" t="s">
        <v>16916</v>
      </c>
      <c r="BH533" s="471" t="s">
        <v>16916</v>
      </c>
      <c r="BI533" s="472" t="s">
        <v>16916</v>
      </c>
      <c r="BJ533" s="357">
        <v>0</v>
      </c>
      <c r="BK533" s="474">
        <v>0</v>
      </c>
      <c r="BL533" s="357">
        <v>46587.06</v>
      </c>
      <c r="BM533" s="474">
        <v>46587.06</v>
      </c>
      <c r="BN533" s="357">
        <v>0</v>
      </c>
      <c r="BO533" s="474">
        <v>0</v>
      </c>
    </row>
    <row r="534" spans="1:67" s="148" customFormat="1" ht="12.75" x14ac:dyDescent="0.2">
      <c r="A534" s="470" t="s">
        <v>8237</v>
      </c>
      <c r="B534" s="470" t="s">
        <v>8385</v>
      </c>
      <c r="C534" s="470" t="s">
        <v>8213</v>
      </c>
      <c r="D534" s="470" t="s">
        <v>8213</v>
      </c>
      <c r="E534" s="470" t="s">
        <v>8570</v>
      </c>
      <c r="F534" s="470" t="s">
        <v>16901</v>
      </c>
      <c r="G534" s="470" t="s">
        <v>17023</v>
      </c>
      <c r="H534" s="471" t="s">
        <v>16916</v>
      </c>
      <c r="I534" s="472" t="s">
        <v>16916</v>
      </c>
      <c r="J534" s="471" t="s">
        <v>16916</v>
      </c>
      <c r="K534" s="472" t="s">
        <v>16916</v>
      </c>
      <c r="L534" s="471" t="s">
        <v>16916</v>
      </c>
      <c r="M534" s="472" t="s">
        <v>16916</v>
      </c>
      <c r="N534" s="471" t="s">
        <v>16916</v>
      </c>
      <c r="O534" s="472" t="s">
        <v>16916</v>
      </c>
      <c r="P534" s="471" t="s">
        <v>16916</v>
      </c>
      <c r="Q534" s="472" t="s">
        <v>16916</v>
      </c>
      <c r="R534" s="475">
        <v>3999189.31</v>
      </c>
      <c r="S534" s="476">
        <v>3999189.31</v>
      </c>
      <c r="T534" s="475" t="s">
        <v>16916</v>
      </c>
      <c r="U534" s="476" t="s">
        <v>16916</v>
      </c>
      <c r="V534" s="475" t="s">
        <v>16916</v>
      </c>
      <c r="W534" s="473" t="s">
        <v>16916</v>
      </c>
      <c r="X534" s="471">
        <v>3953981.83</v>
      </c>
      <c r="Y534" s="472">
        <v>3953981.8299999996</v>
      </c>
      <c r="Z534" s="471" t="s">
        <v>16916</v>
      </c>
      <c r="AA534" s="472" t="s">
        <v>16916</v>
      </c>
      <c r="AB534" s="471" t="s">
        <v>16916</v>
      </c>
      <c r="AC534" s="472" t="s">
        <v>16916</v>
      </c>
      <c r="AD534" s="471" t="s">
        <v>16916</v>
      </c>
      <c r="AE534" s="472" t="s">
        <v>16916</v>
      </c>
      <c r="AF534" s="595" t="s">
        <v>16916</v>
      </c>
      <c r="AG534" s="473" t="s">
        <v>16916</v>
      </c>
      <c r="AH534" s="471">
        <v>1678216.66</v>
      </c>
      <c r="AI534" s="472">
        <v>1678216.66</v>
      </c>
      <c r="AJ534" s="471" t="s">
        <v>16916</v>
      </c>
      <c r="AK534" s="472" t="s">
        <v>16916</v>
      </c>
      <c r="AL534" s="471">
        <v>1368698.68</v>
      </c>
      <c r="AM534" s="472">
        <v>1097619.43</v>
      </c>
      <c r="AN534" s="471" t="s">
        <v>16916</v>
      </c>
      <c r="AO534" s="472" t="s">
        <v>16916</v>
      </c>
      <c r="AP534" s="471">
        <v>1329597.55</v>
      </c>
      <c r="AQ534" s="472">
        <v>1329597.55</v>
      </c>
      <c r="AR534" s="471" t="s">
        <v>16916</v>
      </c>
      <c r="AS534" s="472" t="s">
        <v>16916</v>
      </c>
      <c r="AT534" s="471">
        <v>1449971.92</v>
      </c>
      <c r="AU534" s="472">
        <v>1449971.92</v>
      </c>
      <c r="AV534" s="471" t="s">
        <v>16916</v>
      </c>
      <c r="AW534" s="472" t="s">
        <v>16916</v>
      </c>
      <c r="AX534" s="471">
        <v>4169639.27</v>
      </c>
      <c r="AY534" s="472">
        <v>2608523.9199999948</v>
      </c>
      <c r="AZ534" s="471" t="s">
        <v>16916</v>
      </c>
      <c r="BA534" s="472" t="s">
        <v>16916</v>
      </c>
      <c r="BB534" s="471">
        <v>2035492.63</v>
      </c>
      <c r="BC534" s="472">
        <v>1126092.1199999994</v>
      </c>
      <c r="BD534" s="471" t="s">
        <v>16916</v>
      </c>
      <c r="BE534" s="472" t="s">
        <v>16916</v>
      </c>
      <c r="BF534" s="471">
        <v>2183565.7599999998</v>
      </c>
      <c r="BG534" s="472">
        <v>0</v>
      </c>
      <c r="BH534" s="471" t="s">
        <v>16916</v>
      </c>
      <c r="BI534" s="472" t="s">
        <v>16916</v>
      </c>
      <c r="BJ534" s="357">
        <v>22168353.609999999</v>
      </c>
      <c r="BK534" s="474">
        <v>17243192.739999995</v>
      </c>
      <c r="BL534" s="357">
        <v>0</v>
      </c>
      <c r="BM534" s="474">
        <v>0</v>
      </c>
      <c r="BN534" s="357">
        <v>0</v>
      </c>
      <c r="BO534" s="474">
        <v>0</v>
      </c>
    </row>
    <row r="535" spans="1:67" s="148" customFormat="1" ht="12.75" x14ac:dyDescent="0.2">
      <c r="A535" s="470" t="s">
        <v>8237</v>
      </c>
      <c r="B535" s="470" t="s">
        <v>8272</v>
      </c>
      <c r="C535" s="470" t="s">
        <v>8213</v>
      </c>
      <c r="D535" s="470" t="s">
        <v>8213</v>
      </c>
      <c r="E535" s="470" t="s">
        <v>124</v>
      </c>
      <c r="F535" s="470" t="s">
        <v>16901</v>
      </c>
      <c r="G535" s="470" t="s">
        <v>17023</v>
      </c>
      <c r="H535" s="471">
        <v>338807.21</v>
      </c>
      <c r="I535" s="472">
        <v>0</v>
      </c>
      <c r="J535" s="471" t="s">
        <v>16916</v>
      </c>
      <c r="K535" s="472" t="s">
        <v>16916</v>
      </c>
      <c r="L535" s="471">
        <v>326627.93</v>
      </c>
      <c r="M535" s="472">
        <v>258102.8</v>
      </c>
      <c r="N535" s="471">
        <v>2472349.89</v>
      </c>
      <c r="O535" s="472">
        <v>1574455</v>
      </c>
      <c r="P535" s="471" t="s">
        <v>16916</v>
      </c>
      <c r="Q535" s="472" t="s">
        <v>16916</v>
      </c>
      <c r="R535" s="475">
        <v>1158478.56</v>
      </c>
      <c r="S535" s="476">
        <v>318888.82</v>
      </c>
      <c r="T535" s="475" t="s">
        <v>16916</v>
      </c>
      <c r="U535" s="476" t="s">
        <v>16916</v>
      </c>
      <c r="V535" s="475" t="s">
        <v>16916</v>
      </c>
      <c r="W535" s="473" t="s">
        <v>16916</v>
      </c>
      <c r="X535" s="471">
        <v>1087987.72</v>
      </c>
      <c r="Y535" s="472">
        <v>150014.79000000004</v>
      </c>
      <c r="Z535" s="471" t="s">
        <v>16916</v>
      </c>
      <c r="AA535" s="472" t="s">
        <v>16916</v>
      </c>
      <c r="AB535" s="471">
        <v>1111821.4100000001</v>
      </c>
      <c r="AC535" s="472">
        <v>123753.68000000001</v>
      </c>
      <c r="AD535" s="471" t="s">
        <v>16916</v>
      </c>
      <c r="AE535" s="472" t="s">
        <v>16916</v>
      </c>
      <c r="AF535" s="595" t="s">
        <v>16916</v>
      </c>
      <c r="AG535" s="473" t="s">
        <v>16916</v>
      </c>
      <c r="AH535" s="471">
        <v>298048.59999999998</v>
      </c>
      <c r="AI535" s="472">
        <v>83817.42</v>
      </c>
      <c r="AJ535" s="471" t="s">
        <v>16916</v>
      </c>
      <c r="AK535" s="472" t="s">
        <v>16916</v>
      </c>
      <c r="AL535" s="471">
        <v>194029.32</v>
      </c>
      <c r="AM535" s="472">
        <v>0</v>
      </c>
      <c r="AN535" s="471" t="s">
        <v>16916</v>
      </c>
      <c r="AO535" s="472" t="s">
        <v>16916</v>
      </c>
      <c r="AP535" s="471">
        <v>395496.14</v>
      </c>
      <c r="AQ535" s="472">
        <v>351419.27999999991</v>
      </c>
      <c r="AR535" s="471" t="s">
        <v>16916</v>
      </c>
      <c r="AS535" s="472" t="s">
        <v>16916</v>
      </c>
      <c r="AT535" s="471">
        <v>1064621.07</v>
      </c>
      <c r="AU535" s="472">
        <v>799952.48</v>
      </c>
      <c r="AV535" s="471" t="s">
        <v>16916</v>
      </c>
      <c r="AW535" s="472" t="s">
        <v>16916</v>
      </c>
      <c r="AX535" s="471">
        <v>181155.88</v>
      </c>
      <c r="AY535" s="472">
        <v>90577.96</v>
      </c>
      <c r="AZ535" s="471" t="s">
        <v>16916</v>
      </c>
      <c r="BA535" s="472" t="s">
        <v>16916</v>
      </c>
      <c r="BB535" s="471">
        <v>186526.92</v>
      </c>
      <c r="BC535" s="472">
        <v>0</v>
      </c>
      <c r="BD535" s="471" t="s">
        <v>16916</v>
      </c>
      <c r="BE535" s="472" t="s">
        <v>16916</v>
      </c>
      <c r="BF535" s="471">
        <v>186526.92</v>
      </c>
      <c r="BG535" s="472">
        <v>0</v>
      </c>
      <c r="BH535" s="471" t="s">
        <v>16916</v>
      </c>
      <c r="BI535" s="472" t="s">
        <v>16916</v>
      </c>
      <c r="BJ535" s="357">
        <v>8675849.6400000006</v>
      </c>
      <c r="BK535" s="474">
        <v>3492879.4299999997</v>
      </c>
      <c r="BL535" s="357">
        <v>0</v>
      </c>
      <c r="BM535" s="474">
        <v>0</v>
      </c>
      <c r="BN535" s="357">
        <v>326627.93</v>
      </c>
      <c r="BO535" s="474">
        <v>258102.8</v>
      </c>
    </row>
    <row r="536" spans="1:67" s="148" customFormat="1" ht="12.75" x14ac:dyDescent="0.2">
      <c r="A536" s="470" t="s">
        <v>8237</v>
      </c>
      <c r="B536" s="470" t="s">
        <v>8438</v>
      </c>
      <c r="C536" s="470" t="s">
        <v>17011</v>
      </c>
      <c r="D536" s="470" t="s">
        <v>17011</v>
      </c>
      <c r="E536" s="470" t="s">
        <v>17529</v>
      </c>
      <c r="F536" s="470" t="s">
        <v>16901</v>
      </c>
      <c r="G536" s="470" t="s">
        <v>17023</v>
      </c>
      <c r="H536" s="471" t="s">
        <v>16916</v>
      </c>
      <c r="I536" s="472" t="s">
        <v>16916</v>
      </c>
      <c r="J536" s="471">
        <v>376212</v>
      </c>
      <c r="K536" s="472">
        <v>0</v>
      </c>
      <c r="L536" s="471" t="s">
        <v>16916</v>
      </c>
      <c r="M536" s="472" t="s">
        <v>16916</v>
      </c>
      <c r="N536" s="471" t="s">
        <v>16916</v>
      </c>
      <c r="O536" s="472" t="s">
        <v>16916</v>
      </c>
      <c r="P536" s="471" t="s">
        <v>16916</v>
      </c>
      <c r="Q536" s="472" t="s">
        <v>16916</v>
      </c>
      <c r="R536" s="475" t="s">
        <v>16916</v>
      </c>
      <c r="S536" s="476" t="s">
        <v>16916</v>
      </c>
      <c r="T536" s="475" t="s">
        <v>16916</v>
      </c>
      <c r="U536" s="476" t="s">
        <v>16916</v>
      </c>
      <c r="V536" s="475" t="s">
        <v>16916</v>
      </c>
      <c r="W536" s="473" t="s">
        <v>16916</v>
      </c>
      <c r="X536" s="471" t="s">
        <v>16916</v>
      </c>
      <c r="Y536" s="472" t="s">
        <v>16916</v>
      </c>
      <c r="Z536" s="471" t="s">
        <v>16916</v>
      </c>
      <c r="AA536" s="472" t="s">
        <v>16916</v>
      </c>
      <c r="AB536" s="471" t="s">
        <v>16916</v>
      </c>
      <c r="AC536" s="472" t="s">
        <v>16916</v>
      </c>
      <c r="AD536" s="471" t="s">
        <v>16916</v>
      </c>
      <c r="AE536" s="472" t="s">
        <v>16916</v>
      </c>
      <c r="AF536" s="595" t="s">
        <v>16916</v>
      </c>
      <c r="AG536" s="473" t="s">
        <v>16916</v>
      </c>
      <c r="AH536" s="471" t="s">
        <v>16916</v>
      </c>
      <c r="AI536" s="472" t="s">
        <v>16916</v>
      </c>
      <c r="AJ536" s="471" t="s">
        <v>16916</v>
      </c>
      <c r="AK536" s="472" t="s">
        <v>16916</v>
      </c>
      <c r="AL536" s="471" t="s">
        <v>16916</v>
      </c>
      <c r="AM536" s="472" t="s">
        <v>16916</v>
      </c>
      <c r="AN536" s="471" t="s">
        <v>16916</v>
      </c>
      <c r="AO536" s="472" t="s">
        <v>16916</v>
      </c>
      <c r="AP536" s="471" t="s">
        <v>16916</v>
      </c>
      <c r="AQ536" s="472" t="s">
        <v>16916</v>
      </c>
      <c r="AR536" s="471" t="s">
        <v>16916</v>
      </c>
      <c r="AS536" s="472" t="s">
        <v>16916</v>
      </c>
      <c r="AT536" s="471" t="s">
        <v>16916</v>
      </c>
      <c r="AU536" s="472" t="s">
        <v>16916</v>
      </c>
      <c r="AV536" s="471" t="s">
        <v>16916</v>
      </c>
      <c r="AW536" s="472" t="s">
        <v>16916</v>
      </c>
      <c r="AX536" s="471" t="s">
        <v>16916</v>
      </c>
      <c r="AY536" s="472" t="s">
        <v>16916</v>
      </c>
      <c r="AZ536" s="471" t="s">
        <v>16916</v>
      </c>
      <c r="BA536" s="472" t="s">
        <v>16916</v>
      </c>
      <c r="BB536" s="471" t="s">
        <v>16916</v>
      </c>
      <c r="BC536" s="472" t="s">
        <v>16916</v>
      </c>
      <c r="BD536" s="471" t="s">
        <v>16916</v>
      </c>
      <c r="BE536" s="472" t="s">
        <v>16916</v>
      </c>
      <c r="BF536" s="471" t="s">
        <v>16916</v>
      </c>
      <c r="BG536" s="472" t="s">
        <v>16916</v>
      </c>
      <c r="BH536" s="471" t="s">
        <v>16916</v>
      </c>
      <c r="BI536" s="472" t="s">
        <v>16916</v>
      </c>
      <c r="BJ536" s="357">
        <v>0</v>
      </c>
      <c r="BK536" s="474">
        <v>0</v>
      </c>
      <c r="BL536" s="357">
        <v>376212</v>
      </c>
      <c r="BM536" s="474">
        <v>0</v>
      </c>
      <c r="BN536" s="357">
        <v>0</v>
      </c>
      <c r="BO536" s="474">
        <v>0</v>
      </c>
    </row>
    <row r="537" spans="1:67" s="148" customFormat="1" ht="12.75" x14ac:dyDescent="0.2">
      <c r="A537" s="470" t="s">
        <v>8237</v>
      </c>
      <c r="B537" s="470" t="s">
        <v>8273</v>
      </c>
      <c r="C537" s="470" t="s">
        <v>8213</v>
      </c>
      <c r="D537" s="470" t="s">
        <v>8213</v>
      </c>
      <c r="E537" s="470" t="s">
        <v>17530</v>
      </c>
      <c r="F537" s="470" t="s">
        <v>16901</v>
      </c>
      <c r="G537" s="470" t="s">
        <v>17023</v>
      </c>
      <c r="H537" s="471" t="s">
        <v>16916</v>
      </c>
      <c r="I537" s="472" t="s">
        <v>16916</v>
      </c>
      <c r="J537" s="471" t="s">
        <v>16916</v>
      </c>
      <c r="K537" s="472" t="s">
        <v>16916</v>
      </c>
      <c r="L537" s="471" t="s">
        <v>16916</v>
      </c>
      <c r="M537" s="472" t="s">
        <v>16916</v>
      </c>
      <c r="N537" s="471" t="s">
        <v>16916</v>
      </c>
      <c r="O537" s="472" t="s">
        <v>16916</v>
      </c>
      <c r="P537" s="471" t="s">
        <v>16916</v>
      </c>
      <c r="Q537" s="472" t="s">
        <v>16916</v>
      </c>
      <c r="R537" s="475" t="s">
        <v>16916</v>
      </c>
      <c r="S537" s="476" t="s">
        <v>16916</v>
      </c>
      <c r="T537" s="475" t="s">
        <v>16916</v>
      </c>
      <c r="U537" s="476" t="s">
        <v>16916</v>
      </c>
      <c r="V537" s="475" t="s">
        <v>16916</v>
      </c>
      <c r="W537" s="473" t="s">
        <v>16916</v>
      </c>
      <c r="X537" s="471" t="s">
        <v>16916</v>
      </c>
      <c r="Y537" s="472" t="s">
        <v>16916</v>
      </c>
      <c r="Z537" s="471" t="s">
        <v>16916</v>
      </c>
      <c r="AA537" s="472" t="s">
        <v>16916</v>
      </c>
      <c r="AB537" s="471">
        <v>180369.89</v>
      </c>
      <c r="AC537" s="472">
        <v>143722.16</v>
      </c>
      <c r="AD537" s="471" t="s">
        <v>16916</v>
      </c>
      <c r="AE537" s="472" t="s">
        <v>16916</v>
      </c>
      <c r="AF537" s="595" t="s">
        <v>16916</v>
      </c>
      <c r="AG537" s="473" t="s">
        <v>16916</v>
      </c>
      <c r="AH537" s="471" t="s">
        <v>16916</v>
      </c>
      <c r="AI537" s="472" t="s">
        <v>16916</v>
      </c>
      <c r="AJ537" s="471" t="s">
        <v>16916</v>
      </c>
      <c r="AK537" s="472" t="s">
        <v>16916</v>
      </c>
      <c r="AL537" s="471" t="s">
        <v>16916</v>
      </c>
      <c r="AM537" s="472" t="s">
        <v>16916</v>
      </c>
      <c r="AN537" s="471" t="s">
        <v>16916</v>
      </c>
      <c r="AO537" s="472" t="s">
        <v>16916</v>
      </c>
      <c r="AP537" s="471" t="s">
        <v>16916</v>
      </c>
      <c r="AQ537" s="472" t="s">
        <v>16916</v>
      </c>
      <c r="AR537" s="471" t="s">
        <v>16916</v>
      </c>
      <c r="AS537" s="472" t="s">
        <v>16916</v>
      </c>
      <c r="AT537" s="471" t="s">
        <v>16916</v>
      </c>
      <c r="AU537" s="472" t="s">
        <v>16916</v>
      </c>
      <c r="AV537" s="471" t="s">
        <v>16916</v>
      </c>
      <c r="AW537" s="472" t="s">
        <v>16916</v>
      </c>
      <c r="AX537" s="471" t="s">
        <v>16916</v>
      </c>
      <c r="AY537" s="472" t="s">
        <v>16916</v>
      </c>
      <c r="AZ537" s="471" t="s">
        <v>16916</v>
      </c>
      <c r="BA537" s="472" t="s">
        <v>16916</v>
      </c>
      <c r="BB537" s="471" t="s">
        <v>16916</v>
      </c>
      <c r="BC537" s="472" t="s">
        <v>16916</v>
      </c>
      <c r="BD537" s="471" t="s">
        <v>16916</v>
      </c>
      <c r="BE537" s="472" t="s">
        <v>16916</v>
      </c>
      <c r="BF537" s="471" t="s">
        <v>16916</v>
      </c>
      <c r="BG537" s="472" t="s">
        <v>16916</v>
      </c>
      <c r="BH537" s="471" t="s">
        <v>16916</v>
      </c>
      <c r="BI537" s="472" t="s">
        <v>16916</v>
      </c>
      <c r="BJ537" s="357">
        <v>180369.89</v>
      </c>
      <c r="BK537" s="474">
        <v>143722.16</v>
      </c>
      <c r="BL537" s="357">
        <v>0</v>
      </c>
      <c r="BM537" s="474">
        <v>0</v>
      </c>
      <c r="BN537" s="357">
        <v>0</v>
      </c>
      <c r="BO537" s="474">
        <v>0</v>
      </c>
    </row>
    <row r="538" spans="1:67" s="148" customFormat="1" ht="12.75" x14ac:dyDescent="0.2">
      <c r="A538" s="470" t="s">
        <v>8237</v>
      </c>
      <c r="B538" s="470" t="s">
        <v>8354</v>
      </c>
      <c r="C538" s="470" t="s">
        <v>8213</v>
      </c>
      <c r="D538" s="470" t="s">
        <v>8213</v>
      </c>
      <c r="E538" s="470" t="s">
        <v>17531</v>
      </c>
      <c r="F538" s="470" t="s">
        <v>16901</v>
      </c>
      <c r="G538" s="470" t="s">
        <v>17023</v>
      </c>
      <c r="H538" s="471" t="s">
        <v>16916</v>
      </c>
      <c r="I538" s="472" t="s">
        <v>16916</v>
      </c>
      <c r="J538" s="471" t="s">
        <v>16916</v>
      </c>
      <c r="K538" s="472" t="s">
        <v>16916</v>
      </c>
      <c r="L538" s="471" t="s">
        <v>16916</v>
      </c>
      <c r="M538" s="472" t="s">
        <v>16916</v>
      </c>
      <c r="N538" s="471" t="s">
        <v>16916</v>
      </c>
      <c r="O538" s="472" t="s">
        <v>16916</v>
      </c>
      <c r="P538" s="471">
        <v>52655</v>
      </c>
      <c r="Q538" s="472">
        <v>30539.699999999997</v>
      </c>
      <c r="R538" s="475" t="s">
        <v>16916</v>
      </c>
      <c r="S538" s="476" t="s">
        <v>16916</v>
      </c>
      <c r="T538" s="475" t="s">
        <v>16916</v>
      </c>
      <c r="U538" s="476" t="s">
        <v>16916</v>
      </c>
      <c r="V538" s="475" t="s">
        <v>16916</v>
      </c>
      <c r="W538" s="473" t="s">
        <v>16916</v>
      </c>
      <c r="X538" s="471" t="s">
        <v>16916</v>
      </c>
      <c r="Y538" s="472" t="s">
        <v>16916</v>
      </c>
      <c r="Z538" s="471" t="s">
        <v>16916</v>
      </c>
      <c r="AA538" s="472" t="s">
        <v>16916</v>
      </c>
      <c r="AB538" s="471" t="s">
        <v>16916</v>
      </c>
      <c r="AC538" s="472" t="s">
        <v>16916</v>
      </c>
      <c r="AD538" s="471" t="s">
        <v>16916</v>
      </c>
      <c r="AE538" s="472" t="s">
        <v>16916</v>
      </c>
      <c r="AF538" s="595" t="s">
        <v>16916</v>
      </c>
      <c r="AG538" s="473" t="s">
        <v>16916</v>
      </c>
      <c r="AH538" s="471" t="s">
        <v>16916</v>
      </c>
      <c r="AI538" s="472" t="s">
        <v>16916</v>
      </c>
      <c r="AJ538" s="471" t="s">
        <v>16916</v>
      </c>
      <c r="AK538" s="472" t="s">
        <v>16916</v>
      </c>
      <c r="AL538" s="471" t="s">
        <v>16916</v>
      </c>
      <c r="AM538" s="472" t="s">
        <v>16916</v>
      </c>
      <c r="AN538" s="471" t="s">
        <v>16916</v>
      </c>
      <c r="AO538" s="472" t="s">
        <v>16916</v>
      </c>
      <c r="AP538" s="471" t="s">
        <v>16916</v>
      </c>
      <c r="AQ538" s="472" t="s">
        <v>16916</v>
      </c>
      <c r="AR538" s="471" t="s">
        <v>16916</v>
      </c>
      <c r="AS538" s="472" t="s">
        <v>16916</v>
      </c>
      <c r="AT538" s="471" t="s">
        <v>16916</v>
      </c>
      <c r="AU538" s="472" t="s">
        <v>16916</v>
      </c>
      <c r="AV538" s="471" t="s">
        <v>16916</v>
      </c>
      <c r="AW538" s="472" t="s">
        <v>16916</v>
      </c>
      <c r="AX538" s="471" t="s">
        <v>16916</v>
      </c>
      <c r="AY538" s="472" t="s">
        <v>16916</v>
      </c>
      <c r="AZ538" s="471" t="s">
        <v>16916</v>
      </c>
      <c r="BA538" s="472" t="s">
        <v>16916</v>
      </c>
      <c r="BB538" s="471" t="s">
        <v>16916</v>
      </c>
      <c r="BC538" s="472" t="s">
        <v>16916</v>
      </c>
      <c r="BD538" s="471" t="s">
        <v>16916</v>
      </c>
      <c r="BE538" s="472" t="s">
        <v>16916</v>
      </c>
      <c r="BF538" s="471" t="s">
        <v>16916</v>
      </c>
      <c r="BG538" s="472" t="s">
        <v>16916</v>
      </c>
      <c r="BH538" s="471" t="s">
        <v>16916</v>
      </c>
      <c r="BI538" s="472" t="s">
        <v>16916</v>
      </c>
      <c r="BJ538" s="357">
        <v>0</v>
      </c>
      <c r="BK538" s="474">
        <v>0</v>
      </c>
      <c r="BL538" s="357">
        <v>52655</v>
      </c>
      <c r="BM538" s="474">
        <v>30539.699999999997</v>
      </c>
      <c r="BN538" s="357">
        <v>0</v>
      </c>
      <c r="BO538" s="474">
        <v>0</v>
      </c>
    </row>
    <row r="539" spans="1:67" s="148" customFormat="1" ht="12.75" x14ac:dyDescent="0.2">
      <c r="A539" s="470" t="s">
        <v>8237</v>
      </c>
      <c r="B539" s="470" t="s">
        <v>8480</v>
      </c>
      <c r="C539" s="470" t="s">
        <v>8213</v>
      </c>
      <c r="D539" s="470" t="s">
        <v>8213</v>
      </c>
      <c r="E539" s="470" t="s">
        <v>17272</v>
      </c>
      <c r="F539" s="470" t="s">
        <v>16901</v>
      </c>
      <c r="G539" s="470" t="s">
        <v>17023</v>
      </c>
      <c r="H539" s="471" t="s">
        <v>16916</v>
      </c>
      <c r="I539" s="472" t="s">
        <v>16916</v>
      </c>
      <c r="J539" s="471" t="s">
        <v>16916</v>
      </c>
      <c r="K539" s="472" t="s">
        <v>16916</v>
      </c>
      <c r="L539" s="471" t="s">
        <v>16916</v>
      </c>
      <c r="M539" s="472" t="s">
        <v>16916</v>
      </c>
      <c r="N539" s="471" t="s">
        <v>16916</v>
      </c>
      <c r="O539" s="472" t="s">
        <v>16916</v>
      </c>
      <c r="P539" s="471" t="s">
        <v>16916</v>
      </c>
      <c r="Q539" s="472" t="s">
        <v>16916</v>
      </c>
      <c r="R539" s="475" t="s">
        <v>16916</v>
      </c>
      <c r="S539" s="476" t="s">
        <v>16916</v>
      </c>
      <c r="T539" s="475" t="s">
        <v>16916</v>
      </c>
      <c r="U539" s="476" t="s">
        <v>16916</v>
      </c>
      <c r="V539" s="475" t="s">
        <v>16916</v>
      </c>
      <c r="W539" s="473" t="s">
        <v>16916</v>
      </c>
      <c r="X539" s="471" t="s">
        <v>16916</v>
      </c>
      <c r="Y539" s="472" t="s">
        <v>16916</v>
      </c>
      <c r="Z539" s="471" t="s">
        <v>16916</v>
      </c>
      <c r="AA539" s="472" t="s">
        <v>16916</v>
      </c>
      <c r="AB539" s="471">
        <v>27000.32</v>
      </c>
      <c r="AC539" s="472">
        <v>0</v>
      </c>
      <c r="AD539" s="471" t="s">
        <v>16916</v>
      </c>
      <c r="AE539" s="472" t="s">
        <v>16916</v>
      </c>
      <c r="AF539" s="595" t="s">
        <v>16916</v>
      </c>
      <c r="AG539" s="473" t="s">
        <v>16916</v>
      </c>
      <c r="AH539" s="471">
        <v>17961.919999999998</v>
      </c>
      <c r="AI539" s="472">
        <v>0</v>
      </c>
      <c r="AJ539" s="471" t="s">
        <v>16916</v>
      </c>
      <c r="AK539" s="472" t="s">
        <v>16916</v>
      </c>
      <c r="AL539" s="471">
        <v>17961.919999999998</v>
      </c>
      <c r="AM539" s="472">
        <v>0</v>
      </c>
      <c r="AN539" s="471" t="s">
        <v>16916</v>
      </c>
      <c r="AO539" s="472" t="s">
        <v>16916</v>
      </c>
      <c r="AP539" s="471">
        <v>17961.919999999998</v>
      </c>
      <c r="AQ539" s="472">
        <v>0</v>
      </c>
      <c r="AR539" s="471" t="s">
        <v>16916</v>
      </c>
      <c r="AS539" s="472" t="s">
        <v>16916</v>
      </c>
      <c r="AT539" s="471">
        <v>17961.919999999998</v>
      </c>
      <c r="AU539" s="472" t="s">
        <v>16916</v>
      </c>
      <c r="AV539" s="471" t="s">
        <v>16916</v>
      </c>
      <c r="AW539" s="472" t="s">
        <v>16916</v>
      </c>
      <c r="AX539" s="471">
        <v>17253.7</v>
      </c>
      <c r="AY539" s="472" t="s">
        <v>16916</v>
      </c>
      <c r="AZ539" s="471" t="s">
        <v>16916</v>
      </c>
      <c r="BA539" s="472" t="s">
        <v>16916</v>
      </c>
      <c r="BB539" s="471">
        <v>9463.31</v>
      </c>
      <c r="BC539" s="472">
        <v>0</v>
      </c>
      <c r="BD539" s="471" t="s">
        <v>16916</v>
      </c>
      <c r="BE539" s="472" t="s">
        <v>16916</v>
      </c>
      <c r="BF539" s="471">
        <v>788.61</v>
      </c>
      <c r="BG539" s="472">
        <v>0</v>
      </c>
      <c r="BH539" s="471" t="s">
        <v>16916</v>
      </c>
      <c r="BI539" s="472" t="s">
        <v>16916</v>
      </c>
      <c r="BJ539" s="357">
        <v>126353.61999999998</v>
      </c>
      <c r="BK539" s="474">
        <v>0</v>
      </c>
      <c r="BL539" s="357">
        <v>0</v>
      </c>
      <c r="BM539" s="474">
        <v>0</v>
      </c>
      <c r="BN539" s="357">
        <v>0</v>
      </c>
      <c r="BO539" s="474">
        <v>0</v>
      </c>
    </row>
    <row r="540" spans="1:67" s="148" customFormat="1" ht="12.75" x14ac:dyDescent="0.2">
      <c r="A540" s="470" t="s">
        <v>8237</v>
      </c>
      <c r="B540" s="470" t="s">
        <v>8228</v>
      </c>
      <c r="C540" s="470" t="s">
        <v>8213</v>
      </c>
      <c r="D540" s="470" t="s">
        <v>8213</v>
      </c>
      <c r="E540" s="470" t="s">
        <v>104</v>
      </c>
      <c r="F540" s="470" t="s">
        <v>16901</v>
      </c>
      <c r="G540" s="470" t="s">
        <v>17023</v>
      </c>
      <c r="H540" s="471">
        <v>70858695.640000001</v>
      </c>
      <c r="I540" s="472">
        <v>60218844.760000005</v>
      </c>
      <c r="J540" s="471" t="s">
        <v>16916</v>
      </c>
      <c r="K540" s="472" t="s">
        <v>16916</v>
      </c>
      <c r="L540" s="471" t="s">
        <v>16916</v>
      </c>
      <c r="M540" s="472" t="s">
        <v>16916</v>
      </c>
      <c r="N540" s="471">
        <v>64682078.489999995</v>
      </c>
      <c r="O540" s="472">
        <v>49108083.359999999</v>
      </c>
      <c r="P540" s="471" t="s">
        <v>16916</v>
      </c>
      <c r="Q540" s="472" t="s">
        <v>16916</v>
      </c>
      <c r="R540" s="475">
        <v>40309815.399999999</v>
      </c>
      <c r="S540" s="476">
        <v>16482473.409999996</v>
      </c>
      <c r="T540" s="475" t="s">
        <v>16916</v>
      </c>
      <c r="U540" s="476" t="s">
        <v>16916</v>
      </c>
      <c r="V540" s="475" t="s">
        <v>16916</v>
      </c>
      <c r="W540" s="473" t="s">
        <v>16916</v>
      </c>
      <c r="X540" s="471">
        <v>40320752.740000002</v>
      </c>
      <c r="Y540" s="472">
        <v>26982969.060000002</v>
      </c>
      <c r="Z540" s="471" t="s">
        <v>16916</v>
      </c>
      <c r="AA540" s="472" t="s">
        <v>16916</v>
      </c>
      <c r="AB540" s="471">
        <v>36437415.229999997</v>
      </c>
      <c r="AC540" s="472">
        <v>20088208.860000003</v>
      </c>
      <c r="AD540" s="471" t="s">
        <v>16916</v>
      </c>
      <c r="AE540" s="472" t="s">
        <v>16916</v>
      </c>
      <c r="AF540" s="595" t="s">
        <v>16916</v>
      </c>
      <c r="AG540" s="473" t="s">
        <v>16916</v>
      </c>
      <c r="AH540" s="471">
        <v>31243251.660000004</v>
      </c>
      <c r="AI540" s="472">
        <v>29969189.349999998</v>
      </c>
      <c r="AJ540" s="471" t="s">
        <v>16916</v>
      </c>
      <c r="AK540" s="472" t="s">
        <v>16916</v>
      </c>
      <c r="AL540" s="471">
        <v>28970825.090000004</v>
      </c>
      <c r="AM540" s="472">
        <v>26483468.579999994</v>
      </c>
      <c r="AN540" s="471" t="s">
        <v>16916</v>
      </c>
      <c r="AO540" s="472" t="s">
        <v>16916</v>
      </c>
      <c r="AP540" s="471">
        <v>40103980.140000001</v>
      </c>
      <c r="AQ540" s="472">
        <v>39919719.870000005</v>
      </c>
      <c r="AR540" s="471" t="s">
        <v>16916</v>
      </c>
      <c r="AS540" s="472" t="s">
        <v>16916</v>
      </c>
      <c r="AT540" s="471">
        <v>24499852.329999998</v>
      </c>
      <c r="AU540" s="472">
        <v>24499852.319999997</v>
      </c>
      <c r="AV540" s="471" t="s">
        <v>16916</v>
      </c>
      <c r="AW540" s="472" t="s">
        <v>16916</v>
      </c>
      <c r="AX540" s="471">
        <v>44150341.479999997</v>
      </c>
      <c r="AY540" s="472">
        <v>28783019.700000085</v>
      </c>
      <c r="AZ540" s="471" t="s">
        <v>16916</v>
      </c>
      <c r="BA540" s="472" t="s">
        <v>16916</v>
      </c>
      <c r="BB540" s="471">
        <v>26780663</v>
      </c>
      <c r="BC540" s="472">
        <v>18407697</v>
      </c>
      <c r="BD540" s="471" t="s">
        <v>16916</v>
      </c>
      <c r="BE540" s="472" t="s">
        <v>16916</v>
      </c>
      <c r="BF540" s="471">
        <v>26893595.810000002</v>
      </c>
      <c r="BG540" s="472">
        <v>1394149.0500000007</v>
      </c>
      <c r="BH540" s="471" t="s">
        <v>16916</v>
      </c>
      <c r="BI540" s="472" t="s">
        <v>16916</v>
      </c>
      <c r="BJ540" s="357">
        <v>475251267.00999999</v>
      </c>
      <c r="BK540" s="474">
        <v>342337675.32000011</v>
      </c>
      <c r="BL540" s="357">
        <v>0</v>
      </c>
      <c r="BM540" s="474">
        <v>0</v>
      </c>
      <c r="BN540" s="357">
        <v>0</v>
      </c>
      <c r="BO540" s="474">
        <v>0</v>
      </c>
    </row>
    <row r="541" spans="1:67" s="148" customFormat="1" ht="12.75" x14ac:dyDescent="0.2">
      <c r="A541" s="470" t="s">
        <v>8237</v>
      </c>
      <c r="B541" s="470" t="s">
        <v>8278</v>
      </c>
      <c r="C541" s="470" t="s">
        <v>8213</v>
      </c>
      <c r="D541" s="470" t="s">
        <v>8213</v>
      </c>
      <c r="E541" s="470" t="s">
        <v>376</v>
      </c>
      <c r="F541" s="470" t="s">
        <v>16901</v>
      </c>
      <c r="G541" s="470" t="s">
        <v>17023</v>
      </c>
      <c r="H541" s="471">
        <v>1101666.3</v>
      </c>
      <c r="I541" s="472">
        <v>1101666.3</v>
      </c>
      <c r="J541" s="471" t="s">
        <v>16916</v>
      </c>
      <c r="K541" s="472" t="s">
        <v>16916</v>
      </c>
      <c r="L541" s="471" t="s">
        <v>16916</v>
      </c>
      <c r="M541" s="472" t="s">
        <v>16916</v>
      </c>
      <c r="N541" s="471">
        <v>570905.18000000005</v>
      </c>
      <c r="O541" s="472">
        <v>570905.18000000005</v>
      </c>
      <c r="P541" s="471" t="s">
        <v>16916</v>
      </c>
      <c r="Q541" s="472" t="s">
        <v>16916</v>
      </c>
      <c r="R541" s="475" t="s">
        <v>16916</v>
      </c>
      <c r="S541" s="476" t="s">
        <v>16916</v>
      </c>
      <c r="T541" s="475" t="s">
        <v>16916</v>
      </c>
      <c r="U541" s="476" t="s">
        <v>16916</v>
      </c>
      <c r="V541" s="475" t="s">
        <v>16916</v>
      </c>
      <c r="W541" s="473" t="s">
        <v>16916</v>
      </c>
      <c r="X541" s="471" t="s">
        <v>16916</v>
      </c>
      <c r="Y541" s="472" t="s">
        <v>16916</v>
      </c>
      <c r="Z541" s="471" t="s">
        <v>16916</v>
      </c>
      <c r="AA541" s="472" t="s">
        <v>16916</v>
      </c>
      <c r="AB541" s="471" t="s">
        <v>16916</v>
      </c>
      <c r="AC541" s="472" t="s">
        <v>16916</v>
      </c>
      <c r="AD541" s="471" t="s">
        <v>16916</v>
      </c>
      <c r="AE541" s="472" t="s">
        <v>16916</v>
      </c>
      <c r="AF541" s="595" t="s">
        <v>16916</v>
      </c>
      <c r="AG541" s="473" t="s">
        <v>16916</v>
      </c>
      <c r="AH541" s="471" t="s">
        <v>16916</v>
      </c>
      <c r="AI541" s="472" t="s">
        <v>16916</v>
      </c>
      <c r="AJ541" s="471" t="s">
        <v>16916</v>
      </c>
      <c r="AK541" s="472" t="s">
        <v>16916</v>
      </c>
      <c r="AL541" s="471" t="s">
        <v>16916</v>
      </c>
      <c r="AM541" s="472" t="s">
        <v>16916</v>
      </c>
      <c r="AN541" s="471" t="s">
        <v>16916</v>
      </c>
      <c r="AO541" s="472" t="s">
        <v>16916</v>
      </c>
      <c r="AP541" s="471" t="s">
        <v>16916</v>
      </c>
      <c r="AQ541" s="472" t="s">
        <v>16916</v>
      </c>
      <c r="AR541" s="471" t="s">
        <v>16916</v>
      </c>
      <c r="AS541" s="472" t="s">
        <v>16916</v>
      </c>
      <c r="AT541" s="471" t="s">
        <v>16916</v>
      </c>
      <c r="AU541" s="472" t="s">
        <v>16916</v>
      </c>
      <c r="AV541" s="471" t="s">
        <v>16916</v>
      </c>
      <c r="AW541" s="472" t="s">
        <v>16916</v>
      </c>
      <c r="AX541" s="471" t="s">
        <v>16916</v>
      </c>
      <c r="AY541" s="472" t="s">
        <v>16916</v>
      </c>
      <c r="AZ541" s="471" t="s">
        <v>16916</v>
      </c>
      <c r="BA541" s="472" t="s">
        <v>16916</v>
      </c>
      <c r="BB541" s="471" t="s">
        <v>16916</v>
      </c>
      <c r="BC541" s="472" t="s">
        <v>16916</v>
      </c>
      <c r="BD541" s="471" t="s">
        <v>16916</v>
      </c>
      <c r="BE541" s="472" t="s">
        <v>16916</v>
      </c>
      <c r="BF541" s="471" t="s">
        <v>16916</v>
      </c>
      <c r="BG541" s="472" t="s">
        <v>16916</v>
      </c>
      <c r="BH541" s="471" t="s">
        <v>16916</v>
      </c>
      <c r="BI541" s="472" t="s">
        <v>16916</v>
      </c>
      <c r="BJ541" s="357">
        <v>1672571.48</v>
      </c>
      <c r="BK541" s="474">
        <v>1672571.48</v>
      </c>
      <c r="BL541" s="357">
        <v>0</v>
      </c>
      <c r="BM541" s="474">
        <v>0</v>
      </c>
      <c r="BN541" s="357">
        <v>0</v>
      </c>
      <c r="BO541" s="474">
        <v>0</v>
      </c>
    </row>
    <row r="542" spans="1:67" s="148" customFormat="1" ht="12.75" x14ac:dyDescent="0.2">
      <c r="A542" s="470" t="s">
        <v>8237</v>
      </c>
      <c r="B542" s="470" t="s">
        <v>8238</v>
      </c>
      <c r="C542" s="470" t="s">
        <v>8213</v>
      </c>
      <c r="D542" s="470" t="s">
        <v>8213</v>
      </c>
      <c r="E542" s="470" t="s">
        <v>8239</v>
      </c>
      <c r="F542" s="470" t="s">
        <v>16901</v>
      </c>
      <c r="G542" s="470" t="s">
        <v>17023</v>
      </c>
      <c r="H542" s="471" t="s">
        <v>16916</v>
      </c>
      <c r="I542" s="472" t="s">
        <v>16916</v>
      </c>
      <c r="J542" s="471" t="s">
        <v>16916</v>
      </c>
      <c r="K542" s="472" t="s">
        <v>16916</v>
      </c>
      <c r="L542" s="471" t="s">
        <v>16916</v>
      </c>
      <c r="M542" s="472" t="s">
        <v>16916</v>
      </c>
      <c r="N542" s="471" t="s">
        <v>16916</v>
      </c>
      <c r="O542" s="472" t="s">
        <v>16916</v>
      </c>
      <c r="P542" s="471" t="s">
        <v>16916</v>
      </c>
      <c r="Q542" s="472" t="s">
        <v>16916</v>
      </c>
      <c r="R542" s="475">
        <v>1249830.19</v>
      </c>
      <c r="S542" s="476">
        <v>1249830.19</v>
      </c>
      <c r="T542" s="475" t="s">
        <v>16916</v>
      </c>
      <c r="U542" s="476" t="s">
        <v>16916</v>
      </c>
      <c r="V542" s="475" t="s">
        <v>16916</v>
      </c>
      <c r="W542" s="473" t="s">
        <v>16916</v>
      </c>
      <c r="X542" s="471" t="s">
        <v>16916</v>
      </c>
      <c r="Y542" s="472" t="s">
        <v>16916</v>
      </c>
      <c r="Z542" s="471" t="s">
        <v>16916</v>
      </c>
      <c r="AA542" s="472" t="s">
        <v>16916</v>
      </c>
      <c r="AB542" s="471" t="s">
        <v>16916</v>
      </c>
      <c r="AC542" s="472" t="s">
        <v>16916</v>
      </c>
      <c r="AD542" s="471" t="s">
        <v>16916</v>
      </c>
      <c r="AE542" s="472" t="s">
        <v>16916</v>
      </c>
      <c r="AF542" s="595" t="s">
        <v>16916</v>
      </c>
      <c r="AG542" s="473" t="s">
        <v>16916</v>
      </c>
      <c r="AH542" s="471" t="s">
        <v>16916</v>
      </c>
      <c r="AI542" s="472" t="s">
        <v>16916</v>
      </c>
      <c r="AJ542" s="471" t="s">
        <v>16916</v>
      </c>
      <c r="AK542" s="472" t="s">
        <v>16916</v>
      </c>
      <c r="AL542" s="471" t="s">
        <v>16916</v>
      </c>
      <c r="AM542" s="472" t="s">
        <v>16916</v>
      </c>
      <c r="AN542" s="471" t="s">
        <v>16916</v>
      </c>
      <c r="AO542" s="472" t="s">
        <v>16916</v>
      </c>
      <c r="AP542" s="471">
        <v>548357.57999999996</v>
      </c>
      <c r="AQ542" s="472">
        <v>548357.57999999996</v>
      </c>
      <c r="AR542" s="471" t="s">
        <v>16916</v>
      </c>
      <c r="AS542" s="472" t="s">
        <v>16916</v>
      </c>
      <c r="AT542" s="471">
        <v>1621208.66</v>
      </c>
      <c r="AU542" s="472">
        <v>1621208.66</v>
      </c>
      <c r="AV542" s="471" t="s">
        <v>16916</v>
      </c>
      <c r="AW542" s="472" t="s">
        <v>16916</v>
      </c>
      <c r="AX542" s="471">
        <v>1259803.26</v>
      </c>
      <c r="AY542" s="472">
        <v>1221012.3000000003</v>
      </c>
      <c r="AZ542" s="471" t="s">
        <v>16916</v>
      </c>
      <c r="BA542" s="472" t="s">
        <v>16916</v>
      </c>
      <c r="BB542" s="471">
        <v>429308.63</v>
      </c>
      <c r="BC542" s="472">
        <v>420312.4200000001</v>
      </c>
      <c r="BD542" s="471" t="s">
        <v>16916</v>
      </c>
      <c r="BE542" s="472" t="s">
        <v>16916</v>
      </c>
      <c r="BF542" s="471">
        <v>148500</v>
      </c>
      <c r="BG542" s="472">
        <v>0</v>
      </c>
      <c r="BH542" s="471" t="s">
        <v>16916</v>
      </c>
      <c r="BI542" s="472" t="s">
        <v>16916</v>
      </c>
      <c r="BJ542" s="357">
        <v>5257008.3199999994</v>
      </c>
      <c r="BK542" s="474">
        <v>5060721.1500000004</v>
      </c>
      <c r="BL542" s="357">
        <v>0</v>
      </c>
      <c r="BM542" s="474">
        <v>0</v>
      </c>
      <c r="BN542" s="357">
        <v>0</v>
      </c>
      <c r="BO542" s="474">
        <v>0</v>
      </c>
    </row>
    <row r="543" spans="1:67" s="148" customFormat="1" ht="12.75" x14ac:dyDescent="0.2">
      <c r="A543" s="470" t="s">
        <v>8237</v>
      </c>
      <c r="B543" s="470" t="s">
        <v>8290</v>
      </c>
      <c r="C543" s="470" t="s">
        <v>8213</v>
      </c>
      <c r="D543" s="470" t="s">
        <v>8213</v>
      </c>
      <c r="E543" s="470" t="s">
        <v>17532</v>
      </c>
      <c r="F543" s="470" t="s">
        <v>16901</v>
      </c>
      <c r="G543" s="470" t="s">
        <v>17023</v>
      </c>
      <c r="H543" s="471" t="s">
        <v>16916</v>
      </c>
      <c r="I543" s="472" t="s">
        <v>16916</v>
      </c>
      <c r="J543" s="471" t="s">
        <v>16916</v>
      </c>
      <c r="K543" s="472" t="s">
        <v>16916</v>
      </c>
      <c r="L543" s="471" t="s">
        <v>16916</v>
      </c>
      <c r="M543" s="472" t="s">
        <v>16916</v>
      </c>
      <c r="N543" s="471" t="s">
        <v>16916</v>
      </c>
      <c r="O543" s="472" t="s">
        <v>16916</v>
      </c>
      <c r="P543" s="471" t="s">
        <v>16916</v>
      </c>
      <c r="Q543" s="472" t="s">
        <v>16916</v>
      </c>
      <c r="R543" s="475" t="s">
        <v>16916</v>
      </c>
      <c r="S543" s="476" t="s">
        <v>16916</v>
      </c>
      <c r="T543" s="475" t="s">
        <v>16916</v>
      </c>
      <c r="U543" s="476" t="s">
        <v>16916</v>
      </c>
      <c r="V543" s="475" t="s">
        <v>16916</v>
      </c>
      <c r="W543" s="473" t="s">
        <v>16916</v>
      </c>
      <c r="X543" s="471" t="s">
        <v>16916</v>
      </c>
      <c r="Y543" s="472" t="s">
        <v>16916</v>
      </c>
      <c r="Z543" s="471" t="s">
        <v>16916</v>
      </c>
      <c r="AA543" s="472" t="s">
        <v>16916</v>
      </c>
      <c r="AB543" s="471" t="s">
        <v>16916</v>
      </c>
      <c r="AC543" s="472" t="s">
        <v>16916</v>
      </c>
      <c r="AD543" s="471">
        <v>12065543.41</v>
      </c>
      <c r="AE543" s="472">
        <v>5764692.870000002</v>
      </c>
      <c r="AF543" s="595" t="s">
        <v>16916</v>
      </c>
      <c r="AG543" s="473" t="s">
        <v>16916</v>
      </c>
      <c r="AH543" s="471" t="s">
        <v>16916</v>
      </c>
      <c r="AI543" s="472" t="s">
        <v>16916</v>
      </c>
      <c r="AJ543" s="471" t="s">
        <v>16916</v>
      </c>
      <c r="AK543" s="472" t="s">
        <v>16916</v>
      </c>
      <c r="AL543" s="471" t="s">
        <v>16916</v>
      </c>
      <c r="AM543" s="472" t="s">
        <v>16916</v>
      </c>
      <c r="AN543" s="471" t="s">
        <v>16916</v>
      </c>
      <c r="AO543" s="472" t="s">
        <v>16916</v>
      </c>
      <c r="AP543" s="471">
        <v>24983.61</v>
      </c>
      <c r="AQ543" s="472">
        <v>24983.61</v>
      </c>
      <c r="AR543" s="471" t="s">
        <v>16916</v>
      </c>
      <c r="AS543" s="472" t="s">
        <v>16916</v>
      </c>
      <c r="AT543" s="471" t="s">
        <v>16916</v>
      </c>
      <c r="AU543" s="472" t="s">
        <v>16916</v>
      </c>
      <c r="AV543" s="471" t="s">
        <v>16916</v>
      </c>
      <c r="AW543" s="472" t="s">
        <v>16916</v>
      </c>
      <c r="AX543" s="471" t="s">
        <v>16916</v>
      </c>
      <c r="AY543" s="472" t="s">
        <v>16916</v>
      </c>
      <c r="AZ543" s="471" t="s">
        <v>16916</v>
      </c>
      <c r="BA543" s="472" t="s">
        <v>16916</v>
      </c>
      <c r="BB543" s="471" t="s">
        <v>16916</v>
      </c>
      <c r="BC543" s="472" t="s">
        <v>16916</v>
      </c>
      <c r="BD543" s="471" t="s">
        <v>16916</v>
      </c>
      <c r="BE543" s="472" t="s">
        <v>16916</v>
      </c>
      <c r="BF543" s="471" t="s">
        <v>16916</v>
      </c>
      <c r="BG543" s="472" t="s">
        <v>16916</v>
      </c>
      <c r="BH543" s="471" t="s">
        <v>16916</v>
      </c>
      <c r="BI543" s="472" t="s">
        <v>16916</v>
      </c>
      <c r="BJ543" s="357">
        <v>24983.61</v>
      </c>
      <c r="BK543" s="474">
        <v>24983.61</v>
      </c>
      <c r="BL543" s="357">
        <v>12065543.41</v>
      </c>
      <c r="BM543" s="474">
        <v>5764692.870000002</v>
      </c>
      <c r="BN543" s="357">
        <v>0</v>
      </c>
      <c r="BO543" s="474">
        <v>0</v>
      </c>
    </row>
    <row r="544" spans="1:67" s="148" customFormat="1" ht="12.75" x14ac:dyDescent="0.2">
      <c r="A544" s="470" t="s">
        <v>8237</v>
      </c>
      <c r="B544" s="470" t="s">
        <v>8240</v>
      </c>
      <c r="C544" s="470" t="s">
        <v>8213</v>
      </c>
      <c r="D544" s="470" t="s">
        <v>8213</v>
      </c>
      <c r="E544" s="470" t="s">
        <v>126</v>
      </c>
      <c r="F544" s="470" t="s">
        <v>16901</v>
      </c>
      <c r="G544" s="470" t="s">
        <v>17023</v>
      </c>
      <c r="H544" s="471">
        <v>2282712.2599999998</v>
      </c>
      <c r="I544" s="472">
        <v>1815299.65</v>
      </c>
      <c r="J544" s="471" t="s">
        <v>16916</v>
      </c>
      <c r="K544" s="472" t="s">
        <v>16916</v>
      </c>
      <c r="L544" s="471" t="s">
        <v>16916</v>
      </c>
      <c r="M544" s="472" t="s">
        <v>16916</v>
      </c>
      <c r="N544" s="471">
        <v>633983.76</v>
      </c>
      <c r="O544" s="472">
        <v>0</v>
      </c>
      <c r="P544" s="471" t="s">
        <v>16916</v>
      </c>
      <c r="Q544" s="472" t="s">
        <v>16916</v>
      </c>
      <c r="R544" s="475">
        <v>486000</v>
      </c>
      <c r="S544" s="476">
        <v>420034.66000000003</v>
      </c>
      <c r="T544" s="475" t="s">
        <v>16916</v>
      </c>
      <c r="U544" s="476" t="s">
        <v>16916</v>
      </c>
      <c r="V544" s="475" t="s">
        <v>16916</v>
      </c>
      <c r="W544" s="473" t="s">
        <v>16916</v>
      </c>
      <c r="X544" s="471">
        <v>891782.15</v>
      </c>
      <c r="Y544" s="472">
        <v>864514.88</v>
      </c>
      <c r="Z544" s="471" t="s">
        <v>16916</v>
      </c>
      <c r="AA544" s="472" t="s">
        <v>16916</v>
      </c>
      <c r="AB544" s="471">
        <v>185000</v>
      </c>
      <c r="AC544" s="472">
        <v>157351.98000000001</v>
      </c>
      <c r="AD544" s="471" t="s">
        <v>16916</v>
      </c>
      <c r="AE544" s="472" t="s">
        <v>16916</v>
      </c>
      <c r="AF544" s="595" t="s">
        <v>16916</v>
      </c>
      <c r="AG544" s="473" t="s">
        <v>16916</v>
      </c>
      <c r="AH544" s="471" t="s">
        <v>16916</v>
      </c>
      <c r="AI544" s="472" t="s">
        <v>16916</v>
      </c>
      <c r="AJ544" s="471" t="s">
        <v>16916</v>
      </c>
      <c r="AK544" s="472" t="s">
        <v>16916</v>
      </c>
      <c r="AL544" s="471" t="s">
        <v>16916</v>
      </c>
      <c r="AM544" s="472" t="s">
        <v>16916</v>
      </c>
      <c r="AN544" s="471" t="s">
        <v>16916</v>
      </c>
      <c r="AO544" s="472" t="s">
        <v>16916</v>
      </c>
      <c r="AP544" s="471" t="s">
        <v>16916</v>
      </c>
      <c r="AQ544" s="472" t="s">
        <v>16916</v>
      </c>
      <c r="AR544" s="471" t="s">
        <v>16916</v>
      </c>
      <c r="AS544" s="472" t="s">
        <v>16916</v>
      </c>
      <c r="AT544" s="471" t="s">
        <v>16916</v>
      </c>
      <c r="AU544" s="472" t="s">
        <v>16916</v>
      </c>
      <c r="AV544" s="471" t="s">
        <v>16916</v>
      </c>
      <c r="AW544" s="472" t="s">
        <v>16916</v>
      </c>
      <c r="AX544" s="471" t="s">
        <v>16916</v>
      </c>
      <c r="AY544" s="472" t="s">
        <v>16916</v>
      </c>
      <c r="AZ544" s="471" t="s">
        <v>16916</v>
      </c>
      <c r="BA544" s="472" t="s">
        <v>16916</v>
      </c>
      <c r="BB544" s="471" t="s">
        <v>16916</v>
      </c>
      <c r="BC544" s="472" t="s">
        <v>16916</v>
      </c>
      <c r="BD544" s="471" t="s">
        <v>16916</v>
      </c>
      <c r="BE544" s="472" t="s">
        <v>16916</v>
      </c>
      <c r="BF544" s="471" t="s">
        <v>16916</v>
      </c>
      <c r="BG544" s="472" t="s">
        <v>16916</v>
      </c>
      <c r="BH544" s="471" t="s">
        <v>16916</v>
      </c>
      <c r="BI544" s="472" t="s">
        <v>16916</v>
      </c>
      <c r="BJ544" s="357">
        <v>4479478.17</v>
      </c>
      <c r="BK544" s="474">
        <v>3257201.17</v>
      </c>
      <c r="BL544" s="357">
        <v>0</v>
      </c>
      <c r="BM544" s="474">
        <v>0</v>
      </c>
      <c r="BN544" s="357">
        <v>0</v>
      </c>
      <c r="BO544" s="474">
        <v>0</v>
      </c>
    </row>
    <row r="545" spans="1:67" s="148" customFormat="1" ht="12.75" x14ac:dyDescent="0.2">
      <c r="A545" s="470" t="s">
        <v>8237</v>
      </c>
      <c r="B545" s="470" t="s">
        <v>8274</v>
      </c>
      <c r="C545" s="470" t="s">
        <v>8213</v>
      </c>
      <c r="D545" s="470" t="s">
        <v>8213</v>
      </c>
      <c r="E545" s="470" t="s">
        <v>17735</v>
      </c>
      <c r="F545" s="470" t="s">
        <v>16901</v>
      </c>
      <c r="G545" s="470" t="s">
        <v>17023</v>
      </c>
      <c r="H545" s="471" t="s">
        <v>16916</v>
      </c>
      <c r="I545" s="472" t="s">
        <v>16916</v>
      </c>
      <c r="J545" s="471" t="s">
        <v>16916</v>
      </c>
      <c r="K545" s="472" t="s">
        <v>16916</v>
      </c>
      <c r="L545" s="471" t="s">
        <v>16916</v>
      </c>
      <c r="M545" s="472" t="s">
        <v>16916</v>
      </c>
      <c r="N545" s="471" t="s">
        <v>16916</v>
      </c>
      <c r="O545" s="472" t="s">
        <v>16916</v>
      </c>
      <c r="P545" s="471" t="s">
        <v>16916</v>
      </c>
      <c r="Q545" s="472" t="s">
        <v>16916</v>
      </c>
      <c r="R545" s="475" t="s">
        <v>16916</v>
      </c>
      <c r="S545" s="476" t="s">
        <v>16916</v>
      </c>
      <c r="T545" s="475" t="s">
        <v>16916</v>
      </c>
      <c r="U545" s="476" t="s">
        <v>16916</v>
      </c>
      <c r="V545" s="475" t="s">
        <v>16916</v>
      </c>
      <c r="W545" s="473" t="s">
        <v>16916</v>
      </c>
      <c r="X545" s="471" t="s">
        <v>16916</v>
      </c>
      <c r="Y545" s="472" t="s">
        <v>16916</v>
      </c>
      <c r="Z545" s="471" t="s">
        <v>16916</v>
      </c>
      <c r="AA545" s="472" t="s">
        <v>16916</v>
      </c>
      <c r="AB545" s="471" t="s">
        <v>16916</v>
      </c>
      <c r="AC545" s="472" t="s">
        <v>16916</v>
      </c>
      <c r="AD545" s="471" t="s">
        <v>16916</v>
      </c>
      <c r="AE545" s="472" t="s">
        <v>16916</v>
      </c>
      <c r="AF545" s="595" t="s">
        <v>16916</v>
      </c>
      <c r="AG545" s="473" t="s">
        <v>16916</v>
      </c>
      <c r="AH545" s="471" t="s">
        <v>16916</v>
      </c>
      <c r="AI545" s="472" t="s">
        <v>16916</v>
      </c>
      <c r="AJ545" s="471" t="s">
        <v>16916</v>
      </c>
      <c r="AK545" s="472" t="s">
        <v>16916</v>
      </c>
      <c r="AL545" s="471" t="s">
        <v>16916</v>
      </c>
      <c r="AM545" s="472" t="s">
        <v>16916</v>
      </c>
      <c r="AN545" s="471" t="s">
        <v>16916</v>
      </c>
      <c r="AO545" s="472" t="s">
        <v>16916</v>
      </c>
      <c r="AP545" s="471" t="s">
        <v>16916</v>
      </c>
      <c r="AQ545" s="472" t="s">
        <v>16916</v>
      </c>
      <c r="AR545" s="471" t="s">
        <v>16916</v>
      </c>
      <c r="AS545" s="472" t="s">
        <v>16916</v>
      </c>
      <c r="AT545" s="471" t="s">
        <v>16916</v>
      </c>
      <c r="AU545" s="472" t="s">
        <v>16916</v>
      </c>
      <c r="AV545" s="471" t="s">
        <v>16916</v>
      </c>
      <c r="AW545" s="472" t="s">
        <v>16916</v>
      </c>
      <c r="AX545" s="471">
        <v>53047.040000000001</v>
      </c>
      <c r="AY545" s="472" t="s">
        <v>16916</v>
      </c>
      <c r="AZ545" s="471" t="s">
        <v>16916</v>
      </c>
      <c r="BA545" s="472" t="s">
        <v>16916</v>
      </c>
      <c r="BB545" s="471" t="s">
        <v>16916</v>
      </c>
      <c r="BC545" s="472" t="s">
        <v>16916</v>
      </c>
      <c r="BD545" s="471" t="s">
        <v>16916</v>
      </c>
      <c r="BE545" s="472" t="s">
        <v>16916</v>
      </c>
      <c r="BF545" s="471" t="s">
        <v>16916</v>
      </c>
      <c r="BG545" s="472" t="s">
        <v>16916</v>
      </c>
      <c r="BH545" s="471" t="s">
        <v>16916</v>
      </c>
      <c r="BI545" s="472" t="s">
        <v>16916</v>
      </c>
      <c r="BJ545" s="357">
        <v>53047.040000000001</v>
      </c>
      <c r="BK545" s="474">
        <v>0</v>
      </c>
      <c r="BL545" s="357">
        <v>0</v>
      </c>
      <c r="BM545" s="474">
        <v>0</v>
      </c>
      <c r="BN545" s="357">
        <v>0</v>
      </c>
      <c r="BO545" s="474">
        <v>0</v>
      </c>
    </row>
    <row r="546" spans="1:67" s="148" customFormat="1" ht="12.75" x14ac:dyDescent="0.2">
      <c r="A546" s="470" t="s">
        <v>8237</v>
      </c>
      <c r="B546" s="470" t="s">
        <v>8489</v>
      </c>
      <c r="C546" s="470" t="s">
        <v>8213</v>
      </c>
      <c r="D546" s="470" t="s">
        <v>8213</v>
      </c>
      <c r="E546" s="470" t="s">
        <v>17533</v>
      </c>
      <c r="F546" s="470" t="s">
        <v>16901</v>
      </c>
      <c r="G546" s="470" t="s">
        <v>17023</v>
      </c>
      <c r="H546" s="471" t="s">
        <v>16916</v>
      </c>
      <c r="I546" s="472" t="s">
        <v>16916</v>
      </c>
      <c r="J546" s="471" t="s">
        <v>16916</v>
      </c>
      <c r="K546" s="472" t="s">
        <v>16916</v>
      </c>
      <c r="L546" s="471" t="s">
        <v>16916</v>
      </c>
      <c r="M546" s="472" t="s">
        <v>16916</v>
      </c>
      <c r="N546" s="471" t="s">
        <v>16916</v>
      </c>
      <c r="O546" s="472" t="s">
        <v>16916</v>
      </c>
      <c r="P546" s="471" t="s">
        <v>16916</v>
      </c>
      <c r="Q546" s="472" t="s">
        <v>16916</v>
      </c>
      <c r="R546" s="475" t="s">
        <v>16916</v>
      </c>
      <c r="S546" s="476" t="s">
        <v>16916</v>
      </c>
      <c r="T546" s="475" t="s">
        <v>16916</v>
      </c>
      <c r="U546" s="476" t="s">
        <v>16916</v>
      </c>
      <c r="V546" s="475" t="s">
        <v>16916</v>
      </c>
      <c r="W546" s="473" t="s">
        <v>16916</v>
      </c>
      <c r="X546" s="471" t="s">
        <v>16916</v>
      </c>
      <c r="Y546" s="472" t="s">
        <v>16916</v>
      </c>
      <c r="Z546" s="471" t="s">
        <v>16916</v>
      </c>
      <c r="AA546" s="472" t="s">
        <v>16916</v>
      </c>
      <c r="AB546" s="471" t="s">
        <v>16916</v>
      </c>
      <c r="AC546" s="472" t="s">
        <v>16916</v>
      </c>
      <c r="AD546" s="471" t="s">
        <v>16916</v>
      </c>
      <c r="AE546" s="472" t="s">
        <v>16916</v>
      </c>
      <c r="AF546" s="595" t="s">
        <v>16916</v>
      </c>
      <c r="AG546" s="473" t="s">
        <v>16916</v>
      </c>
      <c r="AH546" s="471" t="s">
        <v>16916</v>
      </c>
      <c r="AI546" s="472" t="s">
        <v>16916</v>
      </c>
      <c r="AJ546" s="471" t="s">
        <v>16916</v>
      </c>
      <c r="AK546" s="472" t="s">
        <v>16916</v>
      </c>
      <c r="AL546" s="471" t="s">
        <v>16916</v>
      </c>
      <c r="AM546" s="472" t="s">
        <v>16916</v>
      </c>
      <c r="AN546" s="471" t="s">
        <v>16916</v>
      </c>
      <c r="AO546" s="472" t="s">
        <v>16916</v>
      </c>
      <c r="AP546" s="471">
        <v>29493.88</v>
      </c>
      <c r="AQ546" s="472">
        <v>29493.879999999997</v>
      </c>
      <c r="AR546" s="471" t="s">
        <v>16916</v>
      </c>
      <c r="AS546" s="472" t="s">
        <v>16916</v>
      </c>
      <c r="AT546" s="471" t="s">
        <v>16916</v>
      </c>
      <c r="AU546" s="472" t="s">
        <v>16916</v>
      </c>
      <c r="AV546" s="471" t="s">
        <v>16916</v>
      </c>
      <c r="AW546" s="472" t="s">
        <v>16916</v>
      </c>
      <c r="AX546" s="471">
        <v>419587.21</v>
      </c>
      <c r="AY546" s="472">
        <v>180389.21</v>
      </c>
      <c r="AZ546" s="471" t="s">
        <v>16916</v>
      </c>
      <c r="BA546" s="472" t="s">
        <v>16916</v>
      </c>
      <c r="BB546" s="471">
        <v>798944.1</v>
      </c>
      <c r="BC546" s="472">
        <v>760174.01</v>
      </c>
      <c r="BD546" s="471" t="s">
        <v>16916</v>
      </c>
      <c r="BE546" s="472" t="s">
        <v>16916</v>
      </c>
      <c r="BF546" s="471" t="s">
        <v>16916</v>
      </c>
      <c r="BG546" s="472" t="s">
        <v>16916</v>
      </c>
      <c r="BH546" s="471" t="s">
        <v>16916</v>
      </c>
      <c r="BI546" s="472" t="s">
        <v>16916</v>
      </c>
      <c r="BJ546" s="357">
        <v>1248025.19</v>
      </c>
      <c r="BK546" s="474">
        <v>970057.1</v>
      </c>
      <c r="BL546" s="357">
        <v>0</v>
      </c>
      <c r="BM546" s="474">
        <v>0</v>
      </c>
      <c r="BN546" s="357">
        <v>0</v>
      </c>
      <c r="BO546" s="474">
        <v>0</v>
      </c>
    </row>
    <row r="547" spans="1:67" s="148" customFormat="1" ht="12.75" x14ac:dyDescent="0.2">
      <c r="A547" s="470" t="s">
        <v>8237</v>
      </c>
      <c r="B547" s="470" t="s">
        <v>8249</v>
      </c>
      <c r="C547" s="470" t="s">
        <v>8213</v>
      </c>
      <c r="D547" s="470" t="s">
        <v>8213</v>
      </c>
      <c r="E547" s="470" t="s">
        <v>17286</v>
      </c>
      <c r="F547" s="470" t="s">
        <v>16901</v>
      </c>
      <c r="G547" s="470" t="s">
        <v>17023</v>
      </c>
      <c r="H547" s="471" t="s">
        <v>16916</v>
      </c>
      <c r="I547" s="472" t="s">
        <v>16916</v>
      </c>
      <c r="J547" s="471" t="s">
        <v>16916</v>
      </c>
      <c r="K547" s="472" t="s">
        <v>16916</v>
      </c>
      <c r="L547" s="471" t="s">
        <v>16916</v>
      </c>
      <c r="M547" s="472" t="s">
        <v>16916</v>
      </c>
      <c r="N547" s="471" t="s">
        <v>16916</v>
      </c>
      <c r="O547" s="472" t="s">
        <v>16916</v>
      </c>
      <c r="P547" s="471" t="s">
        <v>16916</v>
      </c>
      <c r="Q547" s="472" t="s">
        <v>16916</v>
      </c>
      <c r="R547" s="475" t="s">
        <v>16916</v>
      </c>
      <c r="S547" s="476" t="s">
        <v>16916</v>
      </c>
      <c r="T547" s="475" t="s">
        <v>16916</v>
      </c>
      <c r="U547" s="476" t="s">
        <v>16916</v>
      </c>
      <c r="V547" s="475" t="s">
        <v>16916</v>
      </c>
      <c r="W547" s="473" t="s">
        <v>16916</v>
      </c>
      <c r="X547" s="471" t="s">
        <v>16916</v>
      </c>
      <c r="Y547" s="472" t="s">
        <v>16916</v>
      </c>
      <c r="Z547" s="471" t="s">
        <v>16916</v>
      </c>
      <c r="AA547" s="472" t="s">
        <v>16916</v>
      </c>
      <c r="AB547" s="471">
        <v>136477.04999999999</v>
      </c>
      <c r="AC547" s="472">
        <v>0</v>
      </c>
      <c r="AD547" s="471" t="s">
        <v>16916</v>
      </c>
      <c r="AE547" s="472" t="s">
        <v>16916</v>
      </c>
      <c r="AF547" s="595" t="s">
        <v>16916</v>
      </c>
      <c r="AG547" s="473" t="s">
        <v>16916</v>
      </c>
      <c r="AH547" s="471">
        <v>136477.04999999999</v>
      </c>
      <c r="AI547" s="472">
        <v>0</v>
      </c>
      <c r="AJ547" s="471" t="s">
        <v>16916</v>
      </c>
      <c r="AK547" s="472" t="s">
        <v>16916</v>
      </c>
      <c r="AL547" s="471">
        <v>688169.69</v>
      </c>
      <c r="AM547" s="472">
        <v>497238.15</v>
      </c>
      <c r="AN547" s="471" t="s">
        <v>16916</v>
      </c>
      <c r="AO547" s="472" t="s">
        <v>16916</v>
      </c>
      <c r="AP547" s="471">
        <v>305623.98</v>
      </c>
      <c r="AQ547" s="472">
        <v>85155.130000000048</v>
      </c>
      <c r="AR547" s="471" t="s">
        <v>16916</v>
      </c>
      <c r="AS547" s="472" t="s">
        <v>16916</v>
      </c>
      <c r="AT547" s="471">
        <v>158892.09</v>
      </c>
      <c r="AU547" s="472">
        <v>22415.040000000001</v>
      </c>
      <c r="AV547" s="471" t="s">
        <v>16916</v>
      </c>
      <c r="AW547" s="472" t="s">
        <v>16916</v>
      </c>
      <c r="AX547" s="471">
        <v>229639.87</v>
      </c>
      <c r="AY547" s="472" t="s">
        <v>16916</v>
      </c>
      <c r="AZ547" s="471" t="s">
        <v>16916</v>
      </c>
      <c r="BA547" s="472" t="s">
        <v>16916</v>
      </c>
      <c r="BB547" s="471">
        <v>136477.04999999999</v>
      </c>
      <c r="BC547" s="472">
        <v>0</v>
      </c>
      <c r="BD547" s="471" t="s">
        <v>16916</v>
      </c>
      <c r="BE547" s="472" t="s">
        <v>16916</v>
      </c>
      <c r="BF547" s="471">
        <v>443905.39</v>
      </c>
      <c r="BG547" s="472">
        <v>0</v>
      </c>
      <c r="BH547" s="471" t="s">
        <v>16916</v>
      </c>
      <c r="BI547" s="472" t="s">
        <v>16916</v>
      </c>
      <c r="BJ547" s="357">
        <v>2235662.17</v>
      </c>
      <c r="BK547" s="474">
        <v>604808.32000000007</v>
      </c>
      <c r="BL547" s="357">
        <v>0</v>
      </c>
      <c r="BM547" s="474">
        <v>0</v>
      </c>
      <c r="BN547" s="357">
        <v>0</v>
      </c>
      <c r="BO547" s="474">
        <v>0</v>
      </c>
    </row>
    <row r="548" spans="1:67" s="148" customFormat="1" ht="12.75" x14ac:dyDescent="0.2">
      <c r="A548" s="470" t="s">
        <v>8237</v>
      </c>
      <c r="B548" s="470" t="s">
        <v>8266</v>
      </c>
      <c r="C548" s="470" t="s">
        <v>8213</v>
      </c>
      <c r="D548" s="470" t="s">
        <v>8213</v>
      </c>
      <c r="E548" s="470" t="s">
        <v>16950</v>
      </c>
      <c r="F548" s="470" t="s">
        <v>16901</v>
      </c>
      <c r="G548" s="470" t="s">
        <v>17023</v>
      </c>
      <c r="H548" s="471">
        <v>1002943.24</v>
      </c>
      <c r="I548" s="472">
        <v>1002943.24</v>
      </c>
      <c r="J548" s="471" t="s">
        <v>16916</v>
      </c>
      <c r="K548" s="472" t="s">
        <v>16916</v>
      </c>
      <c r="L548" s="471" t="s">
        <v>16916</v>
      </c>
      <c r="M548" s="472" t="s">
        <v>16916</v>
      </c>
      <c r="N548" s="471">
        <v>1185447.6700000002</v>
      </c>
      <c r="O548" s="472">
        <v>361380.57</v>
      </c>
      <c r="P548" s="471" t="s">
        <v>16916</v>
      </c>
      <c r="Q548" s="472" t="s">
        <v>16916</v>
      </c>
      <c r="R548" s="475">
        <v>2387679.1599999997</v>
      </c>
      <c r="S548" s="476">
        <v>2215786.17</v>
      </c>
      <c r="T548" s="475" t="s">
        <v>16916</v>
      </c>
      <c r="U548" s="476" t="s">
        <v>16916</v>
      </c>
      <c r="V548" s="475" t="s">
        <v>16916</v>
      </c>
      <c r="W548" s="473" t="s">
        <v>16916</v>
      </c>
      <c r="X548" s="471">
        <v>442144.84</v>
      </c>
      <c r="Y548" s="472">
        <v>20421.400000000001</v>
      </c>
      <c r="Z548" s="471" t="s">
        <v>16916</v>
      </c>
      <c r="AA548" s="472" t="s">
        <v>16916</v>
      </c>
      <c r="AB548" s="471">
        <v>40849.86</v>
      </c>
      <c r="AC548" s="472">
        <v>20424.93</v>
      </c>
      <c r="AD548" s="471" t="s">
        <v>16916</v>
      </c>
      <c r="AE548" s="472" t="s">
        <v>16916</v>
      </c>
      <c r="AF548" s="595" t="s">
        <v>16916</v>
      </c>
      <c r="AG548" s="473" t="s">
        <v>16916</v>
      </c>
      <c r="AH548" s="471">
        <v>148317.51999999999</v>
      </c>
      <c r="AI548" s="472">
        <v>8126.24</v>
      </c>
      <c r="AJ548" s="471" t="s">
        <v>16916</v>
      </c>
      <c r="AK548" s="472" t="s">
        <v>16916</v>
      </c>
      <c r="AL548" s="471">
        <v>273542.78000000003</v>
      </c>
      <c r="AM548" s="472">
        <v>0</v>
      </c>
      <c r="AN548" s="471" t="s">
        <v>16916</v>
      </c>
      <c r="AO548" s="472" t="s">
        <v>16916</v>
      </c>
      <c r="AP548" s="471">
        <v>270188.63</v>
      </c>
      <c r="AQ548" s="472">
        <v>0</v>
      </c>
      <c r="AR548" s="471" t="s">
        <v>16916</v>
      </c>
      <c r="AS548" s="472" t="s">
        <v>16916</v>
      </c>
      <c r="AT548" s="471">
        <v>266734.5</v>
      </c>
      <c r="AU548" s="472" t="s">
        <v>16916</v>
      </c>
      <c r="AV548" s="471" t="s">
        <v>16916</v>
      </c>
      <c r="AW548" s="472" t="s">
        <v>16916</v>
      </c>
      <c r="AX548" s="471">
        <v>263353.65999999997</v>
      </c>
      <c r="AY548" s="472">
        <v>263353.65999999997</v>
      </c>
      <c r="AZ548" s="471" t="s">
        <v>16916</v>
      </c>
      <c r="BA548" s="472" t="s">
        <v>16916</v>
      </c>
      <c r="BB548" s="471">
        <v>327012.17000000004</v>
      </c>
      <c r="BC548" s="472">
        <v>325116.01999999996</v>
      </c>
      <c r="BD548" s="471" t="s">
        <v>16916</v>
      </c>
      <c r="BE548" s="472" t="s">
        <v>16916</v>
      </c>
      <c r="BF548" s="471">
        <v>704592.03</v>
      </c>
      <c r="BG548" s="472">
        <v>191596.24</v>
      </c>
      <c r="BH548" s="471" t="s">
        <v>16916</v>
      </c>
      <c r="BI548" s="472" t="s">
        <v>16916</v>
      </c>
      <c r="BJ548" s="357">
        <v>7312806.0600000005</v>
      </c>
      <c r="BK548" s="474">
        <v>4409148.4700000007</v>
      </c>
      <c r="BL548" s="357">
        <v>0</v>
      </c>
      <c r="BM548" s="474">
        <v>0</v>
      </c>
      <c r="BN548" s="357">
        <v>0</v>
      </c>
      <c r="BO548" s="474">
        <v>0</v>
      </c>
    </row>
    <row r="549" spans="1:67" s="148" customFormat="1" ht="12.75" x14ac:dyDescent="0.2">
      <c r="A549" s="470" t="s">
        <v>8237</v>
      </c>
      <c r="B549" s="470" t="s">
        <v>8267</v>
      </c>
      <c r="C549" s="470" t="s">
        <v>8213</v>
      </c>
      <c r="D549" s="470" t="s">
        <v>8213</v>
      </c>
      <c r="E549" s="470" t="s">
        <v>16951</v>
      </c>
      <c r="F549" s="470" t="s">
        <v>16901</v>
      </c>
      <c r="G549" s="470" t="s">
        <v>17023</v>
      </c>
      <c r="H549" s="471" t="s">
        <v>16916</v>
      </c>
      <c r="I549" s="472" t="s">
        <v>16916</v>
      </c>
      <c r="J549" s="471" t="s">
        <v>16916</v>
      </c>
      <c r="K549" s="472" t="s">
        <v>16916</v>
      </c>
      <c r="L549" s="471" t="s">
        <v>16916</v>
      </c>
      <c r="M549" s="472" t="s">
        <v>16916</v>
      </c>
      <c r="N549" s="471">
        <v>113939.34</v>
      </c>
      <c r="O549" s="472">
        <v>113939.34</v>
      </c>
      <c r="P549" s="471" t="s">
        <v>16916</v>
      </c>
      <c r="Q549" s="472" t="s">
        <v>16916</v>
      </c>
      <c r="R549" s="475">
        <v>453683.24</v>
      </c>
      <c r="S549" s="476">
        <v>270282.20999999996</v>
      </c>
      <c r="T549" s="475" t="s">
        <v>16916</v>
      </c>
      <c r="U549" s="476" t="s">
        <v>16916</v>
      </c>
      <c r="V549" s="475" t="s">
        <v>16916</v>
      </c>
      <c r="W549" s="473" t="s">
        <v>16916</v>
      </c>
      <c r="X549" s="471">
        <v>234862.78999999998</v>
      </c>
      <c r="Y549" s="472">
        <v>46046.430000000008</v>
      </c>
      <c r="Z549" s="471" t="s">
        <v>16916</v>
      </c>
      <c r="AA549" s="472" t="s">
        <v>16916</v>
      </c>
      <c r="AB549" s="471">
        <v>364846.39999999997</v>
      </c>
      <c r="AC549" s="472">
        <v>41692.739999999991</v>
      </c>
      <c r="AD549" s="471" t="s">
        <v>16916</v>
      </c>
      <c r="AE549" s="472" t="s">
        <v>16916</v>
      </c>
      <c r="AF549" s="595" t="s">
        <v>16916</v>
      </c>
      <c r="AG549" s="473" t="s">
        <v>16916</v>
      </c>
      <c r="AH549" s="471">
        <v>6192.24</v>
      </c>
      <c r="AI549" s="472">
        <v>6192.2400000000016</v>
      </c>
      <c r="AJ549" s="471" t="s">
        <v>16916</v>
      </c>
      <c r="AK549" s="472" t="s">
        <v>16916</v>
      </c>
      <c r="AL549" s="471">
        <v>6192.21</v>
      </c>
      <c r="AM549" s="472">
        <v>0</v>
      </c>
      <c r="AN549" s="471" t="s">
        <v>16916</v>
      </c>
      <c r="AO549" s="472" t="s">
        <v>16916</v>
      </c>
      <c r="AP549" s="471">
        <v>110214.37</v>
      </c>
      <c r="AQ549" s="472">
        <v>0</v>
      </c>
      <c r="AR549" s="471" t="s">
        <v>16916</v>
      </c>
      <c r="AS549" s="472" t="s">
        <v>16916</v>
      </c>
      <c r="AT549" s="471" t="s">
        <v>16916</v>
      </c>
      <c r="AU549" s="472" t="s">
        <v>16916</v>
      </c>
      <c r="AV549" s="471" t="s">
        <v>16916</v>
      </c>
      <c r="AW549" s="472" t="s">
        <v>16916</v>
      </c>
      <c r="AX549" s="471" t="s">
        <v>16916</v>
      </c>
      <c r="AY549" s="472" t="s">
        <v>16916</v>
      </c>
      <c r="AZ549" s="471" t="s">
        <v>16916</v>
      </c>
      <c r="BA549" s="472" t="s">
        <v>16916</v>
      </c>
      <c r="BB549" s="471" t="s">
        <v>16916</v>
      </c>
      <c r="BC549" s="472" t="s">
        <v>16916</v>
      </c>
      <c r="BD549" s="471" t="s">
        <v>16916</v>
      </c>
      <c r="BE549" s="472" t="s">
        <v>16916</v>
      </c>
      <c r="BF549" s="471">
        <v>15045</v>
      </c>
      <c r="BG549" s="472">
        <v>0</v>
      </c>
      <c r="BH549" s="471" t="s">
        <v>16916</v>
      </c>
      <c r="BI549" s="472" t="s">
        <v>16916</v>
      </c>
      <c r="BJ549" s="357">
        <v>1304975.5899999999</v>
      </c>
      <c r="BK549" s="474">
        <v>478152.9599999999</v>
      </c>
      <c r="BL549" s="357">
        <v>0</v>
      </c>
      <c r="BM549" s="474">
        <v>0</v>
      </c>
      <c r="BN549" s="357">
        <v>0</v>
      </c>
      <c r="BO549" s="474">
        <v>0</v>
      </c>
    </row>
    <row r="550" spans="1:67" s="148" customFormat="1" ht="12.75" x14ac:dyDescent="0.2">
      <c r="A550" s="470" t="s">
        <v>8237</v>
      </c>
      <c r="B550" s="470" t="s">
        <v>8264</v>
      </c>
      <c r="C550" s="470" t="s">
        <v>8213</v>
      </c>
      <c r="D550" s="470" t="s">
        <v>8213</v>
      </c>
      <c r="E550" s="470" t="s">
        <v>16952</v>
      </c>
      <c r="F550" s="470" t="s">
        <v>16901</v>
      </c>
      <c r="G550" s="470" t="s">
        <v>17023</v>
      </c>
      <c r="H550" s="471" t="s">
        <v>16916</v>
      </c>
      <c r="I550" s="472" t="s">
        <v>16916</v>
      </c>
      <c r="J550" s="471" t="s">
        <v>16916</v>
      </c>
      <c r="K550" s="472" t="s">
        <v>16916</v>
      </c>
      <c r="L550" s="471" t="s">
        <v>16916</v>
      </c>
      <c r="M550" s="472" t="s">
        <v>16916</v>
      </c>
      <c r="N550" s="471">
        <v>429541.06000000006</v>
      </c>
      <c r="O550" s="472">
        <v>429541.06000000006</v>
      </c>
      <c r="P550" s="471" t="s">
        <v>16916</v>
      </c>
      <c r="Q550" s="472" t="s">
        <v>16916</v>
      </c>
      <c r="R550" s="475">
        <v>542430.26</v>
      </c>
      <c r="S550" s="476">
        <v>374650.20999999996</v>
      </c>
      <c r="T550" s="475" t="s">
        <v>16916</v>
      </c>
      <c r="U550" s="476" t="s">
        <v>16916</v>
      </c>
      <c r="V550" s="475" t="s">
        <v>16916</v>
      </c>
      <c r="W550" s="473" t="s">
        <v>16916</v>
      </c>
      <c r="X550" s="471">
        <v>256487.51</v>
      </c>
      <c r="Y550" s="472">
        <v>72720.260000000009</v>
      </c>
      <c r="Z550" s="471" t="s">
        <v>16916</v>
      </c>
      <c r="AA550" s="472" t="s">
        <v>16916</v>
      </c>
      <c r="AB550" s="471">
        <v>817872.19000000006</v>
      </c>
      <c r="AC550" s="472">
        <v>519941.91000000003</v>
      </c>
      <c r="AD550" s="471" t="s">
        <v>16916</v>
      </c>
      <c r="AE550" s="472" t="s">
        <v>16916</v>
      </c>
      <c r="AF550" s="595" t="s">
        <v>16916</v>
      </c>
      <c r="AG550" s="473" t="s">
        <v>16916</v>
      </c>
      <c r="AH550" s="471">
        <v>162153.47</v>
      </c>
      <c r="AI550" s="472">
        <v>162153.47</v>
      </c>
      <c r="AJ550" s="471" t="s">
        <v>16916</v>
      </c>
      <c r="AK550" s="472" t="s">
        <v>16916</v>
      </c>
      <c r="AL550" s="471">
        <v>1296870.17</v>
      </c>
      <c r="AM550" s="472">
        <v>1291041.21</v>
      </c>
      <c r="AN550" s="471" t="s">
        <v>16916</v>
      </c>
      <c r="AO550" s="472" t="s">
        <v>16916</v>
      </c>
      <c r="AP550" s="471">
        <v>699995.54</v>
      </c>
      <c r="AQ550" s="472">
        <v>530192.32999999973</v>
      </c>
      <c r="AR550" s="471" t="s">
        <v>16916</v>
      </c>
      <c r="AS550" s="472" t="s">
        <v>16916</v>
      </c>
      <c r="AT550" s="471">
        <v>243837.04</v>
      </c>
      <c r="AU550" s="472">
        <v>94319.4</v>
      </c>
      <c r="AV550" s="471" t="s">
        <v>16916</v>
      </c>
      <c r="AW550" s="472" t="s">
        <v>16916</v>
      </c>
      <c r="AX550" s="471" t="s">
        <v>16916</v>
      </c>
      <c r="AY550" s="472" t="s">
        <v>16916</v>
      </c>
      <c r="AZ550" s="471" t="s">
        <v>16916</v>
      </c>
      <c r="BA550" s="472" t="s">
        <v>16916</v>
      </c>
      <c r="BB550" s="471" t="s">
        <v>16916</v>
      </c>
      <c r="BC550" s="472" t="s">
        <v>16916</v>
      </c>
      <c r="BD550" s="471" t="s">
        <v>16916</v>
      </c>
      <c r="BE550" s="472" t="s">
        <v>16916</v>
      </c>
      <c r="BF550" s="471" t="s">
        <v>16916</v>
      </c>
      <c r="BG550" s="472" t="s">
        <v>16916</v>
      </c>
      <c r="BH550" s="471" t="s">
        <v>16916</v>
      </c>
      <c r="BI550" s="472" t="s">
        <v>16916</v>
      </c>
      <c r="BJ550" s="357">
        <v>4449187.24</v>
      </c>
      <c r="BK550" s="474">
        <v>3474559.8499999996</v>
      </c>
      <c r="BL550" s="357">
        <v>0</v>
      </c>
      <c r="BM550" s="474">
        <v>0</v>
      </c>
      <c r="BN550" s="357">
        <v>0</v>
      </c>
      <c r="BO550" s="474">
        <v>0</v>
      </c>
    </row>
    <row r="551" spans="1:67" s="148" customFormat="1" ht="12.75" x14ac:dyDescent="0.2">
      <c r="A551" s="470" t="s">
        <v>8237</v>
      </c>
      <c r="B551" s="470" t="s">
        <v>8500</v>
      </c>
      <c r="C551" s="470" t="s">
        <v>8213</v>
      </c>
      <c r="D551" s="470" t="s">
        <v>8213</v>
      </c>
      <c r="E551" s="470" t="s">
        <v>17889</v>
      </c>
      <c r="F551" s="470" t="s">
        <v>16901</v>
      </c>
      <c r="G551" s="470" t="s">
        <v>17023</v>
      </c>
      <c r="H551" s="471" t="s">
        <v>16916</v>
      </c>
      <c r="I551" s="472" t="s">
        <v>16916</v>
      </c>
      <c r="J551" s="471" t="s">
        <v>16916</v>
      </c>
      <c r="K551" s="472" t="s">
        <v>16916</v>
      </c>
      <c r="L551" s="471" t="s">
        <v>16916</v>
      </c>
      <c r="M551" s="472" t="s">
        <v>16916</v>
      </c>
      <c r="N551" s="471" t="s">
        <v>16916</v>
      </c>
      <c r="O551" s="472" t="s">
        <v>16916</v>
      </c>
      <c r="P551" s="471" t="s">
        <v>16916</v>
      </c>
      <c r="Q551" s="472" t="s">
        <v>16916</v>
      </c>
      <c r="R551" s="475" t="s">
        <v>16916</v>
      </c>
      <c r="S551" s="476" t="s">
        <v>16916</v>
      </c>
      <c r="T551" s="475" t="s">
        <v>16916</v>
      </c>
      <c r="U551" s="476" t="s">
        <v>16916</v>
      </c>
      <c r="V551" s="475" t="s">
        <v>16916</v>
      </c>
      <c r="W551" s="473" t="s">
        <v>16916</v>
      </c>
      <c r="X551" s="471" t="s">
        <v>16916</v>
      </c>
      <c r="Y551" s="472" t="s">
        <v>16916</v>
      </c>
      <c r="Z551" s="471" t="s">
        <v>16916</v>
      </c>
      <c r="AA551" s="472" t="s">
        <v>16916</v>
      </c>
      <c r="AB551" s="471" t="s">
        <v>16916</v>
      </c>
      <c r="AC551" s="472" t="s">
        <v>16916</v>
      </c>
      <c r="AD551" s="471" t="s">
        <v>16916</v>
      </c>
      <c r="AE551" s="472" t="s">
        <v>16916</v>
      </c>
      <c r="AF551" s="595" t="s">
        <v>16916</v>
      </c>
      <c r="AG551" s="473" t="s">
        <v>16916</v>
      </c>
      <c r="AH551" s="471" t="s">
        <v>16916</v>
      </c>
      <c r="AI551" s="472" t="s">
        <v>16916</v>
      </c>
      <c r="AJ551" s="471" t="s">
        <v>16916</v>
      </c>
      <c r="AK551" s="472" t="s">
        <v>16916</v>
      </c>
      <c r="AL551" s="471" t="s">
        <v>16916</v>
      </c>
      <c r="AM551" s="472" t="s">
        <v>16916</v>
      </c>
      <c r="AN551" s="471" t="s">
        <v>16916</v>
      </c>
      <c r="AO551" s="472" t="s">
        <v>16916</v>
      </c>
      <c r="AP551" s="471" t="s">
        <v>16916</v>
      </c>
      <c r="AQ551" s="472" t="s">
        <v>16916</v>
      </c>
      <c r="AR551" s="471" t="s">
        <v>16916</v>
      </c>
      <c r="AS551" s="472" t="s">
        <v>16916</v>
      </c>
      <c r="AT551" s="471" t="s">
        <v>16916</v>
      </c>
      <c r="AU551" s="472" t="s">
        <v>16916</v>
      </c>
      <c r="AV551" s="471" t="s">
        <v>16916</v>
      </c>
      <c r="AW551" s="472" t="s">
        <v>16916</v>
      </c>
      <c r="AX551" s="471" t="s">
        <v>16916</v>
      </c>
      <c r="AY551" s="472" t="s">
        <v>16916</v>
      </c>
      <c r="AZ551" s="471" t="s">
        <v>16916</v>
      </c>
      <c r="BA551" s="472" t="s">
        <v>16916</v>
      </c>
      <c r="BB551" s="471">
        <v>78938.899999999994</v>
      </c>
      <c r="BC551" s="472">
        <v>0</v>
      </c>
      <c r="BD551" s="471" t="s">
        <v>16916</v>
      </c>
      <c r="BE551" s="472" t="s">
        <v>16916</v>
      </c>
      <c r="BF551" s="471" t="s">
        <v>16916</v>
      </c>
      <c r="BG551" s="472" t="s">
        <v>16916</v>
      </c>
      <c r="BH551" s="471" t="s">
        <v>16916</v>
      </c>
      <c r="BI551" s="472" t="s">
        <v>16916</v>
      </c>
      <c r="BJ551" s="357">
        <v>78938.899999999994</v>
      </c>
      <c r="BK551" s="474">
        <v>0</v>
      </c>
      <c r="BL551" s="357">
        <v>0</v>
      </c>
      <c r="BM551" s="474">
        <v>0</v>
      </c>
      <c r="BN551" s="357">
        <v>0</v>
      </c>
      <c r="BO551" s="474">
        <v>0</v>
      </c>
    </row>
    <row r="552" spans="1:67" s="148" customFormat="1" ht="12.75" x14ac:dyDescent="0.2">
      <c r="A552" s="470" t="s">
        <v>8237</v>
      </c>
      <c r="B552" s="470" t="s">
        <v>8451</v>
      </c>
      <c r="C552" s="470" t="s">
        <v>8213</v>
      </c>
      <c r="D552" s="470" t="s">
        <v>8213</v>
      </c>
      <c r="E552" s="470" t="s">
        <v>18051</v>
      </c>
      <c r="F552" s="470" t="s">
        <v>16901</v>
      </c>
      <c r="G552" s="470" t="s">
        <v>17023</v>
      </c>
      <c r="H552" s="471" t="s">
        <v>16916</v>
      </c>
      <c r="I552" s="472" t="s">
        <v>16916</v>
      </c>
      <c r="J552" s="471" t="s">
        <v>16916</v>
      </c>
      <c r="K552" s="472" t="s">
        <v>16916</v>
      </c>
      <c r="L552" s="471" t="s">
        <v>16916</v>
      </c>
      <c r="M552" s="472" t="s">
        <v>16916</v>
      </c>
      <c r="N552" s="471" t="s">
        <v>16916</v>
      </c>
      <c r="O552" s="472" t="s">
        <v>16916</v>
      </c>
      <c r="P552" s="471" t="s">
        <v>16916</v>
      </c>
      <c r="Q552" s="472" t="s">
        <v>16916</v>
      </c>
      <c r="R552" s="475" t="s">
        <v>16916</v>
      </c>
      <c r="S552" s="476" t="s">
        <v>16916</v>
      </c>
      <c r="T552" s="475" t="s">
        <v>16916</v>
      </c>
      <c r="U552" s="476" t="s">
        <v>16916</v>
      </c>
      <c r="V552" s="475" t="s">
        <v>16916</v>
      </c>
      <c r="W552" s="473" t="s">
        <v>16916</v>
      </c>
      <c r="X552" s="471" t="s">
        <v>16916</v>
      </c>
      <c r="Y552" s="472" t="s">
        <v>16916</v>
      </c>
      <c r="Z552" s="471" t="s">
        <v>16916</v>
      </c>
      <c r="AA552" s="472" t="s">
        <v>16916</v>
      </c>
      <c r="AB552" s="471" t="s">
        <v>16916</v>
      </c>
      <c r="AC552" s="472" t="s">
        <v>16916</v>
      </c>
      <c r="AD552" s="471" t="s">
        <v>16916</v>
      </c>
      <c r="AE552" s="472" t="s">
        <v>16916</v>
      </c>
      <c r="AF552" s="595" t="s">
        <v>16916</v>
      </c>
      <c r="AG552" s="473" t="s">
        <v>16916</v>
      </c>
      <c r="AH552" s="471" t="s">
        <v>16916</v>
      </c>
      <c r="AI552" s="472" t="s">
        <v>16916</v>
      </c>
      <c r="AJ552" s="471" t="s">
        <v>16916</v>
      </c>
      <c r="AK552" s="472" t="s">
        <v>16916</v>
      </c>
      <c r="AL552" s="471" t="s">
        <v>16916</v>
      </c>
      <c r="AM552" s="472" t="s">
        <v>16916</v>
      </c>
      <c r="AN552" s="471" t="s">
        <v>16916</v>
      </c>
      <c r="AO552" s="472" t="s">
        <v>16916</v>
      </c>
      <c r="AP552" s="471" t="s">
        <v>16916</v>
      </c>
      <c r="AQ552" s="472" t="s">
        <v>16916</v>
      </c>
      <c r="AR552" s="471" t="s">
        <v>16916</v>
      </c>
      <c r="AS552" s="472" t="s">
        <v>16916</v>
      </c>
      <c r="AT552" s="471" t="s">
        <v>16916</v>
      </c>
      <c r="AU552" s="472" t="s">
        <v>16916</v>
      </c>
      <c r="AV552" s="471" t="s">
        <v>16916</v>
      </c>
      <c r="AW552" s="472" t="s">
        <v>16916</v>
      </c>
      <c r="AX552" s="471" t="s">
        <v>16916</v>
      </c>
      <c r="AY552" s="472" t="s">
        <v>16916</v>
      </c>
      <c r="AZ552" s="471" t="s">
        <v>16916</v>
      </c>
      <c r="BA552" s="472" t="s">
        <v>16916</v>
      </c>
      <c r="BB552" s="471" t="s">
        <v>16916</v>
      </c>
      <c r="BC552" s="472" t="s">
        <v>16916</v>
      </c>
      <c r="BD552" s="471" t="s">
        <v>16916</v>
      </c>
      <c r="BE552" s="472" t="s">
        <v>16916</v>
      </c>
      <c r="BF552" s="471">
        <v>746219.17</v>
      </c>
      <c r="BG552" s="472">
        <v>0</v>
      </c>
      <c r="BH552" s="471" t="s">
        <v>16916</v>
      </c>
      <c r="BI552" s="472" t="s">
        <v>16916</v>
      </c>
      <c r="BJ552" s="357">
        <v>746219.17</v>
      </c>
      <c r="BK552" s="474">
        <v>0</v>
      </c>
      <c r="BL552" s="357">
        <v>0</v>
      </c>
      <c r="BM552" s="474">
        <v>0</v>
      </c>
      <c r="BN552" s="357">
        <v>0</v>
      </c>
      <c r="BO552" s="474">
        <v>0</v>
      </c>
    </row>
    <row r="553" spans="1:67" s="148" customFormat="1" ht="12.75" x14ac:dyDescent="0.2">
      <c r="A553" s="470" t="s">
        <v>8237</v>
      </c>
      <c r="B553" s="470" t="s">
        <v>8440</v>
      </c>
      <c r="C553" s="470" t="s">
        <v>8213</v>
      </c>
      <c r="D553" s="470" t="s">
        <v>8213</v>
      </c>
      <c r="E553" s="470" t="s">
        <v>17534</v>
      </c>
      <c r="F553" s="470" t="s">
        <v>16901</v>
      </c>
      <c r="G553" s="470" t="s">
        <v>17023</v>
      </c>
      <c r="H553" s="471" t="s">
        <v>16916</v>
      </c>
      <c r="I553" s="472" t="s">
        <v>16916</v>
      </c>
      <c r="J553" s="471">
        <v>127135.9</v>
      </c>
      <c r="K553" s="472">
        <v>85047.16</v>
      </c>
      <c r="L553" s="471" t="s">
        <v>16916</v>
      </c>
      <c r="M553" s="472" t="s">
        <v>16916</v>
      </c>
      <c r="N553" s="471" t="s">
        <v>16916</v>
      </c>
      <c r="O553" s="472" t="s">
        <v>16916</v>
      </c>
      <c r="P553" s="471" t="s">
        <v>16916</v>
      </c>
      <c r="Q553" s="472" t="s">
        <v>16916</v>
      </c>
      <c r="R553" s="475" t="s">
        <v>16916</v>
      </c>
      <c r="S553" s="476" t="s">
        <v>16916</v>
      </c>
      <c r="T553" s="475" t="s">
        <v>16916</v>
      </c>
      <c r="U553" s="476" t="s">
        <v>16916</v>
      </c>
      <c r="V553" s="475" t="s">
        <v>16916</v>
      </c>
      <c r="W553" s="473" t="s">
        <v>16916</v>
      </c>
      <c r="X553" s="471" t="s">
        <v>16916</v>
      </c>
      <c r="Y553" s="472" t="s">
        <v>16916</v>
      </c>
      <c r="Z553" s="471" t="s">
        <v>16916</v>
      </c>
      <c r="AA553" s="472" t="s">
        <v>16916</v>
      </c>
      <c r="AB553" s="471" t="s">
        <v>16916</v>
      </c>
      <c r="AC553" s="472" t="s">
        <v>16916</v>
      </c>
      <c r="AD553" s="471" t="s">
        <v>16916</v>
      </c>
      <c r="AE553" s="472" t="s">
        <v>16916</v>
      </c>
      <c r="AF553" s="595" t="s">
        <v>16916</v>
      </c>
      <c r="AG553" s="473" t="s">
        <v>16916</v>
      </c>
      <c r="AH553" s="471" t="s">
        <v>16916</v>
      </c>
      <c r="AI553" s="472" t="s">
        <v>16916</v>
      </c>
      <c r="AJ553" s="471" t="s">
        <v>16916</v>
      </c>
      <c r="AK553" s="472" t="s">
        <v>16916</v>
      </c>
      <c r="AL553" s="471" t="s">
        <v>16916</v>
      </c>
      <c r="AM553" s="472" t="s">
        <v>16916</v>
      </c>
      <c r="AN553" s="471" t="s">
        <v>16916</v>
      </c>
      <c r="AO553" s="472" t="s">
        <v>16916</v>
      </c>
      <c r="AP553" s="471" t="s">
        <v>16916</v>
      </c>
      <c r="AQ553" s="472" t="s">
        <v>16916</v>
      </c>
      <c r="AR553" s="471" t="s">
        <v>16916</v>
      </c>
      <c r="AS553" s="472" t="s">
        <v>16916</v>
      </c>
      <c r="AT553" s="471" t="s">
        <v>16916</v>
      </c>
      <c r="AU553" s="472" t="s">
        <v>16916</v>
      </c>
      <c r="AV553" s="471" t="s">
        <v>16916</v>
      </c>
      <c r="AW553" s="472" t="s">
        <v>16916</v>
      </c>
      <c r="AX553" s="471" t="s">
        <v>16916</v>
      </c>
      <c r="AY553" s="472" t="s">
        <v>16916</v>
      </c>
      <c r="AZ553" s="471" t="s">
        <v>16916</v>
      </c>
      <c r="BA553" s="472" t="s">
        <v>16916</v>
      </c>
      <c r="BB553" s="471" t="s">
        <v>16916</v>
      </c>
      <c r="BC553" s="472" t="s">
        <v>16916</v>
      </c>
      <c r="BD553" s="471" t="s">
        <v>16916</v>
      </c>
      <c r="BE553" s="472" t="s">
        <v>16916</v>
      </c>
      <c r="BF553" s="471" t="s">
        <v>16916</v>
      </c>
      <c r="BG553" s="472" t="s">
        <v>16916</v>
      </c>
      <c r="BH553" s="471" t="s">
        <v>16916</v>
      </c>
      <c r="BI553" s="472" t="s">
        <v>16916</v>
      </c>
      <c r="BJ553" s="357">
        <v>0</v>
      </c>
      <c r="BK553" s="474">
        <v>0</v>
      </c>
      <c r="BL553" s="357">
        <v>127135.9</v>
      </c>
      <c r="BM553" s="474">
        <v>85047.16</v>
      </c>
      <c r="BN553" s="357">
        <v>0</v>
      </c>
      <c r="BO553" s="474">
        <v>0</v>
      </c>
    </row>
    <row r="554" spans="1:67" s="148" customFormat="1" ht="12.75" x14ac:dyDescent="0.2">
      <c r="A554" s="470" t="s">
        <v>8237</v>
      </c>
      <c r="B554" s="470" t="s">
        <v>8441</v>
      </c>
      <c r="C554" s="470" t="s">
        <v>8213</v>
      </c>
      <c r="D554" s="470" t="s">
        <v>8213</v>
      </c>
      <c r="E554" s="470" t="s">
        <v>17535</v>
      </c>
      <c r="F554" s="470" t="s">
        <v>16901</v>
      </c>
      <c r="G554" s="470" t="s">
        <v>17023</v>
      </c>
      <c r="H554" s="471" t="s">
        <v>16916</v>
      </c>
      <c r="I554" s="472" t="s">
        <v>16916</v>
      </c>
      <c r="J554" s="471" t="s">
        <v>16916</v>
      </c>
      <c r="K554" s="472" t="s">
        <v>16916</v>
      </c>
      <c r="L554" s="471">
        <v>1353784.92</v>
      </c>
      <c r="M554" s="472">
        <v>1338595.1100000001</v>
      </c>
      <c r="N554" s="471" t="s">
        <v>16916</v>
      </c>
      <c r="O554" s="472" t="s">
        <v>16916</v>
      </c>
      <c r="P554" s="471" t="s">
        <v>16916</v>
      </c>
      <c r="Q554" s="472" t="s">
        <v>16916</v>
      </c>
      <c r="R554" s="475" t="s">
        <v>16916</v>
      </c>
      <c r="S554" s="476" t="s">
        <v>16916</v>
      </c>
      <c r="T554" s="475" t="s">
        <v>16916</v>
      </c>
      <c r="U554" s="476" t="s">
        <v>16916</v>
      </c>
      <c r="V554" s="475" t="s">
        <v>16916</v>
      </c>
      <c r="W554" s="473" t="s">
        <v>16916</v>
      </c>
      <c r="X554" s="471" t="s">
        <v>16916</v>
      </c>
      <c r="Y554" s="472" t="s">
        <v>16916</v>
      </c>
      <c r="Z554" s="471" t="s">
        <v>16916</v>
      </c>
      <c r="AA554" s="472" t="s">
        <v>16916</v>
      </c>
      <c r="AB554" s="471" t="s">
        <v>16916</v>
      </c>
      <c r="AC554" s="472" t="s">
        <v>16916</v>
      </c>
      <c r="AD554" s="471" t="s">
        <v>16916</v>
      </c>
      <c r="AE554" s="472" t="s">
        <v>16916</v>
      </c>
      <c r="AF554" s="595" t="s">
        <v>16916</v>
      </c>
      <c r="AG554" s="473" t="s">
        <v>16916</v>
      </c>
      <c r="AH554" s="471" t="s">
        <v>16916</v>
      </c>
      <c r="AI554" s="472" t="s">
        <v>16916</v>
      </c>
      <c r="AJ554" s="471" t="s">
        <v>16916</v>
      </c>
      <c r="AK554" s="472" t="s">
        <v>16916</v>
      </c>
      <c r="AL554" s="471" t="s">
        <v>16916</v>
      </c>
      <c r="AM554" s="472" t="s">
        <v>16916</v>
      </c>
      <c r="AN554" s="471" t="s">
        <v>16916</v>
      </c>
      <c r="AO554" s="472" t="s">
        <v>16916</v>
      </c>
      <c r="AP554" s="471" t="s">
        <v>16916</v>
      </c>
      <c r="AQ554" s="472" t="s">
        <v>16916</v>
      </c>
      <c r="AR554" s="471" t="s">
        <v>16916</v>
      </c>
      <c r="AS554" s="472" t="s">
        <v>16916</v>
      </c>
      <c r="AT554" s="471" t="s">
        <v>16916</v>
      </c>
      <c r="AU554" s="472" t="s">
        <v>16916</v>
      </c>
      <c r="AV554" s="471" t="s">
        <v>16916</v>
      </c>
      <c r="AW554" s="472" t="s">
        <v>16916</v>
      </c>
      <c r="AX554" s="471" t="s">
        <v>16916</v>
      </c>
      <c r="AY554" s="472" t="s">
        <v>16916</v>
      </c>
      <c r="AZ554" s="471" t="s">
        <v>16916</v>
      </c>
      <c r="BA554" s="472" t="s">
        <v>16916</v>
      </c>
      <c r="BB554" s="471" t="s">
        <v>16916</v>
      </c>
      <c r="BC554" s="472" t="s">
        <v>16916</v>
      </c>
      <c r="BD554" s="471" t="s">
        <v>16916</v>
      </c>
      <c r="BE554" s="472" t="s">
        <v>16916</v>
      </c>
      <c r="BF554" s="471" t="s">
        <v>16916</v>
      </c>
      <c r="BG554" s="472" t="s">
        <v>16916</v>
      </c>
      <c r="BH554" s="471" t="s">
        <v>16916</v>
      </c>
      <c r="BI554" s="472" t="s">
        <v>16916</v>
      </c>
      <c r="BJ554" s="357">
        <v>0</v>
      </c>
      <c r="BK554" s="474">
        <v>0</v>
      </c>
      <c r="BL554" s="357">
        <v>0</v>
      </c>
      <c r="BM554" s="474">
        <v>0</v>
      </c>
      <c r="BN554" s="357">
        <v>1353784.92</v>
      </c>
      <c r="BO554" s="474">
        <v>1338595.1100000001</v>
      </c>
    </row>
    <row r="555" spans="1:67" s="148" customFormat="1" ht="12.75" x14ac:dyDescent="0.2">
      <c r="A555" s="470" t="s">
        <v>8237</v>
      </c>
      <c r="B555" s="470" t="s">
        <v>8241</v>
      </c>
      <c r="C555" s="470" t="s">
        <v>8213</v>
      </c>
      <c r="D555" s="470" t="s">
        <v>8213</v>
      </c>
      <c r="E555" s="470" t="s">
        <v>130</v>
      </c>
      <c r="F555" s="470" t="s">
        <v>16901</v>
      </c>
      <c r="G555" s="470" t="s">
        <v>17023</v>
      </c>
      <c r="H555" s="471" t="s">
        <v>16916</v>
      </c>
      <c r="I555" s="472" t="s">
        <v>16916</v>
      </c>
      <c r="J555" s="471" t="s">
        <v>16916</v>
      </c>
      <c r="K555" s="472" t="s">
        <v>16916</v>
      </c>
      <c r="L555" s="471" t="s">
        <v>16916</v>
      </c>
      <c r="M555" s="472" t="s">
        <v>16916</v>
      </c>
      <c r="N555" s="471">
        <v>48601.56</v>
      </c>
      <c r="O555" s="472">
        <v>0</v>
      </c>
      <c r="P555" s="471" t="s">
        <v>16916</v>
      </c>
      <c r="Q555" s="472" t="s">
        <v>16916</v>
      </c>
      <c r="R555" s="475">
        <v>149961.34</v>
      </c>
      <c r="S555" s="476">
        <v>0</v>
      </c>
      <c r="T555" s="475" t="s">
        <v>16916</v>
      </c>
      <c r="U555" s="476" t="s">
        <v>16916</v>
      </c>
      <c r="V555" s="475" t="s">
        <v>16916</v>
      </c>
      <c r="W555" s="473" t="s">
        <v>16916</v>
      </c>
      <c r="X555" s="471">
        <v>48448.65</v>
      </c>
      <c r="Y555" s="472">
        <v>0</v>
      </c>
      <c r="Z555" s="471" t="s">
        <v>16916</v>
      </c>
      <c r="AA555" s="472" t="s">
        <v>16916</v>
      </c>
      <c r="AB555" s="471">
        <v>47898.27</v>
      </c>
      <c r="AC555" s="472">
        <v>0</v>
      </c>
      <c r="AD555" s="471" t="s">
        <v>16916</v>
      </c>
      <c r="AE555" s="472" t="s">
        <v>16916</v>
      </c>
      <c r="AF555" s="595" t="s">
        <v>16916</v>
      </c>
      <c r="AG555" s="473" t="s">
        <v>16916</v>
      </c>
      <c r="AH555" s="471">
        <v>1745.87</v>
      </c>
      <c r="AI555" s="472">
        <v>0</v>
      </c>
      <c r="AJ555" s="471" t="s">
        <v>16916</v>
      </c>
      <c r="AK555" s="472" t="s">
        <v>16916</v>
      </c>
      <c r="AL555" s="471">
        <v>2608.12</v>
      </c>
      <c r="AM555" s="472">
        <v>0</v>
      </c>
      <c r="AN555" s="471" t="s">
        <v>16916</v>
      </c>
      <c r="AO555" s="472" t="s">
        <v>16916</v>
      </c>
      <c r="AP555" s="471">
        <v>68921.87</v>
      </c>
      <c r="AQ555" s="472">
        <v>0</v>
      </c>
      <c r="AR555" s="471" t="s">
        <v>16916</v>
      </c>
      <c r="AS555" s="472" t="s">
        <v>16916</v>
      </c>
      <c r="AT555" s="471">
        <v>68052.5</v>
      </c>
      <c r="AU555" s="472" t="s">
        <v>16916</v>
      </c>
      <c r="AV555" s="471" t="s">
        <v>16916</v>
      </c>
      <c r="AW555" s="472" t="s">
        <v>16916</v>
      </c>
      <c r="AX555" s="471">
        <v>219134.13</v>
      </c>
      <c r="AY555" s="472">
        <v>123458.95000000001</v>
      </c>
      <c r="AZ555" s="471" t="s">
        <v>16916</v>
      </c>
      <c r="BA555" s="472" t="s">
        <v>16916</v>
      </c>
      <c r="BB555" s="471">
        <v>71211.98</v>
      </c>
      <c r="BC555" s="472">
        <v>0</v>
      </c>
      <c r="BD555" s="471" t="s">
        <v>16916</v>
      </c>
      <c r="BE555" s="472" t="s">
        <v>16916</v>
      </c>
      <c r="BF555" s="471">
        <v>45334.2</v>
      </c>
      <c r="BG555" s="472">
        <v>0</v>
      </c>
      <c r="BH555" s="471" t="s">
        <v>16916</v>
      </c>
      <c r="BI555" s="472" t="s">
        <v>16916</v>
      </c>
      <c r="BJ555" s="357">
        <v>771918.49</v>
      </c>
      <c r="BK555" s="474">
        <v>123458.95000000001</v>
      </c>
      <c r="BL555" s="357">
        <v>0</v>
      </c>
      <c r="BM555" s="474">
        <v>0</v>
      </c>
      <c r="BN555" s="357">
        <v>0</v>
      </c>
      <c r="BO555" s="474">
        <v>0</v>
      </c>
    </row>
    <row r="556" spans="1:67" s="148" customFormat="1" ht="12.75" x14ac:dyDescent="0.2">
      <c r="A556" s="470" t="s">
        <v>8237</v>
      </c>
      <c r="B556" s="470" t="s">
        <v>8482</v>
      </c>
      <c r="C556" s="470" t="s">
        <v>8213</v>
      </c>
      <c r="D556" s="470" t="s">
        <v>8213</v>
      </c>
      <c r="E556" s="470" t="s">
        <v>16956</v>
      </c>
      <c r="F556" s="470" t="s">
        <v>16901</v>
      </c>
      <c r="G556" s="470" t="s">
        <v>17023</v>
      </c>
      <c r="H556" s="471" t="s">
        <v>16916</v>
      </c>
      <c r="I556" s="472" t="s">
        <v>16916</v>
      </c>
      <c r="J556" s="471" t="s">
        <v>16916</v>
      </c>
      <c r="K556" s="472" t="s">
        <v>16916</v>
      </c>
      <c r="L556" s="471" t="s">
        <v>16916</v>
      </c>
      <c r="M556" s="472" t="s">
        <v>16916</v>
      </c>
      <c r="N556" s="471" t="s">
        <v>16916</v>
      </c>
      <c r="O556" s="472" t="s">
        <v>16916</v>
      </c>
      <c r="P556" s="471" t="s">
        <v>16916</v>
      </c>
      <c r="Q556" s="472" t="s">
        <v>16916</v>
      </c>
      <c r="R556" s="475" t="s">
        <v>16916</v>
      </c>
      <c r="S556" s="476" t="s">
        <v>16916</v>
      </c>
      <c r="T556" s="475" t="s">
        <v>16916</v>
      </c>
      <c r="U556" s="476" t="s">
        <v>16916</v>
      </c>
      <c r="V556" s="475" t="s">
        <v>16916</v>
      </c>
      <c r="W556" s="473" t="s">
        <v>16916</v>
      </c>
      <c r="X556" s="471" t="s">
        <v>16916</v>
      </c>
      <c r="Y556" s="472" t="s">
        <v>16916</v>
      </c>
      <c r="Z556" s="471">
        <v>258215.48</v>
      </c>
      <c r="AA556" s="472">
        <v>0</v>
      </c>
      <c r="AB556" s="471" t="s">
        <v>16916</v>
      </c>
      <c r="AC556" s="472" t="s">
        <v>16916</v>
      </c>
      <c r="AD556" s="471" t="s">
        <v>16916</v>
      </c>
      <c r="AE556" s="472" t="s">
        <v>16916</v>
      </c>
      <c r="AF556" s="595" t="s">
        <v>16916</v>
      </c>
      <c r="AG556" s="473" t="s">
        <v>16916</v>
      </c>
      <c r="AH556" s="471" t="s">
        <v>16916</v>
      </c>
      <c r="AI556" s="472" t="s">
        <v>16916</v>
      </c>
      <c r="AJ556" s="471" t="s">
        <v>16916</v>
      </c>
      <c r="AK556" s="472" t="s">
        <v>16916</v>
      </c>
      <c r="AL556" s="471" t="s">
        <v>16916</v>
      </c>
      <c r="AM556" s="472" t="s">
        <v>16916</v>
      </c>
      <c r="AN556" s="471" t="s">
        <v>16916</v>
      </c>
      <c r="AO556" s="472" t="s">
        <v>16916</v>
      </c>
      <c r="AP556" s="471" t="s">
        <v>16916</v>
      </c>
      <c r="AQ556" s="472" t="s">
        <v>16916</v>
      </c>
      <c r="AR556" s="471" t="s">
        <v>16916</v>
      </c>
      <c r="AS556" s="472" t="s">
        <v>16916</v>
      </c>
      <c r="AT556" s="471" t="s">
        <v>16916</v>
      </c>
      <c r="AU556" s="472" t="s">
        <v>16916</v>
      </c>
      <c r="AV556" s="471" t="s">
        <v>16916</v>
      </c>
      <c r="AW556" s="472" t="s">
        <v>16916</v>
      </c>
      <c r="AX556" s="471" t="s">
        <v>16916</v>
      </c>
      <c r="AY556" s="472" t="s">
        <v>16916</v>
      </c>
      <c r="AZ556" s="471" t="s">
        <v>16916</v>
      </c>
      <c r="BA556" s="472" t="s">
        <v>16916</v>
      </c>
      <c r="BB556" s="471" t="s">
        <v>16916</v>
      </c>
      <c r="BC556" s="472" t="s">
        <v>16916</v>
      </c>
      <c r="BD556" s="471" t="s">
        <v>16916</v>
      </c>
      <c r="BE556" s="472" t="s">
        <v>16916</v>
      </c>
      <c r="BF556" s="471" t="s">
        <v>16916</v>
      </c>
      <c r="BG556" s="472" t="s">
        <v>16916</v>
      </c>
      <c r="BH556" s="471" t="s">
        <v>16916</v>
      </c>
      <c r="BI556" s="472" t="s">
        <v>16916</v>
      </c>
      <c r="BJ556" s="357">
        <v>0</v>
      </c>
      <c r="BK556" s="474">
        <v>0</v>
      </c>
      <c r="BL556" s="357">
        <v>258215.48</v>
      </c>
      <c r="BM556" s="474">
        <v>0</v>
      </c>
      <c r="BN556" s="357">
        <v>0</v>
      </c>
      <c r="BO556" s="474">
        <v>0</v>
      </c>
    </row>
    <row r="557" spans="1:67" s="148" customFormat="1" ht="12.75" x14ac:dyDescent="0.2">
      <c r="A557" s="470" t="s">
        <v>8237</v>
      </c>
      <c r="B557" s="470" t="s">
        <v>8821</v>
      </c>
      <c r="C557" s="470" t="s">
        <v>8213</v>
      </c>
      <c r="D557" s="470" t="s">
        <v>8213</v>
      </c>
      <c r="E557" s="470" t="s">
        <v>17736</v>
      </c>
      <c r="F557" s="470" t="s">
        <v>16901</v>
      </c>
      <c r="G557" s="470" t="s">
        <v>17023</v>
      </c>
      <c r="H557" s="471" t="s">
        <v>16916</v>
      </c>
      <c r="I557" s="472" t="s">
        <v>16916</v>
      </c>
      <c r="J557" s="471" t="s">
        <v>16916</v>
      </c>
      <c r="K557" s="472" t="s">
        <v>16916</v>
      </c>
      <c r="L557" s="471" t="s">
        <v>16916</v>
      </c>
      <c r="M557" s="472" t="s">
        <v>16916</v>
      </c>
      <c r="N557" s="471" t="s">
        <v>16916</v>
      </c>
      <c r="O557" s="472" t="s">
        <v>16916</v>
      </c>
      <c r="P557" s="471" t="s">
        <v>16916</v>
      </c>
      <c r="Q557" s="472" t="s">
        <v>16916</v>
      </c>
      <c r="R557" s="475" t="s">
        <v>16916</v>
      </c>
      <c r="S557" s="476" t="s">
        <v>16916</v>
      </c>
      <c r="T557" s="475" t="s">
        <v>16916</v>
      </c>
      <c r="U557" s="476" t="s">
        <v>16916</v>
      </c>
      <c r="V557" s="475" t="s">
        <v>16916</v>
      </c>
      <c r="W557" s="473" t="s">
        <v>16916</v>
      </c>
      <c r="X557" s="471" t="s">
        <v>16916</v>
      </c>
      <c r="Y557" s="472" t="s">
        <v>16916</v>
      </c>
      <c r="Z557" s="471" t="s">
        <v>16916</v>
      </c>
      <c r="AA557" s="472" t="s">
        <v>16916</v>
      </c>
      <c r="AB557" s="471" t="s">
        <v>16916</v>
      </c>
      <c r="AC557" s="472" t="s">
        <v>16916</v>
      </c>
      <c r="AD557" s="471" t="s">
        <v>16916</v>
      </c>
      <c r="AE557" s="472" t="s">
        <v>16916</v>
      </c>
      <c r="AF557" s="595" t="s">
        <v>16916</v>
      </c>
      <c r="AG557" s="473" t="s">
        <v>16916</v>
      </c>
      <c r="AH557" s="471" t="s">
        <v>16916</v>
      </c>
      <c r="AI557" s="472" t="s">
        <v>16916</v>
      </c>
      <c r="AJ557" s="471" t="s">
        <v>16916</v>
      </c>
      <c r="AK557" s="472" t="s">
        <v>16916</v>
      </c>
      <c r="AL557" s="471" t="s">
        <v>16916</v>
      </c>
      <c r="AM557" s="472" t="s">
        <v>16916</v>
      </c>
      <c r="AN557" s="471" t="s">
        <v>16916</v>
      </c>
      <c r="AO557" s="472" t="s">
        <v>16916</v>
      </c>
      <c r="AP557" s="471" t="s">
        <v>16916</v>
      </c>
      <c r="AQ557" s="472" t="s">
        <v>16916</v>
      </c>
      <c r="AR557" s="471" t="s">
        <v>16916</v>
      </c>
      <c r="AS557" s="472" t="s">
        <v>16916</v>
      </c>
      <c r="AT557" s="471" t="s">
        <v>16916</v>
      </c>
      <c r="AU557" s="472" t="s">
        <v>16916</v>
      </c>
      <c r="AV557" s="471" t="s">
        <v>16916</v>
      </c>
      <c r="AW557" s="472" t="s">
        <v>16916</v>
      </c>
      <c r="AX557" s="471">
        <v>198735.04</v>
      </c>
      <c r="AY557" s="472" t="s">
        <v>16916</v>
      </c>
      <c r="AZ557" s="471" t="s">
        <v>16916</v>
      </c>
      <c r="BA557" s="472" t="s">
        <v>16916</v>
      </c>
      <c r="BB557" s="471" t="s">
        <v>16916</v>
      </c>
      <c r="BC557" s="472" t="s">
        <v>16916</v>
      </c>
      <c r="BD557" s="471" t="s">
        <v>16916</v>
      </c>
      <c r="BE557" s="472" t="s">
        <v>16916</v>
      </c>
      <c r="BF557" s="471" t="s">
        <v>16916</v>
      </c>
      <c r="BG557" s="472" t="s">
        <v>16916</v>
      </c>
      <c r="BH557" s="471" t="s">
        <v>16916</v>
      </c>
      <c r="BI557" s="472" t="s">
        <v>16916</v>
      </c>
      <c r="BJ557" s="357">
        <v>198735.04</v>
      </c>
      <c r="BK557" s="474">
        <v>0</v>
      </c>
      <c r="BL557" s="357">
        <v>0</v>
      </c>
      <c r="BM557" s="474">
        <v>0</v>
      </c>
      <c r="BN557" s="357">
        <v>0</v>
      </c>
      <c r="BO557" s="474">
        <v>0</v>
      </c>
    </row>
    <row r="558" spans="1:67" s="148" customFormat="1" ht="12.75" x14ac:dyDescent="0.2">
      <c r="A558" s="470" t="s">
        <v>8237</v>
      </c>
      <c r="B558" s="470" t="s">
        <v>8268</v>
      </c>
      <c r="C558" s="470" t="s">
        <v>8213</v>
      </c>
      <c r="D558" s="470" t="s">
        <v>8213</v>
      </c>
      <c r="E558" s="470" t="s">
        <v>16953</v>
      </c>
      <c r="F558" s="470" t="s">
        <v>16901</v>
      </c>
      <c r="G558" s="470" t="s">
        <v>17023</v>
      </c>
      <c r="H558" s="471" t="s">
        <v>16916</v>
      </c>
      <c r="I558" s="472" t="s">
        <v>16916</v>
      </c>
      <c r="J558" s="471" t="s">
        <v>16916</v>
      </c>
      <c r="K558" s="472" t="s">
        <v>16916</v>
      </c>
      <c r="L558" s="471" t="s">
        <v>16916</v>
      </c>
      <c r="M558" s="472" t="s">
        <v>16916</v>
      </c>
      <c r="N558" s="471">
        <v>87726.34</v>
      </c>
      <c r="O558" s="472">
        <v>87726.34</v>
      </c>
      <c r="P558" s="471" t="s">
        <v>16916</v>
      </c>
      <c r="Q558" s="472" t="s">
        <v>16916</v>
      </c>
      <c r="R558" s="475">
        <v>206450.75</v>
      </c>
      <c r="S558" s="476">
        <v>99406.62999999999</v>
      </c>
      <c r="T558" s="475" t="s">
        <v>16916</v>
      </c>
      <c r="U558" s="476" t="s">
        <v>16916</v>
      </c>
      <c r="V558" s="475" t="s">
        <v>16916</v>
      </c>
      <c r="W558" s="473" t="s">
        <v>16916</v>
      </c>
      <c r="X558" s="471">
        <v>180397.03</v>
      </c>
      <c r="Y558" s="472">
        <v>9954.66</v>
      </c>
      <c r="Z558" s="471" t="s">
        <v>16916</v>
      </c>
      <c r="AA558" s="472" t="s">
        <v>16916</v>
      </c>
      <c r="AB558" s="471">
        <v>185518.64</v>
      </c>
      <c r="AC558" s="472">
        <v>13248.15</v>
      </c>
      <c r="AD558" s="471" t="s">
        <v>16916</v>
      </c>
      <c r="AE558" s="472" t="s">
        <v>16916</v>
      </c>
      <c r="AF558" s="595" t="s">
        <v>16916</v>
      </c>
      <c r="AG558" s="473" t="s">
        <v>16916</v>
      </c>
      <c r="AH558" s="471">
        <v>3792.63</v>
      </c>
      <c r="AI558" s="472">
        <v>3792.6299999999997</v>
      </c>
      <c r="AJ558" s="471" t="s">
        <v>16916</v>
      </c>
      <c r="AK558" s="472" t="s">
        <v>16916</v>
      </c>
      <c r="AL558" s="471" t="s">
        <v>16916</v>
      </c>
      <c r="AM558" s="472" t="s">
        <v>16916</v>
      </c>
      <c r="AN558" s="471" t="s">
        <v>16916</v>
      </c>
      <c r="AO558" s="472" t="s">
        <v>16916</v>
      </c>
      <c r="AP558" s="471" t="s">
        <v>16916</v>
      </c>
      <c r="AQ558" s="472" t="s">
        <v>16916</v>
      </c>
      <c r="AR558" s="471" t="s">
        <v>16916</v>
      </c>
      <c r="AS558" s="472" t="s">
        <v>16916</v>
      </c>
      <c r="AT558" s="471" t="s">
        <v>16916</v>
      </c>
      <c r="AU558" s="472" t="s">
        <v>16916</v>
      </c>
      <c r="AV558" s="471" t="s">
        <v>16916</v>
      </c>
      <c r="AW558" s="472" t="s">
        <v>16916</v>
      </c>
      <c r="AX558" s="471" t="s">
        <v>16916</v>
      </c>
      <c r="AY558" s="472" t="s">
        <v>16916</v>
      </c>
      <c r="AZ558" s="471" t="s">
        <v>16916</v>
      </c>
      <c r="BA558" s="472" t="s">
        <v>16916</v>
      </c>
      <c r="BB558" s="471">
        <v>115707.55</v>
      </c>
      <c r="BC558" s="472">
        <v>5445.84</v>
      </c>
      <c r="BD558" s="471" t="s">
        <v>16916</v>
      </c>
      <c r="BE558" s="472" t="s">
        <v>16916</v>
      </c>
      <c r="BF558" s="471">
        <v>21783.360000000001</v>
      </c>
      <c r="BG558" s="472">
        <v>0</v>
      </c>
      <c r="BH558" s="471" t="s">
        <v>16916</v>
      </c>
      <c r="BI558" s="472" t="s">
        <v>16916</v>
      </c>
      <c r="BJ558" s="357">
        <v>801376.3</v>
      </c>
      <c r="BK558" s="474">
        <v>219574.24999999997</v>
      </c>
      <c r="BL558" s="357">
        <v>0</v>
      </c>
      <c r="BM558" s="474">
        <v>0</v>
      </c>
      <c r="BN558" s="357">
        <v>0</v>
      </c>
      <c r="BO558" s="474">
        <v>0</v>
      </c>
    </row>
    <row r="559" spans="1:67" s="148" customFormat="1" ht="12.75" x14ac:dyDescent="0.2">
      <c r="A559" s="470" t="s">
        <v>8237</v>
      </c>
      <c r="B559" s="470" t="s">
        <v>8252</v>
      </c>
      <c r="C559" s="470" t="s">
        <v>8213</v>
      </c>
      <c r="D559" s="470" t="s">
        <v>8213</v>
      </c>
      <c r="E559" s="470" t="s">
        <v>16954</v>
      </c>
      <c r="F559" s="470" t="s">
        <v>16901</v>
      </c>
      <c r="G559" s="470" t="s">
        <v>17023</v>
      </c>
      <c r="H559" s="471" t="s">
        <v>16916</v>
      </c>
      <c r="I559" s="472" t="s">
        <v>16916</v>
      </c>
      <c r="J559" s="471" t="s">
        <v>16916</v>
      </c>
      <c r="K559" s="472" t="s">
        <v>16916</v>
      </c>
      <c r="L559" s="471" t="s">
        <v>16916</v>
      </c>
      <c r="M559" s="472" t="s">
        <v>16916</v>
      </c>
      <c r="N559" s="471" t="s">
        <v>16916</v>
      </c>
      <c r="O559" s="472" t="s">
        <v>16916</v>
      </c>
      <c r="P559" s="471" t="s">
        <v>16916</v>
      </c>
      <c r="Q559" s="472" t="s">
        <v>16916</v>
      </c>
      <c r="R559" s="475" t="s">
        <v>16916</v>
      </c>
      <c r="S559" s="476" t="s">
        <v>16916</v>
      </c>
      <c r="T559" s="475" t="s">
        <v>16916</v>
      </c>
      <c r="U559" s="476" t="s">
        <v>16916</v>
      </c>
      <c r="V559" s="475" t="s">
        <v>16916</v>
      </c>
      <c r="W559" s="473" t="s">
        <v>16916</v>
      </c>
      <c r="X559" s="471">
        <v>145620.84</v>
      </c>
      <c r="Y559" s="472">
        <v>0</v>
      </c>
      <c r="Z559" s="471" t="s">
        <v>16916</v>
      </c>
      <c r="AA559" s="472" t="s">
        <v>16916</v>
      </c>
      <c r="AB559" s="471" t="s">
        <v>16916</v>
      </c>
      <c r="AC559" s="472" t="s">
        <v>16916</v>
      </c>
      <c r="AD559" s="471" t="s">
        <v>16916</v>
      </c>
      <c r="AE559" s="472" t="s">
        <v>16916</v>
      </c>
      <c r="AF559" s="595" t="s">
        <v>16916</v>
      </c>
      <c r="AG559" s="473" t="s">
        <v>16916</v>
      </c>
      <c r="AH559" s="471" t="s">
        <v>16916</v>
      </c>
      <c r="AI559" s="472" t="s">
        <v>16916</v>
      </c>
      <c r="AJ559" s="471" t="s">
        <v>16916</v>
      </c>
      <c r="AK559" s="472" t="s">
        <v>16916</v>
      </c>
      <c r="AL559" s="471" t="s">
        <v>16916</v>
      </c>
      <c r="AM559" s="472" t="s">
        <v>16916</v>
      </c>
      <c r="AN559" s="471" t="s">
        <v>16916</v>
      </c>
      <c r="AO559" s="472" t="s">
        <v>16916</v>
      </c>
      <c r="AP559" s="471" t="s">
        <v>16916</v>
      </c>
      <c r="AQ559" s="472" t="s">
        <v>16916</v>
      </c>
      <c r="AR559" s="471" t="s">
        <v>16916</v>
      </c>
      <c r="AS559" s="472" t="s">
        <v>16916</v>
      </c>
      <c r="AT559" s="471" t="s">
        <v>16916</v>
      </c>
      <c r="AU559" s="472" t="s">
        <v>16916</v>
      </c>
      <c r="AV559" s="471" t="s">
        <v>16916</v>
      </c>
      <c r="AW559" s="472" t="s">
        <v>16916</v>
      </c>
      <c r="AX559" s="471" t="s">
        <v>16916</v>
      </c>
      <c r="AY559" s="472" t="s">
        <v>16916</v>
      </c>
      <c r="AZ559" s="471" t="s">
        <v>16916</v>
      </c>
      <c r="BA559" s="472" t="s">
        <v>16916</v>
      </c>
      <c r="BB559" s="471" t="s">
        <v>16916</v>
      </c>
      <c r="BC559" s="472" t="s">
        <v>16916</v>
      </c>
      <c r="BD559" s="471" t="s">
        <v>16916</v>
      </c>
      <c r="BE559" s="472" t="s">
        <v>16916</v>
      </c>
      <c r="BF559" s="471" t="s">
        <v>16916</v>
      </c>
      <c r="BG559" s="472" t="s">
        <v>16916</v>
      </c>
      <c r="BH559" s="471" t="s">
        <v>16916</v>
      </c>
      <c r="BI559" s="472" t="s">
        <v>16916</v>
      </c>
      <c r="BJ559" s="357">
        <v>145620.84</v>
      </c>
      <c r="BK559" s="474">
        <v>0</v>
      </c>
      <c r="BL559" s="357">
        <v>0</v>
      </c>
      <c r="BM559" s="474">
        <v>0</v>
      </c>
      <c r="BN559" s="357">
        <v>0</v>
      </c>
      <c r="BO559" s="474">
        <v>0</v>
      </c>
    </row>
    <row r="560" spans="1:67" s="148" customFormat="1" ht="12.75" x14ac:dyDescent="0.2">
      <c r="A560" s="470" t="s">
        <v>8237</v>
      </c>
      <c r="B560" s="470" t="s">
        <v>8827</v>
      </c>
      <c r="C560" s="470" t="s">
        <v>8213</v>
      </c>
      <c r="D560" s="470" t="s">
        <v>8213</v>
      </c>
      <c r="E560" s="470" t="s">
        <v>16955</v>
      </c>
      <c r="F560" s="470" t="s">
        <v>16901</v>
      </c>
      <c r="G560" s="470" t="s">
        <v>17023</v>
      </c>
      <c r="H560" s="471" t="s">
        <v>16916</v>
      </c>
      <c r="I560" s="472" t="s">
        <v>16916</v>
      </c>
      <c r="J560" s="471" t="s">
        <v>16916</v>
      </c>
      <c r="K560" s="472" t="s">
        <v>16916</v>
      </c>
      <c r="L560" s="471" t="s">
        <v>16916</v>
      </c>
      <c r="M560" s="472" t="s">
        <v>16916</v>
      </c>
      <c r="N560" s="471" t="s">
        <v>16916</v>
      </c>
      <c r="O560" s="472" t="s">
        <v>16916</v>
      </c>
      <c r="P560" s="471" t="s">
        <v>16916</v>
      </c>
      <c r="Q560" s="472" t="s">
        <v>16916</v>
      </c>
      <c r="R560" s="475" t="s">
        <v>16916</v>
      </c>
      <c r="S560" s="476" t="s">
        <v>16916</v>
      </c>
      <c r="T560" s="475" t="s">
        <v>16916</v>
      </c>
      <c r="U560" s="476" t="s">
        <v>16916</v>
      </c>
      <c r="V560" s="475" t="s">
        <v>16916</v>
      </c>
      <c r="W560" s="473" t="s">
        <v>16916</v>
      </c>
      <c r="X560" s="471">
        <v>272416.96999999997</v>
      </c>
      <c r="Y560" s="472">
        <v>272416.96999999997</v>
      </c>
      <c r="Z560" s="471" t="s">
        <v>16916</v>
      </c>
      <c r="AA560" s="472" t="s">
        <v>16916</v>
      </c>
      <c r="AB560" s="471" t="s">
        <v>16916</v>
      </c>
      <c r="AC560" s="472" t="s">
        <v>16916</v>
      </c>
      <c r="AD560" s="471" t="s">
        <v>16916</v>
      </c>
      <c r="AE560" s="472" t="s">
        <v>16916</v>
      </c>
      <c r="AF560" s="595" t="s">
        <v>16916</v>
      </c>
      <c r="AG560" s="473" t="s">
        <v>16916</v>
      </c>
      <c r="AH560" s="471">
        <v>62427.42</v>
      </c>
      <c r="AI560" s="472">
        <v>0</v>
      </c>
      <c r="AJ560" s="471" t="s">
        <v>16916</v>
      </c>
      <c r="AK560" s="472" t="s">
        <v>16916</v>
      </c>
      <c r="AL560" s="471" t="s">
        <v>16916</v>
      </c>
      <c r="AM560" s="472" t="s">
        <v>16916</v>
      </c>
      <c r="AN560" s="471" t="s">
        <v>16916</v>
      </c>
      <c r="AO560" s="472" t="s">
        <v>16916</v>
      </c>
      <c r="AP560" s="471" t="s">
        <v>16916</v>
      </c>
      <c r="AQ560" s="472" t="s">
        <v>16916</v>
      </c>
      <c r="AR560" s="471" t="s">
        <v>16916</v>
      </c>
      <c r="AS560" s="472" t="s">
        <v>16916</v>
      </c>
      <c r="AT560" s="471" t="s">
        <v>16916</v>
      </c>
      <c r="AU560" s="472" t="s">
        <v>16916</v>
      </c>
      <c r="AV560" s="471" t="s">
        <v>16916</v>
      </c>
      <c r="AW560" s="472" t="s">
        <v>16916</v>
      </c>
      <c r="AX560" s="471" t="s">
        <v>16916</v>
      </c>
      <c r="AY560" s="472" t="s">
        <v>16916</v>
      </c>
      <c r="AZ560" s="471" t="s">
        <v>16916</v>
      </c>
      <c r="BA560" s="472" t="s">
        <v>16916</v>
      </c>
      <c r="BB560" s="471">
        <v>563288.09</v>
      </c>
      <c r="BC560" s="472">
        <v>561631.42999999959</v>
      </c>
      <c r="BD560" s="471" t="s">
        <v>16916</v>
      </c>
      <c r="BE560" s="472" t="s">
        <v>16916</v>
      </c>
      <c r="BF560" s="471">
        <v>58086.59</v>
      </c>
      <c r="BG560" s="472">
        <v>0</v>
      </c>
      <c r="BH560" s="471" t="s">
        <v>16916</v>
      </c>
      <c r="BI560" s="472" t="s">
        <v>16916</v>
      </c>
      <c r="BJ560" s="357">
        <v>956219.07</v>
      </c>
      <c r="BK560" s="474">
        <v>834048.39999999956</v>
      </c>
      <c r="BL560" s="357">
        <v>0</v>
      </c>
      <c r="BM560" s="474">
        <v>0</v>
      </c>
      <c r="BN560" s="357">
        <v>0</v>
      </c>
      <c r="BO560" s="474">
        <v>0</v>
      </c>
    </row>
    <row r="561" spans="1:67" s="148" customFormat="1" ht="12.75" x14ac:dyDescent="0.2">
      <c r="A561" s="470" t="s">
        <v>8237</v>
      </c>
      <c r="B561" s="470" t="s">
        <v>8242</v>
      </c>
      <c r="C561" s="470" t="s">
        <v>8213</v>
      </c>
      <c r="D561" s="470" t="s">
        <v>8213</v>
      </c>
      <c r="E561" s="470" t="s">
        <v>8243</v>
      </c>
      <c r="F561" s="470" t="s">
        <v>16901</v>
      </c>
      <c r="G561" s="470" t="s">
        <v>17023</v>
      </c>
      <c r="H561" s="471" t="s">
        <v>16916</v>
      </c>
      <c r="I561" s="472" t="s">
        <v>16916</v>
      </c>
      <c r="J561" s="471" t="s">
        <v>16916</v>
      </c>
      <c r="K561" s="472" t="s">
        <v>16916</v>
      </c>
      <c r="L561" s="471" t="s">
        <v>16916</v>
      </c>
      <c r="M561" s="472" t="s">
        <v>16916</v>
      </c>
      <c r="N561" s="471" t="s">
        <v>16916</v>
      </c>
      <c r="O561" s="472" t="s">
        <v>16916</v>
      </c>
      <c r="P561" s="471" t="s">
        <v>16916</v>
      </c>
      <c r="Q561" s="472" t="s">
        <v>16916</v>
      </c>
      <c r="R561" s="475">
        <v>246488.15</v>
      </c>
      <c r="S561" s="476">
        <v>196692.68</v>
      </c>
      <c r="T561" s="475" t="s">
        <v>16916</v>
      </c>
      <c r="U561" s="476" t="s">
        <v>16916</v>
      </c>
      <c r="V561" s="475" t="s">
        <v>16916</v>
      </c>
      <c r="W561" s="473" t="s">
        <v>16916</v>
      </c>
      <c r="X561" s="471" t="s">
        <v>16916</v>
      </c>
      <c r="Y561" s="472" t="s">
        <v>16916</v>
      </c>
      <c r="Z561" s="471" t="s">
        <v>16916</v>
      </c>
      <c r="AA561" s="472" t="s">
        <v>16916</v>
      </c>
      <c r="AB561" s="471" t="s">
        <v>16916</v>
      </c>
      <c r="AC561" s="472" t="s">
        <v>16916</v>
      </c>
      <c r="AD561" s="471" t="s">
        <v>16916</v>
      </c>
      <c r="AE561" s="472" t="s">
        <v>16916</v>
      </c>
      <c r="AF561" s="595" t="s">
        <v>16916</v>
      </c>
      <c r="AG561" s="473" t="s">
        <v>16916</v>
      </c>
      <c r="AH561" s="471" t="s">
        <v>16916</v>
      </c>
      <c r="AI561" s="472" t="s">
        <v>16916</v>
      </c>
      <c r="AJ561" s="471" t="s">
        <v>16916</v>
      </c>
      <c r="AK561" s="472" t="s">
        <v>16916</v>
      </c>
      <c r="AL561" s="471">
        <v>1729350.95</v>
      </c>
      <c r="AM561" s="472">
        <v>0</v>
      </c>
      <c r="AN561" s="471" t="s">
        <v>16916</v>
      </c>
      <c r="AO561" s="472" t="s">
        <v>16916</v>
      </c>
      <c r="AP561" s="471">
        <v>43654.38</v>
      </c>
      <c r="AQ561" s="472">
        <v>0</v>
      </c>
      <c r="AR561" s="471" t="s">
        <v>16916</v>
      </c>
      <c r="AS561" s="472" t="s">
        <v>16916</v>
      </c>
      <c r="AT561" s="471" t="s">
        <v>16916</v>
      </c>
      <c r="AU561" s="472" t="s">
        <v>16916</v>
      </c>
      <c r="AV561" s="471" t="s">
        <v>16916</v>
      </c>
      <c r="AW561" s="472" t="s">
        <v>16916</v>
      </c>
      <c r="AX561" s="471" t="s">
        <v>16916</v>
      </c>
      <c r="AY561" s="472" t="s">
        <v>16916</v>
      </c>
      <c r="AZ561" s="471" t="s">
        <v>16916</v>
      </c>
      <c r="BA561" s="472" t="s">
        <v>16916</v>
      </c>
      <c r="BB561" s="471" t="s">
        <v>16916</v>
      </c>
      <c r="BC561" s="472" t="s">
        <v>16916</v>
      </c>
      <c r="BD561" s="471" t="s">
        <v>16916</v>
      </c>
      <c r="BE561" s="472" t="s">
        <v>16916</v>
      </c>
      <c r="BF561" s="471" t="s">
        <v>16916</v>
      </c>
      <c r="BG561" s="472" t="s">
        <v>16916</v>
      </c>
      <c r="BH561" s="471" t="s">
        <v>16916</v>
      </c>
      <c r="BI561" s="472" t="s">
        <v>16916</v>
      </c>
      <c r="BJ561" s="357">
        <v>2019493.4799999997</v>
      </c>
      <c r="BK561" s="474">
        <v>196692.68</v>
      </c>
      <c r="BL561" s="357">
        <v>0</v>
      </c>
      <c r="BM561" s="474">
        <v>0</v>
      </c>
      <c r="BN561" s="357">
        <v>0</v>
      </c>
      <c r="BO561" s="474">
        <v>0</v>
      </c>
    </row>
    <row r="562" spans="1:67" s="148" customFormat="1" ht="12.75" x14ac:dyDescent="0.2">
      <c r="A562" s="470" t="s">
        <v>8237</v>
      </c>
      <c r="B562" s="470" t="s">
        <v>8443</v>
      </c>
      <c r="C562" s="470" t="s">
        <v>8213</v>
      </c>
      <c r="D562" s="470" t="s">
        <v>8213</v>
      </c>
      <c r="E562" s="470" t="s">
        <v>109</v>
      </c>
      <c r="F562" s="470" t="s">
        <v>16901</v>
      </c>
      <c r="G562" s="470" t="s">
        <v>17023</v>
      </c>
      <c r="H562" s="471" t="s">
        <v>16916</v>
      </c>
      <c r="I562" s="472" t="s">
        <v>16916</v>
      </c>
      <c r="J562" s="471" t="s">
        <v>16916</v>
      </c>
      <c r="K562" s="472" t="s">
        <v>16916</v>
      </c>
      <c r="L562" s="471" t="s">
        <v>16916</v>
      </c>
      <c r="M562" s="472" t="s">
        <v>16916</v>
      </c>
      <c r="N562" s="471">
        <v>1259654.4099999999</v>
      </c>
      <c r="O562" s="472">
        <v>1259654.4099999999</v>
      </c>
      <c r="P562" s="471" t="s">
        <v>16916</v>
      </c>
      <c r="Q562" s="472" t="s">
        <v>16916</v>
      </c>
      <c r="R562" s="475" t="s">
        <v>16916</v>
      </c>
      <c r="S562" s="476" t="s">
        <v>16916</v>
      </c>
      <c r="T562" s="475" t="s">
        <v>16916</v>
      </c>
      <c r="U562" s="476" t="s">
        <v>16916</v>
      </c>
      <c r="V562" s="475" t="s">
        <v>16916</v>
      </c>
      <c r="W562" s="473" t="s">
        <v>16916</v>
      </c>
      <c r="X562" s="471" t="s">
        <v>16916</v>
      </c>
      <c r="Y562" s="472" t="s">
        <v>16916</v>
      </c>
      <c r="Z562" s="471" t="s">
        <v>16916</v>
      </c>
      <c r="AA562" s="472" t="s">
        <v>16916</v>
      </c>
      <c r="AB562" s="471" t="s">
        <v>16916</v>
      </c>
      <c r="AC562" s="472" t="s">
        <v>16916</v>
      </c>
      <c r="AD562" s="471" t="s">
        <v>16916</v>
      </c>
      <c r="AE562" s="472" t="s">
        <v>16916</v>
      </c>
      <c r="AF562" s="595" t="s">
        <v>16916</v>
      </c>
      <c r="AG562" s="473" t="s">
        <v>16916</v>
      </c>
      <c r="AH562" s="471" t="s">
        <v>16916</v>
      </c>
      <c r="AI562" s="472" t="s">
        <v>16916</v>
      </c>
      <c r="AJ562" s="471" t="s">
        <v>16916</v>
      </c>
      <c r="AK562" s="472" t="s">
        <v>16916</v>
      </c>
      <c r="AL562" s="471" t="s">
        <v>16916</v>
      </c>
      <c r="AM562" s="472" t="s">
        <v>16916</v>
      </c>
      <c r="AN562" s="471" t="s">
        <v>16916</v>
      </c>
      <c r="AO562" s="472" t="s">
        <v>16916</v>
      </c>
      <c r="AP562" s="471" t="s">
        <v>16916</v>
      </c>
      <c r="AQ562" s="472" t="s">
        <v>16916</v>
      </c>
      <c r="AR562" s="471" t="s">
        <v>16916</v>
      </c>
      <c r="AS562" s="472" t="s">
        <v>16916</v>
      </c>
      <c r="AT562" s="471" t="s">
        <v>16916</v>
      </c>
      <c r="AU562" s="472" t="s">
        <v>16916</v>
      </c>
      <c r="AV562" s="471" t="s">
        <v>16916</v>
      </c>
      <c r="AW562" s="472" t="s">
        <v>16916</v>
      </c>
      <c r="AX562" s="471" t="s">
        <v>16916</v>
      </c>
      <c r="AY562" s="472" t="s">
        <v>16916</v>
      </c>
      <c r="AZ562" s="471" t="s">
        <v>16916</v>
      </c>
      <c r="BA562" s="472" t="s">
        <v>16916</v>
      </c>
      <c r="BB562" s="471" t="s">
        <v>16916</v>
      </c>
      <c r="BC562" s="472" t="s">
        <v>16916</v>
      </c>
      <c r="BD562" s="471" t="s">
        <v>16916</v>
      </c>
      <c r="BE562" s="472" t="s">
        <v>16916</v>
      </c>
      <c r="BF562" s="471">
        <v>1145421.25</v>
      </c>
      <c r="BG562" s="472">
        <v>1145421.25</v>
      </c>
      <c r="BH562" s="471" t="s">
        <v>16916</v>
      </c>
      <c r="BI562" s="472" t="s">
        <v>16916</v>
      </c>
      <c r="BJ562" s="357">
        <v>2405075.66</v>
      </c>
      <c r="BK562" s="474">
        <v>2405075.66</v>
      </c>
      <c r="BL562" s="357">
        <v>0</v>
      </c>
      <c r="BM562" s="474">
        <v>0</v>
      </c>
      <c r="BN562" s="357">
        <v>0</v>
      </c>
      <c r="BO562" s="474">
        <v>0</v>
      </c>
    </row>
    <row r="563" spans="1:67" s="148" customFormat="1" ht="12.75" x14ac:dyDescent="0.2">
      <c r="A563" s="470" t="s">
        <v>8237</v>
      </c>
      <c r="B563" s="470" t="s">
        <v>8578</v>
      </c>
      <c r="C563" s="470" t="s">
        <v>8213</v>
      </c>
      <c r="D563" s="470" t="s">
        <v>8213</v>
      </c>
      <c r="E563" s="470" t="s">
        <v>17890</v>
      </c>
      <c r="F563" s="470" t="s">
        <v>16901</v>
      </c>
      <c r="G563" s="470" t="s">
        <v>17023</v>
      </c>
      <c r="H563" s="471" t="s">
        <v>16916</v>
      </c>
      <c r="I563" s="472" t="s">
        <v>16916</v>
      </c>
      <c r="J563" s="471" t="s">
        <v>16916</v>
      </c>
      <c r="K563" s="472" t="s">
        <v>16916</v>
      </c>
      <c r="L563" s="471" t="s">
        <v>16916</v>
      </c>
      <c r="M563" s="472" t="s">
        <v>16916</v>
      </c>
      <c r="N563" s="471" t="s">
        <v>16916</v>
      </c>
      <c r="O563" s="472" t="s">
        <v>16916</v>
      </c>
      <c r="P563" s="471" t="s">
        <v>16916</v>
      </c>
      <c r="Q563" s="472" t="s">
        <v>16916</v>
      </c>
      <c r="R563" s="475" t="s">
        <v>16916</v>
      </c>
      <c r="S563" s="476" t="s">
        <v>16916</v>
      </c>
      <c r="T563" s="475" t="s">
        <v>16916</v>
      </c>
      <c r="U563" s="476" t="s">
        <v>16916</v>
      </c>
      <c r="V563" s="475" t="s">
        <v>16916</v>
      </c>
      <c r="W563" s="473" t="s">
        <v>16916</v>
      </c>
      <c r="X563" s="471" t="s">
        <v>16916</v>
      </c>
      <c r="Y563" s="472" t="s">
        <v>16916</v>
      </c>
      <c r="Z563" s="471" t="s">
        <v>16916</v>
      </c>
      <c r="AA563" s="472" t="s">
        <v>16916</v>
      </c>
      <c r="AB563" s="471" t="s">
        <v>16916</v>
      </c>
      <c r="AC563" s="472" t="s">
        <v>16916</v>
      </c>
      <c r="AD563" s="471" t="s">
        <v>16916</v>
      </c>
      <c r="AE563" s="472" t="s">
        <v>16916</v>
      </c>
      <c r="AF563" s="595" t="s">
        <v>16916</v>
      </c>
      <c r="AG563" s="473" t="s">
        <v>16916</v>
      </c>
      <c r="AH563" s="471" t="s">
        <v>16916</v>
      </c>
      <c r="AI563" s="472" t="s">
        <v>16916</v>
      </c>
      <c r="AJ563" s="471" t="s">
        <v>16916</v>
      </c>
      <c r="AK563" s="472" t="s">
        <v>16916</v>
      </c>
      <c r="AL563" s="471" t="s">
        <v>16916</v>
      </c>
      <c r="AM563" s="472" t="s">
        <v>16916</v>
      </c>
      <c r="AN563" s="471" t="s">
        <v>16916</v>
      </c>
      <c r="AO563" s="472" t="s">
        <v>16916</v>
      </c>
      <c r="AP563" s="471" t="s">
        <v>16916</v>
      </c>
      <c r="AQ563" s="472" t="s">
        <v>16916</v>
      </c>
      <c r="AR563" s="471" t="s">
        <v>16916</v>
      </c>
      <c r="AS563" s="472" t="s">
        <v>16916</v>
      </c>
      <c r="AT563" s="471" t="s">
        <v>16916</v>
      </c>
      <c r="AU563" s="472" t="s">
        <v>16916</v>
      </c>
      <c r="AV563" s="471" t="s">
        <v>16916</v>
      </c>
      <c r="AW563" s="472" t="s">
        <v>16916</v>
      </c>
      <c r="AX563" s="471" t="s">
        <v>16916</v>
      </c>
      <c r="AY563" s="472" t="s">
        <v>16916</v>
      </c>
      <c r="AZ563" s="471" t="s">
        <v>16916</v>
      </c>
      <c r="BA563" s="472" t="s">
        <v>16916</v>
      </c>
      <c r="BB563" s="471">
        <v>139256.29</v>
      </c>
      <c r="BC563" s="472">
        <v>0</v>
      </c>
      <c r="BD563" s="471" t="s">
        <v>16916</v>
      </c>
      <c r="BE563" s="472" t="s">
        <v>16916</v>
      </c>
      <c r="BF563" s="471" t="s">
        <v>16916</v>
      </c>
      <c r="BG563" s="472" t="s">
        <v>16916</v>
      </c>
      <c r="BH563" s="471" t="s">
        <v>16916</v>
      </c>
      <c r="BI563" s="472" t="s">
        <v>16916</v>
      </c>
      <c r="BJ563" s="357">
        <v>139256.29</v>
      </c>
      <c r="BK563" s="474">
        <v>0</v>
      </c>
      <c r="BL563" s="357">
        <v>0</v>
      </c>
      <c r="BM563" s="474">
        <v>0</v>
      </c>
      <c r="BN563" s="357">
        <v>0</v>
      </c>
      <c r="BO563" s="474">
        <v>0</v>
      </c>
    </row>
    <row r="564" spans="1:67" s="148" customFormat="1" ht="12.75" x14ac:dyDescent="0.2">
      <c r="A564" s="470" t="s">
        <v>8237</v>
      </c>
      <c r="B564" s="470" t="s">
        <v>8494</v>
      </c>
      <c r="C564" s="470" t="s">
        <v>8213</v>
      </c>
      <c r="D564" s="470" t="s">
        <v>8213</v>
      </c>
      <c r="E564" s="470" t="s">
        <v>18052</v>
      </c>
      <c r="F564" s="470" t="s">
        <v>16901</v>
      </c>
      <c r="G564" s="470" t="s">
        <v>17023</v>
      </c>
      <c r="H564" s="471" t="s">
        <v>16916</v>
      </c>
      <c r="I564" s="472" t="s">
        <v>16916</v>
      </c>
      <c r="J564" s="471" t="s">
        <v>16916</v>
      </c>
      <c r="K564" s="472" t="s">
        <v>16916</v>
      </c>
      <c r="L564" s="471" t="s">
        <v>16916</v>
      </c>
      <c r="M564" s="472" t="s">
        <v>16916</v>
      </c>
      <c r="N564" s="471" t="s">
        <v>16916</v>
      </c>
      <c r="O564" s="472" t="s">
        <v>16916</v>
      </c>
      <c r="P564" s="471" t="s">
        <v>16916</v>
      </c>
      <c r="Q564" s="472" t="s">
        <v>16916</v>
      </c>
      <c r="R564" s="475" t="s">
        <v>16916</v>
      </c>
      <c r="S564" s="476" t="s">
        <v>16916</v>
      </c>
      <c r="T564" s="475" t="s">
        <v>16916</v>
      </c>
      <c r="U564" s="476" t="s">
        <v>16916</v>
      </c>
      <c r="V564" s="475" t="s">
        <v>16916</v>
      </c>
      <c r="W564" s="473" t="s">
        <v>16916</v>
      </c>
      <c r="X564" s="471" t="s">
        <v>16916</v>
      </c>
      <c r="Y564" s="472" t="s">
        <v>16916</v>
      </c>
      <c r="Z564" s="471" t="s">
        <v>16916</v>
      </c>
      <c r="AA564" s="472" t="s">
        <v>16916</v>
      </c>
      <c r="AB564" s="471" t="s">
        <v>16916</v>
      </c>
      <c r="AC564" s="472" t="s">
        <v>16916</v>
      </c>
      <c r="AD564" s="471" t="s">
        <v>16916</v>
      </c>
      <c r="AE564" s="472" t="s">
        <v>16916</v>
      </c>
      <c r="AF564" s="595" t="s">
        <v>16916</v>
      </c>
      <c r="AG564" s="473" t="s">
        <v>16916</v>
      </c>
      <c r="AH564" s="471" t="s">
        <v>16916</v>
      </c>
      <c r="AI564" s="472" t="s">
        <v>16916</v>
      </c>
      <c r="AJ564" s="471" t="s">
        <v>16916</v>
      </c>
      <c r="AK564" s="472" t="s">
        <v>16916</v>
      </c>
      <c r="AL564" s="471" t="s">
        <v>16916</v>
      </c>
      <c r="AM564" s="472" t="s">
        <v>16916</v>
      </c>
      <c r="AN564" s="471" t="s">
        <v>16916</v>
      </c>
      <c r="AO564" s="472" t="s">
        <v>16916</v>
      </c>
      <c r="AP564" s="471" t="s">
        <v>16916</v>
      </c>
      <c r="AQ564" s="472" t="s">
        <v>16916</v>
      </c>
      <c r="AR564" s="471" t="s">
        <v>16916</v>
      </c>
      <c r="AS564" s="472" t="s">
        <v>16916</v>
      </c>
      <c r="AT564" s="471" t="s">
        <v>16916</v>
      </c>
      <c r="AU564" s="472" t="s">
        <v>16916</v>
      </c>
      <c r="AV564" s="471" t="s">
        <v>16916</v>
      </c>
      <c r="AW564" s="472" t="s">
        <v>16916</v>
      </c>
      <c r="AX564" s="471" t="s">
        <v>16916</v>
      </c>
      <c r="AY564" s="472" t="s">
        <v>16916</v>
      </c>
      <c r="AZ564" s="471" t="s">
        <v>16916</v>
      </c>
      <c r="BA564" s="472" t="s">
        <v>16916</v>
      </c>
      <c r="BB564" s="471" t="s">
        <v>16916</v>
      </c>
      <c r="BC564" s="472" t="s">
        <v>16916</v>
      </c>
      <c r="BD564" s="471" t="s">
        <v>16916</v>
      </c>
      <c r="BE564" s="472" t="s">
        <v>16916</v>
      </c>
      <c r="BF564" s="471">
        <v>53989.85</v>
      </c>
      <c r="BG564" s="472">
        <v>0</v>
      </c>
      <c r="BH564" s="471" t="s">
        <v>16916</v>
      </c>
      <c r="BI564" s="472" t="s">
        <v>16916</v>
      </c>
      <c r="BJ564" s="357">
        <v>53989.85</v>
      </c>
      <c r="BK564" s="474">
        <v>0</v>
      </c>
      <c r="BL564" s="357">
        <v>0</v>
      </c>
      <c r="BM564" s="474">
        <v>0</v>
      </c>
      <c r="BN564" s="357">
        <v>0</v>
      </c>
      <c r="BO564" s="474">
        <v>0</v>
      </c>
    </row>
    <row r="565" spans="1:67" s="148" customFormat="1" ht="12.75" x14ac:dyDescent="0.2">
      <c r="A565" s="470" t="s">
        <v>8310</v>
      </c>
      <c r="B565" s="470" t="s">
        <v>8219</v>
      </c>
      <c r="C565" s="470" t="s">
        <v>8213</v>
      </c>
      <c r="D565" s="470" t="s">
        <v>8213</v>
      </c>
      <c r="E565" s="470" t="s">
        <v>17737</v>
      </c>
      <c r="F565" s="470" t="s">
        <v>17038</v>
      </c>
      <c r="G565" s="470" t="s">
        <v>17036</v>
      </c>
      <c r="H565" s="471" t="s">
        <v>16916</v>
      </c>
      <c r="I565" s="472" t="s">
        <v>16916</v>
      </c>
      <c r="J565" s="471" t="s">
        <v>16916</v>
      </c>
      <c r="K565" s="472" t="s">
        <v>16916</v>
      </c>
      <c r="L565" s="471" t="s">
        <v>16916</v>
      </c>
      <c r="M565" s="472" t="s">
        <v>16916</v>
      </c>
      <c r="N565" s="471" t="s">
        <v>16916</v>
      </c>
      <c r="O565" s="472" t="s">
        <v>16916</v>
      </c>
      <c r="P565" s="471" t="s">
        <v>16916</v>
      </c>
      <c r="Q565" s="472" t="s">
        <v>16916</v>
      </c>
      <c r="R565" s="475" t="s">
        <v>16916</v>
      </c>
      <c r="S565" s="476" t="s">
        <v>16916</v>
      </c>
      <c r="T565" s="475" t="s">
        <v>16916</v>
      </c>
      <c r="U565" s="476" t="s">
        <v>16916</v>
      </c>
      <c r="V565" s="475" t="s">
        <v>16916</v>
      </c>
      <c r="W565" s="473" t="s">
        <v>16916</v>
      </c>
      <c r="X565" s="471" t="s">
        <v>16916</v>
      </c>
      <c r="Y565" s="472" t="s">
        <v>16916</v>
      </c>
      <c r="Z565" s="471" t="s">
        <v>16916</v>
      </c>
      <c r="AA565" s="472" t="s">
        <v>16916</v>
      </c>
      <c r="AB565" s="471" t="s">
        <v>16916</v>
      </c>
      <c r="AC565" s="472" t="s">
        <v>16916</v>
      </c>
      <c r="AD565" s="471" t="s">
        <v>16916</v>
      </c>
      <c r="AE565" s="472" t="s">
        <v>16916</v>
      </c>
      <c r="AF565" s="595" t="s">
        <v>16916</v>
      </c>
      <c r="AG565" s="473" t="s">
        <v>16916</v>
      </c>
      <c r="AH565" s="471" t="s">
        <v>16916</v>
      </c>
      <c r="AI565" s="472" t="s">
        <v>16916</v>
      </c>
      <c r="AJ565" s="471" t="s">
        <v>16916</v>
      </c>
      <c r="AK565" s="472" t="s">
        <v>16916</v>
      </c>
      <c r="AL565" s="471" t="s">
        <v>16916</v>
      </c>
      <c r="AM565" s="472" t="s">
        <v>16916</v>
      </c>
      <c r="AN565" s="471" t="s">
        <v>16916</v>
      </c>
      <c r="AO565" s="472" t="s">
        <v>16916</v>
      </c>
      <c r="AP565" s="471" t="s">
        <v>16916</v>
      </c>
      <c r="AQ565" s="472" t="s">
        <v>16916</v>
      </c>
      <c r="AR565" s="471" t="s">
        <v>16916</v>
      </c>
      <c r="AS565" s="472" t="s">
        <v>16916</v>
      </c>
      <c r="AT565" s="471" t="s">
        <v>16916</v>
      </c>
      <c r="AU565" s="472" t="s">
        <v>16916</v>
      </c>
      <c r="AV565" s="471" t="s">
        <v>16916</v>
      </c>
      <c r="AW565" s="472" t="s">
        <v>16916</v>
      </c>
      <c r="AX565" s="471">
        <v>3026549.07</v>
      </c>
      <c r="AY565" s="472">
        <v>78591.550000000017</v>
      </c>
      <c r="AZ565" s="471" t="s">
        <v>16916</v>
      </c>
      <c r="BA565" s="472" t="s">
        <v>16916</v>
      </c>
      <c r="BB565" s="471" t="s">
        <v>16916</v>
      </c>
      <c r="BC565" s="472" t="s">
        <v>16916</v>
      </c>
      <c r="BD565" s="471" t="s">
        <v>16916</v>
      </c>
      <c r="BE565" s="472" t="s">
        <v>16916</v>
      </c>
      <c r="BF565" s="471" t="s">
        <v>16916</v>
      </c>
      <c r="BG565" s="472" t="s">
        <v>16916</v>
      </c>
      <c r="BH565" s="471" t="s">
        <v>16916</v>
      </c>
      <c r="BI565" s="472" t="s">
        <v>16916</v>
      </c>
      <c r="BJ565" s="357">
        <v>3026549.07</v>
      </c>
      <c r="BK565" s="474">
        <v>78591.550000000017</v>
      </c>
      <c r="BL565" s="357">
        <v>0</v>
      </c>
      <c r="BM565" s="474">
        <v>0</v>
      </c>
      <c r="BN565" s="357">
        <v>0</v>
      </c>
      <c r="BO565" s="474">
        <v>0</v>
      </c>
    </row>
    <row r="566" spans="1:67" s="148" customFormat="1" ht="12.75" x14ac:dyDescent="0.2">
      <c r="A566" s="470" t="s">
        <v>8310</v>
      </c>
      <c r="B566" s="470" t="s">
        <v>8483</v>
      </c>
      <c r="C566" s="470" t="s">
        <v>8213</v>
      </c>
      <c r="D566" s="470" t="s">
        <v>8213</v>
      </c>
      <c r="E566" s="470" t="s">
        <v>17891</v>
      </c>
      <c r="F566" s="470" t="s">
        <v>17038</v>
      </c>
      <c r="G566" s="470" t="s">
        <v>17036</v>
      </c>
      <c r="H566" s="471" t="s">
        <v>16916</v>
      </c>
      <c r="I566" s="472" t="s">
        <v>16916</v>
      </c>
      <c r="J566" s="471" t="s">
        <v>16916</v>
      </c>
      <c r="K566" s="472" t="s">
        <v>16916</v>
      </c>
      <c r="L566" s="471" t="s">
        <v>16916</v>
      </c>
      <c r="M566" s="472" t="s">
        <v>16916</v>
      </c>
      <c r="N566" s="471" t="s">
        <v>16916</v>
      </c>
      <c r="O566" s="472" t="s">
        <v>16916</v>
      </c>
      <c r="P566" s="471" t="s">
        <v>16916</v>
      </c>
      <c r="Q566" s="472" t="s">
        <v>16916</v>
      </c>
      <c r="R566" s="475" t="s">
        <v>16916</v>
      </c>
      <c r="S566" s="476" t="s">
        <v>16916</v>
      </c>
      <c r="T566" s="475" t="s">
        <v>16916</v>
      </c>
      <c r="U566" s="476" t="s">
        <v>16916</v>
      </c>
      <c r="V566" s="475" t="s">
        <v>16916</v>
      </c>
      <c r="W566" s="473" t="s">
        <v>16916</v>
      </c>
      <c r="X566" s="471" t="s">
        <v>16916</v>
      </c>
      <c r="Y566" s="472" t="s">
        <v>16916</v>
      </c>
      <c r="Z566" s="471" t="s">
        <v>16916</v>
      </c>
      <c r="AA566" s="472" t="s">
        <v>16916</v>
      </c>
      <c r="AB566" s="471" t="s">
        <v>16916</v>
      </c>
      <c r="AC566" s="472" t="s">
        <v>16916</v>
      </c>
      <c r="AD566" s="471" t="s">
        <v>16916</v>
      </c>
      <c r="AE566" s="472" t="s">
        <v>16916</v>
      </c>
      <c r="AF566" s="595" t="s">
        <v>16916</v>
      </c>
      <c r="AG566" s="473" t="s">
        <v>16916</v>
      </c>
      <c r="AH566" s="471" t="s">
        <v>16916</v>
      </c>
      <c r="AI566" s="472" t="s">
        <v>16916</v>
      </c>
      <c r="AJ566" s="471" t="s">
        <v>16916</v>
      </c>
      <c r="AK566" s="472" t="s">
        <v>16916</v>
      </c>
      <c r="AL566" s="471" t="s">
        <v>16916</v>
      </c>
      <c r="AM566" s="472" t="s">
        <v>16916</v>
      </c>
      <c r="AN566" s="471" t="s">
        <v>16916</v>
      </c>
      <c r="AO566" s="472" t="s">
        <v>16916</v>
      </c>
      <c r="AP566" s="471" t="s">
        <v>16916</v>
      </c>
      <c r="AQ566" s="472" t="s">
        <v>16916</v>
      </c>
      <c r="AR566" s="471" t="s">
        <v>16916</v>
      </c>
      <c r="AS566" s="472" t="s">
        <v>16916</v>
      </c>
      <c r="AT566" s="471" t="s">
        <v>16916</v>
      </c>
      <c r="AU566" s="472" t="s">
        <v>16916</v>
      </c>
      <c r="AV566" s="471" t="s">
        <v>16916</v>
      </c>
      <c r="AW566" s="472" t="s">
        <v>16916</v>
      </c>
      <c r="AX566" s="471" t="s">
        <v>16916</v>
      </c>
      <c r="AY566" s="472" t="s">
        <v>16916</v>
      </c>
      <c r="AZ566" s="471" t="s">
        <v>16916</v>
      </c>
      <c r="BA566" s="472" t="s">
        <v>16916</v>
      </c>
      <c r="BB566" s="471">
        <v>142462.87</v>
      </c>
      <c r="BC566" s="472">
        <v>0</v>
      </c>
      <c r="BD566" s="471" t="s">
        <v>16916</v>
      </c>
      <c r="BE566" s="472" t="s">
        <v>16916</v>
      </c>
      <c r="BF566" s="471" t="s">
        <v>16916</v>
      </c>
      <c r="BG566" s="472" t="s">
        <v>16916</v>
      </c>
      <c r="BH566" s="471" t="s">
        <v>16916</v>
      </c>
      <c r="BI566" s="472" t="s">
        <v>16916</v>
      </c>
      <c r="BJ566" s="357">
        <v>142462.87</v>
      </c>
      <c r="BK566" s="474">
        <v>0</v>
      </c>
      <c r="BL566" s="357">
        <v>0</v>
      </c>
      <c r="BM566" s="474">
        <v>0</v>
      </c>
      <c r="BN566" s="357">
        <v>0</v>
      </c>
      <c r="BO566" s="474">
        <v>0</v>
      </c>
    </row>
    <row r="567" spans="1:67" s="148" customFormat="1" ht="12.75" x14ac:dyDescent="0.2">
      <c r="A567" s="470" t="s">
        <v>8310</v>
      </c>
      <c r="B567" s="470" t="s">
        <v>8497</v>
      </c>
      <c r="C567" s="470" t="s">
        <v>8213</v>
      </c>
      <c r="D567" s="470" t="s">
        <v>8213</v>
      </c>
      <c r="E567" s="470" t="s">
        <v>17738</v>
      </c>
      <c r="F567" s="470" t="s">
        <v>17038</v>
      </c>
      <c r="G567" s="470" t="s">
        <v>17036</v>
      </c>
      <c r="H567" s="471" t="s">
        <v>16916</v>
      </c>
      <c r="I567" s="472" t="s">
        <v>16916</v>
      </c>
      <c r="J567" s="471" t="s">
        <v>16916</v>
      </c>
      <c r="K567" s="472" t="s">
        <v>16916</v>
      </c>
      <c r="L567" s="471" t="s">
        <v>16916</v>
      </c>
      <c r="M567" s="472" t="s">
        <v>16916</v>
      </c>
      <c r="N567" s="471" t="s">
        <v>16916</v>
      </c>
      <c r="O567" s="472" t="s">
        <v>16916</v>
      </c>
      <c r="P567" s="471" t="s">
        <v>16916</v>
      </c>
      <c r="Q567" s="472" t="s">
        <v>16916</v>
      </c>
      <c r="R567" s="475" t="s">
        <v>16916</v>
      </c>
      <c r="S567" s="476" t="s">
        <v>16916</v>
      </c>
      <c r="T567" s="475" t="s">
        <v>16916</v>
      </c>
      <c r="U567" s="476" t="s">
        <v>16916</v>
      </c>
      <c r="V567" s="475" t="s">
        <v>16916</v>
      </c>
      <c r="W567" s="473" t="s">
        <v>16916</v>
      </c>
      <c r="X567" s="471" t="s">
        <v>16916</v>
      </c>
      <c r="Y567" s="472" t="s">
        <v>16916</v>
      </c>
      <c r="Z567" s="471" t="s">
        <v>16916</v>
      </c>
      <c r="AA567" s="472" t="s">
        <v>16916</v>
      </c>
      <c r="AB567" s="471" t="s">
        <v>16916</v>
      </c>
      <c r="AC567" s="472" t="s">
        <v>16916</v>
      </c>
      <c r="AD567" s="471" t="s">
        <v>16916</v>
      </c>
      <c r="AE567" s="472" t="s">
        <v>16916</v>
      </c>
      <c r="AF567" s="595" t="s">
        <v>16916</v>
      </c>
      <c r="AG567" s="473" t="s">
        <v>16916</v>
      </c>
      <c r="AH567" s="471" t="s">
        <v>16916</v>
      </c>
      <c r="AI567" s="472" t="s">
        <v>16916</v>
      </c>
      <c r="AJ567" s="471" t="s">
        <v>16916</v>
      </c>
      <c r="AK567" s="472" t="s">
        <v>16916</v>
      </c>
      <c r="AL567" s="471" t="s">
        <v>16916</v>
      </c>
      <c r="AM567" s="472" t="s">
        <v>16916</v>
      </c>
      <c r="AN567" s="471" t="s">
        <v>16916</v>
      </c>
      <c r="AO567" s="472" t="s">
        <v>16916</v>
      </c>
      <c r="AP567" s="471" t="s">
        <v>16916</v>
      </c>
      <c r="AQ567" s="472" t="s">
        <v>16916</v>
      </c>
      <c r="AR567" s="471" t="s">
        <v>16916</v>
      </c>
      <c r="AS567" s="472" t="s">
        <v>16916</v>
      </c>
      <c r="AT567" s="471" t="s">
        <v>16916</v>
      </c>
      <c r="AU567" s="472" t="s">
        <v>16916</v>
      </c>
      <c r="AV567" s="471" t="s">
        <v>16916</v>
      </c>
      <c r="AW567" s="472" t="s">
        <v>16916</v>
      </c>
      <c r="AX567" s="471">
        <v>778093.8</v>
      </c>
      <c r="AY567" s="472" t="s">
        <v>16916</v>
      </c>
      <c r="AZ567" s="471" t="s">
        <v>16916</v>
      </c>
      <c r="BA567" s="472" t="s">
        <v>16916</v>
      </c>
      <c r="BB567" s="471">
        <v>511931.92</v>
      </c>
      <c r="BC567" s="472">
        <v>0</v>
      </c>
      <c r="BD567" s="471" t="s">
        <v>16916</v>
      </c>
      <c r="BE567" s="472" t="s">
        <v>16916</v>
      </c>
      <c r="BF567" s="471" t="s">
        <v>16916</v>
      </c>
      <c r="BG567" s="472" t="s">
        <v>16916</v>
      </c>
      <c r="BH567" s="471" t="s">
        <v>16916</v>
      </c>
      <c r="BI567" s="472" t="s">
        <v>16916</v>
      </c>
      <c r="BJ567" s="357">
        <v>1290025.72</v>
      </c>
      <c r="BK567" s="474">
        <v>0</v>
      </c>
      <c r="BL567" s="357">
        <v>0</v>
      </c>
      <c r="BM567" s="474">
        <v>0</v>
      </c>
      <c r="BN567" s="357">
        <v>0</v>
      </c>
      <c r="BO567" s="474">
        <v>0</v>
      </c>
    </row>
    <row r="568" spans="1:67" s="148" customFormat="1" ht="12.75" x14ac:dyDescent="0.2">
      <c r="A568" s="470" t="s">
        <v>8310</v>
      </c>
      <c r="B568" s="470" t="s">
        <v>8266</v>
      </c>
      <c r="C568" s="470" t="s">
        <v>8213</v>
      </c>
      <c r="D568" s="470" t="s">
        <v>8213</v>
      </c>
      <c r="E568" s="470" t="s">
        <v>8316</v>
      </c>
      <c r="F568" s="470" t="s">
        <v>17038</v>
      </c>
      <c r="G568" s="470" t="s">
        <v>17036</v>
      </c>
      <c r="H568" s="471" t="s">
        <v>16916</v>
      </c>
      <c r="I568" s="472" t="s">
        <v>16916</v>
      </c>
      <c r="J568" s="471" t="s">
        <v>16916</v>
      </c>
      <c r="K568" s="472" t="s">
        <v>16916</v>
      </c>
      <c r="L568" s="471" t="s">
        <v>16916</v>
      </c>
      <c r="M568" s="472" t="s">
        <v>16916</v>
      </c>
      <c r="N568" s="471" t="s">
        <v>16916</v>
      </c>
      <c r="O568" s="472" t="s">
        <v>16916</v>
      </c>
      <c r="P568" s="471" t="s">
        <v>16916</v>
      </c>
      <c r="Q568" s="472" t="s">
        <v>16916</v>
      </c>
      <c r="R568" s="475" t="s">
        <v>16916</v>
      </c>
      <c r="S568" s="476" t="s">
        <v>16916</v>
      </c>
      <c r="T568" s="475">
        <v>263278.63</v>
      </c>
      <c r="U568" s="476">
        <v>263278.63</v>
      </c>
      <c r="V568" s="475" t="s">
        <v>16916</v>
      </c>
      <c r="W568" s="473" t="s">
        <v>16916</v>
      </c>
      <c r="X568" s="471" t="s">
        <v>16916</v>
      </c>
      <c r="Y568" s="472" t="s">
        <v>16916</v>
      </c>
      <c r="Z568" s="471" t="s">
        <v>16916</v>
      </c>
      <c r="AA568" s="472" t="s">
        <v>16916</v>
      </c>
      <c r="AB568" s="471" t="s">
        <v>16916</v>
      </c>
      <c r="AC568" s="472" t="s">
        <v>16916</v>
      </c>
      <c r="AD568" s="471" t="s">
        <v>16916</v>
      </c>
      <c r="AE568" s="472" t="s">
        <v>16916</v>
      </c>
      <c r="AF568" s="595" t="s">
        <v>16916</v>
      </c>
      <c r="AG568" s="473" t="s">
        <v>16916</v>
      </c>
      <c r="AH568" s="471" t="s">
        <v>16916</v>
      </c>
      <c r="AI568" s="472" t="s">
        <v>16916</v>
      </c>
      <c r="AJ568" s="471" t="s">
        <v>16916</v>
      </c>
      <c r="AK568" s="472" t="s">
        <v>16916</v>
      </c>
      <c r="AL568" s="471" t="s">
        <v>16916</v>
      </c>
      <c r="AM568" s="472" t="s">
        <v>16916</v>
      </c>
      <c r="AN568" s="471" t="s">
        <v>16916</v>
      </c>
      <c r="AO568" s="472" t="s">
        <v>16916</v>
      </c>
      <c r="AP568" s="471" t="s">
        <v>16916</v>
      </c>
      <c r="AQ568" s="472" t="s">
        <v>16916</v>
      </c>
      <c r="AR568" s="471" t="s">
        <v>16916</v>
      </c>
      <c r="AS568" s="472" t="s">
        <v>16916</v>
      </c>
      <c r="AT568" s="471" t="s">
        <v>16916</v>
      </c>
      <c r="AU568" s="472" t="s">
        <v>16916</v>
      </c>
      <c r="AV568" s="471" t="s">
        <v>16916</v>
      </c>
      <c r="AW568" s="472" t="s">
        <v>16916</v>
      </c>
      <c r="AX568" s="471" t="s">
        <v>16916</v>
      </c>
      <c r="AY568" s="472" t="s">
        <v>16916</v>
      </c>
      <c r="AZ568" s="471" t="s">
        <v>16916</v>
      </c>
      <c r="BA568" s="472" t="s">
        <v>16916</v>
      </c>
      <c r="BB568" s="471" t="s">
        <v>16916</v>
      </c>
      <c r="BC568" s="472" t="s">
        <v>16916</v>
      </c>
      <c r="BD568" s="471" t="s">
        <v>16916</v>
      </c>
      <c r="BE568" s="472" t="s">
        <v>16916</v>
      </c>
      <c r="BF568" s="471" t="s">
        <v>16916</v>
      </c>
      <c r="BG568" s="472" t="s">
        <v>16916</v>
      </c>
      <c r="BH568" s="471" t="s">
        <v>16916</v>
      </c>
      <c r="BI568" s="472" t="s">
        <v>16916</v>
      </c>
      <c r="BJ568" s="357">
        <v>0</v>
      </c>
      <c r="BK568" s="474">
        <v>0</v>
      </c>
      <c r="BL568" s="357">
        <v>263278.63</v>
      </c>
      <c r="BM568" s="474">
        <v>263278.63</v>
      </c>
      <c r="BN568" s="357">
        <v>0</v>
      </c>
      <c r="BO568" s="474">
        <v>0</v>
      </c>
    </row>
    <row r="569" spans="1:67" s="148" customFormat="1" ht="12.75" x14ac:dyDescent="0.2">
      <c r="A569" s="470" t="s">
        <v>8310</v>
      </c>
      <c r="B569" s="470" t="s">
        <v>8233</v>
      </c>
      <c r="C569" s="470" t="s">
        <v>8213</v>
      </c>
      <c r="D569" s="470" t="s">
        <v>8213</v>
      </c>
      <c r="E569" s="470" t="s">
        <v>17892</v>
      </c>
      <c r="F569" s="470" t="s">
        <v>17038</v>
      </c>
      <c r="G569" s="470" t="s">
        <v>17036</v>
      </c>
      <c r="H569" s="471" t="s">
        <v>16916</v>
      </c>
      <c r="I569" s="472" t="s">
        <v>16916</v>
      </c>
      <c r="J569" s="471" t="s">
        <v>16916</v>
      </c>
      <c r="K569" s="472" t="s">
        <v>16916</v>
      </c>
      <c r="L569" s="471" t="s">
        <v>16916</v>
      </c>
      <c r="M569" s="472" t="s">
        <v>16916</v>
      </c>
      <c r="N569" s="471" t="s">
        <v>16916</v>
      </c>
      <c r="O569" s="472" t="s">
        <v>16916</v>
      </c>
      <c r="P569" s="471" t="s">
        <v>16916</v>
      </c>
      <c r="Q569" s="472" t="s">
        <v>16916</v>
      </c>
      <c r="R569" s="475" t="s">
        <v>16916</v>
      </c>
      <c r="S569" s="476" t="s">
        <v>16916</v>
      </c>
      <c r="T569" s="475" t="s">
        <v>16916</v>
      </c>
      <c r="U569" s="476" t="s">
        <v>16916</v>
      </c>
      <c r="V569" s="475" t="s">
        <v>16916</v>
      </c>
      <c r="W569" s="473" t="s">
        <v>16916</v>
      </c>
      <c r="X569" s="471" t="s">
        <v>16916</v>
      </c>
      <c r="Y569" s="472" t="s">
        <v>16916</v>
      </c>
      <c r="Z569" s="471" t="s">
        <v>16916</v>
      </c>
      <c r="AA569" s="472" t="s">
        <v>16916</v>
      </c>
      <c r="AB569" s="471" t="s">
        <v>16916</v>
      </c>
      <c r="AC569" s="472" t="s">
        <v>16916</v>
      </c>
      <c r="AD569" s="471" t="s">
        <v>16916</v>
      </c>
      <c r="AE569" s="472" t="s">
        <v>16916</v>
      </c>
      <c r="AF569" s="595" t="s">
        <v>16916</v>
      </c>
      <c r="AG569" s="473" t="s">
        <v>16916</v>
      </c>
      <c r="AH569" s="471" t="s">
        <v>16916</v>
      </c>
      <c r="AI569" s="472" t="s">
        <v>16916</v>
      </c>
      <c r="AJ569" s="471" t="s">
        <v>16916</v>
      </c>
      <c r="AK569" s="472" t="s">
        <v>16916</v>
      </c>
      <c r="AL569" s="471" t="s">
        <v>16916</v>
      </c>
      <c r="AM569" s="472" t="s">
        <v>16916</v>
      </c>
      <c r="AN569" s="471" t="s">
        <v>16916</v>
      </c>
      <c r="AO569" s="472" t="s">
        <v>16916</v>
      </c>
      <c r="AP569" s="471" t="s">
        <v>16916</v>
      </c>
      <c r="AQ569" s="472" t="s">
        <v>16916</v>
      </c>
      <c r="AR569" s="471" t="s">
        <v>16916</v>
      </c>
      <c r="AS569" s="472" t="s">
        <v>16916</v>
      </c>
      <c r="AT569" s="471" t="s">
        <v>16916</v>
      </c>
      <c r="AU569" s="472" t="s">
        <v>16916</v>
      </c>
      <c r="AV569" s="471" t="s">
        <v>16916</v>
      </c>
      <c r="AW569" s="472" t="s">
        <v>16916</v>
      </c>
      <c r="AX569" s="471" t="s">
        <v>16916</v>
      </c>
      <c r="AY569" s="472" t="s">
        <v>16916</v>
      </c>
      <c r="AZ569" s="471" t="s">
        <v>16916</v>
      </c>
      <c r="BA569" s="472" t="s">
        <v>16916</v>
      </c>
      <c r="BB569" s="471">
        <v>33836.980000000003</v>
      </c>
      <c r="BC569" s="472">
        <v>0</v>
      </c>
      <c r="BD569" s="471" t="s">
        <v>16916</v>
      </c>
      <c r="BE569" s="472" t="s">
        <v>16916</v>
      </c>
      <c r="BF569" s="471">
        <v>75043.37</v>
      </c>
      <c r="BG569" s="472">
        <v>0</v>
      </c>
      <c r="BH569" s="471" t="s">
        <v>16916</v>
      </c>
      <c r="BI569" s="472" t="s">
        <v>16916</v>
      </c>
      <c r="BJ569" s="357">
        <v>108880.35</v>
      </c>
      <c r="BK569" s="474">
        <v>0</v>
      </c>
      <c r="BL569" s="357">
        <v>0</v>
      </c>
      <c r="BM569" s="474">
        <v>0</v>
      </c>
      <c r="BN569" s="357">
        <v>0</v>
      </c>
      <c r="BO569" s="474">
        <v>0</v>
      </c>
    </row>
    <row r="570" spans="1:67" s="148" customFormat="1" ht="12.75" x14ac:dyDescent="0.2">
      <c r="A570" s="470" t="s">
        <v>8310</v>
      </c>
      <c r="B570" s="470" t="s">
        <v>8290</v>
      </c>
      <c r="C570" s="470" t="s">
        <v>8213</v>
      </c>
      <c r="D570" s="470" t="s">
        <v>8213</v>
      </c>
      <c r="E570" s="470" t="s">
        <v>137</v>
      </c>
      <c r="F570" s="470" t="s">
        <v>17038</v>
      </c>
      <c r="G570" s="470" t="s">
        <v>17036</v>
      </c>
      <c r="H570" s="471" t="s">
        <v>16916</v>
      </c>
      <c r="I570" s="472" t="s">
        <v>16916</v>
      </c>
      <c r="J570" s="471" t="s">
        <v>16916</v>
      </c>
      <c r="K570" s="472" t="s">
        <v>16916</v>
      </c>
      <c r="L570" s="471" t="s">
        <v>16916</v>
      </c>
      <c r="M570" s="472" t="s">
        <v>16916</v>
      </c>
      <c r="N570" s="471">
        <v>81267.86</v>
      </c>
      <c r="O570" s="472">
        <v>20516.239999999998</v>
      </c>
      <c r="P570" s="471" t="s">
        <v>16916</v>
      </c>
      <c r="Q570" s="472" t="s">
        <v>16916</v>
      </c>
      <c r="R570" s="475">
        <v>134474.79</v>
      </c>
      <c r="S570" s="476">
        <v>67237.38</v>
      </c>
      <c r="T570" s="475" t="s">
        <v>16916</v>
      </c>
      <c r="U570" s="476" t="s">
        <v>16916</v>
      </c>
      <c r="V570" s="475" t="s">
        <v>16916</v>
      </c>
      <c r="W570" s="473" t="s">
        <v>16916</v>
      </c>
      <c r="X570" s="471">
        <v>132692.95000000001</v>
      </c>
      <c r="Y570" s="472">
        <v>66278.570000000007</v>
      </c>
      <c r="Z570" s="471" t="s">
        <v>16916</v>
      </c>
      <c r="AA570" s="472" t="s">
        <v>16916</v>
      </c>
      <c r="AB570" s="471">
        <v>131178.68</v>
      </c>
      <c r="AC570" s="472">
        <v>0</v>
      </c>
      <c r="AD570" s="471" t="s">
        <v>16916</v>
      </c>
      <c r="AE570" s="472" t="s">
        <v>16916</v>
      </c>
      <c r="AF570" s="595" t="s">
        <v>16916</v>
      </c>
      <c r="AG570" s="473" t="s">
        <v>16916</v>
      </c>
      <c r="AH570" s="471">
        <v>64773.21</v>
      </c>
      <c r="AI570" s="472">
        <v>0</v>
      </c>
      <c r="AJ570" s="471" t="s">
        <v>16916</v>
      </c>
      <c r="AK570" s="472" t="s">
        <v>16916</v>
      </c>
      <c r="AL570" s="471">
        <v>63941.31</v>
      </c>
      <c r="AM570" s="472">
        <v>0</v>
      </c>
      <c r="AN570" s="471" t="s">
        <v>16916</v>
      </c>
      <c r="AO570" s="472" t="s">
        <v>16916</v>
      </c>
      <c r="AP570" s="471">
        <v>63117.3</v>
      </c>
      <c r="AQ570" s="472">
        <v>0</v>
      </c>
      <c r="AR570" s="471" t="s">
        <v>16916</v>
      </c>
      <c r="AS570" s="472" t="s">
        <v>16916</v>
      </c>
      <c r="AT570" s="471">
        <v>46107.09</v>
      </c>
      <c r="AU570" s="472" t="s">
        <v>16916</v>
      </c>
      <c r="AV570" s="471" t="s">
        <v>16916</v>
      </c>
      <c r="AW570" s="472" t="s">
        <v>16916</v>
      </c>
      <c r="AX570" s="471" t="s">
        <v>16916</v>
      </c>
      <c r="AY570" s="472" t="s">
        <v>16916</v>
      </c>
      <c r="AZ570" s="471" t="s">
        <v>16916</v>
      </c>
      <c r="BA570" s="472" t="s">
        <v>16916</v>
      </c>
      <c r="BB570" s="471" t="s">
        <v>16916</v>
      </c>
      <c r="BC570" s="472" t="s">
        <v>16916</v>
      </c>
      <c r="BD570" s="471" t="s">
        <v>16916</v>
      </c>
      <c r="BE570" s="472" t="s">
        <v>16916</v>
      </c>
      <c r="BF570" s="471" t="s">
        <v>16916</v>
      </c>
      <c r="BG570" s="472" t="s">
        <v>16916</v>
      </c>
      <c r="BH570" s="471" t="s">
        <v>16916</v>
      </c>
      <c r="BI570" s="472" t="s">
        <v>16916</v>
      </c>
      <c r="BJ570" s="357">
        <v>717553.19000000006</v>
      </c>
      <c r="BK570" s="474">
        <v>154032.19</v>
      </c>
      <c r="BL570" s="357">
        <v>0</v>
      </c>
      <c r="BM570" s="474">
        <v>0</v>
      </c>
      <c r="BN570" s="357">
        <v>0</v>
      </c>
      <c r="BO570" s="474">
        <v>0</v>
      </c>
    </row>
    <row r="571" spans="1:67" s="148" customFormat="1" ht="12.75" x14ac:dyDescent="0.2">
      <c r="A571" s="470" t="s">
        <v>8310</v>
      </c>
      <c r="B571" s="470" t="s">
        <v>8365</v>
      </c>
      <c r="C571" s="470" t="s">
        <v>8213</v>
      </c>
      <c r="D571" s="470" t="s">
        <v>8213</v>
      </c>
      <c r="E571" s="470" t="s">
        <v>17536</v>
      </c>
      <c r="F571" s="470" t="s">
        <v>17038</v>
      </c>
      <c r="G571" s="470" t="s">
        <v>17036</v>
      </c>
      <c r="H571" s="471">
        <v>10639879.93</v>
      </c>
      <c r="I571" s="472">
        <v>10639879.93</v>
      </c>
      <c r="J571" s="471" t="s">
        <v>16916</v>
      </c>
      <c r="K571" s="472" t="s">
        <v>16916</v>
      </c>
      <c r="L571" s="471" t="s">
        <v>16916</v>
      </c>
      <c r="M571" s="472" t="s">
        <v>16916</v>
      </c>
      <c r="N571" s="471" t="s">
        <v>16916</v>
      </c>
      <c r="O571" s="472" t="s">
        <v>16916</v>
      </c>
      <c r="P571" s="471" t="s">
        <v>16916</v>
      </c>
      <c r="Q571" s="472" t="s">
        <v>16916</v>
      </c>
      <c r="R571" s="475" t="s">
        <v>16916</v>
      </c>
      <c r="S571" s="476" t="s">
        <v>16916</v>
      </c>
      <c r="T571" s="475" t="s">
        <v>16916</v>
      </c>
      <c r="U571" s="476" t="s">
        <v>16916</v>
      </c>
      <c r="V571" s="475" t="s">
        <v>16916</v>
      </c>
      <c r="W571" s="473" t="s">
        <v>16916</v>
      </c>
      <c r="X571" s="471" t="s">
        <v>16916</v>
      </c>
      <c r="Y571" s="472" t="s">
        <v>16916</v>
      </c>
      <c r="Z571" s="471" t="s">
        <v>16916</v>
      </c>
      <c r="AA571" s="472" t="s">
        <v>16916</v>
      </c>
      <c r="AB571" s="471" t="s">
        <v>16916</v>
      </c>
      <c r="AC571" s="472" t="s">
        <v>16916</v>
      </c>
      <c r="AD571" s="471" t="s">
        <v>16916</v>
      </c>
      <c r="AE571" s="472" t="s">
        <v>16916</v>
      </c>
      <c r="AF571" s="595" t="s">
        <v>16916</v>
      </c>
      <c r="AG571" s="473" t="s">
        <v>16916</v>
      </c>
      <c r="AH571" s="471" t="s">
        <v>16916</v>
      </c>
      <c r="AI571" s="472" t="s">
        <v>16916</v>
      </c>
      <c r="AJ571" s="471" t="s">
        <v>16916</v>
      </c>
      <c r="AK571" s="472" t="s">
        <v>16916</v>
      </c>
      <c r="AL571" s="471" t="s">
        <v>16916</v>
      </c>
      <c r="AM571" s="472" t="s">
        <v>16916</v>
      </c>
      <c r="AN571" s="471" t="s">
        <v>16916</v>
      </c>
      <c r="AO571" s="472" t="s">
        <v>16916</v>
      </c>
      <c r="AP571" s="471" t="s">
        <v>16916</v>
      </c>
      <c r="AQ571" s="472" t="s">
        <v>16916</v>
      </c>
      <c r="AR571" s="471" t="s">
        <v>16916</v>
      </c>
      <c r="AS571" s="472" t="s">
        <v>16916</v>
      </c>
      <c r="AT571" s="471" t="s">
        <v>16916</v>
      </c>
      <c r="AU571" s="472" t="s">
        <v>16916</v>
      </c>
      <c r="AV571" s="471" t="s">
        <v>16916</v>
      </c>
      <c r="AW571" s="472" t="s">
        <v>16916</v>
      </c>
      <c r="AX571" s="471" t="s">
        <v>16916</v>
      </c>
      <c r="AY571" s="472" t="s">
        <v>16916</v>
      </c>
      <c r="AZ571" s="471" t="s">
        <v>16916</v>
      </c>
      <c r="BA571" s="472" t="s">
        <v>16916</v>
      </c>
      <c r="BB571" s="471" t="s">
        <v>16916</v>
      </c>
      <c r="BC571" s="472" t="s">
        <v>16916</v>
      </c>
      <c r="BD571" s="471" t="s">
        <v>16916</v>
      </c>
      <c r="BE571" s="472" t="s">
        <v>16916</v>
      </c>
      <c r="BF571" s="471" t="s">
        <v>16916</v>
      </c>
      <c r="BG571" s="472" t="s">
        <v>16916</v>
      </c>
      <c r="BH571" s="471" t="s">
        <v>16916</v>
      </c>
      <c r="BI571" s="472" t="s">
        <v>16916</v>
      </c>
      <c r="BJ571" s="357">
        <v>10639879.93</v>
      </c>
      <c r="BK571" s="474">
        <v>10639879.93</v>
      </c>
      <c r="BL571" s="357">
        <v>0</v>
      </c>
      <c r="BM571" s="474">
        <v>0</v>
      </c>
      <c r="BN571" s="357">
        <v>0</v>
      </c>
      <c r="BO571" s="474">
        <v>0</v>
      </c>
    </row>
    <row r="572" spans="1:67" s="148" customFormat="1" ht="12.75" x14ac:dyDescent="0.2">
      <c r="A572" s="470" t="s">
        <v>8310</v>
      </c>
      <c r="B572" s="470" t="s">
        <v>8851</v>
      </c>
      <c r="C572" s="470" t="s">
        <v>8213</v>
      </c>
      <c r="D572" s="470" t="s">
        <v>8213</v>
      </c>
      <c r="E572" s="470" t="s">
        <v>17739</v>
      </c>
      <c r="F572" s="470" t="s">
        <v>17038</v>
      </c>
      <c r="G572" s="470" t="s">
        <v>17036</v>
      </c>
      <c r="H572" s="471" t="s">
        <v>16916</v>
      </c>
      <c r="I572" s="472" t="s">
        <v>16916</v>
      </c>
      <c r="J572" s="471" t="s">
        <v>16916</v>
      </c>
      <c r="K572" s="472" t="s">
        <v>16916</v>
      </c>
      <c r="L572" s="471" t="s">
        <v>16916</v>
      </c>
      <c r="M572" s="472" t="s">
        <v>16916</v>
      </c>
      <c r="N572" s="471" t="s">
        <v>16916</v>
      </c>
      <c r="O572" s="472" t="s">
        <v>16916</v>
      </c>
      <c r="P572" s="471" t="s">
        <v>16916</v>
      </c>
      <c r="Q572" s="472" t="s">
        <v>16916</v>
      </c>
      <c r="R572" s="475" t="s">
        <v>16916</v>
      </c>
      <c r="S572" s="476" t="s">
        <v>16916</v>
      </c>
      <c r="T572" s="475" t="s">
        <v>16916</v>
      </c>
      <c r="U572" s="476" t="s">
        <v>16916</v>
      </c>
      <c r="V572" s="475" t="s">
        <v>16916</v>
      </c>
      <c r="W572" s="473" t="s">
        <v>16916</v>
      </c>
      <c r="X572" s="471" t="s">
        <v>16916</v>
      </c>
      <c r="Y572" s="472" t="s">
        <v>16916</v>
      </c>
      <c r="Z572" s="471" t="s">
        <v>16916</v>
      </c>
      <c r="AA572" s="472" t="s">
        <v>16916</v>
      </c>
      <c r="AB572" s="471" t="s">
        <v>16916</v>
      </c>
      <c r="AC572" s="472" t="s">
        <v>16916</v>
      </c>
      <c r="AD572" s="471" t="s">
        <v>16916</v>
      </c>
      <c r="AE572" s="472" t="s">
        <v>16916</v>
      </c>
      <c r="AF572" s="595" t="s">
        <v>16916</v>
      </c>
      <c r="AG572" s="473" t="s">
        <v>16916</v>
      </c>
      <c r="AH572" s="471" t="s">
        <v>16916</v>
      </c>
      <c r="AI572" s="472" t="s">
        <v>16916</v>
      </c>
      <c r="AJ572" s="471" t="s">
        <v>16916</v>
      </c>
      <c r="AK572" s="472" t="s">
        <v>16916</v>
      </c>
      <c r="AL572" s="471" t="s">
        <v>16916</v>
      </c>
      <c r="AM572" s="472" t="s">
        <v>16916</v>
      </c>
      <c r="AN572" s="471" t="s">
        <v>16916</v>
      </c>
      <c r="AO572" s="472" t="s">
        <v>16916</v>
      </c>
      <c r="AP572" s="471" t="s">
        <v>16916</v>
      </c>
      <c r="AQ572" s="472" t="s">
        <v>16916</v>
      </c>
      <c r="AR572" s="471" t="s">
        <v>16916</v>
      </c>
      <c r="AS572" s="472" t="s">
        <v>16916</v>
      </c>
      <c r="AT572" s="471" t="s">
        <v>16916</v>
      </c>
      <c r="AU572" s="472" t="s">
        <v>16916</v>
      </c>
      <c r="AV572" s="471" t="s">
        <v>16916</v>
      </c>
      <c r="AW572" s="472" t="s">
        <v>16916</v>
      </c>
      <c r="AX572" s="471">
        <v>805475.21</v>
      </c>
      <c r="AY572" s="472">
        <v>657098.46000000008</v>
      </c>
      <c r="AZ572" s="471" t="s">
        <v>16916</v>
      </c>
      <c r="BA572" s="472" t="s">
        <v>16916</v>
      </c>
      <c r="BB572" s="471">
        <v>436001.14</v>
      </c>
      <c r="BC572" s="472">
        <v>0</v>
      </c>
      <c r="BD572" s="471" t="s">
        <v>16916</v>
      </c>
      <c r="BE572" s="472" t="s">
        <v>16916</v>
      </c>
      <c r="BF572" s="471">
        <v>561591.30000000005</v>
      </c>
      <c r="BG572" s="472">
        <v>0</v>
      </c>
      <c r="BH572" s="471" t="s">
        <v>16916</v>
      </c>
      <c r="BI572" s="472" t="s">
        <v>16916</v>
      </c>
      <c r="BJ572" s="357">
        <v>1803067.6500000001</v>
      </c>
      <c r="BK572" s="474">
        <v>657098.46000000008</v>
      </c>
      <c r="BL572" s="357">
        <v>0</v>
      </c>
      <c r="BM572" s="474">
        <v>0</v>
      </c>
      <c r="BN572" s="357">
        <v>0</v>
      </c>
      <c r="BO572" s="474">
        <v>0</v>
      </c>
    </row>
    <row r="573" spans="1:67" s="148" customFormat="1" ht="12.75" x14ac:dyDescent="0.2">
      <c r="A573" s="470" t="s">
        <v>8310</v>
      </c>
      <c r="B573" s="470" t="s">
        <v>8317</v>
      </c>
      <c r="C573" s="470" t="s">
        <v>8213</v>
      </c>
      <c r="D573" s="470" t="s">
        <v>8213</v>
      </c>
      <c r="E573" s="470" t="s">
        <v>8318</v>
      </c>
      <c r="F573" s="470" t="s">
        <v>17038</v>
      </c>
      <c r="G573" s="470" t="s">
        <v>17036</v>
      </c>
      <c r="H573" s="471" t="s">
        <v>16916</v>
      </c>
      <c r="I573" s="472" t="s">
        <v>16916</v>
      </c>
      <c r="J573" s="471" t="s">
        <v>16916</v>
      </c>
      <c r="K573" s="472" t="s">
        <v>16916</v>
      </c>
      <c r="L573" s="471" t="s">
        <v>16916</v>
      </c>
      <c r="M573" s="472" t="s">
        <v>16916</v>
      </c>
      <c r="N573" s="471" t="s">
        <v>16916</v>
      </c>
      <c r="O573" s="472" t="s">
        <v>16916</v>
      </c>
      <c r="P573" s="471" t="s">
        <v>16916</v>
      </c>
      <c r="Q573" s="472" t="s">
        <v>16916</v>
      </c>
      <c r="R573" s="475" t="s">
        <v>16916</v>
      </c>
      <c r="S573" s="476" t="s">
        <v>16916</v>
      </c>
      <c r="T573" s="475">
        <v>1539200</v>
      </c>
      <c r="U573" s="476">
        <v>1273156.3</v>
      </c>
      <c r="V573" s="475" t="s">
        <v>16916</v>
      </c>
      <c r="W573" s="473" t="s">
        <v>16916</v>
      </c>
      <c r="X573" s="471" t="s">
        <v>16916</v>
      </c>
      <c r="Y573" s="472" t="s">
        <v>16916</v>
      </c>
      <c r="Z573" s="471">
        <v>1652621</v>
      </c>
      <c r="AA573" s="472">
        <v>871110.74</v>
      </c>
      <c r="AB573" s="471" t="s">
        <v>16916</v>
      </c>
      <c r="AC573" s="472" t="s">
        <v>16916</v>
      </c>
      <c r="AD573" s="471" t="s">
        <v>16916</v>
      </c>
      <c r="AE573" s="472" t="s">
        <v>16916</v>
      </c>
      <c r="AF573" s="595" t="s">
        <v>16916</v>
      </c>
      <c r="AG573" s="473" t="s">
        <v>16916</v>
      </c>
      <c r="AH573" s="471" t="s">
        <v>16916</v>
      </c>
      <c r="AI573" s="472" t="s">
        <v>16916</v>
      </c>
      <c r="AJ573" s="471" t="s">
        <v>16916</v>
      </c>
      <c r="AK573" s="472" t="s">
        <v>16916</v>
      </c>
      <c r="AL573" s="471" t="s">
        <v>16916</v>
      </c>
      <c r="AM573" s="472" t="s">
        <v>16916</v>
      </c>
      <c r="AN573" s="471" t="s">
        <v>16916</v>
      </c>
      <c r="AO573" s="472" t="s">
        <v>16916</v>
      </c>
      <c r="AP573" s="471" t="s">
        <v>16916</v>
      </c>
      <c r="AQ573" s="472" t="s">
        <v>16916</v>
      </c>
      <c r="AR573" s="471" t="s">
        <v>16916</v>
      </c>
      <c r="AS573" s="472" t="s">
        <v>16916</v>
      </c>
      <c r="AT573" s="471" t="s">
        <v>16916</v>
      </c>
      <c r="AU573" s="472" t="s">
        <v>16916</v>
      </c>
      <c r="AV573" s="471" t="s">
        <v>16916</v>
      </c>
      <c r="AW573" s="472" t="s">
        <v>16916</v>
      </c>
      <c r="AX573" s="471" t="s">
        <v>16916</v>
      </c>
      <c r="AY573" s="472" t="s">
        <v>16916</v>
      </c>
      <c r="AZ573" s="471" t="s">
        <v>16916</v>
      </c>
      <c r="BA573" s="472" t="s">
        <v>16916</v>
      </c>
      <c r="BB573" s="471" t="s">
        <v>16916</v>
      </c>
      <c r="BC573" s="472" t="s">
        <v>16916</v>
      </c>
      <c r="BD573" s="471" t="s">
        <v>16916</v>
      </c>
      <c r="BE573" s="472" t="s">
        <v>16916</v>
      </c>
      <c r="BF573" s="471" t="s">
        <v>16916</v>
      </c>
      <c r="BG573" s="472" t="s">
        <v>16916</v>
      </c>
      <c r="BH573" s="471" t="s">
        <v>16916</v>
      </c>
      <c r="BI573" s="472" t="s">
        <v>16916</v>
      </c>
      <c r="BJ573" s="357">
        <v>0</v>
      </c>
      <c r="BK573" s="474">
        <v>0</v>
      </c>
      <c r="BL573" s="357">
        <v>3191821</v>
      </c>
      <c r="BM573" s="474">
        <v>2144267.04</v>
      </c>
      <c r="BN573" s="357">
        <v>0</v>
      </c>
      <c r="BO573" s="474">
        <v>0</v>
      </c>
    </row>
    <row r="574" spans="1:67" s="148" customFormat="1" ht="12.75" x14ac:dyDescent="0.2">
      <c r="A574" s="470" t="s">
        <v>8310</v>
      </c>
      <c r="B574" s="470" t="s">
        <v>8861</v>
      </c>
      <c r="C574" s="470" t="s">
        <v>8213</v>
      </c>
      <c r="D574" s="470" t="s">
        <v>8213</v>
      </c>
      <c r="E574" s="470" t="s">
        <v>18053</v>
      </c>
      <c r="F574" s="470" t="s">
        <v>17038</v>
      </c>
      <c r="G574" s="470" t="s">
        <v>17036</v>
      </c>
      <c r="H574" s="471" t="s">
        <v>16916</v>
      </c>
      <c r="I574" s="472" t="s">
        <v>16916</v>
      </c>
      <c r="J574" s="471" t="s">
        <v>16916</v>
      </c>
      <c r="K574" s="472" t="s">
        <v>16916</v>
      </c>
      <c r="L574" s="471" t="s">
        <v>16916</v>
      </c>
      <c r="M574" s="472" t="s">
        <v>16916</v>
      </c>
      <c r="N574" s="471" t="s">
        <v>16916</v>
      </c>
      <c r="O574" s="472" t="s">
        <v>16916</v>
      </c>
      <c r="P574" s="471" t="s">
        <v>16916</v>
      </c>
      <c r="Q574" s="472" t="s">
        <v>16916</v>
      </c>
      <c r="R574" s="475" t="s">
        <v>16916</v>
      </c>
      <c r="S574" s="476" t="s">
        <v>16916</v>
      </c>
      <c r="T574" s="475" t="s">
        <v>16916</v>
      </c>
      <c r="U574" s="476" t="s">
        <v>16916</v>
      </c>
      <c r="V574" s="475" t="s">
        <v>16916</v>
      </c>
      <c r="W574" s="473" t="s">
        <v>16916</v>
      </c>
      <c r="X574" s="471" t="s">
        <v>16916</v>
      </c>
      <c r="Y574" s="472" t="s">
        <v>16916</v>
      </c>
      <c r="Z574" s="471" t="s">
        <v>16916</v>
      </c>
      <c r="AA574" s="472" t="s">
        <v>16916</v>
      </c>
      <c r="AB574" s="471" t="s">
        <v>16916</v>
      </c>
      <c r="AC574" s="472" t="s">
        <v>16916</v>
      </c>
      <c r="AD574" s="471" t="s">
        <v>16916</v>
      </c>
      <c r="AE574" s="472" t="s">
        <v>16916</v>
      </c>
      <c r="AF574" s="595" t="s">
        <v>16916</v>
      </c>
      <c r="AG574" s="473" t="s">
        <v>16916</v>
      </c>
      <c r="AH574" s="471" t="s">
        <v>16916</v>
      </c>
      <c r="AI574" s="472" t="s">
        <v>16916</v>
      </c>
      <c r="AJ574" s="471" t="s">
        <v>16916</v>
      </c>
      <c r="AK574" s="472" t="s">
        <v>16916</v>
      </c>
      <c r="AL574" s="471" t="s">
        <v>16916</v>
      </c>
      <c r="AM574" s="472" t="s">
        <v>16916</v>
      </c>
      <c r="AN574" s="471" t="s">
        <v>16916</v>
      </c>
      <c r="AO574" s="472" t="s">
        <v>16916</v>
      </c>
      <c r="AP574" s="471" t="s">
        <v>16916</v>
      </c>
      <c r="AQ574" s="472" t="s">
        <v>16916</v>
      </c>
      <c r="AR574" s="471" t="s">
        <v>16916</v>
      </c>
      <c r="AS574" s="472" t="s">
        <v>16916</v>
      </c>
      <c r="AT574" s="471" t="s">
        <v>16916</v>
      </c>
      <c r="AU574" s="472" t="s">
        <v>16916</v>
      </c>
      <c r="AV574" s="471" t="s">
        <v>16916</v>
      </c>
      <c r="AW574" s="472" t="s">
        <v>16916</v>
      </c>
      <c r="AX574" s="471" t="s">
        <v>16916</v>
      </c>
      <c r="AY574" s="472" t="s">
        <v>16916</v>
      </c>
      <c r="AZ574" s="471" t="s">
        <v>16916</v>
      </c>
      <c r="BA574" s="472" t="s">
        <v>16916</v>
      </c>
      <c r="BB574" s="471" t="s">
        <v>16916</v>
      </c>
      <c r="BC574" s="472" t="s">
        <v>16916</v>
      </c>
      <c r="BD574" s="471" t="s">
        <v>16916</v>
      </c>
      <c r="BE574" s="472" t="s">
        <v>16916</v>
      </c>
      <c r="BF574" s="471">
        <v>13898.95</v>
      </c>
      <c r="BG574" s="472">
        <v>0</v>
      </c>
      <c r="BH574" s="471" t="s">
        <v>16916</v>
      </c>
      <c r="BI574" s="472" t="s">
        <v>16916</v>
      </c>
      <c r="BJ574" s="357">
        <v>13898.95</v>
      </c>
      <c r="BK574" s="474">
        <v>0</v>
      </c>
      <c r="BL574" s="357">
        <v>0</v>
      </c>
      <c r="BM574" s="474">
        <v>0</v>
      </c>
      <c r="BN574" s="357">
        <v>0</v>
      </c>
      <c r="BO574" s="474">
        <v>0</v>
      </c>
    </row>
    <row r="575" spans="1:67" s="148" customFormat="1" ht="12.75" x14ac:dyDescent="0.2">
      <c r="A575" s="470" t="s">
        <v>8310</v>
      </c>
      <c r="B575" s="470" t="s">
        <v>8454</v>
      </c>
      <c r="C575" s="470" t="s">
        <v>8213</v>
      </c>
      <c r="D575" s="470" t="s">
        <v>8213</v>
      </c>
      <c r="E575" s="470" t="s">
        <v>17537</v>
      </c>
      <c r="F575" s="470" t="s">
        <v>17038</v>
      </c>
      <c r="G575" s="470" t="s">
        <v>17036</v>
      </c>
      <c r="H575" s="471">
        <v>6440484.8700000001</v>
      </c>
      <c r="I575" s="472">
        <v>6440484.8700000001</v>
      </c>
      <c r="J575" s="471" t="s">
        <v>16916</v>
      </c>
      <c r="K575" s="472" t="s">
        <v>16916</v>
      </c>
      <c r="L575" s="471" t="s">
        <v>16916</v>
      </c>
      <c r="M575" s="472" t="s">
        <v>16916</v>
      </c>
      <c r="N575" s="471">
        <v>7379819.0800000001</v>
      </c>
      <c r="O575" s="472">
        <v>7216952.5499999961</v>
      </c>
      <c r="P575" s="471" t="s">
        <v>16916</v>
      </c>
      <c r="Q575" s="472" t="s">
        <v>16916</v>
      </c>
      <c r="R575" s="475" t="s">
        <v>16916</v>
      </c>
      <c r="S575" s="476" t="s">
        <v>16916</v>
      </c>
      <c r="T575" s="475" t="s">
        <v>16916</v>
      </c>
      <c r="U575" s="476" t="s">
        <v>16916</v>
      </c>
      <c r="V575" s="475" t="s">
        <v>16916</v>
      </c>
      <c r="W575" s="473" t="s">
        <v>16916</v>
      </c>
      <c r="X575" s="471" t="s">
        <v>16916</v>
      </c>
      <c r="Y575" s="472" t="s">
        <v>16916</v>
      </c>
      <c r="Z575" s="471" t="s">
        <v>16916</v>
      </c>
      <c r="AA575" s="472" t="s">
        <v>16916</v>
      </c>
      <c r="AB575" s="471" t="s">
        <v>16916</v>
      </c>
      <c r="AC575" s="472" t="s">
        <v>16916</v>
      </c>
      <c r="AD575" s="471" t="s">
        <v>16916</v>
      </c>
      <c r="AE575" s="472" t="s">
        <v>16916</v>
      </c>
      <c r="AF575" s="595" t="s">
        <v>16916</v>
      </c>
      <c r="AG575" s="473" t="s">
        <v>16916</v>
      </c>
      <c r="AH575" s="471" t="s">
        <v>16916</v>
      </c>
      <c r="AI575" s="472" t="s">
        <v>16916</v>
      </c>
      <c r="AJ575" s="471" t="s">
        <v>16916</v>
      </c>
      <c r="AK575" s="472" t="s">
        <v>16916</v>
      </c>
      <c r="AL575" s="471" t="s">
        <v>16916</v>
      </c>
      <c r="AM575" s="472" t="s">
        <v>16916</v>
      </c>
      <c r="AN575" s="471" t="s">
        <v>16916</v>
      </c>
      <c r="AO575" s="472" t="s">
        <v>16916</v>
      </c>
      <c r="AP575" s="471" t="s">
        <v>16916</v>
      </c>
      <c r="AQ575" s="472" t="s">
        <v>16916</v>
      </c>
      <c r="AR575" s="471" t="s">
        <v>16916</v>
      </c>
      <c r="AS575" s="472" t="s">
        <v>16916</v>
      </c>
      <c r="AT575" s="471" t="s">
        <v>16916</v>
      </c>
      <c r="AU575" s="472" t="s">
        <v>16916</v>
      </c>
      <c r="AV575" s="471" t="s">
        <v>16916</v>
      </c>
      <c r="AW575" s="472" t="s">
        <v>16916</v>
      </c>
      <c r="AX575" s="471" t="s">
        <v>16916</v>
      </c>
      <c r="AY575" s="472" t="s">
        <v>16916</v>
      </c>
      <c r="AZ575" s="471" t="s">
        <v>16916</v>
      </c>
      <c r="BA575" s="472" t="s">
        <v>16916</v>
      </c>
      <c r="BB575" s="471" t="s">
        <v>16916</v>
      </c>
      <c r="BC575" s="472" t="s">
        <v>16916</v>
      </c>
      <c r="BD575" s="471" t="s">
        <v>16916</v>
      </c>
      <c r="BE575" s="472" t="s">
        <v>16916</v>
      </c>
      <c r="BF575" s="471" t="s">
        <v>16916</v>
      </c>
      <c r="BG575" s="472" t="s">
        <v>16916</v>
      </c>
      <c r="BH575" s="471" t="s">
        <v>16916</v>
      </c>
      <c r="BI575" s="472" t="s">
        <v>16916</v>
      </c>
      <c r="BJ575" s="357">
        <v>13820303.949999999</v>
      </c>
      <c r="BK575" s="474">
        <v>13657437.419999996</v>
      </c>
      <c r="BL575" s="357">
        <v>0</v>
      </c>
      <c r="BM575" s="474">
        <v>0</v>
      </c>
      <c r="BN575" s="357">
        <v>0</v>
      </c>
      <c r="BO575" s="474">
        <v>0</v>
      </c>
    </row>
    <row r="576" spans="1:67" s="148" customFormat="1" ht="12.75" x14ac:dyDescent="0.2">
      <c r="A576" s="470" t="s">
        <v>8310</v>
      </c>
      <c r="B576" s="470" t="s">
        <v>9120</v>
      </c>
      <c r="C576" s="470" t="s">
        <v>8213</v>
      </c>
      <c r="D576" s="470" t="s">
        <v>8213</v>
      </c>
      <c r="E576" s="470" t="s">
        <v>17893</v>
      </c>
      <c r="F576" s="470" t="s">
        <v>17038</v>
      </c>
      <c r="G576" s="470" t="s">
        <v>17036</v>
      </c>
      <c r="H576" s="471" t="s">
        <v>16916</v>
      </c>
      <c r="I576" s="472" t="s">
        <v>16916</v>
      </c>
      <c r="J576" s="471" t="s">
        <v>16916</v>
      </c>
      <c r="K576" s="472" t="s">
        <v>16916</v>
      </c>
      <c r="L576" s="471" t="s">
        <v>16916</v>
      </c>
      <c r="M576" s="472" t="s">
        <v>16916</v>
      </c>
      <c r="N576" s="471" t="s">
        <v>16916</v>
      </c>
      <c r="O576" s="472" t="s">
        <v>16916</v>
      </c>
      <c r="P576" s="471" t="s">
        <v>16916</v>
      </c>
      <c r="Q576" s="472" t="s">
        <v>16916</v>
      </c>
      <c r="R576" s="475" t="s">
        <v>16916</v>
      </c>
      <c r="S576" s="476" t="s">
        <v>16916</v>
      </c>
      <c r="T576" s="475" t="s">
        <v>16916</v>
      </c>
      <c r="U576" s="476" t="s">
        <v>16916</v>
      </c>
      <c r="V576" s="475" t="s">
        <v>16916</v>
      </c>
      <c r="W576" s="473" t="s">
        <v>16916</v>
      </c>
      <c r="X576" s="471" t="s">
        <v>16916</v>
      </c>
      <c r="Y576" s="472" t="s">
        <v>16916</v>
      </c>
      <c r="Z576" s="471" t="s">
        <v>16916</v>
      </c>
      <c r="AA576" s="472" t="s">
        <v>16916</v>
      </c>
      <c r="AB576" s="471" t="s">
        <v>16916</v>
      </c>
      <c r="AC576" s="472" t="s">
        <v>16916</v>
      </c>
      <c r="AD576" s="471" t="s">
        <v>16916</v>
      </c>
      <c r="AE576" s="472" t="s">
        <v>16916</v>
      </c>
      <c r="AF576" s="595" t="s">
        <v>16916</v>
      </c>
      <c r="AG576" s="473" t="s">
        <v>16916</v>
      </c>
      <c r="AH576" s="471" t="s">
        <v>16916</v>
      </c>
      <c r="AI576" s="472" t="s">
        <v>16916</v>
      </c>
      <c r="AJ576" s="471" t="s">
        <v>16916</v>
      </c>
      <c r="AK576" s="472" t="s">
        <v>16916</v>
      </c>
      <c r="AL576" s="471" t="s">
        <v>16916</v>
      </c>
      <c r="AM576" s="472" t="s">
        <v>16916</v>
      </c>
      <c r="AN576" s="471" t="s">
        <v>16916</v>
      </c>
      <c r="AO576" s="472" t="s">
        <v>16916</v>
      </c>
      <c r="AP576" s="471" t="s">
        <v>16916</v>
      </c>
      <c r="AQ576" s="472" t="s">
        <v>16916</v>
      </c>
      <c r="AR576" s="471" t="s">
        <v>16916</v>
      </c>
      <c r="AS576" s="472" t="s">
        <v>16916</v>
      </c>
      <c r="AT576" s="471" t="s">
        <v>16916</v>
      </c>
      <c r="AU576" s="472" t="s">
        <v>16916</v>
      </c>
      <c r="AV576" s="471" t="s">
        <v>16916</v>
      </c>
      <c r="AW576" s="472" t="s">
        <v>16916</v>
      </c>
      <c r="AX576" s="471" t="s">
        <v>16916</v>
      </c>
      <c r="AY576" s="472" t="s">
        <v>16916</v>
      </c>
      <c r="AZ576" s="471" t="s">
        <v>16916</v>
      </c>
      <c r="BA576" s="472" t="s">
        <v>16916</v>
      </c>
      <c r="BB576" s="471">
        <v>145089.14000000001</v>
      </c>
      <c r="BC576" s="472">
        <v>0</v>
      </c>
      <c r="BD576" s="471" t="s">
        <v>16916</v>
      </c>
      <c r="BE576" s="472" t="s">
        <v>16916</v>
      </c>
      <c r="BF576" s="471" t="s">
        <v>16916</v>
      </c>
      <c r="BG576" s="472" t="s">
        <v>16916</v>
      </c>
      <c r="BH576" s="471" t="s">
        <v>16916</v>
      </c>
      <c r="BI576" s="472" t="s">
        <v>16916</v>
      </c>
      <c r="BJ576" s="357">
        <v>145089.14000000001</v>
      </c>
      <c r="BK576" s="474">
        <v>0</v>
      </c>
      <c r="BL576" s="357">
        <v>0</v>
      </c>
      <c r="BM576" s="474">
        <v>0</v>
      </c>
      <c r="BN576" s="357">
        <v>0</v>
      </c>
      <c r="BO576" s="474">
        <v>0</v>
      </c>
    </row>
    <row r="577" spans="1:67" s="148" customFormat="1" ht="12.75" x14ac:dyDescent="0.2">
      <c r="A577" s="470" t="s">
        <v>8310</v>
      </c>
      <c r="B577" s="470" t="s">
        <v>8434</v>
      </c>
      <c r="C577" s="470" t="s">
        <v>8213</v>
      </c>
      <c r="D577" s="470" t="s">
        <v>8213</v>
      </c>
      <c r="E577" s="470" t="s">
        <v>17894</v>
      </c>
      <c r="F577" s="470" t="s">
        <v>17038</v>
      </c>
      <c r="G577" s="470" t="s">
        <v>17036</v>
      </c>
      <c r="H577" s="471" t="s">
        <v>16916</v>
      </c>
      <c r="I577" s="472" t="s">
        <v>16916</v>
      </c>
      <c r="J577" s="471" t="s">
        <v>16916</v>
      </c>
      <c r="K577" s="472" t="s">
        <v>16916</v>
      </c>
      <c r="L577" s="471" t="s">
        <v>16916</v>
      </c>
      <c r="M577" s="472" t="s">
        <v>16916</v>
      </c>
      <c r="N577" s="471" t="s">
        <v>16916</v>
      </c>
      <c r="O577" s="472" t="s">
        <v>16916</v>
      </c>
      <c r="P577" s="471" t="s">
        <v>16916</v>
      </c>
      <c r="Q577" s="472" t="s">
        <v>16916</v>
      </c>
      <c r="R577" s="475" t="s">
        <v>16916</v>
      </c>
      <c r="S577" s="476" t="s">
        <v>16916</v>
      </c>
      <c r="T577" s="475" t="s">
        <v>16916</v>
      </c>
      <c r="U577" s="476" t="s">
        <v>16916</v>
      </c>
      <c r="V577" s="475" t="s">
        <v>16916</v>
      </c>
      <c r="W577" s="473" t="s">
        <v>16916</v>
      </c>
      <c r="X577" s="471" t="s">
        <v>16916</v>
      </c>
      <c r="Y577" s="472" t="s">
        <v>16916</v>
      </c>
      <c r="Z577" s="471" t="s">
        <v>16916</v>
      </c>
      <c r="AA577" s="472" t="s">
        <v>16916</v>
      </c>
      <c r="AB577" s="471" t="s">
        <v>16916</v>
      </c>
      <c r="AC577" s="472" t="s">
        <v>16916</v>
      </c>
      <c r="AD577" s="471" t="s">
        <v>16916</v>
      </c>
      <c r="AE577" s="472" t="s">
        <v>16916</v>
      </c>
      <c r="AF577" s="595" t="s">
        <v>16916</v>
      </c>
      <c r="AG577" s="473" t="s">
        <v>16916</v>
      </c>
      <c r="AH577" s="471" t="s">
        <v>16916</v>
      </c>
      <c r="AI577" s="472" t="s">
        <v>16916</v>
      </c>
      <c r="AJ577" s="471" t="s">
        <v>16916</v>
      </c>
      <c r="AK577" s="472" t="s">
        <v>16916</v>
      </c>
      <c r="AL577" s="471" t="s">
        <v>16916</v>
      </c>
      <c r="AM577" s="472" t="s">
        <v>16916</v>
      </c>
      <c r="AN577" s="471" t="s">
        <v>16916</v>
      </c>
      <c r="AO577" s="472" t="s">
        <v>16916</v>
      </c>
      <c r="AP577" s="471" t="s">
        <v>16916</v>
      </c>
      <c r="AQ577" s="472" t="s">
        <v>16916</v>
      </c>
      <c r="AR577" s="471" t="s">
        <v>16916</v>
      </c>
      <c r="AS577" s="472" t="s">
        <v>16916</v>
      </c>
      <c r="AT577" s="471" t="s">
        <v>16916</v>
      </c>
      <c r="AU577" s="472" t="s">
        <v>16916</v>
      </c>
      <c r="AV577" s="471" t="s">
        <v>16916</v>
      </c>
      <c r="AW577" s="472" t="s">
        <v>16916</v>
      </c>
      <c r="AX577" s="471" t="s">
        <v>16916</v>
      </c>
      <c r="AY577" s="472" t="s">
        <v>16916</v>
      </c>
      <c r="AZ577" s="471" t="s">
        <v>16916</v>
      </c>
      <c r="BA577" s="472" t="s">
        <v>16916</v>
      </c>
      <c r="BB577" s="471">
        <v>213024.15</v>
      </c>
      <c r="BC577" s="472">
        <v>0</v>
      </c>
      <c r="BD577" s="471" t="s">
        <v>16916</v>
      </c>
      <c r="BE577" s="472" t="s">
        <v>16916</v>
      </c>
      <c r="BF577" s="471" t="s">
        <v>16916</v>
      </c>
      <c r="BG577" s="472" t="s">
        <v>16916</v>
      </c>
      <c r="BH577" s="471" t="s">
        <v>16916</v>
      </c>
      <c r="BI577" s="472" t="s">
        <v>16916</v>
      </c>
      <c r="BJ577" s="357">
        <v>213024.15</v>
      </c>
      <c r="BK577" s="474">
        <v>0</v>
      </c>
      <c r="BL577" s="357">
        <v>0</v>
      </c>
      <c r="BM577" s="474">
        <v>0</v>
      </c>
      <c r="BN577" s="357">
        <v>0</v>
      </c>
      <c r="BO577" s="474">
        <v>0</v>
      </c>
    </row>
    <row r="578" spans="1:67" s="148" customFormat="1" ht="12.75" x14ac:dyDescent="0.2">
      <c r="A578" s="470" t="s">
        <v>8310</v>
      </c>
      <c r="B578" s="470" t="s">
        <v>9736</v>
      </c>
      <c r="C578" s="470" t="s">
        <v>8213</v>
      </c>
      <c r="D578" s="470" t="s">
        <v>8213</v>
      </c>
      <c r="E578" s="470" t="s">
        <v>18054</v>
      </c>
      <c r="F578" s="470" t="s">
        <v>17038</v>
      </c>
      <c r="G578" s="470" t="s">
        <v>17036</v>
      </c>
      <c r="H578" s="471" t="s">
        <v>16916</v>
      </c>
      <c r="I578" s="472" t="s">
        <v>16916</v>
      </c>
      <c r="J578" s="471" t="s">
        <v>16916</v>
      </c>
      <c r="K578" s="472" t="s">
        <v>16916</v>
      </c>
      <c r="L578" s="471" t="s">
        <v>16916</v>
      </c>
      <c r="M578" s="472" t="s">
        <v>16916</v>
      </c>
      <c r="N578" s="471" t="s">
        <v>16916</v>
      </c>
      <c r="O578" s="472" t="s">
        <v>16916</v>
      </c>
      <c r="P578" s="471" t="s">
        <v>16916</v>
      </c>
      <c r="Q578" s="472" t="s">
        <v>16916</v>
      </c>
      <c r="R578" s="475" t="s">
        <v>16916</v>
      </c>
      <c r="S578" s="476" t="s">
        <v>16916</v>
      </c>
      <c r="T578" s="475" t="s">
        <v>16916</v>
      </c>
      <c r="U578" s="476" t="s">
        <v>16916</v>
      </c>
      <c r="V578" s="475" t="s">
        <v>16916</v>
      </c>
      <c r="W578" s="473" t="s">
        <v>16916</v>
      </c>
      <c r="X578" s="471" t="s">
        <v>16916</v>
      </c>
      <c r="Y578" s="472" t="s">
        <v>16916</v>
      </c>
      <c r="Z578" s="471" t="s">
        <v>16916</v>
      </c>
      <c r="AA578" s="472" t="s">
        <v>16916</v>
      </c>
      <c r="AB578" s="471" t="s">
        <v>16916</v>
      </c>
      <c r="AC578" s="472" t="s">
        <v>16916</v>
      </c>
      <c r="AD578" s="471" t="s">
        <v>16916</v>
      </c>
      <c r="AE578" s="472" t="s">
        <v>16916</v>
      </c>
      <c r="AF578" s="595" t="s">
        <v>16916</v>
      </c>
      <c r="AG578" s="473" t="s">
        <v>16916</v>
      </c>
      <c r="AH578" s="471" t="s">
        <v>16916</v>
      </c>
      <c r="AI578" s="472" t="s">
        <v>16916</v>
      </c>
      <c r="AJ578" s="471" t="s">
        <v>16916</v>
      </c>
      <c r="AK578" s="472" t="s">
        <v>16916</v>
      </c>
      <c r="AL578" s="471" t="s">
        <v>16916</v>
      </c>
      <c r="AM578" s="472" t="s">
        <v>16916</v>
      </c>
      <c r="AN578" s="471" t="s">
        <v>16916</v>
      </c>
      <c r="AO578" s="472" t="s">
        <v>16916</v>
      </c>
      <c r="AP578" s="471" t="s">
        <v>16916</v>
      </c>
      <c r="AQ578" s="472" t="s">
        <v>16916</v>
      </c>
      <c r="AR578" s="471" t="s">
        <v>16916</v>
      </c>
      <c r="AS578" s="472" t="s">
        <v>16916</v>
      </c>
      <c r="AT578" s="471" t="s">
        <v>16916</v>
      </c>
      <c r="AU578" s="472" t="s">
        <v>16916</v>
      </c>
      <c r="AV578" s="471" t="s">
        <v>16916</v>
      </c>
      <c r="AW578" s="472" t="s">
        <v>16916</v>
      </c>
      <c r="AX578" s="471" t="s">
        <v>16916</v>
      </c>
      <c r="AY578" s="472" t="s">
        <v>16916</v>
      </c>
      <c r="AZ578" s="471" t="s">
        <v>16916</v>
      </c>
      <c r="BA578" s="472" t="s">
        <v>16916</v>
      </c>
      <c r="BB578" s="471" t="s">
        <v>16916</v>
      </c>
      <c r="BC578" s="472" t="s">
        <v>16916</v>
      </c>
      <c r="BD578" s="471" t="s">
        <v>16916</v>
      </c>
      <c r="BE578" s="472" t="s">
        <v>16916</v>
      </c>
      <c r="BF578" s="471">
        <v>94660.24</v>
      </c>
      <c r="BG578" s="472">
        <v>0</v>
      </c>
      <c r="BH578" s="471" t="s">
        <v>16916</v>
      </c>
      <c r="BI578" s="472" t="s">
        <v>16916</v>
      </c>
      <c r="BJ578" s="357">
        <v>94660.24</v>
      </c>
      <c r="BK578" s="474">
        <v>0</v>
      </c>
      <c r="BL578" s="357">
        <v>0</v>
      </c>
      <c r="BM578" s="474">
        <v>0</v>
      </c>
      <c r="BN578" s="357">
        <v>0</v>
      </c>
      <c r="BO578" s="474">
        <v>0</v>
      </c>
    </row>
    <row r="579" spans="1:67" s="148" customFormat="1" ht="12.75" x14ac:dyDescent="0.2">
      <c r="A579" s="470" t="s">
        <v>8331</v>
      </c>
      <c r="B579" s="470" t="s">
        <v>8369</v>
      </c>
      <c r="C579" s="470" t="s">
        <v>8213</v>
      </c>
      <c r="D579" s="470" t="s">
        <v>8213</v>
      </c>
      <c r="E579" s="470" t="s">
        <v>17895</v>
      </c>
      <c r="F579" s="470" t="s">
        <v>17058</v>
      </c>
      <c r="G579" s="470" t="s">
        <v>14</v>
      </c>
      <c r="H579" s="471" t="s">
        <v>16916</v>
      </c>
      <c r="I579" s="472" t="s">
        <v>16916</v>
      </c>
      <c r="J579" s="471" t="s">
        <v>16916</v>
      </c>
      <c r="K579" s="472" t="s">
        <v>16916</v>
      </c>
      <c r="L579" s="471" t="s">
        <v>16916</v>
      </c>
      <c r="M579" s="472" t="s">
        <v>16916</v>
      </c>
      <c r="N579" s="471" t="s">
        <v>16916</v>
      </c>
      <c r="O579" s="472" t="s">
        <v>16916</v>
      </c>
      <c r="P579" s="471" t="s">
        <v>16916</v>
      </c>
      <c r="Q579" s="472" t="s">
        <v>16916</v>
      </c>
      <c r="R579" s="475" t="s">
        <v>16916</v>
      </c>
      <c r="S579" s="476" t="s">
        <v>16916</v>
      </c>
      <c r="T579" s="475" t="s">
        <v>16916</v>
      </c>
      <c r="U579" s="476" t="s">
        <v>16916</v>
      </c>
      <c r="V579" s="475" t="s">
        <v>16916</v>
      </c>
      <c r="W579" s="473" t="s">
        <v>16916</v>
      </c>
      <c r="X579" s="471" t="s">
        <v>16916</v>
      </c>
      <c r="Y579" s="472" t="s">
        <v>16916</v>
      </c>
      <c r="Z579" s="471" t="s">
        <v>16916</v>
      </c>
      <c r="AA579" s="472" t="s">
        <v>16916</v>
      </c>
      <c r="AB579" s="471" t="s">
        <v>16916</v>
      </c>
      <c r="AC579" s="472" t="s">
        <v>16916</v>
      </c>
      <c r="AD579" s="471" t="s">
        <v>16916</v>
      </c>
      <c r="AE579" s="472" t="s">
        <v>16916</v>
      </c>
      <c r="AF579" s="595" t="s">
        <v>16916</v>
      </c>
      <c r="AG579" s="473" t="s">
        <v>16916</v>
      </c>
      <c r="AH579" s="471" t="s">
        <v>16916</v>
      </c>
      <c r="AI579" s="472" t="s">
        <v>16916</v>
      </c>
      <c r="AJ579" s="471" t="s">
        <v>16916</v>
      </c>
      <c r="AK579" s="472" t="s">
        <v>16916</v>
      </c>
      <c r="AL579" s="471" t="s">
        <v>16916</v>
      </c>
      <c r="AM579" s="472" t="s">
        <v>16916</v>
      </c>
      <c r="AN579" s="471" t="s">
        <v>16916</v>
      </c>
      <c r="AO579" s="472" t="s">
        <v>16916</v>
      </c>
      <c r="AP579" s="471" t="s">
        <v>16916</v>
      </c>
      <c r="AQ579" s="472" t="s">
        <v>16916</v>
      </c>
      <c r="AR579" s="471" t="s">
        <v>16916</v>
      </c>
      <c r="AS579" s="472" t="s">
        <v>16916</v>
      </c>
      <c r="AT579" s="471" t="s">
        <v>16916</v>
      </c>
      <c r="AU579" s="472" t="s">
        <v>16916</v>
      </c>
      <c r="AV579" s="471" t="s">
        <v>16916</v>
      </c>
      <c r="AW579" s="472" t="s">
        <v>16916</v>
      </c>
      <c r="AX579" s="471" t="s">
        <v>16916</v>
      </c>
      <c r="AY579" s="472" t="s">
        <v>16916</v>
      </c>
      <c r="AZ579" s="471" t="s">
        <v>16916</v>
      </c>
      <c r="BA579" s="472" t="s">
        <v>16916</v>
      </c>
      <c r="BB579" s="471">
        <v>166954.79999999999</v>
      </c>
      <c r="BC579" s="472">
        <v>0</v>
      </c>
      <c r="BD579" s="471" t="s">
        <v>16916</v>
      </c>
      <c r="BE579" s="472" t="s">
        <v>16916</v>
      </c>
      <c r="BF579" s="471" t="s">
        <v>16916</v>
      </c>
      <c r="BG579" s="472" t="s">
        <v>16916</v>
      </c>
      <c r="BH579" s="471" t="s">
        <v>16916</v>
      </c>
      <c r="BI579" s="472" t="s">
        <v>16916</v>
      </c>
      <c r="BJ579" s="357">
        <v>166954.79999999999</v>
      </c>
      <c r="BK579" s="474">
        <v>0</v>
      </c>
      <c r="BL579" s="357">
        <v>0</v>
      </c>
      <c r="BM579" s="474">
        <v>0</v>
      </c>
      <c r="BN579" s="357">
        <v>0</v>
      </c>
      <c r="BO579" s="474">
        <v>0</v>
      </c>
    </row>
    <row r="580" spans="1:67" s="148" customFormat="1" ht="12.75" x14ac:dyDescent="0.2">
      <c r="A580" s="470" t="s">
        <v>8331</v>
      </c>
      <c r="B580" s="470" t="s">
        <v>8265</v>
      </c>
      <c r="C580" s="470" t="s">
        <v>8213</v>
      </c>
      <c r="D580" s="470" t="s">
        <v>8213</v>
      </c>
      <c r="E580" s="470" t="s">
        <v>17740</v>
      </c>
      <c r="F580" s="470" t="s">
        <v>17058</v>
      </c>
      <c r="G580" s="470" t="s">
        <v>14</v>
      </c>
      <c r="H580" s="471" t="s">
        <v>16916</v>
      </c>
      <c r="I580" s="472" t="s">
        <v>16916</v>
      </c>
      <c r="J580" s="471" t="s">
        <v>16916</v>
      </c>
      <c r="K580" s="472" t="s">
        <v>16916</v>
      </c>
      <c r="L580" s="471" t="s">
        <v>16916</v>
      </c>
      <c r="M580" s="472" t="s">
        <v>16916</v>
      </c>
      <c r="N580" s="471" t="s">
        <v>16916</v>
      </c>
      <c r="O580" s="472" t="s">
        <v>16916</v>
      </c>
      <c r="P580" s="471" t="s">
        <v>16916</v>
      </c>
      <c r="Q580" s="472" t="s">
        <v>16916</v>
      </c>
      <c r="R580" s="475" t="s">
        <v>16916</v>
      </c>
      <c r="S580" s="476" t="s">
        <v>16916</v>
      </c>
      <c r="T580" s="475" t="s">
        <v>16916</v>
      </c>
      <c r="U580" s="476" t="s">
        <v>16916</v>
      </c>
      <c r="V580" s="475" t="s">
        <v>16916</v>
      </c>
      <c r="W580" s="473" t="s">
        <v>16916</v>
      </c>
      <c r="X580" s="471" t="s">
        <v>16916</v>
      </c>
      <c r="Y580" s="472" t="s">
        <v>16916</v>
      </c>
      <c r="Z580" s="471" t="s">
        <v>16916</v>
      </c>
      <c r="AA580" s="472" t="s">
        <v>16916</v>
      </c>
      <c r="AB580" s="471" t="s">
        <v>16916</v>
      </c>
      <c r="AC580" s="472" t="s">
        <v>16916</v>
      </c>
      <c r="AD580" s="471" t="s">
        <v>16916</v>
      </c>
      <c r="AE580" s="472" t="s">
        <v>16916</v>
      </c>
      <c r="AF580" s="595" t="s">
        <v>16916</v>
      </c>
      <c r="AG580" s="473" t="s">
        <v>16916</v>
      </c>
      <c r="AH580" s="471" t="s">
        <v>16916</v>
      </c>
      <c r="AI580" s="472" t="s">
        <v>16916</v>
      </c>
      <c r="AJ580" s="471" t="s">
        <v>16916</v>
      </c>
      <c r="AK580" s="472" t="s">
        <v>16916</v>
      </c>
      <c r="AL580" s="471" t="s">
        <v>16916</v>
      </c>
      <c r="AM580" s="472" t="s">
        <v>16916</v>
      </c>
      <c r="AN580" s="471" t="s">
        <v>16916</v>
      </c>
      <c r="AO580" s="472" t="s">
        <v>16916</v>
      </c>
      <c r="AP580" s="471" t="s">
        <v>16916</v>
      </c>
      <c r="AQ580" s="472" t="s">
        <v>16916</v>
      </c>
      <c r="AR580" s="471" t="s">
        <v>16916</v>
      </c>
      <c r="AS580" s="472" t="s">
        <v>16916</v>
      </c>
      <c r="AT580" s="471" t="s">
        <v>16916</v>
      </c>
      <c r="AU580" s="472" t="s">
        <v>16916</v>
      </c>
      <c r="AV580" s="471" t="s">
        <v>16916</v>
      </c>
      <c r="AW580" s="472" t="s">
        <v>16916</v>
      </c>
      <c r="AX580" s="471">
        <v>245104.5</v>
      </c>
      <c r="AY580" s="472" t="s">
        <v>16916</v>
      </c>
      <c r="AZ580" s="471" t="s">
        <v>16916</v>
      </c>
      <c r="BA580" s="472" t="s">
        <v>16916</v>
      </c>
      <c r="BB580" s="471" t="s">
        <v>16916</v>
      </c>
      <c r="BC580" s="472" t="s">
        <v>16916</v>
      </c>
      <c r="BD580" s="471" t="s">
        <v>16916</v>
      </c>
      <c r="BE580" s="472" t="s">
        <v>16916</v>
      </c>
      <c r="BF580" s="471" t="s">
        <v>16916</v>
      </c>
      <c r="BG580" s="472" t="s">
        <v>16916</v>
      </c>
      <c r="BH580" s="471" t="s">
        <v>16916</v>
      </c>
      <c r="BI580" s="472" t="s">
        <v>16916</v>
      </c>
      <c r="BJ580" s="357">
        <v>245104.5</v>
      </c>
      <c r="BK580" s="474">
        <v>0</v>
      </c>
      <c r="BL580" s="357">
        <v>0</v>
      </c>
      <c r="BM580" s="474">
        <v>0</v>
      </c>
      <c r="BN580" s="357">
        <v>0</v>
      </c>
      <c r="BO580" s="474">
        <v>0</v>
      </c>
    </row>
    <row r="581" spans="1:67" s="148" customFormat="1" ht="12.75" x14ac:dyDescent="0.2">
      <c r="A581" s="470" t="s">
        <v>8331</v>
      </c>
      <c r="B581" s="470" t="s">
        <v>8359</v>
      </c>
      <c r="C581" s="470" t="s">
        <v>8213</v>
      </c>
      <c r="D581" s="470" t="s">
        <v>8213</v>
      </c>
      <c r="E581" s="470" t="s">
        <v>8556</v>
      </c>
      <c r="F581" s="470" t="s">
        <v>17058</v>
      </c>
      <c r="G581" s="470" t="s">
        <v>14</v>
      </c>
      <c r="H581" s="471" t="s">
        <v>16916</v>
      </c>
      <c r="I581" s="472" t="s">
        <v>16916</v>
      </c>
      <c r="J581" s="471" t="s">
        <v>16916</v>
      </c>
      <c r="K581" s="472" t="s">
        <v>16916</v>
      </c>
      <c r="L581" s="471" t="s">
        <v>16916</v>
      </c>
      <c r="M581" s="472" t="s">
        <v>16916</v>
      </c>
      <c r="N581" s="471" t="s">
        <v>16916</v>
      </c>
      <c r="O581" s="472" t="s">
        <v>16916</v>
      </c>
      <c r="P581" s="471" t="s">
        <v>16916</v>
      </c>
      <c r="Q581" s="472" t="s">
        <v>16916</v>
      </c>
      <c r="R581" s="475" t="s">
        <v>16916</v>
      </c>
      <c r="S581" s="476" t="s">
        <v>16916</v>
      </c>
      <c r="T581" s="475" t="s">
        <v>16916</v>
      </c>
      <c r="U581" s="476" t="s">
        <v>16916</v>
      </c>
      <c r="V581" s="475">
        <v>262518.62</v>
      </c>
      <c r="W581" s="473">
        <v>262518.62</v>
      </c>
      <c r="X581" s="471" t="s">
        <v>16916</v>
      </c>
      <c r="Y581" s="472" t="s">
        <v>16916</v>
      </c>
      <c r="Z581" s="471" t="s">
        <v>16916</v>
      </c>
      <c r="AA581" s="472" t="s">
        <v>16916</v>
      </c>
      <c r="AB581" s="471" t="s">
        <v>16916</v>
      </c>
      <c r="AC581" s="472" t="s">
        <v>16916</v>
      </c>
      <c r="AD581" s="471" t="s">
        <v>16916</v>
      </c>
      <c r="AE581" s="472" t="s">
        <v>16916</v>
      </c>
      <c r="AF581" s="595" t="s">
        <v>16916</v>
      </c>
      <c r="AG581" s="473" t="s">
        <v>16916</v>
      </c>
      <c r="AH581" s="471" t="s">
        <v>16916</v>
      </c>
      <c r="AI581" s="472" t="s">
        <v>16916</v>
      </c>
      <c r="AJ581" s="471" t="s">
        <v>16916</v>
      </c>
      <c r="AK581" s="472" t="s">
        <v>16916</v>
      </c>
      <c r="AL581" s="471" t="s">
        <v>16916</v>
      </c>
      <c r="AM581" s="472" t="s">
        <v>16916</v>
      </c>
      <c r="AN581" s="471" t="s">
        <v>16916</v>
      </c>
      <c r="AO581" s="472" t="s">
        <v>16916</v>
      </c>
      <c r="AP581" s="471" t="s">
        <v>16916</v>
      </c>
      <c r="AQ581" s="472" t="s">
        <v>16916</v>
      </c>
      <c r="AR581" s="471" t="s">
        <v>16916</v>
      </c>
      <c r="AS581" s="472" t="s">
        <v>16916</v>
      </c>
      <c r="AT581" s="471" t="s">
        <v>16916</v>
      </c>
      <c r="AU581" s="472" t="s">
        <v>16916</v>
      </c>
      <c r="AV581" s="471" t="s">
        <v>16916</v>
      </c>
      <c r="AW581" s="472" t="s">
        <v>16916</v>
      </c>
      <c r="AX581" s="471" t="s">
        <v>16916</v>
      </c>
      <c r="AY581" s="472" t="s">
        <v>16916</v>
      </c>
      <c r="AZ581" s="471" t="s">
        <v>16916</v>
      </c>
      <c r="BA581" s="472" t="s">
        <v>16916</v>
      </c>
      <c r="BB581" s="471" t="s">
        <v>16916</v>
      </c>
      <c r="BC581" s="472" t="s">
        <v>16916</v>
      </c>
      <c r="BD581" s="471" t="s">
        <v>16916</v>
      </c>
      <c r="BE581" s="472" t="s">
        <v>16916</v>
      </c>
      <c r="BF581" s="471" t="s">
        <v>16916</v>
      </c>
      <c r="BG581" s="472" t="s">
        <v>16916</v>
      </c>
      <c r="BH581" s="471" t="s">
        <v>16916</v>
      </c>
      <c r="BI581" s="472" t="s">
        <v>16916</v>
      </c>
      <c r="BJ581" s="357">
        <v>0</v>
      </c>
      <c r="BK581" s="474">
        <v>0</v>
      </c>
      <c r="BL581" s="357">
        <v>0</v>
      </c>
      <c r="BM581" s="474">
        <v>0</v>
      </c>
      <c r="BN581" s="357">
        <v>262518.62</v>
      </c>
      <c r="BO581" s="474">
        <v>262518.62</v>
      </c>
    </row>
    <row r="582" spans="1:67" s="148" customFormat="1" ht="12.75" x14ac:dyDescent="0.2">
      <c r="A582" s="470" t="s">
        <v>8331</v>
      </c>
      <c r="B582" s="470" t="s">
        <v>8500</v>
      </c>
      <c r="C582" s="470" t="s">
        <v>8213</v>
      </c>
      <c r="D582" s="470" t="s">
        <v>8213</v>
      </c>
      <c r="E582" s="470" t="s">
        <v>17741</v>
      </c>
      <c r="F582" s="470" t="s">
        <v>17058</v>
      </c>
      <c r="G582" s="470" t="s">
        <v>14</v>
      </c>
      <c r="H582" s="471" t="s">
        <v>16916</v>
      </c>
      <c r="I582" s="472" t="s">
        <v>16916</v>
      </c>
      <c r="J582" s="471" t="s">
        <v>16916</v>
      </c>
      <c r="K582" s="472" t="s">
        <v>16916</v>
      </c>
      <c r="L582" s="471" t="s">
        <v>16916</v>
      </c>
      <c r="M582" s="472" t="s">
        <v>16916</v>
      </c>
      <c r="N582" s="471" t="s">
        <v>16916</v>
      </c>
      <c r="O582" s="472" t="s">
        <v>16916</v>
      </c>
      <c r="P582" s="471" t="s">
        <v>16916</v>
      </c>
      <c r="Q582" s="472" t="s">
        <v>16916</v>
      </c>
      <c r="R582" s="475" t="s">
        <v>16916</v>
      </c>
      <c r="S582" s="476" t="s">
        <v>16916</v>
      </c>
      <c r="T582" s="475" t="s">
        <v>16916</v>
      </c>
      <c r="U582" s="476" t="s">
        <v>16916</v>
      </c>
      <c r="V582" s="475" t="s">
        <v>16916</v>
      </c>
      <c r="W582" s="473" t="s">
        <v>16916</v>
      </c>
      <c r="X582" s="471" t="s">
        <v>16916</v>
      </c>
      <c r="Y582" s="472" t="s">
        <v>16916</v>
      </c>
      <c r="Z582" s="471" t="s">
        <v>16916</v>
      </c>
      <c r="AA582" s="472" t="s">
        <v>16916</v>
      </c>
      <c r="AB582" s="471" t="s">
        <v>16916</v>
      </c>
      <c r="AC582" s="472" t="s">
        <v>16916</v>
      </c>
      <c r="AD582" s="471" t="s">
        <v>16916</v>
      </c>
      <c r="AE582" s="472" t="s">
        <v>16916</v>
      </c>
      <c r="AF582" s="595" t="s">
        <v>16916</v>
      </c>
      <c r="AG582" s="473" t="s">
        <v>16916</v>
      </c>
      <c r="AH582" s="471" t="s">
        <v>16916</v>
      </c>
      <c r="AI582" s="472" t="s">
        <v>16916</v>
      </c>
      <c r="AJ582" s="471" t="s">
        <v>16916</v>
      </c>
      <c r="AK582" s="472" t="s">
        <v>16916</v>
      </c>
      <c r="AL582" s="471" t="s">
        <v>16916</v>
      </c>
      <c r="AM582" s="472" t="s">
        <v>16916</v>
      </c>
      <c r="AN582" s="471" t="s">
        <v>16916</v>
      </c>
      <c r="AO582" s="472" t="s">
        <v>16916</v>
      </c>
      <c r="AP582" s="471" t="s">
        <v>16916</v>
      </c>
      <c r="AQ582" s="472" t="s">
        <v>16916</v>
      </c>
      <c r="AR582" s="471" t="s">
        <v>16916</v>
      </c>
      <c r="AS582" s="472" t="s">
        <v>16916</v>
      </c>
      <c r="AT582" s="471" t="s">
        <v>16916</v>
      </c>
      <c r="AU582" s="472" t="s">
        <v>16916</v>
      </c>
      <c r="AV582" s="471" t="s">
        <v>16916</v>
      </c>
      <c r="AW582" s="472" t="s">
        <v>16916</v>
      </c>
      <c r="AX582" s="471">
        <v>140121.20000000001</v>
      </c>
      <c r="AY582" s="472" t="s">
        <v>16916</v>
      </c>
      <c r="AZ582" s="471" t="s">
        <v>16916</v>
      </c>
      <c r="BA582" s="472" t="s">
        <v>16916</v>
      </c>
      <c r="BB582" s="471">
        <v>139425.07999999999</v>
      </c>
      <c r="BC582" s="472">
        <v>0</v>
      </c>
      <c r="BD582" s="471" t="s">
        <v>16916</v>
      </c>
      <c r="BE582" s="472" t="s">
        <v>16916</v>
      </c>
      <c r="BF582" s="471">
        <v>249950.92</v>
      </c>
      <c r="BG582" s="472">
        <v>0</v>
      </c>
      <c r="BH582" s="471" t="s">
        <v>16916</v>
      </c>
      <c r="BI582" s="472" t="s">
        <v>16916</v>
      </c>
      <c r="BJ582" s="357">
        <v>529497.20000000007</v>
      </c>
      <c r="BK582" s="474">
        <v>0</v>
      </c>
      <c r="BL582" s="357">
        <v>0</v>
      </c>
      <c r="BM582" s="474">
        <v>0</v>
      </c>
      <c r="BN582" s="357">
        <v>0</v>
      </c>
      <c r="BO582" s="474">
        <v>0</v>
      </c>
    </row>
    <row r="583" spans="1:67" s="148" customFormat="1" ht="12.75" x14ac:dyDescent="0.2">
      <c r="A583" s="470" t="s">
        <v>8331</v>
      </c>
      <c r="B583" s="470" t="s">
        <v>8254</v>
      </c>
      <c r="C583" s="470" t="s">
        <v>8213</v>
      </c>
      <c r="D583" s="470" t="s">
        <v>8213</v>
      </c>
      <c r="E583" s="470" t="s">
        <v>17538</v>
      </c>
      <c r="F583" s="470" t="s">
        <v>17058</v>
      </c>
      <c r="G583" s="470" t="s">
        <v>14</v>
      </c>
      <c r="H583" s="471" t="s">
        <v>16916</v>
      </c>
      <c r="I583" s="472" t="s">
        <v>16916</v>
      </c>
      <c r="J583" s="471" t="s">
        <v>16916</v>
      </c>
      <c r="K583" s="472" t="s">
        <v>16916</v>
      </c>
      <c r="L583" s="471" t="s">
        <v>16916</v>
      </c>
      <c r="M583" s="472" t="s">
        <v>16916</v>
      </c>
      <c r="N583" s="471" t="s">
        <v>16916</v>
      </c>
      <c r="O583" s="472" t="s">
        <v>16916</v>
      </c>
      <c r="P583" s="471" t="s">
        <v>16916</v>
      </c>
      <c r="Q583" s="472" t="s">
        <v>16916</v>
      </c>
      <c r="R583" s="475" t="s">
        <v>16916</v>
      </c>
      <c r="S583" s="476" t="s">
        <v>16916</v>
      </c>
      <c r="T583" s="475" t="s">
        <v>16916</v>
      </c>
      <c r="U583" s="476" t="s">
        <v>16916</v>
      </c>
      <c r="V583" s="475" t="s">
        <v>16916</v>
      </c>
      <c r="W583" s="473" t="s">
        <v>16916</v>
      </c>
      <c r="X583" s="471" t="s">
        <v>16916</v>
      </c>
      <c r="Y583" s="472" t="s">
        <v>16916</v>
      </c>
      <c r="Z583" s="471" t="s">
        <v>16916</v>
      </c>
      <c r="AA583" s="472" t="s">
        <v>16916</v>
      </c>
      <c r="AB583" s="471" t="s">
        <v>16916</v>
      </c>
      <c r="AC583" s="472" t="s">
        <v>16916</v>
      </c>
      <c r="AD583" s="471">
        <v>214670.89</v>
      </c>
      <c r="AE583" s="472">
        <v>185681.69999999998</v>
      </c>
      <c r="AF583" s="595">
        <v>322469.61</v>
      </c>
      <c r="AG583" s="473">
        <v>322469.61</v>
      </c>
      <c r="AH583" s="471" t="s">
        <v>16916</v>
      </c>
      <c r="AI583" s="472" t="s">
        <v>16916</v>
      </c>
      <c r="AJ583" s="471" t="s">
        <v>16916</v>
      </c>
      <c r="AK583" s="472" t="s">
        <v>16916</v>
      </c>
      <c r="AL583" s="471" t="s">
        <v>16916</v>
      </c>
      <c r="AM583" s="472" t="s">
        <v>16916</v>
      </c>
      <c r="AN583" s="471" t="s">
        <v>16916</v>
      </c>
      <c r="AO583" s="472" t="s">
        <v>16916</v>
      </c>
      <c r="AP583" s="471" t="s">
        <v>16916</v>
      </c>
      <c r="AQ583" s="472" t="s">
        <v>16916</v>
      </c>
      <c r="AR583" s="471" t="s">
        <v>16916</v>
      </c>
      <c r="AS583" s="472" t="s">
        <v>16916</v>
      </c>
      <c r="AT583" s="471" t="s">
        <v>16916</v>
      </c>
      <c r="AU583" s="472" t="s">
        <v>16916</v>
      </c>
      <c r="AV583" s="471" t="s">
        <v>16916</v>
      </c>
      <c r="AW583" s="472" t="s">
        <v>16916</v>
      </c>
      <c r="AX583" s="471" t="s">
        <v>16916</v>
      </c>
      <c r="AY583" s="472" t="s">
        <v>16916</v>
      </c>
      <c r="AZ583" s="471" t="s">
        <v>16916</v>
      </c>
      <c r="BA583" s="472" t="s">
        <v>16916</v>
      </c>
      <c r="BB583" s="471" t="s">
        <v>16916</v>
      </c>
      <c r="BC583" s="472" t="s">
        <v>16916</v>
      </c>
      <c r="BD583" s="471" t="s">
        <v>16916</v>
      </c>
      <c r="BE583" s="472" t="s">
        <v>16916</v>
      </c>
      <c r="BF583" s="471" t="s">
        <v>16916</v>
      </c>
      <c r="BG583" s="472" t="s">
        <v>16916</v>
      </c>
      <c r="BH583" s="471" t="s">
        <v>16916</v>
      </c>
      <c r="BI583" s="472" t="s">
        <v>16916</v>
      </c>
      <c r="BJ583" s="357">
        <v>0</v>
      </c>
      <c r="BK583" s="474">
        <v>0</v>
      </c>
      <c r="BL583" s="357">
        <v>214670.89</v>
      </c>
      <c r="BM583" s="474">
        <v>185681.69999999998</v>
      </c>
      <c r="BN583" s="357">
        <v>322469.61</v>
      </c>
      <c r="BO583" s="474">
        <v>322469.61</v>
      </c>
    </row>
    <row r="584" spans="1:67" s="148" customFormat="1" ht="12.75" x14ac:dyDescent="0.2">
      <c r="A584" s="470" t="s">
        <v>8331</v>
      </c>
      <c r="B584" s="470" t="s">
        <v>8471</v>
      </c>
      <c r="C584" s="470" t="s">
        <v>8213</v>
      </c>
      <c r="D584" s="470" t="s">
        <v>8213</v>
      </c>
      <c r="E584" s="470" t="s">
        <v>17539</v>
      </c>
      <c r="F584" s="470" t="s">
        <v>17058</v>
      </c>
      <c r="G584" s="470" t="s">
        <v>14</v>
      </c>
      <c r="H584" s="471" t="s">
        <v>16916</v>
      </c>
      <c r="I584" s="472" t="s">
        <v>16916</v>
      </c>
      <c r="J584" s="471" t="s">
        <v>16916</v>
      </c>
      <c r="K584" s="472" t="s">
        <v>16916</v>
      </c>
      <c r="L584" s="471" t="s">
        <v>16916</v>
      </c>
      <c r="M584" s="472" t="s">
        <v>16916</v>
      </c>
      <c r="N584" s="471" t="s">
        <v>16916</v>
      </c>
      <c r="O584" s="472" t="s">
        <v>16916</v>
      </c>
      <c r="P584" s="471" t="s">
        <v>16916</v>
      </c>
      <c r="Q584" s="472" t="s">
        <v>16916</v>
      </c>
      <c r="R584" s="475" t="s">
        <v>16916</v>
      </c>
      <c r="S584" s="476" t="s">
        <v>16916</v>
      </c>
      <c r="T584" s="475" t="s">
        <v>16916</v>
      </c>
      <c r="U584" s="476" t="s">
        <v>16916</v>
      </c>
      <c r="V584" s="475" t="s">
        <v>16916</v>
      </c>
      <c r="W584" s="473" t="s">
        <v>16916</v>
      </c>
      <c r="X584" s="471" t="s">
        <v>16916</v>
      </c>
      <c r="Y584" s="472" t="s">
        <v>16916</v>
      </c>
      <c r="Z584" s="471" t="s">
        <v>16916</v>
      </c>
      <c r="AA584" s="472" t="s">
        <v>16916</v>
      </c>
      <c r="AB584" s="471" t="s">
        <v>16916</v>
      </c>
      <c r="AC584" s="472" t="s">
        <v>16916</v>
      </c>
      <c r="AD584" s="471" t="s">
        <v>16916</v>
      </c>
      <c r="AE584" s="472" t="s">
        <v>16916</v>
      </c>
      <c r="AF584" s="595" t="s">
        <v>16916</v>
      </c>
      <c r="AG584" s="473" t="s">
        <v>16916</v>
      </c>
      <c r="AH584" s="471" t="s">
        <v>16916</v>
      </c>
      <c r="AI584" s="472" t="s">
        <v>16916</v>
      </c>
      <c r="AJ584" s="471" t="s">
        <v>16916</v>
      </c>
      <c r="AK584" s="472" t="s">
        <v>16916</v>
      </c>
      <c r="AL584" s="471" t="s">
        <v>16916</v>
      </c>
      <c r="AM584" s="472" t="s">
        <v>16916</v>
      </c>
      <c r="AN584" s="471" t="s">
        <v>16916</v>
      </c>
      <c r="AO584" s="472" t="s">
        <v>16916</v>
      </c>
      <c r="AP584" s="471">
        <v>925448.95</v>
      </c>
      <c r="AQ584" s="472">
        <v>-22458.06</v>
      </c>
      <c r="AR584" s="471" t="s">
        <v>16916</v>
      </c>
      <c r="AS584" s="472" t="s">
        <v>16916</v>
      </c>
      <c r="AT584" s="471" t="s">
        <v>16916</v>
      </c>
      <c r="AU584" s="472" t="s">
        <v>16916</v>
      </c>
      <c r="AV584" s="471" t="s">
        <v>16916</v>
      </c>
      <c r="AW584" s="472" t="s">
        <v>16916</v>
      </c>
      <c r="AX584" s="471" t="s">
        <v>16916</v>
      </c>
      <c r="AY584" s="472" t="s">
        <v>16916</v>
      </c>
      <c r="AZ584" s="471" t="s">
        <v>16916</v>
      </c>
      <c r="BA584" s="472" t="s">
        <v>16916</v>
      </c>
      <c r="BB584" s="471" t="s">
        <v>16916</v>
      </c>
      <c r="BC584" s="472" t="s">
        <v>16916</v>
      </c>
      <c r="BD584" s="471" t="s">
        <v>16916</v>
      </c>
      <c r="BE584" s="472" t="s">
        <v>16916</v>
      </c>
      <c r="BF584" s="471" t="s">
        <v>16916</v>
      </c>
      <c r="BG584" s="472" t="s">
        <v>16916</v>
      </c>
      <c r="BH584" s="471" t="s">
        <v>16916</v>
      </c>
      <c r="BI584" s="472" t="s">
        <v>16916</v>
      </c>
      <c r="BJ584" s="357">
        <v>925448.95</v>
      </c>
      <c r="BK584" s="474">
        <v>-22458.06</v>
      </c>
      <c r="BL584" s="357">
        <v>0</v>
      </c>
      <c r="BM584" s="474">
        <v>0</v>
      </c>
      <c r="BN584" s="357">
        <v>0</v>
      </c>
      <c r="BO584" s="474">
        <v>0</v>
      </c>
    </row>
    <row r="585" spans="1:67" s="148" customFormat="1" ht="12.75" x14ac:dyDescent="0.2">
      <c r="A585" s="470" t="s">
        <v>8331</v>
      </c>
      <c r="B585" s="470" t="s">
        <v>8332</v>
      </c>
      <c r="C585" s="470" t="s">
        <v>8213</v>
      </c>
      <c r="D585" s="470" t="s">
        <v>8213</v>
      </c>
      <c r="E585" s="470" t="s">
        <v>144</v>
      </c>
      <c r="F585" s="470" t="s">
        <v>17058</v>
      </c>
      <c r="G585" s="470" t="s">
        <v>14</v>
      </c>
      <c r="H585" s="471" t="s">
        <v>16916</v>
      </c>
      <c r="I585" s="472" t="s">
        <v>16916</v>
      </c>
      <c r="J585" s="471" t="s">
        <v>16916</v>
      </c>
      <c r="K585" s="472" t="s">
        <v>16916</v>
      </c>
      <c r="L585" s="471" t="s">
        <v>16916</v>
      </c>
      <c r="M585" s="472" t="s">
        <v>16916</v>
      </c>
      <c r="N585" s="471">
        <v>39783.4</v>
      </c>
      <c r="O585" s="472">
        <v>29762.65</v>
      </c>
      <c r="P585" s="471" t="s">
        <v>16916</v>
      </c>
      <c r="Q585" s="472" t="s">
        <v>16916</v>
      </c>
      <c r="R585" s="475">
        <v>39043.839999999997</v>
      </c>
      <c r="S585" s="476">
        <v>39043.839999999997</v>
      </c>
      <c r="T585" s="475" t="s">
        <v>16916</v>
      </c>
      <c r="U585" s="476" t="s">
        <v>16916</v>
      </c>
      <c r="V585" s="475" t="s">
        <v>16916</v>
      </c>
      <c r="W585" s="473" t="s">
        <v>16916</v>
      </c>
      <c r="X585" s="471">
        <v>38317.22</v>
      </c>
      <c r="Y585" s="472">
        <v>37825.519999999997</v>
      </c>
      <c r="Z585" s="471" t="s">
        <v>16916</v>
      </c>
      <c r="AA585" s="472" t="s">
        <v>16916</v>
      </c>
      <c r="AB585" s="471">
        <v>37590.6</v>
      </c>
      <c r="AC585" s="472">
        <v>37218.15</v>
      </c>
      <c r="AD585" s="471" t="s">
        <v>16916</v>
      </c>
      <c r="AE585" s="472" t="s">
        <v>16916</v>
      </c>
      <c r="AF585" s="595" t="s">
        <v>16916</v>
      </c>
      <c r="AG585" s="473" t="s">
        <v>16916</v>
      </c>
      <c r="AH585" s="471">
        <v>36868.959999999999</v>
      </c>
      <c r="AI585" s="472">
        <v>36589</v>
      </c>
      <c r="AJ585" s="471" t="s">
        <v>16916</v>
      </c>
      <c r="AK585" s="472" t="s">
        <v>16916</v>
      </c>
      <c r="AL585" s="471">
        <v>35989.730000000003</v>
      </c>
      <c r="AM585" s="472">
        <v>35989.729999999996</v>
      </c>
      <c r="AN585" s="471" t="s">
        <v>16916</v>
      </c>
      <c r="AO585" s="472" t="s">
        <v>16916</v>
      </c>
      <c r="AP585" s="471">
        <v>17771.41</v>
      </c>
      <c r="AQ585" s="472">
        <v>17771.41</v>
      </c>
      <c r="AR585" s="471" t="s">
        <v>16916</v>
      </c>
      <c r="AS585" s="472" t="s">
        <v>16916</v>
      </c>
      <c r="AT585" s="471" t="s">
        <v>16916</v>
      </c>
      <c r="AU585" s="472" t="s">
        <v>16916</v>
      </c>
      <c r="AV585" s="471" t="s">
        <v>16916</v>
      </c>
      <c r="AW585" s="472" t="s">
        <v>16916</v>
      </c>
      <c r="AX585" s="471" t="s">
        <v>16916</v>
      </c>
      <c r="AY585" s="472" t="s">
        <v>16916</v>
      </c>
      <c r="AZ585" s="471" t="s">
        <v>16916</v>
      </c>
      <c r="BA585" s="472" t="s">
        <v>16916</v>
      </c>
      <c r="BB585" s="471" t="s">
        <v>16916</v>
      </c>
      <c r="BC585" s="472" t="s">
        <v>16916</v>
      </c>
      <c r="BD585" s="471" t="s">
        <v>16916</v>
      </c>
      <c r="BE585" s="472" t="s">
        <v>16916</v>
      </c>
      <c r="BF585" s="471" t="s">
        <v>16916</v>
      </c>
      <c r="BG585" s="472" t="s">
        <v>16916</v>
      </c>
      <c r="BH585" s="471" t="s">
        <v>16916</v>
      </c>
      <c r="BI585" s="472" t="s">
        <v>16916</v>
      </c>
      <c r="BJ585" s="357">
        <v>245365.16</v>
      </c>
      <c r="BK585" s="474">
        <v>234200.29999999996</v>
      </c>
      <c r="BL585" s="357">
        <v>0</v>
      </c>
      <c r="BM585" s="474">
        <v>0</v>
      </c>
      <c r="BN585" s="357">
        <v>0</v>
      </c>
      <c r="BO585" s="474">
        <v>0</v>
      </c>
    </row>
    <row r="586" spans="1:67" s="148" customFormat="1" ht="12.75" x14ac:dyDescent="0.2">
      <c r="A586" s="470" t="s">
        <v>8331</v>
      </c>
      <c r="B586" s="470" t="s">
        <v>8880</v>
      </c>
      <c r="C586" s="470" t="s">
        <v>8213</v>
      </c>
      <c r="D586" s="470" t="s">
        <v>8213</v>
      </c>
      <c r="E586" s="470" t="s">
        <v>17742</v>
      </c>
      <c r="F586" s="470" t="s">
        <v>17058</v>
      </c>
      <c r="G586" s="470" t="s">
        <v>14</v>
      </c>
      <c r="H586" s="471" t="s">
        <v>16916</v>
      </c>
      <c r="I586" s="472" t="s">
        <v>16916</v>
      </c>
      <c r="J586" s="471" t="s">
        <v>16916</v>
      </c>
      <c r="K586" s="472" t="s">
        <v>16916</v>
      </c>
      <c r="L586" s="471" t="s">
        <v>16916</v>
      </c>
      <c r="M586" s="472" t="s">
        <v>16916</v>
      </c>
      <c r="N586" s="471" t="s">
        <v>16916</v>
      </c>
      <c r="O586" s="472" t="s">
        <v>16916</v>
      </c>
      <c r="P586" s="471" t="s">
        <v>16916</v>
      </c>
      <c r="Q586" s="472" t="s">
        <v>16916</v>
      </c>
      <c r="R586" s="475" t="s">
        <v>16916</v>
      </c>
      <c r="S586" s="476" t="s">
        <v>16916</v>
      </c>
      <c r="T586" s="475" t="s">
        <v>16916</v>
      </c>
      <c r="U586" s="476" t="s">
        <v>16916</v>
      </c>
      <c r="V586" s="475" t="s">
        <v>16916</v>
      </c>
      <c r="W586" s="473" t="s">
        <v>16916</v>
      </c>
      <c r="X586" s="471" t="s">
        <v>16916</v>
      </c>
      <c r="Y586" s="472" t="s">
        <v>16916</v>
      </c>
      <c r="Z586" s="471" t="s">
        <v>16916</v>
      </c>
      <c r="AA586" s="472" t="s">
        <v>16916</v>
      </c>
      <c r="AB586" s="471" t="s">
        <v>16916</v>
      </c>
      <c r="AC586" s="472" t="s">
        <v>16916</v>
      </c>
      <c r="AD586" s="471" t="s">
        <v>16916</v>
      </c>
      <c r="AE586" s="472" t="s">
        <v>16916</v>
      </c>
      <c r="AF586" s="595" t="s">
        <v>16916</v>
      </c>
      <c r="AG586" s="473" t="s">
        <v>16916</v>
      </c>
      <c r="AH586" s="471" t="s">
        <v>16916</v>
      </c>
      <c r="AI586" s="472" t="s">
        <v>16916</v>
      </c>
      <c r="AJ586" s="471" t="s">
        <v>16916</v>
      </c>
      <c r="AK586" s="472" t="s">
        <v>16916</v>
      </c>
      <c r="AL586" s="471" t="s">
        <v>16916</v>
      </c>
      <c r="AM586" s="472" t="s">
        <v>16916</v>
      </c>
      <c r="AN586" s="471" t="s">
        <v>16916</v>
      </c>
      <c r="AO586" s="472" t="s">
        <v>16916</v>
      </c>
      <c r="AP586" s="471" t="s">
        <v>16916</v>
      </c>
      <c r="AQ586" s="472" t="s">
        <v>16916</v>
      </c>
      <c r="AR586" s="471" t="s">
        <v>16916</v>
      </c>
      <c r="AS586" s="472" t="s">
        <v>16916</v>
      </c>
      <c r="AT586" s="471" t="s">
        <v>16916</v>
      </c>
      <c r="AU586" s="472" t="s">
        <v>16916</v>
      </c>
      <c r="AV586" s="471" t="s">
        <v>16916</v>
      </c>
      <c r="AW586" s="472" t="s">
        <v>16916</v>
      </c>
      <c r="AX586" s="471">
        <v>1400660.83</v>
      </c>
      <c r="AY586" s="472" t="s">
        <v>16916</v>
      </c>
      <c r="AZ586" s="471" t="s">
        <v>16916</v>
      </c>
      <c r="BA586" s="472" t="s">
        <v>16916</v>
      </c>
      <c r="BB586" s="471">
        <v>511094.05</v>
      </c>
      <c r="BC586" s="472">
        <v>0</v>
      </c>
      <c r="BD586" s="471" t="s">
        <v>16916</v>
      </c>
      <c r="BE586" s="472" t="s">
        <v>16916</v>
      </c>
      <c r="BF586" s="471" t="s">
        <v>16916</v>
      </c>
      <c r="BG586" s="472" t="s">
        <v>16916</v>
      </c>
      <c r="BH586" s="471" t="s">
        <v>16916</v>
      </c>
      <c r="BI586" s="472" t="s">
        <v>16916</v>
      </c>
      <c r="BJ586" s="357">
        <v>1911754.8800000001</v>
      </c>
      <c r="BK586" s="474">
        <v>0</v>
      </c>
      <c r="BL586" s="357">
        <v>0</v>
      </c>
      <c r="BM586" s="474">
        <v>0</v>
      </c>
      <c r="BN586" s="357">
        <v>0</v>
      </c>
      <c r="BO586" s="474">
        <v>0</v>
      </c>
    </row>
    <row r="587" spans="1:67" s="148" customFormat="1" ht="12.75" x14ac:dyDescent="0.2">
      <c r="A587" s="470" t="s">
        <v>8331</v>
      </c>
      <c r="B587" s="470" t="s">
        <v>8474</v>
      </c>
      <c r="C587" s="470" t="s">
        <v>8213</v>
      </c>
      <c r="D587" s="470" t="s">
        <v>8213</v>
      </c>
      <c r="E587" s="470" t="s">
        <v>17540</v>
      </c>
      <c r="F587" s="470" t="s">
        <v>17058</v>
      </c>
      <c r="G587" s="470" t="s">
        <v>14</v>
      </c>
      <c r="H587" s="471" t="s">
        <v>16916</v>
      </c>
      <c r="I587" s="472" t="s">
        <v>16916</v>
      </c>
      <c r="J587" s="471">
        <v>511690.89</v>
      </c>
      <c r="K587" s="472">
        <v>511690.89</v>
      </c>
      <c r="L587" s="471" t="s">
        <v>16916</v>
      </c>
      <c r="M587" s="472" t="s">
        <v>16916</v>
      </c>
      <c r="N587" s="471" t="s">
        <v>16916</v>
      </c>
      <c r="O587" s="472" t="s">
        <v>16916</v>
      </c>
      <c r="P587" s="471" t="s">
        <v>16916</v>
      </c>
      <c r="Q587" s="472" t="s">
        <v>16916</v>
      </c>
      <c r="R587" s="475" t="s">
        <v>16916</v>
      </c>
      <c r="S587" s="476" t="s">
        <v>16916</v>
      </c>
      <c r="T587" s="475" t="s">
        <v>16916</v>
      </c>
      <c r="U587" s="476" t="s">
        <v>16916</v>
      </c>
      <c r="V587" s="475" t="s">
        <v>16916</v>
      </c>
      <c r="W587" s="473" t="s">
        <v>16916</v>
      </c>
      <c r="X587" s="471" t="s">
        <v>16916</v>
      </c>
      <c r="Y587" s="472" t="s">
        <v>16916</v>
      </c>
      <c r="Z587" s="471" t="s">
        <v>16916</v>
      </c>
      <c r="AA587" s="472" t="s">
        <v>16916</v>
      </c>
      <c r="AB587" s="471" t="s">
        <v>16916</v>
      </c>
      <c r="AC587" s="472" t="s">
        <v>16916</v>
      </c>
      <c r="AD587" s="471" t="s">
        <v>16916</v>
      </c>
      <c r="AE587" s="472" t="s">
        <v>16916</v>
      </c>
      <c r="AF587" s="595" t="s">
        <v>16916</v>
      </c>
      <c r="AG587" s="473" t="s">
        <v>16916</v>
      </c>
      <c r="AH587" s="471" t="s">
        <v>16916</v>
      </c>
      <c r="AI587" s="472" t="s">
        <v>16916</v>
      </c>
      <c r="AJ587" s="471" t="s">
        <v>16916</v>
      </c>
      <c r="AK587" s="472" t="s">
        <v>16916</v>
      </c>
      <c r="AL587" s="471" t="s">
        <v>16916</v>
      </c>
      <c r="AM587" s="472" t="s">
        <v>16916</v>
      </c>
      <c r="AN587" s="471" t="s">
        <v>16916</v>
      </c>
      <c r="AO587" s="472" t="s">
        <v>16916</v>
      </c>
      <c r="AP587" s="471" t="s">
        <v>16916</v>
      </c>
      <c r="AQ587" s="472" t="s">
        <v>16916</v>
      </c>
      <c r="AR587" s="471" t="s">
        <v>16916</v>
      </c>
      <c r="AS587" s="472" t="s">
        <v>16916</v>
      </c>
      <c r="AT587" s="471" t="s">
        <v>16916</v>
      </c>
      <c r="AU587" s="472" t="s">
        <v>16916</v>
      </c>
      <c r="AV587" s="471" t="s">
        <v>16916</v>
      </c>
      <c r="AW587" s="472" t="s">
        <v>16916</v>
      </c>
      <c r="AX587" s="471" t="s">
        <v>16916</v>
      </c>
      <c r="AY587" s="472" t="s">
        <v>16916</v>
      </c>
      <c r="AZ587" s="471" t="s">
        <v>16916</v>
      </c>
      <c r="BA587" s="472" t="s">
        <v>16916</v>
      </c>
      <c r="BB587" s="471" t="s">
        <v>16916</v>
      </c>
      <c r="BC587" s="472" t="s">
        <v>16916</v>
      </c>
      <c r="BD587" s="471" t="s">
        <v>16916</v>
      </c>
      <c r="BE587" s="472" t="s">
        <v>16916</v>
      </c>
      <c r="BF587" s="471" t="s">
        <v>16916</v>
      </c>
      <c r="BG587" s="472" t="s">
        <v>16916</v>
      </c>
      <c r="BH587" s="471" t="s">
        <v>16916</v>
      </c>
      <c r="BI587" s="472" t="s">
        <v>16916</v>
      </c>
      <c r="BJ587" s="357">
        <v>0</v>
      </c>
      <c r="BK587" s="474">
        <v>0</v>
      </c>
      <c r="BL587" s="357">
        <v>511690.89</v>
      </c>
      <c r="BM587" s="474">
        <v>511690.89</v>
      </c>
      <c r="BN587" s="357">
        <v>0</v>
      </c>
      <c r="BO587" s="474">
        <v>0</v>
      </c>
    </row>
    <row r="588" spans="1:67" s="148" customFormat="1" ht="12.75" x14ac:dyDescent="0.2">
      <c r="A588" s="470" t="s">
        <v>8331</v>
      </c>
      <c r="B588" s="470" t="s">
        <v>8557</v>
      </c>
      <c r="C588" s="470" t="s">
        <v>8213</v>
      </c>
      <c r="D588" s="470" t="s">
        <v>8213</v>
      </c>
      <c r="E588" s="470" t="s">
        <v>8558</v>
      </c>
      <c r="F588" s="470" t="s">
        <v>17058</v>
      </c>
      <c r="G588" s="470" t="s">
        <v>14</v>
      </c>
      <c r="H588" s="471" t="s">
        <v>16916</v>
      </c>
      <c r="I588" s="472" t="s">
        <v>16916</v>
      </c>
      <c r="J588" s="471" t="s">
        <v>16916</v>
      </c>
      <c r="K588" s="472" t="s">
        <v>16916</v>
      </c>
      <c r="L588" s="471" t="s">
        <v>16916</v>
      </c>
      <c r="M588" s="472" t="s">
        <v>16916</v>
      </c>
      <c r="N588" s="471" t="s">
        <v>16916</v>
      </c>
      <c r="O588" s="472" t="s">
        <v>16916</v>
      </c>
      <c r="P588" s="471" t="s">
        <v>16916</v>
      </c>
      <c r="Q588" s="472" t="s">
        <v>16916</v>
      </c>
      <c r="R588" s="475" t="s">
        <v>16916</v>
      </c>
      <c r="S588" s="476" t="s">
        <v>16916</v>
      </c>
      <c r="T588" s="475" t="s">
        <v>16916</v>
      </c>
      <c r="U588" s="476" t="s">
        <v>16916</v>
      </c>
      <c r="V588" s="475">
        <v>2404845.23</v>
      </c>
      <c r="W588" s="473">
        <v>2404845.23</v>
      </c>
      <c r="X588" s="471" t="s">
        <v>16916</v>
      </c>
      <c r="Y588" s="472" t="s">
        <v>16916</v>
      </c>
      <c r="Z588" s="471" t="s">
        <v>16916</v>
      </c>
      <c r="AA588" s="472" t="s">
        <v>16916</v>
      </c>
      <c r="AB588" s="471" t="s">
        <v>16916</v>
      </c>
      <c r="AC588" s="472" t="s">
        <v>16916</v>
      </c>
      <c r="AD588" s="471" t="s">
        <v>16916</v>
      </c>
      <c r="AE588" s="472" t="s">
        <v>16916</v>
      </c>
      <c r="AF588" s="595" t="s">
        <v>16916</v>
      </c>
      <c r="AG588" s="473" t="s">
        <v>16916</v>
      </c>
      <c r="AH588" s="471" t="s">
        <v>16916</v>
      </c>
      <c r="AI588" s="472" t="s">
        <v>16916</v>
      </c>
      <c r="AJ588" s="471" t="s">
        <v>16916</v>
      </c>
      <c r="AK588" s="472" t="s">
        <v>16916</v>
      </c>
      <c r="AL588" s="471" t="s">
        <v>16916</v>
      </c>
      <c r="AM588" s="472" t="s">
        <v>16916</v>
      </c>
      <c r="AN588" s="471" t="s">
        <v>16916</v>
      </c>
      <c r="AO588" s="472" t="s">
        <v>16916</v>
      </c>
      <c r="AP588" s="471" t="s">
        <v>16916</v>
      </c>
      <c r="AQ588" s="472" t="s">
        <v>16916</v>
      </c>
      <c r="AR588" s="471" t="s">
        <v>16916</v>
      </c>
      <c r="AS588" s="472" t="s">
        <v>16916</v>
      </c>
      <c r="AT588" s="471" t="s">
        <v>16916</v>
      </c>
      <c r="AU588" s="472" t="s">
        <v>16916</v>
      </c>
      <c r="AV588" s="471" t="s">
        <v>16916</v>
      </c>
      <c r="AW588" s="472" t="s">
        <v>16916</v>
      </c>
      <c r="AX588" s="471" t="s">
        <v>16916</v>
      </c>
      <c r="AY588" s="472" t="s">
        <v>16916</v>
      </c>
      <c r="AZ588" s="471" t="s">
        <v>16916</v>
      </c>
      <c r="BA588" s="472" t="s">
        <v>16916</v>
      </c>
      <c r="BB588" s="471" t="s">
        <v>16916</v>
      </c>
      <c r="BC588" s="472" t="s">
        <v>16916</v>
      </c>
      <c r="BD588" s="471" t="s">
        <v>16916</v>
      </c>
      <c r="BE588" s="472" t="s">
        <v>16916</v>
      </c>
      <c r="BF588" s="471" t="s">
        <v>16916</v>
      </c>
      <c r="BG588" s="472" t="s">
        <v>16916</v>
      </c>
      <c r="BH588" s="471" t="s">
        <v>16916</v>
      </c>
      <c r="BI588" s="472" t="s">
        <v>16916</v>
      </c>
      <c r="BJ588" s="357">
        <v>0</v>
      </c>
      <c r="BK588" s="474">
        <v>0</v>
      </c>
      <c r="BL588" s="357">
        <v>0</v>
      </c>
      <c r="BM588" s="474">
        <v>0</v>
      </c>
      <c r="BN588" s="357">
        <v>2404845.23</v>
      </c>
      <c r="BO588" s="474">
        <v>2404845.23</v>
      </c>
    </row>
    <row r="589" spans="1:67" s="148" customFormat="1" ht="12.75" x14ac:dyDescent="0.2">
      <c r="A589" s="470" t="s">
        <v>8331</v>
      </c>
      <c r="B589" s="470" t="s">
        <v>9158</v>
      </c>
      <c r="C589" s="470" t="s">
        <v>8213</v>
      </c>
      <c r="D589" s="470" t="s">
        <v>8213</v>
      </c>
      <c r="E589" s="470" t="s">
        <v>17979</v>
      </c>
      <c r="F589" s="470" t="s">
        <v>17058</v>
      </c>
      <c r="G589" s="470" t="s">
        <v>14</v>
      </c>
      <c r="H589" s="471" t="s">
        <v>16916</v>
      </c>
      <c r="I589" s="472" t="s">
        <v>16916</v>
      </c>
      <c r="J589" s="471" t="s">
        <v>16916</v>
      </c>
      <c r="K589" s="472" t="s">
        <v>16916</v>
      </c>
      <c r="L589" s="471" t="s">
        <v>16916</v>
      </c>
      <c r="M589" s="472" t="s">
        <v>16916</v>
      </c>
      <c r="N589" s="471" t="s">
        <v>16916</v>
      </c>
      <c r="O589" s="472" t="s">
        <v>16916</v>
      </c>
      <c r="P589" s="471" t="s">
        <v>16916</v>
      </c>
      <c r="Q589" s="472" t="s">
        <v>16916</v>
      </c>
      <c r="R589" s="475" t="s">
        <v>16916</v>
      </c>
      <c r="S589" s="476" t="s">
        <v>16916</v>
      </c>
      <c r="T589" s="475" t="s">
        <v>16916</v>
      </c>
      <c r="U589" s="476" t="s">
        <v>16916</v>
      </c>
      <c r="V589" s="475" t="s">
        <v>16916</v>
      </c>
      <c r="W589" s="473" t="s">
        <v>16916</v>
      </c>
      <c r="X589" s="471" t="s">
        <v>16916</v>
      </c>
      <c r="Y589" s="472" t="s">
        <v>16916</v>
      </c>
      <c r="Z589" s="471" t="s">
        <v>16916</v>
      </c>
      <c r="AA589" s="472" t="s">
        <v>16916</v>
      </c>
      <c r="AB589" s="471" t="s">
        <v>16916</v>
      </c>
      <c r="AC589" s="472" t="s">
        <v>16916</v>
      </c>
      <c r="AD589" s="471" t="s">
        <v>16916</v>
      </c>
      <c r="AE589" s="472" t="s">
        <v>16916</v>
      </c>
      <c r="AF589" s="595" t="s">
        <v>16916</v>
      </c>
      <c r="AG589" s="473" t="s">
        <v>16916</v>
      </c>
      <c r="AH589" s="471" t="s">
        <v>16916</v>
      </c>
      <c r="AI589" s="472" t="s">
        <v>16916</v>
      </c>
      <c r="AJ589" s="471" t="s">
        <v>16916</v>
      </c>
      <c r="AK589" s="472" t="s">
        <v>16916</v>
      </c>
      <c r="AL589" s="471" t="s">
        <v>16916</v>
      </c>
      <c r="AM589" s="472" t="s">
        <v>16916</v>
      </c>
      <c r="AN589" s="471" t="s">
        <v>16916</v>
      </c>
      <c r="AO589" s="472" t="s">
        <v>16916</v>
      </c>
      <c r="AP589" s="471" t="s">
        <v>16916</v>
      </c>
      <c r="AQ589" s="472" t="s">
        <v>16916</v>
      </c>
      <c r="AR589" s="471" t="s">
        <v>16916</v>
      </c>
      <c r="AS589" s="472" t="s">
        <v>16916</v>
      </c>
      <c r="AT589" s="471" t="s">
        <v>16916</v>
      </c>
      <c r="AU589" s="472" t="s">
        <v>16916</v>
      </c>
      <c r="AV589" s="471" t="s">
        <v>16916</v>
      </c>
      <c r="AW589" s="472" t="s">
        <v>16916</v>
      </c>
      <c r="AX589" s="471" t="s">
        <v>16916</v>
      </c>
      <c r="AY589" s="472" t="s">
        <v>16916</v>
      </c>
      <c r="AZ589" s="471" t="s">
        <v>16916</v>
      </c>
      <c r="BA589" s="472" t="s">
        <v>16916</v>
      </c>
      <c r="BB589" s="471" t="s">
        <v>16916</v>
      </c>
      <c r="BC589" s="472" t="s">
        <v>16916</v>
      </c>
      <c r="BD589" s="471" t="s">
        <v>16916</v>
      </c>
      <c r="BE589" s="472" t="s">
        <v>16916</v>
      </c>
      <c r="BF589" s="471" t="s">
        <v>16916</v>
      </c>
      <c r="BG589" s="472" t="s">
        <v>16916</v>
      </c>
      <c r="BH589" s="471">
        <v>462319.9</v>
      </c>
      <c r="BI589" s="472">
        <v>0</v>
      </c>
      <c r="BJ589" s="357">
        <v>0</v>
      </c>
      <c r="BK589" s="474">
        <v>0</v>
      </c>
      <c r="BL589" s="357">
        <v>462319.9</v>
      </c>
      <c r="BM589" s="474">
        <v>0</v>
      </c>
      <c r="BN589" s="357">
        <v>0</v>
      </c>
      <c r="BO589" s="474">
        <v>0</v>
      </c>
    </row>
    <row r="590" spans="1:67" s="148" customFormat="1" ht="12.75" x14ac:dyDescent="0.2">
      <c r="A590" s="470" t="s">
        <v>8331</v>
      </c>
      <c r="B590" s="470" t="s">
        <v>8284</v>
      </c>
      <c r="C590" s="470" t="s">
        <v>8213</v>
      </c>
      <c r="D590" s="470" t="s">
        <v>8213</v>
      </c>
      <c r="E590" s="470" t="s">
        <v>17342</v>
      </c>
      <c r="F590" s="470" t="s">
        <v>17058</v>
      </c>
      <c r="G590" s="470" t="s">
        <v>14</v>
      </c>
      <c r="H590" s="471" t="s">
        <v>16916</v>
      </c>
      <c r="I590" s="472" t="s">
        <v>16916</v>
      </c>
      <c r="J590" s="471" t="s">
        <v>16916</v>
      </c>
      <c r="K590" s="472" t="s">
        <v>16916</v>
      </c>
      <c r="L590" s="471" t="s">
        <v>16916</v>
      </c>
      <c r="M590" s="472" t="s">
        <v>16916</v>
      </c>
      <c r="N590" s="471" t="s">
        <v>16916</v>
      </c>
      <c r="O590" s="472" t="s">
        <v>16916</v>
      </c>
      <c r="P590" s="471" t="s">
        <v>16916</v>
      </c>
      <c r="Q590" s="472" t="s">
        <v>16916</v>
      </c>
      <c r="R590" s="475" t="s">
        <v>16916</v>
      </c>
      <c r="S590" s="476" t="s">
        <v>16916</v>
      </c>
      <c r="T590" s="475" t="s">
        <v>16916</v>
      </c>
      <c r="U590" s="476" t="s">
        <v>16916</v>
      </c>
      <c r="V590" s="475" t="s">
        <v>16916</v>
      </c>
      <c r="W590" s="473" t="s">
        <v>16916</v>
      </c>
      <c r="X590" s="471" t="s">
        <v>16916</v>
      </c>
      <c r="Y590" s="472" t="s">
        <v>16916</v>
      </c>
      <c r="Z590" s="471" t="s">
        <v>16916</v>
      </c>
      <c r="AA590" s="472" t="s">
        <v>16916</v>
      </c>
      <c r="AB590" s="471" t="s">
        <v>16916</v>
      </c>
      <c r="AC590" s="472" t="s">
        <v>16916</v>
      </c>
      <c r="AD590" s="471" t="s">
        <v>16916</v>
      </c>
      <c r="AE590" s="472" t="s">
        <v>16916</v>
      </c>
      <c r="AF590" s="595" t="s">
        <v>16916</v>
      </c>
      <c r="AG590" s="473" t="s">
        <v>16916</v>
      </c>
      <c r="AH590" s="471" t="s">
        <v>16916</v>
      </c>
      <c r="AI590" s="472" t="s">
        <v>16916</v>
      </c>
      <c r="AJ590" s="471" t="s">
        <v>16916</v>
      </c>
      <c r="AK590" s="472" t="s">
        <v>16916</v>
      </c>
      <c r="AL590" s="471" t="s">
        <v>16916</v>
      </c>
      <c r="AM590" s="472" t="s">
        <v>16916</v>
      </c>
      <c r="AN590" s="471" t="s">
        <v>16916</v>
      </c>
      <c r="AO590" s="472" t="s">
        <v>16916</v>
      </c>
      <c r="AP590" s="471" t="s">
        <v>16916</v>
      </c>
      <c r="AQ590" s="472" t="s">
        <v>16916</v>
      </c>
      <c r="AR590" s="471" t="s">
        <v>16916</v>
      </c>
      <c r="AS590" s="472" t="s">
        <v>16916</v>
      </c>
      <c r="AT590" s="471">
        <v>3941.5</v>
      </c>
      <c r="AU590" s="472">
        <v>3941.5</v>
      </c>
      <c r="AV590" s="471" t="s">
        <v>16916</v>
      </c>
      <c r="AW590" s="472" t="s">
        <v>16916</v>
      </c>
      <c r="AX590" s="471" t="s">
        <v>16916</v>
      </c>
      <c r="AY590" s="472" t="s">
        <v>16916</v>
      </c>
      <c r="AZ590" s="471" t="s">
        <v>16916</v>
      </c>
      <c r="BA590" s="472" t="s">
        <v>16916</v>
      </c>
      <c r="BB590" s="471" t="s">
        <v>16916</v>
      </c>
      <c r="BC590" s="472" t="s">
        <v>16916</v>
      </c>
      <c r="BD590" s="471" t="s">
        <v>16916</v>
      </c>
      <c r="BE590" s="472" t="s">
        <v>16916</v>
      </c>
      <c r="BF590" s="471" t="s">
        <v>16916</v>
      </c>
      <c r="BG590" s="472" t="s">
        <v>16916</v>
      </c>
      <c r="BH590" s="471" t="s">
        <v>16916</v>
      </c>
      <c r="BI590" s="472" t="s">
        <v>16916</v>
      </c>
      <c r="BJ590" s="357">
        <v>3941.5</v>
      </c>
      <c r="BK590" s="474">
        <v>3941.5</v>
      </c>
      <c r="BL590" s="357">
        <v>0</v>
      </c>
      <c r="BM590" s="474">
        <v>0</v>
      </c>
      <c r="BN590" s="357">
        <v>0</v>
      </c>
      <c r="BO590" s="474">
        <v>0</v>
      </c>
    </row>
    <row r="591" spans="1:67" s="148" customFormat="1" ht="12.75" x14ac:dyDescent="0.2">
      <c r="A591" s="470" t="s">
        <v>8331</v>
      </c>
      <c r="B591" s="470" t="s">
        <v>9313</v>
      </c>
      <c r="C591" s="470" t="s">
        <v>8213</v>
      </c>
      <c r="D591" s="470" t="s">
        <v>8213</v>
      </c>
      <c r="E591" s="470" t="s">
        <v>17541</v>
      </c>
      <c r="F591" s="470" t="s">
        <v>17058</v>
      </c>
      <c r="G591" s="470" t="s">
        <v>14</v>
      </c>
      <c r="H591" s="471" t="s">
        <v>16916</v>
      </c>
      <c r="I591" s="472" t="s">
        <v>16916</v>
      </c>
      <c r="J591" s="471" t="s">
        <v>16916</v>
      </c>
      <c r="K591" s="472" t="s">
        <v>16916</v>
      </c>
      <c r="L591" s="471" t="s">
        <v>16916</v>
      </c>
      <c r="M591" s="472" t="s">
        <v>16916</v>
      </c>
      <c r="N591" s="471" t="s">
        <v>16916</v>
      </c>
      <c r="O591" s="472" t="s">
        <v>16916</v>
      </c>
      <c r="P591" s="471" t="s">
        <v>16916</v>
      </c>
      <c r="Q591" s="472" t="s">
        <v>16916</v>
      </c>
      <c r="R591" s="475" t="s">
        <v>16916</v>
      </c>
      <c r="S591" s="476" t="s">
        <v>16916</v>
      </c>
      <c r="T591" s="475" t="s">
        <v>16916</v>
      </c>
      <c r="U591" s="476" t="s">
        <v>16916</v>
      </c>
      <c r="V591" s="475" t="s">
        <v>16916</v>
      </c>
      <c r="W591" s="473" t="s">
        <v>16916</v>
      </c>
      <c r="X591" s="471" t="s">
        <v>16916</v>
      </c>
      <c r="Y591" s="472" t="s">
        <v>16916</v>
      </c>
      <c r="Z591" s="471" t="s">
        <v>16916</v>
      </c>
      <c r="AA591" s="472" t="s">
        <v>16916</v>
      </c>
      <c r="AB591" s="471" t="s">
        <v>16916</v>
      </c>
      <c r="AC591" s="472" t="s">
        <v>16916</v>
      </c>
      <c r="AD591" s="471" t="s">
        <v>16916</v>
      </c>
      <c r="AE591" s="472" t="s">
        <v>16916</v>
      </c>
      <c r="AF591" s="595" t="s">
        <v>16916</v>
      </c>
      <c r="AG591" s="473" t="s">
        <v>16916</v>
      </c>
      <c r="AH591" s="471" t="s">
        <v>16916</v>
      </c>
      <c r="AI591" s="472" t="s">
        <v>16916</v>
      </c>
      <c r="AJ591" s="471" t="s">
        <v>16916</v>
      </c>
      <c r="AK591" s="472" t="s">
        <v>16916</v>
      </c>
      <c r="AL591" s="471" t="s">
        <v>16916</v>
      </c>
      <c r="AM591" s="472" t="s">
        <v>16916</v>
      </c>
      <c r="AN591" s="471" t="s">
        <v>16916</v>
      </c>
      <c r="AO591" s="472" t="s">
        <v>16916</v>
      </c>
      <c r="AP591" s="471">
        <v>210142.11</v>
      </c>
      <c r="AQ591" s="472">
        <v>210142.11000000007</v>
      </c>
      <c r="AR591" s="471" t="s">
        <v>16916</v>
      </c>
      <c r="AS591" s="472" t="s">
        <v>16916</v>
      </c>
      <c r="AT591" s="471" t="s">
        <v>16916</v>
      </c>
      <c r="AU591" s="472" t="s">
        <v>16916</v>
      </c>
      <c r="AV591" s="471" t="s">
        <v>16916</v>
      </c>
      <c r="AW591" s="472" t="s">
        <v>16916</v>
      </c>
      <c r="AX591" s="471" t="s">
        <v>16916</v>
      </c>
      <c r="AY591" s="472" t="s">
        <v>16916</v>
      </c>
      <c r="AZ591" s="471" t="s">
        <v>16916</v>
      </c>
      <c r="BA591" s="472" t="s">
        <v>16916</v>
      </c>
      <c r="BB591" s="471" t="s">
        <v>16916</v>
      </c>
      <c r="BC591" s="472" t="s">
        <v>16916</v>
      </c>
      <c r="BD591" s="471" t="s">
        <v>16916</v>
      </c>
      <c r="BE591" s="472" t="s">
        <v>16916</v>
      </c>
      <c r="BF591" s="471" t="s">
        <v>16916</v>
      </c>
      <c r="BG591" s="472" t="s">
        <v>16916</v>
      </c>
      <c r="BH591" s="471" t="s">
        <v>16916</v>
      </c>
      <c r="BI591" s="472" t="s">
        <v>16916</v>
      </c>
      <c r="BJ591" s="357">
        <v>210142.11</v>
      </c>
      <c r="BK591" s="474">
        <v>210142.11000000007</v>
      </c>
      <c r="BL591" s="357">
        <v>0</v>
      </c>
      <c r="BM591" s="474">
        <v>0</v>
      </c>
      <c r="BN591" s="357">
        <v>0</v>
      </c>
      <c r="BO591" s="474">
        <v>0</v>
      </c>
    </row>
    <row r="592" spans="1:67" s="148" customFormat="1" ht="12.75" x14ac:dyDescent="0.2">
      <c r="A592" s="470" t="s">
        <v>8331</v>
      </c>
      <c r="B592" s="470" t="s">
        <v>9201</v>
      </c>
      <c r="C592" s="470" t="s">
        <v>8213</v>
      </c>
      <c r="D592" s="470" t="s">
        <v>8213</v>
      </c>
      <c r="E592" s="470" t="s">
        <v>17542</v>
      </c>
      <c r="F592" s="470" t="s">
        <v>17058</v>
      </c>
      <c r="G592" s="470" t="s">
        <v>14</v>
      </c>
      <c r="H592" s="471" t="s">
        <v>16916</v>
      </c>
      <c r="I592" s="472" t="s">
        <v>16916</v>
      </c>
      <c r="J592" s="471" t="s">
        <v>16916</v>
      </c>
      <c r="K592" s="472" t="s">
        <v>16916</v>
      </c>
      <c r="L592" s="471" t="s">
        <v>16916</v>
      </c>
      <c r="M592" s="472" t="s">
        <v>16916</v>
      </c>
      <c r="N592" s="471" t="s">
        <v>16916</v>
      </c>
      <c r="O592" s="472" t="s">
        <v>16916</v>
      </c>
      <c r="P592" s="471" t="s">
        <v>16916</v>
      </c>
      <c r="Q592" s="472" t="s">
        <v>16916</v>
      </c>
      <c r="R592" s="475" t="s">
        <v>16916</v>
      </c>
      <c r="S592" s="476" t="s">
        <v>16916</v>
      </c>
      <c r="T592" s="475" t="s">
        <v>16916</v>
      </c>
      <c r="U592" s="476" t="s">
        <v>16916</v>
      </c>
      <c r="V592" s="475" t="s">
        <v>16916</v>
      </c>
      <c r="W592" s="473" t="s">
        <v>16916</v>
      </c>
      <c r="X592" s="471" t="s">
        <v>16916</v>
      </c>
      <c r="Y592" s="472" t="s">
        <v>16916</v>
      </c>
      <c r="Z592" s="471" t="s">
        <v>16916</v>
      </c>
      <c r="AA592" s="472" t="s">
        <v>16916</v>
      </c>
      <c r="AB592" s="471" t="s">
        <v>16916</v>
      </c>
      <c r="AC592" s="472" t="s">
        <v>16916</v>
      </c>
      <c r="AD592" s="471" t="s">
        <v>16916</v>
      </c>
      <c r="AE592" s="472" t="s">
        <v>16916</v>
      </c>
      <c r="AF592" s="595" t="s">
        <v>16916</v>
      </c>
      <c r="AG592" s="473" t="s">
        <v>16916</v>
      </c>
      <c r="AH592" s="471" t="s">
        <v>16916</v>
      </c>
      <c r="AI592" s="472" t="s">
        <v>16916</v>
      </c>
      <c r="AJ592" s="471" t="s">
        <v>16916</v>
      </c>
      <c r="AK592" s="472" t="s">
        <v>16916</v>
      </c>
      <c r="AL592" s="471">
        <v>413392.01</v>
      </c>
      <c r="AM592" s="472">
        <v>0</v>
      </c>
      <c r="AN592" s="471" t="s">
        <v>16916</v>
      </c>
      <c r="AO592" s="472" t="s">
        <v>16916</v>
      </c>
      <c r="AP592" s="471" t="s">
        <v>16916</v>
      </c>
      <c r="AQ592" s="472" t="s">
        <v>16916</v>
      </c>
      <c r="AR592" s="471" t="s">
        <v>16916</v>
      </c>
      <c r="AS592" s="472" t="s">
        <v>16916</v>
      </c>
      <c r="AT592" s="471" t="s">
        <v>16916</v>
      </c>
      <c r="AU592" s="472" t="s">
        <v>16916</v>
      </c>
      <c r="AV592" s="471" t="s">
        <v>16916</v>
      </c>
      <c r="AW592" s="472" t="s">
        <v>16916</v>
      </c>
      <c r="AX592" s="471" t="s">
        <v>16916</v>
      </c>
      <c r="AY592" s="472" t="s">
        <v>16916</v>
      </c>
      <c r="AZ592" s="471" t="s">
        <v>16916</v>
      </c>
      <c r="BA592" s="472" t="s">
        <v>16916</v>
      </c>
      <c r="BB592" s="471" t="s">
        <v>16916</v>
      </c>
      <c r="BC592" s="472" t="s">
        <v>16916</v>
      </c>
      <c r="BD592" s="471" t="s">
        <v>16916</v>
      </c>
      <c r="BE592" s="472" t="s">
        <v>16916</v>
      </c>
      <c r="BF592" s="471" t="s">
        <v>16916</v>
      </c>
      <c r="BG592" s="472" t="s">
        <v>16916</v>
      </c>
      <c r="BH592" s="471" t="s">
        <v>16916</v>
      </c>
      <c r="BI592" s="472" t="s">
        <v>16916</v>
      </c>
      <c r="BJ592" s="357">
        <v>413392.01</v>
      </c>
      <c r="BK592" s="474">
        <v>0</v>
      </c>
      <c r="BL592" s="357">
        <v>0</v>
      </c>
      <c r="BM592" s="474">
        <v>0</v>
      </c>
      <c r="BN592" s="357">
        <v>0</v>
      </c>
      <c r="BO592" s="474">
        <v>0</v>
      </c>
    </row>
    <row r="593" spans="1:67" s="148" customFormat="1" ht="12.75" x14ac:dyDescent="0.2">
      <c r="A593" s="470" t="s">
        <v>8331</v>
      </c>
      <c r="B593" s="470" t="s">
        <v>8589</v>
      </c>
      <c r="C593" s="470" t="s">
        <v>8213</v>
      </c>
      <c r="D593" s="470" t="s">
        <v>8213</v>
      </c>
      <c r="E593" s="470" t="s">
        <v>17543</v>
      </c>
      <c r="F593" s="470" t="s">
        <v>17058</v>
      </c>
      <c r="G593" s="470" t="s">
        <v>14</v>
      </c>
      <c r="H593" s="471" t="s">
        <v>16916</v>
      </c>
      <c r="I593" s="472" t="s">
        <v>16916</v>
      </c>
      <c r="J593" s="471" t="s">
        <v>16916</v>
      </c>
      <c r="K593" s="472" t="s">
        <v>16916</v>
      </c>
      <c r="L593" s="471" t="s">
        <v>16916</v>
      </c>
      <c r="M593" s="472" t="s">
        <v>16916</v>
      </c>
      <c r="N593" s="471" t="s">
        <v>16916</v>
      </c>
      <c r="O593" s="472" t="s">
        <v>16916</v>
      </c>
      <c r="P593" s="471" t="s">
        <v>16916</v>
      </c>
      <c r="Q593" s="472" t="s">
        <v>16916</v>
      </c>
      <c r="R593" s="475" t="s">
        <v>16916</v>
      </c>
      <c r="S593" s="476" t="s">
        <v>16916</v>
      </c>
      <c r="T593" s="475" t="s">
        <v>16916</v>
      </c>
      <c r="U593" s="476" t="s">
        <v>16916</v>
      </c>
      <c r="V593" s="475" t="s">
        <v>16916</v>
      </c>
      <c r="W593" s="473" t="s">
        <v>16916</v>
      </c>
      <c r="X593" s="471" t="s">
        <v>16916</v>
      </c>
      <c r="Y593" s="472" t="s">
        <v>16916</v>
      </c>
      <c r="Z593" s="471" t="s">
        <v>16916</v>
      </c>
      <c r="AA593" s="472" t="s">
        <v>16916</v>
      </c>
      <c r="AB593" s="471" t="s">
        <v>16916</v>
      </c>
      <c r="AC593" s="472" t="s">
        <v>16916</v>
      </c>
      <c r="AD593" s="471" t="s">
        <v>16916</v>
      </c>
      <c r="AE593" s="472" t="s">
        <v>16916</v>
      </c>
      <c r="AF593" s="595" t="s">
        <v>16916</v>
      </c>
      <c r="AG593" s="473" t="s">
        <v>16916</v>
      </c>
      <c r="AH593" s="471" t="s">
        <v>16916</v>
      </c>
      <c r="AI593" s="472" t="s">
        <v>16916</v>
      </c>
      <c r="AJ593" s="471" t="s">
        <v>16916</v>
      </c>
      <c r="AK593" s="472" t="s">
        <v>16916</v>
      </c>
      <c r="AL593" s="471" t="s">
        <v>16916</v>
      </c>
      <c r="AM593" s="472" t="s">
        <v>16916</v>
      </c>
      <c r="AN593" s="471" t="s">
        <v>16916</v>
      </c>
      <c r="AO593" s="472" t="s">
        <v>16916</v>
      </c>
      <c r="AP593" s="471">
        <v>92957.34</v>
      </c>
      <c r="AQ593" s="472">
        <v>92957.34</v>
      </c>
      <c r="AR593" s="471" t="s">
        <v>16916</v>
      </c>
      <c r="AS593" s="472" t="s">
        <v>16916</v>
      </c>
      <c r="AT593" s="471" t="s">
        <v>16916</v>
      </c>
      <c r="AU593" s="472" t="s">
        <v>16916</v>
      </c>
      <c r="AV593" s="471" t="s">
        <v>16916</v>
      </c>
      <c r="AW593" s="472" t="s">
        <v>16916</v>
      </c>
      <c r="AX593" s="471" t="s">
        <v>16916</v>
      </c>
      <c r="AY593" s="472" t="s">
        <v>16916</v>
      </c>
      <c r="AZ593" s="471" t="s">
        <v>16916</v>
      </c>
      <c r="BA593" s="472" t="s">
        <v>16916</v>
      </c>
      <c r="BB593" s="471" t="s">
        <v>16916</v>
      </c>
      <c r="BC593" s="472" t="s">
        <v>16916</v>
      </c>
      <c r="BD593" s="471" t="s">
        <v>16916</v>
      </c>
      <c r="BE593" s="472" t="s">
        <v>16916</v>
      </c>
      <c r="BF593" s="471" t="s">
        <v>16916</v>
      </c>
      <c r="BG593" s="472" t="s">
        <v>16916</v>
      </c>
      <c r="BH593" s="471" t="s">
        <v>16916</v>
      </c>
      <c r="BI593" s="472" t="s">
        <v>16916</v>
      </c>
      <c r="BJ593" s="357">
        <v>92957.34</v>
      </c>
      <c r="BK593" s="474">
        <v>92957.34</v>
      </c>
      <c r="BL593" s="357">
        <v>0</v>
      </c>
      <c r="BM593" s="474">
        <v>0</v>
      </c>
      <c r="BN593" s="357">
        <v>0</v>
      </c>
      <c r="BO593" s="474">
        <v>0</v>
      </c>
    </row>
    <row r="594" spans="1:67" s="148" customFormat="1" ht="12.75" x14ac:dyDescent="0.2">
      <c r="A594" s="470" t="s">
        <v>8331</v>
      </c>
      <c r="B594" s="470" t="s">
        <v>8475</v>
      </c>
      <c r="C594" s="470" t="s">
        <v>8213</v>
      </c>
      <c r="D594" s="470" t="s">
        <v>8213</v>
      </c>
      <c r="E594" s="470" t="s">
        <v>17544</v>
      </c>
      <c r="F594" s="470" t="s">
        <v>17058</v>
      </c>
      <c r="G594" s="470" t="s">
        <v>14</v>
      </c>
      <c r="H594" s="471" t="s">
        <v>16916</v>
      </c>
      <c r="I594" s="472" t="s">
        <v>16916</v>
      </c>
      <c r="J594" s="471">
        <v>39173.040000000001</v>
      </c>
      <c r="K594" s="472">
        <v>0</v>
      </c>
      <c r="L594" s="471" t="s">
        <v>16916</v>
      </c>
      <c r="M594" s="472" t="s">
        <v>16916</v>
      </c>
      <c r="N594" s="471" t="s">
        <v>16916</v>
      </c>
      <c r="O594" s="472" t="s">
        <v>16916</v>
      </c>
      <c r="P594" s="471" t="s">
        <v>16916</v>
      </c>
      <c r="Q594" s="472" t="s">
        <v>16916</v>
      </c>
      <c r="R594" s="475" t="s">
        <v>16916</v>
      </c>
      <c r="S594" s="476" t="s">
        <v>16916</v>
      </c>
      <c r="T594" s="475" t="s">
        <v>16916</v>
      </c>
      <c r="U594" s="476" t="s">
        <v>16916</v>
      </c>
      <c r="V594" s="475" t="s">
        <v>16916</v>
      </c>
      <c r="W594" s="473" t="s">
        <v>16916</v>
      </c>
      <c r="X594" s="471" t="s">
        <v>16916</v>
      </c>
      <c r="Y594" s="472" t="s">
        <v>16916</v>
      </c>
      <c r="Z594" s="471" t="s">
        <v>16916</v>
      </c>
      <c r="AA594" s="472" t="s">
        <v>16916</v>
      </c>
      <c r="AB594" s="471" t="s">
        <v>16916</v>
      </c>
      <c r="AC594" s="472" t="s">
        <v>16916</v>
      </c>
      <c r="AD594" s="471" t="s">
        <v>16916</v>
      </c>
      <c r="AE594" s="472" t="s">
        <v>16916</v>
      </c>
      <c r="AF594" s="595" t="s">
        <v>16916</v>
      </c>
      <c r="AG594" s="473" t="s">
        <v>16916</v>
      </c>
      <c r="AH594" s="471" t="s">
        <v>16916</v>
      </c>
      <c r="AI594" s="472" t="s">
        <v>16916</v>
      </c>
      <c r="AJ594" s="471" t="s">
        <v>16916</v>
      </c>
      <c r="AK594" s="472" t="s">
        <v>16916</v>
      </c>
      <c r="AL594" s="471" t="s">
        <v>16916</v>
      </c>
      <c r="AM594" s="472" t="s">
        <v>16916</v>
      </c>
      <c r="AN594" s="471" t="s">
        <v>16916</v>
      </c>
      <c r="AO594" s="472" t="s">
        <v>16916</v>
      </c>
      <c r="AP594" s="471" t="s">
        <v>16916</v>
      </c>
      <c r="AQ594" s="472" t="s">
        <v>16916</v>
      </c>
      <c r="AR594" s="471" t="s">
        <v>16916</v>
      </c>
      <c r="AS594" s="472" t="s">
        <v>16916</v>
      </c>
      <c r="AT594" s="471" t="s">
        <v>16916</v>
      </c>
      <c r="AU594" s="472" t="s">
        <v>16916</v>
      </c>
      <c r="AV594" s="471" t="s">
        <v>16916</v>
      </c>
      <c r="AW594" s="472" t="s">
        <v>16916</v>
      </c>
      <c r="AX594" s="471" t="s">
        <v>16916</v>
      </c>
      <c r="AY594" s="472" t="s">
        <v>16916</v>
      </c>
      <c r="AZ594" s="471" t="s">
        <v>16916</v>
      </c>
      <c r="BA594" s="472" t="s">
        <v>16916</v>
      </c>
      <c r="BB594" s="471" t="s">
        <v>16916</v>
      </c>
      <c r="BC594" s="472" t="s">
        <v>16916</v>
      </c>
      <c r="BD594" s="471" t="s">
        <v>16916</v>
      </c>
      <c r="BE594" s="472" t="s">
        <v>16916</v>
      </c>
      <c r="BF594" s="471" t="s">
        <v>16916</v>
      </c>
      <c r="BG594" s="472" t="s">
        <v>16916</v>
      </c>
      <c r="BH594" s="471" t="s">
        <v>16916</v>
      </c>
      <c r="BI594" s="472" t="s">
        <v>16916</v>
      </c>
      <c r="BJ594" s="357">
        <v>0</v>
      </c>
      <c r="BK594" s="474">
        <v>0</v>
      </c>
      <c r="BL594" s="357">
        <v>39173.040000000001</v>
      </c>
      <c r="BM594" s="474">
        <v>0</v>
      </c>
      <c r="BN594" s="357">
        <v>0</v>
      </c>
      <c r="BO594" s="474">
        <v>0</v>
      </c>
    </row>
    <row r="595" spans="1:67" s="148" customFormat="1" ht="12.75" x14ac:dyDescent="0.2">
      <c r="A595" s="470" t="s">
        <v>8331</v>
      </c>
      <c r="B595" s="470" t="s">
        <v>10377</v>
      </c>
      <c r="C595" s="470" t="s">
        <v>8213</v>
      </c>
      <c r="D595" s="470" t="s">
        <v>8213</v>
      </c>
      <c r="E595" s="470" t="s">
        <v>17743</v>
      </c>
      <c r="F595" s="470" t="s">
        <v>17058</v>
      </c>
      <c r="G595" s="470" t="s">
        <v>14</v>
      </c>
      <c r="H595" s="471" t="s">
        <v>16916</v>
      </c>
      <c r="I595" s="472" t="s">
        <v>16916</v>
      </c>
      <c r="J595" s="471" t="s">
        <v>16916</v>
      </c>
      <c r="K595" s="472" t="s">
        <v>16916</v>
      </c>
      <c r="L595" s="471" t="s">
        <v>16916</v>
      </c>
      <c r="M595" s="472" t="s">
        <v>16916</v>
      </c>
      <c r="N595" s="471" t="s">
        <v>16916</v>
      </c>
      <c r="O595" s="472" t="s">
        <v>16916</v>
      </c>
      <c r="P595" s="471" t="s">
        <v>16916</v>
      </c>
      <c r="Q595" s="472" t="s">
        <v>16916</v>
      </c>
      <c r="R595" s="475" t="s">
        <v>16916</v>
      </c>
      <c r="S595" s="476" t="s">
        <v>16916</v>
      </c>
      <c r="T595" s="475" t="s">
        <v>16916</v>
      </c>
      <c r="U595" s="476" t="s">
        <v>16916</v>
      </c>
      <c r="V595" s="475" t="s">
        <v>16916</v>
      </c>
      <c r="W595" s="473" t="s">
        <v>16916</v>
      </c>
      <c r="X595" s="471" t="s">
        <v>16916</v>
      </c>
      <c r="Y595" s="472" t="s">
        <v>16916</v>
      </c>
      <c r="Z595" s="471" t="s">
        <v>16916</v>
      </c>
      <c r="AA595" s="472" t="s">
        <v>16916</v>
      </c>
      <c r="AB595" s="471" t="s">
        <v>16916</v>
      </c>
      <c r="AC595" s="472" t="s">
        <v>16916</v>
      </c>
      <c r="AD595" s="471" t="s">
        <v>16916</v>
      </c>
      <c r="AE595" s="472" t="s">
        <v>16916</v>
      </c>
      <c r="AF595" s="595" t="s">
        <v>16916</v>
      </c>
      <c r="AG595" s="473" t="s">
        <v>16916</v>
      </c>
      <c r="AH595" s="471" t="s">
        <v>16916</v>
      </c>
      <c r="AI595" s="472" t="s">
        <v>16916</v>
      </c>
      <c r="AJ595" s="471" t="s">
        <v>16916</v>
      </c>
      <c r="AK595" s="472" t="s">
        <v>16916</v>
      </c>
      <c r="AL595" s="471" t="s">
        <v>16916</v>
      </c>
      <c r="AM595" s="472" t="s">
        <v>16916</v>
      </c>
      <c r="AN595" s="471" t="s">
        <v>16916</v>
      </c>
      <c r="AO595" s="472" t="s">
        <v>16916</v>
      </c>
      <c r="AP595" s="471" t="s">
        <v>16916</v>
      </c>
      <c r="AQ595" s="472" t="s">
        <v>16916</v>
      </c>
      <c r="AR595" s="471" t="s">
        <v>16916</v>
      </c>
      <c r="AS595" s="472" t="s">
        <v>16916</v>
      </c>
      <c r="AT595" s="471" t="s">
        <v>16916</v>
      </c>
      <c r="AU595" s="472" t="s">
        <v>16916</v>
      </c>
      <c r="AV595" s="471" t="s">
        <v>16916</v>
      </c>
      <c r="AW595" s="472" t="s">
        <v>16916</v>
      </c>
      <c r="AX595" s="471">
        <v>18500.89</v>
      </c>
      <c r="AY595" s="472" t="s">
        <v>16916</v>
      </c>
      <c r="AZ595" s="471" t="s">
        <v>16916</v>
      </c>
      <c r="BA595" s="472" t="s">
        <v>16916</v>
      </c>
      <c r="BB595" s="471" t="s">
        <v>16916</v>
      </c>
      <c r="BC595" s="472" t="s">
        <v>16916</v>
      </c>
      <c r="BD595" s="471" t="s">
        <v>16916</v>
      </c>
      <c r="BE595" s="472" t="s">
        <v>16916</v>
      </c>
      <c r="BF595" s="471" t="s">
        <v>16916</v>
      </c>
      <c r="BG595" s="472" t="s">
        <v>16916</v>
      </c>
      <c r="BH595" s="471" t="s">
        <v>16916</v>
      </c>
      <c r="BI595" s="472" t="s">
        <v>16916</v>
      </c>
      <c r="BJ595" s="357">
        <v>18500.89</v>
      </c>
      <c r="BK595" s="474">
        <v>0</v>
      </c>
      <c r="BL595" s="357">
        <v>0</v>
      </c>
      <c r="BM595" s="474">
        <v>0</v>
      </c>
      <c r="BN595" s="357">
        <v>0</v>
      </c>
      <c r="BO595" s="474">
        <v>0</v>
      </c>
    </row>
    <row r="596" spans="1:67" s="148" customFormat="1" ht="12.75" x14ac:dyDescent="0.2">
      <c r="A596" s="470" t="s">
        <v>8331</v>
      </c>
      <c r="B596" s="470" t="s">
        <v>11276</v>
      </c>
      <c r="C596" s="470" t="s">
        <v>8213</v>
      </c>
      <c r="D596" s="470" t="s">
        <v>8213</v>
      </c>
      <c r="E596" s="470" t="s">
        <v>17744</v>
      </c>
      <c r="F596" s="470" t="s">
        <v>17058</v>
      </c>
      <c r="G596" s="470" t="s">
        <v>14</v>
      </c>
      <c r="H596" s="471" t="s">
        <v>16916</v>
      </c>
      <c r="I596" s="472" t="s">
        <v>16916</v>
      </c>
      <c r="J596" s="471" t="s">
        <v>16916</v>
      </c>
      <c r="K596" s="472" t="s">
        <v>16916</v>
      </c>
      <c r="L596" s="471" t="s">
        <v>16916</v>
      </c>
      <c r="M596" s="472" t="s">
        <v>16916</v>
      </c>
      <c r="N596" s="471" t="s">
        <v>16916</v>
      </c>
      <c r="O596" s="472" t="s">
        <v>16916</v>
      </c>
      <c r="P596" s="471" t="s">
        <v>16916</v>
      </c>
      <c r="Q596" s="472" t="s">
        <v>16916</v>
      </c>
      <c r="R596" s="475" t="s">
        <v>16916</v>
      </c>
      <c r="S596" s="476" t="s">
        <v>16916</v>
      </c>
      <c r="T596" s="475" t="s">
        <v>16916</v>
      </c>
      <c r="U596" s="476" t="s">
        <v>16916</v>
      </c>
      <c r="V596" s="475" t="s">
        <v>16916</v>
      </c>
      <c r="W596" s="473" t="s">
        <v>16916</v>
      </c>
      <c r="X596" s="471" t="s">
        <v>16916</v>
      </c>
      <c r="Y596" s="472" t="s">
        <v>16916</v>
      </c>
      <c r="Z596" s="471" t="s">
        <v>16916</v>
      </c>
      <c r="AA596" s="472" t="s">
        <v>16916</v>
      </c>
      <c r="AB596" s="471" t="s">
        <v>16916</v>
      </c>
      <c r="AC596" s="472" t="s">
        <v>16916</v>
      </c>
      <c r="AD596" s="471" t="s">
        <v>16916</v>
      </c>
      <c r="AE596" s="472" t="s">
        <v>16916</v>
      </c>
      <c r="AF596" s="595" t="s">
        <v>16916</v>
      </c>
      <c r="AG596" s="473" t="s">
        <v>16916</v>
      </c>
      <c r="AH596" s="471" t="s">
        <v>16916</v>
      </c>
      <c r="AI596" s="472" t="s">
        <v>16916</v>
      </c>
      <c r="AJ596" s="471" t="s">
        <v>16916</v>
      </c>
      <c r="AK596" s="472" t="s">
        <v>16916</v>
      </c>
      <c r="AL596" s="471" t="s">
        <v>16916</v>
      </c>
      <c r="AM596" s="472" t="s">
        <v>16916</v>
      </c>
      <c r="AN596" s="471" t="s">
        <v>16916</v>
      </c>
      <c r="AO596" s="472" t="s">
        <v>16916</v>
      </c>
      <c r="AP596" s="471" t="s">
        <v>16916</v>
      </c>
      <c r="AQ596" s="472" t="s">
        <v>16916</v>
      </c>
      <c r="AR596" s="471" t="s">
        <v>16916</v>
      </c>
      <c r="AS596" s="472" t="s">
        <v>16916</v>
      </c>
      <c r="AT596" s="471" t="s">
        <v>16916</v>
      </c>
      <c r="AU596" s="472" t="s">
        <v>16916</v>
      </c>
      <c r="AV596" s="471" t="s">
        <v>16916</v>
      </c>
      <c r="AW596" s="472" t="s">
        <v>16916</v>
      </c>
      <c r="AX596" s="471">
        <v>150008.4</v>
      </c>
      <c r="AY596" s="472" t="s">
        <v>16916</v>
      </c>
      <c r="AZ596" s="471" t="s">
        <v>16916</v>
      </c>
      <c r="BA596" s="472" t="s">
        <v>16916</v>
      </c>
      <c r="BB596" s="471" t="s">
        <v>16916</v>
      </c>
      <c r="BC596" s="472" t="s">
        <v>16916</v>
      </c>
      <c r="BD596" s="471" t="s">
        <v>16916</v>
      </c>
      <c r="BE596" s="472" t="s">
        <v>16916</v>
      </c>
      <c r="BF596" s="471" t="s">
        <v>16916</v>
      </c>
      <c r="BG596" s="472" t="s">
        <v>16916</v>
      </c>
      <c r="BH596" s="471" t="s">
        <v>16916</v>
      </c>
      <c r="BI596" s="472" t="s">
        <v>16916</v>
      </c>
      <c r="BJ596" s="357">
        <v>150008.4</v>
      </c>
      <c r="BK596" s="474">
        <v>0</v>
      </c>
      <c r="BL596" s="357">
        <v>0</v>
      </c>
      <c r="BM596" s="474">
        <v>0</v>
      </c>
      <c r="BN596" s="357">
        <v>0</v>
      </c>
      <c r="BO596" s="474">
        <v>0</v>
      </c>
    </row>
    <row r="597" spans="1:67" s="148" customFormat="1" ht="12.75" x14ac:dyDescent="0.2">
      <c r="A597" s="470" t="s">
        <v>8331</v>
      </c>
      <c r="B597" s="470" t="s">
        <v>8333</v>
      </c>
      <c r="C597" s="470" t="s">
        <v>8213</v>
      </c>
      <c r="D597" s="470" t="s">
        <v>8213</v>
      </c>
      <c r="E597" s="470" t="s">
        <v>146</v>
      </c>
      <c r="F597" s="470" t="s">
        <v>17058</v>
      </c>
      <c r="G597" s="470" t="s">
        <v>14</v>
      </c>
      <c r="H597" s="471" t="s">
        <v>16916</v>
      </c>
      <c r="I597" s="472" t="s">
        <v>16916</v>
      </c>
      <c r="J597" s="471" t="s">
        <v>16916</v>
      </c>
      <c r="K597" s="472" t="s">
        <v>16916</v>
      </c>
      <c r="L597" s="471" t="s">
        <v>16916</v>
      </c>
      <c r="M597" s="472" t="s">
        <v>16916</v>
      </c>
      <c r="N597" s="471">
        <v>118154.44</v>
      </c>
      <c r="O597" s="472">
        <v>36633.980000000003</v>
      </c>
      <c r="P597" s="471" t="s">
        <v>16916</v>
      </c>
      <c r="Q597" s="472" t="s">
        <v>16916</v>
      </c>
      <c r="R597" s="475">
        <v>186926.68</v>
      </c>
      <c r="S597" s="476">
        <v>108827.78</v>
      </c>
      <c r="T597" s="475" t="s">
        <v>16916</v>
      </c>
      <c r="U597" s="476" t="s">
        <v>16916</v>
      </c>
      <c r="V597" s="475" t="s">
        <v>16916</v>
      </c>
      <c r="W597" s="473" t="s">
        <v>16916</v>
      </c>
      <c r="X597" s="471">
        <v>143374.60999999999</v>
      </c>
      <c r="Y597" s="472">
        <v>0</v>
      </c>
      <c r="Z597" s="471" t="s">
        <v>16916</v>
      </c>
      <c r="AA597" s="472" t="s">
        <v>16916</v>
      </c>
      <c r="AB597" s="471">
        <v>81970.66</v>
      </c>
      <c r="AC597" s="472">
        <v>0</v>
      </c>
      <c r="AD597" s="471" t="s">
        <v>16916</v>
      </c>
      <c r="AE597" s="472" t="s">
        <v>16916</v>
      </c>
      <c r="AF597" s="595" t="s">
        <v>16916</v>
      </c>
      <c r="AG597" s="473" t="s">
        <v>16916</v>
      </c>
      <c r="AH597" s="471" t="s">
        <v>16916</v>
      </c>
      <c r="AI597" s="472" t="s">
        <v>16916</v>
      </c>
      <c r="AJ597" s="471" t="s">
        <v>16916</v>
      </c>
      <c r="AK597" s="472" t="s">
        <v>16916</v>
      </c>
      <c r="AL597" s="471" t="s">
        <v>16916</v>
      </c>
      <c r="AM597" s="472" t="s">
        <v>16916</v>
      </c>
      <c r="AN597" s="471" t="s">
        <v>16916</v>
      </c>
      <c r="AO597" s="472" t="s">
        <v>16916</v>
      </c>
      <c r="AP597" s="471" t="s">
        <v>16916</v>
      </c>
      <c r="AQ597" s="472" t="s">
        <v>16916</v>
      </c>
      <c r="AR597" s="471" t="s">
        <v>16916</v>
      </c>
      <c r="AS597" s="472" t="s">
        <v>16916</v>
      </c>
      <c r="AT597" s="471" t="s">
        <v>16916</v>
      </c>
      <c r="AU597" s="472" t="s">
        <v>16916</v>
      </c>
      <c r="AV597" s="471" t="s">
        <v>16916</v>
      </c>
      <c r="AW597" s="472" t="s">
        <v>16916</v>
      </c>
      <c r="AX597" s="471" t="s">
        <v>16916</v>
      </c>
      <c r="AY597" s="472" t="s">
        <v>16916</v>
      </c>
      <c r="AZ597" s="471" t="s">
        <v>16916</v>
      </c>
      <c r="BA597" s="472" t="s">
        <v>16916</v>
      </c>
      <c r="BB597" s="471">
        <v>343899.91</v>
      </c>
      <c r="BC597" s="472">
        <v>0</v>
      </c>
      <c r="BD597" s="471" t="s">
        <v>16916</v>
      </c>
      <c r="BE597" s="472" t="s">
        <v>16916</v>
      </c>
      <c r="BF597" s="471">
        <v>321793.68</v>
      </c>
      <c r="BG597" s="472">
        <v>0</v>
      </c>
      <c r="BH597" s="471" t="s">
        <v>16916</v>
      </c>
      <c r="BI597" s="472" t="s">
        <v>16916</v>
      </c>
      <c r="BJ597" s="357">
        <v>1196119.98</v>
      </c>
      <c r="BK597" s="474">
        <v>145461.76000000001</v>
      </c>
      <c r="BL597" s="357">
        <v>0</v>
      </c>
      <c r="BM597" s="474">
        <v>0</v>
      </c>
      <c r="BN597" s="357">
        <v>0</v>
      </c>
      <c r="BO597" s="474">
        <v>0</v>
      </c>
    </row>
    <row r="598" spans="1:67" s="148" customFormat="1" ht="12.75" x14ac:dyDescent="0.2">
      <c r="A598" s="470" t="s">
        <v>8331</v>
      </c>
      <c r="B598" s="470" t="s">
        <v>9790</v>
      </c>
      <c r="C598" s="470" t="s">
        <v>8213</v>
      </c>
      <c r="D598" s="470" t="s">
        <v>8213</v>
      </c>
      <c r="E598" s="470" t="s">
        <v>17745</v>
      </c>
      <c r="F598" s="470" t="s">
        <v>17058</v>
      </c>
      <c r="G598" s="470" t="s">
        <v>14</v>
      </c>
      <c r="H598" s="471" t="s">
        <v>16916</v>
      </c>
      <c r="I598" s="472" t="s">
        <v>16916</v>
      </c>
      <c r="J598" s="471" t="s">
        <v>16916</v>
      </c>
      <c r="K598" s="472" t="s">
        <v>16916</v>
      </c>
      <c r="L598" s="471" t="s">
        <v>16916</v>
      </c>
      <c r="M598" s="472" t="s">
        <v>16916</v>
      </c>
      <c r="N598" s="471" t="s">
        <v>16916</v>
      </c>
      <c r="O598" s="472" t="s">
        <v>16916</v>
      </c>
      <c r="P598" s="471" t="s">
        <v>16916</v>
      </c>
      <c r="Q598" s="472" t="s">
        <v>16916</v>
      </c>
      <c r="R598" s="475" t="s">
        <v>16916</v>
      </c>
      <c r="S598" s="476" t="s">
        <v>16916</v>
      </c>
      <c r="T598" s="475" t="s">
        <v>16916</v>
      </c>
      <c r="U598" s="476" t="s">
        <v>16916</v>
      </c>
      <c r="V598" s="475" t="s">
        <v>16916</v>
      </c>
      <c r="W598" s="473" t="s">
        <v>16916</v>
      </c>
      <c r="X598" s="471" t="s">
        <v>16916</v>
      </c>
      <c r="Y598" s="472" t="s">
        <v>16916</v>
      </c>
      <c r="Z598" s="471" t="s">
        <v>16916</v>
      </c>
      <c r="AA598" s="472" t="s">
        <v>16916</v>
      </c>
      <c r="AB598" s="471" t="s">
        <v>16916</v>
      </c>
      <c r="AC598" s="472" t="s">
        <v>16916</v>
      </c>
      <c r="AD598" s="471" t="s">
        <v>16916</v>
      </c>
      <c r="AE598" s="472" t="s">
        <v>16916</v>
      </c>
      <c r="AF598" s="595" t="s">
        <v>16916</v>
      </c>
      <c r="AG598" s="473" t="s">
        <v>16916</v>
      </c>
      <c r="AH598" s="471" t="s">
        <v>16916</v>
      </c>
      <c r="AI598" s="472" t="s">
        <v>16916</v>
      </c>
      <c r="AJ598" s="471" t="s">
        <v>16916</v>
      </c>
      <c r="AK598" s="472" t="s">
        <v>16916</v>
      </c>
      <c r="AL598" s="471" t="s">
        <v>16916</v>
      </c>
      <c r="AM598" s="472" t="s">
        <v>16916</v>
      </c>
      <c r="AN598" s="471" t="s">
        <v>16916</v>
      </c>
      <c r="AO598" s="472" t="s">
        <v>16916</v>
      </c>
      <c r="AP598" s="471" t="s">
        <v>16916</v>
      </c>
      <c r="AQ598" s="472" t="s">
        <v>16916</v>
      </c>
      <c r="AR598" s="471" t="s">
        <v>16916</v>
      </c>
      <c r="AS598" s="472" t="s">
        <v>16916</v>
      </c>
      <c r="AT598" s="471" t="s">
        <v>16916</v>
      </c>
      <c r="AU598" s="472" t="s">
        <v>16916</v>
      </c>
      <c r="AV598" s="471" t="s">
        <v>16916</v>
      </c>
      <c r="AW598" s="472" t="s">
        <v>16916</v>
      </c>
      <c r="AX598" s="471">
        <v>426030.38</v>
      </c>
      <c r="AY598" s="472" t="s">
        <v>16916</v>
      </c>
      <c r="AZ598" s="471" t="s">
        <v>16916</v>
      </c>
      <c r="BA598" s="472" t="s">
        <v>16916</v>
      </c>
      <c r="BB598" s="471">
        <v>396371.06</v>
      </c>
      <c r="BC598" s="472">
        <v>0</v>
      </c>
      <c r="BD598" s="471" t="s">
        <v>16916</v>
      </c>
      <c r="BE598" s="472" t="s">
        <v>16916</v>
      </c>
      <c r="BF598" s="471">
        <v>419859.97</v>
      </c>
      <c r="BG598" s="472">
        <v>0</v>
      </c>
      <c r="BH598" s="471" t="s">
        <v>16916</v>
      </c>
      <c r="BI598" s="472" t="s">
        <v>16916</v>
      </c>
      <c r="BJ598" s="357">
        <v>1242261.4099999999</v>
      </c>
      <c r="BK598" s="474">
        <v>0</v>
      </c>
      <c r="BL598" s="357">
        <v>0</v>
      </c>
      <c r="BM598" s="474">
        <v>0</v>
      </c>
      <c r="BN598" s="357">
        <v>0</v>
      </c>
      <c r="BO598" s="474">
        <v>0</v>
      </c>
    </row>
    <row r="599" spans="1:67" s="148" customFormat="1" ht="12.75" x14ac:dyDescent="0.2">
      <c r="A599" s="470" t="s">
        <v>8356</v>
      </c>
      <c r="B599" s="470" t="s">
        <v>8256</v>
      </c>
      <c r="C599" s="470" t="s">
        <v>8213</v>
      </c>
      <c r="D599" s="470" t="s">
        <v>8213</v>
      </c>
      <c r="E599" s="470" t="s">
        <v>17746</v>
      </c>
      <c r="F599" s="470" t="s">
        <v>17060</v>
      </c>
      <c r="G599" s="470" t="s">
        <v>17</v>
      </c>
      <c r="H599" s="471" t="s">
        <v>16916</v>
      </c>
      <c r="I599" s="472" t="s">
        <v>16916</v>
      </c>
      <c r="J599" s="471" t="s">
        <v>16916</v>
      </c>
      <c r="K599" s="472" t="s">
        <v>16916</v>
      </c>
      <c r="L599" s="471" t="s">
        <v>16916</v>
      </c>
      <c r="M599" s="472" t="s">
        <v>16916</v>
      </c>
      <c r="N599" s="471" t="s">
        <v>16916</v>
      </c>
      <c r="O599" s="472" t="s">
        <v>16916</v>
      </c>
      <c r="P599" s="471" t="s">
        <v>16916</v>
      </c>
      <c r="Q599" s="472" t="s">
        <v>16916</v>
      </c>
      <c r="R599" s="475" t="s">
        <v>16916</v>
      </c>
      <c r="S599" s="476" t="s">
        <v>16916</v>
      </c>
      <c r="T599" s="475" t="s">
        <v>16916</v>
      </c>
      <c r="U599" s="476" t="s">
        <v>16916</v>
      </c>
      <c r="V599" s="475" t="s">
        <v>16916</v>
      </c>
      <c r="W599" s="473" t="s">
        <v>16916</v>
      </c>
      <c r="X599" s="471" t="s">
        <v>16916</v>
      </c>
      <c r="Y599" s="472" t="s">
        <v>16916</v>
      </c>
      <c r="Z599" s="471" t="s">
        <v>16916</v>
      </c>
      <c r="AA599" s="472" t="s">
        <v>16916</v>
      </c>
      <c r="AB599" s="471" t="s">
        <v>16916</v>
      </c>
      <c r="AC599" s="472" t="s">
        <v>16916</v>
      </c>
      <c r="AD599" s="471" t="s">
        <v>16916</v>
      </c>
      <c r="AE599" s="472" t="s">
        <v>16916</v>
      </c>
      <c r="AF599" s="595" t="s">
        <v>16916</v>
      </c>
      <c r="AG599" s="473" t="s">
        <v>16916</v>
      </c>
      <c r="AH599" s="471" t="s">
        <v>16916</v>
      </c>
      <c r="AI599" s="472" t="s">
        <v>16916</v>
      </c>
      <c r="AJ599" s="471" t="s">
        <v>16916</v>
      </c>
      <c r="AK599" s="472" t="s">
        <v>16916</v>
      </c>
      <c r="AL599" s="471" t="s">
        <v>16916</v>
      </c>
      <c r="AM599" s="472" t="s">
        <v>16916</v>
      </c>
      <c r="AN599" s="471" t="s">
        <v>16916</v>
      </c>
      <c r="AO599" s="472" t="s">
        <v>16916</v>
      </c>
      <c r="AP599" s="471" t="s">
        <v>16916</v>
      </c>
      <c r="AQ599" s="472" t="s">
        <v>16916</v>
      </c>
      <c r="AR599" s="471" t="s">
        <v>16916</v>
      </c>
      <c r="AS599" s="472" t="s">
        <v>16916</v>
      </c>
      <c r="AT599" s="471" t="s">
        <v>16916</v>
      </c>
      <c r="AU599" s="472" t="s">
        <v>16916</v>
      </c>
      <c r="AV599" s="471" t="s">
        <v>16916</v>
      </c>
      <c r="AW599" s="472" t="s">
        <v>16916</v>
      </c>
      <c r="AX599" s="471">
        <v>71638.509999999995</v>
      </c>
      <c r="AY599" s="472" t="s">
        <v>16916</v>
      </c>
      <c r="AZ599" s="471" t="s">
        <v>16916</v>
      </c>
      <c r="BA599" s="472" t="s">
        <v>16916</v>
      </c>
      <c r="BB599" s="471" t="s">
        <v>16916</v>
      </c>
      <c r="BC599" s="472" t="s">
        <v>16916</v>
      </c>
      <c r="BD599" s="471" t="s">
        <v>16916</v>
      </c>
      <c r="BE599" s="472" t="s">
        <v>16916</v>
      </c>
      <c r="BF599" s="471" t="s">
        <v>16916</v>
      </c>
      <c r="BG599" s="472" t="s">
        <v>16916</v>
      </c>
      <c r="BH599" s="471" t="s">
        <v>16916</v>
      </c>
      <c r="BI599" s="472" t="s">
        <v>16916</v>
      </c>
      <c r="BJ599" s="357">
        <v>71638.509999999995</v>
      </c>
      <c r="BK599" s="474">
        <v>0</v>
      </c>
      <c r="BL599" s="357">
        <v>0</v>
      </c>
      <c r="BM599" s="474">
        <v>0</v>
      </c>
      <c r="BN599" s="357">
        <v>0</v>
      </c>
      <c r="BO599" s="474">
        <v>0</v>
      </c>
    </row>
    <row r="600" spans="1:67" s="148" customFormat="1" ht="12.75" x14ac:dyDescent="0.2">
      <c r="A600" s="470" t="s">
        <v>8356</v>
      </c>
      <c r="B600" s="470" t="s">
        <v>8271</v>
      </c>
      <c r="C600" s="470" t="s">
        <v>8213</v>
      </c>
      <c r="D600" s="470" t="s">
        <v>8213</v>
      </c>
      <c r="E600" s="470" t="s">
        <v>17896</v>
      </c>
      <c r="F600" s="470" t="s">
        <v>17060</v>
      </c>
      <c r="G600" s="470" t="s">
        <v>17</v>
      </c>
      <c r="H600" s="471" t="s">
        <v>16916</v>
      </c>
      <c r="I600" s="472" t="s">
        <v>16916</v>
      </c>
      <c r="J600" s="471" t="s">
        <v>16916</v>
      </c>
      <c r="K600" s="472" t="s">
        <v>16916</v>
      </c>
      <c r="L600" s="471" t="s">
        <v>16916</v>
      </c>
      <c r="M600" s="472" t="s">
        <v>16916</v>
      </c>
      <c r="N600" s="471" t="s">
        <v>16916</v>
      </c>
      <c r="O600" s="472" t="s">
        <v>16916</v>
      </c>
      <c r="P600" s="471" t="s">
        <v>16916</v>
      </c>
      <c r="Q600" s="472" t="s">
        <v>16916</v>
      </c>
      <c r="R600" s="475" t="s">
        <v>16916</v>
      </c>
      <c r="S600" s="476" t="s">
        <v>16916</v>
      </c>
      <c r="T600" s="475" t="s">
        <v>16916</v>
      </c>
      <c r="U600" s="476" t="s">
        <v>16916</v>
      </c>
      <c r="V600" s="475" t="s">
        <v>16916</v>
      </c>
      <c r="W600" s="473" t="s">
        <v>16916</v>
      </c>
      <c r="X600" s="471" t="s">
        <v>16916</v>
      </c>
      <c r="Y600" s="472" t="s">
        <v>16916</v>
      </c>
      <c r="Z600" s="471" t="s">
        <v>16916</v>
      </c>
      <c r="AA600" s="472" t="s">
        <v>16916</v>
      </c>
      <c r="AB600" s="471" t="s">
        <v>16916</v>
      </c>
      <c r="AC600" s="472" t="s">
        <v>16916</v>
      </c>
      <c r="AD600" s="471" t="s">
        <v>16916</v>
      </c>
      <c r="AE600" s="472" t="s">
        <v>16916</v>
      </c>
      <c r="AF600" s="595" t="s">
        <v>16916</v>
      </c>
      <c r="AG600" s="473" t="s">
        <v>16916</v>
      </c>
      <c r="AH600" s="471" t="s">
        <v>16916</v>
      </c>
      <c r="AI600" s="472" t="s">
        <v>16916</v>
      </c>
      <c r="AJ600" s="471" t="s">
        <v>16916</v>
      </c>
      <c r="AK600" s="472" t="s">
        <v>16916</v>
      </c>
      <c r="AL600" s="471" t="s">
        <v>16916</v>
      </c>
      <c r="AM600" s="472" t="s">
        <v>16916</v>
      </c>
      <c r="AN600" s="471" t="s">
        <v>16916</v>
      </c>
      <c r="AO600" s="472" t="s">
        <v>16916</v>
      </c>
      <c r="AP600" s="471" t="s">
        <v>16916</v>
      </c>
      <c r="AQ600" s="472" t="s">
        <v>16916</v>
      </c>
      <c r="AR600" s="471" t="s">
        <v>16916</v>
      </c>
      <c r="AS600" s="472" t="s">
        <v>16916</v>
      </c>
      <c r="AT600" s="471" t="s">
        <v>16916</v>
      </c>
      <c r="AU600" s="472" t="s">
        <v>16916</v>
      </c>
      <c r="AV600" s="471" t="s">
        <v>16916</v>
      </c>
      <c r="AW600" s="472" t="s">
        <v>16916</v>
      </c>
      <c r="AX600" s="471" t="s">
        <v>16916</v>
      </c>
      <c r="AY600" s="472" t="s">
        <v>16916</v>
      </c>
      <c r="AZ600" s="471" t="s">
        <v>16916</v>
      </c>
      <c r="BA600" s="472" t="s">
        <v>16916</v>
      </c>
      <c r="BB600" s="471">
        <v>688839.13</v>
      </c>
      <c r="BC600" s="472">
        <v>226675.46</v>
      </c>
      <c r="BD600" s="471" t="s">
        <v>16916</v>
      </c>
      <c r="BE600" s="472" t="s">
        <v>16916</v>
      </c>
      <c r="BF600" s="471" t="s">
        <v>16916</v>
      </c>
      <c r="BG600" s="472" t="s">
        <v>16916</v>
      </c>
      <c r="BH600" s="471" t="s">
        <v>16916</v>
      </c>
      <c r="BI600" s="472" t="s">
        <v>16916</v>
      </c>
      <c r="BJ600" s="357">
        <v>688839.13</v>
      </c>
      <c r="BK600" s="474">
        <v>226675.46</v>
      </c>
      <c r="BL600" s="357">
        <v>0</v>
      </c>
      <c r="BM600" s="474">
        <v>0</v>
      </c>
      <c r="BN600" s="357">
        <v>0</v>
      </c>
      <c r="BO600" s="474">
        <v>0</v>
      </c>
    </row>
    <row r="601" spans="1:67" s="148" customFormat="1" ht="12.75" x14ac:dyDescent="0.2">
      <c r="A601" s="470" t="s">
        <v>8356</v>
      </c>
      <c r="B601" s="470" t="s">
        <v>8257</v>
      </c>
      <c r="C601" s="470" t="s">
        <v>8213</v>
      </c>
      <c r="D601" s="470" t="s">
        <v>8213</v>
      </c>
      <c r="E601" s="470" t="s">
        <v>18055</v>
      </c>
      <c r="F601" s="470" t="s">
        <v>17060</v>
      </c>
      <c r="G601" s="470" t="s">
        <v>17</v>
      </c>
      <c r="H601" s="471" t="s">
        <v>16916</v>
      </c>
      <c r="I601" s="472" t="s">
        <v>16916</v>
      </c>
      <c r="J601" s="471" t="s">
        <v>16916</v>
      </c>
      <c r="K601" s="472" t="s">
        <v>16916</v>
      </c>
      <c r="L601" s="471" t="s">
        <v>16916</v>
      </c>
      <c r="M601" s="472" t="s">
        <v>16916</v>
      </c>
      <c r="N601" s="471" t="s">
        <v>16916</v>
      </c>
      <c r="O601" s="472" t="s">
        <v>16916</v>
      </c>
      <c r="P601" s="471" t="s">
        <v>16916</v>
      </c>
      <c r="Q601" s="472" t="s">
        <v>16916</v>
      </c>
      <c r="R601" s="475" t="s">
        <v>16916</v>
      </c>
      <c r="S601" s="476" t="s">
        <v>16916</v>
      </c>
      <c r="T601" s="475" t="s">
        <v>16916</v>
      </c>
      <c r="U601" s="476" t="s">
        <v>16916</v>
      </c>
      <c r="V601" s="475" t="s">
        <v>16916</v>
      </c>
      <c r="W601" s="473" t="s">
        <v>16916</v>
      </c>
      <c r="X601" s="471" t="s">
        <v>16916</v>
      </c>
      <c r="Y601" s="472" t="s">
        <v>16916</v>
      </c>
      <c r="Z601" s="471" t="s">
        <v>16916</v>
      </c>
      <c r="AA601" s="472" t="s">
        <v>16916</v>
      </c>
      <c r="AB601" s="471" t="s">
        <v>16916</v>
      </c>
      <c r="AC601" s="472" t="s">
        <v>16916</v>
      </c>
      <c r="AD601" s="471" t="s">
        <v>16916</v>
      </c>
      <c r="AE601" s="472" t="s">
        <v>16916</v>
      </c>
      <c r="AF601" s="595" t="s">
        <v>16916</v>
      </c>
      <c r="AG601" s="473" t="s">
        <v>16916</v>
      </c>
      <c r="AH601" s="471" t="s">
        <v>16916</v>
      </c>
      <c r="AI601" s="472" t="s">
        <v>16916</v>
      </c>
      <c r="AJ601" s="471" t="s">
        <v>16916</v>
      </c>
      <c r="AK601" s="472" t="s">
        <v>16916</v>
      </c>
      <c r="AL601" s="471" t="s">
        <v>16916</v>
      </c>
      <c r="AM601" s="472" t="s">
        <v>16916</v>
      </c>
      <c r="AN601" s="471" t="s">
        <v>16916</v>
      </c>
      <c r="AO601" s="472" t="s">
        <v>16916</v>
      </c>
      <c r="AP601" s="471" t="s">
        <v>16916</v>
      </c>
      <c r="AQ601" s="472" t="s">
        <v>16916</v>
      </c>
      <c r="AR601" s="471" t="s">
        <v>16916</v>
      </c>
      <c r="AS601" s="472" t="s">
        <v>16916</v>
      </c>
      <c r="AT601" s="471" t="s">
        <v>16916</v>
      </c>
      <c r="AU601" s="472" t="s">
        <v>16916</v>
      </c>
      <c r="AV601" s="471" t="s">
        <v>16916</v>
      </c>
      <c r="AW601" s="472" t="s">
        <v>16916</v>
      </c>
      <c r="AX601" s="471" t="s">
        <v>16916</v>
      </c>
      <c r="AY601" s="472" t="s">
        <v>16916</v>
      </c>
      <c r="AZ601" s="471" t="s">
        <v>16916</v>
      </c>
      <c r="BA601" s="472" t="s">
        <v>16916</v>
      </c>
      <c r="BB601" s="471" t="s">
        <v>16916</v>
      </c>
      <c r="BC601" s="472" t="s">
        <v>16916</v>
      </c>
      <c r="BD601" s="471" t="s">
        <v>16916</v>
      </c>
      <c r="BE601" s="472" t="s">
        <v>16916</v>
      </c>
      <c r="BF601" s="471">
        <v>324817.88</v>
      </c>
      <c r="BG601" s="472">
        <v>0</v>
      </c>
      <c r="BH601" s="471" t="s">
        <v>16916</v>
      </c>
      <c r="BI601" s="472" t="s">
        <v>16916</v>
      </c>
      <c r="BJ601" s="357">
        <v>324817.88</v>
      </c>
      <c r="BK601" s="474">
        <v>0</v>
      </c>
      <c r="BL601" s="357">
        <v>0</v>
      </c>
      <c r="BM601" s="474">
        <v>0</v>
      </c>
      <c r="BN601" s="357">
        <v>0</v>
      </c>
      <c r="BO601" s="474">
        <v>0</v>
      </c>
    </row>
    <row r="602" spans="1:67" s="148" customFormat="1" ht="12.75" x14ac:dyDescent="0.2">
      <c r="A602" s="470" t="s">
        <v>8356</v>
      </c>
      <c r="B602" s="470" t="s">
        <v>8447</v>
      </c>
      <c r="C602" s="470" t="s">
        <v>8213</v>
      </c>
      <c r="D602" s="470" t="s">
        <v>8213</v>
      </c>
      <c r="E602" s="470" t="s">
        <v>18056</v>
      </c>
      <c r="F602" s="470" t="s">
        <v>17060</v>
      </c>
      <c r="G602" s="470" t="s">
        <v>17</v>
      </c>
      <c r="H602" s="471" t="s">
        <v>16916</v>
      </c>
      <c r="I602" s="472" t="s">
        <v>16916</v>
      </c>
      <c r="J602" s="471" t="s">
        <v>16916</v>
      </c>
      <c r="K602" s="472" t="s">
        <v>16916</v>
      </c>
      <c r="L602" s="471" t="s">
        <v>16916</v>
      </c>
      <c r="M602" s="472" t="s">
        <v>16916</v>
      </c>
      <c r="N602" s="471" t="s">
        <v>16916</v>
      </c>
      <c r="O602" s="472" t="s">
        <v>16916</v>
      </c>
      <c r="P602" s="471" t="s">
        <v>16916</v>
      </c>
      <c r="Q602" s="472" t="s">
        <v>16916</v>
      </c>
      <c r="R602" s="475" t="s">
        <v>16916</v>
      </c>
      <c r="S602" s="476" t="s">
        <v>16916</v>
      </c>
      <c r="T602" s="475" t="s">
        <v>16916</v>
      </c>
      <c r="U602" s="476" t="s">
        <v>16916</v>
      </c>
      <c r="V602" s="475" t="s">
        <v>16916</v>
      </c>
      <c r="W602" s="473" t="s">
        <v>16916</v>
      </c>
      <c r="X602" s="471" t="s">
        <v>16916</v>
      </c>
      <c r="Y602" s="472" t="s">
        <v>16916</v>
      </c>
      <c r="Z602" s="471" t="s">
        <v>16916</v>
      </c>
      <c r="AA602" s="472" t="s">
        <v>16916</v>
      </c>
      <c r="AB602" s="471" t="s">
        <v>16916</v>
      </c>
      <c r="AC602" s="472" t="s">
        <v>16916</v>
      </c>
      <c r="AD602" s="471" t="s">
        <v>16916</v>
      </c>
      <c r="AE602" s="472" t="s">
        <v>16916</v>
      </c>
      <c r="AF602" s="595" t="s">
        <v>16916</v>
      </c>
      <c r="AG602" s="473" t="s">
        <v>16916</v>
      </c>
      <c r="AH602" s="471" t="s">
        <v>16916</v>
      </c>
      <c r="AI602" s="472" t="s">
        <v>16916</v>
      </c>
      <c r="AJ602" s="471" t="s">
        <v>16916</v>
      </c>
      <c r="AK602" s="472" t="s">
        <v>16916</v>
      </c>
      <c r="AL602" s="471" t="s">
        <v>16916</v>
      </c>
      <c r="AM602" s="472" t="s">
        <v>16916</v>
      </c>
      <c r="AN602" s="471" t="s">
        <v>16916</v>
      </c>
      <c r="AO602" s="472" t="s">
        <v>16916</v>
      </c>
      <c r="AP602" s="471" t="s">
        <v>16916</v>
      </c>
      <c r="AQ602" s="472" t="s">
        <v>16916</v>
      </c>
      <c r="AR602" s="471" t="s">
        <v>16916</v>
      </c>
      <c r="AS602" s="472" t="s">
        <v>16916</v>
      </c>
      <c r="AT602" s="471" t="s">
        <v>16916</v>
      </c>
      <c r="AU602" s="472" t="s">
        <v>16916</v>
      </c>
      <c r="AV602" s="471" t="s">
        <v>16916</v>
      </c>
      <c r="AW602" s="472" t="s">
        <v>16916</v>
      </c>
      <c r="AX602" s="471" t="s">
        <v>16916</v>
      </c>
      <c r="AY602" s="472" t="s">
        <v>16916</v>
      </c>
      <c r="AZ602" s="471" t="s">
        <v>16916</v>
      </c>
      <c r="BA602" s="472" t="s">
        <v>16916</v>
      </c>
      <c r="BB602" s="471" t="s">
        <v>16916</v>
      </c>
      <c r="BC602" s="472" t="s">
        <v>16916</v>
      </c>
      <c r="BD602" s="471" t="s">
        <v>16916</v>
      </c>
      <c r="BE602" s="472" t="s">
        <v>16916</v>
      </c>
      <c r="BF602" s="471">
        <v>867910.45</v>
      </c>
      <c r="BG602" s="472">
        <v>0</v>
      </c>
      <c r="BH602" s="471" t="s">
        <v>16916</v>
      </c>
      <c r="BI602" s="472" t="s">
        <v>16916</v>
      </c>
      <c r="BJ602" s="357">
        <v>867910.45</v>
      </c>
      <c r="BK602" s="474">
        <v>0</v>
      </c>
      <c r="BL602" s="357">
        <v>0</v>
      </c>
      <c r="BM602" s="474">
        <v>0</v>
      </c>
      <c r="BN602" s="357">
        <v>0</v>
      </c>
      <c r="BO602" s="474">
        <v>0</v>
      </c>
    </row>
    <row r="603" spans="1:67" s="148" customFormat="1" ht="12.75" x14ac:dyDescent="0.2">
      <c r="A603" s="470" t="s">
        <v>8356</v>
      </c>
      <c r="B603" s="470" t="s">
        <v>8483</v>
      </c>
      <c r="C603" s="470" t="s">
        <v>8213</v>
      </c>
      <c r="D603" s="470" t="s">
        <v>8213</v>
      </c>
      <c r="E603" s="470" t="s">
        <v>17545</v>
      </c>
      <c r="F603" s="470" t="s">
        <v>17060</v>
      </c>
      <c r="G603" s="470" t="s">
        <v>17</v>
      </c>
      <c r="H603" s="471" t="s">
        <v>16916</v>
      </c>
      <c r="I603" s="472" t="s">
        <v>16916</v>
      </c>
      <c r="J603" s="471">
        <v>91536.33</v>
      </c>
      <c r="K603" s="472">
        <v>0</v>
      </c>
      <c r="L603" s="471" t="s">
        <v>16916</v>
      </c>
      <c r="M603" s="472" t="s">
        <v>16916</v>
      </c>
      <c r="N603" s="471" t="s">
        <v>16916</v>
      </c>
      <c r="O603" s="472" t="s">
        <v>16916</v>
      </c>
      <c r="P603" s="471" t="s">
        <v>16916</v>
      </c>
      <c r="Q603" s="472" t="s">
        <v>16916</v>
      </c>
      <c r="R603" s="475" t="s">
        <v>16916</v>
      </c>
      <c r="S603" s="476" t="s">
        <v>16916</v>
      </c>
      <c r="T603" s="475" t="s">
        <v>16916</v>
      </c>
      <c r="U603" s="476" t="s">
        <v>16916</v>
      </c>
      <c r="V603" s="475" t="s">
        <v>16916</v>
      </c>
      <c r="W603" s="473" t="s">
        <v>16916</v>
      </c>
      <c r="X603" s="471" t="s">
        <v>16916</v>
      </c>
      <c r="Y603" s="472" t="s">
        <v>16916</v>
      </c>
      <c r="Z603" s="471" t="s">
        <v>16916</v>
      </c>
      <c r="AA603" s="472" t="s">
        <v>16916</v>
      </c>
      <c r="AB603" s="471" t="s">
        <v>16916</v>
      </c>
      <c r="AC603" s="472" t="s">
        <v>16916</v>
      </c>
      <c r="AD603" s="471" t="s">
        <v>16916</v>
      </c>
      <c r="AE603" s="472" t="s">
        <v>16916</v>
      </c>
      <c r="AF603" s="595" t="s">
        <v>16916</v>
      </c>
      <c r="AG603" s="473" t="s">
        <v>16916</v>
      </c>
      <c r="AH603" s="471" t="s">
        <v>16916</v>
      </c>
      <c r="AI603" s="472" t="s">
        <v>16916</v>
      </c>
      <c r="AJ603" s="471" t="s">
        <v>16916</v>
      </c>
      <c r="AK603" s="472" t="s">
        <v>16916</v>
      </c>
      <c r="AL603" s="471" t="s">
        <v>16916</v>
      </c>
      <c r="AM603" s="472" t="s">
        <v>16916</v>
      </c>
      <c r="AN603" s="471" t="s">
        <v>16916</v>
      </c>
      <c r="AO603" s="472" t="s">
        <v>16916</v>
      </c>
      <c r="AP603" s="471" t="s">
        <v>16916</v>
      </c>
      <c r="AQ603" s="472" t="s">
        <v>16916</v>
      </c>
      <c r="AR603" s="471" t="s">
        <v>16916</v>
      </c>
      <c r="AS603" s="472" t="s">
        <v>16916</v>
      </c>
      <c r="AT603" s="471" t="s">
        <v>16916</v>
      </c>
      <c r="AU603" s="472" t="s">
        <v>16916</v>
      </c>
      <c r="AV603" s="471" t="s">
        <v>16916</v>
      </c>
      <c r="AW603" s="472" t="s">
        <v>16916</v>
      </c>
      <c r="AX603" s="471" t="s">
        <v>16916</v>
      </c>
      <c r="AY603" s="472" t="s">
        <v>16916</v>
      </c>
      <c r="AZ603" s="471" t="s">
        <v>16916</v>
      </c>
      <c r="BA603" s="472" t="s">
        <v>16916</v>
      </c>
      <c r="BB603" s="471" t="s">
        <v>16916</v>
      </c>
      <c r="BC603" s="472" t="s">
        <v>16916</v>
      </c>
      <c r="BD603" s="471" t="s">
        <v>16916</v>
      </c>
      <c r="BE603" s="472" t="s">
        <v>16916</v>
      </c>
      <c r="BF603" s="471" t="s">
        <v>16916</v>
      </c>
      <c r="BG603" s="472" t="s">
        <v>16916</v>
      </c>
      <c r="BH603" s="471" t="s">
        <v>16916</v>
      </c>
      <c r="BI603" s="472" t="s">
        <v>16916</v>
      </c>
      <c r="BJ603" s="357">
        <v>0</v>
      </c>
      <c r="BK603" s="474">
        <v>0</v>
      </c>
      <c r="BL603" s="357">
        <v>91536.33</v>
      </c>
      <c r="BM603" s="474">
        <v>0</v>
      </c>
      <c r="BN603" s="357">
        <v>0</v>
      </c>
      <c r="BO603" s="474">
        <v>0</v>
      </c>
    </row>
    <row r="604" spans="1:67" s="148" customFormat="1" ht="12.75" x14ac:dyDescent="0.2">
      <c r="A604" s="470" t="s">
        <v>8356</v>
      </c>
      <c r="B604" s="470" t="s">
        <v>8354</v>
      </c>
      <c r="C604" s="470" t="s">
        <v>8213</v>
      </c>
      <c r="D604" s="470" t="s">
        <v>8213</v>
      </c>
      <c r="E604" s="470" t="s">
        <v>17747</v>
      </c>
      <c r="F604" s="470" t="s">
        <v>17060</v>
      </c>
      <c r="G604" s="470" t="s">
        <v>17</v>
      </c>
      <c r="H604" s="471" t="s">
        <v>16916</v>
      </c>
      <c r="I604" s="472" t="s">
        <v>16916</v>
      </c>
      <c r="J604" s="471" t="s">
        <v>16916</v>
      </c>
      <c r="K604" s="472" t="s">
        <v>16916</v>
      </c>
      <c r="L604" s="471" t="s">
        <v>16916</v>
      </c>
      <c r="M604" s="472" t="s">
        <v>16916</v>
      </c>
      <c r="N604" s="471" t="s">
        <v>16916</v>
      </c>
      <c r="O604" s="472" t="s">
        <v>16916</v>
      </c>
      <c r="P604" s="471" t="s">
        <v>16916</v>
      </c>
      <c r="Q604" s="472" t="s">
        <v>16916</v>
      </c>
      <c r="R604" s="475" t="s">
        <v>16916</v>
      </c>
      <c r="S604" s="476" t="s">
        <v>16916</v>
      </c>
      <c r="T604" s="475" t="s">
        <v>16916</v>
      </c>
      <c r="U604" s="476" t="s">
        <v>16916</v>
      </c>
      <c r="V604" s="475" t="s">
        <v>16916</v>
      </c>
      <c r="W604" s="473" t="s">
        <v>16916</v>
      </c>
      <c r="X604" s="471" t="s">
        <v>16916</v>
      </c>
      <c r="Y604" s="472" t="s">
        <v>16916</v>
      </c>
      <c r="Z604" s="471" t="s">
        <v>16916</v>
      </c>
      <c r="AA604" s="472" t="s">
        <v>16916</v>
      </c>
      <c r="AB604" s="471" t="s">
        <v>16916</v>
      </c>
      <c r="AC604" s="472" t="s">
        <v>16916</v>
      </c>
      <c r="AD604" s="471" t="s">
        <v>16916</v>
      </c>
      <c r="AE604" s="472" t="s">
        <v>16916</v>
      </c>
      <c r="AF604" s="595" t="s">
        <v>16916</v>
      </c>
      <c r="AG604" s="473" t="s">
        <v>16916</v>
      </c>
      <c r="AH604" s="471" t="s">
        <v>16916</v>
      </c>
      <c r="AI604" s="472" t="s">
        <v>16916</v>
      </c>
      <c r="AJ604" s="471" t="s">
        <v>16916</v>
      </c>
      <c r="AK604" s="472" t="s">
        <v>16916</v>
      </c>
      <c r="AL604" s="471" t="s">
        <v>16916</v>
      </c>
      <c r="AM604" s="472" t="s">
        <v>16916</v>
      </c>
      <c r="AN604" s="471" t="s">
        <v>16916</v>
      </c>
      <c r="AO604" s="472" t="s">
        <v>16916</v>
      </c>
      <c r="AP604" s="471" t="s">
        <v>16916</v>
      </c>
      <c r="AQ604" s="472" t="s">
        <v>16916</v>
      </c>
      <c r="AR604" s="471" t="s">
        <v>16916</v>
      </c>
      <c r="AS604" s="472" t="s">
        <v>16916</v>
      </c>
      <c r="AT604" s="471" t="s">
        <v>16916</v>
      </c>
      <c r="AU604" s="472" t="s">
        <v>16916</v>
      </c>
      <c r="AV604" s="471" t="s">
        <v>16916</v>
      </c>
      <c r="AW604" s="472" t="s">
        <v>16916</v>
      </c>
      <c r="AX604" s="471">
        <v>296482.68</v>
      </c>
      <c r="AY604" s="472" t="s">
        <v>16916</v>
      </c>
      <c r="AZ604" s="471" t="s">
        <v>16916</v>
      </c>
      <c r="BA604" s="472" t="s">
        <v>16916</v>
      </c>
      <c r="BB604" s="471">
        <v>428064.32</v>
      </c>
      <c r="BC604" s="472">
        <v>0</v>
      </c>
      <c r="BD604" s="471" t="s">
        <v>16916</v>
      </c>
      <c r="BE604" s="472" t="s">
        <v>16916</v>
      </c>
      <c r="BF604" s="471" t="s">
        <v>16916</v>
      </c>
      <c r="BG604" s="472" t="s">
        <v>16916</v>
      </c>
      <c r="BH604" s="471" t="s">
        <v>16916</v>
      </c>
      <c r="BI604" s="472" t="s">
        <v>16916</v>
      </c>
      <c r="BJ604" s="357">
        <v>724547</v>
      </c>
      <c r="BK604" s="474">
        <v>0</v>
      </c>
      <c r="BL604" s="357">
        <v>0</v>
      </c>
      <c r="BM604" s="474">
        <v>0</v>
      </c>
      <c r="BN604" s="357">
        <v>0</v>
      </c>
      <c r="BO604" s="474">
        <v>0</v>
      </c>
    </row>
    <row r="605" spans="1:67" s="148" customFormat="1" ht="12.75" x14ac:dyDescent="0.2">
      <c r="A605" s="470" t="s">
        <v>8356</v>
      </c>
      <c r="B605" s="470" t="s">
        <v>8260</v>
      </c>
      <c r="C605" s="470" t="s">
        <v>8213</v>
      </c>
      <c r="D605" s="470" t="s">
        <v>8213</v>
      </c>
      <c r="E605" s="470" t="s">
        <v>17897</v>
      </c>
      <c r="F605" s="470" t="s">
        <v>17060</v>
      </c>
      <c r="G605" s="470" t="s">
        <v>17</v>
      </c>
      <c r="H605" s="471" t="s">
        <v>16916</v>
      </c>
      <c r="I605" s="472" t="s">
        <v>16916</v>
      </c>
      <c r="J605" s="471" t="s">
        <v>16916</v>
      </c>
      <c r="K605" s="472" t="s">
        <v>16916</v>
      </c>
      <c r="L605" s="471" t="s">
        <v>16916</v>
      </c>
      <c r="M605" s="472" t="s">
        <v>16916</v>
      </c>
      <c r="N605" s="471" t="s">
        <v>16916</v>
      </c>
      <c r="O605" s="472" t="s">
        <v>16916</v>
      </c>
      <c r="P605" s="471" t="s">
        <v>16916</v>
      </c>
      <c r="Q605" s="472" t="s">
        <v>16916</v>
      </c>
      <c r="R605" s="475" t="s">
        <v>16916</v>
      </c>
      <c r="S605" s="476" t="s">
        <v>16916</v>
      </c>
      <c r="T605" s="475" t="s">
        <v>16916</v>
      </c>
      <c r="U605" s="476" t="s">
        <v>16916</v>
      </c>
      <c r="V605" s="475" t="s">
        <v>16916</v>
      </c>
      <c r="W605" s="473" t="s">
        <v>16916</v>
      </c>
      <c r="X605" s="471" t="s">
        <v>16916</v>
      </c>
      <c r="Y605" s="472" t="s">
        <v>16916</v>
      </c>
      <c r="Z605" s="471" t="s">
        <v>16916</v>
      </c>
      <c r="AA605" s="472" t="s">
        <v>16916</v>
      </c>
      <c r="AB605" s="471" t="s">
        <v>16916</v>
      </c>
      <c r="AC605" s="472" t="s">
        <v>16916</v>
      </c>
      <c r="AD605" s="471" t="s">
        <v>16916</v>
      </c>
      <c r="AE605" s="472" t="s">
        <v>16916</v>
      </c>
      <c r="AF605" s="595" t="s">
        <v>16916</v>
      </c>
      <c r="AG605" s="473" t="s">
        <v>16916</v>
      </c>
      <c r="AH605" s="471" t="s">
        <v>16916</v>
      </c>
      <c r="AI605" s="472" t="s">
        <v>16916</v>
      </c>
      <c r="AJ605" s="471" t="s">
        <v>16916</v>
      </c>
      <c r="AK605" s="472" t="s">
        <v>16916</v>
      </c>
      <c r="AL605" s="471" t="s">
        <v>16916</v>
      </c>
      <c r="AM605" s="472" t="s">
        <v>16916</v>
      </c>
      <c r="AN605" s="471" t="s">
        <v>16916</v>
      </c>
      <c r="AO605" s="472" t="s">
        <v>16916</v>
      </c>
      <c r="AP605" s="471" t="s">
        <v>16916</v>
      </c>
      <c r="AQ605" s="472" t="s">
        <v>16916</v>
      </c>
      <c r="AR605" s="471" t="s">
        <v>16916</v>
      </c>
      <c r="AS605" s="472" t="s">
        <v>16916</v>
      </c>
      <c r="AT605" s="471" t="s">
        <v>16916</v>
      </c>
      <c r="AU605" s="472" t="s">
        <v>16916</v>
      </c>
      <c r="AV605" s="471" t="s">
        <v>16916</v>
      </c>
      <c r="AW605" s="472" t="s">
        <v>16916</v>
      </c>
      <c r="AX605" s="471" t="s">
        <v>16916</v>
      </c>
      <c r="AY605" s="472" t="s">
        <v>16916</v>
      </c>
      <c r="AZ605" s="471" t="s">
        <v>16916</v>
      </c>
      <c r="BA605" s="472" t="s">
        <v>16916</v>
      </c>
      <c r="BB605" s="471">
        <v>2147761.65</v>
      </c>
      <c r="BC605" s="472">
        <v>0</v>
      </c>
      <c r="BD605" s="471" t="s">
        <v>16916</v>
      </c>
      <c r="BE605" s="472" t="s">
        <v>16916</v>
      </c>
      <c r="BF605" s="471">
        <v>40836.269999999997</v>
      </c>
      <c r="BG605" s="472">
        <v>0</v>
      </c>
      <c r="BH605" s="471" t="s">
        <v>16916</v>
      </c>
      <c r="BI605" s="472" t="s">
        <v>16916</v>
      </c>
      <c r="BJ605" s="357">
        <v>2188597.92</v>
      </c>
      <c r="BK605" s="474">
        <v>0</v>
      </c>
      <c r="BL605" s="357">
        <v>0</v>
      </c>
      <c r="BM605" s="474">
        <v>0</v>
      </c>
      <c r="BN605" s="357">
        <v>0</v>
      </c>
      <c r="BO605" s="474">
        <v>0</v>
      </c>
    </row>
    <row r="606" spans="1:67" s="148" customFormat="1" ht="12.75" x14ac:dyDescent="0.2">
      <c r="A606" s="470" t="s">
        <v>8356</v>
      </c>
      <c r="B606" s="470" t="s">
        <v>8302</v>
      </c>
      <c r="C606" s="470" t="s">
        <v>8213</v>
      </c>
      <c r="D606" s="470" t="s">
        <v>8213</v>
      </c>
      <c r="E606" s="470" t="s">
        <v>8357</v>
      </c>
      <c r="F606" s="470" t="s">
        <v>17060</v>
      </c>
      <c r="G606" s="470" t="s">
        <v>17</v>
      </c>
      <c r="H606" s="471" t="s">
        <v>16916</v>
      </c>
      <c r="I606" s="472" t="s">
        <v>16916</v>
      </c>
      <c r="J606" s="471" t="s">
        <v>16916</v>
      </c>
      <c r="K606" s="472" t="s">
        <v>16916</v>
      </c>
      <c r="L606" s="471" t="s">
        <v>16916</v>
      </c>
      <c r="M606" s="472" t="s">
        <v>16916</v>
      </c>
      <c r="N606" s="471" t="s">
        <v>16916</v>
      </c>
      <c r="O606" s="472" t="s">
        <v>16916</v>
      </c>
      <c r="P606" s="471" t="s">
        <v>16916</v>
      </c>
      <c r="Q606" s="472" t="s">
        <v>16916</v>
      </c>
      <c r="R606" s="475" t="s">
        <v>16916</v>
      </c>
      <c r="S606" s="476" t="s">
        <v>16916</v>
      </c>
      <c r="T606" s="475">
        <v>98580.13</v>
      </c>
      <c r="U606" s="476">
        <v>4282.3999999999996</v>
      </c>
      <c r="V606" s="475" t="s">
        <v>16916</v>
      </c>
      <c r="W606" s="473" t="s">
        <v>16916</v>
      </c>
      <c r="X606" s="471" t="s">
        <v>16916</v>
      </c>
      <c r="Y606" s="472" t="s">
        <v>16916</v>
      </c>
      <c r="Z606" s="471" t="s">
        <v>16916</v>
      </c>
      <c r="AA606" s="472" t="s">
        <v>16916</v>
      </c>
      <c r="AB606" s="471" t="s">
        <v>16916</v>
      </c>
      <c r="AC606" s="472" t="s">
        <v>16916</v>
      </c>
      <c r="AD606" s="471" t="s">
        <v>16916</v>
      </c>
      <c r="AE606" s="472" t="s">
        <v>16916</v>
      </c>
      <c r="AF606" s="595" t="s">
        <v>16916</v>
      </c>
      <c r="AG606" s="473" t="s">
        <v>16916</v>
      </c>
      <c r="AH606" s="471" t="s">
        <v>16916</v>
      </c>
      <c r="AI606" s="472" t="s">
        <v>16916</v>
      </c>
      <c r="AJ606" s="471" t="s">
        <v>16916</v>
      </c>
      <c r="AK606" s="472" t="s">
        <v>16916</v>
      </c>
      <c r="AL606" s="471" t="s">
        <v>16916</v>
      </c>
      <c r="AM606" s="472" t="s">
        <v>16916</v>
      </c>
      <c r="AN606" s="471" t="s">
        <v>16916</v>
      </c>
      <c r="AO606" s="472" t="s">
        <v>16916</v>
      </c>
      <c r="AP606" s="471" t="s">
        <v>16916</v>
      </c>
      <c r="AQ606" s="472" t="s">
        <v>16916</v>
      </c>
      <c r="AR606" s="471" t="s">
        <v>16916</v>
      </c>
      <c r="AS606" s="472" t="s">
        <v>16916</v>
      </c>
      <c r="AT606" s="471" t="s">
        <v>16916</v>
      </c>
      <c r="AU606" s="472" t="s">
        <v>16916</v>
      </c>
      <c r="AV606" s="471" t="s">
        <v>16916</v>
      </c>
      <c r="AW606" s="472" t="s">
        <v>16916</v>
      </c>
      <c r="AX606" s="471" t="s">
        <v>16916</v>
      </c>
      <c r="AY606" s="472" t="s">
        <v>16916</v>
      </c>
      <c r="AZ606" s="471" t="s">
        <v>16916</v>
      </c>
      <c r="BA606" s="472" t="s">
        <v>16916</v>
      </c>
      <c r="BB606" s="471" t="s">
        <v>16916</v>
      </c>
      <c r="BC606" s="472" t="s">
        <v>16916</v>
      </c>
      <c r="BD606" s="471" t="s">
        <v>16916</v>
      </c>
      <c r="BE606" s="472" t="s">
        <v>16916</v>
      </c>
      <c r="BF606" s="471" t="s">
        <v>16916</v>
      </c>
      <c r="BG606" s="472" t="s">
        <v>16916</v>
      </c>
      <c r="BH606" s="471" t="s">
        <v>16916</v>
      </c>
      <c r="BI606" s="472" t="s">
        <v>16916</v>
      </c>
      <c r="BJ606" s="357">
        <v>0</v>
      </c>
      <c r="BK606" s="474">
        <v>0</v>
      </c>
      <c r="BL606" s="357">
        <v>98580.13</v>
      </c>
      <c r="BM606" s="474">
        <v>4282.3999999999996</v>
      </c>
      <c r="BN606" s="357">
        <v>0</v>
      </c>
      <c r="BO606" s="474">
        <v>0</v>
      </c>
    </row>
    <row r="607" spans="1:67" s="148" customFormat="1" ht="12.75" x14ac:dyDescent="0.2">
      <c r="A607" s="470" t="s">
        <v>8356</v>
      </c>
      <c r="B607" s="470" t="s">
        <v>8269</v>
      </c>
      <c r="C607" s="470" t="s">
        <v>8213</v>
      </c>
      <c r="D607" s="470" t="s">
        <v>8213</v>
      </c>
      <c r="E607" s="470" t="s">
        <v>17343</v>
      </c>
      <c r="F607" s="470" t="s">
        <v>17060</v>
      </c>
      <c r="G607" s="470" t="s">
        <v>17</v>
      </c>
      <c r="H607" s="471" t="s">
        <v>16916</v>
      </c>
      <c r="I607" s="472" t="s">
        <v>16916</v>
      </c>
      <c r="J607" s="471" t="s">
        <v>16916</v>
      </c>
      <c r="K607" s="472" t="s">
        <v>16916</v>
      </c>
      <c r="L607" s="471" t="s">
        <v>16916</v>
      </c>
      <c r="M607" s="472" t="s">
        <v>16916</v>
      </c>
      <c r="N607" s="471" t="s">
        <v>16916</v>
      </c>
      <c r="O607" s="472" t="s">
        <v>16916</v>
      </c>
      <c r="P607" s="471" t="s">
        <v>16916</v>
      </c>
      <c r="Q607" s="472" t="s">
        <v>16916</v>
      </c>
      <c r="R607" s="475" t="s">
        <v>16916</v>
      </c>
      <c r="S607" s="476" t="s">
        <v>16916</v>
      </c>
      <c r="T607" s="475" t="s">
        <v>16916</v>
      </c>
      <c r="U607" s="476" t="s">
        <v>16916</v>
      </c>
      <c r="V607" s="475" t="s">
        <v>16916</v>
      </c>
      <c r="W607" s="473" t="s">
        <v>16916</v>
      </c>
      <c r="X607" s="471" t="s">
        <v>16916</v>
      </c>
      <c r="Y607" s="472" t="s">
        <v>16916</v>
      </c>
      <c r="Z607" s="471" t="s">
        <v>16916</v>
      </c>
      <c r="AA607" s="472" t="s">
        <v>16916</v>
      </c>
      <c r="AB607" s="471" t="s">
        <v>16916</v>
      </c>
      <c r="AC607" s="472" t="s">
        <v>16916</v>
      </c>
      <c r="AD607" s="471" t="s">
        <v>16916</v>
      </c>
      <c r="AE607" s="472" t="s">
        <v>16916</v>
      </c>
      <c r="AF607" s="595" t="s">
        <v>16916</v>
      </c>
      <c r="AG607" s="473" t="s">
        <v>16916</v>
      </c>
      <c r="AH607" s="471" t="s">
        <v>16916</v>
      </c>
      <c r="AI607" s="472" t="s">
        <v>16916</v>
      </c>
      <c r="AJ607" s="471" t="s">
        <v>16916</v>
      </c>
      <c r="AK607" s="472" t="s">
        <v>16916</v>
      </c>
      <c r="AL607" s="471" t="s">
        <v>16916</v>
      </c>
      <c r="AM607" s="472" t="s">
        <v>16916</v>
      </c>
      <c r="AN607" s="471" t="s">
        <v>16916</v>
      </c>
      <c r="AO607" s="472" t="s">
        <v>16916</v>
      </c>
      <c r="AP607" s="471">
        <v>400374.16</v>
      </c>
      <c r="AQ607" s="472">
        <v>400374.16000000003</v>
      </c>
      <c r="AR607" s="471" t="s">
        <v>16916</v>
      </c>
      <c r="AS607" s="472" t="s">
        <v>16916</v>
      </c>
      <c r="AT607" s="471">
        <v>1221457.01</v>
      </c>
      <c r="AU607" s="472">
        <v>1221457.01</v>
      </c>
      <c r="AV607" s="471" t="s">
        <v>16916</v>
      </c>
      <c r="AW607" s="472" t="s">
        <v>16916</v>
      </c>
      <c r="AX607" s="471" t="s">
        <v>16916</v>
      </c>
      <c r="AY607" s="472" t="s">
        <v>16916</v>
      </c>
      <c r="AZ607" s="471" t="s">
        <v>16916</v>
      </c>
      <c r="BA607" s="472" t="s">
        <v>16916</v>
      </c>
      <c r="BB607" s="471">
        <v>1588634.13</v>
      </c>
      <c r="BC607" s="472">
        <v>0</v>
      </c>
      <c r="BD607" s="471" t="s">
        <v>16916</v>
      </c>
      <c r="BE607" s="472" t="s">
        <v>16916</v>
      </c>
      <c r="BF607" s="471" t="s">
        <v>16916</v>
      </c>
      <c r="BG607" s="472" t="s">
        <v>16916</v>
      </c>
      <c r="BH607" s="471" t="s">
        <v>16916</v>
      </c>
      <c r="BI607" s="472" t="s">
        <v>16916</v>
      </c>
      <c r="BJ607" s="357">
        <v>3210465.3</v>
      </c>
      <c r="BK607" s="474">
        <v>1621831.17</v>
      </c>
      <c r="BL607" s="357">
        <v>0</v>
      </c>
      <c r="BM607" s="474">
        <v>0</v>
      </c>
      <c r="BN607" s="357">
        <v>0</v>
      </c>
      <c r="BO607" s="474">
        <v>0</v>
      </c>
    </row>
    <row r="608" spans="1:67" s="148" customFormat="1" ht="12.75" x14ac:dyDescent="0.2">
      <c r="A608" s="470" t="s">
        <v>8356</v>
      </c>
      <c r="B608" s="470" t="s">
        <v>8228</v>
      </c>
      <c r="C608" s="470" t="s">
        <v>8213</v>
      </c>
      <c r="D608" s="470" t="s">
        <v>8213</v>
      </c>
      <c r="E608" s="470" t="s">
        <v>17546</v>
      </c>
      <c r="F608" s="470" t="s">
        <v>17060</v>
      </c>
      <c r="G608" s="470" t="s">
        <v>17</v>
      </c>
      <c r="H608" s="471" t="s">
        <v>16916</v>
      </c>
      <c r="I608" s="472" t="s">
        <v>16916</v>
      </c>
      <c r="J608" s="471" t="s">
        <v>16916</v>
      </c>
      <c r="K608" s="472" t="s">
        <v>16916</v>
      </c>
      <c r="L608" s="471" t="s">
        <v>16916</v>
      </c>
      <c r="M608" s="472" t="s">
        <v>16916</v>
      </c>
      <c r="N608" s="471" t="s">
        <v>16916</v>
      </c>
      <c r="O608" s="472" t="s">
        <v>16916</v>
      </c>
      <c r="P608" s="471" t="s">
        <v>16916</v>
      </c>
      <c r="Q608" s="472" t="s">
        <v>16916</v>
      </c>
      <c r="R608" s="475" t="s">
        <v>16916</v>
      </c>
      <c r="S608" s="476" t="s">
        <v>16916</v>
      </c>
      <c r="T608" s="475" t="s">
        <v>16916</v>
      </c>
      <c r="U608" s="476" t="s">
        <v>16916</v>
      </c>
      <c r="V608" s="475" t="s">
        <v>16916</v>
      </c>
      <c r="W608" s="473" t="s">
        <v>16916</v>
      </c>
      <c r="X608" s="471" t="s">
        <v>16916</v>
      </c>
      <c r="Y608" s="472" t="s">
        <v>16916</v>
      </c>
      <c r="Z608" s="471" t="s">
        <v>16916</v>
      </c>
      <c r="AA608" s="472" t="s">
        <v>16916</v>
      </c>
      <c r="AB608" s="471" t="s">
        <v>16916</v>
      </c>
      <c r="AC608" s="472" t="s">
        <v>16916</v>
      </c>
      <c r="AD608" s="471" t="s">
        <v>16916</v>
      </c>
      <c r="AE608" s="472" t="s">
        <v>16916</v>
      </c>
      <c r="AF608" s="595" t="s">
        <v>16916</v>
      </c>
      <c r="AG608" s="473" t="s">
        <v>16916</v>
      </c>
      <c r="AH608" s="471" t="s">
        <v>16916</v>
      </c>
      <c r="AI608" s="472" t="s">
        <v>16916</v>
      </c>
      <c r="AJ608" s="471" t="s">
        <v>16916</v>
      </c>
      <c r="AK608" s="472" t="s">
        <v>16916</v>
      </c>
      <c r="AL608" s="471" t="s">
        <v>16916</v>
      </c>
      <c r="AM608" s="472" t="s">
        <v>16916</v>
      </c>
      <c r="AN608" s="471" t="s">
        <v>16916</v>
      </c>
      <c r="AO608" s="472" t="s">
        <v>16916</v>
      </c>
      <c r="AP608" s="471">
        <v>23379.83</v>
      </c>
      <c r="AQ608" s="472">
        <v>23379.829999999998</v>
      </c>
      <c r="AR608" s="471" t="s">
        <v>16916</v>
      </c>
      <c r="AS608" s="472" t="s">
        <v>16916</v>
      </c>
      <c r="AT608" s="471" t="s">
        <v>16916</v>
      </c>
      <c r="AU608" s="472" t="s">
        <v>16916</v>
      </c>
      <c r="AV608" s="471" t="s">
        <v>16916</v>
      </c>
      <c r="AW608" s="472" t="s">
        <v>16916</v>
      </c>
      <c r="AX608" s="471">
        <v>878025.94</v>
      </c>
      <c r="AY608" s="472">
        <v>616596.04000000039</v>
      </c>
      <c r="AZ608" s="471" t="s">
        <v>16916</v>
      </c>
      <c r="BA608" s="472" t="s">
        <v>16916</v>
      </c>
      <c r="BB608" s="471">
        <v>704824.26</v>
      </c>
      <c r="BC608" s="472">
        <v>0</v>
      </c>
      <c r="BD608" s="471" t="s">
        <v>16916</v>
      </c>
      <c r="BE608" s="472" t="s">
        <v>16916</v>
      </c>
      <c r="BF608" s="471">
        <v>839456.44</v>
      </c>
      <c r="BG608" s="472">
        <v>0</v>
      </c>
      <c r="BH608" s="471" t="s">
        <v>16916</v>
      </c>
      <c r="BI608" s="472" t="s">
        <v>16916</v>
      </c>
      <c r="BJ608" s="357">
        <v>2445686.4699999997</v>
      </c>
      <c r="BK608" s="474">
        <v>639975.87000000034</v>
      </c>
      <c r="BL608" s="357">
        <v>0</v>
      </c>
      <c r="BM608" s="474">
        <v>0</v>
      </c>
      <c r="BN608" s="357">
        <v>0</v>
      </c>
      <c r="BO608" s="474">
        <v>0</v>
      </c>
    </row>
    <row r="609" spans="1:67" s="148" customFormat="1" ht="12.75" x14ac:dyDescent="0.2">
      <c r="A609" s="470" t="s">
        <v>8356</v>
      </c>
      <c r="B609" s="470" t="s">
        <v>8278</v>
      </c>
      <c r="C609" s="470" t="s">
        <v>8213</v>
      </c>
      <c r="D609" s="470" t="s">
        <v>8213</v>
      </c>
      <c r="E609" s="470" t="s">
        <v>18057</v>
      </c>
      <c r="F609" s="470" t="s">
        <v>17060</v>
      </c>
      <c r="G609" s="470" t="s">
        <v>17</v>
      </c>
      <c r="H609" s="471" t="s">
        <v>16916</v>
      </c>
      <c r="I609" s="472" t="s">
        <v>16916</v>
      </c>
      <c r="J609" s="471" t="s">
        <v>16916</v>
      </c>
      <c r="K609" s="472" t="s">
        <v>16916</v>
      </c>
      <c r="L609" s="471" t="s">
        <v>16916</v>
      </c>
      <c r="M609" s="472" t="s">
        <v>16916</v>
      </c>
      <c r="N609" s="471" t="s">
        <v>16916</v>
      </c>
      <c r="O609" s="472" t="s">
        <v>16916</v>
      </c>
      <c r="P609" s="471" t="s">
        <v>16916</v>
      </c>
      <c r="Q609" s="472" t="s">
        <v>16916</v>
      </c>
      <c r="R609" s="475" t="s">
        <v>16916</v>
      </c>
      <c r="S609" s="476" t="s">
        <v>16916</v>
      </c>
      <c r="T609" s="475" t="s">
        <v>16916</v>
      </c>
      <c r="U609" s="476" t="s">
        <v>16916</v>
      </c>
      <c r="V609" s="475" t="s">
        <v>16916</v>
      </c>
      <c r="W609" s="473" t="s">
        <v>16916</v>
      </c>
      <c r="X609" s="471" t="s">
        <v>16916</v>
      </c>
      <c r="Y609" s="472" t="s">
        <v>16916</v>
      </c>
      <c r="Z609" s="471" t="s">
        <v>16916</v>
      </c>
      <c r="AA609" s="472" t="s">
        <v>16916</v>
      </c>
      <c r="AB609" s="471" t="s">
        <v>16916</v>
      </c>
      <c r="AC609" s="472" t="s">
        <v>16916</v>
      </c>
      <c r="AD609" s="471" t="s">
        <v>16916</v>
      </c>
      <c r="AE609" s="472" t="s">
        <v>16916</v>
      </c>
      <c r="AF609" s="595" t="s">
        <v>16916</v>
      </c>
      <c r="AG609" s="473" t="s">
        <v>16916</v>
      </c>
      <c r="AH609" s="471" t="s">
        <v>16916</v>
      </c>
      <c r="AI609" s="472" t="s">
        <v>16916</v>
      </c>
      <c r="AJ609" s="471" t="s">
        <v>16916</v>
      </c>
      <c r="AK609" s="472" t="s">
        <v>16916</v>
      </c>
      <c r="AL609" s="471" t="s">
        <v>16916</v>
      </c>
      <c r="AM609" s="472" t="s">
        <v>16916</v>
      </c>
      <c r="AN609" s="471" t="s">
        <v>16916</v>
      </c>
      <c r="AO609" s="472" t="s">
        <v>16916</v>
      </c>
      <c r="AP609" s="471" t="s">
        <v>16916</v>
      </c>
      <c r="AQ609" s="472" t="s">
        <v>16916</v>
      </c>
      <c r="AR609" s="471" t="s">
        <v>16916</v>
      </c>
      <c r="AS609" s="472" t="s">
        <v>16916</v>
      </c>
      <c r="AT609" s="471" t="s">
        <v>16916</v>
      </c>
      <c r="AU609" s="472" t="s">
        <v>16916</v>
      </c>
      <c r="AV609" s="471" t="s">
        <v>16916</v>
      </c>
      <c r="AW609" s="472" t="s">
        <v>16916</v>
      </c>
      <c r="AX609" s="471" t="s">
        <v>16916</v>
      </c>
      <c r="AY609" s="472" t="s">
        <v>16916</v>
      </c>
      <c r="AZ609" s="471" t="s">
        <v>16916</v>
      </c>
      <c r="BA609" s="472" t="s">
        <v>16916</v>
      </c>
      <c r="BB609" s="471" t="s">
        <v>16916</v>
      </c>
      <c r="BC609" s="472" t="s">
        <v>16916</v>
      </c>
      <c r="BD609" s="471" t="s">
        <v>16916</v>
      </c>
      <c r="BE609" s="472" t="s">
        <v>16916</v>
      </c>
      <c r="BF609" s="471">
        <v>2342526.29</v>
      </c>
      <c r="BG609" s="472">
        <v>0</v>
      </c>
      <c r="BH609" s="471" t="s">
        <v>16916</v>
      </c>
      <c r="BI609" s="472" t="s">
        <v>16916</v>
      </c>
      <c r="BJ609" s="357">
        <v>2342526.29</v>
      </c>
      <c r="BK609" s="474">
        <v>0</v>
      </c>
      <c r="BL609" s="357">
        <v>0</v>
      </c>
      <c r="BM609" s="474">
        <v>0</v>
      </c>
      <c r="BN609" s="357">
        <v>0</v>
      </c>
      <c r="BO609" s="474">
        <v>0</v>
      </c>
    </row>
    <row r="610" spans="1:67" s="148" customFormat="1" ht="12.75" x14ac:dyDescent="0.2">
      <c r="A610" s="470" t="s">
        <v>8356</v>
      </c>
      <c r="B610" s="470" t="s">
        <v>8586</v>
      </c>
      <c r="C610" s="470" t="s">
        <v>8213</v>
      </c>
      <c r="D610" s="470" t="s">
        <v>8213</v>
      </c>
      <c r="E610" s="470" t="s">
        <v>17898</v>
      </c>
      <c r="F610" s="470" t="s">
        <v>17060</v>
      </c>
      <c r="G610" s="470" t="s">
        <v>17</v>
      </c>
      <c r="H610" s="471" t="s">
        <v>16916</v>
      </c>
      <c r="I610" s="472" t="s">
        <v>16916</v>
      </c>
      <c r="J610" s="471" t="s">
        <v>16916</v>
      </c>
      <c r="K610" s="472" t="s">
        <v>16916</v>
      </c>
      <c r="L610" s="471" t="s">
        <v>16916</v>
      </c>
      <c r="M610" s="472" t="s">
        <v>16916</v>
      </c>
      <c r="N610" s="471" t="s">
        <v>16916</v>
      </c>
      <c r="O610" s="472" t="s">
        <v>16916</v>
      </c>
      <c r="P610" s="471" t="s">
        <v>16916</v>
      </c>
      <c r="Q610" s="472" t="s">
        <v>16916</v>
      </c>
      <c r="R610" s="475" t="s">
        <v>16916</v>
      </c>
      <c r="S610" s="476" t="s">
        <v>16916</v>
      </c>
      <c r="T610" s="475" t="s">
        <v>16916</v>
      </c>
      <c r="U610" s="476" t="s">
        <v>16916</v>
      </c>
      <c r="V610" s="475" t="s">
        <v>16916</v>
      </c>
      <c r="W610" s="473" t="s">
        <v>16916</v>
      </c>
      <c r="X610" s="471" t="s">
        <v>16916</v>
      </c>
      <c r="Y610" s="472" t="s">
        <v>16916</v>
      </c>
      <c r="Z610" s="471" t="s">
        <v>16916</v>
      </c>
      <c r="AA610" s="472" t="s">
        <v>16916</v>
      </c>
      <c r="AB610" s="471" t="s">
        <v>16916</v>
      </c>
      <c r="AC610" s="472" t="s">
        <v>16916</v>
      </c>
      <c r="AD610" s="471" t="s">
        <v>16916</v>
      </c>
      <c r="AE610" s="472" t="s">
        <v>16916</v>
      </c>
      <c r="AF610" s="595" t="s">
        <v>16916</v>
      </c>
      <c r="AG610" s="473" t="s">
        <v>16916</v>
      </c>
      <c r="AH610" s="471" t="s">
        <v>16916</v>
      </c>
      <c r="AI610" s="472" t="s">
        <v>16916</v>
      </c>
      <c r="AJ610" s="471" t="s">
        <v>16916</v>
      </c>
      <c r="AK610" s="472" t="s">
        <v>16916</v>
      </c>
      <c r="AL610" s="471" t="s">
        <v>16916</v>
      </c>
      <c r="AM610" s="472" t="s">
        <v>16916</v>
      </c>
      <c r="AN610" s="471" t="s">
        <v>16916</v>
      </c>
      <c r="AO610" s="472" t="s">
        <v>16916</v>
      </c>
      <c r="AP610" s="471" t="s">
        <v>16916</v>
      </c>
      <c r="AQ610" s="472" t="s">
        <v>16916</v>
      </c>
      <c r="AR610" s="471" t="s">
        <v>16916</v>
      </c>
      <c r="AS610" s="472" t="s">
        <v>16916</v>
      </c>
      <c r="AT610" s="471" t="s">
        <v>16916</v>
      </c>
      <c r="AU610" s="472" t="s">
        <v>16916</v>
      </c>
      <c r="AV610" s="471" t="s">
        <v>16916</v>
      </c>
      <c r="AW610" s="472" t="s">
        <v>16916</v>
      </c>
      <c r="AX610" s="471" t="s">
        <v>16916</v>
      </c>
      <c r="AY610" s="472" t="s">
        <v>16916</v>
      </c>
      <c r="AZ610" s="471" t="s">
        <v>16916</v>
      </c>
      <c r="BA610" s="472" t="s">
        <v>16916</v>
      </c>
      <c r="BB610" s="471">
        <v>1045844.59</v>
      </c>
      <c r="BC610" s="472">
        <v>0</v>
      </c>
      <c r="BD610" s="471" t="s">
        <v>16916</v>
      </c>
      <c r="BE610" s="472" t="s">
        <v>16916</v>
      </c>
      <c r="BF610" s="471" t="s">
        <v>16916</v>
      </c>
      <c r="BG610" s="472" t="s">
        <v>16916</v>
      </c>
      <c r="BH610" s="471" t="s">
        <v>16916</v>
      </c>
      <c r="BI610" s="472" t="s">
        <v>16916</v>
      </c>
      <c r="BJ610" s="357">
        <v>1045844.59</v>
      </c>
      <c r="BK610" s="474">
        <v>0</v>
      </c>
      <c r="BL610" s="357">
        <v>0</v>
      </c>
      <c r="BM610" s="474">
        <v>0</v>
      </c>
      <c r="BN610" s="357">
        <v>0</v>
      </c>
      <c r="BO610" s="474">
        <v>0</v>
      </c>
    </row>
    <row r="611" spans="1:67" s="148" customFormat="1" ht="12.75" x14ac:dyDescent="0.2">
      <c r="A611" s="470" t="s">
        <v>8356</v>
      </c>
      <c r="B611" s="470" t="s">
        <v>8235</v>
      </c>
      <c r="C611" s="470" t="s">
        <v>8213</v>
      </c>
      <c r="D611" s="470" t="s">
        <v>8213</v>
      </c>
      <c r="E611" s="470" t="s">
        <v>17748</v>
      </c>
      <c r="F611" s="470" t="s">
        <v>17060</v>
      </c>
      <c r="G611" s="470" t="s">
        <v>17</v>
      </c>
      <c r="H611" s="471" t="s">
        <v>16916</v>
      </c>
      <c r="I611" s="472" t="s">
        <v>16916</v>
      </c>
      <c r="J611" s="471" t="s">
        <v>16916</v>
      </c>
      <c r="K611" s="472" t="s">
        <v>16916</v>
      </c>
      <c r="L611" s="471" t="s">
        <v>16916</v>
      </c>
      <c r="M611" s="472" t="s">
        <v>16916</v>
      </c>
      <c r="N611" s="471" t="s">
        <v>16916</v>
      </c>
      <c r="O611" s="472" t="s">
        <v>16916</v>
      </c>
      <c r="P611" s="471" t="s">
        <v>16916</v>
      </c>
      <c r="Q611" s="472" t="s">
        <v>16916</v>
      </c>
      <c r="R611" s="475" t="s">
        <v>16916</v>
      </c>
      <c r="S611" s="476" t="s">
        <v>16916</v>
      </c>
      <c r="T611" s="475" t="s">
        <v>16916</v>
      </c>
      <c r="U611" s="476" t="s">
        <v>16916</v>
      </c>
      <c r="V611" s="475" t="s">
        <v>16916</v>
      </c>
      <c r="W611" s="473" t="s">
        <v>16916</v>
      </c>
      <c r="X611" s="471" t="s">
        <v>16916</v>
      </c>
      <c r="Y611" s="472" t="s">
        <v>16916</v>
      </c>
      <c r="Z611" s="471" t="s">
        <v>16916</v>
      </c>
      <c r="AA611" s="472" t="s">
        <v>16916</v>
      </c>
      <c r="AB611" s="471" t="s">
        <v>16916</v>
      </c>
      <c r="AC611" s="472" t="s">
        <v>16916</v>
      </c>
      <c r="AD611" s="471" t="s">
        <v>16916</v>
      </c>
      <c r="AE611" s="472" t="s">
        <v>16916</v>
      </c>
      <c r="AF611" s="595" t="s">
        <v>16916</v>
      </c>
      <c r="AG611" s="473" t="s">
        <v>16916</v>
      </c>
      <c r="AH611" s="471" t="s">
        <v>16916</v>
      </c>
      <c r="AI611" s="472" t="s">
        <v>16916</v>
      </c>
      <c r="AJ611" s="471" t="s">
        <v>16916</v>
      </c>
      <c r="AK611" s="472" t="s">
        <v>16916</v>
      </c>
      <c r="AL611" s="471" t="s">
        <v>16916</v>
      </c>
      <c r="AM611" s="472" t="s">
        <v>16916</v>
      </c>
      <c r="AN611" s="471" t="s">
        <v>16916</v>
      </c>
      <c r="AO611" s="472" t="s">
        <v>16916</v>
      </c>
      <c r="AP611" s="471" t="s">
        <v>16916</v>
      </c>
      <c r="AQ611" s="472" t="s">
        <v>16916</v>
      </c>
      <c r="AR611" s="471" t="s">
        <v>16916</v>
      </c>
      <c r="AS611" s="472" t="s">
        <v>16916</v>
      </c>
      <c r="AT611" s="471" t="s">
        <v>16916</v>
      </c>
      <c r="AU611" s="472" t="s">
        <v>16916</v>
      </c>
      <c r="AV611" s="471" t="s">
        <v>16916</v>
      </c>
      <c r="AW611" s="472" t="s">
        <v>16916</v>
      </c>
      <c r="AX611" s="471">
        <v>565655.65</v>
      </c>
      <c r="AY611" s="472" t="s">
        <v>16916</v>
      </c>
      <c r="AZ611" s="471" t="s">
        <v>16916</v>
      </c>
      <c r="BA611" s="472" t="s">
        <v>16916</v>
      </c>
      <c r="BB611" s="471" t="s">
        <v>16916</v>
      </c>
      <c r="BC611" s="472" t="s">
        <v>16916</v>
      </c>
      <c r="BD611" s="471" t="s">
        <v>16916</v>
      </c>
      <c r="BE611" s="472" t="s">
        <v>16916</v>
      </c>
      <c r="BF611" s="471">
        <v>452806.58</v>
      </c>
      <c r="BG611" s="472">
        <v>0</v>
      </c>
      <c r="BH611" s="471" t="s">
        <v>16916</v>
      </c>
      <c r="BI611" s="472" t="s">
        <v>16916</v>
      </c>
      <c r="BJ611" s="357">
        <v>1018462.23</v>
      </c>
      <c r="BK611" s="474">
        <v>0</v>
      </c>
      <c r="BL611" s="357">
        <v>0</v>
      </c>
      <c r="BM611" s="474">
        <v>0</v>
      </c>
      <c r="BN611" s="357">
        <v>0</v>
      </c>
      <c r="BO611" s="474">
        <v>0</v>
      </c>
    </row>
    <row r="612" spans="1:67" s="148" customFormat="1" ht="12.75" x14ac:dyDescent="0.2">
      <c r="A612" s="470" t="s">
        <v>8358</v>
      </c>
      <c r="B612" s="470" t="s">
        <v>8436</v>
      </c>
      <c r="C612" s="470" t="s">
        <v>8213</v>
      </c>
      <c r="D612" s="470" t="s">
        <v>8213</v>
      </c>
      <c r="E612" s="470" t="s">
        <v>17344</v>
      </c>
      <c r="F612" s="470" t="s">
        <v>22</v>
      </c>
      <c r="G612" s="470" t="s">
        <v>22</v>
      </c>
      <c r="H612" s="471" t="s">
        <v>16916</v>
      </c>
      <c r="I612" s="472" t="s">
        <v>16916</v>
      </c>
      <c r="J612" s="471" t="s">
        <v>16916</v>
      </c>
      <c r="K612" s="472" t="s">
        <v>16916</v>
      </c>
      <c r="L612" s="471" t="s">
        <v>16916</v>
      </c>
      <c r="M612" s="472" t="s">
        <v>16916</v>
      </c>
      <c r="N612" s="471" t="s">
        <v>16916</v>
      </c>
      <c r="O612" s="472" t="s">
        <v>16916</v>
      </c>
      <c r="P612" s="471" t="s">
        <v>16916</v>
      </c>
      <c r="Q612" s="472" t="s">
        <v>16916</v>
      </c>
      <c r="R612" s="475" t="s">
        <v>16916</v>
      </c>
      <c r="S612" s="476" t="s">
        <v>16916</v>
      </c>
      <c r="T612" s="475" t="s">
        <v>16916</v>
      </c>
      <c r="U612" s="476" t="s">
        <v>16916</v>
      </c>
      <c r="V612" s="475" t="s">
        <v>16916</v>
      </c>
      <c r="W612" s="473" t="s">
        <v>16916</v>
      </c>
      <c r="X612" s="471" t="s">
        <v>16916</v>
      </c>
      <c r="Y612" s="472" t="s">
        <v>16916</v>
      </c>
      <c r="Z612" s="471" t="s">
        <v>16916</v>
      </c>
      <c r="AA612" s="472" t="s">
        <v>16916</v>
      </c>
      <c r="AB612" s="471" t="s">
        <v>16916</v>
      </c>
      <c r="AC612" s="472" t="s">
        <v>16916</v>
      </c>
      <c r="AD612" s="471" t="s">
        <v>16916</v>
      </c>
      <c r="AE612" s="472" t="s">
        <v>16916</v>
      </c>
      <c r="AF612" s="595" t="s">
        <v>16916</v>
      </c>
      <c r="AG612" s="473" t="s">
        <v>16916</v>
      </c>
      <c r="AH612" s="471" t="s">
        <v>16916</v>
      </c>
      <c r="AI612" s="472" t="s">
        <v>16916</v>
      </c>
      <c r="AJ612" s="471" t="s">
        <v>16916</v>
      </c>
      <c r="AK612" s="472" t="s">
        <v>16916</v>
      </c>
      <c r="AL612" s="471" t="s">
        <v>16916</v>
      </c>
      <c r="AM612" s="472" t="s">
        <v>16916</v>
      </c>
      <c r="AN612" s="471" t="s">
        <v>16916</v>
      </c>
      <c r="AO612" s="472" t="s">
        <v>16916</v>
      </c>
      <c r="AP612" s="471" t="s">
        <v>16916</v>
      </c>
      <c r="AQ612" s="472" t="s">
        <v>16916</v>
      </c>
      <c r="AR612" s="471" t="s">
        <v>16916</v>
      </c>
      <c r="AS612" s="472" t="s">
        <v>16916</v>
      </c>
      <c r="AT612" s="471">
        <v>729678.85</v>
      </c>
      <c r="AU612" s="472">
        <v>729678.85</v>
      </c>
      <c r="AV612" s="471" t="s">
        <v>16916</v>
      </c>
      <c r="AW612" s="472" t="s">
        <v>16916</v>
      </c>
      <c r="AX612" s="471" t="s">
        <v>16916</v>
      </c>
      <c r="AY612" s="472" t="s">
        <v>16916</v>
      </c>
      <c r="AZ612" s="471" t="s">
        <v>16916</v>
      </c>
      <c r="BA612" s="472" t="s">
        <v>16916</v>
      </c>
      <c r="BB612" s="471">
        <v>2391841.56</v>
      </c>
      <c r="BC612" s="472">
        <v>1235849.7599999998</v>
      </c>
      <c r="BD612" s="471" t="s">
        <v>16916</v>
      </c>
      <c r="BE612" s="472" t="s">
        <v>16916</v>
      </c>
      <c r="BF612" s="471" t="s">
        <v>16916</v>
      </c>
      <c r="BG612" s="472" t="s">
        <v>16916</v>
      </c>
      <c r="BH612" s="471" t="s">
        <v>16916</v>
      </c>
      <c r="BI612" s="472" t="s">
        <v>16916</v>
      </c>
      <c r="BJ612" s="357">
        <v>3121520.41</v>
      </c>
      <c r="BK612" s="474">
        <v>1965528.6099999999</v>
      </c>
      <c r="BL612" s="357">
        <v>0</v>
      </c>
      <c r="BM612" s="474">
        <v>0</v>
      </c>
      <c r="BN612" s="357">
        <v>0</v>
      </c>
      <c r="BO612" s="474">
        <v>0</v>
      </c>
    </row>
    <row r="613" spans="1:67" s="148" customFormat="1" ht="12.75" x14ac:dyDescent="0.2">
      <c r="A613" s="470" t="s">
        <v>8358</v>
      </c>
      <c r="B613" s="470" t="s">
        <v>8256</v>
      </c>
      <c r="C613" s="470" t="s">
        <v>8213</v>
      </c>
      <c r="D613" s="470" t="s">
        <v>8213</v>
      </c>
      <c r="E613" s="470" t="s">
        <v>17547</v>
      </c>
      <c r="F613" s="470" t="s">
        <v>22</v>
      </c>
      <c r="G613" s="470" t="s">
        <v>22</v>
      </c>
      <c r="H613" s="471" t="s">
        <v>16916</v>
      </c>
      <c r="I613" s="472" t="s">
        <v>16916</v>
      </c>
      <c r="J613" s="471" t="s">
        <v>16916</v>
      </c>
      <c r="K613" s="472" t="s">
        <v>16916</v>
      </c>
      <c r="L613" s="471">
        <v>10147763.48</v>
      </c>
      <c r="M613" s="472">
        <v>10099482.75</v>
      </c>
      <c r="N613" s="471" t="s">
        <v>16916</v>
      </c>
      <c r="O613" s="472" t="s">
        <v>16916</v>
      </c>
      <c r="P613" s="471" t="s">
        <v>16916</v>
      </c>
      <c r="Q613" s="472" t="s">
        <v>16916</v>
      </c>
      <c r="R613" s="475" t="s">
        <v>16916</v>
      </c>
      <c r="S613" s="476" t="s">
        <v>16916</v>
      </c>
      <c r="T613" s="475" t="s">
        <v>16916</v>
      </c>
      <c r="U613" s="476" t="s">
        <v>16916</v>
      </c>
      <c r="V613" s="475" t="s">
        <v>16916</v>
      </c>
      <c r="W613" s="473" t="s">
        <v>16916</v>
      </c>
      <c r="X613" s="471" t="s">
        <v>16916</v>
      </c>
      <c r="Y613" s="472" t="s">
        <v>16916</v>
      </c>
      <c r="Z613" s="471" t="s">
        <v>16916</v>
      </c>
      <c r="AA613" s="472" t="s">
        <v>16916</v>
      </c>
      <c r="AB613" s="471" t="s">
        <v>16916</v>
      </c>
      <c r="AC613" s="472" t="s">
        <v>16916</v>
      </c>
      <c r="AD613" s="471" t="s">
        <v>16916</v>
      </c>
      <c r="AE613" s="472" t="s">
        <v>16916</v>
      </c>
      <c r="AF613" s="595" t="s">
        <v>16916</v>
      </c>
      <c r="AG613" s="473" t="s">
        <v>16916</v>
      </c>
      <c r="AH613" s="471" t="s">
        <v>16916</v>
      </c>
      <c r="AI613" s="472" t="s">
        <v>16916</v>
      </c>
      <c r="AJ613" s="471" t="s">
        <v>16916</v>
      </c>
      <c r="AK613" s="472" t="s">
        <v>16916</v>
      </c>
      <c r="AL613" s="471" t="s">
        <v>16916</v>
      </c>
      <c r="AM613" s="472" t="s">
        <v>16916</v>
      </c>
      <c r="AN613" s="471" t="s">
        <v>16916</v>
      </c>
      <c r="AO613" s="472" t="s">
        <v>16916</v>
      </c>
      <c r="AP613" s="471" t="s">
        <v>16916</v>
      </c>
      <c r="AQ613" s="472" t="s">
        <v>16916</v>
      </c>
      <c r="AR613" s="471" t="s">
        <v>16916</v>
      </c>
      <c r="AS613" s="472" t="s">
        <v>16916</v>
      </c>
      <c r="AT613" s="471" t="s">
        <v>16916</v>
      </c>
      <c r="AU613" s="472" t="s">
        <v>16916</v>
      </c>
      <c r="AV613" s="471" t="s">
        <v>16916</v>
      </c>
      <c r="AW613" s="472" t="s">
        <v>16916</v>
      </c>
      <c r="AX613" s="471" t="s">
        <v>16916</v>
      </c>
      <c r="AY613" s="472" t="s">
        <v>16916</v>
      </c>
      <c r="AZ613" s="471" t="s">
        <v>16916</v>
      </c>
      <c r="BA613" s="472" t="s">
        <v>16916</v>
      </c>
      <c r="BB613" s="471" t="s">
        <v>16916</v>
      </c>
      <c r="BC613" s="472" t="s">
        <v>16916</v>
      </c>
      <c r="BD613" s="471" t="s">
        <v>16916</v>
      </c>
      <c r="BE613" s="472" t="s">
        <v>16916</v>
      </c>
      <c r="BF613" s="471" t="s">
        <v>16916</v>
      </c>
      <c r="BG613" s="472" t="s">
        <v>16916</v>
      </c>
      <c r="BH613" s="471" t="s">
        <v>16916</v>
      </c>
      <c r="BI613" s="472" t="s">
        <v>16916</v>
      </c>
      <c r="BJ613" s="357">
        <v>0</v>
      </c>
      <c r="BK613" s="474">
        <v>0</v>
      </c>
      <c r="BL613" s="357">
        <v>0</v>
      </c>
      <c r="BM613" s="474">
        <v>0</v>
      </c>
      <c r="BN613" s="357">
        <v>10147763.48</v>
      </c>
      <c r="BO613" s="474">
        <v>10099482.75</v>
      </c>
    </row>
    <row r="614" spans="1:67" s="148" customFormat="1" ht="12.75" x14ac:dyDescent="0.2">
      <c r="A614" s="470" t="s">
        <v>8358</v>
      </c>
      <c r="B614" s="470" t="s">
        <v>8271</v>
      </c>
      <c r="C614" s="470" t="s">
        <v>8213</v>
      </c>
      <c r="D614" s="470" t="s">
        <v>8213</v>
      </c>
      <c r="E614" s="470" t="s">
        <v>16986</v>
      </c>
      <c r="F614" s="470" t="s">
        <v>22</v>
      </c>
      <c r="G614" s="470" t="s">
        <v>22</v>
      </c>
      <c r="H614" s="471" t="s">
        <v>16916</v>
      </c>
      <c r="I614" s="472" t="s">
        <v>16916</v>
      </c>
      <c r="J614" s="471" t="s">
        <v>16916</v>
      </c>
      <c r="K614" s="472" t="s">
        <v>16916</v>
      </c>
      <c r="L614" s="471" t="s">
        <v>16916</v>
      </c>
      <c r="M614" s="472" t="s">
        <v>16916</v>
      </c>
      <c r="N614" s="471" t="s">
        <v>16916</v>
      </c>
      <c r="O614" s="472" t="s">
        <v>16916</v>
      </c>
      <c r="P614" s="471" t="s">
        <v>16916</v>
      </c>
      <c r="Q614" s="472" t="s">
        <v>16916</v>
      </c>
      <c r="R614" s="475" t="s">
        <v>16916</v>
      </c>
      <c r="S614" s="476" t="s">
        <v>16916</v>
      </c>
      <c r="T614" s="475" t="s">
        <v>16916</v>
      </c>
      <c r="U614" s="476" t="s">
        <v>16916</v>
      </c>
      <c r="V614" s="475" t="s">
        <v>16916</v>
      </c>
      <c r="W614" s="473" t="s">
        <v>16916</v>
      </c>
      <c r="X614" s="471" t="s">
        <v>16916</v>
      </c>
      <c r="Y614" s="472" t="s">
        <v>16916</v>
      </c>
      <c r="Z614" s="471">
        <v>7344269</v>
      </c>
      <c r="AA614" s="472">
        <v>7344269</v>
      </c>
      <c r="AB614" s="471" t="s">
        <v>16916</v>
      </c>
      <c r="AC614" s="472" t="s">
        <v>16916</v>
      </c>
      <c r="AD614" s="471" t="s">
        <v>16916</v>
      </c>
      <c r="AE614" s="472" t="s">
        <v>16916</v>
      </c>
      <c r="AF614" s="595" t="s">
        <v>16916</v>
      </c>
      <c r="AG614" s="473" t="s">
        <v>16916</v>
      </c>
      <c r="AH614" s="471" t="s">
        <v>16916</v>
      </c>
      <c r="AI614" s="472" t="s">
        <v>16916</v>
      </c>
      <c r="AJ614" s="471">
        <v>3662480.72</v>
      </c>
      <c r="AK614" s="472">
        <v>3362480.72</v>
      </c>
      <c r="AL614" s="471" t="s">
        <v>16916</v>
      </c>
      <c r="AM614" s="472" t="s">
        <v>16916</v>
      </c>
      <c r="AN614" s="471" t="s">
        <v>16916</v>
      </c>
      <c r="AO614" s="472" t="s">
        <v>16916</v>
      </c>
      <c r="AP614" s="471" t="s">
        <v>16916</v>
      </c>
      <c r="AQ614" s="472" t="s">
        <v>16916</v>
      </c>
      <c r="AR614" s="471" t="s">
        <v>16916</v>
      </c>
      <c r="AS614" s="472" t="s">
        <v>16916</v>
      </c>
      <c r="AT614" s="471" t="s">
        <v>16916</v>
      </c>
      <c r="AU614" s="472" t="s">
        <v>16916</v>
      </c>
      <c r="AV614" s="471" t="s">
        <v>16916</v>
      </c>
      <c r="AW614" s="472" t="s">
        <v>16916</v>
      </c>
      <c r="AX614" s="471" t="s">
        <v>16916</v>
      </c>
      <c r="AY614" s="472" t="s">
        <v>16916</v>
      </c>
      <c r="AZ614" s="471" t="s">
        <v>16916</v>
      </c>
      <c r="BA614" s="472" t="s">
        <v>16916</v>
      </c>
      <c r="BB614" s="471" t="s">
        <v>16916</v>
      </c>
      <c r="BC614" s="472" t="s">
        <v>16916</v>
      </c>
      <c r="BD614" s="471" t="s">
        <v>16916</v>
      </c>
      <c r="BE614" s="472" t="s">
        <v>16916</v>
      </c>
      <c r="BF614" s="471" t="s">
        <v>16916</v>
      </c>
      <c r="BG614" s="472" t="s">
        <v>16916</v>
      </c>
      <c r="BH614" s="471" t="s">
        <v>16916</v>
      </c>
      <c r="BI614" s="472" t="s">
        <v>16916</v>
      </c>
      <c r="BJ614" s="357">
        <v>0</v>
      </c>
      <c r="BK614" s="474">
        <v>0</v>
      </c>
      <c r="BL614" s="357">
        <v>11006749.720000001</v>
      </c>
      <c r="BM614" s="474">
        <v>10706749.720000001</v>
      </c>
      <c r="BN614" s="357">
        <v>0</v>
      </c>
      <c r="BO614" s="474">
        <v>0</v>
      </c>
    </row>
    <row r="615" spans="1:67" s="148" customFormat="1" ht="12.75" x14ac:dyDescent="0.2">
      <c r="A615" s="470" t="s">
        <v>8358</v>
      </c>
      <c r="B615" s="470" t="s">
        <v>8217</v>
      </c>
      <c r="C615" s="470" t="s">
        <v>8213</v>
      </c>
      <c r="D615" s="470" t="s">
        <v>8213</v>
      </c>
      <c r="E615" s="470" t="s">
        <v>17345</v>
      </c>
      <c r="F615" s="470" t="s">
        <v>22</v>
      </c>
      <c r="G615" s="470" t="s">
        <v>22</v>
      </c>
      <c r="H615" s="471" t="s">
        <v>16916</v>
      </c>
      <c r="I615" s="472" t="s">
        <v>16916</v>
      </c>
      <c r="J615" s="471" t="s">
        <v>16916</v>
      </c>
      <c r="K615" s="472" t="s">
        <v>16916</v>
      </c>
      <c r="L615" s="471" t="s">
        <v>16916</v>
      </c>
      <c r="M615" s="472" t="s">
        <v>16916</v>
      </c>
      <c r="N615" s="471" t="s">
        <v>16916</v>
      </c>
      <c r="O615" s="472" t="s">
        <v>16916</v>
      </c>
      <c r="P615" s="471" t="s">
        <v>16916</v>
      </c>
      <c r="Q615" s="472" t="s">
        <v>16916</v>
      </c>
      <c r="R615" s="475" t="s">
        <v>16916</v>
      </c>
      <c r="S615" s="476" t="s">
        <v>16916</v>
      </c>
      <c r="T615" s="475" t="s">
        <v>16916</v>
      </c>
      <c r="U615" s="476" t="s">
        <v>16916</v>
      </c>
      <c r="V615" s="475" t="s">
        <v>16916</v>
      </c>
      <c r="W615" s="473" t="s">
        <v>16916</v>
      </c>
      <c r="X615" s="471" t="s">
        <v>16916</v>
      </c>
      <c r="Y615" s="472" t="s">
        <v>16916</v>
      </c>
      <c r="Z615" s="471" t="s">
        <v>16916</v>
      </c>
      <c r="AA615" s="472" t="s">
        <v>16916</v>
      </c>
      <c r="AB615" s="471" t="s">
        <v>16916</v>
      </c>
      <c r="AC615" s="472" t="s">
        <v>16916</v>
      </c>
      <c r="AD615" s="471" t="s">
        <v>16916</v>
      </c>
      <c r="AE615" s="472" t="s">
        <v>16916</v>
      </c>
      <c r="AF615" s="595" t="s">
        <v>16916</v>
      </c>
      <c r="AG615" s="473" t="s">
        <v>16916</v>
      </c>
      <c r="AH615" s="471" t="s">
        <v>16916</v>
      </c>
      <c r="AI615" s="472" t="s">
        <v>16916</v>
      </c>
      <c r="AJ615" s="471" t="s">
        <v>16916</v>
      </c>
      <c r="AK615" s="472" t="s">
        <v>16916</v>
      </c>
      <c r="AL615" s="471" t="s">
        <v>16916</v>
      </c>
      <c r="AM615" s="472" t="s">
        <v>16916</v>
      </c>
      <c r="AN615" s="471" t="s">
        <v>16916</v>
      </c>
      <c r="AO615" s="472" t="s">
        <v>16916</v>
      </c>
      <c r="AP615" s="471">
        <v>2533.9499999999998</v>
      </c>
      <c r="AQ615" s="472">
        <v>2533.9500000000003</v>
      </c>
      <c r="AR615" s="471" t="s">
        <v>16916</v>
      </c>
      <c r="AS615" s="472" t="s">
        <v>16916</v>
      </c>
      <c r="AT615" s="471">
        <v>2828280.3</v>
      </c>
      <c r="AU615" s="472">
        <v>2828280.3</v>
      </c>
      <c r="AV615" s="471" t="s">
        <v>16916</v>
      </c>
      <c r="AW615" s="472" t="s">
        <v>16916</v>
      </c>
      <c r="AX615" s="471" t="s">
        <v>16916</v>
      </c>
      <c r="AY615" s="472" t="s">
        <v>16916</v>
      </c>
      <c r="AZ615" s="471" t="s">
        <v>16916</v>
      </c>
      <c r="BA615" s="472" t="s">
        <v>16916</v>
      </c>
      <c r="BB615" s="471" t="s">
        <v>16916</v>
      </c>
      <c r="BC615" s="472" t="s">
        <v>16916</v>
      </c>
      <c r="BD615" s="471" t="s">
        <v>16916</v>
      </c>
      <c r="BE615" s="472" t="s">
        <v>16916</v>
      </c>
      <c r="BF615" s="471" t="s">
        <v>16916</v>
      </c>
      <c r="BG615" s="472" t="s">
        <v>16916</v>
      </c>
      <c r="BH615" s="471" t="s">
        <v>16916</v>
      </c>
      <c r="BI615" s="472" t="s">
        <v>16916</v>
      </c>
      <c r="BJ615" s="357">
        <v>2830814.25</v>
      </c>
      <c r="BK615" s="474">
        <v>2830814.25</v>
      </c>
      <c r="BL615" s="357">
        <v>0</v>
      </c>
      <c r="BM615" s="474">
        <v>0</v>
      </c>
      <c r="BN615" s="357">
        <v>0</v>
      </c>
      <c r="BO615" s="474">
        <v>0</v>
      </c>
    </row>
    <row r="616" spans="1:67" s="148" customFormat="1" ht="12.75" x14ac:dyDescent="0.2">
      <c r="A616" s="470" t="s">
        <v>8358</v>
      </c>
      <c r="B616" s="470" t="s">
        <v>8257</v>
      </c>
      <c r="C616" s="470" t="s">
        <v>8213</v>
      </c>
      <c r="D616" s="470" t="s">
        <v>8213</v>
      </c>
      <c r="E616" s="470" t="s">
        <v>216</v>
      </c>
      <c r="F616" s="470" t="s">
        <v>22</v>
      </c>
      <c r="G616" s="470" t="s">
        <v>22</v>
      </c>
      <c r="H616" s="471">
        <v>52628554.579999998</v>
      </c>
      <c r="I616" s="472">
        <v>50336183.32</v>
      </c>
      <c r="J616" s="471" t="s">
        <v>16916</v>
      </c>
      <c r="K616" s="472" t="s">
        <v>16916</v>
      </c>
      <c r="L616" s="471" t="s">
        <v>16916</v>
      </c>
      <c r="M616" s="472" t="s">
        <v>16916</v>
      </c>
      <c r="N616" s="471" t="s">
        <v>16916</v>
      </c>
      <c r="O616" s="472" t="s">
        <v>16916</v>
      </c>
      <c r="P616" s="471" t="s">
        <v>16916</v>
      </c>
      <c r="Q616" s="472" t="s">
        <v>16916</v>
      </c>
      <c r="R616" s="475">
        <v>6783985.8799999999</v>
      </c>
      <c r="S616" s="476">
        <v>4549674.58</v>
      </c>
      <c r="T616" s="475" t="s">
        <v>16916</v>
      </c>
      <c r="U616" s="476" t="s">
        <v>16916</v>
      </c>
      <c r="V616" s="475" t="s">
        <v>16916</v>
      </c>
      <c r="W616" s="473" t="s">
        <v>16916</v>
      </c>
      <c r="X616" s="471" t="s">
        <v>16916</v>
      </c>
      <c r="Y616" s="472" t="s">
        <v>16916</v>
      </c>
      <c r="Z616" s="471" t="s">
        <v>16916</v>
      </c>
      <c r="AA616" s="472" t="s">
        <v>16916</v>
      </c>
      <c r="AB616" s="471" t="s">
        <v>16916</v>
      </c>
      <c r="AC616" s="472" t="s">
        <v>16916</v>
      </c>
      <c r="AD616" s="471" t="s">
        <v>16916</v>
      </c>
      <c r="AE616" s="472" t="s">
        <v>16916</v>
      </c>
      <c r="AF616" s="595" t="s">
        <v>16916</v>
      </c>
      <c r="AG616" s="473" t="s">
        <v>16916</v>
      </c>
      <c r="AH616" s="471" t="s">
        <v>16916</v>
      </c>
      <c r="AI616" s="472" t="s">
        <v>16916</v>
      </c>
      <c r="AJ616" s="471" t="s">
        <v>16916</v>
      </c>
      <c r="AK616" s="472" t="s">
        <v>16916</v>
      </c>
      <c r="AL616" s="471" t="s">
        <v>16916</v>
      </c>
      <c r="AM616" s="472" t="s">
        <v>16916</v>
      </c>
      <c r="AN616" s="471" t="s">
        <v>16916</v>
      </c>
      <c r="AO616" s="472" t="s">
        <v>16916</v>
      </c>
      <c r="AP616" s="471" t="s">
        <v>16916</v>
      </c>
      <c r="AQ616" s="472" t="s">
        <v>16916</v>
      </c>
      <c r="AR616" s="471" t="s">
        <v>16916</v>
      </c>
      <c r="AS616" s="472" t="s">
        <v>16916</v>
      </c>
      <c r="AT616" s="471" t="s">
        <v>16916</v>
      </c>
      <c r="AU616" s="472" t="s">
        <v>16916</v>
      </c>
      <c r="AV616" s="471" t="s">
        <v>16916</v>
      </c>
      <c r="AW616" s="472" t="s">
        <v>16916</v>
      </c>
      <c r="AX616" s="471" t="s">
        <v>16916</v>
      </c>
      <c r="AY616" s="472" t="s">
        <v>16916</v>
      </c>
      <c r="AZ616" s="471" t="s">
        <v>16916</v>
      </c>
      <c r="BA616" s="472" t="s">
        <v>16916</v>
      </c>
      <c r="BB616" s="471" t="s">
        <v>16916</v>
      </c>
      <c r="BC616" s="472" t="s">
        <v>16916</v>
      </c>
      <c r="BD616" s="471" t="s">
        <v>16916</v>
      </c>
      <c r="BE616" s="472" t="s">
        <v>16916</v>
      </c>
      <c r="BF616" s="471" t="s">
        <v>16916</v>
      </c>
      <c r="BG616" s="472" t="s">
        <v>16916</v>
      </c>
      <c r="BH616" s="471" t="s">
        <v>16916</v>
      </c>
      <c r="BI616" s="472" t="s">
        <v>16916</v>
      </c>
      <c r="BJ616" s="357">
        <v>59412540.460000001</v>
      </c>
      <c r="BK616" s="474">
        <v>54885857.899999999</v>
      </c>
      <c r="BL616" s="357">
        <v>0</v>
      </c>
      <c r="BM616" s="474">
        <v>0</v>
      </c>
      <c r="BN616" s="357">
        <v>0</v>
      </c>
      <c r="BO616" s="474">
        <v>0</v>
      </c>
    </row>
    <row r="617" spans="1:67" s="148" customFormat="1" ht="12.75" x14ac:dyDescent="0.2">
      <c r="A617" s="470" t="s">
        <v>8358</v>
      </c>
      <c r="B617" s="470" t="s">
        <v>8379</v>
      </c>
      <c r="C617" s="470" t="s">
        <v>8213</v>
      </c>
      <c r="D617" s="470" t="s">
        <v>8213</v>
      </c>
      <c r="E617" s="470" t="s">
        <v>17548</v>
      </c>
      <c r="F617" s="470" t="s">
        <v>22</v>
      </c>
      <c r="G617" s="470" t="s">
        <v>22</v>
      </c>
      <c r="H617" s="471" t="s">
        <v>16916</v>
      </c>
      <c r="I617" s="472" t="s">
        <v>16916</v>
      </c>
      <c r="J617" s="471" t="s">
        <v>16916</v>
      </c>
      <c r="K617" s="472" t="s">
        <v>16916</v>
      </c>
      <c r="L617" s="471" t="s">
        <v>16916</v>
      </c>
      <c r="M617" s="472" t="s">
        <v>16916</v>
      </c>
      <c r="N617" s="471" t="s">
        <v>16916</v>
      </c>
      <c r="O617" s="472" t="s">
        <v>16916</v>
      </c>
      <c r="P617" s="471" t="s">
        <v>16916</v>
      </c>
      <c r="Q617" s="472" t="s">
        <v>16916</v>
      </c>
      <c r="R617" s="475" t="s">
        <v>16916</v>
      </c>
      <c r="S617" s="476" t="s">
        <v>16916</v>
      </c>
      <c r="T617" s="475" t="s">
        <v>16916</v>
      </c>
      <c r="U617" s="476" t="s">
        <v>16916</v>
      </c>
      <c r="V617" s="475" t="s">
        <v>16916</v>
      </c>
      <c r="W617" s="473" t="s">
        <v>16916</v>
      </c>
      <c r="X617" s="471" t="s">
        <v>16916</v>
      </c>
      <c r="Y617" s="472" t="s">
        <v>16916</v>
      </c>
      <c r="Z617" s="471" t="s">
        <v>16916</v>
      </c>
      <c r="AA617" s="472" t="s">
        <v>16916</v>
      </c>
      <c r="AB617" s="471" t="s">
        <v>16916</v>
      </c>
      <c r="AC617" s="472" t="s">
        <v>16916</v>
      </c>
      <c r="AD617" s="471" t="s">
        <v>16916</v>
      </c>
      <c r="AE617" s="472" t="s">
        <v>16916</v>
      </c>
      <c r="AF617" s="595" t="s">
        <v>16916</v>
      </c>
      <c r="AG617" s="473" t="s">
        <v>16916</v>
      </c>
      <c r="AH617" s="471" t="s">
        <v>16916</v>
      </c>
      <c r="AI617" s="472" t="s">
        <v>16916</v>
      </c>
      <c r="AJ617" s="471" t="s">
        <v>16916</v>
      </c>
      <c r="AK617" s="472" t="s">
        <v>16916</v>
      </c>
      <c r="AL617" s="471">
        <v>5399571.2199999997</v>
      </c>
      <c r="AM617" s="472">
        <v>4797329.0200000005</v>
      </c>
      <c r="AN617" s="471" t="s">
        <v>16916</v>
      </c>
      <c r="AO617" s="472" t="s">
        <v>16916</v>
      </c>
      <c r="AP617" s="471" t="s">
        <v>16916</v>
      </c>
      <c r="AQ617" s="472" t="s">
        <v>16916</v>
      </c>
      <c r="AR617" s="471" t="s">
        <v>16916</v>
      </c>
      <c r="AS617" s="472" t="s">
        <v>16916</v>
      </c>
      <c r="AT617" s="471" t="s">
        <v>16916</v>
      </c>
      <c r="AU617" s="472" t="s">
        <v>16916</v>
      </c>
      <c r="AV617" s="471" t="s">
        <v>16916</v>
      </c>
      <c r="AW617" s="472" t="s">
        <v>16916</v>
      </c>
      <c r="AX617" s="471" t="s">
        <v>16916</v>
      </c>
      <c r="AY617" s="472" t="s">
        <v>16916</v>
      </c>
      <c r="AZ617" s="471" t="s">
        <v>16916</v>
      </c>
      <c r="BA617" s="472" t="s">
        <v>16916</v>
      </c>
      <c r="BB617" s="471" t="s">
        <v>16916</v>
      </c>
      <c r="BC617" s="472" t="s">
        <v>16916</v>
      </c>
      <c r="BD617" s="471" t="s">
        <v>16916</v>
      </c>
      <c r="BE617" s="472" t="s">
        <v>16916</v>
      </c>
      <c r="BF617" s="471" t="s">
        <v>16916</v>
      </c>
      <c r="BG617" s="472" t="s">
        <v>16916</v>
      </c>
      <c r="BH617" s="471" t="s">
        <v>16916</v>
      </c>
      <c r="BI617" s="472" t="s">
        <v>16916</v>
      </c>
      <c r="BJ617" s="357">
        <v>5399571.2199999997</v>
      </c>
      <c r="BK617" s="474">
        <v>4797329.0200000005</v>
      </c>
      <c r="BL617" s="357">
        <v>0</v>
      </c>
      <c r="BM617" s="474">
        <v>0</v>
      </c>
      <c r="BN617" s="357">
        <v>0</v>
      </c>
      <c r="BO617" s="474">
        <v>0</v>
      </c>
    </row>
    <row r="618" spans="1:67" s="148" customFormat="1" ht="12.75" x14ac:dyDescent="0.2">
      <c r="A618" s="470" t="s">
        <v>8358</v>
      </c>
      <c r="B618" s="470" t="s">
        <v>8231</v>
      </c>
      <c r="C618" s="470" t="s">
        <v>8213</v>
      </c>
      <c r="D618" s="470" t="s">
        <v>8213</v>
      </c>
      <c r="E618" s="470" t="s">
        <v>16989</v>
      </c>
      <c r="F618" s="470" t="s">
        <v>22</v>
      </c>
      <c r="G618" s="470" t="s">
        <v>22</v>
      </c>
      <c r="H618" s="471">
        <v>9696927.6099999994</v>
      </c>
      <c r="I618" s="472">
        <v>9696927.6099999994</v>
      </c>
      <c r="J618" s="471" t="s">
        <v>16916</v>
      </c>
      <c r="K618" s="472" t="s">
        <v>16916</v>
      </c>
      <c r="L618" s="471" t="s">
        <v>16916</v>
      </c>
      <c r="M618" s="472" t="s">
        <v>16916</v>
      </c>
      <c r="N618" s="471" t="s">
        <v>16916</v>
      </c>
      <c r="O618" s="472" t="s">
        <v>16916</v>
      </c>
      <c r="P618" s="471" t="s">
        <v>16916</v>
      </c>
      <c r="Q618" s="472" t="s">
        <v>16916</v>
      </c>
      <c r="R618" s="475" t="s">
        <v>16916</v>
      </c>
      <c r="S618" s="476" t="s">
        <v>16916</v>
      </c>
      <c r="T618" s="475" t="s">
        <v>16916</v>
      </c>
      <c r="U618" s="476" t="s">
        <v>16916</v>
      </c>
      <c r="V618" s="475" t="s">
        <v>16916</v>
      </c>
      <c r="W618" s="473" t="s">
        <v>16916</v>
      </c>
      <c r="X618" s="471">
        <v>34711415.709999993</v>
      </c>
      <c r="Y618" s="472">
        <v>33563000.189999998</v>
      </c>
      <c r="Z618" s="471" t="s">
        <v>16916</v>
      </c>
      <c r="AA618" s="472" t="s">
        <v>16916</v>
      </c>
      <c r="AB618" s="471">
        <v>534348.29</v>
      </c>
      <c r="AC618" s="472">
        <v>0</v>
      </c>
      <c r="AD618" s="471" t="s">
        <v>16916</v>
      </c>
      <c r="AE618" s="472" t="s">
        <v>16916</v>
      </c>
      <c r="AF618" s="595" t="s">
        <v>16916</v>
      </c>
      <c r="AG618" s="473" t="s">
        <v>16916</v>
      </c>
      <c r="AH618" s="471">
        <v>6887026.3899999997</v>
      </c>
      <c r="AI618" s="472">
        <v>6881689.5199999986</v>
      </c>
      <c r="AJ618" s="471" t="s">
        <v>16916</v>
      </c>
      <c r="AK618" s="472" t="s">
        <v>16916</v>
      </c>
      <c r="AL618" s="471">
        <v>3580422.59</v>
      </c>
      <c r="AM618" s="472">
        <v>3054584.53</v>
      </c>
      <c r="AN618" s="471" t="s">
        <v>16916</v>
      </c>
      <c r="AO618" s="472" t="s">
        <v>16916</v>
      </c>
      <c r="AP618" s="471">
        <v>855128.06</v>
      </c>
      <c r="AQ618" s="472">
        <v>855128.05999999982</v>
      </c>
      <c r="AR618" s="471" t="s">
        <v>16916</v>
      </c>
      <c r="AS618" s="472" t="s">
        <v>16916</v>
      </c>
      <c r="AT618" s="471">
        <v>5374442.7599999998</v>
      </c>
      <c r="AU618" s="472">
        <v>5374442.7599999998</v>
      </c>
      <c r="AV618" s="471" t="s">
        <v>16916</v>
      </c>
      <c r="AW618" s="472" t="s">
        <v>16916</v>
      </c>
      <c r="AX618" s="471">
        <v>5019962.82</v>
      </c>
      <c r="AY618" s="472">
        <v>3316809.4499999983</v>
      </c>
      <c r="AZ618" s="471" t="s">
        <v>16916</v>
      </c>
      <c r="BA618" s="472" t="s">
        <v>16916</v>
      </c>
      <c r="BB618" s="471">
        <v>674106.64</v>
      </c>
      <c r="BC618" s="472">
        <v>0</v>
      </c>
      <c r="BD618" s="471" t="s">
        <v>16916</v>
      </c>
      <c r="BE618" s="472" t="s">
        <v>16916</v>
      </c>
      <c r="BF618" s="471" t="s">
        <v>16916</v>
      </c>
      <c r="BG618" s="472" t="s">
        <v>16916</v>
      </c>
      <c r="BH618" s="471" t="s">
        <v>16916</v>
      </c>
      <c r="BI618" s="472" t="s">
        <v>16916</v>
      </c>
      <c r="BJ618" s="357">
        <v>67333780.86999999</v>
      </c>
      <c r="BK618" s="474">
        <v>62742582.11999999</v>
      </c>
      <c r="BL618" s="357">
        <v>0</v>
      </c>
      <c r="BM618" s="474">
        <v>0</v>
      </c>
      <c r="BN618" s="357">
        <v>0</v>
      </c>
      <c r="BO618" s="474">
        <v>0</v>
      </c>
    </row>
    <row r="619" spans="1:67" s="148" customFormat="1" ht="12.75" x14ac:dyDescent="0.2">
      <c r="A619" s="470" t="s">
        <v>8358</v>
      </c>
      <c r="B619" s="470" t="s">
        <v>8369</v>
      </c>
      <c r="C619" s="470" t="s">
        <v>8213</v>
      </c>
      <c r="D619" s="470" t="s">
        <v>8213</v>
      </c>
      <c r="E619" s="470" t="s">
        <v>160</v>
      </c>
      <c r="F619" s="470" t="s">
        <v>22</v>
      </c>
      <c r="G619" s="470" t="s">
        <v>22</v>
      </c>
      <c r="H619" s="471" t="s">
        <v>16916</v>
      </c>
      <c r="I619" s="472" t="s">
        <v>16916</v>
      </c>
      <c r="J619" s="471" t="s">
        <v>16916</v>
      </c>
      <c r="K619" s="472" t="s">
        <v>16916</v>
      </c>
      <c r="L619" s="471" t="s">
        <v>16916</v>
      </c>
      <c r="M619" s="472" t="s">
        <v>16916</v>
      </c>
      <c r="N619" s="471">
        <v>10449496.35</v>
      </c>
      <c r="O619" s="472">
        <v>7955928.1699999999</v>
      </c>
      <c r="P619" s="471" t="s">
        <v>16916</v>
      </c>
      <c r="Q619" s="472" t="s">
        <v>16916</v>
      </c>
      <c r="R619" s="475">
        <v>14940003.610000001</v>
      </c>
      <c r="S619" s="476">
        <v>6048732.9700000007</v>
      </c>
      <c r="T619" s="475" t="s">
        <v>16916</v>
      </c>
      <c r="U619" s="476" t="s">
        <v>16916</v>
      </c>
      <c r="V619" s="475" t="s">
        <v>16916</v>
      </c>
      <c r="W619" s="473" t="s">
        <v>16916</v>
      </c>
      <c r="X619" s="471">
        <v>957756.71</v>
      </c>
      <c r="Y619" s="472">
        <v>0</v>
      </c>
      <c r="Z619" s="471" t="s">
        <v>16916</v>
      </c>
      <c r="AA619" s="472" t="s">
        <v>16916</v>
      </c>
      <c r="AB619" s="471">
        <v>957756.72</v>
      </c>
      <c r="AC619" s="472">
        <v>0</v>
      </c>
      <c r="AD619" s="471" t="s">
        <v>16916</v>
      </c>
      <c r="AE619" s="472" t="s">
        <v>16916</v>
      </c>
      <c r="AF619" s="595" t="s">
        <v>16916</v>
      </c>
      <c r="AG619" s="473" t="s">
        <v>16916</v>
      </c>
      <c r="AH619" s="471" t="s">
        <v>16916</v>
      </c>
      <c r="AI619" s="472" t="s">
        <v>16916</v>
      </c>
      <c r="AJ619" s="471" t="s">
        <v>16916</v>
      </c>
      <c r="AK619" s="472" t="s">
        <v>16916</v>
      </c>
      <c r="AL619" s="471" t="s">
        <v>16916</v>
      </c>
      <c r="AM619" s="472" t="s">
        <v>16916</v>
      </c>
      <c r="AN619" s="471" t="s">
        <v>16916</v>
      </c>
      <c r="AO619" s="472" t="s">
        <v>16916</v>
      </c>
      <c r="AP619" s="471">
        <v>6457675.9699999997</v>
      </c>
      <c r="AQ619" s="472">
        <v>6457675.9699999988</v>
      </c>
      <c r="AR619" s="471" t="s">
        <v>16916</v>
      </c>
      <c r="AS619" s="472" t="s">
        <v>16916</v>
      </c>
      <c r="AT619" s="471">
        <v>7869563</v>
      </c>
      <c r="AU619" s="472">
        <v>3732066.6799999997</v>
      </c>
      <c r="AV619" s="471" t="s">
        <v>16916</v>
      </c>
      <c r="AW619" s="472" t="s">
        <v>16916</v>
      </c>
      <c r="AX619" s="471">
        <v>17762514.030000001</v>
      </c>
      <c r="AY619" s="472">
        <v>17575980.19000002</v>
      </c>
      <c r="AZ619" s="471" t="s">
        <v>16916</v>
      </c>
      <c r="BA619" s="472" t="s">
        <v>16916</v>
      </c>
      <c r="BB619" s="471" t="s">
        <v>16916</v>
      </c>
      <c r="BC619" s="472" t="s">
        <v>16916</v>
      </c>
      <c r="BD619" s="471" t="s">
        <v>16916</v>
      </c>
      <c r="BE619" s="472" t="s">
        <v>16916</v>
      </c>
      <c r="BF619" s="471" t="s">
        <v>16916</v>
      </c>
      <c r="BG619" s="472" t="s">
        <v>16916</v>
      </c>
      <c r="BH619" s="471" t="s">
        <v>16916</v>
      </c>
      <c r="BI619" s="472" t="s">
        <v>16916</v>
      </c>
      <c r="BJ619" s="357">
        <v>59394766.390000001</v>
      </c>
      <c r="BK619" s="474">
        <v>41770383.980000019</v>
      </c>
      <c r="BL619" s="357">
        <v>0</v>
      </c>
      <c r="BM619" s="474">
        <v>0</v>
      </c>
      <c r="BN619" s="357">
        <v>0</v>
      </c>
      <c r="BO619" s="474">
        <v>0</v>
      </c>
    </row>
    <row r="620" spans="1:67" s="148" customFormat="1" ht="12.75" x14ac:dyDescent="0.2">
      <c r="A620" s="470" t="s">
        <v>8358</v>
      </c>
      <c r="B620" s="470" t="s">
        <v>8384</v>
      </c>
      <c r="C620" s="470" t="s">
        <v>8213</v>
      </c>
      <c r="D620" s="470" t="s">
        <v>8213</v>
      </c>
      <c r="E620" s="470" t="s">
        <v>17749</v>
      </c>
      <c r="F620" s="470" t="s">
        <v>22</v>
      </c>
      <c r="G620" s="470" t="s">
        <v>22</v>
      </c>
      <c r="H620" s="471" t="s">
        <v>16916</v>
      </c>
      <c r="I620" s="472" t="s">
        <v>16916</v>
      </c>
      <c r="J620" s="471" t="s">
        <v>16916</v>
      </c>
      <c r="K620" s="472" t="s">
        <v>16916</v>
      </c>
      <c r="L620" s="471" t="s">
        <v>16916</v>
      </c>
      <c r="M620" s="472" t="s">
        <v>16916</v>
      </c>
      <c r="N620" s="471" t="s">
        <v>16916</v>
      </c>
      <c r="O620" s="472" t="s">
        <v>16916</v>
      </c>
      <c r="P620" s="471" t="s">
        <v>16916</v>
      </c>
      <c r="Q620" s="472" t="s">
        <v>16916</v>
      </c>
      <c r="R620" s="475" t="s">
        <v>16916</v>
      </c>
      <c r="S620" s="476" t="s">
        <v>16916</v>
      </c>
      <c r="T620" s="475" t="s">
        <v>16916</v>
      </c>
      <c r="U620" s="476" t="s">
        <v>16916</v>
      </c>
      <c r="V620" s="475" t="s">
        <v>16916</v>
      </c>
      <c r="W620" s="473" t="s">
        <v>16916</v>
      </c>
      <c r="X620" s="471" t="s">
        <v>16916</v>
      </c>
      <c r="Y620" s="472" t="s">
        <v>16916</v>
      </c>
      <c r="Z620" s="471" t="s">
        <v>16916</v>
      </c>
      <c r="AA620" s="472" t="s">
        <v>16916</v>
      </c>
      <c r="AB620" s="471" t="s">
        <v>16916</v>
      </c>
      <c r="AC620" s="472" t="s">
        <v>16916</v>
      </c>
      <c r="AD620" s="471" t="s">
        <v>16916</v>
      </c>
      <c r="AE620" s="472" t="s">
        <v>16916</v>
      </c>
      <c r="AF620" s="595" t="s">
        <v>16916</v>
      </c>
      <c r="AG620" s="473" t="s">
        <v>16916</v>
      </c>
      <c r="AH620" s="471" t="s">
        <v>16916</v>
      </c>
      <c r="AI620" s="472" t="s">
        <v>16916</v>
      </c>
      <c r="AJ620" s="471" t="s">
        <v>16916</v>
      </c>
      <c r="AK620" s="472" t="s">
        <v>16916</v>
      </c>
      <c r="AL620" s="471" t="s">
        <v>16916</v>
      </c>
      <c r="AM620" s="472" t="s">
        <v>16916</v>
      </c>
      <c r="AN620" s="471" t="s">
        <v>16916</v>
      </c>
      <c r="AO620" s="472" t="s">
        <v>16916</v>
      </c>
      <c r="AP620" s="471" t="s">
        <v>16916</v>
      </c>
      <c r="AQ620" s="472" t="s">
        <v>16916</v>
      </c>
      <c r="AR620" s="471" t="s">
        <v>16916</v>
      </c>
      <c r="AS620" s="472" t="s">
        <v>16916</v>
      </c>
      <c r="AT620" s="471" t="s">
        <v>16916</v>
      </c>
      <c r="AU620" s="472" t="s">
        <v>16916</v>
      </c>
      <c r="AV620" s="471" t="s">
        <v>16916</v>
      </c>
      <c r="AW620" s="472" t="s">
        <v>16916</v>
      </c>
      <c r="AX620" s="471">
        <v>4546166.3</v>
      </c>
      <c r="AY620" s="472">
        <v>992376.08000000042</v>
      </c>
      <c r="AZ620" s="471" t="s">
        <v>16916</v>
      </c>
      <c r="BA620" s="472" t="s">
        <v>16916</v>
      </c>
      <c r="BB620" s="471">
        <v>5273953.5999999996</v>
      </c>
      <c r="BC620" s="472">
        <v>0</v>
      </c>
      <c r="BD620" s="471" t="s">
        <v>16916</v>
      </c>
      <c r="BE620" s="472" t="s">
        <v>16916</v>
      </c>
      <c r="BF620" s="471" t="s">
        <v>16916</v>
      </c>
      <c r="BG620" s="472" t="s">
        <v>16916</v>
      </c>
      <c r="BH620" s="471" t="s">
        <v>16916</v>
      </c>
      <c r="BI620" s="472" t="s">
        <v>16916</v>
      </c>
      <c r="BJ620" s="357">
        <v>9820119.8999999985</v>
      </c>
      <c r="BK620" s="474">
        <v>992376.08000000042</v>
      </c>
      <c r="BL620" s="357">
        <v>0</v>
      </c>
      <c r="BM620" s="474">
        <v>0</v>
      </c>
      <c r="BN620" s="357">
        <v>0</v>
      </c>
      <c r="BO620" s="474">
        <v>0</v>
      </c>
    </row>
    <row r="621" spans="1:67" s="148" customFormat="1" ht="12.75" x14ac:dyDescent="0.2">
      <c r="A621" s="470" t="s">
        <v>8358</v>
      </c>
      <c r="B621" s="470" t="s">
        <v>8227</v>
      </c>
      <c r="C621" s="470" t="s">
        <v>8213</v>
      </c>
      <c r="D621" s="470" t="s">
        <v>8213</v>
      </c>
      <c r="E621" s="470" t="s">
        <v>17549</v>
      </c>
      <c r="F621" s="470" t="s">
        <v>22</v>
      </c>
      <c r="G621" s="470" t="s">
        <v>22</v>
      </c>
      <c r="H621" s="471" t="s">
        <v>16916</v>
      </c>
      <c r="I621" s="472" t="s">
        <v>16916</v>
      </c>
      <c r="J621" s="471" t="s">
        <v>16916</v>
      </c>
      <c r="K621" s="472" t="s">
        <v>16916</v>
      </c>
      <c r="L621" s="471" t="s">
        <v>16916</v>
      </c>
      <c r="M621" s="472" t="s">
        <v>16916</v>
      </c>
      <c r="N621" s="471" t="s">
        <v>16916</v>
      </c>
      <c r="O621" s="472" t="s">
        <v>16916</v>
      </c>
      <c r="P621" s="471" t="s">
        <v>16916</v>
      </c>
      <c r="Q621" s="472" t="s">
        <v>16916</v>
      </c>
      <c r="R621" s="475" t="s">
        <v>16916</v>
      </c>
      <c r="S621" s="476" t="s">
        <v>16916</v>
      </c>
      <c r="T621" s="475" t="s">
        <v>16916</v>
      </c>
      <c r="U621" s="476" t="s">
        <v>16916</v>
      </c>
      <c r="V621" s="475" t="s">
        <v>16916</v>
      </c>
      <c r="W621" s="473" t="s">
        <v>16916</v>
      </c>
      <c r="X621" s="471" t="s">
        <v>16916</v>
      </c>
      <c r="Y621" s="472" t="s">
        <v>16916</v>
      </c>
      <c r="Z621" s="471" t="s">
        <v>16916</v>
      </c>
      <c r="AA621" s="472" t="s">
        <v>16916</v>
      </c>
      <c r="AB621" s="471" t="s">
        <v>16916</v>
      </c>
      <c r="AC621" s="472" t="s">
        <v>16916</v>
      </c>
      <c r="AD621" s="471" t="s">
        <v>16916</v>
      </c>
      <c r="AE621" s="472" t="s">
        <v>16916</v>
      </c>
      <c r="AF621" s="595" t="s">
        <v>16916</v>
      </c>
      <c r="AG621" s="473" t="s">
        <v>16916</v>
      </c>
      <c r="AH621" s="471" t="s">
        <v>16916</v>
      </c>
      <c r="AI621" s="472" t="s">
        <v>16916</v>
      </c>
      <c r="AJ621" s="471" t="s">
        <v>16916</v>
      </c>
      <c r="AK621" s="472" t="s">
        <v>16916</v>
      </c>
      <c r="AL621" s="471" t="s">
        <v>16916</v>
      </c>
      <c r="AM621" s="472" t="s">
        <v>16916</v>
      </c>
      <c r="AN621" s="471" t="s">
        <v>16916</v>
      </c>
      <c r="AO621" s="472" t="s">
        <v>16916</v>
      </c>
      <c r="AP621" s="471">
        <v>74665.75</v>
      </c>
      <c r="AQ621" s="472">
        <v>74665.750000000029</v>
      </c>
      <c r="AR621" s="471" t="s">
        <v>16916</v>
      </c>
      <c r="AS621" s="472" t="s">
        <v>16916</v>
      </c>
      <c r="AT621" s="471" t="s">
        <v>16916</v>
      </c>
      <c r="AU621" s="472" t="s">
        <v>16916</v>
      </c>
      <c r="AV621" s="471" t="s">
        <v>16916</v>
      </c>
      <c r="AW621" s="472" t="s">
        <v>16916</v>
      </c>
      <c r="AX621" s="471" t="s">
        <v>16916</v>
      </c>
      <c r="AY621" s="472" t="s">
        <v>16916</v>
      </c>
      <c r="AZ621" s="471" t="s">
        <v>16916</v>
      </c>
      <c r="BA621" s="472" t="s">
        <v>16916</v>
      </c>
      <c r="BB621" s="471" t="s">
        <v>16916</v>
      </c>
      <c r="BC621" s="472" t="s">
        <v>16916</v>
      </c>
      <c r="BD621" s="471" t="s">
        <v>16916</v>
      </c>
      <c r="BE621" s="472" t="s">
        <v>16916</v>
      </c>
      <c r="BF621" s="471" t="s">
        <v>16916</v>
      </c>
      <c r="BG621" s="472" t="s">
        <v>16916</v>
      </c>
      <c r="BH621" s="471" t="s">
        <v>16916</v>
      </c>
      <c r="BI621" s="472" t="s">
        <v>16916</v>
      </c>
      <c r="BJ621" s="357">
        <v>74665.75</v>
      </c>
      <c r="BK621" s="474">
        <v>74665.750000000029</v>
      </c>
      <c r="BL621" s="357">
        <v>0</v>
      </c>
      <c r="BM621" s="474">
        <v>0</v>
      </c>
      <c r="BN621" s="357">
        <v>0</v>
      </c>
      <c r="BO621" s="474">
        <v>0</v>
      </c>
    </row>
    <row r="622" spans="1:67" s="148" customFormat="1" ht="12.75" x14ac:dyDescent="0.2">
      <c r="A622" s="470" t="s">
        <v>8358</v>
      </c>
      <c r="B622" s="470" t="s">
        <v>8261</v>
      </c>
      <c r="C622" s="470" t="s">
        <v>8213</v>
      </c>
      <c r="D622" s="470" t="s">
        <v>8213</v>
      </c>
      <c r="E622" s="470" t="s">
        <v>17899</v>
      </c>
      <c r="F622" s="470" t="s">
        <v>22</v>
      </c>
      <c r="G622" s="470" t="s">
        <v>22</v>
      </c>
      <c r="H622" s="471" t="s">
        <v>16916</v>
      </c>
      <c r="I622" s="472" t="s">
        <v>16916</v>
      </c>
      <c r="J622" s="471" t="s">
        <v>16916</v>
      </c>
      <c r="K622" s="472" t="s">
        <v>16916</v>
      </c>
      <c r="L622" s="471" t="s">
        <v>16916</v>
      </c>
      <c r="M622" s="472" t="s">
        <v>16916</v>
      </c>
      <c r="N622" s="471" t="s">
        <v>16916</v>
      </c>
      <c r="O622" s="472" t="s">
        <v>16916</v>
      </c>
      <c r="P622" s="471" t="s">
        <v>16916</v>
      </c>
      <c r="Q622" s="472" t="s">
        <v>16916</v>
      </c>
      <c r="R622" s="475" t="s">
        <v>16916</v>
      </c>
      <c r="S622" s="476" t="s">
        <v>16916</v>
      </c>
      <c r="T622" s="475" t="s">
        <v>16916</v>
      </c>
      <c r="U622" s="476" t="s">
        <v>16916</v>
      </c>
      <c r="V622" s="475" t="s">
        <v>16916</v>
      </c>
      <c r="W622" s="473" t="s">
        <v>16916</v>
      </c>
      <c r="X622" s="471" t="s">
        <v>16916</v>
      </c>
      <c r="Y622" s="472" t="s">
        <v>16916</v>
      </c>
      <c r="Z622" s="471" t="s">
        <v>16916</v>
      </c>
      <c r="AA622" s="472" t="s">
        <v>16916</v>
      </c>
      <c r="AB622" s="471" t="s">
        <v>16916</v>
      </c>
      <c r="AC622" s="472" t="s">
        <v>16916</v>
      </c>
      <c r="AD622" s="471" t="s">
        <v>16916</v>
      </c>
      <c r="AE622" s="472" t="s">
        <v>16916</v>
      </c>
      <c r="AF622" s="595" t="s">
        <v>16916</v>
      </c>
      <c r="AG622" s="473" t="s">
        <v>16916</v>
      </c>
      <c r="AH622" s="471" t="s">
        <v>16916</v>
      </c>
      <c r="AI622" s="472" t="s">
        <v>16916</v>
      </c>
      <c r="AJ622" s="471" t="s">
        <v>16916</v>
      </c>
      <c r="AK622" s="472" t="s">
        <v>16916</v>
      </c>
      <c r="AL622" s="471" t="s">
        <v>16916</v>
      </c>
      <c r="AM622" s="472" t="s">
        <v>16916</v>
      </c>
      <c r="AN622" s="471" t="s">
        <v>16916</v>
      </c>
      <c r="AO622" s="472" t="s">
        <v>16916</v>
      </c>
      <c r="AP622" s="471" t="s">
        <v>16916</v>
      </c>
      <c r="AQ622" s="472" t="s">
        <v>16916</v>
      </c>
      <c r="AR622" s="471" t="s">
        <v>16916</v>
      </c>
      <c r="AS622" s="472" t="s">
        <v>16916</v>
      </c>
      <c r="AT622" s="471" t="s">
        <v>16916</v>
      </c>
      <c r="AU622" s="472" t="s">
        <v>16916</v>
      </c>
      <c r="AV622" s="471" t="s">
        <v>16916</v>
      </c>
      <c r="AW622" s="472" t="s">
        <v>16916</v>
      </c>
      <c r="AX622" s="471" t="s">
        <v>16916</v>
      </c>
      <c r="AY622" s="472" t="s">
        <v>16916</v>
      </c>
      <c r="AZ622" s="471" t="s">
        <v>16916</v>
      </c>
      <c r="BA622" s="472" t="s">
        <v>16916</v>
      </c>
      <c r="BB622" s="471">
        <v>289584.3</v>
      </c>
      <c r="BC622" s="472">
        <v>0</v>
      </c>
      <c r="BD622" s="471" t="s">
        <v>16916</v>
      </c>
      <c r="BE622" s="472" t="s">
        <v>16916</v>
      </c>
      <c r="BF622" s="471">
        <v>48228.4</v>
      </c>
      <c r="BG622" s="472">
        <v>0</v>
      </c>
      <c r="BH622" s="471" t="s">
        <v>16916</v>
      </c>
      <c r="BI622" s="472" t="s">
        <v>16916</v>
      </c>
      <c r="BJ622" s="357">
        <v>337812.7</v>
      </c>
      <c r="BK622" s="474">
        <v>0</v>
      </c>
      <c r="BL622" s="357">
        <v>0</v>
      </c>
      <c r="BM622" s="474">
        <v>0</v>
      </c>
      <c r="BN622" s="357">
        <v>0</v>
      </c>
      <c r="BO622" s="474">
        <v>0</v>
      </c>
    </row>
    <row r="623" spans="1:67" s="148" customFormat="1" ht="12.75" x14ac:dyDescent="0.2">
      <c r="A623" s="470" t="s">
        <v>8358</v>
      </c>
      <c r="B623" s="470" t="s">
        <v>8370</v>
      </c>
      <c r="C623" s="470" t="s">
        <v>8213</v>
      </c>
      <c r="D623" s="470" t="s">
        <v>8213</v>
      </c>
      <c r="E623" s="470" t="s">
        <v>161</v>
      </c>
      <c r="F623" s="470" t="s">
        <v>22</v>
      </c>
      <c r="G623" s="470" t="s">
        <v>22</v>
      </c>
      <c r="H623" s="471" t="s">
        <v>16916</v>
      </c>
      <c r="I623" s="472" t="s">
        <v>16916</v>
      </c>
      <c r="J623" s="471" t="s">
        <v>16916</v>
      </c>
      <c r="K623" s="472" t="s">
        <v>16916</v>
      </c>
      <c r="L623" s="471" t="s">
        <v>16916</v>
      </c>
      <c r="M623" s="472" t="s">
        <v>16916</v>
      </c>
      <c r="N623" s="471">
        <v>4969235.8199999994</v>
      </c>
      <c r="O623" s="472">
        <v>1718842.5</v>
      </c>
      <c r="P623" s="471" t="s">
        <v>16916</v>
      </c>
      <c r="Q623" s="472" t="s">
        <v>16916</v>
      </c>
      <c r="R623" s="475">
        <v>1952180.28</v>
      </c>
      <c r="S623" s="476">
        <v>533095.74</v>
      </c>
      <c r="T623" s="475" t="s">
        <v>16916</v>
      </c>
      <c r="U623" s="476" t="s">
        <v>16916</v>
      </c>
      <c r="V623" s="475" t="s">
        <v>16916</v>
      </c>
      <c r="W623" s="473" t="s">
        <v>16916</v>
      </c>
      <c r="X623" s="471">
        <v>4342193.18</v>
      </c>
      <c r="Y623" s="472">
        <v>2103000.9699999997</v>
      </c>
      <c r="Z623" s="471" t="s">
        <v>16916</v>
      </c>
      <c r="AA623" s="472" t="s">
        <v>16916</v>
      </c>
      <c r="AB623" s="471">
        <v>5892647.04</v>
      </c>
      <c r="AC623" s="472">
        <v>3739391.36</v>
      </c>
      <c r="AD623" s="471" t="s">
        <v>16916</v>
      </c>
      <c r="AE623" s="472" t="s">
        <v>16916</v>
      </c>
      <c r="AF623" s="595" t="s">
        <v>16916</v>
      </c>
      <c r="AG623" s="473" t="s">
        <v>16916</v>
      </c>
      <c r="AH623" s="471">
        <v>4955016.8100000005</v>
      </c>
      <c r="AI623" s="472">
        <v>3019838.4499999997</v>
      </c>
      <c r="AJ623" s="471" t="s">
        <v>16916</v>
      </c>
      <c r="AK623" s="472" t="s">
        <v>16916</v>
      </c>
      <c r="AL623" s="471">
        <v>87481.34</v>
      </c>
      <c r="AM623" s="472">
        <v>0</v>
      </c>
      <c r="AN623" s="471" t="s">
        <v>16916</v>
      </c>
      <c r="AO623" s="472" t="s">
        <v>16916</v>
      </c>
      <c r="AP623" s="471">
        <v>9133.7999999999993</v>
      </c>
      <c r="AQ623" s="472">
        <v>0</v>
      </c>
      <c r="AR623" s="471" t="s">
        <v>16916</v>
      </c>
      <c r="AS623" s="472" t="s">
        <v>16916</v>
      </c>
      <c r="AT623" s="471">
        <v>3060900.82</v>
      </c>
      <c r="AU623" s="472">
        <v>2635314.7799999998</v>
      </c>
      <c r="AV623" s="471" t="s">
        <v>16916</v>
      </c>
      <c r="AW623" s="472" t="s">
        <v>16916</v>
      </c>
      <c r="AX623" s="471" t="s">
        <v>16916</v>
      </c>
      <c r="AY623" s="472" t="s">
        <v>16916</v>
      </c>
      <c r="AZ623" s="471" t="s">
        <v>16916</v>
      </c>
      <c r="BA623" s="472" t="s">
        <v>16916</v>
      </c>
      <c r="BB623" s="471">
        <v>2447789.7999999998</v>
      </c>
      <c r="BC623" s="472">
        <v>0</v>
      </c>
      <c r="BD623" s="471" t="s">
        <v>16916</v>
      </c>
      <c r="BE623" s="472" t="s">
        <v>16916</v>
      </c>
      <c r="BF623" s="471">
        <v>2524384.58</v>
      </c>
      <c r="BG623" s="472">
        <v>0</v>
      </c>
      <c r="BH623" s="471" t="s">
        <v>16916</v>
      </c>
      <c r="BI623" s="472" t="s">
        <v>16916</v>
      </c>
      <c r="BJ623" s="357">
        <v>30240963.470000006</v>
      </c>
      <c r="BK623" s="474">
        <v>13749483.799999999</v>
      </c>
      <c r="BL623" s="357">
        <v>0</v>
      </c>
      <c r="BM623" s="474">
        <v>0</v>
      </c>
      <c r="BN623" s="357">
        <v>0</v>
      </c>
      <c r="BO623" s="474">
        <v>0</v>
      </c>
    </row>
    <row r="624" spans="1:67" s="148" customFormat="1" ht="12.75" x14ac:dyDescent="0.2">
      <c r="A624" s="470" t="s">
        <v>8358</v>
      </c>
      <c r="B624" s="470" t="s">
        <v>8483</v>
      </c>
      <c r="C624" s="470" t="s">
        <v>8213</v>
      </c>
      <c r="D624" s="470" t="s">
        <v>8213</v>
      </c>
      <c r="E624" s="470" t="s">
        <v>18058</v>
      </c>
      <c r="F624" s="470" t="s">
        <v>22</v>
      </c>
      <c r="G624" s="470" t="s">
        <v>22</v>
      </c>
      <c r="H624" s="471" t="s">
        <v>16916</v>
      </c>
      <c r="I624" s="472" t="s">
        <v>16916</v>
      </c>
      <c r="J624" s="471" t="s">
        <v>16916</v>
      </c>
      <c r="K624" s="472" t="s">
        <v>16916</v>
      </c>
      <c r="L624" s="471" t="s">
        <v>16916</v>
      </c>
      <c r="M624" s="472" t="s">
        <v>16916</v>
      </c>
      <c r="N624" s="471" t="s">
        <v>16916</v>
      </c>
      <c r="O624" s="472" t="s">
        <v>16916</v>
      </c>
      <c r="P624" s="471" t="s">
        <v>16916</v>
      </c>
      <c r="Q624" s="472" t="s">
        <v>16916</v>
      </c>
      <c r="R624" s="475" t="s">
        <v>16916</v>
      </c>
      <c r="S624" s="476" t="s">
        <v>16916</v>
      </c>
      <c r="T624" s="475" t="s">
        <v>16916</v>
      </c>
      <c r="U624" s="476" t="s">
        <v>16916</v>
      </c>
      <c r="V624" s="475" t="s">
        <v>16916</v>
      </c>
      <c r="W624" s="473" t="s">
        <v>16916</v>
      </c>
      <c r="X624" s="471" t="s">
        <v>16916</v>
      </c>
      <c r="Y624" s="472" t="s">
        <v>16916</v>
      </c>
      <c r="Z624" s="471" t="s">
        <v>16916</v>
      </c>
      <c r="AA624" s="472" t="s">
        <v>16916</v>
      </c>
      <c r="AB624" s="471" t="s">
        <v>16916</v>
      </c>
      <c r="AC624" s="472" t="s">
        <v>16916</v>
      </c>
      <c r="AD624" s="471" t="s">
        <v>16916</v>
      </c>
      <c r="AE624" s="472" t="s">
        <v>16916</v>
      </c>
      <c r="AF624" s="595" t="s">
        <v>16916</v>
      </c>
      <c r="AG624" s="473" t="s">
        <v>16916</v>
      </c>
      <c r="AH624" s="471" t="s">
        <v>16916</v>
      </c>
      <c r="AI624" s="472" t="s">
        <v>16916</v>
      </c>
      <c r="AJ624" s="471" t="s">
        <v>16916</v>
      </c>
      <c r="AK624" s="472" t="s">
        <v>16916</v>
      </c>
      <c r="AL624" s="471" t="s">
        <v>16916</v>
      </c>
      <c r="AM624" s="472" t="s">
        <v>16916</v>
      </c>
      <c r="AN624" s="471" t="s">
        <v>16916</v>
      </c>
      <c r="AO624" s="472" t="s">
        <v>16916</v>
      </c>
      <c r="AP624" s="471" t="s">
        <v>16916</v>
      </c>
      <c r="AQ624" s="472" t="s">
        <v>16916</v>
      </c>
      <c r="AR624" s="471" t="s">
        <v>16916</v>
      </c>
      <c r="AS624" s="472" t="s">
        <v>16916</v>
      </c>
      <c r="AT624" s="471" t="s">
        <v>16916</v>
      </c>
      <c r="AU624" s="472" t="s">
        <v>16916</v>
      </c>
      <c r="AV624" s="471" t="s">
        <v>16916</v>
      </c>
      <c r="AW624" s="472" t="s">
        <v>16916</v>
      </c>
      <c r="AX624" s="471" t="s">
        <v>16916</v>
      </c>
      <c r="AY624" s="472" t="s">
        <v>16916</v>
      </c>
      <c r="AZ624" s="471" t="s">
        <v>16916</v>
      </c>
      <c r="BA624" s="472" t="s">
        <v>16916</v>
      </c>
      <c r="BB624" s="471" t="s">
        <v>16916</v>
      </c>
      <c r="BC624" s="472" t="s">
        <v>16916</v>
      </c>
      <c r="BD624" s="471" t="s">
        <v>16916</v>
      </c>
      <c r="BE624" s="472" t="s">
        <v>16916</v>
      </c>
      <c r="BF624" s="471">
        <v>554744.92000000004</v>
      </c>
      <c r="BG624" s="472">
        <v>0</v>
      </c>
      <c r="BH624" s="471" t="s">
        <v>16916</v>
      </c>
      <c r="BI624" s="472" t="s">
        <v>16916</v>
      </c>
      <c r="BJ624" s="357">
        <v>554744.92000000004</v>
      </c>
      <c r="BK624" s="474">
        <v>0</v>
      </c>
      <c r="BL624" s="357">
        <v>0</v>
      </c>
      <c r="BM624" s="474">
        <v>0</v>
      </c>
      <c r="BN624" s="357">
        <v>0</v>
      </c>
      <c r="BO624" s="474">
        <v>0</v>
      </c>
    </row>
    <row r="625" spans="1:67" s="148" customFormat="1" ht="12.75" x14ac:dyDescent="0.2">
      <c r="A625" s="470" t="s">
        <v>8358</v>
      </c>
      <c r="B625" s="470" t="s">
        <v>8581</v>
      </c>
      <c r="C625" s="470" t="s">
        <v>8213</v>
      </c>
      <c r="D625" s="470" t="s">
        <v>8213</v>
      </c>
      <c r="E625" s="470" t="s">
        <v>17750</v>
      </c>
      <c r="F625" s="470" t="s">
        <v>22</v>
      </c>
      <c r="G625" s="470" t="s">
        <v>22</v>
      </c>
      <c r="H625" s="471" t="s">
        <v>16916</v>
      </c>
      <c r="I625" s="472" t="s">
        <v>16916</v>
      </c>
      <c r="J625" s="471" t="s">
        <v>16916</v>
      </c>
      <c r="K625" s="472" t="s">
        <v>16916</v>
      </c>
      <c r="L625" s="471" t="s">
        <v>16916</v>
      </c>
      <c r="M625" s="472" t="s">
        <v>16916</v>
      </c>
      <c r="N625" s="471" t="s">
        <v>16916</v>
      </c>
      <c r="O625" s="472" t="s">
        <v>16916</v>
      </c>
      <c r="P625" s="471" t="s">
        <v>16916</v>
      </c>
      <c r="Q625" s="472" t="s">
        <v>16916</v>
      </c>
      <c r="R625" s="475" t="s">
        <v>16916</v>
      </c>
      <c r="S625" s="476" t="s">
        <v>16916</v>
      </c>
      <c r="T625" s="475" t="s">
        <v>16916</v>
      </c>
      <c r="U625" s="476" t="s">
        <v>16916</v>
      </c>
      <c r="V625" s="475" t="s">
        <v>16916</v>
      </c>
      <c r="W625" s="473" t="s">
        <v>16916</v>
      </c>
      <c r="X625" s="471" t="s">
        <v>16916</v>
      </c>
      <c r="Y625" s="472" t="s">
        <v>16916</v>
      </c>
      <c r="Z625" s="471" t="s">
        <v>16916</v>
      </c>
      <c r="AA625" s="472" t="s">
        <v>16916</v>
      </c>
      <c r="AB625" s="471" t="s">
        <v>16916</v>
      </c>
      <c r="AC625" s="472" t="s">
        <v>16916</v>
      </c>
      <c r="AD625" s="471" t="s">
        <v>16916</v>
      </c>
      <c r="AE625" s="472" t="s">
        <v>16916</v>
      </c>
      <c r="AF625" s="595" t="s">
        <v>16916</v>
      </c>
      <c r="AG625" s="473" t="s">
        <v>16916</v>
      </c>
      <c r="AH625" s="471" t="s">
        <v>16916</v>
      </c>
      <c r="AI625" s="472" t="s">
        <v>16916</v>
      </c>
      <c r="AJ625" s="471" t="s">
        <v>16916</v>
      </c>
      <c r="AK625" s="472" t="s">
        <v>16916</v>
      </c>
      <c r="AL625" s="471" t="s">
        <v>16916</v>
      </c>
      <c r="AM625" s="472" t="s">
        <v>16916</v>
      </c>
      <c r="AN625" s="471" t="s">
        <v>16916</v>
      </c>
      <c r="AO625" s="472" t="s">
        <v>16916</v>
      </c>
      <c r="AP625" s="471" t="s">
        <v>16916</v>
      </c>
      <c r="AQ625" s="472" t="s">
        <v>16916</v>
      </c>
      <c r="AR625" s="471" t="s">
        <v>16916</v>
      </c>
      <c r="AS625" s="472" t="s">
        <v>16916</v>
      </c>
      <c r="AT625" s="471" t="s">
        <v>16916</v>
      </c>
      <c r="AU625" s="472" t="s">
        <v>16916</v>
      </c>
      <c r="AV625" s="471" t="s">
        <v>16916</v>
      </c>
      <c r="AW625" s="472" t="s">
        <v>16916</v>
      </c>
      <c r="AX625" s="471">
        <v>641253.71</v>
      </c>
      <c r="AY625" s="472">
        <v>637769.77999999968</v>
      </c>
      <c r="AZ625" s="471" t="s">
        <v>16916</v>
      </c>
      <c r="BA625" s="472" t="s">
        <v>16916</v>
      </c>
      <c r="BB625" s="471" t="s">
        <v>16916</v>
      </c>
      <c r="BC625" s="472" t="s">
        <v>16916</v>
      </c>
      <c r="BD625" s="471" t="s">
        <v>16916</v>
      </c>
      <c r="BE625" s="472" t="s">
        <v>16916</v>
      </c>
      <c r="BF625" s="471" t="s">
        <v>16916</v>
      </c>
      <c r="BG625" s="472" t="s">
        <v>16916</v>
      </c>
      <c r="BH625" s="471" t="s">
        <v>16916</v>
      </c>
      <c r="BI625" s="472" t="s">
        <v>16916</v>
      </c>
      <c r="BJ625" s="357">
        <v>641253.71</v>
      </c>
      <c r="BK625" s="474">
        <v>637769.77999999968</v>
      </c>
      <c r="BL625" s="357">
        <v>0</v>
      </c>
      <c r="BM625" s="474">
        <v>0</v>
      </c>
      <c r="BN625" s="357">
        <v>0</v>
      </c>
      <c r="BO625" s="474">
        <v>0</v>
      </c>
    </row>
    <row r="626" spans="1:67" s="148" customFormat="1" ht="12.75" x14ac:dyDescent="0.2">
      <c r="A626" s="470" t="s">
        <v>8358</v>
      </c>
      <c r="B626" s="470" t="s">
        <v>8354</v>
      </c>
      <c r="C626" s="470" t="s">
        <v>8213</v>
      </c>
      <c r="D626" s="470" t="s">
        <v>8213</v>
      </c>
      <c r="E626" s="470" t="s">
        <v>16987</v>
      </c>
      <c r="F626" s="470" t="s">
        <v>22</v>
      </c>
      <c r="G626" s="470" t="s">
        <v>22</v>
      </c>
      <c r="H626" s="471" t="s">
        <v>16916</v>
      </c>
      <c r="I626" s="472" t="s">
        <v>16916</v>
      </c>
      <c r="J626" s="471" t="s">
        <v>16916</v>
      </c>
      <c r="K626" s="472" t="s">
        <v>16916</v>
      </c>
      <c r="L626" s="471" t="s">
        <v>16916</v>
      </c>
      <c r="M626" s="472" t="s">
        <v>16916</v>
      </c>
      <c r="N626" s="471" t="s">
        <v>16916</v>
      </c>
      <c r="O626" s="472" t="s">
        <v>16916</v>
      </c>
      <c r="P626" s="471" t="s">
        <v>16916</v>
      </c>
      <c r="Q626" s="472" t="s">
        <v>16916</v>
      </c>
      <c r="R626" s="475" t="s">
        <v>16916</v>
      </c>
      <c r="S626" s="476" t="s">
        <v>16916</v>
      </c>
      <c r="T626" s="475" t="s">
        <v>16916</v>
      </c>
      <c r="U626" s="476" t="s">
        <v>16916</v>
      </c>
      <c r="V626" s="475" t="s">
        <v>16916</v>
      </c>
      <c r="W626" s="473" t="s">
        <v>16916</v>
      </c>
      <c r="X626" s="471" t="s">
        <v>16916</v>
      </c>
      <c r="Y626" s="472" t="s">
        <v>16916</v>
      </c>
      <c r="Z626" s="471">
        <v>599710.74</v>
      </c>
      <c r="AA626" s="472">
        <v>0</v>
      </c>
      <c r="AB626" s="471" t="s">
        <v>16916</v>
      </c>
      <c r="AC626" s="472" t="s">
        <v>16916</v>
      </c>
      <c r="AD626" s="471" t="s">
        <v>16916</v>
      </c>
      <c r="AE626" s="472" t="s">
        <v>16916</v>
      </c>
      <c r="AF626" s="595" t="s">
        <v>16916</v>
      </c>
      <c r="AG626" s="473" t="s">
        <v>16916</v>
      </c>
      <c r="AH626" s="471" t="s">
        <v>16916</v>
      </c>
      <c r="AI626" s="472" t="s">
        <v>16916</v>
      </c>
      <c r="AJ626" s="471" t="s">
        <v>16916</v>
      </c>
      <c r="AK626" s="472" t="s">
        <v>16916</v>
      </c>
      <c r="AL626" s="471" t="s">
        <v>16916</v>
      </c>
      <c r="AM626" s="472" t="s">
        <v>16916</v>
      </c>
      <c r="AN626" s="471" t="s">
        <v>16916</v>
      </c>
      <c r="AO626" s="472" t="s">
        <v>16916</v>
      </c>
      <c r="AP626" s="471" t="s">
        <v>16916</v>
      </c>
      <c r="AQ626" s="472" t="s">
        <v>16916</v>
      </c>
      <c r="AR626" s="471" t="s">
        <v>16916</v>
      </c>
      <c r="AS626" s="472" t="s">
        <v>16916</v>
      </c>
      <c r="AT626" s="471" t="s">
        <v>16916</v>
      </c>
      <c r="AU626" s="472" t="s">
        <v>16916</v>
      </c>
      <c r="AV626" s="471" t="s">
        <v>16916</v>
      </c>
      <c r="AW626" s="472" t="s">
        <v>16916</v>
      </c>
      <c r="AX626" s="471" t="s">
        <v>16916</v>
      </c>
      <c r="AY626" s="472" t="s">
        <v>16916</v>
      </c>
      <c r="AZ626" s="471" t="s">
        <v>16916</v>
      </c>
      <c r="BA626" s="472" t="s">
        <v>16916</v>
      </c>
      <c r="BB626" s="471" t="s">
        <v>16916</v>
      </c>
      <c r="BC626" s="472" t="s">
        <v>16916</v>
      </c>
      <c r="BD626" s="471" t="s">
        <v>16916</v>
      </c>
      <c r="BE626" s="472" t="s">
        <v>16916</v>
      </c>
      <c r="BF626" s="471" t="s">
        <v>16916</v>
      </c>
      <c r="BG626" s="472" t="s">
        <v>16916</v>
      </c>
      <c r="BH626" s="471" t="s">
        <v>16916</v>
      </c>
      <c r="BI626" s="472" t="s">
        <v>16916</v>
      </c>
      <c r="BJ626" s="357">
        <v>0</v>
      </c>
      <c r="BK626" s="474">
        <v>0</v>
      </c>
      <c r="BL626" s="357">
        <v>599710.74</v>
      </c>
      <c r="BM626" s="474">
        <v>0</v>
      </c>
      <c r="BN626" s="357">
        <v>0</v>
      </c>
      <c r="BO626" s="474">
        <v>0</v>
      </c>
    </row>
    <row r="627" spans="1:67" s="148" customFormat="1" ht="12.75" x14ac:dyDescent="0.2">
      <c r="A627" s="470" t="s">
        <v>8358</v>
      </c>
      <c r="B627" s="470" t="s">
        <v>8582</v>
      </c>
      <c r="C627" s="470" t="s">
        <v>8213</v>
      </c>
      <c r="D627" s="470" t="s">
        <v>8213</v>
      </c>
      <c r="E627" s="470" t="s">
        <v>16981</v>
      </c>
      <c r="F627" s="470" t="s">
        <v>22</v>
      </c>
      <c r="G627" s="470" t="s">
        <v>22</v>
      </c>
      <c r="H627" s="471" t="s">
        <v>16916</v>
      </c>
      <c r="I627" s="472" t="s">
        <v>16916</v>
      </c>
      <c r="J627" s="471" t="s">
        <v>16916</v>
      </c>
      <c r="K627" s="472" t="s">
        <v>16916</v>
      </c>
      <c r="L627" s="471" t="s">
        <v>16916</v>
      </c>
      <c r="M627" s="472" t="s">
        <v>16916</v>
      </c>
      <c r="N627" s="471" t="s">
        <v>16916</v>
      </c>
      <c r="O627" s="472" t="s">
        <v>16916</v>
      </c>
      <c r="P627" s="471" t="s">
        <v>16916</v>
      </c>
      <c r="Q627" s="472" t="s">
        <v>16916</v>
      </c>
      <c r="R627" s="475" t="s">
        <v>16916</v>
      </c>
      <c r="S627" s="476" t="s">
        <v>16916</v>
      </c>
      <c r="T627" s="475" t="s">
        <v>16916</v>
      </c>
      <c r="U627" s="476" t="s">
        <v>16916</v>
      </c>
      <c r="V627" s="475" t="s">
        <v>16916</v>
      </c>
      <c r="W627" s="473" t="s">
        <v>16916</v>
      </c>
      <c r="X627" s="471">
        <v>1303658.3</v>
      </c>
      <c r="Y627" s="472">
        <v>778208.28999999992</v>
      </c>
      <c r="Z627" s="471" t="s">
        <v>16916</v>
      </c>
      <c r="AA627" s="472" t="s">
        <v>16916</v>
      </c>
      <c r="AB627" s="471">
        <v>1406633.78</v>
      </c>
      <c r="AC627" s="472">
        <v>1386127.56</v>
      </c>
      <c r="AD627" s="471" t="s">
        <v>16916</v>
      </c>
      <c r="AE627" s="472" t="s">
        <v>16916</v>
      </c>
      <c r="AF627" s="595" t="s">
        <v>16916</v>
      </c>
      <c r="AG627" s="473" t="s">
        <v>16916</v>
      </c>
      <c r="AH627" s="471">
        <v>747410.17999999993</v>
      </c>
      <c r="AI627" s="472">
        <v>700038.05999999994</v>
      </c>
      <c r="AJ627" s="471" t="s">
        <v>16916</v>
      </c>
      <c r="AK627" s="472" t="s">
        <v>16916</v>
      </c>
      <c r="AL627" s="471">
        <v>322120.8</v>
      </c>
      <c r="AM627" s="472">
        <v>0</v>
      </c>
      <c r="AN627" s="471" t="s">
        <v>16916</v>
      </c>
      <c r="AO627" s="472" t="s">
        <v>16916</v>
      </c>
      <c r="AP627" s="471">
        <v>3166506.21</v>
      </c>
      <c r="AQ627" s="472">
        <v>3166506.2000000011</v>
      </c>
      <c r="AR627" s="471" t="s">
        <v>16916</v>
      </c>
      <c r="AS627" s="472" t="s">
        <v>16916</v>
      </c>
      <c r="AT627" s="471">
        <v>1584810.09</v>
      </c>
      <c r="AU627" s="472">
        <v>1491549.9300000002</v>
      </c>
      <c r="AV627" s="471" t="s">
        <v>16916</v>
      </c>
      <c r="AW627" s="472" t="s">
        <v>16916</v>
      </c>
      <c r="AX627" s="471">
        <v>1466066.5699999998</v>
      </c>
      <c r="AY627" s="472">
        <v>1309389.1500000011</v>
      </c>
      <c r="AZ627" s="471" t="s">
        <v>16916</v>
      </c>
      <c r="BA627" s="472" t="s">
        <v>16916</v>
      </c>
      <c r="BB627" s="471">
        <v>591016.94999999995</v>
      </c>
      <c r="BC627" s="472">
        <v>0</v>
      </c>
      <c r="BD627" s="471" t="s">
        <v>16916</v>
      </c>
      <c r="BE627" s="472" t="s">
        <v>16916</v>
      </c>
      <c r="BF627" s="471">
        <v>828062.91999999993</v>
      </c>
      <c r="BG627" s="472">
        <v>0</v>
      </c>
      <c r="BH627" s="471" t="s">
        <v>16916</v>
      </c>
      <c r="BI627" s="472" t="s">
        <v>16916</v>
      </c>
      <c r="BJ627" s="357">
        <v>11416285.799999999</v>
      </c>
      <c r="BK627" s="474">
        <v>8831819.1900000013</v>
      </c>
      <c r="BL627" s="357">
        <v>0</v>
      </c>
      <c r="BM627" s="474">
        <v>0</v>
      </c>
      <c r="BN627" s="357">
        <v>0</v>
      </c>
      <c r="BO627" s="474">
        <v>0</v>
      </c>
    </row>
    <row r="628" spans="1:67" s="148" customFormat="1" ht="12.75" x14ac:dyDescent="0.2">
      <c r="A628" s="470" t="s">
        <v>8358</v>
      </c>
      <c r="B628" s="470" t="s">
        <v>8347</v>
      </c>
      <c r="C628" s="470" t="s">
        <v>8213</v>
      </c>
      <c r="D628" s="470" t="s">
        <v>8213</v>
      </c>
      <c r="E628" s="470" t="s">
        <v>373</v>
      </c>
      <c r="F628" s="470" t="s">
        <v>22</v>
      </c>
      <c r="G628" s="470" t="s">
        <v>22</v>
      </c>
      <c r="H628" s="471" t="s">
        <v>16916</v>
      </c>
      <c r="I628" s="472" t="s">
        <v>16916</v>
      </c>
      <c r="J628" s="471" t="s">
        <v>16916</v>
      </c>
      <c r="K628" s="472" t="s">
        <v>16916</v>
      </c>
      <c r="L628" s="471" t="s">
        <v>16916</v>
      </c>
      <c r="M628" s="472" t="s">
        <v>16916</v>
      </c>
      <c r="N628" s="471">
        <v>3744677.8600000003</v>
      </c>
      <c r="O628" s="472">
        <v>2160829.41</v>
      </c>
      <c r="P628" s="471" t="s">
        <v>16916</v>
      </c>
      <c r="Q628" s="472" t="s">
        <v>16916</v>
      </c>
      <c r="R628" s="475">
        <v>224441.76</v>
      </c>
      <c r="S628" s="476">
        <v>223879.02000000002</v>
      </c>
      <c r="T628" s="475" t="s">
        <v>16916</v>
      </c>
      <c r="U628" s="476" t="s">
        <v>16916</v>
      </c>
      <c r="V628" s="475">
        <v>3513170.9499999997</v>
      </c>
      <c r="W628" s="473">
        <v>3513170.95</v>
      </c>
      <c r="X628" s="471">
        <v>356874.95999999996</v>
      </c>
      <c r="Y628" s="472">
        <v>199625.91999999998</v>
      </c>
      <c r="Z628" s="471" t="s">
        <v>16916</v>
      </c>
      <c r="AA628" s="472" t="s">
        <v>16916</v>
      </c>
      <c r="AB628" s="471">
        <v>256477.44</v>
      </c>
      <c r="AC628" s="472">
        <v>81673.279999999999</v>
      </c>
      <c r="AD628" s="471" t="s">
        <v>16916</v>
      </c>
      <c r="AE628" s="472" t="s">
        <v>16916</v>
      </c>
      <c r="AF628" s="595" t="s">
        <v>16916</v>
      </c>
      <c r="AG628" s="473" t="s">
        <v>16916</v>
      </c>
      <c r="AH628" s="471">
        <v>123918.43</v>
      </c>
      <c r="AI628" s="472">
        <v>123363.93000000001</v>
      </c>
      <c r="AJ628" s="471" t="s">
        <v>16916</v>
      </c>
      <c r="AK628" s="472" t="s">
        <v>16916</v>
      </c>
      <c r="AL628" s="471">
        <v>126119.12</v>
      </c>
      <c r="AM628" s="472">
        <v>64243.58</v>
      </c>
      <c r="AN628" s="471" t="s">
        <v>16916</v>
      </c>
      <c r="AO628" s="472" t="s">
        <v>16916</v>
      </c>
      <c r="AP628" s="471">
        <v>126119.12</v>
      </c>
      <c r="AQ628" s="472">
        <v>126119.12</v>
      </c>
      <c r="AR628" s="471" t="s">
        <v>16916</v>
      </c>
      <c r="AS628" s="472" t="s">
        <v>16916</v>
      </c>
      <c r="AT628" s="471">
        <v>126119.12</v>
      </c>
      <c r="AU628" s="472">
        <v>126119.12000000001</v>
      </c>
      <c r="AV628" s="471" t="s">
        <v>16916</v>
      </c>
      <c r="AW628" s="472" t="s">
        <v>16916</v>
      </c>
      <c r="AX628" s="471">
        <v>126119.12</v>
      </c>
      <c r="AY628" s="472">
        <v>32121.79</v>
      </c>
      <c r="AZ628" s="471" t="s">
        <v>16916</v>
      </c>
      <c r="BA628" s="472" t="s">
        <v>16916</v>
      </c>
      <c r="BB628" s="471">
        <v>339094.92</v>
      </c>
      <c r="BC628" s="472">
        <v>338126.77999999991</v>
      </c>
      <c r="BD628" s="471" t="s">
        <v>16916</v>
      </c>
      <c r="BE628" s="472" t="s">
        <v>16916</v>
      </c>
      <c r="BF628" s="471">
        <v>433095.41</v>
      </c>
      <c r="BG628" s="472">
        <v>0</v>
      </c>
      <c r="BH628" s="471" t="s">
        <v>16916</v>
      </c>
      <c r="BI628" s="472" t="s">
        <v>16916</v>
      </c>
      <c r="BJ628" s="357">
        <v>5983057.2600000007</v>
      </c>
      <c r="BK628" s="474">
        <v>3476101.95</v>
      </c>
      <c r="BL628" s="357">
        <v>0</v>
      </c>
      <c r="BM628" s="474">
        <v>0</v>
      </c>
      <c r="BN628" s="357">
        <v>3513170.9499999997</v>
      </c>
      <c r="BO628" s="474">
        <v>3513170.95</v>
      </c>
    </row>
    <row r="629" spans="1:67" s="148" customFormat="1" ht="12.75" x14ac:dyDescent="0.2">
      <c r="A629" s="470" t="s">
        <v>8358</v>
      </c>
      <c r="B629" s="470" t="s">
        <v>8301</v>
      </c>
      <c r="C629" s="470" t="s">
        <v>8213</v>
      </c>
      <c r="D629" s="470" t="s">
        <v>8213</v>
      </c>
      <c r="E629" s="470" t="s">
        <v>17550</v>
      </c>
      <c r="F629" s="470" t="s">
        <v>22</v>
      </c>
      <c r="G629" s="470" t="s">
        <v>22</v>
      </c>
      <c r="H629" s="471" t="s">
        <v>16916</v>
      </c>
      <c r="I629" s="472" t="s">
        <v>16916</v>
      </c>
      <c r="J629" s="471" t="s">
        <v>16916</v>
      </c>
      <c r="K629" s="472" t="s">
        <v>16916</v>
      </c>
      <c r="L629" s="471" t="s">
        <v>16916</v>
      </c>
      <c r="M629" s="472" t="s">
        <v>16916</v>
      </c>
      <c r="N629" s="471" t="s">
        <v>16916</v>
      </c>
      <c r="O629" s="472" t="s">
        <v>16916</v>
      </c>
      <c r="P629" s="471" t="s">
        <v>16916</v>
      </c>
      <c r="Q629" s="472" t="s">
        <v>16916</v>
      </c>
      <c r="R629" s="475" t="s">
        <v>16916</v>
      </c>
      <c r="S629" s="476" t="s">
        <v>16916</v>
      </c>
      <c r="T629" s="475" t="s">
        <v>16916</v>
      </c>
      <c r="U629" s="476" t="s">
        <v>16916</v>
      </c>
      <c r="V629" s="475" t="s">
        <v>16916</v>
      </c>
      <c r="W629" s="473" t="s">
        <v>16916</v>
      </c>
      <c r="X629" s="471" t="s">
        <v>16916</v>
      </c>
      <c r="Y629" s="472" t="s">
        <v>16916</v>
      </c>
      <c r="Z629" s="471" t="s">
        <v>16916</v>
      </c>
      <c r="AA629" s="472" t="s">
        <v>16916</v>
      </c>
      <c r="AB629" s="471" t="s">
        <v>16916</v>
      </c>
      <c r="AC629" s="472" t="s">
        <v>16916</v>
      </c>
      <c r="AD629" s="471" t="s">
        <v>16916</v>
      </c>
      <c r="AE629" s="472" t="s">
        <v>16916</v>
      </c>
      <c r="AF629" s="595" t="s">
        <v>16916</v>
      </c>
      <c r="AG629" s="473" t="s">
        <v>16916</v>
      </c>
      <c r="AH629" s="471" t="s">
        <v>16916</v>
      </c>
      <c r="AI629" s="472" t="s">
        <v>16916</v>
      </c>
      <c r="AJ629" s="471" t="s">
        <v>16916</v>
      </c>
      <c r="AK629" s="472" t="s">
        <v>16916</v>
      </c>
      <c r="AL629" s="471" t="s">
        <v>16916</v>
      </c>
      <c r="AM629" s="472" t="s">
        <v>16916</v>
      </c>
      <c r="AN629" s="471" t="s">
        <v>16916</v>
      </c>
      <c r="AO629" s="472" t="s">
        <v>16916</v>
      </c>
      <c r="AP629" s="471">
        <v>17952</v>
      </c>
      <c r="AQ629" s="472">
        <v>17952</v>
      </c>
      <c r="AR629" s="471" t="s">
        <v>16916</v>
      </c>
      <c r="AS629" s="472" t="s">
        <v>16916</v>
      </c>
      <c r="AT629" s="471" t="s">
        <v>16916</v>
      </c>
      <c r="AU629" s="472" t="s">
        <v>16916</v>
      </c>
      <c r="AV629" s="471" t="s">
        <v>16916</v>
      </c>
      <c r="AW629" s="472" t="s">
        <v>16916</v>
      </c>
      <c r="AX629" s="471" t="s">
        <v>16916</v>
      </c>
      <c r="AY629" s="472" t="s">
        <v>16916</v>
      </c>
      <c r="AZ629" s="471" t="s">
        <v>16916</v>
      </c>
      <c r="BA629" s="472" t="s">
        <v>16916</v>
      </c>
      <c r="BB629" s="471" t="s">
        <v>16916</v>
      </c>
      <c r="BC629" s="472" t="s">
        <v>16916</v>
      </c>
      <c r="BD629" s="471" t="s">
        <v>16916</v>
      </c>
      <c r="BE629" s="472" t="s">
        <v>16916</v>
      </c>
      <c r="BF629" s="471" t="s">
        <v>16916</v>
      </c>
      <c r="BG629" s="472" t="s">
        <v>16916</v>
      </c>
      <c r="BH629" s="471" t="s">
        <v>16916</v>
      </c>
      <c r="BI629" s="472" t="s">
        <v>16916</v>
      </c>
      <c r="BJ629" s="357">
        <v>17952</v>
      </c>
      <c r="BK629" s="474">
        <v>17952</v>
      </c>
      <c r="BL629" s="357">
        <v>0</v>
      </c>
      <c r="BM629" s="474">
        <v>0</v>
      </c>
      <c r="BN629" s="357">
        <v>0</v>
      </c>
      <c r="BO629" s="474">
        <v>0</v>
      </c>
    </row>
    <row r="630" spans="1:67" s="148" customFormat="1" ht="12.75" x14ac:dyDescent="0.2">
      <c r="A630" s="470" t="s">
        <v>8358</v>
      </c>
      <c r="B630" s="470" t="s">
        <v>8302</v>
      </c>
      <c r="C630" s="470" t="s">
        <v>8213</v>
      </c>
      <c r="D630" s="470" t="s">
        <v>8213</v>
      </c>
      <c r="E630" s="470" t="s">
        <v>17551</v>
      </c>
      <c r="F630" s="470" t="s">
        <v>22</v>
      </c>
      <c r="G630" s="470" t="s">
        <v>22</v>
      </c>
      <c r="H630" s="471">
        <v>6887353.2300000004</v>
      </c>
      <c r="I630" s="472">
        <v>6887353.2300000004</v>
      </c>
      <c r="J630" s="471" t="s">
        <v>16916</v>
      </c>
      <c r="K630" s="472" t="s">
        <v>16916</v>
      </c>
      <c r="L630" s="471" t="s">
        <v>16916</v>
      </c>
      <c r="M630" s="472" t="s">
        <v>16916</v>
      </c>
      <c r="N630" s="471" t="s">
        <v>16916</v>
      </c>
      <c r="O630" s="472" t="s">
        <v>16916</v>
      </c>
      <c r="P630" s="471" t="s">
        <v>16916</v>
      </c>
      <c r="Q630" s="472" t="s">
        <v>16916</v>
      </c>
      <c r="R630" s="475" t="s">
        <v>16916</v>
      </c>
      <c r="S630" s="476" t="s">
        <v>16916</v>
      </c>
      <c r="T630" s="475" t="s">
        <v>16916</v>
      </c>
      <c r="U630" s="476" t="s">
        <v>16916</v>
      </c>
      <c r="V630" s="475" t="s">
        <v>16916</v>
      </c>
      <c r="W630" s="473" t="s">
        <v>16916</v>
      </c>
      <c r="X630" s="471" t="s">
        <v>16916</v>
      </c>
      <c r="Y630" s="472" t="s">
        <v>16916</v>
      </c>
      <c r="Z630" s="471" t="s">
        <v>16916</v>
      </c>
      <c r="AA630" s="472" t="s">
        <v>16916</v>
      </c>
      <c r="AB630" s="471" t="s">
        <v>16916</v>
      </c>
      <c r="AC630" s="472" t="s">
        <v>16916</v>
      </c>
      <c r="AD630" s="471" t="s">
        <v>16916</v>
      </c>
      <c r="AE630" s="472" t="s">
        <v>16916</v>
      </c>
      <c r="AF630" s="595" t="s">
        <v>16916</v>
      </c>
      <c r="AG630" s="473" t="s">
        <v>16916</v>
      </c>
      <c r="AH630" s="471" t="s">
        <v>16916</v>
      </c>
      <c r="AI630" s="472" t="s">
        <v>16916</v>
      </c>
      <c r="AJ630" s="471" t="s">
        <v>16916</v>
      </c>
      <c r="AK630" s="472" t="s">
        <v>16916</v>
      </c>
      <c r="AL630" s="471" t="s">
        <v>16916</v>
      </c>
      <c r="AM630" s="472" t="s">
        <v>16916</v>
      </c>
      <c r="AN630" s="471" t="s">
        <v>16916</v>
      </c>
      <c r="AO630" s="472" t="s">
        <v>16916</v>
      </c>
      <c r="AP630" s="471">
        <v>1424.69</v>
      </c>
      <c r="AQ630" s="472">
        <v>1424.6899999999998</v>
      </c>
      <c r="AR630" s="471" t="s">
        <v>16916</v>
      </c>
      <c r="AS630" s="472" t="s">
        <v>16916</v>
      </c>
      <c r="AT630" s="471" t="s">
        <v>16916</v>
      </c>
      <c r="AU630" s="472" t="s">
        <v>16916</v>
      </c>
      <c r="AV630" s="471" t="s">
        <v>16916</v>
      </c>
      <c r="AW630" s="472" t="s">
        <v>16916</v>
      </c>
      <c r="AX630" s="471" t="s">
        <v>16916</v>
      </c>
      <c r="AY630" s="472" t="s">
        <v>16916</v>
      </c>
      <c r="AZ630" s="471" t="s">
        <v>16916</v>
      </c>
      <c r="BA630" s="472" t="s">
        <v>16916</v>
      </c>
      <c r="BB630" s="471" t="s">
        <v>16916</v>
      </c>
      <c r="BC630" s="472" t="s">
        <v>16916</v>
      </c>
      <c r="BD630" s="471" t="s">
        <v>16916</v>
      </c>
      <c r="BE630" s="472" t="s">
        <v>16916</v>
      </c>
      <c r="BF630" s="471" t="s">
        <v>16916</v>
      </c>
      <c r="BG630" s="472" t="s">
        <v>16916</v>
      </c>
      <c r="BH630" s="471" t="s">
        <v>16916</v>
      </c>
      <c r="BI630" s="472" t="s">
        <v>16916</v>
      </c>
      <c r="BJ630" s="357">
        <v>6888777.9200000009</v>
      </c>
      <c r="BK630" s="474">
        <v>6888777.9200000009</v>
      </c>
      <c r="BL630" s="357">
        <v>0</v>
      </c>
      <c r="BM630" s="474">
        <v>0</v>
      </c>
      <c r="BN630" s="357">
        <v>0</v>
      </c>
      <c r="BO630" s="474">
        <v>0</v>
      </c>
    </row>
    <row r="631" spans="1:67" s="148" customFormat="1" ht="12.75" x14ac:dyDescent="0.2">
      <c r="A631" s="470" t="s">
        <v>8358</v>
      </c>
      <c r="B631" s="470" t="s">
        <v>8228</v>
      </c>
      <c r="C631" s="470" t="s">
        <v>8213</v>
      </c>
      <c r="D631" s="470" t="s">
        <v>8213</v>
      </c>
      <c r="E631" s="470" t="s">
        <v>17346</v>
      </c>
      <c r="F631" s="470" t="s">
        <v>22</v>
      </c>
      <c r="G631" s="470" t="s">
        <v>22</v>
      </c>
      <c r="H631" s="471" t="s">
        <v>16916</v>
      </c>
      <c r="I631" s="472" t="s">
        <v>16916</v>
      </c>
      <c r="J631" s="471" t="s">
        <v>16916</v>
      </c>
      <c r="K631" s="472" t="s">
        <v>16916</v>
      </c>
      <c r="L631" s="471" t="s">
        <v>16916</v>
      </c>
      <c r="M631" s="472" t="s">
        <v>16916</v>
      </c>
      <c r="N631" s="471" t="s">
        <v>16916</v>
      </c>
      <c r="O631" s="472" t="s">
        <v>16916</v>
      </c>
      <c r="P631" s="471" t="s">
        <v>16916</v>
      </c>
      <c r="Q631" s="472" t="s">
        <v>16916</v>
      </c>
      <c r="R631" s="475" t="s">
        <v>16916</v>
      </c>
      <c r="S631" s="476" t="s">
        <v>16916</v>
      </c>
      <c r="T631" s="475" t="s">
        <v>16916</v>
      </c>
      <c r="U631" s="476" t="s">
        <v>16916</v>
      </c>
      <c r="V631" s="475" t="s">
        <v>16916</v>
      </c>
      <c r="W631" s="473" t="s">
        <v>16916</v>
      </c>
      <c r="X631" s="471" t="s">
        <v>16916</v>
      </c>
      <c r="Y631" s="472" t="s">
        <v>16916</v>
      </c>
      <c r="Z631" s="471" t="s">
        <v>16916</v>
      </c>
      <c r="AA631" s="472" t="s">
        <v>16916</v>
      </c>
      <c r="AB631" s="471" t="s">
        <v>16916</v>
      </c>
      <c r="AC631" s="472" t="s">
        <v>16916</v>
      </c>
      <c r="AD631" s="471" t="s">
        <v>16916</v>
      </c>
      <c r="AE631" s="472" t="s">
        <v>16916</v>
      </c>
      <c r="AF631" s="595" t="s">
        <v>16916</v>
      </c>
      <c r="AG631" s="473" t="s">
        <v>16916</v>
      </c>
      <c r="AH631" s="471" t="s">
        <v>16916</v>
      </c>
      <c r="AI631" s="472" t="s">
        <v>16916</v>
      </c>
      <c r="AJ631" s="471" t="s">
        <v>16916</v>
      </c>
      <c r="AK631" s="472" t="s">
        <v>16916</v>
      </c>
      <c r="AL631" s="471" t="s">
        <v>16916</v>
      </c>
      <c r="AM631" s="472" t="s">
        <v>16916</v>
      </c>
      <c r="AN631" s="471" t="s">
        <v>16916</v>
      </c>
      <c r="AO631" s="472" t="s">
        <v>16916</v>
      </c>
      <c r="AP631" s="471">
        <v>16762.96</v>
      </c>
      <c r="AQ631" s="472">
        <v>16762.960000000006</v>
      </c>
      <c r="AR631" s="471" t="s">
        <v>16916</v>
      </c>
      <c r="AS631" s="472" t="s">
        <v>16916</v>
      </c>
      <c r="AT631" s="471">
        <v>2495791.4300000002</v>
      </c>
      <c r="AU631" s="472">
        <v>2495791.4300000002</v>
      </c>
      <c r="AV631" s="471" t="s">
        <v>16916</v>
      </c>
      <c r="AW631" s="472" t="s">
        <v>16916</v>
      </c>
      <c r="AX631" s="471">
        <v>2786782.75</v>
      </c>
      <c r="AY631" s="472">
        <v>2786550.2599999965</v>
      </c>
      <c r="AZ631" s="471" t="s">
        <v>16916</v>
      </c>
      <c r="BA631" s="472" t="s">
        <v>16916</v>
      </c>
      <c r="BB631" s="471" t="s">
        <v>16916</v>
      </c>
      <c r="BC631" s="472" t="s">
        <v>16916</v>
      </c>
      <c r="BD631" s="471" t="s">
        <v>16916</v>
      </c>
      <c r="BE631" s="472" t="s">
        <v>16916</v>
      </c>
      <c r="BF631" s="471" t="s">
        <v>16916</v>
      </c>
      <c r="BG631" s="472" t="s">
        <v>16916</v>
      </c>
      <c r="BH631" s="471" t="s">
        <v>16916</v>
      </c>
      <c r="BI631" s="472" t="s">
        <v>16916</v>
      </c>
      <c r="BJ631" s="357">
        <v>5299337.1400000006</v>
      </c>
      <c r="BK631" s="474">
        <v>5299104.6499999966</v>
      </c>
      <c r="BL631" s="357">
        <v>0</v>
      </c>
      <c r="BM631" s="474">
        <v>0</v>
      </c>
      <c r="BN631" s="357">
        <v>0</v>
      </c>
      <c r="BO631" s="474">
        <v>0</v>
      </c>
    </row>
    <row r="632" spans="1:67" s="148" customFormat="1" ht="12.75" x14ac:dyDescent="0.2">
      <c r="A632" s="470" t="s">
        <v>8358</v>
      </c>
      <c r="B632" s="470" t="s">
        <v>8290</v>
      </c>
      <c r="C632" s="470" t="s">
        <v>8213</v>
      </c>
      <c r="D632" s="470" t="s">
        <v>8213</v>
      </c>
      <c r="E632" s="470" t="s">
        <v>17900</v>
      </c>
      <c r="F632" s="470" t="s">
        <v>22</v>
      </c>
      <c r="G632" s="470" t="s">
        <v>22</v>
      </c>
      <c r="H632" s="471" t="s">
        <v>16916</v>
      </c>
      <c r="I632" s="472" t="s">
        <v>16916</v>
      </c>
      <c r="J632" s="471" t="s">
        <v>16916</v>
      </c>
      <c r="K632" s="472" t="s">
        <v>16916</v>
      </c>
      <c r="L632" s="471" t="s">
        <v>16916</v>
      </c>
      <c r="M632" s="472" t="s">
        <v>16916</v>
      </c>
      <c r="N632" s="471" t="s">
        <v>16916</v>
      </c>
      <c r="O632" s="472" t="s">
        <v>16916</v>
      </c>
      <c r="P632" s="471" t="s">
        <v>16916</v>
      </c>
      <c r="Q632" s="472" t="s">
        <v>16916</v>
      </c>
      <c r="R632" s="475" t="s">
        <v>16916</v>
      </c>
      <c r="S632" s="476" t="s">
        <v>16916</v>
      </c>
      <c r="T632" s="475" t="s">
        <v>16916</v>
      </c>
      <c r="U632" s="476" t="s">
        <v>16916</v>
      </c>
      <c r="V632" s="475" t="s">
        <v>16916</v>
      </c>
      <c r="W632" s="473" t="s">
        <v>16916</v>
      </c>
      <c r="X632" s="471" t="s">
        <v>16916</v>
      </c>
      <c r="Y632" s="472" t="s">
        <v>16916</v>
      </c>
      <c r="Z632" s="471" t="s">
        <v>16916</v>
      </c>
      <c r="AA632" s="472" t="s">
        <v>16916</v>
      </c>
      <c r="AB632" s="471" t="s">
        <v>16916</v>
      </c>
      <c r="AC632" s="472" t="s">
        <v>16916</v>
      </c>
      <c r="AD632" s="471" t="s">
        <v>16916</v>
      </c>
      <c r="AE632" s="472" t="s">
        <v>16916</v>
      </c>
      <c r="AF632" s="595" t="s">
        <v>16916</v>
      </c>
      <c r="AG632" s="473" t="s">
        <v>16916</v>
      </c>
      <c r="AH632" s="471" t="s">
        <v>16916</v>
      </c>
      <c r="AI632" s="472" t="s">
        <v>16916</v>
      </c>
      <c r="AJ632" s="471" t="s">
        <v>16916</v>
      </c>
      <c r="AK632" s="472" t="s">
        <v>16916</v>
      </c>
      <c r="AL632" s="471" t="s">
        <v>16916</v>
      </c>
      <c r="AM632" s="472" t="s">
        <v>16916</v>
      </c>
      <c r="AN632" s="471" t="s">
        <v>16916</v>
      </c>
      <c r="AO632" s="472" t="s">
        <v>16916</v>
      </c>
      <c r="AP632" s="471" t="s">
        <v>16916</v>
      </c>
      <c r="AQ632" s="472" t="s">
        <v>16916</v>
      </c>
      <c r="AR632" s="471" t="s">
        <v>16916</v>
      </c>
      <c r="AS632" s="472" t="s">
        <v>16916</v>
      </c>
      <c r="AT632" s="471" t="s">
        <v>16916</v>
      </c>
      <c r="AU632" s="472" t="s">
        <v>16916</v>
      </c>
      <c r="AV632" s="471" t="s">
        <v>16916</v>
      </c>
      <c r="AW632" s="472" t="s">
        <v>16916</v>
      </c>
      <c r="AX632" s="471" t="s">
        <v>16916</v>
      </c>
      <c r="AY632" s="472" t="s">
        <v>16916</v>
      </c>
      <c r="AZ632" s="471" t="s">
        <v>16916</v>
      </c>
      <c r="BA632" s="472" t="s">
        <v>16916</v>
      </c>
      <c r="BB632" s="471">
        <v>1076096.77</v>
      </c>
      <c r="BC632" s="472">
        <v>0</v>
      </c>
      <c r="BD632" s="471" t="s">
        <v>16916</v>
      </c>
      <c r="BE632" s="472" t="s">
        <v>16916</v>
      </c>
      <c r="BF632" s="471">
        <v>901793.9</v>
      </c>
      <c r="BG632" s="472">
        <v>0</v>
      </c>
      <c r="BH632" s="471" t="s">
        <v>16916</v>
      </c>
      <c r="BI632" s="472" t="s">
        <v>16916</v>
      </c>
      <c r="BJ632" s="357">
        <v>1977890.67</v>
      </c>
      <c r="BK632" s="474">
        <v>0</v>
      </c>
      <c r="BL632" s="357">
        <v>0</v>
      </c>
      <c r="BM632" s="474">
        <v>0</v>
      </c>
      <c r="BN632" s="357">
        <v>0</v>
      </c>
      <c r="BO632" s="474">
        <v>0</v>
      </c>
    </row>
    <row r="633" spans="1:67" s="148" customFormat="1" ht="12.75" x14ac:dyDescent="0.2">
      <c r="A633" s="470" t="s">
        <v>8358</v>
      </c>
      <c r="B633" s="470" t="s">
        <v>8359</v>
      </c>
      <c r="C633" s="470" t="s">
        <v>8213</v>
      </c>
      <c r="D633" s="470" t="s">
        <v>8213</v>
      </c>
      <c r="E633" s="470" t="s">
        <v>8360</v>
      </c>
      <c r="F633" s="470" t="s">
        <v>22</v>
      </c>
      <c r="G633" s="470" t="s">
        <v>22</v>
      </c>
      <c r="H633" s="471" t="s">
        <v>16916</v>
      </c>
      <c r="I633" s="472" t="s">
        <v>16916</v>
      </c>
      <c r="J633" s="471" t="s">
        <v>16916</v>
      </c>
      <c r="K633" s="472" t="s">
        <v>16916</v>
      </c>
      <c r="L633" s="471" t="s">
        <v>16916</v>
      </c>
      <c r="M633" s="472" t="s">
        <v>16916</v>
      </c>
      <c r="N633" s="471" t="s">
        <v>16916</v>
      </c>
      <c r="O633" s="472" t="s">
        <v>16916</v>
      </c>
      <c r="P633" s="471" t="s">
        <v>16916</v>
      </c>
      <c r="Q633" s="472" t="s">
        <v>16916</v>
      </c>
      <c r="R633" s="475">
        <v>321522.76</v>
      </c>
      <c r="S633" s="476">
        <v>246103.13000000006</v>
      </c>
      <c r="T633" s="475" t="s">
        <v>16916</v>
      </c>
      <c r="U633" s="476" t="s">
        <v>16916</v>
      </c>
      <c r="V633" s="475" t="s">
        <v>16916</v>
      </c>
      <c r="W633" s="473" t="s">
        <v>16916</v>
      </c>
      <c r="X633" s="471">
        <v>156850.83000000002</v>
      </c>
      <c r="Y633" s="472">
        <v>14652.34</v>
      </c>
      <c r="Z633" s="471" t="s">
        <v>16916</v>
      </c>
      <c r="AA633" s="472" t="s">
        <v>16916</v>
      </c>
      <c r="AB633" s="471">
        <v>163324.85999999999</v>
      </c>
      <c r="AC633" s="472">
        <v>11938.119999999999</v>
      </c>
      <c r="AD633" s="471" t="s">
        <v>16916</v>
      </c>
      <c r="AE633" s="472" t="s">
        <v>16916</v>
      </c>
      <c r="AF633" s="595" t="s">
        <v>16916</v>
      </c>
      <c r="AG633" s="473" t="s">
        <v>16916</v>
      </c>
      <c r="AH633" s="471">
        <v>5548.98</v>
      </c>
      <c r="AI633" s="472">
        <v>5548.9799999999987</v>
      </c>
      <c r="AJ633" s="471" t="s">
        <v>16916</v>
      </c>
      <c r="AK633" s="472" t="s">
        <v>16916</v>
      </c>
      <c r="AL633" s="471">
        <v>3883.56</v>
      </c>
      <c r="AM633" s="472">
        <v>1941.6000000000001</v>
      </c>
      <c r="AN633" s="471" t="s">
        <v>16916</v>
      </c>
      <c r="AO633" s="472" t="s">
        <v>16916</v>
      </c>
      <c r="AP633" s="471" t="s">
        <v>16916</v>
      </c>
      <c r="AQ633" s="472" t="s">
        <v>16916</v>
      </c>
      <c r="AR633" s="471" t="s">
        <v>16916</v>
      </c>
      <c r="AS633" s="472" t="s">
        <v>16916</v>
      </c>
      <c r="AT633" s="471" t="s">
        <v>16916</v>
      </c>
      <c r="AU633" s="472" t="s">
        <v>16916</v>
      </c>
      <c r="AV633" s="471" t="s">
        <v>16916</v>
      </c>
      <c r="AW633" s="472" t="s">
        <v>16916</v>
      </c>
      <c r="AX633" s="471" t="s">
        <v>16916</v>
      </c>
      <c r="AY633" s="472" t="s">
        <v>16916</v>
      </c>
      <c r="AZ633" s="471" t="s">
        <v>16916</v>
      </c>
      <c r="BA633" s="472" t="s">
        <v>16916</v>
      </c>
      <c r="BB633" s="471" t="s">
        <v>16916</v>
      </c>
      <c r="BC633" s="472" t="s">
        <v>16916</v>
      </c>
      <c r="BD633" s="471" t="s">
        <v>16916</v>
      </c>
      <c r="BE633" s="472" t="s">
        <v>16916</v>
      </c>
      <c r="BF633" s="471" t="s">
        <v>16916</v>
      </c>
      <c r="BG633" s="472" t="s">
        <v>16916</v>
      </c>
      <c r="BH633" s="471" t="s">
        <v>16916</v>
      </c>
      <c r="BI633" s="472" t="s">
        <v>16916</v>
      </c>
      <c r="BJ633" s="357">
        <v>651130.99</v>
      </c>
      <c r="BK633" s="474">
        <v>280184.17000000004</v>
      </c>
      <c r="BL633" s="357">
        <v>0</v>
      </c>
      <c r="BM633" s="474">
        <v>0</v>
      </c>
      <c r="BN633" s="357">
        <v>0</v>
      </c>
      <c r="BO633" s="474">
        <v>0</v>
      </c>
    </row>
    <row r="634" spans="1:67" s="148" customFormat="1" ht="12.75" x14ac:dyDescent="0.2">
      <c r="A634" s="470" t="s">
        <v>8358</v>
      </c>
      <c r="B634" s="470" t="s">
        <v>8586</v>
      </c>
      <c r="C634" s="470" t="s">
        <v>8213</v>
      </c>
      <c r="D634" s="470" t="s">
        <v>8213</v>
      </c>
      <c r="E634" s="470" t="s">
        <v>17751</v>
      </c>
      <c r="F634" s="470" t="s">
        <v>22</v>
      </c>
      <c r="G634" s="470" t="s">
        <v>22</v>
      </c>
      <c r="H634" s="471" t="s">
        <v>16916</v>
      </c>
      <c r="I634" s="472" t="s">
        <v>16916</v>
      </c>
      <c r="J634" s="471" t="s">
        <v>16916</v>
      </c>
      <c r="K634" s="472" t="s">
        <v>16916</v>
      </c>
      <c r="L634" s="471" t="s">
        <v>16916</v>
      </c>
      <c r="M634" s="472" t="s">
        <v>16916</v>
      </c>
      <c r="N634" s="471" t="s">
        <v>16916</v>
      </c>
      <c r="O634" s="472" t="s">
        <v>16916</v>
      </c>
      <c r="P634" s="471" t="s">
        <v>16916</v>
      </c>
      <c r="Q634" s="472" t="s">
        <v>16916</v>
      </c>
      <c r="R634" s="475" t="s">
        <v>16916</v>
      </c>
      <c r="S634" s="476" t="s">
        <v>16916</v>
      </c>
      <c r="T634" s="475" t="s">
        <v>16916</v>
      </c>
      <c r="U634" s="476" t="s">
        <v>16916</v>
      </c>
      <c r="V634" s="475" t="s">
        <v>16916</v>
      </c>
      <c r="W634" s="473" t="s">
        <v>16916</v>
      </c>
      <c r="X634" s="471" t="s">
        <v>16916</v>
      </c>
      <c r="Y634" s="472" t="s">
        <v>16916</v>
      </c>
      <c r="Z634" s="471" t="s">
        <v>16916</v>
      </c>
      <c r="AA634" s="472" t="s">
        <v>16916</v>
      </c>
      <c r="AB634" s="471" t="s">
        <v>16916</v>
      </c>
      <c r="AC634" s="472" t="s">
        <v>16916</v>
      </c>
      <c r="AD634" s="471" t="s">
        <v>16916</v>
      </c>
      <c r="AE634" s="472" t="s">
        <v>16916</v>
      </c>
      <c r="AF634" s="595" t="s">
        <v>16916</v>
      </c>
      <c r="AG634" s="473" t="s">
        <v>16916</v>
      </c>
      <c r="AH634" s="471" t="s">
        <v>16916</v>
      </c>
      <c r="AI634" s="472" t="s">
        <v>16916</v>
      </c>
      <c r="AJ634" s="471" t="s">
        <v>16916</v>
      </c>
      <c r="AK634" s="472" t="s">
        <v>16916</v>
      </c>
      <c r="AL634" s="471" t="s">
        <v>16916</v>
      </c>
      <c r="AM634" s="472" t="s">
        <v>16916</v>
      </c>
      <c r="AN634" s="471" t="s">
        <v>16916</v>
      </c>
      <c r="AO634" s="472" t="s">
        <v>16916</v>
      </c>
      <c r="AP634" s="471" t="s">
        <v>16916</v>
      </c>
      <c r="AQ634" s="472" t="s">
        <v>16916</v>
      </c>
      <c r="AR634" s="471" t="s">
        <v>16916</v>
      </c>
      <c r="AS634" s="472" t="s">
        <v>16916</v>
      </c>
      <c r="AT634" s="471" t="s">
        <v>16916</v>
      </c>
      <c r="AU634" s="472" t="s">
        <v>16916</v>
      </c>
      <c r="AV634" s="471" t="s">
        <v>16916</v>
      </c>
      <c r="AW634" s="472" t="s">
        <v>16916</v>
      </c>
      <c r="AX634" s="471">
        <v>352326.15</v>
      </c>
      <c r="AY634" s="472" t="s">
        <v>16916</v>
      </c>
      <c r="AZ634" s="471" t="s">
        <v>16916</v>
      </c>
      <c r="BA634" s="472" t="s">
        <v>16916</v>
      </c>
      <c r="BB634" s="471" t="s">
        <v>16916</v>
      </c>
      <c r="BC634" s="472" t="s">
        <v>16916</v>
      </c>
      <c r="BD634" s="471" t="s">
        <v>16916</v>
      </c>
      <c r="BE634" s="472" t="s">
        <v>16916</v>
      </c>
      <c r="BF634" s="471" t="s">
        <v>16916</v>
      </c>
      <c r="BG634" s="472" t="s">
        <v>16916</v>
      </c>
      <c r="BH634" s="471" t="s">
        <v>16916</v>
      </c>
      <c r="BI634" s="472" t="s">
        <v>16916</v>
      </c>
      <c r="BJ634" s="357">
        <v>352326.15</v>
      </c>
      <c r="BK634" s="474">
        <v>0</v>
      </c>
      <c r="BL634" s="357">
        <v>0</v>
      </c>
      <c r="BM634" s="474">
        <v>0</v>
      </c>
      <c r="BN634" s="357">
        <v>0</v>
      </c>
      <c r="BO634" s="474">
        <v>0</v>
      </c>
    </row>
    <row r="635" spans="1:67" s="148" customFormat="1" ht="12.75" x14ac:dyDescent="0.2">
      <c r="A635" s="470" t="s">
        <v>8358</v>
      </c>
      <c r="B635" s="470" t="s">
        <v>8240</v>
      </c>
      <c r="C635" s="470" t="s">
        <v>8213</v>
      </c>
      <c r="D635" s="470" t="s">
        <v>8213</v>
      </c>
      <c r="E635" s="470" t="s">
        <v>17552</v>
      </c>
      <c r="F635" s="470" t="s">
        <v>22</v>
      </c>
      <c r="G635" s="470" t="s">
        <v>22</v>
      </c>
      <c r="H635" s="471">
        <v>586763.98</v>
      </c>
      <c r="I635" s="472">
        <v>0</v>
      </c>
      <c r="J635" s="471" t="s">
        <v>16916</v>
      </c>
      <c r="K635" s="472" t="s">
        <v>16916</v>
      </c>
      <c r="L635" s="471" t="s">
        <v>16916</v>
      </c>
      <c r="M635" s="472" t="s">
        <v>16916</v>
      </c>
      <c r="N635" s="471" t="s">
        <v>16916</v>
      </c>
      <c r="O635" s="472" t="s">
        <v>16916</v>
      </c>
      <c r="P635" s="471" t="s">
        <v>16916</v>
      </c>
      <c r="Q635" s="472" t="s">
        <v>16916</v>
      </c>
      <c r="R635" s="475" t="s">
        <v>16916</v>
      </c>
      <c r="S635" s="476" t="s">
        <v>16916</v>
      </c>
      <c r="T635" s="475" t="s">
        <v>16916</v>
      </c>
      <c r="U635" s="476" t="s">
        <v>16916</v>
      </c>
      <c r="V635" s="475" t="s">
        <v>16916</v>
      </c>
      <c r="W635" s="473" t="s">
        <v>16916</v>
      </c>
      <c r="X635" s="471" t="s">
        <v>16916</v>
      </c>
      <c r="Y635" s="472" t="s">
        <v>16916</v>
      </c>
      <c r="Z635" s="471" t="s">
        <v>16916</v>
      </c>
      <c r="AA635" s="472" t="s">
        <v>16916</v>
      </c>
      <c r="AB635" s="471" t="s">
        <v>16916</v>
      </c>
      <c r="AC635" s="472" t="s">
        <v>16916</v>
      </c>
      <c r="AD635" s="471" t="s">
        <v>16916</v>
      </c>
      <c r="AE635" s="472" t="s">
        <v>16916</v>
      </c>
      <c r="AF635" s="595" t="s">
        <v>16916</v>
      </c>
      <c r="AG635" s="473" t="s">
        <v>16916</v>
      </c>
      <c r="AH635" s="471" t="s">
        <v>16916</v>
      </c>
      <c r="AI635" s="472" t="s">
        <v>16916</v>
      </c>
      <c r="AJ635" s="471" t="s">
        <v>16916</v>
      </c>
      <c r="AK635" s="472" t="s">
        <v>16916</v>
      </c>
      <c r="AL635" s="471" t="s">
        <v>16916</v>
      </c>
      <c r="AM635" s="472" t="s">
        <v>16916</v>
      </c>
      <c r="AN635" s="471" t="s">
        <v>16916</v>
      </c>
      <c r="AO635" s="472" t="s">
        <v>16916</v>
      </c>
      <c r="AP635" s="471" t="s">
        <v>16916</v>
      </c>
      <c r="AQ635" s="472" t="s">
        <v>16916</v>
      </c>
      <c r="AR635" s="471" t="s">
        <v>16916</v>
      </c>
      <c r="AS635" s="472" t="s">
        <v>16916</v>
      </c>
      <c r="AT635" s="471" t="s">
        <v>16916</v>
      </c>
      <c r="AU635" s="472" t="s">
        <v>16916</v>
      </c>
      <c r="AV635" s="471" t="s">
        <v>16916</v>
      </c>
      <c r="AW635" s="472" t="s">
        <v>16916</v>
      </c>
      <c r="AX635" s="471" t="s">
        <v>16916</v>
      </c>
      <c r="AY635" s="472" t="s">
        <v>16916</v>
      </c>
      <c r="AZ635" s="471" t="s">
        <v>16916</v>
      </c>
      <c r="BA635" s="472" t="s">
        <v>16916</v>
      </c>
      <c r="BB635" s="471" t="s">
        <v>16916</v>
      </c>
      <c r="BC635" s="472" t="s">
        <v>16916</v>
      </c>
      <c r="BD635" s="471" t="s">
        <v>16916</v>
      </c>
      <c r="BE635" s="472" t="s">
        <v>16916</v>
      </c>
      <c r="BF635" s="471" t="s">
        <v>16916</v>
      </c>
      <c r="BG635" s="472" t="s">
        <v>16916</v>
      </c>
      <c r="BH635" s="471" t="s">
        <v>16916</v>
      </c>
      <c r="BI635" s="472" t="s">
        <v>16916</v>
      </c>
      <c r="BJ635" s="357">
        <v>586763.98</v>
      </c>
      <c r="BK635" s="474">
        <v>0</v>
      </c>
      <c r="BL635" s="357">
        <v>0</v>
      </c>
      <c r="BM635" s="474">
        <v>0</v>
      </c>
      <c r="BN635" s="357">
        <v>0</v>
      </c>
      <c r="BO635" s="474">
        <v>0</v>
      </c>
    </row>
    <row r="636" spans="1:67" s="148" customFormat="1" ht="12.75" x14ac:dyDescent="0.2">
      <c r="A636" s="470" t="s">
        <v>8358</v>
      </c>
      <c r="B636" s="470" t="s">
        <v>8266</v>
      </c>
      <c r="C636" s="470" t="s">
        <v>8213</v>
      </c>
      <c r="D636" s="470" t="s">
        <v>8213</v>
      </c>
      <c r="E636" s="470" t="s">
        <v>17553</v>
      </c>
      <c r="F636" s="470" t="s">
        <v>22</v>
      </c>
      <c r="G636" s="470" t="s">
        <v>22</v>
      </c>
      <c r="H636" s="471" t="s">
        <v>16916</v>
      </c>
      <c r="I636" s="472" t="s">
        <v>16916</v>
      </c>
      <c r="J636" s="471" t="s">
        <v>16916</v>
      </c>
      <c r="K636" s="472" t="s">
        <v>16916</v>
      </c>
      <c r="L636" s="471" t="s">
        <v>16916</v>
      </c>
      <c r="M636" s="472" t="s">
        <v>16916</v>
      </c>
      <c r="N636" s="471" t="s">
        <v>16916</v>
      </c>
      <c r="O636" s="472" t="s">
        <v>16916</v>
      </c>
      <c r="P636" s="471" t="s">
        <v>16916</v>
      </c>
      <c r="Q636" s="472" t="s">
        <v>16916</v>
      </c>
      <c r="R636" s="475" t="s">
        <v>16916</v>
      </c>
      <c r="S636" s="476" t="s">
        <v>16916</v>
      </c>
      <c r="T636" s="475" t="s">
        <v>16916</v>
      </c>
      <c r="U636" s="476" t="s">
        <v>16916</v>
      </c>
      <c r="V636" s="475" t="s">
        <v>16916</v>
      </c>
      <c r="W636" s="473" t="s">
        <v>16916</v>
      </c>
      <c r="X636" s="471" t="s">
        <v>16916</v>
      </c>
      <c r="Y636" s="472" t="s">
        <v>16916</v>
      </c>
      <c r="Z636" s="471" t="s">
        <v>16916</v>
      </c>
      <c r="AA636" s="472" t="s">
        <v>16916</v>
      </c>
      <c r="AB636" s="471" t="s">
        <v>16916</v>
      </c>
      <c r="AC636" s="472" t="s">
        <v>16916</v>
      </c>
      <c r="AD636" s="471" t="s">
        <v>16916</v>
      </c>
      <c r="AE636" s="472" t="s">
        <v>16916</v>
      </c>
      <c r="AF636" s="595" t="s">
        <v>16916</v>
      </c>
      <c r="AG636" s="473" t="s">
        <v>16916</v>
      </c>
      <c r="AH636" s="471" t="s">
        <v>16916</v>
      </c>
      <c r="AI636" s="472" t="s">
        <v>16916</v>
      </c>
      <c r="AJ636" s="471" t="s">
        <v>16916</v>
      </c>
      <c r="AK636" s="472" t="s">
        <v>16916</v>
      </c>
      <c r="AL636" s="471" t="s">
        <v>16916</v>
      </c>
      <c r="AM636" s="472" t="s">
        <v>16916</v>
      </c>
      <c r="AN636" s="471" t="s">
        <v>16916</v>
      </c>
      <c r="AO636" s="472" t="s">
        <v>16916</v>
      </c>
      <c r="AP636" s="471">
        <v>793396.94</v>
      </c>
      <c r="AQ636" s="472">
        <v>793192.74000000255</v>
      </c>
      <c r="AR636" s="471" t="s">
        <v>16916</v>
      </c>
      <c r="AS636" s="472" t="s">
        <v>16916</v>
      </c>
      <c r="AT636" s="471" t="s">
        <v>16916</v>
      </c>
      <c r="AU636" s="472" t="s">
        <v>16916</v>
      </c>
      <c r="AV636" s="471" t="s">
        <v>16916</v>
      </c>
      <c r="AW636" s="472" t="s">
        <v>16916</v>
      </c>
      <c r="AX636" s="471" t="s">
        <v>16916</v>
      </c>
      <c r="AY636" s="472" t="s">
        <v>16916</v>
      </c>
      <c r="AZ636" s="471" t="s">
        <v>16916</v>
      </c>
      <c r="BA636" s="472" t="s">
        <v>16916</v>
      </c>
      <c r="BB636" s="471" t="s">
        <v>16916</v>
      </c>
      <c r="BC636" s="472" t="s">
        <v>16916</v>
      </c>
      <c r="BD636" s="471" t="s">
        <v>16916</v>
      </c>
      <c r="BE636" s="472" t="s">
        <v>16916</v>
      </c>
      <c r="BF636" s="471" t="s">
        <v>16916</v>
      </c>
      <c r="BG636" s="472" t="s">
        <v>16916</v>
      </c>
      <c r="BH636" s="471" t="s">
        <v>16916</v>
      </c>
      <c r="BI636" s="472" t="s">
        <v>16916</v>
      </c>
      <c r="BJ636" s="357">
        <v>793396.94</v>
      </c>
      <c r="BK636" s="474">
        <v>793192.74000000255</v>
      </c>
      <c r="BL636" s="357">
        <v>0</v>
      </c>
      <c r="BM636" s="474">
        <v>0</v>
      </c>
      <c r="BN636" s="357">
        <v>0</v>
      </c>
      <c r="BO636" s="474">
        <v>0</v>
      </c>
    </row>
    <row r="637" spans="1:67" s="148" customFormat="1" ht="12.75" x14ac:dyDescent="0.2">
      <c r="A637" s="470" t="s">
        <v>8358</v>
      </c>
      <c r="B637" s="470" t="s">
        <v>8481</v>
      </c>
      <c r="C637" s="470" t="s">
        <v>8213</v>
      </c>
      <c r="D637" s="470" t="s">
        <v>8213</v>
      </c>
      <c r="E637" s="470" t="s">
        <v>17554</v>
      </c>
      <c r="F637" s="470" t="s">
        <v>22</v>
      </c>
      <c r="G637" s="470" t="s">
        <v>22</v>
      </c>
      <c r="H637" s="471" t="s">
        <v>16916</v>
      </c>
      <c r="I637" s="472" t="s">
        <v>16916</v>
      </c>
      <c r="J637" s="471" t="s">
        <v>16916</v>
      </c>
      <c r="K637" s="472" t="s">
        <v>16916</v>
      </c>
      <c r="L637" s="471" t="s">
        <v>16916</v>
      </c>
      <c r="M637" s="472" t="s">
        <v>16916</v>
      </c>
      <c r="N637" s="471">
        <v>4758993.3600000003</v>
      </c>
      <c r="O637" s="472">
        <v>4691587.9099999992</v>
      </c>
      <c r="P637" s="471" t="s">
        <v>16916</v>
      </c>
      <c r="Q637" s="472" t="s">
        <v>16916</v>
      </c>
      <c r="R637" s="475" t="s">
        <v>16916</v>
      </c>
      <c r="S637" s="476" t="s">
        <v>16916</v>
      </c>
      <c r="T637" s="475" t="s">
        <v>16916</v>
      </c>
      <c r="U637" s="476" t="s">
        <v>16916</v>
      </c>
      <c r="V637" s="475" t="s">
        <v>16916</v>
      </c>
      <c r="W637" s="473" t="s">
        <v>16916</v>
      </c>
      <c r="X637" s="471" t="s">
        <v>16916</v>
      </c>
      <c r="Y637" s="472" t="s">
        <v>16916</v>
      </c>
      <c r="Z637" s="471" t="s">
        <v>16916</v>
      </c>
      <c r="AA637" s="472" t="s">
        <v>16916</v>
      </c>
      <c r="AB637" s="471" t="s">
        <v>16916</v>
      </c>
      <c r="AC637" s="472" t="s">
        <v>16916</v>
      </c>
      <c r="AD637" s="471" t="s">
        <v>16916</v>
      </c>
      <c r="AE637" s="472" t="s">
        <v>16916</v>
      </c>
      <c r="AF637" s="595" t="s">
        <v>16916</v>
      </c>
      <c r="AG637" s="473" t="s">
        <v>16916</v>
      </c>
      <c r="AH637" s="471" t="s">
        <v>16916</v>
      </c>
      <c r="AI637" s="472" t="s">
        <v>16916</v>
      </c>
      <c r="AJ637" s="471" t="s">
        <v>16916</v>
      </c>
      <c r="AK637" s="472" t="s">
        <v>16916</v>
      </c>
      <c r="AL637" s="471" t="s">
        <v>16916</v>
      </c>
      <c r="AM637" s="472" t="s">
        <v>16916</v>
      </c>
      <c r="AN637" s="471" t="s">
        <v>16916</v>
      </c>
      <c r="AO637" s="472" t="s">
        <v>16916</v>
      </c>
      <c r="AP637" s="471" t="s">
        <v>16916</v>
      </c>
      <c r="AQ637" s="472" t="s">
        <v>16916</v>
      </c>
      <c r="AR637" s="471" t="s">
        <v>16916</v>
      </c>
      <c r="AS637" s="472" t="s">
        <v>16916</v>
      </c>
      <c r="AT637" s="471" t="s">
        <v>16916</v>
      </c>
      <c r="AU637" s="472" t="s">
        <v>16916</v>
      </c>
      <c r="AV637" s="471" t="s">
        <v>16916</v>
      </c>
      <c r="AW637" s="472" t="s">
        <v>16916</v>
      </c>
      <c r="AX637" s="471" t="s">
        <v>16916</v>
      </c>
      <c r="AY637" s="472" t="s">
        <v>16916</v>
      </c>
      <c r="AZ637" s="471" t="s">
        <v>16916</v>
      </c>
      <c r="BA637" s="472" t="s">
        <v>16916</v>
      </c>
      <c r="BB637" s="471" t="s">
        <v>16916</v>
      </c>
      <c r="BC637" s="472" t="s">
        <v>16916</v>
      </c>
      <c r="BD637" s="471" t="s">
        <v>16916</v>
      </c>
      <c r="BE637" s="472" t="s">
        <v>16916</v>
      </c>
      <c r="BF637" s="471" t="s">
        <v>16916</v>
      </c>
      <c r="BG637" s="472" t="s">
        <v>16916</v>
      </c>
      <c r="BH637" s="471" t="s">
        <v>16916</v>
      </c>
      <c r="BI637" s="472" t="s">
        <v>16916</v>
      </c>
      <c r="BJ637" s="357">
        <v>4758993.3600000003</v>
      </c>
      <c r="BK637" s="474">
        <v>4691587.9099999992</v>
      </c>
      <c r="BL637" s="357">
        <v>0</v>
      </c>
      <c r="BM637" s="474">
        <v>0</v>
      </c>
      <c r="BN637" s="357">
        <v>0</v>
      </c>
      <c r="BO637" s="474">
        <v>0</v>
      </c>
    </row>
    <row r="638" spans="1:67" s="148" customFormat="1" ht="12.75" x14ac:dyDescent="0.2">
      <c r="A638" s="470" t="s">
        <v>8358</v>
      </c>
      <c r="B638" s="470" t="s">
        <v>8320</v>
      </c>
      <c r="C638" s="470" t="s">
        <v>8213</v>
      </c>
      <c r="D638" s="470" t="s">
        <v>8213</v>
      </c>
      <c r="E638" s="470" t="s">
        <v>17555</v>
      </c>
      <c r="F638" s="470" t="s">
        <v>22</v>
      </c>
      <c r="G638" s="470" t="s">
        <v>22</v>
      </c>
      <c r="H638" s="471" t="s">
        <v>16916</v>
      </c>
      <c r="I638" s="472" t="s">
        <v>16916</v>
      </c>
      <c r="J638" s="471" t="s">
        <v>16916</v>
      </c>
      <c r="K638" s="472" t="s">
        <v>16916</v>
      </c>
      <c r="L638" s="471" t="s">
        <v>16916</v>
      </c>
      <c r="M638" s="472" t="s">
        <v>16916</v>
      </c>
      <c r="N638" s="471" t="s">
        <v>16916</v>
      </c>
      <c r="O638" s="472" t="s">
        <v>16916</v>
      </c>
      <c r="P638" s="471" t="s">
        <v>16916</v>
      </c>
      <c r="Q638" s="472" t="s">
        <v>16916</v>
      </c>
      <c r="R638" s="475" t="s">
        <v>16916</v>
      </c>
      <c r="S638" s="476" t="s">
        <v>16916</v>
      </c>
      <c r="T638" s="475" t="s">
        <v>16916</v>
      </c>
      <c r="U638" s="476" t="s">
        <v>16916</v>
      </c>
      <c r="V638" s="475" t="s">
        <v>16916</v>
      </c>
      <c r="W638" s="473" t="s">
        <v>16916</v>
      </c>
      <c r="X638" s="471" t="s">
        <v>16916</v>
      </c>
      <c r="Y638" s="472" t="s">
        <v>16916</v>
      </c>
      <c r="Z638" s="471" t="s">
        <v>16916</v>
      </c>
      <c r="AA638" s="472" t="s">
        <v>16916</v>
      </c>
      <c r="AB638" s="471" t="s">
        <v>16916</v>
      </c>
      <c r="AC638" s="472" t="s">
        <v>16916</v>
      </c>
      <c r="AD638" s="471" t="s">
        <v>16916</v>
      </c>
      <c r="AE638" s="472" t="s">
        <v>16916</v>
      </c>
      <c r="AF638" s="595" t="s">
        <v>16916</v>
      </c>
      <c r="AG638" s="473" t="s">
        <v>16916</v>
      </c>
      <c r="AH638" s="471" t="s">
        <v>16916</v>
      </c>
      <c r="AI638" s="472" t="s">
        <v>16916</v>
      </c>
      <c r="AJ638" s="471" t="s">
        <v>16916</v>
      </c>
      <c r="AK638" s="472" t="s">
        <v>16916</v>
      </c>
      <c r="AL638" s="471" t="s">
        <v>16916</v>
      </c>
      <c r="AM638" s="472" t="s">
        <v>16916</v>
      </c>
      <c r="AN638" s="471" t="s">
        <v>16916</v>
      </c>
      <c r="AO638" s="472" t="s">
        <v>16916</v>
      </c>
      <c r="AP638" s="471">
        <v>156442.71</v>
      </c>
      <c r="AQ638" s="472">
        <v>156442.71</v>
      </c>
      <c r="AR638" s="471" t="s">
        <v>16916</v>
      </c>
      <c r="AS638" s="472" t="s">
        <v>16916</v>
      </c>
      <c r="AT638" s="471" t="s">
        <v>16916</v>
      </c>
      <c r="AU638" s="472" t="s">
        <v>16916</v>
      </c>
      <c r="AV638" s="471" t="s">
        <v>16916</v>
      </c>
      <c r="AW638" s="472" t="s">
        <v>16916</v>
      </c>
      <c r="AX638" s="471" t="s">
        <v>16916</v>
      </c>
      <c r="AY638" s="472" t="s">
        <v>16916</v>
      </c>
      <c r="AZ638" s="471" t="s">
        <v>16916</v>
      </c>
      <c r="BA638" s="472" t="s">
        <v>16916</v>
      </c>
      <c r="BB638" s="471">
        <v>5700031.71</v>
      </c>
      <c r="BC638" s="472">
        <v>4974673.1800000062</v>
      </c>
      <c r="BD638" s="471" t="s">
        <v>16916</v>
      </c>
      <c r="BE638" s="472" t="s">
        <v>16916</v>
      </c>
      <c r="BF638" s="471" t="s">
        <v>16916</v>
      </c>
      <c r="BG638" s="472" t="s">
        <v>16916</v>
      </c>
      <c r="BH638" s="471" t="s">
        <v>16916</v>
      </c>
      <c r="BI638" s="472" t="s">
        <v>16916</v>
      </c>
      <c r="BJ638" s="357">
        <v>5856474.4199999999</v>
      </c>
      <c r="BK638" s="474">
        <v>5131115.8900000062</v>
      </c>
      <c r="BL638" s="357">
        <v>0</v>
      </c>
      <c r="BM638" s="474">
        <v>0</v>
      </c>
      <c r="BN638" s="357">
        <v>0</v>
      </c>
      <c r="BO638" s="474">
        <v>0</v>
      </c>
    </row>
    <row r="639" spans="1:67" s="148" customFormat="1" ht="12.75" x14ac:dyDescent="0.2">
      <c r="A639" s="470" t="s">
        <v>8358</v>
      </c>
      <c r="B639" s="470" t="s">
        <v>8451</v>
      </c>
      <c r="C639" s="470" t="s">
        <v>8213</v>
      </c>
      <c r="D639" s="470" t="s">
        <v>8213</v>
      </c>
      <c r="E639" s="470" t="s">
        <v>17556</v>
      </c>
      <c r="F639" s="470" t="s">
        <v>22</v>
      </c>
      <c r="G639" s="470" t="s">
        <v>22</v>
      </c>
      <c r="H639" s="471" t="s">
        <v>16916</v>
      </c>
      <c r="I639" s="472" t="s">
        <v>16916</v>
      </c>
      <c r="J639" s="471">
        <v>376993.32</v>
      </c>
      <c r="K639" s="472">
        <v>376993.32</v>
      </c>
      <c r="L639" s="471" t="s">
        <v>16916</v>
      </c>
      <c r="M639" s="472" t="s">
        <v>16916</v>
      </c>
      <c r="N639" s="471" t="s">
        <v>16916</v>
      </c>
      <c r="O639" s="472" t="s">
        <v>16916</v>
      </c>
      <c r="P639" s="471" t="s">
        <v>16916</v>
      </c>
      <c r="Q639" s="472" t="s">
        <v>16916</v>
      </c>
      <c r="R639" s="475" t="s">
        <v>16916</v>
      </c>
      <c r="S639" s="476" t="s">
        <v>16916</v>
      </c>
      <c r="T639" s="475" t="s">
        <v>16916</v>
      </c>
      <c r="U639" s="476" t="s">
        <v>16916</v>
      </c>
      <c r="V639" s="475" t="s">
        <v>16916</v>
      </c>
      <c r="W639" s="473" t="s">
        <v>16916</v>
      </c>
      <c r="X639" s="471" t="s">
        <v>16916</v>
      </c>
      <c r="Y639" s="472" t="s">
        <v>16916</v>
      </c>
      <c r="Z639" s="471" t="s">
        <v>16916</v>
      </c>
      <c r="AA639" s="472" t="s">
        <v>16916</v>
      </c>
      <c r="AB639" s="471" t="s">
        <v>16916</v>
      </c>
      <c r="AC639" s="472" t="s">
        <v>16916</v>
      </c>
      <c r="AD639" s="471" t="s">
        <v>16916</v>
      </c>
      <c r="AE639" s="472" t="s">
        <v>16916</v>
      </c>
      <c r="AF639" s="595" t="s">
        <v>16916</v>
      </c>
      <c r="AG639" s="473" t="s">
        <v>16916</v>
      </c>
      <c r="AH639" s="471" t="s">
        <v>16916</v>
      </c>
      <c r="AI639" s="472" t="s">
        <v>16916</v>
      </c>
      <c r="AJ639" s="471" t="s">
        <v>16916</v>
      </c>
      <c r="AK639" s="472" t="s">
        <v>16916</v>
      </c>
      <c r="AL639" s="471" t="s">
        <v>16916</v>
      </c>
      <c r="AM639" s="472" t="s">
        <v>16916</v>
      </c>
      <c r="AN639" s="471" t="s">
        <v>16916</v>
      </c>
      <c r="AO639" s="472" t="s">
        <v>16916</v>
      </c>
      <c r="AP639" s="471" t="s">
        <v>16916</v>
      </c>
      <c r="AQ639" s="472" t="s">
        <v>16916</v>
      </c>
      <c r="AR639" s="471" t="s">
        <v>16916</v>
      </c>
      <c r="AS639" s="472" t="s">
        <v>16916</v>
      </c>
      <c r="AT639" s="471" t="s">
        <v>16916</v>
      </c>
      <c r="AU639" s="472" t="s">
        <v>16916</v>
      </c>
      <c r="AV639" s="471" t="s">
        <v>16916</v>
      </c>
      <c r="AW639" s="472" t="s">
        <v>16916</v>
      </c>
      <c r="AX639" s="471" t="s">
        <v>16916</v>
      </c>
      <c r="AY639" s="472" t="s">
        <v>16916</v>
      </c>
      <c r="AZ639" s="471" t="s">
        <v>16916</v>
      </c>
      <c r="BA639" s="472" t="s">
        <v>16916</v>
      </c>
      <c r="BB639" s="471" t="s">
        <v>16916</v>
      </c>
      <c r="BC639" s="472" t="s">
        <v>16916</v>
      </c>
      <c r="BD639" s="471" t="s">
        <v>16916</v>
      </c>
      <c r="BE639" s="472" t="s">
        <v>16916</v>
      </c>
      <c r="BF639" s="471" t="s">
        <v>16916</v>
      </c>
      <c r="BG639" s="472" t="s">
        <v>16916</v>
      </c>
      <c r="BH639" s="471" t="s">
        <v>16916</v>
      </c>
      <c r="BI639" s="472" t="s">
        <v>16916</v>
      </c>
      <c r="BJ639" s="357">
        <v>0</v>
      </c>
      <c r="BK639" s="474">
        <v>0</v>
      </c>
      <c r="BL639" s="357">
        <v>376993.32</v>
      </c>
      <c r="BM639" s="474">
        <v>376993.32</v>
      </c>
      <c r="BN639" s="357">
        <v>0</v>
      </c>
      <c r="BO639" s="474">
        <v>0</v>
      </c>
    </row>
    <row r="640" spans="1:67" s="148" customFormat="1" ht="12.75" x14ac:dyDescent="0.2">
      <c r="A640" s="470" t="s">
        <v>8358</v>
      </c>
      <c r="B640" s="470" t="s">
        <v>8241</v>
      </c>
      <c r="C640" s="470" t="s">
        <v>8213</v>
      </c>
      <c r="D640" s="470" t="s">
        <v>8213</v>
      </c>
      <c r="E640" s="470" t="s">
        <v>17557</v>
      </c>
      <c r="F640" s="470" t="s">
        <v>22</v>
      </c>
      <c r="G640" s="470" t="s">
        <v>22</v>
      </c>
      <c r="H640" s="471" t="s">
        <v>16916</v>
      </c>
      <c r="I640" s="472" t="s">
        <v>16916</v>
      </c>
      <c r="J640" s="471" t="s">
        <v>16916</v>
      </c>
      <c r="K640" s="472" t="s">
        <v>16916</v>
      </c>
      <c r="L640" s="471" t="s">
        <v>16916</v>
      </c>
      <c r="M640" s="472" t="s">
        <v>16916</v>
      </c>
      <c r="N640" s="471" t="s">
        <v>16916</v>
      </c>
      <c r="O640" s="472" t="s">
        <v>16916</v>
      </c>
      <c r="P640" s="471" t="s">
        <v>16916</v>
      </c>
      <c r="Q640" s="472" t="s">
        <v>16916</v>
      </c>
      <c r="R640" s="475" t="s">
        <v>16916</v>
      </c>
      <c r="S640" s="476" t="s">
        <v>16916</v>
      </c>
      <c r="T640" s="475" t="s">
        <v>16916</v>
      </c>
      <c r="U640" s="476" t="s">
        <v>16916</v>
      </c>
      <c r="V640" s="475" t="s">
        <v>16916</v>
      </c>
      <c r="W640" s="473" t="s">
        <v>16916</v>
      </c>
      <c r="X640" s="471" t="s">
        <v>16916</v>
      </c>
      <c r="Y640" s="472" t="s">
        <v>16916</v>
      </c>
      <c r="Z640" s="471" t="s">
        <v>16916</v>
      </c>
      <c r="AA640" s="472" t="s">
        <v>16916</v>
      </c>
      <c r="AB640" s="471" t="s">
        <v>16916</v>
      </c>
      <c r="AC640" s="472" t="s">
        <v>16916</v>
      </c>
      <c r="AD640" s="471" t="s">
        <v>16916</v>
      </c>
      <c r="AE640" s="472" t="s">
        <v>16916</v>
      </c>
      <c r="AF640" s="595" t="s">
        <v>16916</v>
      </c>
      <c r="AG640" s="473" t="s">
        <v>16916</v>
      </c>
      <c r="AH640" s="471" t="s">
        <v>16916</v>
      </c>
      <c r="AI640" s="472" t="s">
        <v>16916</v>
      </c>
      <c r="AJ640" s="471" t="s">
        <v>16916</v>
      </c>
      <c r="AK640" s="472" t="s">
        <v>16916</v>
      </c>
      <c r="AL640" s="471" t="s">
        <v>16916</v>
      </c>
      <c r="AM640" s="472" t="s">
        <v>16916</v>
      </c>
      <c r="AN640" s="471" t="s">
        <v>16916</v>
      </c>
      <c r="AO640" s="472" t="s">
        <v>16916</v>
      </c>
      <c r="AP640" s="471">
        <v>916.26</v>
      </c>
      <c r="AQ640" s="472">
        <v>916.26</v>
      </c>
      <c r="AR640" s="471" t="s">
        <v>16916</v>
      </c>
      <c r="AS640" s="472" t="s">
        <v>16916</v>
      </c>
      <c r="AT640" s="471" t="s">
        <v>16916</v>
      </c>
      <c r="AU640" s="472" t="s">
        <v>16916</v>
      </c>
      <c r="AV640" s="471" t="s">
        <v>16916</v>
      </c>
      <c r="AW640" s="472" t="s">
        <v>16916</v>
      </c>
      <c r="AX640" s="471">
        <v>6534564.2599999998</v>
      </c>
      <c r="AY640" s="472">
        <v>5337414.5300000049</v>
      </c>
      <c r="AZ640" s="471" t="s">
        <v>16916</v>
      </c>
      <c r="BA640" s="472" t="s">
        <v>16916</v>
      </c>
      <c r="BB640" s="471">
        <v>2174810.4300000002</v>
      </c>
      <c r="BC640" s="472">
        <v>0</v>
      </c>
      <c r="BD640" s="471" t="s">
        <v>16916</v>
      </c>
      <c r="BE640" s="472" t="s">
        <v>16916</v>
      </c>
      <c r="BF640" s="471" t="s">
        <v>16916</v>
      </c>
      <c r="BG640" s="472" t="s">
        <v>16916</v>
      </c>
      <c r="BH640" s="471" t="s">
        <v>16916</v>
      </c>
      <c r="BI640" s="472" t="s">
        <v>16916</v>
      </c>
      <c r="BJ640" s="357">
        <v>8710290.9499999993</v>
      </c>
      <c r="BK640" s="474">
        <v>5338330.7900000047</v>
      </c>
      <c r="BL640" s="357">
        <v>0</v>
      </c>
      <c r="BM640" s="474">
        <v>0</v>
      </c>
      <c r="BN640" s="357">
        <v>0</v>
      </c>
      <c r="BO640" s="474">
        <v>0</v>
      </c>
    </row>
    <row r="641" spans="1:67" s="148" customFormat="1" ht="12.75" x14ac:dyDescent="0.2">
      <c r="A641" s="470" t="s">
        <v>8358</v>
      </c>
      <c r="B641" s="470" t="s">
        <v>8482</v>
      </c>
      <c r="C641" s="470" t="s">
        <v>8213</v>
      </c>
      <c r="D641" s="470" t="s">
        <v>8213</v>
      </c>
      <c r="E641" s="470" t="s">
        <v>17752</v>
      </c>
      <c r="F641" s="470" t="s">
        <v>22</v>
      </c>
      <c r="G641" s="470" t="s">
        <v>22</v>
      </c>
      <c r="H641" s="471" t="s">
        <v>16916</v>
      </c>
      <c r="I641" s="472" t="s">
        <v>16916</v>
      </c>
      <c r="J641" s="471" t="s">
        <v>16916</v>
      </c>
      <c r="K641" s="472" t="s">
        <v>16916</v>
      </c>
      <c r="L641" s="471" t="s">
        <v>16916</v>
      </c>
      <c r="M641" s="472" t="s">
        <v>16916</v>
      </c>
      <c r="N641" s="471" t="s">
        <v>16916</v>
      </c>
      <c r="O641" s="472" t="s">
        <v>16916</v>
      </c>
      <c r="P641" s="471" t="s">
        <v>16916</v>
      </c>
      <c r="Q641" s="472" t="s">
        <v>16916</v>
      </c>
      <c r="R641" s="475" t="s">
        <v>16916</v>
      </c>
      <c r="S641" s="476" t="s">
        <v>16916</v>
      </c>
      <c r="T641" s="475" t="s">
        <v>16916</v>
      </c>
      <c r="U641" s="476" t="s">
        <v>16916</v>
      </c>
      <c r="V641" s="475" t="s">
        <v>16916</v>
      </c>
      <c r="W641" s="473" t="s">
        <v>16916</v>
      </c>
      <c r="X641" s="471" t="s">
        <v>16916</v>
      </c>
      <c r="Y641" s="472" t="s">
        <v>16916</v>
      </c>
      <c r="Z641" s="471" t="s">
        <v>16916</v>
      </c>
      <c r="AA641" s="472" t="s">
        <v>16916</v>
      </c>
      <c r="AB641" s="471" t="s">
        <v>16916</v>
      </c>
      <c r="AC641" s="472" t="s">
        <v>16916</v>
      </c>
      <c r="AD641" s="471" t="s">
        <v>16916</v>
      </c>
      <c r="AE641" s="472" t="s">
        <v>16916</v>
      </c>
      <c r="AF641" s="595" t="s">
        <v>16916</v>
      </c>
      <c r="AG641" s="473" t="s">
        <v>16916</v>
      </c>
      <c r="AH641" s="471" t="s">
        <v>16916</v>
      </c>
      <c r="AI641" s="472" t="s">
        <v>16916</v>
      </c>
      <c r="AJ641" s="471" t="s">
        <v>16916</v>
      </c>
      <c r="AK641" s="472" t="s">
        <v>16916</v>
      </c>
      <c r="AL641" s="471" t="s">
        <v>16916</v>
      </c>
      <c r="AM641" s="472" t="s">
        <v>16916</v>
      </c>
      <c r="AN641" s="471" t="s">
        <v>16916</v>
      </c>
      <c r="AO641" s="472" t="s">
        <v>16916</v>
      </c>
      <c r="AP641" s="471" t="s">
        <v>16916</v>
      </c>
      <c r="AQ641" s="472" t="s">
        <v>16916</v>
      </c>
      <c r="AR641" s="471" t="s">
        <v>16916</v>
      </c>
      <c r="AS641" s="472" t="s">
        <v>16916</v>
      </c>
      <c r="AT641" s="471" t="s">
        <v>16916</v>
      </c>
      <c r="AU641" s="472" t="s">
        <v>16916</v>
      </c>
      <c r="AV641" s="471" t="s">
        <v>16916</v>
      </c>
      <c r="AW641" s="472" t="s">
        <v>16916</v>
      </c>
      <c r="AX641" s="471">
        <v>928708.12</v>
      </c>
      <c r="AY641" s="472" t="s">
        <v>16916</v>
      </c>
      <c r="AZ641" s="471" t="s">
        <v>16916</v>
      </c>
      <c r="BA641" s="472" t="s">
        <v>16916</v>
      </c>
      <c r="BB641" s="471" t="s">
        <v>16916</v>
      </c>
      <c r="BC641" s="472" t="s">
        <v>16916</v>
      </c>
      <c r="BD641" s="471" t="s">
        <v>16916</v>
      </c>
      <c r="BE641" s="472" t="s">
        <v>16916</v>
      </c>
      <c r="BF641" s="471" t="s">
        <v>16916</v>
      </c>
      <c r="BG641" s="472" t="s">
        <v>16916</v>
      </c>
      <c r="BH641" s="471" t="s">
        <v>16916</v>
      </c>
      <c r="BI641" s="472" t="s">
        <v>16916</v>
      </c>
      <c r="BJ641" s="357">
        <v>928708.12</v>
      </c>
      <c r="BK641" s="474">
        <v>0</v>
      </c>
      <c r="BL641" s="357">
        <v>0</v>
      </c>
      <c r="BM641" s="474">
        <v>0</v>
      </c>
      <c r="BN641" s="357">
        <v>0</v>
      </c>
      <c r="BO641" s="474">
        <v>0</v>
      </c>
    </row>
    <row r="642" spans="1:67" s="148" customFormat="1" ht="12.75" x14ac:dyDescent="0.2">
      <c r="A642" s="470" t="s">
        <v>8358</v>
      </c>
      <c r="B642" s="470" t="s">
        <v>8365</v>
      </c>
      <c r="C642" s="470" t="s">
        <v>8213</v>
      </c>
      <c r="D642" s="470" t="s">
        <v>8213</v>
      </c>
      <c r="E642" s="470" t="s">
        <v>377</v>
      </c>
      <c r="F642" s="470" t="s">
        <v>22</v>
      </c>
      <c r="G642" s="470" t="s">
        <v>22</v>
      </c>
      <c r="H642" s="471" t="s">
        <v>16916</v>
      </c>
      <c r="I642" s="472" t="s">
        <v>16916</v>
      </c>
      <c r="J642" s="471" t="s">
        <v>16916</v>
      </c>
      <c r="K642" s="472" t="s">
        <v>16916</v>
      </c>
      <c r="L642" s="471" t="s">
        <v>16916</v>
      </c>
      <c r="M642" s="472" t="s">
        <v>16916</v>
      </c>
      <c r="N642" s="471">
        <v>2718848.27</v>
      </c>
      <c r="O642" s="472">
        <v>2168801.88</v>
      </c>
      <c r="P642" s="471" t="s">
        <v>16916</v>
      </c>
      <c r="Q642" s="472" t="s">
        <v>16916</v>
      </c>
      <c r="R642" s="475">
        <v>6835850.1200000001</v>
      </c>
      <c r="S642" s="476">
        <v>6470508.5999999996</v>
      </c>
      <c r="T642" s="475" t="s">
        <v>16916</v>
      </c>
      <c r="U642" s="476" t="s">
        <v>16916</v>
      </c>
      <c r="V642" s="475">
        <v>24924397.870000001</v>
      </c>
      <c r="W642" s="473">
        <v>24924397.870000001</v>
      </c>
      <c r="X642" s="471">
        <v>1611816.95</v>
      </c>
      <c r="Y642" s="472">
        <v>993572.19</v>
      </c>
      <c r="Z642" s="471" t="s">
        <v>16916</v>
      </c>
      <c r="AA642" s="472" t="s">
        <v>16916</v>
      </c>
      <c r="AB642" s="471">
        <v>1259550.6599999999</v>
      </c>
      <c r="AC642" s="472">
        <v>754523.5</v>
      </c>
      <c r="AD642" s="471" t="s">
        <v>16916</v>
      </c>
      <c r="AE642" s="472" t="s">
        <v>16916</v>
      </c>
      <c r="AF642" s="595" t="s">
        <v>16916</v>
      </c>
      <c r="AG642" s="473" t="s">
        <v>16916</v>
      </c>
      <c r="AH642" s="471">
        <v>958660.24</v>
      </c>
      <c r="AI642" s="472">
        <v>283380.64999999997</v>
      </c>
      <c r="AJ642" s="471" t="s">
        <v>16916</v>
      </c>
      <c r="AK642" s="472" t="s">
        <v>16916</v>
      </c>
      <c r="AL642" s="471">
        <v>1903737.03</v>
      </c>
      <c r="AM642" s="472">
        <v>90949.1</v>
      </c>
      <c r="AN642" s="471" t="s">
        <v>16916</v>
      </c>
      <c r="AO642" s="472" t="s">
        <v>16916</v>
      </c>
      <c r="AP642" s="471">
        <v>4662420.32</v>
      </c>
      <c r="AQ642" s="472">
        <v>4661672.1700000037</v>
      </c>
      <c r="AR642" s="471" t="s">
        <v>16916</v>
      </c>
      <c r="AS642" s="472" t="s">
        <v>16916</v>
      </c>
      <c r="AT642" s="471">
        <v>1108643.0900000001</v>
      </c>
      <c r="AU642" s="472">
        <v>1108643.0900000001</v>
      </c>
      <c r="AV642" s="471" t="s">
        <v>16916</v>
      </c>
      <c r="AW642" s="472" t="s">
        <v>16916</v>
      </c>
      <c r="AX642" s="471">
        <v>897908.96</v>
      </c>
      <c r="AY642" s="472" t="s">
        <v>16916</v>
      </c>
      <c r="AZ642" s="471" t="s">
        <v>16916</v>
      </c>
      <c r="BA642" s="472" t="s">
        <v>16916</v>
      </c>
      <c r="BB642" s="471">
        <v>1189844.45</v>
      </c>
      <c r="BC642" s="472">
        <v>0</v>
      </c>
      <c r="BD642" s="471" t="s">
        <v>16916</v>
      </c>
      <c r="BE642" s="472" t="s">
        <v>16916</v>
      </c>
      <c r="BF642" s="471" t="s">
        <v>16916</v>
      </c>
      <c r="BG642" s="472" t="s">
        <v>16916</v>
      </c>
      <c r="BH642" s="471" t="s">
        <v>16916</v>
      </c>
      <c r="BI642" s="472" t="s">
        <v>16916</v>
      </c>
      <c r="BJ642" s="357">
        <v>23147280.09</v>
      </c>
      <c r="BK642" s="474">
        <v>16532051.180000003</v>
      </c>
      <c r="BL642" s="357">
        <v>0</v>
      </c>
      <c r="BM642" s="474">
        <v>0</v>
      </c>
      <c r="BN642" s="357">
        <v>24924397.870000001</v>
      </c>
      <c r="BO642" s="474">
        <v>24924397.870000001</v>
      </c>
    </row>
    <row r="643" spans="1:67" s="148" customFormat="1" ht="12.75" x14ac:dyDescent="0.2">
      <c r="A643" s="470" t="s">
        <v>8358</v>
      </c>
      <c r="B643" s="470" t="s">
        <v>8372</v>
      </c>
      <c r="C643" s="470" t="s">
        <v>8213</v>
      </c>
      <c r="D643" s="470" t="s">
        <v>8213</v>
      </c>
      <c r="E643" s="470" t="s">
        <v>8373</v>
      </c>
      <c r="F643" s="470" t="s">
        <v>22</v>
      </c>
      <c r="G643" s="470" t="s">
        <v>22</v>
      </c>
      <c r="H643" s="471" t="s">
        <v>16916</v>
      </c>
      <c r="I643" s="472" t="s">
        <v>16916</v>
      </c>
      <c r="J643" s="471">
        <v>8733207.5</v>
      </c>
      <c r="K643" s="472">
        <v>8712765.5099999998</v>
      </c>
      <c r="L643" s="471" t="s">
        <v>16916</v>
      </c>
      <c r="M643" s="472" t="s">
        <v>16916</v>
      </c>
      <c r="N643" s="471" t="s">
        <v>16916</v>
      </c>
      <c r="O643" s="472" t="s">
        <v>16916</v>
      </c>
      <c r="P643" s="471" t="s">
        <v>16916</v>
      </c>
      <c r="Q643" s="472" t="s">
        <v>16916</v>
      </c>
      <c r="R643" s="475" t="s">
        <v>16916</v>
      </c>
      <c r="S643" s="476" t="s">
        <v>16916</v>
      </c>
      <c r="T643" s="475">
        <v>11457904.720000001</v>
      </c>
      <c r="U643" s="476">
        <v>11333820.33</v>
      </c>
      <c r="V643" s="475" t="s">
        <v>16916</v>
      </c>
      <c r="W643" s="473" t="s">
        <v>16916</v>
      </c>
      <c r="X643" s="471" t="s">
        <v>16916</v>
      </c>
      <c r="Y643" s="472" t="s">
        <v>16916</v>
      </c>
      <c r="Z643" s="471" t="s">
        <v>16916</v>
      </c>
      <c r="AA643" s="472" t="s">
        <v>16916</v>
      </c>
      <c r="AB643" s="471" t="s">
        <v>16916</v>
      </c>
      <c r="AC643" s="472" t="s">
        <v>16916</v>
      </c>
      <c r="AD643" s="471" t="s">
        <v>16916</v>
      </c>
      <c r="AE643" s="472" t="s">
        <v>16916</v>
      </c>
      <c r="AF643" s="595" t="s">
        <v>16916</v>
      </c>
      <c r="AG643" s="473" t="s">
        <v>16916</v>
      </c>
      <c r="AH643" s="471" t="s">
        <v>16916</v>
      </c>
      <c r="AI643" s="472" t="s">
        <v>16916</v>
      </c>
      <c r="AJ643" s="471" t="s">
        <v>16916</v>
      </c>
      <c r="AK643" s="472" t="s">
        <v>16916</v>
      </c>
      <c r="AL643" s="471" t="s">
        <v>16916</v>
      </c>
      <c r="AM643" s="472" t="s">
        <v>16916</v>
      </c>
      <c r="AN643" s="471" t="s">
        <v>16916</v>
      </c>
      <c r="AO643" s="472" t="s">
        <v>16916</v>
      </c>
      <c r="AP643" s="471">
        <v>1331</v>
      </c>
      <c r="AQ643" s="472">
        <v>1331</v>
      </c>
      <c r="AR643" s="471" t="s">
        <v>16916</v>
      </c>
      <c r="AS643" s="472" t="s">
        <v>16916</v>
      </c>
      <c r="AT643" s="471" t="s">
        <v>16916</v>
      </c>
      <c r="AU643" s="472" t="s">
        <v>16916</v>
      </c>
      <c r="AV643" s="471" t="s">
        <v>16916</v>
      </c>
      <c r="AW643" s="472" t="s">
        <v>16916</v>
      </c>
      <c r="AX643" s="471" t="s">
        <v>16916</v>
      </c>
      <c r="AY643" s="472" t="s">
        <v>16916</v>
      </c>
      <c r="AZ643" s="471" t="s">
        <v>16916</v>
      </c>
      <c r="BA643" s="472" t="s">
        <v>16916</v>
      </c>
      <c r="BB643" s="471" t="s">
        <v>16916</v>
      </c>
      <c r="BC643" s="472" t="s">
        <v>16916</v>
      </c>
      <c r="BD643" s="471" t="s">
        <v>16916</v>
      </c>
      <c r="BE643" s="472" t="s">
        <v>16916</v>
      </c>
      <c r="BF643" s="471" t="s">
        <v>16916</v>
      </c>
      <c r="BG643" s="472" t="s">
        <v>16916</v>
      </c>
      <c r="BH643" s="471" t="s">
        <v>16916</v>
      </c>
      <c r="BI643" s="472" t="s">
        <v>16916</v>
      </c>
      <c r="BJ643" s="357">
        <v>1331</v>
      </c>
      <c r="BK643" s="474">
        <v>1331</v>
      </c>
      <c r="BL643" s="357">
        <v>20191112.219999999</v>
      </c>
      <c r="BM643" s="474">
        <v>20046585.84</v>
      </c>
      <c r="BN643" s="357">
        <v>0</v>
      </c>
      <c r="BO643" s="474">
        <v>0</v>
      </c>
    </row>
    <row r="644" spans="1:67" s="148" customFormat="1" ht="12.75" x14ac:dyDescent="0.2">
      <c r="A644" s="470" t="s">
        <v>8358</v>
      </c>
      <c r="B644" s="470" t="s">
        <v>8827</v>
      </c>
      <c r="C644" s="470" t="s">
        <v>8213</v>
      </c>
      <c r="D644" s="470" t="s">
        <v>8213</v>
      </c>
      <c r="E644" s="470" t="s">
        <v>17901</v>
      </c>
      <c r="F644" s="470" t="s">
        <v>22</v>
      </c>
      <c r="G644" s="470" t="s">
        <v>22</v>
      </c>
      <c r="H644" s="471" t="s">
        <v>16916</v>
      </c>
      <c r="I644" s="472" t="s">
        <v>16916</v>
      </c>
      <c r="J644" s="471" t="s">
        <v>16916</v>
      </c>
      <c r="K644" s="472" t="s">
        <v>16916</v>
      </c>
      <c r="L644" s="471" t="s">
        <v>16916</v>
      </c>
      <c r="M644" s="472" t="s">
        <v>16916</v>
      </c>
      <c r="N644" s="471" t="s">
        <v>16916</v>
      </c>
      <c r="O644" s="472" t="s">
        <v>16916</v>
      </c>
      <c r="P644" s="471" t="s">
        <v>16916</v>
      </c>
      <c r="Q644" s="472" t="s">
        <v>16916</v>
      </c>
      <c r="R644" s="475" t="s">
        <v>16916</v>
      </c>
      <c r="S644" s="476" t="s">
        <v>16916</v>
      </c>
      <c r="T644" s="475" t="s">
        <v>16916</v>
      </c>
      <c r="U644" s="476" t="s">
        <v>16916</v>
      </c>
      <c r="V644" s="475" t="s">
        <v>16916</v>
      </c>
      <c r="W644" s="473" t="s">
        <v>16916</v>
      </c>
      <c r="X644" s="471" t="s">
        <v>16916</v>
      </c>
      <c r="Y644" s="472" t="s">
        <v>16916</v>
      </c>
      <c r="Z644" s="471" t="s">
        <v>16916</v>
      </c>
      <c r="AA644" s="472" t="s">
        <v>16916</v>
      </c>
      <c r="AB644" s="471" t="s">
        <v>16916</v>
      </c>
      <c r="AC644" s="472" t="s">
        <v>16916</v>
      </c>
      <c r="AD644" s="471" t="s">
        <v>16916</v>
      </c>
      <c r="AE644" s="472" t="s">
        <v>16916</v>
      </c>
      <c r="AF644" s="595" t="s">
        <v>16916</v>
      </c>
      <c r="AG644" s="473" t="s">
        <v>16916</v>
      </c>
      <c r="AH644" s="471" t="s">
        <v>16916</v>
      </c>
      <c r="AI644" s="472" t="s">
        <v>16916</v>
      </c>
      <c r="AJ644" s="471" t="s">
        <v>16916</v>
      </c>
      <c r="AK644" s="472" t="s">
        <v>16916</v>
      </c>
      <c r="AL644" s="471" t="s">
        <v>16916</v>
      </c>
      <c r="AM644" s="472" t="s">
        <v>16916</v>
      </c>
      <c r="AN644" s="471" t="s">
        <v>16916</v>
      </c>
      <c r="AO644" s="472" t="s">
        <v>16916</v>
      </c>
      <c r="AP644" s="471" t="s">
        <v>16916</v>
      </c>
      <c r="AQ644" s="472" t="s">
        <v>16916</v>
      </c>
      <c r="AR644" s="471" t="s">
        <v>16916</v>
      </c>
      <c r="AS644" s="472" t="s">
        <v>16916</v>
      </c>
      <c r="AT644" s="471" t="s">
        <v>16916</v>
      </c>
      <c r="AU644" s="472" t="s">
        <v>16916</v>
      </c>
      <c r="AV644" s="471" t="s">
        <v>16916</v>
      </c>
      <c r="AW644" s="472" t="s">
        <v>16916</v>
      </c>
      <c r="AX644" s="471" t="s">
        <v>16916</v>
      </c>
      <c r="AY644" s="472" t="s">
        <v>16916</v>
      </c>
      <c r="AZ644" s="471" t="s">
        <v>16916</v>
      </c>
      <c r="BA644" s="472" t="s">
        <v>16916</v>
      </c>
      <c r="BB644" s="471">
        <v>819783.59</v>
      </c>
      <c r="BC644" s="472">
        <v>818894.97000000044</v>
      </c>
      <c r="BD644" s="471" t="s">
        <v>16916</v>
      </c>
      <c r="BE644" s="472" t="s">
        <v>16916</v>
      </c>
      <c r="BF644" s="471" t="s">
        <v>16916</v>
      </c>
      <c r="BG644" s="472" t="s">
        <v>16916</v>
      </c>
      <c r="BH644" s="471" t="s">
        <v>16916</v>
      </c>
      <c r="BI644" s="472" t="s">
        <v>16916</v>
      </c>
      <c r="BJ644" s="357">
        <v>819783.59</v>
      </c>
      <c r="BK644" s="474">
        <v>818894.97000000044</v>
      </c>
      <c r="BL644" s="357">
        <v>0</v>
      </c>
      <c r="BM644" s="474">
        <v>0</v>
      </c>
      <c r="BN644" s="357">
        <v>0</v>
      </c>
      <c r="BO644" s="474">
        <v>0</v>
      </c>
    </row>
    <row r="645" spans="1:67" s="148" customFormat="1" ht="12.75" x14ac:dyDescent="0.2">
      <c r="A645" s="470" t="s">
        <v>8358</v>
      </c>
      <c r="B645" s="470" t="s">
        <v>8254</v>
      </c>
      <c r="C645" s="470" t="s">
        <v>8213</v>
      </c>
      <c r="D645" s="470" t="s">
        <v>8213</v>
      </c>
      <c r="E645" s="470" t="s">
        <v>114</v>
      </c>
      <c r="F645" s="470" t="s">
        <v>22</v>
      </c>
      <c r="G645" s="470" t="s">
        <v>22</v>
      </c>
      <c r="H645" s="471">
        <v>5216421.37</v>
      </c>
      <c r="I645" s="472">
        <v>5156915.6000000006</v>
      </c>
      <c r="J645" s="471" t="s">
        <v>16916</v>
      </c>
      <c r="K645" s="472" t="s">
        <v>16916</v>
      </c>
      <c r="L645" s="471" t="s">
        <v>16916</v>
      </c>
      <c r="M645" s="472" t="s">
        <v>16916</v>
      </c>
      <c r="N645" s="471">
        <v>52062464.509999998</v>
      </c>
      <c r="O645" s="472">
        <v>10371840.680000002</v>
      </c>
      <c r="P645" s="471" t="s">
        <v>16916</v>
      </c>
      <c r="Q645" s="472" t="s">
        <v>16916</v>
      </c>
      <c r="R645" s="475">
        <v>6951513.9400000004</v>
      </c>
      <c r="S645" s="476">
        <v>6651631.3700000001</v>
      </c>
      <c r="T645" s="475" t="s">
        <v>16916</v>
      </c>
      <c r="U645" s="476" t="s">
        <v>16916</v>
      </c>
      <c r="V645" s="475">
        <v>47736145.600000001</v>
      </c>
      <c r="W645" s="473">
        <v>47736145.600000001</v>
      </c>
      <c r="X645" s="471">
        <v>10468648.199999999</v>
      </c>
      <c r="Y645" s="472">
        <v>7763245.2100000009</v>
      </c>
      <c r="Z645" s="471" t="s">
        <v>16916</v>
      </c>
      <c r="AA645" s="472" t="s">
        <v>16916</v>
      </c>
      <c r="AB645" s="471">
        <v>14086655.289999999</v>
      </c>
      <c r="AC645" s="472">
        <v>11161134.379999999</v>
      </c>
      <c r="AD645" s="471" t="s">
        <v>16916</v>
      </c>
      <c r="AE645" s="472" t="s">
        <v>16916</v>
      </c>
      <c r="AF645" s="595" t="s">
        <v>16916</v>
      </c>
      <c r="AG645" s="473" t="s">
        <v>16916</v>
      </c>
      <c r="AH645" s="471">
        <v>4193688.66</v>
      </c>
      <c r="AI645" s="472">
        <v>4189053.6399999992</v>
      </c>
      <c r="AJ645" s="471" t="s">
        <v>16916</v>
      </c>
      <c r="AK645" s="472" t="s">
        <v>16916</v>
      </c>
      <c r="AL645" s="471">
        <v>3975702</v>
      </c>
      <c r="AM645" s="472">
        <v>3964210.209999999</v>
      </c>
      <c r="AN645" s="471" t="s">
        <v>16916</v>
      </c>
      <c r="AO645" s="472" t="s">
        <v>16916</v>
      </c>
      <c r="AP645" s="471">
        <v>6460750.9900000002</v>
      </c>
      <c r="AQ645" s="472">
        <v>6460750.9899999965</v>
      </c>
      <c r="AR645" s="471" t="s">
        <v>16916</v>
      </c>
      <c r="AS645" s="472" t="s">
        <v>16916</v>
      </c>
      <c r="AT645" s="471">
        <v>11574100.800000001</v>
      </c>
      <c r="AU645" s="472">
        <v>10559122.609999999</v>
      </c>
      <c r="AV645" s="471" t="s">
        <v>16916</v>
      </c>
      <c r="AW645" s="472" t="s">
        <v>16916</v>
      </c>
      <c r="AX645" s="471">
        <v>5013069.6500000004</v>
      </c>
      <c r="AY645" s="472">
        <v>5013069.6499999994</v>
      </c>
      <c r="AZ645" s="471" t="s">
        <v>16916</v>
      </c>
      <c r="BA645" s="472" t="s">
        <v>16916</v>
      </c>
      <c r="BB645" s="471">
        <v>5630377.4199999999</v>
      </c>
      <c r="BC645" s="472">
        <v>5607525.3499999996</v>
      </c>
      <c r="BD645" s="471" t="s">
        <v>16916</v>
      </c>
      <c r="BE645" s="472" t="s">
        <v>16916</v>
      </c>
      <c r="BF645" s="471">
        <v>1006505.96</v>
      </c>
      <c r="BG645" s="472">
        <v>999977.42999999993</v>
      </c>
      <c r="BH645" s="471" t="s">
        <v>16916</v>
      </c>
      <c r="BI645" s="472" t="s">
        <v>16916</v>
      </c>
      <c r="BJ645" s="357">
        <v>126639898.78999999</v>
      </c>
      <c r="BK645" s="474">
        <v>77898477.120000005</v>
      </c>
      <c r="BL645" s="357">
        <v>0</v>
      </c>
      <c r="BM645" s="474">
        <v>0</v>
      </c>
      <c r="BN645" s="357">
        <v>47736145.600000001</v>
      </c>
      <c r="BO645" s="474">
        <v>47736145.600000001</v>
      </c>
    </row>
    <row r="646" spans="1:67" s="148" customFormat="1" ht="12.75" x14ac:dyDescent="0.2">
      <c r="A646" s="470" t="s">
        <v>8358</v>
      </c>
      <c r="B646" s="470" t="s">
        <v>8443</v>
      </c>
      <c r="C646" s="470" t="s">
        <v>8213</v>
      </c>
      <c r="D646" s="470" t="s">
        <v>8213</v>
      </c>
      <c r="E646" s="470" t="s">
        <v>18059</v>
      </c>
      <c r="F646" s="470" t="s">
        <v>22</v>
      </c>
      <c r="G646" s="470" t="s">
        <v>22</v>
      </c>
      <c r="H646" s="471" t="s">
        <v>16916</v>
      </c>
      <c r="I646" s="472" t="s">
        <v>16916</v>
      </c>
      <c r="J646" s="471" t="s">
        <v>16916</v>
      </c>
      <c r="K646" s="472" t="s">
        <v>16916</v>
      </c>
      <c r="L646" s="471" t="s">
        <v>16916</v>
      </c>
      <c r="M646" s="472" t="s">
        <v>16916</v>
      </c>
      <c r="N646" s="471" t="s">
        <v>16916</v>
      </c>
      <c r="O646" s="472" t="s">
        <v>16916</v>
      </c>
      <c r="P646" s="471" t="s">
        <v>16916</v>
      </c>
      <c r="Q646" s="472" t="s">
        <v>16916</v>
      </c>
      <c r="R646" s="475" t="s">
        <v>16916</v>
      </c>
      <c r="S646" s="476" t="s">
        <v>16916</v>
      </c>
      <c r="T646" s="475" t="s">
        <v>16916</v>
      </c>
      <c r="U646" s="476" t="s">
        <v>16916</v>
      </c>
      <c r="V646" s="475" t="s">
        <v>16916</v>
      </c>
      <c r="W646" s="473" t="s">
        <v>16916</v>
      </c>
      <c r="X646" s="471" t="s">
        <v>16916</v>
      </c>
      <c r="Y646" s="472" t="s">
        <v>16916</v>
      </c>
      <c r="Z646" s="471" t="s">
        <v>16916</v>
      </c>
      <c r="AA646" s="472" t="s">
        <v>16916</v>
      </c>
      <c r="AB646" s="471" t="s">
        <v>16916</v>
      </c>
      <c r="AC646" s="472" t="s">
        <v>16916</v>
      </c>
      <c r="AD646" s="471" t="s">
        <v>16916</v>
      </c>
      <c r="AE646" s="472" t="s">
        <v>16916</v>
      </c>
      <c r="AF646" s="595" t="s">
        <v>16916</v>
      </c>
      <c r="AG646" s="473" t="s">
        <v>16916</v>
      </c>
      <c r="AH646" s="471" t="s">
        <v>16916</v>
      </c>
      <c r="AI646" s="472" t="s">
        <v>16916</v>
      </c>
      <c r="AJ646" s="471" t="s">
        <v>16916</v>
      </c>
      <c r="AK646" s="472" t="s">
        <v>16916</v>
      </c>
      <c r="AL646" s="471" t="s">
        <v>16916</v>
      </c>
      <c r="AM646" s="472" t="s">
        <v>16916</v>
      </c>
      <c r="AN646" s="471" t="s">
        <v>16916</v>
      </c>
      <c r="AO646" s="472" t="s">
        <v>16916</v>
      </c>
      <c r="AP646" s="471" t="s">
        <v>16916</v>
      </c>
      <c r="AQ646" s="472" t="s">
        <v>16916</v>
      </c>
      <c r="AR646" s="471" t="s">
        <v>16916</v>
      </c>
      <c r="AS646" s="472" t="s">
        <v>16916</v>
      </c>
      <c r="AT646" s="471" t="s">
        <v>16916</v>
      </c>
      <c r="AU646" s="472" t="s">
        <v>16916</v>
      </c>
      <c r="AV646" s="471" t="s">
        <v>16916</v>
      </c>
      <c r="AW646" s="472" t="s">
        <v>16916</v>
      </c>
      <c r="AX646" s="471" t="s">
        <v>16916</v>
      </c>
      <c r="AY646" s="472" t="s">
        <v>16916</v>
      </c>
      <c r="AZ646" s="471" t="s">
        <v>16916</v>
      </c>
      <c r="BA646" s="472" t="s">
        <v>16916</v>
      </c>
      <c r="BB646" s="471" t="s">
        <v>16916</v>
      </c>
      <c r="BC646" s="472" t="s">
        <v>16916</v>
      </c>
      <c r="BD646" s="471" t="s">
        <v>16916</v>
      </c>
      <c r="BE646" s="472" t="s">
        <v>16916</v>
      </c>
      <c r="BF646" s="471">
        <v>885245.53</v>
      </c>
      <c r="BG646" s="472">
        <v>0</v>
      </c>
      <c r="BH646" s="471" t="s">
        <v>16916</v>
      </c>
      <c r="BI646" s="472" t="s">
        <v>16916</v>
      </c>
      <c r="BJ646" s="357">
        <v>885245.53</v>
      </c>
      <c r="BK646" s="474">
        <v>0</v>
      </c>
      <c r="BL646" s="357">
        <v>0</v>
      </c>
      <c r="BM646" s="474">
        <v>0</v>
      </c>
      <c r="BN646" s="357">
        <v>0</v>
      </c>
      <c r="BO646" s="474">
        <v>0</v>
      </c>
    </row>
    <row r="647" spans="1:67" s="148" customFormat="1" ht="12.75" x14ac:dyDescent="0.2">
      <c r="A647" s="470" t="s">
        <v>8358</v>
      </c>
      <c r="B647" s="470" t="s">
        <v>8366</v>
      </c>
      <c r="C647" s="470" t="s">
        <v>8213</v>
      </c>
      <c r="D647" s="470" t="s">
        <v>8213</v>
      </c>
      <c r="E647" s="470" t="s">
        <v>116</v>
      </c>
      <c r="F647" s="470" t="s">
        <v>22</v>
      </c>
      <c r="G647" s="470" t="s">
        <v>22</v>
      </c>
      <c r="H647" s="471">
        <v>23092280.57</v>
      </c>
      <c r="I647" s="472">
        <v>23092280.57</v>
      </c>
      <c r="J647" s="471" t="s">
        <v>16916</v>
      </c>
      <c r="K647" s="472" t="s">
        <v>16916</v>
      </c>
      <c r="L647" s="471" t="s">
        <v>16916</v>
      </c>
      <c r="M647" s="472" t="s">
        <v>16916</v>
      </c>
      <c r="N647" s="471">
        <v>35286927.880000003</v>
      </c>
      <c r="O647" s="472">
        <v>31781737.789999999</v>
      </c>
      <c r="P647" s="471" t="s">
        <v>16916</v>
      </c>
      <c r="Q647" s="472" t="s">
        <v>16916</v>
      </c>
      <c r="R647" s="475">
        <v>11887371.48</v>
      </c>
      <c r="S647" s="476">
        <v>11887371.48</v>
      </c>
      <c r="T647" s="475" t="s">
        <v>16916</v>
      </c>
      <c r="U647" s="476" t="s">
        <v>16916</v>
      </c>
      <c r="V647" s="475" t="s">
        <v>16916</v>
      </c>
      <c r="W647" s="473" t="s">
        <v>16916</v>
      </c>
      <c r="X647" s="471">
        <v>12209896.5</v>
      </c>
      <c r="Y647" s="472">
        <v>0</v>
      </c>
      <c r="Z647" s="471" t="s">
        <v>16916</v>
      </c>
      <c r="AA647" s="472" t="s">
        <v>16916</v>
      </c>
      <c r="AB647" s="471">
        <v>12979504.43</v>
      </c>
      <c r="AC647" s="472">
        <v>0</v>
      </c>
      <c r="AD647" s="471" t="s">
        <v>16916</v>
      </c>
      <c r="AE647" s="472" t="s">
        <v>16916</v>
      </c>
      <c r="AF647" s="595" t="s">
        <v>16916</v>
      </c>
      <c r="AG647" s="473" t="s">
        <v>16916</v>
      </c>
      <c r="AH647" s="471">
        <v>26368312.369999997</v>
      </c>
      <c r="AI647" s="472">
        <v>25382798.709999993</v>
      </c>
      <c r="AJ647" s="471" t="s">
        <v>16916</v>
      </c>
      <c r="AK647" s="472" t="s">
        <v>16916</v>
      </c>
      <c r="AL647" s="471">
        <v>13560388.360000001</v>
      </c>
      <c r="AM647" s="472">
        <v>0</v>
      </c>
      <c r="AN647" s="471" t="s">
        <v>16916</v>
      </c>
      <c r="AO647" s="472" t="s">
        <v>16916</v>
      </c>
      <c r="AP647" s="471">
        <v>156313185.96000001</v>
      </c>
      <c r="AQ647" s="472">
        <v>131964082.94999993</v>
      </c>
      <c r="AR647" s="471" t="s">
        <v>16916</v>
      </c>
      <c r="AS647" s="472" t="s">
        <v>16916</v>
      </c>
      <c r="AT647" s="471">
        <v>61017504.960000001</v>
      </c>
      <c r="AU647" s="472">
        <v>45835804.829999998</v>
      </c>
      <c r="AV647" s="471" t="s">
        <v>16916</v>
      </c>
      <c r="AW647" s="472" t="s">
        <v>16916</v>
      </c>
      <c r="AX647" s="471">
        <v>16631112.220000001</v>
      </c>
      <c r="AY647" s="472">
        <v>15075756.240000015</v>
      </c>
      <c r="AZ647" s="471" t="s">
        <v>16916</v>
      </c>
      <c r="BA647" s="472" t="s">
        <v>16916</v>
      </c>
      <c r="BB647" s="471">
        <v>17486520.760000002</v>
      </c>
      <c r="BC647" s="472">
        <v>17371729.719999991</v>
      </c>
      <c r="BD647" s="471" t="s">
        <v>16916</v>
      </c>
      <c r="BE647" s="472" t="s">
        <v>16916</v>
      </c>
      <c r="BF647" s="471">
        <v>34345636.899999999</v>
      </c>
      <c r="BG647" s="472">
        <v>9812243.7599999998</v>
      </c>
      <c r="BH647" s="471" t="s">
        <v>16916</v>
      </c>
      <c r="BI647" s="472" t="s">
        <v>16916</v>
      </c>
      <c r="BJ647" s="357">
        <v>421178642.39000005</v>
      </c>
      <c r="BK647" s="474">
        <v>312203806.04999989</v>
      </c>
      <c r="BL647" s="357">
        <v>0</v>
      </c>
      <c r="BM647" s="474">
        <v>0</v>
      </c>
      <c r="BN647" s="357">
        <v>0</v>
      </c>
      <c r="BO647" s="474">
        <v>0</v>
      </c>
    </row>
    <row r="648" spans="1:67" s="148" customFormat="1" ht="12.75" x14ac:dyDescent="0.2">
      <c r="A648" s="470" t="s">
        <v>8358</v>
      </c>
      <c r="B648" s="470" t="s">
        <v>8317</v>
      </c>
      <c r="C648" s="470" t="s">
        <v>8213</v>
      </c>
      <c r="D648" s="470" t="s">
        <v>8213</v>
      </c>
      <c r="E648" s="470" t="s">
        <v>17902</v>
      </c>
      <c r="F648" s="470" t="s">
        <v>22</v>
      </c>
      <c r="G648" s="470" t="s">
        <v>22</v>
      </c>
      <c r="H648" s="471" t="s">
        <v>16916</v>
      </c>
      <c r="I648" s="472" t="s">
        <v>16916</v>
      </c>
      <c r="J648" s="471" t="s">
        <v>16916</v>
      </c>
      <c r="K648" s="472" t="s">
        <v>16916</v>
      </c>
      <c r="L648" s="471" t="s">
        <v>16916</v>
      </c>
      <c r="M648" s="472" t="s">
        <v>16916</v>
      </c>
      <c r="N648" s="471" t="s">
        <v>16916</v>
      </c>
      <c r="O648" s="472" t="s">
        <v>16916</v>
      </c>
      <c r="P648" s="471" t="s">
        <v>16916</v>
      </c>
      <c r="Q648" s="472" t="s">
        <v>16916</v>
      </c>
      <c r="R648" s="475" t="s">
        <v>16916</v>
      </c>
      <c r="S648" s="476" t="s">
        <v>16916</v>
      </c>
      <c r="T648" s="475" t="s">
        <v>16916</v>
      </c>
      <c r="U648" s="476" t="s">
        <v>16916</v>
      </c>
      <c r="V648" s="475" t="s">
        <v>16916</v>
      </c>
      <c r="W648" s="473" t="s">
        <v>16916</v>
      </c>
      <c r="X648" s="471" t="s">
        <v>16916</v>
      </c>
      <c r="Y648" s="472" t="s">
        <v>16916</v>
      </c>
      <c r="Z648" s="471" t="s">
        <v>16916</v>
      </c>
      <c r="AA648" s="472" t="s">
        <v>16916</v>
      </c>
      <c r="AB648" s="471" t="s">
        <v>16916</v>
      </c>
      <c r="AC648" s="472" t="s">
        <v>16916</v>
      </c>
      <c r="AD648" s="471" t="s">
        <v>16916</v>
      </c>
      <c r="AE648" s="472" t="s">
        <v>16916</v>
      </c>
      <c r="AF648" s="595" t="s">
        <v>16916</v>
      </c>
      <c r="AG648" s="473" t="s">
        <v>16916</v>
      </c>
      <c r="AH648" s="471" t="s">
        <v>16916</v>
      </c>
      <c r="AI648" s="472" t="s">
        <v>16916</v>
      </c>
      <c r="AJ648" s="471" t="s">
        <v>16916</v>
      </c>
      <c r="AK648" s="472" t="s">
        <v>16916</v>
      </c>
      <c r="AL648" s="471" t="s">
        <v>16916</v>
      </c>
      <c r="AM648" s="472" t="s">
        <v>16916</v>
      </c>
      <c r="AN648" s="471" t="s">
        <v>16916</v>
      </c>
      <c r="AO648" s="472" t="s">
        <v>16916</v>
      </c>
      <c r="AP648" s="471" t="s">
        <v>16916</v>
      </c>
      <c r="AQ648" s="472" t="s">
        <v>16916</v>
      </c>
      <c r="AR648" s="471" t="s">
        <v>16916</v>
      </c>
      <c r="AS648" s="472" t="s">
        <v>16916</v>
      </c>
      <c r="AT648" s="471" t="s">
        <v>16916</v>
      </c>
      <c r="AU648" s="472" t="s">
        <v>16916</v>
      </c>
      <c r="AV648" s="471" t="s">
        <v>16916</v>
      </c>
      <c r="AW648" s="472" t="s">
        <v>16916</v>
      </c>
      <c r="AX648" s="471" t="s">
        <v>16916</v>
      </c>
      <c r="AY648" s="472" t="s">
        <v>16916</v>
      </c>
      <c r="AZ648" s="471" t="s">
        <v>16916</v>
      </c>
      <c r="BA648" s="472" t="s">
        <v>16916</v>
      </c>
      <c r="BB648" s="471">
        <v>5253465.5999999996</v>
      </c>
      <c r="BC648" s="472">
        <v>0</v>
      </c>
      <c r="BD648" s="471" t="s">
        <v>16916</v>
      </c>
      <c r="BE648" s="472" t="s">
        <v>16916</v>
      </c>
      <c r="BF648" s="471" t="s">
        <v>16916</v>
      </c>
      <c r="BG648" s="472" t="s">
        <v>16916</v>
      </c>
      <c r="BH648" s="471" t="s">
        <v>16916</v>
      </c>
      <c r="BI648" s="472" t="s">
        <v>16916</v>
      </c>
      <c r="BJ648" s="357">
        <v>5253465.5999999996</v>
      </c>
      <c r="BK648" s="474">
        <v>0</v>
      </c>
      <c r="BL648" s="357">
        <v>0</v>
      </c>
      <c r="BM648" s="474">
        <v>0</v>
      </c>
      <c r="BN648" s="357">
        <v>0</v>
      </c>
      <c r="BO648" s="474">
        <v>0</v>
      </c>
    </row>
    <row r="649" spans="1:67" s="148" customFormat="1" ht="12.75" x14ac:dyDescent="0.2">
      <c r="A649" s="470" t="s">
        <v>8358</v>
      </c>
      <c r="B649" s="470" t="s">
        <v>8547</v>
      </c>
      <c r="C649" s="470" t="s">
        <v>8213</v>
      </c>
      <c r="D649" s="470" t="s">
        <v>8213</v>
      </c>
      <c r="E649" s="470" t="s">
        <v>16982</v>
      </c>
      <c r="F649" s="470" t="s">
        <v>22</v>
      </c>
      <c r="G649" s="470" t="s">
        <v>22</v>
      </c>
      <c r="H649" s="471" t="s">
        <v>16916</v>
      </c>
      <c r="I649" s="472" t="s">
        <v>16916</v>
      </c>
      <c r="J649" s="471" t="s">
        <v>16916</v>
      </c>
      <c r="K649" s="472" t="s">
        <v>16916</v>
      </c>
      <c r="L649" s="471" t="s">
        <v>16916</v>
      </c>
      <c r="M649" s="472" t="s">
        <v>16916</v>
      </c>
      <c r="N649" s="471" t="s">
        <v>16916</v>
      </c>
      <c r="O649" s="472" t="s">
        <v>16916</v>
      </c>
      <c r="P649" s="471" t="s">
        <v>16916</v>
      </c>
      <c r="Q649" s="472" t="s">
        <v>16916</v>
      </c>
      <c r="R649" s="475" t="s">
        <v>16916</v>
      </c>
      <c r="S649" s="476" t="s">
        <v>16916</v>
      </c>
      <c r="T649" s="475" t="s">
        <v>16916</v>
      </c>
      <c r="U649" s="476" t="s">
        <v>16916</v>
      </c>
      <c r="V649" s="475" t="s">
        <v>16916</v>
      </c>
      <c r="W649" s="473" t="s">
        <v>16916</v>
      </c>
      <c r="X649" s="471">
        <v>72305.740000000005</v>
      </c>
      <c r="Y649" s="472">
        <v>0</v>
      </c>
      <c r="Z649" s="471" t="s">
        <v>16916</v>
      </c>
      <c r="AA649" s="472" t="s">
        <v>16916</v>
      </c>
      <c r="AB649" s="471" t="s">
        <v>16916</v>
      </c>
      <c r="AC649" s="472" t="s">
        <v>16916</v>
      </c>
      <c r="AD649" s="471" t="s">
        <v>16916</v>
      </c>
      <c r="AE649" s="472" t="s">
        <v>16916</v>
      </c>
      <c r="AF649" s="595" t="s">
        <v>16916</v>
      </c>
      <c r="AG649" s="473" t="s">
        <v>16916</v>
      </c>
      <c r="AH649" s="471" t="s">
        <v>16916</v>
      </c>
      <c r="AI649" s="472" t="s">
        <v>16916</v>
      </c>
      <c r="AJ649" s="471" t="s">
        <v>16916</v>
      </c>
      <c r="AK649" s="472" t="s">
        <v>16916</v>
      </c>
      <c r="AL649" s="471" t="s">
        <v>16916</v>
      </c>
      <c r="AM649" s="472" t="s">
        <v>16916</v>
      </c>
      <c r="AN649" s="471" t="s">
        <v>16916</v>
      </c>
      <c r="AO649" s="472" t="s">
        <v>16916</v>
      </c>
      <c r="AP649" s="471" t="s">
        <v>16916</v>
      </c>
      <c r="AQ649" s="472" t="s">
        <v>16916</v>
      </c>
      <c r="AR649" s="471" t="s">
        <v>16916</v>
      </c>
      <c r="AS649" s="472" t="s">
        <v>16916</v>
      </c>
      <c r="AT649" s="471" t="s">
        <v>16916</v>
      </c>
      <c r="AU649" s="472" t="s">
        <v>16916</v>
      </c>
      <c r="AV649" s="471" t="s">
        <v>16916</v>
      </c>
      <c r="AW649" s="472" t="s">
        <v>16916</v>
      </c>
      <c r="AX649" s="471" t="s">
        <v>16916</v>
      </c>
      <c r="AY649" s="472" t="s">
        <v>16916</v>
      </c>
      <c r="AZ649" s="471" t="s">
        <v>16916</v>
      </c>
      <c r="BA649" s="472" t="s">
        <v>16916</v>
      </c>
      <c r="BB649" s="471" t="s">
        <v>16916</v>
      </c>
      <c r="BC649" s="472" t="s">
        <v>16916</v>
      </c>
      <c r="BD649" s="471" t="s">
        <v>16916</v>
      </c>
      <c r="BE649" s="472" t="s">
        <v>16916</v>
      </c>
      <c r="BF649" s="471" t="s">
        <v>16916</v>
      </c>
      <c r="BG649" s="472" t="s">
        <v>16916</v>
      </c>
      <c r="BH649" s="471" t="s">
        <v>16916</v>
      </c>
      <c r="BI649" s="472" t="s">
        <v>16916</v>
      </c>
      <c r="BJ649" s="357">
        <v>72305.740000000005</v>
      </c>
      <c r="BK649" s="474">
        <v>0</v>
      </c>
      <c r="BL649" s="357">
        <v>0</v>
      </c>
      <c r="BM649" s="474">
        <v>0</v>
      </c>
      <c r="BN649" s="357">
        <v>0</v>
      </c>
      <c r="BO649" s="474">
        <v>0</v>
      </c>
    </row>
    <row r="650" spans="1:67" s="148" customFormat="1" ht="12.75" x14ac:dyDescent="0.2">
      <c r="A650" s="470" t="s">
        <v>8358</v>
      </c>
      <c r="B650" s="470" t="s">
        <v>8376</v>
      </c>
      <c r="C650" s="470" t="s">
        <v>8213</v>
      </c>
      <c r="D650" s="470" t="s">
        <v>8213</v>
      </c>
      <c r="E650" s="470" t="s">
        <v>16985</v>
      </c>
      <c r="F650" s="470" t="s">
        <v>22</v>
      </c>
      <c r="G650" s="470" t="s">
        <v>22</v>
      </c>
      <c r="H650" s="471">
        <v>1245540.6600000001</v>
      </c>
      <c r="I650" s="472">
        <v>662034.41</v>
      </c>
      <c r="J650" s="471" t="s">
        <v>16916</v>
      </c>
      <c r="K650" s="472" t="s">
        <v>16916</v>
      </c>
      <c r="L650" s="471" t="s">
        <v>16916</v>
      </c>
      <c r="M650" s="472" t="s">
        <v>16916</v>
      </c>
      <c r="N650" s="471">
        <v>797150.94</v>
      </c>
      <c r="O650" s="472">
        <v>797150.94</v>
      </c>
      <c r="P650" s="471" t="s">
        <v>16916</v>
      </c>
      <c r="Q650" s="472" t="s">
        <v>16916</v>
      </c>
      <c r="R650" s="475">
        <v>444207</v>
      </c>
      <c r="S650" s="476">
        <v>317462.76000000007</v>
      </c>
      <c r="T650" s="475" t="s">
        <v>16916</v>
      </c>
      <c r="U650" s="476" t="s">
        <v>16916</v>
      </c>
      <c r="V650" s="475" t="s">
        <v>16916</v>
      </c>
      <c r="W650" s="473" t="s">
        <v>16916</v>
      </c>
      <c r="X650" s="471">
        <v>553369.56000000006</v>
      </c>
      <c r="Y650" s="472">
        <v>553369.56000000006</v>
      </c>
      <c r="Z650" s="471" t="s">
        <v>16916</v>
      </c>
      <c r="AA650" s="472" t="s">
        <v>16916</v>
      </c>
      <c r="AB650" s="471" t="s">
        <v>16916</v>
      </c>
      <c r="AC650" s="472" t="s">
        <v>16916</v>
      </c>
      <c r="AD650" s="471" t="s">
        <v>16916</v>
      </c>
      <c r="AE650" s="472" t="s">
        <v>16916</v>
      </c>
      <c r="AF650" s="595" t="s">
        <v>16916</v>
      </c>
      <c r="AG650" s="473" t="s">
        <v>16916</v>
      </c>
      <c r="AH650" s="471" t="s">
        <v>16916</v>
      </c>
      <c r="AI650" s="472" t="s">
        <v>16916</v>
      </c>
      <c r="AJ650" s="471" t="s">
        <v>16916</v>
      </c>
      <c r="AK650" s="472" t="s">
        <v>16916</v>
      </c>
      <c r="AL650" s="471" t="s">
        <v>16916</v>
      </c>
      <c r="AM650" s="472" t="s">
        <v>16916</v>
      </c>
      <c r="AN650" s="471" t="s">
        <v>16916</v>
      </c>
      <c r="AO650" s="472" t="s">
        <v>16916</v>
      </c>
      <c r="AP650" s="471" t="s">
        <v>16916</v>
      </c>
      <c r="AQ650" s="472" t="s">
        <v>16916</v>
      </c>
      <c r="AR650" s="471" t="s">
        <v>16916</v>
      </c>
      <c r="AS650" s="472" t="s">
        <v>16916</v>
      </c>
      <c r="AT650" s="471" t="s">
        <v>16916</v>
      </c>
      <c r="AU650" s="472" t="s">
        <v>16916</v>
      </c>
      <c r="AV650" s="471" t="s">
        <v>16916</v>
      </c>
      <c r="AW650" s="472" t="s">
        <v>16916</v>
      </c>
      <c r="AX650" s="471" t="s">
        <v>16916</v>
      </c>
      <c r="AY650" s="472" t="s">
        <v>16916</v>
      </c>
      <c r="AZ650" s="471" t="s">
        <v>16916</v>
      </c>
      <c r="BA650" s="472" t="s">
        <v>16916</v>
      </c>
      <c r="BB650" s="471" t="s">
        <v>16916</v>
      </c>
      <c r="BC650" s="472" t="s">
        <v>16916</v>
      </c>
      <c r="BD650" s="471" t="s">
        <v>16916</v>
      </c>
      <c r="BE650" s="472" t="s">
        <v>16916</v>
      </c>
      <c r="BF650" s="471" t="s">
        <v>16916</v>
      </c>
      <c r="BG650" s="472" t="s">
        <v>16916</v>
      </c>
      <c r="BH650" s="471" t="s">
        <v>16916</v>
      </c>
      <c r="BI650" s="472" t="s">
        <v>16916</v>
      </c>
      <c r="BJ650" s="357">
        <v>3040268.16</v>
      </c>
      <c r="BK650" s="474">
        <v>2330017.67</v>
      </c>
      <c r="BL650" s="357">
        <v>0</v>
      </c>
      <c r="BM650" s="474">
        <v>0</v>
      </c>
      <c r="BN650" s="357">
        <v>0</v>
      </c>
      <c r="BO650" s="474">
        <v>0</v>
      </c>
    </row>
    <row r="651" spans="1:67" s="148" customFormat="1" ht="12.75" x14ac:dyDescent="0.2">
      <c r="A651" s="470" t="s">
        <v>8358</v>
      </c>
      <c r="B651" s="470" t="s">
        <v>8861</v>
      </c>
      <c r="C651" s="470" t="s">
        <v>8213</v>
      </c>
      <c r="D651" s="470" t="s">
        <v>8213</v>
      </c>
      <c r="E651" s="470" t="s">
        <v>17753</v>
      </c>
      <c r="F651" s="470" t="s">
        <v>22</v>
      </c>
      <c r="G651" s="470" t="s">
        <v>22</v>
      </c>
      <c r="H651" s="471" t="s">
        <v>16916</v>
      </c>
      <c r="I651" s="472" t="s">
        <v>16916</v>
      </c>
      <c r="J651" s="471" t="s">
        <v>16916</v>
      </c>
      <c r="K651" s="472" t="s">
        <v>16916</v>
      </c>
      <c r="L651" s="471" t="s">
        <v>16916</v>
      </c>
      <c r="M651" s="472" t="s">
        <v>16916</v>
      </c>
      <c r="N651" s="471" t="s">
        <v>16916</v>
      </c>
      <c r="O651" s="472" t="s">
        <v>16916</v>
      </c>
      <c r="P651" s="471" t="s">
        <v>16916</v>
      </c>
      <c r="Q651" s="472" t="s">
        <v>16916</v>
      </c>
      <c r="R651" s="475" t="s">
        <v>16916</v>
      </c>
      <c r="S651" s="476" t="s">
        <v>16916</v>
      </c>
      <c r="T651" s="475" t="s">
        <v>16916</v>
      </c>
      <c r="U651" s="476" t="s">
        <v>16916</v>
      </c>
      <c r="V651" s="475" t="s">
        <v>16916</v>
      </c>
      <c r="W651" s="473" t="s">
        <v>16916</v>
      </c>
      <c r="X651" s="471" t="s">
        <v>16916</v>
      </c>
      <c r="Y651" s="472" t="s">
        <v>16916</v>
      </c>
      <c r="Z651" s="471" t="s">
        <v>16916</v>
      </c>
      <c r="AA651" s="472" t="s">
        <v>16916</v>
      </c>
      <c r="AB651" s="471" t="s">
        <v>16916</v>
      </c>
      <c r="AC651" s="472" t="s">
        <v>16916</v>
      </c>
      <c r="AD651" s="471" t="s">
        <v>16916</v>
      </c>
      <c r="AE651" s="472" t="s">
        <v>16916</v>
      </c>
      <c r="AF651" s="595" t="s">
        <v>16916</v>
      </c>
      <c r="AG651" s="473" t="s">
        <v>16916</v>
      </c>
      <c r="AH651" s="471" t="s">
        <v>16916</v>
      </c>
      <c r="AI651" s="472" t="s">
        <v>16916</v>
      </c>
      <c r="AJ651" s="471" t="s">
        <v>16916</v>
      </c>
      <c r="AK651" s="472" t="s">
        <v>16916</v>
      </c>
      <c r="AL651" s="471" t="s">
        <v>16916</v>
      </c>
      <c r="AM651" s="472" t="s">
        <v>16916</v>
      </c>
      <c r="AN651" s="471" t="s">
        <v>16916</v>
      </c>
      <c r="AO651" s="472" t="s">
        <v>16916</v>
      </c>
      <c r="AP651" s="471" t="s">
        <v>16916</v>
      </c>
      <c r="AQ651" s="472" t="s">
        <v>16916</v>
      </c>
      <c r="AR651" s="471" t="s">
        <v>16916</v>
      </c>
      <c r="AS651" s="472" t="s">
        <v>16916</v>
      </c>
      <c r="AT651" s="471" t="s">
        <v>16916</v>
      </c>
      <c r="AU651" s="472" t="s">
        <v>16916</v>
      </c>
      <c r="AV651" s="471" t="s">
        <v>16916</v>
      </c>
      <c r="AW651" s="472" t="s">
        <v>16916</v>
      </c>
      <c r="AX651" s="471">
        <v>160035.96</v>
      </c>
      <c r="AY651" s="472" t="s">
        <v>16916</v>
      </c>
      <c r="AZ651" s="471" t="s">
        <v>16916</v>
      </c>
      <c r="BA651" s="472" t="s">
        <v>16916</v>
      </c>
      <c r="BB651" s="471" t="s">
        <v>16916</v>
      </c>
      <c r="BC651" s="472" t="s">
        <v>16916</v>
      </c>
      <c r="BD651" s="471" t="s">
        <v>16916</v>
      </c>
      <c r="BE651" s="472" t="s">
        <v>16916</v>
      </c>
      <c r="BF651" s="471" t="s">
        <v>16916</v>
      </c>
      <c r="BG651" s="472" t="s">
        <v>16916</v>
      </c>
      <c r="BH651" s="471" t="s">
        <v>16916</v>
      </c>
      <c r="BI651" s="472" t="s">
        <v>16916</v>
      </c>
      <c r="BJ651" s="357">
        <v>160035.96</v>
      </c>
      <c r="BK651" s="474">
        <v>0</v>
      </c>
      <c r="BL651" s="357">
        <v>0</v>
      </c>
      <c r="BM651" s="474">
        <v>0</v>
      </c>
      <c r="BN651" s="357">
        <v>0</v>
      </c>
      <c r="BO651" s="474">
        <v>0</v>
      </c>
    </row>
    <row r="652" spans="1:67" s="148" customFormat="1" ht="12.75" x14ac:dyDescent="0.2">
      <c r="A652" s="470" t="s">
        <v>8358</v>
      </c>
      <c r="B652" s="470" t="s">
        <v>8312</v>
      </c>
      <c r="C652" s="470" t="s">
        <v>8213</v>
      </c>
      <c r="D652" s="470" t="s">
        <v>8213</v>
      </c>
      <c r="E652" s="470" t="s">
        <v>17754</v>
      </c>
      <c r="F652" s="470" t="s">
        <v>22</v>
      </c>
      <c r="G652" s="470" t="s">
        <v>22</v>
      </c>
      <c r="H652" s="471" t="s">
        <v>16916</v>
      </c>
      <c r="I652" s="472" t="s">
        <v>16916</v>
      </c>
      <c r="J652" s="471" t="s">
        <v>16916</v>
      </c>
      <c r="K652" s="472" t="s">
        <v>16916</v>
      </c>
      <c r="L652" s="471" t="s">
        <v>16916</v>
      </c>
      <c r="M652" s="472" t="s">
        <v>16916</v>
      </c>
      <c r="N652" s="471" t="s">
        <v>16916</v>
      </c>
      <c r="O652" s="472" t="s">
        <v>16916</v>
      </c>
      <c r="P652" s="471" t="s">
        <v>16916</v>
      </c>
      <c r="Q652" s="472" t="s">
        <v>16916</v>
      </c>
      <c r="R652" s="475" t="s">
        <v>16916</v>
      </c>
      <c r="S652" s="476" t="s">
        <v>16916</v>
      </c>
      <c r="T652" s="475" t="s">
        <v>16916</v>
      </c>
      <c r="U652" s="476" t="s">
        <v>16916</v>
      </c>
      <c r="V652" s="475" t="s">
        <v>16916</v>
      </c>
      <c r="W652" s="473" t="s">
        <v>16916</v>
      </c>
      <c r="X652" s="471" t="s">
        <v>16916</v>
      </c>
      <c r="Y652" s="472" t="s">
        <v>16916</v>
      </c>
      <c r="Z652" s="471" t="s">
        <v>16916</v>
      </c>
      <c r="AA652" s="472" t="s">
        <v>16916</v>
      </c>
      <c r="AB652" s="471" t="s">
        <v>16916</v>
      </c>
      <c r="AC652" s="472" t="s">
        <v>16916</v>
      </c>
      <c r="AD652" s="471" t="s">
        <v>16916</v>
      </c>
      <c r="AE652" s="472" t="s">
        <v>16916</v>
      </c>
      <c r="AF652" s="595" t="s">
        <v>16916</v>
      </c>
      <c r="AG652" s="473" t="s">
        <v>16916</v>
      </c>
      <c r="AH652" s="471" t="s">
        <v>16916</v>
      </c>
      <c r="AI652" s="472" t="s">
        <v>16916</v>
      </c>
      <c r="AJ652" s="471" t="s">
        <v>16916</v>
      </c>
      <c r="AK652" s="472" t="s">
        <v>16916</v>
      </c>
      <c r="AL652" s="471" t="s">
        <v>16916</v>
      </c>
      <c r="AM652" s="472" t="s">
        <v>16916</v>
      </c>
      <c r="AN652" s="471" t="s">
        <v>16916</v>
      </c>
      <c r="AO652" s="472" t="s">
        <v>16916</v>
      </c>
      <c r="AP652" s="471" t="s">
        <v>16916</v>
      </c>
      <c r="AQ652" s="472" t="s">
        <v>16916</v>
      </c>
      <c r="AR652" s="471" t="s">
        <v>16916</v>
      </c>
      <c r="AS652" s="472" t="s">
        <v>16916</v>
      </c>
      <c r="AT652" s="471" t="s">
        <v>16916</v>
      </c>
      <c r="AU652" s="472" t="s">
        <v>16916</v>
      </c>
      <c r="AV652" s="471" t="s">
        <v>16916</v>
      </c>
      <c r="AW652" s="472" t="s">
        <v>16916</v>
      </c>
      <c r="AX652" s="471">
        <v>1721643.43</v>
      </c>
      <c r="AY652" s="472" t="s">
        <v>16916</v>
      </c>
      <c r="AZ652" s="471" t="s">
        <v>16916</v>
      </c>
      <c r="BA652" s="472" t="s">
        <v>16916</v>
      </c>
      <c r="BB652" s="471" t="s">
        <v>16916</v>
      </c>
      <c r="BC652" s="472" t="s">
        <v>16916</v>
      </c>
      <c r="BD652" s="471" t="s">
        <v>16916</v>
      </c>
      <c r="BE652" s="472" t="s">
        <v>16916</v>
      </c>
      <c r="BF652" s="471" t="s">
        <v>16916</v>
      </c>
      <c r="BG652" s="472" t="s">
        <v>16916</v>
      </c>
      <c r="BH652" s="471" t="s">
        <v>16916</v>
      </c>
      <c r="BI652" s="472" t="s">
        <v>16916</v>
      </c>
      <c r="BJ652" s="357">
        <v>1721643.43</v>
      </c>
      <c r="BK652" s="474">
        <v>0</v>
      </c>
      <c r="BL652" s="357">
        <v>0</v>
      </c>
      <c r="BM652" s="474">
        <v>0</v>
      </c>
      <c r="BN652" s="357">
        <v>0</v>
      </c>
      <c r="BO652" s="474">
        <v>0</v>
      </c>
    </row>
    <row r="653" spans="1:67" s="148" customFormat="1" ht="12.75" x14ac:dyDescent="0.2">
      <c r="A653" s="470" t="s">
        <v>8358</v>
      </c>
      <c r="B653" s="470" t="s">
        <v>8583</v>
      </c>
      <c r="C653" s="470" t="s">
        <v>8213</v>
      </c>
      <c r="D653" s="470" t="s">
        <v>8213</v>
      </c>
      <c r="E653" s="470" t="s">
        <v>16988</v>
      </c>
      <c r="F653" s="470" t="s">
        <v>22</v>
      </c>
      <c r="G653" s="470" t="s">
        <v>22</v>
      </c>
      <c r="H653" s="471" t="s">
        <v>16916</v>
      </c>
      <c r="I653" s="472" t="s">
        <v>16916</v>
      </c>
      <c r="J653" s="471" t="s">
        <v>16916</v>
      </c>
      <c r="K653" s="472" t="s">
        <v>16916</v>
      </c>
      <c r="L653" s="471" t="s">
        <v>16916</v>
      </c>
      <c r="M653" s="472" t="s">
        <v>16916</v>
      </c>
      <c r="N653" s="471" t="s">
        <v>16916</v>
      </c>
      <c r="O653" s="472" t="s">
        <v>16916</v>
      </c>
      <c r="P653" s="471" t="s">
        <v>16916</v>
      </c>
      <c r="Q653" s="472" t="s">
        <v>16916</v>
      </c>
      <c r="R653" s="475" t="s">
        <v>16916</v>
      </c>
      <c r="S653" s="476" t="s">
        <v>16916</v>
      </c>
      <c r="T653" s="475" t="s">
        <v>16916</v>
      </c>
      <c r="U653" s="476" t="s">
        <v>16916</v>
      </c>
      <c r="V653" s="475" t="s">
        <v>16916</v>
      </c>
      <c r="W653" s="473" t="s">
        <v>16916</v>
      </c>
      <c r="X653" s="471" t="s">
        <v>16916</v>
      </c>
      <c r="Y653" s="472" t="s">
        <v>16916</v>
      </c>
      <c r="Z653" s="471">
        <v>33820627.090000004</v>
      </c>
      <c r="AA653" s="472">
        <v>15204053.469999997</v>
      </c>
      <c r="AB653" s="471" t="s">
        <v>16916</v>
      </c>
      <c r="AC653" s="472" t="s">
        <v>16916</v>
      </c>
      <c r="AD653" s="471" t="s">
        <v>16916</v>
      </c>
      <c r="AE653" s="472" t="s">
        <v>16916</v>
      </c>
      <c r="AF653" s="595" t="s">
        <v>16916</v>
      </c>
      <c r="AG653" s="473" t="s">
        <v>16916</v>
      </c>
      <c r="AH653" s="471" t="s">
        <v>16916</v>
      </c>
      <c r="AI653" s="472" t="s">
        <v>16916</v>
      </c>
      <c r="AJ653" s="471" t="s">
        <v>16916</v>
      </c>
      <c r="AK653" s="472" t="s">
        <v>16916</v>
      </c>
      <c r="AL653" s="471">
        <v>12615565.970000001</v>
      </c>
      <c r="AM653" s="472">
        <v>12615565.969999997</v>
      </c>
      <c r="AN653" s="471" t="s">
        <v>16916</v>
      </c>
      <c r="AO653" s="472" t="s">
        <v>16916</v>
      </c>
      <c r="AP653" s="471" t="s">
        <v>16916</v>
      </c>
      <c r="AQ653" s="472" t="s">
        <v>16916</v>
      </c>
      <c r="AR653" s="471" t="s">
        <v>16916</v>
      </c>
      <c r="AS653" s="472" t="s">
        <v>16916</v>
      </c>
      <c r="AT653" s="471">
        <v>2210000</v>
      </c>
      <c r="AU653" s="472" t="s">
        <v>16916</v>
      </c>
      <c r="AV653" s="471" t="s">
        <v>16916</v>
      </c>
      <c r="AW653" s="472" t="s">
        <v>16916</v>
      </c>
      <c r="AX653" s="471">
        <v>3023326.76</v>
      </c>
      <c r="AY653" s="472">
        <v>2878221.2199999997</v>
      </c>
      <c r="AZ653" s="471" t="s">
        <v>16916</v>
      </c>
      <c r="BA653" s="472" t="s">
        <v>16916</v>
      </c>
      <c r="BB653" s="471">
        <v>2934857.5</v>
      </c>
      <c r="BC653" s="472">
        <v>2688014.5</v>
      </c>
      <c r="BD653" s="471" t="s">
        <v>16916</v>
      </c>
      <c r="BE653" s="472" t="s">
        <v>16916</v>
      </c>
      <c r="BF653" s="471">
        <v>2613555.61</v>
      </c>
      <c r="BG653" s="472">
        <v>1226008.52</v>
      </c>
      <c r="BH653" s="471" t="s">
        <v>16916</v>
      </c>
      <c r="BI653" s="472" t="s">
        <v>16916</v>
      </c>
      <c r="BJ653" s="357">
        <v>23397305.84</v>
      </c>
      <c r="BK653" s="474">
        <v>19407810.209999997</v>
      </c>
      <c r="BL653" s="357">
        <v>33820627.090000004</v>
      </c>
      <c r="BM653" s="474">
        <v>15204053.469999997</v>
      </c>
      <c r="BN653" s="357">
        <v>0</v>
      </c>
      <c r="BO653" s="474">
        <v>0</v>
      </c>
    </row>
    <row r="654" spans="1:67" s="148" customFormat="1" ht="12.75" x14ac:dyDescent="0.2">
      <c r="A654" s="470" t="s">
        <v>8358</v>
      </c>
      <c r="B654" s="470" t="s">
        <v>8876</v>
      </c>
      <c r="C654" s="470" t="s">
        <v>8213</v>
      </c>
      <c r="D654" s="470" t="s">
        <v>8213</v>
      </c>
      <c r="E654" s="470" t="s">
        <v>18060</v>
      </c>
      <c r="F654" s="470" t="s">
        <v>22</v>
      </c>
      <c r="G654" s="470" t="s">
        <v>22</v>
      </c>
      <c r="H654" s="471" t="s">
        <v>16916</v>
      </c>
      <c r="I654" s="472" t="s">
        <v>16916</v>
      </c>
      <c r="J654" s="471" t="s">
        <v>16916</v>
      </c>
      <c r="K654" s="472" t="s">
        <v>16916</v>
      </c>
      <c r="L654" s="471" t="s">
        <v>16916</v>
      </c>
      <c r="M654" s="472" t="s">
        <v>16916</v>
      </c>
      <c r="N654" s="471" t="s">
        <v>16916</v>
      </c>
      <c r="O654" s="472" t="s">
        <v>16916</v>
      </c>
      <c r="P654" s="471" t="s">
        <v>16916</v>
      </c>
      <c r="Q654" s="472" t="s">
        <v>16916</v>
      </c>
      <c r="R654" s="475" t="s">
        <v>16916</v>
      </c>
      <c r="S654" s="476" t="s">
        <v>16916</v>
      </c>
      <c r="T654" s="475" t="s">
        <v>16916</v>
      </c>
      <c r="U654" s="476" t="s">
        <v>16916</v>
      </c>
      <c r="V654" s="475" t="s">
        <v>16916</v>
      </c>
      <c r="W654" s="473" t="s">
        <v>16916</v>
      </c>
      <c r="X654" s="471" t="s">
        <v>16916</v>
      </c>
      <c r="Y654" s="472" t="s">
        <v>16916</v>
      </c>
      <c r="Z654" s="471" t="s">
        <v>16916</v>
      </c>
      <c r="AA654" s="472" t="s">
        <v>16916</v>
      </c>
      <c r="AB654" s="471" t="s">
        <v>16916</v>
      </c>
      <c r="AC654" s="472" t="s">
        <v>16916</v>
      </c>
      <c r="AD654" s="471" t="s">
        <v>16916</v>
      </c>
      <c r="AE654" s="472" t="s">
        <v>16916</v>
      </c>
      <c r="AF654" s="595" t="s">
        <v>16916</v>
      </c>
      <c r="AG654" s="473" t="s">
        <v>16916</v>
      </c>
      <c r="AH654" s="471" t="s">
        <v>16916</v>
      </c>
      <c r="AI654" s="472" t="s">
        <v>16916</v>
      </c>
      <c r="AJ654" s="471" t="s">
        <v>16916</v>
      </c>
      <c r="AK654" s="472" t="s">
        <v>16916</v>
      </c>
      <c r="AL654" s="471" t="s">
        <v>16916</v>
      </c>
      <c r="AM654" s="472" t="s">
        <v>16916</v>
      </c>
      <c r="AN654" s="471" t="s">
        <v>16916</v>
      </c>
      <c r="AO654" s="472" t="s">
        <v>16916</v>
      </c>
      <c r="AP654" s="471" t="s">
        <v>16916</v>
      </c>
      <c r="AQ654" s="472" t="s">
        <v>16916</v>
      </c>
      <c r="AR654" s="471" t="s">
        <v>16916</v>
      </c>
      <c r="AS654" s="472" t="s">
        <v>16916</v>
      </c>
      <c r="AT654" s="471" t="s">
        <v>16916</v>
      </c>
      <c r="AU654" s="472" t="s">
        <v>16916</v>
      </c>
      <c r="AV654" s="471" t="s">
        <v>16916</v>
      </c>
      <c r="AW654" s="472" t="s">
        <v>16916</v>
      </c>
      <c r="AX654" s="471" t="s">
        <v>16916</v>
      </c>
      <c r="AY654" s="472" t="s">
        <v>16916</v>
      </c>
      <c r="AZ654" s="471" t="s">
        <v>16916</v>
      </c>
      <c r="BA654" s="472" t="s">
        <v>16916</v>
      </c>
      <c r="BB654" s="471" t="s">
        <v>16916</v>
      </c>
      <c r="BC654" s="472" t="s">
        <v>16916</v>
      </c>
      <c r="BD654" s="471" t="s">
        <v>16916</v>
      </c>
      <c r="BE654" s="472" t="s">
        <v>16916</v>
      </c>
      <c r="BF654" s="471">
        <v>252812.32</v>
      </c>
      <c r="BG654" s="472">
        <v>0</v>
      </c>
      <c r="BH654" s="471" t="s">
        <v>16916</v>
      </c>
      <c r="BI654" s="472" t="s">
        <v>16916</v>
      </c>
      <c r="BJ654" s="357">
        <v>252812.32</v>
      </c>
      <c r="BK654" s="474">
        <v>0</v>
      </c>
      <c r="BL654" s="357">
        <v>0</v>
      </c>
      <c r="BM654" s="474">
        <v>0</v>
      </c>
      <c r="BN654" s="357">
        <v>0</v>
      </c>
      <c r="BO654" s="474">
        <v>0</v>
      </c>
    </row>
    <row r="655" spans="1:67" s="148" customFormat="1" ht="12.75" x14ac:dyDescent="0.2">
      <c r="A655" s="470" t="s">
        <v>8358</v>
      </c>
      <c r="B655" s="470" t="s">
        <v>8878</v>
      </c>
      <c r="C655" s="470" t="s">
        <v>8213</v>
      </c>
      <c r="D655" s="470" t="s">
        <v>8213</v>
      </c>
      <c r="E655" s="470" t="s">
        <v>17273</v>
      </c>
      <c r="F655" s="470" t="s">
        <v>22</v>
      </c>
      <c r="G655" s="470" t="s">
        <v>22</v>
      </c>
      <c r="H655" s="471" t="s">
        <v>16916</v>
      </c>
      <c r="I655" s="472" t="s">
        <v>16916</v>
      </c>
      <c r="J655" s="471" t="s">
        <v>16916</v>
      </c>
      <c r="K655" s="472" t="s">
        <v>16916</v>
      </c>
      <c r="L655" s="471" t="s">
        <v>16916</v>
      </c>
      <c r="M655" s="472" t="s">
        <v>16916</v>
      </c>
      <c r="N655" s="471" t="s">
        <v>16916</v>
      </c>
      <c r="O655" s="472" t="s">
        <v>16916</v>
      </c>
      <c r="P655" s="471" t="s">
        <v>16916</v>
      </c>
      <c r="Q655" s="472" t="s">
        <v>16916</v>
      </c>
      <c r="R655" s="475" t="s">
        <v>16916</v>
      </c>
      <c r="S655" s="476" t="s">
        <v>16916</v>
      </c>
      <c r="T655" s="475" t="s">
        <v>16916</v>
      </c>
      <c r="U655" s="476" t="s">
        <v>16916</v>
      </c>
      <c r="V655" s="475" t="s">
        <v>16916</v>
      </c>
      <c r="W655" s="473" t="s">
        <v>16916</v>
      </c>
      <c r="X655" s="471" t="s">
        <v>16916</v>
      </c>
      <c r="Y655" s="472" t="s">
        <v>16916</v>
      </c>
      <c r="Z655" s="471" t="s">
        <v>16916</v>
      </c>
      <c r="AA655" s="472" t="s">
        <v>16916</v>
      </c>
      <c r="AB655" s="471" t="s">
        <v>16916</v>
      </c>
      <c r="AC655" s="472" t="s">
        <v>16916</v>
      </c>
      <c r="AD655" s="471" t="s">
        <v>16916</v>
      </c>
      <c r="AE655" s="472" t="s">
        <v>16916</v>
      </c>
      <c r="AF655" s="595" t="s">
        <v>16916</v>
      </c>
      <c r="AG655" s="473" t="s">
        <v>16916</v>
      </c>
      <c r="AH655" s="471" t="s">
        <v>16916</v>
      </c>
      <c r="AI655" s="472" t="s">
        <v>16916</v>
      </c>
      <c r="AJ655" s="471" t="s">
        <v>16916</v>
      </c>
      <c r="AK655" s="472" t="s">
        <v>16916</v>
      </c>
      <c r="AL655" s="471" t="s">
        <v>16916</v>
      </c>
      <c r="AM655" s="472" t="s">
        <v>16916</v>
      </c>
      <c r="AN655" s="471" t="s">
        <v>16916</v>
      </c>
      <c r="AO655" s="472" t="s">
        <v>16916</v>
      </c>
      <c r="AP655" s="471" t="s">
        <v>16916</v>
      </c>
      <c r="AQ655" s="472" t="s">
        <v>16916</v>
      </c>
      <c r="AR655" s="471" t="s">
        <v>16916</v>
      </c>
      <c r="AS655" s="472" t="s">
        <v>16916</v>
      </c>
      <c r="AT655" s="471" t="s">
        <v>16916</v>
      </c>
      <c r="AU655" s="472" t="s">
        <v>16916</v>
      </c>
      <c r="AV655" s="471">
        <v>148317.79</v>
      </c>
      <c r="AW655" s="472">
        <v>148317.79</v>
      </c>
      <c r="AX655" s="471" t="s">
        <v>16916</v>
      </c>
      <c r="AY655" s="472" t="s">
        <v>16916</v>
      </c>
      <c r="AZ655" s="471" t="s">
        <v>16916</v>
      </c>
      <c r="BA655" s="472" t="s">
        <v>16916</v>
      </c>
      <c r="BB655" s="471" t="s">
        <v>16916</v>
      </c>
      <c r="BC655" s="472" t="s">
        <v>16916</v>
      </c>
      <c r="BD655" s="471" t="s">
        <v>16916</v>
      </c>
      <c r="BE655" s="472" t="s">
        <v>16916</v>
      </c>
      <c r="BF655" s="471" t="s">
        <v>16916</v>
      </c>
      <c r="BG655" s="472" t="s">
        <v>16916</v>
      </c>
      <c r="BH655" s="471" t="s">
        <v>16916</v>
      </c>
      <c r="BI655" s="472" t="s">
        <v>16916</v>
      </c>
      <c r="BJ655" s="357">
        <v>0</v>
      </c>
      <c r="BK655" s="474">
        <v>0</v>
      </c>
      <c r="BL655" s="357">
        <v>148317.79</v>
      </c>
      <c r="BM655" s="474">
        <v>148317.79</v>
      </c>
      <c r="BN655" s="357">
        <v>0</v>
      </c>
      <c r="BO655" s="474">
        <v>0</v>
      </c>
    </row>
    <row r="656" spans="1:67" s="148" customFormat="1" ht="12.75" x14ac:dyDescent="0.2">
      <c r="A656" s="470" t="s">
        <v>8358</v>
      </c>
      <c r="B656" s="470" t="s">
        <v>8880</v>
      </c>
      <c r="C656" s="470" t="s">
        <v>8213</v>
      </c>
      <c r="D656" s="470" t="s">
        <v>8213</v>
      </c>
      <c r="E656" s="470" t="s">
        <v>17755</v>
      </c>
      <c r="F656" s="470" t="s">
        <v>22</v>
      </c>
      <c r="G656" s="470" t="s">
        <v>22</v>
      </c>
      <c r="H656" s="471" t="s">
        <v>16916</v>
      </c>
      <c r="I656" s="472" t="s">
        <v>16916</v>
      </c>
      <c r="J656" s="471" t="s">
        <v>16916</v>
      </c>
      <c r="K656" s="472" t="s">
        <v>16916</v>
      </c>
      <c r="L656" s="471" t="s">
        <v>16916</v>
      </c>
      <c r="M656" s="472" t="s">
        <v>16916</v>
      </c>
      <c r="N656" s="471" t="s">
        <v>16916</v>
      </c>
      <c r="O656" s="472" t="s">
        <v>16916</v>
      </c>
      <c r="P656" s="471" t="s">
        <v>16916</v>
      </c>
      <c r="Q656" s="472" t="s">
        <v>16916</v>
      </c>
      <c r="R656" s="475" t="s">
        <v>16916</v>
      </c>
      <c r="S656" s="476" t="s">
        <v>16916</v>
      </c>
      <c r="T656" s="475" t="s">
        <v>16916</v>
      </c>
      <c r="U656" s="476" t="s">
        <v>16916</v>
      </c>
      <c r="V656" s="475" t="s">
        <v>16916</v>
      </c>
      <c r="W656" s="473" t="s">
        <v>16916</v>
      </c>
      <c r="X656" s="471" t="s">
        <v>16916</v>
      </c>
      <c r="Y656" s="472" t="s">
        <v>16916</v>
      </c>
      <c r="Z656" s="471" t="s">
        <v>16916</v>
      </c>
      <c r="AA656" s="472" t="s">
        <v>16916</v>
      </c>
      <c r="AB656" s="471" t="s">
        <v>16916</v>
      </c>
      <c r="AC656" s="472" t="s">
        <v>16916</v>
      </c>
      <c r="AD656" s="471" t="s">
        <v>16916</v>
      </c>
      <c r="AE656" s="472" t="s">
        <v>16916</v>
      </c>
      <c r="AF656" s="595" t="s">
        <v>16916</v>
      </c>
      <c r="AG656" s="473" t="s">
        <v>16916</v>
      </c>
      <c r="AH656" s="471" t="s">
        <v>16916</v>
      </c>
      <c r="AI656" s="472" t="s">
        <v>16916</v>
      </c>
      <c r="AJ656" s="471" t="s">
        <v>16916</v>
      </c>
      <c r="AK656" s="472" t="s">
        <v>16916</v>
      </c>
      <c r="AL656" s="471" t="s">
        <v>16916</v>
      </c>
      <c r="AM656" s="472" t="s">
        <v>16916</v>
      </c>
      <c r="AN656" s="471" t="s">
        <v>16916</v>
      </c>
      <c r="AO656" s="472" t="s">
        <v>16916</v>
      </c>
      <c r="AP656" s="471" t="s">
        <v>16916</v>
      </c>
      <c r="AQ656" s="472" t="s">
        <v>16916</v>
      </c>
      <c r="AR656" s="471" t="s">
        <v>16916</v>
      </c>
      <c r="AS656" s="472" t="s">
        <v>16916</v>
      </c>
      <c r="AT656" s="471" t="s">
        <v>16916</v>
      </c>
      <c r="AU656" s="472" t="s">
        <v>16916</v>
      </c>
      <c r="AV656" s="471" t="s">
        <v>16916</v>
      </c>
      <c r="AW656" s="472" t="s">
        <v>16916</v>
      </c>
      <c r="AX656" s="471">
        <v>178834.91</v>
      </c>
      <c r="AY656" s="472" t="s">
        <v>16916</v>
      </c>
      <c r="AZ656" s="471" t="s">
        <v>16916</v>
      </c>
      <c r="BA656" s="472" t="s">
        <v>16916</v>
      </c>
      <c r="BB656" s="471">
        <v>35852.019999999997</v>
      </c>
      <c r="BC656" s="472">
        <v>0</v>
      </c>
      <c r="BD656" s="471" t="s">
        <v>16916</v>
      </c>
      <c r="BE656" s="472" t="s">
        <v>16916</v>
      </c>
      <c r="BF656" s="471" t="s">
        <v>16916</v>
      </c>
      <c r="BG656" s="472" t="s">
        <v>16916</v>
      </c>
      <c r="BH656" s="471" t="s">
        <v>16916</v>
      </c>
      <c r="BI656" s="472" t="s">
        <v>16916</v>
      </c>
      <c r="BJ656" s="357">
        <v>214686.93</v>
      </c>
      <c r="BK656" s="474">
        <v>0</v>
      </c>
      <c r="BL656" s="357">
        <v>0</v>
      </c>
      <c r="BM656" s="474">
        <v>0</v>
      </c>
      <c r="BN656" s="357">
        <v>0</v>
      </c>
      <c r="BO656" s="474">
        <v>0</v>
      </c>
    </row>
    <row r="657" spans="1:67" s="148" customFormat="1" ht="12.75" x14ac:dyDescent="0.2">
      <c r="A657" s="470" t="s">
        <v>8358</v>
      </c>
      <c r="B657" s="470" t="s">
        <v>8467</v>
      </c>
      <c r="C657" s="470" t="s">
        <v>8213</v>
      </c>
      <c r="D657" s="470" t="s">
        <v>8213</v>
      </c>
      <c r="E657" s="470" t="s">
        <v>18061</v>
      </c>
      <c r="F657" s="470" t="s">
        <v>22</v>
      </c>
      <c r="G657" s="470" t="s">
        <v>22</v>
      </c>
      <c r="H657" s="471" t="s">
        <v>16916</v>
      </c>
      <c r="I657" s="472" t="s">
        <v>16916</v>
      </c>
      <c r="J657" s="471" t="s">
        <v>16916</v>
      </c>
      <c r="K657" s="472" t="s">
        <v>16916</v>
      </c>
      <c r="L657" s="471" t="s">
        <v>16916</v>
      </c>
      <c r="M657" s="472" t="s">
        <v>16916</v>
      </c>
      <c r="N657" s="471" t="s">
        <v>16916</v>
      </c>
      <c r="O657" s="472" t="s">
        <v>16916</v>
      </c>
      <c r="P657" s="471" t="s">
        <v>16916</v>
      </c>
      <c r="Q657" s="472" t="s">
        <v>16916</v>
      </c>
      <c r="R657" s="475" t="s">
        <v>16916</v>
      </c>
      <c r="S657" s="476" t="s">
        <v>16916</v>
      </c>
      <c r="T657" s="475" t="s">
        <v>16916</v>
      </c>
      <c r="U657" s="476" t="s">
        <v>16916</v>
      </c>
      <c r="V657" s="475" t="s">
        <v>16916</v>
      </c>
      <c r="W657" s="473" t="s">
        <v>16916</v>
      </c>
      <c r="X657" s="471" t="s">
        <v>16916</v>
      </c>
      <c r="Y657" s="472" t="s">
        <v>16916</v>
      </c>
      <c r="Z657" s="471" t="s">
        <v>16916</v>
      </c>
      <c r="AA657" s="472" t="s">
        <v>16916</v>
      </c>
      <c r="AB657" s="471" t="s">
        <v>16916</v>
      </c>
      <c r="AC657" s="472" t="s">
        <v>16916</v>
      </c>
      <c r="AD657" s="471" t="s">
        <v>16916</v>
      </c>
      <c r="AE657" s="472" t="s">
        <v>16916</v>
      </c>
      <c r="AF657" s="595" t="s">
        <v>16916</v>
      </c>
      <c r="AG657" s="473" t="s">
        <v>16916</v>
      </c>
      <c r="AH657" s="471" t="s">
        <v>16916</v>
      </c>
      <c r="AI657" s="472" t="s">
        <v>16916</v>
      </c>
      <c r="AJ657" s="471" t="s">
        <v>16916</v>
      </c>
      <c r="AK657" s="472" t="s">
        <v>16916</v>
      </c>
      <c r="AL657" s="471" t="s">
        <v>16916</v>
      </c>
      <c r="AM657" s="472" t="s">
        <v>16916</v>
      </c>
      <c r="AN657" s="471" t="s">
        <v>16916</v>
      </c>
      <c r="AO657" s="472" t="s">
        <v>16916</v>
      </c>
      <c r="AP657" s="471" t="s">
        <v>16916</v>
      </c>
      <c r="AQ657" s="472" t="s">
        <v>16916</v>
      </c>
      <c r="AR657" s="471" t="s">
        <v>16916</v>
      </c>
      <c r="AS657" s="472" t="s">
        <v>16916</v>
      </c>
      <c r="AT657" s="471" t="s">
        <v>16916</v>
      </c>
      <c r="AU657" s="472" t="s">
        <v>16916</v>
      </c>
      <c r="AV657" s="471" t="s">
        <v>16916</v>
      </c>
      <c r="AW657" s="472" t="s">
        <v>16916</v>
      </c>
      <c r="AX657" s="471" t="s">
        <v>16916</v>
      </c>
      <c r="AY657" s="472" t="s">
        <v>16916</v>
      </c>
      <c r="AZ657" s="471" t="s">
        <v>16916</v>
      </c>
      <c r="BA657" s="472" t="s">
        <v>16916</v>
      </c>
      <c r="BB657" s="471" t="s">
        <v>16916</v>
      </c>
      <c r="BC657" s="472" t="s">
        <v>16916</v>
      </c>
      <c r="BD657" s="471" t="s">
        <v>16916</v>
      </c>
      <c r="BE657" s="472" t="s">
        <v>16916</v>
      </c>
      <c r="BF657" s="471">
        <v>86625.87</v>
      </c>
      <c r="BG657" s="472">
        <v>0</v>
      </c>
      <c r="BH657" s="471" t="s">
        <v>16916</v>
      </c>
      <c r="BI657" s="472" t="s">
        <v>16916</v>
      </c>
      <c r="BJ657" s="357">
        <v>86625.87</v>
      </c>
      <c r="BK657" s="474">
        <v>0</v>
      </c>
      <c r="BL657" s="357">
        <v>0</v>
      </c>
      <c r="BM657" s="474">
        <v>0</v>
      </c>
      <c r="BN657" s="357">
        <v>0</v>
      </c>
      <c r="BO657" s="474">
        <v>0</v>
      </c>
    </row>
    <row r="658" spans="1:67" s="148" customFormat="1" ht="12.75" x14ac:dyDescent="0.2">
      <c r="A658" s="470" t="s">
        <v>8358</v>
      </c>
      <c r="B658" s="470" t="s">
        <v>8367</v>
      </c>
      <c r="C658" s="470" t="s">
        <v>8213</v>
      </c>
      <c r="D658" s="470" t="s">
        <v>8213</v>
      </c>
      <c r="E658" s="470" t="s">
        <v>16983</v>
      </c>
      <c r="F658" s="470" t="s">
        <v>22</v>
      </c>
      <c r="G658" s="470" t="s">
        <v>22</v>
      </c>
      <c r="H658" s="471" t="s">
        <v>16916</v>
      </c>
      <c r="I658" s="472" t="s">
        <v>16916</v>
      </c>
      <c r="J658" s="471" t="s">
        <v>16916</v>
      </c>
      <c r="K658" s="472" t="s">
        <v>16916</v>
      </c>
      <c r="L658" s="471" t="s">
        <v>16916</v>
      </c>
      <c r="M658" s="472" t="s">
        <v>16916</v>
      </c>
      <c r="N658" s="471">
        <v>1932206.3299999998</v>
      </c>
      <c r="O658" s="472">
        <v>1903944.54</v>
      </c>
      <c r="P658" s="471" t="s">
        <v>16916</v>
      </c>
      <c r="Q658" s="472" t="s">
        <v>16916</v>
      </c>
      <c r="R658" s="475">
        <v>463610.82</v>
      </c>
      <c r="S658" s="476">
        <v>353770.82</v>
      </c>
      <c r="T658" s="475" t="s">
        <v>16916</v>
      </c>
      <c r="U658" s="476" t="s">
        <v>16916</v>
      </c>
      <c r="V658" s="475">
        <v>2198731.63</v>
      </c>
      <c r="W658" s="473">
        <v>2198731.63</v>
      </c>
      <c r="X658" s="471">
        <v>1081530.03</v>
      </c>
      <c r="Y658" s="472">
        <v>426792.12</v>
      </c>
      <c r="Z658" s="471" t="s">
        <v>16916</v>
      </c>
      <c r="AA658" s="472" t="s">
        <v>16916</v>
      </c>
      <c r="AB658" s="471">
        <v>481336.16000000003</v>
      </c>
      <c r="AC658" s="472">
        <v>106874.37</v>
      </c>
      <c r="AD658" s="471" t="s">
        <v>16916</v>
      </c>
      <c r="AE658" s="472" t="s">
        <v>16916</v>
      </c>
      <c r="AF658" s="595" t="s">
        <v>16916</v>
      </c>
      <c r="AG658" s="473" t="s">
        <v>16916</v>
      </c>
      <c r="AH658" s="471">
        <v>142499.17000000001</v>
      </c>
      <c r="AI658" s="472">
        <v>142499.16999999998</v>
      </c>
      <c r="AJ658" s="471" t="s">
        <v>16916</v>
      </c>
      <c r="AK658" s="472" t="s">
        <v>16916</v>
      </c>
      <c r="AL658" s="471">
        <v>830812.31</v>
      </c>
      <c r="AM658" s="472">
        <v>830812.31</v>
      </c>
      <c r="AN658" s="471" t="s">
        <v>16916</v>
      </c>
      <c r="AO658" s="472" t="s">
        <v>16916</v>
      </c>
      <c r="AP658" s="471">
        <v>142499.17000000001</v>
      </c>
      <c r="AQ658" s="472">
        <v>0</v>
      </c>
      <c r="AR658" s="471" t="s">
        <v>16916</v>
      </c>
      <c r="AS658" s="472" t="s">
        <v>16916</v>
      </c>
      <c r="AT658" s="471">
        <v>142499.17000000001</v>
      </c>
      <c r="AU658" s="472">
        <v>49600</v>
      </c>
      <c r="AV658" s="471" t="s">
        <v>16916</v>
      </c>
      <c r="AW658" s="472" t="s">
        <v>16916</v>
      </c>
      <c r="AX658" s="471">
        <v>142499.17000000001</v>
      </c>
      <c r="AY658" s="472">
        <v>96478.23</v>
      </c>
      <c r="AZ658" s="471" t="s">
        <v>16916</v>
      </c>
      <c r="BA658" s="472" t="s">
        <v>16916</v>
      </c>
      <c r="BB658" s="471">
        <v>142499.17000000001</v>
      </c>
      <c r="BC658" s="472">
        <v>101681.81</v>
      </c>
      <c r="BD658" s="471" t="s">
        <v>16916</v>
      </c>
      <c r="BE658" s="472" t="s">
        <v>16916</v>
      </c>
      <c r="BF658" s="471">
        <v>142499.17000000001</v>
      </c>
      <c r="BG658" s="472">
        <v>50842.62</v>
      </c>
      <c r="BH658" s="471" t="s">
        <v>16916</v>
      </c>
      <c r="BI658" s="472" t="s">
        <v>16916</v>
      </c>
      <c r="BJ658" s="357">
        <v>5644490.6699999999</v>
      </c>
      <c r="BK658" s="474">
        <v>4063295.99</v>
      </c>
      <c r="BL658" s="357">
        <v>0</v>
      </c>
      <c r="BM658" s="474">
        <v>0</v>
      </c>
      <c r="BN658" s="357">
        <v>2198731.63</v>
      </c>
      <c r="BO658" s="474">
        <v>2198731.63</v>
      </c>
    </row>
    <row r="659" spans="1:67" s="148" customFormat="1" ht="12.75" x14ac:dyDescent="0.2">
      <c r="A659" s="470" t="s">
        <v>8358</v>
      </c>
      <c r="B659" s="470" t="s">
        <v>8484</v>
      </c>
      <c r="C659" s="470" t="s">
        <v>8213</v>
      </c>
      <c r="D659" s="470" t="s">
        <v>8213</v>
      </c>
      <c r="E659" s="470" t="s">
        <v>17558</v>
      </c>
      <c r="F659" s="470" t="s">
        <v>22</v>
      </c>
      <c r="G659" s="470" t="s">
        <v>22</v>
      </c>
      <c r="H659" s="471" t="s">
        <v>16916</v>
      </c>
      <c r="I659" s="472" t="s">
        <v>16916</v>
      </c>
      <c r="J659" s="471">
        <v>311523.96000000002</v>
      </c>
      <c r="K659" s="472">
        <v>0</v>
      </c>
      <c r="L659" s="471" t="s">
        <v>16916</v>
      </c>
      <c r="M659" s="472" t="s">
        <v>16916</v>
      </c>
      <c r="N659" s="471" t="s">
        <v>16916</v>
      </c>
      <c r="O659" s="472" t="s">
        <v>16916</v>
      </c>
      <c r="P659" s="471" t="s">
        <v>16916</v>
      </c>
      <c r="Q659" s="472" t="s">
        <v>16916</v>
      </c>
      <c r="R659" s="475" t="s">
        <v>16916</v>
      </c>
      <c r="S659" s="476" t="s">
        <v>16916</v>
      </c>
      <c r="T659" s="475" t="s">
        <v>16916</v>
      </c>
      <c r="U659" s="476" t="s">
        <v>16916</v>
      </c>
      <c r="V659" s="475" t="s">
        <v>16916</v>
      </c>
      <c r="W659" s="473" t="s">
        <v>16916</v>
      </c>
      <c r="X659" s="471" t="s">
        <v>16916</v>
      </c>
      <c r="Y659" s="472" t="s">
        <v>16916</v>
      </c>
      <c r="Z659" s="471" t="s">
        <v>16916</v>
      </c>
      <c r="AA659" s="472" t="s">
        <v>16916</v>
      </c>
      <c r="AB659" s="471" t="s">
        <v>16916</v>
      </c>
      <c r="AC659" s="472" t="s">
        <v>16916</v>
      </c>
      <c r="AD659" s="471" t="s">
        <v>16916</v>
      </c>
      <c r="AE659" s="472" t="s">
        <v>16916</v>
      </c>
      <c r="AF659" s="595" t="s">
        <v>16916</v>
      </c>
      <c r="AG659" s="473" t="s">
        <v>16916</v>
      </c>
      <c r="AH659" s="471" t="s">
        <v>16916</v>
      </c>
      <c r="AI659" s="472" t="s">
        <v>16916</v>
      </c>
      <c r="AJ659" s="471" t="s">
        <v>16916</v>
      </c>
      <c r="AK659" s="472" t="s">
        <v>16916</v>
      </c>
      <c r="AL659" s="471" t="s">
        <v>16916</v>
      </c>
      <c r="AM659" s="472" t="s">
        <v>16916</v>
      </c>
      <c r="AN659" s="471" t="s">
        <v>16916</v>
      </c>
      <c r="AO659" s="472" t="s">
        <v>16916</v>
      </c>
      <c r="AP659" s="471" t="s">
        <v>16916</v>
      </c>
      <c r="AQ659" s="472" t="s">
        <v>16916</v>
      </c>
      <c r="AR659" s="471" t="s">
        <v>16916</v>
      </c>
      <c r="AS659" s="472" t="s">
        <v>16916</v>
      </c>
      <c r="AT659" s="471" t="s">
        <v>16916</v>
      </c>
      <c r="AU659" s="472" t="s">
        <v>16916</v>
      </c>
      <c r="AV659" s="471" t="s">
        <v>16916</v>
      </c>
      <c r="AW659" s="472" t="s">
        <v>16916</v>
      </c>
      <c r="AX659" s="471">
        <v>718192.47</v>
      </c>
      <c r="AY659" s="472" t="s">
        <v>16916</v>
      </c>
      <c r="AZ659" s="471" t="s">
        <v>16916</v>
      </c>
      <c r="BA659" s="472" t="s">
        <v>16916</v>
      </c>
      <c r="BB659" s="471">
        <v>306924.18</v>
      </c>
      <c r="BC659" s="472">
        <v>0</v>
      </c>
      <c r="BD659" s="471" t="s">
        <v>16916</v>
      </c>
      <c r="BE659" s="472" t="s">
        <v>16916</v>
      </c>
      <c r="BF659" s="471">
        <v>627584.18000000005</v>
      </c>
      <c r="BG659" s="472">
        <v>0</v>
      </c>
      <c r="BH659" s="471" t="s">
        <v>16916</v>
      </c>
      <c r="BI659" s="472" t="s">
        <v>16916</v>
      </c>
      <c r="BJ659" s="357">
        <v>1652700.83</v>
      </c>
      <c r="BK659" s="474">
        <v>0</v>
      </c>
      <c r="BL659" s="357">
        <v>311523.96000000002</v>
      </c>
      <c r="BM659" s="474">
        <v>0</v>
      </c>
      <c r="BN659" s="357">
        <v>0</v>
      </c>
      <c r="BO659" s="474">
        <v>0</v>
      </c>
    </row>
    <row r="660" spans="1:67" s="148" customFormat="1" ht="12.75" x14ac:dyDescent="0.2">
      <c r="A660" s="470" t="s">
        <v>8358</v>
      </c>
      <c r="B660" s="470" t="s">
        <v>9120</v>
      </c>
      <c r="C660" s="470" t="s">
        <v>8213</v>
      </c>
      <c r="D660" s="470" t="s">
        <v>8213</v>
      </c>
      <c r="E660" s="470" t="s">
        <v>17347</v>
      </c>
      <c r="F660" s="470" t="s">
        <v>22</v>
      </c>
      <c r="G660" s="470" t="s">
        <v>22</v>
      </c>
      <c r="H660" s="471" t="s">
        <v>16916</v>
      </c>
      <c r="I660" s="472" t="s">
        <v>16916</v>
      </c>
      <c r="J660" s="471" t="s">
        <v>16916</v>
      </c>
      <c r="K660" s="472" t="s">
        <v>16916</v>
      </c>
      <c r="L660" s="471" t="s">
        <v>16916</v>
      </c>
      <c r="M660" s="472" t="s">
        <v>16916</v>
      </c>
      <c r="N660" s="471" t="s">
        <v>16916</v>
      </c>
      <c r="O660" s="472" t="s">
        <v>16916</v>
      </c>
      <c r="P660" s="471" t="s">
        <v>16916</v>
      </c>
      <c r="Q660" s="472" t="s">
        <v>16916</v>
      </c>
      <c r="R660" s="475" t="s">
        <v>16916</v>
      </c>
      <c r="S660" s="476" t="s">
        <v>16916</v>
      </c>
      <c r="T660" s="475" t="s">
        <v>16916</v>
      </c>
      <c r="U660" s="476" t="s">
        <v>16916</v>
      </c>
      <c r="V660" s="475" t="s">
        <v>16916</v>
      </c>
      <c r="W660" s="473" t="s">
        <v>16916</v>
      </c>
      <c r="X660" s="471" t="s">
        <v>16916</v>
      </c>
      <c r="Y660" s="472" t="s">
        <v>16916</v>
      </c>
      <c r="Z660" s="471" t="s">
        <v>16916</v>
      </c>
      <c r="AA660" s="472" t="s">
        <v>16916</v>
      </c>
      <c r="AB660" s="471" t="s">
        <v>16916</v>
      </c>
      <c r="AC660" s="472" t="s">
        <v>16916</v>
      </c>
      <c r="AD660" s="471" t="s">
        <v>16916</v>
      </c>
      <c r="AE660" s="472" t="s">
        <v>16916</v>
      </c>
      <c r="AF660" s="595" t="s">
        <v>16916</v>
      </c>
      <c r="AG660" s="473" t="s">
        <v>16916</v>
      </c>
      <c r="AH660" s="471" t="s">
        <v>16916</v>
      </c>
      <c r="AI660" s="472" t="s">
        <v>16916</v>
      </c>
      <c r="AJ660" s="471" t="s">
        <v>16916</v>
      </c>
      <c r="AK660" s="472" t="s">
        <v>16916</v>
      </c>
      <c r="AL660" s="471" t="s">
        <v>16916</v>
      </c>
      <c r="AM660" s="472" t="s">
        <v>16916</v>
      </c>
      <c r="AN660" s="471" t="s">
        <v>16916</v>
      </c>
      <c r="AO660" s="472" t="s">
        <v>16916</v>
      </c>
      <c r="AP660" s="471" t="s">
        <v>16916</v>
      </c>
      <c r="AQ660" s="472" t="s">
        <v>16916</v>
      </c>
      <c r="AR660" s="471" t="s">
        <v>16916</v>
      </c>
      <c r="AS660" s="472" t="s">
        <v>16916</v>
      </c>
      <c r="AT660" s="471">
        <v>58211.59</v>
      </c>
      <c r="AU660" s="472">
        <v>58211.59</v>
      </c>
      <c r="AV660" s="471" t="s">
        <v>16916</v>
      </c>
      <c r="AW660" s="472" t="s">
        <v>16916</v>
      </c>
      <c r="AX660" s="471" t="s">
        <v>16916</v>
      </c>
      <c r="AY660" s="472" t="s">
        <v>16916</v>
      </c>
      <c r="AZ660" s="471" t="s">
        <v>16916</v>
      </c>
      <c r="BA660" s="472" t="s">
        <v>16916</v>
      </c>
      <c r="BB660" s="471" t="s">
        <v>16916</v>
      </c>
      <c r="BC660" s="472" t="s">
        <v>16916</v>
      </c>
      <c r="BD660" s="471" t="s">
        <v>16916</v>
      </c>
      <c r="BE660" s="472" t="s">
        <v>16916</v>
      </c>
      <c r="BF660" s="471" t="s">
        <v>16916</v>
      </c>
      <c r="BG660" s="472" t="s">
        <v>16916</v>
      </c>
      <c r="BH660" s="471" t="s">
        <v>16916</v>
      </c>
      <c r="BI660" s="472" t="s">
        <v>16916</v>
      </c>
      <c r="BJ660" s="357">
        <v>58211.59</v>
      </c>
      <c r="BK660" s="474">
        <v>58211.59</v>
      </c>
      <c r="BL660" s="357">
        <v>0</v>
      </c>
      <c r="BM660" s="474">
        <v>0</v>
      </c>
      <c r="BN660" s="357">
        <v>0</v>
      </c>
      <c r="BO660" s="474">
        <v>0</v>
      </c>
    </row>
    <row r="661" spans="1:67" s="148" customFormat="1" ht="12.75" x14ac:dyDescent="0.2">
      <c r="A661" s="470" t="s">
        <v>8358</v>
      </c>
      <c r="B661" s="470" t="s">
        <v>9122</v>
      </c>
      <c r="C661" s="470" t="s">
        <v>8213</v>
      </c>
      <c r="D661" s="470" t="s">
        <v>8213</v>
      </c>
      <c r="E661" s="470" t="s">
        <v>17093</v>
      </c>
      <c r="F661" s="470" t="s">
        <v>22</v>
      </c>
      <c r="G661" s="470" t="s">
        <v>22</v>
      </c>
      <c r="H661" s="471" t="s">
        <v>16916</v>
      </c>
      <c r="I661" s="472" t="s">
        <v>16916</v>
      </c>
      <c r="J661" s="471" t="s">
        <v>16916</v>
      </c>
      <c r="K661" s="472" t="s">
        <v>16916</v>
      </c>
      <c r="L661" s="471" t="s">
        <v>16916</v>
      </c>
      <c r="M661" s="472" t="s">
        <v>16916</v>
      </c>
      <c r="N661" s="471" t="s">
        <v>16916</v>
      </c>
      <c r="O661" s="472" t="s">
        <v>16916</v>
      </c>
      <c r="P661" s="471" t="s">
        <v>16916</v>
      </c>
      <c r="Q661" s="472" t="s">
        <v>16916</v>
      </c>
      <c r="R661" s="475" t="s">
        <v>16916</v>
      </c>
      <c r="S661" s="476" t="s">
        <v>16916</v>
      </c>
      <c r="T661" s="475" t="s">
        <v>16916</v>
      </c>
      <c r="U661" s="476" t="s">
        <v>16916</v>
      </c>
      <c r="V661" s="475" t="s">
        <v>16916</v>
      </c>
      <c r="W661" s="473" t="s">
        <v>16916</v>
      </c>
      <c r="X661" s="471" t="s">
        <v>16916</v>
      </c>
      <c r="Y661" s="472" t="s">
        <v>16916</v>
      </c>
      <c r="Z661" s="471" t="s">
        <v>16916</v>
      </c>
      <c r="AA661" s="472" t="s">
        <v>16916</v>
      </c>
      <c r="AB661" s="471" t="s">
        <v>16916</v>
      </c>
      <c r="AC661" s="472" t="s">
        <v>16916</v>
      </c>
      <c r="AD661" s="471" t="s">
        <v>16916</v>
      </c>
      <c r="AE661" s="472" t="s">
        <v>16916</v>
      </c>
      <c r="AF661" s="595">
        <v>395285.55999999994</v>
      </c>
      <c r="AG661" s="473">
        <v>395285.55999999994</v>
      </c>
      <c r="AH661" s="471" t="s">
        <v>16916</v>
      </c>
      <c r="AI661" s="472" t="s">
        <v>16916</v>
      </c>
      <c r="AJ661" s="471" t="s">
        <v>16916</v>
      </c>
      <c r="AK661" s="472" t="s">
        <v>16916</v>
      </c>
      <c r="AL661" s="471" t="s">
        <v>16916</v>
      </c>
      <c r="AM661" s="472" t="s">
        <v>16916</v>
      </c>
      <c r="AN661" s="471" t="s">
        <v>16916</v>
      </c>
      <c r="AO661" s="472" t="s">
        <v>16916</v>
      </c>
      <c r="AP661" s="471" t="s">
        <v>16916</v>
      </c>
      <c r="AQ661" s="472" t="s">
        <v>16916</v>
      </c>
      <c r="AR661" s="471" t="s">
        <v>16916</v>
      </c>
      <c r="AS661" s="472" t="s">
        <v>16916</v>
      </c>
      <c r="AT661" s="471" t="s">
        <v>16916</v>
      </c>
      <c r="AU661" s="472" t="s">
        <v>16916</v>
      </c>
      <c r="AV661" s="471" t="s">
        <v>16916</v>
      </c>
      <c r="AW661" s="472" t="s">
        <v>16916</v>
      </c>
      <c r="AX661" s="471" t="s">
        <v>16916</v>
      </c>
      <c r="AY661" s="472" t="s">
        <v>16916</v>
      </c>
      <c r="AZ661" s="471" t="s">
        <v>16916</v>
      </c>
      <c r="BA661" s="472" t="s">
        <v>16916</v>
      </c>
      <c r="BB661" s="471" t="s">
        <v>16916</v>
      </c>
      <c r="BC661" s="472" t="s">
        <v>16916</v>
      </c>
      <c r="BD661" s="471" t="s">
        <v>16916</v>
      </c>
      <c r="BE661" s="472" t="s">
        <v>16916</v>
      </c>
      <c r="BF661" s="471" t="s">
        <v>16916</v>
      </c>
      <c r="BG661" s="472" t="s">
        <v>16916</v>
      </c>
      <c r="BH661" s="471" t="s">
        <v>16916</v>
      </c>
      <c r="BI661" s="472" t="s">
        <v>16916</v>
      </c>
      <c r="BJ661" s="357">
        <v>0</v>
      </c>
      <c r="BK661" s="474">
        <v>0</v>
      </c>
      <c r="BL661" s="357">
        <v>0</v>
      </c>
      <c r="BM661" s="474">
        <v>0</v>
      </c>
      <c r="BN661" s="357">
        <v>395285.55999999994</v>
      </c>
      <c r="BO661" s="474">
        <v>395285.55999999994</v>
      </c>
    </row>
    <row r="662" spans="1:67" s="148" customFormat="1" ht="12.75" x14ac:dyDescent="0.2">
      <c r="A662" s="470" t="s">
        <v>8358</v>
      </c>
      <c r="B662" s="470" t="s">
        <v>8361</v>
      </c>
      <c r="C662" s="470" t="s">
        <v>8213</v>
      </c>
      <c r="D662" s="470" t="s">
        <v>8213</v>
      </c>
      <c r="E662" s="470" t="s">
        <v>8362</v>
      </c>
      <c r="F662" s="470" t="s">
        <v>22</v>
      </c>
      <c r="G662" s="470" t="s">
        <v>22</v>
      </c>
      <c r="H662" s="471" t="s">
        <v>16916</v>
      </c>
      <c r="I662" s="472" t="s">
        <v>16916</v>
      </c>
      <c r="J662" s="471" t="s">
        <v>16916</v>
      </c>
      <c r="K662" s="472" t="s">
        <v>16916</v>
      </c>
      <c r="L662" s="471" t="s">
        <v>16916</v>
      </c>
      <c r="M662" s="472" t="s">
        <v>16916</v>
      </c>
      <c r="N662" s="471" t="s">
        <v>16916</v>
      </c>
      <c r="O662" s="472" t="s">
        <v>16916</v>
      </c>
      <c r="P662" s="471" t="s">
        <v>16916</v>
      </c>
      <c r="Q662" s="472" t="s">
        <v>16916</v>
      </c>
      <c r="R662" s="475">
        <v>1798711.27</v>
      </c>
      <c r="S662" s="476">
        <v>661541.22</v>
      </c>
      <c r="T662" s="475" t="s">
        <v>16916</v>
      </c>
      <c r="U662" s="476" t="s">
        <v>16916</v>
      </c>
      <c r="V662" s="475" t="s">
        <v>16916</v>
      </c>
      <c r="W662" s="473" t="s">
        <v>16916</v>
      </c>
      <c r="X662" s="471">
        <v>7179483.1600000001</v>
      </c>
      <c r="Y662" s="472">
        <v>0</v>
      </c>
      <c r="Z662" s="471" t="s">
        <v>16916</v>
      </c>
      <c r="AA662" s="472" t="s">
        <v>16916</v>
      </c>
      <c r="AB662" s="471">
        <v>1323082.3999999999</v>
      </c>
      <c r="AC662" s="472">
        <v>0</v>
      </c>
      <c r="AD662" s="471" t="s">
        <v>16916</v>
      </c>
      <c r="AE662" s="472" t="s">
        <v>16916</v>
      </c>
      <c r="AF662" s="595" t="s">
        <v>16916</v>
      </c>
      <c r="AG662" s="473" t="s">
        <v>16916</v>
      </c>
      <c r="AH662" s="471">
        <v>1323082.3999999999</v>
      </c>
      <c r="AI662" s="472">
        <v>0</v>
      </c>
      <c r="AJ662" s="471" t="s">
        <v>16916</v>
      </c>
      <c r="AK662" s="472" t="s">
        <v>16916</v>
      </c>
      <c r="AL662" s="471">
        <v>1323082.3999999999</v>
      </c>
      <c r="AM662" s="472">
        <v>0</v>
      </c>
      <c r="AN662" s="471" t="s">
        <v>16916</v>
      </c>
      <c r="AO662" s="472" t="s">
        <v>16916</v>
      </c>
      <c r="AP662" s="471">
        <v>1323082.3999999999</v>
      </c>
      <c r="AQ662" s="472">
        <v>0</v>
      </c>
      <c r="AR662" s="471" t="s">
        <v>16916</v>
      </c>
      <c r="AS662" s="472" t="s">
        <v>16916</v>
      </c>
      <c r="AT662" s="471">
        <v>1323082.3999999999</v>
      </c>
      <c r="AU662" s="472" t="s">
        <v>16916</v>
      </c>
      <c r="AV662" s="471" t="s">
        <v>16916</v>
      </c>
      <c r="AW662" s="472" t="s">
        <v>16916</v>
      </c>
      <c r="AX662" s="471">
        <v>1323082.3999999999</v>
      </c>
      <c r="AY662" s="472">
        <v>1323082.3999999999</v>
      </c>
      <c r="AZ662" s="471" t="s">
        <v>16916</v>
      </c>
      <c r="BA662" s="472" t="s">
        <v>16916</v>
      </c>
      <c r="BB662" s="471">
        <v>1323082.3999999999</v>
      </c>
      <c r="BC662" s="472">
        <v>0</v>
      </c>
      <c r="BD662" s="471" t="s">
        <v>16916</v>
      </c>
      <c r="BE662" s="472" t="s">
        <v>16916</v>
      </c>
      <c r="BF662" s="471">
        <v>1323082.3999999999</v>
      </c>
      <c r="BG662" s="472">
        <v>0</v>
      </c>
      <c r="BH662" s="471" t="s">
        <v>16916</v>
      </c>
      <c r="BI662" s="472" t="s">
        <v>16916</v>
      </c>
      <c r="BJ662" s="357">
        <v>19562853.629999999</v>
      </c>
      <c r="BK662" s="474">
        <v>1984623.6199999999</v>
      </c>
      <c r="BL662" s="357">
        <v>0</v>
      </c>
      <c r="BM662" s="474">
        <v>0</v>
      </c>
      <c r="BN662" s="357">
        <v>0</v>
      </c>
      <c r="BO662" s="474">
        <v>0</v>
      </c>
    </row>
    <row r="663" spans="1:67" s="148" customFormat="1" ht="12.75" x14ac:dyDescent="0.2">
      <c r="A663" s="470" t="s">
        <v>8358</v>
      </c>
      <c r="B663" s="470" t="s">
        <v>8343</v>
      </c>
      <c r="C663" s="470" t="s">
        <v>8213</v>
      </c>
      <c r="D663" s="470" t="s">
        <v>8213</v>
      </c>
      <c r="E663" s="470" t="s">
        <v>381</v>
      </c>
      <c r="F663" s="470" t="s">
        <v>22</v>
      </c>
      <c r="G663" s="470" t="s">
        <v>22</v>
      </c>
      <c r="H663" s="471" t="s">
        <v>16916</v>
      </c>
      <c r="I663" s="472" t="s">
        <v>16916</v>
      </c>
      <c r="J663" s="471" t="s">
        <v>16916</v>
      </c>
      <c r="K663" s="472" t="s">
        <v>16916</v>
      </c>
      <c r="L663" s="471" t="s">
        <v>16916</v>
      </c>
      <c r="M663" s="472" t="s">
        <v>16916</v>
      </c>
      <c r="N663" s="471">
        <v>6246875.5899999999</v>
      </c>
      <c r="O663" s="472">
        <v>1875312.99</v>
      </c>
      <c r="P663" s="471" t="s">
        <v>16916</v>
      </c>
      <c r="Q663" s="472" t="s">
        <v>16916</v>
      </c>
      <c r="R663" s="475">
        <v>1110738.54</v>
      </c>
      <c r="S663" s="476">
        <v>0</v>
      </c>
      <c r="T663" s="475" t="s">
        <v>16916</v>
      </c>
      <c r="U663" s="476" t="s">
        <v>16916</v>
      </c>
      <c r="V663" s="475">
        <v>10528914.989999998</v>
      </c>
      <c r="W663" s="473">
        <v>10528914.99</v>
      </c>
      <c r="X663" s="471">
        <v>1133856.8999999999</v>
      </c>
      <c r="Y663" s="472">
        <v>0</v>
      </c>
      <c r="Z663" s="471" t="s">
        <v>16916</v>
      </c>
      <c r="AA663" s="472" t="s">
        <v>16916</v>
      </c>
      <c r="AB663" s="471">
        <v>1188272.9099999999</v>
      </c>
      <c r="AC663" s="472">
        <v>0</v>
      </c>
      <c r="AD663" s="471" t="s">
        <v>16916</v>
      </c>
      <c r="AE663" s="472" t="s">
        <v>16916</v>
      </c>
      <c r="AF663" s="595" t="s">
        <v>16916</v>
      </c>
      <c r="AG663" s="473" t="s">
        <v>16916</v>
      </c>
      <c r="AH663" s="471">
        <v>450181.8</v>
      </c>
      <c r="AI663" s="472">
        <v>0</v>
      </c>
      <c r="AJ663" s="471" t="s">
        <v>16916</v>
      </c>
      <c r="AK663" s="472" t="s">
        <v>16916</v>
      </c>
      <c r="AL663" s="471">
        <v>344603.92</v>
      </c>
      <c r="AM663" s="472">
        <v>0</v>
      </c>
      <c r="AN663" s="471" t="s">
        <v>16916</v>
      </c>
      <c r="AO663" s="472" t="s">
        <v>16916</v>
      </c>
      <c r="AP663" s="471">
        <v>344603.92</v>
      </c>
      <c r="AQ663" s="472">
        <v>0</v>
      </c>
      <c r="AR663" s="471" t="s">
        <v>16916</v>
      </c>
      <c r="AS663" s="472" t="s">
        <v>16916</v>
      </c>
      <c r="AT663" s="471">
        <v>344603.92</v>
      </c>
      <c r="AU663" s="472" t="s">
        <v>16916</v>
      </c>
      <c r="AV663" s="471" t="s">
        <v>16916</v>
      </c>
      <c r="AW663" s="472" t="s">
        <v>16916</v>
      </c>
      <c r="AX663" s="471">
        <v>344603.92</v>
      </c>
      <c r="AY663" s="472" t="s">
        <v>16916</v>
      </c>
      <c r="AZ663" s="471" t="s">
        <v>16916</v>
      </c>
      <c r="BA663" s="472" t="s">
        <v>16916</v>
      </c>
      <c r="BB663" s="471">
        <v>344603.92</v>
      </c>
      <c r="BC663" s="472">
        <v>0</v>
      </c>
      <c r="BD663" s="471" t="s">
        <v>16916</v>
      </c>
      <c r="BE663" s="472" t="s">
        <v>16916</v>
      </c>
      <c r="BF663" s="471">
        <v>344603.92</v>
      </c>
      <c r="BG663" s="472">
        <v>0</v>
      </c>
      <c r="BH663" s="471" t="s">
        <v>16916</v>
      </c>
      <c r="BI663" s="472" t="s">
        <v>16916</v>
      </c>
      <c r="BJ663" s="357">
        <v>12197549.26</v>
      </c>
      <c r="BK663" s="474">
        <v>1875312.99</v>
      </c>
      <c r="BL663" s="357">
        <v>0</v>
      </c>
      <c r="BM663" s="474">
        <v>0</v>
      </c>
      <c r="BN663" s="357">
        <v>10528914.989999998</v>
      </c>
      <c r="BO663" s="474">
        <v>10528914.99</v>
      </c>
    </row>
    <row r="664" spans="1:67" s="148" customFormat="1" ht="12.75" x14ac:dyDescent="0.2">
      <c r="A664" s="470" t="s">
        <v>8358</v>
      </c>
      <c r="B664" s="470" t="s">
        <v>8368</v>
      </c>
      <c r="C664" s="470" t="s">
        <v>8213</v>
      </c>
      <c r="D664" s="470" t="s">
        <v>8213</v>
      </c>
      <c r="E664" s="470" t="s">
        <v>16984</v>
      </c>
      <c r="F664" s="470" t="s">
        <v>22</v>
      </c>
      <c r="G664" s="470" t="s">
        <v>22</v>
      </c>
      <c r="H664" s="471" t="s">
        <v>16916</v>
      </c>
      <c r="I664" s="472" t="s">
        <v>16916</v>
      </c>
      <c r="J664" s="471" t="s">
        <v>16916</v>
      </c>
      <c r="K664" s="472" t="s">
        <v>16916</v>
      </c>
      <c r="L664" s="471" t="s">
        <v>16916</v>
      </c>
      <c r="M664" s="472" t="s">
        <v>16916</v>
      </c>
      <c r="N664" s="471">
        <v>2259293.2800000003</v>
      </c>
      <c r="O664" s="472">
        <v>260514.62000000002</v>
      </c>
      <c r="P664" s="471" t="s">
        <v>16916</v>
      </c>
      <c r="Q664" s="472" t="s">
        <v>16916</v>
      </c>
      <c r="R664" s="475">
        <v>711489.57000000007</v>
      </c>
      <c r="S664" s="476">
        <v>98407.560000000012</v>
      </c>
      <c r="T664" s="475" t="s">
        <v>16916</v>
      </c>
      <c r="U664" s="476" t="s">
        <v>16916</v>
      </c>
      <c r="V664" s="475" t="s">
        <v>16916</v>
      </c>
      <c r="W664" s="473" t="s">
        <v>16916</v>
      </c>
      <c r="X664" s="471">
        <v>735298.1100000001</v>
      </c>
      <c r="Y664" s="472">
        <v>0</v>
      </c>
      <c r="Z664" s="471" t="s">
        <v>16916</v>
      </c>
      <c r="AA664" s="472" t="s">
        <v>16916</v>
      </c>
      <c r="AB664" s="471">
        <v>728467.45</v>
      </c>
      <c r="AC664" s="472">
        <v>0</v>
      </c>
      <c r="AD664" s="471" t="s">
        <v>16916</v>
      </c>
      <c r="AE664" s="472" t="s">
        <v>16916</v>
      </c>
      <c r="AF664" s="595" t="s">
        <v>16916</v>
      </c>
      <c r="AG664" s="473" t="s">
        <v>16916</v>
      </c>
      <c r="AH664" s="471">
        <v>205326.88</v>
      </c>
      <c r="AI664" s="472">
        <v>0</v>
      </c>
      <c r="AJ664" s="471" t="s">
        <v>16916</v>
      </c>
      <c r="AK664" s="472" t="s">
        <v>16916</v>
      </c>
      <c r="AL664" s="471">
        <v>203856.52000000002</v>
      </c>
      <c r="AM664" s="472">
        <v>0</v>
      </c>
      <c r="AN664" s="471" t="s">
        <v>16916</v>
      </c>
      <c r="AO664" s="472" t="s">
        <v>16916</v>
      </c>
      <c r="AP664" s="471">
        <v>202404.54</v>
      </c>
      <c r="AQ664" s="472">
        <v>0</v>
      </c>
      <c r="AR664" s="471" t="s">
        <v>16916</v>
      </c>
      <c r="AS664" s="472" t="s">
        <v>16916</v>
      </c>
      <c r="AT664" s="471">
        <v>757004.06</v>
      </c>
      <c r="AU664" s="472">
        <v>556051.48</v>
      </c>
      <c r="AV664" s="471" t="s">
        <v>16916</v>
      </c>
      <c r="AW664" s="472" t="s">
        <v>16916</v>
      </c>
      <c r="AX664" s="471">
        <v>199508.47999999998</v>
      </c>
      <c r="AY664" s="472" t="s">
        <v>16916</v>
      </c>
      <c r="AZ664" s="471" t="s">
        <v>16916</v>
      </c>
      <c r="BA664" s="472" t="s">
        <v>16916</v>
      </c>
      <c r="BB664" s="471">
        <v>2617688.25</v>
      </c>
      <c r="BC664" s="472">
        <v>2347702.3600000022</v>
      </c>
      <c r="BD664" s="471" t="s">
        <v>16916</v>
      </c>
      <c r="BE664" s="472" t="s">
        <v>16916</v>
      </c>
      <c r="BF664" s="471">
        <v>196596.67</v>
      </c>
      <c r="BG664" s="472">
        <v>0</v>
      </c>
      <c r="BH664" s="471" t="s">
        <v>16916</v>
      </c>
      <c r="BI664" s="472" t="s">
        <v>16916</v>
      </c>
      <c r="BJ664" s="357">
        <v>8816933.8100000005</v>
      </c>
      <c r="BK664" s="474">
        <v>3262676.0200000023</v>
      </c>
      <c r="BL664" s="357">
        <v>0</v>
      </c>
      <c r="BM664" s="474">
        <v>0</v>
      </c>
      <c r="BN664" s="357">
        <v>0</v>
      </c>
      <c r="BO664" s="474">
        <v>0</v>
      </c>
    </row>
    <row r="665" spans="1:67" s="148" customFormat="1" ht="12.75" x14ac:dyDescent="0.2">
      <c r="A665" s="470" t="s">
        <v>8358</v>
      </c>
      <c r="B665" s="470" t="s">
        <v>9129</v>
      </c>
      <c r="C665" s="470" t="s">
        <v>8213</v>
      </c>
      <c r="D665" s="470" t="s">
        <v>8213</v>
      </c>
      <c r="E665" s="470" t="s">
        <v>17559</v>
      </c>
      <c r="F665" s="470" t="s">
        <v>22</v>
      </c>
      <c r="G665" s="470" t="s">
        <v>22</v>
      </c>
      <c r="H665" s="471" t="s">
        <v>16916</v>
      </c>
      <c r="I665" s="472" t="s">
        <v>16916</v>
      </c>
      <c r="J665" s="471" t="s">
        <v>16916</v>
      </c>
      <c r="K665" s="472" t="s">
        <v>16916</v>
      </c>
      <c r="L665" s="471" t="s">
        <v>16916</v>
      </c>
      <c r="M665" s="472" t="s">
        <v>16916</v>
      </c>
      <c r="N665" s="471" t="s">
        <v>16916</v>
      </c>
      <c r="O665" s="472" t="s">
        <v>16916</v>
      </c>
      <c r="P665" s="471" t="s">
        <v>16916</v>
      </c>
      <c r="Q665" s="472" t="s">
        <v>16916</v>
      </c>
      <c r="R665" s="475" t="s">
        <v>16916</v>
      </c>
      <c r="S665" s="476" t="s">
        <v>16916</v>
      </c>
      <c r="T665" s="475" t="s">
        <v>16916</v>
      </c>
      <c r="U665" s="476" t="s">
        <v>16916</v>
      </c>
      <c r="V665" s="475" t="s">
        <v>16916</v>
      </c>
      <c r="W665" s="473" t="s">
        <v>16916</v>
      </c>
      <c r="X665" s="471" t="s">
        <v>16916</v>
      </c>
      <c r="Y665" s="472" t="s">
        <v>16916</v>
      </c>
      <c r="Z665" s="471" t="s">
        <v>16916</v>
      </c>
      <c r="AA665" s="472" t="s">
        <v>16916</v>
      </c>
      <c r="AB665" s="471" t="s">
        <v>16916</v>
      </c>
      <c r="AC665" s="472" t="s">
        <v>16916</v>
      </c>
      <c r="AD665" s="471" t="s">
        <v>16916</v>
      </c>
      <c r="AE665" s="472" t="s">
        <v>16916</v>
      </c>
      <c r="AF665" s="595" t="s">
        <v>16916</v>
      </c>
      <c r="AG665" s="473" t="s">
        <v>16916</v>
      </c>
      <c r="AH665" s="471" t="s">
        <v>16916</v>
      </c>
      <c r="AI665" s="472" t="s">
        <v>16916</v>
      </c>
      <c r="AJ665" s="471" t="s">
        <v>16916</v>
      </c>
      <c r="AK665" s="472" t="s">
        <v>16916</v>
      </c>
      <c r="AL665" s="471" t="s">
        <v>16916</v>
      </c>
      <c r="AM665" s="472" t="s">
        <v>16916</v>
      </c>
      <c r="AN665" s="471" t="s">
        <v>16916</v>
      </c>
      <c r="AO665" s="472" t="s">
        <v>16916</v>
      </c>
      <c r="AP665" s="471">
        <v>151123.04999999999</v>
      </c>
      <c r="AQ665" s="472">
        <v>151123.05000000008</v>
      </c>
      <c r="AR665" s="471" t="s">
        <v>16916</v>
      </c>
      <c r="AS665" s="472" t="s">
        <v>16916</v>
      </c>
      <c r="AT665" s="471" t="s">
        <v>16916</v>
      </c>
      <c r="AU665" s="472" t="s">
        <v>16916</v>
      </c>
      <c r="AV665" s="471" t="s">
        <v>16916</v>
      </c>
      <c r="AW665" s="472" t="s">
        <v>16916</v>
      </c>
      <c r="AX665" s="471" t="s">
        <v>16916</v>
      </c>
      <c r="AY665" s="472" t="s">
        <v>16916</v>
      </c>
      <c r="AZ665" s="471" t="s">
        <v>16916</v>
      </c>
      <c r="BA665" s="472" t="s">
        <v>16916</v>
      </c>
      <c r="BB665" s="471" t="s">
        <v>16916</v>
      </c>
      <c r="BC665" s="472" t="s">
        <v>16916</v>
      </c>
      <c r="BD665" s="471" t="s">
        <v>16916</v>
      </c>
      <c r="BE665" s="472" t="s">
        <v>16916</v>
      </c>
      <c r="BF665" s="471" t="s">
        <v>16916</v>
      </c>
      <c r="BG665" s="472" t="s">
        <v>16916</v>
      </c>
      <c r="BH665" s="471" t="s">
        <v>16916</v>
      </c>
      <c r="BI665" s="472" t="s">
        <v>16916</v>
      </c>
      <c r="BJ665" s="357">
        <v>151123.04999999999</v>
      </c>
      <c r="BK665" s="474">
        <v>151123.05000000008</v>
      </c>
      <c r="BL665" s="357">
        <v>0</v>
      </c>
      <c r="BM665" s="474">
        <v>0</v>
      </c>
      <c r="BN665" s="357">
        <v>0</v>
      </c>
      <c r="BO665" s="474">
        <v>0</v>
      </c>
    </row>
    <row r="666" spans="1:67" s="148" customFormat="1" ht="12.75" x14ac:dyDescent="0.2">
      <c r="A666" s="470" t="s">
        <v>8358</v>
      </c>
      <c r="B666" s="470" t="s">
        <v>8401</v>
      </c>
      <c r="C666" s="470" t="s">
        <v>8213</v>
      </c>
      <c r="D666" s="470" t="s">
        <v>8213</v>
      </c>
      <c r="E666" s="470" t="s">
        <v>17903</v>
      </c>
      <c r="F666" s="470" t="s">
        <v>22</v>
      </c>
      <c r="G666" s="470" t="s">
        <v>22</v>
      </c>
      <c r="H666" s="471" t="s">
        <v>16916</v>
      </c>
      <c r="I666" s="472" t="s">
        <v>16916</v>
      </c>
      <c r="J666" s="471" t="s">
        <v>16916</v>
      </c>
      <c r="K666" s="472" t="s">
        <v>16916</v>
      </c>
      <c r="L666" s="471" t="s">
        <v>16916</v>
      </c>
      <c r="M666" s="472" t="s">
        <v>16916</v>
      </c>
      <c r="N666" s="471" t="s">
        <v>16916</v>
      </c>
      <c r="O666" s="472" t="s">
        <v>16916</v>
      </c>
      <c r="P666" s="471" t="s">
        <v>16916</v>
      </c>
      <c r="Q666" s="472" t="s">
        <v>16916</v>
      </c>
      <c r="R666" s="475" t="s">
        <v>16916</v>
      </c>
      <c r="S666" s="476" t="s">
        <v>16916</v>
      </c>
      <c r="T666" s="475" t="s">
        <v>16916</v>
      </c>
      <c r="U666" s="476" t="s">
        <v>16916</v>
      </c>
      <c r="V666" s="475" t="s">
        <v>16916</v>
      </c>
      <c r="W666" s="473" t="s">
        <v>16916</v>
      </c>
      <c r="X666" s="471" t="s">
        <v>16916</v>
      </c>
      <c r="Y666" s="472" t="s">
        <v>16916</v>
      </c>
      <c r="Z666" s="471" t="s">
        <v>16916</v>
      </c>
      <c r="AA666" s="472" t="s">
        <v>16916</v>
      </c>
      <c r="AB666" s="471" t="s">
        <v>16916</v>
      </c>
      <c r="AC666" s="472" t="s">
        <v>16916</v>
      </c>
      <c r="AD666" s="471" t="s">
        <v>16916</v>
      </c>
      <c r="AE666" s="472" t="s">
        <v>16916</v>
      </c>
      <c r="AF666" s="595" t="s">
        <v>16916</v>
      </c>
      <c r="AG666" s="473" t="s">
        <v>16916</v>
      </c>
      <c r="AH666" s="471" t="s">
        <v>16916</v>
      </c>
      <c r="AI666" s="472" t="s">
        <v>16916</v>
      </c>
      <c r="AJ666" s="471" t="s">
        <v>16916</v>
      </c>
      <c r="AK666" s="472" t="s">
        <v>16916</v>
      </c>
      <c r="AL666" s="471" t="s">
        <v>16916</v>
      </c>
      <c r="AM666" s="472" t="s">
        <v>16916</v>
      </c>
      <c r="AN666" s="471" t="s">
        <v>16916</v>
      </c>
      <c r="AO666" s="472" t="s">
        <v>16916</v>
      </c>
      <c r="AP666" s="471" t="s">
        <v>16916</v>
      </c>
      <c r="AQ666" s="472" t="s">
        <v>16916</v>
      </c>
      <c r="AR666" s="471" t="s">
        <v>16916</v>
      </c>
      <c r="AS666" s="472" t="s">
        <v>16916</v>
      </c>
      <c r="AT666" s="471" t="s">
        <v>16916</v>
      </c>
      <c r="AU666" s="472" t="s">
        <v>16916</v>
      </c>
      <c r="AV666" s="471" t="s">
        <v>16916</v>
      </c>
      <c r="AW666" s="472" t="s">
        <v>16916</v>
      </c>
      <c r="AX666" s="471" t="s">
        <v>16916</v>
      </c>
      <c r="AY666" s="472" t="s">
        <v>16916</v>
      </c>
      <c r="AZ666" s="471" t="s">
        <v>16916</v>
      </c>
      <c r="BA666" s="472" t="s">
        <v>16916</v>
      </c>
      <c r="BB666" s="471">
        <v>678182.36</v>
      </c>
      <c r="BC666" s="472">
        <v>0</v>
      </c>
      <c r="BD666" s="471" t="s">
        <v>16916</v>
      </c>
      <c r="BE666" s="472" t="s">
        <v>16916</v>
      </c>
      <c r="BF666" s="471" t="s">
        <v>16916</v>
      </c>
      <c r="BG666" s="472" t="s">
        <v>16916</v>
      </c>
      <c r="BH666" s="471" t="s">
        <v>16916</v>
      </c>
      <c r="BI666" s="472" t="s">
        <v>16916</v>
      </c>
      <c r="BJ666" s="357">
        <v>678182.36</v>
      </c>
      <c r="BK666" s="474">
        <v>0</v>
      </c>
      <c r="BL666" s="357">
        <v>0</v>
      </c>
      <c r="BM666" s="474">
        <v>0</v>
      </c>
      <c r="BN666" s="357">
        <v>0</v>
      </c>
      <c r="BO666" s="474">
        <v>0</v>
      </c>
    </row>
    <row r="667" spans="1:67" s="148" customFormat="1" ht="12.75" x14ac:dyDescent="0.2">
      <c r="A667" s="470" t="s">
        <v>8358</v>
      </c>
      <c r="B667" s="470" t="s">
        <v>8280</v>
      </c>
      <c r="C667" s="470" t="s">
        <v>8213</v>
      </c>
      <c r="D667" s="470" t="s">
        <v>8213</v>
      </c>
      <c r="E667" s="470" t="s">
        <v>17904</v>
      </c>
      <c r="F667" s="470" t="s">
        <v>22</v>
      </c>
      <c r="G667" s="470" t="s">
        <v>22</v>
      </c>
      <c r="H667" s="471" t="s">
        <v>16916</v>
      </c>
      <c r="I667" s="472" t="s">
        <v>16916</v>
      </c>
      <c r="J667" s="471" t="s">
        <v>16916</v>
      </c>
      <c r="K667" s="472" t="s">
        <v>16916</v>
      </c>
      <c r="L667" s="471" t="s">
        <v>16916</v>
      </c>
      <c r="M667" s="472" t="s">
        <v>16916</v>
      </c>
      <c r="N667" s="471" t="s">
        <v>16916</v>
      </c>
      <c r="O667" s="472" t="s">
        <v>16916</v>
      </c>
      <c r="P667" s="471" t="s">
        <v>16916</v>
      </c>
      <c r="Q667" s="472" t="s">
        <v>16916</v>
      </c>
      <c r="R667" s="475" t="s">
        <v>16916</v>
      </c>
      <c r="S667" s="476" t="s">
        <v>16916</v>
      </c>
      <c r="T667" s="475" t="s">
        <v>16916</v>
      </c>
      <c r="U667" s="476" t="s">
        <v>16916</v>
      </c>
      <c r="V667" s="475" t="s">
        <v>16916</v>
      </c>
      <c r="W667" s="473" t="s">
        <v>16916</v>
      </c>
      <c r="X667" s="471" t="s">
        <v>16916</v>
      </c>
      <c r="Y667" s="472" t="s">
        <v>16916</v>
      </c>
      <c r="Z667" s="471" t="s">
        <v>16916</v>
      </c>
      <c r="AA667" s="472" t="s">
        <v>16916</v>
      </c>
      <c r="AB667" s="471" t="s">
        <v>16916</v>
      </c>
      <c r="AC667" s="472" t="s">
        <v>16916</v>
      </c>
      <c r="AD667" s="471" t="s">
        <v>16916</v>
      </c>
      <c r="AE667" s="472" t="s">
        <v>16916</v>
      </c>
      <c r="AF667" s="595" t="s">
        <v>16916</v>
      </c>
      <c r="AG667" s="473" t="s">
        <v>16916</v>
      </c>
      <c r="AH667" s="471" t="s">
        <v>16916</v>
      </c>
      <c r="AI667" s="472" t="s">
        <v>16916</v>
      </c>
      <c r="AJ667" s="471" t="s">
        <v>16916</v>
      </c>
      <c r="AK667" s="472" t="s">
        <v>16916</v>
      </c>
      <c r="AL667" s="471" t="s">
        <v>16916</v>
      </c>
      <c r="AM667" s="472" t="s">
        <v>16916</v>
      </c>
      <c r="AN667" s="471" t="s">
        <v>16916</v>
      </c>
      <c r="AO667" s="472" t="s">
        <v>16916</v>
      </c>
      <c r="AP667" s="471" t="s">
        <v>16916</v>
      </c>
      <c r="AQ667" s="472" t="s">
        <v>16916</v>
      </c>
      <c r="AR667" s="471" t="s">
        <v>16916</v>
      </c>
      <c r="AS667" s="472" t="s">
        <v>16916</v>
      </c>
      <c r="AT667" s="471" t="s">
        <v>16916</v>
      </c>
      <c r="AU667" s="472" t="s">
        <v>16916</v>
      </c>
      <c r="AV667" s="471" t="s">
        <v>16916</v>
      </c>
      <c r="AW667" s="472" t="s">
        <v>16916</v>
      </c>
      <c r="AX667" s="471" t="s">
        <v>16916</v>
      </c>
      <c r="AY667" s="472" t="s">
        <v>16916</v>
      </c>
      <c r="AZ667" s="471" t="s">
        <v>16916</v>
      </c>
      <c r="BA667" s="472" t="s">
        <v>16916</v>
      </c>
      <c r="BB667" s="471">
        <v>9989.7900000000009</v>
      </c>
      <c r="BC667" s="472">
        <v>0</v>
      </c>
      <c r="BD667" s="471" t="s">
        <v>16916</v>
      </c>
      <c r="BE667" s="472" t="s">
        <v>16916</v>
      </c>
      <c r="BF667" s="471" t="s">
        <v>16916</v>
      </c>
      <c r="BG667" s="472" t="s">
        <v>16916</v>
      </c>
      <c r="BH667" s="471" t="s">
        <v>16916</v>
      </c>
      <c r="BI667" s="472" t="s">
        <v>16916</v>
      </c>
      <c r="BJ667" s="357">
        <v>9989.7900000000009</v>
      </c>
      <c r="BK667" s="474">
        <v>0</v>
      </c>
      <c r="BL667" s="357">
        <v>0</v>
      </c>
      <c r="BM667" s="474">
        <v>0</v>
      </c>
      <c r="BN667" s="357">
        <v>0</v>
      </c>
      <c r="BO667" s="474">
        <v>0</v>
      </c>
    </row>
    <row r="668" spans="1:67" s="148" customFormat="1" ht="12.75" x14ac:dyDescent="0.2">
      <c r="A668" s="470" t="s">
        <v>8358</v>
      </c>
      <c r="B668" s="470" t="s">
        <v>8363</v>
      </c>
      <c r="C668" s="470" t="s">
        <v>8213</v>
      </c>
      <c r="D668" s="470" t="s">
        <v>8213</v>
      </c>
      <c r="E668" s="470" t="s">
        <v>8364</v>
      </c>
      <c r="F668" s="470" t="s">
        <v>22</v>
      </c>
      <c r="G668" s="470" t="s">
        <v>22</v>
      </c>
      <c r="H668" s="471" t="s">
        <v>16916</v>
      </c>
      <c r="I668" s="472" t="s">
        <v>16916</v>
      </c>
      <c r="J668" s="471" t="s">
        <v>16916</v>
      </c>
      <c r="K668" s="472" t="s">
        <v>16916</v>
      </c>
      <c r="L668" s="471" t="s">
        <v>16916</v>
      </c>
      <c r="M668" s="472" t="s">
        <v>16916</v>
      </c>
      <c r="N668" s="471" t="s">
        <v>16916</v>
      </c>
      <c r="O668" s="472" t="s">
        <v>16916</v>
      </c>
      <c r="P668" s="471" t="s">
        <v>16916</v>
      </c>
      <c r="Q668" s="472" t="s">
        <v>16916</v>
      </c>
      <c r="R668" s="475">
        <v>13129780.060000001</v>
      </c>
      <c r="S668" s="476">
        <v>0</v>
      </c>
      <c r="T668" s="475" t="s">
        <v>16916</v>
      </c>
      <c r="U668" s="476" t="s">
        <v>16916</v>
      </c>
      <c r="V668" s="475" t="s">
        <v>16916</v>
      </c>
      <c r="W668" s="473" t="s">
        <v>16916</v>
      </c>
      <c r="X668" s="471">
        <v>13045611.220000001</v>
      </c>
      <c r="Y668" s="472">
        <v>12956041.650000002</v>
      </c>
      <c r="Z668" s="471" t="s">
        <v>16916</v>
      </c>
      <c r="AA668" s="472" t="s">
        <v>16916</v>
      </c>
      <c r="AB668" s="471">
        <v>12852197.6</v>
      </c>
      <c r="AC668" s="472">
        <v>9619721.8200000022</v>
      </c>
      <c r="AD668" s="471" t="s">
        <v>16916</v>
      </c>
      <c r="AE668" s="472" t="s">
        <v>16916</v>
      </c>
      <c r="AF668" s="595" t="s">
        <v>16916</v>
      </c>
      <c r="AG668" s="473" t="s">
        <v>16916</v>
      </c>
      <c r="AH668" s="471" t="s">
        <v>16916</v>
      </c>
      <c r="AI668" s="472" t="s">
        <v>16916</v>
      </c>
      <c r="AJ668" s="471" t="s">
        <v>16916</v>
      </c>
      <c r="AK668" s="472" t="s">
        <v>16916</v>
      </c>
      <c r="AL668" s="471" t="s">
        <v>16916</v>
      </c>
      <c r="AM668" s="472" t="s">
        <v>16916</v>
      </c>
      <c r="AN668" s="471" t="s">
        <v>16916</v>
      </c>
      <c r="AO668" s="472" t="s">
        <v>16916</v>
      </c>
      <c r="AP668" s="471" t="s">
        <v>16916</v>
      </c>
      <c r="AQ668" s="472" t="s">
        <v>16916</v>
      </c>
      <c r="AR668" s="471" t="s">
        <v>16916</v>
      </c>
      <c r="AS668" s="472" t="s">
        <v>16916</v>
      </c>
      <c r="AT668" s="471" t="s">
        <v>16916</v>
      </c>
      <c r="AU668" s="472" t="s">
        <v>16916</v>
      </c>
      <c r="AV668" s="471" t="s">
        <v>16916</v>
      </c>
      <c r="AW668" s="472" t="s">
        <v>16916</v>
      </c>
      <c r="AX668" s="471" t="s">
        <v>16916</v>
      </c>
      <c r="AY668" s="472" t="s">
        <v>16916</v>
      </c>
      <c r="AZ668" s="471" t="s">
        <v>16916</v>
      </c>
      <c r="BA668" s="472" t="s">
        <v>16916</v>
      </c>
      <c r="BB668" s="471" t="s">
        <v>16916</v>
      </c>
      <c r="BC668" s="472" t="s">
        <v>16916</v>
      </c>
      <c r="BD668" s="471" t="s">
        <v>16916</v>
      </c>
      <c r="BE668" s="472" t="s">
        <v>16916</v>
      </c>
      <c r="BF668" s="471" t="s">
        <v>16916</v>
      </c>
      <c r="BG668" s="472" t="s">
        <v>16916</v>
      </c>
      <c r="BH668" s="471" t="s">
        <v>16916</v>
      </c>
      <c r="BI668" s="472" t="s">
        <v>16916</v>
      </c>
      <c r="BJ668" s="357">
        <v>39027588.880000003</v>
      </c>
      <c r="BK668" s="474">
        <v>22575763.470000006</v>
      </c>
      <c r="BL668" s="357">
        <v>0</v>
      </c>
      <c r="BM668" s="474">
        <v>0</v>
      </c>
      <c r="BN668" s="357">
        <v>0</v>
      </c>
      <c r="BO668" s="474">
        <v>0</v>
      </c>
    </row>
    <row r="669" spans="1:67" s="148" customFormat="1" ht="12.75" x14ac:dyDescent="0.2">
      <c r="A669" s="470" t="s">
        <v>8358</v>
      </c>
      <c r="B669" s="470" t="s">
        <v>8506</v>
      </c>
      <c r="C669" s="470" t="s">
        <v>8213</v>
      </c>
      <c r="D669" s="470" t="s">
        <v>8213</v>
      </c>
      <c r="E669" s="470" t="s">
        <v>17905</v>
      </c>
      <c r="F669" s="470" t="s">
        <v>22</v>
      </c>
      <c r="G669" s="470" t="s">
        <v>22</v>
      </c>
      <c r="H669" s="471" t="s">
        <v>16916</v>
      </c>
      <c r="I669" s="472" t="s">
        <v>16916</v>
      </c>
      <c r="J669" s="471" t="s">
        <v>16916</v>
      </c>
      <c r="K669" s="472" t="s">
        <v>16916</v>
      </c>
      <c r="L669" s="471" t="s">
        <v>16916</v>
      </c>
      <c r="M669" s="472" t="s">
        <v>16916</v>
      </c>
      <c r="N669" s="471" t="s">
        <v>16916</v>
      </c>
      <c r="O669" s="472" t="s">
        <v>16916</v>
      </c>
      <c r="P669" s="471" t="s">
        <v>16916</v>
      </c>
      <c r="Q669" s="472" t="s">
        <v>16916</v>
      </c>
      <c r="R669" s="475" t="s">
        <v>16916</v>
      </c>
      <c r="S669" s="476" t="s">
        <v>16916</v>
      </c>
      <c r="T669" s="475" t="s">
        <v>16916</v>
      </c>
      <c r="U669" s="476" t="s">
        <v>16916</v>
      </c>
      <c r="V669" s="475" t="s">
        <v>16916</v>
      </c>
      <c r="W669" s="473" t="s">
        <v>16916</v>
      </c>
      <c r="X669" s="471" t="s">
        <v>16916</v>
      </c>
      <c r="Y669" s="472" t="s">
        <v>16916</v>
      </c>
      <c r="Z669" s="471" t="s">
        <v>16916</v>
      </c>
      <c r="AA669" s="472" t="s">
        <v>16916</v>
      </c>
      <c r="AB669" s="471" t="s">
        <v>16916</v>
      </c>
      <c r="AC669" s="472" t="s">
        <v>16916</v>
      </c>
      <c r="AD669" s="471" t="s">
        <v>16916</v>
      </c>
      <c r="AE669" s="472" t="s">
        <v>16916</v>
      </c>
      <c r="AF669" s="595" t="s">
        <v>16916</v>
      </c>
      <c r="AG669" s="473" t="s">
        <v>16916</v>
      </c>
      <c r="AH669" s="471" t="s">
        <v>16916</v>
      </c>
      <c r="AI669" s="472" t="s">
        <v>16916</v>
      </c>
      <c r="AJ669" s="471" t="s">
        <v>16916</v>
      </c>
      <c r="AK669" s="472" t="s">
        <v>16916</v>
      </c>
      <c r="AL669" s="471" t="s">
        <v>16916</v>
      </c>
      <c r="AM669" s="472" t="s">
        <v>16916</v>
      </c>
      <c r="AN669" s="471" t="s">
        <v>16916</v>
      </c>
      <c r="AO669" s="472" t="s">
        <v>16916</v>
      </c>
      <c r="AP669" s="471" t="s">
        <v>16916</v>
      </c>
      <c r="AQ669" s="472" t="s">
        <v>16916</v>
      </c>
      <c r="AR669" s="471" t="s">
        <v>16916</v>
      </c>
      <c r="AS669" s="472" t="s">
        <v>16916</v>
      </c>
      <c r="AT669" s="471" t="s">
        <v>16916</v>
      </c>
      <c r="AU669" s="472" t="s">
        <v>16916</v>
      </c>
      <c r="AV669" s="471" t="s">
        <v>16916</v>
      </c>
      <c r="AW669" s="472" t="s">
        <v>16916</v>
      </c>
      <c r="AX669" s="471" t="s">
        <v>16916</v>
      </c>
      <c r="AY669" s="472" t="s">
        <v>16916</v>
      </c>
      <c r="AZ669" s="471" t="s">
        <v>16916</v>
      </c>
      <c r="BA669" s="472" t="s">
        <v>16916</v>
      </c>
      <c r="BB669" s="471">
        <v>13935.71</v>
      </c>
      <c r="BC669" s="472">
        <v>0</v>
      </c>
      <c r="BD669" s="471" t="s">
        <v>16916</v>
      </c>
      <c r="BE669" s="472" t="s">
        <v>16916</v>
      </c>
      <c r="BF669" s="471" t="s">
        <v>16916</v>
      </c>
      <c r="BG669" s="472" t="s">
        <v>16916</v>
      </c>
      <c r="BH669" s="471" t="s">
        <v>16916</v>
      </c>
      <c r="BI669" s="472" t="s">
        <v>16916</v>
      </c>
      <c r="BJ669" s="357">
        <v>13935.71</v>
      </c>
      <c r="BK669" s="474">
        <v>0</v>
      </c>
      <c r="BL669" s="357">
        <v>0</v>
      </c>
      <c r="BM669" s="474">
        <v>0</v>
      </c>
      <c r="BN669" s="357">
        <v>0</v>
      </c>
      <c r="BO669" s="474">
        <v>0</v>
      </c>
    </row>
    <row r="670" spans="1:67" s="148" customFormat="1" ht="12.75" x14ac:dyDescent="0.2">
      <c r="A670" s="470" t="s">
        <v>8358</v>
      </c>
      <c r="B670" s="470" t="s">
        <v>9153</v>
      </c>
      <c r="C670" s="470" t="s">
        <v>8213</v>
      </c>
      <c r="D670" s="470" t="s">
        <v>8213</v>
      </c>
      <c r="E670" s="470" t="s">
        <v>17292</v>
      </c>
      <c r="F670" s="470" t="s">
        <v>22</v>
      </c>
      <c r="G670" s="470" t="s">
        <v>22</v>
      </c>
      <c r="H670" s="471" t="s">
        <v>16916</v>
      </c>
      <c r="I670" s="472" t="s">
        <v>16916</v>
      </c>
      <c r="J670" s="471" t="s">
        <v>16916</v>
      </c>
      <c r="K670" s="472" t="s">
        <v>16916</v>
      </c>
      <c r="L670" s="471" t="s">
        <v>16916</v>
      </c>
      <c r="M670" s="472" t="s">
        <v>16916</v>
      </c>
      <c r="N670" s="471" t="s">
        <v>16916</v>
      </c>
      <c r="O670" s="472" t="s">
        <v>16916</v>
      </c>
      <c r="P670" s="471" t="s">
        <v>16916</v>
      </c>
      <c r="Q670" s="472" t="s">
        <v>16916</v>
      </c>
      <c r="R670" s="475" t="s">
        <v>16916</v>
      </c>
      <c r="S670" s="476" t="s">
        <v>16916</v>
      </c>
      <c r="T670" s="475" t="s">
        <v>16916</v>
      </c>
      <c r="U670" s="476" t="s">
        <v>16916</v>
      </c>
      <c r="V670" s="475" t="s">
        <v>16916</v>
      </c>
      <c r="W670" s="473" t="s">
        <v>16916</v>
      </c>
      <c r="X670" s="471" t="s">
        <v>16916</v>
      </c>
      <c r="Y670" s="472" t="s">
        <v>16916</v>
      </c>
      <c r="Z670" s="471" t="s">
        <v>16916</v>
      </c>
      <c r="AA670" s="472" t="s">
        <v>16916</v>
      </c>
      <c r="AB670" s="471" t="s">
        <v>16916</v>
      </c>
      <c r="AC670" s="472" t="s">
        <v>16916</v>
      </c>
      <c r="AD670" s="471" t="s">
        <v>16916</v>
      </c>
      <c r="AE670" s="472" t="s">
        <v>16916</v>
      </c>
      <c r="AF670" s="595" t="s">
        <v>16916</v>
      </c>
      <c r="AG670" s="473" t="s">
        <v>16916</v>
      </c>
      <c r="AH670" s="471">
        <v>3140160.92</v>
      </c>
      <c r="AI670" s="472">
        <v>3090841.7799999993</v>
      </c>
      <c r="AJ670" s="471" t="s">
        <v>16916</v>
      </c>
      <c r="AK670" s="472" t="s">
        <v>16916</v>
      </c>
      <c r="AL670" s="471">
        <v>700695.63</v>
      </c>
      <c r="AM670" s="472">
        <v>649110.72</v>
      </c>
      <c r="AN670" s="471" t="s">
        <v>16916</v>
      </c>
      <c r="AO670" s="472" t="s">
        <v>16916</v>
      </c>
      <c r="AP670" s="471">
        <v>730145.63</v>
      </c>
      <c r="AQ670" s="472">
        <v>730145.63</v>
      </c>
      <c r="AR670" s="471" t="s">
        <v>16916</v>
      </c>
      <c r="AS670" s="472" t="s">
        <v>16916</v>
      </c>
      <c r="AT670" s="471">
        <v>334883.48</v>
      </c>
      <c r="AU670" s="472">
        <v>334883.48</v>
      </c>
      <c r="AV670" s="471" t="s">
        <v>16916</v>
      </c>
      <c r="AW670" s="472" t="s">
        <v>16916</v>
      </c>
      <c r="AX670" s="471" t="s">
        <v>16916</v>
      </c>
      <c r="AY670" s="472" t="s">
        <v>16916</v>
      </c>
      <c r="AZ670" s="471" t="s">
        <v>16916</v>
      </c>
      <c r="BA670" s="472" t="s">
        <v>16916</v>
      </c>
      <c r="BB670" s="471" t="s">
        <v>16916</v>
      </c>
      <c r="BC670" s="472" t="s">
        <v>16916</v>
      </c>
      <c r="BD670" s="471" t="s">
        <v>16916</v>
      </c>
      <c r="BE670" s="472" t="s">
        <v>16916</v>
      </c>
      <c r="BF670" s="471" t="s">
        <v>16916</v>
      </c>
      <c r="BG670" s="472" t="s">
        <v>16916</v>
      </c>
      <c r="BH670" s="471" t="s">
        <v>16916</v>
      </c>
      <c r="BI670" s="472" t="s">
        <v>16916</v>
      </c>
      <c r="BJ670" s="357">
        <v>4905885.66</v>
      </c>
      <c r="BK670" s="474">
        <v>4804981.6099999994</v>
      </c>
      <c r="BL670" s="357">
        <v>0</v>
      </c>
      <c r="BM670" s="474">
        <v>0</v>
      </c>
      <c r="BN670" s="357">
        <v>0</v>
      </c>
      <c r="BO670" s="474">
        <v>0</v>
      </c>
    </row>
    <row r="671" spans="1:67" s="148" customFormat="1" ht="12.75" x14ac:dyDescent="0.2">
      <c r="A671" s="470" t="s">
        <v>8358</v>
      </c>
      <c r="B671" s="470" t="s">
        <v>8374</v>
      </c>
      <c r="C671" s="470" t="s">
        <v>8213</v>
      </c>
      <c r="D671" s="470" t="s">
        <v>8213</v>
      </c>
      <c r="E671" s="470" t="s">
        <v>8375</v>
      </c>
      <c r="F671" s="470" t="s">
        <v>22</v>
      </c>
      <c r="G671" s="470" t="s">
        <v>22</v>
      </c>
      <c r="H671" s="471" t="s">
        <v>16916</v>
      </c>
      <c r="I671" s="472" t="s">
        <v>16916</v>
      </c>
      <c r="J671" s="471" t="s">
        <v>16916</v>
      </c>
      <c r="K671" s="472" t="s">
        <v>16916</v>
      </c>
      <c r="L671" s="471" t="s">
        <v>16916</v>
      </c>
      <c r="M671" s="472" t="s">
        <v>16916</v>
      </c>
      <c r="N671" s="471" t="s">
        <v>16916</v>
      </c>
      <c r="O671" s="472" t="s">
        <v>16916</v>
      </c>
      <c r="P671" s="471" t="s">
        <v>16916</v>
      </c>
      <c r="Q671" s="472" t="s">
        <v>16916</v>
      </c>
      <c r="R671" s="475" t="s">
        <v>16916</v>
      </c>
      <c r="S671" s="476" t="s">
        <v>16916</v>
      </c>
      <c r="T671" s="475">
        <v>332847.52</v>
      </c>
      <c r="U671" s="476">
        <v>332847.52</v>
      </c>
      <c r="V671" s="475" t="s">
        <v>16916</v>
      </c>
      <c r="W671" s="473" t="s">
        <v>16916</v>
      </c>
      <c r="X671" s="471" t="s">
        <v>16916</v>
      </c>
      <c r="Y671" s="472" t="s">
        <v>16916</v>
      </c>
      <c r="Z671" s="471" t="s">
        <v>16916</v>
      </c>
      <c r="AA671" s="472" t="s">
        <v>16916</v>
      </c>
      <c r="AB671" s="471" t="s">
        <v>16916</v>
      </c>
      <c r="AC671" s="472" t="s">
        <v>16916</v>
      </c>
      <c r="AD671" s="471" t="s">
        <v>16916</v>
      </c>
      <c r="AE671" s="472" t="s">
        <v>16916</v>
      </c>
      <c r="AF671" s="595" t="s">
        <v>16916</v>
      </c>
      <c r="AG671" s="473" t="s">
        <v>16916</v>
      </c>
      <c r="AH671" s="471" t="s">
        <v>16916</v>
      </c>
      <c r="AI671" s="472" t="s">
        <v>16916</v>
      </c>
      <c r="AJ671" s="471" t="s">
        <v>16916</v>
      </c>
      <c r="AK671" s="472" t="s">
        <v>16916</v>
      </c>
      <c r="AL671" s="471" t="s">
        <v>16916</v>
      </c>
      <c r="AM671" s="472" t="s">
        <v>16916</v>
      </c>
      <c r="AN671" s="471" t="s">
        <v>16916</v>
      </c>
      <c r="AO671" s="472" t="s">
        <v>16916</v>
      </c>
      <c r="AP671" s="471" t="s">
        <v>16916</v>
      </c>
      <c r="AQ671" s="472" t="s">
        <v>16916</v>
      </c>
      <c r="AR671" s="471">
        <v>299631.94</v>
      </c>
      <c r="AS671" s="472">
        <v>299631.94</v>
      </c>
      <c r="AT671" s="471" t="s">
        <v>16916</v>
      </c>
      <c r="AU671" s="472" t="s">
        <v>16916</v>
      </c>
      <c r="AV671" s="471">
        <v>322033.28999999998</v>
      </c>
      <c r="AW671" s="472">
        <v>322033.28999999998</v>
      </c>
      <c r="AX671" s="471" t="s">
        <v>16916</v>
      </c>
      <c r="AY671" s="472" t="s">
        <v>16916</v>
      </c>
      <c r="AZ671" s="471" t="s">
        <v>16916</v>
      </c>
      <c r="BA671" s="472" t="s">
        <v>16916</v>
      </c>
      <c r="BB671" s="471" t="s">
        <v>16916</v>
      </c>
      <c r="BC671" s="472" t="s">
        <v>16916</v>
      </c>
      <c r="BD671" s="471" t="s">
        <v>16916</v>
      </c>
      <c r="BE671" s="472" t="s">
        <v>16916</v>
      </c>
      <c r="BF671" s="471" t="s">
        <v>16916</v>
      </c>
      <c r="BG671" s="472" t="s">
        <v>16916</v>
      </c>
      <c r="BH671" s="471">
        <v>2095434.8</v>
      </c>
      <c r="BI671" s="472">
        <v>0</v>
      </c>
      <c r="BJ671" s="357">
        <v>0</v>
      </c>
      <c r="BK671" s="474">
        <v>0</v>
      </c>
      <c r="BL671" s="357">
        <v>3049947.55</v>
      </c>
      <c r="BM671" s="474">
        <v>954512.75</v>
      </c>
      <c r="BN671" s="357">
        <v>0</v>
      </c>
      <c r="BO671" s="474">
        <v>0</v>
      </c>
    </row>
    <row r="672" spans="1:67" s="148" customFormat="1" ht="12.75" x14ac:dyDescent="0.2">
      <c r="A672" s="470" t="s">
        <v>8358</v>
      </c>
      <c r="B672" s="470" t="s">
        <v>8371</v>
      </c>
      <c r="C672" s="470" t="s">
        <v>8213</v>
      </c>
      <c r="D672" s="470" t="s">
        <v>8213</v>
      </c>
      <c r="E672" s="470" t="s">
        <v>181</v>
      </c>
      <c r="F672" s="470" t="s">
        <v>22</v>
      </c>
      <c r="G672" s="470" t="s">
        <v>22</v>
      </c>
      <c r="H672" s="471">
        <v>324487.41000000003</v>
      </c>
      <c r="I672" s="472">
        <v>0</v>
      </c>
      <c r="J672" s="471" t="s">
        <v>16916</v>
      </c>
      <c r="K672" s="472" t="s">
        <v>16916</v>
      </c>
      <c r="L672" s="471" t="s">
        <v>16916</v>
      </c>
      <c r="M672" s="472" t="s">
        <v>16916</v>
      </c>
      <c r="N672" s="471">
        <v>591288.54</v>
      </c>
      <c r="O672" s="472">
        <v>259592.08</v>
      </c>
      <c r="P672" s="471" t="s">
        <v>16916</v>
      </c>
      <c r="Q672" s="472" t="s">
        <v>16916</v>
      </c>
      <c r="R672" s="475">
        <v>843949.49</v>
      </c>
      <c r="S672" s="476">
        <v>294052.89</v>
      </c>
      <c r="T672" s="475" t="s">
        <v>16916</v>
      </c>
      <c r="U672" s="476" t="s">
        <v>16916</v>
      </c>
      <c r="V672" s="475" t="s">
        <v>16916</v>
      </c>
      <c r="W672" s="473" t="s">
        <v>16916</v>
      </c>
      <c r="X672" s="471">
        <v>500057.67</v>
      </c>
      <c r="Y672" s="472">
        <v>0</v>
      </c>
      <c r="Z672" s="471" t="s">
        <v>16916</v>
      </c>
      <c r="AA672" s="472" t="s">
        <v>16916</v>
      </c>
      <c r="AB672" s="471">
        <v>511865.06999999995</v>
      </c>
      <c r="AC672" s="472">
        <v>0</v>
      </c>
      <c r="AD672" s="471" t="s">
        <v>16916</v>
      </c>
      <c r="AE672" s="472" t="s">
        <v>16916</v>
      </c>
      <c r="AF672" s="595" t="s">
        <v>16916</v>
      </c>
      <c r="AG672" s="473" t="s">
        <v>16916</v>
      </c>
      <c r="AH672" s="471">
        <v>355720</v>
      </c>
      <c r="AI672" s="472">
        <v>0</v>
      </c>
      <c r="AJ672" s="471" t="s">
        <v>16916</v>
      </c>
      <c r="AK672" s="472" t="s">
        <v>16916</v>
      </c>
      <c r="AL672" s="471">
        <v>374234.08</v>
      </c>
      <c r="AM672" s="472">
        <v>0</v>
      </c>
      <c r="AN672" s="471" t="s">
        <v>16916</v>
      </c>
      <c r="AO672" s="472" t="s">
        <v>16916</v>
      </c>
      <c r="AP672" s="471">
        <v>355035.45999999996</v>
      </c>
      <c r="AQ672" s="472">
        <v>0</v>
      </c>
      <c r="AR672" s="471" t="s">
        <v>16916</v>
      </c>
      <c r="AS672" s="472" t="s">
        <v>16916</v>
      </c>
      <c r="AT672" s="471">
        <v>180230.1</v>
      </c>
      <c r="AU672" s="472" t="s">
        <v>16916</v>
      </c>
      <c r="AV672" s="471" t="s">
        <v>16916</v>
      </c>
      <c r="AW672" s="472" t="s">
        <v>16916</v>
      </c>
      <c r="AX672" s="471" t="s">
        <v>16916</v>
      </c>
      <c r="AY672" s="472" t="s">
        <v>16916</v>
      </c>
      <c r="AZ672" s="471" t="s">
        <v>16916</v>
      </c>
      <c r="BA672" s="472" t="s">
        <v>16916</v>
      </c>
      <c r="BB672" s="471" t="s">
        <v>16916</v>
      </c>
      <c r="BC672" s="472" t="s">
        <v>16916</v>
      </c>
      <c r="BD672" s="471" t="s">
        <v>16916</v>
      </c>
      <c r="BE672" s="472" t="s">
        <v>16916</v>
      </c>
      <c r="BF672" s="471" t="s">
        <v>16916</v>
      </c>
      <c r="BG672" s="472" t="s">
        <v>16916</v>
      </c>
      <c r="BH672" s="471" t="s">
        <v>16916</v>
      </c>
      <c r="BI672" s="472" t="s">
        <v>16916</v>
      </c>
      <c r="BJ672" s="357">
        <v>4036867.82</v>
      </c>
      <c r="BK672" s="474">
        <v>553644.97</v>
      </c>
      <c r="BL672" s="357">
        <v>0</v>
      </c>
      <c r="BM672" s="474">
        <v>0</v>
      </c>
      <c r="BN672" s="357">
        <v>0</v>
      </c>
      <c r="BO672" s="474">
        <v>0</v>
      </c>
    </row>
    <row r="673" spans="1:67" s="148" customFormat="1" ht="12.75" x14ac:dyDescent="0.2">
      <c r="A673" s="470" t="s">
        <v>8358</v>
      </c>
      <c r="B673" s="470" t="s">
        <v>8346</v>
      </c>
      <c r="C673" s="470" t="s">
        <v>8213</v>
      </c>
      <c r="D673" s="470" t="s">
        <v>8213</v>
      </c>
      <c r="E673" s="470" t="s">
        <v>17906</v>
      </c>
      <c r="F673" s="470" t="s">
        <v>22</v>
      </c>
      <c r="G673" s="470" t="s">
        <v>22</v>
      </c>
      <c r="H673" s="471" t="s">
        <v>16916</v>
      </c>
      <c r="I673" s="472" t="s">
        <v>16916</v>
      </c>
      <c r="J673" s="471" t="s">
        <v>16916</v>
      </c>
      <c r="K673" s="472" t="s">
        <v>16916</v>
      </c>
      <c r="L673" s="471" t="s">
        <v>16916</v>
      </c>
      <c r="M673" s="472" t="s">
        <v>16916</v>
      </c>
      <c r="N673" s="471" t="s">
        <v>16916</v>
      </c>
      <c r="O673" s="472" t="s">
        <v>16916</v>
      </c>
      <c r="P673" s="471" t="s">
        <v>16916</v>
      </c>
      <c r="Q673" s="472" t="s">
        <v>16916</v>
      </c>
      <c r="R673" s="475" t="s">
        <v>16916</v>
      </c>
      <c r="S673" s="476" t="s">
        <v>16916</v>
      </c>
      <c r="T673" s="475" t="s">
        <v>16916</v>
      </c>
      <c r="U673" s="476" t="s">
        <v>16916</v>
      </c>
      <c r="V673" s="475" t="s">
        <v>16916</v>
      </c>
      <c r="W673" s="473" t="s">
        <v>16916</v>
      </c>
      <c r="X673" s="471" t="s">
        <v>16916</v>
      </c>
      <c r="Y673" s="472" t="s">
        <v>16916</v>
      </c>
      <c r="Z673" s="471" t="s">
        <v>16916</v>
      </c>
      <c r="AA673" s="472" t="s">
        <v>16916</v>
      </c>
      <c r="AB673" s="471" t="s">
        <v>16916</v>
      </c>
      <c r="AC673" s="472" t="s">
        <v>16916</v>
      </c>
      <c r="AD673" s="471" t="s">
        <v>16916</v>
      </c>
      <c r="AE673" s="472" t="s">
        <v>16916</v>
      </c>
      <c r="AF673" s="595" t="s">
        <v>16916</v>
      </c>
      <c r="AG673" s="473" t="s">
        <v>16916</v>
      </c>
      <c r="AH673" s="471" t="s">
        <v>16916</v>
      </c>
      <c r="AI673" s="472" t="s">
        <v>16916</v>
      </c>
      <c r="AJ673" s="471" t="s">
        <v>16916</v>
      </c>
      <c r="AK673" s="472" t="s">
        <v>16916</v>
      </c>
      <c r="AL673" s="471" t="s">
        <v>16916</v>
      </c>
      <c r="AM673" s="472" t="s">
        <v>16916</v>
      </c>
      <c r="AN673" s="471" t="s">
        <v>16916</v>
      </c>
      <c r="AO673" s="472" t="s">
        <v>16916</v>
      </c>
      <c r="AP673" s="471" t="s">
        <v>16916</v>
      </c>
      <c r="AQ673" s="472" t="s">
        <v>16916</v>
      </c>
      <c r="AR673" s="471" t="s">
        <v>16916</v>
      </c>
      <c r="AS673" s="472" t="s">
        <v>16916</v>
      </c>
      <c r="AT673" s="471" t="s">
        <v>16916</v>
      </c>
      <c r="AU673" s="472" t="s">
        <v>16916</v>
      </c>
      <c r="AV673" s="471" t="s">
        <v>16916</v>
      </c>
      <c r="AW673" s="472" t="s">
        <v>16916</v>
      </c>
      <c r="AX673" s="471" t="s">
        <v>16916</v>
      </c>
      <c r="AY673" s="472" t="s">
        <v>16916</v>
      </c>
      <c r="AZ673" s="471" t="s">
        <v>16916</v>
      </c>
      <c r="BA673" s="472" t="s">
        <v>16916</v>
      </c>
      <c r="BB673" s="471">
        <v>1739176.51</v>
      </c>
      <c r="BC673" s="472">
        <v>0</v>
      </c>
      <c r="BD673" s="471" t="s">
        <v>16916</v>
      </c>
      <c r="BE673" s="472" t="s">
        <v>16916</v>
      </c>
      <c r="BF673" s="471">
        <v>1955777.86</v>
      </c>
      <c r="BG673" s="472">
        <v>0</v>
      </c>
      <c r="BH673" s="471" t="s">
        <v>16916</v>
      </c>
      <c r="BI673" s="472" t="s">
        <v>16916</v>
      </c>
      <c r="BJ673" s="357">
        <v>3694954.37</v>
      </c>
      <c r="BK673" s="474">
        <v>0</v>
      </c>
      <c r="BL673" s="357">
        <v>0</v>
      </c>
      <c r="BM673" s="474">
        <v>0</v>
      </c>
      <c r="BN673" s="357">
        <v>0</v>
      </c>
      <c r="BO673" s="474">
        <v>0</v>
      </c>
    </row>
    <row r="674" spans="1:67" s="148" customFormat="1" ht="12.75" x14ac:dyDescent="0.2">
      <c r="A674" s="470" t="s">
        <v>8244</v>
      </c>
      <c r="B674" s="470" t="s">
        <v>8231</v>
      </c>
      <c r="C674" s="470" t="s">
        <v>8213</v>
      </c>
      <c r="D674" s="470" t="s">
        <v>8213</v>
      </c>
      <c r="E674" s="470" t="s">
        <v>16958</v>
      </c>
      <c r="F674" s="470" t="s">
        <v>17026</v>
      </c>
      <c r="G674" s="470" t="s">
        <v>17023</v>
      </c>
      <c r="H674" s="471">
        <v>452702.01</v>
      </c>
      <c r="I674" s="472">
        <v>100383.6</v>
      </c>
      <c r="J674" s="471" t="s">
        <v>16916</v>
      </c>
      <c r="K674" s="472" t="s">
        <v>16916</v>
      </c>
      <c r="L674" s="471" t="s">
        <v>16916</v>
      </c>
      <c r="M674" s="472" t="s">
        <v>16916</v>
      </c>
      <c r="N674" s="471">
        <v>1825461.5699999998</v>
      </c>
      <c r="O674" s="472">
        <v>0</v>
      </c>
      <c r="P674" s="471" t="s">
        <v>16916</v>
      </c>
      <c r="Q674" s="472" t="s">
        <v>16916</v>
      </c>
      <c r="R674" s="475">
        <v>1150634.1299999999</v>
      </c>
      <c r="S674" s="476">
        <v>0</v>
      </c>
      <c r="T674" s="475" t="s">
        <v>16916</v>
      </c>
      <c r="U674" s="476" t="s">
        <v>16916</v>
      </c>
      <c r="V674" s="475" t="s">
        <v>16916</v>
      </c>
      <c r="W674" s="473" t="s">
        <v>16916</v>
      </c>
      <c r="X674" s="471">
        <v>894177.98</v>
      </c>
      <c r="Y674" s="472">
        <v>0</v>
      </c>
      <c r="Z674" s="471" t="s">
        <v>16916</v>
      </c>
      <c r="AA674" s="472" t="s">
        <v>16916</v>
      </c>
      <c r="AB674" s="471">
        <v>891027.34</v>
      </c>
      <c r="AC674" s="472">
        <v>0</v>
      </c>
      <c r="AD674" s="471" t="s">
        <v>16916</v>
      </c>
      <c r="AE674" s="472" t="s">
        <v>16916</v>
      </c>
      <c r="AF674" s="595" t="s">
        <v>16916</v>
      </c>
      <c r="AG674" s="473" t="s">
        <v>16916</v>
      </c>
      <c r="AH674" s="471">
        <v>692128.46</v>
      </c>
      <c r="AI674" s="472">
        <v>0</v>
      </c>
      <c r="AJ674" s="471" t="s">
        <v>16916</v>
      </c>
      <c r="AK674" s="472" t="s">
        <v>16916</v>
      </c>
      <c r="AL674" s="471">
        <v>682334.24</v>
      </c>
      <c r="AM674" s="472">
        <v>0</v>
      </c>
      <c r="AN674" s="471" t="s">
        <v>16916</v>
      </c>
      <c r="AO674" s="472" t="s">
        <v>16916</v>
      </c>
      <c r="AP674" s="471">
        <v>294249.44</v>
      </c>
      <c r="AQ674" s="472">
        <v>114649.28</v>
      </c>
      <c r="AR674" s="471" t="s">
        <v>16916</v>
      </c>
      <c r="AS674" s="472" t="s">
        <v>16916</v>
      </c>
      <c r="AT674" s="471">
        <v>179600.16</v>
      </c>
      <c r="AU674" s="472" t="s">
        <v>16916</v>
      </c>
      <c r="AV674" s="471" t="s">
        <v>16916</v>
      </c>
      <c r="AW674" s="472" t="s">
        <v>16916</v>
      </c>
      <c r="AX674" s="471">
        <v>620038.77</v>
      </c>
      <c r="AY674" s="472" t="s">
        <v>16916</v>
      </c>
      <c r="AZ674" s="471" t="s">
        <v>16916</v>
      </c>
      <c r="BA674" s="472" t="s">
        <v>16916</v>
      </c>
      <c r="BB674" s="471">
        <v>232587.6</v>
      </c>
      <c r="BC674" s="472">
        <v>0</v>
      </c>
      <c r="BD674" s="471" t="s">
        <v>16916</v>
      </c>
      <c r="BE674" s="472" t="s">
        <v>16916</v>
      </c>
      <c r="BF674" s="471">
        <v>232587.6</v>
      </c>
      <c r="BG674" s="472">
        <v>0</v>
      </c>
      <c r="BH674" s="471" t="s">
        <v>16916</v>
      </c>
      <c r="BI674" s="472" t="s">
        <v>16916</v>
      </c>
      <c r="BJ674" s="357">
        <v>8147529.2999999989</v>
      </c>
      <c r="BK674" s="474">
        <v>215032.88</v>
      </c>
      <c r="BL674" s="357">
        <v>0</v>
      </c>
      <c r="BM674" s="474">
        <v>0</v>
      </c>
      <c r="BN674" s="357">
        <v>0</v>
      </c>
      <c r="BO674" s="474">
        <v>0</v>
      </c>
    </row>
    <row r="675" spans="1:67" s="148" customFormat="1" ht="12.75" x14ac:dyDescent="0.2">
      <c r="A675" s="470" t="s">
        <v>8244</v>
      </c>
      <c r="B675" s="470" t="s">
        <v>8381</v>
      </c>
      <c r="C675" s="470" t="s">
        <v>8213</v>
      </c>
      <c r="D675" s="470" t="s">
        <v>8213</v>
      </c>
      <c r="E675" s="470" t="s">
        <v>17560</v>
      </c>
      <c r="F675" s="470" t="s">
        <v>17026</v>
      </c>
      <c r="G675" s="470" t="s">
        <v>17023</v>
      </c>
      <c r="H675" s="471" t="s">
        <v>16916</v>
      </c>
      <c r="I675" s="472" t="s">
        <v>16916</v>
      </c>
      <c r="J675" s="471">
        <v>384016.3</v>
      </c>
      <c r="K675" s="472">
        <v>384016.3</v>
      </c>
      <c r="L675" s="471" t="s">
        <v>16916</v>
      </c>
      <c r="M675" s="472" t="s">
        <v>16916</v>
      </c>
      <c r="N675" s="471" t="s">
        <v>16916</v>
      </c>
      <c r="O675" s="472" t="s">
        <v>16916</v>
      </c>
      <c r="P675" s="471" t="s">
        <v>16916</v>
      </c>
      <c r="Q675" s="472" t="s">
        <v>16916</v>
      </c>
      <c r="R675" s="475" t="s">
        <v>16916</v>
      </c>
      <c r="S675" s="476" t="s">
        <v>16916</v>
      </c>
      <c r="T675" s="475" t="s">
        <v>16916</v>
      </c>
      <c r="U675" s="476" t="s">
        <v>16916</v>
      </c>
      <c r="V675" s="475" t="s">
        <v>16916</v>
      </c>
      <c r="W675" s="473" t="s">
        <v>16916</v>
      </c>
      <c r="X675" s="471" t="s">
        <v>16916</v>
      </c>
      <c r="Y675" s="472" t="s">
        <v>16916</v>
      </c>
      <c r="Z675" s="471" t="s">
        <v>16916</v>
      </c>
      <c r="AA675" s="472" t="s">
        <v>16916</v>
      </c>
      <c r="AB675" s="471" t="s">
        <v>16916</v>
      </c>
      <c r="AC675" s="472" t="s">
        <v>16916</v>
      </c>
      <c r="AD675" s="471" t="s">
        <v>16916</v>
      </c>
      <c r="AE675" s="472" t="s">
        <v>16916</v>
      </c>
      <c r="AF675" s="595" t="s">
        <v>16916</v>
      </c>
      <c r="AG675" s="473" t="s">
        <v>16916</v>
      </c>
      <c r="AH675" s="471" t="s">
        <v>16916</v>
      </c>
      <c r="AI675" s="472" t="s">
        <v>16916</v>
      </c>
      <c r="AJ675" s="471" t="s">
        <v>16916</v>
      </c>
      <c r="AK675" s="472" t="s">
        <v>16916</v>
      </c>
      <c r="AL675" s="471" t="s">
        <v>16916</v>
      </c>
      <c r="AM675" s="472" t="s">
        <v>16916</v>
      </c>
      <c r="AN675" s="471" t="s">
        <v>16916</v>
      </c>
      <c r="AO675" s="472" t="s">
        <v>16916</v>
      </c>
      <c r="AP675" s="471" t="s">
        <v>16916</v>
      </c>
      <c r="AQ675" s="472" t="s">
        <v>16916</v>
      </c>
      <c r="AR675" s="471" t="s">
        <v>16916</v>
      </c>
      <c r="AS675" s="472" t="s">
        <v>16916</v>
      </c>
      <c r="AT675" s="471" t="s">
        <v>16916</v>
      </c>
      <c r="AU675" s="472" t="s">
        <v>16916</v>
      </c>
      <c r="AV675" s="471" t="s">
        <v>16916</v>
      </c>
      <c r="AW675" s="472" t="s">
        <v>16916</v>
      </c>
      <c r="AX675" s="471" t="s">
        <v>16916</v>
      </c>
      <c r="AY675" s="472" t="s">
        <v>16916</v>
      </c>
      <c r="AZ675" s="471" t="s">
        <v>16916</v>
      </c>
      <c r="BA675" s="472" t="s">
        <v>16916</v>
      </c>
      <c r="BB675" s="471" t="s">
        <v>16916</v>
      </c>
      <c r="BC675" s="472" t="s">
        <v>16916</v>
      </c>
      <c r="BD675" s="471" t="s">
        <v>16916</v>
      </c>
      <c r="BE675" s="472" t="s">
        <v>16916</v>
      </c>
      <c r="BF675" s="471" t="s">
        <v>16916</v>
      </c>
      <c r="BG675" s="472" t="s">
        <v>16916</v>
      </c>
      <c r="BH675" s="471" t="s">
        <v>16916</v>
      </c>
      <c r="BI675" s="472" t="s">
        <v>16916</v>
      </c>
      <c r="BJ675" s="357">
        <v>0</v>
      </c>
      <c r="BK675" s="474">
        <v>0</v>
      </c>
      <c r="BL675" s="357">
        <v>384016.3</v>
      </c>
      <c r="BM675" s="474">
        <v>384016.3</v>
      </c>
      <c r="BN675" s="357">
        <v>0</v>
      </c>
      <c r="BO675" s="474">
        <v>0</v>
      </c>
    </row>
    <row r="676" spans="1:67" s="148" customFormat="1" ht="12.75" x14ac:dyDescent="0.2">
      <c r="A676" s="470" t="s">
        <v>8244</v>
      </c>
      <c r="B676" s="470" t="s">
        <v>8259</v>
      </c>
      <c r="C676" s="470" t="s">
        <v>8213</v>
      </c>
      <c r="D676" s="470" t="s">
        <v>8213</v>
      </c>
      <c r="E676" s="470" t="s">
        <v>18062</v>
      </c>
      <c r="F676" s="470" t="s">
        <v>17026</v>
      </c>
      <c r="G676" s="470" t="s">
        <v>17023</v>
      </c>
      <c r="H676" s="471" t="s">
        <v>16916</v>
      </c>
      <c r="I676" s="472" t="s">
        <v>16916</v>
      </c>
      <c r="J676" s="471" t="s">
        <v>16916</v>
      </c>
      <c r="K676" s="472" t="s">
        <v>16916</v>
      </c>
      <c r="L676" s="471" t="s">
        <v>16916</v>
      </c>
      <c r="M676" s="472" t="s">
        <v>16916</v>
      </c>
      <c r="N676" s="471" t="s">
        <v>16916</v>
      </c>
      <c r="O676" s="472" t="s">
        <v>16916</v>
      </c>
      <c r="P676" s="471" t="s">
        <v>16916</v>
      </c>
      <c r="Q676" s="472" t="s">
        <v>16916</v>
      </c>
      <c r="R676" s="475" t="s">
        <v>16916</v>
      </c>
      <c r="S676" s="476" t="s">
        <v>16916</v>
      </c>
      <c r="T676" s="475" t="s">
        <v>16916</v>
      </c>
      <c r="U676" s="476" t="s">
        <v>16916</v>
      </c>
      <c r="V676" s="475" t="s">
        <v>16916</v>
      </c>
      <c r="W676" s="473" t="s">
        <v>16916</v>
      </c>
      <c r="X676" s="471" t="s">
        <v>16916</v>
      </c>
      <c r="Y676" s="472" t="s">
        <v>16916</v>
      </c>
      <c r="Z676" s="471" t="s">
        <v>16916</v>
      </c>
      <c r="AA676" s="472" t="s">
        <v>16916</v>
      </c>
      <c r="AB676" s="471" t="s">
        <v>16916</v>
      </c>
      <c r="AC676" s="472" t="s">
        <v>16916</v>
      </c>
      <c r="AD676" s="471" t="s">
        <v>16916</v>
      </c>
      <c r="AE676" s="472" t="s">
        <v>16916</v>
      </c>
      <c r="AF676" s="595" t="s">
        <v>16916</v>
      </c>
      <c r="AG676" s="473" t="s">
        <v>16916</v>
      </c>
      <c r="AH676" s="471" t="s">
        <v>16916</v>
      </c>
      <c r="AI676" s="472" t="s">
        <v>16916</v>
      </c>
      <c r="AJ676" s="471" t="s">
        <v>16916</v>
      </c>
      <c r="AK676" s="472" t="s">
        <v>16916</v>
      </c>
      <c r="AL676" s="471" t="s">
        <v>16916</v>
      </c>
      <c r="AM676" s="472" t="s">
        <v>16916</v>
      </c>
      <c r="AN676" s="471" t="s">
        <v>16916</v>
      </c>
      <c r="AO676" s="472" t="s">
        <v>16916</v>
      </c>
      <c r="AP676" s="471" t="s">
        <v>16916</v>
      </c>
      <c r="AQ676" s="472" t="s">
        <v>16916</v>
      </c>
      <c r="AR676" s="471" t="s">
        <v>16916</v>
      </c>
      <c r="AS676" s="472" t="s">
        <v>16916</v>
      </c>
      <c r="AT676" s="471" t="s">
        <v>16916</v>
      </c>
      <c r="AU676" s="472" t="s">
        <v>16916</v>
      </c>
      <c r="AV676" s="471" t="s">
        <v>16916</v>
      </c>
      <c r="AW676" s="472" t="s">
        <v>16916</v>
      </c>
      <c r="AX676" s="471" t="s">
        <v>16916</v>
      </c>
      <c r="AY676" s="472" t="s">
        <v>16916</v>
      </c>
      <c r="AZ676" s="471" t="s">
        <v>16916</v>
      </c>
      <c r="BA676" s="472" t="s">
        <v>16916</v>
      </c>
      <c r="BB676" s="471" t="s">
        <v>16916</v>
      </c>
      <c r="BC676" s="472" t="s">
        <v>16916</v>
      </c>
      <c r="BD676" s="471" t="s">
        <v>16916</v>
      </c>
      <c r="BE676" s="472" t="s">
        <v>16916</v>
      </c>
      <c r="BF676" s="471">
        <v>166409.37</v>
      </c>
      <c r="BG676" s="472">
        <v>0</v>
      </c>
      <c r="BH676" s="471" t="s">
        <v>16916</v>
      </c>
      <c r="BI676" s="472" t="s">
        <v>16916</v>
      </c>
      <c r="BJ676" s="357">
        <v>166409.37</v>
      </c>
      <c r="BK676" s="474">
        <v>0</v>
      </c>
      <c r="BL676" s="357">
        <v>0</v>
      </c>
      <c r="BM676" s="474">
        <v>0</v>
      </c>
      <c r="BN676" s="357">
        <v>0</v>
      </c>
      <c r="BO676" s="474">
        <v>0</v>
      </c>
    </row>
    <row r="677" spans="1:67" s="148" customFormat="1" ht="12.75" x14ac:dyDescent="0.2">
      <c r="A677" s="470" t="s">
        <v>8244</v>
      </c>
      <c r="B677" s="470" t="s">
        <v>8273</v>
      </c>
      <c r="C677" s="470" t="s">
        <v>8213</v>
      </c>
      <c r="D677" s="470" t="s">
        <v>8213</v>
      </c>
      <c r="E677" s="470" t="s">
        <v>18063</v>
      </c>
      <c r="F677" s="470" t="s">
        <v>17026</v>
      </c>
      <c r="G677" s="470" t="s">
        <v>17023</v>
      </c>
      <c r="H677" s="471" t="s">
        <v>16916</v>
      </c>
      <c r="I677" s="472" t="s">
        <v>16916</v>
      </c>
      <c r="J677" s="471" t="s">
        <v>16916</v>
      </c>
      <c r="K677" s="472" t="s">
        <v>16916</v>
      </c>
      <c r="L677" s="471" t="s">
        <v>16916</v>
      </c>
      <c r="M677" s="472" t="s">
        <v>16916</v>
      </c>
      <c r="N677" s="471" t="s">
        <v>16916</v>
      </c>
      <c r="O677" s="472" t="s">
        <v>16916</v>
      </c>
      <c r="P677" s="471" t="s">
        <v>16916</v>
      </c>
      <c r="Q677" s="472" t="s">
        <v>16916</v>
      </c>
      <c r="R677" s="475" t="s">
        <v>16916</v>
      </c>
      <c r="S677" s="476" t="s">
        <v>16916</v>
      </c>
      <c r="T677" s="475" t="s">
        <v>16916</v>
      </c>
      <c r="U677" s="476" t="s">
        <v>16916</v>
      </c>
      <c r="V677" s="475" t="s">
        <v>16916</v>
      </c>
      <c r="W677" s="473" t="s">
        <v>16916</v>
      </c>
      <c r="X677" s="471" t="s">
        <v>16916</v>
      </c>
      <c r="Y677" s="472" t="s">
        <v>16916</v>
      </c>
      <c r="Z677" s="471" t="s">
        <v>16916</v>
      </c>
      <c r="AA677" s="472" t="s">
        <v>16916</v>
      </c>
      <c r="AB677" s="471" t="s">
        <v>16916</v>
      </c>
      <c r="AC677" s="472" t="s">
        <v>16916</v>
      </c>
      <c r="AD677" s="471" t="s">
        <v>16916</v>
      </c>
      <c r="AE677" s="472" t="s">
        <v>16916</v>
      </c>
      <c r="AF677" s="595" t="s">
        <v>16916</v>
      </c>
      <c r="AG677" s="473" t="s">
        <v>16916</v>
      </c>
      <c r="AH677" s="471" t="s">
        <v>16916</v>
      </c>
      <c r="AI677" s="472" t="s">
        <v>16916</v>
      </c>
      <c r="AJ677" s="471" t="s">
        <v>16916</v>
      </c>
      <c r="AK677" s="472" t="s">
        <v>16916</v>
      </c>
      <c r="AL677" s="471" t="s">
        <v>16916</v>
      </c>
      <c r="AM677" s="472" t="s">
        <v>16916</v>
      </c>
      <c r="AN677" s="471" t="s">
        <v>16916</v>
      </c>
      <c r="AO677" s="472" t="s">
        <v>16916</v>
      </c>
      <c r="AP677" s="471" t="s">
        <v>16916</v>
      </c>
      <c r="AQ677" s="472" t="s">
        <v>16916</v>
      </c>
      <c r="AR677" s="471" t="s">
        <v>16916</v>
      </c>
      <c r="AS677" s="472" t="s">
        <v>16916</v>
      </c>
      <c r="AT677" s="471" t="s">
        <v>16916</v>
      </c>
      <c r="AU677" s="472" t="s">
        <v>16916</v>
      </c>
      <c r="AV677" s="471" t="s">
        <v>16916</v>
      </c>
      <c r="AW677" s="472" t="s">
        <v>16916</v>
      </c>
      <c r="AX677" s="471" t="s">
        <v>16916</v>
      </c>
      <c r="AY677" s="472" t="s">
        <v>16916</v>
      </c>
      <c r="AZ677" s="471" t="s">
        <v>16916</v>
      </c>
      <c r="BA677" s="472" t="s">
        <v>16916</v>
      </c>
      <c r="BB677" s="471" t="s">
        <v>16916</v>
      </c>
      <c r="BC677" s="472" t="s">
        <v>16916</v>
      </c>
      <c r="BD677" s="471" t="s">
        <v>16916</v>
      </c>
      <c r="BE677" s="472" t="s">
        <v>16916</v>
      </c>
      <c r="BF677" s="471">
        <v>264260.77</v>
      </c>
      <c r="BG677" s="472">
        <v>0</v>
      </c>
      <c r="BH677" s="471" t="s">
        <v>16916</v>
      </c>
      <c r="BI677" s="472" t="s">
        <v>16916</v>
      </c>
      <c r="BJ677" s="357">
        <v>264260.77</v>
      </c>
      <c r="BK677" s="474">
        <v>0</v>
      </c>
      <c r="BL677" s="357">
        <v>0</v>
      </c>
      <c r="BM677" s="474">
        <v>0</v>
      </c>
      <c r="BN677" s="357">
        <v>0</v>
      </c>
      <c r="BO677" s="474">
        <v>0</v>
      </c>
    </row>
    <row r="678" spans="1:67" s="148" customFormat="1" ht="12.75" x14ac:dyDescent="0.2">
      <c r="A678" s="470" t="s">
        <v>8244</v>
      </c>
      <c r="B678" s="470" t="s">
        <v>8461</v>
      </c>
      <c r="C678" s="470" t="s">
        <v>8213</v>
      </c>
      <c r="D678" s="470" t="s">
        <v>8213</v>
      </c>
      <c r="E678" s="470" t="s">
        <v>18064</v>
      </c>
      <c r="F678" s="470" t="s">
        <v>17026</v>
      </c>
      <c r="G678" s="470" t="s">
        <v>17023</v>
      </c>
      <c r="H678" s="471" t="s">
        <v>16916</v>
      </c>
      <c r="I678" s="472" t="s">
        <v>16916</v>
      </c>
      <c r="J678" s="471" t="s">
        <v>16916</v>
      </c>
      <c r="K678" s="472" t="s">
        <v>16916</v>
      </c>
      <c r="L678" s="471" t="s">
        <v>16916</v>
      </c>
      <c r="M678" s="472" t="s">
        <v>16916</v>
      </c>
      <c r="N678" s="471" t="s">
        <v>16916</v>
      </c>
      <c r="O678" s="472" t="s">
        <v>16916</v>
      </c>
      <c r="P678" s="471" t="s">
        <v>16916</v>
      </c>
      <c r="Q678" s="472" t="s">
        <v>16916</v>
      </c>
      <c r="R678" s="475" t="s">
        <v>16916</v>
      </c>
      <c r="S678" s="476" t="s">
        <v>16916</v>
      </c>
      <c r="T678" s="475" t="s">
        <v>16916</v>
      </c>
      <c r="U678" s="476" t="s">
        <v>16916</v>
      </c>
      <c r="V678" s="475" t="s">
        <v>16916</v>
      </c>
      <c r="W678" s="473" t="s">
        <v>16916</v>
      </c>
      <c r="X678" s="471" t="s">
        <v>16916</v>
      </c>
      <c r="Y678" s="472" t="s">
        <v>16916</v>
      </c>
      <c r="Z678" s="471" t="s">
        <v>16916</v>
      </c>
      <c r="AA678" s="472" t="s">
        <v>16916</v>
      </c>
      <c r="AB678" s="471" t="s">
        <v>16916</v>
      </c>
      <c r="AC678" s="472" t="s">
        <v>16916</v>
      </c>
      <c r="AD678" s="471" t="s">
        <v>16916</v>
      </c>
      <c r="AE678" s="472" t="s">
        <v>16916</v>
      </c>
      <c r="AF678" s="595" t="s">
        <v>16916</v>
      </c>
      <c r="AG678" s="473" t="s">
        <v>16916</v>
      </c>
      <c r="AH678" s="471" t="s">
        <v>16916</v>
      </c>
      <c r="AI678" s="472" t="s">
        <v>16916</v>
      </c>
      <c r="AJ678" s="471" t="s">
        <v>16916</v>
      </c>
      <c r="AK678" s="472" t="s">
        <v>16916</v>
      </c>
      <c r="AL678" s="471" t="s">
        <v>16916</v>
      </c>
      <c r="AM678" s="472" t="s">
        <v>16916</v>
      </c>
      <c r="AN678" s="471" t="s">
        <v>16916</v>
      </c>
      <c r="AO678" s="472" t="s">
        <v>16916</v>
      </c>
      <c r="AP678" s="471" t="s">
        <v>16916</v>
      </c>
      <c r="AQ678" s="472" t="s">
        <v>16916</v>
      </c>
      <c r="AR678" s="471" t="s">
        <v>16916</v>
      </c>
      <c r="AS678" s="472" t="s">
        <v>16916</v>
      </c>
      <c r="AT678" s="471" t="s">
        <v>16916</v>
      </c>
      <c r="AU678" s="472" t="s">
        <v>16916</v>
      </c>
      <c r="AV678" s="471" t="s">
        <v>16916</v>
      </c>
      <c r="AW678" s="472" t="s">
        <v>16916</v>
      </c>
      <c r="AX678" s="471" t="s">
        <v>16916</v>
      </c>
      <c r="AY678" s="472" t="s">
        <v>16916</v>
      </c>
      <c r="AZ678" s="471" t="s">
        <v>16916</v>
      </c>
      <c r="BA678" s="472" t="s">
        <v>16916</v>
      </c>
      <c r="BB678" s="471" t="s">
        <v>16916</v>
      </c>
      <c r="BC678" s="472" t="s">
        <v>16916</v>
      </c>
      <c r="BD678" s="471" t="s">
        <v>16916</v>
      </c>
      <c r="BE678" s="472" t="s">
        <v>16916</v>
      </c>
      <c r="BF678" s="471">
        <v>2345657.39</v>
      </c>
      <c r="BG678" s="472">
        <v>0</v>
      </c>
      <c r="BH678" s="471" t="s">
        <v>16916</v>
      </c>
      <c r="BI678" s="472" t="s">
        <v>16916</v>
      </c>
      <c r="BJ678" s="357">
        <v>2345657.39</v>
      </c>
      <c r="BK678" s="474">
        <v>0</v>
      </c>
      <c r="BL678" s="357">
        <v>0</v>
      </c>
      <c r="BM678" s="474">
        <v>0</v>
      </c>
      <c r="BN678" s="357">
        <v>0</v>
      </c>
      <c r="BO678" s="474">
        <v>0</v>
      </c>
    </row>
    <row r="679" spans="1:67" s="148" customFormat="1" ht="12.75" x14ac:dyDescent="0.2">
      <c r="A679" s="470" t="s">
        <v>8244</v>
      </c>
      <c r="B679" s="470" t="s">
        <v>8269</v>
      </c>
      <c r="C679" s="470" t="s">
        <v>8213</v>
      </c>
      <c r="D679" s="470" t="s">
        <v>8213</v>
      </c>
      <c r="E679" s="470" t="s">
        <v>16959</v>
      </c>
      <c r="F679" s="470" t="s">
        <v>17026</v>
      </c>
      <c r="G679" s="470" t="s">
        <v>17023</v>
      </c>
      <c r="H679" s="471" t="s">
        <v>16916</v>
      </c>
      <c r="I679" s="472" t="s">
        <v>16916</v>
      </c>
      <c r="J679" s="471" t="s">
        <v>16916</v>
      </c>
      <c r="K679" s="472" t="s">
        <v>16916</v>
      </c>
      <c r="L679" s="471" t="s">
        <v>16916</v>
      </c>
      <c r="M679" s="472" t="s">
        <v>16916</v>
      </c>
      <c r="N679" s="471">
        <v>407420.41000000003</v>
      </c>
      <c r="O679" s="472">
        <v>369656.33</v>
      </c>
      <c r="P679" s="471" t="s">
        <v>16916</v>
      </c>
      <c r="Q679" s="472" t="s">
        <v>16916</v>
      </c>
      <c r="R679" s="475">
        <v>321850.02</v>
      </c>
      <c r="S679" s="476">
        <v>306311.61000000004</v>
      </c>
      <c r="T679" s="475" t="s">
        <v>16916</v>
      </c>
      <c r="U679" s="476" t="s">
        <v>16916</v>
      </c>
      <c r="V679" s="475">
        <v>3030099.6799999997</v>
      </c>
      <c r="W679" s="473">
        <v>3030099.68</v>
      </c>
      <c r="X679" s="471">
        <v>248424.1</v>
      </c>
      <c r="Y679" s="472">
        <v>0</v>
      </c>
      <c r="Z679" s="471" t="s">
        <v>16916</v>
      </c>
      <c r="AA679" s="472" t="s">
        <v>16916</v>
      </c>
      <c r="AB679" s="471">
        <v>267726.06</v>
      </c>
      <c r="AC679" s="472">
        <v>0</v>
      </c>
      <c r="AD679" s="471" t="s">
        <v>16916</v>
      </c>
      <c r="AE679" s="472" t="s">
        <v>16916</v>
      </c>
      <c r="AF679" s="595" t="s">
        <v>16916</v>
      </c>
      <c r="AG679" s="473" t="s">
        <v>16916</v>
      </c>
      <c r="AH679" s="471">
        <v>6638.87</v>
      </c>
      <c r="AI679" s="472">
        <v>0</v>
      </c>
      <c r="AJ679" s="471" t="s">
        <v>16916</v>
      </c>
      <c r="AK679" s="472" t="s">
        <v>16916</v>
      </c>
      <c r="AL679" s="471" t="s">
        <v>16916</v>
      </c>
      <c r="AM679" s="472" t="s">
        <v>16916</v>
      </c>
      <c r="AN679" s="471" t="s">
        <v>16916</v>
      </c>
      <c r="AO679" s="472" t="s">
        <v>16916</v>
      </c>
      <c r="AP679" s="471">
        <v>774234.03</v>
      </c>
      <c r="AQ679" s="472">
        <v>774234.03000000049</v>
      </c>
      <c r="AR679" s="471" t="s">
        <v>16916</v>
      </c>
      <c r="AS679" s="472" t="s">
        <v>16916</v>
      </c>
      <c r="AT679" s="471" t="s">
        <v>16916</v>
      </c>
      <c r="AU679" s="472" t="s">
        <v>16916</v>
      </c>
      <c r="AV679" s="471" t="s">
        <v>16916</v>
      </c>
      <c r="AW679" s="472" t="s">
        <v>16916</v>
      </c>
      <c r="AX679" s="471" t="s">
        <v>16916</v>
      </c>
      <c r="AY679" s="472" t="s">
        <v>16916</v>
      </c>
      <c r="AZ679" s="471" t="s">
        <v>16916</v>
      </c>
      <c r="BA679" s="472" t="s">
        <v>16916</v>
      </c>
      <c r="BB679" s="471" t="s">
        <v>16916</v>
      </c>
      <c r="BC679" s="472" t="s">
        <v>16916</v>
      </c>
      <c r="BD679" s="471" t="s">
        <v>16916</v>
      </c>
      <c r="BE679" s="472" t="s">
        <v>16916</v>
      </c>
      <c r="BF679" s="471" t="s">
        <v>16916</v>
      </c>
      <c r="BG679" s="472" t="s">
        <v>16916</v>
      </c>
      <c r="BH679" s="471" t="s">
        <v>16916</v>
      </c>
      <c r="BI679" s="472" t="s">
        <v>16916</v>
      </c>
      <c r="BJ679" s="357">
        <v>2026293.4900000002</v>
      </c>
      <c r="BK679" s="474">
        <v>1450201.9700000007</v>
      </c>
      <c r="BL679" s="357">
        <v>0</v>
      </c>
      <c r="BM679" s="474">
        <v>0</v>
      </c>
      <c r="BN679" s="357">
        <v>3030099.6799999997</v>
      </c>
      <c r="BO679" s="474">
        <v>3030099.68</v>
      </c>
    </row>
    <row r="680" spans="1:67" s="148" customFormat="1" ht="12.75" x14ac:dyDescent="0.2">
      <c r="A680" s="470" t="s">
        <v>8244</v>
      </c>
      <c r="B680" s="470" t="s">
        <v>8438</v>
      </c>
      <c r="C680" s="470" t="s">
        <v>17011</v>
      </c>
      <c r="D680" s="470" t="s">
        <v>17011</v>
      </c>
      <c r="E680" s="470" t="s">
        <v>17561</v>
      </c>
      <c r="F680" s="470" t="s">
        <v>17026</v>
      </c>
      <c r="G680" s="470" t="s">
        <v>17023</v>
      </c>
      <c r="H680" s="471" t="s">
        <v>16916</v>
      </c>
      <c r="I680" s="472" t="s">
        <v>16916</v>
      </c>
      <c r="J680" s="471" t="s">
        <v>16916</v>
      </c>
      <c r="K680" s="472" t="s">
        <v>16916</v>
      </c>
      <c r="L680" s="471" t="s">
        <v>16916</v>
      </c>
      <c r="M680" s="472" t="s">
        <v>16916</v>
      </c>
      <c r="N680" s="471" t="s">
        <v>16916</v>
      </c>
      <c r="O680" s="472" t="s">
        <v>16916</v>
      </c>
      <c r="P680" s="471" t="s">
        <v>16916</v>
      </c>
      <c r="Q680" s="472" t="s">
        <v>16916</v>
      </c>
      <c r="R680" s="475" t="s">
        <v>16916</v>
      </c>
      <c r="S680" s="476" t="s">
        <v>16916</v>
      </c>
      <c r="T680" s="475" t="s">
        <v>16916</v>
      </c>
      <c r="U680" s="476" t="s">
        <v>16916</v>
      </c>
      <c r="V680" s="475" t="s">
        <v>16916</v>
      </c>
      <c r="W680" s="473" t="s">
        <v>16916</v>
      </c>
      <c r="X680" s="471" t="s">
        <v>16916</v>
      </c>
      <c r="Y680" s="472" t="s">
        <v>16916</v>
      </c>
      <c r="Z680" s="471" t="s">
        <v>16916</v>
      </c>
      <c r="AA680" s="472" t="s">
        <v>16916</v>
      </c>
      <c r="AB680" s="471" t="s">
        <v>16916</v>
      </c>
      <c r="AC680" s="472" t="s">
        <v>16916</v>
      </c>
      <c r="AD680" s="471" t="s">
        <v>16916</v>
      </c>
      <c r="AE680" s="472" t="s">
        <v>16916</v>
      </c>
      <c r="AF680" s="595" t="s">
        <v>16916</v>
      </c>
      <c r="AG680" s="473" t="s">
        <v>16916</v>
      </c>
      <c r="AH680" s="471" t="s">
        <v>16916</v>
      </c>
      <c r="AI680" s="472" t="s">
        <v>16916</v>
      </c>
      <c r="AJ680" s="471" t="s">
        <v>16916</v>
      </c>
      <c r="AK680" s="472" t="s">
        <v>16916</v>
      </c>
      <c r="AL680" s="471" t="s">
        <v>16916</v>
      </c>
      <c r="AM680" s="472" t="s">
        <v>16916</v>
      </c>
      <c r="AN680" s="471" t="s">
        <v>16916</v>
      </c>
      <c r="AO680" s="472" t="s">
        <v>16916</v>
      </c>
      <c r="AP680" s="471">
        <v>249743.68</v>
      </c>
      <c r="AQ680" s="472">
        <v>249743.68000000002</v>
      </c>
      <c r="AR680" s="471" t="s">
        <v>16916</v>
      </c>
      <c r="AS680" s="472" t="s">
        <v>16916</v>
      </c>
      <c r="AT680" s="471" t="s">
        <v>16916</v>
      </c>
      <c r="AU680" s="472" t="s">
        <v>16916</v>
      </c>
      <c r="AV680" s="471" t="s">
        <v>16916</v>
      </c>
      <c r="AW680" s="472" t="s">
        <v>16916</v>
      </c>
      <c r="AX680" s="471">
        <v>15995761.039999999</v>
      </c>
      <c r="AY680" s="472">
        <v>1658130.9899999977</v>
      </c>
      <c r="AZ680" s="471" t="s">
        <v>16916</v>
      </c>
      <c r="BA680" s="472" t="s">
        <v>16916</v>
      </c>
      <c r="BB680" s="471" t="s">
        <v>16916</v>
      </c>
      <c r="BC680" s="472" t="s">
        <v>16916</v>
      </c>
      <c r="BD680" s="471" t="s">
        <v>16916</v>
      </c>
      <c r="BE680" s="472" t="s">
        <v>16916</v>
      </c>
      <c r="BF680" s="471" t="s">
        <v>16916</v>
      </c>
      <c r="BG680" s="472" t="s">
        <v>16916</v>
      </c>
      <c r="BH680" s="471" t="s">
        <v>16916</v>
      </c>
      <c r="BI680" s="472" t="s">
        <v>16916</v>
      </c>
      <c r="BJ680" s="357">
        <v>16245504.719999999</v>
      </c>
      <c r="BK680" s="474">
        <v>1907874.6699999976</v>
      </c>
      <c r="BL680" s="357">
        <v>0</v>
      </c>
      <c r="BM680" s="474">
        <v>0</v>
      </c>
      <c r="BN680" s="357">
        <v>0</v>
      </c>
      <c r="BO680" s="474">
        <v>0</v>
      </c>
    </row>
    <row r="681" spans="1:67" s="148" customFormat="1" ht="12.75" x14ac:dyDescent="0.2">
      <c r="A681" s="470" t="s">
        <v>8244</v>
      </c>
      <c r="B681" s="470" t="s">
        <v>8278</v>
      </c>
      <c r="C681" s="470" t="s">
        <v>8213</v>
      </c>
      <c r="D681" s="470" t="s">
        <v>8213</v>
      </c>
      <c r="E681" s="470" t="s">
        <v>17562</v>
      </c>
      <c r="F681" s="470" t="s">
        <v>17026</v>
      </c>
      <c r="G681" s="470" t="s">
        <v>17023</v>
      </c>
      <c r="H681" s="471" t="s">
        <v>16916</v>
      </c>
      <c r="I681" s="472" t="s">
        <v>16916</v>
      </c>
      <c r="J681" s="471">
        <v>9688465.1099999994</v>
      </c>
      <c r="K681" s="472">
        <v>9543624.75</v>
      </c>
      <c r="L681" s="471" t="s">
        <v>16916</v>
      </c>
      <c r="M681" s="472" t="s">
        <v>16916</v>
      </c>
      <c r="N681" s="471" t="s">
        <v>16916</v>
      </c>
      <c r="O681" s="472" t="s">
        <v>16916</v>
      </c>
      <c r="P681" s="471" t="s">
        <v>16916</v>
      </c>
      <c r="Q681" s="472" t="s">
        <v>16916</v>
      </c>
      <c r="R681" s="475" t="s">
        <v>16916</v>
      </c>
      <c r="S681" s="476" t="s">
        <v>16916</v>
      </c>
      <c r="T681" s="475" t="s">
        <v>16916</v>
      </c>
      <c r="U681" s="476" t="s">
        <v>16916</v>
      </c>
      <c r="V681" s="475" t="s">
        <v>16916</v>
      </c>
      <c r="W681" s="473" t="s">
        <v>16916</v>
      </c>
      <c r="X681" s="471" t="s">
        <v>16916</v>
      </c>
      <c r="Y681" s="472" t="s">
        <v>16916</v>
      </c>
      <c r="Z681" s="471" t="s">
        <v>16916</v>
      </c>
      <c r="AA681" s="472" t="s">
        <v>16916</v>
      </c>
      <c r="AB681" s="471" t="s">
        <v>16916</v>
      </c>
      <c r="AC681" s="472" t="s">
        <v>16916</v>
      </c>
      <c r="AD681" s="471" t="s">
        <v>16916</v>
      </c>
      <c r="AE681" s="472" t="s">
        <v>16916</v>
      </c>
      <c r="AF681" s="595" t="s">
        <v>16916</v>
      </c>
      <c r="AG681" s="473" t="s">
        <v>16916</v>
      </c>
      <c r="AH681" s="471" t="s">
        <v>16916</v>
      </c>
      <c r="AI681" s="472" t="s">
        <v>16916</v>
      </c>
      <c r="AJ681" s="471" t="s">
        <v>16916</v>
      </c>
      <c r="AK681" s="472" t="s">
        <v>16916</v>
      </c>
      <c r="AL681" s="471" t="s">
        <v>16916</v>
      </c>
      <c r="AM681" s="472" t="s">
        <v>16916</v>
      </c>
      <c r="AN681" s="471" t="s">
        <v>16916</v>
      </c>
      <c r="AO681" s="472" t="s">
        <v>16916</v>
      </c>
      <c r="AP681" s="471" t="s">
        <v>16916</v>
      </c>
      <c r="AQ681" s="472" t="s">
        <v>16916</v>
      </c>
      <c r="AR681" s="471" t="s">
        <v>16916</v>
      </c>
      <c r="AS681" s="472" t="s">
        <v>16916</v>
      </c>
      <c r="AT681" s="471" t="s">
        <v>16916</v>
      </c>
      <c r="AU681" s="472" t="s">
        <v>16916</v>
      </c>
      <c r="AV681" s="471" t="s">
        <v>16916</v>
      </c>
      <c r="AW681" s="472" t="s">
        <v>16916</v>
      </c>
      <c r="AX681" s="471" t="s">
        <v>16916</v>
      </c>
      <c r="AY681" s="472" t="s">
        <v>16916</v>
      </c>
      <c r="AZ681" s="471" t="s">
        <v>16916</v>
      </c>
      <c r="BA681" s="472" t="s">
        <v>16916</v>
      </c>
      <c r="BB681" s="471" t="s">
        <v>16916</v>
      </c>
      <c r="BC681" s="472" t="s">
        <v>16916</v>
      </c>
      <c r="BD681" s="471" t="s">
        <v>16916</v>
      </c>
      <c r="BE681" s="472" t="s">
        <v>16916</v>
      </c>
      <c r="BF681" s="471" t="s">
        <v>16916</v>
      </c>
      <c r="BG681" s="472" t="s">
        <v>16916</v>
      </c>
      <c r="BH681" s="471" t="s">
        <v>16916</v>
      </c>
      <c r="BI681" s="472" t="s">
        <v>16916</v>
      </c>
      <c r="BJ681" s="357">
        <v>0</v>
      </c>
      <c r="BK681" s="474">
        <v>0</v>
      </c>
      <c r="BL681" s="357">
        <v>9688465.1099999994</v>
      </c>
      <c r="BM681" s="474">
        <v>9543624.75</v>
      </c>
      <c r="BN681" s="357">
        <v>0</v>
      </c>
      <c r="BO681" s="474">
        <v>0</v>
      </c>
    </row>
    <row r="682" spans="1:67" s="148" customFormat="1" ht="12.75" x14ac:dyDescent="0.2">
      <c r="A682" s="470" t="s">
        <v>8244</v>
      </c>
      <c r="B682" s="470" t="s">
        <v>8238</v>
      </c>
      <c r="C682" s="470" t="s">
        <v>8213</v>
      </c>
      <c r="D682" s="470" t="s">
        <v>8213</v>
      </c>
      <c r="E682" s="470" t="s">
        <v>17563</v>
      </c>
      <c r="F682" s="470" t="s">
        <v>17026</v>
      </c>
      <c r="G682" s="470" t="s">
        <v>17023</v>
      </c>
      <c r="H682" s="471" t="s">
        <v>16916</v>
      </c>
      <c r="I682" s="472" t="s">
        <v>16916</v>
      </c>
      <c r="J682" s="471" t="s">
        <v>16916</v>
      </c>
      <c r="K682" s="472" t="s">
        <v>16916</v>
      </c>
      <c r="L682" s="471" t="s">
        <v>16916</v>
      </c>
      <c r="M682" s="472" t="s">
        <v>16916</v>
      </c>
      <c r="N682" s="471" t="s">
        <v>16916</v>
      </c>
      <c r="O682" s="472" t="s">
        <v>16916</v>
      </c>
      <c r="P682" s="471" t="s">
        <v>16916</v>
      </c>
      <c r="Q682" s="472" t="s">
        <v>16916</v>
      </c>
      <c r="R682" s="475" t="s">
        <v>16916</v>
      </c>
      <c r="S682" s="476" t="s">
        <v>16916</v>
      </c>
      <c r="T682" s="475" t="s">
        <v>16916</v>
      </c>
      <c r="U682" s="476" t="s">
        <v>16916</v>
      </c>
      <c r="V682" s="475" t="s">
        <v>16916</v>
      </c>
      <c r="W682" s="473" t="s">
        <v>16916</v>
      </c>
      <c r="X682" s="471" t="s">
        <v>16916</v>
      </c>
      <c r="Y682" s="472" t="s">
        <v>16916</v>
      </c>
      <c r="Z682" s="471" t="s">
        <v>16916</v>
      </c>
      <c r="AA682" s="472" t="s">
        <v>16916</v>
      </c>
      <c r="AB682" s="471" t="s">
        <v>16916</v>
      </c>
      <c r="AC682" s="472" t="s">
        <v>16916</v>
      </c>
      <c r="AD682" s="471" t="s">
        <v>16916</v>
      </c>
      <c r="AE682" s="472" t="s">
        <v>16916</v>
      </c>
      <c r="AF682" s="595" t="s">
        <v>16916</v>
      </c>
      <c r="AG682" s="473" t="s">
        <v>16916</v>
      </c>
      <c r="AH682" s="471" t="s">
        <v>16916</v>
      </c>
      <c r="AI682" s="472" t="s">
        <v>16916</v>
      </c>
      <c r="AJ682" s="471" t="s">
        <v>16916</v>
      </c>
      <c r="AK682" s="472" t="s">
        <v>16916</v>
      </c>
      <c r="AL682" s="471" t="s">
        <v>16916</v>
      </c>
      <c r="AM682" s="472" t="s">
        <v>16916</v>
      </c>
      <c r="AN682" s="471" t="s">
        <v>16916</v>
      </c>
      <c r="AO682" s="472" t="s">
        <v>16916</v>
      </c>
      <c r="AP682" s="471">
        <v>34018.339999999997</v>
      </c>
      <c r="AQ682" s="472">
        <v>0</v>
      </c>
      <c r="AR682" s="471" t="s">
        <v>16916</v>
      </c>
      <c r="AS682" s="472" t="s">
        <v>16916</v>
      </c>
      <c r="AT682" s="471" t="s">
        <v>16916</v>
      </c>
      <c r="AU682" s="472" t="s">
        <v>16916</v>
      </c>
      <c r="AV682" s="471" t="s">
        <v>16916</v>
      </c>
      <c r="AW682" s="472" t="s">
        <v>16916</v>
      </c>
      <c r="AX682" s="471" t="s">
        <v>16916</v>
      </c>
      <c r="AY682" s="472" t="s">
        <v>16916</v>
      </c>
      <c r="AZ682" s="471" t="s">
        <v>16916</v>
      </c>
      <c r="BA682" s="472" t="s">
        <v>16916</v>
      </c>
      <c r="BB682" s="471" t="s">
        <v>16916</v>
      </c>
      <c r="BC682" s="472" t="s">
        <v>16916</v>
      </c>
      <c r="BD682" s="471" t="s">
        <v>16916</v>
      </c>
      <c r="BE682" s="472" t="s">
        <v>16916</v>
      </c>
      <c r="BF682" s="471" t="s">
        <v>16916</v>
      </c>
      <c r="BG682" s="472" t="s">
        <v>16916</v>
      </c>
      <c r="BH682" s="471" t="s">
        <v>16916</v>
      </c>
      <c r="BI682" s="472" t="s">
        <v>16916</v>
      </c>
      <c r="BJ682" s="357">
        <v>34018.339999999997</v>
      </c>
      <c r="BK682" s="474">
        <v>0</v>
      </c>
      <c r="BL682" s="357">
        <v>0</v>
      </c>
      <c r="BM682" s="474">
        <v>0</v>
      </c>
      <c r="BN682" s="357">
        <v>0</v>
      </c>
      <c r="BO682" s="474">
        <v>0</v>
      </c>
    </row>
    <row r="683" spans="1:67" s="148" customFormat="1" ht="12.75" x14ac:dyDescent="0.2">
      <c r="A683" s="470" t="s">
        <v>8244</v>
      </c>
      <c r="B683" s="470" t="s">
        <v>8290</v>
      </c>
      <c r="C683" s="470" t="s">
        <v>8213</v>
      </c>
      <c r="D683" s="470" t="s">
        <v>8213</v>
      </c>
      <c r="E683" s="470" t="s">
        <v>17756</v>
      </c>
      <c r="F683" s="470" t="s">
        <v>17026</v>
      </c>
      <c r="G683" s="470" t="s">
        <v>17023</v>
      </c>
      <c r="H683" s="471" t="s">
        <v>16916</v>
      </c>
      <c r="I683" s="472" t="s">
        <v>16916</v>
      </c>
      <c r="J683" s="471" t="s">
        <v>16916</v>
      </c>
      <c r="K683" s="472" t="s">
        <v>16916</v>
      </c>
      <c r="L683" s="471" t="s">
        <v>16916</v>
      </c>
      <c r="M683" s="472" t="s">
        <v>16916</v>
      </c>
      <c r="N683" s="471" t="s">
        <v>16916</v>
      </c>
      <c r="O683" s="472" t="s">
        <v>16916</v>
      </c>
      <c r="P683" s="471" t="s">
        <v>16916</v>
      </c>
      <c r="Q683" s="472" t="s">
        <v>16916</v>
      </c>
      <c r="R683" s="475" t="s">
        <v>16916</v>
      </c>
      <c r="S683" s="476" t="s">
        <v>16916</v>
      </c>
      <c r="T683" s="475" t="s">
        <v>16916</v>
      </c>
      <c r="U683" s="476" t="s">
        <v>16916</v>
      </c>
      <c r="V683" s="475" t="s">
        <v>16916</v>
      </c>
      <c r="W683" s="473" t="s">
        <v>16916</v>
      </c>
      <c r="X683" s="471" t="s">
        <v>16916</v>
      </c>
      <c r="Y683" s="472" t="s">
        <v>16916</v>
      </c>
      <c r="Z683" s="471" t="s">
        <v>16916</v>
      </c>
      <c r="AA683" s="472" t="s">
        <v>16916</v>
      </c>
      <c r="AB683" s="471" t="s">
        <v>16916</v>
      </c>
      <c r="AC683" s="472" t="s">
        <v>16916</v>
      </c>
      <c r="AD683" s="471" t="s">
        <v>16916</v>
      </c>
      <c r="AE683" s="472" t="s">
        <v>16916</v>
      </c>
      <c r="AF683" s="595" t="s">
        <v>16916</v>
      </c>
      <c r="AG683" s="473" t="s">
        <v>16916</v>
      </c>
      <c r="AH683" s="471" t="s">
        <v>16916</v>
      </c>
      <c r="AI683" s="472" t="s">
        <v>16916</v>
      </c>
      <c r="AJ683" s="471" t="s">
        <v>16916</v>
      </c>
      <c r="AK683" s="472" t="s">
        <v>16916</v>
      </c>
      <c r="AL683" s="471" t="s">
        <v>16916</v>
      </c>
      <c r="AM683" s="472" t="s">
        <v>16916</v>
      </c>
      <c r="AN683" s="471" t="s">
        <v>16916</v>
      </c>
      <c r="AO683" s="472" t="s">
        <v>16916</v>
      </c>
      <c r="AP683" s="471" t="s">
        <v>16916</v>
      </c>
      <c r="AQ683" s="472" t="s">
        <v>16916</v>
      </c>
      <c r="AR683" s="471" t="s">
        <v>16916</v>
      </c>
      <c r="AS683" s="472" t="s">
        <v>16916</v>
      </c>
      <c r="AT683" s="471" t="s">
        <v>16916</v>
      </c>
      <c r="AU683" s="472" t="s">
        <v>16916</v>
      </c>
      <c r="AV683" s="471" t="s">
        <v>16916</v>
      </c>
      <c r="AW683" s="472" t="s">
        <v>16916</v>
      </c>
      <c r="AX683" s="471">
        <v>863130.48</v>
      </c>
      <c r="AY683" s="472" t="s">
        <v>16916</v>
      </c>
      <c r="AZ683" s="471" t="s">
        <v>16916</v>
      </c>
      <c r="BA683" s="472" t="s">
        <v>16916</v>
      </c>
      <c r="BB683" s="471" t="s">
        <v>16916</v>
      </c>
      <c r="BC683" s="472" t="s">
        <v>16916</v>
      </c>
      <c r="BD683" s="471" t="s">
        <v>16916</v>
      </c>
      <c r="BE683" s="472" t="s">
        <v>16916</v>
      </c>
      <c r="BF683" s="471">
        <v>220578.79</v>
      </c>
      <c r="BG683" s="472">
        <v>0</v>
      </c>
      <c r="BH683" s="471" t="s">
        <v>16916</v>
      </c>
      <c r="BI683" s="472" t="s">
        <v>16916</v>
      </c>
      <c r="BJ683" s="357">
        <v>1083709.27</v>
      </c>
      <c r="BK683" s="474">
        <v>0</v>
      </c>
      <c r="BL683" s="357">
        <v>0</v>
      </c>
      <c r="BM683" s="474">
        <v>0</v>
      </c>
      <c r="BN683" s="357">
        <v>0</v>
      </c>
      <c r="BO683" s="474">
        <v>0</v>
      </c>
    </row>
    <row r="684" spans="1:67" s="148" customFormat="1" ht="12.75" x14ac:dyDescent="0.2">
      <c r="A684" s="470" t="s">
        <v>8244</v>
      </c>
      <c r="B684" s="470" t="s">
        <v>8359</v>
      </c>
      <c r="C684" s="470" t="s">
        <v>8213</v>
      </c>
      <c r="D684" s="470" t="s">
        <v>8213</v>
      </c>
      <c r="E684" s="470" t="s">
        <v>18065</v>
      </c>
      <c r="F684" s="470" t="s">
        <v>17026</v>
      </c>
      <c r="G684" s="470" t="s">
        <v>17023</v>
      </c>
      <c r="H684" s="471" t="s">
        <v>16916</v>
      </c>
      <c r="I684" s="472" t="s">
        <v>16916</v>
      </c>
      <c r="J684" s="471" t="s">
        <v>16916</v>
      </c>
      <c r="K684" s="472" t="s">
        <v>16916</v>
      </c>
      <c r="L684" s="471" t="s">
        <v>16916</v>
      </c>
      <c r="M684" s="472" t="s">
        <v>16916</v>
      </c>
      <c r="N684" s="471" t="s">
        <v>16916</v>
      </c>
      <c r="O684" s="472" t="s">
        <v>16916</v>
      </c>
      <c r="P684" s="471" t="s">
        <v>16916</v>
      </c>
      <c r="Q684" s="472" t="s">
        <v>16916</v>
      </c>
      <c r="R684" s="475" t="s">
        <v>16916</v>
      </c>
      <c r="S684" s="476" t="s">
        <v>16916</v>
      </c>
      <c r="T684" s="475" t="s">
        <v>16916</v>
      </c>
      <c r="U684" s="476" t="s">
        <v>16916</v>
      </c>
      <c r="V684" s="475" t="s">
        <v>16916</v>
      </c>
      <c r="W684" s="473" t="s">
        <v>16916</v>
      </c>
      <c r="X684" s="471" t="s">
        <v>16916</v>
      </c>
      <c r="Y684" s="472" t="s">
        <v>16916</v>
      </c>
      <c r="Z684" s="471" t="s">
        <v>16916</v>
      </c>
      <c r="AA684" s="472" t="s">
        <v>16916</v>
      </c>
      <c r="AB684" s="471" t="s">
        <v>16916</v>
      </c>
      <c r="AC684" s="472" t="s">
        <v>16916</v>
      </c>
      <c r="AD684" s="471" t="s">
        <v>16916</v>
      </c>
      <c r="AE684" s="472" t="s">
        <v>16916</v>
      </c>
      <c r="AF684" s="595" t="s">
        <v>16916</v>
      </c>
      <c r="AG684" s="473" t="s">
        <v>16916</v>
      </c>
      <c r="AH684" s="471" t="s">
        <v>16916</v>
      </c>
      <c r="AI684" s="472" t="s">
        <v>16916</v>
      </c>
      <c r="AJ684" s="471" t="s">
        <v>16916</v>
      </c>
      <c r="AK684" s="472" t="s">
        <v>16916</v>
      </c>
      <c r="AL684" s="471" t="s">
        <v>16916</v>
      </c>
      <c r="AM684" s="472" t="s">
        <v>16916</v>
      </c>
      <c r="AN684" s="471" t="s">
        <v>16916</v>
      </c>
      <c r="AO684" s="472" t="s">
        <v>16916</v>
      </c>
      <c r="AP684" s="471" t="s">
        <v>16916</v>
      </c>
      <c r="AQ684" s="472" t="s">
        <v>16916</v>
      </c>
      <c r="AR684" s="471" t="s">
        <v>16916</v>
      </c>
      <c r="AS684" s="472" t="s">
        <v>16916</v>
      </c>
      <c r="AT684" s="471" t="s">
        <v>16916</v>
      </c>
      <c r="AU684" s="472" t="s">
        <v>16916</v>
      </c>
      <c r="AV684" s="471" t="s">
        <v>16916</v>
      </c>
      <c r="AW684" s="472" t="s">
        <v>16916</v>
      </c>
      <c r="AX684" s="471" t="s">
        <v>16916</v>
      </c>
      <c r="AY684" s="472" t="s">
        <v>16916</v>
      </c>
      <c r="AZ684" s="471" t="s">
        <v>16916</v>
      </c>
      <c r="BA684" s="472" t="s">
        <v>16916</v>
      </c>
      <c r="BB684" s="471" t="s">
        <v>16916</v>
      </c>
      <c r="BC684" s="472" t="s">
        <v>16916</v>
      </c>
      <c r="BD684" s="471" t="s">
        <v>16916</v>
      </c>
      <c r="BE684" s="472" t="s">
        <v>16916</v>
      </c>
      <c r="BF684" s="471">
        <v>447137.25</v>
      </c>
      <c r="BG684" s="472">
        <v>0</v>
      </c>
      <c r="BH684" s="471" t="s">
        <v>16916</v>
      </c>
      <c r="BI684" s="472" t="s">
        <v>16916</v>
      </c>
      <c r="BJ684" s="357">
        <v>447137.25</v>
      </c>
      <c r="BK684" s="474">
        <v>0</v>
      </c>
      <c r="BL684" s="357">
        <v>0</v>
      </c>
      <c r="BM684" s="474">
        <v>0</v>
      </c>
      <c r="BN684" s="357">
        <v>0</v>
      </c>
      <c r="BO684" s="474">
        <v>0</v>
      </c>
    </row>
    <row r="685" spans="1:67" s="148" customFormat="1" ht="12.75" x14ac:dyDescent="0.2">
      <c r="A685" s="470" t="s">
        <v>8244</v>
      </c>
      <c r="B685" s="470" t="s">
        <v>8245</v>
      </c>
      <c r="C685" s="470" t="s">
        <v>8213</v>
      </c>
      <c r="D685" s="470" t="s">
        <v>8213</v>
      </c>
      <c r="E685" s="470" t="s">
        <v>125</v>
      </c>
      <c r="F685" s="470" t="s">
        <v>17026</v>
      </c>
      <c r="G685" s="470" t="s">
        <v>17023</v>
      </c>
      <c r="H685" s="471">
        <v>95737.16</v>
      </c>
      <c r="I685" s="472">
        <v>0</v>
      </c>
      <c r="J685" s="471" t="s">
        <v>16916</v>
      </c>
      <c r="K685" s="472" t="s">
        <v>16916</v>
      </c>
      <c r="L685" s="471">
        <v>1817805.21</v>
      </c>
      <c r="M685" s="472">
        <v>1809584.53</v>
      </c>
      <c r="N685" s="471">
        <v>608218.19999999995</v>
      </c>
      <c r="O685" s="472">
        <v>331377.89</v>
      </c>
      <c r="P685" s="471" t="s">
        <v>16916</v>
      </c>
      <c r="Q685" s="472" t="s">
        <v>16916</v>
      </c>
      <c r="R685" s="475">
        <v>660472.15</v>
      </c>
      <c r="S685" s="476">
        <v>437500</v>
      </c>
      <c r="T685" s="475" t="s">
        <v>16916</v>
      </c>
      <c r="U685" s="476" t="s">
        <v>16916</v>
      </c>
      <c r="V685" s="475" t="s">
        <v>16916</v>
      </c>
      <c r="W685" s="473" t="s">
        <v>16916</v>
      </c>
      <c r="X685" s="471">
        <v>213629.82</v>
      </c>
      <c r="Y685" s="472">
        <v>213629.82</v>
      </c>
      <c r="Z685" s="471" t="s">
        <v>16916</v>
      </c>
      <c r="AA685" s="472" t="s">
        <v>16916</v>
      </c>
      <c r="AB685" s="471">
        <v>204580.84</v>
      </c>
      <c r="AC685" s="472">
        <v>0</v>
      </c>
      <c r="AD685" s="471" t="s">
        <v>16916</v>
      </c>
      <c r="AE685" s="472" t="s">
        <v>16916</v>
      </c>
      <c r="AF685" s="595" t="s">
        <v>16916</v>
      </c>
      <c r="AG685" s="473" t="s">
        <v>16916</v>
      </c>
      <c r="AH685" s="471">
        <v>195531.89</v>
      </c>
      <c r="AI685" s="472">
        <v>195531.89</v>
      </c>
      <c r="AJ685" s="471" t="s">
        <v>16916</v>
      </c>
      <c r="AK685" s="472" t="s">
        <v>16916</v>
      </c>
      <c r="AL685" s="471">
        <v>186677.14</v>
      </c>
      <c r="AM685" s="472">
        <v>186677.14</v>
      </c>
      <c r="AN685" s="471" t="s">
        <v>16916</v>
      </c>
      <c r="AO685" s="472" t="s">
        <v>16916</v>
      </c>
      <c r="AP685" s="471">
        <v>498999.43000000005</v>
      </c>
      <c r="AQ685" s="472">
        <v>321565.45999999979</v>
      </c>
      <c r="AR685" s="471" t="s">
        <v>16916</v>
      </c>
      <c r="AS685" s="472" t="s">
        <v>16916</v>
      </c>
      <c r="AT685" s="471">
        <v>168385.02</v>
      </c>
      <c r="AU685" s="472">
        <v>161295.4</v>
      </c>
      <c r="AV685" s="471" t="s">
        <v>16916</v>
      </c>
      <c r="AW685" s="472" t="s">
        <v>16916</v>
      </c>
      <c r="AX685" s="471">
        <v>189103.67</v>
      </c>
      <c r="AY685" s="472">
        <v>189103.67</v>
      </c>
      <c r="AZ685" s="471" t="s">
        <v>16916</v>
      </c>
      <c r="BA685" s="472" t="s">
        <v>16916</v>
      </c>
      <c r="BB685" s="471">
        <v>184110.23</v>
      </c>
      <c r="BC685" s="472">
        <v>0</v>
      </c>
      <c r="BD685" s="471" t="s">
        <v>16916</v>
      </c>
      <c r="BE685" s="472" t="s">
        <v>16916</v>
      </c>
      <c r="BF685" s="471">
        <v>200771.02000000002</v>
      </c>
      <c r="BG685" s="472">
        <v>0</v>
      </c>
      <c r="BH685" s="471" t="s">
        <v>16916</v>
      </c>
      <c r="BI685" s="472" t="s">
        <v>16916</v>
      </c>
      <c r="BJ685" s="357">
        <v>3406216.5700000003</v>
      </c>
      <c r="BK685" s="474">
        <v>2036681.2699999998</v>
      </c>
      <c r="BL685" s="357">
        <v>0</v>
      </c>
      <c r="BM685" s="474">
        <v>0</v>
      </c>
      <c r="BN685" s="357">
        <v>1817805.21</v>
      </c>
      <c r="BO685" s="474">
        <v>1809584.53</v>
      </c>
    </row>
    <row r="686" spans="1:67" s="148" customFormat="1" ht="12.75" x14ac:dyDescent="0.2">
      <c r="A686" s="470" t="s">
        <v>8244</v>
      </c>
      <c r="B686" s="470" t="s">
        <v>8345</v>
      </c>
      <c r="C686" s="470" t="s">
        <v>8213</v>
      </c>
      <c r="D686" s="470" t="s">
        <v>8213</v>
      </c>
      <c r="E686" s="470" t="s">
        <v>17564</v>
      </c>
      <c r="F686" s="470" t="s">
        <v>17026</v>
      </c>
      <c r="G686" s="470" t="s">
        <v>17023</v>
      </c>
      <c r="H686" s="471" t="s">
        <v>16916</v>
      </c>
      <c r="I686" s="472" t="s">
        <v>16916</v>
      </c>
      <c r="J686" s="471" t="s">
        <v>16916</v>
      </c>
      <c r="K686" s="472" t="s">
        <v>16916</v>
      </c>
      <c r="L686" s="471" t="s">
        <v>16916</v>
      </c>
      <c r="M686" s="472" t="s">
        <v>16916</v>
      </c>
      <c r="N686" s="471" t="s">
        <v>16916</v>
      </c>
      <c r="O686" s="472" t="s">
        <v>16916</v>
      </c>
      <c r="P686" s="471" t="s">
        <v>16916</v>
      </c>
      <c r="Q686" s="472" t="s">
        <v>16916</v>
      </c>
      <c r="R686" s="475" t="s">
        <v>16916</v>
      </c>
      <c r="S686" s="476" t="s">
        <v>16916</v>
      </c>
      <c r="T686" s="475" t="s">
        <v>16916</v>
      </c>
      <c r="U686" s="476" t="s">
        <v>16916</v>
      </c>
      <c r="V686" s="475" t="s">
        <v>16916</v>
      </c>
      <c r="W686" s="473" t="s">
        <v>16916</v>
      </c>
      <c r="X686" s="471" t="s">
        <v>16916</v>
      </c>
      <c r="Y686" s="472" t="s">
        <v>16916</v>
      </c>
      <c r="Z686" s="471" t="s">
        <v>16916</v>
      </c>
      <c r="AA686" s="472" t="s">
        <v>16916</v>
      </c>
      <c r="AB686" s="471" t="s">
        <v>16916</v>
      </c>
      <c r="AC686" s="472" t="s">
        <v>16916</v>
      </c>
      <c r="AD686" s="471" t="s">
        <v>16916</v>
      </c>
      <c r="AE686" s="472" t="s">
        <v>16916</v>
      </c>
      <c r="AF686" s="595" t="s">
        <v>16916</v>
      </c>
      <c r="AG686" s="473" t="s">
        <v>16916</v>
      </c>
      <c r="AH686" s="471" t="s">
        <v>16916</v>
      </c>
      <c r="AI686" s="472" t="s">
        <v>16916</v>
      </c>
      <c r="AJ686" s="471" t="s">
        <v>16916</v>
      </c>
      <c r="AK686" s="472" t="s">
        <v>16916</v>
      </c>
      <c r="AL686" s="471">
        <v>18726365.02</v>
      </c>
      <c r="AM686" s="472">
        <v>17550647.43</v>
      </c>
      <c r="AN686" s="471" t="s">
        <v>16916</v>
      </c>
      <c r="AO686" s="472" t="s">
        <v>16916</v>
      </c>
      <c r="AP686" s="471" t="s">
        <v>16916</v>
      </c>
      <c r="AQ686" s="472" t="s">
        <v>16916</v>
      </c>
      <c r="AR686" s="471" t="s">
        <v>16916</v>
      </c>
      <c r="AS686" s="472" t="s">
        <v>16916</v>
      </c>
      <c r="AT686" s="471" t="s">
        <v>16916</v>
      </c>
      <c r="AU686" s="472" t="s">
        <v>16916</v>
      </c>
      <c r="AV686" s="471" t="s">
        <v>16916</v>
      </c>
      <c r="AW686" s="472" t="s">
        <v>16916</v>
      </c>
      <c r="AX686" s="471" t="s">
        <v>16916</v>
      </c>
      <c r="AY686" s="472" t="s">
        <v>16916</v>
      </c>
      <c r="AZ686" s="471" t="s">
        <v>16916</v>
      </c>
      <c r="BA686" s="472" t="s">
        <v>16916</v>
      </c>
      <c r="BB686" s="471" t="s">
        <v>16916</v>
      </c>
      <c r="BC686" s="472" t="s">
        <v>16916</v>
      </c>
      <c r="BD686" s="471" t="s">
        <v>16916</v>
      </c>
      <c r="BE686" s="472" t="s">
        <v>16916</v>
      </c>
      <c r="BF686" s="471" t="s">
        <v>16916</v>
      </c>
      <c r="BG686" s="472" t="s">
        <v>16916</v>
      </c>
      <c r="BH686" s="471" t="s">
        <v>16916</v>
      </c>
      <c r="BI686" s="472" t="s">
        <v>16916</v>
      </c>
      <c r="BJ686" s="357">
        <v>18726365.02</v>
      </c>
      <c r="BK686" s="474">
        <v>17550647.43</v>
      </c>
      <c r="BL686" s="357">
        <v>0</v>
      </c>
      <c r="BM686" s="474">
        <v>0</v>
      </c>
      <c r="BN686" s="357">
        <v>0</v>
      </c>
      <c r="BO686" s="474">
        <v>0</v>
      </c>
    </row>
    <row r="687" spans="1:67" s="148" customFormat="1" ht="12.75" x14ac:dyDescent="0.2">
      <c r="A687" s="470" t="s">
        <v>8244</v>
      </c>
      <c r="B687" s="470" t="s">
        <v>8250</v>
      </c>
      <c r="C687" s="470" t="s">
        <v>8213</v>
      </c>
      <c r="D687" s="470" t="s">
        <v>8213</v>
      </c>
      <c r="E687" s="470" t="s">
        <v>17565</v>
      </c>
      <c r="F687" s="470" t="s">
        <v>17026</v>
      </c>
      <c r="G687" s="470" t="s">
        <v>17023</v>
      </c>
      <c r="H687" s="471" t="s">
        <v>16916</v>
      </c>
      <c r="I687" s="472" t="s">
        <v>16916</v>
      </c>
      <c r="J687" s="471" t="s">
        <v>16916</v>
      </c>
      <c r="K687" s="472" t="s">
        <v>16916</v>
      </c>
      <c r="L687" s="471" t="s">
        <v>16916</v>
      </c>
      <c r="M687" s="472" t="s">
        <v>16916</v>
      </c>
      <c r="N687" s="471" t="s">
        <v>16916</v>
      </c>
      <c r="O687" s="472" t="s">
        <v>16916</v>
      </c>
      <c r="P687" s="471" t="s">
        <v>16916</v>
      </c>
      <c r="Q687" s="472" t="s">
        <v>16916</v>
      </c>
      <c r="R687" s="475" t="s">
        <v>16916</v>
      </c>
      <c r="S687" s="476" t="s">
        <v>16916</v>
      </c>
      <c r="T687" s="475" t="s">
        <v>16916</v>
      </c>
      <c r="U687" s="476" t="s">
        <v>16916</v>
      </c>
      <c r="V687" s="475" t="s">
        <v>16916</v>
      </c>
      <c r="W687" s="473" t="s">
        <v>16916</v>
      </c>
      <c r="X687" s="471" t="s">
        <v>16916</v>
      </c>
      <c r="Y687" s="472" t="s">
        <v>16916</v>
      </c>
      <c r="Z687" s="471" t="s">
        <v>16916</v>
      </c>
      <c r="AA687" s="472" t="s">
        <v>16916</v>
      </c>
      <c r="AB687" s="471" t="s">
        <v>16916</v>
      </c>
      <c r="AC687" s="472" t="s">
        <v>16916</v>
      </c>
      <c r="AD687" s="471" t="s">
        <v>16916</v>
      </c>
      <c r="AE687" s="472" t="s">
        <v>16916</v>
      </c>
      <c r="AF687" s="595" t="s">
        <v>16916</v>
      </c>
      <c r="AG687" s="473" t="s">
        <v>16916</v>
      </c>
      <c r="AH687" s="471" t="s">
        <v>16916</v>
      </c>
      <c r="AI687" s="472" t="s">
        <v>16916</v>
      </c>
      <c r="AJ687" s="471" t="s">
        <v>16916</v>
      </c>
      <c r="AK687" s="472" t="s">
        <v>16916</v>
      </c>
      <c r="AL687" s="471" t="s">
        <v>16916</v>
      </c>
      <c r="AM687" s="472" t="s">
        <v>16916</v>
      </c>
      <c r="AN687" s="471" t="s">
        <v>16916</v>
      </c>
      <c r="AO687" s="472" t="s">
        <v>16916</v>
      </c>
      <c r="AP687" s="471">
        <v>43084368.520000003</v>
      </c>
      <c r="AQ687" s="472">
        <v>40125772.640000001</v>
      </c>
      <c r="AR687" s="471" t="s">
        <v>16916</v>
      </c>
      <c r="AS687" s="472" t="s">
        <v>16916</v>
      </c>
      <c r="AT687" s="471" t="s">
        <v>16916</v>
      </c>
      <c r="AU687" s="472" t="s">
        <v>16916</v>
      </c>
      <c r="AV687" s="471" t="s">
        <v>16916</v>
      </c>
      <c r="AW687" s="472" t="s">
        <v>16916</v>
      </c>
      <c r="AX687" s="471">
        <v>18603510.440000001</v>
      </c>
      <c r="AY687" s="472">
        <v>4470062.83</v>
      </c>
      <c r="AZ687" s="471" t="s">
        <v>16916</v>
      </c>
      <c r="BA687" s="472" t="s">
        <v>16916</v>
      </c>
      <c r="BB687" s="471">
        <v>23480063.010000002</v>
      </c>
      <c r="BC687" s="472">
        <v>23480063.009999998</v>
      </c>
      <c r="BD687" s="471" t="s">
        <v>16916</v>
      </c>
      <c r="BE687" s="472" t="s">
        <v>16916</v>
      </c>
      <c r="BF687" s="471">
        <v>16706083.449999999</v>
      </c>
      <c r="BG687" s="472">
        <v>14965965.629999999</v>
      </c>
      <c r="BH687" s="471" t="s">
        <v>16916</v>
      </c>
      <c r="BI687" s="472" t="s">
        <v>16916</v>
      </c>
      <c r="BJ687" s="357">
        <v>101874025.42000002</v>
      </c>
      <c r="BK687" s="474">
        <v>83041864.109999985</v>
      </c>
      <c r="BL687" s="357">
        <v>0</v>
      </c>
      <c r="BM687" s="474">
        <v>0</v>
      </c>
      <c r="BN687" s="357">
        <v>0</v>
      </c>
      <c r="BO687" s="474">
        <v>0</v>
      </c>
    </row>
    <row r="688" spans="1:67" s="148" customFormat="1" ht="12.75" x14ac:dyDescent="0.2">
      <c r="A688" s="470" t="s">
        <v>8244</v>
      </c>
      <c r="B688" s="470" t="s">
        <v>8251</v>
      </c>
      <c r="C688" s="470" t="s">
        <v>8213</v>
      </c>
      <c r="D688" s="470" t="s">
        <v>8213</v>
      </c>
      <c r="E688" s="470" t="s">
        <v>17348</v>
      </c>
      <c r="F688" s="470" t="s">
        <v>17026</v>
      </c>
      <c r="G688" s="470" t="s">
        <v>17023</v>
      </c>
      <c r="H688" s="471" t="s">
        <v>16916</v>
      </c>
      <c r="I688" s="472" t="s">
        <v>16916</v>
      </c>
      <c r="J688" s="471" t="s">
        <v>16916</v>
      </c>
      <c r="K688" s="472" t="s">
        <v>16916</v>
      </c>
      <c r="L688" s="471" t="s">
        <v>16916</v>
      </c>
      <c r="M688" s="472" t="s">
        <v>16916</v>
      </c>
      <c r="N688" s="471" t="s">
        <v>16916</v>
      </c>
      <c r="O688" s="472" t="s">
        <v>16916</v>
      </c>
      <c r="P688" s="471" t="s">
        <v>16916</v>
      </c>
      <c r="Q688" s="472" t="s">
        <v>16916</v>
      </c>
      <c r="R688" s="475" t="s">
        <v>16916</v>
      </c>
      <c r="S688" s="476" t="s">
        <v>16916</v>
      </c>
      <c r="T688" s="475" t="s">
        <v>16916</v>
      </c>
      <c r="U688" s="476" t="s">
        <v>16916</v>
      </c>
      <c r="V688" s="475" t="s">
        <v>16916</v>
      </c>
      <c r="W688" s="473" t="s">
        <v>16916</v>
      </c>
      <c r="X688" s="471" t="s">
        <v>16916</v>
      </c>
      <c r="Y688" s="472" t="s">
        <v>16916</v>
      </c>
      <c r="Z688" s="471" t="s">
        <v>16916</v>
      </c>
      <c r="AA688" s="472" t="s">
        <v>16916</v>
      </c>
      <c r="AB688" s="471" t="s">
        <v>16916</v>
      </c>
      <c r="AC688" s="472" t="s">
        <v>16916</v>
      </c>
      <c r="AD688" s="471" t="s">
        <v>16916</v>
      </c>
      <c r="AE688" s="472" t="s">
        <v>16916</v>
      </c>
      <c r="AF688" s="595" t="s">
        <v>16916</v>
      </c>
      <c r="AG688" s="473" t="s">
        <v>16916</v>
      </c>
      <c r="AH688" s="471" t="s">
        <v>16916</v>
      </c>
      <c r="AI688" s="472" t="s">
        <v>16916</v>
      </c>
      <c r="AJ688" s="471" t="s">
        <v>16916</v>
      </c>
      <c r="AK688" s="472" t="s">
        <v>16916</v>
      </c>
      <c r="AL688" s="471" t="s">
        <v>16916</v>
      </c>
      <c r="AM688" s="472" t="s">
        <v>16916</v>
      </c>
      <c r="AN688" s="471" t="s">
        <v>16916</v>
      </c>
      <c r="AO688" s="472" t="s">
        <v>16916</v>
      </c>
      <c r="AP688" s="471">
        <v>67574.33</v>
      </c>
      <c r="AQ688" s="472">
        <v>67574.330000000016</v>
      </c>
      <c r="AR688" s="471" t="s">
        <v>16916</v>
      </c>
      <c r="AS688" s="472" t="s">
        <v>16916</v>
      </c>
      <c r="AT688" s="471">
        <v>2440686.48</v>
      </c>
      <c r="AU688" s="472">
        <v>2440686.48</v>
      </c>
      <c r="AV688" s="471" t="s">
        <v>16916</v>
      </c>
      <c r="AW688" s="472" t="s">
        <v>16916</v>
      </c>
      <c r="AX688" s="471">
        <v>15169124.630000001</v>
      </c>
      <c r="AY688" s="472">
        <v>2604136.9499999997</v>
      </c>
      <c r="AZ688" s="471" t="s">
        <v>16916</v>
      </c>
      <c r="BA688" s="472" t="s">
        <v>16916</v>
      </c>
      <c r="BB688" s="471">
        <v>10826752.24</v>
      </c>
      <c r="BC688" s="472">
        <v>536314.12</v>
      </c>
      <c r="BD688" s="471" t="s">
        <v>16916</v>
      </c>
      <c r="BE688" s="472" t="s">
        <v>16916</v>
      </c>
      <c r="BF688" s="471" t="s">
        <v>16916</v>
      </c>
      <c r="BG688" s="472" t="s">
        <v>16916</v>
      </c>
      <c r="BH688" s="471" t="s">
        <v>16916</v>
      </c>
      <c r="BI688" s="472" t="s">
        <v>16916</v>
      </c>
      <c r="BJ688" s="357">
        <v>28504137.68</v>
      </c>
      <c r="BK688" s="474">
        <v>5648711.8799999999</v>
      </c>
      <c r="BL688" s="357">
        <v>0</v>
      </c>
      <c r="BM688" s="474">
        <v>0</v>
      </c>
      <c r="BN688" s="357">
        <v>0</v>
      </c>
      <c r="BO688" s="474">
        <v>0</v>
      </c>
    </row>
    <row r="689" spans="1:67" s="148" customFormat="1" ht="12.75" x14ac:dyDescent="0.2">
      <c r="A689" s="470" t="s">
        <v>8244</v>
      </c>
      <c r="B689" s="470" t="s">
        <v>8267</v>
      </c>
      <c r="C689" s="470" t="s">
        <v>8213</v>
      </c>
      <c r="D689" s="470" t="s">
        <v>8213</v>
      </c>
      <c r="E689" s="470" t="s">
        <v>18066</v>
      </c>
      <c r="F689" s="470" t="s">
        <v>17026</v>
      </c>
      <c r="G689" s="470" t="s">
        <v>17023</v>
      </c>
      <c r="H689" s="471" t="s">
        <v>16916</v>
      </c>
      <c r="I689" s="472" t="s">
        <v>16916</v>
      </c>
      <c r="J689" s="471" t="s">
        <v>16916</v>
      </c>
      <c r="K689" s="472" t="s">
        <v>16916</v>
      </c>
      <c r="L689" s="471" t="s">
        <v>16916</v>
      </c>
      <c r="M689" s="472" t="s">
        <v>16916</v>
      </c>
      <c r="N689" s="471" t="s">
        <v>16916</v>
      </c>
      <c r="O689" s="472" t="s">
        <v>16916</v>
      </c>
      <c r="P689" s="471" t="s">
        <v>16916</v>
      </c>
      <c r="Q689" s="472" t="s">
        <v>16916</v>
      </c>
      <c r="R689" s="475" t="s">
        <v>16916</v>
      </c>
      <c r="S689" s="476" t="s">
        <v>16916</v>
      </c>
      <c r="T689" s="475" t="s">
        <v>16916</v>
      </c>
      <c r="U689" s="476" t="s">
        <v>16916</v>
      </c>
      <c r="V689" s="475" t="s">
        <v>16916</v>
      </c>
      <c r="W689" s="473" t="s">
        <v>16916</v>
      </c>
      <c r="X689" s="471" t="s">
        <v>16916</v>
      </c>
      <c r="Y689" s="472" t="s">
        <v>16916</v>
      </c>
      <c r="Z689" s="471" t="s">
        <v>16916</v>
      </c>
      <c r="AA689" s="472" t="s">
        <v>16916</v>
      </c>
      <c r="AB689" s="471" t="s">
        <v>16916</v>
      </c>
      <c r="AC689" s="472" t="s">
        <v>16916</v>
      </c>
      <c r="AD689" s="471" t="s">
        <v>16916</v>
      </c>
      <c r="AE689" s="472" t="s">
        <v>16916</v>
      </c>
      <c r="AF689" s="595" t="s">
        <v>16916</v>
      </c>
      <c r="AG689" s="473" t="s">
        <v>16916</v>
      </c>
      <c r="AH689" s="471" t="s">
        <v>16916</v>
      </c>
      <c r="AI689" s="472" t="s">
        <v>16916</v>
      </c>
      <c r="AJ689" s="471" t="s">
        <v>16916</v>
      </c>
      <c r="AK689" s="472" t="s">
        <v>16916</v>
      </c>
      <c r="AL689" s="471" t="s">
        <v>16916</v>
      </c>
      <c r="AM689" s="472" t="s">
        <v>16916</v>
      </c>
      <c r="AN689" s="471" t="s">
        <v>16916</v>
      </c>
      <c r="AO689" s="472" t="s">
        <v>16916</v>
      </c>
      <c r="AP689" s="471" t="s">
        <v>16916</v>
      </c>
      <c r="AQ689" s="472" t="s">
        <v>16916</v>
      </c>
      <c r="AR689" s="471" t="s">
        <v>16916</v>
      </c>
      <c r="AS689" s="472" t="s">
        <v>16916</v>
      </c>
      <c r="AT689" s="471" t="s">
        <v>16916</v>
      </c>
      <c r="AU689" s="472" t="s">
        <v>16916</v>
      </c>
      <c r="AV689" s="471" t="s">
        <v>16916</v>
      </c>
      <c r="AW689" s="472" t="s">
        <v>16916</v>
      </c>
      <c r="AX689" s="471" t="s">
        <v>16916</v>
      </c>
      <c r="AY689" s="472" t="s">
        <v>16916</v>
      </c>
      <c r="AZ689" s="471" t="s">
        <v>16916</v>
      </c>
      <c r="BA689" s="472" t="s">
        <v>16916</v>
      </c>
      <c r="BB689" s="471" t="s">
        <v>16916</v>
      </c>
      <c r="BC689" s="472" t="s">
        <v>16916</v>
      </c>
      <c r="BD689" s="471" t="s">
        <v>16916</v>
      </c>
      <c r="BE689" s="472" t="s">
        <v>16916</v>
      </c>
      <c r="BF689" s="471">
        <v>162189.45000000001</v>
      </c>
      <c r="BG689" s="472">
        <v>0</v>
      </c>
      <c r="BH689" s="471" t="s">
        <v>16916</v>
      </c>
      <c r="BI689" s="472" t="s">
        <v>16916</v>
      </c>
      <c r="BJ689" s="357">
        <v>162189.45000000001</v>
      </c>
      <c r="BK689" s="474">
        <v>0</v>
      </c>
      <c r="BL689" s="357">
        <v>0</v>
      </c>
      <c r="BM689" s="474">
        <v>0</v>
      </c>
      <c r="BN689" s="357">
        <v>0</v>
      </c>
      <c r="BO689" s="474">
        <v>0</v>
      </c>
    </row>
    <row r="690" spans="1:67" s="148" customFormat="1" ht="12.75" x14ac:dyDescent="0.2">
      <c r="A690" s="470" t="s">
        <v>8244</v>
      </c>
      <c r="B690" s="470" t="s">
        <v>8264</v>
      </c>
      <c r="C690" s="470" t="s">
        <v>8213</v>
      </c>
      <c r="D690" s="470" t="s">
        <v>8213</v>
      </c>
      <c r="E690" s="470" t="s">
        <v>17566</v>
      </c>
      <c r="F690" s="470" t="s">
        <v>17026</v>
      </c>
      <c r="G690" s="470" t="s">
        <v>17023</v>
      </c>
      <c r="H690" s="471" t="s">
        <v>16916</v>
      </c>
      <c r="I690" s="472" t="s">
        <v>16916</v>
      </c>
      <c r="J690" s="471" t="s">
        <v>16916</v>
      </c>
      <c r="K690" s="472" t="s">
        <v>16916</v>
      </c>
      <c r="L690" s="471" t="s">
        <v>16916</v>
      </c>
      <c r="M690" s="472" t="s">
        <v>16916</v>
      </c>
      <c r="N690" s="471" t="s">
        <v>16916</v>
      </c>
      <c r="O690" s="472" t="s">
        <v>16916</v>
      </c>
      <c r="P690" s="471" t="s">
        <v>16916</v>
      </c>
      <c r="Q690" s="472" t="s">
        <v>16916</v>
      </c>
      <c r="R690" s="475" t="s">
        <v>16916</v>
      </c>
      <c r="S690" s="476" t="s">
        <v>16916</v>
      </c>
      <c r="T690" s="475" t="s">
        <v>16916</v>
      </c>
      <c r="U690" s="476" t="s">
        <v>16916</v>
      </c>
      <c r="V690" s="475" t="s">
        <v>16916</v>
      </c>
      <c r="W690" s="473" t="s">
        <v>16916</v>
      </c>
      <c r="X690" s="471" t="s">
        <v>16916</v>
      </c>
      <c r="Y690" s="472" t="s">
        <v>16916</v>
      </c>
      <c r="Z690" s="471" t="s">
        <v>16916</v>
      </c>
      <c r="AA690" s="472" t="s">
        <v>16916</v>
      </c>
      <c r="AB690" s="471" t="s">
        <v>16916</v>
      </c>
      <c r="AC690" s="472" t="s">
        <v>16916</v>
      </c>
      <c r="AD690" s="471" t="s">
        <v>16916</v>
      </c>
      <c r="AE690" s="472" t="s">
        <v>16916</v>
      </c>
      <c r="AF690" s="595" t="s">
        <v>16916</v>
      </c>
      <c r="AG690" s="473" t="s">
        <v>16916</v>
      </c>
      <c r="AH690" s="471" t="s">
        <v>16916</v>
      </c>
      <c r="AI690" s="472" t="s">
        <v>16916</v>
      </c>
      <c r="AJ690" s="471" t="s">
        <v>16916</v>
      </c>
      <c r="AK690" s="472" t="s">
        <v>16916</v>
      </c>
      <c r="AL690" s="471" t="s">
        <v>16916</v>
      </c>
      <c r="AM690" s="472" t="s">
        <v>16916</v>
      </c>
      <c r="AN690" s="471" t="s">
        <v>16916</v>
      </c>
      <c r="AO690" s="472" t="s">
        <v>16916</v>
      </c>
      <c r="AP690" s="471">
        <v>288971.57</v>
      </c>
      <c r="AQ690" s="472">
        <v>288971.57000000007</v>
      </c>
      <c r="AR690" s="471" t="s">
        <v>16916</v>
      </c>
      <c r="AS690" s="472" t="s">
        <v>16916</v>
      </c>
      <c r="AT690" s="471" t="s">
        <v>16916</v>
      </c>
      <c r="AU690" s="472" t="s">
        <v>16916</v>
      </c>
      <c r="AV690" s="471" t="s">
        <v>16916</v>
      </c>
      <c r="AW690" s="472" t="s">
        <v>16916</v>
      </c>
      <c r="AX690" s="471">
        <v>1366811.78</v>
      </c>
      <c r="AY690" s="472">
        <v>1301599.9899999984</v>
      </c>
      <c r="AZ690" s="471" t="s">
        <v>16916</v>
      </c>
      <c r="BA690" s="472" t="s">
        <v>16916</v>
      </c>
      <c r="BB690" s="471" t="s">
        <v>16916</v>
      </c>
      <c r="BC690" s="472" t="s">
        <v>16916</v>
      </c>
      <c r="BD690" s="471" t="s">
        <v>16916</v>
      </c>
      <c r="BE690" s="472" t="s">
        <v>16916</v>
      </c>
      <c r="BF690" s="471">
        <v>1283756.47</v>
      </c>
      <c r="BG690" s="472">
        <v>0</v>
      </c>
      <c r="BH690" s="471" t="s">
        <v>16916</v>
      </c>
      <c r="BI690" s="472" t="s">
        <v>16916</v>
      </c>
      <c r="BJ690" s="357">
        <v>2939539.8200000003</v>
      </c>
      <c r="BK690" s="474">
        <v>1590571.5599999984</v>
      </c>
      <c r="BL690" s="357">
        <v>0</v>
      </c>
      <c r="BM690" s="474">
        <v>0</v>
      </c>
      <c r="BN690" s="357">
        <v>0</v>
      </c>
      <c r="BO690" s="474">
        <v>0</v>
      </c>
    </row>
    <row r="691" spans="1:67" s="148" customFormat="1" ht="12.75" x14ac:dyDescent="0.2">
      <c r="A691" s="470" t="s">
        <v>8244</v>
      </c>
      <c r="B691" s="470" t="s">
        <v>8720</v>
      </c>
      <c r="C691" s="470" t="s">
        <v>8213</v>
      </c>
      <c r="D691" s="470" t="s">
        <v>8213</v>
      </c>
      <c r="E691" s="470" t="s">
        <v>17907</v>
      </c>
      <c r="F691" s="470" t="s">
        <v>17026</v>
      </c>
      <c r="G691" s="470" t="s">
        <v>17023</v>
      </c>
      <c r="H691" s="471" t="s">
        <v>16916</v>
      </c>
      <c r="I691" s="472" t="s">
        <v>16916</v>
      </c>
      <c r="J691" s="471" t="s">
        <v>16916</v>
      </c>
      <c r="K691" s="472" t="s">
        <v>16916</v>
      </c>
      <c r="L691" s="471" t="s">
        <v>16916</v>
      </c>
      <c r="M691" s="472" t="s">
        <v>16916</v>
      </c>
      <c r="N691" s="471" t="s">
        <v>16916</v>
      </c>
      <c r="O691" s="472" t="s">
        <v>16916</v>
      </c>
      <c r="P691" s="471" t="s">
        <v>16916</v>
      </c>
      <c r="Q691" s="472" t="s">
        <v>16916</v>
      </c>
      <c r="R691" s="475" t="s">
        <v>16916</v>
      </c>
      <c r="S691" s="476" t="s">
        <v>16916</v>
      </c>
      <c r="T691" s="475" t="s">
        <v>16916</v>
      </c>
      <c r="U691" s="476" t="s">
        <v>16916</v>
      </c>
      <c r="V691" s="475" t="s">
        <v>16916</v>
      </c>
      <c r="W691" s="473" t="s">
        <v>16916</v>
      </c>
      <c r="X691" s="471" t="s">
        <v>16916</v>
      </c>
      <c r="Y691" s="472" t="s">
        <v>16916</v>
      </c>
      <c r="Z691" s="471" t="s">
        <v>16916</v>
      </c>
      <c r="AA691" s="472" t="s">
        <v>16916</v>
      </c>
      <c r="AB691" s="471" t="s">
        <v>16916</v>
      </c>
      <c r="AC691" s="472" t="s">
        <v>16916</v>
      </c>
      <c r="AD691" s="471" t="s">
        <v>16916</v>
      </c>
      <c r="AE691" s="472" t="s">
        <v>16916</v>
      </c>
      <c r="AF691" s="595" t="s">
        <v>16916</v>
      </c>
      <c r="AG691" s="473" t="s">
        <v>16916</v>
      </c>
      <c r="AH691" s="471" t="s">
        <v>16916</v>
      </c>
      <c r="AI691" s="472" t="s">
        <v>16916</v>
      </c>
      <c r="AJ691" s="471" t="s">
        <v>16916</v>
      </c>
      <c r="AK691" s="472" t="s">
        <v>16916</v>
      </c>
      <c r="AL691" s="471" t="s">
        <v>16916</v>
      </c>
      <c r="AM691" s="472" t="s">
        <v>16916</v>
      </c>
      <c r="AN691" s="471" t="s">
        <v>16916</v>
      </c>
      <c r="AO691" s="472" t="s">
        <v>16916</v>
      </c>
      <c r="AP691" s="471" t="s">
        <v>16916</v>
      </c>
      <c r="AQ691" s="472" t="s">
        <v>16916</v>
      </c>
      <c r="AR691" s="471" t="s">
        <v>16916</v>
      </c>
      <c r="AS691" s="472" t="s">
        <v>16916</v>
      </c>
      <c r="AT691" s="471" t="s">
        <v>16916</v>
      </c>
      <c r="AU691" s="472" t="s">
        <v>16916</v>
      </c>
      <c r="AV691" s="471" t="s">
        <v>16916</v>
      </c>
      <c r="AW691" s="472" t="s">
        <v>16916</v>
      </c>
      <c r="AX691" s="471" t="s">
        <v>16916</v>
      </c>
      <c r="AY691" s="472" t="s">
        <v>16916</v>
      </c>
      <c r="AZ691" s="471" t="s">
        <v>16916</v>
      </c>
      <c r="BA691" s="472" t="s">
        <v>16916</v>
      </c>
      <c r="BB691" s="471">
        <v>132546.5</v>
      </c>
      <c r="BC691" s="472">
        <v>0</v>
      </c>
      <c r="BD691" s="471" t="s">
        <v>16916</v>
      </c>
      <c r="BE691" s="472" t="s">
        <v>16916</v>
      </c>
      <c r="BF691" s="471" t="s">
        <v>16916</v>
      </c>
      <c r="BG691" s="472" t="s">
        <v>16916</v>
      </c>
      <c r="BH691" s="471" t="s">
        <v>16916</v>
      </c>
      <c r="BI691" s="472" t="s">
        <v>16916</v>
      </c>
      <c r="BJ691" s="357">
        <v>132546.5</v>
      </c>
      <c r="BK691" s="474">
        <v>0</v>
      </c>
      <c r="BL691" s="357">
        <v>0</v>
      </c>
      <c r="BM691" s="474">
        <v>0</v>
      </c>
      <c r="BN691" s="357">
        <v>0</v>
      </c>
      <c r="BO691" s="474">
        <v>0</v>
      </c>
    </row>
    <row r="692" spans="1:67" s="148" customFormat="1" ht="12.75" x14ac:dyDescent="0.2">
      <c r="A692" s="470" t="s">
        <v>8244</v>
      </c>
      <c r="B692" s="470" t="s">
        <v>8440</v>
      </c>
      <c r="C692" s="470" t="s">
        <v>8213</v>
      </c>
      <c r="D692" s="470" t="s">
        <v>8213</v>
      </c>
      <c r="E692" s="470" t="s">
        <v>18067</v>
      </c>
      <c r="F692" s="470" t="s">
        <v>17026</v>
      </c>
      <c r="G692" s="470" t="s">
        <v>17023</v>
      </c>
      <c r="H692" s="471" t="s">
        <v>16916</v>
      </c>
      <c r="I692" s="472" t="s">
        <v>16916</v>
      </c>
      <c r="J692" s="471" t="s">
        <v>16916</v>
      </c>
      <c r="K692" s="472" t="s">
        <v>16916</v>
      </c>
      <c r="L692" s="471" t="s">
        <v>16916</v>
      </c>
      <c r="M692" s="472" t="s">
        <v>16916</v>
      </c>
      <c r="N692" s="471" t="s">
        <v>16916</v>
      </c>
      <c r="O692" s="472" t="s">
        <v>16916</v>
      </c>
      <c r="P692" s="471" t="s">
        <v>16916</v>
      </c>
      <c r="Q692" s="472" t="s">
        <v>16916</v>
      </c>
      <c r="R692" s="475" t="s">
        <v>16916</v>
      </c>
      <c r="S692" s="476" t="s">
        <v>16916</v>
      </c>
      <c r="T692" s="475" t="s">
        <v>16916</v>
      </c>
      <c r="U692" s="476" t="s">
        <v>16916</v>
      </c>
      <c r="V692" s="475" t="s">
        <v>16916</v>
      </c>
      <c r="W692" s="473" t="s">
        <v>16916</v>
      </c>
      <c r="X692" s="471" t="s">
        <v>16916</v>
      </c>
      <c r="Y692" s="472" t="s">
        <v>16916</v>
      </c>
      <c r="Z692" s="471" t="s">
        <v>16916</v>
      </c>
      <c r="AA692" s="472" t="s">
        <v>16916</v>
      </c>
      <c r="AB692" s="471" t="s">
        <v>16916</v>
      </c>
      <c r="AC692" s="472" t="s">
        <v>16916</v>
      </c>
      <c r="AD692" s="471" t="s">
        <v>16916</v>
      </c>
      <c r="AE692" s="472" t="s">
        <v>16916</v>
      </c>
      <c r="AF692" s="595" t="s">
        <v>16916</v>
      </c>
      <c r="AG692" s="473" t="s">
        <v>16916</v>
      </c>
      <c r="AH692" s="471" t="s">
        <v>16916</v>
      </c>
      <c r="AI692" s="472" t="s">
        <v>16916</v>
      </c>
      <c r="AJ692" s="471" t="s">
        <v>16916</v>
      </c>
      <c r="AK692" s="472" t="s">
        <v>16916</v>
      </c>
      <c r="AL692" s="471" t="s">
        <v>16916</v>
      </c>
      <c r="AM692" s="472" t="s">
        <v>16916</v>
      </c>
      <c r="AN692" s="471" t="s">
        <v>16916</v>
      </c>
      <c r="AO692" s="472" t="s">
        <v>16916</v>
      </c>
      <c r="AP692" s="471" t="s">
        <v>16916</v>
      </c>
      <c r="AQ692" s="472" t="s">
        <v>16916</v>
      </c>
      <c r="AR692" s="471" t="s">
        <v>16916</v>
      </c>
      <c r="AS692" s="472" t="s">
        <v>16916</v>
      </c>
      <c r="AT692" s="471" t="s">
        <v>16916</v>
      </c>
      <c r="AU692" s="472" t="s">
        <v>16916</v>
      </c>
      <c r="AV692" s="471" t="s">
        <v>16916</v>
      </c>
      <c r="AW692" s="472" t="s">
        <v>16916</v>
      </c>
      <c r="AX692" s="471" t="s">
        <v>16916</v>
      </c>
      <c r="AY692" s="472" t="s">
        <v>16916</v>
      </c>
      <c r="AZ692" s="471" t="s">
        <v>16916</v>
      </c>
      <c r="BA692" s="472" t="s">
        <v>16916</v>
      </c>
      <c r="BB692" s="471" t="s">
        <v>16916</v>
      </c>
      <c r="BC692" s="472" t="s">
        <v>16916</v>
      </c>
      <c r="BD692" s="471" t="s">
        <v>16916</v>
      </c>
      <c r="BE692" s="472" t="s">
        <v>16916</v>
      </c>
      <c r="BF692" s="471">
        <v>121132.93</v>
      </c>
      <c r="BG692" s="472">
        <v>0</v>
      </c>
      <c r="BH692" s="471" t="s">
        <v>16916</v>
      </c>
      <c r="BI692" s="472" t="s">
        <v>16916</v>
      </c>
      <c r="BJ692" s="357">
        <v>121132.93</v>
      </c>
      <c r="BK692" s="474">
        <v>0</v>
      </c>
      <c r="BL692" s="357">
        <v>0</v>
      </c>
      <c r="BM692" s="474">
        <v>0</v>
      </c>
      <c r="BN692" s="357">
        <v>0</v>
      </c>
      <c r="BO692" s="474">
        <v>0</v>
      </c>
    </row>
    <row r="693" spans="1:67" s="148" customFormat="1" ht="12.75" x14ac:dyDescent="0.2">
      <c r="A693" s="470" t="s">
        <v>8244</v>
      </c>
      <c r="B693" s="470" t="s">
        <v>8476</v>
      </c>
      <c r="C693" s="470" t="s">
        <v>8213</v>
      </c>
      <c r="D693" s="470" t="s">
        <v>8213</v>
      </c>
      <c r="E693" s="470" t="s">
        <v>16960</v>
      </c>
      <c r="F693" s="470" t="s">
        <v>17026</v>
      </c>
      <c r="G693" s="470" t="s">
        <v>17023</v>
      </c>
      <c r="H693" s="471" t="s">
        <v>16916</v>
      </c>
      <c r="I693" s="472" t="s">
        <v>16916</v>
      </c>
      <c r="J693" s="471" t="s">
        <v>16916</v>
      </c>
      <c r="K693" s="472" t="s">
        <v>16916</v>
      </c>
      <c r="L693" s="471" t="s">
        <v>16916</v>
      </c>
      <c r="M693" s="472" t="s">
        <v>16916</v>
      </c>
      <c r="N693" s="471" t="s">
        <v>16916</v>
      </c>
      <c r="O693" s="472" t="s">
        <v>16916</v>
      </c>
      <c r="P693" s="471" t="s">
        <v>16916</v>
      </c>
      <c r="Q693" s="472" t="s">
        <v>16916</v>
      </c>
      <c r="R693" s="475" t="s">
        <v>16916</v>
      </c>
      <c r="S693" s="476" t="s">
        <v>16916</v>
      </c>
      <c r="T693" s="475" t="s">
        <v>16916</v>
      </c>
      <c r="U693" s="476" t="s">
        <v>16916</v>
      </c>
      <c r="V693" s="475" t="s">
        <v>16916</v>
      </c>
      <c r="W693" s="473" t="s">
        <v>16916</v>
      </c>
      <c r="X693" s="471">
        <v>271002.86</v>
      </c>
      <c r="Y693" s="472">
        <v>271002.86</v>
      </c>
      <c r="Z693" s="471" t="s">
        <v>16916</v>
      </c>
      <c r="AA693" s="472" t="s">
        <v>16916</v>
      </c>
      <c r="AB693" s="471" t="s">
        <v>16916</v>
      </c>
      <c r="AC693" s="472" t="s">
        <v>16916</v>
      </c>
      <c r="AD693" s="471" t="s">
        <v>16916</v>
      </c>
      <c r="AE693" s="472" t="s">
        <v>16916</v>
      </c>
      <c r="AF693" s="595" t="s">
        <v>16916</v>
      </c>
      <c r="AG693" s="473" t="s">
        <v>16916</v>
      </c>
      <c r="AH693" s="471" t="s">
        <v>16916</v>
      </c>
      <c r="AI693" s="472" t="s">
        <v>16916</v>
      </c>
      <c r="AJ693" s="471" t="s">
        <v>16916</v>
      </c>
      <c r="AK693" s="472" t="s">
        <v>16916</v>
      </c>
      <c r="AL693" s="471" t="s">
        <v>16916</v>
      </c>
      <c r="AM693" s="472" t="s">
        <v>16916</v>
      </c>
      <c r="AN693" s="471" t="s">
        <v>16916</v>
      </c>
      <c r="AO693" s="472" t="s">
        <v>16916</v>
      </c>
      <c r="AP693" s="471" t="s">
        <v>16916</v>
      </c>
      <c r="AQ693" s="472" t="s">
        <v>16916</v>
      </c>
      <c r="AR693" s="471" t="s">
        <v>16916</v>
      </c>
      <c r="AS693" s="472" t="s">
        <v>16916</v>
      </c>
      <c r="AT693" s="471" t="s">
        <v>16916</v>
      </c>
      <c r="AU693" s="472" t="s">
        <v>16916</v>
      </c>
      <c r="AV693" s="471" t="s">
        <v>16916</v>
      </c>
      <c r="AW693" s="472" t="s">
        <v>16916</v>
      </c>
      <c r="AX693" s="471">
        <v>4598354.37</v>
      </c>
      <c r="AY693" s="472">
        <v>3837456.7099999967</v>
      </c>
      <c r="AZ693" s="471" t="s">
        <v>16916</v>
      </c>
      <c r="BA693" s="472" t="s">
        <v>16916</v>
      </c>
      <c r="BB693" s="471">
        <v>2203724.59</v>
      </c>
      <c r="BC693" s="472">
        <v>2163984.0499999961</v>
      </c>
      <c r="BD693" s="471" t="s">
        <v>16916</v>
      </c>
      <c r="BE693" s="472" t="s">
        <v>16916</v>
      </c>
      <c r="BF693" s="471">
        <v>3592323.03</v>
      </c>
      <c r="BG693" s="472">
        <v>0</v>
      </c>
      <c r="BH693" s="471" t="s">
        <v>16916</v>
      </c>
      <c r="BI693" s="472" t="s">
        <v>16916</v>
      </c>
      <c r="BJ693" s="357">
        <v>10665404.85</v>
      </c>
      <c r="BK693" s="474">
        <v>6272443.6199999927</v>
      </c>
      <c r="BL693" s="357">
        <v>0</v>
      </c>
      <c r="BM693" s="474">
        <v>0</v>
      </c>
      <c r="BN693" s="357">
        <v>0</v>
      </c>
      <c r="BO693" s="474">
        <v>0</v>
      </c>
    </row>
    <row r="694" spans="1:67" s="148" customFormat="1" ht="12.75" x14ac:dyDescent="0.2">
      <c r="A694" s="470" t="s">
        <v>8244</v>
      </c>
      <c r="B694" s="470" t="s">
        <v>8275</v>
      </c>
      <c r="C694" s="470" t="s">
        <v>8213</v>
      </c>
      <c r="D694" s="470" t="s">
        <v>8213</v>
      </c>
      <c r="E694" s="470" t="s">
        <v>173</v>
      </c>
      <c r="F694" s="470" t="s">
        <v>17026</v>
      </c>
      <c r="G694" s="470" t="s">
        <v>17023</v>
      </c>
      <c r="H694" s="471">
        <v>1044456.28</v>
      </c>
      <c r="I694" s="472">
        <v>382953.35</v>
      </c>
      <c r="J694" s="471" t="s">
        <v>16916</v>
      </c>
      <c r="K694" s="472" t="s">
        <v>16916</v>
      </c>
      <c r="L694" s="471" t="s">
        <v>16916</v>
      </c>
      <c r="M694" s="472" t="s">
        <v>16916</v>
      </c>
      <c r="N694" s="471">
        <v>2286642.19</v>
      </c>
      <c r="O694" s="472">
        <v>0</v>
      </c>
      <c r="P694" s="471" t="s">
        <v>16916</v>
      </c>
      <c r="Q694" s="472" t="s">
        <v>16916</v>
      </c>
      <c r="R694" s="475">
        <v>3143965.14</v>
      </c>
      <c r="S694" s="476">
        <v>0</v>
      </c>
      <c r="T694" s="475" t="s">
        <v>16916</v>
      </c>
      <c r="U694" s="476" t="s">
        <v>16916</v>
      </c>
      <c r="V694" s="475" t="s">
        <v>16916</v>
      </c>
      <c r="W694" s="473" t="s">
        <v>16916</v>
      </c>
      <c r="X694" s="471">
        <v>2086420.28</v>
      </c>
      <c r="Y694" s="472">
        <v>1850098.77</v>
      </c>
      <c r="Z694" s="471" t="s">
        <v>16916</v>
      </c>
      <c r="AA694" s="472" t="s">
        <v>16916</v>
      </c>
      <c r="AB694" s="471">
        <v>1909867.24</v>
      </c>
      <c r="AC694" s="472">
        <v>1755652</v>
      </c>
      <c r="AD694" s="471" t="s">
        <v>16916</v>
      </c>
      <c r="AE694" s="472" t="s">
        <v>16916</v>
      </c>
      <c r="AF694" s="595" t="s">
        <v>16916</v>
      </c>
      <c r="AG694" s="473" t="s">
        <v>16916</v>
      </c>
      <c r="AH694" s="471">
        <v>1883139.53</v>
      </c>
      <c r="AI694" s="472">
        <v>1744163.26</v>
      </c>
      <c r="AJ694" s="471" t="s">
        <v>16916</v>
      </c>
      <c r="AK694" s="472" t="s">
        <v>16916</v>
      </c>
      <c r="AL694" s="471">
        <v>1747774.79</v>
      </c>
      <c r="AM694" s="472">
        <v>1626697</v>
      </c>
      <c r="AN694" s="471">
        <v>912991.08</v>
      </c>
      <c r="AO694" s="472">
        <v>912991.08000000007</v>
      </c>
      <c r="AP694" s="471">
        <v>1395135.56</v>
      </c>
      <c r="AQ694" s="472">
        <v>1209650.32</v>
      </c>
      <c r="AR694" s="471">
        <v>7107641.0800000001</v>
      </c>
      <c r="AS694" s="472">
        <v>2052487.3800000001</v>
      </c>
      <c r="AT694" s="471">
        <v>1209650.32</v>
      </c>
      <c r="AU694" s="472">
        <v>1209650.32</v>
      </c>
      <c r="AV694" s="471">
        <v>5733896.46</v>
      </c>
      <c r="AW694" s="472">
        <v>5733896.46</v>
      </c>
      <c r="AX694" s="471">
        <v>1209650.32</v>
      </c>
      <c r="AY694" s="472">
        <v>1209650.32</v>
      </c>
      <c r="AZ694" s="471" t="s">
        <v>16916</v>
      </c>
      <c r="BA694" s="472" t="s">
        <v>16916</v>
      </c>
      <c r="BB694" s="471">
        <v>1209650.32</v>
      </c>
      <c r="BC694" s="472">
        <v>1209650.32</v>
      </c>
      <c r="BD694" s="471" t="s">
        <v>16916</v>
      </c>
      <c r="BE694" s="472" t="s">
        <v>16916</v>
      </c>
      <c r="BF694" s="471">
        <v>1105884.0900000001</v>
      </c>
      <c r="BG694" s="472">
        <v>604825.16</v>
      </c>
      <c r="BH694" s="471" t="s">
        <v>16916</v>
      </c>
      <c r="BI694" s="472" t="s">
        <v>16916</v>
      </c>
      <c r="BJ694" s="357">
        <v>20232236.059999999</v>
      </c>
      <c r="BK694" s="474">
        <v>12802990.82</v>
      </c>
      <c r="BL694" s="357">
        <v>13754528.620000001</v>
      </c>
      <c r="BM694" s="474">
        <v>8699374.9199999999</v>
      </c>
      <c r="BN694" s="357">
        <v>0</v>
      </c>
      <c r="BO694" s="474">
        <v>0</v>
      </c>
    </row>
    <row r="695" spans="1:67" s="148" customFormat="1" ht="12.75" x14ac:dyDescent="0.2">
      <c r="A695" s="470" t="s">
        <v>8244</v>
      </c>
      <c r="B695" s="470" t="s">
        <v>8465</v>
      </c>
      <c r="C695" s="470" t="s">
        <v>8213</v>
      </c>
      <c r="D695" s="470" t="s">
        <v>8213</v>
      </c>
      <c r="E695" s="470" t="s">
        <v>17567</v>
      </c>
      <c r="F695" s="470" t="s">
        <v>17026</v>
      </c>
      <c r="G695" s="470" t="s">
        <v>17023</v>
      </c>
      <c r="H695" s="471" t="s">
        <v>16916</v>
      </c>
      <c r="I695" s="472" t="s">
        <v>16916</v>
      </c>
      <c r="J695" s="471" t="s">
        <v>16916</v>
      </c>
      <c r="K695" s="472" t="s">
        <v>16916</v>
      </c>
      <c r="L695" s="471" t="s">
        <v>16916</v>
      </c>
      <c r="M695" s="472" t="s">
        <v>16916</v>
      </c>
      <c r="N695" s="471" t="s">
        <v>16916</v>
      </c>
      <c r="O695" s="472" t="s">
        <v>16916</v>
      </c>
      <c r="P695" s="471" t="s">
        <v>16916</v>
      </c>
      <c r="Q695" s="472" t="s">
        <v>16916</v>
      </c>
      <c r="R695" s="475" t="s">
        <v>16916</v>
      </c>
      <c r="S695" s="476" t="s">
        <v>16916</v>
      </c>
      <c r="T695" s="475" t="s">
        <v>16916</v>
      </c>
      <c r="U695" s="476" t="s">
        <v>16916</v>
      </c>
      <c r="V695" s="475" t="s">
        <v>16916</v>
      </c>
      <c r="W695" s="473" t="s">
        <v>16916</v>
      </c>
      <c r="X695" s="471" t="s">
        <v>16916</v>
      </c>
      <c r="Y695" s="472" t="s">
        <v>16916</v>
      </c>
      <c r="Z695" s="471" t="s">
        <v>16916</v>
      </c>
      <c r="AA695" s="472" t="s">
        <v>16916</v>
      </c>
      <c r="AB695" s="471" t="s">
        <v>16916</v>
      </c>
      <c r="AC695" s="472" t="s">
        <v>16916</v>
      </c>
      <c r="AD695" s="471" t="s">
        <v>16916</v>
      </c>
      <c r="AE695" s="472" t="s">
        <v>16916</v>
      </c>
      <c r="AF695" s="595" t="s">
        <v>16916</v>
      </c>
      <c r="AG695" s="473" t="s">
        <v>16916</v>
      </c>
      <c r="AH695" s="471" t="s">
        <v>16916</v>
      </c>
      <c r="AI695" s="472" t="s">
        <v>16916</v>
      </c>
      <c r="AJ695" s="471" t="s">
        <v>16916</v>
      </c>
      <c r="AK695" s="472" t="s">
        <v>16916</v>
      </c>
      <c r="AL695" s="471" t="s">
        <v>16916</v>
      </c>
      <c r="AM695" s="472" t="s">
        <v>16916</v>
      </c>
      <c r="AN695" s="471" t="s">
        <v>16916</v>
      </c>
      <c r="AO695" s="472" t="s">
        <v>16916</v>
      </c>
      <c r="AP695" s="471">
        <v>165923.44</v>
      </c>
      <c r="AQ695" s="472">
        <v>165923.44</v>
      </c>
      <c r="AR695" s="471" t="s">
        <v>16916</v>
      </c>
      <c r="AS695" s="472" t="s">
        <v>16916</v>
      </c>
      <c r="AT695" s="471" t="s">
        <v>16916</v>
      </c>
      <c r="AU695" s="472" t="s">
        <v>16916</v>
      </c>
      <c r="AV695" s="471" t="s">
        <v>16916</v>
      </c>
      <c r="AW695" s="472" t="s">
        <v>16916</v>
      </c>
      <c r="AX695" s="471" t="s">
        <v>16916</v>
      </c>
      <c r="AY695" s="472" t="s">
        <v>16916</v>
      </c>
      <c r="AZ695" s="471" t="s">
        <v>16916</v>
      </c>
      <c r="BA695" s="472" t="s">
        <v>16916</v>
      </c>
      <c r="BB695" s="471" t="s">
        <v>16916</v>
      </c>
      <c r="BC695" s="472" t="s">
        <v>16916</v>
      </c>
      <c r="BD695" s="471" t="s">
        <v>16916</v>
      </c>
      <c r="BE695" s="472" t="s">
        <v>16916</v>
      </c>
      <c r="BF695" s="471" t="s">
        <v>16916</v>
      </c>
      <c r="BG695" s="472" t="s">
        <v>16916</v>
      </c>
      <c r="BH695" s="471" t="s">
        <v>16916</v>
      </c>
      <c r="BI695" s="472" t="s">
        <v>16916</v>
      </c>
      <c r="BJ695" s="357">
        <v>165923.44</v>
      </c>
      <c r="BK695" s="474">
        <v>165923.44</v>
      </c>
      <c r="BL695" s="357">
        <v>0</v>
      </c>
      <c r="BM695" s="474">
        <v>0</v>
      </c>
      <c r="BN695" s="357">
        <v>0</v>
      </c>
      <c r="BO695" s="474">
        <v>0</v>
      </c>
    </row>
    <row r="696" spans="1:67" s="148" customFormat="1" ht="12.75" x14ac:dyDescent="0.2">
      <c r="A696" s="470" t="s">
        <v>8244</v>
      </c>
      <c r="B696" s="470" t="s">
        <v>8821</v>
      </c>
      <c r="C696" s="470" t="s">
        <v>8213</v>
      </c>
      <c r="D696" s="470" t="s">
        <v>8213</v>
      </c>
      <c r="E696" s="470" t="s">
        <v>17568</v>
      </c>
      <c r="F696" s="470" t="s">
        <v>17026</v>
      </c>
      <c r="G696" s="470" t="s">
        <v>17023</v>
      </c>
      <c r="H696" s="471" t="s">
        <v>16916</v>
      </c>
      <c r="I696" s="472" t="s">
        <v>16916</v>
      </c>
      <c r="J696" s="471" t="s">
        <v>16916</v>
      </c>
      <c r="K696" s="472" t="s">
        <v>16916</v>
      </c>
      <c r="L696" s="471" t="s">
        <v>16916</v>
      </c>
      <c r="M696" s="472" t="s">
        <v>16916</v>
      </c>
      <c r="N696" s="471" t="s">
        <v>16916</v>
      </c>
      <c r="O696" s="472" t="s">
        <v>16916</v>
      </c>
      <c r="P696" s="471" t="s">
        <v>16916</v>
      </c>
      <c r="Q696" s="472" t="s">
        <v>16916</v>
      </c>
      <c r="R696" s="475" t="s">
        <v>16916</v>
      </c>
      <c r="S696" s="476" t="s">
        <v>16916</v>
      </c>
      <c r="T696" s="475" t="s">
        <v>16916</v>
      </c>
      <c r="U696" s="476" t="s">
        <v>16916</v>
      </c>
      <c r="V696" s="475" t="s">
        <v>16916</v>
      </c>
      <c r="W696" s="473" t="s">
        <v>16916</v>
      </c>
      <c r="X696" s="471" t="s">
        <v>16916</v>
      </c>
      <c r="Y696" s="472" t="s">
        <v>16916</v>
      </c>
      <c r="Z696" s="471" t="s">
        <v>16916</v>
      </c>
      <c r="AA696" s="472" t="s">
        <v>16916</v>
      </c>
      <c r="AB696" s="471" t="s">
        <v>16916</v>
      </c>
      <c r="AC696" s="472" t="s">
        <v>16916</v>
      </c>
      <c r="AD696" s="471" t="s">
        <v>16916</v>
      </c>
      <c r="AE696" s="472" t="s">
        <v>16916</v>
      </c>
      <c r="AF696" s="595" t="s">
        <v>16916</v>
      </c>
      <c r="AG696" s="473" t="s">
        <v>16916</v>
      </c>
      <c r="AH696" s="471" t="s">
        <v>16916</v>
      </c>
      <c r="AI696" s="472" t="s">
        <v>16916</v>
      </c>
      <c r="AJ696" s="471" t="s">
        <v>16916</v>
      </c>
      <c r="AK696" s="472" t="s">
        <v>16916</v>
      </c>
      <c r="AL696" s="471" t="s">
        <v>16916</v>
      </c>
      <c r="AM696" s="472" t="s">
        <v>16916</v>
      </c>
      <c r="AN696" s="471" t="s">
        <v>16916</v>
      </c>
      <c r="AO696" s="472" t="s">
        <v>16916</v>
      </c>
      <c r="AP696" s="471">
        <v>133189.26999999999</v>
      </c>
      <c r="AQ696" s="472">
        <v>133189.27000000002</v>
      </c>
      <c r="AR696" s="471" t="s">
        <v>16916</v>
      </c>
      <c r="AS696" s="472" t="s">
        <v>16916</v>
      </c>
      <c r="AT696" s="471" t="s">
        <v>16916</v>
      </c>
      <c r="AU696" s="472" t="s">
        <v>16916</v>
      </c>
      <c r="AV696" s="471" t="s">
        <v>16916</v>
      </c>
      <c r="AW696" s="472" t="s">
        <v>16916</v>
      </c>
      <c r="AX696" s="471" t="s">
        <v>16916</v>
      </c>
      <c r="AY696" s="472" t="s">
        <v>16916</v>
      </c>
      <c r="AZ696" s="471" t="s">
        <v>16916</v>
      </c>
      <c r="BA696" s="472" t="s">
        <v>16916</v>
      </c>
      <c r="BB696" s="471" t="s">
        <v>16916</v>
      </c>
      <c r="BC696" s="472" t="s">
        <v>16916</v>
      </c>
      <c r="BD696" s="471" t="s">
        <v>16916</v>
      </c>
      <c r="BE696" s="472" t="s">
        <v>16916</v>
      </c>
      <c r="BF696" s="471" t="s">
        <v>16916</v>
      </c>
      <c r="BG696" s="472" t="s">
        <v>16916</v>
      </c>
      <c r="BH696" s="471" t="s">
        <v>16916</v>
      </c>
      <c r="BI696" s="472" t="s">
        <v>16916</v>
      </c>
      <c r="BJ696" s="357">
        <v>133189.26999999999</v>
      </c>
      <c r="BK696" s="474">
        <v>133189.27000000002</v>
      </c>
      <c r="BL696" s="357">
        <v>0</v>
      </c>
      <c r="BM696" s="474">
        <v>0</v>
      </c>
      <c r="BN696" s="357">
        <v>0</v>
      </c>
      <c r="BO696" s="474">
        <v>0</v>
      </c>
    </row>
    <row r="697" spans="1:67" s="148" customFormat="1" ht="12.75" x14ac:dyDescent="0.2">
      <c r="A697" s="470" t="s">
        <v>8244</v>
      </c>
      <c r="B697" s="470" t="s">
        <v>8276</v>
      </c>
      <c r="C697" s="470" t="s">
        <v>8213</v>
      </c>
      <c r="D697" s="470" t="s">
        <v>8213</v>
      </c>
      <c r="E697" s="470" t="s">
        <v>17274</v>
      </c>
      <c r="F697" s="470" t="s">
        <v>17026</v>
      </c>
      <c r="G697" s="470" t="s">
        <v>17023</v>
      </c>
      <c r="H697" s="471" t="s">
        <v>16916</v>
      </c>
      <c r="I697" s="472" t="s">
        <v>16916</v>
      </c>
      <c r="J697" s="471" t="s">
        <v>16916</v>
      </c>
      <c r="K697" s="472" t="s">
        <v>16916</v>
      </c>
      <c r="L697" s="471" t="s">
        <v>16916</v>
      </c>
      <c r="M697" s="472" t="s">
        <v>16916</v>
      </c>
      <c r="N697" s="471" t="s">
        <v>16916</v>
      </c>
      <c r="O697" s="472" t="s">
        <v>16916</v>
      </c>
      <c r="P697" s="471" t="s">
        <v>16916</v>
      </c>
      <c r="Q697" s="472" t="s">
        <v>16916</v>
      </c>
      <c r="R697" s="475" t="s">
        <v>16916</v>
      </c>
      <c r="S697" s="476" t="s">
        <v>16916</v>
      </c>
      <c r="T697" s="475" t="s">
        <v>16916</v>
      </c>
      <c r="U697" s="476" t="s">
        <v>16916</v>
      </c>
      <c r="V697" s="475" t="s">
        <v>16916</v>
      </c>
      <c r="W697" s="473" t="s">
        <v>16916</v>
      </c>
      <c r="X697" s="471" t="s">
        <v>16916</v>
      </c>
      <c r="Y697" s="472" t="s">
        <v>16916</v>
      </c>
      <c r="Z697" s="471" t="s">
        <v>16916</v>
      </c>
      <c r="AA697" s="472" t="s">
        <v>16916</v>
      </c>
      <c r="AB697" s="471" t="s">
        <v>16916</v>
      </c>
      <c r="AC697" s="472" t="s">
        <v>16916</v>
      </c>
      <c r="AD697" s="471" t="s">
        <v>16916</v>
      </c>
      <c r="AE697" s="472" t="s">
        <v>16916</v>
      </c>
      <c r="AF697" s="595" t="s">
        <v>16916</v>
      </c>
      <c r="AG697" s="473" t="s">
        <v>16916</v>
      </c>
      <c r="AH697" s="471" t="s">
        <v>16916</v>
      </c>
      <c r="AI697" s="472" t="s">
        <v>16916</v>
      </c>
      <c r="AJ697" s="471" t="s">
        <v>16916</v>
      </c>
      <c r="AK697" s="472" t="s">
        <v>16916</v>
      </c>
      <c r="AL697" s="471">
        <v>42409541.980000004</v>
      </c>
      <c r="AM697" s="472">
        <v>31933703.059999995</v>
      </c>
      <c r="AN697" s="471" t="s">
        <v>16916</v>
      </c>
      <c r="AO697" s="472" t="s">
        <v>16916</v>
      </c>
      <c r="AP697" s="471">
        <v>17408133.460000001</v>
      </c>
      <c r="AQ697" s="472">
        <v>6763382.1499999985</v>
      </c>
      <c r="AR697" s="471" t="s">
        <v>16916</v>
      </c>
      <c r="AS697" s="472" t="s">
        <v>16916</v>
      </c>
      <c r="AT697" s="471">
        <v>16198999.42</v>
      </c>
      <c r="AU697" s="472">
        <v>5597129.0399999972</v>
      </c>
      <c r="AV697" s="471" t="s">
        <v>16916</v>
      </c>
      <c r="AW697" s="472" t="s">
        <v>16916</v>
      </c>
      <c r="AX697" s="471">
        <v>12381682.109999999</v>
      </c>
      <c r="AY697" s="472">
        <v>3407302.2899999996</v>
      </c>
      <c r="AZ697" s="471" t="s">
        <v>16916</v>
      </c>
      <c r="BA697" s="472" t="s">
        <v>16916</v>
      </c>
      <c r="BB697" s="471">
        <v>1942908.21</v>
      </c>
      <c r="BC697" s="472">
        <v>1893642.1599999995</v>
      </c>
      <c r="BD697" s="471" t="s">
        <v>16916</v>
      </c>
      <c r="BE697" s="472" t="s">
        <v>16916</v>
      </c>
      <c r="BF697" s="471">
        <v>1497729.73</v>
      </c>
      <c r="BG697" s="472">
        <v>741129.41</v>
      </c>
      <c r="BH697" s="471" t="s">
        <v>16916</v>
      </c>
      <c r="BI697" s="472" t="s">
        <v>16916</v>
      </c>
      <c r="BJ697" s="357">
        <v>91838994.909999996</v>
      </c>
      <c r="BK697" s="474">
        <v>50336288.109999985</v>
      </c>
      <c r="BL697" s="357">
        <v>0</v>
      </c>
      <c r="BM697" s="474">
        <v>0</v>
      </c>
      <c r="BN697" s="357">
        <v>0</v>
      </c>
      <c r="BO697" s="474">
        <v>0</v>
      </c>
    </row>
    <row r="698" spans="1:67" s="148" customFormat="1" ht="12.75" x14ac:dyDescent="0.2">
      <c r="A698" s="470" t="s">
        <v>8244</v>
      </c>
      <c r="B698" s="470" t="s">
        <v>8212</v>
      </c>
      <c r="C698" s="470" t="s">
        <v>8213</v>
      </c>
      <c r="D698" s="470" t="s">
        <v>8213</v>
      </c>
      <c r="E698" s="470" t="s">
        <v>17349</v>
      </c>
      <c r="F698" s="470" t="s">
        <v>17026</v>
      </c>
      <c r="G698" s="470" t="s">
        <v>17023</v>
      </c>
      <c r="H698" s="471" t="s">
        <v>16916</v>
      </c>
      <c r="I698" s="472" t="s">
        <v>16916</v>
      </c>
      <c r="J698" s="471" t="s">
        <v>16916</v>
      </c>
      <c r="K698" s="472" t="s">
        <v>16916</v>
      </c>
      <c r="L698" s="471" t="s">
        <v>16916</v>
      </c>
      <c r="M698" s="472" t="s">
        <v>16916</v>
      </c>
      <c r="N698" s="471" t="s">
        <v>16916</v>
      </c>
      <c r="O698" s="472" t="s">
        <v>16916</v>
      </c>
      <c r="P698" s="471" t="s">
        <v>16916</v>
      </c>
      <c r="Q698" s="472" t="s">
        <v>16916</v>
      </c>
      <c r="R698" s="475" t="s">
        <v>16916</v>
      </c>
      <c r="S698" s="476" t="s">
        <v>16916</v>
      </c>
      <c r="T698" s="475" t="s">
        <v>16916</v>
      </c>
      <c r="U698" s="476" t="s">
        <v>16916</v>
      </c>
      <c r="V698" s="475" t="s">
        <v>16916</v>
      </c>
      <c r="W698" s="473" t="s">
        <v>16916</v>
      </c>
      <c r="X698" s="471" t="s">
        <v>16916</v>
      </c>
      <c r="Y698" s="472" t="s">
        <v>16916</v>
      </c>
      <c r="Z698" s="471" t="s">
        <v>16916</v>
      </c>
      <c r="AA698" s="472" t="s">
        <v>16916</v>
      </c>
      <c r="AB698" s="471" t="s">
        <v>16916</v>
      </c>
      <c r="AC698" s="472" t="s">
        <v>16916</v>
      </c>
      <c r="AD698" s="471" t="s">
        <v>16916</v>
      </c>
      <c r="AE698" s="472" t="s">
        <v>16916</v>
      </c>
      <c r="AF698" s="595" t="s">
        <v>16916</v>
      </c>
      <c r="AG698" s="473" t="s">
        <v>16916</v>
      </c>
      <c r="AH698" s="471" t="s">
        <v>16916</v>
      </c>
      <c r="AI698" s="472" t="s">
        <v>16916</v>
      </c>
      <c r="AJ698" s="471" t="s">
        <v>16916</v>
      </c>
      <c r="AK698" s="472" t="s">
        <v>16916</v>
      </c>
      <c r="AL698" s="471" t="s">
        <v>16916</v>
      </c>
      <c r="AM698" s="472" t="s">
        <v>16916</v>
      </c>
      <c r="AN698" s="471" t="s">
        <v>16916</v>
      </c>
      <c r="AO698" s="472" t="s">
        <v>16916</v>
      </c>
      <c r="AP698" s="471" t="s">
        <v>16916</v>
      </c>
      <c r="AQ698" s="472" t="s">
        <v>16916</v>
      </c>
      <c r="AR698" s="471" t="s">
        <v>16916</v>
      </c>
      <c r="AS698" s="472" t="s">
        <v>16916</v>
      </c>
      <c r="AT698" s="471">
        <v>5106.91</v>
      </c>
      <c r="AU698" s="472">
        <v>5106.91</v>
      </c>
      <c r="AV698" s="471" t="s">
        <v>16916</v>
      </c>
      <c r="AW698" s="472" t="s">
        <v>16916</v>
      </c>
      <c r="AX698" s="471" t="s">
        <v>16916</v>
      </c>
      <c r="AY698" s="472" t="s">
        <v>16916</v>
      </c>
      <c r="AZ698" s="471" t="s">
        <v>16916</v>
      </c>
      <c r="BA698" s="472" t="s">
        <v>16916</v>
      </c>
      <c r="BB698" s="471" t="s">
        <v>16916</v>
      </c>
      <c r="BC698" s="472" t="s">
        <v>16916</v>
      </c>
      <c r="BD698" s="471" t="s">
        <v>16916</v>
      </c>
      <c r="BE698" s="472" t="s">
        <v>16916</v>
      </c>
      <c r="BF698" s="471" t="s">
        <v>16916</v>
      </c>
      <c r="BG698" s="472" t="s">
        <v>16916</v>
      </c>
      <c r="BH698" s="471" t="s">
        <v>16916</v>
      </c>
      <c r="BI698" s="472" t="s">
        <v>16916</v>
      </c>
      <c r="BJ698" s="357">
        <v>5106.91</v>
      </c>
      <c r="BK698" s="474">
        <v>5106.91</v>
      </c>
      <c r="BL698" s="357">
        <v>0</v>
      </c>
      <c r="BM698" s="474">
        <v>0</v>
      </c>
      <c r="BN698" s="357">
        <v>0</v>
      </c>
      <c r="BO698" s="474">
        <v>0</v>
      </c>
    </row>
    <row r="699" spans="1:67" s="148" customFormat="1" ht="12.75" x14ac:dyDescent="0.2">
      <c r="A699" s="470" t="s">
        <v>8244</v>
      </c>
      <c r="B699" s="470" t="s">
        <v>8252</v>
      </c>
      <c r="C699" s="470" t="s">
        <v>8213</v>
      </c>
      <c r="D699" s="470" t="s">
        <v>8213</v>
      </c>
      <c r="E699" s="470" t="s">
        <v>17350</v>
      </c>
      <c r="F699" s="470" t="s">
        <v>17026</v>
      </c>
      <c r="G699" s="470" t="s">
        <v>17023</v>
      </c>
      <c r="H699" s="471" t="s">
        <v>16916</v>
      </c>
      <c r="I699" s="472" t="s">
        <v>16916</v>
      </c>
      <c r="J699" s="471" t="s">
        <v>16916</v>
      </c>
      <c r="K699" s="472" t="s">
        <v>16916</v>
      </c>
      <c r="L699" s="471" t="s">
        <v>16916</v>
      </c>
      <c r="M699" s="472" t="s">
        <v>16916</v>
      </c>
      <c r="N699" s="471" t="s">
        <v>16916</v>
      </c>
      <c r="O699" s="472" t="s">
        <v>16916</v>
      </c>
      <c r="P699" s="471" t="s">
        <v>16916</v>
      </c>
      <c r="Q699" s="472" t="s">
        <v>16916</v>
      </c>
      <c r="R699" s="475" t="s">
        <v>16916</v>
      </c>
      <c r="S699" s="476" t="s">
        <v>16916</v>
      </c>
      <c r="T699" s="475" t="s">
        <v>16916</v>
      </c>
      <c r="U699" s="476" t="s">
        <v>16916</v>
      </c>
      <c r="V699" s="475" t="s">
        <v>16916</v>
      </c>
      <c r="W699" s="473" t="s">
        <v>16916</v>
      </c>
      <c r="X699" s="471" t="s">
        <v>16916</v>
      </c>
      <c r="Y699" s="472" t="s">
        <v>16916</v>
      </c>
      <c r="Z699" s="471" t="s">
        <v>16916</v>
      </c>
      <c r="AA699" s="472" t="s">
        <v>16916</v>
      </c>
      <c r="AB699" s="471" t="s">
        <v>16916</v>
      </c>
      <c r="AC699" s="472" t="s">
        <v>16916</v>
      </c>
      <c r="AD699" s="471" t="s">
        <v>16916</v>
      </c>
      <c r="AE699" s="472" t="s">
        <v>16916</v>
      </c>
      <c r="AF699" s="595" t="s">
        <v>16916</v>
      </c>
      <c r="AG699" s="473" t="s">
        <v>16916</v>
      </c>
      <c r="AH699" s="471" t="s">
        <v>16916</v>
      </c>
      <c r="AI699" s="472" t="s">
        <v>16916</v>
      </c>
      <c r="AJ699" s="471" t="s">
        <v>16916</v>
      </c>
      <c r="AK699" s="472" t="s">
        <v>16916</v>
      </c>
      <c r="AL699" s="471" t="s">
        <v>16916</v>
      </c>
      <c r="AM699" s="472" t="s">
        <v>16916</v>
      </c>
      <c r="AN699" s="471" t="s">
        <v>16916</v>
      </c>
      <c r="AO699" s="472" t="s">
        <v>16916</v>
      </c>
      <c r="AP699" s="471">
        <v>1672780.24</v>
      </c>
      <c r="AQ699" s="472">
        <v>1672780.2399999991</v>
      </c>
      <c r="AR699" s="471" t="s">
        <v>16916</v>
      </c>
      <c r="AS699" s="472" t="s">
        <v>16916</v>
      </c>
      <c r="AT699" s="471">
        <v>6761380.2599999998</v>
      </c>
      <c r="AU699" s="472">
        <v>6761380.2599999998</v>
      </c>
      <c r="AV699" s="471" t="s">
        <v>16916</v>
      </c>
      <c r="AW699" s="472" t="s">
        <v>16916</v>
      </c>
      <c r="AX699" s="471">
        <v>13356507.16</v>
      </c>
      <c r="AY699" s="472">
        <v>12976198.190000096</v>
      </c>
      <c r="AZ699" s="471" t="s">
        <v>16916</v>
      </c>
      <c r="BA699" s="472" t="s">
        <v>16916</v>
      </c>
      <c r="BB699" s="471">
        <v>9397105.2599999998</v>
      </c>
      <c r="BC699" s="472">
        <v>8652072.4500000104</v>
      </c>
      <c r="BD699" s="471" t="s">
        <v>16916</v>
      </c>
      <c r="BE699" s="472" t="s">
        <v>16916</v>
      </c>
      <c r="BF699" s="471">
        <v>12812935.449999999</v>
      </c>
      <c r="BG699" s="472">
        <v>0</v>
      </c>
      <c r="BH699" s="471" t="s">
        <v>16916</v>
      </c>
      <c r="BI699" s="472" t="s">
        <v>16916</v>
      </c>
      <c r="BJ699" s="357">
        <v>44000708.370000005</v>
      </c>
      <c r="BK699" s="474">
        <v>30062431.140000105</v>
      </c>
      <c r="BL699" s="357">
        <v>0</v>
      </c>
      <c r="BM699" s="474">
        <v>0</v>
      </c>
      <c r="BN699" s="357">
        <v>0</v>
      </c>
      <c r="BO699" s="474">
        <v>0</v>
      </c>
    </row>
    <row r="700" spans="1:67" s="148" customFormat="1" ht="12.75" x14ac:dyDescent="0.2">
      <c r="A700" s="470" t="s">
        <v>8244</v>
      </c>
      <c r="B700" s="470" t="s">
        <v>8432</v>
      </c>
      <c r="C700" s="470" t="s">
        <v>8213</v>
      </c>
      <c r="D700" s="470" t="s">
        <v>8213</v>
      </c>
      <c r="E700" s="470" t="s">
        <v>18068</v>
      </c>
      <c r="F700" s="470" t="s">
        <v>17026</v>
      </c>
      <c r="G700" s="470" t="s">
        <v>17023</v>
      </c>
      <c r="H700" s="471" t="s">
        <v>16916</v>
      </c>
      <c r="I700" s="472" t="s">
        <v>16916</v>
      </c>
      <c r="J700" s="471" t="s">
        <v>16916</v>
      </c>
      <c r="K700" s="472" t="s">
        <v>16916</v>
      </c>
      <c r="L700" s="471" t="s">
        <v>16916</v>
      </c>
      <c r="M700" s="472" t="s">
        <v>16916</v>
      </c>
      <c r="N700" s="471" t="s">
        <v>16916</v>
      </c>
      <c r="O700" s="472" t="s">
        <v>16916</v>
      </c>
      <c r="P700" s="471" t="s">
        <v>16916</v>
      </c>
      <c r="Q700" s="472" t="s">
        <v>16916</v>
      </c>
      <c r="R700" s="475" t="s">
        <v>16916</v>
      </c>
      <c r="S700" s="476" t="s">
        <v>16916</v>
      </c>
      <c r="T700" s="475" t="s">
        <v>16916</v>
      </c>
      <c r="U700" s="476" t="s">
        <v>16916</v>
      </c>
      <c r="V700" s="475" t="s">
        <v>16916</v>
      </c>
      <c r="W700" s="473" t="s">
        <v>16916</v>
      </c>
      <c r="X700" s="471" t="s">
        <v>16916</v>
      </c>
      <c r="Y700" s="472" t="s">
        <v>16916</v>
      </c>
      <c r="Z700" s="471" t="s">
        <v>16916</v>
      </c>
      <c r="AA700" s="472" t="s">
        <v>16916</v>
      </c>
      <c r="AB700" s="471" t="s">
        <v>16916</v>
      </c>
      <c r="AC700" s="472" t="s">
        <v>16916</v>
      </c>
      <c r="AD700" s="471" t="s">
        <v>16916</v>
      </c>
      <c r="AE700" s="472" t="s">
        <v>16916</v>
      </c>
      <c r="AF700" s="595" t="s">
        <v>16916</v>
      </c>
      <c r="AG700" s="473" t="s">
        <v>16916</v>
      </c>
      <c r="AH700" s="471" t="s">
        <v>16916</v>
      </c>
      <c r="AI700" s="472" t="s">
        <v>16916</v>
      </c>
      <c r="AJ700" s="471" t="s">
        <v>16916</v>
      </c>
      <c r="AK700" s="472" t="s">
        <v>16916</v>
      </c>
      <c r="AL700" s="471" t="s">
        <v>16916</v>
      </c>
      <c r="AM700" s="472" t="s">
        <v>16916</v>
      </c>
      <c r="AN700" s="471" t="s">
        <v>16916</v>
      </c>
      <c r="AO700" s="472" t="s">
        <v>16916</v>
      </c>
      <c r="AP700" s="471" t="s">
        <v>16916</v>
      </c>
      <c r="AQ700" s="472" t="s">
        <v>16916</v>
      </c>
      <c r="AR700" s="471" t="s">
        <v>16916</v>
      </c>
      <c r="AS700" s="472" t="s">
        <v>16916</v>
      </c>
      <c r="AT700" s="471" t="s">
        <v>16916</v>
      </c>
      <c r="AU700" s="472" t="s">
        <v>16916</v>
      </c>
      <c r="AV700" s="471" t="s">
        <v>16916</v>
      </c>
      <c r="AW700" s="472" t="s">
        <v>16916</v>
      </c>
      <c r="AX700" s="471" t="s">
        <v>16916</v>
      </c>
      <c r="AY700" s="472" t="s">
        <v>16916</v>
      </c>
      <c r="AZ700" s="471" t="s">
        <v>16916</v>
      </c>
      <c r="BA700" s="472" t="s">
        <v>16916</v>
      </c>
      <c r="BB700" s="471" t="s">
        <v>16916</v>
      </c>
      <c r="BC700" s="472" t="s">
        <v>16916</v>
      </c>
      <c r="BD700" s="471" t="s">
        <v>16916</v>
      </c>
      <c r="BE700" s="472" t="s">
        <v>16916</v>
      </c>
      <c r="BF700" s="471">
        <v>33853.96</v>
      </c>
      <c r="BG700" s="472">
        <v>0</v>
      </c>
      <c r="BH700" s="471" t="s">
        <v>16916</v>
      </c>
      <c r="BI700" s="472" t="s">
        <v>16916</v>
      </c>
      <c r="BJ700" s="357">
        <v>33853.96</v>
      </c>
      <c r="BK700" s="474">
        <v>0</v>
      </c>
      <c r="BL700" s="357">
        <v>0</v>
      </c>
      <c r="BM700" s="474">
        <v>0</v>
      </c>
      <c r="BN700" s="357">
        <v>0</v>
      </c>
      <c r="BO700" s="474">
        <v>0</v>
      </c>
    </row>
    <row r="701" spans="1:67" s="148" customFormat="1" ht="12.75" x14ac:dyDescent="0.2">
      <c r="A701" s="470" t="s">
        <v>8377</v>
      </c>
      <c r="B701" s="470" t="s">
        <v>8256</v>
      </c>
      <c r="C701" s="470" t="s">
        <v>8213</v>
      </c>
      <c r="D701" s="470" t="s">
        <v>8213</v>
      </c>
      <c r="E701" s="470" t="s">
        <v>8378</v>
      </c>
      <c r="F701" s="470" t="s">
        <v>23</v>
      </c>
      <c r="G701" s="470" t="s">
        <v>23</v>
      </c>
      <c r="H701" s="471" t="s">
        <v>16916</v>
      </c>
      <c r="I701" s="472" t="s">
        <v>16916</v>
      </c>
      <c r="J701" s="471">
        <v>86296.13</v>
      </c>
      <c r="K701" s="472">
        <v>0</v>
      </c>
      <c r="L701" s="471" t="s">
        <v>16916</v>
      </c>
      <c r="M701" s="472" t="s">
        <v>16916</v>
      </c>
      <c r="N701" s="471" t="s">
        <v>16916</v>
      </c>
      <c r="O701" s="472" t="s">
        <v>16916</v>
      </c>
      <c r="P701" s="471">
        <v>69315</v>
      </c>
      <c r="Q701" s="472">
        <v>69315.11</v>
      </c>
      <c r="R701" s="475">
        <v>62502.64</v>
      </c>
      <c r="S701" s="476">
        <v>62502.64</v>
      </c>
      <c r="T701" s="475" t="s">
        <v>16916</v>
      </c>
      <c r="U701" s="476" t="s">
        <v>16916</v>
      </c>
      <c r="V701" s="475" t="s">
        <v>16916</v>
      </c>
      <c r="W701" s="473" t="s">
        <v>16916</v>
      </c>
      <c r="X701" s="471" t="s">
        <v>16916</v>
      </c>
      <c r="Y701" s="472" t="s">
        <v>16916</v>
      </c>
      <c r="Z701" s="471" t="s">
        <v>16916</v>
      </c>
      <c r="AA701" s="472" t="s">
        <v>16916</v>
      </c>
      <c r="AB701" s="471" t="s">
        <v>16916</v>
      </c>
      <c r="AC701" s="472" t="s">
        <v>16916</v>
      </c>
      <c r="AD701" s="471" t="s">
        <v>16916</v>
      </c>
      <c r="AE701" s="472" t="s">
        <v>16916</v>
      </c>
      <c r="AF701" s="595" t="s">
        <v>16916</v>
      </c>
      <c r="AG701" s="473" t="s">
        <v>16916</v>
      </c>
      <c r="AH701" s="471" t="s">
        <v>16916</v>
      </c>
      <c r="AI701" s="472" t="s">
        <v>16916</v>
      </c>
      <c r="AJ701" s="471" t="s">
        <v>16916</v>
      </c>
      <c r="AK701" s="472" t="s">
        <v>16916</v>
      </c>
      <c r="AL701" s="471" t="s">
        <v>16916</v>
      </c>
      <c r="AM701" s="472" t="s">
        <v>16916</v>
      </c>
      <c r="AN701" s="471" t="s">
        <v>16916</v>
      </c>
      <c r="AO701" s="472" t="s">
        <v>16916</v>
      </c>
      <c r="AP701" s="471" t="s">
        <v>16916</v>
      </c>
      <c r="AQ701" s="472" t="s">
        <v>16916</v>
      </c>
      <c r="AR701" s="471" t="s">
        <v>16916</v>
      </c>
      <c r="AS701" s="472" t="s">
        <v>16916</v>
      </c>
      <c r="AT701" s="471">
        <v>865347.51</v>
      </c>
      <c r="AU701" s="472">
        <v>865347.51</v>
      </c>
      <c r="AV701" s="471" t="s">
        <v>16916</v>
      </c>
      <c r="AW701" s="472" t="s">
        <v>16916</v>
      </c>
      <c r="AX701" s="471" t="s">
        <v>16916</v>
      </c>
      <c r="AY701" s="472" t="s">
        <v>16916</v>
      </c>
      <c r="AZ701" s="471" t="s">
        <v>16916</v>
      </c>
      <c r="BA701" s="472" t="s">
        <v>16916</v>
      </c>
      <c r="BB701" s="471" t="s">
        <v>16916</v>
      </c>
      <c r="BC701" s="472" t="s">
        <v>16916</v>
      </c>
      <c r="BD701" s="471" t="s">
        <v>16916</v>
      </c>
      <c r="BE701" s="472" t="s">
        <v>16916</v>
      </c>
      <c r="BF701" s="471">
        <v>202650.6</v>
      </c>
      <c r="BG701" s="472">
        <v>101954.39</v>
      </c>
      <c r="BH701" s="471" t="s">
        <v>16916</v>
      </c>
      <c r="BI701" s="472" t="s">
        <v>16916</v>
      </c>
      <c r="BJ701" s="357">
        <v>1130500.75</v>
      </c>
      <c r="BK701" s="474">
        <v>1029804.54</v>
      </c>
      <c r="BL701" s="357">
        <v>155611.13</v>
      </c>
      <c r="BM701" s="474">
        <v>69315.11</v>
      </c>
      <c r="BN701" s="357">
        <v>0</v>
      </c>
      <c r="BO701" s="474">
        <v>0</v>
      </c>
    </row>
    <row r="702" spans="1:67" s="148" customFormat="1" ht="12.75" x14ac:dyDescent="0.2">
      <c r="A702" s="470" t="s">
        <v>8377</v>
      </c>
      <c r="B702" s="470" t="s">
        <v>8257</v>
      </c>
      <c r="C702" s="470" t="s">
        <v>8213</v>
      </c>
      <c r="D702" s="470" t="s">
        <v>8213</v>
      </c>
      <c r="E702" s="470" t="s">
        <v>17569</v>
      </c>
      <c r="F702" s="470" t="s">
        <v>23</v>
      </c>
      <c r="G702" s="470" t="s">
        <v>23</v>
      </c>
      <c r="H702" s="471" t="s">
        <v>16916</v>
      </c>
      <c r="I702" s="472" t="s">
        <v>16916</v>
      </c>
      <c r="J702" s="471" t="s">
        <v>16916</v>
      </c>
      <c r="K702" s="472" t="s">
        <v>16916</v>
      </c>
      <c r="L702" s="471" t="s">
        <v>16916</v>
      </c>
      <c r="M702" s="472" t="s">
        <v>16916</v>
      </c>
      <c r="N702" s="471" t="s">
        <v>16916</v>
      </c>
      <c r="O702" s="472" t="s">
        <v>16916</v>
      </c>
      <c r="P702" s="471" t="s">
        <v>16916</v>
      </c>
      <c r="Q702" s="472" t="s">
        <v>16916</v>
      </c>
      <c r="R702" s="475" t="s">
        <v>16916</v>
      </c>
      <c r="S702" s="476" t="s">
        <v>16916</v>
      </c>
      <c r="T702" s="475" t="s">
        <v>16916</v>
      </c>
      <c r="U702" s="476" t="s">
        <v>16916</v>
      </c>
      <c r="V702" s="475" t="s">
        <v>16916</v>
      </c>
      <c r="W702" s="473" t="s">
        <v>16916</v>
      </c>
      <c r="X702" s="471" t="s">
        <v>16916</v>
      </c>
      <c r="Y702" s="472" t="s">
        <v>16916</v>
      </c>
      <c r="Z702" s="471" t="s">
        <v>16916</v>
      </c>
      <c r="AA702" s="472" t="s">
        <v>16916</v>
      </c>
      <c r="AB702" s="471" t="s">
        <v>16916</v>
      </c>
      <c r="AC702" s="472" t="s">
        <v>16916</v>
      </c>
      <c r="AD702" s="471" t="s">
        <v>16916</v>
      </c>
      <c r="AE702" s="472" t="s">
        <v>16916</v>
      </c>
      <c r="AF702" s="595" t="s">
        <v>16916</v>
      </c>
      <c r="AG702" s="473" t="s">
        <v>16916</v>
      </c>
      <c r="AH702" s="471" t="s">
        <v>16916</v>
      </c>
      <c r="AI702" s="472" t="s">
        <v>16916</v>
      </c>
      <c r="AJ702" s="471" t="s">
        <v>16916</v>
      </c>
      <c r="AK702" s="472" t="s">
        <v>16916</v>
      </c>
      <c r="AL702" s="471" t="s">
        <v>16916</v>
      </c>
      <c r="AM702" s="472" t="s">
        <v>16916</v>
      </c>
      <c r="AN702" s="471">
        <v>4025127.18</v>
      </c>
      <c r="AO702" s="472">
        <v>2124007.31</v>
      </c>
      <c r="AP702" s="471" t="s">
        <v>16916</v>
      </c>
      <c r="AQ702" s="472" t="s">
        <v>16916</v>
      </c>
      <c r="AR702" s="471" t="s">
        <v>16916</v>
      </c>
      <c r="AS702" s="472" t="s">
        <v>16916</v>
      </c>
      <c r="AT702" s="471" t="s">
        <v>16916</v>
      </c>
      <c r="AU702" s="472" t="s">
        <v>16916</v>
      </c>
      <c r="AV702" s="471" t="s">
        <v>16916</v>
      </c>
      <c r="AW702" s="472" t="s">
        <v>16916</v>
      </c>
      <c r="AX702" s="471" t="s">
        <v>16916</v>
      </c>
      <c r="AY702" s="472" t="s">
        <v>16916</v>
      </c>
      <c r="AZ702" s="471" t="s">
        <v>16916</v>
      </c>
      <c r="BA702" s="472" t="s">
        <v>16916</v>
      </c>
      <c r="BB702" s="471" t="s">
        <v>16916</v>
      </c>
      <c r="BC702" s="472" t="s">
        <v>16916</v>
      </c>
      <c r="BD702" s="471" t="s">
        <v>16916</v>
      </c>
      <c r="BE702" s="472" t="s">
        <v>16916</v>
      </c>
      <c r="BF702" s="471" t="s">
        <v>16916</v>
      </c>
      <c r="BG702" s="472" t="s">
        <v>16916</v>
      </c>
      <c r="BH702" s="471" t="s">
        <v>16916</v>
      </c>
      <c r="BI702" s="472" t="s">
        <v>16916</v>
      </c>
      <c r="BJ702" s="357">
        <v>0</v>
      </c>
      <c r="BK702" s="474">
        <v>0</v>
      </c>
      <c r="BL702" s="357">
        <v>4025127.18</v>
      </c>
      <c r="BM702" s="474">
        <v>2124007.31</v>
      </c>
      <c r="BN702" s="357">
        <v>0</v>
      </c>
      <c r="BO702" s="474">
        <v>0</v>
      </c>
    </row>
    <row r="703" spans="1:67" s="148" customFormat="1" ht="12.75" x14ac:dyDescent="0.2">
      <c r="A703" s="470" t="s">
        <v>8377</v>
      </c>
      <c r="B703" s="470" t="s">
        <v>8379</v>
      </c>
      <c r="C703" s="470" t="s">
        <v>8213</v>
      </c>
      <c r="D703" s="470" t="s">
        <v>8213</v>
      </c>
      <c r="E703" s="470" t="s">
        <v>8380</v>
      </c>
      <c r="F703" s="470" t="s">
        <v>23</v>
      </c>
      <c r="G703" s="470" t="s">
        <v>23</v>
      </c>
      <c r="H703" s="471" t="s">
        <v>16916</v>
      </c>
      <c r="I703" s="472" t="s">
        <v>16916</v>
      </c>
      <c r="J703" s="471" t="s">
        <v>16916</v>
      </c>
      <c r="K703" s="472" t="s">
        <v>16916</v>
      </c>
      <c r="L703" s="471" t="s">
        <v>16916</v>
      </c>
      <c r="M703" s="472" t="s">
        <v>16916</v>
      </c>
      <c r="N703" s="471" t="s">
        <v>16916</v>
      </c>
      <c r="O703" s="472" t="s">
        <v>16916</v>
      </c>
      <c r="P703" s="471" t="s">
        <v>16916</v>
      </c>
      <c r="Q703" s="472" t="s">
        <v>16916</v>
      </c>
      <c r="R703" s="475">
        <v>2798517.2600000002</v>
      </c>
      <c r="S703" s="476">
        <v>2769264.5200000005</v>
      </c>
      <c r="T703" s="475" t="s">
        <v>16916</v>
      </c>
      <c r="U703" s="476" t="s">
        <v>16916</v>
      </c>
      <c r="V703" s="475" t="s">
        <v>16916</v>
      </c>
      <c r="W703" s="473" t="s">
        <v>16916</v>
      </c>
      <c r="X703" s="471">
        <v>2732306.6</v>
      </c>
      <c r="Y703" s="472">
        <v>2732306.6000000006</v>
      </c>
      <c r="Z703" s="471" t="s">
        <v>16916</v>
      </c>
      <c r="AA703" s="472" t="s">
        <v>16916</v>
      </c>
      <c r="AB703" s="471">
        <v>2701248.41</v>
      </c>
      <c r="AC703" s="472">
        <v>2106471.5099999988</v>
      </c>
      <c r="AD703" s="471" t="s">
        <v>16916</v>
      </c>
      <c r="AE703" s="472" t="s">
        <v>16916</v>
      </c>
      <c r="AF703" s="595" t="s">
        <v>16916</v>
      </c>
      <c r="AG703" s="473" t="s">
        <v>16916</v>
      </c>
      <c r="AH703" s="471" t="s">
        <v>16916</v>
      </c>
      <c r="AI703" s="472" t="s">
        <v>16916</v>
      </c>
      <c r="AJ703" s="471" t="s">
        <v>16916</v>
      </c>
      <c r="AK703" s="472" t="s">
        <v>16916</v>
      </c>
      <c r="AL703" s="471" t="s">
        <v>16916</v>
      </c>
      <c r="AM703" s="472" t="s">
        <v>16916</v>
      </c>
      <c r="AN703" s="471" t="s">
        <v>16916</v>
      </c>
      <c r="AO703" s="472" t="s">
        <v>16916</v>
      </c>
      <c r="AP703" s="471" t="s">
        <v>16916</v>
      </c>
      <c r="AQ703" s="472" t="s">
        <v>16916</v>
      </c>
      <c r="AR703" s="471" t="s">
        <v>16916</v>
      </c>
      <c r="AS703" s="472" t="s">
        <v>16916</v>
      </c>
      <c r="AT703" s="471" t="s">
        <v>16916</v>
      </c>
      <c r="AU703" s="472" t="s">
        <v>16916</v>
      </c>
      <c r="AV703" s="471" t="s">
        <v>16916</v>
      </c>
      <c r="AW703" s="472" t="s">
        <v>16916</v>
      </c>
      <c r="AX703" s="471" t="s">
        <v>16916</v>
      </c>
      <c r="AY703" s="472" t="s">
        <v>16916</v>
      </c>
      <c r="AZ703" s="471" t="s">
        <v>16916</v>
      </c>
      <c r="BA703" s="472" t="s">
        <v>16916</v>
      </c>
      <c r="BB703" s="471" t="s">
        <v>16916</v>
      </c>
      <c r="BC703" s="472" t="s">
        <v>16916</v>
      </c>
      <c r="BD703" s="471" t="s">
        <v>16916</v>
      </c>
      <c r="BE703" s="472" t="s">
        <v>16916</v>
      </c>
      <c r="BF703" s="471" t="s">
        <v>16916</v>
      </c>
      <c r="BG703" s="472" t="s">
        <v>16916</v>
      </c>
      <c r="BH703" s="471" t="s">
        <v>16916</v>
      </c>
      <c r="BI703" s="472" t="s">
        <v>16916</v>
      </c>
      <c r="BJ703" s="357">
        <v>8232072.2700000005</v>
      </c>
      <c r="BK703" s="474">
        <v>7608042.6299999999</v>
      </c>
      <c r="BL703" s="357">
        <v>0</v>
      </c>
      <c r="BM703" s="474">
        <v>0</v>
      </c>
      <c r="BN703" s="357">
        <v>0</v>
      </c>
      <c r="BO703" s="474">
        <v>0</v>
      </c>
    </row>
    <row r="704" spans="1:67" s="148" customFormat="1" ht="12.75" x14ac:dyDescent="0.2">
      <c r="A704" s="470" t="s">
        <v>8377</v>
      </c>
      <c r="B704" s="470" t="s">
        <v>8430</v>
      </c>
      <c r="C704" s="470" t="s">
        <v>8213</v>
      </c>
      <c r="D704" s="470" t="s">
        <v>8213</v>
      </c>
      <c r="E704" s="470" t="s">
        <v>17980</v>
      </c>
      <c r="F704" s="470" t="s">
        <v>23</v>
      </c>
      <c r="G704" s="470" t="s">
        <v>23</v>
      </c>
      <c r="H704" s="471" t="s">
        <v>16916</v>
      </c>
      <c r="I704" s="472" t="s">
        <v>16916</v>
      </c>
      <c r="J704" s="471" t="s">
        <v>16916</v>
      </c>
      <c r="K704" s="472" t="s">
        <v>16916</v>
      </c>
      <c r="L704" s="471" t="s">
        <v>16916</v>
      </c>
      <c r="M704" s="472" t="s">
        <v>16916</v>
      </c>
      <c r="N704" s="471" t="s">
        <v>16916</v>
      </c>
      <c r="O704" s="472" t="s">
        <v>16916</v>
      </c>
      <c r="P704" s="471" t="s">
        <v>16916</v>
      </c>
      <c r="Q704" s="472" t="s">
        <v>16916</v>
      </c>
      <c r="R704" s="475" t="s">
        <v>16916</v>
      </c>
      <c r="S704" s="476" t="s">
        <v>16916</v>
      </c>
      <c r="T704" s="475" t="s">
        <v>16916</v>
      </c>
      <c r="U704" s="476" t="s">
        <v>16916</v>
      </c>
      <c r="V704" s="475" t="s">
        <v>16916</v>
      </c>
      <c r="W704" s="473" t="s">
        <v>16916</v>
      </c>
      <c r="X704" s="471" t="s">
        <v>16916</v>
      </c>
      <c r="Y704" s="472" t="s">
        <v>16916</v>
      </c>
      <c r="Z704" s="471" t="s">
        <v>16916</v>
      </c>
      <c r="AA704" s="472" t="s">
        <v>16916</v>
      </c>
      <c r="AB704" s="471" t="s">
        <v>16916</v>
      </c>
      <c r="AC704" s="472" t="s">
        <v>16916</v>
      </c>
      <c r="AD704" s="471" t="s">
        <v>16916</v>
      </c>
      <c r="AE704" s="472" t="s">
        <v>16916</v>
      </c>
      <c r="AF704" s="595" t="s">
        <v>16916</v>
      </c>
      <c r="AG704" s="473" t="s">
        <v>16916</v>
      </c>
      <c r="AH704" s="471" t="s">
        <v>16916</v>
      </c>
      <c r="AI704" s="472" t="s">
        <v>16916</v>
      </c>
      <c r="AJ704" s="471" t="s">
        <v>16916</v>
      </c>
      <c r="AK704" s="472" t="s">
        <v>16916</v>
      </c>
      <c r="AL704" s="471" t="s">
        <v>16916</v>
      </c>
      <c r="AM704" s="472" t="s">
        <v>16916</v>
      </c>
      <c r="AN704" s="471" t="s">
        <v>16916</v>
      </c>
      <c r="AO704" s="472" t="s">
        <v>16916</v>
      </c>
      <c r="AP704" s="471" t="s">
        <v>16916</v>
      </c>
      <c r="AQ704" s="472" t="s">
        <v>16916</v>
      </c>
      <c r="AR704" s="471" t="s">
        <v>16916</v>
      </c>
      <c r="AS704" s="472" t="s">
        <v>16916</v>
      </c>
      <c r="AT704" s="471" t="s">
        <v>16916</v>
      </c>
      <c r="AU704" s="472" t="s">
        <v>16916</v>
      </c>
      <c r="AV704" s="471" t="s">
        <v>16916</v>
      </c>
      <c r="AW704" s="472" t="s">
        <v>16916</v>
      </c>
      <c r="AX704" s="471" t="s">
        <v>16916</v>
      </c>
      <c r="AY704" s="472" t="s">
        <v>16916</v>
      </c>
      <c r="AZ704" s="471" t="s">
        <v>16916</v>
      </c>
      <c r="BA704" s="472" t="s">
        <v>16916</v>
      </c>
      <c r="BB704" s="471" t="s">
        <v>16916</v>
      </c>
      <c r="BC704" s="472" t="s">
        <v>16916</v>
      </c>
      <c r="BD704" s="471" t="s">
        <v>16916</v>
      </c>
      <c r="BE704" s="472" t="s">
        <v>16916</v>
      </c>
      <c r="BF704" s="471">
        <v>522599.32</v>
      </c>
      <c r="BG704" s="472">
        <v>1282858.1399999999</v>
      </c>
      <c r="BH704" s="471">
        <v>83361.86</v>
      </c>
      <c r="BI704" s="472">
        <v>61923.79</v>
      </c>
      <c r="BJ704" s="357">
        <v>522599.32</v>
      </c>
      <c r="BK704" s="474">
        <v>1282858.1399999999</v>
      </c>
      <c r="BL704" s="357">
        <v>83361.86</v>
      </c>
      <c r="BM704" s="474">
        <v>61923.79</v>
      </c>
      <c r="BN704" s="357">
        <v>0</v>
      </c>
      <c r="BO704" s="474">
        <v>0</v>
      </c>
    </row>
    <row r="705" spans="1:67" s="148" customFormat="1" ht="12.75" x14ac:dyDescent="0.2">
      <c r="A705" s="470" t="s">
        <v>8377</v>
      </c>
      <c r="B705" s="470" t="s">
        <v>8352</v>
      </c>
      <c r="C705" s="470" t="s">
        <v>8213</v>
      </c>
      <c r="D705" s="470" t="s">
        <v>8213</v>
      </c>
      <c r="E705" s="470" t="s">
        <v>17981</v>
      </c>
      <c r="F705" s="470" t="s">
        <v>23</v>
      </c>
      <c r="G705" s="470" t="s">
        <v>23</v>
      </c>
      <c r="H705" s="471" t="s">
        <v>16916</v>
      </c>
      <c r="I705" s="472" t="s">
        <v>16916</v>
      </c>
      <c r="J705" s="471" t="s">
        <v>16916</v>
      </c>
      <c r="K705" s="472" t="s">
        <v>16916</v>
      </c>
      <c r="L705" s="471" t="s">
        <v>16916</v>
      </c>
      <c r="M705" s="472" t="s">
        <v>16916</v>
      </c>
      <c r="N705" s="471" t="s">
        <v>16916</v>
      </c>
      <c r="O705" s="472" t="s">
        <v>16916</v>
      </c>
      <c r="P705" s="471" t="s">
        <v>16916</v>
      </c>
      <c r="Q705" s="472" t="s">
        <v>16916</v>
      </c>
      <c r="R705" s="475" t="s">
        <v>16916</v>
      </c>
      <c r="S705" s="476" t="s">
        <v>16916</v>
      </c>
      <c r="T705" s="475" t="s">
        <v>16916</v>
      </c>
      <c r="U705" s="476" t="s">
        <v>16916</v>
      </c>
      <c r="V705" s="475" t="s">
        <v>16916</v>
      </c>
      <c r="W705" s="473" t="s">
        <v>16916</v>
      </c>
      <c r="X705" s="471" t="s">
        <v>16916</v>
      </c>
      <c r="Y705" s="472" t="s">
        <v>16916</v>
      </c>
      <c r="Z705" s="471" t="s">
        <v>16916</v>
      </c>
      <c r="AA705" s="472" t="s">
        <v>16916</v>
      </c>
      <c r="AB705" s="471" t="s">
        <v>16916</v>
      </c>
      <c r="AC705" s="472" t="s">
        <v>16916</v>
      </c>
      <c r="AD705" s="471" t="s">
        <v>16916</v>
      </c>
      <c r="AE705" s="472" t="s">
        <v>16916</v>
      </c>
      <c r="AF705" s="595" t="s">
        <v>16916</v>
      </c>
      <c r="AG705" s="473" t="s">
        <v>16916</v>
      </c>
      <c r="AH705" s="471" t="s">
        <v>16916</v>
      </c>
      <c r="AI705" s="472" t="s">
        <v>16916</v>
      </c>
      <c r="AJ705" s="471" t="s">
        <v>16916</v>
      </c>
      <c r="AK705" s="472" t="s">
        <v>16916</v>
      </c>
      <c r="AL705" s="471" t="s">
        <v>16916</v>
      </c>
      <c r="AM705" s="472" t="s">
        <v>16916</v>
      </c>
      <c r="AN705" s="471" t="s">
        <v>16916</v>
      </c>
      <c r="AO705" s="472" t="s">
        <v>16916</v>
      </c>
      <c r="AP705" s="471" t="s">
        <v>16916</v>
      </c>
      <c r="AQ705" s="472" t="s">
        <v>16916</v>
      </c>
      <c r="AR705" s="471" t="s">
        <v>16916</v>
      </c>
      <c r="AS705" s="472" t="s">
        <v>16916</v>
      </c>
      <c r="AT705" s="471" t="s">
        <v>16916</v>
      </c>
      <c r="AU705" s="472" t="s">
        <v>16916</v>
      </c>
      <c r="AV705" s="471" t="s">
        <v>16916</v>
      </c>
      <c r="AW705" s="472" t="s">
        <v>16916</v>
      </c>
      <c r="AX705" s="471" t="s">
        <v>16916</v>
      </c>
      <c r="AY705" s="472" t="s">
        <v>16916</v>
      </c>
      <c r="AZ705" s="471" t="s">
        <v>16916</v>
      </c>
      <c r="BA705" s="472" t="s">
        <v>16916</v>
      </c>
      <c r="BB705" s="471" t="s">
        <v>16916</v>
      </c>
      <c r="BC705" s="472" t="s">
        <v>16916</v>
      </c>
      <c r="BD705" s="471" t="s">
        <v>16916</v>
      </c>
      <c r="BE705" s="472" t="s">
        <v>16916</v>
      </c>
      <c r="BF705" s="471" t="s">
        <v>16916</v>
      </c>
      <c r="BG705" s="472" t="s">
        <v>16916</v>
      </c>
      <c r="BH705" s="471">
        <v>1022739.75</v>
      </c>
      <c r="BI705" s="472">
        <v>1022739.75</v>
      </c>
      <c r="BJ705" s="357">
        <v>0</v>
      </c>
      <c r="BK705" s="474">
        <v>0</v>
      </c>
      <c r="BL705" s="357">
        <v>1022739.75</v>
      </c>
      <c r="BM705" s="474">
        <v>1022739.75</v>
      </c>
      <c r="BN705" s="357">
        <v>0</v>
      </c>
      <c r="BO705" s="474">
        <v>0</v>
      </c>
    </row>
    <row r="706" spans="1:67" s="148" customFormat="1" ht="12.75" x14ac:dyDescent="0.2">
      <c r="A706" s="470" t="s">
        <v>8377</v>
      </c>
      <c r="B706" s="470" t="s">
        <v>8369</v>
      </c>
      <c r="C706" s="470" t="s">
        <v>8213</v>
      </c>
      <c r="D706" s="470" t="s">
        <v>8213</v>
      </c>
      <c r="E706" s="470" t="s">
        <v>369</v>
      </c>
      <c r="F706" s="470" t="s">
        <v>23</v>
      </c>
      <c r="G706" s="470" t="s">
        <v>23</v>
      </c>
      <c r="H706" s="471" t="s">
        <v>16916</v>
      </c>
      <c r="I706" s="472" t="s">
        <v>16916</v>
      </c>
      <c r="J706" s="471" t="s">
        <v>16916</v>
      </c>
      <c r="K706" s="472" t="s">
        <v>16916</v>
      </c>
      <c r="L706" s="471" t="s">
        <v>16916</v>
      </c>
      <c r="M706" s="472" t="s">
        <v>16916</v>
      </c>
      <c r="N706" s="471">
        <v>346498.59</v>
      </c>
      <c r="O706" s="472">
        <v>346498.59</v>
      </c>
      <c r="P706" s="471" t="s">
        <v>16916</v>
      </c>
      <c r="Q706" s="472" t="s">
        <v>16916</v>
      </c>
      <c r="R706" s="475">
        <v>265823.09000000003</v>
      </c>
      <c r="S706" s="476">
        <v>265823.09000000003</v>
      </c>
      <c r="T706" s="475" t="s">
        <v>16916</v>
      </c>
      <c r="U706" s="476" t="s">
        <v>16916</v>
      </c>
      <c r="V706" s="475">
        <v>1570723.36</v>
      </c>
      <c r="W706" s="473">
        <v>1570723.36</v>
      </c>
      <c r="X706" s="471" t="s">
        <v>16916</v>
      </c>
      <c r="Y706" s="472" t="s">
        <v>16916</v>
      </c>
      <c r="Z706" s="471" t="s">
        <v>16916</v>
      </c>
      <c r="AA706" s="472" t="s">
        <v>16916</v>
      </c>
      <c r="AB706" s="471" t="s">
        <v>16916</v>
      </c>
      <c r="AC706" s="472" t="s">
        <v>16916</v>
      </c>
      <c r="AD706" s="471" t="s">
        <v>16916</v>
      </c>
      <c r="AE706" s="472" t="s">
        <v>16916</v>
      </c>
      <c r="AF706" s="595" t="s">
        <v>16916</v>
      </c>
      <c r="AG706" s="473" t="s">
        <v>16916</v>
      </c>
      <c r="AH706" s="471" t="s">
        <v>16916</v>
      </c>
      <c r="AI706" s="472" t="s">
        <v>16916</v>
      </c>
      <c r="AJ706" s="471" t="s">
        <v>16916</v>
      </c>
      <c r="AK706" s="472" t="s">
        <v>16916</v>
      </c>
      <c r="AL706" s="471">
        <v>405789.99</v>
      </c>
      <c r="AM706" s="472">
        <v>365005.63</v>
      </c>
      <c r="AN706" s="471" t="s">
        <v>16916</v>
      </c>
      <c r="AO706" s="472" t="s">
        <v>16916</v>
      </c>
      <c r="AP706" s="471">
        <v>1245428.0100000002</v>
      </c>
      <c r="AQ706" s="472">
        <v>1031520.530000001</v>
      </c>
      <c r="AR706" s="471" t="s">
        <v>16916</v>
      </c>
      <c r="AS706" s="472" t="s">
        <v>16916</v>
      </c>
      <c r="AT706" s="471">
        <v>1228584.7000000002</v>
      </c>
      <c r="AU706" s="472">
        <v>1097128.75</v>
      </c>
      <c r="AV706" s="471" t="s">
        <v>16916</v>
      </c>
      <c r="AW706" s="472" t="s">
        <v>16916</v>
      </c>
      <c r="AX706" s="471">
        <v>155836.10999999999</v>
      </c>
      <c r="AY706" s="472">
        <v>155836.10999999999</v>
      </c>
      <c r="AZ706" s="471" t="s">
        <v>16916</v>
      </c>
      <c r="BA706" s="472" t="s">
        <v>16916</v>
      </c>
      <c r="BB706" s="471">
        <v>1241100.83</v>
      </c>
      <c r="BC706" s="472">
        <v>420452.56999999995</v>
      </c>
      <c r="BD706" s="471" t="s">
        <v>16916</v>
      </c>
      <c r="BE706" s="472" t="s">
        <v>16916</v>
      </c>
      <c r="BF706" s="471">
        <v>968740.79</v>
      </c>
      <c r="BG706" s="472">
        <v>0</v>
      </c>
      <c r="BH706" s="471" t="s">
        <v>16916</v>
      </c>
      <c r="BI706" s="472" t="s">
        <v>16916</v>
      </c>
      <c r="BJ706" s="357">
        <v>5857802.1100000003</v>
      </c>
      <c r="BK706" s="474">
        <v>3682265.2700000005</v>
      </c>
      <c r="BL706" s="357">
        <v>0</v>
      </c>
      <c r="BM706" s="474">
        <v>0</v>
      </c>
      <c r="BN706" s="357">
        <v>1570723.36</v>
      </c>
      <c r="BO706" s="474">
        <v>1570723.36</v>
      </c>
    </row>
    <row r="707" spans="1:67" s="148" customFormat="1" ht="12.75" x14ac:dyDescent="0.2">
      <c r="A707" s="470" t="s">
        <v>8377</v>
      </c>
      <c r="B707" s="470" t="s">
        <v>8384</v>
      </c>
      <c r="C707" s="470" t="s">
        <v>8213</v>
      </c>
      <c r="D707" s="470" t="s">
        <v>8213</v>
      </c>
      <c r="E707" s="470" t="s">
        <v>182</v>
      </c>
      <c r="F707" s="470" t="s">
        <v>23</v>
      </c>
      <c r="G707" s="470" t="s">
        <v>23</v>
      </c>
      <c r="H707" s="471">
        <v>928113.46000000008</v>
      </c>
      <c r="I707" s="472">
        <v>203361.33000000002</v>
      </c>
      <c r="J707" s="471" t="s">
        <v>16916</v>
      </c>
      <c r="K707" s="472" t="s">
        <v>16916</v>
      </c>
      <c r="L707" s="471" t="s">
        <v>16916</v>
      </c>
      <c r="M707" s="472" t="s">
        <v>16916</v>
      </c>
      <c r="N707" s="471">
        <v>1799615.64</v>
      </c>
      <c r="O707" s="472">
        <v>979255.61</v>
      </c>
      <c r="P707" s="471" t="s">
        <v>16916</v>
      </c>
      <c r="Q707" s="472" t="s">
        <v>16916</v>
      </c>
      <c r="R707" s="475">
        <v>1799615.64</v>
      </c>
      <c r="S707" s="476">
        <v>1635098.9000000004</v>
      </c>
      <c r="T707" s="475" t="s">
        <v>16916</v>
      </c>
      <c r="U707" s="476" t="s">
        <v>16916</v>
      </c>
      <c r="V707" s="475" t="s">
        <v>16916</v>
      </c>
      <c r="W707" s="473" t="s">
        <v>16916</v>
      </c>
      <c r="X707" s="471">
        <v>1687831.15</v>
      </c>
      <c r="Y707" s="472">
        <v>1502914.7900000005</v>
      </c>
      <c r="Z707" s="471" t="s">
        <v>16916</v>
      </c>
      <c r="AA707" s="472" t="s">
        <v>16916</v>
      </c>
      <c r="AB707" s="471">
        <v>1460465.36</v>
      </c>
      <c r="AC707" s="472">
        <v>1460465.3599999999</v>
      </c>
      <c r="AD707" s="471" t="s">
        <v>16916</v>
      </c>
      <c r="AE707" s="472" t="s">
        <v>16916</v>
      </c>
      <c r="AF707" s="595" t="s">
        <v>16916</v>
      </c>
      <c r="AG707" s="473" t="s">
        <v>16916</v>
      </c>
      <c r="AH707" s="471">
        <v>1323810.6499999999</v>
      </c>
      <c r="AI707" s="472">
        <v>1322027.3900000001</v>
      </c>
      <c r="AJ707" s="471" t="s">
        <v>16916</v>
      </c>
      <c r="AK707" s="472" t="s">
        <v>16916</v>
      </c>
      <c r="AL707" s="471">
        <v>1150790.48</v>
      </c>
      <c r="AM707" s="472">
        <v>1150790.48</v>
      </c>
      <c r="AN707" s="471" t="s">
        <v>16916</v>
      </c>
      <c r="AO707" s="472" t="s">
        <v>16916</v>
      </c>
      <c r="AP707" s="471">
        <v>863506.42</v>
      </c>
      <c r="AQ707" s="472">
        <v>863506.42</v>
      </c>
      <c r="AR707" s="471" t="s">
        <v>16916</v>
      </c>
      <c r="AS707" s="472" t="s">
        <v>16916</v>
      </c>
      <c r="AT707" s="471">
        <v>2338999.5699999998</v>
      </c>
      <c r="AU707" s="472">
        <v>2063305.1700000002</v>
      </c>
      <c r="AV707" s="471" t="s">
        <v>16916</v>
      </c>
      <c r="AW707" s="472" t="s">
        <v>16916</v>
      </c>
      <c r="AX707" s="471">
        <v>624486.46</v>
      </c>
      <c r="AY707" s="472" t="s">
        <v>16916</v>
      </c>
      <c r="AZ707" s="471" t="s">
        <v>16916</v>
      </c>
      <c r="BA707" s="472" t="s">
        <v>16916</v>
      </c>
      <c r="BB707" s="471">
        <v>612124.88</v>
      </c>
      <c r="BC707" s="472">
        <v>0</v>
      </c>
      <c r="BD707" s="471" t="s">
        <v>16916</v>
      </c>
      <c r="BE707" s="472" t="s">
        <v>16916</v>
      </c>
      <c r="BF707" s="471">
        <v>610437.81000000006</v>
      </c>
      <c r="BG707" s="472">
        <v>0</v>
      </c>
      <c r="BH707" s="471" t="s">
        <v>16916</v>
      </c>
      <c r="BI707" s="472" t="s">
        <v>16916</v>
      </c>
      <c r="BJ707" s="357">
        <v>15199797.520000003</v>
      </c>
      <c r="BK707" s="474">
        <v>11180725.450000001</v>
      </c>
      <c r="BL707" s="357">
        <v>0</v>
      </c>
      <c r="BM707" s="474">
        <v>0</v>
      </c>
      <c r="BN707" s="357">
        <v>0</v>
      </c>
      <c r="BO707" s="474">
        <v>0</v>
      </c>
    </row>
    <row r="708" spans="1:67" s="148" customFormat="1" ht="12.75" x14ac:dyDescent="0.2">
      <c r="A708" s="470" t="s">
        <v>8377</v>
      </c>
      <c r="B708" s="470" t="s">
        <v>8227</v>
      </c>
      <c r="C708" s="470" t="s">
        <v>8213</v>
      </c>
      <c r="D708" s="470" t="s">
        <v>8213</v>
      </c>
      <c r="E708" s="470" t="s">
        <v>17275</v>
      </c>
      <c r="F708" s="470" t="s">
        <v>23</v>
      </c>
      <c r="G708" s="470" t="s">
        <v>23</v>
      </c>
      <c r="H708" s="471" t="s">
        <v>16916</v>
      </c>
      <c r="I708" s="472" t="s">
        <v>16916</v>
      </c>
      <c r="J708" s="471" t="s">
        <v>16916</v>
      </c>
      <c r="K708" s="472" t="s">
        <v>16916</v>
      </c>
      <c r="L708" s="471" t="s">
        <v>16916</v>
      </c>
      <c r="M708" s="472" t="s">
        <v>16916</v>
      </c>
      <c r="N708" s="471" t="s">
        <v>16916</v>
      </c>
      <c r="O708" s="472" t="s">
        <v>16916</v>
      </c>
      <c r="P708" s="471" t="s">
        <v>16916</v>
      </c>
      <c r="Q708" s="472" t="s">
        <v>16916</v>
      </c>
      <c r="R708" s="475" t="s">
        <v>16916</v>
      </c>
      <c r="S708" s="476" t="s">
        <v>16916</v>
      </c>
      <c r="T708" s="475" t="s">
        <v>16916</v>
      </c>
      <c r="U708" s="476" t="s">
        <v>16916</v>
      </c>
      <c r="V708" s="475" t="s">
        <v>16916</v>
      </c>
      <c r="W708" s="473" t="s">
        <v>16916</v>
      </c>
      <c r="X708" s="471" t="s">
        <v>16916</v>
      </c>
      <c r="Y708" s="472" t="s">
        <v>16916</v>
      </c>
      <c r="Z708" s="471" t="s">
        <v>16916</v>
      </c>
      <c r="AA708" s="472" t="s">
        <v>16916</v>
      </c>
      <c r="AB708" s="471" t="s">
        <v>16916</v>
      </c>
      <c r="AC708" s="472" t="s">
        <v>16916</v>
      </c>
      <c r="AD708" s="471" t="s">
        <v>16916</v>
      </c>
      <c r="AE708" s="472" t="s">
        <v>16916</v>
      </c>
      <c r="AF708" s="595" t="s">
        <v>16916</v>
      </c>
      <c r="AG708" s="473" t="s">
        <v>16916</v>
      </c>
      <c r="AH708" s="471" t="s">
        <v>16916</v>
      </c>
      <c r="AI708" s="472" t="s">
        <v>16916</v>
      </c>
      <c r="AJ708" s="471" t="s">
        <v>16916</v>
      </c>
      <c r="AK708" s="472" t="s">
        <v>16916</v>
      </c>
      <c r="AL708" s="471" t="s">
        <v>16916</v>
      </c>
      <c r="AM708" s="472" t="s">
        <v>16916</v>
      </c>
      <c r="AN708" s="471" t="s">
        <v>16916</v>
      </c>
      <c r="AO708" s="472" t="s">
        <v>16916</v>
      </c>
      <c r="AP708" s="471">
        <v>3882668.4299999997</v>
      </c>
      <c r="AQ708" s="472">
        <v>3794996.8599999994</v>
      </c>
      <c r="AR708" s="471" t="s">
        <v>16916</v>
      </c>
      <c r="AS708" s="472" t="s">
        <v>16916</v>
      </c>
      <c r="AT708" s="471">
        <v>4114636.32</v>
      </c>
      <c r="AU708" s="472">
        <v>3958191.13</v>
      </c>
      <c r="AV708" s="471" t="s">
        <v>16916</v>
      </c>
      <c r="AW708" s="472" t="s">
        <v>16916</v>
      </c>
      <c r="AX708" s="471">
        <v>631329.75</v>
      </c>
      <c r="AY708" s="472">
        <v>259119.82</v>
      </c>
      <c r="AZ708" s="471" t="s">
        <v>16916</v>
      </c>
      <c r="BA708" s="472" t="s">
        <v>16916</v>
      </c>
      <c r="BB708" s="471">
        <v>622352.11</v>
      </c>
      <c r="BC708" s="472">
        <v>622352.11</v>
      </c>
      <c r="BD708" s="471" t="s">
        <v>16916</v>
      </c>
      <c r="BE708" s="472" t="s">
        <v>16916</v>
      </c>
      <c r="BF708" s="471">
        <v>253315.02</v>
      </c>
      <c r="BG708" s="472">
        <v>253315.02</v>
      </c>
      <c r="BH708" s="471" t="s">
        <v>16916</v>
      </c>
      <c r="BI708" s="472" t="s">
        <v>16916</v>
      </c>
      <c r="BJ708" s="357">
        <v>9504301.629999999</v>
      </c>
      <c r="BK708" s="474">
        <v>8887974.9399999995</v>
      </c>
      <c r="BL708" s="357">
        <v>0</v>
      </c>
      <c r="BM708" s="474">
        <v>0</v>
      </c>
      <c r="BN708" s="357">
        <v>0</v>
      </c>
      <c r="BO708" s="474">
        <v>0</v>
      </c>
    </row>
    <row r="709" spans="1:67" s="148" customFormat="1" ht="12.75" x14ac:dyDescent="0.2">
      <c r="A709" s="470" t="s">
        <v>8377</v>
      </c>
      <c r="B709" s="470" t="s">
        <v>8381</v>
      </c>
      <c r="C709" s="470" t="s">
        <v>8213</v>
      </c>
      <c r="D709" s="470" t="s">
        <v>8213</v>
      </c>
      <c r="E709" s="470" t="s">
        <v>374</v>
      </c>
      <c r="F709" s="470" t="s">
        <v>23</v>
      </c>
      <c r="G709" s="470" t="s">
        <v>23</v>
      </c>
      <c r="H709" s="471" t="s">
        <v>16916</v>
      </c>
      <c r="I709" s="472" t="s">
        <v>16916</v>
      </c>
      <c r="J709" s="471" t="s">
        <v>16916</v>
      </c>
      <c r="K709" s="472" t="s">
        <v>16916</v>
      </c>
      <c r="L709" s="471" t="s">
        <v>16916</v>
      </c>
      <c r="M709" s="472" t="s">
        <v>16916</v>
      </c>
      <c r="N709" s="471">
        <v>4131130.49</v>
      </c>
      <c r="O709" s="472">
        <v>3536275.33</v>
      </c>
      <c r="P709" s="471" t="s">
        <v>16916</v>
      </c>
      <c r="Q709" s="472" t="s">
        <v>16916</v>
      </c>
      <c r="R709" s="475">
        <v>5265934.08</v>
      </c>
      <c r="S709" s="476">
        <v>3492990.24</v>
      </c>
      <c r="T709" s="475" t="s">
        <v>16916</v>
      </c>
      <c r="U709" s="476" t="s">
        <v>16916</v>
      </c>
      <c r="V709" s="475" t="s">
        <v>16916</v>
      </c>
      <c r="W709" s="473" t="s">
        <v>16916</v>
      </c>
      <c r="X709" s="471">
        <v>4318061.6500000004</v>
      </c>
      <c r="Y709" s="472">
        <v>2761101.03</v>
      </c>
      <c r="Z709" s="471" t="s">
        <v>16916</v>
      </c>
      <c r="AA709" s="472" t="s">
        <v>16916</v>
      </c>
      <c r="AB709" s="471">
        <v>3166562.3200000003</v>
      </c>
      <c r="AC709" s="472">
        <v>1970550.5100000002</v>
      </c>
      <c r="AD709" s="471" t="s">
        <v>16916</v>
      </c>
      <c r="AE709" s="472" t="s">
        <v>16916</v>
      </c>
      <c r="AF709" s="595" t="s">
        <v>16916</v>
      </c>
      <c r="AG709" s="473" t="s">
        <v>16916</v>
      </c>
      <c r="AH709" s="471">
        <v>991108.78</v>
      </c>
      <c r="AI709" s="472">
        <v>990562.02</v>
      </c>
      <c r="AJ709" s="471" t="s">
        <v>16916</v>
      </c>
      <c r="AK709" s="472" t="s">
        <v>16916</v>
      </c>
      <c r="AL709" s="471">
        <v>4611921.84</v>
      </c>
      <c r="AM709" s="472">
        <v>4216390.53</v>
      </c>
      <c r="AN709" s="471" t="s">
        <v>16916</v>
      </c>
      <c r="AO709" s="472" t="s">
        <v>16916</v>
      </c>
      <c r="AP709" s="471">
        <v>373300.38</v>
      </c>
      <c r="AQ709" s="472">
        <v>279252.05000000005</v>
      </c>
      <c r="AR709" s="471" t="s">
        <v>16916</v>
      </c>
      <c r="AS709" s="472" t="s">
        <v>16916</v>
      </c>
      <c r="AT709" s="471">
        <v>26661221.600000001</v>
      </c>
      <c r="AU709" s="472">
        <v>1435453.33</v>
      </c>
      <c r="AV709" s="471" t="s">
        <v>16916</v>
      </c>
      <c r="AW709" s="472" t="s">
        <v>16916</v>
      </c>
      <c r="AX709" s="471">
        <v>104328.8</v>
      </c>
      <c r="AY709" s="472">
        <v>104328.8</v>
      </c>
      <c r="AZ709" s="471" t="s">
        <v>16916</v>
      </c>
      <c r="BA709" s="472" t="s">
        <v>16916</v>
      </c>
      <c r="BB709" s="471">
        <v>1021688.3200000001</v>
      </c>
      <c r="BC709" s="472">
        <v>80246.87999999999</v>
      </c>
      <c r="BD709" s="471" t="s">
        <v>16916</v>
      </c>
      <c r="BE709" s="472" t="s">
        <v>16916</v>
      </c>
      <c r="BF709" s="471">
        <v>748749.32</v>
      </c>
      <c r="BG709" s="472">
        <v>0</v>
      </c>
      <c r="BH709" s="471" t="s">
        <v>16916</v>
      </c>
      <c r="BI709" s="472" t="s">
        <v>16916</v>
      </c>
      <c r="BJ709" s="357">
        <v>51394007.579999998</v>
      </c>
      <c r="BK709" s="474">
        <v>18867150.719999999</v>
      </c>
      <c r="BL709" s="357">
        <v>0</v>
      </c>
      <c r="BM709" s="474">
        <v>0</v>
      </c>
      <c r="BN709" s="357">
        <v>0</v>
      </c>
      <c r="BO709" s="474">
        <v>0</v>
      </c>
    </row>
    <row r="710" spans="1:67" s="148" customFormat="1" ht="12.75" x14ac:dyDescent="0.2">
      <c r="A710" s="470" t="s">
        <v>8377</v>
      </c>
      <c r="B710" s="470" t="s">
        <v>8259</v>
      </c>
      <c r="C710" s="470" t="s">
        <v>8213</v>
      </c>
      <c r="D710" s="470" t="s">
        <v>8213</v>
      </c>
      <c r="E710" s="470" t="s">
        <v>17570</v>
      </c>
      <c r="F710" s="470" t="s">
        <v>23</v>
      </c>
      <c r="G710" s="470" t="s">
        <v>23</v>
      </c>
      <c r="H710" s="471" t="s">
        <v>16916</v>
      </c>
      <c r="I710" s="472" t="s">
        <v>16916</v>
      </c>
      <c r="J710" s="471" t="s">
        <v>16916</v>
      </c>
      <c r="K710" s="472" t="s">
        <v>16916</v>
      </c>
      <c r="L710" s="471" t="s">
        <v>16916</v>
      </c>
      <c r="M710" s="472" t="s">
        <v>16916</v>
      </c>
      <c r="N710" s="471" t="s">
        <v>16916</v>
      </c>
      <c r="O710" s="472" t="s">
        <v>16916</v>
      </c>
      <c r="P710" s="471" t="s">
        <v>16916</v>
      </c>
      <c r="Q710" s="472" t="s">
        <v>16916</v>
      </c>
      <c r="R710" s="475" t="s">
        <v>16916</v>
      </c>
      <c r="S710" s="476" t="s">
        <v>16916</v>
      </c>
      <c r="T710" s="475" t="s">
        <v>16916</v>
      </c>
      <c r="U710" s="476" t="s">
        <v>16916</v>
      </c>
      <c r="V710" s="475" t="s">
        <v>16916</v>
      </c>
      <c r="W710" s="473" t="s">
        <v>16916</v>
      </c>
      <c r="X710" s="471" t="s">
        <v>16916</v>
      </c>
      <c r="Y710" s="472" t="s">
        <v>16916</v>
      </c>
      <c r="Z710" s="471" t="s">
        <v>16916</v>
      </c>
      <c r="AA710" s="472" t="s">
        <v>16916</v>
      </c>
      <c r="AB710" s="471" t="s">
        <v>16916</v>
      </c>
      <c r="AC710" s="472" t="s">
        <v>16916</v>
      </c>
      <c r="AD710" s="471" t="s">
        <v>16916</v>
      </c>
      <c r="AE710" s="472" t="s">
        <v>16916</v>
      </c>
      <c r="AF710" s="595" t="s">
        <v>16916</v>
      </c>
      <c r="AG710" s="473" t="s">
        <v>16916</v>
      </c>
      <c r="AH710" s="471" t="s">
        <v>16916</v>
      </c>
      <c r="AI710" s="472" t="s">
        <v>16916</v>
      </c>
      <c r="AJ710" s="471" t="s">
        <v>16916</v>
      </c>
      <c r="AK710" s="472" t="s">
        <v>16916</v>
      </c>
      <c r="AL710" s="471" t="s">
        <v>16916</v>
      </c>
      <c r="AM710" s="472" t="s">
        <v>16916</v>
      </c>
      <c r="AN710" s="471" t="s">
        <v>16916</v>
      </c>
      <c r="AO710" s="472" t="s">
        <v>16916</v>
      </c>
      <c r="AP710" s="471">
        <v>1000</v>
      </c>
      <c r="AQ710" s="472">
        <v>1000</v>
      </c>
      <c r="AR710" s="471" t="s">
        <v>16916</v>
      </c>
      <c r="AS710" s="472" t="s">
        <v>16916</v>
      </c>
      <c r="AT710" s="471" t="s">
        <v>16916</v>
      </c>
      <c r="AU710" s="472" t="s">
        <v>16916</v>
      </c>
      <c r="AV710" s="471" t="s">
        <v>16916</v>
      </c>
      <c r="AW710" s="472" t="s">
        <v>16916</v>
      </c>
      <c r="AX710" s="471" t="s">
        <v>16916</v>
      </c>
      <c r="AY710" s="472" t="s">
        <v>16916</v>
      </c>
      <c r="AZ710" s="471" t="s">
        <v>16916</v>
      </c>
      <c r="BA710" s="472" t="s">
        <v>16916</v>
      </c>
      <c r="BB710" s="471" t="s">
        <v>16916</v>
      </c>
      <c r="BC710" s="472" t="s">
        <v>16916</v>
      </c>
      <c r="BD710" s="471" t="s">
        <v>16916</v>
      </c>
      <c r="BE710" s="472" t="s">
        <v>16916</v>
      </c>
      <c r="BF710" s="471" t="s">
        <v>16916</v>
      </c>
      <c r="BG710" s="472" t="s">
        <v>16916</v>
      </c>
      <c r="BH710" s="471" t="s">
        <v>16916</v>
      </c>
      <c r="BI710" s="472" t="s">
        <v>16916</v>
      </c>
      <c r="BJ710" s="357">
        <v>1000</v>
      </c>
      <c r="BK710" s="474">
        <v>1000</v>
      </c>
      <c r="BL710" s="357">
        <v>0</v>
      </c>
      <c r="BM710" s="474">
        <v>0</v>
      </c>
      <c r="BN710" s="357">
        <v>0</v>
      </c>
      <c r="BO710" s="474">
        <v>0</v>
      </c>
    </row>
    <row r="711" spans="1:67" s="148" customFormat="1" ht="12.75" x14ac:dyDescent="0.2">
      <c r="A711" s="470" t="s">
        <v>8377</v>
      </c>
      <c r="B711" s="470" t="s">
        <v>8221</v>
      </c>
      <c r="C711" s="470" t="s">
        <v>8213</v>
      </c>
      <c r="D711" s="470" t="s">
        <v>8213</v>
      </c>
      <c r="E711" s="470" t="s">
        <v>16992</v>
      </c>
      <c r="F711" s="470" t="s">
        <v>23</v>
      </c>
      <c r="G711" s="470" t="s">
        <v>23</v>
      </c>
      <c r="H711" s="471">
        <v>1295551.3</v>
      </c>
      <c r="I711" s="472">
        <v>1295551.3</v>
      </c>
      <c r="J711" s="471" t="s">
        <v>16916</v>
      </c>
      <c r="K711" s="472" t="s">
        <v>16916</v>
      </c>
      <c r="L711" s="471" t="s">
        <v>16916</v>
      </c>
      <c r="M711" s="472" t="s">
        <v>16916</v>
      </c>
      <c r="N711" s="471" t="s">
        <v>16916</v>
      </c>
      <c r="O711" s="472" t="s">
        <v>16916</v>
      </c>
      <c r="P711" s="471" t="s">
        <v>16916</v>
      </c>
      <c r="Q711" s="472" t="s">
        <v>16916</v>
      </c>
      <c r="R711" s="475" t="s">
        <v>16916</v>
      </c>
      <c r="S711" s="476" t="s">
        <v>16916</v>
      </c>
      <c r="T711" s="475" t="s">
        <v>16916</v>
      </c>
      <c r="U711" s="476" t="s">
        <v>16916</v>
      </c>
      <c r="V711" s="475" t="s">
        <v>16916</v>
      </c>
      <c r="W711" s="473" t="s">
        <v>16916</v>
      </c>
      <c r="X711" s="471">
        <v>5743159.0099999998</v>
      </c>
      <c r="Y711" s="472">
        <v>2464802.2599999998</v>
      </c>
      <c r="Z711" s="471" t="s">
        <v>16916</v>
      </c>
      <c r="AA711" s="472" t="s">
        <v>16916</v>
      </c>
      <c r="AB711" s="471">
        <v>5743159.0099999998</v>
      </c>
      <c r="AC711" s="472">
        <v>3278355.75</v>
      </c>
      <c r="AD711" s="471" t="s">
        <v>16916</v>
      </c>
      <c r="AE711" s="472" t="s">
        <v>16916</v>
      </c>
      <c r="AF711" s="595" t="s">
        <v>16916</v>
      </c>
      <c r="AG711" s="473" t="s">
        <v>16916</v>
      </c>
      <c r="AH711" s="471" t="s">
        <v>16916</v>
      </c>
      <c r="AI711" s="472" t="s">
        <v>16916</v>
      </c>
      <c r="AJ711" s="471" t="s">
        <v>16916</v>
      </c>
      <c r="AK711" s="472" t="s">
        <v>16916</v>
      </c>
      <c r="AL711" s="471" t="s">
        <v>16916</v>
      </c>
      <c r="AM711" s="472" t="s">
        <v>16916</v>
      </c>
      <c r="AN711" s="471" t="s">
        <v>16916</v>
      </c>
      <c r="AO711" s="472" t="s">
        <v>16916</v>
      </c>
      <c r="AP711" s="471" t="s">
        <v>16916</v>
      </c>
      <c r="AQ711" s="472" t="s">
        <v>16916</v>
      </c>
      <c r="AR711" s="471" t="s">
        <v>16916</v>
      </c>
      <c r="AS711" s="472" t="s">
        <v>16916</v>
      </c>
      <c r="AT711" s="471" t="s">
        <v>16916</v>
      </c>
      <c r="AU711" s="472" t="s">
        <v>16916</v>
      </c>
      <c r="AV711" s="471" t="s">
        <v>16916</v>
      </c>
      <c r="AW711" s="472" t="s">
        <v>16916</v>
      </c>
      <c r="AX711" s="471" t="s">
        <v>16916</v>
      </c>
      <c r="AY711" s="472" t="s">
        <v>16916</v>
      </c>
      <c r="AZ711" s="471" t="s">
        <v>16916</v>
      </c>
      <c r="BA711" s="472" t="s">
        <v>16916</v>
      </c>
      <c r="BB711" s="471" t="s">
        <v>16916</v>
      </c>
      <c r="BC711" s="472" t="s">
        <v>16916</v>
      </c>
      <c r="BD711" s="471" t="s">
        <v>16916</v>
      </c>
      <c r="BE711" s="472" t="s">
        <v>16916</v>
      </c>
      <c r="BF711" s="471" t="s">
        <v>16916</v>
      </c>
      <c r="BG711" s="472" t="s">
        <v>16916</v>
      </c>
      <c r="BH711" s="471" t="s">
        <v>16916</v>
      </c>
      <c r="BI711" s="472" t="s">
        <v>16916</v>
      </c>
      <c r="BJ711" s="357">
        <v>12781869.32</v>
      </c>
      <c r="BK711" s="474">
        <v>7038709.3099999996</v>
      </c>
      <c r="BL711" s="357">
        <v>0</v>
      </c>
      <c r="BM711" s="474">
        <v>0</v>
      </c>
      <c r="BN711" s="357">
        <v>0</v>
      </c>
      <c r="BO711" s="474">
        <v>0</v>
      </c>
    </row>
    <row r="712" spans="1:67" s="148" customFormat="1" ht="12.75" x14ac:dyDescent="0.2">
      <c r="A712" s="470" t="s">
        <v>8377</v>
      </c>
      <c r="B712" s="470" t="s">
        <v>8385</v>
      </c>
      <c r="C712" s="470" t="s">
        <v>8213</v>
      </c>
      <c r="D712" s="470" t="s">
        <v>8213</v>
      </c>
      <c r="E712" s="470" t="s">
        <v>8386</v>
      </c>
      <c r="F712" s="470" t="s">
        <v>23</v>
      </c>
      <c r="G712" s="470" t="s">
        <v>23</v>
      </c>
      <c r="H712" s="471" t="s">
        <v>16916</v>
      </c>
      <c r="I712" s="472" t="s">
        <v>16916</v>
      </c>
      <c r="J712" s="471" t="s">
        <v>16916</v>
      </c>
      <c r="K712" s="472" t="s">
        <v>16916</v>
      </c>
      <c r="L712" s="471" t="s">
        <v>16916</v>
      </c>
      <c r="M712" s="472" t="s">
        <v>16916</v>
      </c>
      <c r="N712" s="471" t="s">
        <v>16916</v>
      </c>
      <c r="O712" s="472" t="s">
        <v>16916</v>
      </c>
      <c r="P712" s="471" t="s">
        <v>16916</v>
      </c>
      <c r="Q712" s="472" t="s">
        <v>16916</v>
      </c>
      <c r="R712" s="475" t="s">
        <v>16916</v>
      </c>
      <c r="S712" s="476" t="s">
        <v>16916</v>
      </c>
      <c r="T712" s="475">
        <v>2405319.02</v>
      </c>
      <c r="U712" s="476">
        <v>1938909.31</v>
      </c>
      <c r="V712" s="475" t="s">
        <v>16916</v>
      </c>
      <c r="W712" s="473" t="s">
        <v>16916</v>
      </c>
      <c r="X712" s="471" t="s">
        <v>16916</v>
      </c>
      <c r="Y712" s="472" t="s">
        <v>16916</v>
      </c>
      <c r="Z712" s="471">
        <v>1600231.9</v>
      </c>
      <c r="AA712" s="472">
        <v>1595973.33</v>
      </c>
      <c r="AB712" s="471" t="s">
        <v>16916</v>
      </c>
      <c r="AC712" s="472" t="s">
        <v>16916</v>
      </c>
      <c r="AD712" s="471" t="s">
        <v>16916</v>
      </c>
      <c r="AE712" s="472" t="s">
        <v>16916</v>
      </c>
      <c r="AF712" s="595" t="s">
        <v>16916</v>
      </c>
      <c r="AG712" s="473" t="s">
        <v>16916</v>
      </c>
      <c r="AH712" s="471" t="s">
        <v>16916</v>
      </c>
      <c r="AI712" s="472" t="s">
        <v>16916</v>
      </c>
      <c r="AJ712" s="471" t="s">
        <v>16916</v>
      </c>
      <c r="AK712" s="472" t="s">
        <v>16916</v>
      </c>
      <c r="AL712" s="471" t="s">
        <v>16916</v>
      </c>
      <c r="AM712" s="472" t="s">
        <v>16916</v>
      </c>
      <c r="AN712" s="471" t="s">
        <v>16916</v>
      </c>
      <c r="AO712" s="472" t="s">
        <v>16916</v>
      </c>
      <c r="AP712" s="471" t="s">
        <v>16916</v>
      </c>
      <c r="AQ712" s="472" t="s">
        <v>16916</v>
      </c>
      <c r="AR712" s="471">
        <v>9510100.9000000004</v>
      </c>
      <c r="AS712" s="472">
        <v>7242416.0599999996</v>
      </c>
      <c r="AT712" s="471" t="s">
        <v>16916</v>
      </c>
      <c r="AU712" s="472" t="s">
        <v>16916</v>
      </c>
      <c r="AV712" s="471" t="s">
        <v>16916</v>
      </c>
      <c r="AW712" s="472" t="s">
        <v>16916</v>
      </c>
      <c r="AX712" s="471" t="s">
        <v>16916</v>
      </c>
      <c r="AY712" s="472" t="s">
        <v>16916</v>
      </c>
      <c r="AZ712" s="471" t="s">
        <v>16916</v>
      </c>
      <c r="BA712" s="472" t="s">
        <v>16916</v>
      </c>
      <c r="BB712" s="471" t="s">
        <v>16916</v>
      </c>
      <c r="BC712" s="472" t="s">
        <v>16916</v>
      </c>
      <c r="BD712" s="471" t="s">
        <v>16916</v>
      </c>
      <c r="BE712" s="472" t="s">
        <v>16916</v>
      </c>
      <c r="BF712" s="471" t="s">
        <v>16916</v>
      </c>
      <c r="BG712" s="472" t="s">
        <v>16916</v>
      </c>
      <c r="BH712" s="471" t="s">
        <v>16916</v>
      </c>
      <c r="BI712" s="472" t="s">
        <v>16916</v>
      </c>
      <c r="BJ712" s="357">
        <v>0</v>
      </c>
      <c r="BK712" s="474">
        <v>0</v>
      </c>
      <c r="BL712" s="357">
        <v>13515651.82</v>
      </c>
      <c r="BM712" s="474">
        <v>10777298.699999999</v>
      </c>
      <c r="BN712" s="357">
        <v>0</v>
      </c>
      <c r="BO712" s="474">
        <v>0</v>
      </c>
    </row>
    <row r="713" spans="1:67" s="148" customFormat="1" ht="12.75" x14ac:dyDescent="0.2">
      <c r="A713" s="470" t="s">
        <v>8377</v>
      </c>
      <c r="B713" s="470" t="s">
        <v>8261</v>
      </c>
      <c r="C713" s="470" t="s">
        <v>8213</v>
      </c>
      <c r="D713" s="470" t="s">
        <v>8213</v>
      </c>
      <c r="E713" s="470" t="s">
        <v>17571</v>
      </c>
      <c r="F713" s="470" t="s">
        <v>23</v>
      </c>
      <c r="G713" s="470" t="s">
        <v>23</v>
      </c>
      <c r="H713" s="471" t="s">
        <v>16916</v>
      </c>
      <c r="I713" s="472" t="s">
        <v>16916</v>
      </c>
      <c r="J713" s="471">
        <v>372343.48</v>
      </c>
      <c r="K713" s="472">
        <v>370427.64999999997</v>
      </c>
      <c r="L713" s="471" t="s">
        <v>16916</v>
      </c>
      <c r="M713" s="472" t="s">
        <v>16916</v>
      </c>
      <c r="N713" s="471" t="s">
        <v>16916</v>
      </c>
      <c r="O713" s="472" t="s">
        <v>16916</v>
      </c>
      <c r="P713" s="471" t="s">
        <v>16916</v>
      </c>
      <c r="Q713" s="472" t="s">
        <v>16916</v>
      </c>
      <c r="R713" s="475" t="s">
        <v>16916</v>
      </c>
      <c r="S713" s="476" t="s">
        <v>16916</v>
      </c>
      <c r="T713" s="475" t="s">
        <v>16916</v>
      </c>
      <c r="U713" s="476" t="s">
        <v>16916</v>
      </c>
      <c r="V713" s="475" t="s">
        <v>16916</v>
      </c>
      <c r="W713" s="473" t="s">
        <v>16916</v>
      </c>
      <c r="X713" s="471" t="s">
        <v>16916</v>
      </c>
      <c r="Y713" s="472" t="s">
        <v>16916</v>
      </c>
      <c r="Z713" s="471" t="s">
        <v>16916</v>
      </c>
      <c r="AA713" s="472" t="s">
        <v>16916</v>
      </c>
      <c r="AB713" s="471" t="s">
        <v>16916</v>
      </c>
      <c r="AC713" s="472" t="s">
        <v>16916</v>
      </c>
      <c r="AD713" s="471" t="s">
        <v>16916</v>
      </c>
      <c r="AE713" s="472" t="s">
        <v>16916</v>
      </c>
      <c r="AF713" s="595" t="s">
        <v>16916</v>
      </c>
      <c r="AG713" s="473" t="s">
        <v>16916</v>
      </c>
      <c r="AH713" s="471" t="s">
        <v>16916</v>
      </c>
      <c r="AI713" s="472" t="s">
        <v>16916</v>
      </c>
      <c r="AJ713" s="471" t="s">
        <v>16916</v>
      </c>
      <c r="AK713" s="472" t="s">
        <v>16916</v>
      </c>
      <c r="AL713" s="471" t="s">
        <v>16916</v>
      </c>
      <c r="AM713" s="472" t="s">
        <v>16916</v>
      </c>
      <c r="AN713" s="471" t="s">
        <v>16916</v>
      </c>
      <c r="AO713" s="472" t="s">
        <v>16916</v>
      </c>
      <c r="AP713" s="471" t="s">
        <v>16916</v>
      </c>
      <c r="AQ713" s="472" t="s">
        <v>16916</v>
      </c>
      <c r="AR713" s="471" t="s">
        <v>16916</v>
      </c>
      <c r="AS713" s="472" t="s">
        <v>16916</v>
      </c>
      <c r="AT713" s="471" t="s">
        <v>16916</v>
      </c>
      <c r="AU713" s="472" t="s">
        <v>16916</v>
      </c>
      <c r="AV713" s="471" t="s">
        <v>16916</v>
      </c>
      <c r="AW713" s="472" t="s">
        <v>16916</v>
      </c>
      <c r="AX713" s="471" t="s">
        <v>16916</v>
      </c>
      <c r="AY713" s="472" t="s">
        <v>16916</v>
      </c>
      <c r="AZ713" s="471" t="s">
        <v>16916</v>
      </c>
      <c r="BA713" s="472" t="s">
        <v>16916</v>
      </c>
      <c r="BB713" s="471" t="s">
        <v>16916</v>
      </c>
      <c r="BC713" s="472" t="s">
        <v>16916</v>
      </c>
      <c r="BD713" s="471" t="s">
        <v>16916</v>
      </c>
      <c r="BE713" s="472" t="s">
        <v>16916</v>
      </c>
      <c r="BF713" s="471" t="s">
        <v>16916</v>
      </c>
      <c r="BG713" s="472" t="s">
        <v>16916</v>
      </c>
      <c r="BH713" s="471" t="s">
        <v>16916</v>
      </c>
      <c r="BI713" s="472" t="s">
        <v>16916</v>
      </c>
      <c r="BJ713" s="357">
        <v>0</v>
      </c>
      <c r="BK713" s="474">
        <v>0</v>
      </c>
      <c r="BL713" s="357">
        <v>372343.48</v>
      </c>
      <c r="BM713" s="474">
        <v>370427.64999999997</v>
      </c>
      <c r="BN713" s="357">
        <v>0</v>
      </c>
      <c r="BO713" s="474">
        <v>0</v>
      </c>
    </row>
    <row r="714" spans="1:67" s="148" customFormat="1" ht="12.75" x14ac:dyDescent="0.2">
      <c r="A714" s="470" t="s">
        <v>8377</v>
      </c>
      <c r="B714" s="470" t="s">
        <v>8370</v>
      </c>
      <c r="C714" s="470" t="s">
        <v>8213</v>
      </c>
      <c r="D714" s="470" t="s">
        <v>8213</v>
      </c>
      <c r="E714" s="470" t="s">
        <v>18069</v>
      </c>
      <c r="F714" s="470" t="s">
        <v>23</v>
      </c>
      <c r="G714" s="470" t="s">
        <v>23</v>
      </c>
      <c r="H714" s="471" t="s">
        <v>16916</v>
      </c>
      <c r="I714" s="472" t="s">
        <v>16916</v>
      </c>
      <c r="J714" s="471" t="s">
        <v>16916</v>
      </c>
      <c r="K714" s="472" t="s">
        <v>16916</v>
      </c>
      <c r="L714" s="471" t="s">
        <v>16916</v>
      </c>
      <c r="M714" s="472" t="s">
        <v>16916</v>
      </c>
      <c r="N714" s="471" t="s">
        <v>16916</v>
      </c>
      <c r="O714" s="472" t="s">
        <v>16916</v>
      </c>
      <c r="P714" s="471" t="s">
        <v>16916</v>
      </c>
      <c r="Q714" s="472" t="s">
        <v>16916</v>
      </c>
      <c r="R714" s="475" t="s">
        <v>16916</v>
      </c>
      <c r="S714" s="476" t="s">
        <v>16916</v>
      </c>
      <c r="T714" s="475" t="s">
        <v>16916</v>
      </c>
      <c r="U714" s="476" t="s">
        <v>16916</v>
      </c>
      <c r="V714" s="475" t="s">
        <v>16916</v>
      </c>
      <c r="W714" s="473" t="s">
        <v>16916</v>
      </c>
      <c r="X714" s="471" t="s">
        <v>16916</v>
      </c>
      <c r="Y714" s="472" t="s">
        <v>16916</v>
      </c>
      <c r="Z714" s="471" t="s">
        <v>16916</v>
      </c>
      <c r="AA714" s="472" t="s">
        <v>16916</v>
      </c>
      <c r="AB714" s="471" t="s">
        <v>16916</v>
      </c>
      <c r="AC714" s="472" t="s">
        <v>16916</v>
      </c>
      <c r="AD714" s="471" t="s">
        <v>16916</v>
      </c>
      <c r="AE714" s="472" t="s">
        <v>16916</v>
      </c>
      <c r="AF714" s="595" t="s">
        <v>16916</v>
      </c>
      <c r="AG714" s="473" t="s">
        <v>16916</v>
      </c>
      <c r="AH714" s="471" t="s">
        <v>16916</v>
      </c>
      <c r="AI714" s="472" t="s">
        <v>16916</v>
      </c>
      <c r="AJ714" s="471" t="s">
        <v>16916</v>
      </c>
      <c r="AK714" s="472" t="s">
        <v>16916</v>
      </c>
      <c r="AL714" s="471" t="s">
        <v>16916</v>
      </c>
      <c r="AM714" s="472" t="s">
        <v>16916</v>
      </c>
      <c r="AN714" s="471" t="s">
        <v>16916</v>
      </c>
      <c r="AO714" s="472" t="s">
        <v>16916</v>
      </c>
      <c r="AP714" s="471" t="s">
        <v>16916</v>
      </c>
      <c r="AQ714" s="472" t="s">
        <v>16916</v>
      </c>
      <c r="AR714" s="471" t="s">
        <v>16916</v>
      </c>
      <c r="AS714" s="472" t="s">
        <v>16916</v>
      </c>
      <c r="AT714" s="471" t="s">
        <v>16916</v>
      </c>
      <c r="AU714" s="472" t="s">
        <v>16916</v>
      </c>
      <c r="AV714" s="471" t="s">
        <v>16916</v>
      </c>
      <c r="AW714" s="472" t="s">
        <v>16916</v>
      </c>
      <c r="AX714" s="471" t="s">
        <v>16916</v>
      </c>
      <c r="AY714" s="472" t="s">
        <v>16916</v>
      </c>
      <c r="AZ714" s="471" t="s">
        <v>16916</v>
      </c>
      <c r="BA714" s="472" t="s">
        <v>16916</v>
      </c>
      <c r="BB714" s="471" t="s">
        <v>16916</v>
      </c>
      <c r="BC714" s="472" t="s">
        <v>16916</v>
      </c>
      <c r="BD714" s="471" t="s">
        <v>16916</v>
      </c>
      <c r="BE714" s="472" t="s">
        <v>16916</v>
      </c>
      <c r="BF714" s="471">
        <v>5456651.5999999996</v>
      </c>
      <c r="BG714" s="472">
        <v>0</v>
      </c>
      <c r="BH714" s="471" t="s">
        <v>16916</v>
      </c>
      <c r="BI714" s="472" t="s">
        <v>16916</v>
      </c>
      <c r="BJ714" s="357">
        <v>5456651.5999999996</v>
      </c>
      <c r="BK714" s="474">
        <v>0</v>
      </c>
      <c r="BL714" s="357">
        <v>0</v>
      </c>
      <c r="BM714" s="474">
        <v>0</v>
      </c>
      <c r="BN714" s="357">
        <v>0</v>
      </c>
      <c r="BO714" s="474">
        <v>0</v>
      </c>
    </row>
    <row r="715" spans="1:67" s="148" customFormat="1" ht="12.75" x14ac:dyDescent="0.2">
      <c r="A715" s="470" t="s">
        <v>8377</v>
      </c>
      <c r="B715" s="470" t="s">
        <v>8483</v>
      </c>
      <c r="C715" s="470" t="s">
        <v>8213</v>
      </c>
      <c r="D715" s="470" t="s">
        <v>8213</v>
      </c>
      <c r="E715" s="470" t="s">
        <v>17572</v>
      </c>
      <c r="F715" s="470" t="s">
        <v>23</v>
      </c>
      <c r="G715" s="470" t="s">
        <v>23</v>
      </c>
      <c r="H715" s="471" t="s">
        <v>16916</v>
      </c>
      <c r="I715" s="472" t="s">
        <v>16916</v>
      </c>
      <c r="J715" s="471">
        <v>629577.09</v>
      </c>
      <c r="K715" s="472">
        <v>552914.38</v>
      </c>
      <c r="L715" s="471" t="s">
        <v>16916</v>
      </c>
      <c r="M715" s="472" t="s">
        <v>16916</v>
      </c>
      <c r="N715" s="471" t="s">
        <v>16916</v>
      </c>
      <c r="O715" s="472" t="s">
        <v>16916</v>
      </c>
      <c r="P715" s="471">
        <v>881784</v>
      </c>
      <c r="Q715" s="472">
        <v>0</v>
      </c>
      <c r="R715" s="475" t="s">
        <v>16916</v>
      </c>
      <c r="S715" s="476" t="s">
        <v>16916</v>
      </c>
      <c r="T715" s="475" t="s">
        <v>16916</v>
      </c>
      <c r="U715" s="476" t="s">
        <v>16916</v>
      </c>
      <c r="V715" s="475" t="s">
        <v>16916</v>
      </c>
      <c r="W715" s="473" t="s">
        <v>16916</v>
      </c>
      <c r="X715" s="471" t="s">
        <v>16916</v>
      </c>
      <c r="Y715" s="472" t="s">
        <v>16916</v>
      </c>
      <c r="Z715" s="471" t="s">
        <v>16916</v>
      </c>
      <c r="AA715" s="472" t="s">
        <v>16916</v>
      </c>
      <c r="AB715" s="471" t="s">
        <v>16916</v>
      </c>
      <c r="AC715" s="472" t="s">
        <v>16916</v>
      </c>
      <c r="AD715" s="471" t="s">
        <v>16916</v>
      </c>
      <c r="AE715" s="472" t="s">
        <v>16916</v>
      </c>
      <c r="AF715" s="595" t="s">
        <v>16916</v>
      </c>
      <c r="AG715" s="473" t="s">
        <v>16916</v>
      </c>
      <c r="AH715" s="471" t="s">
        <v>16916</v>
      </c>
      <c r="AI715" s="472" t="s">
        <v>16916</v>
      </c>
      <c r="AJ715" s="471" t="s">
        <v>16916</v>
      </c>
      <c r="AK715" s="472" t="s">
        <v>16916</v>
      </c>
      <c r="AL715" s="471" t="s">
        <v>16916</v>
      </c>
      <c r="AM715" s="472" t="s">
        <v>16916</v>
      </c>
      <c r="AN715" s="471" t="s">
        <v>16916</v>
      </c>
      <c r="AO715" s="472" t="s">
        <v>16916</v>
      </c>
      <c r="AP715" s="471" t="s">
        <v>16916</v>
      </c>
      <c r="AQ715" s="472" t="s">
        <v>16916</v>
      </c>
      <c r="AR715" s="471" t="s">
        <v>16916</v>
      </c>
      <c r="AS715" s="472" t="s">
        <v>16916</v>
      </c>
      <c r="AT715" s="471" t="s">
        <v>16916</v>
      </c>
      <c r="AU715" s="472" t="s">
        <v>16916</v>
      </c>
      <c r="AV715" s="471" t="s">
        <v>16916</v>
      </c>
      <c r="AW715" s="472" t="s">
        <v>16916</v>
      </c>
      <c r="AX715" s="471" t="s">
        <v>16916</v>
      </c>
      <c r="AY715" s="472" t="s">
        <v>16916</v>
      </c>
      <c r="AZ715" s="471" t="s">
        <v>16916</v>
      </c>
      <c r="BA715" s="472" t="s">
        <v>16916</v>
      </c>
      <c r="BB715" s="471" t="s">
        <v>16916</v>
      </c>
      <c r="BC715" s="472" t="s">
        <v>16916</v>
      </c>
      <c r="BD715" s="471" t="s">
        <v>16916</v>
      </c>
      <c r="BE715" s="472" t="s">
        <v>16916</v>
      </c>
      <c r="BF715" s="471" t="s">
        <v>16916</v>
      </c>
      <c r="BG715" s="472" t="s">
        <v>16916</v>
      </c>
      <c r="BH715" s="471" t="s">
        <v>16916</v>
      </c>
      <c r="BI715" s="472" t="s">
        <v>16916</v>
      </c>
      <c r="BJ715" s="357">
        <v>0</v>
      </c>
      <c r="BK715" s="474">
        <v>0</v>
      </c>
      <c r="BL715" s="357">
        <v>1511361.0899999999</v>
      </c>
      <c r="BM715" s="474">
        <v>552914.38</v>
      </c>
      <c r="BN715" s="357">
        <v>0</v>
      </c>
      <c r="BO715" s="474">
        <v>0</v>
      </c>
    </row>
    <row r="716" spans="1:67" s="148" customFormat="1" ht="12.75" x14ac:dyDescent="0.2">
      <c r="A716" s="470" t="s">
        <v>8377</v>
      </c>
      <c r="B716" s="470" t="s">
        <v>8272</v>
      </c>
      <c r="C716" s="470" t="s">
        <v>8213</v>
      </c>
      <c r="D716" s="470" t="s">
        <v>8213</v>
      </c>
      <c r="E716" s="470" t="s">
        <v>378</v>
      </c>
      <c r="F716" s="470" t="s">
        <v>23</v>
      </c>
      <c r="G716" s="470" t="s">
        <v>23</v>
      </c>
      <c r="H716" s="471" t="s">
        <v>16916</v>
      </c>
      <c r="I716" s="472" t="s">
        <v>16916</v>
      </c>
      <c r="J716" s="471" t="s">
        <v>16916</v>
      </c>
      <c r="K716" s="472" t="s">
        <v>16916</v>
      </c>
      <c r="L716" s="471" t="s">
        <v>16916</v>
      </c>
      <c r="M716" s="472" t="s">
        <v>16916</v>
      </c>
      <c r="N716" s="471">
        <v>1537737.13</v>
      </c>
      <c r="O716" s="472">
        <v>1537737.13</v>
      </c>
      <c r="P716" s="471" t="s">
        <v>16916</v>
      </c>
      <c r="Q716" s="472" t="s">
        <v>16916</v>
      </c>
      <c r="R716" s="475">
        <v>1950335.4</v>
      </c>
      <c r="S716" s="476">
        <v>1950335.4</v>
      </c>
      <c r="T716" s="475" t="s">
        <v>16916</v>
      </c>
      <c r="U716" s="476" t="s">
        <v>16916</v>
      </c>
      <c r="V716" s="475" t="s">
        <v>16916</v>
      </c>
      <c r="W716" s="473" t="s">
        <v>16916</v>
      </c>
      <c r="X716" s="471">
        <v>1771002.01</v>
      </c>
      <c r="Y716" s="472">
        <v>413315.77</v>
      </c>
      <c r="Z716" s="471" t="s">
        <v>16916</v>
      </c>
      <c r="AA716" s="472" t="s">
        <v>16916</v>
      </c>
      <c r="AB716" s="471">
        <v>6896329.8700000001</v>
      </c>
      <c r="AC716" s="472">
        <v>2114368.35</v>
      </c>
      <c r="AD716" s="471" t="s">
        <v>16916</v>
      </c>
      <c r="AE716" s="472" t="s">
        <v>16916</v>
      </c>
      <c r="AF716" s="595" t="s">
        <v>16916</v>
      </c>
      <c r="AG716" s="473" t="s">
        <v>16916</v>
      </c>
      <c r="AH716" s="471">
        <v>1331197.8999999999</v>
      </c>
      <c r="AI716" s="472">
        <v>589674.25</v>
      </c>
      <c r="AJ716" s="471" t="s">
        <v>16916</v>
      </c>
      <c r="AK716" s="472" t="s">
        <v>16916</v>
      </c>
      <c r="AL716" s="471">
        <v>2904430.0900000003</v>
      </c>
      <c r="AM716" s="472">
        <v>2740989.2400000007</v>
      </c>
      <c r="AN716" s="471" t="s">
        <v>16916</v>
      </c>
      <c r="AO716" s="472" t="s">
        <v>16916</v>
      </c>
      <c r="AP716" s="471">
        <v>2222840.5999999996</v>
      </c>
      <c r="AQ716" s="472">
        <v>2222613.2699999996</v>
      </c>
      <c r="AR716" s="471" t="s">
        <v>16916</v>
      </c>
      <c r="AS716" s="472" t="s">
        <v>16916</v>
      </c>
      <c r="AT716" s="471">
        <v>2057804.91</v>
      </c>
      <c r="AU716" s="472">
        <v>2057804.9099999997</v>
      </c>
      <c r="AV716" s="471" t="s">
        <v>16916</v>
      </c>
      <c r="AW716" s="472" t="s">
        <v>16916</v>
      </c>
      <c r="AX716" s="471">
        <v>1584737.1</v>
      </c>
      <c r="AY716" s="472">
        <v>1282810.7300000007</v>
      </c>
      <c r="AZ716" s="471" t="s">
        <v>16916</v>
      </c>
      <c r="BA716" s="472" t="s">
        <v>16916</v>
      </c>
      <c r="BB716" s="471">
        <v>517795.56</v>
      </c>
      <c r="BC716" s="472">
        <v>517795.56</v>
      </c>
      <c r="BD716" s="471" t="s">
        <v>16916</v>
      </c>
      <c r="BE716" s="472" t="s">
        <v>16916</v>
      </c>
      <c r="BF716" s="471">
        <v>517795.56</v>
      </c>
      <c r="BG716" s="472">
        <v>258897.78</v>
      </c>
      <c r="BH716" s="471" t="s">
        <v>16916</v>
      </c>
      <c r="BI716" s="472" t="s">
        <v>16916</v>
      </c>
      <c r="BJ716" s="357">
        <v>23292006.129999999</v>
      </c>
      <c r="BK716" s="474">
        <v>15686342.390000001</v>
      </c>
      <c r="BL716" s="357">
        <v>0</v>
      </c>
      <c r="BM716" s="474">
        <v>0</v>
      </c>
      <c r="BN716" s="357">
        <v>0</v>
      </c>
      <c r="BO716" s="474">
        <v>0</v>
      </c>
    </row>
    <row r="717" spans="1:67" s="148" customFormat="1" ht="12.75" x14ac:dyDescent="0.2">
      <c r="A717" s="470" t="s">
        <v>8377</v>
      </c>
      <c r="B717" s="470" t="s">
        <v>8224</v>
      </c>
      <c r="C717" s="470" t="s">
        <v>8213</v>
      </c>
      <c r="D717" s="470" t="s">
        <v>8213</v>
      </c>
      <c r="E717" s="470" t="s">
        <v>8562</v>
      </c>
      <c r="F717" s="470" t="s">
        <v>23</v>
      </c>
      <c r="G717" s="470" t="s">
        <v>23</v>
      </c>
      <c r="H717" s="471" t="s">
        <v>16916</v>
      </c>
      <c r="I717" s="472" t="s">
        <v>16916</v>
      </c>
      <c r="J717" s="471" t="s">
        <v>16916</v>
      </c>
      <c r="K717" s="472" t="s">
        <v>16916</v>
      </c>
      <c r="L717" s="471" t="s">
        <v>16916</v>
      </c>
      <c r="M717" s="472" t="s">
        <v>16916</v>
      </c>
      <c r="N717" s="471" t="s">
        <v>16916</v>
      </c>
      <c r="O717" s="472" t="s">
        <v>16916</v>
      </c>
      <c r="P717" s="471" t="s">
        <v>16916</v>
      </c>
      <c r="Q717" s="472" t="s">
        <v>16916</v>
      </c>
      <c r="R717" s="475" t="s">
        <v>16916</v>
      </c>
      <c r="S717" s="476" t="s">
        <v>16916</v>
      </c>
      <c r="T717" s="475" t="s">
        <v>16916</v>
      </c>
      <c r="U717" s="476" t="s">
        <v>16916</v>
      </c>
      <c r="V717" s="475">
        <v>1153457.71</v>
      </c>
      <c r="W717" s="473">
        <v>1153457.71</v>
      </c>
      <c r="X717" s="471" t="s">
        <v>16916</v>
      </c>
      <c r="Y717" s="472" t="s">
        <v>16916</v>
      </c>
      <c r="Z717" s="471" t="s">
        <v>16916</v>
      </c>
      <c r="AA717" s="472" t="s">
        <v>16916</v>
      </c>
      <c r="AB717" s="471" t="s">
        <v>16916</v>
      </c>
      <c r="AC717" s="472" t="s">
        <v>16916</v>
      </c>
      <c r="AD717" s="471" t="s">
        <v>16916</v>
      </c>
      <c r="AE717" s="472" t="s">
        <v>16916</v>
      </c>
      <c r="AF717" s="595" t="s">
        <v>16916</v>
      </c>
      <c r="AG717" s="473" t="s">
        <v>16916</v>
      </c>
      <c r="AH717" s="471" t="s">
        <v>16916</v>
      </c>
      <c r="AI717" s="472" t="s">
        <v>16916</v>
      </c>
      <c r="AJ717" s="471" t="s">
        <v>16916</v>
      </c>
      <c r="AK717" s="472" t="s">
        <v>16916</v>
      </c>
      <c r="AL717" s="471" t="s">
        <v>16916</v>
      </c>
      <c r="AM717" s="472" t="s">
        <v>16916</v>
      </c>
      <c r="AN717" s="471" t="s">
        <v>16916</v>
      </c>
      <c r="AO717" s="472" t="s">
        <v>16916</v>
      </c>
      <c r="AP717" s="471">
        <v>254425.14</v>
      </c>
      <c r="AQ717" s="472">
        <v>254425.13999999987</v>
      </c>
      <c r="AR717" s="471" t="s">
        <v>16916</v>
      </c>
      <c r="AS717" s="472" t="s">
        <v>16916</v>
      </c>
      <c r="AT717" s="471">
        <v>3770837.28</v>
      </c>
      <c r="AU717" s="472">
        <v>3770837.28</v>
      </c>
      <c r="AV717" s="471" t="s">
        <v>16916</v>
      </c>
      <c r="AW717" s="472" t="s">
        <v>16916</v>
      </c>
      <c r="AX717" s="471">
        <v>2420768.88</v>
      </c>
      <c r="AY717" s="472">
        <v>2095388.4599999995</v>
      </c>
      <c r="AZ717" s="471" t="s">
        <v>16916</v>
      </c>
      <c r="BA717" s="472" t="s">
        <v>16916</v>
      </c>
      <c r="BB717" s="471" t="s">
        <v>16916</v>
      </c>
      <c r="BC717" s="472" t="s">
        <v>16916</v>
      </c>
      <c r="BD717" s="471" t="s">
        <v>16916</v>
      </c>
      <c r="BE717" s="472" t="s">
        <v>16916</v>
      </c>
      <c r="BF717" s="471" t="s">
        <v>16916</v>
      </c>
      <c r="BG717" s="472" t="s">
        <v>16916</v>
      </c>
      <c r="BH717" s="471">
        <v>181868.46</v>
      </c>
      <c r="BI717" s="472">
        <v>18544.560000000001</v>
      </c>
      <c r="BJ717" s="357">
        <v>6446031.2999999998</v>
      </c>
      <c r="BK717" s="474">
        <v>6120650.879999999</v>
      </c>
      <c r="BL717" s="357">
        <v>181868.46</v>
      </c>
      <c r="BM717" s="474">
        <v>18544.560000000001</v>
      </c>
      <c r="BN717" s="357">
        <v>1153457.71</v>
      </c>
      <c r="BO717" s="474">
        <v>1153457.71</v>
      </c>
    </row>
    <row r="718" spans="1:67" s="148" customFormat="1" ht="12.75" x14ac:dyDescent="0.2">
      <c r="A718" s="470" t="s">
        <v>8377</v>
      </c>
      <c r="B718" s="470" t="s">
        <v>8497</v>
      </c>
      <c r="C718" s="470" t="s">
        <v>8213</v>
      </c>
      <c r="D718" s="470" t="s">
        <v>8213</v>
      </c>
      <c r="E718" s="470" t="s">
        <v>17573</v>
      </c>
      <c r="F718" s="470" t="s">
        <v>23</v>
      </c>
      <c r="G718" s="470" t="s">
        <v>23</v>
      </c>
      <c r="H718" s="471" t="s">
        <v>16916</v>
      </c>
      <c r="I718" s="472" t="s">
        <v>16916</v>
      </c>
      <c r="J718" s="471" t="s">
        <v>16916</v>
      </c>
      <c r="K718" s="472" t="s">
        <v>16916</v>
      </c>
      <c r="L718" s="471" t="s">
        <v>16916</v>
      </c>
      <c r="M718" s="472" t="s">
        <v>16916</v>
      </c>
      <c r="N718" s="471" t="s">
        <v>16916</v>
      </c>
      <c r="O718" s="472" t="s">
        <v>16916</v>
      </c>
      <c r="P718" s="471" t="s">
        <v>16916</v>
      </c>
      <c r="Q718" s="472" t="s">
        <v>16916</v>
      </c>
      <c r="R718" s="475" t="s">
        <v>16916</v>
      </c>
      <c r="S718" s="476" t="s">
        <v>16916</v>
      </c>
      <c r="T718" s="475" t="s">
        <v>16916</v>
      </c>
      <c r="U718" s="476" t="s">
        <v>16916</v>
      </c>
      <c r="V718" s="475" t="s">
        <v>16916</v>
      </c>
      <c r="W718" s="473" t="s">
        <v>16916</v>
      </c>
      <c r="X718" s="471" t="s">
        <v>16916</v>
      </c>
      <c r="Y718" s="472" t="s">
        <v>16916</v>
      </c>
      <c r="Z718" s="471" t="s">
        <v>16916</v>
      </c>
      <c r="AA718" s="472" t="s">
        <v>16916</v>
      </c>
      <c r="AB718" s="471" t="s">
        <v>16916</v>
      </c>
      <c r="AC718" s="472" t="s">
        <v>16916</v>
      </c>
      <c r="AD718" s="471" t="s">
        <v>16916</v>
      </c>
      <c r="AE718" s="472" t="s">
        <v>16916</v>
      </c>
      <c r="AF718" s="595" t="s">
        <v>16916</v>
      </c>
      <c r="AG718" s="473" t="s">
        <v>16916</v>
      </c>
      <c r="AH718" s="471" t="s">
        <v>16916</v>
      </c>
      <c r="AI718" s="472" t="s">
        <v>16916</v>
      </c>
      <c r="AJ718" s="471" t="s">
        <v>16916</v>
      </c>
      <c r="AK718" s="472" t="s">
        <v>16916</v>
      </c>
      <c r="AL718" s="471" t="s">
        <v>16916</v>
      </c>
      <c r="AM718" s="472" t="s">
        <v>16916</v>
      </c>
      <c r="AN718" s="471" t="s">
        <v>16916</v>
      </c>
      <c r="AO718" s="472" t="s">
        <v>16916</v>
      </c>
      <c r="AP718" s="471">
        <v>2489000</v>
      </c>
      <c r="AQ718" s="472">
        <v>-287034.28999999998</v>
      </c>
      <c r="AR718" s="471" t="s">
        <v>16916</v>
      </c>
      <c r="AS718" s="472" t="s">
        <v>16916</v>
      </c>
      <c r="AT718" s="471" t="s">
        <v>16916</v>
      </c>
      <c r="AU718" s="472" t="s">
        <v>16916</v>
      </c>
      <c r="AV718" s="471" t="s">
        <v>16916</v>
      </c>
      <c r="AW718" s="472" t="s">
        <v>16916</v>
      </c>
      <c r="AX718" s="471" t="s">
        <v>16916</v>
      </c>
      <c r="AY718" s="472" t="s">
        <v>16916</v>
      </c>
      <c r="AZ718" s="471">
        <v>3399690.59</v>
      </c>
      <c r="BA718" s="472">
        <v>2871255.6599999997</v>
      </c>
      <c r="BB718" s="471" t="s">
        <v>16916</v>
      </c>
      <c r="BC718" s="472" t="s">
        <v>16916</v>
      </c>
      <c r="BD718" s="471">
        <v>8974041.1600000001</v>
      </c>
      <c r="BE718" s="472">
        <v>658744.81999999995</v>
      </c>
      <c r="BF718" s="471" t="s">
        <v>16916</v>
      </c>
      <c r="BG718" s="472" t="s">
        <v>16916</v>
      </c>
      <c r="BH718" s="471">
        <v>10293541.09</v>
      </c>
      <c r="BI718" s="472">
        <v>0</v>
      </c>
      <c r="BJ718" s="357">
        <v>2489000</v>
      </c>
      <c r="BK718" s="474">
        <v>-287034.28999999998</v>
      </c>
      <c r="BL718" s="357">
        <v>22667272.84</v>
      </c>
      <c r="BM718" s="474">
        <v>3530000.4799999995</v>
      </c>
      <c r="BN718" s="357">
        <v>0</v>
      </c>
      <c r="BO718" s="474">
        <v>0</v>
      </c>
    </row>
    <row r="719" spans="1:67" s="148" customFormat="1" ht="12.75" x14ac:dyDescent="0.2">
      <c r="A719" s="470" t="s">
        <v>8377</v>
      </c>
      <c r="B719" s="470" t="s">
        <v>8388</v>
      </c>
      <c r="C719" s="470" t="s">
        <v>8213</v>
      </c>
      <c r="D719" s="470" t="s">
        <v>8213</v>
      </c>
      <c r="E719" s="470" t="s">
        <v>17574</v>
      </c>
      <c r="F719" s="470" t="s">
        <v>23</v>
      </c>
      <c r="G719" s="470" t="s">
        <v>23</v>
      </c>
      <c r="H719" s="471">
        <v>47769.98</v>
      </c>
      <c r="I719" s="472">
        <v>47769.98</v>
      </c>
      <c r="J719" s="471" t="s">
        <v>16916</v>
      </c>
      <c r="K719" s="472" t="s">
        <v>16916</v>
      </c>
      <c r="L719" s="471" t="s">
        <v>16916</v>
      </c>
      <c r="M719" s="472" t="s">
        <v>16916</v>
      </c>
      <c r="N719" s="471" t="s">
        <v>16916</v>
      </c>
      <c r="O719" s="472" t="s">
        <v>16916</v>
      </c>
      <c r="P719" s="471" t="s">
        <v>16916</v>
      </c>
      <c r="Q719" s="472" t="s">
        <v>16916</v>
      </c>
      <c r="R719" s="475" t="s">
        <v>16916</v>
      </c>
      <c r="S719" s="476" t="s">
        <v>16916</v>
      </c>
      <c r="T719" s="475" t="s">
        <v>16916</v>
      </c>
      <c r="U719" s="476" t="s">
        <v>16916</v>
      </c>
      <c r="V719" s="475" t="s">
        <v>16916</v>
      </c>
      <c r="W719" s="473" t="s">
        <v>16916</v>
      </c>
      <c r="X719" s="471" t="s">
        <v>16916</v>
      </c>
      <c r="Y719" s="472" t="s">
        <v>16916</v>
      </c>
      <c r="Z719" s="471" t="s">
        <v>16916</v>
      </c>
      <c r="AA719" s="472" t="s">
        <v>16916</v>
      </c>
      <c r="AB719" s="471" t="s">
        <v>16916</v>
      </c>
      <c r="AC719" s="472" t="s">
        <v>16916</v>
      </c>
      <c r="AD719" s="471" t="s">
        <v>16916</v>
      </c>
      <c r="AE719" s="472" t="s">
        <v>16916</v>
      </c>
      <c r="AF719" s="595" t="s">
        <v>16916</v>
      </c>
      <c r="AG719" s="473" t="s">
        <v>16916</v>
      </c>
      <c r="AH719" s="471" t="s">
        <v>16916</v>
      </c>
      <c r="AI719" s="472" t="s">
        <v>16916</v>
      </c>
      <c r="AJ719" s="471" t="s">
        <v>16916</v>
      </c>
      <c r="AK719" s="472" t="s">
        <v>16916</v>
      </c>
      <c r="AL719" s="471" t="s">
        <v>16916</v>
      </c>
      <c r="AM719" s="472" t="s">
        <v>16916</v>
      </c>
      <c r="AN719" s="471" t="s">
        <v>16916</v>
      </c>
      <c r="AO719" s="472" t="s">
        <v>16916</v>
      </c>
      <c r="AP719" s="471" t="s">
        <v>16916</v>
      </c>
      <c r="AQ719" s="472" t="s">
        <v>16916</v>
      </c>
      <c r="AR719" s="471" t="s">
        <v>16916</v>
      </c>
      <c r="AS719" s="472" t="s">
        <v>16916</v>
      </c>
      <c r="AT719" s="471" t="s">
        <v>16916</v>
      </c>
      <c r="AU719" s="472" t="s">
        <v>16916</v>
      </c>
      <c r="AV719" s="471" t="s">
        <v>16916</v>
      </c>
      <c r="AW719" s="472" t="s">
        <v>16916</v>
      </c>
      <c r="AX719" s="471" t="s">
        <v>16916</v>
      </c>
      <c r="AY719" s="472" t="s">
        <v>16916</v>
      </c>
      <c r="AZ719" s="471" t="s">
        <v>16916</v>
      </c>
      <c r="BA719" s="472" t="s">
        <v>16916</v>
      </c>
      <c r="BB719" s="471" t="s">
        <v>16916</v>
      </c>
      <c r="BC719" s="472" t="s">
        <v>16916</v>
      </c>
      <c r="BD719" s="471" t="s">
        <v>16916</v>
      </c>
      <c r="BE719" s="472" t="s">
        <v>16916</v>
      </c>
      <c r="BF719" s="471" t="s">
        <v>16916</v>
      </c>
      <c r="BG719" s="472" t="s">
        <v>16916</v>
      </c>
      <c r="BH719" s="471" t="s">
        <v>16916</v>
      </c>
      <c r="BI719" s="472" t="s">
        <v>16916</v>
      </c>
      <c r="BJ719" s="357">
        <v>47769.98</v>
      </c>
      <c r="BK719" s="474">
        <v>47769.98</v>
      </c>
      <c r="BL719" s="357">
        <v>0</v>
      </c>
      <c r="BM719" s="474">
        <v>0</v>
      </c>
      <c r="BN719" s="357">
        <v>0</v>
      </c>
      <c r="BO719" s="474">
        <v>0</v>
      </c>
    </row>
    <row r="720" spans="1:67" s="148" customFormat="1" ht="12.75" x14ac:dyDescent="0.2">
      <c r="A720" s="470" t="s">
        <v>8377</v>
      </c>
      <c r="B720" s="470" t="s">
        <v>8347</v>
      </c>
      <c r="C720" s="470" t="s">
        <v>8213</v>
      </c>
      <c r="D720" s="470" t="s">
        <v>8213</v>
      </c>
      <c r="E720" s="470" t="s">
        <v>17575</v>
      </c>
      <c r="F720" s="470" t="s">
        <v>23</v>
      </c>
      <c r="G720" s="470" t="s">
        <v>23</v>
      </c>
      <c r="H720" s="471" t="s">
        <v>16916</v>
      </c>
      <c r="I720" s="472" t="s">
        <v>16916</v>
      </c>
      <c r="J720" s="471" t="s">
        <v>16916</v>
      </c>
      <c r="K720" s="472" t="s">
        <v>16916</v>
      </c>
      <c r="L720" s="471" t="s">
        <v>16916</v>
      </c>
      <c r="M720" s="472" t="s">
        <v>16916</v>
      </c>
      <c r="N720" s="471" t="s">
        <v>16916</v>
      </c>
      <c r="O720" s="472" t="s">
        <v>16916</v>
      </c>
      <c r="P720" s="471" t="s">
        <v>16916</v>
      </c>
      <c r="Q720" s="472" t="s">
        <v>16916</v>
      </c>
      <c r="R720" s="475" t="s">
        <v>16916</v>
      </c>
      <c r="S720" s="476" t="s">
        <v>16916</v>
      </c>
      <c r="T720" s="475" t="s">
        <v>16916</v>
      </c>
      <c r="U720" s="476" t="s">
        <v>16916</v>
      </c>
      <c r="V720" s="475" t="s">
        <v>16916</v>
      </c>
      <c r="W720" s="473" t="s">
        <v>16916</v>
      </c>
      <c r="X720" s="471" t="s">
        <v>16916</v>
      </c>
      <c r="Y720" s="472" t="s">
        <v>16916</v>
      </c>
      <c r="Z720" s="471" t="s">
        <v>16916</v>
      </c>
      <c r="AA720" s="472" t="s">
        <v>16916</v>
      </c>
      <c r="AB720" s="471" t="s">
        <v>16916</v>
      </c>
      <c r="AC720" s="472" t="s">
        <v>16916</v>
      </c>
      <c r="AD720" s="471" t="s">
        <v>16916</v>
      </c>
      <c r="AE720" s="472" t="s">
        <v>16916</v>
      </c>
      <c r="AF720" s="595" t="s">
        <v>16916</v>
      </c>
      <c r="AG720" s="473" t="s">
        <v>16916</v>
      </c>
      <c r="AH720" s="471" t="s">
        <v>16916</v>
      </c>
      <c r="AI720" s="472" t="s">
        <v>16916</v>
      </c>
      <c r="AJ720" s="471" t="s">
        <v>16916</v>
      </c>
      <c r="AK720" s="472" t="s">
        <v>16916</v>
      </c>
      <c r="AL720" s="471" t="s">
        <v>16916</v>
      </c>
      <c r="AM720" s="472" t="s">
        <v>16916</v>
      </c>
      <c r="AN720" s="471">
        <v>3830176.55</v>
      </c>
      <c r="AO720" s="472">
        <v>2562421.7399999998</v>
      </c>
      <c r="AP720" s="471" t="s">
        <v>16916</v>
      </c>
      <c r="AQ720" s="472" t="s">
        <v>16916</v>
      </c>
      <c r="AR720" s="471" t="s">
        <v>16916</v>
      </c>
      <c r="AS720" s="472" t="s">
        <v>16916</v>
      </c>
      <c r="AT720" s="471" t="s">
        <v>16916</v>
      </c>
      <c r="AU720" s="472" t="s">
        <v>16916</v>
      </c>
      <c r="AV720" s="471" t="s">
        <v>16916</v>
      </c>
      <c r="AW720" s="472" t="s">
        <v>16916</v>
      </c>
      <c r="AX720" s="471" t="s">
        <v>16916</v>
      </c>
      <c r="AY720" s="472" t="s">
        <v>16916</v>
      </c>
      <c r="AZ720" s="471" t="s">
        <v>16916</v>
      </c>
      <c r="BA720" s="472" t="s">
        <v>16916</v>
      </c>
      <c r="BB720" s="471" t="s">
        <v>16916</v>
      </c>
      <c r="BC720" s="472" t="s">
        <v>16916</v>
      </c>
      <c r="BD720" s="471" t="s">
        <v>16916</v>
      </c>
      <c r="BE720" s="472" t="s">
        <v>16916</v>
      </c>
      <c r="BF720" s="471" t="s">
        <v>16916</v>
      </c>
      <c r="BG720" s="472" t="s">
        <v>16916</v>
      </c>
      <c r="BH720" s="471" t="s">
        <v>16916</v>
      </c>
      <c r="BI720" s="472" t="s">
        <v>16916</v>
      </c>
      <c r="BJ720" s="357">
        <v>0</v>
      </c>
      <c r="BK720" s="474">
        <v>0</v>
      </c>
      <c r="BL720" s="357">
        <v>3830176.55</v>
      </c>
      <c r="BM720" s="474">
        <v>2562421.7399999998</v>
      </c>
      <c r="BN720" s="357">
        <v>0</v>
      </c>
      <c r="BO720" s="474">
        <v>0</v>
      </c>
    </row>
    <row r="721" spans="1:67" s="148" customFormat="1" ht="12.75" x14ac:dyDescent="0.2">
      <c r="A721" s="470" t="s">
        <v>8377</v>
      </c>
      <c r="B721" s="470" t="s">
        <v>8382</v>
      </c>
      <c r="C721" s="470" t="s">
        <v>8213</v>
      </c>
      <c r="D721" s="470" t="s">
        <v>8213</v>
      </c>
      <c r="E721" s="470" t="s">
        <v>162</v>
      </c>
      <c r="F721" s="470" t="s">
        <v>23</v>
      </c>
      <c r="G721" s="470" t="s">
        <v>23</v>
      </c>
      <c r="H721" s="471">
        <v>5080546.82</v>
      </c>
      <c r="I721" s="472">
        <v>1745949.8399999999</v>
      </c>
      <c r="J721" s="471" t="s">
        <v>16916</v>
      </c>
      <c r="K721" s="472" t="s">
        <v>16916</v>
      </c>
      <c r="L721" s="471" t="s">
        <v>16916</v>
      </c>
      <c r="M721" s="472" t="s">
        <v>16916</v>
      </c>
      <c r="N721" s="471">
        <v>28437224.760000002</v>
      </c>
      <c r="O721" s="472">
        <v>17628844.619999997</v>
      </c>
      <c r="P721" s="471" t="s">
        <v>16916</v>
      </c>
      <c r="Q721" s="472" t="s">
        <v>16916</v>
      </c>
      <c r="R721" s="475">
        <v>14926340.9</v>
      </c>
      <c r="S721" s="476">
        <v>11532746.99</v>
      </c>
      <c r="T721" s="475" t="s">
        <v>16916</v>
      </c>
      <c r="U721" s="476" t="s">
        <v>16916</v>
      </c>
      <c r="V721" s="475">
        <v>30399177.430000003</v>
      </c>
      <c r="W721" s="473">
        <v>30399177.43</v>
      </c>
      <c r="X721" s="471">
        <v>25347826.289999995</v>
      </c>
      <c r="Y721" s="472">
        <v>4543432.9099999992</v>
      </c>
      <c r="Z721" s="471" t="s">
        <v>16916</v>
      </c>
      <c r="AA721" s="472" t="s">
        <v>16916</v>
      </c>
      <c r="AB721" s="471">
        <v>8648276.4299999997</v>
      </c>
      <c r="AC721" s="472">
        <v>5052030.1600000011</v>
      </c>
      <c r="AD721" s="471" t="s">
        <v>16916</v>
      </c>
      <c r="AE721" s="472" t="s">
        <v>16916</v>
      </c>
      <c r="AF721" s="595" t="s">
        <v>16916</v>
      </c>
      <c r="AG721" s="473" t="s">
        <v>16916</v>
      </c>
      <c r="AH721" s="471">
        <v>16429286.76</v>
      </c>
      <c r="AI721" s="472">
        <v>13144679.050000001</v>
      </c>
      <c r="AJ721" s="471" t="s">
        <v>16916</v>
      </c>
      <c r="AK721" s="472" t="s">
        <v>16916</v>
      </c>
      <c r="AL721" s="471">
        <v>6222053.5600000005</v>
      </c>
      <c r="AM721" s="472">
        <v>5904368.0200000005</v>
      </c>
      <c r="AN721" s="471" t="s">
        <v>16916</v>
      </c>
      <c r="AO721" s="472" t="s">
        <v>16916</v>
      </c>
      <c r="AP721" s="471">
        <v>7515731.0099999998</v>
      </c>
      <c r="AQ721" s="472">
        <v>6605242.1800000025</v>
      </c>
      <c r="AR721" s="471" t="s">
        <v>16916</v>
      </c>
      <c r="AS721" s="472" t="s">
        <v>16916</v>
      </c>
      <c r="AT721" s="471">
        <v>6944747.5300000003</v>
      </c>
      <c r="AU721" s="472">
        <v>6360960.4299999997</v>
      </c>
      <c r="AV721" s="471" t="s">
        <v>16916</v>
      </c>
      <c r="AW721" s="472" t="s">
        <v>16916</v>
      </c>
      <c r="AX721" s="471">
        <v>3475326.06</v>
      </c>
      <c r="AY721" s="472">
        <v>3184182.76</v>
      </c>
      <c r="AZ721" s="471" t="s">
        <v>16916</v>
      </c>
      <c r="BA721" s="472" t="s">
        <v>16916</v>
      </c>
      <c r="BB721" s="471">
        <v>2994320.4400000004</v>
      </c>
      <c r="BC721" s="472">
        <v>252124.93000000005</v>
      </c>
      <c r="BD721" s="471" t="s">
        <v>16916</v>
      </c>
      <c r="BE721" s="472" t="s">
        <v>16916</v>
      </c>
      <c r="BF721" s="471">
        <v>2581609.62</v>
      </c>
      <c r="BG721" s="472">
        <v>0</v>
      </c>
      <c r="BH721" s="471" t="s">
        <v>16916</v>
      </c>
      <c r="BI721" s="472" t="s">
        <v>16916</v>
      </c>
      <c r="BJ721" s="357">
        <v>128603290.18000001</v>
      </c>
      <c r="BK721" s="474">
        <v>75954561.890000001</v>
      </c>
      <c r="BL721" s="357">
        <v>0</v>
      </c>
      <c r="BM721" s="474">
        <v>0</v>
      </c>
      <c r="BN721" s="357">
        <v>30399177.430000003</v>
      </c>
      <c r="BO721" s="474">
        <v>30399177.43</v>
      </c>
    </row>
    <row r="722" spans="1:67" s="148" customFormat="1" ht="12.75" x14ac:dyDescent="0.2">
      <c r="A722" s="470" t="s">
        <v>8377</v>
      </c>
      <c r="B722" s="470" t="s">
        <v>8260</v>
      </c>
      <c r="C722" s="470" t="s">
        <v>8213</v>
      </c>
      <c r="D722" s="470" t="s">
        <v>8213</v>
      </c>
      <c r="E722" s="470" t="s">
        <v>16990</v>
      </c>
      <c r="F722" s="470" t="s">
        <v>23</v>
      </c>
      <c r="G722" s="470" t="s">
        <v>23</v>
      </c>
      <c r="H722" s="471">
        <v>2115520.21</v>
      </c>
      <c r="I722" s="472">
        <v>1321720.43</v>
      </c>
      <c r="J722" s="471" t="s">
        <v>16916</v>
      </c>
      <c r="K722" s="472" t="s">
        <v>16916</v>
      </c>
      <c r="L722" s="471" t="s">
        <v>16916</v>
      </c>
      <c r="M722" s="472" t="s">
        <v>16916</v>
      </c>
      <c r="N722" s="471">
        <v>4843939.17</v>
      </c>
      <c r="O722" s="472">
        <v>794654.6399999999</v>
      </c>
      <c r="P722" s="471" t="s">
        <v>16916</v>
      </c>
      <c r="Q722" s="472" t="s">
        <v>16916</v>
      </c>
      <c r="R722" s="475">
        <v>2541552.27</v>
      </c>
      <c r="S722" s="476">
        <v>788004.4</v>
      </c>
      <c r="T722" s="475" t="s">
        <v>16916</v>
      </c>
      <c r="U722" s="476" t="s">
        <v>16916</v>
      </c>
      <c r="V722" s="475" t="s">
        <v>16916</v>
      </c>
      <c r="W722" s="473" t="s">
        <v>16916</v>
      </c>
      <c r="X722" s="471">
        <v>2685649.85</v>
      </c>
      <c r="Y722" s="472">
        <v>0</v>
      </c>
      <c r="Z722" s="471" t="s">
        <v>16916</v>
      </c>
      <c r="AA722" s="472" t="s">
        <v>16916</v>
      </c>
      <c r="AB722" s="471">
        <v>3022144.04</v>
      </c>
      <c r="AC722" s="472">
        <v>125161.37</v>
      </c>
      <c r="AD722" s="471" t="s">
        <v>16916</v>
      </c>
      <c r="AE722" s="472" t="s">
        <v>16916</v>
      </c>
      <c r="AF722" s="595" t="s">
        <v>16916</v>
      </c>
      <c r="AG722" s="473" t="s">
        <v>16916</v>
      </c>
      <c r="AH722" s="471">
        <v>2992256.78</v>
      </c>
      <c r="AI722" s="472">
        <v>0</v>
      </c>
      <c r="AJ722" s="471" t="s">
        <v>16916</v>
      </c>
      <c r="AK722" s="472" t="s">
        <v>16916</v>
      </c>
      <c r="AL722" s="471">
        <v>3467422.4300000006</v>
      </c>
      <c r="AM722" s="472">
        <v>115003.62</v>
      </c>
      <c r="AN722" s="471" t="s">
        <v>16916</v>
      </c>
      <c r="AO722" s="472" t="s">
        <v>16916</v>
      </c>
      <c r="AP722" s="471">
        <v>4101003.64</v>
      </c>
      <c r="AQ722" s="472">
        <v>345244.40000000026</v>
      </c>
      <c r="AR722" s="471" t="s">
        <v>16916</v>
      </c>
      <c r="AS722" s="472" t="s">
        <v>16916</v>
      </c>
      <c r="AT722" s="471">
        <v>3467013.9299999997</v>
      </c>
      <c r="AU722" s="472" t="s">
        <v>16916</v>
      </c>
      <c r="AV722" s="471" t="s">
        <v>16916</v>
      </c>
      <c r="AW722" s="472" t="s">
        <v>16916</v>
      </c>
      <c r="AX722" s="471">
        <v>2750755.83</v>
      </c>
      <c r="AY722" s="472" t="s">
        <v>16916</v>
      </c>
      <c r="AZ722" s="471" t="s">
        <v>16916</v>
      </c>
      <c r="BA722" s="472" t="s">
        <v>16916</v>
      </c>
      <c r="BB722" s="471" t="s">
        <v>16916</v>
      </c>
      <c r="BC722" s="472" t="s">
        <v>16916</v>
      </c>
      <c r="BD722" s="471" t="s">
        <v>16916</v>
      </c>
      <c r="BE722" s="472" t="s">
        <v>16916</v>
      </c>
      <c r="BF722" s="471" t="s">
        <v>16916</v>
      </c>
      <c r="BG722" s="472" t="s">
        <v>16916</v>
      </c>
      <c r="BH722" s="471" t="s">
        <v>16916</v>
      </c>
      <c r="BI722" s="472" t="s">
        <v>16916</v>
      </c>
      <c r="BJ722" s="357">
        <v>31987258.149999999</v>
      </c>
      <c r="BK722" s="474">
        <v>3489788.8600000003</v>
      </c>
      <c r="BL722" s="357">
        <v>0</v>
      </c>
      <c r="BM722" s="474">
        <v>0</v>
      </c>
      <c r="BN722" s="357">
        <v>0</v>
      </c>
      <c r="BO722" s="474">
        <v>0</v>
      </c>
    </row>
    <row r="723" spans="1:67" s="148" customFormat="1" ht="12.75" x14ac:dyDescent="0.2">
      <c r="A723" s="470" t="s">
        <v>8377</v>
      </c>
      <c r="B723" s="470" t="s">
        <v>8262</v>
      </c>
      <c r="C723" s="470" t="s">
        <v>8213</v>
      </c>
      <c r="D723" s="470" t="s">
        <v>8213</v>
      </c>
      <c r="E723" s="470" t="s">
        <v>16991</v>
      </c>
      <c r="F723" s="470" t="s">
        <v>23</v>
      </c>
      <c r="G723" s="470" t="s">
        <v>23</v>
      </c>
      <c r="H723" s="471" t="s">
        <v>16916</v>
      </c>
      <c r="I723" s="472" t="s">
        <v>16916</v>
      </c>
      <c r="J723" s="471" t="s">
        <v>16916</v>
      </c>
      <c r="K723" s="472" t="s">
        <v>16916</v>
      </c>
      <c r="L723" s="471" t="s">
        <v>16916</v>
      </c>
      <c r="M723" s="472" t="s">
        <v>16916</v>
      </c>
      <c r="N723" s="471">
        <v>147488.34</v>
      </c>
      <c r="O723" s="472">
        <v>147488.34</v>
      </c>
      <c r="P723" s="471" t="s">
        <v>16916</v>
      </c>
      <c r="Q723" s="472" t="s">
        <v>16916</v>
      </c>
      <c r="R723" s="475">
        <v>197287.8</v>
      </c>
      <c r="S723" s="476">
        <v>197287.80000000002</v>
      </c>
      <c r="T723" s="475" t="s">
        <v>16916</v>
      </c>
      <c r="U723" s="476" t="s">
        <v>16916</v>
      </c>
      <c r="V723" s="475" t="s">
        <v>16916</v>
      </c>
      <c r="W723" s="473" t="s">
        <v>16916</v>
      </c>
      <c r="X723" s="471">
        <v>199593.39</v>
      </c>
      <c r="Y723" s="472">
        <v>199593.39</v>
      </c>
      <c r="Z723" s="471" t="s">
        <v>16916</v>
      </c>
      <c r="AA723" s="472" t="s">
        <v>16916</v>
      </c>
      <c r="AB723" s="471">
        <v>389401.66</v>
      </c>
      <c r="AC723" s="472">
        <v>362757.52</v>
      </c>
      <c r="AD723" s="471" t="s">
        <v>16916</v>
      </c>
      <c r="AE723" s="472" t="s">
        <v>16916</v>
      </c>
      <c r="AF723" s="595" t="s">
        <v>16916</v>
      </c>
      <c r="AG723" s="473" t="s">
        <v>16916</v>
      </c>
      <c r="AH723" s="471">
        <v>910961.41</v>
      </c>
      <c r="AI723" s="472">
        <v>910961.41</v>
      </c>
      <c r="AJ723" s="471" t="s">
        <v>16916</v>
      </c>
      <c r="AK723" s="472" t="s">
        <v>16916</v>
      </c>
      <c r="AL723" s="471">
        <v>487708.08999999997</v>
      </c>
      <c r="AM723" s="472">
        <v>487477.48999999993</v>
      </c>
      <c r="AN723" s="471" t="s">
        <v>16916</v>
      </c>
      <c r="AO723" s="472" t="s">
        <v>16916</v>
      </c>
      <c r="AP723" s="471">
        <v>327789.59000000003</v>
      </c>
      <c r="AQ723" s="472">
        <v>0</v>
      </c>
      <c r="AR723" s="471" t="s">
        <v>16916</v>
      </c>
      <c r="AS723" s="472" t="s">
        <v>16916</v>
      </c>
      <c r="AT723" s="471">
        <v>356135.58</v>
      </c>
      <c r="AU723" s="472" t="s">
        <v>16916</v>
      </c>
      <c r="AV723" s="471" t="s">
        <v>16916</v>
      </c>
      <c r="AW723" s="472" t="s">
        <v>16916</v>
      </c>
      <c r="AX723" s="471" t="s">
        <v>16916</v>
      </c>
      <c r="AY723" s="472" t="s">
        <v>16916</v>
      </c>
      <c r="AZ723" s="471" t="s">
        <v>16916</v>
      </c>
      <c r="BA723" s="472" t="s">
        <v>16916</v>
      </c>
      <c r="BB723" s="471" t="s">
        <v>16916</v>
      </c>
      <c r="BC723" s="472" t="s">
        <v>16916</v>
      </c>
      <c r="BD723" s="471" t="s">
        <v>16916</v>
      </c>
      <c r="BE723" s="472" t="s">
        <v>16916</v>
      </c>
      <c r="BF723" s="471" t="s">
        <v>16916</v>
      </c>
      <c r="BG723" s="472" t="s">
        <v>16916</v>
      </c>
      <c r="BH723" s="471" t="s">
        <v>16916</v>
      </c>
      <c r="BI723" s="472" t="s">
        <v>16916</v>
      </c>
      <c r="BJ723" s="357">
        <v>3016365.86</v>
      </c>
      <c r="BK723" s="474">
        <v>2305565.9499999997</v>
      </c>
      <c r="BL723" s="357">
        <v>0</v>
      </c>
      <c r="BM723" s="474">
        <v>0</v>
      </c>
      <c r="BN723" s="357">
        <v>0</v>
      </c>
      <c r="BO723" s="474">
        <v>0</v>
      </c>
    </row>
    <row r="724" spans="1:67" s="148" customFormat="1" ht="12.75" x14ac:dyDescent="0.2">
      <c r="A724" s="470" t="s">
        <v>8351</v>
      </c>
      <c r="B724" s="470" t="s">
        <v>8271</v>
      </c>
      <c r="C724" s="470" t="s">
        <v>8213</v>
      </c>
      <c r="D724" s="470" t="s">
        <v>8213</v>
      </c>
      <c r="E724" s="470" t="s">
        <v>18070</v>
      </c>
      <c r="F724" s="470" t="s">
        <v>17051</v>
      </c>
      <c r="G724" s="470" t="s">
        <v>17</v>
      </c>
      <c r="H724" s="471" t="s">
        <v>16916</v>
      </c>
      <c r="I724" s="472" t="s">
        <v>16916</v>
      </c>
      <c r="J724" s="471" t="s">
        <v>16916</v>
      </c>
      <c r="K724" s="472" t="s">
        <v>16916</v>
      </c>
      <c r="L724" s="471" t="s">
        <v>16916</v>
      </c>
      <c r="M724" s="472" t="s">
        <v>16916</v>
      </c>
      <c r="N724" s="471" t="s">
        <v>16916</v>
      </c>
      <c r="O724" s="472" t="s">
        <v>16916</v>
      </c>
      <c r="P724" s="471" t="s">
        <v>16916</v>
      </c>
      <c r="Q724" s="472" t="s">
        <v>16916</v>
      </c>
      <c r="R724" s="475" t="s">
        <v>16916</v>
      </c>
      <c r="S724" s="476" t="s">
        <v>16916</v>
      </c>
      <c r="T724" s="475" t="s">
        <v>16916</v>
      </c>
      <c r="U724" s="476" t="s">
        <v>16916</v>
      </c>
      <c r="V724" s="475" t="s">
        <v>16916</v>
      </c>
      <c r="W724" s="473" t="s">
        <v>16916</v>
      </c>
      <c r="X724" s="471" t="s">
        <v>16916</v>
      </c>
      <c r="Y724" s="472" t="s">
        <v>16916</v>
      </c>
      <c r="Z724" s="471" t="s">
        <v>16916</v>
      </c>
      <c r="AA724" s="472" t="s">
        <v>16916</v>
      </c>
      <c r="AB724" s="471" t="s">
        <v>16916</v>
      </c>
      <c r="AC724" s="472" t="s">
        <v>16916</v>
      </c>
      <c r="AD724" s="471" t="s">
        <v>16916</v>
      </c>
      <c r="AE724" s="472" t="s">
        <v>16916</v>
      </c>
      <c r="AF724" s="595" t="s">
        <v>16916</v>
      </c>
      <c r="AG724" s="473" t="s">
        <v>16916</v>
      </c>
      <c r="AH724" s="471" t="s">
        <v>16916</v>
      </c>
      <c r="AI724" s="472" t="s">
        <v>16916</v>
      </c>
      <c r="AJ724" s="471" t="s">
        <v>16916</v>
      </c>
      <c r="AK724" s="472" t="s">
        <v>16916</v>
      </c>
      <c r="AL724" s="471" t="s">
        <v>16916</v>
      </c>
      <c r="AM724" s="472" t="s">
        <v>16916</v>
      </c>
      <c r="AN724" s="471" t="s">
        <v>16916</v>
      </c>
      <c r="AO724" s="472" t="s">
        <v>16916</v>
      </c>
      <c r="AP724" s="471" t="s">
        <v>16916</v>
      </c>
      <c r="AQ724" s="472" t="s">
        <v>16916</v>
      </c>
      <c r="AR724" s="471" t="s">
        <v>16916</v>
      </c>
      <c r="AS724" s="472" t="s">
        <v>16916</v>
      </c>
      <c r="AT724" s="471" t="s">
        <v>16916</v>
      </c>
      <c r="AU724" s="472" t="s">
        <v>16916</v>
      </c>
      <c r="AV724" s="471" t="s">
        <v>16916</v>
      </c>
      <c r="AW724" s="472" t="s">
        <v>16916</v>
      </c>
      <c r="AX724" s="471" t="s">
        <v>16916</v>
      </c>
      <c r="AY724" s="472" t="s">
        <v>16916</v>
      </c>
      <c r="AZ724" s="471" t="s">
        <v>16916</v>
      </c>
      <c r="BA724" s="472" t="s">
        <v>16916</v>
      </c>
      <c r="BB724" s="471" t="s">
        <v>16916</v>
      </c>
      <c r="BC724" s="472" t="s">
        <v>16916</v>
      </c>
      <c r="BD724" s="471" t="s">
        <v>16916</v>
      </c>
      <c r="BE724" s="472" t="s">
        <v>16916</v>
      </c>
      <c r="BF724" s="471">
        <v>61324.800000000003</v>
      </c>
      <c r="BG724" s="472">
        <v>0</v>
      </c>
      <c r="BH724" s="471" t="s">
        <v>16916</v>
      </c>
      <c r="BI724" s="472" t="s">
        <v>16916</v>
      </c>
      <c r="BJ724" s="357">
        <v>61324.800000000003</v>
      </c>
      <c r="BK724" s="474">
        <v>0</v>
      </c>
      <c r="BL724" s="357">
        <v>0</v>
      </c>
      <c r="BM724" s="474">
        <v>0</v>
      </c>
      <c r="BN724" s="357">
        <v>0</v>
      </c>
      <c r="BO724" s="474">
        <v>0</v>
      </c>
    </row>
    <row r="725" spans="1:67" s="148" customFormat="1" ht="12.75" x14ac:dyDescent="0.2">
      <c r="A725" s="470" t="s">
        <v>8351</v>
      </c>
      <c r="B725" s="470" t="s">
        <v>8218</v>
      </c>
      <c r="C725" s="470" t="s">
        <v>8213</v>
      </c>
      <c r="D725" s="470" t="s">
        <v>8213</v>
      </c>
      <c r="E725" s="470" t="s">
        <v>17908</v>
      </c>
      <c r="F725" s="470" t="s">
        <v>17051</v>
      </c>
      <c r="G725" s="470" t="s">
        <v>17</v>
      </c>
      <c r="H725" s="471" t="s">
        <v>16916</v>
      </c>
      <c r="I725" s="472" t="s">
        <v>16916</v>
      </c>
      <c r="J725" s="471" t="s">
        <v>16916</v>
      </c>
      <c r="K725" s="472" t="s">
        <v>16916</v>
      </c>
      <c r="L725" s="471" t="s">
        <v>16916</v>
      </c>
      <c r="M725" s="472" t="s">
        <v>16916</v>
      </c>
      <c r="N725" s="471" t="s">
        <v>16916</v>
      </c>
      <c r="O725" s="472" t="s">
        <v>16916</v>
      </c>
      <c r="P725" s="471" t="s">
        <v>16916</v>
      </c>
      <c r="Q725" s="472" t="s">
        <v>16916</v>
      </c>
      <c r="R725" s="475" t="s">
        <v>16916</v>
      </c>
      <c r="S725" s="476" t="s">
        <v>16916</v>
      </c>
      <c r="T725" s="475" t="s">
        <v>16916</v>
      </c>
      <c r="U725" s="476" t="s">
        <v>16916</v>
      </c>
      <c r="V725" s="475" t="s">
        <v>16916</v>
      </c>
      <c r="W725" s="473" t="s">
        <v>16916</v>
      </c>
      <c r="X725" s="471" t="s">
        <v>16916</v>
      </c>
      <c r="Y725" s="472" t="s">
        <v>16916</v>
      </c>
      <c r="Z725" s="471" t="s">
        <v>16916</v>
      </c>
      <c r="AA725" s="472" t="s">
        <v>16916</v>
      </c>
      <c r="AB725" s="471" t="s">
        <v>16916</v>
      </c>
      <c r="AC725" s="472" t="s">
        <v>16916</v>
      </c>
      <c r="AD725" s="471" t="s">
        <v>16916</v>
      </c>
      <c r="AE725" s="472" t="s">
        <v>16916</v>
      </c>
      <c r="AF725" s="595" t="s">
        <v>16916</v>
      </c>
      <c r="AG725" s="473" t="s">
        <v>16916</v>
      </c>
      <c r="AH725" s="471" t="s">
        <v>16916</v>
      </c>
      <c r="AI725" s="472" t="s">
        <v>16916</v>
      </c>
      <c r="AJ725" s="471" t="s">
        <v>16916</v>
      </c>
      <c r="AK725" s="472" t="s">
        <v>16916</v>
      </c>
      <c r="AL725" s="471" t="s">
        <v>16916</v>
      </c>
      <c r="AM725" s="472" t="s">
        <v>16916</v>
      </c>
      <c r="AN725" s="471" t="s">
        <v>16916</v>
      </c>
      <c r="AO725" s="472" t="s">
        <v>16916</v>
      </c>
      <c r="AP725" s="471" t="s">
        <v>16916</v>
      </c>
      <c r="AQ725" s="472" t="s">
        <v>16916</v>
      </c>
      <c r="AR725" s="471" t="s">
        <v>16916</v>
      </c>
      <c r="AS725" s="472" t="s">
        <v>16916</v>
      </c>
      <c r="AT725" s="471" t="s">
        <v>16916</v>
      </c>
      <c r="AU725" s="472" t="s">
        <v>16916</v>
      </c>
      <c r="AV725" s="471" t="s">
        <v>16916</v>
      </c>
      <c r="AW725" s="472" t="s">
        <v>16916</v>
      </c>
      <c r="AX725" s="471" t="s">
        <v>16916</v>
      </c>
      <c r="AY725" s="472" t="s">
        <v>16916</v>
      </c>
      <c r="AZ725" s="471" t="s">
        <v>16916</v>
      </c>
      <c r="BA725" s="472" t="s">
        <v>16916</v>
      </c>
      <c r="BB725" s="471">
        <v>513112.48</v>
      </c>
      <c r="BC725" s="472">
        <v>0</v>
      </c>
      <c r="BD725" s="471" t="s">
        <v>16916</v>
      </c>
      <c r="BE725" s="472" t="s">
        <v>16916</v>
      </c>
      <c r="BF725" s="471" t="s">
        <v>16916</v>
      </c>
      <c r="BG725" s="472" t="s">
        <v>16916</v>
      </c>
      <c r="BH725" s="471" t="s">
        <v>16916</v>
      </c>
      <c r="BI725" s="472" t="s">
        <v>16916</v>
      </c>
      <c r="BJ725" s="357">
        <v>513112.48</v>
      </c>
      <c r="BK725" s="474">
        <v>0</v>
      </c>
      <c r="BL725" s="357">
        <v>0</v>
      </c>
      <c r="BM725" s="474">
        <v>0</v>
      </c>
      <c r="BN725" s="357">
        <v>0</v>
      </c>
      <c r="BO725" s="474">
        <v>0</v>
      </c>
    </row>
    <row r="726" spans="1:67" s="148" customFormat="1" ht="12.75" x14ac:dyDescent="0.2">
      <c r="A726" s="470" t="s">
        <v>8351</v>
      </c>
      <c r="B726" s="470" t="s">
        <v>8352</v>
      </c>
      <c r="C726" s="470" t="s">
        <v>8213</v>
      </c>
      <c r="D726" s="470" t="s">
        <v>8213</v>
      </c>
      <c r="E726" s="470" t="s">
        <v>168</v>
      </c>
      <c r="F726" s="470" t="s">
        <v>17051</v>
      </c>
      <c r="G726" s="470" t="s">
        <v>17</v>
      </c>
      <c r="H726" s="471">
        <v>28270</v>
      </c>
      <c r="I726" s="472">
        <v>28270.34</v>
      </c>
      <c r="J726" s="471" t="s">
        <v>16916</v>
      </c>
      <c r="K726" s="472" t="s">
        <v>16916</v>
      </c>
      <c r="L726" s="471" t="s">
        <v>16916</v>
      </c>
      <c r="M726" s="472" t="s">
        <v>16916</v>
      </c>
      <c r="N726" s="471">
        <v>56540.68</v>
      </c>
      <c r="O726" s="472">
        <v>47053.68</v>
      </c>
      <c r="P726" s="471" t="s">
        <v>16916</v>
      </c>
      <c r="Q726" s="472" t="s">
        <v>16916</v>
      </c>
      <c r="R726" s="475">
        <v>1725136.5499999998</v>
      </c>
      <c r="S726" s="476">
        <v>1642359.47</v>
      </c>
      <c r="T726" s="475" t="s">
        <v>16916</v>
      </c>
      <c r="U726" s="476" t="s">
        <v>16916</v>
      </c>
      <c r="V726" s="475" t="s">
        <v>16916</v>
      </c>
      <c r="W726" s="473" t="s">
        <v>16916</v>
      </c>
      <c r="X726" s="471">
        <v>81936.740000000005</v>
      </c>
      <c r="Y726" s="472">
        <v>0</v>
      </c>
      <c r="Z726" s="471" t="s">
        <v>16916</v>
      </c>
      <c r="AA726" s="472" t="s">
        <v>16916</v>
      </c>
      <c r="AB726" s="471">
        <v>78699.02</v>
      </c>
      <c r="AC726" s="472">
        <v>0</v>
      </c>
      <c r="AD726" s="471" t="s">
        <v>16916</v>
      </c>
      <c r="AE726" s="472" t="s">
        <v>16916</v>
      </c>
      <c r="AF726" s="595" t="s">
        <v>16916</v>
      </c>
      <c r="AG726" s="473" t="s">
        <v>16916</v>
      </c>
      <c r="AH726" s="471">
        <v>323048.23</v>
      </c>
      <c r="AI726" s="472">
        <v>262458.61</v>
      </c>
      <c r="AJ726" s="471" t="s">
        <v>16916</v>
      </c>
      <c r="AK726" s="472" t="s">
        <v>16916</v>
      </c>
      <c r="AL726" s="471">
        <v>74508.600000000006</v>
      </c>
      <c r="AM726" s="472">
        <v>55881.450000000012</v>
      </c>
      <c r="AN726" s="471" t="s">
        <v>16916</v>
      </c>
      <c r="AO726" s="472" t="s">
        <v>16916</v>
      </c>
      <c r="AP726" s="471">
        <v>81971.02</v>
      </c>
      <c r="AQ726" s="472">
        <v>61478.279999999992</v>
      </c>
      <c r="AR726" s="471" t="s">
        <v>16916</v>
      </c>
      <c r="AS726" s="472" t="s">
        <v>16916</v>
      </c>
      <c r="AT726" s="471">
        <v>81811.5</v>
      </c>
      <c r="AU726" s="472">
        <v>61358.669999999991</v>
      </c>
      <c r="AV726" s="471" t="s">
        <v>16916</v>
      </c>
      <c r="AW726" s="472" t="s">
        <v>16916</v>
      </c>
      <c r="AX726" s="471" t="s">
        <v>16916</v>
      </c>
      <c r="AY726" s="472" t="s">
        <v>16916</v>
      </c>
      <c r="AZ726" s="471" t="s">
        <v>16916</v>
      </c>
      <c r="BA726" s="472" t="s">
        <v>16916</v>
      </c>
      <c r="BB726" s="471" t="s">
        <v>16916</v>
      </c>
      <c r="BC726" s="472" t="s">
        <v>16916</v>
      </c>
      <c r="BD726" s="471" t="s">
        <v>16916</v>
      </c>
      <c r="BE726" s="472" t="s">
        <v>16916</v>
      </c>
      <c r="BF726" s="471" t="s">
        <v>16916</v>
      </c>
      <c r="BG726" s="472" t="s">
        <v>16916</v>
      </c>
      <c r="BH726" s="471" t="s">
        <v>16916</v>
      </c>
      <c r="BI726" s="472" t="s">
        <v>16916</v>
      </c>
      <c r="BJ726" s="357">
        <v>2531922.34</v>
      </c>
      <c r="BK726" s="474">
        <v>2158860.5</v>
      </c>
      <c r="BL726" s="357">
        <v>0</v>
      </c>
      <c r="BM726" s="474">
        <v>0</v>
      </c>
      <c r="BN726" s="357">
        <v>0</v>
      </c>
      <c r="BO726" s="474">
        <v>0</v>
      </c>
    </row>
    <row r="727" spans="1:67" s="148" customFormat="1" ht="12.75" x14ac:dyDescent="0.2">
      <c r="A727" s="470" t="s">
        <v>8351</v>
      </c>
      <c r="B727" s="470" t="s">
        <v>8231</v>
      </c>
      <c r="C727" s="470" t="s">
        <v>8213</v>
      </c>
      <c r="D727" s="470" t="s">
        <v>8213</v>
      </c>
      <c r="E727" s="470" t="s">
        <v>17757</v>
      </c>
      <c r="F727" s="470" t="s">
        <v>17051</v>
      </c>
      <c r="G727" s="470" t="s">
        <v>17</v>
      </c>
      <c r="H727" s="471" t="s">
        <v>16916</v>
      </c>
      <c r="I727" s="472" t="s">
        <v>16916</v>
      </c>
      <c r="J727" s="471" t="s">
        <v>16916</v>
      </c>
      <c r="K727" s="472" t="s">
        <v>16916</v>
      </c>
      <c r="L727" s="471" t="s">
        <v>16916</v>
      </c>
      <c r="M727" s="472" t="s">
        <v>16916</v>
      </c>
      <c r="N727" s="471" t="s">
        <v>16916</v>
      </c>
      <c r="O727" s="472" t="s">
        <v>16916</v>
      </c>
      <c r="P727" s="471" t="s">
        <v>16916</v>
      </c>
      <c r="Q727" s="472" t="s">
        <v>16916</v>
      </c>
      <c r="R727" s="475" t="s">
        <v>16916</v>
      </c>
      <c r="S727" s="476" t="s">
        <v>16916</v>
      </c>
      <c r="T727" s="475" t="s">
        <v>16916</v>
      </c>
      <c r="U727" s="476" t="s">
        <v>16916</v>
      </c>
      <c r="V727" s="475" t="s">
        <v>16916</v>
      </c>
      <c r="W727" s="473" t="s">
        <v>16916</v>
      </c>
      <c r="X727" s="471" t="s">
        <v>16916</v>
      </c>
      <c r="Y727" s="472" t="s">
        <v>16916</v>
      </c>
      <c r="Z727" s="471" t="s">
        <v>16916</v>
      </c>
      <c r="AA727" s="472" t="s">
        <v>16916</v>
      </c>
      <c r="AB727" s="471" t="s">
        <v>16916</v>
      </c>
      <c r="AC727" s="472" t="s">
        <v>16916</v>
      </c>
      <c r="AD727" s="471" t="s">
        <v>16916</v>
      </c>
      <c r="AE727" s="472" t="s">
        <v>16916</v>
      </c>
      <c r="AF727" s="595" t="s">
        <v>16916</v>
      </c>
      <c r="AG727" s="473" t="s">
        <v>16916</v>
      </c>
      <c r="AH727" s="471" t="s">
        <v>16916</v>
      </c>
      <c r="AI727" s="472" t="s">
        <v>16916</v>
      </c>
      <c r="AJ727" s="471" t="s">
        <v>16916</v>
      </c>
      <c r="AK727" s="472" t="s">
        <v>16916</v>
      </c>
      <c r="AL727" s="471" t="s">
        <v>16916</v>
      </c>
      <c r="AM727" s="472" t="s">
        <v>16916</v>
      </c>
      <c r="AN727" s="471" t="s">
        <v>16916</v>
      </c>
      <c r="AO727" s="472" t="s">
        <v>16916</v>
      </c>
      <c r="AP727" s="471" t="s">
        <v>16916</v>
      </c>
      <c r="AQ727" s="472" t="s">
        <v>16916</v>
      </c>
      <c r="AR727" s="471" t="s">
        <v>16916</v>
      </c>
      <c r="AS727" s="472" t="s">
        <v>16916</v>
      </c>
      <c r="AT727" s="471" t="s">
        <v>16916</v>
      </c>
      <c r="AU727" s="472" t="s">
        <v>16916</v>
      </c>
      <c r="AV727" s="471" t="s">
        <v>16916</v>
      </c>
      <c r="AW727" s="472" t="s">
        <v>16916</v>
      </c>
      <c r="AX727" s="471">
        <v>276981.01</v>
      </c>
      <c r="AY727" s="472" t="s">
        <v>16916</v>
      </c>
      <c r="AZ727" s="471" t="s">
        <v>16916</v>
      </c>
      <c r="BA727" s="472" t="s">
        <v>16916</v>
      </c>
      <c r="BB727" s="471" t="s">
        <v>16916</v>
      </c>
      <c r="BC727" s="472" t="s">
        <v>16916</v>
      </c>
      <c r="BD727" s="471" t="s">
        <v>16916</v>
      </c>
      <c r="BE727" s="472" t="s">
        <v>16916</v>
      </c>
      <c r="BF727" s="471" t="s">
        <v>16916</v>
      </c>
      <c r="BG727" s="472" t="s">
        <v>16916</v>
      </c>
      <c r="BH727" s="471" t="s">
        <v>16916</v>
      </c>
      <c r="BI727" s="472" t="s">
        <v>16916</v>
      </c>
      <c r="BJ727" s="357">
        <v>276981.01</v>
      </c>
      <c r="BK727" s="474">
        <v>0</v>
      </c>
      <c r="BL727" s="357">
        <v>0</v>
      </c>
      <c r="BM727" s="474">
        <v>0</v>
      </c>
      <c r="BN727" s="357">
        <v>0</v>
      </c>
      <c r="BO727" s="474">
        <v>0</v>
      </c>
    </row>
    <row r="728" spans="1:67" s="148" customFormat="1" ht="12.75" x14ac:dyDescent="0.2">
      <c r="A728" s="470" t="s">
        <v>8351</v>
      </c>
      <c r="B728" s="470" t="s">
        <v>8369</v>
      </c>
      <c r="C728" s="470" t="s">
        <v>8213</v>
      </c>
      <c r="D728" s="470" t="s">
        <v>8213</v>
      </c>
      <c r="E728" s="470" t="s">
        <v>17351</v>
      </c>
      <c r="F728" s="470" t="s">
        <v>17051</v>
      </c>
      <c r="G728" s="470" t="s">
        <v>17</v>
      </c>
      <c r="H728" s="471" t="s">
        <v>16916</v>
      </c>
      <c r="I728" s="472" t="s">
        <v>16916</v>
      </c>
      <c r="J728" s="471" t="s">
        <v>16916</v>
      </c>
      <c r="K728" s="472" t="s">
        <v>16916</v>
      </c>
      <c r="L728" s="471" t="s">
        <v>16916</v>
      </c>
      <c r="M728" s="472" t="s">
        <v>16916</v>
      </c>
      <c r="N728" s="471" t="s">
        <v>16916</v>
      </c>
      <c r="O728" s="472" t="s">
        <v>16916</v>
      </c>
      <c r="P728" s="471" t="s">
        <v>16916</v>
      </c>
      <c r="Q728" s="472" t="s">
        <v>16916</v>
      </c>
      <c r="R728" s="475" t="s">
        <v>16916</v>
      </c>
      <c r="S728" s="476" t="s">
        <v>16916</v>
      </c>
      <c r="T728" s="475" t="s">
        <v>16916</v>
      </c>
      <c r="U728" s="476" t="s">
        <v>16916</v>
      </c>
      <c r="V728" s="475" t="s">
        <v>16916</v>
      </c>
      <c r="W728" s="473" t="s">
        <v>16916</v>
      </c>
      <c r="X728" s="471" t="s">
        <v>16916</v>
      </c>
      <c r="Y728" s="472" t="s">
        <v>16916</v>
      </c>
      <c r="Z728" s="471" t="s">
        <v>16916</v>
      </c>
      <c r="AA728" s="472" t="s">
        <v>16916</v>
      </c>
      <c r="AB728" s="471" t="s">
        <v>16916</v>
      </c>
      <c r="AC728" s="472" t="s">
        <v>16916</v>
      </c>
      <c r="AD728" s="471" t="s">
        <v>16916</v>
      </c>
      <c r="AE728" s="472" t="s">
        <v>16916</v>
      </c>
      <c r="AF728" s="595" t="s">
        <v>16916</v>
      </c>
      <c r="AG728" s="473" t="s">
        <v>16916</v>
      </c>
      <c r="AH728" s="471" t="s">
        <v>16916</v>
      </c>
      <c r="AI728" s="472" t="s">
        <v>16916</v>
      </c>
      <c r="AJ728" s="471" t="s">
        <v>16916</v>
      </c>
      <c r="AK728" s="472" t="s">
        <v>16916</v>
      </c>
      <c r="AL728" s="471" t="s">
        <v>16916</v>
      </c>
      <c r="AM728" s="472" t="s">
        <v>16916</v>
      </c>
      <c r="AN728" s="471" t="s">
        <v>16916</v>
      </c>
      <c r="AO728" s="472" t="s">
        <v>16916</v>
      </c>
      <c r="AP728" s="471" t="s">
        <v>16916</v>
      </c>
      <c r="AQ728" s="472" t="s">
        <v>16916</v>
      </c>
      <c r="AR728" s="471" t="s">
        <v>16916</v>
      </c>
      <c r="AS728" s="472" t="s">
        <v>16916</v>
      </c>
      <c r="AT728" s="471">
        <v>109037.89</v>
      </c>
      <c r="AU728" s="472">
        <v>109037.89</v>
      </c>
      <c r="AV728" s="471" t="s">
        <v>16916</v>
      </c>
      <c r="AW728" s="472" t="s">
        <v>16916</v>
      </c>
      <c r="AX728" s="471" t="s">
        <v>16916</v>
      </c>
      <c r="AY728" s="472" t="s">
        <v>16916</v>
      </c>
      <c r="AZ728" s="471" t="s">
        <v>16916</v>
      </c>
      <c r="BA728" s="472" t="s">
        <v>16916</v>
      </c>
      <c r="BB728" s="471" t="s">
        <v>16916</v>
      </c>
      <c r="BC728" s="472" t="s">
        <v>16916</v>
      </c>
      <c r="BD728" s="471" t="s">
        <v>16916</v>
      </c>
      <c r="BE728" s="472" t="s">
        <v>16916</v>
      </c>
      <c r="BF728" s="471" t="s">
        <v>16916</v>
      </c>
      <c r="BG728" s="472" t="s">
        <v>16916</v>
      </c>
      <c r="BH728" s="471" t="s">
        <v>16916</v>
      </c>
      <c r="BI728" s="472" t="s">
        <v>16916</v>
      </c>
      <c r="BJ728" s="357">
        <v>109037.89</v>
      </c>
      <c r="BK728" s="474">
        <v>109037.89</v>
      </c>
      <c r="BL728" s="357">
        <v>0</v>
      </c>
      <c r="BM728" s="474">
        <v>0</v>
      </c>
      <c r="BN728" s="357">
        <v>0</v>
      </c>
      <c r="BO728" s="474">
        <v>0</v>
      </c>
    </row>
    <row r="729" spans="1:67" s="148" customFormat="1" ht="12.75" x14ac:dyDescent="0.2">
      <c r="A729" s="470" t="s">
        <v>8351</v>
      </c>
      <c r="B729" s="470" t="s">
        <v>8381</v>
      </c>
      <c r="C729" s="470" t="s">
        <v>8213</v>
      </c>
      <c r="D729" s="470" t="s">
        <v>8213</v>
      </c>
      <c r="E729" s="470" t="s">
        <v>17352</v>
      </c>
      <c r="F729" s="470" t="s">
        <v>17051</v>
      </c>
      <c r="G729" s="470" t="s">
        <v>17</v>
      </c>
      <c r="H729" s="471" t="s">
        <v>16916</v>
      </c>
      <c r="I729" s="472" t="s">
        <v>16916</v>
      </c>
      <c r="J729" s="471" t="s">
        <v>16916</v>
      </c>
      <c r="K729" s="472" t="s">
        <v>16916</v>
      </c>
      <c r="L729" s="471" t="s">
        <v>16916</v>
      </c>
      <c r="M729" s="472" t="s">
        <v>16916</v>
      </c>
      <c r="N729" s="471" t="s">
        <v>16916</v>
      </c>
      <c r="O729" s="472" t="s">
        <v>16916</v>
      </c>
      <c r="P729" s="471" t="s">
        <v>16916</v>
      </c>
      <c r="Q729" s="472" t="s">
        <v>16916</v>
      </c>
      <c r="R729" s="475" t="s">
        <v>16916</v>
      </c>
      <c r="S729" s="476" t="s">
        <v>16916</v>
      </c>
      <c r="T729" s="475" t="s">
        <v>16916</v>
      </c>
      <c r="U729" s="476" t="s">
        <v>16916</v>
      </c>
      <c r="V729" s="475" t="s">
        <v>16916</v>
      </c>
      <c r="W729" s="473" t="s">
        <v>16916</v>
      </c>
      <c r="X729" s="471" t="s">
        <v>16916</v>
      </c>
      <c r="Y729" s="472" t="s">
        <v>16916</v>
      </c>
      <c r="Z729" s="471" t="s">
        <v>16916</v>
      </c>
      <c r="AA729" s="472" t="s">
        <v>16916</v>
      </c>
      <c r="AB729" s="471" t="s">
        <v>16916</v>
      </c>
      <c r="AC729" s="472" t="s">
        <v>16916</v>
      </c>
      <c r="AD729" s="471" t="s">
        <v>16916</v>
      </c>
      <c r="AE729" s="472" t="s">
        <v>16916</v>
      </c>
      <c r="AF729" s="595" t="s">
        <v>16916</v>
      </c>
      <c r="AG729" s="473" t="s">
        <v>16916</v>
      </c>
      <c r="AH729" s="471" t="s">
        <v>16916</v>
      </c>
      <c r="AI729" s="472" t="s">
        <v>16916</v>
      </c>
      <c r="AJ729" s="471" t="s">
        <v>16916</v>
      </c>
      <c r="AK729" s="472" t="s">
        <v>16916</v>
      </c>
      <c r="AL729" s="471" t="s">
        <v>16916</v>
      </c>
      <c r="AM729" s="472" t="s">
        <v>16916</v>
      </c>
      <c r="AN729" s="471" t="s">
        <v>16916</v>
      </c>
      <c r="AO729" s="472" t="s">
        <v>16916</v>
      </c>
      <c r="AP729" s="471" t="s">
        <v>16916</v>
      </c>
      <c r="AQ729" s="472" t="s">
        <v>16916</v>
      </c>
      <c r="AR729" s="471" t="s">
        <v>16916</v>
      </c>
      <c r="AS729" s="472" t="s">
        <v>16916</v>
      </c>
      <c r="AT729" s="471">
        <v>94834.74</v>
      </c>
      <c r="AU729" s="472">
        <v>80000</v>
      </c>
      <c r="AV729" s="471" t="s">
        <v>16916</v>
      </c>
      <c r="AW729" s="472" t="s">
        <v>16916</v>
      </c>
      <c r="AX729" s="471" t="s">
        <v>16916</v>
      </c>
      <c r="AY729" s="472" t="s">
        <v>16916</v>
      </c>
      <c r="AZ729" s="471" t="s">
        <v>16916</v>
      </c>
      <c r="BA729" s="472" t="s">
        <v>16916</v>
      </c>
      <c r="BB729" s="471" t="s">
        <v>16916</v>
      </c>
      <c r="BC729" s="472" t="s">
        <v>16916</v>
      </c>
      <c r="BD729" s="471" t="s">
        <v>16916</v>
      </c>
      <c r="BE729" s="472" t="s">
        <v>16916</v>
      </c>
      <c r="BF729" s="471" t="s">
        <v>16916</v>
      </c>
      <c r="BG729" s="472" t="s">
        <v>16916</v>
      </c>
      <c r="BH729" s="471" t="s">
        <v>16916</v>
      </c>
      <c r="BI729" s="472" t="s">
        <v>16916</v>
      </c>
      <c r="BJ729" s="357">
        <v>94834.74</v>
      </c>
      <c r="BK729" s="474">
        <v>80000</v>
      </c>
      <c r="BL729" s="357">
        <v>0</v>
      </c>
      <c r="BM729" s="474">
        <v>0</v>
      </c>
      <c r="BN729" s="357">
        <v>0</v>
      </c>
      <c r="BO729" s="474">
        <v>0</v>
      </c>
    </row>
    <row r="730" spans="1:67" s="148" customFormat="1" ht="12.75" x14ac:dyDescent="0.2">
      <c r="A730" s="470" t="s">
        <v>8351</v>
      </c>
      <c r="B730" s="470" t="s">
        <v>8224</v>
      </c>
      <c r="C730" s="470" t="s">
        <v>8213</v>
      </c>
      <c r="D730" s="470" t="s">
        <v>8213</v>
      </c>
      <c r="E730" s="470" t="s">
        <v>17909</v>
      </c>
      <c r="F730" s="470" t="s">
        <v>17051</v>
      </c>
      <c r="G730" s="470" t="s">
        <v>17</v>
      </c>
      <c r="H730" s="471" t="s">
        <v>16916</v>
      </c>
      <c r="I730" s="472" t="s">
        <v>16916</v>
      </c>
      <c r="J730" s="471" t="s">
        <v>16916</v>
      </c>
      <c r="K730" s="472" t="s">
        <v>16916</v>
      </c>
      <c r="L730" s="471" t="s">
        <v>16916</v>
      </c>
      <c r="M730" s="472" t="s">
        <v>16916</v>
      </c>
      <c r="N730" s="471" t="s">
        <v>16916</v>
      </c>
      <c r="O730" s="472" t="s">
        <v>16916</v>
      </c>
      <c r="P730" s="471" t="s">
        <v>16916</v>
      </c>
      <c r="Q730" s="472" t="s">
        <v>16916</v>
      </c>
      <c r="R730" s="475" t="s">
        <v>16916</v>
      </c>
      <c r="S730" s="476" t="s">
        <v>16916</v>
      </c>
      <c r="T730" s="475" t="s">
        <v>16916</v>
      </c>
      <c r="U730" s="476" t="s">
        <v>16916</v>
      </c>
      <c r="V730" s="475" t="s">
        <v>16916</v>
      </c>
      <c r="W730" s="473" t="s">
        <v>16916</v>
      </c>
      <c r="X730" s="471" t="s">
        <v>16916</v>
      </c>
      <c r="Y730" s="472" t="s">
        <v>16916</v>
      </c>
      <c r="Z730" s="471" t="s">
        <v>16916</v>
      </c>
      <c r="AA730" s="472" t="s">
        <v>16916</v>
      </c>
      <c r="AB730" s="471" t="s">
        <v>16916</v>
      </c>
      <c r="AC730" s="472" t="s">
        <v>16916</v>
      </c>
      <c r="AD730" s="471" t="s">
        <v>16916</v>
      </c>
      <c r="AE730" s="472" t="s">
        <v>16916</v>
      </c>
      <c r="AF730" s="595" t="s">
        <v>16916</v>
      </c>
      <c r="AG730" s="473" t="s">
        <v>16916</v>
      </c>
      <c r="AH730" s="471" t="s">
        <v>16916</v>
      </c>
      <c r="AI730" s="472" t="s">
        <v>16916</v>
      </c>
      <c r="AJ730" s="471" t="s">
        <v>16916</v>
      </c>
      <c r="AK730" s="472" t="s">
        <v>16916</v>
      </c>
      <c r="AL730" s="471" t="s">
        <v>16916</v>
      </c>
      <c r="AM730" s="472" t="s">
        <v>16916</v>
      </c>
      <c r="AN730" s="471" t="s">
        <v>16916</v>
      </c>
      <c r="AO730" s="472" t="s">
        <v>16916</v>
      </c>
      <c r="AP730" s="471" t="s">
        <v>16916</v>
      </c>
      <c r="AQ730" s="472" t="s">
        <v>16916</v>
      </c>
      <c r="AR730" s="471" t="s">
        <v>16916</v>
      </c>
      <c r="AS730" s="472" t="s">
        <v>16916</v>
      </c>
      <c r="AT730" s="471" t="s">
        <v>16916</v>
      </c>
      <c r="AU730" s="472" t="s">
        <v>16916</v>
      </c>
      <c r="AV730" s="471" t="s">
        <v>16916</v>
      </c>
      <c r="AW730" s="472" t="s">
        <v>16916</v>
      </c>
      <c r="AX730" s="471" t="s">
        <v>16916</v>
      </c>
      <c r="AY730" s="472" t="s">
        <v>16916</v>
      </c>
      <c r="AZ730" s="471" t="s">
        <v>16916</v>
      </c>
      <c r="BA730" s="472" t="s">
        <v>16916</v>
      </c>
      <c r="BB730" s="471">
        <v>660591.12</v>
      </c>
      <c r="BC730" s="472">
        <v>0</v>
      </c>
      <c r="BD730" s="471" t="s">
        <v>16916</v>
      </c>
      <c r="BE730" s="472" t="s">
        <v>16916</v>
      </c>
      <c r="BF730" s="471">
        <v>159478.54</v>
      </c>
      <c r="BG730" s="472">
        <v>0</v>
      </c>
      <c r="BH730" s="471" t="s">
        <v>16916</v>
      </c>
      <c r="BI730" s="472" t="s">
        <v>16916</v>
      </c>
      <c r="BJ730" s="357">
        <v>820069.66</v>
      </c>
      <c r="BK730" s="474">
        <v>0</v>
      </c>
      <c r="BL730" s="357">
        <v>0</v>
      </c>
      <c r="BM730" s="474">
        <v>0</v>
      </c>
      <c r="BN730" s="357">
        <v>0</v>
      </c>
      <c r="BO730" s="474">
        <v>0</v>
      </c>
    </row>
    <row r="731" spans="1:67" s="148" customFormat="1" ht="12.75" x14ac:dyDescent="0.2">
      <c r="A731" s="470" t="s">
        <v>8351</v>
      </c>
      <c r="B731" s="470" t="s">
        <v>8581</v>
      </c>
      <c r="C731" s="470" t="s">
        <v>8213</v>
      </c>
      <c r="D731" s="470" t="s">
        <v>8213</v>
      </c>
      <c r="E731" s="470" t="s">
        <v>17353</v>
      </c>
      <c r="F731" s="470" t="s">
        <v>17051</v>
      </c>
      <c r="G731" s="470" t="s">
        <v>17</v>
      </c>
      <c r="H731" s="471" t="s">
        <v>16916</v>
      </c>
      <c r="I731" s="472" t="s">
        <v>16916</v>
      </c>
      <c r="J731" s="471" t="s">
        <v>16916</v>
      </c>
      <c r="K731" s="472" t="s">
        <v>16916</v>
      </c>
      <c r="L731" s="471" t="s">
        <v>16916</v>
      </c>
      <c r="M731" s="472" t="s">
        <v>16916</v>
      </c>
      <c r="N731" s="471" t="s">
        <v>16916</v>
      </c>
      <c r="O731" s="472" t="s">
        <v>16916</v>
      </c>
      <c r="P731" s="471" t="s">
        <v>16916</v>
      </c>
      <c r="Q731" s="472" t="s">
        <v>16916</v>
      </c>
      <c r="R731" s="475" t="s">
        <v>16916</v>
      </c>
      <c r="S731" s="476" t="s">
        <v>16916</v>
      </c>
      <c r="T731" s="475" t="s">
        <v>16916</v>
      </c>
      <c r="U731" s="476" t="s">
        <v>16916</v>
      </c>
      <c r="V731" s="475" t="s">
        <v>16916</v>
      </c>
      <c r="W731" s="473" t="s">
        <v>16916</v>
      </c>
      <c r="X731" s="471" t="s">
        <v>16916</v>
      </c>
      <c r="Y731" s="472" t="s">
        <v>16916</v>
      </c>
      <c r="Z731" s="471" t="s">
        <v>16916</v>
      </c>
      <c r="AA731" s="472" t="s">
        <v>16916</v>
      </c>
      <c r="AB731" s="471" t="s">
        <v>16916</v>
      </c>
      <c r="AC731" s="472" t="s">
        <v>16916</v>
      </c>
      <c r="AD731" s="471" t="s">
        <v>16916</v>
      </c>
      <c r="AE731" s="472" t="s">
        <v>16916</v>
      </c>
      <c r="AF731" s="595" t="s">
        <v>16916</v>
      </c>
      <c r="AG731" s="473" t="s">
        <v>16916</v>
      </c>
      <c r="AH731" s="471" t="s">
        <v>16916</v>
      </c>
      <c r="AI731" s="472" t="s">
        <v>16916</v>
      </c>
      <c r="AJ731" s="471" t="s">
        <v>16916</v>
      </c>
      <c r="AK731" s="472" t="s">
        <v>16916</v>
      </c>
      <c r="AL731" s="471" t="s">
        <v>16916</v>
      </c>
      <c r="AM731" s="472" t="s">
        <v>16916</v>
      </c>
      <c r="AN731" s="471" t="s">
        <v>16916</v>
      </c>
      <c r="AO731" s="472" t="s">
        <v>16916</v>
      </c>
      <c r="AP731" s="471">
        <v>32488</v>
      </c>
      <c r="AQ731" s="472">
        <v>28451.499999999993</v>
      </c>
      <c r="AR731" s="471" t="s">
        <v>16916</v>
      </c>
      <c r="AS731" s="472" t="s">
        <v>16916</v>
      </c>
      <c r="AT731" s="471">
        <v>151442.53</v>
      </c>
      <c r="AU731" s="472">
        <v>151442.53</v>
      </c>
      <c r="AV731" s="471" t="s">
        <v>16916</v>
      </c>
      <c r="AW731" s="472" t="s">
        <v>16916</v>
      </c>
      <c r="AX731" s="471" t="s">
        <v>16916</v>
      </c>
      <c r="AY731" s="472" t="s">
        <v>16916</v>
      </c>
      <c r="AZ731" s="471" t="s">
        <v>16916</v>
      </c>
      <c r="BA731" s="472" t="s">
        <v>16916</v>
      </c>
      <c r="BB731" s="471" t="s">
        <v>16916</v>
      </c>
      <c r="BC731" s="472" t="s">
        <v>16916</v>
      </c>
      <c r="BD731" s="471" t="s">
        <v>16916</v>
      </c>
      <c r="BE731" s="472" t="s">
        <v>16916</v>
      </c>
      <c r="BF731" s="471" t="s">
        <v>16916</v>
      </c>
      <c r="BG731" s="472" t="s">
        <v>16916</v>
      </c>
      <c r="BH731" s="471" t="s">
        <v>16916</v>
      </c>
      <c r="BI731" s="472" t="s">
        <v>16916</v>
      </c>
      <c r="BJ731" s="357">
        <v>183930.53</v>
      </c>
      <c r="BK731" s="474">
        <v>179894.03</v>
      </c>
      <c r="BL731" s="357">
        <v>0</v>
      </c>
      <c r="BM731" s="474">
        <v>0</v>
      </c>
      <c r="BN731" s="357">
        <v>0</v>
      </c>
      <c r="BO731" s="474">
        <v>0</v>
      </c>
    </row>
    <row r="732" spans="1:67" s="148" customFormat="1" ht="12.75" x14ac:dyDescent="0.2">
      <c r="A732" s="470" t="s">
        <v>8351</v>
      </c>
      <c r="B732" s="470" t="s">
        <v>8388</v>
      </c>
      <c r="C732" s="470" t="s">
        <v>8213</v>
      </c>
      <c r="D732" s="470" t="s">
        <v>8213</v>
      </c>
      <c r="E732" s="470" t="s">
        <v>17354</v>
      </c>
      <c r="F732" s="470" t="s">
        <v>17051</v>
      </c>
      <c r="G732" s="470" t="s">
        <v>17</v>
      </c>
      <c r="H732" s="471" t="s">
        <v>16916</v>
      </c>
      <c r="I732" s="472" t="s">
        <v>16916</v>
      </c>
      <c r="J732" s="471" t="s">
        <v>16916</v>
      </c>
      <c r="K732" s="472" t="s">
        <v>16916</v>
      </c>
      <c r="L732" s="471" t="s">
        <v>16916</v>
      </c>
      <c r="M732" s="472" t="s">
        <v>16916</v>
      </c>
      <c r="N732" s="471" t="s">
        <v>16916</v>
      </c>
      <c r="O732" s="472" t="s">
        <v>16916</v>
      </c>
      <c r="P732" s="471" t="s">
        <v>16916</v>
      </c>
      <c r="Q732" s="472" t="s">
        <v>16916</v>
      </c>
      <c r="R732" s="475" t="s">
        <v>16916</v>
      </c>
      <c r="S732" s="476" t="s">
        <v>16916</v>
      </c>
      <c r="T732" s="475" t="s">
        <v>16916</v>
      </c>
      <c r="U732" s="476" t="s">
        <v>16916</v>
      </c>
      <c r="V732" s="475" t="s">
        <v>16916</v>
      </c>
      <c r="W732" s="473" t="s">
        <v>16916</v>
      </c>
      <c r="X732" s="471" t="s">
        <v>16916</v>
      </c>
      <c r="Y732" s="472" t="s">
        <v>16916</v>
      </c>
      <c r="Z732" s="471" t="s">
        <v>16916</v>
      </c>
      <c r="AA732" s="472" t="s">
        <v>16916</v>
      </c>
      <c r="AB732" s="471" t="s">
        <v>16916</v>
      </c>
      <c r="AC732" s="472" t="s">
        <v>16916</v>
      </c>
      <c r="AD732" s="471" t="s">
        <v>16916</v>
      </c>
      <c r="AE732" s="472" t="s">
        <v>16916</v>
      </c>
      <c r="AF732" s="595" t="s">
        <v>16916</v>
      </c>
      <c r="AG732" s="473" t="s">
        <v>16916</v>
      </c>
      <c r="AH732" s="471" t="s">
        <v>16916</v>
      </c>
      <c r="AI732" s="472" t="s">
        <v>16916</v>
      </c>
      <c r="AJ732" s="471" t="s">
        <v>16916</v>
      </c>
      <c r="AK732" s="472" t="s">
        <v>16916</v>
      </c>
      <c r="AL732" s="471" t="s">
        <v>16916</v>
      </c>
      <c r="AM732" s="472" t="s">
        <v>16916</v>
      </c>
      <c r="AN732" s="471" t="s">
        <v>16916</v>
      </c>
      <c r="AO732" s="472" t="s">
        <v>16916</v>
      </c>
      <c r="AP732" s="471">
        <v>285411.53999999998</v>
      </c>
      <c r="AQ732" s="472">
        <v>285411.53999999963</v>
      </c>
      <c r="AR732" s="471" t="s">
        <v>16916</v>
      </c>
      <c r="AS732" s="472" t="s">
        <v>16916</v>
      </c>
      <c r="AT732" s="471">
        <v>643516.48</v>
      </c>
      <c r="AU732" s="472">
        <v>358731.93</v>
      </c>
      <c r="AV732" s="471" t="s">
        <v>16916</v>
      </c>
      <c r="AW732" s="472" t="s">
        <v>16916</v>
      </c>
      <c r="AX732" s="471">
        <v>308887.89</v>
      </c>
      <c r="AY732" s="472" t="s">
        <v>16916</v>
      </c>
      <c r="AZ732" s="471" t="s">
        <v>16916</v>
      </c>
      <c r="BA732" s="472" t="s">
        <v>16916</v>
      </c>
      <c r="BB732" s="471">
        <v>412433.32</v>
      </c>
      <c r="BC732" s="472">
        <v>0</v>
      </c>
      <c r="BD732" s="471" t="s">
        <v>16916</v>
      </c>
      <c r="BE732" s="472" t="s">
        <v>16916</v>
      </c>
      <c r="BF732" s="471">
        <v>430527.39</v>
      </c>
      <c r="BG732" s="472">
        <v>0</v>
      </c>
      <c r="BH732" s="471" t="s">
        <v>16916</v>
      </c>
      <c r="BI732" s="472" t="s">
        <v>16916</v>
      </c>
      <c r="BJ732" s="357">
        <v>2080776.62</v>
      </c>
      <c r="BK732" s="474">
        <v>644143.46999999962</v>
      </c>
      <c r="BL732" s="357">
        <v>0</v>
      </c>
      <c r="BM732" s="474">
        <v>0</v>
      </c>
      <c r="BN732" s="357">
        <v>0</v>
      </c>
      <c r="BO732" s="474">
        <v>0</v>
      </c>
    </row>
    <row r="733" spans="1:67" s="148" customFormat="1" ht="12.75" x14ac:dyDescent="0.2">
      <c r="A733" s="470" t="s">
        <v>8351</v>
      </c>
      <c r="B733" s="470" t="s">
        <v>8301</v>
      </c>
      <c r="C733" s="470" t="s">
        <v>8213</v>
      </c>
      <c r="D733" s="470" t="s">
        <v>8213</v>
      </c>
      <c r="E733" s="470" t="s">
        <v>17576</v>
      </c>
      <c r="F733" s="470" t="s">
        <v>17051</v>
      </c>
      <c r="G733" s="470" t="s">
        <v>17</v>
      </c>
      <c r="H733" s="471" t="s">
        <v>16916</v>
      </c>
      <c r="I733" s="472" t="s">
        <v>16916</v>
      </c>
      <c r="J733" s="471" t="s">
        <v>16916</v>
      </c>
      <c r="K733" s="472" t="s">
        <v>16916</v>
      </c>
      <c r="L733" s="471" t="s">
        <v>16916</v>
      </c>
      <c r="M733" s="472" t="s">
        <v>16916</v>
      </c>
      <c r="N733" s="471" t="s">
        <v>16916</v>
      </c>
      <c r="O733" s="472" t="s">
        <v>16916</v>
      </c>
      <c r="P733" s="471" t="s">
        <v>16916</v>
      </c>
      <c r="Q733" s="472" t="s">
        <v>16916</v>
      </c>
      <c r="R733" s="475" t="s">
        <v>16916</v>
      </c>
      <c r="S733" s="476" t="s">
        <v>16916</v>
      </c>
      <c r="T733" s="475" t="s">
        <v>16916</v>
      </c>
      <c r="U733" s="476" t="s">
        <v>16916</v>
      </c>
      <c r="V733" s="475" t="s">
        <v>16916</v>
      </c>
      <c r="W733" s="473" t="s">
        <v>16916</v>
      </c>
      <c r="X733" s="471" t="s">
        <v>16916</v>
      </c>
      <c r="Y733" s="472" t="s">
        <v>16916</v>
      </c>
      <c r="Z733" s="471" t="s">
        <v>16916</v>
      </c>
      <c r="AA733" s="472" t="s">
        <v>16916</v>
      </c>
      <c r="AB733" s="471" t="s">
        <v>16916</v>
      </c>
      <c r="AC733" s="472" t="s">
        <v>16916</v>
      </c>
      <c r="AD733" s="471" t="s">
        <v>16916</v>
      </c>
      <c r="AE733" s="472" t="s">
        <v>16916</v>
      </c>
      <c r="AF733" s="595" t="s">
        <v>16916</v>
      </c>
      <c r="AG733" s="473" t="s">
        <v>16916</v>
      </c>
      <c r="AH733" s="471" t="s">
        <v>16916</v>
      </c>
      <c r="AI733" s="472" t="s">
        <v>16916</v>
      </c>
      <c r="AJ733" s="471" t="s">
        <v>16916</v>
      </c>
      <c r="AK733" s="472" t="s">
        <v>16916</v>
      </c>
      <c r="AL733" s="471" t="s">
        <v>16916</v>
      </c>
      <c r="AM733" s="472" t="s">
        <v>16916</v>
      </c>
      <c r="AN733" s="471" t="s">
        <v>16916</v>
      </c>
      <c r="AO733" s="472" t="s">
        <v>16916</v>
      </c>
      <c r="AP733" s="471">
        <v>38681.440000000002</v>
      </c>
      <c r="AQ733" s="472">
        <v>38681.440000000002</v>
      </c>
      <c r="AR733" s="471" t="s">
        <v>16916</v>
      </c>
      <c r="AS733" s="472" t="s">
        <v>16916</v>
      </c>
      <c r="AT733" s="471" t="s">
        <v>16916</v>
      </c>
      <c r="AU733" s="472" t="s">
        <v>16916</v>
      </c>
      <c r="AV733" s="471" t="s">
        <v>16916</v>
      </c>
      <c r="AW733" s="472" t="s">
        <v>16916</v>
      </c>
      <c r="AX733" s="471" t="s">
        <v>16916</v>
      </c>
      <c r="AY733" s="472" t="s">
        <v>16916</v>
      </c>
      <c r="AZ733" s="471" t="s">
        <v>16916</v>
      </c>
      <c r="BA733" s="472" t="s">
        <v>16916</v>
      </c>
      <c r="BB733" s="471" t="s">
        <v>16916</v>
      </c>
      <c r="BC733" s="472" t="s">
        <v>16916</v>
      </c>
      <c r="BD733" s="471" t="s">
        <v>16916</v>
      </c>
      <c r="BE733" s="472" t="s">
        <v>16916</v>
      </c>
      <c r="BF733" s="471" t="s">
        <v>16916</v>
      </c>
      <c r="BG733" s="472" t="s">
        <v>16916</v>
      </c>
      <c r="BH733" s="471" t="s">
        <v>16916</v>
      </c>
      <c r="BI733" s="472" t="s">
        <v>16916</v>
      </c>
      <c r="BJ733" s="357">
        <v>38681.440000000002</v>
      </c>
      <c r="BK733" s="474">
        <v>38681.440000000002</v>
      </c>
      <c r="BL733" s="357">
        <v>0</v>
      </c>
      <c r="BM733" s="474">
        <v>0</v>
      </c>
      <c r="BN733" s="357">
        <v>0</v>
      </c>
      <c r="BO733" s="474">
        <v>0</v>
      </c>
    </row>
    <row r="734" spans="1:67" s="148" customFormat="1" ht="12.75" x14ac:dyDescent="0.2">
      <c r="A734" s="470" t="s">
        <v>8351</v>
      </c>
      <c r="B734" s="470" t="s">
        <v>8461</v>
      </c>
      <c r="C734" s="470" t="s">
        <v>8213</v>
      </c>
      <c r="D734" s="470" t="s">
        <v>8213</v>
      </c>
      <c r="E734" s="470" t="s">
        <v>17355</v>
      </c>
      <c r="F734" s="470" t="s">
        <v>17051</v>
      </c>
      <c r="G734" s="470" t="s">
        <v>17</v>
      </c>
      <c r="H734" s="471" t="s">
        <v>16916</v>
      </c>
      <c r="I734" s="472" t="s">
        <v>16916</v>
      </c>
      <c r="J734" s="471" t="s">
        <v>16916</v>
      </c>
      <c r="K734" s="472" t="s">
        <v>16916</v>
      </c>
      <c r="L734" s="471" t="s">
        <v>16916</v>
      </c>
      <c r="M734" s="472" t="s">
        <v>16916</v>
      </c>
      <c r="N734" s="471" t="s">
        <v>16916</v>
      </c>
      <c r="O734" s="472" t="s">
        <v>16916</v>
      </c>
      <c r="P734" s="471" t="s">
        <v>16916</v>
      </c>
      <c r="Q734" s="472" t="s">
        <v>16916</v>
      </c>
      <c r="R734" s="475" t="s">
        <v>16916</v>
      </c>
      <c r="S734" s="476" t="s">
        <v>16916</v>
      </c>
      <c r="T734" s="475" t="s">
        <v>16916</v>
      </c>
      <c r="U734" s="476" t="s">
        <v>16916</v>
      </c>
      <c r="V734" s="475" t="s">
        <v>16916</v>
      </c>
      <c r="W734" s="473" t="s">
        <v>16916</v>
      </c>
      <c r="X734" s="471" t="s">
        <v>16916</v>
      </c>
      <c r="Y734" s="472" t="s">
        <v>16916</v>
      </c>
      <c r="Z734" s="471" t="s">
        <v>16916</v>
      </c>
      <c r="AA734" s="472" t="s">
        <v>16916</v>
      </c>
      <c r="AB734" s="471" t="s">
        <v>16916</v>
      </c>
      <c r="AC734" s="472" t="s">
        <v>16916</v>
      </c>
      <c r="AD734" s="471" t="s">
        <v>16916</v>
      </c>
      <c r="AE734" s="472" t="s">
        <v>16916</v>
      </c>
      <c r="AF734" s="595" t="s">
        <v>16916</v>
      </c>
      <c r="AG734" s="473" t="s">
        <v>16916</v>
      </c>
      <c r="AH734" s="471" t="s">
        <v>16916</v>
      </c>
      <c r="AI734" s="472" t="s">
        <v>16916</v>
      </c>
      <c r="AJ734" s="471" t="s">
        <v>16916</v>
      </c>
      <c r="AK734" s="472" t="s">
        <v>16916</v>
      </c>
      <c r="AL734" s="471" t="s">
        <v>16916</v>
      </c>
      <c r="AM734" s="472" t="s">
        <v>16916</v>
      </c>
      <c r="AN734" s="471" t="s">
        <v>16916</v>
      </c>
      <c r="AO734" s="472" t="s">
        <v>16916</v>
      </c>
      <c r="AP734" s="471">
        <v>374625.14</v>
      </c>
      <c r="AQ734" s="472">
        <v>374625.13999999972</v>
      </c>
      <c r="AR734" s="471" t="s">
        <v>16916</v>
      </c>
      <c r="AS734" s="472" t="s">
        <v>16916</v>
      </c>
      <c r="AT734" s="471">
        <v>332227.90999999997</v>
      </c>
      <c r="AU734" s="472">
        <v>332227.90999999997</v>
      </c>
      <c r="AV734" s="471" t="s">
        <v>16916</v>
      </c>
      <c r="AW734" s="472" t="s">
        <v>16916</v>
      </c>
      <c r="AX734" s="471">
        <v>473698.41</v>
      </c>
      <c r="AY734" s="472">
        <v>449132.8700000004</v>
      </c>
      <c r="AZ734" s="471" t="s">
        <v>16916</v>
      </c>
      <c r="BA734" s="472" t="s">
        <v>16916</v>
      </c>
      <c r="BB734" s="471" t="s">
        <v>16916</v>
      </c>
      <c r="BC734" s="472" t="s">
        <v>16916</v>
      </c>
      <c r="BD734" s="471" t="s">
        <v>16916</v>
      </c>
      <c r="BE734" s="472" t="s">
        <v>16916</v>
      </c>
      <c r="BF734" s="471" t="s">
        <v>16916</v>
      </c>
      <c r="BG734" s="472" t="s">
        <v>16916</v>
      </c>
      <c r="BH734" s="471" t="s">
        <v>16916</v>
      </c>
      <c r="BI734" s="472" t="s">
        <v>16916</v>
      </c>
      <c r="BJ734" s="357">
        <v>1180551.46</v>
      </c>
      <c r="BK734" s="474">
        <v>1155985.9200000002</v>
      </c>
      <c r="BL734" s="357">
        <v>0</v>
      </c>
      <c r="BM734" s="474">
        <v>0</v>
      </c>
      <c r="BN734" s="357">
        <v>0</v>
      </c>
      <c r="BO734" s="474">
        <v>0</v>
      </c>
    </row>
    <row r="735" spans="1:67" s="148" customFormat="1" ht="12.75" x14ac:dyDescent="0.2">
      <c r="A735" s="470" t="s">
        <v>8351</v>
      </c>
      <c r="B735" s="470" t="s">
        <v>8263</v>
      </c>
      <c r="C735" s="470" t="s">
        <v>8213</v>
      </c>
      <c r="D735" s="470" t="s">
        <v>8213</v>
      </c>
      <c r="E735" s="470" t="s">
        <v>17758</v>
      </c>
      <c r="F735" s="470" t="s">
        <v>17051</v>
      </c>
      <c r="G735" s="470" t="s">
        <v>17</v>
      </c>
      <c r="H735" s="471" t="s">
        <v>16916</v>
      </c>
      <c r="I735" s="472" t="s">
        <v>16916</v>
      </c>
      <c r="J735" s="471" t="s">
        <v>16916</v>
      </c>
      <c r="K735" s="472" t="s">
        <v>16916</v>
      </c>
      <c r="L735" s="471" t="s">
        <v>16916</v>
      </c>
      <c r="M735" s="472" t="s">
        <v>16916</v>
      </c>
      <c r="N735" s="471" t="s">
        <v>16916</v>
      </c>
      <c r="O735" s="472" t="s">
        <v>16916</v>
      </c>
      <c r="P735" s="471" t="s">
        <v>16916</v>
      </c>
      <c r="Q735" s="472" t="s">
        <v>16916</v>
      </c>
      <c r="R735" s="475" t="s">
        <v>16916</v>
      </c>
      <c r="S735" s="476" t="s">
        <v>16916</v>
      </c>
      <c r="T735" s="475" t="s">
        <v>16916</v>
      </c>
      <c r="U735" s="476" t="s">
        <v>16916</v>
      </c>
      <c r="V735" s="475" t="s">
        <v>16916</v>
      </c>
      <c r="W735" s="473" t="s">
        <v>16916</v>
      </c>
      <c r="X735" s="471" t="s">
        <v>16916</v>
      </c>
      <c r="Y735" s="472" t="s">
        <v>16916</v>
      </c>
      <c r="Z735" s="471" t="s">
        <v>16916</v>
      </c>
      <c r="AA735" s="472" t="s">
        <v>16916</v>
      </c>
      <c r="AB735" s="471" t="s">
        <v>16916</v>
      </c>
      <c r="AC735" s="472" t="s">
        <v>16916</v>
      </c>
      <c r="AD735" s="471" t="s">
        <v>16916</v>
      </c>
      <c r="AE735" s="472" t="s">
        <v>16916</v>
      </c>
      <c r="AF735" s="595" t="s">
        <v>16916</v>
      </c>
      <c r="AG735" s="473" t="s">
        <v>16916</v>
      </c>
      <c r="AH735" s="471" t="s">
        <v>16916</v>
      </c>
      <c r="AI735" s="472" t="s">
        <v>16916</v>
      </c>
      <c r="AJ735" s="471" t="s">
        <v>16916</v>
      </c>
      <c r="AK735" s="472" t="s">
        <v>16916</v>
      </c>
      <c r="AL735" s="471" t="s">
        <v>16916</v>
      </c>
      <c r="AM735" s="472" t="s">
        <v>16916</v>
      </c>
      <c r="AN735" s="471" t="s">
        <v>16916</v>
      </c>
      <c r="AO735" s="472" t="s">
        <v>16916</v>
      </c>
      <c r="AP735" s="471" t="s">
        <v>16916</v>
      </c>
      <c r="AQ735" s="472" t="s">
        <v>16916</v>
      </c>
      <c r="AR735" s="471" t="s">
        <v>16916</v>
      </c>
      <c r="AS735" s="472" t="s">
        <v>16916</v>
      </c>
      <c r="AT735" s="471" t="s">
        <v>16916</v>
      </c>
      <c r="AU735" s="472" t="s">
        <v>16916</v>
      </c>
      <c r="AV735" s="471" t="s">
        <v>16916</v>
      </c>
      <c r="AW735" s="472" t="s">
        <v>16916</v>
      </c>
      <c r="AX735" s="471">
        <v>256409.13</v>
      </c>
      <c r="AY735" s="472" t="s">
        <v>16916</v>
      </c>
      <c r="AZ735" s="471" t="s">
        <v>16916</v>
      </c>
      <c r="BA735" s="472" t="s">
        <v>16916</v>
      </c>
      <c r="BB735" s="471" t="s">
        <v>16916</v>
      </c>
      <c r="BC735" s="472" t="s">
        <v>16916</v>
      </c>
      <c r="BD735" s="471" t="s">
        <v>16916</v>
      </c>
      <c r="BE735" s="472" t="s">
        <v>16916</v>
      </c>
      <c r="BF735" s="471" t="s">
        <v>16916</v>
      </c>
      <c r="BG735" s="472" t="s">
        <v>16916</v>
      </c>
      <c r="BH735" s="471" t="s">
        <v>16916</v>
      </c>
      <c r="BI735" s="472" t="s">
        <v>16916</v>
      </c>
      <c r="BJ735" s="357">
        <v>256409.13</v>
      </c>
      <c r="BK735" s="474">
        <v>0</v>
      </c>
      <c r="BL735" s="357">
        <v>0</v>
      </c>
      <c r="BM735" s="474">
        <v>0</v>
      </c>
      <c r="BN735" s="357">
        <v>0</v>
      </c>
      <c r="BO735" s="474">
        <v>0</v>
      </c>
    </row>
    <row r="736" spans="1:67" s="148" customFormat="1" ht="12.75" x14ac:dyDescent="0.2">
      <c r="A736" s="470" t="s">
        <v>8351</v>
      </c>
      <c r="B736" s="470" t="s">
        <v>8269</v>
      </c>
      <c r="C736" s="470" t="s">
        <v>8213</v>
      </c>
      <c r="D736" s="470" t="s">
        <v>8213</v>
      </c>
      <c r="E736" s="470" t="s">
        <v>17577</v>
      </c>
      <c r="F736" s="470" t="s">
        <v>17051</v>
      </c>
      <c r="G736" s="470" t="s">
        <v>17</v>
      </c>
      <c r="H736" s="471" t="s">
        <v>16916</v>
      </c>
      <c r="I736" s="472" t="s">
        <v>16916</v>
      </c>
      <c r="J736" s="471" t="s">
        <v>16916</v>
      </c>
      <c r="K736" s="472" t="s">
        <v>16916</v>
      </c>
      <c r="L736" s="471" t="s">
        <v>16916</v>
      </c>
      <c r="M736" s="472" t="s">
        <v>16916</v>
      </c>
      <c r="N736" s="471" t="s">
        <v>16916</v>
      </c>
      <c r="O736" s="472" t="s">
        <v>16916</v>
      </c>
      <c r="P736" s="471" t="s">
        <v>16916</v>
      </c>
      <c r="Q736" s="472" t="s">
        <v>16916</v>
      </c>
      <c r="R736" s="475" t="s">
        <v>16916</v>
      </c>
      <c r="S736" s="476" t="s">
        <v>16916</v>
      </c>
      <c r="T736" s="475" t="s">
        <v>16916</v>
      </c>
      <c r="U736" s="476" t="s">
        <v>16916</v>
      </c>
      <c r="V736" s="475" t="s">
        <v>16916</v>
      </c>
      <c r="W736" s="473" t="s">
        <v>16916</v>
      </c>
      <c r="X736" s="471" t="s">
        <v>16916</v>
      </c>
      <c r="Y736" s="472" t="s">
        <v>16916</v>
      </c>
      <c r="Z736" s="471" t="s">
        <v>16916</v>
      </c>
      <c r="AA736" s="472" t="s">
        <v>16916</v>
      </c>
      <c r="AB736" s="471" t="s">
        <v>16916</v>
      </c>
      <c r="AC736" s="472" t="s">
        <v>16916</v>
      </c>
      <c r="AD736" s="471" t="s">
        <v>16916</v>
      </c>
      <c r="AE736" s="472" t="s">
        <v>16916</v>
      </c>
      <c r="AF736" s="595" t="s">
        <v>16916</v>
      </c>
      <c r="AG736" s="473" t="s">
        <v>16916</v>
      </c>
      <c r="AH736" s="471" t="s">
        <v>16916</v>
      </c>
      <c r="AI736" s="472" t="s">
        <v>16916</v>
      </c>
      <c r="AJ736" s="471" t="s">
        <v>16916</v>
      </c>
      <c r="AK736" s="472" t="s">
        <v>16916</v>
      </c>
      <c r="AL736" s="471" t="s">
        <v>16916</v>
      </c>
      <c r="AM736" s="472" t="s">
        <v>16916</v>
      </c>
      <c r="AN736" s="471" t="s">
        <v>16916</v>
      </c>
      <c r="AO736" s="472" t="s">
        <v>16916</v>
      </c>
      <c r="AP736" s="471">
        <v>1885.83</v>
      </c>
      <c r="AQ736" s="472">
        <v>1885.83</v>
      </c>
      <c r="AR736" s="471" t="s">
        <v>16916</v>
      </c>
      <c r="AS736" s="472" t="s">
        <v>16916</v>
      </c>
      <c r="AT736" s="471" t="s">
        <v>16916</v>
      </c>
      <c r="AU736" s="472" t="s">
        <v>16916</v>
      </c>
      <c r="AV736" s="471" t="s">
        <v>16916</v>
      </c>
      <c r="AW736" s="472" t="s">
        <v>16916</v>
      </c>
      <c r="AX736" s="471" t="s">
        <v>16916</v>
      </c>
      <c r="AY736" s="472" t="s">
        <v>16916</v>
      </c>
      <c r="AZ736" s="471" t="s">
        <v>16916</v>
      </c>
      <c r="BA736" s="472" t="s">
        <v>16916</v>
      </c>
      <c r="BB736" s="471" t="s">
        <v>16916</v>
      </c>
      <c r="BC736" s="472" t="s">
        <v>16916</v>
      </c>
      <c r="BD736" s="471" t="s">
        <v>16916</v>
      </c>
      <c r="BE736" s="472" t="s">
        <v>16916</v>
      </c>
      <c r="BF736" s="471" t="s">
        <v>16916</v>
      </c>
      <c r="BG736" s="472" t="s">
        <v>16916</v>
      </c>
      <c r="BH736" s="471" t="s">
        <v>16916</v>
      </c>
      <c r="BI736" s="472" t="s">
        <v>16916</v>
      </c>
      <c r="BJ736" s="357">
        <v>1885.83</v>
      </c>
      <c r="BK736" s="474">
        <v>1885.83</v>
      </c>
      <c r="BL736" s="357">
        <v>0</v>
      </c>
      <c r="BM736" s="474">
        <v>0</v>
      </c>
      <c r="BN736" s="357">
        <v>0</v>
      </c>
      <c r="BO736" s="474">
        <v>0</v>
      </c>
    </row>
    <row r="737" spans="1:67" s="148" customFormat="1" ht="12.75" x14ac:dyDescent="0.2">
      <c r="A737" s="470" t="s">
        <v>8351</v>
      </c>
      <c r="B737" s="470" t="s">
        <v>8480</v>
      </c>
      <c r="C737" s="470" t="s">
        <v>8213</v>
      </c>
      <c r="D737" s="470" t="s">
        <v>8213</v>
      </c>
      <c r="E737" s="470" t="s">
        <v>17578</v>
      </c>
      <c r="F737" s="470" t="s">
        <v>17051</v>
      </c>
      <c r="G737" s="470" t="s">
        <v>17</v>
      </c>
      <c r="H737" s="471" t="s">
        <v>16916</v>
      </c>
      <c r="I737" s="472" t="s">
        <v>16916</v>
      </c>
      <c r="J737" s="471">
        <v>422500</v>
      </c>
      <c r="K737" s="472">
        <v>107500</v>
      </c>
      <c r="L737" s="471" t="s">
        <v>16916</v>
      </c>
      <c r="M737" s="472" t="s">
        <v>16916</v>
      </c>
      <c r="N737" s="471" t="s">
        <v>16916</v>
      </c>
      <c r="O737" s="472" t="s">
        <v>16916</v>
      </c>
      <c r="P737" s="471">
        <v>265814</v>
      </c>
      <c r="Q737" s="472">
        <v>8052.8499999999995</v>
      </c>
      <c r="R737" s="475" t="s">
        <v>16916</v>
      </c>
      <c r="S737" s="476" t="s">
        <v>16916</v>
      </c>
      <c r="T737" s="475" t="s">
        <v>16916</v>
      </c>
      <c r="U737" s="476" t="s">
        <v>16916</v>
      </c>
      <c r="V737" s="475" t="s">
        <v>16916</v>
      </c>
      <c r="W737" s="473" t="s">
        <v>16916</v>
      </c>
      <c r="X737" s="471" t="s">
        <v>16916</v>
      </c>
      <c r="Y737" s="472" t="s">
        <v>16916</v>
      </c>
      <c r="Z737" s="471" t="s">
        <v>16916</v>
      </c>
      <c r="AA737" s="472" t="s">
        <v>16916</v>
      </c>
      <c r="AB737" s="471" t="s">
        <v>16916</v>
      </c>
      <c r="AC737" s="472" t="s">
        <v>16916</v>
      </c>
      <c r="AD737" s="471" t="s">
        <v>16916</v>
      </c>
      <c r="AE737" s="472" t="s">
        <v>16916</v>
      </c>
      <c r="AF737" s="595" t="s">
        <v>16916</v>
      </c>
      <c r="AG737" s="473" t="s">
        <v>16916</v>
      </c>
      <c r="AH737" s="471" t="s">
        <v>16916</v>
      </c>
      <c r="AI737" s="472" t="s">
        <v>16916</v>
      </c>
      <c r="AJ737" s="471" t="s">
        <v>16916</v>
      </c>
      <c r="AK737" s="472" t="s">
        <v>16916</v>
      </c>
      <c r="AL737" s="471" t="s">
        <v>16916</v>
      </c>
      <c r="AM737" s="472" t="s">
        <v>16916</v>
      </c>
      <c r="AN737" s="471" t="s">
        <v>16916</v>
      </c>
      <c r="AO737" s="472" t="s">
        <v>16916</v>
      </c>
      <c r="AP737" s="471" t="s">
        <v>16916</v>
      </c>
      <c r="AQ737" s="472" t="s">
        <v>16916</v>
      </c>
      <c r="AR737" s="471" t="s">
        <v>16916</v>
      </c>
      <c r="AS737" s="472" t="s">
        <v>16916</v>
      </c>
      <c r="AT737" s="471" t="s">
        <v>16916</v>
      </c>
      <c r="AU737" s="472" t="s">
        <v>16916</v>
      </c>
      <c r="AV737" s="471" t="s">
        <v>16916</v>
      </c>
      <c r="AW737" s="472" t="s">
        <v>16916</v>
      </c>
      <c r="AX737" s="471">
        <v>212609.08</v>
      </c>
      <c r="AY737" s="472" t="s">
        <v>16916</v>
      </c>
      <c r="AZ737" s="471" t="s">
        <v>16916</v>
      </c>
      <c r="BA737" s="472" t="s">
        <v>16916</v>
      </c>
      <c r="BB737" s="471">
        <v>266180.96000000002</v>
      </c>
      <c r="BC737" s="472">
        <v>0</v>
      </c>
      <c r="BD737" s="471" t="s">
        <v>16916</v>
      </c>
      <c r="BE737" s="472" t="s">
        <v>16916</v>
      </c>
      <c r="BF737" s="471" t="s">
        <v>16916</v>
      </c>
      <c r="BG737" s="472" t="s">
        <v>16916</v>
      </c>
      <c r="BH737" s="471" t="s">
        <v>16916</v>
      </c>
      <c r="BI737" s="472" t="s">
        <v>16916</v>
      </c>
      <c r="BJ737" s="357">
        <v>478790.04000000004</v>
      </c>
      <c r="BK737" s="474">
        <v>0</v>
      </c>
      <c r="BL737" s="357">
        <v>688314</v>
      </c>
      <c r="BM737" s="474">
        <v>115552.85</v>
      </c>
      <c r="BN737" s="357">
        <v>0</v>
      </c>
      <c r="BO737" s="474">
        <v>0</v>
      </c>
    </row>
    <row r="738" spans="1:67" s="148" customFormat="1" ht="12.75" x14ac:dyDescent="0.2">
      <c r="A738" s="470" t="s">
        <v>8351</v>
      </c>
      <c r="B738" s="470" t="s">
        <v>8228</v>
      </c>
      <c r="C738" s="470" t="s">
        <v>8213</v>
      </c>
      <c r="D738" s="470" t="s">
        <v>8213</v>
      </c>
      <c r="E738" s="470" t="s">
        <v>17579</v>
      </c>
      <c r="F738" s="470" t="s">
        <v>17051</v>
      </c>
      <c r="G738" s="470" t="s">
        <v>17</v>
      </c>
      <c r="H738" s="471" t="s">
        <v>16916</v>
      </c>
      <c r="I738" s="472" t="s">
        <v>16916</v>
      </c>
      <c r="J738" s="471" t="s">
        <v>16916</v>
      </c>
      <c r="K738" s="472" t="s">
        <v>16916</v>
      </c>
      <c r="L738" s="471" t="s">
        <v>16916</v>
      </c>
      <c r="M738" s="472" t="s">
        <v>16916</v>
      </c>
      <c r="N738" s="471" t="s">
        <v>16916</v>
      </c>
      <c r="O738" s="472" t="s">
        <v>16916</v>
      </c>
      <c r="P738" s="471" t="s">
        <v>16916</v>
      </c>
      <c r="Q738" s="472" t="s">
        <v>16916</v>
      </c>
      <c r="R738" s="475" t="s">
        <v>16916</v>
      </c>
      <c r="S738" s="476" t="s">
        <v>16916</v>
      </c>
      <c r="T738" s="475" t="s">
        <v>16916</v>
      </c>
      <c r="U738" s="476" t="s">
        <v>16916</v>
      </c>
      <c r="V738" s="475" t="s">
        <v>16916</v>
      </c>
      <c r="W738" s="473" t="s">
        <v>16916</v>
      </c>
      <c r="X738" s="471" t="s">
        <v>16916</v>
      </c>
      <c r="Y738" s="472" t="s">
        <v>16916</v>
      </c>
      <c r="Z738" s="471" t="s">
        <v>16916</v>
      </c>
      <c r="AA738" s="472" t="s">
        <v>16916</v>
      </c>
      <c r="AB738" s="471" t="s">
        <v>16916</v>
      </c>
      <c r="AC738" s="472" t="s">
        <v>16916</v>
      </c>
      <c r="AD738" s="471" t="s">
        <v>16916</v>
      </c>
      <c r="AE738" s="472" t="s">
        <v>16916</v>
      </c>
      <c r="AF738" s="595" t="s">
        <v>16916</v>
      </c>
      <c r="AG738" s="473" t="s">
        <v>16916</v>
      </c>
      <c r="AH738" s="471" t="s">
        <v>16916</v>
      </c>
      <c r="AI738" s="472" t="s">
        <v>16916</v>
      </c>
      <c r="AJ738" s="471" t="s">
        <v>16916</v>
      </c>
      <c r="AK738" s="472" t="s">
        <v>16916</v>
      </c>
      <c r="AL738" s="471" t="s">
        <v>16916</v>
      </c>
      <c r="AM738" s="472" t="s">
        <v>16916</v>
      </c>
      <c r="AN738" s="471" t="s">
        <v>16916</v>
      </c>
      <c r="AO738" s="472" t="s">
        <v>16916</v>
      </c>
      <c r="AP738" s="471">
        <v>75004.91</v>
      </c>
      <c r="AQ738" s="472">
        <v>75004.90999999996</v>
      </c>
      <c r="AR738" s="471" t="s">
        <v>16916</v>
      </c>
      <c r="AS738" s="472" t="s">
        <v>16916</v>
      </c>
      <c r="AT738" s="471" t="s">
        <v>16916</v>
      </c>
      <c r="AU738" s="472" t="s">
        <v>16916</v>
      </c>
      <c r="AV738" s="471" t="s">
        <v>16916</v>
      </c>
      <c r="AW738" s="472" t="s">
        <v>16916</v>
      </c>
      <c r="AX738" s="471" t="s">
        <v>16916</v>
      </c>
      <c r="AY738" s="472" t="s">
        <v>16916</v>
      </c>
      <c r="AZ738" s="471" t="s">
        <v>16916</v>
      </c>
      <c r="BA738" s="472" t="s">
        <v>16916</v>
      </c>
      <c r="BB738" s="471" t="s">
        <v>16916</v>
      </c>
      <c r="BC738" s="472" t="s">
        <v>16916</v>
      </c>
      <c r="BD738" s="471" t="s">
        <v>16916</v>
      </c>
      <c r="BE738" s="472" t="s">
        <v>16916</v>
      </c>
      <c r="BF738" s="471" t="s">
        <v>16916</v>
      </c>
      <c r="BG738" s="472" t="s">
        <v>16916</v>
      </c>
      <c r="BH738" s="471" t="s">
        <v>16916</v>
      </c>
      <c r="BI738" s="472" t="s">
        <v>16916</v>
      </c>
      <c r="BJ738" s="357">
        <v>75004.91</v>
      </c>
      <c r="BK738" s="474">
        <v>75004.90999999996</v>
      </c>
      <c r="BL738" s="357">
        <v>0</v>
      </c>
      <c r="BM738" s="474">
        <v>0</v>
      </c>
      <c r="BN738" s="357">
        <v>0</v>
      </c>
      <c r="BO738" s="474">
        <v>0</v>
      </c>
    </row>
    <row r="739" spans="1:67" s="148" customFormat="1" ht="12.75" x14ac:dyDescent="0.2">
      <c r="A739" s="470" t="s">
        <v>8351</v>
      </c>
      <c r="B739" s="470" t="s">
        <v>8278</v>
      </c>
      <c r="C739" s="470" t="s">
        <v>8213</v>
      </c>
      <c r="D739" s="470" t="s">
        <v>8213</v>
      </c>
      <c r="E739" s="470" t="s">
        <v>17580</v>
      </c>
      <c r="F739" s="470" t="s">
        <v>17051</v>
      </c>
      <c r="G739" s="470" t="s">
        <v>17</v>
      </c>
      <c r="H739" s="471" t="s">
        <v>16916</v>
      </c>
      <c r="I739" s="472" t="s">
        <v>16916</v>
      </c>
      <c r="J739" s="471">
        <v>26004.799999999999</v>
      </c>
      <c r="K739" s="472">
        <v>16366.310000000001</v>
      </c>
      <c r="L739" s="471" t="s">
        <v>16916</v>
      </c>
      <c r="M739" s="472" t="s">
        <v>16916</v>
      </c>
      <c r="N739" s="471" t="s">
        <v>16916</v>
      </c>
      <c r="O739" s="472" t="s">
        <v>16916</v>
      </c>
      <c r="P739" s="471">
        <v>26003</v>
      </c>
      <c r="Q739" s="472">
        <v>0</v>
      </c>
      <c r="R739" s="475" t="s">
        <v>16916</v>
      </c>
      <c r="S739" s="476" t="s">
        <v>16916</v>
      </c>
      <c r="T739" s="475" t="s">
        <v>16916</v>
      </c>
      <c r="U739" s="476" t="s">
        <v>16916</v>
      </c>
      <c r="V739" s="475" t="s">
        <v>16916</v>
      </c>
      <c r="W739" s="473" t="s">
        <v>16916</v>
      </c>
      <c r="X739" s="471" t="s">
        <v>16916</v>
      </c>
      <c r="Y739" s="472" t="s">
        <v>16916</v>
      </c>
      <c r="Z739" s="471" t="s">
        <v>16916</v>
      </c>
      <c r="AA739" s="472" t="s">
        <v>16916</v>
      </c>
      <c r="AB739" s="471" t="s">
        <v>16916</v>
      </c>
      <c r="AC739" s="472" t="s">
        <v>16916</v>
      </c>
      <c r="AD739" s="471" t="s">
        <v>16916</v>
      </c>
      <c r="AE739" s="472" t="s">
        <v>16916</v>
      </c>
      <c r="AF739" s="595" t="s">
        <v>16916</v>
      </c>
      <c r="AG739" s="473" t="s">
        <v>16916</v>
      </c>
      <c r="AH739" s="471" t="s">
        <v>16916</v>
      </c>
      <c r="AI739" s="472" t="s">
        <v>16916</v>
      </c>
      <c r="AJ739" s="471" t="s">
        <v>16916</v>
      </c>
      <c r="AK739" s="472" t="s">
        <v>16916</v>
      </c>
      <c r="AL739" s="471" t="s">
        <v>16916</v>
      </c>
      <c r="AM739" s="472" t="s">
        <v>16916</v>
      </c>
      <c r="AN739" s="471" t="s">
        <v>16916</v>
      </c>
      <c r="AO739" s="472" t="s">
        <v>16916</v>
      </c>
      <c r="AP739" s="471" t="s">
        <v>16916</v>
      </c>
      <c r="AQ739" s="472" t="s">
        <v>16916</v>
      </c>
      <c r="AR739" s="471" t="s">
        <v>16916</v>
      </c>
      <c r="AS739" s="472" t="s">
        <v>16916</v>
      </c>
      <c r="AT739" s="471" t="s">
        <v>16916</v>
      </c>
      <c r="AU739" s="472" t="s">
        <v>16916</v>
      </c>
      <c r="AV739" s="471" t="s">
        <v>16916</v>
      </c>
      <c r="AW739" s="472" t="s">
        <v>16916</v>
      </c>
      <c r="AX739" s="471" t="s">
        <v>16916</v>
      </c>
      <c r="AY739" s="472" t="s">
        <v>16916</v>
      </c>
      <c r="AZ739" s="471" t="s">
        <v>16916</v>
      </c>
      <c r="BA739" s="472" t="s">
        <v>16916</v>
      </c>
      <c r="BB739" s="471" t="s">
        <v>16916</v>
      </c>
      <c r="BC739" s="472" t="s">
        <v>16916</v>
      </c>
      <c r="BD739" s="471" t="s">
        <v>16916</v>
      </c>
      <c r="BE739" s="472" t="s">
        <v>16916</v>
      </c>
      <c r="BF739" s="471" t="s">
        <v>16916</v>
      </c>
      <c r="BG739" s="472" t="s">
        <v>16916</v>
      </c>
      <c r="BH739" s="471" t="s">
        <v>16916</v>
      </c>
      <c r="BI739" s="472" t="s">
        <v>16916</v>
      </c>
      <c r="BJ739" s="357">
        <v>0</v>
      </c>
      <c r="BK739" s="474">
        <v>0</v>
      </c>
      <c r="BL739" s="357">
        <v>52007.8</v>
      </c>
      <c r="BM739" s="474">
        <v>16366.310000000001</v>
      </c>
      <c r="BN739" s="357">
        <v>0</v>
      </c>
      <c r="BO739" s="474">
        <v>0</v>
      </c>
    </row>
    <row r="740" spans="1:67" s="148" customFormat="1" ht="12.75" x14ac:dyDescent="0.2">
      <c r="A740" s="470" t="s">
        <v>8351</v>
      </c>
      <c r="B740" s="470" t="s">
        <v>8531</v>
      </c>
      <c r="C740" s="470" t="s">
        <v>8213</v>
      </c>
      <c r="D740" s="470" t="s">
        <v>8213</v>
      </c>
      <c r="E740" s="470" t="s">
        <v>17581</v>
      </c>
      <c r="F740" s="470" t="s">
        <v>17051</v>
      </c>
      <c r="G740" s="470" t="s">
        <v>17</v>
      </c>
      <c r="H740" s="471" t="s">
        <v>16916</v>
      </c>
      <c r="I740" s="472" t="s">
        <v>16916</v>
      </c>
      <c r="J740" s="471" t="s">
        <v>16916</v>
      </c>
      <c r="K740" s="472" t="s">
        <v>16916</v>
      </c>
      <c r="L740" s="471" t="s">
        <v>16916</v>
      </c>
      <c r="M740" s="472" t="s">
        <v>16916</v>
      </c>
      <c r="N740" s="471" t="s">
        <v>16916</v>
      </c>
      <c r="O740" s="472" t="s">
        <v>16916</v>
      </c>
      <c r="P740" s="471" t="s">
        <v>16916</v>
      </c>
      <c r="Q740" s="472" t="s">
        <v>16916</v>
      </c>
      <c r="R740" s="475" t="s">
        <v>16916</v>
      </c>
      <c r="S740" s="476" t="s">
        <v>16916</v>
      </c>
      <c r="T740" s="475" t="s">
        <v>16916</v>
      </c>
      <c r="U740" s="476" t="s">
        <v>16916</v>
      </c>
      <c r="V740" s="475" t="s">
        <v>16916</v>
      </c>
      <c r="W740" s="473" t="s">
        <v>16916</v>
      </c>
      <c r="X740" s="471" t="s">
        <v>16916</v>
      </c>
      <c r="Y740" s="472" t="s">
        <v>16916</v>
      </c>
      <c r="Z740" s="471" t="s">
        <v>16916</v>
      </c>
      <c r="AA740" s="472" t="s">
        <v>16916</v>
      </c>
      <c r="AB740" s="471" t="s">
        <v>16916</v>
      </c>
      <c r="AC740" s="472" t="s">
        <v>16916</v>
      </c>
      <c r="AD740" s="471" t="s">
        <v>16916</v>
      </c>
      <c r="AE740" s="472" t="s">
        <v>16916</v>
      </c>
      <c r="AF740" s="595" t="s">
        <v>16916</v>
      </c>
      <c r="AG740" s="473" t="s">
        <v>16916</v>
      </c>
      <c r="AH740" s="471" t="s">
        <v>16916</v>
      </c>
      <c r="AI740" s="472" t="s">
        <v>16916</v>
      </c>
      <c r="AJ740" s="471" t="s">
        <v>16916</v>
      </c>
      <c r="AK740" s="472" t="s">
        <v>16916</v>
      </c>
      <c r="AL740" s="471" t="s">
        <v>16916</v>
      </c>
      <c r="AM740" s="472" t="s">
        <v>16916</v>
      </c>
      <c r="AN740" s="471" t="s">
        <v>16916</v>
      </c>
      <c r="AO740" s="472" t="s">
        <v>16916</v>
      </c>
      <c r="AP740" s="471">
        <v>313646.40999999997</v>
      </c>
      <c r="AQ740" s="472">
        <v>313646.41000000003</v>
      </c>
      <c r="AR740" s="471" t="s">
        <v>16916</v>
      </c>
      <c r="AS740" s="472" t="s">
        <v>16916</v>
      </c>
      <c r="AT740" s="471" t="s">
        <v>16916</v>
      </c>
      <c r="AU740" s="472" t="s">
        <v>16916</v>
      </c>
      <c r="AV740" s="471" t="s">
        <v>16916</v>
      </c>
      <c r="AW740" s="472" t="s">
        <v>16916</v>
      </c>
      <c r="AX740" s="471" t="s">
        <v>16916</v>
      </c>
      <c r="AY740" s="472" t="s">
        <v>16916</v>
      </c>
      <c r="AZ740" s="471" t="s">
        <v>16916</v>
      </c>
      <c r="BA740" s="472" t="s">
        <v>16916</v>
      </c>
      <c r="BB740" s="471">
        <v>1228909.3700000001</v>
      </c>
      <c r="BC740" s="472">
        <v>927984.8600000015</v>
      </c>
      <c r="BD740" s="471" t="s">
        <v>16916</v>
      </c>
      <c r="BE740" s="472" t="s">
        <v>16916</v>
      </c>
      <c r="BF740" s="471">
        <v>41696.07</v>
      </c>
      <c r="BG740" s="472">
        <v>0</v>
      </c>
      <c r="BH740" s="471" t="s">
        <v>16916</v>
      </c>
      <c r="BI740" s="472" t="s">
        <v>16916</v>
      </c>
      <c r="BJ740" s="357">
        <v>1584251.85</v>
      </c>
      <c r="BK740" s="474">
        <v>1241631.2700000014</v>
      </c>
      <c r="BL740" s="357">
        <v>0</v>
      </c>
      <c r="BM740" s="474">
        <v>0</v>
      </c>
      <c r="BN740" s="357">
        <v>0</v>
      </c>
      <c r="BO740" s="474">
        <v>0</v>
      </c>
    </row>
    <row r="741" spans="1:67" s="148" customFormat="1" ht="12.75" x14ac:dyDescent="0.2">
      <c r="A741" s="470" t="s">
        <v>8351</v>
      </c>
      <c r="B741" s="470" t="s">
        <v>8233</v>
      </c>
      <c r="C741" s="470" t="s">
        <v>8213</v>
      </c>
      <c r="D741" s="470" t="s">
        <v>8213</v>
      </c>
      <c r="E741" s="470" t="s">
        <v>17582</v>
      </c>
      <c r="F741" s="470" t="s">
        <v>17051</v>
      </c>
      <c r="G741" s="470" t="s">
        <v>17</v>
      </c>
      <c r="H741" s="471" t="s">
        <v>16916</v>
      </c>
      <c r="I741" s="472" t="s">
        <v>16916</v>
      </c>
      <c r="J741" s="471" t="s">
        <v>16916</v>
      </c>
      <c r="K741" s="472" t="s">
        <v>16916</v>
      </c>
      <c r="L741" s="471" t="s">
        <v>16916</v>
      </c>
      <c r="M741" s="472" t="s">
        <v>16916</v>
      </c>
      <c r="N741" s="471" t="s">
        <v>16916</v>
      </c>
      <c r="O741" s="472" t="s">
        <v>16916</v>
      </c>
      <c r="P741" s="471" t="s">
        <v>16916</v>
      </c>
      <c r="Q741" s="472" t="s">
        <v>16916</v>
      </c>
      <c r="R741" s="475" t="s">
        <v>16916</v>
      </c>
      <c r="S741" s="476" t="s">
        <v>16916</v>
      </c>
      <c r="T741" s="475" t="s">
        <v>16916</v>
      </c>
      <c r="U741" s="476" t="s">
        <v>16916</v>
      </c>
      <c r="V741" s="475" t="s">
        <v>16916</v>
      </c>
      <c r="W741" s="473" t="s">
        <v>16916</v>
      </c>
      <c r="X741" s="471" t="s">
        <v>16916</v>
      </c>
      <c r="Y741" s="472" t="s">
        <v>16916</v>
      </c>
      <c r="Z741" s="471" t="s">
        <v>16916</v>
      </c>
      <c r="AA741" s="472" t="s">
        <v>16916</v>
      </c>
      <c r="AB741" s="471" t="s">
        <v>16916</v>
      </c>
      <c r="AC741" s="472" t="s">
        <v>16916</v>
      </c>
      <c r="AD741" s="471" t="s">
        <v>16916</v>
      </c>
      <c r="AE741" s="472" t="s">
        <v>16916</v>
      </c>
      <c r="AF741" s="595" t="s">
        <v>16916</v>
      </c>
      <c r="AG741" s="473" t="s">
        <v>16916</v>
      </c>
      <c r="AH741" s="471" t="s">
        <v>16916</v>
      </c>
      <c r="AI741" s="472" t="s">
        <v>16916</v>
      </c>
      <c r="AJ741" s="471" t="s">
        <v>16916</v>
      </c>
      <c r="AK741" s="472" t="s">
        <v>16916</v>
      </c>
      <c r="AL741" s="471" t="s">
        <v>16916</v>
      </c>
      <c r="AM741" s="472" t="s">
        <v>16916</v>
      </c>
      <c r="AN741" s="471" t="s">
        <v>16916</v>
      </c>
      <c r="AO741" s="472" t="s">
        <v>16916</v>
      </c>
      <c r="AP741" s="471">
        <v>70532.27</v>
      </c>
      <c r="AQ741" s="472">
        <v>59048.26999999999</v>
      </c>
      <c r="AR741" s="471" t="s">
        <v>16916</v>
      </c>
      <c r="AS741" s="472" t="s">
        <v>16916</v>
      </c>
      <c r="AT741" s="471" t="s">
        <v>16916</v>
      </c>
      <c r="AU741" s="472" t="s">
        <v>16916</v>
      </c>
      <c r="AV741" s="471" t="s">
        <v>16916</v>
      </c>
      <c r="AW741" s="472" t="s">
        <v>16916</v>
      </c>
      <c r="AX741" s="471">
        <v>8868463.3399999999</v>
      </c>
      <c r="AY741" s="472">
        <v>653064.46</v>
      </c>
      <c r="AZ741" s="471" t="s">
        <v>16916</v>
      </c>
      <c r="BA741" s="472" t="s">
        <v>16916</v>
      </c>
      <c r="BB741" s="471">
        <v>10858086.279999999</v>
      </c>
      <c r="BC741" s="472">
        <v>8732794.770000007</v>
      </c>
      <c r="BD741" s="471" t="s">
        <v>16916</v>
      </c>
      <c r="BE741" s="472" t="s">
        <v>16916</v>
      </c>
      <c r="BF741" s="471" t="s">
        <v>16916</v>
      </c>
      <c r="BG741" s="472" t="s">
        <v>16916</v>
      </c>
      <c r="BH741" s="471" t="s">
        <v>16916</v>
      </c>
      <c r="BI741" s="472" t="s">
        <v>16916</v>
      </c>
      <c r="BJ741" s="357">
        <v>19797081.890000001</v>
      </c>
      <c r="BK741" s="474">
        <v>9444907.5000000075</v>
      </c>
      <c r="BL741" s="357">
        <v>0</v>
      </c>
      <c r="BM741" s="474">
        <v>0</v>
      </c>
      <c r="BN741" s="357">
        <v>0</v>
      </c>
      <c r="BO741" s="474">
        <v>0</v>
      </c>
    </row>
    <row r="742" spans="1:67" s="148" customFormat="1" ht="12.75" x14ac:dyDescent="0.2">
      <c r="A742" s="470" t="s">
        <v>8351</v>
      </c>
      <c r="B742" s="470" t="s">
        <v>8290</v>
      </c>
      <c r="C742" s="470" t="s">
        <v>8213</v>
      </c>
      <c r="D742" s="470" t="s">
        <v>8213</v>
      </c>
      <c r="E742" s="470" t="s">
        <v>17759</v>
      </c>
      <c r="F742" s="470" t="s">
        <v>17051</v>
      </c>
      <c r="G742" s="470" t="s">
        <v>17</v>
      </c>
      <c r="H742" s="471" t="s">
        <v>16916</v>
      </c>
      <c r="I742" s="472" t="s">
        <v>16916</v>
      </c>
      <c r="J742" s="471" t="s">
        <v>16916</v>
      </c>
      <c r="K742" s="472" t="s">
        <v>16916</v>
      </c>
      <c r="L742" s="471" t="s">
        <v>16916</v>
      </c>
      <c r="M742" s="472" t="s">
        <v>16916</v>
      </c>
      <c r="N742" s="471" t="s">
        <v>16916</v>
      </c>
      <c r="O742" s="472" t="s">
        <v>16916</v>
      </c>
      <c r="P742" s="471" t="s">
        <v>16916</v>
      </c>
      <c r="Q742" s="472" t="s">
        <v>16916</v>
      </c>
      <c r="R742" s="475" t="s">
        <v>16916</v>
      </c>
      <c r="S742" s="476" t="s">
        <v>16916</v>
      </c>
      <c r="T742" s="475" t="s">
        <v>16916</v>
      </c>
      <c r="U742" s="476" t="s">
        <v>16916</v>
      </c>
      <c r="V742" s="475" t="s">
        <v>16916</v>
      </c>
      <c r="W742" s="473" t="s">
        <v>16916</v>
      </c>
      <c r="X742" s="471" t="s">
        <v>16916</v>
      </c>
      <c r="Y742" s="472" t="s">
        <v>16916</v>
      </c>
      <c r="Z742" s="471" t="s">
        <v>16916</v>
      </c>
      <c r="AA742" s="472" t="s">
        <v>16916</v>
      </c>
      <c r="AB742" s="471" t="s">
        <v>16916</v>
      </c>
      <c r="AC742" s="472" t="s">
        <v>16916</v>
      </c>
      <c r="AD742" s="471" t="s">
        <v>16916</v>
      </c>
      <c r="AE742" s="472" t="s">
        <v>16916</v>
      </c>
      <c r="AF742" s="595" t="s">
        <v>16916</v>
      </c>
      <c r="AG742" s="473" t="s">
        <v>16916</v>
      </c>
      <c r="AH742" s="471" t="s">
        <v>16916</v>
      </c>
      <c r="AI742" s="472" t="s">
        <v>16916</v>
      </c>
      <c r="AJ742" s="471" t="s">
        <v>16916</v>
      </c>
      <c r="AK742" s="472" t="s">
        <v>16916</v>
      </c>
      <c r="AL742" s="471" t="s">
        <v>16916</v>
      </c>
      <c r="AM742" s="472" t="s">
        <v>16916</v>
      </c>
      <c r="AN742" s="471" t="s">
        <v>16916</v>
      </c>
      <c r="AO742" s="472" t="s">
        <v>16916</v>
      </c>
      <c r="AP742" s="471" t="s">
        <v>16916</v>
      </c>
      <c r="AQ742" s="472" t="s">
        <v>16916</v>
      </c>
      <c r="AR742" s="471" t="s">
        <v>16916</v>
      </c>
      <c r="AS742" s="472" t="s">
        <v>16916</v>
      </c>
      <c r="AT742" s="471" t="s">
        <v>16916</v>
      </c>
      <c r="AU742" s="472" t="s">
        <v>16916</v>
      </c>
      <c r="AV742" s="471" t="s">
        <v>16916</v>
      </c>
      <c r="AW742" s="472" t="s">
        <v>16916</v>
      </c>
      <c r="AX742" s="471">
        <v>203099.31</v>
      </c>
      <c r="AY742" s="472" t="s">
        <v>16916</v>
      </c>
      <c r="AZ742" s="471" t="s">
        <v>16916</v>
      </c>
      <c r="BA742" s="472" t="s">
        <v>16916</v>
      </c>
      <c r="BB742" s="471" t="s">
        <v>16916</v>
      </c>
      <c r="BC742" s="472" t="s">
        <v>16916</v>
      </c>
      <c r="BD742" s="471" t="s">
        <v>16916</v>
      </c>
      <c r="BE742" s="472" t="s">
        <v>16916</v>
      </c>
      <c r="BF742" s="471" t="s">
        <v>16916</v>
      </c>
      <c r="BG742" s="472" t="s">
        <v>16916</v>
      </c>
      <c r="BH742" s="471" t="s">
        <v>16916</v>
      </c>
      <c r="BI742" s="472" t="s">
        <v>16916</v>
      </c>
      <c r="BJ742" s="357">
        <v>203099.31</v>
      </c>
      <c r="BK742" s="474">
        <v>0</v>
      </c>
      <c r="BL742" s="357">
        <v>0</v>
      </c>
      <c r="BM742" s="474">
        <v>0</v>
      </c>
      <c r="BN742" s="357">
        <v>0</v>
      </c>
      <c r="BO742" s="474">
        <v>0</v>
      </c>
    </row>
    <row r="743" spans="1:67" s="148" customFormat="1" ht="12.75" x14ac:dyDescent="0.2">
      <c r="A743" s="470" t="s">
        <v>8351</v>
      </c>
      <c r="B743" s="470" t="s">
        <v>8489</v>
      </c>
      <c r="C743" s="470" t="s">
        <v>8213</v>
      </c>
      <c r="D743" s="470" t="s">
        <v>8213</v>
      </c>
      <c r="E743" s="470" t="s">
        <v>17583</v>
      </c>
      <c r="F743" s="470" t="s">
        <v>17051</v>
      </c>
      <c r="G743" s="470" t="s">
        <v>17</v>
      </c>
      <c r="H743" s="471" t="s">
        <v>16916</v>
      </c>
      <c r="I743" s="472" t="s">
        <v>16916</v>
      </c>
      <c r="J743" s="471" t="s">
        <v>16916</v>
      </c>
      <c r="K743" s="472" t="s">
        <v>16916</v>
      </c>
      <c r="L743" s="471" t="s">
        <v>16916</v>
      </c>
      <c r="M743" s="472" t="s">
        <v>16916</v>
      </c>
      <c r="N743" s="471" t="s">
        <v>16916</v>
      </c>
      <c r="O743" s="472" t="s">
        <v>16916</v>
      </c>
      <c r="P743" s="471" t="s">
        <v>16916</v>
      </c>
      <c r="Q743" s="472" t="s">
        <v>16916</v>
      </c>
      <c r="R743" s="475" t="s">
        <v>16916</v>
      </c>
      <c r="S743" s="476" t="s">
        <v>16916</v>
      </c>
      <c r="T743" s="475" t="s">
        <v>16916</v>
      </c>
      <c r="U743" s="476" t="s">
        <v>16916</v>
      </c>
      <c r="V743" s="475" t="s">
        <v>16916</v>
      </c>
      <c r="W743" s="473" t="s">
        <v>16916</v>
      </c>
      <c r="X743" s="471" t="s">
        <v>16916</v>
      </c>
      <c r="Y743" s="472" t="s">
        <v>16916</v>
      </c>
      <c r="Z743" s="471" t="s">
        <v>16916</v>
      </c>
      <c r="AA743" s="472" t="s">
        <v>16916</v>
      </c>
      <c r="AB743" s="471" t="s">
        <v>16916</v>
      </c>
      <c r="AC743" s="472" t="s">
        <v>16916</v>
      </c>
      <c r="AD743" s="471" t="s">
        <v>16916</v>
      </c>
      <c r="AE743" s="472" t="s">
        <v>16916</v>
      </c>
      <c r="AF743" s="595" t="s">
        <v>16916</v>
      </c>
      <c r="AG743" s="473" t="s">
        <v>16916</v>
      </c>
      <c r="AH743" s="471" t="s">
        <v>16916</v>
      </c>
      <c r="AI743" s="472" t="s">
        <v>16916</v>
      </c>
      <c r="AJ743" s="471" t="s">
        <v>16916</v>
      </c>
      <c r="AK743" s="472" t="s">
        <v>16916</v>
      </c>
      <c r="AL743" s="471" t="s">
        <v>16916</v>
      </c>
      <c r="AM743" s="472" t="s">
        <v>16916</v>
      </c>
      <c r="AN743" s="471" t="s">
        <v>16916</v>
      </c>
      <c r="AO743" s="472" t="s">
        <v>16916</v>
      </c>
      <c r="AP743" s="471">
        <v>30278.53</v>
      </c>
      <c r="AQ743" s="472">
        <v>30278.530000000002</v>
      </c>
      <c r="AR743" s="471" t="s">
        <v>16916</v>
      </c>
      <c r="AS743" s="472" t="s">
        <v>16916</v>
      </c>
      <c r="AT743" s="471" t="s">
        <v>16916</v>
      </c>
      <c r="AU743" s="472" t="s">
        <v>16916</v>
      </c>
      <c r="AV743" s="471" t="s">
        <v>16916</v>
      </c>
      <c r="AW743" s="472" t="s">
        <v>16916</v>
      </c>
      <c r="AX743" s="471">
        <v>880842.25</v>
      </c>
      <c r="AY743" s="472" t="s">
        <v>16916</v>
      </c>
      <c r="AZ743" s="471" t="s">
        <v>16916</v>
      </c>
      <c r="BA743" s="472" t="s">
        <v>16916</v>
      </c>
      <c r="BB743" s="471">
        <v>759679.76</v>
      </c>
      <c r="BC743" s="472">
        <v>0</v>
      </c>
      <c r="BD743" s="471" t="s">
        <v>16916</v>
      </c>
      <c r="BE743" s="472" t="s">
        <v>16916</v>
      </c>
      <c r="BF743" s="471">
        <v>872574.33</v>
      </c>
      <c r="BG743" s="472">
        <v>0</v>
      </c>
      <c r="BH743" s="471" t="s">
        <v>16916</v>
      </c>
      <c r="BI743" s="472" t="s">
        <v>16916</v>
      </c>
      <c r="BJ743" s="357">
        <v>2543374.87</v>
      </c>
      <c r="BK743" s="474">
        <v>30278.530000000002</v>
      </c>
      <c r="BL743" s="357">
        <v>0</v>
      </c>
      <c r="BM743" s="474">
        <v>0</v>
      </c>
      <c r="BN743" s="357">
        <v>0</v>
      </c>
      <c r="BO743" s="474">
        <v>0</v>
      </c>
    </row>
    <row r="744" spans="1:67" s="148" customFormat="1" ht="12.75" x14ac:dyDescent="0.2">
      <c r="A744" s="470" t="s">
        <v>8351</v>
      </c>
      <c r="B744" s="470" t="s">
        <v>8274</v>
      </c>
      <c r="C744" s="470" t="s">
        <v>8213</v>
      </c>
      <c r="D744" s="470" t="s">
        <v>8213</v>
      </c>
      <c r="E744" s="470" t="s">
        <v>17356</v>
      </c>
      <c r="F744" s="470" t="s">
        <v>17051</v>
      </c>
      <c r="G744" s="470" t="s">
        <v>17</v>
      </c>
      <c r="H744" s="471" t="s">
        <v>16916</v>
      </c>
      <c r="I744" s="472" t="s">
        <v>16916</v>
      </c>
      <c r="J744" s="471" t="s">
        <v>16916</v>
      </c>
      <c r="K744" s="472" t="s">
        <v>16916</v>
      </c>
      <c r="L744" s="471" t="s">
        <v>16916</v>
      </c>
      <c r="M744" s="472" t="s">
        <v>16916</v>
      </c>
      <c r="N744" s="471" t="s">
        <v>16916</v>
      </c>
      <c r="O744" s="472" t="s">
        <v>16916</v>
      </c>
      <c r="P744" s="471" t="s">
        <v>16916</v>
      </c>
      <c r="Q744" s="472" t="s">
        <v>16916</v>
      </c>
      <c r="R744" s="475" t="s">
        <v>16916</v>
      </c>
      <c r="S744" s="476" t="s">
        <v>16916</v>
      </c>
      <c r="T744" s="475" t="s">
        <v>16916</v>
      </c>
      <c r="U744" s="476" t="s">
        <v>16916</v>
      </c>
      <c r="V744" s="475" t="s">
        <v>16916</v>
      </c>
      <c r="W744" s="473" t="s">
        <v>16916</v>
      </c>
      <c r="X744" s="471" t="s">
        <v>16916</v>
      </c>
      <c r="Y744" s="472" t="s">
        <v>16916</v>
      </c>
      <c r="Z744" s="471" t="s">
        <v>16916</v>
      </c>
      <c r="AA744" s="472" t="s">
        <v>16916</v>
      </c>
      <c r="AB744" s="471" t="s">
        <v>16916</v>
      </c>
      <c r="AC744" s="472" t="s">
        <v>16916</v>
      </c>
      <c r="AD744" s="471" t="s">
        <v>16916</v>
      </c>
      <c r="AE744" s="472" t="s">
        <v>16916</v>
      </c>
      <c r="AF744" s="595" t="s">
        <v>16916</v>
      </c>
      <c r="AG744" s="473" t="s">
        <v>16916</v>
      </c>
      <c r="AH744" s="471" t="s">
        <v>16916</v>
      </c>
      <c r="AI744" s="472" t="s">
        <v>16916</v>
      </c>
      <c r="AJ744" s="471" t="s">
        <v>16916</v>
      </c>
      <c r="AK744" s="472" t="s">
        <v>16916</v>
      </c>
      <c r="AL744" s="471" t="s">
        <v>16916</v>
      </c>
      <c r="AM744" s="472" t="s">
        <v>16916</v>
      </c>
      <c r="AN744" s="471" t="s">
        <v>16916</v>
      </c>
      <c r="AO744" s="472" t="s">
        <v>16916</v>
      </c>
      <c r="AP744" s="471">
        <v>185699.14</v>
      </c>
      <c r="AQ744" s="472">
        <v>185699.13999999996</v>
      </c>
      <c r="AR744" s="471" t="s">
        <v>16916</v>
      </c>
      <c r="AS744" s="472" t="s">
        <v>16916</v>
      </c>
      <c r="AT744" s="471">
        <v>170329.14</v>
      </c>
      <c r="AU744" s="472">
        <v>170329.14</v>
      </c>
      <c r="AV744" s="471" t="s">
        <v>16916</v>
      </c>
      <c r="AW744" s="472" t="s">
        <v>16916</v>
      </c>
      <c r="AX744" s="471" t="s">
        <v>16916</v>
      </c>
      <c r="AY744" s="472" t="s">
        <v>16916</v>
      </c>
      <c r="AZ744" s="471" t="s">
        <v>16916</v>
      </c>
      <c r="BA744" s="472" t="s">
        <v>16916</v>
      </c>
      <c r="BB744" s="471" t="s">
        <v>16916</v>
      </c>
      <c r="BC744" s="472" t="s">
        <v>16916</v>
      </c>
      <c r="BD744" s="471" t="s">
        <v>16916</v>
      </c>
      <c r="BE744" s="472" t="s">
        <v>16916</v>
      </c>
      <c r="BF744" s="471">
        <v>733762.15</v>
      </c>
      <c r="BG744" s="472">
        <v>0</v>
      </c>
      <c r="BH744" s="471" t="s">
        <v>16916</v>
      </c>
      <c r="BI744" s="472" t="s">
        <v>16916</v>
      </c>
      <c r="BJ744" s="357">
        <v>1089790.4300000002</v>
      </c>
      <c r="BK744" s="474">
        <v>356028.27999999997</v>
      </c>
      <c r="BL744" s="357">
        <v>0</v>
      </c>
      <c r="BM744" s="474">
        <v>0</v>
      </c>
      <c r="BN744" s="357">
        <v>0</v>
      </c>
      <c r="BO744" s="474">
        <v>0</v>
      </c>
    </row>
    <row r="745" spans="1:67" s="148" customFormat="1" ht="12.75" x14ac:dyDescent="0.2">
      <c r="A745" s="470" t="s">
        <v>8351</v>
      </c>
      <c r="B745" s="470" t="s">
        <v>8327</v>
      </c>
      <c r="C745" s="470" t="s">
        <v>8213</v>
      </c>
      <c r="D745" s="470" t="s">
        <v>8213</v>
      </c>
      <c r="E745" s="470" t="s">
        <v>17357</v>
      </c>
      <c r="F745" s="470" t="s">
        <v>17051</v>
      </c>
      <c r="G745" s="470" t="s">
        <v>17</v>
      </c>
      <c r="H745" s="471" t="s">
        <v>16916</v>
      </c>
      <c r="I745" s="472" t="s">
        <v>16916</v>
      </c>
      <c r="J745" s="471" t="s">
        <v>16916</v>
      </c>
      <c r="K745" s="472" t="s">
        <v>16916</v>
      </c>
      <c r="L745" s="471" t="s">
        <v>16916</v>
      </c>
      <c r="M745" s="472" t="s">
        <v>16916</v>
      </c>
      <c r="N745" s="471" t="s">
        <v>16916</v>
      </c>
      <c r="O745" s="472" t="s">
        <v>16916</v>
      </c>
      <c r="P745" s="471" t="s">
        <v>16916</v>
      </c>
      <c r="Q745" s="472" t="s">
        <v>16916</v>
      </c>
      <c r="R745" s="475" t="s">
        <v>16916</v>
      </c>
      <c r="S745" s="476" t="s">
        <v>16916</v>
      </c>
      <c r="T745" s="475" t="s">
        <v>16916</v>
      </c>
      <c r="U745" s="476" t="s">
        <v>16916</v>
      </c>
      <c r="V745" s="475" t="s">
        <v>16916</v>
      </c>
      <c r="W745" s="473" t="s">
        <v>16916</v>
      </c>
      <c r="X745" s="471" t="s">
        <v>16916</v>
      </c>
      <c r="Y745" s="472" t="s">
        <v>16916</v>
      </c>
      <c r="Z745" s="471" t="s">
        <v>16916</v>
      </c>
      <c r="AA745" s="472" t="s">
        <v>16916</v>
      </c>
      <c r="AB745" s="471" t="s">
        <v>16916</v>
      </c>
      <c r="AC745" s="472" t="s">
        <v>16916</v>
      </c>
      <c r="AD745" s="471" t="s">
        <v>16916</v>
      </c>
      <c r="AE745" s="472" t="s">
        <v>16916</v>
      </c>
      <c r="AF745" s="595" t="s">
        <v>16916</v>
      </c>
      <c r="AG745" s="473" t="s">
        <v>16916</v>
      </c>
      <c r="AH745" s="471" t="s">
        <v>16916</v>
      </c>
      <c r="AI745" s="472" t="s">
        <v>16916</v>
      </c>
      <c r="AJ745" s="471" t="s">
        <v>16916</v>
      </c>
      <c r="AK745" s="472" t="s">
        <v>16916</v>
      </c>
      <c r="AL745" s="471" t="s">
        <v>16916</v>
      </c>
      <c r="AM745" s="472" t="s">
        <v>16916</v>
      </c>
      <c r="AN745" s="471" t="s">
        <v>16916</v>
      </c>
      <c r="AO745" s="472" t="s">
        <v>16916</v>
      </c>
      <c r="AP745" s="471">
        <v>279351.11000000004</v>
      </c>
      <c r="AQ745" s="472">
        <v>267397.7600000003</v>
      </c>
      <c r="AR745" s="471" t="s">
        <v>16916</v>
      </c>
      <c r="AS745" s="472" t="s">
        <v>16916</v>
      </c>
      <c r="AT745" s="471">
        <v>412814.16</v>
      </c>
      <c r="AU745" s="472">
        <v>412814.16</v>
      </c>
      <c r="AV745" s="471" t="s">
        <v>16916</v>
      </c>
      <c r="AW745" s="472" t="s">
        <v>16916</v>
      </c>
      <c r="AX745" s="471" t="s">
        <v>16916</v>
      </c>
      <c r="AY745" s="472" t="s">
        <v>16916</v>
      </c>
      <c r="AZ745" s="471" t="s">
        <v>16916</v>
      </c>
      <c r="BA745" s="472" t="s">
        <v>16916</v>
      </c>
      <c r="BB745" s="471" t="s">
        <v>16916</v>
      </c>
      <c r="BC745" s="472" t="s">
        <v>16916</v>
      </c>
      <c r="BD745" s="471" t="s">
        <v>16916</v>
      </c>
      <c r="BE745" s="472" t="s">
        <v>16916</v>
      </c>
      <c r="BF745" s="471">
        <v>260988.9</v>
      </c>
      <c r="BG745" s="472">
        <v>0</v>
      </c>
      <c r="BH745" s="471">
        <v>71965.06</v>
      </c>
      <c r="BI745" s="472">
        <v>0</v>
      </c>
      <c r="BJ745" s="357">
        <v>953154.17</v>
      </c>
      <c r="BK745" s="474">
        <v>680211.92000000027</v>
      </c>
      <c r="BL745" s="357">
        <v>71965.06</v>
      </c>
      <c r="BM745" s="474">
        <v>0</v>
      </c>
      <c r="BN745" s="357">
        <v>0</v>
      </c>
      <c r="BO745" s="474">
        <v>0</v>
      </c>
    </row>
    <row r="746" spans="1:67" s="148" customFormat="1" ht="12.75" x14ac:dyDescent="0.2">
      <c r="A746" s="470" t="s">
        <v>8351</v>
      </c>
      <c r="B746" s="470" t="s">
        <v>8345</v>
      </c>
      <c r="C746" s="470" t="s">
        <v>8213</v>
      </c>
      <c r="D746" s="470" t="s">
        <v>8213</v>
      </c>
      <c r="E746" s="470" t="s">
        <v>17760</v>
      </c>
      <c r="F746" s="470" t="s">
        <v>17051</v>
      </c>
      <c r="G746" s="470" t="s">
        <v>17</v>
      </c>
      <c r="H746" s="471" t="s">
        <v>16916</v>
      </c>
      <c r="I746" s="472" t="s">
        <v>16916</v>
      </c>
      <c r="J746" s="471" t="s">
        <v>16916</v>
      </c>
      <c r="K746" s="472" t="s">
        <v>16916</v>
      </c>
      <c r="L746" s="471" t="s">
        <v>16916</v>
      </c>
      <c r="M746" s="472" t="s">
        <v>16916</v>
      </c>
      <c r="N746" s="471" t="s">
        <v>16916</v>
      </c>
      <c r="O746" s="472" t="s">
        <v>16916</v>
      </c>
      <c r="P746" s="471" t="s">
        <v>16916</v>
      </c>
      <c r="Q746" s="472" t="s">
        <v>16916</v>
      </c>
      <c r="R746" s="475" t="s">
        <v>16916</v>
      </c>
      <c r="S746" s="476" t="s">
        <v>16916</v>
      </c>
      <c r="T746" s="475" t="s">
        <v>16916</v>
      </c>
      <c r="U746" s="476" t="s">
        <v>16916</v>
      </c>
      <c r="V746" s="475" t="s">
        <v>16916</v>
      </c>
      <c r="W746" s="473" t="s">
        <v>16916</v>
      </c>
      <c r="X746" s="471" t="s">
        <v>16916</v>
      </c>
      <c r="Y746" s="472" t="s">
        <v>16916</v>
      </c>
      <c r="Z746" s="471" t="s">
        <v>16916</v>
      </c>
      <c r="AA746" s="472" t="s">
        <v>16916</v>
      </c>
      <c r="AB746" s="471" t="s">
        <v>16916</v>
      </c>
      <c r="AC746" s="472" t="s">
        <v>16916</v>
      </c>
      <c r="AD746" s="471" t="s">
        <v>16916</v>
      </c>
      <c r="AE746" s="472" t="s">
        <v>16916</v>
      </c>
      <c r="AF746" s="595" t="s">
        <v>16916</v>
      </c>
      <c r="AG746" s="473" t="s">
        <v>16916</v>
      </c>
      <c r="AH746" s="471" t="s">
        <v>16916</v>
      </c>
      <c r="AI746" s="472" t="s">
        <v>16916</v>
      </c>
      <c r="AJ746" s="471" t="s">
        <v>16916</v>
      </c>
      <c r="AK746" s="472" t="s">
        <v>16916</v>
      </c>
      <c r="AL746" s="471" t="s">
        <v>16916</v>
      </c>
      <c r="AM746" s="472" t="s">
        <v>16916</v>
      </c>
      <c r="AN746" s="471" t="s">
        <v>16916</v>
      </c>
      <c r="AO746" s="472" t="s">
        <v>16916</v>
      </c>
      <c r="AP746" s="471" t="s">
        <v>16916</v>
      </c>
      <c r="AQ746" s="472" t="s">
        <v>16916</v>
      </c>
      <c r="AR746" s="471" t="s">
        <v>16916</v>
      </c>
      <c r="AS746" s="472" t="s">
        <v>16916</v>
      </c>
      <c r="AT746" s="471" t="s">
        <v>16916</v>
      </c>
      <c r="AU746" s="472" t="s">
        <v>16916</v>
      </c>
      <c r="AV746" s="471" t="s">
        <v>16916</v>
      </c>
      <c r="AW746" s="472" t="s">
        <v>16916</v>
      </c>
      <c r="AX746" s="471">
        <v>72636.91</v>
      </c>
      <c r="AY746" s="472" t="s">
        <v>16916</v>
      </c>
      <c r="AZ746" s="471" t="s">
        <v>16916</v>
      </c>
      <c r="BA746" s="472" t="s">
        <v>16916</v>
      </c>
      <c r="BB746" s="471">
        <v>85781.21</v>
      </c>
      <c r="BC746" s="472">
        <v>0</v>
      </c>
      <c r="BD746" s="471" t="s">
        <v>16916</v>
      </c>
      <c r="BE746" s="472" t="s">
        <v>16916</v>
      </c>
      <c r="BF746" s="471" t="s">
        <v>16916</v>
      </c>
      <c r="BG746" s="472" t="s">
        <v>16916</v>
      </c>
      <c r="BH746" s="471" t="s">
        <v>16916</v>
      </c>
      <c r="BI746" s="472" t="s">
        <v>16916</v>
      </c>
      <c r="BJ746" s="357">
        <v>158418.12</v>
      </c>
      <c r="BK746" s="474">
        <v>0</v>
      </c>
      <c r="BL746" s="357">
        <v>0</v>
      </c>
      <c r="BM746" s="474">
        <v>0</v>
      </c>
      <c r="BN746" s="357">
        <v>0</v>
      </c>
      <c r="BO746" s="474">
        <v>0</v>
      </c>
    </row>
    <row r="747" spans="1:67" s="148" customFormat="1" ht="12.75" x14ac:dyDescent="0.2">
      <c r="A747" s="470" t="s">
        <v>8351</v>
      </c>
      <c r="B747" s="470" t="s">
        <v>8250</v>
      </c>
      <c r="C747" s="470" t="s">
        <v>8213</v>
      </c>
      <c r="D747" s="470" t="s">
        <v>8213</v>
      </c>
      <c r="E747" s="470" t="s">
        <v>17761</v>
      </c>
      <c r="F747" s="470" t="s">
        <v>17051</v>
      </c>
      <c r="G747" s="470" t="s">
        <v>17</v>
      </c>
      <c r="H747" s="471" t="s">
        <v>16916</v>
      </c>
      <c r="I747" s="472" t="s">
        <v>16916</v>
      </c>
      <c r="J747" s="471" t="s">
        <v>16916</v>
      </c>
      <c r="K747" s="472" t="s">
        <v>16916</v>
      </c>
      <c r="L747" s="471" t="s">
        <v>16916</v>
      </c>
      <c r="M747" s="472" t="s">
        <v>16916</v>
      </c>
      <c r="N747" s="471" t="s">
        <v>16916</v>
      </c>
      <c r="O747" s="472" t="s">
        <v>16916</v>
      </c>
      <c r="P747" s="471" t="s">
        <v>16916</v>
      </c>
      <c r="Q747" s="472" t="s">
        <v>16916</v>
      </c>
      <c r="R747" s="475" t="s">
        <v>16916</v>
      </c>
      <c r="S747" s="476" t="s">
        <v>16916</v>
      </c>
      <c r="T747" s="475" t="s">
        <v>16916</v>
      </c>
      <c r="U747" s="476" t="s">
        <v>16916</v>
      </c>
      <c r="V747" s="475" t="s">
        <v>16916</v>
      </c>
      <c r="W747" s="473" t="s">
        <v>16916</v>
      </c>
      <c r="X747" s="471" t="s">
        <v>16916</v>
      </c>
      <c r="Y747" s="472" t="s">
        <v>16916</v>
      </c>
      <c r="Z747" s="471" t="s">
        <v>16916</v>
      </c>
      <c r="AA747" s="472" t="s">
        <v>16916</v>
      </c>
      <c r="AB747" s="471" t="s">
        <v>16916</v>
      </c>
      <c r="AC747" s="472" t="s">
        <v>16916</v>
      </c>
      <c r="AD747" s="471" t="s">
        <v>16916</v>
      </c>
      <c r="AE747" s="472" t="s">
        <v>16916</v>
      </c>
      <c r="AF747" s="595" t="s">
        <v>16916</v>
      </c>
      <c r="AG747" s="473" t="s">
        <v>16916</v>
      </c>
      <c r="AH747" s="471" t="s">
        <v>16916</v>
      </c>
      <c r="AI747" s="472" t="s">
        <v>16916</v>
      </c>
      <c r="AJ747" s="471" t="s">
        <v>16916</v>
      </c>
      <c r="AK747" s="472" t="s">
        <v>16916</v>
      </c>
      <c r="AL747" s="471" t="s">
        <v>16916</v>
      </c>
      <c r="AM747" s="472" t="s">
        <v>16916</v>
      </c>
      <c r="AN747" s="471" t="s">
        <v>16916</v>
      </c>
      <c r="AO747" s="472" t="s">
        <v>16916</v>
      </c>
      <c r="AP747" s="471" t="s">
        <v>16916</v>
      </c>
      <c r="AQ747" s="472" t="s">
        <v>16916</v>
      </c>
      <c r="AR747" s="471" t="s">
        <v>16916</v>
      </c>
      <c r="AS747" s="472" t="s">
        <v>16916</v>
      </c>
      <c r="AT747" s="471" t="s">
        <v>16916</v>
      </c>
      <c r="AU747" s="472" t="s">
        <v>16916</v>
      </c>
      <c r="AV747" s="471" t="s">
        <v>16916</v>
      </c>
      <c r="AW747" s="472" t="s">
        <v>16916</v>
      </c>
      <c r="AX747" s="471">
        <v>514527.33</v>
      </c>
      <c r="AY747" s="472">
        <v>308753.05000000005</v>
      </c>
      <c r="AZ747" s="471" t="s">
        <v>16916</v>
      </c>
      <c r="BA747" s="472" t="s">
        <v>16916</v>
      </c>
      <c r="BB747" s="471" t="s">
        <v>16916</v>
      </c>
      <c r="BC747" s="472" t="s">
        <v>16916</v>
      </c>
      <c r="BD747" s="471" t="s">
        <v>16916</v>
      </c>
      <c r="BE747" s="472" t="s">
        <v>16916</v>
      </c>
      <c r="BF747" s="471" t="s">
        <v>16916</v>
      </c>
      <c r="BG747" s="472" t="s">
        <v>16916</v>
      </c>
      <c r="BH747" s="471" t="s">
        <v>16916</v>
      </c>
      <c r="BI747" s="472" t="s">
        <v>16916</v>
      </c>
      <c r="BJ747" s="357">
        <v>514527.33</v>
      </c>
      <c r="BK747" s="474">
        <v>308753.05000000005</v>
      </c>
      <c r="BL747" s="357">
        <v>0</v>
      </c>
      <c r="BM747" s="474">
        <v>0</v>
      </c>
      <c r="BN747" s="357">
        <v>0</v>
      </c>
      <c r="BO747" s="474">
        <v>0</v>
      </c>
    </row>
    <row r="748" spans="1:67" s="148" customFormat="1" ht="12.75" x14ac:dyDescent="0.2">
      <c r="A748" s="470" t="s">
        <v>8351</v>
      </c>
      <c r="B748" s="470" t="s">
        <v>8267</v>
      </c>
      <c r="C748" s="470" t="s">
        <v>8213</v>
      </c>
      <c r="D748" s="470" t="s">
        <v>8213</v>
      </c>
      <c r="E748" s="470" t="s">
        <v>17584</v>
      </c>
      <c r="F748" s="470" t="s">
        <v>17051</v>
      </c>
      <c r="G748" s="470" t="s">
        <v>17</v>
      </c>
      <c r="H748" s="471" t="s">
        <v>16916</v>
      </c>
      <c r="I748" s="472" t="s">
        <v>16916</v>
      </c>
      <c r="J748" s="471" t="s">
        <v>16916</v>
      </c>
      <c r="K748" s="472" t="s">
        <v>16916</v>
      </c>
      <c r="L748" s="471" t="s">
        <v>16916</v>
      </c>
      <c r="M748" s="472" t="s">
        <v>16916</v>
      </c>
      <c r="N748" s="471" t="s">
        <v>16916</v>
      </c>
      <c r="O748" s="472" t="s">
        <v>16916</v>
      </c>
      <c r="P748" s="471" t="s">
        <v>16916</v>
      </c>
      <c r="Q748" s="472" t="s">
        <v>16916</v>
      </c>
      <c r="R748" s="475" t="s">
        <v>16916</v>
      </c>
      <c r="S748" s="476" t="s">
        <v>16916</v>
      </c>
      <c r="T748" s="475" t="s">
        <v>16916</v>
      </c>
      <c r="U748" s="476" t="s">
        <v>16916</v>
      </c>
      <c r="V748" s="475" t="s">
        <v>16916</v>
      </c>
      <c r="W748" s="473" t="s">
        <v>16916</v>
      </c>
      <c r="X748" s="471" t="s">
        <v>16916</v>
      </c>
      <c r="Y748" s="472" t="s">
        <v>16916</v>
      </c>
      <c r="Z748" s="471" t="s">
        <v>16916</v>
      </c>
      <c r="AA748" s="472" t="s">
        <v>16916</v>
      </c>
      <c r="AB748" s="471" t="s">
        <v>16916</v>
      </c>
      <c r="AC748" s="472" t="s">
        <v>16916</v>
      </c>
      <c r="AD748" s="471" t="s">
        <v>16916</v>
      </c>
      <c r="AE748" s="472" t="s">
        <v>16916</v>
      </c>
      <c r="AF748" s="595" t="s">
        <v>16916</v>
      </c>
      <c r="AG748" s="473" t="s">
        <v>16916</v>
      </c>
      <c r="AH748" s="471" t="s">
        <v>16916</v>
      </c>
      <c r="AI748" s="472" t="s">
        <v>16916</v>
      </c>
      <c r="AJ748" s="471" t="s">
        <v>16916</v>
      </c>
      <c r="AK748" s="472" t="s">
        <v>16916</v>
      </c>
      <c r="AL748" s="471" t="s">
        <v>16916</v>
      </c>
      <c r="AM748" s="472" t="s">
        <v>16916</v>
      </c>
      <c r="AN748" s="471" t="s">
        <v>16916</v>
      </c>
      <c r="AO748" s="472" t="s">
        <v>16916</v>
      </c>
      <c r="AP748" s="471">
        <v>326085.99</v>
      </c>
      <c r="AQ748" s="472">
        <v>326085.98999999964</v>
      </c>
      <c r="AR748" s="471" t="s">
        <v>16916</v>
      </c>
      <c r="AS748" s="472" t="s">
        <v>16916</v>
      </c>
      <c r="AT748" s="471" t="s">
        <v>16916</v>
      </c>
      <c r="AU748" s="472" t="s">
        <v>16916</v>
      </c>
      <c r="AV748" s="471" t="s">
        <v>16916</v>
      </c>
      <c r="AW748" s="472" t="s">
        <v>16916</v>
      </c>
      <c r="AX748" s="471">
        <v>493873.05</v>
      </c>
      <c r="AY748" s="472" t="s">
        <v>16916</v>
      </c>
      <c r="AZ748" s="471" t="s">
        <v>16916</v>
      </c>
      <c r="BA748" s="472" t="s">
        <v>16916</v>
      </c>
      <c r="BB748" s="471">
        <v>348372.5</v>
      </c>
      <c r="BC748" s="472">
        <v>0</v>
      </c>
      <c r="BD748" s="471" t="s">
        <v>16916</v>
      </c>
      <c r="BE748" s="472" t="s">
        <v>16916</v>
      </c>
      <c r="BF748" s="471">
        <v>163278.88</v>
      </c>
      <c r="BG748" s="472">
        <v>0</v>
      </c>
      <c r="BH748" s="471" t="s">
        <v>16916</v>
      </c>
      <c r="BI748" s="472" t="s">
        <v>16916</v>
      </c>
      <c r="BJ748" s="357">
        <v>1331610.42</v>
      </c>
      <c r="BK748" s="474">
        <v>326085.98999999964</v>
      </c>
      <c r="BL748" s="357">
        <v>0</v>
      </c>
      <c r="BM748" s="474">
        <v>0</v>
      </c>
      <c r="BN748" s="357">
        <v>0</v>
      </c>
      <c r="BO748" s="474">
        <v>0</v>
      </c>
    </row>
    <row r="749" spans="1:67" s="148" customFormat="1" ht="12.75" x14ac:dyDescent="0.2">
      <c r="A749" s="470" t="s">
        <v>8351</v>
      </c>
      <c r="B749" s="470" t="s">
        <v>8264</v>
      </c>
      <c r="C749" s="470" t="s">
        <v>8213</v>
      </c>
      <c r="D749" s="470" t="s">
        <v>8213</v>
      </c>
      <c r="E749" s="470" t="s">
        <v>17358</v>
      </c>
      <c r="F749" s="470" t="s">
        <v>17051</v>
      </c>
      <c r="G749" s="470" t="s">
        <v>17</v>
      </c>
      <c r="H749" s="471" t="s">
        <v>16916</v>
      </c>
      <c r="I749" s="472" t="s">
        <v>16916</v>
      </c>
      <c r="J749" s="471" t="s">
        <v>16916</v>
      </c>
      <c r="K749" s="472" t="s">
        <v>16916</v>
      </c>
      <c r="L749" s="471" t="s">
        <v>16916</v>
      </c>
      <c r="M749" s="472" t="s">
        <v>16916</v>
      </c>
      <c r="N749" s="471" t="s">
        <v>16916</v>
      </c>
      <c r="O749" s="472" t="s">
        <v>16916</v>
      </c>
      <c r="P749" s="471" t="s">
        <v>16916</v>
      </c>
      <c r="Q749" s="472" t="s">
        <v>16916</v>
      </c>
      <c r="R749" s="475" t="s">
        <v>16916</v>
      </c>
      <c r="S749" s="476" t="s">
        <v>16916</v>
      </c>
      <c r="T749" s="475" t="s">
        <v>16916</v>
      </c>
      <c r="U749" s="476" t="s">
        <v>16916</v>
      </c>
      <c r="V749" s="475" t="s">
        <v>16916</v>
      </c>
      <c r="W749" s="473" t="s">
        <v>16916</v>
      </c>
      <c r="X749" s="471" t="s">
        <v>16916</v>
      </c>
      <c r="Y749" s="472" t="s">
        <v>16916</v>
      </c>
      <c r="Z749" s="471" t="s">
        <v>16916</v>
      </c>
      <c r="AA749" s="472" t="s">
        <v>16916</v>
      </c>
      <c r="AB749" s="471" t="s">
        <v>16916</v>
      </c>
      <c r="AC749" s="472" t="s">
        <v>16916</v>
      </c>
      <c r="AD749" s="471" t="s">
        <v>16916</v>
      </c>
      <c r="AE749" s="472" t="s">
        <v>16916</v>
      </c>
      <c r="AF749" s="595" t="s">
        <v>16916</v>
      </c>
      <c r="AG749" s="473" t="s">
        <v>16916</v>
      </c>
      <c r="AH749" s="471" t="s">
        <v>16916</v>
      </c>
      <c r="AI749" s="472" t="s">
        <v>16916</v>
      </c>
      <c r="AJ749" s="471" t="s">
        <v>16916</v>
      </c>
      <c r="AK749" s="472" t="s">
        <v>16916</v>
      </c>
      <c r="AL749" s="471" t="s">
        <v>16916</v>
      </c>
      <c r="AM749" s="472" t="s">
        <v>16916</v>
      </c>
      <c r="AN749" s="471" t="s">
        <v>16916</v>
      </c>
      <c r="AO749" s="472" t="s">
        <v>16916</v>
      </c>
      <c r="AP749" s="471" t="s">
        <v>16916</v>
      </c>
      <c r="AQ749" s="472" t="s">
        <v>16916</v>
      </c>
      <c r="AR749" s="471" t="s">
        <v>16916</v>
      </c>
      <c r="AS749" s="472" t="s">
        <v>16916</v>
      </c>
      <c r="AT749" s="471">
        <v>190383.44</v>
      </c>
      <c r="AU749" s="472">
        <v>190383.44</v>
      </c>
      <c r="AV749" s="471" t="s">
        <v>16916</v>
      </c>
      <c r="AW749" s="472" t="s">
        <v>16916</v>
      </c>
      <c r="AX749" s="471" t="s">
        <v>16916</v>
      </c>
      <c r="AY749" s="472" t="s">
        <v>16916</v>
      </c>
      <c r="AZ749" s="471" t="s">
        <v>16916</v>
      </c>
      <c r="BA749" s="472" t="s">
        <v>16916</v>
      </c>
      <c r="BB749" s="471" t="s">
        <v>16916</v>
      </c>
      <c r="BC749" s="472" t="s">
        <v>16916</v>
      </c>
      <c r="BD749" s="471" t="s">
        <v>16916</v>
      </c>
      <c r="BE749" s="472" t="s">
        <v>16916</v>
      </c>
      <c r="BF749" s="471">
        <v>1016608.57</v>
      </c>
      <c r="BG749" s="472">
        <v>0</v>
      </c>
      <c r="BH749" s="471" t="s">
        <v>16916</v>
      </c>
      <c r="BI749" s="472" t="s">
        <v>16916</v>
      </c>
      <c r="BJ749" s="357">
        <v>1206992.01</v>
      </c>
      <c r="BK749" s="474">
        <v>190383.44</v>
      </c>
      <c r="BL749" s="357">
        <v>0</v>
      </c>
      <c r="BM749" s="474">
        <v>0</v>
      </c>
      <c r="BN749" s="357">
        <v>0</v>
      </c>
      <c r="BO749" s="474">
        <v>0</v>
      </c>
    </row>
    <row r="750" spans="1:67" s="148" customFormat="1" ht="12.75" x14ac:dyDescent="0.2">
      <c r="A750" s="470" t="s">
        <v>8351</v>
      </c>
      <c r="B750" s="470" t="s">
        <v>8320</v>
      </c>
      <c r="C750" s="470" t="s">
        <v>8213</v>
      </c>
      <c r="D750" s="470" t="s">
        <v>8213</v>
      </c>
      <c r="E750" s="470" t="s">
        <v>17585</v>
      </c>
      <c r="F750" s="470" t="s">
        <v>17051</v>
      </c>
      <c r="G750" s="470" t="s">
        <v>17</v>
      </c>
      <c r="H750" s="471" t="s">
        <v>16916</v>
      </c>
      <c r="I750" s="472" t="s">
        <v>16916</v>
      </c>
      <c r="J750" s="471" t="s">
        <v>16916</v>
      </c>
      <c r="K750" s="472" t="s">
        <v>16916</v>
      </c>
      <c r="L750" s="471" t="s">
        <v>16916</v>
      </c>
      <c r="M750" s="472" t="s">
        <v>16916</v>
      </c>
      <c r="N750" s="471" t="s">
        <v>16916</v>
      </c>
      <c r="O750" s="472" t="s">
        <v>16916</v>
      </c>
      <c r="P750" s="471" t="s">
        <v>16916</v>
      </c>
      <c r="Q750" s="472" t="s">
        <v>16916</v>
      </c>
      <c r="R750" s="475" t="s">
        <v>16916</v>
      </c>
      <c r="S750" s="476" t="s">
        <v>16916</v>
      </c>
      <c r="T750" s="475" t="s">
        <v>16916</v>
      </c>
      <c r="U750" s="476" t="s">
        <v>16916</v>
      </c>
      <c r="V750" s="475" t="s">
        <v>16916</v>
      </c>
      <c r="W750" s="473" t="s">
        <v>16916</v>
      </c>
      <c r="X750" s="471" t="s">
        <v>16916</v>
      </c>
      <c r="Y750" s="472" t="s">
        <v>16916</v>
      </c>
      <c r="Z750" s="471" t="s">
        <v>16916</v>
      </c>
      <c r="AA750" s="472" t="s">
        <v>16916</v>
      </c>
      <c r="AB750" s="471" t="s">
        <v>16916</v>
      </c>
      <c r="AC750" s="472" t="s">
        <v>16916</v>
      </c>
      <c r="AD750" s="471" t="s">
        <v>16916</v>
      </c>
      <c r="AE750" s="472" t="s">
        <v>16916</v>
      </c>
      <c r="AF750" s="595" t="s">
        <v>16916</v>
      </c>
      <c r="AG750" s="473" t="s">
        <v>16916</v>
      </c>
      <c r="AH750" s="471" t="s">
        <v>16916</v>
      </c>
      <c r="AI750" s="472" t="s">
        <v>16916</v>
      </c>
      <c r="AJ750" s="471" t="s">
        <v>16916</v>
      </c>
      <c r="AK750" s="472" t="s">
        <v>16916</v>
      </c>
      <c r="AL750" s="471" t="s">
        <v>16916</v>
      </c>
      <c r="AM750" s="472" t="s">
        <v>16916</v>
      </c>
      <c r="AN750" s="471" t="s">
        <v>16916</v>
      </c>
      <c r="AO750" s="472" t="s">
        <v>16916</v>
      </c>
      <c r="AP750" s="471">
        <v>425899.26</v>
      </c>
      <c r="AQ750" s="472">
        <v>425899.25999999995</v>
      </c>
      <c r="AR750" s="471" t="s">
        <v>16916</v>
      </c>
      <c r="AS750" s="472" t="s">
        <v>16916</v>
      </c>
      <c r="AT750" s="471" t="s">
        <v>16916</v>
      </c>
      <c r="AU750" s="472" t="s">
        <v>16916</v>
      </c>
      <c r="AV750" s="471" t="s">
        <v>16916</v>
      </c>
      <c r="AW750" s="472" t="s">
        <v>16916</v>
      </c>
      <c r="AX750" s="471" t="s">
        <v>16916</v>
      </c>
      <c r="AY750" s="472" t="s">
        <v>16916</v>
      </c>
      <c r="AZ750" s="471" t="s">
        <v>16916</v>
      </c>
      <c r="BA750" s="472" t="s">
        <v>16916</v>
      </c>
      <c r="BB750" s="471" t="s">
        <v>16916</v>
      </c>
      <c r="BC750" s="472" t="s">
        <v>16916</v>
      </c>
      <c r="BD750" s="471" t="s">
        <v>16916</v>
      </c>
      <c r="BE750" s="472" t="s">
        <v>16916</v>
      </c>
      <c r="BF750" s="471" t="s">
        <v>16916</v>
      </c>
      <c r="BG750" s="472" t="s">
        <v>16916</v>
      </c>
      <c r="BH750" s="471" t="s">
        <v>16916</v>
      </c>
      <c r="BI750" s="472" t="s">
        <v>16916</v>
      </c>
      <c r="BJ750" s="357">
        <v>425899.26</v>
      </c>
      <c r="BK750" s="474">
        <v>425899.25999999995</v>
      </c>
      <c r="BL750" s="357">
        <v>0</v>
      </c>
      <c r="BM750" s="474">
        <v>0</v>
      </c>
      <c r="BN750" s="357">
        <v>0</v>
      </c>
      <c r="BO750" s="474">
        <v>0</v>
      </c>
    </row>
    <row r="751" spans="1:67" s="148" customFormat="1" ht="12.75" x14ac:dyDescent="0.2">
      <c r="A751" s="470" t="s">
        <v>8351</v>
      </c>
      <c r="B751" s="470" t="s">
        <v>8720</v>
      </c>
      <c r="C751" s="470" t="s">
        <v>8213</v>
      </c>
      <c r="D751" s="470" t="s">
        <v>8213</v>
      </c>
      <c r="E751" s="470" t="s">
        <v>17586</v>
      </c>
      <c r="F751" s="470" t="s">
        <v>17051</v>
      </c>
      <c r="G751" s="470" t="s">
        <v>17</v>
      </c>
      <c r="H751" s="471" t="s">
        <v>16916</v>
      </c>
      <c r="I751" s="472" t="s">
        <v>16916</v>
      </c>
      <c r="J751" s="471" t="s">
        <v>16916</v>
      </c>
      <c r="K751" s="472" t="s">
        <v>16916</v>
      </c>
      <c r="L751" s="471" t="s">
        <v>16916</v>
      </c>
      <c r="M751" s="472" t="s">
        <v>16916</v>
      </c>
      <c r="N751" s="471" t="s">
        <v>16916</v>
      </c>
      <c r="O751" s="472" t="s">
        <v>16916</v>
      </c>
      <c r="P751" s="471" t="s">
        <v>16916</v>
      </c>
      <c r="Q751" s="472" t="s">
        <v>16916</v>
      </c>
      <c r="R751" s="475" t="s">
        <v>16916</v>
      </c>
      <c r="S751" s="476" t="s">
        <v>16916</v>
      </c>
      <c r="T751" s="475" t="s">
        <v>16916</v>
      </c>
      <c r="U751" s="476" t="s">
        <v>16916</v>
      </c>
      <c r="V751" s="475" t="s">
        <v>16916</v>
      </c>
      <c r="W751" s="473" t="s">
        <v>16916</v>
      </c>
      <c r="X751" s="471" t="s">
        <v>16916</v>
      </c>
      <c r="Y751" s="472" t="s">
        <v>16916</v>
      </c>
      <c r="Z751" s="471" t="s">
        <v>16916</v>
      </c>
      <c r="AA751" s="472" t="s">
        <v>16916</v>
      </c>
      <c r="AB751" s="471" t="s">
        <v>16916</v>
      </c>
      <c r="AC751" s="472" t="s">
        <v>16916</v>
      </c>
      <c r="AD751" s="471" t="s">
        <v>16916</v>
      </c>
      <c r="AE751" s="472" t="s">
        <v>16916</v>
      </c>
      <c r="AF751" s="595" t="s">
        <v>16916</v>
      </c>
      <c r="AG751" s="473" t="s">
        <v>16916</v>
      </c>
      <c r="AH751" s="471" t="s">
        <v>16916</v>
      </c>
      <c r="AI751" s="472" t="s">
        <v>16916</v>
      </c>
      <c r="AJ751" s="471" t="s">
        <v>16916</v>
      </c>
      <c r="AK751" s="472" t="s">
        <v>16916</v>
      </c>
      <c r="AL751" s="471" t="s">
        <v>16916</v>
      </c>
      <c r="AM751" s="472" t="s">
        <v>16916</v>
      </c>
      <c r="AN751" s="471" t="s">
        <v>16916</v>
      </c>
      <c r="AO751" s="472" t="s">
        <v>16916</v>
      </c>
      <c r="AP751" s="471">
        <v>148849.54999999999</v>
      </c>
      <c r="AQ751" s="472">
        <v>148849.54999999999</v>
      </c>
      <c r="AR751" s="471" t="s">
        <v>16916</v>
      </c>
      <c r="AS751" s="472" t="s">
        <v>16916</v>
      </c>
      <c r="AT751" s="471" t="s">
        <v>16916</v>
      </c>
      <c r="AU751" s="472" t="s">
        <v>16916</v>
      </c>
      <c r="AV751" s="471" t="s">
        <v>16916</v>
      </c>
      <c r="AW751" s="472" t="s">
        <v>16916</v>
      </c>
      <c r="AX751" s="471" t="s">
        <v>16916</v>
      </c>
      <c r="AY751" s="472" t="s">
        <v>16916</v>
      </c>
      <c r="AZ751" s="471" t="s">
        <v>16916</v>
      </c>
      <c r="BA751" s="472" t="s">
        <v>16916</v>
      </c>
      <c r="BB751" s="471" t="s">
        <v>16916</v>
      </c>
      <c r="BC751" s="472" t="s">
        <v>16916</v>
      </c>
      <c r="BD751" s="471" t="s">
        <v>16916</v>
      </c>
      <c r="BE751" s="472" t="s">
        <v>16916</v>
      </c>
      <c r="BF751" s="471" t="s">
        <v>16916</v>
      </c>
      <c r="BG751" s="472" t="s">
        <v>16916</v>
      </c>
      <c r="BH751" s="471" t="s">
        <v>16916</v>
      </c>
      <c r="BI751" s="472" t="s">
        <v>16916</v>
      </c>
      <c r="BJ751" s="357">
        <v>148849.54999999999</v>
      </c>
      <c r="BK751" s="474">
        <v>148849.54999999999</v>
      </c>
      <c r="BL751" s="357">
        <v>0</v>
      </c>
      <c r="BM751" s="474">
        <v>0</v>
      </c>
      <c r="BN751" s="357">
        <v>0</v>
      </c>
      <c r="BO751" s="474">
        <v>0</v>
      </c>
    </row>
    <row r="752" spans="1:67" s="148" customFormat="1" ht="12.75" x14ac:dyDescent="0.2">
      <c r="A752" s="470" t="s">
        <v>8351</v>
      </c>
      <c r="B752" s="470" t="s">
        <v>8731</v>
      </c>
      <c r="C752" s="470" t="s">
        <v>8213</v>
      </c>
      <c r="D752" s="470" t="s">
        <v>8213</v>
      </c>
      <c r="E752" s="470" t="s">
        <v>18071</v>
      </c>
      <c r="F752" s="470" t="s">
        <v>17051</v>
      </c>
      <c r="G752" s="470" t="s">
        <v>17</v>
      </c>
      <c r="H752" s="471" t="s">
        <v>16916</v>
      </c>
      <c r="I752" s="472" t="s">
        <v>16916</v>
      </c>
      <c r="J752" s="471" t="s">
        <v>16916</v>
      </c>
      <c r="K752" s="472" t="s">
        <v>16916</v>
      </c>
      <c r="L752" s="471" t="s">
        <v>16916</v>
      </c>
      <c r="M752" s="472" t="s">
        <v>16916</v>
      </c>
      <c r="N752" s="471" t="s">
        <v>16916</v>
      </c>
      <c r="O752" s="472" t="s">
        <v>16916</v>
      </c>
      <c r="P752" s="471" t="s">
        <v>16916</v>
      </c>
      <c r="Q752" s="472" t="s">
        <v>16916</v>
      </c>
      <c r="R752" s="475" t="s">
        <v>16916</v>
      </c>
      <c r="S752" s="476" t="s">
        <v>16916</v>
      </c>
      <c r="T752" s="475" t="s">
        <v>16916</v>
      </c>
      <c r="U752" s="476" t="s">
        <v>16916</v>
      </c>
      <c r="V752" s="475" t="s">
        <v>16916</v>
      </c>
      <c r="W752" s="473" t="s">
        <v>16916</v>
      </c>
      <c r="X752" s="471" t="s">
        <v>16916</v>
      </c>
      <c r="Y752" s="472" t="s">
        <v>16916</v>
      </c>
      <c r="Z752" s="471" t="s">
        <v>16916</v>
      </c>
      <c r="AA752" s="472" t="s">
        <v>16916</v>
      </c>
      <c r="AB752" s="471" t="s">
        <v>16916</v>
      </c>
      <c r="AC752" s="472" t="s">
        <v>16916</v>
      </c>
      <c r="AD752" s="471" t="s">
        <v>16916</v>
      </c>
      <c r="AE752" s="472" t="s">
        <v>16916</v>
      </c>
      <c r="AF752" s="595" t="s">
        <v>16916</v>
      </c>
      <c r="AG752" s="473" t="s">
        <v>16916</v>
      </c>
      <c r="AH752" s="471" t="s">
        <v>16916</v>
      </c>
      <c r="AI752" s="472" t="s">
        <v>16916</v>
      </c>
      <c r="AJ752" s="471" t="s">
        <v>16916</v>
      </c>
      <c r="AK752" s="472" t="s">
        <v>16916</v>
      </c>
      <c r="AL752" s="471" t="s">
        <v>16916</v>
      </c>
      <c r="AM752" s="472" t="s">
        <v>16916</v>
      </c>
      <c r="AN752" s="471" t="s">
        <v>16916</v>
      </c>
      <c r="AO752" s="472" t="s">
        <v>16916</v>
      </c>
      <c r="AP752" s="471" t="s">
        <v>16916</v>
      </c>
      <c r="AQ752" s="472" t="s">
        <v>16916</v>
      </c>
      <c r="AR752" s="471" t="s">
        <v>16916</v>
      </c>
      <c r="AS752" s="472" t="s">
        <v>16916</v>
      </c>
      <c r="AT752" s="471" t="s">
        <v>16916</v>
      </c>
      <c r="AU752" s="472" t="s">
        <v>16916</v>
      </c>
      <c r="AV752" s="471" t="s">
        <v>16916</v>
      </c>
      <c r="AW752" s="472" t="s">
        <v>16916</v>
      </c>
      <c r="AX752" s="471" t="s">
        <v>16916</v>
      </c>
      <c r="AY752" s="472" t="s">
        <v>16916</v>
      </c>
      <c r="AZ752" s="471" t="s">
        <v>16916</v>
      </c>
      <c r="BA752" s="472" t="s">
        <v>16916</v>
      </c>
      <c r="BB752" s="471" t="s">
        <v>16916</v>
      </c>
      <c r="BC752" s="472" t="s">
        <v>16916</v>
      </c>
      <c r="BD752" s="471" t="s">
        <v>16916</v>
      </c>
      <c r="BE752" s="472" t="s">
        <v>16916</v>
      </c>
      <c r="BF752" s="471">
        <v>4028256.13</v>
      </c>
      <c r="BG752" s="472">
        <v>0</v>
      </c>
      <c r="BH752" s="471" t="s">
        <v>16916</v>
      </c>
      <c r="BI752" s="472" t="s">
        <v>16916</v>
      </c>
      <c r="BJ752" s="357">
        <v>4028256.13</v>
      </c>
      <c r="BK752" s="474">
        <v>0</v>
      </c>
      <c r="BL752" s="357">
        <v>0</v>
      </c>
      <c r="BM752" s="474">
        <v>0</v>
      </c>
      <c r="BN752" s="357">
        <v>0</v>
      </c>
      <c r="BO752" s="474">
        <v>0</v>
      </c>
    </row>
    <row r="753" spans="1:67" s="148" customFormat="1" ht="12.75" x14ac:dyDescent="0.2">
      <c r="A753" s="470" t="s">
        <v>8351</v>
      </c>
      <c r="B753" s="470" t="s">
        <v>8582</v>
      </c>
      <c r="C753" s="470" t="s">
        <v>8213</v>
      </c>
      <c r="D753" s="470" t="s">
        <v>8213</v>
      </c>
      <c r="E753" s="470" t="s">
        <v>17359</v>
      </c>
      <c r="F753" s="470" t="s">
        <v>17051</v>
      </c>
      <c r="G753" s="470" t="s">
        <v>17</v>
      </c>
      <c r="H753" s="471" t="s">
        <v>16916</v>
      </c>
      <c r="I753" s="472" t="s">
        <v>16916</v>
      </c>
      <c r="J753" s="471" t="s">
        <v>16916</v>
      </c>
      <c r="K753" s="472" t="s">
        <v>16916</v>
      </c>
      <c r="L753" s="471" t="s">
        <v>16916</v>
      </c>
      <c r="M753" s="472" t="s">
        <v>16916</v>
      </c>
      <c r="N753" s="471" t="s">
        <v>16916</v>
      </c>
      <c r="O753" s="472" t="s">
        <v>16916</v>
      </c>
      <c r="P753" s="471" t="s">
        <v>16916</v>
      </c>
      <c r="Q753" s="472" t="s">
        <v>16916</v>
      </c>
      <c r="R753" s="475" t="s">
        <v>16916</v>
      </c>
      <c r="S753" s="476" t="s">
        <v>16916</v>
      </c>
      <c r="T753" s="475" t="s">
        <v>16916</v>
      </c>
      <c r="U753" s="476" t="s">
        <v>16916</v>
      </c>
      <c r="V753" s="475" t="s">
        <v>16916</v>
      </c>
      <c r="W753" s="473" t="s">
        <v>16916</v>
      </c>
      <c r="X753" s="471" t="s">
        <v>16916</v>
      </c>
      <c r="Y753" s="472" t="s">
        <v>16916</v>
      </c>
      <c r="Z753" s="471" t="s">
        <v>16916</v>
      </c>
      <c r="AA753" s="472" t="s">
        <v>16916</v>
      </c>
      <c r="AB753" s="471" t="s">
        <v>16916</v>
      </c>
      <c r="AC753" s="472" t="s">
        <v>16916</v>
      </c>
      <c r="AD753" s="471" t="s">
        <v>16916</v>
      </c>
      <c r="AE753" s="472" t="s">
        <v>16916</v>
      </c>
      <c r="AF753" s="595" t="s">
        <v>16916</v>
      </c>
      <c r="AG753" s="473" t="s">
        <v>16916</v>
      </c>
      <c r="AH753" s="471" t="s">
        <v>16916</v>
      </c>
      <c r="AI753" s="472" t="s">
        <v>16916</v>
      </c>
      <c r="AJ753" s="471" t="s">
        <v>16916</v>
      </c>
      <c r="AK753" s="472" t="s">
        <v>16916</v>
      </c>
      <c r="AL753" s="471" t="s">
        <v>16916</v>
      </c>
      <c r="AM753" s="472" t="s">
        <v>16916</v>
      </c>
      <c r="AN753" s="471" t="s">
        <v>16916</v>
      </c>
      <c r="AO753" s="472" t="s">
        <v>16916</v>
      </c>
      <c r="AP753" s="471">
        <v>401297.51</v>
      </c>
      <c r="AQ753" s="472">
        <v>401297.51000000018</v>
      </c>
      <c r="AR753" s="471" t="s">
        <v>16916</v>
      </c>
      <c r="AS753" s="472" t="s">
        <v>16916</v>
      </c>
      <c r="AT753" s="471">
        <v>458503.81</v>
      </c>
      <c r="AU753" s="472">
        <v>458503.81</v>
      </c>
      <c r="AV753" s="471" t="s">
        <v>16916</v>
      </c>
      <c r="AW753" s="472" t="s">
        <v>16916</v>
      </c>
      <c r="AX753" s="471" t="s">
        <v>16916</v>
      </c>
      <c r="AY753" s="472" t="s">
        <v>16916</v>
      </c>
      <c r="AZ753" s="471" t="s">
        <v>16916</v>
      </c>
      <c r="BA753" s="472" t="s">
        <v>16916</v>
      </c>
      <c r="BB753" s="471" t="s">
        <v>16916</v>
      </c>
      <c r="BC753" s="472" t="s">
        <v>16916</v>
      </c>
      <c r="BD753" s="471" t="s">
        <v>16916</v>
      </c>
      <c r="BE753" s="472" t="s">
        <v>16916</v>
      </c>
      <c r="BF753" s="471" t="s">
        <v>16916</v>
      </c>
      <c r="BG753" s="472" t="s">
        <v>16916</v>
      </c>
      <c r="BH753" s="471" t="s">
        <v>16916</v>
      </c>
      <c r="BI753" s="472" t="s">
        <v>16916</v>
      </c>
      <c r="BJ753" s="357">
        <v>859801.32000000007</v>
      </c>
      <c r="BK753" s="474">
        <v>859801.32000000018</v>
      </c>
      <c r="BL753" s="357">
        <v>0</v>
      </c>
      <c r="BM753" s="474">
        <v>0</v>
      </c>
      <c r="BN753" s="357">
        <v>0</v>
      </c>
      <c r="BO753" s="474">
        <v>0</v>
      </c>
    </row>
    <row r="754" spans="1:67" s="148" customFormat="1" ht="12.75" x14ac:dyDescent="0.2">
      <c r="A754" s="470" t="s">
        <v>8311</v>
      </c>
      <c r="B754" s="470" t="s">
        <v>8272</v>
      </c>
      <c r="C754" s="470" t="s">
        <v>8213</v>
      </c>
      <c r="D754" s="470" t="s">
        <v>8213</v>
      </c>
      <c r="E754" s="470" t="s">
        <v>17910</v>
      </c>
      <c r="F754" s="470" t="s">
        <v>17039</v>
      </c>
      <c r="G754" s="470" t="s">
        <v>17036</v>
      </c>
      <c r="H754" s="471" t="s">
        <v>16916</v>
      </c>
      <c r="I754" s="472" t="s">
        <v>16916</v>
      </c>
      <c r="J754" s="471" t="s">
        <v>16916</v>
      </c>
      <c r="K754" s="472" t="s">
        <v>16916</v>
      </c>
      <c r="L754" s="471" t="s">
        <v>16916</v>
      </c>
      <c r="M754" s="472" t="s">
        <v>16916</v>
      </c>
      <c r="N754" s="471" t="s">
        <v>16916</v>
      </c>
      <c r="O754" s="472" t="s">
        <v>16916</v>
      </c>
      <c r="P754" s="471" t="s">
        <v>16916</v>
      </c>
      <c r="Q754" s="472" t="s">
        <v>16916</v>
      </c>
      <c r="R754" s="475" t="s">
        <v>16916</v>
      </c>
      <c r="S754" s="476" t="s">
        <v>16916</v>
      </c>
      <c r="T754" s="475" t="s">
        <v>16916</v>
      </c>
      <c r="U754" s="476" t="s">
        <v>16916</v>
      </c>
      <c r="V754" s="475" t="s">
        <v>16916</v>
      </c>
      <c r="W754" s="473" t="s">
        <v>16916</v>
      </c>
      <c r="X754" s="471" t="s">
        <v>16916</v>
      </c>
      <c r="Y754" s="472" t="s">
        <v>16916</v>
      </c>
      <c r="Z754" s="471" t="s">
        <v>16916</v>
      </c>
      <c r="AA754" s="472" t="s">
        <v>16916</v>
      </c>
      <c r="AB754" s="471" t="s">
        <v>16916</v>
      </c>
      <c r="AC754" s="472" t="s">
        <v>16916</v>
      </c>
      <c r="AD754" s="471" t="s">
        <v>16916</v>
      </c>
      <c r="AE754" s="472" t="s">
        <v>16916</v>
      </c>
      <c r="AF754" s="595" t="s">
        <v>16916</v>
      </c>
      <c r="AG754" s="473" t="s">
        <v>16916</v>
      </c>
      <c r="AH754" s="471" t="s">
        <v>16916</v>
      </c>
      <c r="AI754" s="472" t="s">
        <v>16916</v>
      </c>
      <c r="AJ754" s="471" t="s">
        <v>16916</v>
      </c>
      <c r="AK754" s="472" t="s">
        <v>16916</v>
      </c>
      <c r="AL754" s="471" t="s">
        <v>16916</v>
      </c>
      <c r="AM754" s="472" t="s">
        <v>16916</v>
      </c>
      <c r="AN754" s="471" t="s">
        <v>16916</v>
      </c>
      <c r="AO754" s="472" t="s">
        <v>16916</v>
      </c>
      <c r="AP754" s="471" t="s">
        <v>16916</v>
      </c>
      <c r="AQ754" s="472" t="s">
        <v>16916</v>
      </c>
      <c r="AR754" s="471" t="s">
        <v>16916</v>
      </c>
      <c r="AS754" s="472" t="s">
        <v>16916</v>
      </c>
      <c r="AT754" s="471" t="s">
        <v>16916</v>
      </c>
      <c r="AU754" s="472" t="s">
        <v>16916</v>
      </c>
      <c r="AV754" s="471" t="s">
        <v>16916</v>
      </c>
      <c r="AW754" s="472" t="s">
        <v>16916</v>
      </c>
      <c r="AX754" s="471" t="s">
        <v>16916</v>
      </c>
      <c r="AY754" s="472" t="s">
        <v>16916</v>
      </c>
      <c r="AZ754" s="471" t="s">
        <v>16916</v>
      </c>
      <c r="BA754" s="472" t="s">
        <v>16916</v>
      </c>
      <c r="BB754" s="471">
        <v>425.83</v>
      </c>
      <c r="BC754" s="472">
        <v>0</v>
      </c>
      <c r="BD754" s="471" t="s">
        <v>16916</v>
      </c>
      <c r="BE754" s="472" t="s">
        <v>16916</v>
      </c>
      <c r="BF754" s="471" t="s">
        <v>16916</v>
      </c>
      <c r="BG754" s="472" t="s">
        <v>16916</v>
      </c>
      <c r="BH754" s="471" t="s">
        <v>16916</v>
      </c>
      <c r="BI754" s="472" t="s">
        <v>16916</v>
      </c>
      <c r="BJ754" s="357">
        <v>425.83</v>
      </c>
      <c r="BK754" s="474">
        <v>0</v>
      </c>
      <c r="BL754" s="357">
        <v>0</v>
      </c>
      <c r="BM754" s="474">
        <v>0</v>
      </c>
      <c r="BN754" s="357">
        <v>0</v>
      </c>
      <c r="BO754" s="474">
        <v>0</v>
      </c>
    </row>
    <row r="755" spans="1:67" s="148" customFormat="1" ht="12.75" x14ac:dyDescent="0.2">
      <c r="A755" s="470" t="s">
        <v>8311</v>
      </c>
      <c r="B755" s="470" t="s">
        <v>8402</v>
      </c>
      <c r="C755" s="470" t="s">
        <v>8213</v>
      </c>
      <c r="D755" s="470" t="s">
        <v>8213</v>
      </c>
      <c r="E755" s="470" t="s">
        <v>17587</v>
      </c>
      <c r="F755" s="470" t="s">
        <v>17039</v>
      </c>
      <c r="G755" s="470" t="s">
        <v>17036</v>
      </c>
      <c r="H755" s="471" t="s">
        <v>16916</v>
      </c>
      <c r="I755" s="472" t="s">
        <v>16916</v>
      </c>
      <c r="J755" s="471" t="s">
        <v>16916</v>
      </c>
      <c r="K755" s="472" t="s">
        <v>16916</v>
      </c>
      <c r="L755" s="471">
        <v>116760.24</v>
      </c>
      <c r="M755" s="472">
        <v>112112.27</v>
      </c>
      <c r="N755" s="471" t="s">
        <v>16916</v>
      </c>
      <c r="O755" s="472" t="s">
        <v>16916</v>
      </c>
      <c r="P755" s="471" t="s">
        <v>16916</v>
      </c>
      <c r="Q755" s="472" t="s">
        <v>16916</v>
      </c>
      <c r="R755" s="475" t="s">
        <v>16916</v>
      </c>
      <c r="S755" s="476" t="s">
        <v>16916</v>
      </c>
      <c r="T755" s="475" t="s">
        <v>16916</v>
      </c>
      <c r="U755" s="476" t="s">
        <v>16916</v>
      </c>
      <c r="V755" s="475" t="s">
        <v>16916</v>
      </c>
      <c r="W755" s="473" t="s">
        <v>16916</v>
      </c>
      <c r="X755" s="471" t="s">
        <v>16916</v>
      </c>
      <c r="Y755" s="472" t="s">
        <v>16916</v>
      </c>
      <c r="Z755" s="471" t="s">
        <v>16916</v>
      </c>
      <c r="AA755" s="472" t="s">
        <v>16916</v>
      </c>
      <c r="AB755" s="471" t="s">
        <v>16916</v>
      </c>
      <c r="AC755" s="472" t="s">
        <v>16916</v>
      </c>
      <c r="AD755" s="471" t="s">
        <v>16916</v>
      </c>
      <c r="AE755" s="472" t="s">
        <v>16916</v>
      </c>
      <c r="AF755" s="595" t="s">
        <v>16916</v>
      </c>
      <c r="AG755" s="473" t="s">
        <v>16916</v>
      </c>
      <c r="AH755" s="471" t="s">
        <v>16916</v>
      </c>
      <c r="AI755" s="472" t="s">
        <v>16916</v>
      </c>
      <c r="AJ755" s="471" t="s">
        <v>16916</v>
      </c>
      <c r="AK755" s="472" t="s">
        <v>16916</v>
      </c>
      <c r="AL755" s="471" t="s">
        <v>16916</v>
      </c>
      <c r="AM755" s="472" t="s">
        <v>16916</v>
      </c>
      <c r="AN755" s="471" t="s">
        <v>16916</v>
      </c>
      <c r="AO755" s="472" t="s">
        <v>16916</v>
      </c>
      <c r="AP755" s="471" t="s">
        <v>16916</v>
      </c>
      <c r="AQ755" s="472" t="s">
        <v>16916</v>
      </c>
      <c r="AR755" s="471" t="s">
        <v>16916</v>
      </c>
      <c r="AS755" s="472" t="s">
        <v>16916</v>
      </c>
      <c r="AT755" s="471" t="s">
        <v>16916</v>
      </c>
      <c r="AU755" s="472" t="s">
        <v>16916</v>
      </c>
      <c r="AV755" s="471" t="s">
        <v>16916</v>
      </c>
      <c r="AW755" s="472" t="s">
        <v>16916</v>
      </c>
      <c r="AX755" s="471" t="s">
        <v>16916</v>
      </c>
      <c r="AY755" s="472" t="s">
        <v>16916</v>
      </c>
      <c r="AZ755" s="471" t="s">
        <v>16916</v>
      </c>
      <c r="BA755" s="472" t="s">
        <v>16916</v>
      </c>
      <c r="BB755" s="471" t="s">
        <v>16916</v>
      </c>
      <c r="BC755" s="472" t="s">
        <v>16916</v>
      </c>
      <c r="BD755" s="471" t="s">
        <v>16916</v>
      </c>
      <c r="BE755" s="472" t="s">
        <v>16916</v>
      </c>
      <c r="BF755" s="471" t="s">
        <v>16916</v>
      </c>
      <c r="BG755" s="472" t="s">
        <v>16916</v>
      </c>
      <c r="BH755" s="471" t="s">
        <v>16916</v>
      </c>
      <c r="BI755" s="472" t="s">
        <v>16916</v>
      </c>
      <c r="BJ755" s="357">
        <v>0</v>
      </c>
      <c r="BK755" s="474">
        <v>0</v>
      </c>
      <c r="BL755" s="357">
        <v>0</v>
      </c>
      <c r="BM755" s="474">
        <v>0</v>
      </c>
      <c r="BN755" s="357">
        <v>116760.24</v>
      </c>
      <c r="BO755" s="474">
        <v>112112.27</v>
      </c>
    </row>
    <row r="756" spans="1:67" s="148" customFormat="1" ht="12.75" x14ac:dyDescent="0.2">
      <c r="A756" s="470" t="s">
        <v>8311</v>
      </c>
      <c r="B756" s="470" t="s">
        <v>8471</v>
      </c>
      <c r="C756" s="470" t="s">
        <v>8213</v>
      </c>
      <c r="D756" s="470" t="s">
        <v>8213</v>
      </c>
      <c r="E756" s="470" t="s">
        <v>17588</v>
      </c>
      <c r="F756" s="470" t="s">
        <v>17039</v>
      </c>
      <c r="G756" s="470" t="s">
        <v>17036</v>
      </c>
      <c r="H756" s="471" t="s">
        <v>16916</v>
      </c>
      <c r="I756" s="472" t="s">
        <v>16916</v>
      </c>
      <c r="J756" s="471" t="s">
        <v>16916</v>
      </c>
      <c r="K756" s="472" t="s">
        <v>16916</v>
      </c>
      <c r="L756" s="471" t="s">
        <v>16916</v>
      </c>
      <c r="M756" s="472" t="s">
        <v>16916</v>
      </c>
      <c r="N756" s="471" t="s">
        <v>16916</v>
      </c>
      <c r="O756" s="472" t="s">
        <v>16916</v>
      </c>
      <c r="P756" s="471" t="s">
        <v>16916</v>
      </c>
      <c r="Q756" s="472" t="s">
        <v>16916</v>
      </c>
      <c r="R756" s="475" t="s">
        <v>16916</v>
      </c>
      <c r="S756" s="476" t="s">
        <v>16916</v>
      </c>
      <c r="T756" s="475" t="s">
        <v>16916</v>
      </c>
      <c r="U756" s="476" t="s">
        <v>16916</v>
      </c>
      <c r="V756" s="475" t="s">
        <v>16916</v>
      </c>
      <c r="W756" s="473" t="s">
        <v>16916</v>
      </c>
      <c r="X756" s="471" t="s">
        <v>16916</v>
      </c>
      <c r="Y756" s="472" t="s">
        <v>16916</v>
      </c>
      <c r="Z756" s="471" t="s">
        <v>16916</v>
      </c>
      <c r="AA756" s="472" t="s">
        <v>16916</v>
      </c>
      <c r="AB756" s="471" t="s">
        <v>16916</v>
      </c>
      <c r="AC756" s="472" t="s">
        <v>16916</v>
      </c>
      <c r="AD756" s="471" t="s">
        <v>16916</v>
      </c>
      <c r="AE756" s="472" t="s">
        <v>16916</v>
      </c>
      <c r="AF756" s="595" t="s">
        <v>16916</v>
      </c>
      <c r="AG756" s="473" t="s">
        <v>16916</v>
      </c>
      <c r="AH756" s="471" t="s">
        <v>16916</v>
      </c>
      <c r="AI756" s="472" t="s">
        <v>16916</v>
      </c>
      <c r="AJ756" s="471" t="s">
        <v>16916</v>
      </c>
      <c r="AK756" s="472" t="s">
        <v>16916</v>
      </c>
      <c r="AL756" s="471" t="s">
        <v>16916</v>
      </c>
      <c r="AM756" s="472" t="s">
        <v>16916</v>
      </c>
      <c r="AN756" s="471" t="s">
        <v>16916</v>
      </c>
      <c r="AO756" s="472" t="s">
        <v>16916</v>
      </c>
      <c r="AP756" s="471" t="s">
        <v>16916</v>
      </c>
      <c r="AQ756" s="472" t="s">
        <v>16916</v>
      </c>
      <c r="AR756" s="471">
        <v>26637695.399999999</v>
      </c>
      <c r="AS756" s="472">
        <v>26637695.400000002</v>
      </c>
      <c r="AT756" s="471" t="s">
        <v>16916</v>
      </c>
      <c r="AU756" s="472" t="s">
        <v>16916</v>
      </c>
      <c r="AV756" s="471" t="s">
        <v>16916</v>
      </c>
      <c r="AW756" s="472" t="s">
        <v>16916</v>
      </c>
      <c r="AX756" s="471" t="s">
        <v>16916</v>
      </c>
      <c r="AY756" s="472" t="s">
        <v>16916</v>
      </c>
      <c r="AZ756" s="471" t="s">
        <v>16916</v>
      </c>
      <c r="BA756" s="472" t="s">
        <v>16916</v>
      </c>
      <c r="BB756" s="471" t="s">
        <v>16916</v>
      </c>
      <c r="BC756" s="472" t="s">
        <v>16916</v>
      </c>
      <c r="BD756" s="471" t="s">
        <v>16916</v>
      </c>
      <c r="BE756" s="472" t="s">
        <v>16916</v>
      </c>
      <c r="BF756" s="471" t="s">
        <v>16916</v>
      </c>
      <c r="BG756" s="472" t="s">
        <v>16916</v>
      </c>
      <c r="BH756" s="471" t="s">
        <v>16916</v>
      </c>
      <c r="BI756" s="472" t="s">
        <v>16916</v>
      </c>
      <c r="BJ756" s="357">
        <v>0</v>
      </c>
      <c r="BK756" s="474">
        <v>0</v>
      </c>
      <c r="BL756" s="357">
        <v>26637695.399999999</v>
      </c>
      <c r="BM756" s="474">
        <v>26637695.400000002</v>
      </c>
      <c r="BN756" s="357">
        <v>0</v>
      </c>
      <c r="BO756" s="474">
        <v>0</v>
      </c>
    </row>
    <row r="757" spans="1:67" s="148" customFormat="1" ht="12.75" x14ac:dyDescent="0.2">
      <c r="A757" s="470" t="s">
        <v>8311</v>
      </c>
      <c r="B757" s="470" t="s">
        <v>8312</v>
      </c>
      <c r="C757" s="470" t="s">
        <v>8213</v>
      </c>
      <c r="D757" s="470" t="s">
        <v>8213</v>
      </c>
      <c r="E757" s="470" t="s">
        <v>140</v>
      </c>
      <c r="F757" s="470" t="s">
        <v>17039</v>
      </c>
      <c r="G757" s="470" t="s">
        <v>17036</v>
      </c>
      <c r="H757" s="471" t="s">
        <v>16916</v>
      </c>
      <c r="I757" s="472" t="s">
        <v>16916</v>
      </c>
      <c r="J757" s="471" t="s">
        <v>16916</v>
      </c>
      <c r="K757" s="472" t="s">
        <v>16916</v>
      </c>
      <c r="L757" s="471" t="s">
        <v>16916</v>
      </c>
      <c r="M757" s="472" t="s">
        <v>16916</v>
      </c>
      <c r="N757" s="471">
        <v>237607.37000000002</v>
      </c>
      <c r="O757" s="472">
        <v>0</v>
      </c>
      <c r="P757" s="471" t="s">
        <v>16916</v>
      </c>
      <c r="Q757" s="472" t="s">
        <v>16916</v>
      </c>
      <c r="R757" s="475">
        <v>222339.1</v>
      </c>
      <c r="S757" s="476">
        <v>0</v>
      </c>
      <c r="T757" s="475" t="s">
        <v>16916</v>
      </c>
      <c r="U757" s="476" t="s">
        <v>16916</v>
      </c>
      <c r="V757" s="475" t="s">
        <v>16916</v>
      </c>
      <c r="W757" s="473" t="s">
        <v>16916</v>
      </c>
      <c r="X757" s="471">
        <v>144696.57999999999</v>
      </c>
      <c r="Y757" s="472">
        <v>0</v>
      </c>
      <c r="Z757" s="471" t="s">
        <v>16916</v>
      </c>
      <c r="AA757" s="472" t="s">
        <v>16916</v>
      </c>
      <c r="AB757" s="471">
        <v>135187.9</v>
      </c>
      <c r="AC757" s="472">
        <v>0</v>
      </c>
      <c r="AD757" s="471" t="s">
        <v>16916</v>
      </c>
      <c r="AE757" s="472" t="s">
        <v>16916</v>
      </c>
      <c r="AF757" s="595" t="s">
        <v>16916</v>
      </c>
      <c r="AG757" s="473" t="s">
        <v>16916</v>
      </c>
      <c r="AH757" s="471">
        <v>124051.15999999999</v>
      </c>
      <c r="AI757" s="472">
        <v>0</v>
      </c>
      <c r="AJ757" s="471" t="s">
        <v>16916</v>
      </c>
      <c r="AK757" s="472" t="s">
        <v>16916</v>
      </c>
      <c r="AL757" s="471">
        <v>51435.16</v>
      </c>
      <c r="AM757" s="472">
        <v>0</v>
      </c>
      <c r="AN757" s="471" t="s">
        <v>16916</v>
      </c>
      <c r="AO757" s="472" t="s">
        <v>16916</v>
      </c>
      <c r="AP757" s="471">
        <v>209012.77000000002</v>
      </c>
      <c r="AQ757" s="472">
        <v>0</v>
      </c>
      <c r="AR757" s="471" t="s">
        <v>16916</v>
      </c>
      <c r="AS757" s="472" t="s">
        <v>16916</v>
      </c>
      <c r="AT757" s="471">
        <v>206596.95</v>
      </c>
      <c r="AU757" s="472" t="s">
        <v>16916</v>
      </c>
      <c r="AV757" s="471" t="s">
        <v>16916</v>
      </c>
      <c r="AW757" s="472" t="s">
        <v>16916</v>
      </c>
      <c r="AX757" s="471">
        <v>204181.12</v>
      </c>
      <c r="AY757" s="472" t="s">
        <v>16916</v>
      </c>
      <c r="AZ757" s="471" t="s">
        <v>16916</v>
      </c>
      <c r="BA757" s="472" t="s">
        <v>16916</v>
      </c>
      <c r="BB757" s="471">
        <v>201765.3</v>
      </c>
      <c r="BC757" s="472">
        <v>0</v>
      </c>
      <c r="BD757" s="471" t="s">
        <v>16916</v>
      </c>
      <c r="BE757" s="472" t="s">
        <v>16916</v>
      </c>
      <c r="BF757" s="471">
        <v>199349.49</v>
      </c>
      <c r="BG757" s="472">
        <v>0</v>
      </c>
      <c r="BH757" s="471" t="s">
        <v>16916</v>
      </c>
      <c r="BI757" s="472" t="s">
        <v>16916</v>
      </c>
      <c r="BJ757" s="357">
        <v>1936222.9</v>
      </c>
      <c r="BK757" s="474">
        <v>0</v>
      </c>
      <c r="BL757" s="357">
        <v>0</v>
      </c>
      <c r="BM757" s="474">
        <v>0</v>
      </c>
      <c r="BN757" s="357">
        <v>0</v>
      </c>
      <c r="BO757" s="474">
        <v>0</v>
      </c>
    </row>
    <row r="758" spans="1:67" s="148" customFormat="1" ht="12.75" x14ac:dyDescent="0.2">
      <c r="A758" s="470" t="s">
        <v>8311</v>
      </c>
      <c r="B758" s="470" t="s">
        <v>9234</v>
      </c>
      <c r="C758" s="470" t="s">
        <v>8213</v>
      </c>
      <c r="D758" s="470" t="s">
        <v>8213</v>
      </c>
      <c r="E758" s="470" t="s">
        <v>18072</v>
      </c>
      <c r="F758" s="470" t="s">
        <v>17039</v>
      </c>
      <c r="G758" s="470" t="s">
        <v>17036</v>
      </c>
      <c r="H758" s="471" t="s">
        <v>16916</v>
      </c>
      <c r="I758" s="472" t="s">
        <v>16916</v>
      </c>
      <c r="J758" s="471" t="s">
        <v>16916</v>
      </c>
      <c r="K758" s="472" t="s">
        <v>16916</v>
      </c>
      <c r="L758" s="471" t="s">
        <v>16916</v>
      </c>
      <c r="M758" s="472" t="s">
        <v>16916</v>
      </c>
      <c r="N758" s="471" t="s">
        <v>16916</v>
      </c>
      <c r="O758" s="472" t="s">
        <v>16916</v>
      </c>
      <c r="P758" s="471" t="s">
        <v>16916</v>
      </c>
      <c r="Q758" s="472" t="s">
        <v>16916</v>
      </c>
      <c r="R758" s="475" t="s">
        <v>16916</v>
      </c>
      <c r="S758" s="476" t="s">
        <v>16916</v>
      </c>
      <c r="T758" s="475" t="s">
        <v>16916</v>
      </c>
      <c r="U758" s="476" t="s">
        <v>16916</v>
      </c>
      <c r="V758" s="475" t="s">
        <v>16916</v>
      </c>
      <c r="W758" s="473" t="s">
        <v>16916</v>
      </c>
      <c r="X758" s="471" t="s">
        <v>16916</v>
      </c>
      <c r="Y758" s="472" t="s">
        <v>16916</v>
      </c>
      <c r="Z758" s="471" t="s">
        <v>16916</v>
      </c>
      <c r="AA758" s="472" t="s">
        <v>16916</v>
      </c>
      <c r="AB758" s="471" t="s">
        <v>16916</v>
      </c>
      <c r="AC758" s="472" t="s">
        <v>16916</v>
      </c>
      <c r="AD758" s="471" t="s">
        <v>16916</v>
      </c>
      <c r="AE758" s="472" t="s">
        <v>16916</v>
      </c>
      <c r="AF758" s="595" t="s">
        <v>16916</v>
      </c>
      <c r="AG758" s="473" t="s">
        <v>16916</v>
      </c>
      <c r="AH758" s="471" t="s">
        <v>16916</v>
      </c>
      <c r="AI758" s="472" t="s">
        <v>16916</v>
      </c>
      <c r="AJ758" s="471" t="s">
        <v>16916</v>
      </c>
      <c r="AK758" s="472" t="s">
        <v>16916</v>
      </c>
      <c r="AL758" s="471" t="s">
        <v>16916</v>
      </c>
      <c r="AM758" s="472" t="s">
        <v>16916</v>
      </c>
      <c r="AN758" s="471" t="s">
        <v>16916</v>
      </c>
      <c r="AO758" s="472" t="s">
        <v>16916</v>
      </c>
      <c r="AP758" s="471" t="s">
        <v>16916</v>
      </c>
      <c r="AQ758" s="472" t="s">
        <v>16916</v>
      </c>
      <c r="AR758" s="471" t="s">
        <v>16916</v>
      </c>
      <c r="AS758" s="472" t="s">
        <v>16916</v>
      </c>
      <c r="AT758" s="471" t="s">
        <v>16916</v>
      </c>
      <c r="AU758" s="472" t="s">
        <v>16916</v>
      </c>
      <c r="AV758" s="471" t="s">
        <v>16916</v>
      </c>
      <c r="AW758" s="472" t="s">
        <v>16916</v>
      </c>
      <c r="AX758" s="471" t="s">
        <v>16916</v>
      </c>
      <c r="AY758" s="472" t="s">
        <v>16916</v>
      </c>
      <c r="AZ758" s="471" t="s">
        <v>16916</v>
      </c>
      <c r="BA758" s="472" t="s">
        <v>16916</v>
      </c>
      <c r="BB758" s="471" t="s">
        <v>16916</v>
      </c>
      <c r="BC758" s="472" t="s">
        <v>16916</v>
      </c>
      <c r="BD758" s="471" t="s">
        <v>16916</v>
      </c>
      <c r="BE758" s="472" t="s">
        <v>16916</v>
      </c>
      <c r="BF758" s="471">
        <v>220458.43</v>
      </c>
      <c r="BG758" s="472">
        <v>0</v>
      </c>
      <c r="BH758" s="471" t="s">
        <v>16916</v>
      </c>
      <c r="BI758" s="472" t="s">
        <v>16916</v>
      </c>
      <c r="BJ758" s="357">
        <v>220458.43</v>
      </c>
      <c r="BK758" s="474">
        <v>0</v>
      </c>
      <c r="BL758" s="357">
        <v>0</v>
      </c>
      <c r="BM758" s="474">
        <v>0</v>
      </c>
      <c r="BN758" s="357">
        <v>0</v>
      </c>
      <c r="BO758" s="474">
        <v>0</v>
      </c>
    </row>
    <row r="759" spans="1:67" s="148" customFormat="1" ht="12.75" x14ac:dyDescent="0.2">
      <c r="A759" s="470" t="s">
        <v>8306</v>
      </c>
      <c r="B759" s="470" t="s">
        <v>8460</v>
      </c>
      <c r="C759" s="470" t="s">
        <v>8213</v>
      </c>
      <c r="D759" s="470" t="s">
        <v>8213</v>
      </c>
      <c r="E759" s="470" t="s">
        <v>17911</v>
      </c>
      <c r="F759" s="470" t="s">
        <v>17034</v>
      </c>
      <c r="G759" s="470" t="s">
        <v>15</v>
      </c>
      <c r="H759" s="471" t="s">
        <v>16916</v>
      </c>
      <c r="I759" s="472" t="s">
        <v>16916</v>
      </c>
      <c r="J759" s="471" t="s">
        <v>16916</v>
      </c>
      <c r="K759" s="472" t="s">
        <v>16916</v>
      </c>
      <c r="L759" s="471" t="s">
        <v>16916</v>
      </c>
      <c r="M759" s="472" t="s">
        <v>16916</v>
      </c>
      <c r="N759" s="471" t="s">
        <v>16916</v>
      </c>
      <c r="O759" s="472" t="s">
        <v>16916</v>
      </c>
      <c r="P759" s="471" t="s">
        <v>16916</v>
      </c>
      <c r="Q759" s="472" t="s">
        <v>16916</v>
      </c>
      <c r="R759" s="475" t="s">
        <v>16916</v>
      </c>
      <c r="S759" s="476" t="s">
        <v>16916</v>
      </c>
      <c r="T759" s="475" t="s">
        <v>16916</v>
      </c>
      <c r="U759" s="476" t="s">
        <v>16916</v>
      </c>
      <c r="V759" s="475" t="s">
        <v>16916</v>
      </c>
      <c r="W759" s="473" t="s">
        <v>16916</v>
      </c>
      <c r="X759" s="471" t="s">
        <v>16916</v>
      </c>
      <c r="Y759" s="472" t="s">
        <v>16916</v>
      </c>
      <c r="Z759" s="471" t="s">
        <v>16916</v>
      </c>
      <c r="AA759" s="472" t="s">
        <v>16916</v>
      </c>
      <c r="AB759" s="471" t="s">
        <v>16916</v>
      </c>
      <c r="AC759" s="472" t="s">
        <v>16916</v>
      </c>
      <c r="AD759" s="471" t="s">
        <v>16916</v>
      </c>
      <c r="AE759" s="472" t="s">
        <v>16916</v>
      </c>
      <c r="AF759" s="595" t="s">
        <v>16916</v>
      </c>
      <c r="AG759" s="473" t="s">
        <v>16916</v>
      </c>
      <c r="AH759" s="471" t="s">
        <v>16916</v>
      </c>
      <c r="AI759" s="472" t="s">
        <v>16916</v>
      </c>
      <c r="AJ759" s="471" t="s">
        <v>16916</v>
      </c>
      <c r="AK759" s="472" t="s">
        <v>16916</v>
      </c>
      <c r="AL759" s="471" t="s">
        <v>16916</v>
      </c>
      <c r="AM759" s="472" t="s">
        <v>16916</v>
      </c>
      <c r="AN759" s="471" t="s">
        <v>16916</v>
      </c>
      <c r="AO759" s="472" t="s">
        <v>16916</v>
      </c>
      <c r="AP759" s="471" t="s">
        <v>16916</v>
      </c>
      <c r="AQ759" s="472" t="s">
        <v>16916</v>
      </c>
      <c r="AR759" s="471" t="s">
        <v>16916</v>
      </c>
      <c r="AS759" s="472" t="s">
        <v>16916</v>
      </c>
      <c r="AT759" s="471" t="s">
        <v>16916</v>
      </c>
      <c r="AU759" s="472" t="s">
        <v>16916</v>
      </c>
      <c r="AV759" s="471" t="s">
        <v>16916</v>
      </c>
      <c r="AW759" s="472" t="s">
        <v>16916</v>
      </c>
      <c r="AX759" s="471" t="s">
        <v>16916</v>
      </c>
      <c r="AY759" s="472" t="s">
        <v>16916</v>
      </c>
      <c r="AZ759" s="471" t="s">
        <v>16916</v>
      </c>
      <c r="BA759" s="472" t="s">
        <v>16916</v>
      </c>
      <c r="BB759" s="471">
        <v>3412421.91</v>
      </c>
      <c r="BC759" s="472">
        <v>0</v>
      </c>
      <c r="BD759" s="471" t="s">
        <v>16916</v>
      </c>
      <c r="BE759" s="472" t="s">
        <v>16916</v>
      </c>
      <c r="BF759" s="471" t="s">
        <v>16916</v>
      </c>
      <c r="BG759" s="472" t="s">
        <v>16916</v>
      </c>
      <c r="BH759" s="471" t="s">
        <v>16916</v>
      </c>
      <c r="BI759" s="472" t="s">
        <v>16916</v>
      </c>
      <c r="BJ759" s="357">
        <v>3412421.91</v>
      </c>
      <c r="BK759" s="474">
        <v>0</v>
      </c>
      <c r="BL759" s="357">
        <v>0</v>
      </c>
      <c r="BM759" s="474">
        <v>0</v>
      </c>
      <c r="BN759" s="357">
        <v>0</v>
      </c>
      <c r="BO759" s="474">
        <v>0</v>
      </c>
    </row>
    <row r="760" spans="1:67" s="148" customFormat="1" ht="12.75" x14ac:dyDescent="0.2">
      <c r="A760" s="470" t="s">
        <v>8306</v>
      </c>
      <c r="B760" s="470" t="s">
        <v>8460</v>
      </c>
      <c r="C760" s="470" t="s">
        <v>17011</v>
      </c>
      <c r="D760" s="470" t="s">
        <v>17011</v>
      </c>
      <c r="E760" s="470" t="s">
        <v>17589</v>
      </c>
      <c r="F760" s="470" t="s">
        <v>17034</v>
      </c>
      <c r="G760" s="470" t="s">
        <v>15</v>
      </c>
      <c r="H760" s="471" t="s">
        <v>16916</v>
      </c>
      <c r="I760" s="472" t="s">
        <v>16916</v>
      </c>
      <c r="J760" s="471" t="s">
        <v>16916</v>
      </c>
      <c r="K760" s="472" t="s">
        <v>16916</v>
      </c>
      <c r="L760" s="471" t="s">
        <v>16916</v>
      </c>
      <c r="M760" s="472" t="s">
        <v>16916</v>
      </c>
      <c r="N760" s="471" t="s">
        <v>16916</v>
      </c>
      <c r="O760" s="472" t="s">
        <v>16916</v>
      </c>
      <c r="P760" s="471" t="s">
        <v>16916</v>
      </c>
      <c r="Q760" s="472" t="s">
        <v>16916</v>
      </c>
      <c r="R760" s="475" t="s">
        <v>16916</v>
      </c>
      <c r="S760" s="476" t="s">
        <v>16916</v>
      </c>
      <c r="T760" s="475" t="s">
        <v>16916</v>
      </c>
      <c r="U760" s="476" t="s">
        <v>16916</v>
      </c>
      <c r="V760" s="475" t="s">
        <v>16916</v>
      </c>
      <c r="W760" s="473" t="s">
        <v>16916</v>
      </c>
      <c r="X760" s="471" t="s">
        <v>16916</v>
      </c>
      <c r="Y760" s="472" t="s">
        <v>16916</v>
      </c>
      <c r="Z760" s="471" t="s">
        <v>16916</v>
      </c>
      <c r="AA760" s="472" t="s">
        <v>16916</v>
      </c>
      <c r="AB760" s="471" t="s">
        <v>16916</v>
      </c>
      <c r="AC760" s="472" t="s">
        <v>16916</v>
      </c>
      <c r="AD760" s="471" t="s">
        <v>16916</v>
      </c>
      <c r="AE760" s="472" t="s">
        <v>16916</v>
      </c>
      <c r="AF760" s="595" t="s">
        <v>16916</v>
      </c>
      <c r="AG760" s="473" t="s">
        <v>16916</v>
      </c>
      <c r="AH760" s="471" t="s">
        <v>16916</v>
      </c>
      <c r="AI760" s="472" t="s">
        <v>16916</v>
      </c>
      <c r="AJ760" s="471" t="s">
        <v>16916</v>
      </c>
      <c r="AK760" s="472" t="s">
        <v>16916</v>
      </c>
      <c r="AL760" s="471" t="s">
        <v>16916</v>
      </c>
      <c r="AM760" s="472" t="s">
        <v>16916</v>
      </c>
      <c r="AN760" s="471" t="s">
        <v>16916</v>
      </c>
      <c r="AO760" s="472" t="s">
        <v>16916</v>
      </c>
      <c r="AP760" s="471">
        <v>19204.400000000001</v>
      </c>
      <c r="AQ760" s="472">
        <v>19204.400000000001</v>
      </c>
      <c r="AR760" s="471" t="s">
        <v>16916</v>
      </c>
      <c r="AS760" s="472" t="s">
        <v>16916</v>
      </c>
      <c r="AT760" s="471" t="s">
        <v>16916</v>
      </c>
      <c r="AU760" s="472" t="s">
        <v>16916</v>
      </c>
      <c r="AV760" s="471" t="s">
        <v>16916</v>
      </c>
      <c r="AW760" s="472" t="s">
        <v>16916</v>
      </c>
      <c r="AX760" s="471" t="s">
        <v>16916</v>
      </c>
      <c r="AY760" s="472" t="s">
        <v>16916</v>
      </c>
      <c r="AZ760" s="471" t="s">
        <v>16916</v>
      </c>
      <c r="BA760" s="472" t="s">
        <v>16916</v>
      </c>
      <c r="BB760" s="471" t="s">
        <v>16916</v>
      </c>
      <c r="BC760" s="472" t="s">
        <v>16916</v>
      </c>
      <c r="BD760" s="471" t="s">
        <v>16916</v>
      </c>
      <c r="BE760" s="472" t="s">
        <v>16916</v>
      </c>
      <c r="BF760" s="471" t="s">
        <v>16916</v>
      </c>
      <c r="BG760" s="472" t="s">
        <v>16916</v>
      </c>
      <c r="BH760" s="471" t="s">
        <v>16916</v>
      </c>
      <c r="BI760" s="472" t="s">
        <v>16916</v>
      </c>
      <c r="BJ760" s="357">
        <v>19204.400000000001</v>
      </c>
      <c r="BK760" s="474">
        <v>19204.400000000001</v>
      </c>
      <c r="BL760" s="357">
        <v>0</v>
      </c>
      <c r="BM760" s="474">
        <v>0</v>
      </c>
      <c r="BN760" s="357">
        <v>0</v>
      </c>
      <c r="BO760" s="474">
        <v>0</v>
      </c>
    </row>
    <row r="761" spans="1:67" s="148" customFormat="1" ht="12.75" x14ac:dyDescent="0.2">
      <c r="A761" s="470" t="s">
        <v>8306</v>
      </c>
      <c r="B761" s="470" t="s">
        <v>8218</v>
      </c>
      <c r="C761" s="470" t="s">
        <v>8213</v>
      </c>
      <c r="D761" s="470" t="s">
        <v>8213</v>
      </c>
      <c r="E761" s="470" t="s">
        <v>17590</v>
      </c>
      <c r="F761" s="470" t="s">
        <v>17034</v>
      </c>
      <c r="G761" s="470" t="s">
        <v>15</v>
      </c>
      <c r="H761" s="471" t="s">
        <v>16916</v>
      </c>
      <c r="I761" s="472" t="s">
        <v>16916</v>
      </c>
      <c r="J761" s="471">
        <v>915705.77</v>
      </c>
      <c r="K761" s="472">
        <v>690000</v>
      </c>
      <c r="L761" s="471" t="s">
        <v>16916</v>
      </c>
      <c r="M761" s="472" t="s">
        <v>16916</v>
      </c>
      <c r="N761" s="471" t="s">
        <v>16916</v>
      </c>
      <c r="O761" s="472" t="s">
        <v>16916</v>
      </c>
      <c r="P761" s="471" t="s">
        <v>16916</v>
      </c>
      <c r="Q761" s="472" t="s">
        <v>16916</v>
      </c>
      <c r="R761" s="475" t="s">
        <v>16916</v>
      </c>
      <c r="S761" s="476" t="s">
        <v>16916</v>
      </c>
      <c r="T761" s="475" t="s">
        <v>16916</v>
      </c>
      <c r="U761" s="476" t="s">
        <v>16916</v>
      </c>
      <c r="V761" s="475" t="s">
        <v>16916</v>
      </c>
      <c r="W761" s="473" t="s">
        <v>16916</v>
      </c>
      <c r="X761" s="471" t="s">
        <v>16916</v>
      </c>
      <c r="Y761" s="472" t="s">
        <v>16916</v>
      </c>
      <c r="Z761" s="471" t="s">
        <v>16916</v>
      </c>
      <c r="AA761" s="472" t="s">
        <v>16916</v>
      </c>
      <c r="AB761" s="471" t="s">
        <v>16916</v>
      </c>
      <c r="AC761" s="472" t="s">
        <v>16916</v>
      </c>
      <c r="AD761" s="471" t="s">
        <v>16916</v>
      </c>
      <c r="AE761" s="472" t="s">
        <v>16916</v>
      </c>
      <c r="AF761" s="595" t="s">
        <v>16916</v>
      </c>
      <c r="AG761" s="473" t="s">
        <v>16916</v>
      </c>
      <c r="AH761" s="471" t="s">
        <v>16916</v>
      </c>
      <c r="AI761" s="472" t="s">
        <v>16916</v>
      </c>
      <c r="AJ761" s="471" t="s">
        <v>16916</v>
      </c>
      <c r="AK761" s="472" t="s">
        <v>16916</v>
      </c>
      <c r="AL761" s="471" t="s">
        <v>16916</v>
      </c>
      <c r="AM761" s="472" t="s">
        <v>16916</v>
      </c>
      <c r="AN761" s="471" t="s">
        <v>16916</v>
      </c>
      <c r="AO761" s="472" t="s">
        <v>16916</v>
      </c>
      <c r="AP761" s="471">
        <v>6519.56</v>
      </c>
      <c r="AQ761" s="472">
        <v>6519.56</v>
      </c>
      <c r="AR761" s="471" t="s">
        <v>16916</v>
      </c>
      <c r="AS761" s="472" t="s">
        <v>16916</v>
      </c>
      <c r="AT761" s="471" t="s">
        <v>16916</v>
      </c>
      <c r="AU761" s="472" t="s">
        <v>16916</v>
      </c>
      <c r="AV761" s="471" t="s">
        <v>16916</v>
      </c>
      <c r="AW761" s="472" t="s">
        <v>16916</v>
      </c>
      <c r="AX761" s="471" t="s">
        <v>16916</v>
      </c>
      <c r="AY761" s="472" t="s">
        <v>16916</v>
      </c>
      <c r="AZ761" s="471" t="s">
        <v>16916</v>
      </c>
      <c r="BA761" s="472" t="s">
        <v>16916</v>
      </c>
      <c r="BB761" s="471" t="s">
        <v>16916</v>
      </c>
      <c r="BC761" s="472" t="s">
        <v>16916</v>
      </c>
      <c r="BD761" s="471" t="s">
        <v>16916</v>
      </c>
      <c r="BE761" s="472" t="s">
        <v>16916</v>
      </c>
      <c r="BF761" s="471" t="s">
        <v>16916</v>
      </c>
      <c r="BG761" s="472" t="s">
        <v>16916</v>
      </c>
      <c r="BH761" s="471" t="s">
        <v>16916</v>
      </c>
      <c r="BI761" s="472" t="s">
        <v>16916</v>
      </c>
      <c r="BJ761" s="357">
        <v>6519.56</v>
      </c>
      <c r="BK761" s="474">
        <v>6519.56</v>
      </c>
      <c r="BL761" s="357">
        <v>915705.77</v>
      </c>
      <c r="BM761" s="474">
        <v>690000</v>
      </c>
      <c r="BN761" s="357">
        <v>0</v>
      </c>
      <c r="BO761" s="474">
        <v>0</v>
      </c>
    </row>
    <row r="762" spans="1:67" s="148" customFormat="1" ht="12.75" x14ac:dyDescent="0.2">
      <c r="A762" s="470" t="s">
        <v>8306</v>
      </c>
      <c r="B762" s="470" t="s">
        <v>8258</v>
      </c>
      <c r="C762" s="470" t="s">
        <v>8213</v>
      </c>
      <c r="D762" s="470" t="s">
        <v>8213</v>
      </c>
      <c r="E762" s="470" t="s">
        <v>17360</v>
      </c>
      <c r="F762" s="470" t="s">
        <v>17034</v>
      </c>
      <c r="G762" s="470" t="s">
        <v>15</v>
      </c>
      <c r="H762" s="471" t="s">
        <v>16916</v>
      </c>
      <c r="I762" s="472" t="s">
        <v>16916</v>
      </c>
      <c r="J762" s="471" t="s">
        <v>16916</v>
      </c>
      <c r="K762" s="472" t="s">
        <v>16916</v>
      </c>
      <c r="L762" s="471" t="s">
        <v>16916</v>
      </c>
      <c r="M762" s="472" t="s">
        <v>16916</v>
      </c>
      <c r="N762" s="471" t="s">
        <v>16916</v>
      </c>
      <c r="O762" s="472" t="s">
        <v>16916</v>
      </c>
      <c r="P762" s="471" t="s">
        <v>16916</v>
      </c>
      <c r="Q762" s="472" t="s">
        <v>16916</v>
      </c>
      <c r="R762" s="475" t="s">
        <v>16916</v>
      </c>
      <c r="S762" s="476" t="s">
        <v>16916</v>
      </c>
      <c r="T762" s="475" t="s">
        <v>16916</v>
      </c>
      <c r="U762" s="476" t="s">
        <v>16916</v>
      </c>
      <c r="V762" s="475" t="s">
        <v>16916</v>
      </c>
      <c r="W762" s="473" t="s">
        <v>16916</v>
      </c>
      <c r="X762" s="471" t="s">
        <v>16916</v>
      </c>
      <c r="Y762" s="472" t="s">
        <v>16916</v>
      </c>
      <c r="Z762" s="471" t="s">
        <v>16916</v>
      </c>
      <c r="AA762" s="472" t="s">
        <v>16916</v>
      </c>
      <c r="AB762" s="471" t="s">
        <v>16916</v>
      </c>
      <c r="AC762" s="472" t="s">
        <v>16916</v>
      </c>
      <c r="AD762" s="471" t="s">
        <v>16916</v>
      </c>
      <c r="AE762" s="472" t="s">
        <v>16916</v>
      </c>
      <c r="AF762" s="595" t="s">
        <v>16916</v>
      </c>
      <c r="AG762" s="473" t="s">
        <v>16916</v>
      </c>
      <c r="AH762" s="471" t="s">
        <v>16916</v>
      </c>
      <c r="AI762" s="472" t="s">
        <v>16916</v>
      </c>
      <c r="AJ762" s="471" t="s">
        <v>16916</v>
      </c>
      <c r="AK762" s="472" t="s">
        <v>16916</v>
      </c>
      <c r="AL762" s="471" t="s">
        <v>16916</v>
      </c>
      <c r="AM762" s="472" t="s">
        <v>16916</v>
      </c>
      <c r="AN762" s="471" t="s">
        <v>16916</v>
      </c>
      <c r="AO762" s="472" t="s">
        <v>16916</v>
      </c>
      <c r="AP762" s="471" t="s">
        <v>16916</v>
      </c>
      <c r="AQ762" s="472" t="s">
        <v>16916</v>
      </c>
      <c r="AR762" s="471" t="s">
        <v>16916</v>
      </c>
      <c r="AS762" s="472" t="s">
        <v>16916</v>
      </c>
      <c r="AT762" s="471">
        <v>237604.74</v>
      </c>
      <c r="AU762" s="472">
        <v>237604.74</v>
      </c>
      <c r="AV762" s="471" t="s">
        <v>16916</v>
      </c>
      <c r="AW762" s="472" t="s">
        <v>16916</v>
      </c>
      <c r="AX762" s="471" t="s">
        <v>16916</v>
      </c>
      <c r="AY762" s="472" t="s">
        <v>16916</v>
      </c>
      <c r="AZ762" s="471" t="s">
        <v>16916</v>
      </c>
      <c r="BA762" s="472" t="s">
        <v>16916</v>
      </c>
      <c r="BB762" s="471" t="s">
        <v>16916</v>
      </c>
      <c r="BC762" s="472" t="s">
        <v>16916</v>
      </c>
      <c r="BD762" s="471" t="s">
        <v>16916</v>
      </c>
      <c r="BE762" s="472" t="s">
        <v>16916</v>
      </c>
      <c r="BF762" s="471" t="s">
        <v>16916</v>
      </c>
      <c r="BG762" s="472" t="s">
        <v>16916</v>
      </c>
      <c r="BH762" s="471" t="s">
        <v>16916</v>
      </c>
      <c r="BI762" s="472" t="s">
        <v>16916</v>
      </c>
      <c r="BJ762" s="357">
        <v>237604.74</v>
      </c>
      <c r="BK762" s="474">
        <v>237604.74</v>
      </c>
      <c r="BL762" s="357">
        <v>0</v>
      </c>
      <c r="BM762" s="474">
        <v>0</v>
      </c>
      <c r="BN762" s="357">
        <v>0</v>
      </c>
      <c r="BO762" s="474">
        <v>0</v>
      </c>
    </row>
    <row r="763" spans="1:67" s="148" customFormat="1" ht="12.75" x14ac:dyDescent="0.2">
      <c r="A763" s="470" t="s">
        <v>8306</v>
      </c>
      <c r="B763" s="470" t="s">
        <v>8265</v>
      </c>
      <c r="C763" s="470" t="s">
        <v>8213</v>
      </c>
      <c r="D763" s="470" t="s">
        <v>8213</v>
      </c>
      <c r="E763" s="470" t="s">
        <v>17762</v>
      </c>
      <c r="F763" s="470" t="s">
        <v>17034</v>
      </c>
      <c r="G763" s="470" t="s">
        <v>15</v>
      </c>
      <c r="H763" s="471" t="s">
        <v>16916</v>
      </c>
      <c r="I763" s="472" t="s">
        <v>16916</v>
      </c>
      <c r="J763" s="471" t="s">
        <v>16916</v>
      </c>
      <c r="K763" s="472" t="s">
        <v>16916</v>
      </c>
      <c r="L763" s="471" t="s">
        <v>16916</v>
      </c>
      <c r="M763" s="472" t="s">
        <v>16916</v>
      </c>
      <c r="N763" s="471" t="s">
        <v>16916</v>
      </c>
      <c r="O763" s="472" t="s">
        <v>16916</v>
      </c>
      <c r="P763" s="471" t="s">
        <v>16916</v>
      </c>
      <c r="Q763" s="472" t="s">
        <v>16916</v>
      </c>
      <c r="R763" s="475" t="s">
        <v>16916</v>
      </c>
      <c r="S763" s="476" t="s">
        <v>16916</v>
      </c>
      <c r="T763" s="475" t="s">
        <v>16916</v>
      </c>
      <c r="U763" s="476" t="s">
        <v>16916</v>
      </c>
      <c r="V763" s="475" t="s">
        <v>16916</v>
      </c>
      <c r="W763" s="473" t="s">
        <v>16916</v>
      </c>
      <c r="X763" s="471" t="s">
        <v>16916</v>
      </c>
      <c r="Y763" s="472" t="s">
        <v>16916</v>
      </c>
      <c r="Z763" s="471" t="s">
        <v>16916</v>
      </c>
      <c r="AA763" s="472" t="s">
        <v>16916</v>
      </c>
      <c r="AB763" s="471" t="s">
        <v>16916</v>
      </c>
      <c r="AC763" s="472" t="s">
        <v>16916</v>
      </c>
      <c r="AD763" s="471" t="s">
        <v>16916</v>
      </c>
      <c r="AE763" s="472" t="s">
        <v>16916</v>
      </c>
      <c r="AF763" s="595" t="s">
        <v>16916</v>
      </c>
      <c r="AG763" s="473" t="s">
        <v>16916</v>
      </c>
      <c r="AH763" s="471" t="s">
        <v>16916</v>
      </c>
      <c r="AI763" s="472" t="s">
        <v>16916</v>
      </c>
      <c r="AJ763" s="471" t="s">
        <v>16916</v>
      </c>
      <c r="AK763" s="472" t="s">
        <v>16916</v>
      </c>
      <c r="AL763" s="471" t="s">
        <v>16916</v>
      </c>
      <c r="AM763" s="472" t="s">
        <v>16916</v>
      </c>
      <c r="AN763" s="471" t="s">
        <v>16916</v>
      </c>
      <c r="AO763" s="472" t="s">
        <v>16916</v>
      </c>
      <c r="AP763" s="471" t="s">
        <v>16916</v>
      </c>
      <c r="AQ763" s="472" t="s">
        <v>16916</v>
      </c>
      <c r="AR763" s="471" t="s">
        <v>16916</v>
      </c>
      <c r="AS763" s="472" t="s">
        <v>16916</v>
      </c>
      <c r="AT763" s="471" t="s">
        <v>16916</v>
      </c>
      <c r="AU763" s="472" t="s">
        <v>16916</v>
      </c>
      <c r="AV763" s="471" t="s">
        <v>16916</v>
      </c>
      <c r="AW763" s="472" t="s">
        <v>16916</v>
      </c>
      <c r="AX763" s="471">
        <v>7018806.2999999998</v>
      </c>
      <c r="AY763" s="472" t="s">
        <v>16916</v>
      </c>
      <c r="AZ763" s="471" t="s">
        <v>16916</v>
      </c>
      <c r="BA763" s="472" t="s">
        <v>16916</v>
      </c>
      <c r="BB763" s="471" t="s">
        <v>16916</v>
      </c>
      <c r="BC763" s="472" t="s">
        <v>16916</v>
      </c>
      <c r="BD763" s="471" t="s">
        <v>16916</v>
      </c>
      <c r="BE763" s="472" t="s">
        <v>16916</v>
      </c>
      <c r="BF763" s="471" t="s">
        <v>16916</v>
      </c>
      <c r="BG763" s="472" t="s">
        <v>16916</v>
      </c>
      <c r="BH763" s="471" t="s">
        <v>16916</v>
      </c>
      <c r="BI763" s="472" t="s">
        <v>16916</v>
      </c>
      <c r="BJ763" s="357">
        <v>7018806.2999999998</v>
      </c>
      <c r="BK763" s="474">
        <v>0</v>
      </c>
      <c r="BL763" s="357">
        <v>0</v>
      </c>
      <c r="BM763" s="474">
        <v>0</v>
      </c>
      <c r="BN763" s="357">
        <v>0</v>
      </c>
      <c r="BO763" s="474">
        <v>0</v>
      </c>
    </row>
    <row r="764" spans="1:67" s="148" customFormat="1" ht="12.75" x14ac:dyDescent="0.2">
      <c r="A764" s="470" t="s">
        <v>8306</v>
      </c>
      <c r="B764" s="470" t="s">
        <v>8221</v>
      </c>
      <c r="C764" s="470" t="s">
        <v>8213</v>
      </c>
      <c r="D764" s="470" t="s">
        <v>8213</v>
      </c>
      <c r="E764" s="470" t="s">
        <v>8307</v>
      </c>
      <c r="F764" s="470" t="s">
        <v>17034</v>
      </c>
      <c r="G764" s="470" t="s">
        <v>15</v>
      </c>
      <c r="H764" s="471" t="s">
        <v>16916</v>
      </c>
      <c r="I764" s="472" t="s">
        <v>16916</v>
      </c>
      <c r="J764" s="471" t="s">
        <v>16916</v>
      </c>
      <c r="K764" s="472" t="s">
        <v>16916</v>
      </c>
      <c r="L764" s="471" t="s">
        <v>16916</v>
      </c>
      <c r="M764" s="472" t="s">
        <v>16916</v>
      </c>
      <c r="N764" s="471" t="s">
        <v>16916</v>
      </c>
      <c r="O764" s="472" t="s">
        <v>16916</v>
      </c>
      <c r="P764" s="471" t="s">
        <v>16916</v>
      </c>
      <c r="Q764" s="472" t="s">
        <v>16916</v>
      </c>
      <c r="R764" s="475" t="s">
        <v>16916</v>
      </c>
      <c r="S764" s="476" t="s">
        <v>16916</v>
      </c>
      <c r="T764" s="475">
        <v>8032552</v>
      </c>
      <c r="U764" s="476">
        <v>0</v>
      </c>
      <c r="V764" s="475" t="s">
        <v>16916</v>
      </c>
      <c r="W764" s="473" t="s">
        <v>16916</v>
      </c>
      <c r="X764" s="471" t="s">
        <v>16916</v>
      </c>
      <c r="Y764" s="472" t="s">
        <v>16916</v>
      </c>
      <c r="Z764" s="471" t="s">
        <v>16916</v>
      </c>
      <c r="AA764" s="472" t="s">
        <v>16916</v>
      </c>
      <c r="AB764" s="471" t="s">
        <v>16916</v>
      </c>
      <c r="AC764" s="472" t="s">
        <v>16916</v>
      </c>
      <c r="AD764" s="471" t="s">
        <v>16916</v>
      </c>
      <c r="AE764" s="472" t="s">
        <v>16916</v>
      </c>
      <c r="AF764" s="595" t="s">
        <v>16916</v>
      </c>
      <c r="AG764" s="473" t="s">
        <v>16916</v>
      </c>
      <c r="AH764" s="471" t="s">
        <v>16916</v>
      </c>
      <c r="AI764" s="472" t="s">
        <v>16916</v>
      </c>
      <c r="AJ764" s="471" t="s">
        <v>16916</v>
      </c>
      <c r="AK764" s="472" t="s">
        <v>16916</v>
      </c>
      <c r="AL764" s="471" t="s">
        <v>16916</v>
      </c>
      <c r="AM764" s="472" t="s">
        <v>16916</v>
      </c>
      <c r="AN764" s="471" t="s">
        <v>16916</v>
      </c>
      <c r="AO764" s="472" t="s">
        <v>16916</v>
      </c>
      <c r="AP764" s="471" t="s">
        <v>16916</v>
      </c>
      <c r="AQ764" s="472" t="s">
        <v>16916</v>
      </c>
      <c r="AR764" s="471" t="s">
        <v>16916</v>
      </c>
      <c r="AS764" s="472" t="s">
        <v>16916</v>
      </c>
      <c r="AT764" s="471" t="s">
        <v>16916</v>
      </c>
      <c r="AU764" s="472" t="s">
        <v>16916</v>
      </c>
      <c r="AV764" s="471" t="s">
        <v>16916</v>
      </c>
      <c r="AW764" s="472" t="s">
        <v>16916</v>
      </c>
      <c r="AX764" s="471" t="s">
        <v>16916</v>
      </c>
      <c r="AY764" s="472" t="s">
        <v>16916</v>
      </c>
      <c r="AZ764" s="471" t="s">
        <v>16916</v>
      </c>
      <c r="BA764" s="472" t="s">
        <v>16916</v>
      </c>
      <c r="BB764" s="471" t="s">
        <v>16916</v>
      </c>
      <c r="BC764" s="472" t="s">
        <v>16916</v>
      </c>
      <c r="BD764" s="471" t="s">
        <v>16916</v>
      </c>
      <c r="BE764" s="472" t="s">
        <v>16916</v>
      </c>
      <c r="BF764" s="471" t="s">
        <v>16916</v>
      </c>
      <c r="BG764" s="472" t="s">
        <v>16916</v>
      </c>
      <c r="BH764" s="471" t="s">
        <v>16916</v>
      </c>
      <c r="BI764" s="472" t="s">
        <v>16916</v>
      </c>
      <c r="BJ764" s="357">
        <v>0</v>
      </c>
      <c r="BK764" s="474">
        <v>0</v>
      </c>
      <c r="BL764" s="357">
        <v>8032552</v>
      </c>
      <c r="BM764" s="474">
        <v>0</v>
      </c>
      <c r="BN764" s="357">
        <v>0</v>
      </c>
      <c r="BO764" s="474">
        <v>0</v>
      </c>
    </row>
    <row r="765" spans="1:67" s="148" customFormat="1" ht="25.5" x14ac:dyDescent="0.2">
      <c r="A765" s="470" t="s">
        <v>8306</v>
      </c>
      <c r="B765" s="470" t="s">
        <v>8447</v>
      </c>
      <c r="C765" s="470" t="s">
        <v>8213</v>
      </c>
      <c r="D765" s="470" t="s">
        <v>8213</v>
      </c>
      <c r="E765" s="470" t="s">
        <v>18073</v>
      </c>
      <c r="F765" s="470" t="s">
        <v>17034</v>
      </c>
      <c r="G765" s="470" t="s">
        <v>15</v>
      </c>
      <c r="H765" s="471" t="s">
        <v>16916</v>
      </c>
      <c r="I765" s="472" t="s">
        <v>16916</v>
      </c>
      <c r="J765" s="471" t="s">
        <v>16916</v>
      </c>
      <c r="K765" s="472" t="s">
        <v>16916</v>
      </c>
      <c r="L765" s="471" t="s">
        <v>16916</v>
      </c>
      <c r="M765" s="472" t="s">
        <v>16916</v>
      </c>
      <c r="N765" s="471" t="s">
        <v>16916</v>
      </c>
      <c r="O765" s="472" t="s">
        <v>16916</v>
      </c>
      <c r="P765" s="471" t="s">
        <v>16916</v>
      </c>
      <c r="Q765" s="472" t="s">
        <v>16916</v>
      </c>
      <c r="R765" s="475" t="s">
        <v>16916</v>
      </c>
      <c r="S765" s="476" t="s">
        <v>16916</v>
      </c>
      <c r="T765" s="475" t="s">
        <v>16916</v>
      </c>
      <c r="U765" s="476" t="s">
        <v>16916</v>
      </c>
      <c r="V765" s="475" t="s">
        <v>16916</v>
      </c>
      <c r="W765" s="473" t="s">
        <v>16916</v>
      </c>
      <c r="X765" s="471" t="s">
        <v>16916</v>
      </c>
      <c r="Y765" s="472" t="s">
        <v>16916</v>
      </c>
      <c r="Z765" s="471" t="s">
        <v>16916</v>
      </c>
      <c r="AA765" s="472" t="s">
        <v>16916</v>
      </c>
      <c r="AB765" s="471" t="s">
        <v>16916</v>
      </c>
      <c r="AC765" s="472" t="s">
        <v>16916</v>
      </c>
      <c r="AD765" s="471" t="s">
        <v>16916</v>
      </c>
      <c r="AE765" s="472" t="s">
        <v>16916</v>
      </c>
      <c r="AF765" s="595" t="s">
        <v>16916</v>
      </c>
      <c r="AG765" s="473" t="s">
        <v>16916</v>
      </c>
      <c r="AH765" s="471" t="s">
        <v>16916</v>
      </c>
      <c r="AI765" s="472" t="s">
        <v>16916</v>
      </c>
      <c r="AJ765" s="471" t="s">
        <v>16916</v>
      </c>
      <c r="AK765" s="472" t="s">
        <v>16916</v>
      </c>
      <c r="AL765" s="471" t="s">
        <v>16916</v>
      </c>
      <c r="AM765" s="472" t="s">
        <v>16916</v>
      </c>
      <c r="AN765" s="471" t="s">
        <v>16916</v>
      </c>
      <c r="AO765" s="472" t="s">
        <v>16916</v>
      </c>
      <c r="AP765" s="471" t="s">
        <v>16916</v>
      </c>
      <c r="AQ765" s="472" t="s">
        <v>16916</v>
      </c>
      <c r="AR765" s="471" t="s">
        <v>16916</v>
      </c>
      <c r="AS765" s="472" t="s">
        <v>16916</v>
      </c>
      <c r="AT765" s="471" t="s">
        <v>16916</v>
      </c>
      <c r="AU765" s="472" t="s">
        <v>16916</v>
      </c>
      <c r="AV765" s="471" t="s">
        <v>16916</v>
      </c>
      <c r="AW765" s="472" t="s">
        <v>16916</v>
      </c>
      <c r="AX765" s="471" t="s">
        <v>16916</v>
      </c>
      <c r="AY765" s="472" t="s">
        <v>16916</v>
      </c>
      <c r="AZ765" s="471" t="s">
        <v>16916</v>
      </c>
      <c r="BA765" s="472" t="s">
        <v>16916</v>
      </c>
      <c r="BB765" s="471" t="s">
        <v>16916</v>
      </c>
      <c r="BC765" s="472" t="s">
        <v>16916</v>
      </c>
      <c r="BD765" s="471" t="s">
        <v>16916</v>
      </c>
      <c r="BE765" s="472" t="s">
        <v>16916</v>
      </c>
      <c r="BF765" s="471">
        <v>1198128.17</v>
      </c>
      <c r="BG765" s="472">
        <v>0</v>
      </c>
      <c r="BH765" s="471" t="s">
        <v>16916</v>
      </c>
      <c r="BI765" s="472" t="s">
        <v>16916</v>
      </c>
      <c r="BJ765" s="357">
        <v>1198128.17</v>
      </c>
      <c r="BK765" s="474">
        <v>0</v>
      </c>
      <c r="BL765" s="357">
        <v>0</v>
      </c>
      <c r="BM765" s="474">
        <v>0</v>
      </c>
      <c r="BN765" s="357">
        <v>0</v>
      </c>
      <c r="BO765" s="474">
        <v>0</v>
      </c>
    </row>
    <row r="766" spans="1:67" s="148" customFormat="1" ht="12.75" x14ac:dyDescent="0.2">
      <c r="A766" s="470" t="s">
        <v>8306</v>
      </c>
      <c r="B766" s="470" t="s">
        <v>8370</v>
      </c>
      <c r="C766" s="470" t="s">
        <v>8213</v>
      </c>
      <c r="D766" s="470" t="s">
        <v>8213</v>
      </c>
      <c r="E766" s="470" t="s">
        <v>17361</v>
      </c>
      <c r="F766" s="470" t="s">
        <v>17034</v>
      </c>
      <c r="G766" s="470" t="s">
        <v>15</v>
      </c>
      <c r="H766" s="471" t="s">
        <v>16916</v>
      </c>
      <c r="I766" s="472" t="s">
        <v>16916</v>
      </c>
      <c r="J766" s="471" t="s">
        <v>16916</v>
      </c>
      <c r="K766" s="472" t="s">
        <v>16916</v>
      </c>
      <c r="L766" s="471" t="s">
        <v>16916</v>
      </c>
      <c r="M766" s="472" t="s">
        <v>16916</v>
      </c>
      <c r="N766" s="471" t="s">
        <v>16916</v>
      </c>
      <c r="O766" s="472" t="s">
        <v>16916</v>
      </c>
      <c r="P766" s="471" t="s">
        <v>16916</v>
      </c>
      <c r="Q766" s="472" t="s">
        <v>16916</v>
      </c>
      <c r="R766" s="475" t="s">
        <v>16916</v>
      </c>
      <c r="S766" s="476" t="s">
        <v>16916</v>
      </c>
      <c r="T766" s="475" t="s">
        <v>16916</v>
      </c>
      <c r="U766" s="476" t="s">
        <v>16916</v>
      </c>
      <c r="V766" s="475" t="s">
        <v>16916</v>
      </c>
      <c r="W766" s="473" t="s">
        <v>16916</v>
      </c>
      <c r="X766" s="471" t="s">
        <v>16916</v>
      </c>
      <c r="Y766" s="472" t="s">
        <v>16916</v>
      </c>
      <c r="Z766" s="471" t="s">
        <v>16916</v>
      </c>
      <c r="AA766" s="472" t="s">
        <v>16916</v>
      </c>
      <c r="AB766" s="471" t="s">
        <v>16916</v>
      </c>
      <c r="AC766" s="472" t="s">
        <v>16916</v>
      </c>
      <c r="AD766" s="471" t="s">
        <v>16916</v>
      </c>
      <c r="AE766" s="472" t="s">
        <v>16916</v>
      </c>
      <c r="AF766" s="595" t="s">
        <v>16916</v>
      </c>
      <c r="AG766" s="473" t="s">
        <v>16916</v>
      </c>
      <c r="AH766" s="471" t="s">
        <v>16916</v>
      </c>
      <c r="AI766" s="472" t="s">
        <v>16916</v>
      </c>
      <c r="AJ766" s="471" t="s">
        <v>16916</v>
      </c>
      <c r="AK766" s="472" t="s">
        <v>16916</v>
      </c>
      <c r="AL766" s="471" t="s">
        <v>16916</v>
      </c>
      <c r="AM766" s="472" t="s">
        <v>16916</v>
      </c>
      <c r="AN766" s="471" t="s">
        <v>16916</v>
      </c>
      <c r="AO766" s="472" t="s">
        <v>16916</v>
      </c>
      <c r="AP766" s="471" t="s">
        <v>16916</v>
      </c>
      <c r="AQ766" s="472" t="s">
        <v>16916</v>
      </c>
      <c r="AR766" s="471" t="s">
        <v>16916</v>
      </c>
      <c r="AS766" s="472" t="s">
        <v>16916</v>
      </c>
      <c r="AT766" s="471">
        <v>272399.38</v>
      </c>
      <c r="AU766" s="472">
        <v>272399.38</v>
      </c>
      <c r="AV766" s="471" t="s">
        <v>16916</v>
      </c>
      <c r="AW766" s="472" t="s">
        <v>16916</v>
      </c>
      <c r="AX766" s="471">
        <v>14052197.59</v>
      </c>
      <c r="AY766" s="472">
        <v>2715440.1699999948</v>
      </c>
      <c r="AZ766" s="471" t="s">
        <v>16916</v>
      </c>
      <c r="BA766" s="472" t="s">
        <v>16916</v>
      </c>
      <c r="BB766" s="471">
        <v>9406340.1300000008</v>
      </c>
      <c r="BC766" s="472">
        <v>1266367.7499999991</v>
      </c>
      <c r="BD766" s="471" t="s">
        <v>16916</v>
      </c>
      <c r="BE766" s="472" t="s">
        <v>16916</v>
      </c>
      <c r="BF766" s="471" t="s">
        <v>16916</v>
      </c>
      <c r="BG766" s="472" t="s">
        <v>16916</v>
      </c>
      <c r="BH766" s="471" t="s">
        <v>16916</v>
      </c>
      <c r="BI766" s="472" t="s">
        <v>16916</v>
      </c>
      <c r="BJ766" s="357">
        <v>23730937.100000001</v>
      </c>
      <c r="BK766" s="474">
        <v>4254207.2999999933</v>
      </c>
      <c r="BL766" s="357">
        <v>0</v>
      </c>
      <c r="BM766" s="474">
        <v>0</v>
      </c>
      <c r="BN766" s="357">
        <v>0</v>
      </c>
      <c r="BO766" s="474">
        <v>0</v>
      </c>
    </row>
    <row r="767" spans="1:67" s="148" customFormat="1" ht="12.75" x14ac:dyDescent="0.2">
      <c r="A767" s="470" t="s">
        <v>8306</v>
      </c>
      <c r="B767" s="470" t="s">
        <v>8224</v>
      </c>
      <c r="C767" s="470" t="s">
        <v>8213</v>
      </c>
      <c r="D767" s="470" t="s">
        <v>8213</v>
      </c>
      <c r="E767" s="470" t="s">
        <v>17763</v>
      </c>
      <c r="F767" s="470" t="s">
        <v>17034</v>
      </c>
      <c r="G767" s="470" t="s">
        <v>15</v>
      </c>
      <c r="H767" s="471" t="s">
        <v>16916</v>
      </c>
      <c r="I767" s="472" t="s">
        <v>16916</v>
      </c>
      <c r="J767" s="471" t="s">
        <v>16916</v>
      </c>
      <c r="K767" s="472" t="s">
        <v>16916</v>
      </c>
      <c r="L767" s="471" t="s">
        <v>16916</v>
      </c>
      <c r="M767" s="472" t="s">
        <v>16916</v>
      </c>
      <c r="N767" s="471" t="s">
        <v>16916</v>
      </c>
      <c r="O767" s="472" t="s">
        <v>16916</v>
      </c>
      <c r="P767" s="471" t="s">
        <v>16916</v>
      </c>
      <c r="Q767" s="472" t="s">
        <v>16916</v>
      </c>
      <c r="R767" s="475" t="s">
        <v>16916</v>
      </c>
      <c r="S767" s="476" t="s">
        <v>16916</v>
      </c>
      <c r="T767" s="475" t="s">
        <v>16916</v>
      </c>
      <c r="U767" s="476" t="s">
        <v>16916</v>
      </c>
      <c r="V767" s="475" t="s">
        <v>16916</v>
      </c>
      <c r="W767" s="473" t="s">
        <v>16916</v>
      </c>
      <c r="X767" s="471" t="s">
        <v>16916</v>
      </c>
      <c r="Y767" s="472" t="s">
        <v>16916</v>
      </c>
      <c r="Z767" s="471" t="s">
        <v>16916</v>
      </c>
      <c r="AA767" s="472" t="s">
        <v>16916</v>
      </c>
      <c r="AB767" s="471" t="s">
        <v>16916</v>
      </c>
      <c r="AC767" s="472" t="s">
        <v>16916</v>
      </c>
      <c r="AD767" s="471" t="s">
        <v>16916</v>
      </c>
      <c r="AE767" s="472" t="s">
        <v>16916</v>
      </c>
      <c r="AF767" s="595" t="s">
        <v>16916</v>
      </c>
      <c r="AG767" s="473" t="s">
        <v>16916</v>
      </c>
      <c r="AH767" s="471" t="s">
        <v>16916</v>
      </c>
      <c r="AI767" s="472" t="s">
        <v>16916</v>
      </c>
      <c r="AJ767" s="471" t="s">
        <v>16916</v>
      </c>
      <c r="AK767" s="472" t="s">
        <v>16916</v>
      </c>
      <c r="AL767" s="471" t="s">
        <v>16916</v>
      </c>
      <c r="AM767" s="472" t="s">
        <v>16916</v>
      </c>
      <c r="AN767" s="471" t="s">
        <v>16916</v>
      </c>
      <c r="AO767" s="472" t="s">
        <v>16916</v>
      </c>
      <c r="AP767" s="471" t="s">
        <v>16916</v>
      </c>
      <c r="AQ767" s="472" t="s">
        <v>16916</v>
      </c>
      <c r="AR767" s="471" t="s">
        <v>16916</v>
      </c>
      <c r="AS767" s="472" t="s">
        <v>16916</v>
      </c>
      <c r="AT767" s="471" t="s">
        <v>16916</v>
      </c>
      <c r="AU767" s="472" t="s">
        <v>16916</v>
      </c>
      <c r="AV767" s="471" t="s">
        <v>16916</v>
      </c>
      <c r="AW767" s="472" t="s">
        <v>16916</v>
      </c>
      <c r="AX767" s="471">
        <v>2103577.63</v>
      </c>
      <c r="AY767" s="472" t="s">
        <v>16916</v>
      </c>
      <c r="AZ767" s="471" t="s">
        <v>16916</v>
      </c>
      <c r="BA767" s="472" t="s">
        <v>16916</v>
      </c>
      <c r="BB767" s="471">
        <v>557671.62</v>
      </c>
      <c r="BC767" s="472">
        <v>0</v>
      </c>
      <c r="BD767" s="471" t="s">
        <v>16916</v>
      </c>
      <c r="BE767" s="472" t="s">
        <v>16916</v>
      </c>
      <c r="BF767" s="471">
        <v>1021887.75</v>
      </c>
      <c r="BG767" s="472">
        <v>0</v>
      </c>
      <c r="BH767" s="471" t="s">
        <v>16916</v>
      </c>
      <c r="BI767" s="472" t="s">
        <v>16916</v>
      </c>
      <c r="BJ767" s="357">
        <v>3683137</v>
      </c>
      <c r="BK767" s="474">
        <v>0</v>
      </c>
      <c r="BL767" s="357">
        <v>0</v>
      </c>
      <c r="BM767" s="474">
        <v>0</v>
      </c>
      <c r="BN767" s="357">
        <v>0</v>
      </c>
      <c r="BO767" s="474">
        <v>0</v>
      </c>
    </row>
    <row r="768" spans="1:67" s="148" customFormat="1" ht="12.75" x14ac:dyDescent="0.2">
      <c r="A768" s="470" t="s">
        <v>8306</v>
      </c>
      <c r="B768" s="470" t="s">
        <v>8273</v>
      </c>
      <c r="C768" s="470" t="s">
        <v>8213</v>
      </c>
      <c r="D768" s="470" t="s">
        <v>8213</v>
      </c>
      <c r="E768" s="470" t="s">
        <v>17591</v>
      </c>
      <c r="F768" s="470" t="s">
        <v>17034</v>
      </c>
      <c r="G768" s="470" t="s">
        <v>15</v>
      </c>
      <c r="H768" s="471" t="s">
        <v>16916</v>
      </c>
      <c r="I768" s="472" t="s">
        <v>16916</v>
      </c>
      <c r="J768" s="471" t="s">
        <v>16916</v>
      </c>
      <c r="K768" s="472" t="s">
        <v>16916</v>
      </c>
      <c r="L768" s="471" t="s">
        <v>16916</v>
      </c>
      <c r="M768" s="472" t="s">
        <v>16916</v>
      </c>
      <c r="N768" s="471" t="s">
        <v>16916</v>
      </c>
      <c r="O768" s="472" t="s">
        <v>16916</v>
      </c>
      <c r="P768" s="471" t="s">
        <v>16916</v>
      </c>
      <c r="Q768" s="472" t="s">
        <v>16916</v>
      </c>
      <c r="R768" s="475" t="s">
        <v>16916</v>
      </c>
      <c r="S768" s="476" t="s">
        <v>16916</v>
      </c>
      <c r="T768" s="475" t="s">
        <v>16916</v>
      </c>
      <c r="U768" s="476" t="s">
        <v>16916</v>
      </c>
      <c r="V768" s="475" t="s">
        <v>16916</v>
      </c>
      <c r="W768" s="473" t="s">
        <v>16916</v>
      </c>
      <c r="X768" s="471" t="s">
        <v>16916</v>
      </c>
      <c r="Y768" s="472" t="s">
        <v>16916</v>
      </c>
      <c r="Z768" s="471" t="s">
        <v>16916</v>
      </c>
      <c r="AA768" s="472" t="s">
        <v>16916</v>
      </c>
      <c r="AB768" s="471" t="s">
        <v>16916</v>
      </c>
      <c r="AC768" s="472" t="s">
        <v>16916</v>
      </c>
      <c r="AD768" s="471" t="s">
        <v>16916</v>
      </c>
      <c r="AE768" s="472" t="s">
        <v>16916</v>
      </c>
      <c r="AF768" s="595" t="s">
        <v>16916</v>
      </c>
      <c r="AG768" s="473" t="s">
        <v>16916</v>
      </c>
      <c r="AH768" s="471" t="s">
        <v>16916</v>
      </c>
      <c r="AI768" s="472" t="s">
        <v>16916</v>
      </c>
      <c r="AJ768" s="471" t="s">
        <v>16916</v>
      </c>
      <c r="AK768" s="472" t="s">
        <v>16916</v>
      </c>
      <c r="AL768" s="471" t="s">
        <v>16916</v>
      </c>
      <c r="AM768" s="472" t="s">
        <v>16916</v>
      </c>
      <c r="AN768" s="471" t="s">
        <v>16916</v>
      </c>
      <c r="AO768" s="472" t="s">
        <v>16916</v>
      </c>
      <c r="AP768" s="471">
        <v>160</v>
      </c>
      <c r="AQ768" s="472">
        <v>160</v>
      </c>
      <c r="AR768" s="471" t="s">
        <v>16916</v>
      </c>
      <c r="AS768" s="472" t="s">
        <v>16916</v>
      </c>
      <c r="AT768" s="471" t="s">
        <v>16916</v>
      </c>
      <c r="AU768" s="472" t="s">
        <v>16916</v>
      </c>
      <c r="AV768" s="471" t="s">
        <v>16916</v>
      </c>
      <c r="AW768" s="472" t="s">
        <v>16916</v>
      </c>
      <c r="AX768" s="471" t="s">
        <v>16916</v>
      </c>
      <c r="AY768" s="472" t="s">
        <v>16916</v>
      </c>
      <c r="AZ768" s="471" t="s">
        <v>16916</v>
      </c>
      <c r="BA768" s="472" t="s">
        <v>16916</v>
      </c>
      <c r="BB768" s="471" t="s">
        <v>16916</v>
      </c>
      <c r="BC768" s="472" t="s">
        <v>16916</v>
      </c>
      <c r="BD768" s="471" t="s">
        <v>16916</v>
      </c>
      <c r="BE768" s="472" t="s">
        <v>16916</v>
      </c>
      <c r="BF768" s="471" t="s">
        <v>16916</v>
      </c>
      <c r="BG768" s="472" t="s">
        <v>16916</v>
      </c>
      <c r="BH768" s="471" t="s">
        <v>16916</v>
      </c>
      <c r="BI768" s="472" t="s">
        <v>16916</v>
      </c>
      <c r="BJ768" s="357">
        <v>160</v>
      </c>
      <c r="BK768" s="474">
        <v>160</v>
      </c>
      <c r="BL768" s="357">
        <v>0</v>
      </c>
      <c r="BM768" s="474">
        <v>0</v>
      </c>
      <c r="BN768" s="357">
        <v>0</v>
      </c>
      <c r="BO768" s="474">
        <v>0</v>
      </c>
    </row>
    <row r="769" spans="1:67" s="148" customFormat="1" ht="12.75" x14ac:dyDescent="0.2">
      <c r="A769" s="470" t="s">
        <v>8306</v>
      </c>
      <c r="B769" s="470" t="s">
        <v>8581</v>
      </c>
      <c r="C769" s="470" t="s">
        <v>8213</v>
      </c>
      <c r="D769" s="470" t="s">
        <v>8213</v>
      </c>
      <c r="E769" s="470" t="s">
        <v>17764</v>
      </c>
      <c r="F769" s="470" t="s">
        <v>17034</v>
      </c>
      <c r="G769" s="470" t="s">
        <v>15</v>
      </c>
      <c r="H769" s="471" t="s">
        <v>16916</v>
      </c>
      <c r="I769" s="472" t="s">
        <v>16916</v>
      </c>
      <c r="J769" s="471" t="s">
        <v>16916</v>
      </c>
      <c r="K769" s="472" t="s">
        <v>16916</v>
      </c>
      <c r="L769" s="471" t="s">
        <v>16916</v>
      </c>
      <c r="M769" s="472" t="s">
        <v>16916</v>
      </c>
      <c r="N769" s="471" t="s">
        <v>16916</v>
      </c>
      <c r="O769" s="472" t="s">
        <v>16916</v>
      </c>
      <c r="P769" s="471" t="s">
        <v>16916</v>
      </c>
      <c r="Q769" s="472" t="s">
        <v>16916</v>
      </c>
      <c r="R769" s="475" t="s">
        <v>16916</v>
      </c>
      <c r="S769" s="476" t="s">
        <v>16916</v>
      </c>
      <c r="T769" s="475" t="s">
        <v>16916</v>
      </c>
      <c r="U769" s="476" t="s">
        <v>16916</v>
      </c>
      <c r="V769" s="475" t="s">
        <v>16916</v>
      </c>
      <c r="W769" s="473" t="s">
        <v>16916</v>
      </c>
      <c r="X769" s="471" t="s">
        <v>16916</v>
      </c>
      <c r="Y769" s="472" t="s">
        <v>16916</v>
      </c>
      <c r="Z769" s="471" t="s">
        <v>16916</v>
      </c>
      <c r="AA769" s="472" t="s">
        <v>16916</v>
      </c>
      <c r="AB769" s="471" t="s">
        <v>16916</v>
      </c>
      <c r="AC769" s="472" t="s">
        <v>16916</v>
      </c>
      <c r="AD769" s="471" t="s">
        <v>16916</v>
      </c>
      <c r="AE769" s="472" t="s">
        <v>16916</v>
      </c>
      <c r="AF769" s="595" t="s">
        <v>16916</v>
      </c>
      <c r="AG769" s="473" t="s">
        <v>16916</v>
      </c>
      <c r="AH769" s="471" t="s">
        <v>16916</v>
      </c>
      <c r="AI769" s="472" t="s">
        <v>16916</v>
      </c>
      <c r="AJ769" s="471" t="s">
        <v>16916</v>
      </c>
      <c r="AK769" s="472" t="s">
        <v>16916</v>
      </c>
      <c r="AL769" s="471" t="s">
        <v>16916</v>
      </c>
      <c r="AM769" s="472" t="s">
        <v>16916</v>
      </c>
      <c r="AN769" s="471" t="s">
        <v>16916</v>
      </c>
      <c r="AO769" s="472" t="s">
        <v>16916</v>
      </c>
      <c r="AP769" s="471" t="s">
        <v>16916</v>
      </c>
      <c r="AQ769" s="472" t="s">
        <v>16916</v>
      </c>
      <c r="AR769" s="471" t="s">
        <v>16916</v>
      </c>
      <c r="AS769" s="472" t="s">
        <v>16916</v>
      </c>
      <c r="AT769" s="471" t="s">
        <v>16916</v>
      </c>
      <c r="AU769" s="472" t="s">
        <v>16916</v>
      </c>
      <c r="AV769" s="471" t="s">
        <v>16916</v>
      </c>
      <c r="AW769" s="472" t="s">
        <v>16916</v>
      </c>
      <c r="AX769" s="471">
        <v>338704.21</v>
      </c>
      <c r="AY769" s="472" t="s">
        <v>16916</v>
      </c>
      <c r="AZ769" s="471" t="s">
        <v>16916</v>
      </c>
      <c r="BA769" s="472" t="s">
        <v>16916</v>
      </c>
      <c r="BB769" s="471" t="s">
        <v>16916</v>
      </c>
      <c r="BC769" s="472" t="s">
        <v>16916</v>
      </c>
      <c r="BD769" s="471" t="s">
        <v>16916</v>
      </c>
      <c r="BE769" s="472" t="s">
        <v>16916</v>
      </c>
      <c r="BF769" s="471" t="s">
        <v>16916</v>
      </c>
      <c r="BG769" s="472" t="s">
        <v>16916</v>
      </c>
      <c r="BH769" s="471" t="s">
        <v>16916</v>
      </c>
      <c r="BI769" s="472" t="s">
        <v>16916</v>
      </c>
      <c r="BJ769" s="357">
        <v>338704.21</v>
      </c>
      <c r="BK769" s="474">
        <v>0</v>
      </c>
      <c r="BL769" s="357">
        <v>0</v>
      </c>
      <c r="BM769" s="474">
        <v>0</v>
      </c>
      <c r="BN769" s="357">
        <v>0</v>
      </c>
      <c r="BO769" s="474">
        <v>0</v>
      </c>
    </row>
    <row r="770" spans="1:67" s="148" customFormat="1" ht="12.75" x14ac:dyDescent="0.2">
      <c r="A770" s="470" t="s">
        <v>8349</v>
      </c>
      <c r="B770" s="470" t="s">
        <v>8259</v>
      </c>
      <c r="C770" s="470" t="s">
        <v>8213</v>
      </c>
      <c r="D770" s="470" t="s">
        <v>8213</v>
      </c>
      <c r="E770" s="470" t="s">
        <v>18074</v>
      </c>
      <c r="F770" s="470" t="s">
        <v>17061</v>
      </c>
      <c r="G770" s="470" t="s">
        <v>17</v>
      </c>
      <c r="H770" s="471" t="s">
        <v>16916</v>
      </c>
      <c r="I770" s="472" t="s">
        <v>16916</v>
      </c>
      <c r="J770" s="471" t="s">
        <v>16916</v>
      </c>
      <c r="K770" s="472" t="s">
        <v>16916</v>
      </c>
      <c r="L770" s="471" t="s">
        <v>16916</v>
      </c>
      <c r="M770" s="472" t="s">
        <v>16916</v>
      </c>
      <c r="N770" s="471" t="s">
        <v>16916</v>
      </c>
      <c r="O770" s="472" t="s">
        <v>16916</v>
      </c>
      <c r="P770" s="471" t="s">
        <v>16916</v>
      </c>
      <c r="Q770" s="472" t="s">
        <v>16916</v>
      </c>
      <c r="R770" s="475" t="s">
        <v>16916</v>
      </c>
      <c r="S770" s="476" t="s">
        <v>16916</v>
      </c>
      <c r="T770" s="475" t="s">
        <v>16916</v>
      </c>
      <c r="U770" s="476" t="s">
        <v>16916</v>
      </c>
      <c r="V770" s="475" t="s">
        <v>16916</v>
      </c>
      <c r="W770" s="473" t="s">
        <v>16916</v>
      </c>
      <c r="X770" s="471" t="s">
        <v>16916</v>
      </c>
      <c r="Y770" s="472" t="s">
        <v>16916</v>
      </c>
      <c r="Z770" s="471" t="s">
        <v>16916</v>
      </c>
      <c r="AA770" s="472" t="s">
        <v>16916</v>
      </c>
      <c r="AB770" s="471" t="s">
        <v>16916</v>
      </c>
      <c r="AC770" s="472" t="s">
        <v>16916</v>
      </c>
      <c r="AD770" s="471" t="s">
        <v>16916</v>
      </c>
      <c r="AE770" s="472" t="s">
        <v>16916</v>
      </c>
      <c r="AF770" s="595" t="s">
        <v>16916</v>
      </c>
      <c r="AG770" s="473" t="s">
        <v>16916</v>
      </c>
      <c r="AH770" s="471" t="s">
        <v>16916</v>
      </c>
      <c r="AI770" s="472" t="s">
        <v>16916</v>
      </c>
      <c r="AJ770" s="471" t="s">
        <v>16916</v>
      </c>
      <c r="AK770" s="472" t="s">
        <v>16916</v>
      </c>
      <c r="AL770" s="471" t="s">
        <v>16916</v>
      </c>
      <c r="AM770" s="472" t="s">
        <v>16916</v>
      </c>
      <c r="AN770" s="471" t="s">
        <v>16916</v>
      </c>
      <c r="AO770" s="472" t="s">
        <v>16916</v>
      </c>
      <c r="AP770" s="471" t="s">
        <v>16916</v>
      </c>
      <c r="AQ770" s="472" t="s">
        <v>16916</v>
      </c>
      <c r="AR770" s="471" t="s">
        <v>16916</v>
      </c>
      <c r="AS770" s="472" t="s">
        <v>16916</v>
      </c>
      <c r="AT770" s="471" t="s">
        <v>16916</v>
      </c>
      <c r="AU770" s="472" t="s">
        <v>16916</v>
      </c>
      <c r="AV770" s="471" t="s">
        <v>16916</v>
      </c>
      <c r="AW770" s="472" t="s">
        <v>16916</v>
      </c>
      <c r="AX770" s="471" t="s">
        <v>16916</v>
      </c>
      <c r="AY770" s="472" t="s">
        <v>16916</v>
      </c>
      <c r="AZ770" s="471" t="s">
        <v>16916</v>
      </c>
      <c r="BA770" s="472" t="s">
        <v>16916</v>
      </c>
      <c r="BB770" s="471" t="s">
        <v>16916</v>
      </c>
      <c r="BC770" s="472" t="s">
        <v>16916</v>
      </c>
      <c r="BD770" s="471" t="s">
        <v>16916</v>
      </c>
      <c r="BE770" s="472" t="s">
        <v>16916</v>
      </c>
      <c r="BF770" s="471">
        <v>826792.95999999996</v>
      </c>
      <c r="BG770" s="472">
        <v>0</v>
      </c>
      <c r="BH770" s="471" t="s">
        <v>16916</v>
      </c>
      <c r="BI770" s="472" t="s">
        <v>16916</v>
      </c>
      <c r="BJ770" s="357">
        <v>826792.95999999996</v>
      </c>
      <c r="BK770" s="474">
        <v>0</v>
      </c>
      <c r="BL770" s="357">
        <v>0</v>
      </c>
      <c r="BM770" s="474">
        <v>0</v>
      </c>
      <c r="BN770" s="357">
        <v>0</v>
      </c>
      <c r="BO770" s="474">
        <v>0</v>
      </c>
    </row>
    <row r="771" spans="1:67" s="148" customFormat="1" ht="12.75" x14ac:dyDescent="0.2">
      <c r="A771" s="470" t="s">
        <v>8349</v>
      </c>
      <c r="B771" s="470" t="s">
        <v>8450</v>
      </c>
      <c r="C771" s="470" t="s">
        <v>8213</v>
      </c>
      <c r="D771" s="470" t="s">
        <v>8213</v>
      </c>
      <c r="E771" s="470" t="s">
        <v>17592</v>
      </c>
      <c r="F771" s="470" t="s">
        <v>17061</v>
      </c>
      <c r="G771" s="470" t="s">
        <v>17</v>
      </c>
      <c r="H771" s="471" t="s">
        <v>16916</v>
      </c>
      <c r="I771" s="472" t="s">
        <v>16916</v>
      </c>
      <c r="J771" s="471" t="s">
        <v>16916</v>
      </c>
      <c r="K771" s="472" t="s">
        <v>16916</v>
      </c>
      <c r="L771" s="471" t="s">
        <v>16916</v>
      </c>
      <c r="M771" s="472" t="s">
        <v>16916</v>
      </c>
      <c r="N771" s="471" t="s">
        <v>16916</v>
      </c>
      <c r="O771" s="472" t="s">
        <v>16916</v>
      </c>
      <c r="P771" s="471" t="s">
        <v>16916</v>
      </c>
      <c r="Q771" s="472" t="s">
        <v>16916</v>
      </c>
      <c r="R771" s="475" t="s">
        <v>16916</v>
      </c>
      <c r="S771" s="476" t="s">
        <v>16916</v>
      </c>
      <c r="T771" s="475" t="s">
        <v>16916</v>
      </c>
      <c r="U771" s="476" t="s">
        <v>16916</v>
      </c>
      <c r="V771" s="475" t="s">
        <v>16916</v>
      </c>
      <c r="W771" s="473" t="s">
        <v>16916</v>
      </c>
      <c r="X771" s="471" t="s">
        <v>16916</v>
      </c>
      <c r="Y771" s="472" t="s">
        <v>16916</v>
      </c>
      <c r="Z771" s="471" t="s">
        <v>16916</v>
      </c>
      <c r="AA771" s="472" t="s">
        <v>16916</v>
      </c>
      <c r="AB771" s="471" t="s">
        <v>16916</v>
      </c>
      <c r="AC771" s="472" t="s">
        <v>16916</v>
      </c>
      <c r="AD771" s="471" t="s">
        <v>16916</v>
      </c>
      <c r="AE771" s="472" t="s">
        <v>16916</v>
      </c>
      <c r="AF771" s="595" t="s">
        <v>16916</v>
      </c>
      <c r="AG771" s="473" t="s">
        <v>16916</v>
      </c>
      <c r="AH771" s="471" t="s">
        <v>16916</v>
      </c>
      <c r="AI771" s="472" t="s">
        <v>16916</v>
      </c>
      <c r="AJ771" s="471" t="s">
        <v>16916</v>
      </c>
      <c r="AK771" s="472" t="s">
        <v>16916</v>
      </c>
      <c r="AL771" s="471" t="s">
        <v>16916</v>
      </c>
      <c r="AM771" s="472" t="s">
        <v>16916</v>
      </c>
      <c r="AN771" s="471" t="s">
        <v>16916</v>
      </c>
      <c r="AO771" s="472" t="s">
        <v>16916</v>
      </c>
      <c r="AP771" s="471">
        <v>1663.5</v>
      </c>
      <c r="AQ771" s="472">
        <v>1663.5</v>
      </c>
      <c r="AR771" s="471" t="s">
        <v>16916</v>
      </c>
      <c r="AS771" s="472" t="s">
        <v>16916</v>
      </c>
      <c r="AT771" s="471" t="s">
        <v>16916</v>
      </c>
      <c r="AU771" s="472" t="s">
        <v>16916</v>
      </c>
      <c r="AV771" s="471" t="s">
        <v>16916</v>
      </c>
      <c r="AW771" s="472" t="s">
        <v>16916</v>
      </c>
      <c r="AX771" s="471" t="s">
        <v>16916</v>
      </c>
      <c r="AY771" s="472" t="s">
        <v>16916</v>
      </c>
      <c r="AZ771" s="471" t="s">
        <v>16916</v>
      </c>
      <c r="BA771" s="472" t="s">
        <v>16916</v>
      </c>
      <c r="BB771" s="471" t="s">
        <v>16916</v>
      </c>
      <c r="BC771" s="472" t="s">
        <v>16916</v>
      </c>
      <c r="BD771" s="471" t="s">
        <v>16916</v>
      </c>
      <c r="BE771" s="472" t="s">
        <v>16916</v>
      </c>
      <c r="BF771" s="471" t="s">
        <v>16916</v>
      </c>
      <c r="BG771" s="472" t="s">
        <v>16916</v>
      </c>
      <c r="BH771" s="471" t="s">
        <v>16916</v>
      </c>
      <c r="BI771" s="472" t="s">
        <v>16916</v>
      </c>
      <c r="BJ771" s="357">
        <v>1663.5</v>
      </c>
      <c r="BK771" s="474">
        <v>1663.5</v>
      </c>
      <c r="BL771" s="357">
        <v>0</v>
      </c>
      <c r="BM771" s="474">
        <v>0</v>
      </c>
      <c r="BN771" s="357">
        <v>0</v>
      </c>
      <c r="BO771" s="474">
        <v>0</v>
      </c>
    </row>
    <row r="772" spans="1:67" s="148" customFormat="1" ht="12.75" x14ac:dyDescent="0.2">
      <c r="A772" s="470" t="s">
        <v>8349</v>
      </c>
      <c r="B772" s="470" t="s">
        <v>8217</v>
      </c>
      <c r="C772" s="470" t="s">
        <v>8213</v>
      </c>
      <c r="D772" s="470" t="s">
        <v>8213</v>
      </c>
      <c r="E772" s="470" t="s">
        <v>18075</v>
      </c>
      <c r="F772" s="470" t="s">
        <v>17061</v>
      </c>
      <c r="G772" s="470" t="s">
        <v>17</v>
      </c>
      <c r="H772" s="471" t="s">
        <v>16916</v>
      </c>
      <c r="I772" s="472" t="s">
        <v>16916</v>
      </c>
      <c r="J772" s="471" t="s">
        <v>16916</v>
      </c>
      <c r="K772" s="472" t="s">
        <v>16916</v>
      </c>
      <c r="L772" s="471" t="s">
        <v>16916</v>
      </c>
      <c r="M772" s="472" t="s">
        <v>16916</v>
      </c>
      <c r="N772" s="471" t="s">
        <v>16916</v>
      </c>
      <c r="O772" s="472" t="s">
        <v>16916</v>
      </c>
      <c r="P772" s="471" t="s">
        <v>16916</v>
      </c>
      <c r="Q772" s="472" t="s">
        <v>16916</v>
      </c>
      <c r="R772" s="475" t="s">
        <v>16916</v>
      </c>
      <c r="S772" s="476" t="s">
        <v>16916</v>
      </c>
      <c r="T772" s="475" t="s">
        <v>16916</v>
      </c>
      <c r="U772" s="476" t="s">
        <v>16916</v>
      </c>
      <c r="V772" s="475" t="s">
        <v>16916</v>
      </c>
      <c r="W772" s="473" t="s">
        <v>16916</v>
      </c>
      <c r="X772" s="471" t="s">
        <v>16916</v>
      </c>
      <c r="Y772" s="472" t="s">
        <v>16916</v>
      </c>
      <c r="Z772" s="471" t="s">
        <v>16916</v>
      </c>
      <c r="AA772" s="472" t="s">
        <v>16916</v>
      </c>
      <c r="AB772" s="471" t="s">
        <v>16916</v>
      </c>
      <c r="AC772" s="472" t="s">
        <v>16916</v>
      </c>
      <c r="AD772" s="471" t="s">
        <v>16916</v>
      </c>
      <c r="AE772" s="472" t="s">
        <v>16916</v>
      </c>
      <c r="AF772" s="595" t="s">
        <v>16916</v>
      </c>
      <c r="AG772" s="473" t="s">
        <v>16916</v>
      </c>
      <c r="AH772" s="471" t="s">
        <v>16916</v>
      </c>
      <c r="AI772" s="472" t="s">
        <v>16916</v>
      </c>
      <c r="AJ772" s="471" t="s">
        <v>16916</v>
      </c>
      <c r="AK772" s="472" t="s">
        <v>16916</v>
      </c>
      <c r="AL772" s="471" t="s">
        <v>16916</v>
      </c>
      <c r="AM772" s="472" t="s">
        <v>16916</v>
      </c>
      <c r="AN772" s="471" t="s">
        <v>16916</v>
      </c>
      <c r="AO772" s="472" t="s">
        <v>16916</v>
      </c>
      <c r="AP772" s="471" t="s">
        <v>16916</v>
      </c>
      <c r="AQ772" s="472" t="s">
        <v>16916</v>
      </c>
      <c r="AR772" s="471" t="s">
        <v>16916</v>
      </c>
      <c r="AS772" s="472" t="s">
        <v>16916</v>
      </c>
      <c r="AT772" s="471" t="s">
        <v>16916</v>
      </c>
      <c r="AU772" s="472" t="s">
        <v>16916</v>
      </c>
      <c r="AV772" s="471" t="s">
        <v>16916</v>
      </c>
      <c r="AW772" s="472" t="s">
        <v>16916</v>
      </c>
      <c r="AX772" s="471" t="s">
        <v>16916</v>
      </c>
      <c r="AY772" s="472" t="s">
        <v>16916</v>
      </c>
      <c r="AZ772" s="471" t="s">
        <v>16916</v>
      </c>
      <c r="BA772" s="472" t="s">
        <v>16916</v>
      </c>
      <c r="BB772" s="471" t="s">
        <v>16916</v>
      </c>
      <c r="BC772" s="472" t="s">
        <v>16916</v>
      </c>
      <c r="BD772" s="471" t="s">
        <v>16916</v>
      </c>
      <c r="BE772" s="472" t="s">
        <v>16916</v>
      </c>
      <c r="BF772" s="471">
        <v>1061213.18</v>
      </c>
      <c r="BG772" s="472">
        <v>0</v>
      </c>
      <c r="BH772" s="471" t="s">
        <v>16916</v>
      </c>
      <c r="BI772" s="472" t="s">
        <v>16916</v>
      </c>
      <c r="BJ772" s="357">
        <v>1061213.18</v>
      </c>
      <c r="BK772" s="474">
        <v>0</v>
      </c>
      <c r="BL772" s="357">
        <v>0</v>
      </c>
      <c r="BM772" s="474">
        <v>0</v>
      </c>
      <c r="BN772" s="357">
        <v>0</v>
      </c>
      <c r="BO772" s="474">
        <v>0</v>
      </c>
    </row>
    <row r="773" spans="1:67" s="148" customFormat="1" ht="12.75" x14ac:dyDescent="0.2">
      <c r="A773" s="470" t="s">
        <v>8349</v>
      </c>
      <c r="B773" s="470" t="s">
        <v>8218</v>
      </c>
      <c r="C773" s="470" t="s">
        <v>8213</v>
      </c>
      <c r="D773" s="470" t="s">
        <v>8213</v>
      </c>
      <c r="E773" s="470" t="s">
        <v>17593</v>
      </c>
      <c r="F773" s="470" t="s">
        <v>17061</v>
      </c>
      <c r="G773" s="470" t="s">
        <v>17</v>
      </c>
      <c r="H773" s="471" t="s">
        <v>16916</v>
      </c>
      <c r="I773" s="472" t="s">
        <v>16916</v>
      </c>
      <c r="J773" s="471" t="s">
        <v>16916</v>
      </c>
      <c r="K773" s="472" t="s">
        <v>16916</v>
      </c>
      <c r="L773" s="471" t="s">
        <v>16916</v>
      </c>
      <c r="M773" s="472" t="s">
        <v>16916</v>
      </c>
      <c r="N773" s="471" t="s">
        <v>16916</v>
      </c>
      <c r="O773" s="472" t="s">
        <v>16916</v>
      </c>
      <c r="P773" s="471">
        <v>997947</v>
      </c>
      <c r="Q773" s="472">
        <v>980431.61</v>
      </c>
      <c r="R773" s="475" t="s">
        <v>16916</v>
      </c>
      <c r="S773" s="476" t="s">
        <v>16916</v>
      </c>
      <c r="T773" s="475" t="s">
        <v>16916</v>
      </c>
      <c r="U773" s="476" t="s">
        <v>16916</v>
      </c>
      <c r="V773" s="475" t="s">
        <v>16916</v>
      </c>
      <c r="W773" s="473" t="s">
        <v>16916</v>
      </c>
      <c r="X773" s="471" t="s">
        <v>16916</v>
      </c>
      <c r="Y773" s="472" t="s">
        <v>16916</v>
      </c>
      <c r="Z773" s="471" t="s">
        <v>16916</v>
      </c>
      <c r="AA773" s="472" t="s">
        <v>16916</v>
      </c>
      <c r="AB773" s="471" t="s">
        <v>16916</v>
      </c>
      <c r="AC773" s="472" t="s">
        <v>16916</v>
      </c>
      <c r="AD773" s="471" t="s">
        <v>16916</v>
      </c>
      <c r="AE773" s="472" t="s">
        <v>16916</v>
      </c>
      <c r="AF773" s="595" t="s">
        <v>16916</v>
      </c>
      <c r="AG773" s="473" t="s">
        <v>16916</v>
      </c>
      <c r="AH773" s="471" t="s">
        <v>16916</v>
      </c>
      <c r="AI773" s="472" t="s">
        <v>16916</v>
      </c>
      <c r="AJ773" s="471" t="s">
        <v>16916</v>
      </c>
      <c r="AK773" s="472" t="s">
        <v>16916</v>
      </c>
      <c r="AL773" s="471" t="s">
        <v>16916</v>
      </c>
      <c r="AM773" s="472" t="s">
        <v>16916</v>
      </c>
      <c r="AN773" s="471" t="s">
        <v>16916</v>
      </c>
      <c r="AO773" s="472" t="s">
        <v>16916</v>
      </c>
      <c r="AP773" s="471" t="s">
        <v>16916</v>
      </c>
      <c r="AQ773" s="472" t="s">
        <v>16916</v>
      </c>
      <c r="AR773" s="471" t="s">
        <v>16916</v>
      </c>
      <c r="AS773" s="472" t="s">
        <v>16916</v>
      </c>
      <c r="AT773" s="471" t="s">
        <v>16916</v>
      </c>
      <c r="AU773" s="472" t="s">
        <v>16916</v>
      </c>
      <c r="AV773" s="471" t="s">
        <v>16916</v>
      </c>
      <c r="AW773" s="472" t="s">
        <v>16916</v>
      </c>
      <c r="AX773" s="471" t="s">
        <v>16916</v>
      </c>
      <c r="AY773" s="472" t="s">
        <v>16916</v>
      </c>
      <c r="AZ773" s="471" t="s">
        <v>16916</v>
      </c>
      <c r="BA773" s="472" t="s">
        <v>16916</v>
      </c>
      <c r="BB773" s="471" t="s">
        <v>16916</v>
      </c>
      <c r="BC773" s="472" t="s">
        <v>16916</v>
      </c>
      <c r="BD773" s="471" t="s">
        <v>16916</v>
      </c>
      <c r="BE773" s="472" t="s">
        <v>16916</v>
      </c>
      <c r="BF773" s="471" t="s">
        <v>16916</v>
      </c>
      <c r="BG773" s="472" t="s">
        <v>16916</v>
      </c>
      <c r="BH773" s="471" t="s">
        <v>16916</v>
      </c>
      <c r="BI773" s="472" t="s">
        <v>16916</v>
      </c>
      <c r="BJ773" s="357">
        <v>0</v>
      </c>
      <c r="BK773" s="474">
        <v>0</v>
      </c>
      <c r="BL773" s="357">
        <v>997947</v>
      </c>
      <c r="BM773" s="474">
        <v>980431.61</v>
      </c>
      <c r="BN773" s="357">
        <v>0</v>
      </c>
      <c r="BO773" s="474">
        <v>0</v>
      </c>
    </row>
    <row r="774" spans="1:67" s="148" customFormat="1" ht="12.75" x14ac:dyDescent="0.2">
      <c r="A774" s="470" t="s">
        <v>8349</v>
      </c>
      <c r="B774" s="470" t="s">
        <v>8379</v>
      </c>
      <c r="C774" s="470" t="s">
        <v>8213</v>
      </c>
      <c r="D774" s="470" t="s">
        <v>8213</v>
      </c>
      <c r="E774" s="470" t="s">
        <v>17362</v>
      </c>
      <c r="F774" s="470" t="s">
        <v>17061</v>
      </c>
      <c r="G774" s="470" t="s">
        <v>17</v>
      </c>
      <c r="H774" s="471" t="s">
        <v>16916</v>
      </c>
      <c r="I774" s="472" t="s">
        <v>16916</v>
      </c>
      <c r="J774" s="471">
        <v>14150</v>
      </c>
      <c r="K774" s="472">
        <v>0</v>
      </c>
      <c r="L774" s="471" t="s">
        <v>16916</v>
      </c>
      <c r="M774" s="472" t="s">
        <v>16916</v>
      </c>
      <c r="N774" s="471" t="s">
        <v>16916</v>
      </c>
      <c r="O774" s="472" t="s">
        <v>16916</v>
      </c>
      <c r="P774" s="471" t="s">
        <v>16916</v>
      </c>
      <c r="Q774" s="472" t="s">
        <v>16916</v>
      </c>
      <c r="R774" s="475" t="s">
        <v>16916</v>
      </c>
      <c r="S774" s="476" t="s">
        <v>16916</v>
      </c>
      <c r="T774" s="475" t="s">
        <v>16916</v>
      </c>
      <c r="U774" s="476" t="s">
        <v>16916</v>
      </c>
      <c r="V774" s="475" t="s">
        <v>16916</v>
      </c>
      <c r="W774" s="473" t="s">
        <v>16916</v>
      </c>
      <c r="X774" s="471" t="s">
        <v>16916</v>
      </c>
      <c r="Y774" s="472" t="s">
        <v>16916</v>
      </c>
      <c r="Z774" s="471" t="s">
        <v>16916</v>
      </c>
      <c r="AA774" s="472" t="s">
        <v>16916</v>
      </c>
      <c r="AB774" s="471" t="s">
        <v>16916</v>
      </c>
      <c r="AC774" s="472" t="s">
        <v>16916</v>
      </c>
      <c r="AD774" s="471" t="s">
        <v>16916</v>
      </c>
      <c r="AE774" s="472" t="s">
        <v>16916</v>
      </c>
      <c r="AF774" s="595" t="s">
        <v>16916</v>
      </c>
      <c r="AG774" s="473" t="s">
        <v>16916</v>
      </c>
      <c r="AH774" s="471" t="s">
        <v>16916</v>
      </c>
      <c r="AI774" s="472" t="s">
        <v>16916</v>
      </c>
      <c r="AJ774" s="471" t="s">
        <v>16916</v>
      </c>
      <c r="AK774" s="472" t="s">
        <v>16916</v>
      </c>
      <c r="AL774" s="471" t="s">
        <v>16916</v>
      </c>
      <c r="AM774" s="472" t="s">
        <v>16916</v>
      </c>
      <c r="AN774" s="471" t="s">
        <v>16916</v>
      </c>
      <c r="AO774" s="472" t="s">
        <v>16916</v>
      </c>
      <c r="AP774" s="471">
        <v>1241545.78</v>
      </c>
      <c r="AQ774" s="472">
        <v>1240415.5200000023</v>
      </c>
      <c r="AR774" s="471" t="s">
        <v>16916</v>
      </c>
      <c r="AS774" s="472" t="s">
        <v>16916</v>
      </c>
      <c r="AT774" s="471">
        <v>1528593.56</v>
      </c>
      <c r="AU774" s="472">
        <v>1528593.56</v>
      </c>
      <c r="AV774" s="471" t="s">
        <v>16916</v>
      </c>
      <c r="AW774" s="472" t="s">
        <v>16916</v>
      </c>
      <c r="AX774" s="471" t="s">
        <v>16916</v>
      </c>
      <c r="AY774" s="472" t="s">
        <v>16916</v>
      </c>
      <c r="AZ774" s="471" t="s">
        <v>16916</v>
      </c>
      <c r="BA774" s="472" t="s">
        <v>16916</v>
      </c>
      <c r="BB774" s="471">
        <v>1896499.48</v>
      </c>
      <c r="BC774" s="472">
        <v>0</v>
      </c>
      <c r="BD774" s="471" t="s">
        <v>16916</v>
      </c>
      <c r="BE774" s="472" t="s">
        <v>16916</v>
      </c>
      <c r="BF774" s="471">
        <v>1288763.58</v>
      </c>
      <c r="BG774" s="472">
        <v>0</v>
      </c>
      <c r="BH774" s="471" t="s">
        <v>16916</v>
      </c>
      <c r="BI774" s="472" t="s">
        <v>16916</v>
      </c>
      <c r="BJ774" s="357">
        <v>5955402.4000000004</v>
      </c>
      <c r="BK774" s="474">
        <v>2769009.0800000024</v>
      </c>
      <c r="BL774" s="357">
        <v>14150</v>
      </c>
      <c r="BM774" s="474">
        <v>0</v>
      </c>
      <c r="BN774" s="357">
        <v>0</v>
      </c>
      <c r="BO774" s="474">
        <v>0</v>
      </c>
    </row>
    <row r="775" spans="1:67" s="148" customFormat="1" ht="12.75" x14ac:dyDescent="0.2">
      <c r="A775" s="470" t="s">
        <v>8349</v>
      </c>
      <c r="B775" s="470" t="s">
        <v>8219</v>
      </c>
      <c r="C775" s="470" t="s">
        <v>8213</v>
      </c>
      <c r="D775" s="470" t="s">
        <v>8213</v>
      </c>
      <c r="E775" s="470" t="s">
        <v>372</v>
      </c>
      <c r="F775" s="470" t="s">
        <v>17061</v>
      </c>
      <c r="G775" s="470" t="s">
        <v>17</v>
      </c>
      <c r="H775" s="471" t="s">
        <v>16916</v>
      </c>
      <c r="I775" s="472" t="s">
        <v>16916</v>
      </c>
      <c r="J775" s="471" t="s">
        <v>16916</v>
      </c>
      <c r="K775" s="472" t="s">
        <v>16916</v>
      </c>
      <c r="L775" s="471" t="s">
        <v>16916</v>
      </c>
      <c r="M775" s="472" t="s">
        <v>16916</v>
      </c>
      <c r="N775" s="471">
        <v>595000</v>
      </c>
      <c r="O775" s="472">
        <v>595000</v>
      </c>
      <c r="P775" s="471" t="s">
        <v>16916</v>
      </c>
      <c r="Q775" s="472" t="s">
        <v>16916</v>
      </c>
      <c r="R775" s="475" t="s">
        <v>16916</v>
      </c>
      <c r="S775" s="476" t="s">
        <v>16916</v>
      </c>
      <c r="T775" s="475" t="s">
        <v>16916</v>
      </c>
      <c r="U775" s="476" t="s">
        <v>16916</v>
      </c>
      <c r="V775" s="475">
        <v>833328.95</v>
      </c>
      <c r="W775" s="473">
        <v>833328.95</v>
      </c>
      <c r="X775" s="471" t="s">
        <v>16916</v>
      </c>
      <c r="Y775" s="472" t="s">
        <v>16916</v>
      </c>
      <c r="Z775" s="471" t="s">
        <v>16916</v>
      </c>
      <c r="AA775" s="472" t="s">
        <v>16916</v>
      </c>
      <c r="AB775" s="471" t="s">
        <v>16916</v>
      </c>
      <c r="AC775" s="472" t="s">
        <v>16916</v>
      </c>
      <c r="AD775" s="471" t="s">
        <v>16916</v>
      </c>
      <c r="AE775" s="472" t="s">
        <v>16916</v>
      </c>
      <c r="AF775" s="595" t="s">
        <v>16916</v>
      </c>
      <c r="AG775" s="473" t="s">
        <v>16916</v>
      </c>
      <c r="AH775" s="471" t="s">
        <v>16916</v>
      </c>
      <c r="AI775" s="472" t="s">
        <v>16916</v>
      </c>
      <c r="AJ775" s="471" t="s">
        <v>16916</v>
      </c>
      <c r="AK775" s="472" t="s">
        <v>16916</v>
      </c>
      <c r="AL775" s="471" t="s">
        <v>16916</v>
      </c>
      <c r="AM775" s="472" t="s">
        <v>16916</v>
      </c>
      <c r="AN775" s="471" t="s">
        <v>16916</v>
      </c>
      <c r="AO775" s="472" t="s">
        <v>16916</v>
      </c>
      <c r="AP775" s="471">
        <v>1134764.72</v>
      </c>
      <c r="AQ775" s="472">
        <v>1134764.7200000007</v>
      </c>
      <c r="AR775" s="471" t="s">
        <v>16916</v>
      </c>
      <c r="AS775" s="472" t="s">
        <v>16916</v>
      </c>
      <c r="AT775" s="471" t="s">
        <v>16916</v>
      </c>
      <c r="AU775" s="472" t="s">
        <v>16916</v>
      </c>
      <c r="AV775" s="471" t="s">
        <v>16916</v>
      </c>
      <c r="AW775" s="472" t="s">
        <v>16916</v>
      </c>
      <c r="AX775" s="471" t="s">
        <v>16916</v>
      </c>
      <c r="AY775" s="472" t="s">
        <v>16916</v>
      </c>
      <c r="AZ775" s="471" t="s">
        <v>16916</v>
      </c>
      <c r="BA775" s="472" t="s">
        <v>16916</v>
      </c>
      <c r="BB775" s="471">
        <v>1176980</v>
      </c>
      <c r="BC775" s="472">
        <v>384789.89000000013</v>
      </c>
      <c r="BD775" s="471" t="s">
        <v>16916</v>
      </c>
      <c r="BE775" s="472" t="s">
        <v>16916</v>
      </c>
      <c r="BF775" s="471">
        <v>722380.73</v>
      </c>
      <c r="BG775" s="472">
        <v>0</v>
      </c>
      <c r="BH775" s="471" t="s">
        <v>16916</v>
      </c>
      <c r="BI775" s="472" t="s">
        <v>16916</v>
      </c>
      <c r="BJ775" s="357">
        <v>3629125.4499999997</v>
      </c>
      <c r="BK775" s="474">
        <v>2114554.6100000008</v>
      </c>
      <c r="BL775" s="357">
        <v>0</v>
      </c>
      <c r="BM775" s="474">
        <v>0</v>
      </c>
      <c r="BN775" s="357">
        <v>833328.95</v>
      </c>
      <c r="BO775" s="474">
        <v>833328.95</v>
      </c>
    </row>
    <row r="776" spans="1:67" s="148" customFormat="1" ht="12.75" x14ac:dyDescent="0.2">
      <c r="A776" s="470" t="s">
        <v>8349</v>
      </c>
      <c r="B776" s="470" t="s">
        <v>8369</v>
      </c>
      <c r="C776" s="470" t="s">
        <v>8213</v>
      </c>
      <c r="D776" s="470" t="s">
        <v>8213</v>
      </c>
      <c r="E776" s="470" t="s">
        <v>17912</v>
      </c>
      <c r="F776" s="470" t="s">
        <v>17061</v>
      </c>
      <c r="G776" s="470" t="s">
        <v>17</v>
      </c>
      <c r="H776" s="471" t="s">
        <v>16916</v>
      </c>
      <c r="I776" s="472" t="s">
        <v>16916</v>
      </c>
      <c r="J776" s="471" t="s">
        <v>16916</v>
      </c>
      <c r="K776" s="472" t="s">
        <v>16916</v>
      </c>
      <c r="L776" s="471" t="s">
        <v>16916</v>
      </c>
      <c r="M776" s="472" t="s">
        <v>16916</v>
      </c>
      <c r="N776" s="471" t="s">
        <v>16916</v>
      </c>
      <c r="O776" s="472" t="s">
        <v>16916</v>
      </c>
      <c r="P776" s="471" t="s">
        <v>16916</v>
      </c>
      <c r="Q776" s="472" t="s">
        <v>16916</v>
      </c>
      <c r="R776" s="475" t="s">
        <v>16916</v>
      </c>
      <c r="S776" s="476" t="s">
        <v>16916</v>
      </c>
      <c r="T776" s="475" t="s">
        <v>16916</v>
      </c>
      <c r="U776" s="476" t="s">
        <v>16916</v>
      </c>
      <c r="V776" s="475" t="s">
        <v>16916</v>
      </c>
      <c r="W776" s="473" t="s">
        <v>16916</v>
      </c>
      <c r="X776" s="471" t="s">
        <v>16916</v>
      </c>
      <c r="Y776" s="472" t="s">
        <v>16916</v>
      </c>
      <c r="Z776" s="471" t="s">
        <v>16916</v>
      </c>
      <c r="AA776" s="472" t="s">
        <v>16916</v>
      </c>
      <c r="AB776" s="471" t="s">
        <v>16916</v>
      </c>
      <c r="AC776" s="472" t="s">
        <v>16916</v>
      </c>
      <c r="AD776" s="471" t="s">
        <v>16916</v>
      </c>
      <c r="AE776" s="472" t="s">
        <v>16916</v>
      </c>
      <c r="AF776" s="595" t="s">
        <v>16916</v>
      </c>
      <c r="AG776" s="473" t="s">
        <v>16916</v>
      </c>
      <c r="AH776" s="471" t="s">
        <v>16916</v>
      </c>
      <c r="AI776" s="472" t="s">
        <v>16916</v>
      </c>
      <c r="AJ776" s="471" t="s">
        <v>16916</v>
      </c>
      <c r="AK776" s="472" t="s">
        <v>16916</v>
      </c>
      <c r="AL776" s="471" t="s">
        <v>16916</v>
      </c>
      <c r="AM776" s="472" t="s">
        <v>16916</v>
      </c>
      <c r="AN776" s="471" t="s">
        <v>16916</v>
      </c>
      <c r="AO776" s="472" t="s">
        <v>16916</v>
      </c>
      <c r="AP776" s="471" t="s">
        <v>16916</v>
      </c>
      <c r="AQ776" s="472" t="s">
        <v>16916</v>
      </c>
      <c r="AR776" s="471" t="s">
        <v>16916</v>
      </c>
      <c r="AS776" s="472" t="s">
        <v>16916</v>
      </c>
      <c r="AT776" s="471" t="s">
        <v>16916</v>
      </c>
      <c r="AU776" s="472" t="s">
        <v>16916</v>
      </c>
      <c r="AV776" s="471" t="s">
        <v>16916</v>
      </c>
      <c r="AW776" s="472" t="s">
        <v>16916</v>
      </c>
      <c r="AX776" s="471" t="s">
        <v>16916</v>
      </c>
      <c r="AY776" s="472" t="s">
        <v>16916</v>
      </c>
      <c r="AZ776" s="471" t="s">
        <v>16916</v>
      </c>
      <c r="BA776" s="472" t="s">
        <v>16916</v>
      </c>
      <c r="BB776" s="471">
        <v>884312.51</v>
      </c>
      <c r="BC776" s="472">
        <v>0</v>
      </c>
      <c r="BD776" s="471" t="s">
        <v>16916</v>
      </c>
      <c r="BE776" s="472" t="s">
        <v>16916</v>
      </c>
      <c r="BF776" s="471" t="s">
        <v>16916</v>
      </c>
      <c r="BG776" s="472" t="s">
        <v>16916</v>
      </c>
      <c r="BH776" s="471" t="s">
        <v>16916</v>
      </c>
      <c r="BI776" s="472" t="s">
        <v>16916</v>
      </c>
      <c r="BJ776" s="357">
        <v>884312.51</v>
      </c>
      <c r="BK776" s="474">
        <v>0</v>
      </c>
      <c r="BL776" s="357">
        <v>0</v>
      </c>
      <c r="BM776" s="474">
        <v>0</v>
      </c>
      <c r="BN776" s="357">
        <v>0</v>
      </c>
      <c r="BO776" s="474">
        <v>0</v>
      </c>
    </row>
    <row r="777" spans="1:67" s="148" customFormat="1" ht="12.75" x14ac:dyDescent="0.2">
      <c r="A777" s="470" t="s">
        <v>8349</v>
      </c>
      <c r="B777" s="470" t="s">
        <v>8384</v>
      </c>
      <c r="C777" s="470" t="s">
        <v>8213</v>
      </c>
      <c r="D777" s="470" t="s">
        <v>8213</v>
      </c>
      <c r="E777" s="470" t="s">
        <v>17363</v>
      </c>
      <c r="F777" s="470" t="s">
        <v>17061</v>
      </c>
      <c r="G777" s="470" t="s">
        <v>17</v>
      </c>
      <c r="H777" s="471" t="s">
        <v>16916</v>
      </c>
      <c r="I777" s="472" t="s">
        <v>16916</v>
      </c>
      <c r="J777" s="471" t="s">
        <v>16916</v>
      </c>
      <c r="K777" s="472" t="s">
        <v>16916</v>
      </c>
      <c r="L777" s="471" t="s">
        <v>16916</v>
      </c>
      <c r="M777" s="472" t="s">
        <v>16916</v>
      </c>
      <c r="N777" s="471" t="s">
        <v>16916</v>
      </c>
      <c r="O777" s="472" t="s">
        <v>16916</v>
      </c>
      <c r="P777" s="471" t="s">
        <v>16916</v>
      </c>
      <c r="Q777" s="472" t="s">
        <v>16916</v>
      </c>
      <c r="R777" s="475" t="s">
        <v>16916</v>
      </c>
      <c r="S777" s="476" t="s">
        <v>16916</v>
      </c>
      <c r="T777" s="475" t="s">
        <v>16916</v>
      </c>
      <c r="U777" s="476" t="s">
        <v>16916</v>
      </c>
      <c r="V777" s="475" t="s">
        <v>16916</v>
      </c>
      <c r="W777" s="473" t="s">
        <v>16916</v>
      </c>
      <c r="X777" s="471" t="s">
        <v>16916</v>
      </c>
      <c r="Y777" s="472" t="s">
        <v>16916</v>
      </c>
      <c r="Z777" s="471" t="s">
        <v>16916</v>
      </c>
      <c r="AA777" s="472" t="s">
        <v>16916</v>
      </c>
      <c r="AB777" s="471" t="s">
        <v>16916</v>
      </c>
      <c r="AC777" s="472" t="s">
        <v>16916</v>
      </c>
      <c r="AD777" s="471" t="s">
        <v>16916</v>
      </c>
      <c r="AE777" s="472" t="s">
        <v>16916</v>
      </c>
      <c r="AF777" s="595" t="s">
        <v>16916</v>
      </c>
      <c r="AG777" s="473" t="s">
        <v>16916</v>
      </c>
      <c r="AH777" s="471" t="s">
        <v>16916</v>
      </c>
      <c r="AI777" s="472" t="s">
        <v>16916</v>
      </c>
      <c r="AJ777" s="471" t="s">
        <v>16916</v>
      </c>
      <c r="AK777" s="472" t="s">
        <v>16916</v>
      </c>
      <c r="AL777" s="471" t="s">
        <v>16916</v>
      </c>
      <c r="AM777" s="472" t="s">
        <v>16916</v>
      </c>
      <c r="AN777" s="471" t="s">
        <v>16916</v>
      </c>
      <c r="AO777" s="472" t="s">
        <v>16916</v>
      </c>
      <c r="AP777" s="471">
        <v>608408.62</v>
      </c>
      <c r="AQ777" s="472">
        <v>608408.62000000139</v>
      </c>
      <c r="AR777" s="471" t="s">
        <v>16916</v>
      </c>
      <c r="AS777" s="472" t="s">
        <v>16916</v>
      </c>
      <c r="AT777" s="471">
        <v>785035.6</v>
      </c>
      <c r="AU777" s="472">
        <v>785035.6</v>
      </c>
      <c r="AV777" s="471" t="s">
        <v>16916</v>
      </c>
      <c r="AW777" s="472" t="s">
        <v>16916</v>
      </c>
      <c r="AX777" s="471">
        <v>2537709.13</v>
      </c>
      <c r="AY777" s="472">
        <v>2294039.8399999989</v>
      </c>
      <c r="AZ777" s="471" t="s">
        <v>16916</v>
      </c>
      <c r="BA777" s="472" t="s">
        <v>16916</v>
      </c>
      <c r="BB777" s="471" t="s">
        <v>16916</v>
      </c>
      <c r="BC777" s="472" t="s">
        <v>16916</v>
      </c>
      <c r="BD777" s="471" t="s">
        <v>16916</v>
      </c>
      <c r="BE777" s="472" t="s">
        <v>16916</v>
      </c>
      <c r="BF777" s="471">
        <v>1703915.92</v>
      </c>
      <c r="BG777" s="472">
        <v>0</v>
      </c>
      <c r="BH777" s="471" t="s">
        <v>16916</v>
      </c>
      <c r="BI777" s="472" t="s">
        <v>16916</v>
      </c>
      <c r="BJ777" s="357">
        <v>5635069.2699999996</v>
      </c>
      <c r="BK777" s="474">
        <v>3687484.0600000005</v>
      </c>
      <c r="BL777" s="357">
        <v>0</v>
      </c>
      <c r="BM777" s="474">
        <v>0</v>
      </c>
      <c r="BN777" s="357">
        <v>0</v>
      </c>
      <c r="BO777" s="474">
        <v>0</v>
      </c>
    </row>
    <row r="778" spans="1:67" s="148" customFormat="1" ht="12.75" x14ac:dyDescent="0.2">
      <c r="A778" s="470" t="s">
        <v>8349</v>
      </c>
      <c r="B778" s="470" t="s">
        <v>8258</v>
      </c>
      <c r="C778" s="470" t="s">
        <v>8213</v>
      </c>
      <c r="D778" s="470" t="s">
        <v>8213</v>
      </c>
      <c r="E778" s="470" t="s">
        <v>17765</v>
      </c>
      <c r="F778" s="470" t="s">
        <v>17061</v>
      </c>
      <c r="G778" s="470" t="s">
        <v>17</v>
      </c>
      <c r="H778" s="471" t="s">
        <v>16916</v>
      </c>
      <c r="I778" s="472" t="s">
        <v>16916</v>
      </c>
      <c r="J778" s="471" t="s">
        <v>16916</v>
      </c>
      <c r="K778" s="472" t="s">
        <v>16916</v>
      </c>
      <c r="L778" s="471" t="s">
        <v>16916</v>
      </c>
      <c r="M778" s="472" t="s">
        <v>16916</v>
      </c>
      <c r="N778" s="471" t="s">
        <v>16916</v>
      </c>
      <c r="O778" s="472" t="s">
        <v>16916</v>
      </c>
      <c r="P778" s="471" t="s">
        <v>16916</v>
      </c>
      <c r="Q778" s="472" t="s">
        <v>16916</v>
      </c>
      <c r="R778" s="475" t="s">
        <v>16916</v>
      </c>
      <c r="S778" s="476" t="s">
        <v>16916</v>
      </c>
      <c r="T778" s="475" t="s">
        <v>16916</v>
      </c>
      <c r="U778" s="476" t="s">
        <v>16916</v>
      </c>
      <c r="V778" s="475" t="s">
        <v>16916</v>
      </c>
      <c r="W778" s="473" t="s">
        <v>16916</v>
      </c>
      <c r="X778" s="471" t="s">
        <v>16916</v>
      </c>
      <c r="Y778" s="472" t="s">
        <v>16916</v>
      </c>
      <c r="Z778" s="471" t="s">
        <v>16916</v>
      </c>
      <c r="AA778" s="472" t="s">
        <v>16916</v>
      </c>
      <c r="AB778" s="471" t="s">
        <v>16916</v>
      </c>
      <c r="AC778" s="472" t="s">
        <v>16916</v>
      </c>
      <c r="AD778" s="471" t="s">
        <v>16916</v>
      </c>
      <c r="AE778" s="472" t="s">
        <v>16916</v>
      </c>
      <c r="AF778" s="595" t="s">
        <v>16916</v>
      </c>
      <c r="AG778" s="473" t="s">
        <v>16916</v>
      </c>
      <c r="AH778" s="471" t="s">
        <v>16916</v>
      </c>
      <c r="AI778" s="472" t="s">
        <v>16916</v>
      </c>
      <c r="AJ778" s="471" t="s">
        <v>16916</v>
      </c>
      <c r="AK778" s="472" t="s">
        <v>16916</v>
      </c>
      <c r="AL778" s="471" t="s">
        <v>16916</v>
      </c>
      <c r="AM778" s="472" t="s">
        <v>16916</v>
      </c>
      <c r="AN778" s="471" t="s">
        <v>16916</v>
      </c>
      <c r="AO778" s="472" t="s">
        <v>16916</v>
      </c>
      <c r="AP778" s="471" t="s">
        <v>16916</v>
      </c>
      <c r="AQ778" s="472" t="s">
        <v>16916</v>
      </c>
      <c r="AR778" s="471" t="s">
        <v>16916</v>
      </c>
      <c r="AS778" s="472" t="s">
        <v>16916</v>
      </c>
      <c r="AT778" s="471" t="s">
        <v>16916</v>
      </c>
      <c r="AU778" s="472" t="s">
        <v>16916</v>
      </c>
      <c r="AV778" s="471" t="s">
        <v>16916</v>
      </c>
      <c r="AW778" s="472" t="s">
        <v>16916</v>
      </c>
      <c r="AX778" s="471">
        <v>101420.81</v>
      </c>
      <c r="AY778" s="472" t="s">
        <v>16916</v>
      </c>
      <c r="AZ778" s="471" t="s">
        <v>16916</v>
      </c>
      <c r="BA778" s="472" t="s">
        <v>16916</v>
      </c>
      <c r="BB778" s="471" t="s">
        <v>16916</v>
      </c>
      <c r="BC778" s="472" t="s">
        <v>16916</v>
      </c>
      <c r="BD778" s="471" t="s">
        <v>16916</v>
      </c>
      <c r="BE778" s="472" t="s">
        <v>16916</v>
      </c>
      <c r="BF778" s="471">
        <v>10776.78</v>
      </c>
      <c r="BG778" s="472">
        <v>0</v>
      </c>
      <c r="BH778" s="471" t="s">
        <v>16916</v>
      </c>
      <c r="BI778" s="472" t="s">
        <v>16916</v>
      </c>
      <c r="BJ778" s="357">
        <v>112197.59</v>
      </c>
      <c r="BK778" s="474">
        <v>0</v>
      </c>
      <c r="BL778" s="357">
        <v>0</v>
      </c>
      <c r="BM778" s="474">
        <v>0</v>
      </c>
      <c r="BN778" s="357">
        <v>0</v>
      </c>
      <c r="BO778" s="474">
        <v>0</v>
      </c>
    </row>
    <row r="779" spans="1:67" s="148" customFormat="1" ht="12.75" x14ac:dyDescent="0.2">
      <c r="A779" s="470" t="s">
        <v>8349</v>
      </c>
      <c r="B779" s="470" t="s">
        <v>8381</v>
      </c>
      <c r="C779" s="470" t="s">
        <v>8213</v>
      </c>
      <c r="D779" s="470" t="s">
        <v>8213</v>
      </c>
      <c r="E779" s="470" t="s">
        <v>17913</v>
      </c>
      <c r="F779" s="470" t="s">
        <v>17061</v>
      </c>
      <c r="G779" s="470" t="s">
        <v>17</v>
      </c>
      <c r="H779" s="471" t="s">
        <v>16916</v>
      </c>
      <c r="I779" s="472" t="s">
        <v>16916</v>
      </c>
      <c r="J779" s="471" t="s">
        <v>16916</v>
      </c>
      <c r="K779" s="472" t="s">
        <v>16916</v>
      </c>
      <c r="L779" s="471" t="s">
        <v>16916</v>
      </c>
      <c r="M779" s="472" t="s">
        <v>16916</v>
      </c>
      <c r="N779" s="471" t="s">
        <v>16916</v>
      </c>
      <c r="O779" s="472" t="s">
        <v>16916</v>
      </c>
      <c r="P779" s="471" t="s">
        <v>16916</v>
      </c>
      <c r="Q779" s="472" t="s">
        <v>16916</v>
      </c>
      <c r="R779" s="475" t="s">
        <v>16916</v>
      </c>
      <c r="S779" s="476" t="s">
        <v>16916</v>
      </c>
      <c r="T779" s="475" t="s">
        <v>16916</v>
      </c>
      <c r="U779" s="476" t="s">
        <v>16916</v>
      </c>
      <c r="V779" s="475" t="s">
        <v>16916</v>
      </c>
      <c r="W779" s="473" t="s">
        <v>16916</v>
      </c>
      <c r="X779" s="471" t="s">
        <v>16916</v>
      </c>
      <c r="Y779" s="472" t="s">
        <v>16916</v>
      </c>
      <c r="Z779" s="471" t="s">
        <v>16916</v>
      </c>
      <c r="AA779" s="472" t="s">
        <v>16916</v>
      </c>
      <c r="AB779" s="471" t="s">
        <v>16916</v>
      </c>
      <c r="AC779" s="472" t="s">
        <v>16916</v>
      </c>
      <c r="AD779" s="471" t="s">
        <v>16916</v>
      </c>
      <c r="AE779" s="472" t="s">
        <v>16916</v>
      </c>
      <c r="AF779" s="595" t="s">
        <v>16916</v>
      </c>
      <c r="AG779" s="473" t="s">
        <v>16916</v>
      </c>
      <c r="AH779" s="471" t="s">
        <v>16916</v>
      </c>
      <c r="AI779" s="472" t="s">
        <v>16916</v>
      </c>
      <c r="AJ779" s="471" t="s">
        <v>16916</v>
      </c>
      <c r="AK779" s="472" t="s">
        <v>16916</v>
      </c>
      <c r="AL779" s="471" t="s">
        <v>16916</v>
      </c>
      <c r="AM779" s="472" t="s">
        <v>16916</v>
      </c>
      <c r="AN779" s="471" t="s">
        <v>16916</v>
      </c>
      <c r="AO779" s="472" t="s">
        <v>16916</v>
      </c>
      <c r="AP779" s="471" t="s">
        <v>16916</v>
      </c>
      <c r="AQ779" s="472" t="s">
        <v>16916</v>
      </c>
      <c r="AR779" s="471" t="s">
        <v>16916</v>
      </c>
      <c r="AS779" s="472" t="s">
        <v>16916</v>
      </c>
      <c r="AT779" s="471" t="s">
        <v>16916</v>
      </c>
      <c r="AU779" s="472" t="s">
        <v>16916</v>
      </c>
      <c r="AV779" s="471" t="s">
        <v>16916</v>
      </c>
      <c r="AW779" s="472" t="s">
        <v>16916</v>
      </c>
      <c r="AX779" s="471" t="s">
        <v>16916</v>
      </c>
      <c r="AY779" s="472" t="s">
        <v>16916</v>
      </c>
      <c r="AZ779" s="471" t="s">
        <v>16916</v>
      </c>
      <c r="BA779" s="472" t="s">
        <v>16916</v>
      </c>
      <c r="BB779" s="471">
        <v>568484.55000000005</v>
      </c>
      <c r="BC779" s="472">
        <v>0</v>
      </c>
      <c r="BD779" s="471" t="s">
        <v>16916</v>
      </c>
      <c r="BE779" s="472" t="s">
        <v>16916</v>
      </c>
      <c r="BF779" s="471" t="s">
        <v>16916</v>
      </c>
      <c r="BG779" s="472" t="s">
        <v>16916</v>
      </c>
      <c r="BH779" s="471" t="s">
        <v>16916</v>
      </c>
      <c r="BI779" s="472" t="s">
        <v>16916</v>
      </c>
      <c r="BJ779" s="357">
        <v>568484.55000000005</v>
      </c>
      <c r="BK779" s="474">
        <v>0</v>
      </c>
      <c r="BL779" s="357">
        <v>0</v>
      </c>
      <c r="BM779" s="474">
        <v>0</v>
      </c>
      <c r="BN779" s="357">
        <v>0</v>
      </c>
      <c r="BO779" s="474">
        <v>0</v>
      </c>
    </row>
    <row r="780" spans="1:67" s="148" customFormat="1" ht="12.75" x14ac:dyDescent="0.2">
      <c r="A780" s="470" t="s">
        <v>8349</v>
      </c>
      <c r="B780" s="470" t="s">
        <v>8370</v>
      </c>
      <c r="C780" s="470" t="s">
        <v>8213</v>
      </c>
      <c r="D780" s="470" t="s">
        <v>8213</v>
      </c>
      <c r="E780" s="470" t="s">
        <v>17594</v>
      </c>
      <c r="F780" s="470" t="s">
        <v>17061</v>
      </c>
      <c r="G780" s="470" t="s">
        <v>17</v>
      </c>
      <c r="H780" s="471" t="s">
        <v>16916</v>
      </c>
      <c r="I780" s="472" t="s">
        <v>16916</v>
      </c>
      <c r="J780" s="471" t="s">
        <v>16916</v>
      </c>
      <c r="K780" s="472" t="s">
        <v>16916</v>
      </c>
      <c r="L780" s="471" t="s">
        <v>16916</v>
      </c>
      <c r="M780" s="472" t="s">
        <v>16916</v>
      </c>
      <c r="N780" s="471" t="s">
        <v>16916</v>
      </c>
      <c r="O780" s="472" t="s">
        <v>16916</v>
      </c>
      <c r="P780" s="471" t="s">
        <v>16916</v>
      </c>
      <c r="Q780" s="472" t="s">
        <v>16916</v>
      </c>
      <c r="R780" s="475" t="s">
        <v>16916</v>
      </c>
      <c r="S780" s="476" t="s">
        <v>16916</v>
      </c>
      <c r="T780" s="475" t="s">
        <v>16916</v>
      </c>
      <c r="U780" s="476" t="s">
        <v>16916</v>
      </c>
      <c r="V780" s="475" t="s">
        <v>16916</v>
      </c>
      <c r="W780" s="473" t="s">
        <v>16916</v>
      </c>
      <c r="X780" s="471" t="s">
        <v>16916</v>
      </c>
      <c r="Y780" s="472" t="s">
        <v>16916</v>
      </c>
      <c r="Z780" s="471" t="s">
        <v>16916</v>
      </c>
      <c r="AA780" s="472" t="s">
        <v>16916</v>
      </c>
      <c r="AB780" s="471" t="s">
        <v>16916</v>
      </c>
      <c r="AC780" s="472" t="s">
        <v>16916</v>
      </c>
      <c r="AD780" s="471" t="s">
        <v>16916</v>
      </c>
      <c r="AE780" s="472" t="s">
        <v>16916</v>
      </c>
      <c r="AF780" s="595" t="s">
        <v>16916</v>
      </c>
      <c r="AG780" s="473" t="s">
        <v>16916</v>
      </c>
      <c r="AH780" s="471" t="s">
        <v>16916</v>
      </c>
      <c r="AI780" s="472" t="s">
        <v>16916</v>
      </c>
      <c r="AJ780" s="471" t="s">
        <v>16916</v>
      </c>
      <c r="AK780" s="472" t="s">
        <v>16916</v>
      </c>
      <c r="AL780" s="471">
        <v>2352339.96</v>
      </c>
      <c r="AM780" s="472">
        <v>2352339.96</v>
      </c>
      <c r="AN780" s="471" t="s">
        <v>16916</v>
      </c>
      <c r="AO780" s="472" t="s">
        <v>16916</v>
      </c>
      <c r="AP780" s="471" t="s">
        <v>16916</v>
      </c>
      <c r="AQ780" s="472" t="s">
        <v>16916</v>
      </c>
      <c r="AR780" s="471" t="s">
        <v>16916</v>
      </c>
      <c r="AS780" s="472" t="s">
        <v>16916</v>
      </c>
      <c r="AT780" s="471" t="s">
        <v>16916</v>
      </c>
      <c r="AU780" s="472" t="s">
        <v>16916</v>
      </c>
      <c r="AV780" s="471" t="s">
        <v>16916</v>
      </c>
      <c r="AW780" s="472" t="s">
        <v>16916</v>
      </c>
      <c r="AX780" s="471" t="s">
        <v>16916</v>
      </c>
      <c r="AY780" s="472" t="s">
        <v>16916</v>
      </c>
      <c r="AZ780" s="471" t="s">
        <v>16916</v>
      </c>
      <c r="BA780" s="472" t="s">
        <v>16916</v>
      </c>
      <c r="BB780" s="471" t="s">
        <v>16916</v>
      </c>
      <c r="BC780" s="472" t="s">
        <v>16916</v>
      </c>
      <c r="BD780" s="471" t="s">
        <v>16916</v>
      </c>
      <c r="BE780" s="472" t="s">
        <v>16916</v>
      </c>
      <c r="BF780" s="471" t="s">
        <v>16916</v>
      </c>
      <c r="BG780" s="472" t="s">
        <v>16916</v>
      </c>
      <c r="BH780" s="471" t="s">
        <v>16916</v>
      </c>
      <c r="BI780" s="472" t="s">
        <v>16916</v>
      </c>
      <c r="BJ780" s="357">
        <v>2352339.96</v>
      </c>
      <c r="BK780" s="474">
        <v>2352339.96</v>
      </c>
      <c r="BL780" s="357">
        <v>0</v>
      </c>
      <c r="BM780" s="474">
        <v>0</v>
      </c>
      <c r="BN780" s="357">
        <v>0</v>
      </c>
      <c r="BO780" s="474">
        <v>0</v>
      </c>
    </row>
    <row r="781" spans="1:67" s="148" customFormat="1" ht="12.75" x14ac:dyDescent="0.2">
      <c r="A781" s="470" t="s">
        <v>8349</v>
      </c>
      <c r="B781" s="470" t="s">
        <v>8497</v>
      </c>
      <c r="C781" s="470" t="s">
        <v>8213</v>
      </c>
      <c r="D781" s="470" t="s">
        <v>8213</v>
      </c>
      <c r="E781" s="470" t="s">
        <v>17766</v>
      </c>
      <c r="F781" s="470" t="s">
        <v>17061</v>
      </c>
      <c r="G781" s="470" t="s">
        <v>17</v>
      </c>
      <c r="H781" s="471" t="s">
        <v>16916</v>
      </c>
      <c r="I781" s="472" t="s">
        <v>16916</v>
      </c>
      <c r="J781" s="471" t="s">
        <v>16916</v>
      </c>
      <c r="K781" s="472" t="s">
        <v>16916</v>
      </c>
      <c r="L781" s="471" t="s">
        <v>16916</v>
      </c>
      <c r="M781" s="472" t="s">
        <v>16916</v>
      </c>
      <c r="N781" s="471" t="s">
        <v>16916</v>
      </c>
      <c r="O781" s="472" t="s">
        <v>16916</v>
      </c>
      <c r="P781" s="471" t="s">
        <v>16916</v>
      </c>
      <c r="Q781" s="472" t="s">
        <v>16916</v>
      </c>
      <c r="R781" s="475" t="s">
        <v>16916</v>
      </c>
      <c r="S781" s="476" t="s">
        <v>16916</v>
      </c>
      <c r="T781" s="475" t="s">
        <v>16916</v>
      </c>
      <c r="U781" s="476" t="s">
        <v>16916</v>
      </c>
      <c r="V781" s="475" t="s">
        <v>16916</v>
      </c>
      <c r="W781" s="473" t="s">
        <v>16916</v>
      </c>
      <c r="X781" s="471" t="s">
        <v>16916</v>
      </c>
      <c r="Y781" s="472" t="s">
        <v>16916</v>
      </c>
      <c r="Z781" s="471" t="s">
        <v>16916</v>
      </c>
      <c r="AA781" s="472" t="s">
        <v>16916</v>
      </c>
      <c r="AB781" s="471" t="s">
        <v>16916</v>
      </c>
      <c r="AC781" s="472" t="s">
        <v>16916</v>
      </c>
      <c r="AD781" s="471" t="s">
        <v>16916</v>
      </c>
      <c r="AE781" s="472" t="s">
        <v>16916</v>
      </c>
      <c r="AF781" s="595" t="s">
        <v>16916</v>
      </c>
      <c r="AG781" s="473" t="s">
        <v>16916</v>
      </c>
      <c r="AH781" s="471" t="s">
        <v>16916</v>
      </c>
      <c r="AI781" s="472" t="s">
        <v>16916</v>
      </c>
      <c r="AJ781" s="471" t="s">
        <v>16916</v>
      </c>
      <c r="AK781" s="472" t="s">
        <v>16916</v>
      </c>
      <c r="AL781" s="471" t="s">
        <v>16916</v>
      </c>
      <c r="AM781" s="472" t="s">
        <v>16916</v>
      </c>
      <c r="AN781" s="471" t="s">
        <v>16916</v>
      </c>
      <c r="AO781" s="472" t="s">
        <v>16916</v>
      </c>
      <c r="AP781" s="471" t="s">
        <v>16916</v>
      </c>
      <c r="AQ781" s="472" t="s">
        <v>16916</v>
      </c>
      <c r="AR781" s="471" t="s">
        <v>16916</v>
      </c>
      <c r="AS781" s="472" t="s">
        <v>16916</v>
      </c>
      <c r="AT781" s="471" t="s">
        <v>16916</v>
      </c>
      <c r="AU781" s="472" t="s">
        <v>16916</v>
      </c>
      <c r="AV781" s="471" t="s">
        <v>16916</v>
      </c>
      <c r="AW781" s="472" t="s">
        <v>16916</v>
      </c>
      <c r="AX781" s="471">
        <v>1664549.05</v>
      </c>
      <c r="AY781" s="472">
        <v>1039479.6200000003</v>
      </c>
      <c r="AZ781" s="471" t="s">
        <v>16916</v>
      </c>
      <c r="BA781" s="472" t="s">
        <v>16916</v>
      </c>
      <c r="BB781" s="471">
        <v>426549.21</v>
      </c>
      <c r="BC781" s="472">
        <v>0</v>
      </c>
      <c r="BD781" s="471" t="s">
        <v>16916</v>
      </c>
      <c r="BE781" s="472" t="s">
        <v>16916</v>
      </c>
      <c r="BF781" s="471">
        <v>1050863.1200000001</v>
      </c>
      <c r="BG781" s="472">
        <v>0</v>
      </c>
      <c r="BH781" s="471" t="s">
        <v>16916</v>
      </c>
      <c r="BI781" s="472" t="s">
        <v>16916</v>
      </c>
      <c r="BJ781" s="357">
        <v>3141961.38</v>
      </c>
      <c r="BK781" s="474">
        <v>1039479.6200000003</v>
      </c>
      <c r="BL781" s="357">
        <v>0</v>
      </c>
      <c r="BM781" s="474">
        <v>0</v>
      </c>
      <c r="BN781" s="357">
        <v>0</v>
      </c>
      <c r="BO781" s="474">
        <v>0</v>
      </c>
    </row>
    <row r="782" spans="1:67" s="148" customFormat="1" ht="12.75" x14ac:dyDescent="0.2">
      <c r="A782" s="470" t="s">
        <v>8349</v>
      </c>
      <c r="B782" s="470" t="s">
        <v>8354</v>
      </c>
      <c r="C782" s="470" t="s">
        <v>8213</v>
      </c>
      <c r="D782" s="470" t="s">
        <v>8213</v>
      </c>
      <c r="E782" s="470" t="s">
        <v>17914</v>
      </c>
      <c r="F782" s="470" t="s">
        <v>17061</v>
      </c>
      <c r="G782" s="470" t="s">
        <v>17</v>
      </c>
      <c r="H782" s="471" t="s">
        <v>16916</v>
      </c>
      <c r="I782" s="472" t="s">
        <v>16916</v>
      </c>
      <c r="J782" s="471" t="s">
        <v>16916</v>
      </c>
      <c r="K782" s="472" t="s">
        <v>16916</v>
      </c>
      <c r="L782" s="471" t="s">
        <v>16916</v>
      </c>
      <c r="M782" s="472" t="s">
        <v>16916</v>
      </c>
      <c r="N782" s="471" t="s">
        <v>16916</v>
      </c>
      <c r="O782" s="472" t="s">
        <v>16916</v>
      </c>
      <c r="P782" s="471" t="s">
        <v>16916</v>
      </c>
      <c r="Q782" s="472" t="s">
        <v>16916</v>
      </c>
      <c r="R782" s="475" t="s">
        <v>16916</v>
      </c>
      <c r="S782" s="476" t="s">
        <v>16916</v>
      </c>
      <c r="T782" s="475" t="s">
        <v>16916</v>
      </c>
      <c r="U782" s="476" t="s">
        <v>16916</v>
      </c>
      <c r="V782" s="475" t="s">
        <v>16916</v>
      </c>
      <c r="W782" s="473" t="s">
        <v>16916</v>
      </c>
      <c r="X782" s="471" t="s">
        <v>16916</v>
      </c>
      <c r="Y782" s="472" t="s">
        <v>16916</v>
      </c>
      <c r="Z782" s="471" t="s">
        <v>16916</v>
      </c>
      <c r="AA782" s="472" t="s">
        <v>16916</v>
      </c>
      <c r="AB782" s="471" t="s">
        <v>16916</v>
      </c>
      <c r="AC782" s="472" t="s">
        <v>16916</v>
      </c>
      <c r="AD782" s="471" t="s">
        <v>16916</v>
      </c>
      <c r="AE782" s="472" t="s">
        <v>16916</v>
      </c>
      <c r="AF782" s="595" t="s">
        <v>16916</v>
      </c>
      <c r="AG782" s="473" t="s">
        <v>16916</v>
      </c>
      <c r="AH782" s="471" t="s">
        <v>16916</v>
      </c>
      <c r="AI782" s="472" t="s">
        <v>16916</v>
      </c>
      <c r="AJ782" s="471" t="s">
        <v>16916</v>
      </c>
      <c r="AK782" s="472" t="s">
        <v>16916</v>
      </c>
      <c r="AL782" s="471" t="s">
        <v>16916</v>
      </c>
      <c r="AM782" s="472" t="s">
        <v>16916</v>
      </c>
      <c r="AN782" s="471" t="s">
        <v>16916</v>
      </c>
      <c r="AO782" s="472" t="s">
        <v>16916</v>
      </c>
      <c r="AP782" s="471" t="s">
        <v>16916</v>
      </c>
      <c r="AQ782" s="472" t="s">
        <v>16916</v>
      </c>
      <c r="AR782" s="471" t="s">
        <v>16916</v>
      </c>
      <c r="AS782" s="472" t="s">
        <v>16916</v>
      </c>
      <c r="AT782" s="471" t="s">
        <v>16916</v>
      </c>
      <c r="AU782" s="472" t="s">
        <v>16916</v>
      </c>
      <c r="AV782" s="471" t="s">
        <v>16916</v>
      </c>
      <c r="AW782" s="472" t="s">
        <v>16916</v>
      </c>
      <c r="AX782" s="471" t="s">
        <v>16916</v>
      </c>
      <c r="AY782" s="472" t="s">
        <v>16916</v>
      </c>
      <c r="AZ782" s="471" t="s">
        <v>16916</v>
      </c>
      <c r="BA782" s="472" t="s">
        <v>16916</v>
      </c>
      <c r="BB782" s="471">
        <v>1276331.24</v>
      </c>
      <c r="BC782" s="472">
        <v>0</v>
      </c>
      <c r="BD782" s="471" t="s">
        <v>16916</v>
      </c>
      <c r="BE782" s="472" t="s">
        <v>16916</v>
      </c>
      <c r="BF782" s="471" t="s">
        <v>16916</v>
      </c>
      <c r="BG782" s="472" t="s">
        <v>16916</v>
      </c>
      <c r="BH782" s="471" t="s">
        <v>16916</v>
      </c>
      <c r="BI782" s="472" t="s">
        <v>16916</v>
      </c>
      <c r="BJ782" s="357">
        <v>1276331.24</v>
      </c>
      <c r="BK782" s="474">
        <v>0</v>
      </c>
      <c r="BL782" s="357">
        <v>0</v>
      </c>
      <c r="BM782" s="474">
        <v>0</v>
      </c>
      <c r="BN782" s="357">
        <v>0</v>
      </c>
      <c r="BO782" s="474">
        <v>0</v>
      </c>
    </row>
    <row r="783" spans="1:67" s="148" customFormat="1" ht="12.75" x14ac:dyDescent="0.2">
      <c r="A783" s="470" t="s">
        <v>8349</v>
      </c>
      <c r="B783" s="470" t="s">
        <v>8263</v>
      </c>
      <c r="C783" s="470" t="s">
        <v>8213</v>
      </c>
      <c r="D783" s="470" t="s">
        <v>8213</v>
      </c>
      <c r="E783" s="470" t="s">
        <v>17595</v>
      </c>
      <c r="F783" s="470" t="s">
        <v>17061</v>
      </c>
      <c r="G783" s="470" t="s">
        <v>17</v>
      </c>
      <c r="H783" s="471" t="s">
        <v>16916</v>
      </c>
      <c r="I783" s="472" t="s">
        <v>16916</v>
      </c>
      <c r="J783" s="471" t="s">
        <v>16916</v>
      </c>
      <c r="K783" s="472" t="s">
        <v>16916</v>
      </c>
      <c r="L783" s="471" t="s">
        <v>16916</v>
      </c>
      <c r="M783" s="472" t="s">
        <v>16916</v>
      </c>
      <c r="N783" s="471" t="s">
        <v>16916</v>
      </c>
      <c r="O783" s="472" t="s">
        <v>16916</v>
      </c>
      <c r="P783" s="471" t="s">
        <v>16916</v>
      </c>
      <c r="Q783" s="472" t="s">
        <v>16916</v>
      </c>
      <c r="R783" s="475" t="s">
        <v>16916</v>
      </c>
      <c r="S783" s="476" t="s">
        <v>16916</v>
      </c>
      <c r="T783" s="475" t="s">
        <v>16916</v>
      </c>
      <c r="U783" s="476" t="s">
        <v>16916</v>
      </c>
      <c r="V783" s="475" t="s">
        <v>16916</v>
      </c>
      <c r="W783" s="473" t="s">
        <v>16916</v>
      </c>
      <c r="X783" s="471" t="s">
        <v>16916</v>
      </c>
      <c r="Y783" s="472" t="s">
        <v>16916</v>
      </c>
      <c r="Z783" s="471" t="s">
        <v>16916</v>
      </c>
      <c r="AA783" s="472" t="s">
        <v>16916</v>
      </c>
      <c r="AB783" s="471" t="s">
        <v>16916</v>
      </c>
      <c r="AC783" s="472" t="s">
        <v>16916</v>
      </c>
      <c r="AD783" s="471" t="s">
        <v>16916</v>
      </c>
      <c r="AE783" s="472" t="s">
        <v>16916</v>
      </c>
      <c r="AF783" s="595" t="s">
        <v>16916</v>
      </c>
      <c r="AG783" s="473" t="s">
        <v>16916</v>
      </c>
      <c r="AH783" s="471" t="s">
        <v>16916</v>
      </c>
      <c r="AI783" s="472" t="s">
        <v>16916</v>
      </c>
      <c r="AJ783" s="471" t="s">
        <v>16916</v>
      </c>
      <c r="AK783" s="472" t="s">
        <v>16916</v>
      </c>
      <c r="AL783" s="471" t="s">
        <v>16916</v>
      </c>
      <c r="AM783" s="472" t="s">
        <v>16916</v>
      </c>
      <c r="AN783" s="471" t="s">
        <v>16916</v>
      </c>
      <c r="AO783" s="472" t="s">
        <v>16916</v>
      </c>
      <c r="AP783" s="471">
        <v>16318.32</v>
      </c>
      <c r="AQ783" s="472">
        <v>16318.32</v>
      </c>
      <c r="AR783" s="471" t="s">
        <v>16916</v>
      </c>
      <c r="AS783" s="472" t="s">
        <v>16916</v>
      </c>
      <c r="AT783" s="471" t="s">
        <v>16916</v>
      </c>
      <c r="AU783" s="472" t="s">
        <v>16916</v>
      </c>
      <c r="AV783" s="471" t="s">
        <v>16916</v>
      </c>
      <c r="AW783" s="472" t="s">
        <v>16916</v>
      </c>
      <c r="AX783" s="471" t="s">
        <v>16916</v>
      </c>
      <c r="AY783" s="472" t="s">
        <v>16916</v>
      </c>
      <c r="AZ783" s="471" t="s">
        <v>16916</v>
      </c>
      <c r="BA783" s="472" t="s">
        <v>16916</v>
      </c>
      <c r="BB783" s="471" t="s">
        <v>16916</v>
      </c>
      <c r="BC783" s="472" t="s">
        <v>16916</v>
      </c>
      <c r="BD783" s="471" t="s">
        <v>16916</v>
      </c>
      <c r="BE783" s="472" t="s">
        <v>16916</v>
      </c>
      <c r="BF783" s="471" t="s">
        <v>16916</v>
      </c>
      <c r="BG783" s="472" t="s">
        <v>16916</v>
      </c>
      <c r="BH783" s="471" t="s">
        <v>16916</v>
      </c>
      <c r="BI783" s="472" t="s">
        <v>16916</v>
      </c>
      <c r="BJ783" s="357">
        <v>16318.32</v>
      </c>
      <c r="BK783" s="474">
        <v>16318.32</v>
      </c>
      <c r="BL783" s="357">
        <v>0</v>
      </c>
      <c r="BM783" s="474">
        <v>0</v>
      </c>
      <c r="BN783" s="357">
        <v>0</v>
      </c>
      <c r="BO783" s="474">
        <v>0</v>
      </c>
    </row>
    <row r="784" spans="1:67" s="148" customFormat="1" ht="12.75" x14ac:dyDescent="0.2">
      <c r="A784" s="470" t="s">
        <v>8349</v>
      </c>
      <c r="B784" s="470" t="s">
        <v>8382</v>
      </c>
      <c r="C784" s="470" t="s">
        <v>8213</v>
      </c>
      <c r="D784" s="470" t="s">
        <v>8213</v>
      </c>
      <c r="E784" s="470" t="s">
        <v>17364</v>
      </c>
      <c r="F784" s="470" t="s">
        <v>17061</v>
      </c>
      <c r="G784" s="470" t="s">
        <v>17</v>
      </c>
      <c r="H784" s="471" t="s">
        <v>16916</v>
      </c>
      <c r="I784" s="472" t="s">
        <v>16916</v>
      </c>
      <c r="J784" s="471" t="s">
        <v>16916</v>
      </c>
      <c r="K784" s="472" t="s">
        <v>16916</v>
      </c>
      <c r="L784" s="471" t="s">
        <v>16916</v>
      </c>
      <c r="M784" s="472" t="s">
        <v>16916</v>
      </c>
      <c r="N784" s="471" t="s">
        <v>16916</v>
      </c>
      <c r="O784" s="472" t="s">
        <v>16916</v>
      </c>
      <c r="P784" s="471" t="s">
        <v>16916</v>
      </c>
      <c r="Q784" s="472" t="s">
        <v>16916</v>
      </c>
      <c r="R784" s="475" t="s">
        <v>16916</v>
      </c>
      <c r="S784" s="476" t="s">
        <v>16916</v>
      </c>
      <c r="T784" s="475" t="s">
        <v>16916</v>
      </c>
      <c r="U784" s="476" t="s">
        <v>16916</v>
      </c>
      <c r="V784" s="475" t="s">
        <v>16916</v>
      </c>
      <c r="W784" s="473" t="s">
        <v>16916</v>
      </c>
      <c r="X784" s="471" t="s">
        <v>16916</v>
      </c>
      <c r="Y784" s="472" t="s">
        <v>16916</v>
      </c>
      <c r="Z784" s="471" t="s">
        <v>16916</v>
      </c>
      <c r="AA784" s="472" t="s">
        <v>16916</v>
      </c>
      <c r="AB784" s="471" t="s">
        <v>16916</v>
      </c>
      <c r="AC784" s="472" t="s">
        <v>16916</v>
      </c>
      <c r="AD784" s="471" t="s">
        <v>16916</v>
      </c>
      <c r="AE784" s="472" t="s">
        <v>16916</v>
      </c>
      <c r="AF784" s="595" t="s">
        <v>16916</v>
      </c>
      <c r="AG784" s="473" t="s">
        <v>16916</v>
      </c>
      <c r="AH784" s="471" t="s">
        <v>16916</v>
      </c>
      <c r="AI784" s="472" t="s">
        <v>16916</v>
      </c>
      <c r="AJ784" s="471" t="s">
        <v>16916</v>
      </c>
      <c r="AK784" s="472" t="s">
        <v>16916</v>
      </c>
      <c r="AL784" s="471" t="s">
        <v>16916</v>
      </c>
      <c r="AM784" s="472" t="s">
        <v>16916</v>
      </c>
      <c r="AN784" s="471" t="s">
        <v>16916</v>
      </c>
      <c r="AO784" s="472" t="s">
        <v>16916</v>
      </c>
      <c r="AP784" s="471">
        <v>769365.71</v>
      </c>
      <c r="AQ784" s="472">
        <v>769365.71000000066</v>
      </c>
      <c r="AR784" s="471" t="s">
        <v>16916</v>
      </c>
      <c r="AS784" s="472" t="s">
        <v>16916</v>
      </c>
      <c r="AT784" s="471">
        <v>2209438.04</v>
      </c>
      <c r="AU784" s="472">
        <v>2209438.04</v>
      </c>
      <c r="AV784" s="471" t="s">
        <v>16916</v>
      </c>
      <c r="AW784" s="472" t="s">
        <v>16916</v>
      </c>
      <c r="AX784" s="471" t="s">
        <v>16916</v>
      </c>
      <c r="AY784" s="472" t="s">
        <v>16916</v>
      </c>
      <c r="AZ784" s="471" t="s">
        <v>16916</v>
      </c>
      <c r="BA784" s="472" t="s">
        <v>16916</v>
      </c>
      <c r="BB784" s="471" t="s">
        <v>16916</v>
      </c>
      <c r="BC784" s="472" t="s">
        <v>16916</v>
      </c>
      <c r="BD784" s="471" t="s">
        <v>16916</v>
      </c>
      <c r="BE784" s="472" t="s">
        <v>16916</v>
      </c>
      <c r="BF784" s="471" t="s">
        <v>16916</v>
      </c>
      <c r="BG784" s="472" t="s">
        <v>16916</v>
      </c>
      <c r="BH784" s="471" t="s">
        <v>16916</v>
      </c>
      <c r="BI784" s="472" t="s">
        <v>16916</v>
      </c>
      <c r="BJ784" s="357">
        <v>2978803.75</v>
      </c>
      <c r="BK784" s="474">
        <v>2978803.7500000009</v>
      </c>
      <c r="BL784" s="357">
        <v>0</v>
      </c>
      <c r="BM784" s="474">
        <v>0</v>
      </c>
      <c r="BN784" s="357">
        <v>0</v>
      </c>
      <c r="BO784" s="474">
        <v>0</v>
      </c>
    </row>
    <row r="785" spans="1:67" s="148" customFormat="1" ht="12.75" x14ac:dyDescent="0.2">
      <c r="A785" s="470" t="s">
        <v>8349</v>
      </c>
      <c r="B785" s="470" t="s">
        <v>8507</v>
      </c>
      <c r="C785" s="470" t="s">
        <v>8213</v>
      </c>
      <c r="D785" s="470" t="s">
        <v>8213</v>
      </c>
      <c r="E785" s="470" t="s">
        <v>17767</v>
      </c>
      <c r="F785" s="470" t="s">
        <v>17061</v>
      </c>
      <c r="G785" s="470" t="s">
        <v>17</v>
      </c>
      <c r="H785" s="471" t="s">
        <v>16916</v>
      </c>
      <c r="I785" s="472" t="s">
        <v>16916</v>
      </c>
      <c r="J785" s="471" t="s">
        <v>16916</v>
      </c>
      <c r="K785" s="472" t="s">
        <v>16916</v>
      </c>
      <c r="L785" s="471" t="s">
        <v>16916</v>
      </c>
      <c r="M785" s="472" t="s">
        <v>16916</v>
      </c>
      <c r="N785" s="471" t="s">
        <v>16916</v>
      </c>
      <c r="O785" s="472" t="s">
        <v>16916</v>
      </c>
      <c r="P785" s="471" t="s">
        <v>16916</v>
      </c>
      <c r="Q785" s="472" t="s">
        <v>16916</v>
      </c>
      <c r="R785" s="475" t="s">
        <v>16916</v>
      </c>
      <c r="S785" s="476" t="s">
        <v>16916</v>
      </c>
      <c r="T785" s="475" t="s">
        <v>16916</v>
      </c>
      <c r="U785" s="476" t="s">
        <v>16916</v>
      </c>
      <c r="V785" s="475" t="s">
        <v>16916</v>
      </c>
      <c r="W785" s="473" t="s">
        <v>16916</v>
      </c>
      <c r="X785" s="471" t="s">
        <v>16916</v>
      </c>
      <c r="Y785" s="472" t="s">
        <v>16916</v>
      </c>
      <c r="Z785" s="471" t="s">
        <v>16916</v>
      </c>
      <c r="AA785" s="472" t="s">
        <v>16916</v>
      </c>
      <c r="AB785" s="471" t="s">
        <v>16916</v>
      </c>
      <c r="AC785" s="472" t="s">
        <v>16916</v>
      </c>
      <c r="AD785" s="471" t="s">
        <v>16916</v>
      </c>
      <c r="AE785" s="472" t="s">
        <v>16916</v>
      </c>
      <c r="AF785" s="595" t="s">
        <v>16916</v>
      </c>
      <c r="AG785" s="473" t="s">
        <v>16916</v>
      </c>
      <c r="AH785" s="471" t="s">
        <v>16916</v>
      </c>
      <c r="AI785" s="472" t="s">
        <v>16916</v>
      </c>
      <c r="AJ785" s="471" t="s">
        <v>16916</v>
      </c>
      <c r="AK785" s="472" t="s">
        <v>16916</v>
      </c>
      <c r="AL785" s="471" t="s">
        <v>16916</v>
      </c>
      <c r="AM785" s="472" t="s">
        <v>16916</v>
      </c>
      <c r="AN785" s="471" t="s">
        <v>16916</v>
      </c>
      <c r="AO785" s="472" t="s">
        <v>16916</v>
      </c>
      <c r="AP785" s="471" t="s">
        <v>16916</v>
      </c>
      <c r="AQ785" s="472" t="s">
        <v>16916</v>
      </c>
      <c r="AR785" s="471" t="s">
        <v>16916</v>
      </c>
      <c r="AS785" s="472" t="s">
        <v>16916</v>
      </c>
      <c r="AT785" s="471" t="s">
        <v>16916</v>
      </c>
      <c r="AU785" s="472" t="s">
        <v>16916</v>
      </c>
      <c r="AV785" s="471" t="s">
        <v>16916</v>
      </c>
      <c r="AW785" s="472" t="s">
        <v>16916</v>
      </c>
      <c r="AX785" s="471">
        <v>3370184.15</v>
      </c>
      <c r="AY785" s="472">
        <v>767462.44000000064</v>
      </c>
      <c r="AZ785" s="471" t="s">
        <v>16916</v>
      </c>
      <c r="BA785" s="472" t="s">
        <v>16916</v>
      </c>
      <c r="BB785" s="471" t="s">
        <v>16916</v>
      </c>
      <c r="BC785" s="472" t="s">
        <v>16916</v>
      </c>
      <c r="BD785" s="471" t="s">
        <v>16916</v>
      </c>
      <c r="BE785" s="472" t="s">
        <v>16916</v>
      </c>
      <c r="BF785" s="471" t="s">
        <v>16916</v>
      </c>
      <c r="BG785" s="472" t="s">
        <v>16916</v>
      </c>
      <c r="BH785" s="471" t="s">
        <v>16916</v>
      </c>
      <c r="BI785" s="472" t="s">
        <v>16916</v>
      </c>
      <c r="BJ785" s="357">
        <v>3370184.15</v>
      </c>
      <c r="BK785" s="474">
        <v>767462.44000000064</v>
      </c>
      <c r="BL785" s="357">
        <v>0</v>
      </c>
      <c r="BM785" s="474">
        <v>0</v>
      </c>
      <c r="BN785" s="357">
        <v>0</v>
      </c>
      <c r="BO785" s="474">
        <v>0</v>
      </c>
    </row>
    <row r="786" spans="1:67" s="148" customFormat="1" ht="12.75" x14ac:dyDescent="0.2">
      <c r="A786" s="470" t="s">
        <v>8349</v>
      </c>
      <c r="B786" s="470" t="s">
        <v>8269</v>
      </c>
      <c r="C786" s="470" t="s">
        <v>8213</v>
      </c>
      <c r="D786" s="470" t="s">
        <v>8213</v>
      </c>
      <c r="E786" s="470" t="s">
        <v>17768</v>
      </c>
      <c r="F786" s="470" t="s">
        <v>17061</v>
      </c>
      <c r="G786" s="470" t="s">
        <v>17</v>
      </c>
      <c r="H786" s="471" t="s">
        <v>16916</v>
      </c>
      <c r="I786" s="472" t="s">
        <v>16916</v>
      </c>
      <c r="J786" s="471" t="s">
        <v>16916</v>
      </c>
      <c r="K786" s="472" t="s">
        <v>16916</v>
      </c>
      <c r="L786" s="471" t="s">
        <v>16916</v>
      </c>
      <c r="M786" s="472" t="s">
        <v>16916</v>
      </c>
      <c r="N786" s="471" t="s">
        <v>16916</v>
      </c>
      <c r="O786" s="472" t="s">
        <v>16916</v>
      </c>
      <c r="P786" s="471" t="s">
        <v>16916</v>
      </c>
      <c r="Q786" s="472" t="s">
        <v>16916</v>
      </c>
      <c r="R786" s="475" t="s">
        <v>16916</v>
      </c>
      <c r="S786" s="476" t="s">
        <v>16916</v>
      </c>
      <c r="T786" s="475" t="s">
        <v>16916</v>
      </c>
      <c r="U786" s="476" t="s">
        <v>16916</v>
      </c>
      <c r="V786" s="475" t="s">
        <v>16916</v>
      </c>
      <c r="W786" s="473" t="s">
        <v>16916</v>
      </c>
      <c r="X786" s="471" t="s">
        <v>16916</v>
      </c>
      <c r="Y786" s="472" t="s">
        <v>16916</v>
      </c>
      <c r="Z786" s="471" t="s">
        <v>16916</v>
      </c>
      <c r="AA786" s="472" t="s">
        <v>16916</v>
      </c>
      <c r="AB786" s="471" t="s">
        <v>16916</v>
      </c>
      <c r="AC786" s="472" t="s">
        <v>16916</v>
      </c>
      <c r="AD786" s="471" t="s">
        <v>16916</v>
      </c>
      <c r="AE786" s="472" t="s">
        <v>16916</v>
      </c>
      <c r="AF786" s="595" t="s">
        <v>16916</v>
      </c>
      <c r="AG786" s="473" t="s">
        <v>16916</v>
      </c>
      <c r="AH786" s="471" t="s">
        <v>16916</v>
      </c>
      <c r="AI786" s="472" t="s">
        <v>16916</v>
      </c>
      <c r="AJ786" s="471" t="s">
        <v>16916</v>
      </c>
      <c r="AK786" s="472" t="s">
        <v>16916</v>
      </c>
      <c r="AL786" s="471" t="s">
        <v>16916</v>
      </c>
      <c r="AM786" s="472" t="s">
        <v>16916</v>
      </c>
      <c r="AN786" s="471" t="s">
        <v>16916</v>
      </c>
      <c r="AO786" s="472" t="s">
        <v>16916</v>
      </c>
      <c r="AP786" s="471" t="s">
        <v>16916</v>
      </c>
      <c r="AQ786" s="472" t="s">
        <v>16916</v>
      </c>
      <c r="AR786" s="471" t="s">
        <v>16916</v>
      </c>
      <c r="AS786" s="472" t="s">
        <v>16916</v>
      </c>
      <c r="AT786" s="471" t="s">
        <v>16916</v>
      </c>
      <c r="AU786" s="472" t="s">
        <v>16916</v>
      </c>
      <c r="AV786" s="471" t="s">
        <v>16916</v>
      </c>
      <c r="AW786" s="472" t="s">
        <v>16916</v>
      </c>
      <c r="AX786" s="471">
        <v>1264015.1000000001</v>
      </c>
      <c r="AY786" s="472" t="s">
        <v>16916</v>
      </c>
      <c r="AZ786" s="471" t="s">
        <v>16916</v>
      </c>
      <c r="BA786" s="472" t="s">
        <v>16916</v>
      </c>
      <c r="BB786" s="471" t="s">
        <v>16916</v>
      </c>
      <c r="BC786" s="472" t="s">
        <v>16916</v>
      </c>
      <c r="BD786" s="471" t="s">
        <v>16916</v>
      </c>
      <c r="BE786" s="472" t="s">
        <v>16916</v>
      </c>
      <c r="BF786" s="471" t="s">
        <v>16916</v>
      </c>
      <c r="BG786" s="472" t="s">
        <v>16916</v>
      </c>
      <c r="BH786" s="471" t="s">
        <v>16916</v>
      </c>
      <c r="BI786" s="472" t="s">
        <v>16916</v>
      </c>
      <c r="BJ786" s="357">
        <v>1264015.1000000001</v>
      </c>
      <c r="BK786" s="474">
        <v>0</v>
      </c>
      <c r="BL786" s="357">
        <v>0</v>
      </c>
      <c r="BM786" s="474">
        <v>0</v>
      </c>
      <c r="BN786" s="357">
        <v>0</v>
      </c>
      <c r="BO786" s="474">
        <v>0</v>
      </c>
    </row>
    <row r="787" spans="1:67" s="148" customFormat="1" ht="12.75" x14ac:dyDescent="0.2">
      <c r="A787" s="470" t="s">
        <v>8349</v>
      </c>
      <c r="B787" s="470" t="s">
        <v>8302</v>
      </c>
      <c r="C787" s="470" t="s">
        <v>8213</v>
      </c>
      <c r="D787" s="470" t="s">
        <v>8213</v>
      </c>
      <c r="E787" s="470" t="s">
        <v>17769</v>
      </c>
      <c r="F787" s="470" t="s">
        <v>17061</v>
      </c>
      <c r="G787" s="470" t="s">
        <v>17</v>
      </c>
      <c r="H787" s="471" t="s">
        <v>16916</v>
      </c>
      <c r="I787" s="472" t="s">
        <v>16916</v>
      </c>
      <c r="J787" s="471" t="s">
        <v>16916</v>
      </c>
      <c r="K787" s="472" t="s">
        <v>16916</v>
      </c>
      <c r="L787" s="471" t="s">
        <v>16916</v>
      </c>
      <c r="M787" s="472" t="s">
        <v>16916</v>
      </c>
      <c r="N787" s="471" t="s">
        <v>16916</v>
      </c>
      <c r="O787" s="472" t="s">
        <v>16916</v>
      </c>
      <c r="P787" s="471" t="s">
        <v>16916</v>
      </c>
      <c r="Q787" s="472" t="s">
        <v>16916</v>
      </c>
      <c r="R787" s="475" t="s">
        <v>16916</v>
      </c>
      <c r="S787" s="476" t="s">
        <v>16916</v>
      </c>
      <c r="T787" s="475" t="s">
        <v>16916</v>
      </c>
      <c r="U787" s="476" t="s">
        <v>16916</v>
      </c>
      <c r="V787" s="475" t="s">
        <v>16916</v>
      </c>
      <c r="W787" s="473" t="s">
        <v>16916</v>
      </c>
      <c r="X787" s="471" t="s">
        <v>16916</v>
      </c>
      <c r="Y787" s="472" t="s">
        <v>16916</v>
      </c>
      <c r="Z787" s="471" t="s">
        <v>16916</v>
      </c>
      <c r="AA787" s="472" t="s">
        <v>16916</v>
      </c>
      <c r="AB787" s="471" t="s">
        <v>16916</v>
      </c>
      <c r="AC787" s="472" t="s">
        <v>16916</v>
      </c>
      <c r="AD787" s="471" t="s">
        <v>16916</v>
      </c>
      <c r="AE787" s="472" t="s">
        <v>16916</v>
      </c>
      <c r="AF787" s="595" t="s">
        <v>16916</v>
      </c>
      <c r="AG787" s="473" t="s">
        <v>16916</v>
      </c>
      <c r="AH787" s="471" t="s">
        <v>16916</v>
      </c>
      <c r="AI787" s="472" t="s">
        <v>16916</v>
      </c>
      <c r="AJ787" s="471" t="s">
        <v>16916</v>
      </c>
      <c r="AK787" s="472" t="s">
        <v>16916</v>
      </c>
      <c r="AL787" s="471" t="s">
        <v>16916</v>
      </c>
      <c r="AM787" s="472" t="s">
        <v>16916</v>
      </c>
      <c r="AN787" s="471" t="s">
        <v>16916</v>
      </c>
      <c r="AO787" s="472" t="s">
        <v>16916</v>
      </c>
      <c r="AP787" s="471" t="s">
        <v>16916</v>
      </c>
      <c r="AQ787" s="472" t="s">
        <v>16916</v>
      </c>
      <c r="AR787" s="471" t="s">
        <v>16916</v>
      </c>
      <c r="AS787" s="472" t="s">
        <v>16916</v>
      </c>
      <c r="AT787" s="471" t="s">
        <v>16916</v>
      </c>
      <c r="AU787" s="472" t="s">
        <v>16916</v>
      </c>
      <c r="AV787" s="471" t="s">
        <v>16916</v>
      </c>
      <c r="AW787" s="472" t="s">
        <v>16916</v>
      </c>
      <c r="AX787" s="471">
        <v>264502.56</v>
      </c>
      <c r="AY787" s="472" t="s">
        <v>16916</v>
      </c>
      <c r="AZ787" s="471" t="s">
        <v>16916</v>
      </c>
      <c r="BA787" s="472" t="s">
        <v>16916</v>
      </c>
      <c r="BB787" s="471" t="s">
        <v>16916</v>
      </c>
      <c r="BC787" s="472" t="s">
        <v>16916</v>
      </c>
      <c r="BD787" s="471" t="s">
        <v>16916</v>
      </c>
      <c r="BE787" s="472" t="s">
        <v>16916</v>
      </c>
      <c r="BF787" s="471">
        <v>55251.1</v>
      </c>
      <c r="BG787" s="472">
        <v>0</v>
      </c>
      <c r="BH787" s="471" t="s">
        <v>16916</v>
      </c>
      <c r="BI787" s="472" t="s">
        <v>16916</v>
      </c>
      <c r="BJ787" s="357">
        <v>319753.65999999997</v>
      </c>
      <c r="BK787" s="474">
        <v>0</v>
      </c>
      <c r="BL787" s="357">
        <v>0</v>
      </c>
      <c r="BM787" s="474">
        <v>0</v>
      </c>
      <c r="BN787" s="357">
        <v>0</v>
      </c>
      <c r="BO787" s="474">
        <v>0</v>
      </c>
    </row>
    <row r="788" spans="1:67" s="148" customFormat="1" ht="12.75" x14ac:dyDescent="0.2">
      <c r="A788" s="470" t="s">
        <v>8349</v>
      </c>
      <c r="B788" s="470" t="s">
        <v>8402</v>
      </c>
      <c r="C788" s="470" t="s">
        <v>8213</v>
      </c>
      <c r="D788" s="470" t="s">
        <v>8213</v>
      </c>
      <c r="E788" s="470" t="s">
        <v>17365</v>
      </c>
      <c r="F788" s="470" t="s">
        <v>17061</v>
      </c>
      <c r="G788" s="470" t="s">
        <v>17</v>
      </c>
      <c r="H788" s="471" t="s">
        <v>16916</v>
      </c>
      <c r="I788" s="472" t="s">
        <v>16916</v>
      </c>
      <c r="J788" s="471" t="s">
        <v>16916</v>
      </c>
      <c r="K788" s="472" t="s">
        <v>16916</v>
      </c>
      <c r="L788" s="471" t="s">
        <v>16916</v>
      </c>
      <c r="M788" s="472" t="s">
        <v>16916</v>
      </c>
      <c r="N788" s="471" t="s">
        <v>16916</v>
      </c>
      <c r="O788" s="472" t="s">
        <v>16916</v>
      </c>
      <c r="P788" s="471" t="s">
        <v>16916</v>
      </c>
      <c r="Q788" s="472" t="s">
        <v>16916</v>
      </c>
      <c r="R788" s="475" t="s">
        <v>16916</v>
      </c>
      <c r="S788" s="476" t="s">
        <v>16916</v>
      </c>
      <c r="T788" s="475" t="s">
        <v>16916</v>
      </c>
      <c r="U788" s="476" t="s">
        <v>16916</v>
      </c>
      <c r="V788" s="475" t="s">
        <v>16916</v>
      </c>
      <c r="W788" s="473" t="s">
        <v>16916</v>
      </c>
      <c r="X788" s="471" t="s">
        <v>16916</v>
      </c>
      <c r="Y788" s="472" t="s">
        <v>16916</v>
      </c>
      <c r="Z788" s="471" t="s">
        <v>16916</v>
      </c>
      <c r="AA788" s="472" t="s">
        <v>16916</v>
      </c>
      <c r="AB788" s="471" t="s">
        <v>16916</v>
      </c>
      <c r="AC788" s="472" t="s">
        <v>16916</v>
      </c>
      <c r="AD788" s="471" t="s">
        <v>16916</v>
      </c>
      <c r="AE788" s="472" t="s">
        <v>16916</v>
      </c>
      <c r="AF788" s="595" t="s">
        <v>16916</v>
      </c>
      <c r="AG788" s="473" t="s">
        <v>16916</v>
      </c>
      <c r="AH788" s="471" t="s">
        <v>16916</v>
      </c>
      <c r="AI788" s="472" t="s">
        <v>16916</v>
      </c>
      <c r="AJ788" s="471" t="s">
        <v>16916</v>
      </c>
      <c r="AK788" s="472" t="s">
        <v>16916</v>
      </c>
      <c r="AL788" s="471" t="s">
        <v>16916</v>
      </c>
      <c r="AM788" s="472" t="s">
        <v>16916</v>
      </c>
      <c r="AN788" s="471" t="s">
        <v>16916</v>
      </c>
      <c r="AO788" s="472" t="s">
        <v>16916</v>
      </c>
      <c r="AP788" s="471" t="s">
        <v>16916</v>
      </c>
      <c r="AQ788" s="472" t="s">
        <v>16916</v>
      </c>
      <c r="AR788" s="471" t="s">
        <v>16916</v>
      </c>
      <c r="AS788" s="472" t="s">
        <v>16916</v>
      </c>
      <c r="AT788" s="471">
        <v>2203232.94</v>
      </c>
      <c r="AU788" s="472">
        <v>2203232</v>
      </c>
      <c r="AV788" s="471" t="s">
        <v>16916</v>
      </c>
      <c r="AW788" s="472" t="s">
        <v>16916</v>
      </c>
      <c r="AX788" s="471">
        <v>1491202.14</v>
      </c>
      <c r="AY788" s="472" t="s">
        <v>16916</v>
      </c>
      <c r="AZ788" s="471" t="s">
        <v>16916</v>
      </c>
      <c r="BA788" s="472" t="s">
        <v>16916</v>
      </c>
      <c r="BB788" s="471" t="s">
        <v>16916</v>
      </c>
      <c r="BC788" s="472" t="s">
        <v>16916</v>
      </c>
      <c r="BD788" s="471" t="s">
        <v>16916</v>
      </c>
      <c r="BE788" s="472" t="s">
        <v>16916</v>
      </c>
      <c r="BF788" s="471">
        <v>2131559.9500000002</v>
      </c>
      <c r="BG788" s="472">
        <v>0</v>
      </c>
      <c r="BH788" s="471" t="s">
        <v>16916</v>
      </c>
      <c r="BI788" s="472" t="s">
        <v>16916</v>
      </c>
      <c r="BJ788" s="357">
        <v>5825995.0300000003</v>
      </c>
      <c r="BK788" s="474">
        <v>2203232</v>
      </c>
      <c r="BL788" s="357">
        <v>0</v>
      </c>
      <c r="BM788" s="474">
        <v>0</v>
      </c>
      <c r="BN788" s="357">
        <v>0</v>
      </c>
      <c r="BO788" s="474">
        <v>0</v>
      </c>
    </row>
    <row r="789" spans="1:67" s="148" customFormat="1" ht="12.75" x14ac:dyDescent="0.2">
      <c r="A789" s="470" t="s">
        <v>8349</v>
      </c>
      <c r="B789" s="470" t="s">
        <v>8228</v>
      </c>
      <c r="C789" s="470" t="s">
        <v>8213</v>
      </c>
      <c r="D789" s="470" t="s">
        <v>8213</v>
      </c>
      <c r="E789" s="470" t="s">
        <v>17596</v>
      </c>
      <c r="F789" s="470" t="s">
        <v>17061</v>
      </c>
      <c r="G789" s="470" t="s">
        <v>17</v>
      </c>
      <c r="H789" s="471" t="s">
        <v>16916</v>
      </c>
      <c r="I789" s="472" t="s">
        <v>16916</v>
      </c>
      <c r="J789" s="471" t="s">
        <v>16916</v>
      </c>
      <c r="K789" s="472" t="s">
        <v>16916</v>
      </c>
      <c r="L789" s="471" t="s">
        <v>16916</v>
      </c>
      <c r="M789" s="472" t="s">
        <v>16916</v>
      </c>
      <c r="N789" s="471" t="s">
        <v>16916</v>
      </c>
      <c r="O789" s="472" t="s">
        <v>16916</v>
      </c>
      <c r="P789" s="471" t="s">
        <v>16916</v>
      </c>
      <c r="Q789" s="472" t="s">
        <v>16916</v>
      </c>
      <c r="R789" s="475" t="s">
        <v>16916</v>
      </c>
      <c r="S789" s="476" t="s">
        <v>16916</v>
      </c>
      <c r="T789" s="475" t="s">
        <v>16916</v>
      </c>
      <c r="U789" s="476" t="s">
        <v>16916</v>
      </c>
      <c r="V789" s="475" t="s">
        <v>16916</v>
      </c>
      <c r="W789" s="473" t="s">
        <v>16916</v>
      </c>
      <c r="X789" s="471" t="s">
        <v>16916</v>
      </c>
      <c r="Y789" s="472" t="s">
        <v>16916</v>
      </c>
      <c r="Z789" s="471" t="s">
        <v>16916</v>
      </c>
      <c r="AA789" s="472" t="s">
        <v>16916</v>
      </c>
      <c r="AB789" s="471" t="s">
        <v>16916</v>
      </c>
      <c r="AC789" s="472" t="s">
        <v>16916</v>
      </c>
      <c r="AD789" s="471" t="s">
        <v>16916</v>
      </c>
      <c r="AE789" s="472" t="s">
        <v>16916</v>
      </c>
      <c r="AF789" s="595" t="s">
        <v>16916</v>
      </c>
      <c r="AG789" s="473" t="s">
        <v>16916</v>
      </c>
      <c r="AH789" s="471" t="s">
        <v>16916</v>
      </c>
      <c r="AI789" s="472" t="s">
        <v>16916</v>
      </c>
      <c r="AJ789" s="471" t="s">
        <v>16916</v>
      </c>
      <c r="AK789" s="472" t="s">
        <v>16916</v>
      </c>
      <c r="AL789" s="471" t="s">
        <v>16916</v>
      </c>
      <c r="AM789" s="472" t="s">
        <v>16916</v>
      </c>
      <c r="AN789" s="471" t="s">
        <v>16916</v>
      </c>
      <c r="AO789" s="472" t="s">
        <v>16916</v>
      </c>
      <c r="AP789" s="471">
        <v>574968.26</v>
      </c>
      <c r="AQ789" s="472">
        <v>574968.26</v>
      </c>
      <c r="AR789" s="471" t="s">
        <v>16916</v>
      </c>
      <c r="AS789" s="472" t="s">
        <v>16916</v>
      </c>
      <c r="AT789" s="471" t="s">
        <v>16916</v>
      </c>
      <c r="AU789" s="472" t="s">
        <v>16916</v>
      </c>
      <c r="AV789" s="471" t="s">
        <v>16916</v>
      </c>
      <c r="AW789" s="472" t="s">
        <v>16916</v>
      </c>
      <c r="AX789" s="471" t="s">
        <v>16916</v>
      </c>
      <c r="AY789" s="472" t="s">
        <v>16916</v>
      </c>
      <c r="AZ789" s="471" t="s">
        <v>16916</v>
      </c>
      <c r="BA789" s="472" t="s">
        <v>16916</v>
      </c>
      <c r="BB789" s="471" t="s">
        <v>16916</v>
      </c>
      <c r="BC789" s="472" t="s">
        <v>16916</v>
      </c>
      <c r="BD789" s="471" t="s">
        <v>16916</v>
      </c>
      <c r="BE789" s="472" t="s">
        <v>16916</v>
      </c>
      <c r="BF789" s="471" t="s">
        <v>16916</v>
      </c>
      <c r="BG789" s="472" t="s">
        <v>16916</v>
      </c>
      <c r="BH789" s="471" t="s">
        <v>16916</v>
      </c>
      <c r="BI789" s="472" t="s">
        <v>16916</v>
      </c>
      <c r="BJ789" s="357">
        <v>574968.26</v>
      </c>
      <c r="BK789" s="474">
        <v>574968.26</v>
      </c>
      <c r="BL789" s="357">
        <v>0</v>
      </c>
      <c r="BM789" s="474">
        <v>0</v>
      </c>
      <c r="BN789" s="357">
        <v>0</v>
      </c>
      <c r="BO789" s="474">
        <v>0</v>
      </c>
    </row>
    <row r="790" spans="1:67" s="148" customFormat="1" ht="12.75" x14ac:dyDescent="0.2">
      <c r="A790" s="470" t="s">
        <v>8349</v>
      </c>
      <c r="B790" s="470" t="s">
        <v>8247</v>
      </c>
      <c r="C790" s="470" t="s">
        <v>8213</v>
      </c>
      <c r="D790" s="470" t="s">
        <v>8213</v>
      </c>
      <c r="E790" s="470" t="s">
        <v>8350</v>
      </c>
      <c r="F790" s="470" t="s">
        <v>17061</v>
      </c>
      <c r="G790" s="470" t="s">
        <v>17</v>
      </c>
      <c r="H790" s="471" t="s">
        <v>16916</v>
      </c>
      <c r="I790" s="472" t="s">
        <v>16916</v>
      </c>
      <c r="J790" s="471" t="s">
        <v>16916</v>
      </c>
      <c r="K790" s="472" t="s">
        <v>16916</v>
      </c>
      <c r="L790" s="471" t="s">
        <v>16916</v>
      </c>
      <c r="M790" s="472" t="s">
        <v>16916</v>
      </c>
      <c r="N790" s="471" t="s">
        <v>16916</v>
      </c>
      <c r="O790" s="472" t="s">
        <v>16916</v>
      </c>
      <c r="P790" s="471" t="s">
        <v>16916</v>
      </c>
      <c r="Q790" s="472" t="s">
        <v>16916</v>
      </c>
      <c r="R790" s="475">
        <v>760430.86</v>
      </c>
      <c r="S790" s="476">
        <v>324477.78999999992</v>
      </c>
      <c r="T790" s="475" t="s">
        <v>16916</v>
      </c>
      <c r="U790" s="476" t="s">
        <v>16916</v>
      </c>
      <c r="V790" s="475" t="s">
        <v>16916</v>
      </c>
      <c r="W790" s="473" t="s">
        <v>16916</v>
      </c>
      <c r="X790" s="471">
        <v>58266.65</v>
      </c>
      <c r="Y790" s="472">
        <v>0</v>
      </c>
      <c r="Z790" s="471" t="s">
        <v>16916</v>
      </c>
      <c r="AA790" s="472" t="s">
        <v>16916</v>
      </c>
      <c r="AB790" s="471">
        <v>58266.65</v>
      </c>
      <c r="AC790" s="472">
        <v>0</v>
      </c>
      <c r="AD790" s="471" t="s">
        <v>16916</v>
      </c>
      <c r="AE790" s="472" t="s">
        <v>16916</v>
      </c>
      <c r="AF790" s="595" t="s">
        <v>16916</v>
      </c>
      <c r="AG790" s="473" t="s">
        <v>16916</v>
      </c>
      <c r="AH790" s="471" t="s">
        <v>16916</v>
      </c>
      <c r="AI790" s="472" t="s">
        <v>16916</v>
      </c>
      <c r="AJ790" s="471" t="s">
        <v>16916</v>
      </c>
      <c r="AK790" s="472" t="s">
        <v>16916</v>
      </c>
      <c r="AL790" s="471" t="s">
        <v>16916</v>
      </c>
      <c r="AM790" s="472" t="s">
        <v>16916</v>
      </c>
      <c r="AN790" s="471" t="s">
        <v>16916</v>
      </c>
      <c r="AO790" s="472" t="s">
        <v>16916</v>
      </c>
      <c r="AP790" s="471" t="s">
        <v>16916</v>
      </c>
      <c r="AQ790" s="472" t="s">
        <v>16916</v>
      </c>
      <c r="AR790" s="471" t="s">
        <v>16916</v>
      </c>
      <c r="AS790" s="472" t="s">
        <v>16916</v>
      </c>
      <c r="AT790" s="471">
        <v>570301.36</v>
      </c>
      <c r="AU790" s="472">
        <v>570301.36</v>
      </c>
      <c r="AV790" s="471" t="s">
        <v>16916</v>
      </c>
      <c r="AW790" s="472" t="s">
        <v>16916</v>
      </c>
      <c r="AX790" s="471">
        <v>1689198.15</v>
      </c>
      <c r="AY790" s="472">
        <v>907339.70999999985</v>
      </c>
      <c r="AZ790" s="471" t="s">
        <v>16916</v>
      </c>
      <c r="BA790" s="472" t="s">
        <v>16916</v>
      </c>
      <c r="BB790" s="471" t="s">
        <v>16916</v>
      </c>
      <c r="BC790" s="472" t="s">
        <v>16916</v>
      </c>
      <c r="BD790" s="471" t="s">
        <v>16916</v>
      </c>
      <c r="BE790" s="472" t="s">
        <v>16916</v>
      </c>
      <c r="BF790" s="471">
        <v>677458.8</v>
      </c>
      <c r="BG790" s="472">
        <v>0</v>
      </c>
      <c r="BH790" s="471" t="s">
        <v>16916</v>
      </c>
      <c r="BI790" s="472" t="s">
        <v>16916</v>
      </c>
      <c r="BJ790" s="357">
        <v>3813922.4699999997</v>
      </c>
      <c r="BK790" s="474">
        <v>1802118.8599999999</v>
      </c>
      <c r="BL790" s="357">
        <v>0</v>
      </c>
      <c r="BM790" s="474">
        <v>0</v>
      </c>
      <c r="BN790" s="357">
        <v>0</v>
      </c>
      <c r="BO790" s="474">
        <v>0</v>
      </c>
    </row>
    <row r="791" spans="1:67" s="148" customFormat="1" ht="12.75" x14ac:dyDescent="0.2">
      <c r="A791" s="470" t="s">
        <v>8584</v>
      </c>
      <c r="B791" s="470" t="s">
        <v>8450</v>
      </c>
      <c r="C791" s="470" t="s">
        <v>8213</v>
      </c>
      <c r="D791" s="470" t="s">
        <v>8213</v>
      </c>
      <c r="E791" s="470" t="s">
        <v>18076</v>
      </c>
      <c r="F791" s="470" t="s">
        <v>17136</v>
      </c>
      <c r="G791" s="470" t="s">
        <v>8962</v>
      </c>
      <c r="H791" s="471" t="s">
        <v>16916</v>
      </c>
      <c r="I791" s="472" t="s">
        <v>16916</v>
      </c>
      <c r="J791" s="471" t="s">
        <v>16916</v>
      </c>
      <c r="K791" s="472" t="s">
        <v>16916</v>
      </c>
      <c r="L791" s="471" t="s">
        <v>16916</v>
      </c>
      <c r="M791" s="472" t="s">
        <v>16916</v>
      </c>
      <c r="N791" s="471" t="s">
        <v>16916</v>
      </c>
      <c r="O791" s="472" t="s">
        <v>16916</v>
      </c>
      <c r="P791" s="471" t="s">
        <v>16916</v>
      </c>
      <c r="Q791" s="472" t="s">
        <v>16916</v>
      </c>
      <c r="R791" s="475" t="s">
        <v>16916</v>
      </c>
      <c r="S791" s="476" t="s">
        <v>16916</v>
      </c>
      <c r="T791" s="475" t="s">
        <v>16916</v>
      </c>
      <c r="U791" s="476" t="s">
        <v>16916</v>
      </c>
      <c r="V791" s="475" t="s">
        <v>16916</v>
      </c>
      <c r="W791" s="473" t="s">
        <v>16916</v>
      </c>
      <c r="X791" s="471" t="s">
        <v>16916</v>
      </c>
      <c r="Y791" s="472" t="s">
        <v>16916</v>
      </c>
      <c r="Z791" s="471" t="s">
        <v>16916</v>
      </c>
      <c r="AA791" s="472" t="s">
        <v>16916</v>
      </c>
      <c r="AB791" s="471" t="s">
        <v>16916</v>
      </c>
      <c r="AC791" s="472" t="s">
        <v>16916</v>
      </c>
      <c r="AD791" s="471" t="s">
        <v>16916</v>
      </c>
      <c r="AE791" s="472" t="s">
        <v>16916</v>
      </c>
      <c r="AF791" s="595" t="s">
        <v>16916</v>
      </c>
      <c r="AG791" s="473" t="s">
        <v>16916</v>
      </c>
      <c r="AH791" s="471" t="s">
        <v>16916</v>
      </c>
      <c r="AI791" s="472" t="s">
        <v>16916</v>
      </c>
      <c r="AJ791" s="471" t="s">
        <v>16916</v>
      </c>
      <c r="AK791" s="472" t="s">
        <v>16916</v>
      </c>
      <c r="AL791" s="471" t="s">
        <v>16916</v>
      </c>
      <c r="AM791" s="472" t="s">
        <v>16916</v>
      </c>
      <c r="AN791" s="471" t="s">
        <v>16916</v>
      </c>
      <c r="AO791" s="472" t="s">
        <v>16916</v>
      </c>
      <c r="AP791" s="471" t="s">
        <v>16916</v>
      </c>
      <c r="AQ791" s="472" t="s">
        <v>16916</v>
      </c>
      <c r="AR791" s="471" t="s">
        <v>16916</v>
      </c>
      <c r="AS791" s="472" t="s">
        <v>16916</v>
      </c>
      <c r="AT791" s="471" t="s">
        <v>16916</v>
      </c>
      <c r="AU791" s="472" t="s">
        <v>16916</v>
      </c>
      <c r="AV791" s="471" t="s">
        <v>16916</v>
      </c>
      <c r="AW791" s="472" t="s">
        <v>16916</v>
      </c>
      <c r="AX791" s="471" t="s">
        <v>16916</v>
      </c>
      <c r="AY791" s="472" t="s">
        <v>16916</v>
      </c>
      <c r="AZ791" s="471" t="s">
        <v>16916</v>
      </c>
      <c r="BA791" s="472" t="s">
        <v>16916</v>
      </c>
      <c r="BB791" s="471" t="s">
        <v>16916</v>
      </c>
      <c r="BC791" s="472" t="s">
        <v>16916</v>
      </c>
      <c r="BD791" s="471" t="s">
        <v>16916</v>
      </c>
      <c r="BE791" s="472" t="s">
        <v>16916</v>
      </c>
      <c r="BF791" s="471">
        <v>12966.61</v>
      </c>
      <c r="BG791" s="472">
        <v>0</v>
      </c>
      <c r="BH791" s="471" t="s">
        <v>16916</v>
      </c>
      <c r="BI791" s="472" t="s">
        <v>16916</v>
      </c>
      <c r="BJ791" s="357">
        <v>12966.61</v>
      </c>
      <c r="BK791" s="474">
        <v>0</v>
      </c>
      <c r="BL791" s="357">
        <v>0</v>
      </c>
      <c r="BM791" s="474">
        <v>0</v>
      </c>
      <c r="BN791" s="357">
        <v>0</v>
      </c>
      <c r="BO791" s="474">
        <v>0</v>
      </c>
    </row>
    <row r="792" spans="1:67" s="148" customFormat="1" ht="12.75" x14ac:dyDescent="0.2">
      <c r="A792" s="470" t="s">
        <v>8584</v>
      </c>
      <c r="B792" s="470" t="s">
        <v>8460</v>
      </c>
      <c r="C792" s="470" t="s">
        <v>8213</v>
      </c>
      <c r="D792" s="470" t="s">
        <v>8213</v>
      </c>
      <c r="E792" s="470" t="s">
        <v>18077</v>
      </c>
      <c r="F792" s="470" t="s">
        <v>17136</v>
      </c>
      <c r="G792" s="470" t="s">
        <v>8962</v>
      </c>
      <c r="H792" s="471" t="s">
        <v>16916</v>
      </c>
      <c r="I792" s="472" t="s">
        <v>16916</v>
      </c>
      <c r="J792" s="471" t="s">
        <v>16916</v>
      </c>
      <c r="K792" s="472" t="s">
        <v>16916</v>
      </c>
      <c r="L792" s="471" t="s">
        <v>16916</v>
      </c>
      <c r="M792" s="472" t="s">
        <v>16916</v>
      </c>
      <c r="N792" s="471" t="s">
        <v>16916</v>
      </c>
      <c r="O792" s="472" t="s">
        <v>16916</v>
      </c>
      <c r="P792" s="471" t="s">
        <v>16916</v>
      </c>
      <c r="Q792" s="472" t="s">
        <v>16916</v>
      </c>
      <c r="R792" s="475" t="s">
        <v>16916</v>
      </c>
      <c r="S792" s="476" t="s">
        <v>16916</v>
      </c>
      <c r="T792" s="475" t="s">
        <v>16916</v>
      </c>
      <c r="U792" s="476" t="s">
        <v>16916</v>
      </c>
      <c r="V792" s="475" t="s">
        <v>16916</v>
      </c>
      <c r="W792" s="473" t="s">
        <v>16916</v>
      </c>
      <c r="X792" s="471" t="s">
        <v>16916</v>
      </c>
      <c r="Y792" s="472" t="s">
        <v>16916</v>
      </c>
      <c r="Z792" s="471" t="s">
        <v>16916</v>
      </c>
      <c r="AA792" s="472" t="s">
        <v>16916</v>
      </c>
      <c r="AB792" s="471" t="s">
        <v>16916</v>
      </c>
      <c r="AC792" s="472" t="s">
        <v>16916</v>
      </c>
      <c r="AD792" s="471" t="s">
        <v>16916</v>
      </c>
      <c r="AE792" s="472" t="s">
        <v>16916</v>
      </c>
      <c r="AF792" s="595" t="s">
        <v>16916</v>
      </c>
      <c r="AG792" s="473" t="s">
        <v>16916</v>
      </c>
      <c r="AH792" s="471" t="s">
        <v>16916</v>
      </c>
      <c r="AI792" s="472" t="s">
        <v>16916</v>
      </c>
      <c r="AJ792" s="471" t="s">
        <v>16916</v>
      </c>
      <c r="AK792" s="472" t="s">
        <v>16916</v>
      </c>
      <c r="AL792" s="471" t="s">
        <v>16916</v>
      </c>
      <c r="AM792" s="472" t="s">
        <v>16916</v>
      </c>
      <c r="AN792" s="471" t="s">
        <v>16916</v>
      </c>
      <c r="AO792" s="472" t="s">
        <v>16916</v>
      </c>
      <c r="AP792" s="471" t="s">
        <v>16916</v>
      </c>
      <c r="AQ792" s="472" t="s">
        <v>16916</v>
      </c>
      <c r="AR792" s="471" t="s">
        <v>16916</v>
      </c>
      <c r="AS792" s="472" t="s">
        <v>16916</v>
      </c>
      <c r="AT792" s="471" t="s">
        <v>16916</v>
      </c>
      <c r="AU792" s="472" t="s">
        <v>16916</v>
      </c>
      <c r="AV792" s="471" t="s">
        <v>16916</v>
      </c>
      <c r="AW792" s="472" t="s">
        <v>16916</v>
      </c>
      <c r="AX792" s="471" t="s">
        <v>16916</v>
      </c>
      <c r="AY792" s="472" t="s">
        <v>16916</v>
      </c>
      <c r="AZ792" s="471" t="s">
        <v>16916</v>
      </c>
      <c r="BA792" s="472" t="s">
        <v>16916</v>
      </c>
      <c r="BB792" s="471" t="s">
        <v>16916</v>
      </c>
      <c r="BC792" s="472" t="s">
        <v>16916</v>
      </c>
      <c r="BD792" s="471" t="s">
        <v>16916</v>
      </c>
      <c r="BE792" s="472" t="s">
        <v>16916</v>
      </c>
      <c r="BF792" s="471">
        <v>213586.3</v>
      </c>
      <c r="BG792" s="472">
        <v>0</v>
      </c>
      <c r="BH792" s="471" t="s">
        <v>16916</v>
      </c>
      <c r="BI792" s="472" t="s">
        <v>16916</v>
      </c>
      <c r="BJ792" s="357">
        <v>213586.3</v>
      </c>
      <c r="BK792" s="474">
        <v>0</v>
      </c>
      <c r="BL792" s="357">
        <v>0</v>
      </c>
      <c r="BM792" s="474">
        <v>0</v>
      </c>
      <c r="BN792" s="357">
        <v>0</v>
      </c>
      <c r="BO792" s="474">
        <v>0</v>
      </c>
    </row>
    <row r="793" spans="1:67" s="148" customFormat="1" ht="12.75" x14ac:dyDescent="0.2">
      <c r="A793" s="470" t="s">
        <v>8584</v>
      </c>
      <c r="B793" s="470" t="s">
        <v>8257</v>
      </c>
      <c r="C793" s="470" t="s">
        <v>8213</v>
      </c>
      <c r="D793" s="470" t="s">
        <v>8213</v>
      </c>
      <c r="E793" s="470" t="s">
        <v>17915</v>
      </c>
      <c r="F793" s="470" t="s">
        <v>17136</v>
      </c>
      <c r="G793" s="470" t="s">
        <v>8962</v>
      </c>
      <c r="H793" s="471" t="s">
        <v>16916</v>
      </c>
      <c r="I793" s="472" t="s">
        <v>16916</v>
      </c>
      <c r="J793" s="471" t="s">
        <v>16916</v>
      </c>
      <c r="K793" s="472" t="s">
        <v>16916</v>
      </c>
      <c r="L793" s="471" t="s">
        <v>16916</v>
      </c>
      <c r="M793" s="472" t="s">
        <v>16916</v>
      </c>
      <c r="N793" s="471" t="s">
        <v>16916</v>
      </c>
      <c r="O793" s="472" t="s">
        <v>16916</v>
      </c>
      <c r="P793" s="471" t="s">
        <v>16916</v>
      </c>
      <c r="Q793" s="472" t="s">
        <v>16916</v>
      </c>
      <c r="R793" s="475" t="s">
        <v>16916</v>
      </c>
      <c r="S793" s="476" t="s">
        <v>16916</v>
      </c>
      <c r="T793" s="475" t="s">
        <v>16916</v>
      </c>
      <c r="U793" s="476" t="s">
        <v>16916</v>
      </c>
      <c r="V793" s="475" t="s">
        <v>16916</v>
      </c>
      <c r="W793" s="473" t="s">
        <v>16916</v>
      </c>
      <c r="X793" s="471" t="s">
        <v>16916</v>
      </c>
      <c r="Y793" s="472" t="s">
        <v>16916</v>
      </c>
      <c r="Z793" s="471" t="s">
        <v>16916</v>
      </c>
      <c r="AA793" s="472" t="s">
        <v>16916</v>
      </c>
      <c r="AB793" s="471" t="s">
        <v>16916</v>
      </c>
      <c r="AC793" s="472" t="s">
        <v>16916</v>
      </c>
      <c r="AD793" s="471" t="s">
        <v>16916</v>
      </c>
      <c r="AE793" s="472" t="s">
        <v>16916</v>
      </c>
      <c r="AF793" s="595" t="s">
        <v>16916</v>
      </c>
      <c r="AG793" s="473" t="s">
        <v>16916</v>
      </c>
      <c r="AH793" s="471" t="s">
        <v>16916</v>
      </c>
      <c r="AI793" s="472" t="s">
        <v>16916</v>
      </c>
      <c r="AJ793" s="471" t="s">
        <v>16916</v>
      </c>
      <c r="AK793" s="472" t="s">
        <v>16916</v>
      </c>
      <c r="AL793" s="471" t="s">
        <v>16916</v>
      </c>
      <c r="AM793" s="472" t="s">
        <v>16916</v>
      </c>
      <c r="AN793" s="471" t="s">
        <v>16916</v>
      </c>
      <c r="AO793" s="472" t="s">
        <v>16916</v>
      </c>
      <c r="AP793" s="471" t="s">
        <v>16916</v>
      </c>
      <c r="AQ793" s="472" t="s">
        <v>16916</v>
      </c>
      <c r="AR793" s="471" t="s">
        <v>16916</v>
      </c>
      <c r="AS793" s="472" t="s">
        <v>16916</v>
      </c>
      <c r="AT793" s="471" t="s">
        <v>16916</v>
      </c>
      <c r="AU793" s="472" t="s">
        <v>16916</v>
      </c>
      <c r="AV793" s="471" t="s">
        <v>16916</v>
      </c>
      <c r="AW793" s="472" t="s">
        <v>16916</v>
      </c>
      <c r="AX793" s="471" t="s">
        <v>16916</v>
      </c>
      <c r="AY793" s="472" t="s">
        <v>16916</v>
      </c>
      <c r="AZ793" s="471" t="s">
        <v>16916</v>
      </c>
      <c r="BA793" s="472" t="s">
        <v>16916</v>
      </c>
      <c r="BB793" s="471">
        <v>147537.26999999999</v>
      </c>
      <c r="BC793" s="472">
        <v>0</v>
      </c>
      <c r="BD793" s="471" t="s">
        <v>16916</v>
      </c>
      <c r="BE793" s="472" t="s">
        <v>16916</v>
      </c>
      <c r="BF793" s="471" t="s">
        <v>16916</v>
      </c>
      <c r="BG793" s="472" t="s">
        <v>16916</v>
      </c>
      <c r="BH793" s="471" t="s">
        <v>16916</v>
      </c>
      <c r="BI793" s="472" t="s">
        <v>16916</v>
      </c>
      <c r="BJ793" s="357">
        <v>147537.26999999999</v>
      </c>
      <c r="BK793" s="474">
        <v>0</v>
      </c>
      <c r="BL793" s="357">
        <v>0</v>
      </c>
      <c r="BM793" s="474">
        <v>0</v>
      </c>
      <c r="BN793" s="357">
        <v>0</v>
      </c>
      <c r="BO793" s="474">
        <v>0</v>
      </c>
    </row>
    <row r="794" spans="1:67" s="148" customFormat="1" ht="12.75" x14ac:dyDescent="0.2">
      <c r="A794" s="470" t="s">
        <v>8584</v>
      </c>
      <c r="B794" s="470" t="s">
        <v>8369</v>
      </c>
      <c r="C794" s="470" t="s">
        <v>8213</v>
      </c>
      <c r="D794" s="470" t="s">
        <v>8213</v>
      </c>
      <c r="E794" s="470" t="s">
        <v>17916</v>
      </c>
      <c r="F794" s="470" t="s">
        <v>17136</v>
      </c>
      <c r="G794" s="470" t="s">
        <v>8962</v>
      </c>
      <c r="H794" s="471" t="s">
        <v>16916</v>
      </c>
      <c r="I794" s="472" t="s">
        <v>16916</v>
      </c>
      <c r="J794" s="471" t="s">
        <v>16916</v>
      </c>
      <c r="K794" s="472" t="s">
        <v>16916</v>
      </c>
      <c r="L794" s="471" t="s">
        <v>16916</v>
      </c>
      <c r="M794" s="472" t="s">
        <v>16916</v>
      </c>
      <c r="N794" s="471" t="s">
        <v>16916</v>
      </c>
      <c r="O794" s="472" t="s">
        <v>16916</v>
      </c>
      <c r="P794" s="471" t="s">
        <v>16916</v>
      </c>
      <c r="Q794" s="472" t="s">
        <v>16916</v>
      </c>
      <c r="R794" s="475" t="s">
        <v>16916</v>
      </c>
      <c r="S794" s="476" t="s">
        <v>16916</v>
      </c>
      <c r="T794" s="475" t="s">
        <v>16916</v>
      </c>
      <c r="U794" s="476" t="s">
        <v>16916</v>
      </c>
      <c r="V794" s="475" t="s">
        <v>16916</v>
      </c>
      <c r="W794" s="473" t="s">
        <v>16916</v>
      </c>
      <c r="X794" s="471" t="s">
        <v>16916</v>
      </c>
      <c r="Y794" s="472" t="s">
        <v>16916</v>
      </c>
      <c r="Z794" s="471" t="s">
        <v>16916</v>
      </c>
      <c r="AA794" s="472" t="s">
        <v>16916</v>
      </c>
      <c r="AB794" s="471" t="s">
        <v>16916</v>
      </c>
      <c r="AC794" s="472" t="s">
        <v>16916</v>
      </c>
      <c r="AD794" s="471" t="s">
        <v>16916</v>
      </c>
      <c r="AE794" s="472" t="s">
        <v>16916</v>
      </c>
      <c r="AF794" s="595" t="s">
        <v>16916</v>
      </c>
      <c r="AG794" s="473" t="s">
        <v>16916</v>
      </c>
      <c r="AH794" s="471" t="s">
        <v>16916</v>
      </c>
      <c r="AI794" s="472" t="s">
        <v>16916</v>
      </c>
      <c r="AJ794" s="471" t="s">
        <v>16916</v>
      </c>
      <c r="AK794" s="472" t="s">
        <v>16916</v>
      </c>
      <c r="AL794" s="471" t="s">
        <v>16916</v>
      </c>
      <c r="AM794" s="472" t="s">
        <v>16916</v>
      </c>
      <c r="AN794" s="471" t="s">
        <v>16916</v>
      </c>
      <c r="AO794" s="472" t="s">
        <v>16916</v>
      </c>
      <c r="AP794" s="471" t="s">
        <v>16916</v>
      </c>
      <c r="AQ794" s="472" t="s">
        <v>16916</v>
      </c>
      <c r="AR794" s="471" t="s">
        <v>16916</v>
      </c>
      <c r="AS794" s="472" t="s">
        <v>16916</v>
      </c>
      <c r="AT794" s="471" t="s">
        <v>16916</v>
      </c>
      <c r="AU794" s="472" t="s">
        <v>16916</v>
      </c>
      <c r="AV794" s="471" t="s">
        <v>16916</v>
      </c>
      <c r="AW794" s="472" t="s">
        <v>16916</v>
      </c>
      <c r="AX794" s="471" t="s">
        <v>16916</v>
      </c>
      <c r="AY794" s="472" t="s">
        <v>16916</v>
      </c>
      <c r="AZ794" s="471" t="s">
        <v>16916</v>
      </c>
      <c r="BA794" s="472" t="s">
        <v>16916</v>
      </c>
      <c r="BB794" s="471">
        <v>7541.97</v>
      </c>
      <c r="BC794" s="472">
        <v>0</v>
      </c>
      <c r="BD794" s="471" t="s">
        <v>16916</v>
      </c>
      <c r="BE794" s="472" t="s">
        <v>16916</v>
      </c>
      <c r="BF794" s="471" t="s">
        <v>16916</v>
      </c>
      <c r="BG794" s="472" t="s">
        <v>16916</v>
      </c>
      <c r="BH794" s="471" t="s">
        <v>16916</v>
      </c>
      <c r="BI794" s="472" t="s">
        <v>16916</v>
      </c>
      <c r="BJ794" s="357">
        <v>7541.97</v>
      </c>
      <c r="BK794" s="474">
        <v>0</v>
      </c>
      <c r="BL794" s="357">
        <v>0</v>
      </c>
      <c r="BM794" s="474">
        <v>0</v>
      </c>
      <c r="BN794" s="357">
        <v>0</v>
      </c>
      <c r="BO794" s="474">
        <v>0</v>
      </c>
    </row>
    <row r="795" spans="1:67" s="148" customFormat="1" ht="12.75" x14ac:dyDescent="0.2">
      <c r="A795" s="470" t="s">
        <v>8584</v>
      </c>
      <c r="B795" s="470" t="s">
        <v>8272</v>
      </c>
      <c r="C795" s="470" t="s">
        <v>8213</v>
      </c>
      <c r="D795" s="470" t="s">
        <v>8213</v>
      </c>
      <c r="E795" s="470" t="s">
        <v>17917</v>
      </c>
      <c r="F795" s="470" t="s">
        <v>17136</v>
      </c>
      <c r="G795" s="470" t="s">
        <v>8962</v>
      </c>
      <c r="H795" s="471" t="s">
        <v>16916</v>
      </c>
      <c r="I795" s="472" t="s">
        <v>16916</v>
      </c>
      <c r="J795" s="471" t="s">
        <v>16916</v>
      </c>
      <c r="K795" s="472" t="s">
        <v>16916</v>
      </c>
      <c r="L795" s="471" t="s">
        <v>16916</v>
      </c>
      <c r="M795" s="472" t="s">
        <v>16916</v>
      </c>
      <c r="N795" s="471" t="s">
        <v>16916</v>
      </c>
      <c r="O795" s="472" t="s">
        <v>16916</v>
      </c>
      <c r="P795" s="471" t="s">
        <v>16916</v>
      </c>
      <c r="Q795" s="472" t="s">
        <v>16916</v>
      </c>
      <c r="R795" s="475" t="s">
        <v>16916</v>
      </c>
      <c r="S795" s="476" t="s">
        <v>16916</v>
      </c>
      <c r="T795" s="475" t="s">
        <v>16916</v>
      </c>
      <c r="U795" s="476" t="s">
        <v>16916</v>
      </c>
      <c r="V795" s="475" t="s">
        <v>16916</v>
      </c>
      <c r="W795" s="473" t="s">
        <v>16916</v>
      </c>
      <c r="X795" s="471" t="s">
        <v>16916</v>
      </c>
      <c r="Y795" s="472" t="s">
        <v>16916</v>
      </c>
      <c r="Z795" s="471" t="s">
        <v>16916</v>
      </c>
      <c r="AA795" s="472" t="s">
        <v>16916</v>
      </c>
      <c r="AB795" s="471" t="s">
        <v>16916</v>
      </c>
      <c r="AC795" s="472" t="s">
        <v>16916</v>
      </c>
      <c r="AD795" s="471" t="s">
        <v>16916</v>
      </c>
      <c r="AE795" s="472" t="s">
        <v>16916</v>
      </c>
      <c r="AF795" s="595" t="s">
        <v>16916</v>
      </c>
      <c r="AG795" s="473" t="s">
        <v>16916</v>
      </c>
      <c r="AH795" s="471" t="s">
        <v>16916</v>
      </c>
      <c r="AI795" s="472" t="s">
        <v>16916</v>
      </c>
      <c r="AJ795" s="471" t="s">
        <v>16916</v>
      </c>
      <c r="AK795" s="472" t="s">
        <v>16916</v>
      </c>
      <c r="AL795" s="471" t="s">
        <v>16916</v>
      </c>
      <c r="AM795" s="472" t="s">
        <v>16916</v>
      </c>
      <c r="AN795" s="471" t="s">
        <v>16916</v>
      </c>
      <c r="AO795" s="472" t="s">
        <v>16916</v>
      </c>
      <c r="AP795" s="471" t="s">
        <v>16916</v>
      </c>
      <c r="AQ795" s="472" t="s">
        <v>16916</v>
      </c>
      <c r="AR795" s="471" t="s">
        <v>16916</v>
      </c>
      <c r="AS795" s="472" t="s">
        <v>16916</v>
      </c>
      <c r="AT795" s="471" t="s">
        <v>16916</v>
      </c>
      <c r="AU795" s="472" t="s">
        <v>16916</v>
      </c>
      <c r="AV795" s="471" t="s">
        <v>16916</v>
      </c>
      <c r="AW795" s="472" t="s">
        <v>16916</v>
      </c>
      <c r="AX795" s="471" t="s">
        <v>16916</v>
      </c>
      <c r="AY795" s="472" t="s">
        <v>16916</v>
      </c>
      <c r="AZ795" s="471" t="s">
        <v>16916</v>
      </c>
      <c r="BA795" s="472" t="s">
        <v>16916</v>
      </c>
      <c r="BB795" s="471">
        <v>121957.62</v>
      </c>
      <c r="BC795" s="472">
        <v>0</v>
      </c>
      <c r="BD795" s="471" t="s">
        <v>16916</v>
      </c>
      <c r="BE795" s="472" t="s">
        <v>16916</v>
      </c>
      <c r="BF795" s="471" t="s">
        <v>16916</v>
      </c>
      <c r="BG795" s="472" t="s">
        <v>16916</v>
      </c>
      <c r="BH795" s="471" t="s">
        <v>16916</v>
      </c>
      <c r="BI795" s="472" t="s">
        <v>16916</v>
      </c>
      <c r="BJ795" s="357">
        <v>121957.62</v>
      </c>
      <c r="BK795" s="474">
        <v>0</v>
      </c>
      <c r="BL795" s="357">
        <v>0</v>
      </c>
      <c r="BM795" s="474">
        <v>0</v>
      </c>
      <c r="BN795" s="357">
        <v>0</v>
      </c>
      <c r="BO795" s="474">
        <v>0</v>
      </c>
    </row>
    <row r="796" spans="1:67" s="148" customFormat="1" ht="12.75" x14ac:dyDescent="0.2">
      <c r="A796" s="470" t="s">
        <v>8584</v>
      </c>
      <c r="B796" s="470" t="s">
        <v>8497</v>
      </c>
      <c r="C796" s="470" t="s">
        <v>8213</v>
      </c>
      <c r="D796" s="470" t="s">
        <v>8213</v>
      </c>
      <c r="E796" s="470" t="s">
        <v>17770</v>
      </c>
      <c r="F796" s="470" t="s">
        <v>17136</v>
      </c>
      <c r="G796" s="470" t="s">
        <v>8962</v>
      </c>
      <c r="H796" s="471" t="s">
        <v>16916</v>
      </c>
      <c r="I796" s="472" t="s">
        <v>16916</v>
      </c>
      <c r="J796" s="471" t="s">
        <v>16916</v>
      </c>
      <c r="K796" s="472" t="s">
        <v>16916</v>
      </c>
      <c r="L796" s="471" t="s">
        <v>16916</v>
      </c>
      <c r="M796" s="472" t="s">
        <v>16916</v>
      </c>
      <c r="N796" s="471" t="s">
        <v>16916</v>
      </c>
      <c r="O796" s="472" t="s">
        <v>16916</v>
      </c>
      <c r="P796" s="471" t="s">
        <v>16916</v>
      </c>
      <c r="Q796" s="472" t="s">
        <v>16916</v>
      </c>
      <c r="R796" s="475" t="s">
        <v>16916</v>
      </c>
      <c r="S796" s="476" t="s">
        <v>16916</v>
      </c>
      <c r="T796" s="475" t="s">
        <v>16916</v>
      </c>
      <c r="U796" s="476" t="s">
        <v>16916</v>
      </c>
      <c r="V796" s="475" t="s">
        <v>16916</v>
      </c>
      <c r="W796" s="473" t="s">
        <v>16916</v>
      </c>
      <c r="X796" s="471" t="s">
        <v>16916</v>
      </c>
      <c r="Y796" s="472" t="s">
        <v>16916</v>
      </c>
      <c r="Z796" s="471" t="s">
        <v>16916</v>
      </c>
      <c r="AA796" s="472" t="s">
        <v>16916</v>
      </c>
      <c r="AB796" s="471" t="s">
        <v>16916</v>
      </c>
      <c r="AC796" s="472" t="s">
        <v>16916</v>
      </c>
      <c r="AD796" s="471" t="s">
        <v>16916</v>
      </c>
      <c r="AE796" s="472" t="s">
        <v>16916</v>
      </c>
      <c r="AF796" s="595" t="s">
        <v>16916</v>
      </c>
      <c r="AG796" s="473" t="s">
        <v>16916</v>
      </c>
      <c r="AH796" s="471" t="s">
        <v>16916</v>
      </c>
      <c r="AI796" s="472" t="s">
        <v>16916</v>
      </c>
      <c r="AJ796" s="471" t="s">
        <v>16916</v>
      </c>
      <c r="AK796" s="472" t="s">
        <v>16916</v>
      </c>
      <c r="AL796" s="471" t="s">
        <v>16916</v>
      </c>
      <c r="AM796" s="472" t="s">
        <v>16916</v>
      </c>
      <c r="AN796" s="471" t="s">
        <v>16916</v>
      </c>
      <c r="AO796" s="472" t="s">
        <v>16916</v>
      </c>
      <c r="AP796" s="471" t="s">
        <v>16916</v>
      </c>
      <c r="AQ796" s="472" t="s">
        <v>16916</v>
      </c>
      <c r="AR796" s="471" t="s">
        <v>16916</v>
      </c>
      <c r="AS796" s="472" t="s">
        <v>16916</v>
      </c>
      <c r="AT796" s="471" t="s">
        <v>16916</v>
      </c>
      <c r="AU796" s="472" t="s">
        <v>16916</v>
      </c>
      <c r="AV796" s="471" t="s">
        <v>16916</v>
      </c>
      <c r="AW796" s="472" t="s">
        <v>16916</v>
      </c>
      <c r="AX796" s="471">
        <v>5400</v>
      </c>
      <c r="AY796" s="472" t="s">
        <v>16916</v>
      </c>
      <c r="AZ796" s="471" t="s">
        <v>16916</v>
      </c>
      <c r="BA796" s="472" t="s">
        <v>16916</v>
      </c>
      <c r="BB796" s="471" t="s">
        <v>16916</v>
      </c>
      <c r="BC796" s="472" t="s">
        <v>16916</v>
      </c>
      <c r="BD796" s="471" t="s">
        <v>16916</v>
      </c>
      <c r="BE796" s="472" t="s">
        <v>16916</v>
      </c>
      <c r="BF796" s="471" t="s">
        <v>16916</v>
      </c>
      <c r="BG796" s="472" t="s">
        <v>16916</v>
      </c>
      <c r="BH796" s="471" t="s">
        <v>16916</v>
      </c>
      <c r="BI796" s="472" t="s">
        <v>16916</v>
      </c>
      <c r="BJ796" s="357">
        <v>5400</v>
      </c>
      <c r="BK796" s="474">
        <v>0</v>
      </c>
      <c r="BL796" s="357">
        <v>0</v>
      </c>
      <c r="BM796" s="474">
        <v>0</v>
      </c>
      <c r="BN796" s="357">
        <v>0</v>
      </c>
      <c r="BO796" s="474">
        <v>0</v>
      </c>
    </row>
    <row r="797" spans="1:67" s="148" customFormat="1" ht="12.75" x14ac:dyDescent="0.2">
      <c r="A797" s="470" t="s">
        <v>8584</v>
      </c>
      <c r="B797" s="470" t="s">
        <v>8302</v>
      </c>
      <c r="C797" s="470" t="s">
        <v>8213</v>
      </c>
      <c r="D797" s="470" t="s">
        <v>8213</v>
      </c>
      <c r="E797" s="470" t="s">
        <v>17597</v>
      </c>
      <c r="F797" s="470" t="s">
        <v>17136</v>
      </c>
      <c r="G797" s="470" t="s">
        <v>8962</v>
      </c>
      <c r="H797" s="471" t="s">
        <v>16916</v>
      </c>
      <c r="I797" s="472" t="s">
        <v>16916</v>
      </c>
      <c r="J797" s="471" t="s">
        <v>16916</v>
      </c>
      <c r="K797" s="472" t="s">
        <v>16916</v>
      </c>
      <c r="L797" s="471" t="s">
        <v>16916</v>
      </c>
      <c r="M797" s="472" t="s">
        <v>16916</v>
      </c>
      <c r="N797" s="471" t="s">
        <v>16916</v>
      </c>
      <c r="O797" s="472" t="s">
        <v>16916</v>
      </c>
      <c r="P797" s="471" t="s">
        <v>16916</v>
      </c>
      <c r="Q797" s="472" t="s">
        <v>16916</v>
      </c>
      <c r="R797" s="475" t="s">
        <v>16916</v>
      </c>
      <c r="S797" s="476" t="s">
        <v>16916</v>
      </c>
      <c r="T797" s="475" t="s">
        <v>16916</v>
      </c>
      <c r="U797" s="476" t="s">
        <v>16916</v>
      </c>
      <c r="V797" s="475" t="s">
        <v>16916</v>
      </c>
      <c r="W797" s="473" t="s">
        <v>16916</v>
      </c>
      <c r="X797" s="471" t="s">
        <v>16916</v>
      </c>
      <c r="Y797" s="472" t="s">
        <v>16916</v>
      </c>
      <c r="Z797" s="471" t="s">
        <v>16916</v>
      </c>
      <c r="AA797" s="472" t="s">
        <v>16916</v>
      </c>
      <c r="AB797" s="471" t="s">
        <v>16916</v>
      </c>
      <c r="AC797" s="472" t="s">
        <v>16916</v>
      </c>
      <c r="AD797" s="471" t="s">
        <v>16916</v>
      </c>
      <c r="AE797" s="472" t="s">
        <v>16916</v>
      </c>
      <c r="AF797" s="595" t="s">
        <v>16916</v>
      </c>
      <c r="AG797" s="473" t="s">
        <v>16916</v>
      </c>
      <c r="AH797" s="471" t="s">
        <v>16916</v>
      </c>
      <c r="AI797" s="472" t="s">
        <v>16916</v>
      </c>
      <c r="AJ797" s="471" t="s">
        <v>16916</v>
      </c>
      <c r="AK797" s="472" t="s">
        <v>16916</v>
      </c>
      <c r="AL797" s="471" t="s">
        <v>16916</v>
      </c>
      <c r="AM797" s="472" t="s">
        <v>16916</v>
      </c>
      <c r="AN797" s="471" t="s">
        <v>16916</v>
      </c>
      <c r="AO797" s="472" t="s">
        <v>16916</v>
      </c>
      <c r="AP797" s="471" t="s">
        <v>16916</v>
      </c>
      <c r="AQ797" s="472" t="s">
        <v>16916</v>
      </c>
      <c r="AR797" s="471">
        <v>110000</v>
      </c>
      <c r="AS797" s="472">
        <v>106070.74</v>
      </c>
      <c r="AT797" s="471" t="s">
        <v>16916</v>
      </c>
      <c r="AU797" s="472" t="s">
        <v>16916</v>
      </c>
      <c r="AV797" s="471" t="s">
        <v>16916</v>
      </c>
      <c r="AW797" s="472" t="s">
        <v>16916</v>
      </c>
      <c r="AX797" s="471" t="s">
        <v>16916</v>
      </c>
      <c r="AY797" s="472" t="s">
        <v>16916</v>
      </c>
      <c r="AZ797" s="471" t="s">
        <v>16916</v>
      </c>
      <c r="BA797" s="472" t="s">
        <v>16916</v>
      </c>
      <c r="BB797" s="471" t="s">
        <v>16916</v>
      </c>
      <c r="BC797" s="472" t="s">
        <v>16916</v>
      </c>
      <c r="BD797" s="471" t="s">
        <v>16916</v>
      </c>
      <c r="BE797" s="472" t="s">
        <v>16916</v>
      </c>
      <c r="BF797" s="471" t="s">
        <v>16916</v>
      </c>
      <c r="BG797" s="472" t="s">
        <v>16916</v>
      </c>
      <c r="BH797" s="471" t="s">
        <v>16916</v>
      </c>
      <c r="BI797" s="472" t="s">
        <v>16916</v>
      </c>
      <c r="BJ797" s="357">
        <v>0</v>
      </c>
      <c r="BK797" s="474">
        <v>0</v>
      </c>
      <c r="BL797" s="357">
        <v>110000</v>
      </c>
      <c r="BM797" s="474">
        <v>106070.74</v>
      </c>
      <c r="BN797" s="357">
        <v>0</v>
      </c>
      <c r="BO797" s="474">
        <v>0</v>
      </c>
    </row>
    <row r="798" spans="1:67" s="148" customFormat="1" ht="12.75" x14ac:dyDescent="0.2">
      <c r="A798" s="470" t="s">
        <v>8584</v>
      </c>
      <c r="B798" s="470" t="s">
        <v>8233</v>
      </c>
      <c r="C798" s="470" t="s">
        <v>8213</v>
      </c>
      <c r="D798" s="470" t="s">
        <v>8213</v>
      </c>
      <c r="E798" s="470" t="s">
        <v>17918</v>
      </c>
      <c r="F798" s="470" t="s">
        <v>17136</v>
      </c>
      <c r="G798" s="470" t="s">
        <v>8962</v>
      </c>
      <c r="H798" s="471" t="s">
        <v>16916</v>
      </c>
      <c r="I798" s="472" t="s">
        <v>16916</v>
      </c>
      <c r="J798" s="471" t="s">
        <v>16916</v>
      </c>
      <c r="K798" s="472" t="s">
        <v>16916</v>
      </c>
      <c r="L798" s="471" t="s">
        <v>16916</v>
      </c>
      <c r="M798" s="472" t="s">
        <v>16916</v>
      </c>
      <c r="N798" s="471" t="s">
        <v>16916</v>
      </c>
      <c r="O798" s="472" t="s">
        <v>16916</v>
      </c>
      <c r="P798" s="471" t="s">
        <v>16916</v>
      </c>
      <c r="Q798" s="472" t="s">
        <v>16916</v>
      </c>
      <c r="R798" s="475" t="s">
        <v>16916</v>
      </c>
      <c r="S798" s="476" t="s">
        <v>16916</v>
      </c>
      <c r="T798" s="475" t="s">
        <v>16916</v>
      </c>
      <c r="U798" s="476" t="s">
        <v>16916</v>
      </c>
      <c r="V798" s="475" t="s">
        <v>16916</v>
      </c>
      <c r="W798" s="473" t="s">
        <v>16916</v>
      </c>
      <c r="X798" s="471" t="s">
        <v>16916</v>
      </c>
      <c r="Y798" s="472" t="s">
        <v>16916</v>
      </c>
      <c r="Z798" s="471" t="s">
        <v>16916</v>
      </c>
      <c r="AA798" s="472" t="s">
        <v>16916</v>
      </c>
      <c r="AB798" s="471" t="s">
        <v>16916</v>
      </c>
      <c r="AC798" s="472" t="s">
        <v>16916</v>
      </c>
      <c r="AD798" s="471" t="s">
        <v>16916</v>
      </c>
      <c r="AE798" s="472" t="s">
        <v>16916</v>
      </c>
      <c r="AF798" s="595" t="s">
        <v>16916</v>
      </c>
      <c r="AG798" s="473" t="s">
        <v>16916</v>
      </c>
      <c r="AH798" s="471" t="s">
        <v>16916</v>
      </c>
      <c r="AI798" s="472" t="s">
        <v>16916</v>
      </c>
      <c r="AJ798" s="471" t="s">
        <v>16916</v>
      </c>
      <c r="AK798" s="472" t="s">
        <v>16916</v>
      </c>
      <c r="AL798" s="471" t="s">
        <v>16916</v>
      </c>
      <c r="AM798" s="472" t="s">
        <v>16916</v>
      </c>
      <c r="AN798" s="471" t="s">
        <v>16916</v>
      </c>
      <c r="AO798" s="472" t="s">
        <v>16916</v>
      </c>
      <c r="AP798" s="471" t="s">
        <v>16916</v>
      </c>
      <c r="AQ798" s="472" t="s">
        <v>16916</v>
      </c>
      <c r="AR798" s="471" t="s">
        <v>16916</v>
      </c>
      <c r="AS798" s="472" t="s">
        <v>16916</v>
      </c>
      <c r="AT798" s="471" t="s">
        <v>16916</v>
      </c>
      <c r="AU798" s="472" t="s">
        <v>16916</v>
      </c>
      <c r="AV798" s="471" t="s">
        <v>16916</v>
      </c>
      <c r="AW798" s="472" t="s">
        <v>16916</v>
      </c>
      <c r="AX798" s="471" t="s">
        <v>16916</v>
      </c>
      <c r="AY798" s="472" t="s">
        <v>16916</v>
      </c>
      <c r="AZ798" s="471" t="s">
        <v>16916</v>
      </c>
      <c r="BA798" s="472" t="s">
        <v>16916</v>
      </c>
      <c r="BB798" s="471">
        <v>124230.78</v>
      </c>
      <c r="BC798" s="472">
        <v>0</v>
      </c>
      <c r="BD798" s="471" t="s">
        <v>16916</v>
      </c>
      <c r="BE798" s="472" t="s">
        <v>16916</v>
      </c>
      <c r="BF798" s="471" t="s">
        <v>16916</v>
      </c>
      <c r="BG798" s="472" t="s">
        <v>16916</v>
      </c>
      <c r="BH798" s="471" t="s">
        <v>16916</v>
      </c>
      <c r="BI798" s="472" t="s">
        <v>16916</v>
      </c>
      <c r="BJ798" s="357">
        <v>124230.78</v>
      </c>
      <c r="BK798" s="474">
        <v>0</v>
      </c>
      <c r="BL798" s="357">
        <v>0</v>
      </c>
      <c r="BM798" s="474">
        <v>0</v>
      </c>
      <c r="BN798" s="357">
        <v>0</v>
      </c>
      <c r="BO798" s="474">
        <v>0</v>
      </c>
    </row>
    <row r="799" spans="1:67" s="148" customFormat="1" ht="12.75" x14ac:dyDescent="0.2">
      <c r="A799" s="470" t="s">
        <v>8584</v>
      </c>
      <c r="B799" s="470" t="s">
        <v>8359</v>
      </c>
      <c r="C799" s="470" t="s">
        <v>8213</v>
      </c>
      <c r="D799" s="470" t="s">
        <v>8213</v>
      </c>
      <c r="E799" s="470" t="s">
        <v>17771</v>
      </c>
      <c r="F799" s="470" t="s">
        <v>17136</v>
      </c>
      <c r="G799" s="470" t="s">
        <v>8962</v>
      </c>
      <c r="H799" s="471" t="s">
        <v>16916</v>
      </c>
      <c r="I799" s="472" t="s">
        <v>16916</v>
      </c>
      <c r="J799" s="471" t="s">
        <v>16916</v>
      </c>
      <c r="K799" s="472" t="s">
        <v>16916</v>
      </c>
      <c r="L799" s="471" t="s">
        <v>16916</v>
      </c>
      <c r="M799" s="472" t="s">
        <v>16916</v>
      </c>
      <c r="N799" s="471" t="s">
        <v>16916</v>
      </c>
      <c r="O799" s="472" t="s">
        <v>16916</v>
      </c>
      <c r="P799" s="471" t="s">
        <v>16916</v>
      </c>
      <c r="Q799" s="472" t="s">
        <v>16916</v>
      </c>
      <c r="R799" s="475" t="s">
        <v>16916</v>
      </c>
      <c r="S799" s="476" t="s">
        <v>16916</v>
      </c>
      <c r="T799" s="475" t="s">
        <v>16916</v>
      </c>
      <c r="U799" s="476" t="s">
        <v>16916</v>
      </c>
      <c r="V799" s="475" t="s">
        <v>16916</v>
      </c>
      <c r="W799" s="473" t="s">
        <v>16916</v>
      </c>
      <c r="X799" s="471" t="s">
        <v>16916</v>
      </c>
      <c r="Y799" s="472" t="s">
        <v>16916</v>
      </c>
      <c r="Z799" s="471" t="s">
        <v>16916</v>
      </c>
      <c r="AA799" s="472" t="s">
        <v>16916</v>
      </c>
      <c r="AB799" s="471" t="s">
        <v>16916</v>
      </c>
      <c r="AC799" s="472" t="s">
        <v>16916</v>
      </c>
      <c r="AD799" s="471" t="s">
        <v>16916</v>
      </c>
      <c r="AE799" s="472" t="s">
        <v>16916</v>
      </c>
      <c r="AF799" s="595" t="s">
        <v>16916</v>
      </c>
      <c r="AG799" s="473" t="s">
        <v>16916</v>
      </c>
      <c r="AH799" s="471" t="s">
        <v>16916</v>
      </c>
      <c r="AI799" s="472" t="s">
        <v>16916</v>
      </c>
      <c r="AJ799" s="471" t="s">
        <v>16916</v>
      </c>
      <c r="AK799" s="472" t="s">
        <v>16916</v>
      </c>
      <c r="AL799" s="471" t="s">
        <v>16916</v>
      </c>
      <c r="AM799" s="472" t="s">
        <v>16916</v>
      </c>
      <c r="AN799" s="471" t="s">
        <v>16916</v>
      </c>
      <c r="AO799" s="472" t="s">
        <v>16916</v>
      </c>
      <c r="AP799" s="471" t="s">
        <v>16916</v>
      </c>
      <c r="AQ799" s="472" t="s">
        <v>16916</v>
      </c>
      <c r="AR799" s="471" t="s">
        <v>16916</v>
      </c>
      <c r="AS799" s="472" t="s">
        <v>16916</v>
      </c>
      <c r="AT799" s="471" t="s">
        <v>16916</v>
      </c>
      <c r="AU799" s="472" t="s">
        <v>16916</v>
      </c>
      <c r="AV799" s="471" t="s">
        <v>16916</v>
      </c>
      <c r="AW799" s="472" t="s">
        <v>16916</v>
      </c>
      <c r="AX799" s="471">
        <v>12205.46</v>
      </c>
      <c r="AY799" s="472" t="s">
        <v>16916</v>
      </c>
      <c r="AZ799" s="471" t="s">
        <v>16916</v>
      </c>
      <c r="BA799" s="472" t="s">
        <v>16916</v>
      </c>
      <c r="BB799" s="471" t="s">
        <v>16916</v>
      </c>
      <c r="BC799" s="472" t="s">
        <v>16916</v>
      </c>
      <c r="BD799" s="471" t="s">
        <v>16916</v>
      </c>
      <c r="BE799" s="472" t="s">
        <v>16916</v>
      </c>
      <c r="BF799" s="471" t="s">
        <v>16916</v>
      </c>
      <c r="BG799" s="472" t="s">
        <v>16916</v>
      </c>
      <c r="BH799" s="471" t="s">
        <v>16916</v>
      </c>
      <c r="BI799" s="472" t="s">
        <v>16916</v>
      </c>
      <c r="BJ799" s="357">
        <v>12205.46</v>
      </c>
      <c r="BK799" s="474">
        <v>0</v>
      </c>
      <c r="BL799" s="357">
        <v>0</v>
      </c>
      <c r="BM799" s="474">
        <v>0</v>
      </c>
      <c r="BN799" s="357">
        <v>0</v>
      </c>
      <c r="BO799" s="474">
        <v>0</v>
      </c>
    </row>
    <row r="800" spans="1:67" s="148" customFormat="1" ht="12.75" x14ac:dyDescent="0.2">
      <c r="A800" s="470" t="s">
        <v>8584</v>
      </c>
      <c r="B800" s="470" t="s">
        <v>8247</v>
      </c>
      <c r="C800" s="470" t="s">
        <v>8213</v>
      </c>
      <c r="D800" s="470" t="s">
        <v>8213</v>
      </c>
      <c r="E800" s="470" t="s">
        <v>17772</v>
      </c>
      <c r="F800" s="470" t="s">
        <v>17136</v>
      </c>
      <c r="G800" s="470" t="s">
        <v>8962</v>
      </c>
      <c r="H800" s="471" t="s">
        <v>16916</v>
      </c>
      <c r="I800" s="472" t="s">
        <v>16916</v>
      </c>
      <c r="J800" s="471" t="s">
        <v>16916</v>
      </c>
      <c r="K800" s="472" t="s">
        <v>16916</v>
      </c>
      <c r="L800" s="471" t="s">
        <v>16916</v>
      </c>
      <c r="M800" s="472" t="s">
        <v>16916</v>
      </c>
      <c r="N800" s="471" t="s">
        <v>16916</v>
      </c>
      <c r="O800" s="472" t="s">
        <v>16916</v>
      </c>
      <c r="P800" s="471" t="s">
        <v>16916</v>
      </c>
      <c r="Q800" s="472" t="s">
        <v>16916</v>
      </c>
      <c r="R800" s="475" t="s">
        <v>16916</v>
      </c>
      <c r="S800" s="476" t="s">
        <v>16916</v>
      </c>
      <c r="T800" s="475" t="s">
        <v>16916</v>
      </c>
      <c r="U800" s="476" t="s">
        <v>16916</v>
      </c>
      <c r="V800" s="475" t="s">
        <v>16916</v>
      </c>
      <c r="W800" s="473" t="s">
        <v>16916</v>
      </c>
      <c r="X800" s="471" t="s">
        <v>16916</v>
      </c>
      <c r="Y800" s="472" t="s">
        <v>16916</v>
      </c>
      <c r="Z800" s="471" t="s">
        <v>16916</v>
      </c>
      <c r="AA800" s="472" t="s">
        <v>16916</v>
      </c>
      <c r="AB800" s="471" t="s">
        <v>16916</v>
      </c>
      <c r="AC800" s="472" t="s">
        <v>16916</v>
      </c>
      <c r="AD800" s="471" t="s">
        <v>16916</v>
      </c>
      <c r="AE800" s="472" t="s">
        <v>16916</v>
      </c>
      <c r="AF800" s="595" t="s">
        <v>16916</v>
      </c>
      <c r="AG800" s="473" t="s">
        <v>16916</v>
      </c>
      <c r="AH800" s="471" t="s">
        <v>16916</v>
      </c>
      <c r="AI800" s="472" t="s">
        <v>16916</v>
      </c>
      <c r="AJ800" s="471" t="s">
        <v>16916</v>
      </c>
      <c r="AK800" s="472" t="s">
        <v>16916</v>
      </c>
      <c r="AL800" s="471" t="s">
        <v>16916</v>
      </c>
      <c r="AM800" s="472" t="s">
        <v>16916</v>
      </c>
      <c r="AN800" s="471" t="s">
        <v>16916</v>
      </c>
      <c r="AO800" s="472" t="s">
        <v>16916</v>
      </c>
      <c r="AP800" s="471" t="s">
        <v>16916</v>
      </c>
      <c r="AQ800" s="472" t="s">
        <v>16916</v>
      </c>
      <c r="AR800" s="471" t="s">
        <v>16916</v>
      </c>
      <c r="AS800" s="472" t="s">
        <v>16916</v>
      </c>
      <c r="AT800" s="471" t="s">
        <v>16916</v>
      </c>
      <c r="AU800" s="472" t="s">
        <v>16916</v>
      </c>
      <c r="AV800" s="471" t="s">
        <v>16916</v>
      </c>
      <c r="AW800" s="472" t="s">
        <v>16916</v>
      </c>
      <c r="AX800" s="471">
        <v>134060.94</v>
      </c>
      <c r="AY800" s="472" t="s">
        <v>16916</v>
      </c>
      <c r="AZ800" s="471" t="s">
        <v>16916</v>
      </c>
      <c r="BA800" s="472" t="s">
        <v>16916</v>
      </c>
      <c r="BB800" s="471" t="s">
        <v>16916</v>
      </c>
      <c r="BC800" s="472" t="s">
        <v>16916</v>
      </c>
      <c r="BD800" s="471" t="s">
        <v>16916</v>
      </c>
      <c r="BE800" s="472" t="s">
        <v>16916</v>
      </c>
      <c r="BF800" s="471" t="s">
        <v>16916</v>
      </c>
      <c r="BG800" s="472" t="s">
        <v>16916</v>
      </c>
      <c r="BH800" s="471" t="s">
        <v>16916</v>
      </c>
      <c r="BI800" s="472" t="s">
        <v>16916</v>
      </c>
      <c r="BJ800" s="357">
        <v>134060.94</v>
      </c>
      <c r="BK800" s="474">
        <v>0</v>
      </c>
      <c r="BL800" s="357">
        <v>0</v>
      </c>
      <c r="BM800" s="474">
        <v>0</v>
      </c>
      <c r="BN800" s="357">
        <v>0</v>
      </c>
      <c r="BO800" s="474">
        <v>0</v>
      </c>
    </row>
    <row r="801" spans="1:67" s="148" customFormat="1" ht="12.75" x14ac:dyDescent="0.2">
      <c r="A801" s="470" t="s">
        <v>8584</v>
      </c>
      <c r="B801" s="470" t="s">
        <v>8345</v>
      </c>
      <c r="C801" s="470" t="s">
        <v>8213</v>
      </c>
      <c r="D801" s="470" t="s">
        <v>8213</v>
      </c>
      <c r="E801" s="470" t="s">
        <v>17919</v>
      </c>
      <c r="F801" s="470" t="s">
        <v>17136</v>
      </c>
      <c r="G801" s="470" t="s">
        <v>8962</v>
      </c>
      <c r="H801" s="471" t="s">
        <v>16916</v>
      </c>
      <c r="I801" s="472" t="s">
        <v>16916</v>
      </c>
      <c r="J801" s="471" t="s">
        <v>16916</v>
      </c>
      <c r="K801" s="472" t="s">
        <v>16916</v>
      </c>
      <c r="L801" s="471" t="s">
        <v>16916</v>
      </c>
      <c r="M801" s="472" t="s">
        <v>16916</v>
      </c>
      <c r="N801" s="471" t="s">
        <v>16916</v>
      </c>
      <c r="O801" s="472" t="s">
        <v>16916</v>
      </c>
      <c r="P801" s="471" t="s">
        <v>16916</v>
      </c>
      <c r="Q801" s="472" t="s">
        <v>16916</v>
      </c>
      <c r="R801" s="475" t="s">
        <v>16916</v>
      </c>
      <c r="S801" s="476" t="s">
        <v>16916</v>
      </c>
      <c r="T801" s="475" t="s">
        <v>16916</v>
      </c>
      <c r="U801" s="476" t="s">
        <v>16916</v>
      </c>
      <c r="V801" s="475" t="s">
        <v>16916</v>
      </c>
      <c r="W801" s="473" t="s">
        <v>16916</v>
      </c>
      <c r="X801" s="471" t="s">
        <v>16916</v>
      </c>
      <c r="Y801" s="472" t="s">
        <v>16916</v>
      </c>
      <c r="Z801" s="471" t="s">
        <v>16916</v>
      </c>
      <c r="AA801" s="472" t="s">
        <v>16916</v>
      </c>
      <c r="AB801" s="471" t="s">
        <v>16916</v>
      </c>
      <c r="AC801" s="472" t="s">
        <v>16916</v>
      </c>
      <c r="AD801" s="471" t="s">
        <v>16916</v>
      </c>
      <c r="AE801" s="472" t="s">
        <v>16916</v>
      </c>
      <c r="AF801" s="595" t="s">
        <v>16916</v>
      </c>
      <c r="AG801" s="473" t="s">
        <v>16916</v>
      </c>
      <c r="AH801" s="471" t="s">
        <v>16916</v>
      </c>
      <c r="AI801" s="472" t="s">
        <v>16916</v>
      </c>
      <c r="AJ801" s="471" t="s">
        <v>16916</v>
      </c>
      <c r="AK801" s="472" t="s">
        <v>16916</v>
      </c>
      <c r="AL801" s="471" t="s">
        <v>16916</v>
      </c>
      <c r="AM801" s="472" t="s">
        <v>16916</v>
      </c>
      <c r="AN801" s="471" t="s">
        <v>16916</v>
      </c>
      <c r="AO801" s="472" t="s">
        <v>16916</v>
      </c>
      <c r="AP801" s="471" t="s">
        <v>16916</v>
      </c>
      <c r="AQ801" s="472" t="s">
        <v>16916</v>
      </c>
      <c r="AR801" s="471" t="s">
        <v>16916</v>
      </c>
      <c r="AS801" s="472" t="s">
        <v>16916</v>
      </c>
      <c r="AT801" s="471" t="s">
        <v>16916</v>
      </c>
      <c r="AU801" s="472" t="s">
        <v>16916</v>
      </c>
      <c r="AV801" s="471" t="s">
        <v>16916</v>
      </c>
      <c r="AW801" s="472" t="s">
        <v>16916</v>
      </c>
      <c r="AX801" s="471" t="s">
        <v>16916</v>
      </c>
      <c r="AY801" s="472" t="s">
        <v>16916</v>
      </c>
      <c r="AZ801" s="471" t="s">
        <v>16916</v>
      </c>
      <c r="BA801" s="472" t="s">
        <v>16916</v>
      </c>
      <c r="BB801" s="471">
        <v>33527.879999999997</v>
      </c>
      <c r="BC801" s="472">
        <v>0</v>
      </c>
      <c r="BD801" s="471" t="s">
        <v>16916</v>
      </c>
      <c r="BE801" s="472" t="s">
        <v>16916</v>
      </c>
      <c r="BF801" s="471" t="s">
        <v>16916</v>
      </c>
      <c r="BG801" s="472" t="s">
        <v>16916</v>
      </c>
      <c r="BH801" s="471" t="s">
        <v>16916</v>
      </c>
      <c r="BI801" s="472" t="s">
        <v>16916</v>
      </c>
      <c r="BJ801" s="357">
        <v>33527.879999999997</v>
      </c>
      <c r="BK801" s="474">
        <v>0</v>
      </c>
      <c r="BL801" s="357">
        <v>0</v>
      </c>
      <c r="BM801" s="474">
        <v>0</v>
      </c>
      <c r="BN801" s="357">
        <v>0</v>
      </c>
      <c r="BO801" s="474">
        <v>0</v>
      </c>
    </row>
    <row r="802" spans="1:67" s="148" customFormat="1" ht="12.75" x14ac:dyDescent="0.2">
      <c r="A802" s="470" t="s">
        <v>8584</v>
      </c>
      <c r="B802" s="470" t="s">
        <v>8443</v>
      </c>
      <c r="C802" s="470" t="s">
        <v>8213</v>
      </c>
      <c r="D802" s="470" t="s">
        <v>8213</v>
      </c>
      <c r="E802" s="470" t="s">
        <v>18078</v>
      </c>
      <c r="F802" s="470" t="s">
        <v>17136</v>
      </c>
      <c r="G802" s="470" t="s">
        <v>8962</v>
      </c>
      <c r="H802" s="471" t="s">
        <v>16916</v>
      </c>
      <c r="I802" s="472" t="s">
        <v>16916</v>
      </c>
      <c r="J802" s="471" t="s">
        <v>16916</v>
      </c>
      <c r="K802" s="472" t="s">
        <v>16916</v>
      </c>
      <c r="L802" s="471" t="s">
        <v>16916</v>
      </c>
      <c r="M802" s="472" t="s">
        <v>16916</v>
      </c>
      <c r="N802" s="471" t="s">
        <v>16916</v>
      </c>
      <c r="O802" s="472" t="s">
        <v>16916</v>
      </c>
      <c r="P802" s="471" t="s">
        <v>16916</v>
      </c>
      <c r="Q802" s="472" t="s">
        <v>16916</v>
      </c>
      <c r="R802" s="475" t="s">
        <v>16916</v>
      </c>
      <c r="S802" s="476" t="s">
        <v>16916</v>
      </c>
      <c r="T802" s="475" t="s">
        <v>16916</v>
      </c>
      <c r="U802" s="476" t="s">
        <v>16916</v>
      </c>
      <c r="V802" s="475" t="s">
        <v>16916</v>
      </c>
      <c r="W802" s="473" t="s">
        <v>16916</v>
      </c>
      <c r="X802" s="471" t="s">
        <v>16916</v>
      </c>
      <c r="Y802" s="472" t="s">
        <v>16916</v>
      </c>
      <c r="Z802" s="471" t="s">
        <v>16916</v>
      </c>
      <c r="AA802" s="472" t="s">
        <v>16916</v>
      </c>
      <c r="AB802" s="471" t="s">
        <v>16916</v>
      </c>
      <c r="AC802" s="472" t="s">
        <v>16916</v>
      </c>
      <c r="AD802" s="471" t="s">
        <v>16916</v>
      </c>
      <c r="AE802" s="472" t="s">
        <v>16916</v>
      </c>
      <c r="AF802" s="595" t="s">
        <v>16916</v>
      </c>
      <c r="AG802" s="473" t="s">
        <v>16916</v>
      </c>
      <c r="AH802" s="471" t="s">
        <v>16916</v>
      </c>
      <c r="AI802" s="472" t="s">
        <v>16916</v>
      </c>
      <c r="AJ802" s="471" t="s">
        <v>16916</v>
      </c>
      <c r="AK802" s="472" t="s">
        <v>16916</v>
      </c>
      <c r="AL802" s="471" t="s">
        <v>16916</v>
      </c>
      <c r="AM802" s="472" t="s">
        <v>16916</v>
      </c>
      <c r="AN802" s="471" t="s">
        <v>16916</v>
      </c>
      <c r="AO802" s="472" t="s">
        <v>16916</v>
      </c>
      <c r="AP802" s="471" t="s">
        <v>16916</v>
      </c>
      <c r="AQ802" s="472" t="s">
        <v>16916</v>
      </c>
      <c r="AR802" s="471" t="s">
        <v>16916</v>
      </c>
      <c r="AS802" s="472" t="s">
        <v>16916</v>
      </c>
      <c r="AT802" s="471" t="s">
        <v>16916</v>
      </c>
      <c r="AU802" s="472" t="s">
        <v>16916</v>
      </c>
      <c r="AV802" s="471" t="s">
        <v>16916</v>
      </c>
      <c r="AW802" s="472" t="s">
        <v>16916</v>
      </c>
      <c r="AX802" s="471" t="s">
        <v>16916</v>
      </c>
      <c r="AY802" s="472" t="s">
        <v>16916</v>
      </c>
      <c r="AZ802" s="471" t="s">
        <v>16916</v>
      </c>
      <c r="BA802" s="472" t="s">
        <v>16916</v>
      </c>
      <c r="BB802" s="471" t="s">
        <v>16916</v>
      </c>
      <c r="BC802" s="472" t="s">
        <v>16916</v>
      </c>
      <c r="BD802" s="471" t="s">
        <v>16916</v>
      </c>
      <c r="BE802" s="472" t="s">
        <v>16916</v>
      </c>
      <c r="BF802" s="471">
        <v>440878.67</v>
      </c>
      <c r="BG802" s="472">
        <v>0</v>
      </c>
      <c r="BH802" s="471" t="s">
        <v>16916</v>
      </c>
      <c r="BI802" s="472" t="s">
        <v>16916</v>
      </c>
      <c r="BJ802" s="357">
        <v>440878.67</v>
      </c>
      <c r="BK802" s="474">
        <v>0</v>
      </c>
      <c r="BL802" s="357">
        <v>0</v>
      </c>
      <c r="BM802" s="474">
        <v>0</v>
      </c>
      <c r="BN802" s="357">
        <v>0</v>
      </c>
      <c r="BO802" s="474">
        <v>0</v>
      </c>
    </row>
    <row r="803" spans="1:67" s="148" customFormat="1" ht="12.75" x14ac:dyDescent="0.2">
      <c r="A803" s="470" t="s">
        <v>8584</v>
      </c>
      <c r="B803" s="470" t="s">
        <v>8466</v>
      </c>
      <c r="C803" s="470" t="s">
        <v>8213</v>
      </c>
      <c r="D803" s="470" t="s">
        <v>8213</v>
      </c>
      <c r="E803" s="470" t="s">
        <v>18079</v>
      </c>
      <c r="F803" s="470" t="s">
        <v>17136</v>
      </c>
      <c r="G803" s="470" t="s">
        <v>8962</v>
      </c>
      <c r="H803" s="471" t="s">
        <v>16916</v>
      </c>
      <c r="I803" s="472" t="s">
        <v>16916</v>
      </c>
      <c r="J803" s="471" t="s">
        <v>16916</v>
      </c>
      <c r="K803" s="472" t="s">
        <v>16916</v>
      </c>
      <c r="L803" s="471" t="s">
        <v>16916</v>
      </c>
      <c r="M803" s="472" t="s">
        <v>16916</v>
      </c>
      <c r="N803" s="471" t="s">
        <v>16916</v>
      </c>
      <c r="O803" s="472" t="s">
        <v>16916</v>
      </c>
      <c r="P803" s="471" t="s">
        <v>16916</v>
      </c>
      <c r="Q803" s="472" t="s">
        <v>16916</v>
      </c>
      <c r="R803" s="475" t="s">
        <v>16916</v>
      </c>
      <c r="S803" s="476" t="s">
        <v>16916</v>
      </c>
      <c r="T803" s="475" t="s">
        <v>16916</v>
      </c>
      <c r="U803" s="476" t="s">
        <v>16916</v>
      </c>
      <c r="V803" s="475" t="s">
        <v>16916</v>
      </c>
      <c r="W803" s="473" t="s">
        <v>16916</v>
      </c>
      <c r="X803" s="471" t="s">
        <v>16916</v>
      </c>
      <c r="Y803" s="472" t="s">
        <v>16916</v>
      </c>
      <c r="Z803" s="471" t="s">
        <v>16916</v>
      </c>
      <c r="AA803" s="472" t="s">
        <v>16916</v>
      </c>
      <c r="AB803" s="471" t="s">
        <v>16916</v>
      </c>
      <c r="AC803" s="472" t="s">
        <v>16916</v>
      </c>
      <c r="AD803" s="471" t="s">
        <v>16916</v>
      </c>
      <c r="AE803" s="472" t="s">
        <v>16916</v>
      </c>
      <c r="AF803" s="595" t="s">
        <v>16916</v>
      </c>
      <c r="AG803" s="473" t="s">
        <v>16916</v>
      </c>
      <c r="AH803" s="471" t="s">
        <v>16916</v>
      </c>
      <c r="AI803" s="472" t="s">
        <v>16916</v>
      </c>
      <c r="AJ803" s="471" t="s">
        <v>16916</v>
      </c>
      <c r="AK803" s="472" t="s">
        <v>16916</v>
      </c>
      <c r="AL803" s="471" t="s">
        <v>16916</v>
      </c>
      <c r="AM803" s="472" t="s">
        <v>16916</v>
      </c>
      <c r="AN803" s="471" t="s">
        <v>16916</v>
      </c>
      <c r="AO803" s="472" t="s">
        <v>16916</v>
      </c>
      <c r="AP803" s="471" t="s">
        <v>16916</v>
      </c>
      <c r="AQ803" s="472" t="s">
        <v>16916</v>
      </c>
      <c r="AR803" s="471" t="s">
        <v>16916</v>
      </c>
      <c r="AS803" s="472" t="s">
        <v>16916</v>
      </c>
      <c r="AT803" s="471" t="s">
        <v>16916</v>
      </c>
      <c r="AU803" s="472" t="s">
        <v>16916</v>
      </c>
      <c r="AV803" s="471" t="s">
        <v>16916</v>
      </c>
      <c r="AW803" s="472" t="s">
        <v>16916</v>
      </c>
      <c r="AX803" s="471" t="s">
        <v>16916</v>
      </c>
      <c r="AY803" s="472" t="s">
        <v>16916</v>
      </c>
      <c r="AZ803" s="471" t="s">
        <v>16916</v>
      </c>
      <c r="BA803" s="472" t="s">
        <v>16916</v>
      </c>
      <c r="BB803" s="471" t="s">
        <v>16916</v>
      </c>
      <c r="BC803" s="472" t="s">
        <v>16916</v>
      </c>
      <c r="BD803" s="471" t="s">
        <v>16916</v>
      </c>
      <c r="BE803" s="472" t="s">
        <v>16916</v>
      </c>
      <c r="BF803" s="471">
        <v>15066.02</v>
      </c>
      <c r="BG803" s="472">
        <v>0</v>
      </c>
      <c r="BH803" s="471" t="s">
        <v>16916</v>
      </c>
      <c r="BI803" s="472" t="s">
        <v>16916</v>
      </c>
      <c r="BJ803" s="357">
        <v>15066.02</v>
      </c>
      <c r="BK803" s="474">
        <v>0</v>
      </c>
      <c r="BL803" s="357">
        <v>0</v>
      </c>
      <c r="BM803" s="474">
        <v>0</v>
      </c>
      <c r="BN803" s="357">
        <v>0</v>
      </c>
      <c r="BO803" s="474">
        <v>0</v>
      </c>
    </row>
    <row r="804" spans="1:67" s="148" customFormat="1" ht="12.75" x14ac:dyDescent="0.2">
      <c r="A804" s="470" t="s">
        <v>8584</v>
      </c>
      <c r="B804" s="470" t="s">
        <v>8841</v>
      </c>
      <c r="C804" s="470" t="s">
        <v>8213</v>
      </c>
      <c r="D804" s="470" t="s">
        <v>8213</v>
      </c>
      <c r="E804" s="470" t="s">
        <v>18080</v>
      </c>
      <c r="F804" s="470" t="s">
        <v>17136</v>
      </c>
      <c r="G804" s="470" t="s">
        <v>8962</v>
      </c>
      <c r="H804" s="471" t="s">
        <v>16916</v>
      </c>
      <c r="I804" s="472" t="s">
        <v>16916</v>
      </c>
      <c r="J804" s="471" t="s">
        <v>16916</v>
      </c>
      <c r="K804" s="472" t="s">
        <v>16916</v>
      </c>
      <c r="L804" s="471" t="s">
        <v>16916</v>
      </c>
      <c r="M804" s="472" t="s">
        <v>16916</v>
      </c>
      <c r="N804" s="471" t="s">
        <v>16916</v>
      </c>
      <c r="O804" s="472" t="s">
        <v>16916</v>
      </c>
      <c r="P804" s="471" t="s">
        <v>16916</v>
      </c>
      <c r="Q804" s="472" t="s">
        <v>16916</v>
      </c>
      <c r="R804" s="475" t="s">
        <v>16916</v>
      </c>
      <c r="S804" s="476" t="s">
        <v>16916</v>
      </c>
      <c r="T804" s="475" t="s">
        <v>16916</v>
      </c>
      <c r="U804" s="476" t="s">
        <v>16916</v>
      </c>
      <c r="V804" s="475" t="s">
        <v>16916</v>
      </c>
      <c r="W804" s="473" t="s">
        <v>16916</v>
      </c>
      <c r="X804" s="471" t="s">
        <v>16916</v>
      </c>
      <c r="Y804" s="472" t="s">
        <v>16916</v>
      </c>
      <c r="Z804" s="471" t="s">
        <v>16916</v>
      </c>
      <c r="AA804" s="472" t="s">
        <v>16916</v>
      </c>
      <c r="AB804" s="471" t="s">
        <v>16916</v>
      </c>
      <c r="AC804" s="472" t="s">
        <v>16916</v>
      </c>
      <c r="AD804" s="471" t="s">
        <v>16916</v>
      </c>
      <c r="AE804" s="472" t="s">
        <v>16916</v>
      </c>
      <c r="AF804" s="595" t="s">
        <v>16916</v>
      </c>
      <c r="AG804" s="473" t="s">
        <v>16916</v>
      </c>
      <c r="AH804" s="471" t="s">
        <v>16916</v>
      </c>
      <c r="AI804" s="472" t="s">
        <v>16916</v>
      </c>
      <c r="AJ804" s="471" t="s">
        <v>16916</v>
      </c>
      <c r="AK804" s="472" t="s">
        <v>16916</v>
      </c>
      <c r="AL804" s="471" t="s">
        <v>16916</v>
      </c>
      <c r="AM804" s="472" t="s">
        <v>16916</v>
      </c>
      <c r="AN804" s="471" t="s">
        <v>16916</v>
      </c>
      <c r="AO804" s="472" t="s">
        <v>16916</v>
      </c>
      <c r="AP804" s="471" t="s">
        <v>16916</v>
      </c>
      <c r="AQ804" s="472" t="s">
        <v>16916</v>
      </c>
      <c r="AR804" s="471" t="s">
        <v>16916</v>
      </c>
      <c r="AS804" s="472" t="s">
        <v>16916</v>
      </c>
      <c r="AT804" s="471" t="s">
        <v>16916</v>
      </c>
      <c r="AU804" s="472" t="s">
        <v>16916</v>
      </c>
      <c r="AV804" s="471" t="s">
        <v>16916</v>
      </c>
      <c r="AW804" s="472" t="s">
        <v>16916</v>
      </c>
      <c r="AX804" s="471" t="s">
        <v>16916</v>
      </c>
      <c r="AY804" s="472" t="s">
        <v>16916</v>
      </c>
      <c r="AZ804" s="471" t="s">
        <v>16916</v>
      </c>
      <c r="BA804" s="472" t="s">
        <v>16916</v>
      </c>
      <c r="BB804" s="471" t="s">
        <v>16916</v>
      </c>
      <c r="BC804" s="472" t="s">
        <v>16916</v>
      </c>
      <c r="BD804" s="471" t="s">
        <v>16916</v>
      </c>
      <c r="BE804" s="472" t="s">
        <v>16916</v>
      </c>
      <c r="BF804" s="471">
        <v>40002.31</v>
      </c>
      <c r="BG804" s="472">
        <v>0</v>
      </c>
      <c r="BH804" s="471" t="s">
        <v>16916</v>
      </c>
      <c r="BI804" s="472" t="s">
        <v>16916</v>
      </c>
      <c r="BJ804" s="357">
        <v>40002.31</v>
      </c>
      <c r="BK804" s="474">
        <v>0</v>
      </c>
      <c r="BL804" s="357">
        <v>0</v>
      </c>
      <c r="BM804" s="474">
        <v>0</v>
      </c>
      <c r="BN804" s="357">
        <v>0</v>
      </c>
      <c r="BO804" s="474">
        <v>0</v>
      </c>
    </row>
    <row r="805" spans="1:67" s="148" customFormat="1" ht="12.75" x14ac:dyDescent="0.2">
      <c r="A805" s="470" t="s">
        <v>8584</v>
      </c>
      <c r="B805" s="470" t="s">
        <v>8843</v>
      </c>
      <c r="C805" s="470" t="s">
        <v>8213</v>
      </c>
      <c r="D805" s="470" t="s">
        <v>8213</v>
      </c>
      <c r="E805" s="470" t="s">
        <v>17920</v>
      </c>
      <c r="F805" s="470" t="s">
        <v>17136</v>
      </c>
      <c r="G805" s="470" t="s">
        <v>8962</v>
      </c>
      <c r="H805" s="471" t="s">
        <v>16916</v>
      </c>
      <c r="I805" s="472" t="s">
        <v>16916</v>
      </c>
      <c r="J805" s="471" t="s">
        <v>16916</v>
      </c>
      <c r="K805" s="472" t="s">
        <v>16916</v>
      </c>
      <c r="L805" s="471" t="s">
        <v>16916</v>
      </c>
      <c r="M805" s="472" t="s">
        <v>16916</v>
      </c>
      <c r="N805" s="471" t="s">
        <v>16916</v>
      </c>
      <c r="O805" s="472" t="s">
        <v>16916</v>
      </c>
      <c r="P805" s="471" t="s">
        <v>16916</v>
      </c>
      <c r="Q805" s="472" t="s">
        <v>16916</v>
      </c>
      <c r="R805" s="475" t="s">
        <v>16916</v>
      </c>
      <c r="S805" s="476" t="s">
        <v>16916</v>
      </c>
      <c r="T805" s="475" t="s">
        <v>16916</v>
      </c>
      <c r="U805" s="476" t="s">
        <v>16916</v>
      </c>
      <c r="V805" s="475" t="s">
        <v>16916</v>
      </c>
      <c r="W805" s="473" t="s">
        <v>16916</v>
      </c>
      <c r="X805" s="471" t="s">
        <v>16916</v>
      </c>
      <c r="Y805" s="472" t="s">
        <v>16916</v>
      </c>
      <c r="Z805" s="471" t="s">
        <v>16916</v>
      </c>
      <c r="AA805" s="472" t="s">
        <v>16916</v>
      </c>
      <c r="AB805" s="471" t="s">
        <v>16916</v>
      </c>
      <c r="AC805" s="472" t="s">
        <v>16916</v>
      </c>
      <c r="AD805" s="471" t="s">
        <v>16916</v>
      </c>
      <c r="AE805" s="472" t="s">
        <v>16916</v>
      </c>
      <c r="AF805" s="595" t="s">
        <v>16916</v>
      </c>
      <c r="AG805" s="473" t="s">
        <v>16916</v>
      </c>
      <c r="AH805" s="471" t="s">
        <v>16916</v>
      </c>
      <c r="AI805" s="472" t="s">
        <v>16916</v>
      </c>
      <c r="AJ805" s="471" t="s">
        <v>16916</v>
      </c>
      <c r="AK805" s="472" t="s">
        <v>16916</v>
      </c>
      <c r="AL805" s="471" t="s">
        <v>16916</v>
      </c>
      <c r="AM805" s="472" t="s">
        <v>16916</v>
      </c>
      <c r="AN805" s="471" t="s">
        <v>16916</v>
      </c>
      <c r="AO805" s="472" t="s">
        <v>16916</v>
      </c>
      <c r="AP805" s="471" t="s">
        <v>16916</v>
      </c>
      <c r="AQ805" s="472" t="s">
        <v>16916</v>
      </c>
      <c r="AR805" s="471" t="s">
        <v>16916</v>
      </c>
      <c r="AS805" s="472" t="s">
        <v>16916</v>
      </c>
      <c r="AT805" s="471" t="s">
        <v>16916</v>
      </c>
      <c r="AU805" s="472" t="s">
        <v>16916</v>
      </c>
      <c r="AV805" s="471" t="s">
        <v>16916</v>
      </c>
      <c r="AW805" s="472" t="s">
        <v>16916</v>
      </c>
      <c r="AX805" s="471" t="s">
        <v>16916</v>
      </c>
      <c r="AY805" s="472" t="s">
        <v>16916</v>
      </c>
      <c r="AZ805" s="471" t="s">
        <v>16916</v>
      </c>
      <c r="BA805" s="472" t="s">
        <v>16916</v>
      </c>
      <c r="BB805" s="471">
        <v>31682.6</v>
      </c>
      <c r="BC805" s="472">
        <v>0</v>
      </c>
      <c r="BD805" s="471" t="s">
        <v>16916</v>
      </c>
      <c r="BE805" s="472" t="s">
        <v>16916</v>
      </c>
      <c r="BF805" s="471" t="s">
        <v>16916</v>
      </c>
      <c r="BG805" s="472" t="s">
        <v>16916</v>
      </c>
      <c r="BH805" s="471" t="s">
        <v>16916</v>
      </c>
      <c r="BI805" s="472" t="s">
        <v>16916</v>
      </c>
      <c r="BJ805" s="357">
        <v>31682.6</v>
      </c>
      <c r="BK805" s="474">
        <v>0</v>
      </c>
      <c r="BL805" s="357">
        <v>0</v>
      </c>
      <c r="BM805" s="474">
        <v>0</v>
      </c>
      <c r="BN805" s="357">
        <v>0</v>
      </c>
      <c r="BO805" s="474">
        <v>0</v>
      </c>
    </row>
    <row r="806" spans="1:67" s="148" customFormat="1" ht="12.75" x14ac:dyDescent="0.2">
      <c r="A806" s="470" t="s">
        <v>8584</v>
      </c>
      <c r="B806" s="470" t="s">
        <v>8847</v>
      </c>
      <c r="C806" s="470" t="s">
        <v>8213</v>
      </c>
      <c r="D806" s="470" t="s">
        <v>8213</v>
      </c>
      <c r="E806" s="470" t="s">
        <v>17921</v>
      </c>
      <c r="F806" s="470" t="s">
        <v>17136</v>
      </c>
      <c r="G806" s="470" t="s">
        <v>8962</v>
      </c>
      <c r="H806" s="471" t="s">
        <v>16916</v>
      </c>
      <c r="I806" s="472" t="s">
        <v>16916</v>
      </c>
      <c r="J806" s="471" t="s">
        <v>16916</v>
      </c>
      <c r="K806" s="472" t="s">
        <v>16916</v>
      </c>
      <c r="L806" s="471" t="s">
        <v>16916</v>
      </c>
      <c r="M806" s="472" t="s">
        <v>16916</v>
      </c>
      <c r="N806" s="471" t="s">
        <v>16916</v>
      </c>
      <c r="O806" s="472" t="s">
        <v>16916</v>
      </c>
      <c r="P806" s="471" t="s">
        <v>16916</v>
      </c>
      <c r="Q806" s="472" t="s">
        <v>16916</v>
      </c>
      <c r="R806" s="475" t="s">
        <v>16916</v>
      </c>
      <c r="S806" s="476" t="s">
        <v>16916</v>
      </c>
      <c r="T806" s="475" t="s">
        <v>16916</v>
      </c>
      <c r="U806" s="476" t="s">
        <v>16916</v>
      </c>
      <c r="V806" s="475" t="s">
        <v>16916</v>
      </c>
      <c r="W806" s="473" t="s">
        <v>16916</v>
      </c>
      <c r="X806" s="471" t="s">
        <v>16916</v>
      </c>
      <c r="Y806" s="472" t="s">
        <v>16916</v>
      </c>
      <c r="Z806" s="471" t="s">
        <v>16916</v>
      </c>
      <c r="AA806" s="472" t="s">
        <v>16916</v>
      </c>
      <c r="AB806" s="471" t="s">
        <v>16916</v>
      </c>
      <c r="AC806" s="472" t="s">
        <v>16916</v>
      </c>
      <c r="AD806" s="471" t="s">
        <v>16916</v>
      </c>
      <c r="AE806" s="472" t="s">
        <v>16916</v>
      </c>
      <c r="AF806" s="595" t="s">
        <v>16916</v>
      </c>
      <c r="AG806" s="473" t="s">
        <v>16916</v>
      </c>
      <c r="AH806" s="471" t="s">
        <v>16916</v>
      </c>
      <c r="AI806" s="472" t="s">
        <v>16916</v>
      </c>
      <c r="AJ806" s="471" t="s">
        <v>16916</v>
      </c>
      <c r="AK806" s="472" t="s">
        <v>16916</v>
      </c>
      <c r="AL806" s="471" t="s">
        <v>16916</v>
      </c>
      <c r="AM806" s="472" t="s">
        <v>16916</v>
      </c>
      <c r="AN806" s="471" t="s">
        <v>16916</v>
      </c>
      <c r="AO806" s="472" t="s">
        <v>16916</v>
      </c>
      <c r="AP806" s="471" t="s">
        <v>16916</v>
      </c>
      <c r="AQ806" s="472" t="s">
        <v>16916</v>
      </c>
      <c r="AR806" s="471" t="s">
        <v>16916</v>
      </c>
      <c r="AS806" s="472" t="s">
        <v>16916</v>
      </c>
      <c r="AT806" s="471" t="s">
        <v>16916</v>
      </c>
      <c r="AU806" s="472" t="s">
        <v>16916</v>
      </c>
      <c r="AV806" s="471" t="s">
        <v>16916</v>
      </c>
      <c r="AW806" s="472" t="s">
        <v>16916</v>
      </c>
      <c r="AX806" s="471" t="s">
        <v>16916</v>
      </c>
      <c r="AY806" s="472" t="s">
        <v>16916</v>
      </c>
      <c r="AZ806" s="471" t="s">
        <v>16916</v>
      </c>
      <c r="BA806" s="472" t="s">
        <v>16916</v>
      </c>
      <c r="BB806" s="471">
        <v>46196.65</v>
      </c>
      <c r="BC806" s="472">
        <v>0</v>
      </c>
      <c r="BD806" s="471" t="s">
        <v>16916</v>
      </c>
      <c r="BE806" s="472" t="s">
        <v>16916</v>
      </c>
      <c r="BF806" s="471" t="s">
        <v>16916</v>
      </c>
      <c r="BG806" s="472" t="s">
        <v>16916</v>
      </c>
      <c r="BH806" s="471" t="s">
        <v>16916</v>
      </c>
      <c r="BI806" s="472" t="s">
        <v>16916</v>
      </c>
      <c r="BJ806" s="357">
        <v>46196.65</v>
      </c>
      <c r="BK806" s="474">
        <v>0</v>
      </c>
      <c r="BL806" s="357">
        <v>0</v>
      </c>
      <c r="BM806" s="474">
        <v>0</v>
      </c>
      <c r="BN806" s="357">
        <v>0</v>
      </c>
      <c r="BO806" s="474">
        <v>0</v>
      </c>
    </row>
    <row r="807" spans="1:67" s="148" customFormat="1" ht="12.75" x14ac:dyDescent="0.2">
      <c r="A807" s="470" t="s">
        <v>8584</v>
      </c>
      <c r="B807" s="470" t="s">
        <v>8393</v>
      </c>
      <c r="C807" s="470" t="s">
        <v>8213</v>
      </c>
      <c r="D807" s="470" t="s">
        <v>8213</v>
      </c>
      <c r="E807" s="470" t="s">
        <v>18081</v>
      </c>
      <c r="F807" s="470" t="s">
        <v>17136</v>
      </c>
      <c r="G807" s="470" t="s">
        <v>8962</v>
      </c>
      <c r="H807" s="471" t="s">
        <v>16916</v>
      </c>
      <c r="I807" s="472" t="s">
        <v>16916</v>
      </c>
      <c r="J807" s="471" t="s">
        <v>16916</v>
      </c>
      <c r="K807" s="472" t="s">
        <v>16916</v>
      </c>
      <c r="L807" s="471" t="s">
        <v>16916</v>
      </c>
      <c r="M807" s="472" t="s">
        <v>16916</v>
      </c>
      <c r="N807" s="471" t="s">
        <v>16916</v>
      </c>
      <c r="O807" s="472" t="s">
        <v>16916</v>
      </c>
      <c r="P807" s="471" t="s">
        <v>16916</v>
      </c>
      <c r="Q807" s="472" t="s">
        <v>16916</v>
      </c>
      <c r="R807" s="475" t="s">
        <v>16916</v>
      </c>
      <c r="S807" s="476" t="s">
        <v>16916</v>
      </c>
      <c r="T807" s="475" t="s">
        <v>16916</v>
      </c>
      <c r="U807" s="476" t="s">
        <v>16916</v>
      </c>
      <c r="V807" s="475" t="s">
        <v>16916</v>
      </c>
      <c r="W807" s="473" t="s">
        <v>16916</v>
      </c>
      <c r="X807" s="471" t="s">
        <v>16916</v>
      </c>
      <c r="Y807" s="472" t="s">
        <v>16916</v>
      </c>
      <c r="Z807" s="471" t="s">
        <v>16916</v>
      </c>
      <c r="AA807" s="472" t="s">
        <v>16916</v>
      </c>
      <c r="AB807" s="471" t="s">
        <v>16916</v>
      </c>
      <c r="AC807" s="472" t="s">
        <v>16916</v>
      </c>
      <c r="AD807" s="471" t="s">
        <v>16916</v>
      </c>
      <c r="AE807" s="472" t="s">
        <v>16916</v>
      </c>
      <c r="AF807" s="595" t="s">
        <v>16916</v>
      </c>
      <c r="AG807" s="473" t="s">
        <v>16916</v>
      </c>
      <c r="AH807" s="471" t="s">
        <v>16916</v>
      </c>
      <c r="AI807" s="472" t="s">
        <v>16916</v>
      </c>
      <c r="AJ807" s="471" t="s">
        <v>16916</v>
      </c>
      <c r="AK807" s="472" t="s">
        <v>16916</v>
      </c>
      <c r="AL807" s="471" t="s">
        <v>16916</v>
      </c>
      <c r="AM807" s="472" t="s">
        <v>16916</v>
      </c>
      <c r="AN807" s="471" t="s">
        <v>16916</v>
      </c>
      <c r="AO807" s="472" t="s">
        <v>16916</v>
      </c>
      <c r="AP807" s="471" t="s">
        <v>16916</v>
      </c>
      <c r="AQ807" s="472" t="s">
        <v>16916</v>
      </c>
      <c r="AR807" s="471" t="s">
        <v>16916</v>
      </c>
      <c r="AS807" s="472" t="s">
        <v>16916</v>
      </c>
      <c r="AT807" s="471" t="s">
        <v>16916</v>
      </c>
      <c r="AU807" s="472" t="s">
        <v>16916</v>
      </c>
      <c r="AV807" s="471" t="s">
        <v>16916</v>
      </c>
      <c r="AW807" s="472" t="s">
        <v>16916</v>
      </c>
      <c r="AX807" s="471" t="s">
        <v>16916</v>
      </c>
      <c r="AY807" s="472" t="s">
        <v>16916</v>
      </c>
      <c r="AZ807" s="471" t="s">
        <v>16916</v>
      </c>
      <c r="BA807" s="472" t="s">
        <v>16916</v>
      </c>
      <c r="BB807" s="471" t="s">
        <v>16916</v>
      </c>
      <c r="BC807" s="472" t="s">
        <v>16916</v>
      </c>
      <c r="BD807" s="471" t="s">
        <v>16916</v>
      </c>
      <c r="BE807" s="472" t="s">
        <v>16916</v>
      </c>
      <c r="BF807" s="471">
        <v>15186.53</v>
      </c>
      <c r="BG807" s="472">
        <v>0</v>
      </c>
      <c r="BH807" s="471" t="s">
        <v>16916</v>
      </c>
      <c r="BI807" s="472" t="s">
        <v>16916</v>
      </c>
      <c r="BJ807" s="357">
        <v>15186.53</v>
      </c>
      <c r="BK807" s="474">
        <v>0</v>
      </c>
      <c r="BL807" s="357">
        <v>0</v>
      </c>
      <c r="BM807" s="474">
        <v>0</v>
      </c>
      <c r="BN807" s="357">
        <v>0</v>
      </c>
      <c r="BO807" s="474">
        <v>0</v>
      </c>
    </row>
    <row r="808" spans="1:67" s="148" customFormat="1" ht="12.75" x14ac:dyDescent="0.2">
      <c r="A808" s="470" t="s">
        <v>8584</v>
      </c>
      <c r="B808" s="470" t="s">
        <v>8585</v>
      </c>
      <c r="C808" s="470" t="s">
        <v>8213</v>
      </c>
      <c r="D808" s="470" t="s">
        <v>8213</v>
      </c>
      <c r="E808" s="470" t="s">
        <v>17922</v>
      </c>
      <c r="F808" s="470" t="s">
        <v>17136</v>
      </c>
      <c r="G808" s="470" t="s">
        <v>8962</v>
      </c>
      <c r="H808" s="471" t="s">
        <v>16916</v>
      </c>
      <c r="I808" s="472" t="s">
        <v>16916</v>
      </c>
      <c r="J808" s="471" t="s">
        <v>16916</v>
      </c>
      <c r="K808" s="472" t="s">
        <v>16916</v>
      </c>
      <c r="L808" s="471" t="s">
        <v>16916</v>
      </c>
      <c r="M808" s="472" t="s">
        <v>16916</v>
      </c>
      <c r="N808" s="471" t="s">
        <v>16916</v>
      </c>
      <c r="O808" s="472" t="s">
        <v>16916</v>
      </c>
      <c r="P808" s="471" t="s">
        <v>16916</v>
      </c>
      <c r="Q808" s="472" t="s">
        <v>16916</v>
      </c>
      <c r="R808" s="475" t="s">
        <v>16916</v>
      </c>
      <c r="S808" s="476" t="s">
        <v>16916</v>
      </c>
      <c r="T808" s="475" t="s">
        <v>16916</v>
      </c>
      <c r="U808" s="476" t="s">
        <v>16916</v>
      </c>
      <c r="V808" s="475" t="s">
        <v>16916</v>
      </c>
      <c r="W808" s="473" t="s">
        <v>16916</v>
      </c>
      <c r="X808" s="471" t="s">
        <v>16916</v>
      </c>
      <c r="Y808" s="472" t="s">
        <v>16916</v>
      </c>
      <c r="Z808" s="471" t="s">
        <v>16916</v>
      </c>
      <c r="AA808" s="472" t="s">
        <v>16916</v>
      </c>
      <c r="AB808" s="471" t="s">
        <v>16916</v>
      </c>
      <c r="AC808" s="472" t="s">
        <v>16916</v>
      </c>
      <c r="AD808" s="471" t="s">
        <v>16916</v>
      </c>
      <c r="AE808" s="472" t="s">
        <v>16916</v>
      </c>
      <c r="AF808" s="595" t="s">
        <v>16916</v>
      </c>
      <c r="AG808" s="473" t="s">
        <v>16916</v>
      </c>
      <c r="AH808" s="471" t="s">
        <v>16916</v>
      </c>
      <c r="AI808" s="472" t="s">
        <v>16916</v>
      </c>
      <c r="AJ808" s="471" t="s">
        <v>16916</v>
      </c>
      <c r="AK808" s="472" t="s">
        <v>16916</v>
      </c>
      <c r="AL808" s="471" t="s">
        <v>16916</v>
      </c>
      <c r="AM808" s="472" t="s">
        <v>16916</v>
      </c>
      <c r="AN808" s="471" t="s">
        <v>16916</v>
      </c>
      <c r="AO808" s="472" t="s">
        <v>16916</v>
      </c>
      <c r="AP808" s="471" t="s">
        <v>16916</v>
      </c>
      <c r="AQ808" s="472" t="s">
        <v>16916</v>
      </c>
      <c r="AR808" s="471" t="s">
        <v>16916</v>
      </c>
      <c r="AS808" s="472" t="s">
        <v>16916</v>
      </c>
      <c r="AT808" s="471" t="s">
        <v>16916</v>
      </c>
      <c r="AU808" s="472" t="s">
        <v>16916</v>
      </c>
      <c r="AV808" s="471" t="s">
        <v>16916</v>
      </c>
      <c r="AW808" s="472" t="s">
        <v>16916</v>
      </c>
      <c r="AX808" s="471" t="s">
        <v>16916</v>
      </c>
      <c r="AY808" s="472" t="s">
        <v>16916</v>
      </c>
      <c r="AZ808" s="471" t="s">
        <v>16916</v>
      </c>
      <c r="BA808" s="472" t="s">
        <v>16916</v>
      </c>
      <c r="BB808" s="471">
        <v>33717.949999999997</v>
      </c>
      <c r="BC808" s="472">
        <v>0</v>
      </c>
      <c r="BD808" s="471" t="s">
        <v>16916</v>
      </c>
      <c r="BE808" s="472" t="s">
        <v>16916</v>
      </c>
      <c r="BF808" s="471">
        <v>32648.75</v>
      </c>
      <c r="BG808" s="472">
        <v>0</v>
      </c>
      <c r="BH808" s="471" t="s">
        <v>16916</v>
      </c>
      <c r="BI808" s="472" t="s">
        <v>16916</v>
      </c>
      <c r="BJ808" s="357">
        <v>66366.7</v>
      </c>
      <c r="BK808" s="474">
        <v>0</v>
      </c>
      <c r="BL808" s="357">
        <v>0</v>
      </c>
      <c r="BM808" s="474">
        <v>0</v>
      </c>
      <c r="BN808" s="357">
        <v>0</v>
      </c>
      <c r="BO808" s="474">
        <v>0</v>
      </c>
    </row>
    <row r="809" spans="1:67" s="148" customFormat="1" ht="12.75" x14ac:dyDescent="0.2">
      <c r="A809" s="470" t="s">
        <v>8584</v>
      </c>
      <c r="B809" s="470" t="s">
        <v>8491</v>
      </c>
      <c r="C809" s="470" t="s">
        <v>8213</v>
      </c>
      <c r="D809" s="470" t="s">
        <v>8213</v>
      </c>
      <c r="E809" s="470" t="s">
        <v>17773</v>
      </c>
      <c r="F809" s="470" t="s">
        <v>17136</v>
      </c>
      <c r="G809" s="470" t="s">
        <v>8962</v>
      </c>
      <c r="H809" s="471" t="s">
        <v>16916</v>
      </c>
      <c r="I809" s="472" t="s">
        <v>16916</v>
      </c>
      <c r="J809" s="471" t="s">
        <v>16916</v>
      </c>
      <c r="K809" s="472" t="s">
        <v>16916</v>
      </c>
      <c r="L809" s="471" t="s">
        <v>16916</v>
      </c>
      <c r="M809" s="472" t="s">
        <v>16916</v>
      </c>
      <c r="N809" s="471" t="s">
        <v>16916</v>
      </c>
      <c r="O809" s="472" t="s">
        <v>16916</v>
      </c>
      <c r="P809" s="471" t="s">
        <v>16916</v>
      </c>
      <c r="Q809" s="472" t="s">
        <v>16916</v>
      </c>
      <c r="R809" s="475" t="s">
        <v>16916</v>
      </c>
      <c r="S809" s="476" t="s">
        <v>16916</v>
      </c>
      <c r="T809" s="475" t="s">
        <v>16916</v>
      </c>
      <c r="U809" s="476" t="s">
        <v>16916</v>
      </c>
      <c r="V809" s="475" t="s">
        <v>16916</v>
      </c>
      <c r="W809" s="473" t="s">
        <v>16916</v>
      </c>
      <c r="X809" s="471" t="s">
        <v>16916</v>
      </c>
      <c r="Y809" s="472" t="s">
        <v>16916</v>
      </c>
      <c r="Z809" s="471" t="s">
        <v>16916</v>
      </c>
      <c r="AA809" s="472" t="s">
        <v>16916</v>
      </c>
      <c r="AB809" s="471" t="s">
        <v>16916</v>
      </c>
      <c r="AC809" s="472" t="s">
        <v>16916</v>
      </c>
      <c r="AD809" s="471" t="s">
        <v>16916</v>
      </c>
      <c r="AE809" s="472" t="s">
        <v>16916</v>
      </c>
      <c r="AF809" s="595" t="s">
        <v>16916</v>
      </c>
      <c r="AG809" s="473" t="s">
        <v>16916</v>
      </c>
      <c r="AH809" s="471" t="s">
        <v>16916</v>
      </c>
      <c r="AI809" s="472" t="s">
        <v>16916</v>
      </c>
      <c r="AJ809" s="471" t="s">
        <v>16916</v>
      </c>
      <c r="AK809" s="472" t="s">
        <v>16916</v>
      </c>
      <c r="AL809" s="471" t="s">
        <v>16916</v>
      </c>
      <c r="AM809" s="472" t="s">
        <v>16916</v>
      </c>
      <c r="AN809" s="471" t="s">
        <v>16916</v>
      </c>
      <c r="AO809" s="472" t="s">
        <v>16916</v>
      </c>
      <c r="AP809" s="471" t="s">
        <v>16916</v>
      </c>
      <c r="AQ809" s="472" t="s">
        <v>16916</v>
      </c>
      <c r="AR809" s="471" t="s">
        <v>16916</v>
      </c>
      <c r="AS809" s="472" t="s">
        <v>16916</v>
      </c>
      <c r="AT809" s="471" t="s">
        <v>16916</v>
      </c>
      <c r="AU809" s="472" t="s">
        <v>16916</v>
      </c>
      <c r="AV809" s="471" t="s">
        <v>16916</v>
      </c>
      <c r="AW809" s="472" t="s">
        <v>16916</v>
      </c>
      <c r="AX809" s="471">
        <v>3492.26</v>
      </c>
      <c r="AY809" s="472" t="s">
        <v>16916</v>
      </c>
      <c r="AZ809" s="471" t="s">
        <v>16916</v>
      </c>
      <c r="BA809" s="472" t="s">
        <v>16916</v>
      </c>
      <c r="BB809" s="471">
        <v>19123.75</v>
      </c>
      <c r="BC809" s="472">
        <v>0</v>
      </c>
      <c r="BD809" s="471" t="s">
        <v>16916</v>
      </c>
      <c r="BE809" s="472" t="s">
        <v>16916</v>
      </c>
      <c r="BF809" s="471" t="s">
        <v>16916</v>
      </c>
      <c r="BG809" s="472" t="s">
        <v>16916</v>
      </c>
      <c r="BH809" s="471" t="s">
        <v>16916</v>
      </c>
      <c r="BI809" s="472" t="s">
        <v>16916</v>
      </c>
      <c r="BJ809" s="357">
        <v>22616.010000000002</v>
      </c>
      <c r="BK809" s="474">
        <v>0</v>
      </c>
      <c r="BL809" s="357">
        <v>0</v>
      </c>
      <c r="BM809" s="474">
        <v>0</v>
      </c>
      <c r="BN809" s="357">
        <v>0</v>
      </c>
      <c r="BO809" s="474">
        <v>0</v>
      </c>
    </row>
    <row r="810" spans="1:67" s="148" customFormat="1" ht="12.75" x14ac:dyDescent="0.2">
      <c r="A810" s="470" t="s">
        <v>8584</v>
      </c>
      <c r="B810" s="470" t="s">
        <v>8878</v>
      </c>
      <c r="C810" s="470" t="s">
        <v>8213</v>
      </c>
      <c r="D810" s="470" t="s">
        <v>8213</v>
      </c>
      <c r="E810" s="470" t="s">
        <v>17774</v>
      </c>
      <c r="F810" s="470" t="s">
        <v>17136</v>
      </c>
      <c r="G810" s="470" t="s">
        <v>8962</v>
      </c>
      <c r="H810" s="471" t="s">
        <v>16916</v>
      </c>
      <c r="I810" s="472" t="s">
        <v>16916</v>
      </c>
      <c r="J810" s="471" t="s">
        <v>16916</v>
      </c>
      <c r="K810" s="472" t="s">
        <v>16916</v>
      </c>
      <c r="L810" s="471" t="s">
        <v>16916</v>
      </c>
      <c r="M810" s="472" t="s">
        <v>16916</v>
      </c>
      <c r="N810" s="471" t="s">
        <v>16916</v>
      </c>
      <c r="O810" s="472" t="s">
        <v>16916</v>
      </c>
      <c r="P810" s="471" t="s">
        <v>16916</v>
      </c>
      <c r="Q810" s="472" t="s">
        <v>16916</v>
      </c>
      <c r="R810" s="475" t="s">
        <v>16916</v>
      </c>
      <c r="S810" s="476" t="s">
        <v>16916</v>
      </c>
      <c r="T810" s="475" t="s">
        <v>16916</v>
      </c>
      <c r="U810" s="476" t="s">
        <v>16916</v>
      </c>
      <c r="V810" s="475" t="s">
        <v>16916</v>
      </c>
      <c r="W810" s="473" t="s">
        <v>16916</v>
      </c>
      <c r="X810" s="471" t="s">
        <v>16916</v>
      </c>
      <c r="Y810" s="472" t="s">
        <v>16916</v>
      </c>
      <c r="Z810" s="471" t="s">
        <v>16916</v>
      </c>
      <c r="AA810" s="472" t="s">
        <v>16916</v>
      </c>
      <c r="AB810" s="471" t="s">
        <v>16916</v>
      </c>
      <c r="AC810" s="472" t="s">
        <v>16916</v>
      </c>
      <c r="AD810" s="471" t="s">
        <v>16916</v>
      </c>
      <c r="AE810" s="472" t="s">
        <v>16916</v>
      </c>
      <c r="AF810" s="595" t="s">
        <v>16916</v>
      </c>
      <c r="AG810" s="473" t="s">
        <v>16916</v>
      </c>
      <c r="AH810" s="471" t="s">
        <v>16916</v>
      </c>
      <c r="AI810" s="472" t="s">
        <v>16916</v>
      </c>
      <c r="AJ810" s="471" t="s">
        <v>16916</v>
      </c>
      <c r="AK810" s="472" t="s">
        <v>16916</v>
      </c>
      <c r="AL810" s="471" t="s">
        <v>16916</v>
      </c>
      <c r="AM810" s="472" t="s">
        <v>16916</v>
      </c>
      <c r="AN810" s="471" t="s">
        <v>16916</v>
      </c>
      <c r="AO810" s="472" t="s">
        <v>16916</v>
      </c>
      <c r="AP810" s="471" t="s">
        <v>16916</v>
      </c>
      <c r="AQ810" s="472" t="s">
        <v>16916</v>
      </c>
      <c r="AR810" s="471" t="s">
        <v>16916</v>
      </c>
      <c r="AS810" s="472" t="s">
        <v>16916</v>
      </c>
      <c r="AT810" s="471" t="s">
        <v>16916</v>
      </c>
      <c r="AU810" s="472" t="s">
        <v>16916</v>
      </c>
      <c r="AV810" s="471" t="s">
        <v>16916</v>
      </c>
      <c r="AW810" s="472" t="s">
        <v>16916</v>
      </c>
      <c r="AX810" s="471">
        <v>16988.52</v>
      </c>
      <c r="AY810" s="472" t="s">
        <v>16916</v>
      </c>
      <c r="AZ810" s="471" t="s">
        <v>16916</v>
      </c>
      <c r="BA810" s="472" t="s">
        <v>16916</v>
      </c>
      <c r="BB810" s="471" t="s">
        <v>16916</v>
      </c>
      <c r="BC810" s="472" t="s">
        <v>16916</v>
      </c>
      <c r="BD810" s="471" t="s">
        <v>16916</v>
      </c>
      <c r="BE810" s="472" t="s">
        <v>16916</v>
      </c>
      <c r="BF810" s="471" t="s">
        <v>16916</v>
      </c>
      <c r="BG810" s="472" t="s">
        <v>16916</v>
      </c>
      <c r="BH810" s="471" t="s">
        <v>16916</v>
      </c>
      <c r="BI810" s="472" t="s">
        <v>16916</v>
      </c>
      <c r="BJ810" s="357">
        <v>16988.52</v>
      </c>
      <c r="BK810" s="474">
        <v>0</v>
      </c>
      <c r="BL810" s="357">
        <v>0</v>
      </c>
      <c r="BM810" s="474">
        <v>0</v>
      </c>
      <c r="BN810" s="357">
        <v>0</v>
      </c>
      <c r="BO810" s="474">
        <v>0</v>
      </c>
    </row>
    <row r="811" spans="1:67" s="148" customFormat="1" ht="12.75" x14ac:dyDescent="0.2">
      <c r="A811" s="470" t="s">
        <v>8584</v>
      </c>
      <c r="B811" s="470" t="s">
        <v>8363</v>
      </c>
      <c r="C811" s="470" t="s">
        <v>8213</v>
      </c>
      <c r="D811" s="470" t="s">
        <v>8213</v>
      </c>
      <c r="E811" s="470" t="s">
        <v>18082</v>
      </c>
      <c r="F811" s="470" t="s">
        <v>17136</v>
      </c>
      <c r="G811" s="470" t="s">
        <v>8962</v>
      </c>
      <c r="H811" s="471" t="s">
        <v>16916</v>
      </c>
      <c r="I811" s="472" t="s">
        <v>16916</v>
      </c>
      <c r="J811" s="471" t="s">
        <v>16916</v>
      </c>
      <c r="K811" s="472" t="s">
        <v>16916</v>
      </c>
      <c r="L811" s="471" t="s">
        <v>16916</v>
      </c>
      <c r="M811" s="472" t="s">
        <v>16916</v>
      </c>
      <c r="N811" s="471" t="s">
        <v>16916</v>
      </c>
      <c r="O811" s="472" t="s">
        <v>16916</v>
      </c>
      <c r="P811" s="471" t="s">
        <v>16916</v>
      </c>
      <c r="Q811" s="472" t="s">
        <v>16916</v>
      </c>
      <c r="R811" s="475" t="s">
        <v>16916</v>
      </c>
      <c r="S811" s="476" t="s">
        <v>16916</v>
      </c>
      <c r="T811" s="475" t="s">
        <v>16916</v>
      </c>
      <c r="U811" s="476" t="s">
        <v>16916</v>
      </c>
      <c r="V811" s="475" t="s">
        <v>16916</v>
      </c>
      <c r="W811" s="473" t="s">
        <v>16916</v>
      </c>
      <c r="X811" s="471" t="s">
        <v>16916</v>
      </c>
      <c r="Y811" s="472" t="s">
        <v>16916</v>
      </c>
      <c r="Z811" s="471" t="s">
        <v>16916</v>
      </c>
      <c r="AA811" s="472" t="s">
        <v>16916</v>
      </c>
      <c r="AB811" s="471" t="s">
        <v>16916</v>
      </c>
      <c r="AC811" s="472" t="s">
        <v>16916</v>
      </c>
      <c r="AD811" s="471" t="s">
        <v>16916</v>
      </c>
      <c r="AE811" s="472" t="s">
        <v>16916</v>
      </c>
      <c r="AF811" s="595" t="s">
        <v>16916</v>
      </c>
      <c r="AG811" s="473" t="s">
        <v>16916</v>
      </c>
      <c r="AH811" s="471" t="s">
        <v>16916</v>
      </c>
      <c r="AI811" s="472" t="s">
        <v>16916</v>
      </c>
      <c r="AJ811" s="471" t="s">
        <v>16916</v>
      </c>
      <c r="AK811" s="472" t="s">
        <v>16916</v>
      </c>
      <c r="AL811" s="471" t="s">
        <v>16916</v>
      </c>
      <c r="AM811" s="472" t="s">
        <v>16916</v>
      </c>
      <c r="AN811" s="471" t="s">
        <v>16916</v>
      </c>
      <c r="AO811" s="472" t="s">
        <v>16916</v>
      </c>
      <c r="AP811" s="471" t="s">
        <v>16916</v>
      </c>
      <c r="AQ811" s="472" t="s">
        <v>16916</v>
      </c>
      <c r="AR811" s="471" t="s">
        <v>16916</v>
      </c>
      <c r="AS811" s="472" t="s">
        <v>16916</v>
      </c>
      <c r="AT811" s="471" t="s">
        <v>16916</v>
      </c>
      <c r="AU811" s="472" t="s">
        <v>16916</v>
      </c>
      <c r="AV811" s="471" t="s">
        <v>16916</v>
      </c>
      <c r="AW811" s="472" t="s">
        <v>16916</v>
      </c>
      <c r="AX811" s="471" t="s">
        <v>16916</v>
      </c>
      <c r="AY811" s="472" t="s">
        <v>16916</v>
      </c>
      <c r="AZ811" s="471" t="s">
        <v>16916</v>
      </c>
      <c r="BA811" s="472" t="s">
        <v>16916</v>
      </c>
      <c r="BB811" s="471" t="s">
        <v>16916</v>
      </c>
      <c r="BC811" s="472" t="s">
        <v>16916</v>
      </c>
      <c r="BD811" s="471" t="s">
        <v>16916</v>
      </c>
      <c r="BE811" s="472" t="s">
        <v>16916</v>
      </c>
      <c r="BF811" s="471">
        <v>22288.9</v>
      </c>
      <c r="BG811" s="472">
        <v>0</v>
      </c>
      <c r="BH811" s="471" t="s">
        <v>16916</v>
      </c>
      <c r="BI811" s="472" t="s">
        <v>16916</v>
      </c>
      <c r="BJ811" s="357">
        <v>22288.9</v>
      </c>
      <c r="BK811" s="474">
        <v>0</v>
      </c>
      <c r="BL811" s="357">
        <v>0</v>
      </c>
      <c r="BM811" s="474">
        <v>0</v>
      </c>
      <c r="BN811" s="357">
        <v>0</v>
      </c>
      <c r="BO811" s="474">
        <v>0</v>
      </c>
    </row>
    <row r="812" spans="1:67" s="148" customFormat="1" ht="12.75" x14ac:dyDescent="0.2">
      <c r="A812" s="470" t="s">
        <v>8584</v>
      </c>
      <c r="B812" s="470" t="s">
        <v>8374</v>
      </c>
      <c r="C812" s="470" t="s">
        <v>8213</v>
      </c>
      <c r="D812" s="470" t="s">
        <v>8213</v>
      </c>
      <c r="E812" s="470" t="s">
        <v>17775</v>
      </c>
      <c r="F812" s="470" t="s">
        <v>17136</v>
      </c>
      <c r="G812" s="470" t="s">
        <v>8962</v>
      </c>
      <c r="H812" s="471" t="s">
        <v>16916</v>
      </c>
      <c r="I812" s="472" t="s">
        <v>16916</v>
      </c>
      <c r="J812" s="471" t="s">
        <v>16916</v>
      </c>
      <c r="K812" s="472" t="s">
        <v>16916</v>
      </c>
      <c r="L812" s="471" t="s">
        <v>16916</v>
      </c>
      <c r="M812" s="472" t="s">
        <v>16916</v>
      </c>
      <c r="N812" s="471" t="s">
        <v>16916</v>
      </c>
      <c r="O812" s="472" t="s">
        <v>16916</v>
      </c>
      <c r="P812" s="471" t="s">
        <v>16916</v>
      </c>
      <c r="Q812" s="472" t="s">
        <v>16916</v>
      </c>
      <c r="R812" s="475" t="s">
        <v>16916</v>
      </c>
      <c r="S812" s="476" t="s">
        <v>16916</v>
      </c>
      <c r="T812" s="475" t="s">
        <v>16916</v>
      </c>
      <c r="U812" s="476" t="s">
        <v>16916</v>
      </c>
      <c r="V812" s="475" t="s">
        <v>16916</v>
      </c>
      <c r="W812" s="473" t="s">
        <v>16916</v>
      </c>
      <c r="X812" s="471" t="s">
        <v>16916</v>
      </c>
      <c r="Y812" s="472" t="s">
        <v>16916</v>
      </c>
      <c r="Z812" s="471" t="s">
        <v>16916</v>
      </c>
      <c r="AA812" s="472" t="s">
        <v>16916</v>
      </c>
      <c r="AB812" s="471" t="s">
        <v>16916</v>
      </c>
      <c r="AC812" s="472" t="s">
        <v>16916</v>
      </c>
      <c r="AD812" s="471" t="s">
        <v>16916</v>
      </c>
      <c r="AE812" s="472" t="s">
        <v>16916</v>
      </c>
      <c r="AF812" s="595" t="s">
        <v>16916</v>
      </c>
      <c r="AG812" s="473" t="s">
        <v>16916</v>
      </c>
      <c r="AH812" s="471" t="s">
        <v>16916</v>
      </c>
      <c r="AI812" s="472" t="s">
        <v>16916</v>
      </c>
      <c r="AJ812" s="471" t="s">
        <v>16916</v>
      </c>
      <c r="AK812" s="472" t="s">
        <v>16916</v>
      </c>
      <c r="AL812" s="471" t="s">
        <v>16916</v>
      </c>
      <c r="AM812" s="472" t="s">
        <v>16916</v>
      </c>
      <c r="AN812" s="471" t="s">
        <v>16916</v>
      </c>
      <c r="AO812" s="472" t="s">
        <v>16916</v>
      </c>
      <c r="AP812" s="471" t="s">
        <v>16916</v>
      </c>
      <c r="AQ812" s="472" t="s">
        <v>16916</v>
      </c>
      <c r="AR812" s="471" t="s">
        <v>16916</v>
      </c>
      <c r="AS812" s="472" t="s">
        <v>16916</v>
      </c>
      <c r="AT812" s="471" t="s">
        <v>16916</v>
      </c>
      <c r="AU812" s="472" t="s">
        <v>16916</v>
      </c>
      <c r="AV812" s="471" t="s">
        <v>16916</v>
      </c>
      <c r="AW812" s="472" t="s">
        <v>16916</v>
      </c>
      <c r="AX812" s="471">
        <v>3221.19</v>
      </c>
      <c r="AY812" s="472" t="s">
        <v>16916</v>
      </c>
      <c r="AZ812" s="471" t="s">
        <v>16916</v>
      </c>
      <c r="BA812" s="472" t="s">
        <v>16916</v>
      </c>
      <c r="BB812" s="471" t="s">
        <v>16916</v>
      </c>
      <c r="BC812" s="472" t="s">
        <v>16916</v>
      </c>
      <c r="BD812" s="471" t="s">
        <v>16916</v>
      </c>
      <c r="BE812" s="472" t="s">
        <v>16916</v>
      </c>
      <c r="BF812" s="471" t="s">
        <v>16916</v>
      </c>
      <c r="BG812" s="472" t="s">
        <v>16916</v>
      </c>
      <c r="BH812" s="471" t="s">
        <v>16916</v>
      </c>
      <c r="BI812" s="472" t="s">
        <v>16916</v>
      </c>
      <c r="BJ812" s="357">
        <v>3221.19</v>
      </c>
      <c r="BK812" s="474">
        <v>0</v>
      </c>
      <c r="BL812" s="357">
        <v>0</v>
      </c>
      <c r="BM812" s="474">
        <v>0</v>
      </c>
      <c r="BN812" s="357">
        <v>0</v>
      </c>
      <c r="BO812" s="474">
        <v>0</v>
      </c>
    </row>
    <row r="813" spans="1:67" s="148" customFormat="1" ht="12.75" x14ac:dyDescent="0.2">
      <c r="A813" s="470" t="s">
        <v>8584</v>
      </c>
      <c r="B813" s="470" t="s">
        <v>8459</v>
      </c>
      <c r="C813" s="470" t="s">
        <v>8213</v>
      </c>
      <c r="D813" s="470" t="s">
        <v>8213</v>
      </c>
      <c r="E813" s="470" t="s">
        <v>17776</v>
      </c>
      <c r="F813" s="470" t="s">
        <v>17136</v>
      </c>
      <c r="G813" s="470" t="s">
        <v>8962</v>
      </c>
      <c r="H813" s="471" t="s">
        <v>16916</v>
      </c>
      <c r="I813" s="472" t="s">
        <v>16916</v>
      </c>
      <c r="J813" s="471" t="s">
        <v>16916</v>
      </c>
      <c r="K813" s="472" t="s">
        <v>16916</v>
      </c>
      <c r="L813" s="471" t="s">
        <v>16916</v>
      </c>
      <c r="M813" s="472" t="s">
        <v>16916</v>
      </c>
      <c r="N813" s="471" t="s">
        <v>16916</v>
      </c>
      <c r="O813" s="472" t="s">
        <v>16916</v>
      </c>
      <c r="P813" s="471" t="s">
        <v>16916</v>
      </c>
      <c r="Q813" s="472" t="s">
        <v>16916</v>
      </c>
      <c r="R813" s="475" t="s">
        <v>16916</v>
      </c>
      <c r="S813" s="476" t="s">
        <v>16916</v>
      </c>
      <c r="T813" s="475" t="s">
        <v>16916</v>
      </c>
      <c r="U813" s="476" t="s">
        <v>16916</v>
      </c>
      <c r="V813" s="475" t="s">
        <v>16916</v>
      </c>
      <c r="W813" s="473" t="s">
        <v>16916</v>
      </c>
      <c r="X813" s="471" t="s">
        <v>16916</v>
      </c>
      <c r="Y813" s="472" t="s">
        <v>16916</v>
      </c>
      <c r="Z813" s="471" t="s">
        <v>16916</v>
      </c>
      <c r="AA813" s="472" t="s">
        <v>16916</v>
      </c>
      <c r="AB813" s="471" t="s">
        <v>16916</v>
      </c>
      <c r="AC813" s="472" t="s">
        <v>16916</v>
      </c>
      <c r="AD813" s="471" t="s">
        <v>16916</v>
      </c>
      <c r="AE813" s="472" t="s">
        <v>16916</v>
      </c>
      <c r="AF813" s="595" t="s">
        <v>16916</v>
      </c>
      <c r="AG813" s="473" t="s">
        <v>16916</v>
      </c>
      <c r="AH813" s="471" t="s">
        <v>16916</v>
      </c>
      <c r="AI813" s="472" t="s">
        <v>16916</v>
      </c>
      <c r="AJ813" s="471" t="s">
        <v>16916</v>
      </c>
      <c r="AK813" s="472" t="s">
        <v>16916</v>
      </c>
      <c r="AL813" s="471" t="s">
        <v>16916</v>
      </c>
      <c r="AM813" s="472" t="s">
        <v>16916</v>
      </c>
      <c r="AN813" s="471" t="s">
        <v>16916</v>
      </c>
      <c r="AO813" s="472" t="s">
        <v>16916</v>
      </c>
      <c r="AP813" s="471" t="s">
        <v>16916</v>
      </c>
      <c r="AQ813" s="472" t="s">
        <v>16916</v>
      </c>
      <c r="AR813" s="471" t="s">
        <v>16916</v>
      </c>
      <c r="AS813" s="472" t="s">
        <v>16916</v>
      </c>
      <c r="AT813" s="471" t="s">
        <v>16916</v>
      </c>
      <c r="AU813" s="472" t="s">
        <v>16916</v>
      </c>
      <c r="AV813" s="471" t="s">
        <v>16916</v>
      </c>
      <c r="AW813" s="472" t="s">
        <v>16916</v>
      </c>
      <c r="AX813" s="471">
        <v>27770.400000000001</v>
      </c>
      <c r="AY813" s="472" t="s">
        <v>16916</v>
      </c>
      <c r="AZ813" s="471" t="s">
        <v>16916</v>
      </c>
      <c r="BA813" s="472" t="s">
        <v>16916</v>
      </c>
      <c r="BB813" s="471" t="s">
        <v>16916</v>
      </c>
      <c r="BC813" s="472" t="s">
        <v>16916</v>
      </c>
      <c r="BD813" s="471" t="s">
        <v>16916</v>
      </c>
      <c r="BE813" s="472" t="s">
        <v>16916</v>
      </c>
      <c r="BF813" s="471" t="s">
        <v>16916</v>
      </c>
      <c r="BG813" s="472" t="s">
        <v>16916</v>
      </c>
      <c r="BH813" s="471" t="s">
        <v>16916</v>
      </c>
      <c r="BI813" s="472" t="s">
        <v>16916</v>
      </c>
      <c r="BJ813" s="357">
        <v>27770.400000000001</v>
      </c>
      <c r="BK813" s="474">
        <v>0</v>
      </c>
      <c r="BL813" s="357">
        <v>0</v>
      </c>
      <c r="BM813" s="474">
        <v>0</v>
      </c>
      <c r="BN813" s="357">
        <v>0</v>
      </c>
      <c r="BO813" s="474">
        <v>0</v>
      </c>
    </row>
    <row r="814" spans="1:67" s="148" customFormat="1" ht="12.75" x14ac:dyDescent="0.2">
      <c r="A814" s="470" t="s">
        <v>8584</v>
      </c>
      <c r="B814" s="470" t="s">
        <v>8346</v>
      </c>
      <c r="C814" s="470" t="s">
        <v>8213</v>
      </c>
      <c r="D814" s="470" t="s">
        <v>8213</v>
      </c>
      <c r="E814" s="470" t="s">
        <v>18083</v>
      </c>
      <c r="F814" s="470" t="s">
        <v>17136</v>
      </c>
      <c r="G814" s="470" t="s">
        <v>8962</v>
      </c>
      <c r="H814" s="471" t="s">
        <v>16916</v>
      </c>
      <c r="I814" s="472" t="s">
        <v>16916</v>
      </c>
      <c r="J814" s="471" t="s">
        <v>16916</v>
      </c>
      <c r="K814" s="472" t="s">
        <v>16916</v>
      </c>
      <c r="L814" s="471" t="s">
        <v>16916</v>
      </c>
      <c r="M814" s="472" t="s">
        <v>16916</v>
      </c>
      <c r="N814" s="471" t="s">
        <v>16916</v>
      </c>
      <c r="O814" s="472" t="s">
        <v>16916</v>
      </c>
      <c r="P814" s="471" t="s">
        <v>16916</v>
      </c>
      <c r="Q814" s="472" t="s">
        <v>16916</v>
      </c>
      <c r="R814" s="475" t="s">
        <v>16916</v>
      </c>
      <c r="S814" s="476" t="s">
        <v>16916</v>
      </c>
      <c r="T814" s="475" t="s">
        <v>16916</v>
      </c>
      <c r="U814" s="476" t="s">
        <v>16916</v>
      </c>
      <c r="V814" s="475" t="s">
        <v>16916</v>
      </c>
      <c r="W814" s="473" t="s">
        <v>16916</v>
      </c>
      <c r="X814" s="471" t="s">
        <v>16916</v>
      </c>
      <c r="Y814" s="472" t="s">
        <v>16916</v>
      </c>
      <c r="Z814" s="471" t="s">
        <v>16916</v>
      </c>
      <c r="AA814" s="472" t="s">
        <v>16916</v>
      </c>
      <c r="AB814" s="471" t="s">
        <v>16916</v>
      </c>
      <c r="AC814" s="472" t="s">
        <v>16916</v>
      </c>
      <c r="AD814" s="471" t="s">
        <v>16916</v>
      </c>
      <c r="AE814" s="472" t="s">
        <v>16916</v>
      </c>
      <c r="AF814" s="595" t="s">
        <v>16916</v>
      </c>
      <c r="AG814" s="473" t="s">
        <v>16916</v>
      </c>
      <c r="AH814" s="471" t="s">
        <v>16916</v>
      </c>
      <c r="AI814" s="472" t="s">
        <v>16916</v>
      </c>
      <c r="AJ814" s="471" t="s">
        <v>16916</v>
      </c>
      <c r="AK814" s="472" t="s">
        <v>16916</v>
      </c>
      <c r="AL814" s="471" t="s">
        <v>16916</v>
      </c>
      <c r="AM814" s="472" t="s">
        <v>16916</v>
      </c>
      <c r="AN814" s="471" t="s">
        <v>16916</v>
      </c>
      <c r="AO814" s="472" t="s">
        <v>16916</v>
      </c>
      <c r="AP814" s="471" t="s">
        <v>16916</v>
      </c>
      <c r="AQ814" s="472" t="s">
        <v>16916</v>
      </c>
      <c r="AR814" s="471" t="s">
        <v>16916</v>
      </c>
      <c r="AS814" s="472" t="s">
        <v>16916</v>
      </c>
      <c r="AT814" s="471" t="s">
        <v>16916</v>
      </c>
      <c r="AU814" s="472" t="s">
        <v>16916</v>
      </c>
      <c r="AV814" s="471" t="s">
        <v>16916</v>
      </c>
      <c r="AW814" s="472" t="s">
        <v>16916</v>
      </c>
      <c r="AX814" s="471" t="s">
        <v>16916</v>
      </c>
      <c r="AY814" s="472" t="s">
        <v>16916</v>
      </c>
      <c r="AZ814" s="471" t="s">
        <v>16916</v>
      </c>
      <c r="BA814" s="472" t="s">
        <v>16916</v>
      </c>
      <c r="BB814" s="471" t="s">
        <v>16916</v>
      </c>
      <c r="BC814" s="472" t="s">
        <v>16916</v>
      </c>
      <c r="BD814" s="471" t="s">
        <v>16916</v>
      </c>
      <c r="BE814" s="472" t="s">
        <v>16916</v>
      </c>
      <c r="BF814" s="471">
        <v>52107.86</v>
      </c>
      <c r="BG814" s="472">
        <v>0</v>
      </c>
      <c r="BH814" s="471" t="s">
        <v>16916</v>
      </c>
      <c r="BI814" s="472" t="s">
        <v>16916</v>
      </c>
      <c r="BJ814" s="357">
        <v>52107.86</v>
      </c>
      <c r="BK814" s="474">
        <v>0</v>
      </c>
      <c r="BL814" s="357">
        <v>0</v>
      </c>
      <c r="BM814" s="474">
        <v>0</v>
      </c>
      <c r="BN814" s="357">
        <v>0</v>
      </c>
      <c r="BO814" s="474">
        <v>0</v>
      </c>
    </row>
    <row r="815" spans="1:67" s="148" customFormat="1" ht="12.75" x14ac:dyDescent="0.2">
      <c r="A815" s="470" t="s">
        <v>8501</v>
      </c>
      <c r="B815" s="470" t="s">
        <v>8271</v>
      </c>
      <c r="C815" s="470" t="s">
        <v>8213</v>
      </c>
      <c r="D815" s="470" t="s">
        <v>8213</v>
      </c>
      <c r="E815" s="470" t="s">
        <v>17777</v>
      </c>
      <c r="F815" s="470" t="s">
        <v>17063</v>
      </c>
      <c r="G815" s="470" t="s">
        <v>15</v>
      </c>
      <c r="H815" s="471" t="s">
        <v>16916</v>
      </c>
      <c r="I815" s="472" t="s">
        <v>16916</v>
      </c>
      <c r="J815" s="471" t="s">
        <v>16916</v>
      </c>
      <c r="K815" s="472" t="s">
        <v>16916</v>
      </c>
      <c r="L815" s="471" t="s">
        <v>16916</v>
      </c>
      <c r="M815" s="472" t="s">
        <v>16916</v>
      </c>
      <c r="N815" s="471" t="s">
        <v>16916</v>
      </c>
      <c r="O815" s="472" t="s">
        <v>16916</v>
      </c>
      <c r="P815" s="471" t="s">
        <v>16916</v>
      </c>
      <c r="Q815" s="472" t="s">
        <v>16916</v>
      </c>
      <c r="R815" s="475" t="s">
        <v>16916</v>
      </c>
      <c r="S815" s="476" t="s">
        <v>16916</v>
      </c>
      <c r="T815" s="475" t="s">
        <v>16916</v>
      </c>
      <c r="U815" s="476" t="s">
        <v>16916</v>
      </c>
      <c r="V815" s="475" t="s">
        <v>16916</v>
      </c>
      <c r="W815" s="473" t="s">
        <v>16916</v>
      </c>
      <c r="X815" s="471" t="s">
        <v>16916</v>
      </c>
      <c r="Y815" s="472" t="s">
        <v>16916</v>
      </c>
      <c r="Z815" s="471" t="s">
        <v>16916</v>
      </c>
      <c r="AA815" s="472" t="s">
        <v>16916</v>
      </c>
      <c r="AB815" s="471" t="s">
        <v>16916</v>
      </c>
      <c r="AC815" s="472" t="s">
        <v>16916</v>
      </c>
      <c r="AD815" s="471" t="s">
        <v>16916</v>
      </c>
      <c r="AE815" s="472" t="s">
        <v>16916</v>
      </c>
      <c r="AF815" s="595" t="s">
        <v>16916</v>
      </c>
      <c r="AG815" s="473" t="s">
        <v>16916</v>
      </c>
      <c r="AH815" s="471" t="s">
        <v>16916</v>
      </c>
      <c r="AI815" s="472" t="s">
        <v>16916</v>
      </c>
      <c r="AJ815" s="471" t="s">
        <v>16916</v>
      </c>
      <c r="AK815" s="472" t="s">
        <v>16916</v>
      </c>
      <c r="AL815" s="471" t="s">
        <v>16916</v>
      </c>
      <c r="AM815" s="472" t="s">
        <v>16916</v>
      </c>
      <c r="AN815" s="471" t="s">
        <v>16916</v>
      </c>
      <c r="AO815" s="472" t="s">
        <v>16916</v>
      </c>
      <c r="AP815" s="471" t="s">
        <v>16916</v>
      </c>
      <c r="AQ815" s="472" t="s">
        <v>16916</v>
      </c>
      <c r="AR815" s="471" t="s">
        <v>16916</v>
      </c>
      <c r="AS815" s="472" t="s">
        <v>16916</v>
      </c>
      <c r="AT815" s="471" t="s">
        <v>16916</v>
      </c>
      <c r="AU815" s="472" t="s">
        <v>16916</v>
      </c>
      <c r="AV815" s="471" t="s">
        <v>16916</v>
      </c>
      <c r="AW815" s="472" t="s">
        <v>16916</v>
      </c>
      <c r="AX815" s="471">
        <v>1413408.83</v>
      </c>
      <c r="AY815" s="472" t="s">
        <v>16916</v>
      </c>
      <c r="AZ815" s="471" t="s">
        <v>16916</v>
      </c>
      <c r="BA815" s="472" t="s">
        <v>16916</v>
      </c>
      <c r="BB815" s="471">
        <v>1479646.53</v>
      </c>
      <c r="BC815" s="472">
        <v>0</v>
      </c>
      <c r="BD815" s="471" t="s">
        <v>16916</v>
      </c>
      <c r="BE815" s="472" t="s">
        <v>16916</v>
      </c>
      <c r="BF815" s="471">
        <v>1566282.75</v>
      </c>
      <c r="BG815" s="472">
        <v>0</v>
      </c>
      <c r="BH815" s="471" t="s">
        <v>16916</v>
      </c>
      <c r="BI815" s="472" t="s">
        <v>16916</v>
      </c>
      <c r="BJ815" s="357">
        <v>4459338.1100000003</v>
      </c>
      <c r="BK815" s="474">
        <v>0</v>
      </c>
      <c r="BL815" s="357">
        <v>0</v>
      </c>
      <c r="BM815" s="474">
        <v>0</v>
      </c>
      <c r="BN815" s="357">
        <v>0</v>
      </c>
      <c r="BO815" s="474">
        <v>0</v>
      </c>
    </row>
    <row r="816" spans="1:67" s="148" customFormat="1" ht="12.75" x14ac:dyDescent="0.2">
      <c r="A816" s="470" t="s">
        <v>8501</v>
      </c>
      <c r="B816" s="470" t="s">
        <v>8265</v>
      </c>
      <c r="C816" s="470" t="s">
        <v>8213</v>
      </c>
      <c r="D816" s="470" t="s">
        <v>8213</v>
      </c>
      <c r="E816" s="470" t="s">
        <v>17598</v>
      </c>
      <c r="F816" s="470" t="s">
        <v>17063</v>
      </c>
      <c r="G816" s="470" t="s">
        <v>15</v>
      </c>
      <c r="H816" s="471" t="s">
        <v>16916</v>
      </c>
      <c r="I816" s="472" t="s">
        <v>16916</v>
      </c>
      <c r="J816" s="471" t="s">
        <v>16916</v>
      </c>
      <c r="K816" s="472" t="s">
        <v>16916</v>
      </c>
      <c r="L816" s="471" t="s">
        <v>16916</v>
      </c>
      <c r="M816" s="472" t="s">
        <v>16916</v>
      </c>
      <c r="N816" s="471" t="s">
        <v>16916</v>
      </c>
      <c r="O816" s="472" t="s">
        <v>16916</v>
      </c>
      <c r="P816" s="471">
        <v>145053</v>
      </c>
      <c r="Q816" s="472">
        <v>0</v>
      </c>
      <c r="R816" s="475" t="s">
        <v>16916</v>
      </c>
      <c r="S816" s="476" t="s">
        <v>16916</v>
      </c>
      <c r="T816" s="475" t="s">
        <v>16916</v>
      </c>
      <c r="U816" s="476" t="s">
        <v>16916</v>
      </c>
      <c r="V816" s="475" t="s">
        <v>16916</v>
      </c>
      <c r="W816" s="473" t="s">
        <v>16916</v>
      </c>
      <c r="X816" s="471" t="s">
        <v>16916</v>
      </c>
      <c r="Y816" s="472" t="s">
        <v>16916</v>
      </c>
      <c r="Z816" s="471" t="s">
        <v>16916</v>
      </c>
      <c r="AA816" s="472" t="s">
        <v>16916</v>
      </c>
      <c r="AB816" s="471" t="s">
        <v>16916</v>
      </c>
      <c r="AC816" s="472" t="s">
        <v>16916</v>
      </c>
      <c r="AD816" s="471" t="s">
        <v>16916</v>
      </c>
      <c r="AE816" s="472" t="s">
        <v>16916</v>
      </c>
      <c r="AF816" s="595" t="s">
        <v>16916</v>
      </c>
      <c r="AG816" s="473" t="s">
        <v>16916</v>
      </c>
      <c r="AH816" s="471" t="s">
        <v>16916</v>
      </c>
      <c r="AI816" s="472" t="s">
        <v>16916</v>
      </c>
      <c r="AJ816" s="471" t="s">
        <v>16916</v>
      </c>
      <c r="AK816" s="472" t="s">
        <v>16916</v>
      </c>
      <c r="AL816" s="471" t="s">
        <v>16916</v>
      </c>
      <c r="AM816" s="472" t="s">
        <v>16916</v>
      </c>
      <c r="AN816" s="471" t="s">
        <v>16916</v>
      </c>
      <c r="AO816" s="472" t="s">
        <v>16916</v>
      </c>
      <c r="AP816" s="471" t="s">
        <v>16916</v>
      </c>
      <c r="AQ816" s="472" t="s">
        <v>16916</v>
      </c>
      <c r="AR816" s="471" t="s">
        <v>16916</v>
      </c>
      <c r="AS816" s="472" t="s">
        <v>16916</v>
      </c>
      <c r="AT816" s="471" t="s">
        <v>16916</v>
      </c>
      <c r="AU816" s="472" t="s">
        <v>16916</v>
      </c>
      <c r="AV816" s="471" t="s">
        <v>16916</v>
      </c>
      <c r="AW816" s="472" t="s">
        <v>16916</v>
      </c>
      <c r="AX816" s="471" t="s">
        <v>16916</v>
      </c>
      <c r="AY816" s="472" t="s">
        <v>16916</v>
      </c>
      <c r="AZ816" s="471" t="s">
        <v>16916</v>
      </c>
      <c r="BA816" s="472" t="s">
        <v>16916</v>
      </c>
      <c r="BB816" s="471" t="s">
        <v>16916</v>
      </c>
      <c r="BC816" s="472" t="s">
        <v>16916</v>
      </c>
      <c r="BD816" s="471" t="s">
        <v>16916</v>
      </c>
      <c r="BE816" s="472" t="s">
        <v>16916</v>
      </c>
      <c r="BF816" s="471" t="s">
        <v>16916</v>
      </c>
      <c r="BG816" s="472" t="s">
        <v>16916</v>
      </c>
      <c r="BH816" s="471" t="s">
        <v>16916</v>
      </c>
      <c r="BI816" s="472" t="s">
        <v>16916</v>
      </c>
      <c r="BJ816" s="357">
        <v>0</v>
      </c>
      <c r="BK816" s="474">
        <v>0</v>
      </c>
      <c r="BL816" s="357">
        <v>145053</v>
      </c>
      <c r="BM816" s="474">
        <v>0</v>
      </c>
      <c r="BN816" s="357">
        <v>0</v>
      </c>
      <c r="BO816" s="474">
        <v>0</v>
      </c>
    </row>
    <row r="817" spans="1:67" s="148" customFormat="1" ht="12.75" x14ac:dyDescent="0.2">
      <c r="A817" s="470" t="s">
        <v>8501</v>
      </c>
      <c r="B817" s="470" t="s">
        <v>8223</v>
      </c>
      <c r="C817" s="470" t="s">
        <v>8213</v>
      </c>
      <c r="D817" s="470" t="s">
        <v>8213</v>
      </c>
      <c r="E817" s="470" t="s">
        <v>17366</v>
      </c>
      <c r="F817" s="470" t="s">
        <v>17063</v>
      </c>
      <c r="G817" s="470" t="s">
        <v>15</v>
      </c>
      <c r="H817" s="471" t="s">
        <v>16916</v>
      </c>
      <c r="I817" s="472" t="s">
        <v>16916</v>
      </c>
      <c r="J817" s="471" t="s">
        <v>16916</v>
      </c>
      <c r="K817" s="472" t="s">
        <v>16916</v>
      </c>
      <c r="L817" s="471" t="s">
        <v>16916</v>
      </c>
      <c r="M817" s="472" t="s">
        <v>16916</v>
      </c>
      <c r="N817" s="471" t="s">
        <v>16916</v>
      </c>
      <c r="O817" s="472" t="s">
        <v>16916</v>
      </c>
      <c r="P817" s="471" t="s">
        <v>16916</v>
      </c>
      <c r="Q817" s="472" t="s">
        <v>16916</v>
      </c>
      <c r="R817" s="475" t="s">
        <v>16916</v>
      </c>
      <c r="S817" s="476" t="s">
        <v>16916</v>
      </c>
      <c r="T817" s="475" t="s">
        <v>16916</v>
      </c>
      <c r="U817" s="476" t="s">
        <v>16916</v>
      </c>
      <c r="V817" s="475" t="s">
        <v>16916</v>
      </c>
      <c r="W817" s="473" t="s">
        <v>16916</v>
      </c>
      <c r="X817" s="471" t="s">
        <v>16916</v>
      </c>
      <c r="Y817" s="472" t="s">
        <v>16916</v>
      </c>
      <c r="Z817" s="471" t="s">
        <v>16916</v>
      </c>
      <c r="AA817" s="472" t="s">
        <v>16916</v>
      </c>
      <c r="AB817" s="471" t="s">
        <v>16916</v>
      </c>
      <c r="AC817" s="472" t="s">
        <v>16916</v>
      </c>
      <c r="AD817" s="471" t="s">
        <v>16916</v>
      </c>
      <c r="AE817" s="472" t="s">
        <v>16916</v>
      </c>
      <c r="AF817" s="595" t="s">
        <v>16916</v>
      </c>
      <c r="AG817" s="473" t="s">
        <v>16916</v>
      </c>
      <c r="AH817" s="471" t="s">
        <v>16916</v>
      </c>
      <c r="AI817" s="472" t="s">
        <v>16916</v>
      </c>
      <c r="AJ817" s="471" t="s">
        <v>16916</v>
      </c>
      <c r="AK817" s="472" t="s">
        <v>16916</v>
      </c>
      <c r="AL817" s="471" t="s">
        <v>16916</v>
      </c>
      <c r="AM817" s="472" t="s">
        <v>16916</v>
      </c>
      <c r="AN817" s="471" t="s">
        <v>16916</v>
      </c>
      <c r="AO817" s="472" t="s">
        <v>16916</v>
      </c>
      <c r="AP817" s="471">
        <v>168475.48</v>
      </c>
      <c r="AQ817" s="472">
        <v>168475.47999999992</v>
      </c>
      <c r="AR817" s="471" t="s">
        <v>16916</v>
      </c>
      <c r="AS817" s="472" t="s">
        <v>16916</v>
      </c>
      <c r="AT817" s="471">
        <v>3112548.52</v>
      </c>
      <c r="AU817" s="472">
        <v>3112548.52</v>
      </c>
      <c r="AV817" s="471" t="s">
        <v>16916</v>
      </c>
      <c r="AW817" s="472" t="s">
        <v>16916</v>
      </c>
      <c r="AX817" s="471">
        <v>2916181.12</v>
      </c>
      <c r="AY817" s="472">
        <v>922126.92000000109</v>
      </c>
      <c r="AZ817" s="471" t="s">
        <v>16916</v>
      </c>
      <c r="BA817" s="472" t="s">
        <v>16916</v>
      </c>
      <c r="BB817" s="471">
        <v>1797664.44</v>
      </c>
      <c r="BC817" s="472">
        <v>0</v>
      </c>
      <c r="BD817" s="471" t="s">
        <v>16916</v>
      </c>
      <c r="BE817" s="472" t="s">
        <v>16916</v>
      </c>
      <c r="BF817" s="471" t="s">
        <v>16916</v>
      </c>
      <c r="BG817" s="472" t="s">
        <v>16916</v>
      </c>
      <c r="BH817" s="471" t="s">
        <v>16916</v>
      </c>
      <c r="BI817" s="472" t="s">
        <v>16916</v>
      </c>
      <c r="BJ817" s="357">
        <v>7994869.5600000005</v>
      </c>
      <c r="BK817" s="474">
        <v>4203150.9200000009</v>
      </c>
      <c r="BL817" s="357">
        <v>0</v>
      </c>
      <c r="BM817" s="474">
        <v>0</v>
      </c>
      <c r="BN817" s="357">
        <v>0</v>
      </c>
      <c r="BO817" s="474">
        <v>0</v>
      </c>
    </row>
    <row r="818" spans="1:67" s="148" customFormat="1" ht="12.75" x14ac:dyDescent="0.2">
      <c r="A818" s="470" t="s">
        <v>8501</v>
      </c>
      <c r="B818" s="470" t="s">
        <v>8582</v>
      </c>
      <c r="C818" s="470" t="s">
        <v>8213</v>
      </c>
      <c r="D818" s="470" t="s">
        <v>8213</v>
      </c>
      <c r="E818" s="470" t="s">
        <v>17599</v>
      </c>
      <c r="F818" s="470" t="s">
        <v>17063</v>
      </c>
      <c r="G818" s="470" t="s">
        <v>15</v>
      </c>
      <c r="H818" s="471" t="s">
        <v>16916</v>
      </c>
      <c r="I818" s="472" t="s">
        <v>16916</v>
      </c>
      <c r="J818" s="471" t="s">
        <v>16916</v>
      </c>
      <c r="K818" s="472" t="s">
        <v>16916</v>
      </c>
      <c r="L818" s="471" t="s">
        <v>16916</v>
      </c>
      <c r="M818" s="472" t="s">
        <v>16916</v>
      </c>
      <c r="N818" s="471" t="s">
        <v>16916</v>
      </c>
      <c r="O818" s="472" t="s">
        <v>16916</v>
      </c>
      <c r="P818" s="471" t="s">
        <v>16916</v>
      </c>
      <c r="Q818" s="472" t="s">
        <v>16916</v>
      </c>
      <c r="R818" s="475" t="s">
        <v>16916</v>
      </c>
      <c r="S818" s="476" t="s">
        <v>16916</v>
      </c>
      <c r="T818" s="475" t="s">
        <v>16916</v>
      </c>
      <c r="U818" s="476" t="s">
        <v>16916</v>
      </c>
      <c r="V818" s="475" t="s">
        <v>16916</v>
      </c>
      <c r="W818" s="473" t="s">
        <v>16916</v>
      </c>
      <c r="X818" s="471" t="s">
        <v>16916</v>
      </c>
      <c r="Y818" s="472" t="s">
        <v>16916</v>
      </c>
      <c r="Z818" s="471" t="s">
        <v>16916</v>
      </c>
      <c r="AA818" s="472" t="s">
        <v>16916</v>
      </c>
      <c r="AB818" s="471" t="s">
        <v>16916</v>
      </c>
      <c r="AC818" s="472" t="s">
        <v>16916</v>
      </c>
      <c r="AD818" s="471" t="s">
        <v>16916</v>
      </c>
      <c r="AE818" s="472" t="s">
        <v>16916</v>
      </c>
      <c r="AF818" s="595" t="s">
        <v>16916</v>
      </c>
      <c r="AG818" s="473" t="s">
        <v>16916</v>
      </c>
      <c r="AH818" s="471" t="s">
        <v>16916</v>
      </c>
      <c r="AI818" s="472" t="s">
        <v>16916</v>
      </c>
      <c r="AJ818" s="471" t="s">
        <v>16916</v>
      </c>
      <c r="AK818" s="472" t="s">
        <v>16916</v>
      </c>
      <c r="AL818" s="471" t="s">
        <v>16916</v>
      </c>
      <c r="AM818" s="472" t="s">
        <v>16916</v>
      </c>
      <c r="AN818" s="471" t="s">
        <v>16916</v>
      </c>
      <c r="AO818" s="472" t="s">
        <v>16916</v>
      </c>
      <c r="AP818" s="471">
        <v>524.29999999999995</v>
      </c>
      <c r="AQ818" s="472">
        <v>524.29999999999995</v>
      </c>
      <c r="AR818" s="471" t="s">
        <v>16916</v>
      </c>
      <c r="AS818" s="472" t="s">
        <v>16916</v>
      </c>
      <c r="AT818" s="471" t="s">
        <v>16916</v>
      </c>
      <c r="AU818" s="472" t="s">
        <v>16916</v>
      </c>
      <c r="AV818" s="471" t="s">
        <v>16916</v>
      </c>
      <c r="AW818" s="472" t="s">
        <v>16916</v>
      </c>
      <c r="AX818" s="471" t="s">
        <v>16916</v>
      </c>
      <c r="AY818" s="472" t="s">
        <v>16916</v>
      </c>
      <c r="AZ818" s="471" t="s">
        <v>16916</v>
      </c>
      <c r="BA818" s="472" t="s">
        <v>16916</v>
      </c>
      <c r="BB818" s="471" t="s">
        <v>16916</v>
      </c>
      <c r="BC818" s="472" t="s">
        <v>16916</v>
      </c>
      <c r="BD818" s="471" t="s">
        <v>16916</v>
      </c>
      <c r="BE818" s="472" t="s">
        <v>16916</v>
      </c>
      <c r="BF818" s="471" t="s">
        <v>16916</v>
      </c>
      <c r="BG818" s="472" t="s">
        <v>16916</v>
      </c>
      <c r="BH818" s="471" t="s">
        <v>16916</v>
      </c>
      <c r="BI818" s="472" t="s">
        <v>16916</v>
      </c>
      <c r="BJ818" s="357">
        <v>524.29999999999995</v>
      </c>
      <c r="BK818" s="474">
        <v>524.29999999999995</v>
      </c>
      <c r="BL818" s="357">
        <v>0</v>
      </c>
      <c r="BM818" s="474">
        <v>0</v>
      </c>
      <c r="BN818" s="357">
        <v>0</v>
      </c>
      <c r="BO818" s="474">
        <v>0</v>
      </c>
    </row>
    <row r="819" spans="1:67" s="148" customFormat="1" ht="12.75" x14ac:dyDescent="0.2">
      <c r="A819" s="470" t="s">
        <v>8501</v>
      </c>
      <c r="B819" s="470" t="s">
        <v>8262</v>
      </c>
      <c r="C819" s="470" t="s">
        <v>8213</v>
      </c>
      <c r="D819" s="470" t="s">
        <v>8213</v>
      </c>
      <c r="E819" s="470" t="s">
        <v>17778</v>
      </c>
      <c r="F819" s="470" t="s">
        <v>17063</v>
      </c>
      <c r="G819" s="470" t="s">
        <v>15</v>
      </c>
      <c r="H819" s="471" t="s">
        <v>16916</v>
      </c>
      <c r="I819" s="472" t="s">
        <v>16916</v>
      </c>
      <c r="J819" s="471" t="s">
        <v>16916</v>
      </c>
      <c r="K819" s="472" t="s">
        <v>16916</v>
      </c>
      <c r="L819" s="471" t="s">
        <v>16916</v>
      </c>
      <c r="M819" s="472" t="s">
        <v>16916</v>
      </c>
      <c r="N819" s="471" t="s">
        <v>16916</v>
      </c>
      <c r="O819" s="472" t="s">
        <v>16916</v>
      </c>
      <c r="P819" s="471" t="s">
        <v>16916</v>
      </c>
      <c r="Q819" s="472" t="s">
        <v>16916</v>
      </c>
      <c r="R819" s="475" t="s">
        <v>16916</v>
      </c>
      <c r="S819" s="476" t="s">
        <v>16916</v>
      </c>
      <c r="T819" s="475" t="s">
        <v>16916</v>
      </c>
      <c r="U819" s="476" t="s">
        <v>16916</v>
      </c>
      <c r="V819" s="475" t="s">
        <v>16916</v>
      </c>
      <c r="W819" s="473" t="s">
        <v>16916</v>
      </c>
      <c r="X819" s="471" t="s">
        <v>16916</v>
      </c>
      <c r="Y819" s="472" t="s">
        <v>16916</v>
      </c>
      <c r="Z819" s="471" t="s">
        <v>16916</v>
      </c>
      <c r="AA819" s="472" t="s">
        <v>16916</v>
      </c>
      <c r="AB819" s="471" t="s">
        <v>16916</v>
      </c>
      <c r="AC819" s="472" t="s">
        <v>16916</v>
      </c>
      <c r="AD819" s="471" t="s">
        <v>16916</v>
      </c>
      <c r="AE819" s="472" t="s">
        <v>16916</v>
      </c>
      <c r="AF819" s="595" t="s">
        <v>16916</v>
      </c>
      <c r="AG819" s="473" t="s">
        <v>16916</v>
      </c>
      <c r="AH819" s="471" t="s">
        <v>16916</v>
      </c>
      <c r="AI819" s="472" t="s">
        <v>16916</v>
      </c>
      <c r="AJ819" s="471" t="s">
        <v>16916</v>
      </c>
      <c r="AK819" s="472" t="s">
        <v>16916</v>
      </c>
      <c r="AL819" s="471" t="s">
        <v>16916</v>
      </c>
      <c r="AM819" s="472" t="s">
        <v>16916</v>
      </c>
      <c r="AN819" s="471" t="s">
        <v>16916</v>
      </c>
      <c r="AO819" s="472" t="s">
        <v>16916</v>
      </c>
      <c r="AP819" s="471" t="s">
        <v>16916</v>
      </c>
      <c r="AQ819" s="472" t="s">
        <v>16916</v>
      </c>
      <c r="AR819" s="471" t="s">
        <v>16916</v>
      </c>
      <c r="AS819" s="472" t="s">
        <v>16916</v>
      </c>
      <c r="AT819" s="471" t="s">
        <v>16916</v>
      </c>
      <c r="AU819" s="472" t="s">
        <v>16916</v>
      </c>
      <c r="AV819" s="471" t="s">
        <v>16916</v>
      </c>
      <c r="AW819" s="472" t="s">
        <v>16916</v>
      </c>
      <c r="AX819" s="471">
        <v>673765.99</v>
      </c>
      <c r="AY819" s="472">
        <v>205944.1</v>
      </c>
      <c r="AZ819" s="471" t="s">
        <v>16916</v>
      </c>
      <c r="BA819" s="472" t="s">
        <v>16916</v>
      </c>
      <c r="BB819" s="471" t="s">
        <v>16916</v>
      </c>
      <c r="BC819" s="472" t="s">
        <v>16916</v>
      </c>
      <c r="BD819" s="471" t="s">
        <v>16916</v>
      </c>
      <c r="BE819" s="472" t="s">
        <v>16916</v>
      </c>
      <c r="BF819" s="471" t="s">
        <v>16916</v>
      </c>
      <c r="BG819" s="472" t="s">
        <v>16916</v>
      </c>
      <c r="BH819" s="471" t="s">
        <v>16916</v>
      </c>
      <c r="BI819" s="472" t="s">
        <v>16916</v>
      </c>
      <c r="BJ819" s="357">
        <v>673765.99</v>
      </c>
      <c r="BK819" s="474">
        <v>205944.1</v>
      </c>
      <c r="BL819" s="357">
        <v>0</v>
      </c>
      <c r="BM819" s="474">
        <v>0</v>
      </c>
      <c r="BN819" s="357">
        <v>0</v>
      </c>
      <c r="BO819" s="474">
        <v>0</v>
      </c>
    </row>
    <row r="820" spans="1:67" s="148" customFormat="1" ht="12.75" x14ac:dyDescent="0.2">
      <c r="A820" s="470" t="s">
        <v>8501</v>
      </c>
      <c r="B820" s="470" t="s">
        <v>8461</v>
      </c>
      <c r="C820" s="470" t="s">
        <v>8213</v>
      </c>
      <c r="D820" s="470" t="s">
        <v>8213</v>
      </c>
      <c r="E820" s="470" t="s">
        <v>17367</v>
      </c>
      <c r="F820" s="470" t="s">
        <v>17063</v>
      </c>
      <c r="G820" s="470" t="s">
        <v>15</v>
      </c>
      <c r="H820" s="471" t="s">
        <v>16916</v>
      </c>
      <c r="I820" s="472" t="s">
        <v>16916</v>
      </c>
      <c r="J820" s="471" t="s">
        <v>16916</v>
      </c>
      <c r="K820" s="472" t="s">
        <v>16916</v>
      </c>
      <c r="L820" s="471" t="s">
        <v>16916</v>
      </c>
      <c r="M820" s="472" t="s">
        <v>16916</v>
      </c>
      <c r="N820" s="471" t="s">
        <v>16916</v>
      </c>
      <c r="O820" s="472" t="s">
        <v>16916</v>
      </c>
      <c r="P820" s="471" t="s">
        <v>16916</v>
      </c>
      <c r="Q820" s="472" t="s">
        <v>16916</v>
      </c>
      <c r="R820" s="475" t="s">
        <v>16916</v>
      </c>
      <c r="S820" s="476" t="s">
        <v>16916</v>
      </c>
      <c r="T820" s="475" t="s">
        <v>16916</v>
      </c>
      <c r="U820" s="476" t="s">
        <v>16916</v>
      </c>
      <c r="V820" s="475" t="s">
        <v>16916</v>
      </c>
      <c r="W820" s="473" t="s">
        <v>16916</v>
      </c>
      <c r="X820" s="471" t="s">
        <v>16916</v>
      </c>
      <c r="Y820" s="472" t="s">
        <v>16916</v>
      </c>
      <c r="Z820" s="471" t="s">
        <v>16916</v>
      </c>
      <c r="AA820" s="472" t="s">
        <v>16916</v>
      </c>
      <c r="AB820" s="471" t="s">
        <v>16916</v>
      </c>
      <c r="AC820" s="472" t="s">
        <v>16916</v>
      </c>
      <c r="AD820" s="471" t="s">
        <v>16916</v>
      </c>
      <c r="AE820" s="472" t="s">
        <v>16916</v>
      </c>
      <c r="AF820" s="595" t="s">
        <v>16916</v>
      </c>
      <c r="AG820" s="473" t="s">
        <v>16916</v>
      </c>
      <c r="AH820" s="471" t="s">
        <v>16916</v>
      </c>
      <c r="AI820" s="472" t="s">
        <v>16916</v>
      </c>
      <c r="AJ820" s="471" t="s">
        <v>16916</v>
      </c>
      <c r="AK820" s="472" t="s">
        <v>16916</v>
      </c>
      <c r="AL820" s="471" t="s">
        <v>16916</v>
      </c>
      <c r="AM820" s="472" t="s">
        <v>16916</v>
      </c>
      <c r="AN820" s="471" t="s">
        <v>16916</v>
      </c>
      <c r="AO820" s="472" t="s">
        <v>16916</v>
      </c>
      <c r="AP820" s="471">
        <v>8514.31</v>
      </c>
      <c r="AQ820" s="472">
        <v>8514.3100000000013</v>
      </c>
      <c r="AR820" s="471" t="s">
        <v>16916</v>
      </c>
      <c r="AS820" s="472" t="s">
        <v>16916</v>
      </c>
      <c r="AT820" s="471">
        <v>1782372.36</v>
      </c>
      <c r="AU820" s="472">
        <v>1782372.36</v>
      </c>
      <c r="AV820" s="471" t="s">
        <v>16916</v>
      </c>
      <c r="AW820" s="472" t="s">
        <v>16916</v>
      </c>
      <c r="AX820" s="471">
        <v>3207835.65</v>
      </c>
      <c r="AY820" s="472">
        <v>389614.87999999989</v>
      </c>
      <c r="AZ820" s="471" t="s">
        <v>16916</v>
      </c>
      <c r="BA820" s="472" t="s">
        <v>16916</v>
      </c>
      <c r="BB820" s="471" t="s">
        <v>16916</v>
      </c>
      <c r="BC820" s="472" t="s">
        <v>16916</v>
      </c>
      <c r="BD820" s="471" t="s">
        <v>16916</v>
      </c>
      <c r="BE820" s="472" t="s">
        <v>16916</v>
      </c>
      <c r="BF820" s="471" t="s">
        <v>16916</v>
      </c>
      <c r="BG820" s="472" t="s">
        <v>16916</v>
      </c>
      <c r="BH820" s="471" t="s">
        <v>16916</v>
      </c>
      <c r="BI820" s="472" t="s">
        <v>16916</v>
      </c>
      <c r="BJ820" s="357">
        <v>4998722.32</v>
      </c>
      <c r="BK820" s="474">
        <v>2180501.5499999998</v>
      </c>
      <c r="BL820" s="357">
        <v>0</v>
      </c>
      <c r="BM820" s="474">
        <v>0</v>
      </c>
      <c r="BN820" s="357">
        <v>0</v>
      </c>
      <c r="BO820" s="474">
        <v>0</v>
      </c>
    </row>
    <row r="821" spans="1:67" s="148" customFormat="1" ht="12.75" x14ac:dyDescent="0.2">
      <c r="A821" s="470" t="s">
        <v>8501</v>
      </c>
      <c r="B821" s="470" t="s">
        <v>8263</v>
      </c>
      <c r="C821" s="470" t="s">
        <v>8213</v>
      </c>
      <c r="D821" s="470" t="s">
        <v>8213</v>
      </c>
      <c r="E821" s="470" t="s">
        <v>17779</v>
      </c>
      <c r="F821" s="470" t="s">
        <v>17063</v>
      </c>
      <c r="G821" s="470" t="s">
        <v>15</v>
      </c>
      <c r="H821" s="471" t="s">
        <v>16916</v>
      </c>
      <c r="I821" s="472" t="s">
        <v>16916</v>
      </c>
      <c r="J821" s="471" t="s">
        <v>16916</v>
      </c>
      <c r="K821" s="472" t="s">
        <v>16916</v>
      </c>
      <c r="L821" s="471" t="s">
        <v>16916</v>
      </c>
      <c r="M821" s="472" t="s">
        <v>16916</v>
      </c>
      <c r="N821" s="471" t="s">
        <v>16916</v>
      </c>
      <c r="O821" s="472" t="s">
        <v>16916</v>
      </c>
      <c r="P821" s="471" t="s">
        <v>16916</v>
      </c>
      <c r="Q821" s="472" t="s">
        <v>16916</v>
      </c>
      <c r="R821" s="475" t="s">
        <v>16916</v>
      </c>
      <c r="S821" s="476" t="s">
        <v>16916</v>
      </c>
      <c r="T821" s="475" t="s">
        <v>16916</v>
      </c>
      <c r="U821" s="476" t="s">
        <v>16916</v>
      </c>
      <c r="V821" s="475" t="s">
        <v>16916</v>
      </c>
      <c r="W821" s="473" t="s">
        <v>16916</v>
      </c>
      <c r="X821" s="471" t="s">
        <v>16916</v>
      </c>
      <c r="Y821" s="472" t="s">
        <v>16916</v>
      </c>
      <c r="Z821" s="471" t="s">
        <v>16916</v>
      </c>
      <c r="AA821" s="472" t="s">
        <v>16916</v>
      </c>
      <c r="AB821" s="471" t="s">
        <v>16916</v>
      </c>
      <c r="AC821" s="472" t="s">
        <v>16916</v>
      </c>
      <c r="AD821" s="471" t="s">
        <v>16916</v>
      </c>
      <c r="AE821" s="472" t="s">
        <v>16916</v>
      </c>
      <c r="AF821" s="595" t="s">
        <v>16916</v>
      </c>
      <c r="AG821" s="473" t="s">
        <v>16916</v>
      </c>
      <c r="AH821" s="471" t="s">
        <v>16916</v>
      </c>
      <c r="AI821" s="472" t="s">
        <v>16916</v>
      </c>
      <c r="AJ821" s="471" t="s">
        <v>16916</v>
      </c>
      <c r="AK821" s="472" t="s">
        <v>16916</v>
      </c>
      <c r="AL821" s="471" t="s">
        <v>16916</v>
      </c>
      <c r="AM821" s="472" t="s">
        <v>16916</v>
      </c>
      <c r="AN821" s="471" t="s">
        <v>16916</v>
      </c>
      <c r="AO821" s="472" t="s">
        <v>16916</v>
      </c>
      <c r="AP821" s="471" t="s">
        <v>16916</v>
      </c>
      <c r="AQ821" s="472" t="s">
        <v>16916</v>
      </c>
      <c r="AR821" s="471" t="s">
        <v>16916</v>
      </c>
      <c r="AS821" s="472" t="s">
        <v>16916</v>
      </c>
      <c r="AT821" s="471" t="s">
        <v>16916</v>
      </c>
      <c r="AU821" s="472" t="s">
        <v>16916</v>
      </c>
      <c r="AV821" s="471" t="s">
        <v>16916</v>
      </c>
      <c r="AW821" s="472" t="s">
        <v>16916</v>
      </c>
      <c r="AX821" s="471">
        <v>562972.18999999994</v>
      </c>
      <c r="AY821" s="472" t="s">
        <v>16916</v>
      </c>
      <c r="AZ821" s="471" t="s">
        <v>16916</v>
      </c>
      <c r="BA821" s="472" t="s">
        <v>16916</v>
      </c>
      <c r="BB821" s="471">
        <v>176900.72</v>
      </c>
      <c r="BC821" s="472">
        <v>0</v>
      </c>
      <c r="BD821" s="471" t="s">
        <v>16916</v>
      </c>
      <c r="BE821" s="472" t="s">
        <v>16916</v>
      </c>
      <c r="BF821" s="471">
        <v>303103.09999999998</v>
      </c>
      <c r="BG821" s="472">
        <v>0</v>
      </c>
      <c r="BH821" s="471" t="s">
        <v>16916</v>
      </c>
      <c r="BI821" s="472" t="s">
        <v>16916</v>
      </c>
      <c r="BJ821" s="357">
        <v>1042976.0099999999</v>
      </c>
      <c r="BK821" s="474">
        <v>0</v>
      </c>
      <c r="BL821" s="357">
        <v>0</v>
      </c>
      <c r="BM821" s="474">
        <v>0</v>
      </c>
      <c r="BN821" s="357">
        <v>0</v>
      </c>
      <c r="BO821" s="474">
        <v>0</v>
      </c>
    </row>
    <row r="822" spans="1:67" s="148" customFormat="1" ht="12.75" x14ac:dyDescent="0.2">
      <c r="A822" s="470" t="s">
        <v>8455</v>
      </c>
      <c r="B822" s="470" t="s">
        <v>8328</v>
      </c>
      <c r="C822" s="470" t="s">
        <v>8213</v>
      </c>
      <c r="D822" s="470" t="s">
        <v>8213</v>
      </c>
      <c r="E822" s="470" t="s">
        <v>17780</v>
      </c>
      <c r="F822" s="470" t="s">
        <v>17040</v>
      </c>
      <c r="G822" s="470" t="s">
        <v>17036</v>
      </c>
      <c r="H822" s="471" t="s">
        <v>16916</v>
      </c>
      <c r="I822" s="472" t="s">
        <v>16916</v>
      </c>
      <c r="J822" s="471" t="s">
        <v>16916</v>
      </c>
      <c r="K822" s="472" t="s">
        <v>16916</v>
      </c>
      <c r="L822" s="471" t="s">
        <v>16916</v>
      </c>
      <c r="M822" s="472" t="s">
        <v>16916</v>
      </c>
      <c r="N822" s="471" t="s">
        <v>16916</v>
      </c>
      <c r="O822" s="472" t="s">
        <v>16916</v>
      </c>
      <c r="P822" s="471" t="s">
        <v>16916</v>
      </c>
      <c r="Q822" s="472" t="s">
        <v>16916</v>
      </c>
      <c r="R822" s="475" t="s">
        <v>16916</v>
      </c>
      <c r="S822" s="476" t="s">
        <v>16916</v>
      </c>
      <c r="T822" s="475" t="s">
        <v>16916</v>
      </c>
      <c r="U822" s="476" t="s">
        <v>16916</v>
      </c>
      <c r="V822" s="475" t="s">
        <v>16916</v>
      </c>
      <c r="W822" s="473" t="s">
        <v>16916</v>
      </c>
      <c r="X822" s="471" t="s">
        <v>16916</v>
      </c>
      <c r="Y822" s="472" t="s">
        <v>16916</v>
      </c>
      <c r="Z822" s="471" t="s">
        <v>16916</v>
      </c>
      <c r="AA822" s="472" t="s">
        <v>16916</v>
      </c>
      <c r="AB822" s="471" t="s">
        <v>16916</v>
      </c>
      <c r="AC822" s="472" t="s">
        <v>16916</v>
      </c>
      <c r="AD822" s="471" t="s">
        <v>16916</v>
      </c>
      <c r="AE822" s="472" t="s">
        <v>16916</v>
      </c>
      <c r="AF822" s="595" t="s">
        <v>16916</v>
      </c>
      <c r="AG822" s="473" t="s">
        <v>16916</v>
      </c>
      <c r="AH822" s="471" t="s">
        <v>16916</v>
      </c>
      <c r="AI822" s="472" t="s">
        <v>16916</v>
      </c>
      <c r="AJ822" s="471" t="s">
        <v>16916</v>
      </c>
      <c r="AK822" s="472" t="s">
        <v>16916</v>
      </c>
      <c r="AL822" s="471" t="s">
        <v>16916</v>
      </c>
      <c r="AM822" s="472" t="s">
        <v>16916</v>
      </c>
      <c r="AN822" s="471" t="s">
        <v>16916</v>
      </c>
      <c r="AO822" s="472" t="s">
        <v>16916</v>
      </c>
      <c r="AP822" s="471" t="s">
        <v>16916</v>
      </c>
      <c r="AQ822" s="472" t="s">
        <v>16916</v>
      </c>
      <c r="AR822" s="471" t="s">
        <v>16916</v>
      </c>
      <c r="AS822" s="472" t="s">
        <v>16916</v>
      </c>
      <c r="AT822" s="471" t="s">
        <v>16916</v>
      </c>
      <c r="AU822" s="472" t="s">
        <v>16916</v>
      </c>
      <c r="AV822" s="471" t="s">
        <v>16916</v>
      </c>
      <c r="AW822" s="472" t="s">
        <v>16916</v>
      </c>
      <c r="AX822" s="471">
        <v>134916.04999999999</v>
      </c>
      <c r="AY822" s="472" t="s">
        <v>16916</v>
      </c>
      <c r="AZ822" s="471" t="s">
        <v>16916</v>
      </c>
      <c r="BA822" s="472" t="s">
        <v>16916</v>
      </c>
      <c r="BB822" s="471">
        <v>84080.2</v>
      </c>
      <c r="BC822" s="472">
        <v>0</v>
      </c>
      <c r="BD822" s="471" t="s">
        <v>16916</v>
      </c>
      <c r="BE822" s="472" t="s">
        <v>16916</v>
      </c>
      <c r="BF822" s="471" t="s">
        <v>16916</v>
      </c>
      <c r="BG822" s="472" t="s">
        <v>16916</v>
      </c>
      <c r="BH822" s="471" t="s">
        <v>16916</v>
      </c>
      <c r="BI822" s="472" t="s">
        <v>16916</v>
      </c>
      <c r="BJ822" s="357">
        <v>218996.25</v>
      </c>
      <c r="BK822" s="474">
        <v>0</v>
      </c>
      <c r="BL822" s="357">
        <v>0</v>
      </c>
      <c r="BM822" s="474">
        <v>0</v>
      </c>
      <c r="BN822" s="357">
        <v>0</v>
      </c>
      <c r="BO822" s="474">
        <v>0</v>
      </c>
    </row>
    <row r="823" spans="1:67" s="148" customFormat="1" ht="12.75" x14ac:dyDescent="0.2">
      <c r="A823" s="470" t="s">
        <v>8455</v>
      </c>
      <c r="B823" s="470" t="s">
        <v>8401</v>
      </c>
      <c r="C823" s="470" t="s">
        <v>8213</v>
      </c>
      <c r="D823" s="470" t="s">
        <v>8213</v>
      </c>
      <c r="E823" s="470" t="s">
        <v>17923</v>
      </c>
      <c r="F823" s="470" t="s">
        <v>17040</v>
      </c>
      <c r="G823" s="470" t="s">
        <v>17036</v>
      </c>
      <c r="H823" s="471" t="s">
        <v>16916</v>
      </c>
      <c r="I823" s="472" t="s">
        <v>16916</v>
      </c>
      <c r="J823" s="471" t="s">
        <v>16916</v>
      </c>
      <c r="K823" s="472" t="s">
        <v>16916</v>
      </c>
      <c r="L823" s="471" t="s">
        <v>16916</v>
      </c>
      <c r="M823" s="472" t="s">
        <v>16916</v>
      </c>
      <c r="N823" s="471" t="s">
        <v>16916</v>
      </c>
      <c r="O823" s="472" t="s">
        <v>16916</v>
      </c>
      <c r="P823" s="471" t="s">
        <v>16916</v>
      </c>
      <c r="Q823" s="472" t="s">
        <v>16916</v>
      </c>
      <c r="R823" s="475" t="s">
        <v>16916</v>
      </c>
      <c r="S823" s="476" t="s">
        <v>16916</v>
      </c>
      <c r="T823" s="475" t="s">
        <v>16916</v>
      </c>
      <c r="U823" s="476" t="s">
        <v>16916</v>
      </c>
      <c r="V823" s="475" t="s">
        <v>16916</v>
      </c>
      <c r="W823" s="473" t="s">
        <v>16916</v>
      </c>
      <c r="X823" s="471" t="s">
        <v>16916</v>
      </c>
      <c r="Y823" s="472" t="s">
        <v>16916</v>
      </c>
      <c r="Z823" s="471" t="s">
        <v>16916</v>
      </c>
      <c r="AA823" s="472" t="s">
        <v>16916</v>
      </c>
      <c r="AB823" s="471" t="s">
        <v>16916</v>
      </c>
      <c r="AC823" s="472" t="s">
        <v>16916</v>
      </c>
      <c r="AD823" s="471" t="s">
        <v>16916</v>
      </c>
      <c r="AE823" s="472" t="s">
        <v>16916</v>
      </c>
      <c r="AF823" s="595" t="s">
        <v>16916</v>
      </c>
      <c r="AG823" s="473" t="s">
        <v>16916</v>
      </c>
      <c r="AH823" s="471" t="s">
        <v>16916</v>
      </c>
      <c r="AI823" s="472" t="s">
        <v>16916</v>
      </c>
      <c r="AJ823" s="471" t="s">
        <v>16916</v>
      </c>
      <c r="AK823" s="472" t="s">
        <v>16916</v>
      </c>
      <c r="AL823" s="471" t="s">
        <v>16916</v>
      </c>
      <c r="AM823" s="472" t="s">
        <v>16916</v>
      </c>
      <c r="AN823" s="471" t="s">
        <v>16916</v>
      </c>
      <c r="AO823" s="472" t="s">
        <v>16916</v>
      </c>
      <c r="AP823" s="471" t="s">
        <v>16916</v>
      </c>
      <c r="AQ823" s="472" t="s">
        <v>16916</v>
      </c>
      <c r="AR823" s="471" t="s">
        <v>16916</v>
      </c>
      <c r="AS823" s="472" t="s">
        <v>16916</v>
      </c>
      <c r="AT823" s="471" t="s">
        <v>16916</v>
      </c>
      <c r="AU823" s="472" t="s">
        <v>16916</v>
      </c>
      <c r="AV823" s="471" t="s">
        <v>16916</v>
      </c>
      <c r="AW823" s="472" t="s">
        <v>16916</v>
      </c>
      <c r="AX823" s="471" t="s">
        <v>16916</v>
      </c>
      <c r="AY823" s="472" t="s">
        <v>16916</v>
      </c>
      <c r="AZ823" s="471" t="s">
        <v>16916</v>
      </c>
      <c r="BA823" s="472" t="s">
        <v>16916</v>
      </c>
      <c r="BB823" s="471">
        <v>4844.5200000000004</v>
      </c>
      <c r="BC823" s="472">
        <v>0</v>
      </c>
      <c r="BD823" s="471" t="s">
        <v>16916</v>
      </c>
      <c r="BE823" s="472" t="s">
        <v>16916</v>
      </c>
      <c r="BF823" s="471" t="s">
        <v>16916</v>
      </c>
      <c r="BG823" s="472" t="s">
        <v>16916</v>
      </c>
      <c r="BH823" s="471" t="s">
        <v>16916</v>
      </c>
      <c r="BI823" s="472" t="s">
        <v>16916</v>
      </c>
      <c r="BJ823" s="357">
        <v>4844.5200000000004</v>
      </c>
      <c r="BK823" s="474">
        <v>0</v>
      </c>
      <c r="BL823" s="357">
        <v>0</v>
      </c>
      <c r="BM823" s="474">
        <v>0</v>
      </c>
      <c r="BN823" s="357">
        <v>0</v>
      </c>
      <c r="BO823" s="474">
        <v>0</v>
      </c>
    </row>
    <row r="824" spans="1:67" s="148" customFormat="1" ht="12.75" x14ac:dyDescent="0.2">
      <c r="A824" s="470" t="s">
        <v>8455</v>
      </c>
      <c r="B824" s="470" t="s">
        <v>8456</v>
      </c>
      <c r="C824" s="470" t="s">
        <v>8213</v>
      </c>
      <c r="D824" s="470" t="s">
        <v>8213</v>
      </c>
      <c r="E824" s="470" t="s">
        <v>17600</v>
      </c>
      <c r="F824" s="470" t="s">
        <v>17040</v>
      </c>
      <c r="G824" s="470" t="s">
        <v>17036</v>
      </c>
      <c r="H824" s="471" t="s">
        <v>16916</v>
      </c>
      <c r="I824" s="472" t="s">
        <v>16916</v>
      </c>
      <c r="J824" s="471">
        <v>340910.16</v>
      </c>
      <c r="K824" s="472">
        <v>0</v>
      </c>
      <c r="L824" s="471" t="s">
        <v>16916</v>
      </c>
      <c r="M824" s="472" t="s">
        <v>16916</v>
      </c>
      <c r="N824" s="471" t="s">
        <v>16916</v>
      </c>
      <c r="O824" s="472" t="s">
        <v>16916</v>
      </c>
      <c r="P824" s="471" t="s">
        <v>16916</v>
      </c>
      <c r="Q824" s="472" t="s">
        <v>16916</v>
      </c>
      <c r="R824" s="475" t="s">
        <v>16916</v>
      </c>
      <c r="S824" s="476" t="s">
        <v>16916</v>
      </c>
      <c r="T824" s="475" t="s">
        <v>16916</v>
      </c>
      <c r="U824" s="476" t="s">
        <v>16916</v>
      </c>
      <c r="V824" s="475" t="s">
        <v>16916</v>
      </c>
      <c r="W824" s="473" t="s">
        <v>16916</v>
      </c>
      <c r="X824" s="471" t="s">
        <v>16916</v>
      </c>
      <c r="Y824" s="472" t="s">
        <v>16916</v>
      </c>
      <c r="Z824" s="471" t="s">
        <v>16916</v>
      </c>
      <c r="AA824" s="472" t="s">
        <v>16916</v>
      </c>
      <c r="AB824" s="471" t="s">
        <v>16916</v>
      </c>
      <c r="AC824" s="472" t="s">
        <v>16916</v>
      </c>
      <c r="AD824" s="471" t="s">
        <v>16916</v>
      </c>
      <c r="AE824" s="472" t="s">
        <v>16916</v>
      </c>
      <c r="AF824" s="595" t="s">
        <v>16916</v>
      </c>
      <c r="AG824" s="473" t="s">
        <v>16916</v>
      </c>
      <c r="AH824" s="471" t="s">
        <v>16916</v>
      </c>
      <c r="AI824" s="472" t="s">
        <v>16916</v>
      </c>
      <c r="AJ824" s="471" t="s">
        <v>16916</v>
      </c>
      <c r="AK824" s="472" t="s">
        <v>16916</v>
      </c>
      <c r="AL824" s="471" t="s">
        <v>16916</v>
      </c>
      <c r="AM824" s="472" t="s">
        <v>16916</v>
      </c>
      <c r="AN824" s="471" t="s">
        <v>16916</v>
      </c>
      <c r="AO824" s="472" t="s">
        <v>16916</v>
      </c>
      <c r="AP824" s="471" t="s">
        <v>16916</v>
      </c>
      <c r="AQ824" s="472" t="s">
        <v>16916</v>
      </c>
      <c r="AR824" s="471" t="s">
        <v>16916</v>
      </c>
      <c r="AS824" s="472" t="s">
        <v>16916</v>
      </c>
      <c r="AT824" s="471" t="s">
        <v>16916</v>
      </c>
      <c r="AU824" s="472" t="s">
        <v>16916</v>
      </c>
      <c r="AV824" s="471" t="s">
        <v>16916</v>
      </c>
      <c r="AW824" s="472" t="s">
        <v>16916</v>
      </c>
      <c r="AX824" s="471" t="s">
        <v>16916</v>
      </c>
      <c r="AY824" s="472" t="s">
        <v>16916</v>
      </c>
      <c r="AZ824" s="471" t="s">
        <v>16916</v>
      </c>
      <c r="BA824" s="472" t="s">
        <v>16916</v>
      </c>
      <c r="BB824" s="471" t="s">
        <v>16916</v>
      </c>
      <c r="BC824" s="472" t="s">
        <v>16916</v>
      </c>
      <c r="BD824" s="471" t="s">
        <v>16916</v>
      </c>
      <c r="BE824" s="472" t="s">
        <v>16916</v>
      </c>
      <c r="BF824" s="471" t="s">
        <v>16916</v>
      </c>
      <c r="BG824" s="472" t="s">
        <v>16916</v>
      </c>
      <c r="BH824" s="471" t="s">
        <v>16916</v>
      </c>
      <c r="BI824" s="472" t="s">
        <v>16916</v>
      </c>
      <c r="BJ824" s="357">
        <v>0</v>
      </c>
      <c r="BK824" s="474">
        <v>0</v>
      </c>
      <c r="BL824" s="357">
        <v>340910.16</v>
      </c>
      <c r="BM824" s="474">
        <v>0</v>
      </c>
      <c r="BN824" s="357">
        <v>0</v>
      </c>
      <c r="BO824" s="474">
        <v>0</v>
      </c>
    </row>
    <row r="825" spans="1:67" s="148" customFormat="1" ht="12.75" x14ac:dyDescent="0.2">
      <c r="A825" s="470" t="s">
        <v>8455</v>
      </c>
      <c r="B825" s="470" t="s">
        <v>9141</v>
      </c>
      <c r="C825" s="470" t="s">
        <v>8213</v>
      </c>
      <c r="D825" s="470" t="s">
        <v>8213</v>
      </c>
      <c r="E825" s="470" t="s">
        <v>18084</v>
      </c>
      <c r="F825" s="470" t="s">
        <v>17040</v>
      </c>
      <c r="G825" s="470" t="s">
        <v>17036</v>
      </c>
      <c r="H825" s="471" t="s">
        <v>16916</v>
      </c>
      <c r="I825" s="472" t="s">
        <v>16916</v>
      </c>
      <c r="J825" s="471" t="s">
        <v>16916</v>
      </c>
      <c r="K825" s="472" t="s">
        <v>16916</v>
      </c>
      <c r="L825" s="471" t="s">
        <v>16916</v>
      </c>
      <c r="M825" s="472" t="s">
        <v>16916</v>
      </c>
      <c r="N825" s="471" t="s">
        <v>16916</v>
      </c>
      <c r="O825" s="472" t="s">
        <v>16916</v>
      </c>
      <c r="P825" s="471" t="s">
        <v>16916</v>
      </c>
      <c r="Q825" s="472" t="s">
        <v>16916</v>
      </c>
      <c r="R825" s="475" t="s">
        <v>16916</v>
      </c>
      <c r="S825" s="476" t="s">
        <v>16916</v>
      </c>
      <c r="T825" s="475" t="s">
        <v>16916</v>
      </c>
      <c r="U825" s="476" t="s">
        <v>16916</v>
      </c>
      <c r="V825" s="475" t="s">
        <v>16916</v>
      </c>
      <c r="W825" s="473" t="s">
        <v>16916</v>
      </c>
      <c r="X825" s="471" t="s">
        <v>16916</v>
      </c>
      <c r="Y825" s="472" t="s">
        <v>16916</v>
      </c>
      <c r="Z825" s="471" t="s">
        <v>16916</v>
      </c>
      <c r="AA825" s="472" t="s">
        <v>16916</v>
      </c>
      <c r="AB825" s="471" t="s">
        <v>16916</v>
      </c>
      <c r="AC825" s="472" t="s">
        <v>16916</v>
      </c>
      <c r="AD825" s="471" t="s">
        <v>16916</v>
      </c>
      <c r="AE825" s="472" t="s">
        <v>16916</v>
      </c>
      <c r="AF825" s="595" t="s">
        <v>16916</v>
      </c>
      <c r="AG825" s="473" t="s">
        <v>16916</v>
      </c>
      <c r="AH825" s="471" t="s">
        <v>16916</v>
      </c>
      <c r="AI825" s="472" t="s">
        <v>16916</v>
      </c>
      <c r="AJ825" s="471" t="s">
        <v>16916</v>
      </c>
      <c r="AK825" s="472" t="s">
        <v>16916</v>
      </c>
      <c r="AL825" s="471" t="s">
        <v>16916</v>
      </c>
      <c r="AM825" s="472" t="s">
        <v>16916</v>
      </c>
      <c r="AN825" s="471" t="s">
        <v>16916</v>
      </c>
      <c r="AO825" s="472" t="s">
        <v>16916</v>
      </c>
      <c r="AP825" s="471" t="s">
        <v>16916</v>
      </c>
      <c r="AQ825" s="472" t="s">
        <v>16916</v>
      </c>
      <c r="AR825" s="471" t="s">
        <v>16916</v>
      </c>
      <c r="AS825" s="472" t="s">
        <v>16916</v>
      </c>
      <c r="AT825" s="471" t="s">
        <v>16916</v>
      </c>
      <c r="AU825" s="472" t="s">
        <v>16916</v>
      </c>
      <c r="AV825" s="471" t="s">
        <v>16916</v>
      </c>
      <c r="AW825" s="472" t="s">
        <v>16916</v>
      </c>
      <c r="AX825" s="471" t="s">
        <v>16916</v>
      </c>
      <c r="AY825" s="472" t="s">
        <v>16916</v>
      </c>
      <c r="AZ825" s="471" t="s">
        <v>16916</v>
      </c>
      <c r="BA825" s="472" t="s">
        <v>16916</v>
      </c>
      <c r="BB825" s="471" t="s">
        <v>16916</v>
      </c>
      <c r="BC825" s="472" t="s">
        <v>16916</v>
      </c>
      <c r="BD825" s="471" t="s">
        <v>16916</v>
      </c>
      <c r="BE825" s="472" t="s">
        <v>16916</v>
      </c>
      <c r="BF825" s="471">
        <v>144301.34</v>
      </c>
      <c r="BG825" s="472">
        <v>0</v>
      </c>
      <c r="BH825" s="471" t="s">
        <v>16916</v>
      </c>
      <c r="BI825" s="472" t="s">
        <v>16916</v>
      </c>
      <c r="BJ825" s="357">
        <v>144301.34</v>
      </c>
      <c r="BK825" s="474">
        <v>0</v>
      </c>
      <c r="BL825" s="357">
        <v>0</v>
      </c>
      <c r="BM825" s="474">
        <v>0</v>
      </c>
      <c r="BN825" s="357">
        <v>0</v>
      </c>
      <c r="BO825" s="474">
        <v>0</v>
      </c>
    </row>
    <row r="826" spans="1:67" s="148" customFormat="1" ht="12.75" x14ac:dyDescent="0.2">
      <c r="A826" s="470" t="s">
        <v>8455</v>
      </c>
      <c r="B826" s="470" t="s">
        <v>9153</v>
      </c>
      <c r="C826" s="470" t="s">
        <v>8213</v>
      </c>
      <c r="D826" s="470" t="s">
        <v>8213</v>
      </c>
      <c r="E826" s="470" t="s">
        <v>17601</v>
      </c>
      <c r="F826" s="470" t="s">
        <v>17040</v>
      </c>
      <c r="G826" s="470" t="s">
        <v>17036</v>
      </c>
      <c r="H826" s="471" t="s">
        <v>16916</v>
      </c>
      <c r="I826" s="472" t="s">
        <v>16916</v>
      </c>
      <c r="J826" s="471" t="s">
        <v>16916</v>
      </c>
      <c r="K826" s="472" t="s">
        <v>16916</v>
      </c>
      <c r="L826" s="471" t="s">
        <v>16916</v>
      </c>
      <c r="M826" s="472" t="s">
        <v>16916</v>
      </c>
      <c r="N826" s="471" t="s">
        <v>16916</v>
      </c>
      <c r="O826" s="472" t="s">
        <v>16916</v>
      </c>
      <c r="P826" s="471" t="s">
        <v>16916</v>
      </c>
      <c r="Q826" s="472" t="s">
        <v>16916</v>
      </c>
      <c r="R826" s="475" t="s">
        <v>16916</v>
      </c>
      <c r="S826" s="476" t="s">
        <v>16916</v>
      </c>
      <c r="T826" s="475" t="s">
        <v>16916</v>
      </c>
      <c r="U826" s="476" t="s">
        <v>16916</v>
      </c>
      <c r="V826" s="475" t="s">
        <v>16916</v>
      </c>
      <c r="W826" s="473" t="s">
        <v>16916</v>
      </c>
      <c r="X826" s="471" t="s">
        <v>16916</v>
      </c>
      <c r="Y826" s="472" t="s">
        <v>16916</v>
      </c>
      <c r="Z826" s="471" t="s">
        <v>16916</v>
      </c>
      <c r="AA826" s="472" t="s">
        <v>16916</v>
      </c>
      <c r="AB826" s="471" t="s">
        <v>16916</v>
      </c>
      <c r="AC826" s="472" t="s">
        <v>16916</v>
      </c>
      <c r="AD826" s="471" t="s">
        <v>16916</v>
      </c>
      <c r="AE826" s="472" t="s">
        <v>16916</v>
      </c>
      <c r="AF826" s="595" t="s">
        <v>16916</v>
      </c>
      <c r="AG826" s="473" t="s">
        <v>16916</v>
      </c>
      <c r="AH826" s="471">
        <v>27234.959999999999</v>
      </c>
      <c r="AI826" s="472">
        <v>27234.959999999999</v>
      </c>
      <c r="AJ826" s="471" t="s">
        <v>16916</v>
      </c>
      <c r="AK826" s="472" t="s">
        <v>16916</v>
      </c>
      <c r="AL826" s="471">
        <v>63.14</v>
      </c>
      <c r="AM826" s="472">
        <v>0</v>
      </c>
      <c r="AN826" s="471" t="s">
        <v>16916</v>
      </c>
      <c r="AO826" s="472" t="s">
        <v>16916</v>
      </c>
      <c r="AP826" s="471">
        <v>862817.2</v>
      </c>
      <c r="AQ826" s="472">
        <v>787586.99999999977</v>
      </c>
      <c r="AR826" s="471" t="s">
        <v>16916</v>
      </c>
      <c r="AS826" s="472" t="s">
        <v>16916</v>
      </c>
      <c r="AT826" s="471" t="s">
        <v>16916</v>
      </c>
      <c r="AU826" s="472" t="s">
        <v>16916</v>
      </c>
      <c r="AV826" s="471" t="s">
        <v>16916</v>
      </c>
      <c r="AW826" s="472" t="s">
        <v>16916</v>
      </c>
      <c r="AX826" s="471" t="s">
        <v>16916</v>
      </c>
      <c r="AY826" s="472" t="s">
        <v>16916</v>
      </c>
      <c r="AZ826" s="471" t="s">
        <v>16916</v>
      </c>
      <c r="BA826" s="472" t="s">
        <v>16916</v>
      </c>
      <c r="BB826" s="471" t="s">
        <v>16916</v>
      </c>
      <c r="BC826" s="472" t="s">
        <v>16916</v>
      </c>
      <c r="BD826" s="471" t="s">
        <v>16916</v>
      </c>
      <c r="BE826" s="472" t="s">
        <v>16916</v>
      </c>
      <c r="BF826" s="471" t="s">
        <v>16916</v>
      </c>
      <c r="BG826" s="472" t="s">
        <v>16916</v>
      </c>
      <c r="BH826" s="471" t="s">
        <v>16916</v>
      </c>
      <c r="BI826" s="472" t="s">
        <v>16916</v>
      </c>
      <c r="BJ826" s="357">
        <v>890115.29999999993</v>
      </c>
      <c r="BK826" s="474">
        <v>814821.95999999973</v>
      </c>
      <c r="BL826" s="357">
        <v>0</v>
      </c>
      <c r="BM826" s="474">
        <v>0</v>
      </c>
      <c r="BN826" s="357">
        <v>0</v>
      </c>
      <c r="BO826" s="474">
        <v>0</v>
      </c>
    </row>
    <row r="827" spans="1:67" s="148" customFormat="1" ht="12.75" x14ac:dyDescent="0.2">
      <c r="A827" s="470" t="s">
        <v>8455</v>
      </c>
      <c r="B827" s="470" t="s">
        <v>9158</v>
      </c>
      <c r="C827" s="470" t="s">
        <v>8213</v>
      </c>
      <c r="D827" s="470" t="s">
        <v>8213</v>
      </c>
      <c r="E827" s="470" t="s">
        <v>17924</v>
      </c>
      <c r="F827" s="470" t="s">
        <v>17040</v>
      </c>
      <c r="G827" s="470" t="s">
        <v>17036</v>
      </c>
      <c r="H827" s="471" t="s">
        <v>16916</v>
      </c>
      <c r="I827" s="472" t="s">
        <v>16916</v>
      </c>
      <c r="J827" s="471" t="s">
        <v>16916</v>
      </c>
      <c r="K827" s="472" t="s">
        <v>16916</v>
      </c>
      <c r="L827" s="471" t="s">
        <v>16916</v>
      </c>
      <c r="M827" s="472" t="s">
        <v>16916</v>
      </c>
      <c r="N827" s="471" t="s">
        <v>16916</v>
      </c>
      <c r="O827" s="472" t="s">
        <v>16916</v>
      </c>
      <c r="P827" s="471" t="s">
        <v>16916</v>
      </c>
      <c r="Q827" s="472" t="s">
        <v>16916</v>
      </c>
      <c r="R827" s="475" t="s">
        <v>16916</v>
      </c>
      <c r="S827" s="476" t="s">
        <v>16916</v>
      </c>
      <c r="T827" s="475" t="s">
        <v>16916</v>
      </c>
      <c r="U827" s="476" t="s">
        <v>16916</v>
      </c>
      <c r="V827" s="475" t="s">
        <v>16916</v>
      </c>
      <c r="W827" s="473" t="s">
        <v>16916</v>
      </c>
      <c r="X827" s="471" t="s">
        <v>16916</v>
      </c>
      <c r="Y827" s="472" t="s">
        <v>16916</v>
      </c>
      <c r="Z827" s="471" t="s">
        <v>16916</v>
      </c>
      <c r="AA827" s="472" t="s">
        <v>16916</v>
      </c>
      <c r="AB827" s="471" t="s">
        <v>16916</v>
      </c>
      <c r="AC827" s="472" t="s">
        <v>16916</v>
      </c>
      <c r="AD827" s="471" t="s">
        <v>16916</v>
      </c>
      <c r="AE827" s="472" t="s">
        <v>16916</v>
      </c>
      <c r="AF827" s="595" t="s">
        <v>16916</v>
      </c>
      <c r="AG827" s="473" t="s">
        <v>16916</v>
      </c>
      <c r="AH827" s="471" t="s">
        <v>16916</v>
      </c>
      <c r="AI827" s="472" t="s">
        <v>16916</v>
      </c>
      <c r="AJ827" s="471" t="s">
        <v>16916</v>
      </c>
      <c r="AK827" s="472" t="s">
        <v>16916</v>
      </c>
      <c r="AL827" s="471" t="s">
        <v>16916</v>
      </c>
      <c r="AM827" s="472" t="s">
        <v>16916</v>
      </c>
      <c r="AN827" s="471" t="s">
        <v>16916</v>
      </c>
      <c r="AO827" s="472" t="s">
        <v>16916</v>
      </c>
      <c r="AP827" s="471" t="s">
        <v>16916</v>
      </c>
      <c r="AQ827" s="472" t="s">
        <v>16916</v>
      </c>
      <c r="AR827" s="471" t="s">
        <v>16916</v>
      </c>
      <c r="AS827" s="472" t="s">
        <v>16916</v>
      </c>
      <c r="AT827" s="471" t="s">
        <v>16916</v>
      </c>
      <c r="AU827" s="472" t="s">
        <v>16916</v>
      </c>
      <c r="AV827" s="471" t="s">
        <v>16916</v>
      </c>
      <c r="AW827" s="472" t="s">
        <v>16916</v>
      </c>
      <c r="AX827" s="471" t="s">
        <v>16916</v>
      </c>
      <c r="AY827" s="472" t="s">
        <v>16916</v>
      </c>
      <c r="AZ827" s="471" t="s">
        <v>16916</v>
      </c>
      <c r="BA827" s="472" t="s">
        <v>16916</v>
      </c>
      <c r="BB827" s="471">
        <v>27363.360000000001</v>
      </c>
      <c r="BC827" s="472">
        <v>0</v>
      </c>
      <c r="BD827" s="471" t="s">
        <v>16916</v>
      </c>
      <c r="BE827" s="472" t="s">
        <v>16916</v>
      </c>
      <c r="BF827" s="471" t="s">
        <v>16916</v>
      </c>
      <c r="BG827" s="472" t="s">
        <v>16916</v>
      </c>
      <c r="BH827" s="471" t="s">
        <v>16916</v>
      </c>
      <c r="BI827" s="472" t="s">
        <v>16916</v>
      </c>
      <c r="BJ827" s="357">
        <v>27363.360000000001</v>
      </c>
      <c r="BK827" s="474">
        <v>0</v>
      </c>
      <c r="BL827" s="357">
        <v>0</v>
      </c>
      <c r="BM827" s="474">
        <v>0</v>
      </c>
      <c r="BN827" s="357">
        <v>0</v>
      </c>
      <c r="BO827" s="474">
        <v>0</v>
      </c>
    </row>
    <row r="828" spans="1:67" s="148" customFormat="1" ht="12.75" x14ac:dyDescent="0.2">
      <c r="A828" s="470" t="s">
        <v>8455</v>
      </c>
      <c r="B828" s="470" t="s">
        <v>9232</v>
      </c>
      <c r="C828" s="470" t="s">
        <v>8213</v>
      </c>
      <c r="D828" s="470" t="s">
        <v>8213</v>
      </c>
      <c r="E828" s="470" t="s">
        <v>17925</v>
      </c>
      <c r="F828" s="470" t="s">
        <v>17040</v>
      </c>
      <c r="G828" s="470" t="s">
        <v>17036</v>
      </c>
      <c r="H828" s="471" t="s">
        <v>16916</v>
      </c>
      <c r="I828" s="472" t="s">
        <v>16916</v>
      </c>
      <c r="J828" s="471" t="s">
        <v>16916</v>
      </c>
      <c r="K828" s="472" t="s">
        <v>16916</v>
      </c>
      <c r="L828" s="471" t="s">
        <v>16916</v>
      </c>
      <c r="M828" s="472" t="s">
        <v>16916</v>
      </c>
      <c r="N828" s="471" t="s">
        <v>16916</v>
      </c>
      <c r="O828" s="472" t="s">
        <v>16916</v>
      </c>
      <c r="P828" s="471" t="s">
        <v>16916</v>
      </c>
      <c r="Q828" s="472" t="s">
        <v>16916</v>
      </c>
      <c r="R828" s="475" t="s">
        <v>16916</v>
      </c>
      <c r="S828" s="476" t="s">
        <v>16916</v>
      </c>
      <c r="T828" s="475" t="s">
        <v>16916</v>
      </c>
      <c r="U828" s="476" t="s">
        <v>16916</v>
      </c>
      <c r="V828" s="475" t="s">
        <v>16916</v>
      </c>
      <c r="W828" s="473" t="s">
        <v>16916</v>
      </c>
      <c r="X828" s="471" t="s">
        <v>16916</v>
      </c>
      <c r="Y828" s="472" t="s">
        <v>16916</v>
      </c>
      <c r="Z828" s="471" t="s">
        <v>16916</v>
      </c>
      <c r="AA828" s="472" t="s">
        <v>16916</v>
      </c>
      <c r="AB828" s="471" t="s">
        <v>16916</v>
      </c>
      <c r="AC828" s="472" t="s">
        <v>16916</v>
      </c>
      <c r="AD828" s="471" t="s">
        <v>16916</v>
      </c>
      <c r="AE828" s="472" t="s">
        <v>16916</v>
      </c>
      <c r="AF828" s="595" t="s">
        <v>16916</v>
      </c>
      <c r="AG828" s="473" t="s">
        <v>16916</v>
      </c>
      <c r="AH828" s="471" t="s">
        <v>16916</v>
      </c>
      <c r="AI828" s="472" t="s">
        <v>16916</v>
      </c>
      <c r="AJ828" s="471" t="s">
        <v>16916</v>
      </c>
      <c r="AK828" s="472" t="s">
        <v>16916</v>
      </c>
      <c r="AL828" s="471" t="s">
        <v>16916</v>
      </c>
      <c r="AM828" s="472" t="s">
        <v>16916</v>
      </c>
      <c r="AN828" s="471" t="s">
        <v>16916</v>
      </c>
      <c r="AO828" s="472" t="s">
        <v>16916</v>
      </c>
      <c r="AP828" s="471" t="s">
        <v>16916</v>
      </c>
      <c r="AQ828" s="472" t="s">
        <v>16916</v>
      </c>
      <c r="AR828" s="471" t="s">
        <v>16916</v>
      </c>
      <c r="AS828" s="472" t="s">
        <v>16916</v>
      </c>
      <c r="AT828" s="471" t="s">
        <v>16916</v>
      </c>
      <c r="AU828" s="472" t="s">
        <v>16916</v>
      </c>
      <c r="AV828" s="471" t="s">
        <v>16916</v>
      </c>
      <c r="AW828" s="472" t="s">
        <v>16916</v>
      </c>
      <c r="AX828" s="471" t="s">
        <v>16916</v>
      </c>
      <c r="AY828" s="472" t="s">
        <v>16916</v>
      </c>
      <c r="AZ828" s="471" t="s">
        <v>16916</v>
      </c>
      <c r="BA828" s="472" t="s">
        <v>16916</v>
      </c>
      <c r="BB828" s="471">
        <v>6945.61</v>
      </c>
      <c r="BC828" s="472">
        <v>0</v>
      </c>
      <c r="BD828" s="471" t="s">
        <v>16916</v>
      </c>
      <c r="BE828" s="472" t="s">
        <v>16916</v>
      </c>
      <c r="BF828" s="471" t="s">
        <v>16916</v>
      </c>
      <c r="BG828" s="472" t="s">
        <v>16916</v>
      </c>
      <c r="BH828" s="471" t="s">
        <v>16916</v>
      </c>
      <c r="BI828" s="472" t="s">
        <v>16916</v>
      </c>
      <c r="BJ828" s="357">
        <v>6945.61</v>
      </c>
      <c r="BK828" s="474">
        <v>0</v>
      </c>
      <c r="BL828" s="357">
        <v>0</v>
      </c>
      <c r="BM828" s="474">
        <v>0</v>
      </c>
      <c r="BN828" s="357">
        <v>0</v>
      </c>
      <c r="BO828" s="474">
        <v>0</v>
      </c>
    </row>
    <row r="829" spans="1:67" s="148" customFormat="1" ht="12.75" x14ac:dyDescent="0.2">
      <c r="A829" s="470" t="s">
        <v>8455</v>
      </c>
      <c r="B829" s="470" t="s">
        <v>9245</v>
      </c>
      <c r="C829" s="470" t="s">
        <v>8213</v>
      </c>
      <c r="D829" s="470" t="s">
        <v>8213</v>
      </c>
      <c r="E829" s="470" t="s">
        <v>17926</v>
      </c>
      <c r="F829" s="470" t="s">
        <v>17040</v>
      </c>
      <c r="G829" s="470" t="s">
        <v>17036</v>
      </c>
      <c r="H829" s="471" t="s">
        <v>16916</v>
      </c>
      <c r="I829" s="472" t="s">
        <v>16916</v>
      </c>
      <c r="J829" s="471" t="s">
        <v>16916</v>
      </c>
      <c r="K829" s="472" t="s">
        <v>16916</v>
      </c>
      <c r="L829" s="471" t="s">
        <v>16916</v>
      </c>
      <c r="M829" s="472" t="s">
        <v>16916</v>
      </c>
      <c r="N829" s="471" t="s">
        <v>16916</v>
      </c>
      <c r="O829" s="472" t="s">
        <v>16916</v>
      </c>
      <c r="P829" s="471" t="s">
        <v>16916</v>
      </c>
      <c r="Q829" s="472" t="s">
        <v>16916</v>
      </c>
      <c r="R829" s="475" t="s">
        <v>16916</v>
      </c>
      <c r="S829" s="476" t="s">
        <v>16916</v>
      </c>
      <c r="T829" s="475" t="s">
        <v>16916</v>
      </c>
      <c r="U829" s="476" t="s">
        <v>16916</v>
      </c>
      <c r="V829" s="475" t="s">
        <v>16916</v>
      </c>
      <c r="W829" s="473" t="s">
        <v>16916</v>
      </c>
      <c r="X829" s="471" t="s">
        <v>16916</v>
      </c>
      <c r="Y829" s="472" t="s">
        <v>16916</v>
      </c>
      <c r="Z829" s="471" t="s">
        <v>16916</v>
      </c>
      <c r="AA829" s="472" t="s">
        <v>16916</v>
      </c>
      <c r="AB829" s="471" t="s">
        <v>16916</v>
      </c>
      <c r="AC829" s="472" t="s">
        <v>16916</v>
      </c>
      <c r="AD829" s="471" t="s">
        <v>16916</v>
      </c>
      <c r="AE829" s="472" t="s">
        <v>16916</v>
      </c>
      <c r="AF829" s="595" t="s">
        <v>16916</v>
      </c>
      <c r="AG829" s="473" t="s">
        <v>16916</v>
      </c>
      <c r="AH829" s="471" t="s">
        <v>16916</v>
      </c>
      <c r="AI829" s="472" t="s">
        <v>16916</v>
      </c>
      <c r="AJ829" s="471" t="s">
        <v>16916</v>
      </c>
      <c r="AK829" s="472" t="s">
        <v>16916</v>
      </c>
      <c r="AL829" s="471" t="s">
        <v>16916</v>
      </c>
      <c r="AM829" s="472" t="s">
        <v>16916</v>
      </c>
      <c r="AN829" s="471" t="s">
        <v>16916</v>
      </c>
      <c r="AO829" s="472" t="s">
        <v>16916</v>
      </c>
      <c r="AP829" s="471" t="s">
        <v>16916</v>
      </c>
      <c r="AQ829" s="472" t="s">
        <v>16916</v>
      </c>
      <c r="AR829" s="471" t="s">
        <v>16916</v>
      </c>
      <c r="AS829" s="472" t="s">
        <v>16916</v>
      </c>
      <c r="AT829" s="471" t="s">
        <v>16916</v>
      </c>
      <c r="AU829" s="472" t="s">
        <v>16916</v>
      </c>
      <c r="AV829" s="471" t="s">
        <v>16916</v>
      </c>
      <c r="AW829" s="472" t="s">
        <v>16916</v>
      </c>
      <c r="AX829" s="471" t="s">
        <v>16916</v>
      </c>
      <c r="AY829" s="472" t="s">
        <v>16916</v>
      </c>
      <c r="AZ829" s="471" t="s">
        <v>16916</v>
      </c>
      <c r="BA829" s="472" t="s">
        <v>16916</v>
      </c>
      <c r="BB829" s="471">
        <v>774.4</v>
      </c>
      <c r="BC829" s="472">
        <v>0</v>
      </c>
      <c r="BD829" s="471" t="s">
        <v>16916</v>
      </c>
      <c r="BE829" s="472" t="s">
        <v>16916</v>
      </c>
      <c r="BF829" s="471" t="s">
        <v>16916</v>
      </c>
      <c r="BG829" s="472" t="s">
        <v>16916</v>
      </c>
      <c r="BH829" s="471" t="s">
        <v>16916</v>
      </c>
      <c r="BI829" s="472" t="s">
        <v>16916</v>
      </c>
      <c r="BJ829" s="357">
        <v>774.4</v>
      </c>
      <c r="BK829" s="474">
        <v>0</v>
      </c>
      <c r="BL829" s="357">
        <v>0</v>
      </c>
      <c r="BM829" s="474">
        <v>0</v>
      </c>
      <c r="BN829" s="357">
        <v>0</v>
      </c>
      <c r="BO829" s="474">
        <v>0</v>
      </c>
    </row>
    <row r="830" spans="1:67" s="148" customFormat="1" ht="12.75" x14ac:dyDescent="0.2">
      <c r="A830" s="470" t="s">
        <v>8455</v>
      </c>
      <c r="B830" s="470" t="s">
        <v>9257</v>
      </c>
      <c r="C830" s="470" t="s">
        <v>8213</v>
      </c>
      <c r="D830" s="470" t="s">
        <v>8213</v>
      </c>
      <c r="E830" s="470" t="s">
        <v>17927</v>
      </c>
      <c r="F830" s="470" t="s">
        <v>17040</v>
      </c>
      <c r="G830" s="470" t="s">
        <v>17036</v>
      </c>
      <c r="H830" s="471" t="s">
        <v>16916</v>
      </c>
      <c r="I830" s="472" t="s">
        <v>16916</v>
      </c>
      <c r="J830" s="471" t="s">
        <v>16916</v>
      </c>
      <c r="K830" s="472" t="s">
        <v>16916</v>
      </c>
      <c r="L830" s="471" t="s">
        <v>16916</v>
      </c>
      <c r="M830" s="472" t="s">
        <v>16916</v>
      </c>
      <c r="N830" s="471" t="s">
        <v>16916</v>
      </c>
      <c r="O830" s="472" t="s">
        <v>16916</v>
      </c>
      <c r="P830" s="471" t="s">
        <v>16916</v>
      </c>
      <c r="Q830" s="472" t="s">
        <v>16916</v>
      </c>
      <c r="R830" s="475" t="s">
        <v>16916</v>
      </c>
      <c r="S830" s="476" t="s">
        <v>16916</v>
      </c>
      <c r="T830" s="475" t="s">
        <v>16916</v>
      </c>
      <c r="U830" s="476" t="s">
        <v>16916</v>
      </c>
      <c r="V830" s="475" t="s">
        <v>16916</v>
      </c>
      <c r="W830" s="473" t="s">
        <v>16916</v>
      </c>
      <c r="X830" s="471" t="s">
        <v>16916</v>
      </c>
      <c r="Y830" s="472" t="s">
        <v>16916</v>
      </c>
      <c r="Z830" s="471" t="s">
        <v>16916</v>
      </c>
      <c r="AA830" s="472" t="s">
        <v>16916</v>
      </c>
      <c r="AB830" s="471" t="s">
        <v>16916</v>
      </c>
      <c r="AC830" s="472" t="s">
        <v>16916</v>
      </c>
      <c r="AD830" s="471" t="s">
        <v>16916</v>
      </c>
      <c r="AE830" s="472" t="s">
        <v>16916</v>
      </c>
      <c r="AF830" s="595" t="s">
        <v>16916</v>
      </c>
      <c r="AG830" s="473" t="s">
        <v>16916</v>
      </c>
      <c r="AH830" s="471" t="s">
        <v>16916</v>
      </c>
      <c r="AI830" s="472" t="s">
        <v>16916</v>
      </c>
      <c r="AJ830" s="471" t="s">
        <v>16916</v>
      </c>
      <c r="AK830" s="472" t="s">
        <v>16916</v>
      </c>
      <c r="AL830" s="471" t="s">
        <v>16916</v>
      </c>
      <c r="AM830" s="472" t="s">
        <v>16916</v>
      </c>
      <c r="AN830" s="471" t="s">
        <v>16916</v>
      </c>
      <c r="AO830" s="472" t="s">
        <v>16916</v>
      </c>
      <c r="AP830" s="471" t="s">
        <v>16916</v>
      </c>
      <c r="AQ830" s="472" t="s">
        <v>16916</v>
      </c>
      <c r="AR830" s="471" t="s">
        <v>16916</v>
      </c>
      <c r="AS830" s="472" t="s">
        <v>16916</v>
      </c>
      <c r="AT830" s="471" t="s">
        <v>16916</v>
      </c>
      <c r="AU830" s="472" t="s">
        <v>16916</v>
      </c>
      <c r="AV830" s="471" t="s">
        <v>16916</v>
      </c>
      <c r="AW830" s="472" t="s">
        <v>16916</v>
      </c>
      <c r="AX830" s="471" t="s">
        <v>16916</v>
      </c>
      <c r="AY830" s="472" t="s">
        <v>16916</v>
      </c>
      <c r="AZ830" s="471" t="s">
        <v>16916</v>
      </c>
      <c r="BA830" s="472" t="s">
        <v>16916</v>
      </c>
      <c r="BB830" s="471">
        <v>164414.19</v>
      </c>
      <c r="BC830" s="472">
        <v>0</v>
      </c>
      <c r="BD830" s="471" t="s">
        <v>16916</v>
      </c>
      <c r="BE830" s="472" t="s">
        <v>16916</v>
      </c>
      <c r="BF830" s="471">
        <v>6547.15</v>
      </c>
      <c r="BG830" s="472">
        <v>0</v>
      </c>
      <c r="BH830" s="471" t="s">
        <v>16916</v>
      </c>
      <c r="BI830" s="472" t="s">
        <v>16916</v>
      </c>
      <c r="BJ830" s="357">
        <v>170961.34</v>
      </c>
      <c r="BK830" s="474">
        <v>0</v>
      </c>
      <c r="BL830" s="357">
        <v>0</v>
      </c>
      <c r="BM830" s="474">
        <v>0</v>
      </c>
      <c r="BN830" s="357">
        <v>0</v>
      </c>
      <c r="BO830" s="474">
        <v>0</v>
      </c>
    </row>
    <row r="831" spans="1:67" s="148" customFormat="1" ht="12.75" x14ac:dyDescent="0.2">
      <c r="A831" s="470" t="s">
        <v>8455</v>
      </c>
      <c r="B831" s="470" t="s">
        <v>8457</v>
      </c>
      <c r="C831" s="470" t="s">
        <v>8213</v>
      </c>
      <c r="D831" s="470" t="s">
        <v>8213</v>
      </c>
      <c r="E831" s="470" t="s">
        <v>17602</v>
      </c>
      <c r="F831" s="470" t="s">
        <v>17040</v>
      </c>
      <c r="G831" s="470" t="s">
        <v>17036</v>
      </c>
      <c r="H831" s="471" t="s">
        <v>16916</v>
      </c>
      <c r="I831" s="472" t="s">
        <v>16916</v>
      </c>
      <c r="J831" s="471">
        <v>495000</v>
      </c>
      <c r="K831" s="472">
        <v>10420.6</v>
      </c>
      <c r="L831" s="471" t="s">
        <v>16916</v>
      </c>
      <c r="M831" s="472" t="s">
        <v>16916</v>
      </c>
      <c r="N831" s="471" t="s">
        <v>16916</v>
      </c>
      <c r="O831" s="472" t="s">
        <v>16916</v>
      </c>
      <c r="P831" s="471">
        <v>49861</v>
      </c>
      <c r="Q831" s="472">
        <v>29723.01</v>
      </c>
      <c r="R831" s="475" t="s">
        <v>16916</v>
      </c>
      <c r="S831" s="476" t="s">
        <v>16916</v>
      </c>
      <c r="T831" s="475" t="s">
        <v>16916</v>
      </c>
      <c r="U831" s="476" t="s">
        <v>16916</v>
      </c>
      <c r="V831" s="475" t="s">
        <v>16916</v>
      </c>
      <c r="W831" s="473" t="s">
        <v>16916</v>
      </c>
      <c r="X831" s="471" t="s">
        <v>16916</v>
      </c>
      <c r="Y831" s="472" t="s">
        <v>16916</v>
      </c>
      <c r="Z831" s="471" t="s">
        <v>16916</v>
      </c>
      <c r="AA831" s="472" t="s">
        <v>16916</v>
      </c>
      <c r="AB831" s="471" t="s">
        <v>16916</v>
      </c>
      <c r="AC831" s="472" t="s">
        <v>16916</v>
      </c>
      <c r="AD831" s="471" t="s">
        <v>16916</v>
      </c>
      <c r="AE831" s="472" t="s">
        <v>16916</v>
      </c>
      <c r="AF831" s="595" t="s">
        <v>16916</v>
      </c>
      <c r="AG831" s="473" t="s">
        <v>16916</v>
      </c>
      <c r="AH831" s="471" t="s">
        <v>16916</v>
      </c>
      <c r="AI831" s="472" t="s">
        <v>16916</v>
      </c>
      <c r="AJ831" s="471" t="s">
        <v>16916</v>
      </c>
      <c r="AK831" s="472" t="s">
        <v>16916</v>
      </c>
      <c r="AL831" s="471" t="s">
        <v>16916</v>
      </c>
      <c r="AM831" s="472" t="s">
        <v>16916</v>
      </c>
      <c r="AN831" s="471" t="s">
        <v>16916</v>
      </c>
      <c r="AO831" s="472" t="s">
        <v>16916</v>
      </c>
      <c r="AP831" s="471" t="s">
        <v>16916</v>
      </c>
      <c r="AQ831" s="472" t="s">
        <v>16916</v>
      </c>
      <c r="AR831" s="471" t="s">
        <v>16916</v>
      </c>
      <c r="AS831" s="472" t="s">
        <v>16916</v>
      </c>
      <c r="AT831" s="471" t="s">
        <v>16916</v>
      </c>
      <c r="AU831" s="472" t="s">
        <v>16916</v>
      </c>
      <c r="AV831" s="471" t="s">
        <v>16916</v>
      </c>
      <c r="AW831" s="472" t="s">
        <v>16916</v>
      </c>
      <c r="AX831" s="471" t="s">
        <v>16916</v>
      </c>
      <c r="AY831" s="472" t="s">
        <v>16916</v>
      </c>
      <c r="AZ831" s="471" t="s">
        <v>16916</v>
      </c>
      <c r="BA831" s="472" t="s">
        <v>16916</v>
      </c>
      <c r="BB831" s="471" t="s">
        <v>16916</v>
      </c>
      <c r="BC831" s="472" t="s">
        <v>16916</v>
      </c>
      <c r="BD831" s="471" t="s">
        <v>16916</v>
      </c>
      <c r="BE831" s="472" t="s">
        <v>16916</v>
      </c>
      <c r="BF831" s="471" t="s">
        <v>16916</v>
      </c>
      <c r="BG831" s="472" t="s">
        <v>16916</v>
      </c>
      <c r="BH831" s="471" t="s">
        <v>16916</v>
      </c>
      <c r="BI831" s="472" t="s">
        <v>16916</v>
      </c>
      <c r="BJ831" s="357">
        <v>0</v>
      </c>
      <c r="BK831" s="474">
        <v>0</v>
      </c>
      <c r="BL831" s="357">
        <v>544861</v>
      </c>
      <c r="BM831" s="474">
        <v>40143.61</v>
      </c>
      <c r="BN831" s="357">
        <v>0</v>
      </c>
      <c r="BO831" s="474">
        <v>0</v>
      </c>
    </row>
    <row r="832" spans="1:67" s="148" customFormat="1" ht="12.75" x14ac:dyDescent="0.2">
      <c r="A832" s="470" t="s">
        <v>8455</v>
      </c>
      <c r="B832" s="470" t="s">
        <v>9860</v>
      </c>
      <c r="C832" s="470" t="s">
        <v>8213</v>
      </c>
      <c r="D832" s="470" t="s">
        <v>8213</v>
      </c>
      <c r="E832" s="470" t="s">
        <v>17781</v>
      </c>
      <c r="F832" s="470" t="s">
        <v>17040</v>
      </c>
      <c r="G832" s="470" t="s">
        <v>17036</v>
      </c>
      <c r="H832" s="471" t="s">
        <v>16916</v>
      </c>
      <c r="I832" s="472" t="s">
        <v>16916</v>
      </c>
      <c r="J832" s="471" t="s">
        <v>16916</v>
      </c>
      <c r="K832" s="472" t="s">
        <v>16916</v>
      </c>
      <c r="L832" s="471" t="s">
        <v>16916</v>
      </c>
      <c r="M832" s="472" t="s">
        <v>16916</v>
      </c>
      <c r="N832" s="471" t="s">
        <v>16916</v>
      </c>
      <c r="O832" s="472" t="s">
        <v>16916</v>
      </c>
      <c r="P832" s="471" t="s">
        <v>16916</v>
      </c>
      <c r="Q832" s="472" t="s">
        <v>16916</v>
      </c>
      <c r="R832" s="475" t="s">
        <v>16916</v>
      </c>
      <c r="S832" s="476" t="s">
        <v>16916</v>
      </c>
      <c r="T832" s="475" t="s">
        <v>16916</v>
      </c>
      <c r="U832" s="476" t="s">
        <v>16916</v>
      </c>
      <c r="V832" s="475" t="s">
        <v>16916</v>
      </c>
      <c r="W832" s="473" t="s">
        <v>16916</v>
      </c>
      <c r="X832" s="471" t="s">
        <v>16916</v>
      </c>
      <c r="Y832" s="472" t="s">
        <v>16916</v>
      </c>
      <c r="Z832" s="471" t="s">
        <v>16916</v>
      </c>
      <c r="AA832" s="472" t="s">
        <v>16916</v>
      </c>
      <c r="AB832" s="471" t="s">
        <v>16916</v>
      </c>
      <c r="AC832" s="472" t="s">
        <v>16916</v>
      </c>
      <c r="AD832" s="471" t="s">
        <v>16916</v>
      </c>
      <c r="AE832" s="472" t="s">
        <v>16916</v>
      </c>
      <c r="AF832" s="595" t="s">
        <v>16916</v>
      </c>
      <c r="AG832" s="473" t="s">
        <v>16916</v>
      </c>
      <c r="AH832" s="471" t="s">
        <v>16916</v>
      </c>
      <c r="AI832" s="472" t="s">
        <v>16916</v>
      </c>
      <c r="AJ832" s="471" t="s">
        <v>16916</v>
      </c>
      <c r="AK832" s="472" t="s">
        <v>16916</v>
      </c>
      <c r="AL832" s="471" t="s">
        <v>16916</v>
      </c>
      <c r="AM832" s="472" t="s">
        <v>16916</v>
      </c>
      <c r="AN832" s="471" t="s">
        <v>16916</v>
      </c>
      <c r="AO832" s="472" t="s">
        <v>16916</v>
      </c>
      <c r="AP832" s="471" t="s">
        <v>16916</v>
      </c>
      <c r="AQ832" s="472" t="s">
        <v>16916</v>
      </c>
      <c r="AR832" s="471" t="s">
        <v>16916</v>
      </c>
      <c r="AS832" s="472" t="s">
        <v>16916</v>
      </c>
      <c r="AT832" s="471" t="s">
        <v>16916</v>
      </c>
      <c r="AU832" s="472" t="s">
        <v>16916</v>
      </c>
      <c r="AV832" s="471" t="s">
        <v>16916</v>
      </c>
      <c r="AW832" s="472" t="s">
        <v>16916</v>
      </c>
      <c r="AX832" s="471">
        <v>36404.21</v>
      </c>
      <c r="AY832" s="472" t="s">
        <v>16916</v>
      </c>
      <c r="AZ832" s="471" t="s">
        <v>16916</v>
      </c>
      <c r="BA832" s="472" t="s">
        <v>16916</v>
      </c>
      <c r="BB832" s="471">
        <v>550.08000000000004</v>
      </c>
      <c r="BC832" s="472">
        <v>0</v>
      </c>
      <c r="BD832" s="471" t="s">
        <v>16916</v>
      </c>
      <c r="BE832" s="472" t="s">
        <v>16916</v>
      </c>
      <c r="BF832" s="471" t="s">
        <v>16916</v>
      </c>
      <c r="BG832" s="472" t="s">
        <v>16916</v>
      </c>
      <c r="BH832" s="471" t="s">
        <v>16916</v>
      </c>
      <c r="BI832" s="472" t="s">
        <v>16916</v>
      </c>
      <c r="BJ832" s="357">
        <v>36954.29</v>
      </c>
      <c r="BK832" s="474">
        <v>0</v>
      </c>
      <c r="BL832" s="357">
        <v>0</v>
      </c>
      <c r="BM832" s="474">
        <v>0</v>
      </c>
      <c r="BN832" s="357">
        <v>0</v>
      </c>
      <c r="BO832" s="474">
        <v>0</v>
      </c>
    </row>
    <row r="833" spans="1:67" s="148" customFormat="1" ht="12.75" x14ac:dyDescent="0.2">
      <c r="A833" s="470" t="s">
        <v>8455</v>
      </c>
      <c r="B833" s="470" t="s">
        <v>9864</v>
      </c>
      <c r="C833" s="470" t="s">
        <v>8213</v>
      </c>
      <c r="D833" s="470" t="s">
        <v>8213</v>
      </c>
      <c r="E833" s="470" t="s">
        <v>17782</v>
      </c>
      <c r="F833" s="470" t="s">
        <v>17040</v>
      </c>
      <c r="G833" s="470" t="s">
        <v>17036</v>
      </c>
      <c r="H833" s="471" t="s">
        <v>16916</v>
      </c>
      <c r="I833" s="472" t="s">
        <v>16916</v>
      </c>
      <c r="J833" s="471" t="s">
        <v>16916</v>
      </c>
      <c r="K833" s="472" t="s">
        <v>16916</v>
      </c>
      <c r="L833" s="471" t="s">
        <v>16916</v>
      </c>
      <c r="M833" s="472" t="s">
        <v>16916</v>
      </c>
      <c r="N833" s="471" t="s">
        <v>16916</v>
      </c>
      <c r="O833" s="472" t="s">
        <v>16916</v>
      </c>
      <c r="P833" s="471" t="s">
        <v>16916</v>
      </c>
      <c r="Q833" s="472" t="s">
        <v>16916</v>
      </c>
      <c r="R833" s="475" t="s">
        <v>16916</v>
      </c>
      <c r="S833" s="476" t="s">
        <v>16916</v>
      </c>
      <c r="T833" s="475" t="s">
        <v>16916</v>
      </c>
      <c r="U833" s="476" t="s">
        <v>16916</v>
      </c>
      <c r="V833" s="475" t="s">
        <v>16916</v>
      </c>
      <c r="W833" s="473" t="s">
        <v>16916</v>
      </c>
      <c r="X833" s="471" t="s">
        <v>16916</v>
      </c>
      <c r="Y833" s="472" t="s">
        <v>16916</v>
      </c>
      <c r="Z833" s="471" t="s">
        <v>16916</v>
      </c>
      <c r="AA833" s="472" t="s">
        <v>16916</v>
      </c>
      <c r="AB833" s="471" t="s">
        <v>16916</v>
      </c>
      <c r="AC833" s="472" t="s">
        <v>16916</v>
      </c>
      <c r="AD833" s="471" t="s">
        <v>16916</v>
      </c>
      <c r="AE833" s="472" t="s">
        <v>16916</v>
      </c>
      <c r="AF833" s="595" t="s">
        <v>16916</v>
      </c>
      <c r="AG833" s="473" t="s">
        <v>16916</v>
      </c>
      <c r="AH833" s="471" t="s">
        <v>16916</v>
      </c>
      <c r="AI833" s="472" t="s">
        <v>16916</v>
      </c>
      <c r="AJ833" s="471" t="s">
        <v>16916</v>
      </c>
      <c r="AK833" s="472" t="s">
        <v>16916</v>
      </c>
      <c r="AL833" s="471" t="s">
        <v>16916</v>
      </c>
      <c r="AM833" s="472" t="s">
        <v>16916</v>
      </c>
      <c r="AN833" s="471" t="s">
        <v>16916</v>
      </c>
      <c r="AO833" s="472" t="s">
        <v>16916</v>
      </c>
      <c r="AP833" s="471" t="s">
        <v>16916</v>
      </c>
      <c r="AQ833" s="472" t="s">
        <v>16916</v>
      </c>
      <c r="AR833" s="471" t="s">
        <v>16916</v>
      </c>
      <c r="AS833" s="472" t="s">
        <v>16916</v>
      </c>
      <c r="AT833" s="471" t="s">
        <v>16916</v>
      </c>
      <c r="AU833" s="472" t="s">
        <v>16916</v>
      </c>
      <c r="AV833" s="471" t="s">
        <v>16916</v>
      </c>
      <c r="AW833" s="472" t="s">
        <v>16916</v>
      </c>
      <c r="AX833" s="471">
        <v>107064.62</v>
      </c>
      <c r="AY833" s="472" t="s">
        <v>16916</v>
      </c>
      <c r="AZ833" s="471" t="s">
        <v>16916</v>
      </c>
      <c r="BA833" s="472" t="s">
        <v>16916</v>
      </c>
      <c r="BB833" s="471" t="s">
        <v>16916</v>
      </c>
      <c r="BC833" s="472" t="s">
        <v>16916</v>
      </c>
      <c r="BD833" s="471" t="s">
        <v>16916</v>
      </c>
      <c r="BE833" s="472" t="s">
        <v>16916</v>
      </c>
      <c r="BF833" s="471" t="s">
        <v>16916</v>
      </c>
      <c r="BG833" s="472" t="s">
        <v>16916</v>
      </c>
      <c r="BH833" s="471" t="s">
        <v>16916</v>
      </c>
      <c r="BI833" s="472" t="s">
        <v>16916</v>
      </c>
      <c r="BJ833" s="357">
        <v>107064.62</v>
      </c>
      <c r="BK833" s="474">
        <v>0</v>
      </c>
      <c r="BL833" s="357">
        <v>0</v>
      </c>
      <c r="BM833" s="474">
        <v>0</v>
      </c>
      <c r="BN833" s="357">
        <v>0</v>
      </c>
      <c r="BO833" s="474">
        <v>0</v>
      </c>
    </row>
    <row r="834" spans="1:67" s="148" customFormat="1" ht="12.75" x14ac:dyDescent="0.2">
      <c r="A834" s="470" t="s">
        <v>8455</v>
      </c>
      <c r="B834" s="470" t="s">
        <v>8504</v>
      </c>
      <c r="C834" s="470" t="s">
        <v>8213</v>
      </c>
      <c r="D834" s="470" t="s">
        <v>8213</v>
      </c>
      <c r="E834" s="470" t="s">
        <v>380</v>
      </c>
      <c r="F834" s="470" t="s">
        <v>17040</v>
      </c>
      <c r="G834" s="470" t="s">
        <v>17036</v>
      </c>
      <c r="H834" s="471" t="s">
        <v>16916</v>
      </c>
      <c r="I834" s="472" t="s">
        <v>16916</v>
      </c>
      <c r="J834" s="471" t="s">
        <v>16916</v>
      </c>
      <c r="K834" s="472" t="s">
        <v>16916</v>
      </c>
      <c r="L834" s="471" t="s">
        <v>16916</v>
      </c>
      <c r="M834" s="472" t="s">
        <v>16916</v>
      </c>
      <c r="N834" s="471">
        <v>518950.66</v>
      </c>
      <c r="O834" s="472">
        <v>518950.66</v>
      </c>
      <c r="P834" s="471" t="s">
        <v>16916</v>
      </c>
      <c r="Q834" s="472" t="s">
        <v>16916</v>
      </c>
      <c r="R834" s="475" t="s">
        <v>16916</v>
      </c>
      <c r="S834" s="476" t="s">
        <v>16916</v>
      </c>
      <c r="T834" s="475" t="s">
        <v>16916</v>
      </c>
      <c r="U834" s="476" t="s">
        <v>16916</v>
      </c>
      <c r="V834" s="475" t="s">
        <v>16916</v>
      </c>
      <c r="W834" s="473" t="s">
        <v>16916</v>
      </c>
      <c r="X834" s="471" t="s">
        <v>16916</v>
      </c>
      <c r="Y834" s="472" t="s">
        <v>16916</v>
      </c>
      <c r="Z834" s="471" t="s">
        <v>16916</v>
      </c>
      <c r="AA834" s="472" t="s">
        <v>16916</v>
      </c>
      <c r="AB834" s="471" t="s">
        <v>16916</v>
      </c>
      <c r="AC834" s="472" t="s">
        <v>16916</v>
      </c>
      <c r="AD834" s="471" t="s">
        <v>16916</v>
      </c>
      <c r="AE834" s="472" t="s">
        <v>16916</v>
      </c>
      <c r="AF834" s="595" t="s">
        <v>16916</v>
      </c>
      <c r="AG834" s="473" t="s">
        <v>16916</v>
      </c>
      <c r="AH834" s="471" t="s">
        <v>16916</v>
      </c>
      <c r="AI834" s="472" t="s">
        <v>16916</v>
      </c>
      <c r="AJ834" s="471" t="s">
        <v>16916</v>
      </c>
      <c r="AK834" s="472" t="s">
        <v>16916</v>
      </c>
      <c r="AL834" s="471" t="s">
        <v>16916</v>
      </c>
      <c r="AM834" s="472" t="s">
        <v>16916</v>
      </c>
      <c r="AN834" s="471" t="s">
        <v>16916</v>
      </c>
      <c r="AO834" s="472" t="s">
        <v>16916</v>
      </c>
      <c r="AP834" s="471" t="s">
        <v>16916</v>
      </c>
      <c r="AQ834" s="472" t="s">
        <v>16916</v>
      </c>
      <c r="AR834" s="471" t="s">
        <v>16916</v>
      </c>
      <c r="AS834" s="472" t="s">
        <v>16916</v>
      </c>
      <c r="AT834" s="471" t="s">
        <v>16916</v>
      </c>
      <c r="AU834" s="472" t="s">
        <v>16916</v>
      </c>
      <c r="AV834" s="471" t="s">
        <v>16916</v>
      </c>
      <c r="AW834" s="472" t="s">
        <v>16916</v>
      </c>
      <c r="AX834" s="471" t="s">
        <v>16916</v>
      </c>
      <c r="AY834" s="472" t="s">
        <v>16916</v>
      </c>
      <c r="AZ834" s="471" t="s">
        <v>16916</v>
      </c>
      <c r="BA834" s="472" t="s">
        <v>16916</v>
      </c>
      <c r="BB834" s="471" t="s">
        <v>16916</v>
      </c>
      <c r="BC834" s="472" t="s">
        <v>16916</v>
      </c>
      <c r="BD834" s="471" t="s">
        <v>16916</v>
      </c>
      <c r="BE834" s="472" t="s">
        <v>16916</v>
      </c>
      <c r="BF834" s="471" t="s">
        <v>16916</v>
      </c>
      <c r="BG834" s="472" t="s">
        <v>16916</v>
      </c>
      <c r="BH834" s="471" t="s">
        <v>16916</v>
      </c>
      <c r="BI834" s="472" t="s">
        <v>16916</v>
      </c>
      <c r="BJ834" s="357">
        <v>518950.66</v>
      </c>
      <c r="BK834" s="474">
        <v>518950.66</v>
      </c>
      <c r="BL834" s="357">
        <v>0</v>
      </c>
      <c r="BM834" s="474">
        <v>0</v>
      </c>
      <c r="BN834" s="357">
        <v>0</v>
      </c>
      <c r="BO834" s="474">
        <v>0</v>
      </c>
    </row>
    <row r="835" spans="1:67" s="148" customFormat="1" ht="12.75" x14ac:dyDescent="0.2">
      <c r="A835" s="470" t="s">
        <v>8455</v>
      </c>
      <c r="B835" s="470" t="s">
        <v>10143</v>
      </c>
      <c r="C835" s="470" t="s">
        <v>8213</v>
      </c>
      <c r="D835" s="470" t="s">
        <v>8213</v>
      </c>
      <c r="E835" s="470" t="s">
        <v>18085</v>
      </c>
      <c r="F835" s="470" t="s">
        <v>17040</v>
      </c>
      <c r="G835" s="470" t="s">
        <v>17036</v>
      </c>
      <c r="H835" s="471" t="s">
        <v>16916</v>
      </c>
      <c r="I835" s="472" t="s">
        <v>16916</v>
      </c>
      <c r="J835" s="471" t="s">
        <v>16916</v>
      </c>
      <c r="K835" s="472" t="s">
        <v>16916</v>
      </c>
      <c r="L835" s="471" t="s">
        <v>16916</v>
      </c>
      <c r="M835" s="472" t="s">
        <v>16916</v>
      </c>
      <c r="N835" s="471" t="s">
        <v>16916</v>
      </c>
      <c r="O835" s="472" t="s">
        <v>16916</v>
      </c>
      <c r="P835" s="471" t="s">
        <v>16916</v>
      </c>
      <c r="Q835" s="472" t="s">
        <v>16916</v>
      </c>
      <c r="R835" s="475" t="s">
        <v>16916</v>
      </c>
      <c r="S835" s="476" t="s">
        <v>16916</v>
      </c>
      <c r="T835" s="475" t="s">
        <v>16916</v>
      </c>
      <c r="U835" s="476" t="s">
        <v>16916</v>
      </c>
      <c r="V835" s="475" t="s">
        <v>16916</v>
      </c>
      <c r="W835" s="473" t="s">
        <v>16916</v>
      </c>
      <c r="X835" s="471" t="s">
        <v>16916</v>
      </c>
      <c r="Y835" s="472" t="s">
        <v>16916</v>
      </c>
      <c r="Z835" s="471" t="s">
        <v>16916</v>
      </c>
      <c r="AA835" s="472" t="s">
        <v>16916</v>
      </c>
      <c r="AB835" s="471" t="s">
        <v>16916</v>
      </c>
      <c r="AC835" s="472" t="s">
        <v>16916</v>
      </c>
      <c r="AD835" s="471" t="s">
        <v>16916</v>
      </c>
      <c r="AE835" s="472" t="s">
        <v>16916</v>
      </c>
      <c r="AF835" s="595" t="s">
        <v>16916</v>
      </c>
      <c r="AG835" s="473" t="s">
        <v>16916</v>
      </c>
      <c r="AH835" s="471" t="s">
        <v>16916</v>
      </c>
      <c r="AI835" s="472" t="s">
        <v>16916</v>
      </c>
      <c r="AJ835" s="471" t="s">
        <v>16916</v>
      </c>
      <c r="AK835" s="472" t="s">
        <v>16916</v>
      </c>
      <c r="AL835" s="471" t="s">
        <v>16916</v>
      </c>
      <c r="AM835" s="472" t="s">
        <v>16916</v>
      </c>
      <c r="AN835" s="471" t="s">
        <v>16916</v>
      </c>
      <c r="AO835" s="472" t="s">
        <v>16916</v>
      </c>
      <c r="AP835" s="471" t="s">
        <v>16916</v>
      </c>
      <c r="AQ835" s="472" t="s">
        <v>16916</v>
      </c>
      <c r="AR835" s="471" t="s">
        <v>16916</v>
      </c>
      <c r="AS835" s="472" t="s">
        <v>16916</v>
      </c>
      <c r="AT835" s="471" t="s">
        <v>16916</v>
      </c>
      <c r="AU835" s="472" t="s">
        <v>16916</v>
      </c>
      <c r="AV835" s="471" t="s">
        <v>16916</v>
      </c>
      <c r="AW835" s="472" t="s">
        <v>16916</v>
      </c>
      <c r="AX835" s="471" t="s">
        <v>16916</v>
      </c>
      <c r="AY835" s="472" t="s">
        <v>16916</v>
      </c>
      <c r="AZ835" s="471" t="s">
        <v>16916</v>
      </c>
      <c r="BA835" s="472" t="s">
        <v>16916</v>
      </c>
      <c r="BB835" s="471" t="s">
        <v>16916</v>
      </c>
      <c r="BC835" s="472" t="s">
        <v>16916</v>
      </c>
      <c r="BD835" s="471" t="s">
        <v>16916</v>
      </c>
      <c r="BE835" s="472" t="s">
        <v>16916</v>
      </c>
      <c r="BF835" s="471">
        <v>51406.599999999991</v>
      </c>
      <c r="BG835" s="472">
        <v>0</v>
      </c>
      <c r="BH835" s="471" t="s">
        <v>16916</v>
      </c>
      <c r="BI835" s="472" t="s">
        <v>16916</v>
      </c>
      <c r="BJ835" s="357">
        <v>51406.599999999991</v>
      </c>
      <c r="BK835" s="474">
        <v>0</v>
      </c>
      <c r="BL835" s="357">
        <v>0</v>
      </c>
      <c r="BM835" s="474">
        <v>0</v>
      </c>
      <c r="BN835" s="357">
        <v>0</v>
      </c>
      <c r="BO835" s="474">
        <v>0</v>
      </c>
    </row>
    <row r="836" spans="1:67" s="148" customFormat="1" ht="12.75" x14ac:dyDescent="0.2">
      <c r="A836" s="470" t="s">
        <v>8455</v>
      </c>
      <c r="B836" s="470" t="s">
        <v>14490</v>
      </c>
      <c r="C836" s="470" t="s">
        <v>8213</v>
      </c>
      <c r="D836" s="470" t="s">
        <v>8213</v>
      </c>
      <c r="E836" s="470" t="s">
        <v>17928</v>
      </c>
      <c r="F836" s="470" t="s">
        <v>17040</v>
      </c>
      <c r="G836" s="470" t="s">
        <v>17036</v>
      </c>
      <c r="H836" s="471" t="s">
        <v>16916</v>
      </c>
      <c r="I836" s="472" t="s">
        <v>16916</v>
      </c>
      <c r="J836" s="471" t="s">
        <v>16916</v>
      </c>
      <c r="K836" s="472" t="s">
        <v>16916</v>
      </c>
      <c r="L836" s="471" t="s">
        <v>16916</v>
      </c>
      <c r="M836" s="472" t="s">
        <v>16916</v>
      </c>
      <c r="N836" s="471" t="s">
        <v>16916</v>
      </c>
      <c r="O836" s="472" t="s">
        <v>16916</v>
      </c>
      <c r="P836" s="471" t="s">
        <v>16916</v>
      </c>
      <c r="Q836" s="472" t="s">
        <v>16916</v>
      </c>
      <c r="R836" s="475" t="s">
        <v>16916</v>
      </c>
      <c r="S836" s="476" t="s">
        <v>16916</v>
      </c>
      <c r="T836" s="475" t="s">
        <v>16916</v>
      </c>
      <c r="U836" s="476" t="s">
        <v>16916</v>
      </c>
      <c r="V836" s="475" t="s">
        <v>16916</v>
      </c>
      <c r="W836" s="473" t="s">
        <v>16916</v>
      </c>
      <c r="X836" s="471" t="s">
        <v>16916</v>
      </c>
      <c r="Y836" s="472" t="s">
        <v>16916</v>
      </c>
      <c r="Z836" s="471" t="s">
        <v>16916</v>
      </c>
      <c r="AA836" s="472" t="s">
        <v>16916</v>
      </c>
      <c r="AB836" s="471" t="s">
        <v>16916</v>
      </c>
      <c r="AC836" s="472" t="s">
        <v>16916</v>
      </c>
      <c r="AD836" s="471" t="s">
        <v>16916</v>
      </c>
      <c r="AE836" s="472" t="s">
        <v>16916</v>
      </c>
      <c r="AF836" s="595" t="s">
        <v>16916</v>
      </c>
      <c r="AG836" s="473" t="s">
        <v>16916</v>
      </c>
      <c r="AH836" s="471" t="s">
        <v>16916</v>
      </c>
      <c r="AI836" s="472" t="s">
        <v>16916</v>
      </c>
      <c r="AJ836" s="471" t="s">
        <v>16916</v>
      </c>
      <c r="AK836" s="472" t="s">
        <v>16916</v>
      </c>
      <c r="AL836" s="471" t="s">
        <v>16916</v>
      </c>
      <c r="AM836" s="472" t="s">
        <v>16916</v>
      </c>
      <c r="AN836" s="471" t="s">
        <v>16916</v>
      </c>
      <c r="AO836" s="472" t="s">
        <v>16916</v>
      </c>
      <c r="AP836" s="471" t="s">
        <v>16916</v>
      </c>
      <c r="AQ836" s="472" t="s">
        <v>16916</v>
      </c>
      <c r="AR836" s="471" t="s">
        <v>16916</v>
      </c>
      <c r="AS836" s="472" t="s">
        <v>16916</v>
      </c>
      <c r="AT836" s="471" t="s">
        <v>16916</v>
      </c>
      <c r="AU836" s="472" t="s">
        <v>16916</v>
      </c>
      <c r="AV836" s="471" t="s">
        <v>16916</v>
      </c>
      <c r="AW836" s="472" t="s">
        <v>16916</v>
      </c>
      <c r="AX836" s="471" t="s">
        <v>16916</v>
      </c>
      <c r="AY836" s="472" t="s">
        <v>16916</v>
      </c>
      <c r="AZ836" s="471" t="s">
        <v>16916</v>
      </c>
      <c r="BA836" s="472" t="s">
        <v>16916</v>
      </c>
      <c r="BB836" s="471">
        <v>311218.89</v>
      </c>
      <c r="BC836" s="472">
        <v>0</v>
      </c>
      <c r="BD836" s="471" t="s">
        <v>16916</v>
      </c>
      <c r="BE836" s="472" t="s">
        <v>16916</v>
      </c>
      <c r="BF836" s="471" t="s">
        <v>16916</v>
      </c>
      <c r="BG836" s="472" t="s">
        <v>16916</v>
      </c>
      <c r="BH836" s="471" t="s">
        <v>16916</v>
      </c>
      <c r="BI836" s="472" t="s">
        <v>16916</v>
      </c>
      <c r="BJ836" s="357">
        <v>311218.89</v>
      </c>
      <c r="BK836" s="474">
        <v>0</v>
      </c>
      <c r="BL836" s="357">
        <v>0</v>
      </c>
      <c r="BM836" s="474">
        <v>0</v>
      </c>
      <c r="BN836" s="357">
        <v>0</v>
      </c>
      <c r="BO836" s="474">
        <v>0</v>
      </c>
    </row>
    <row r="837" spans="1:67" s="148" customFormat="1" ht="12.75" x14ac:dyDescent="0.2">
      <c r="A837" s="470" t="s">
        <v>8458</v>
      </c>
      <c r="B837" s="470" t="s">
        <v>8320</v>
      </c>
      <c r="C837" s="470" t="s">
        <v>8213</v>
      </c>
      <c r="D837" s="470" t="s">
        <v>8213</v>
      </c>
      <c r="E837" s="470" t="s">
        <v>16970</v>
      </c>
      <c r="F837" s="470" t="s">
        <v>17041</v>
      </c>
      <c r="G837" s="470" t="s">
        <v>17036</v>
      </c>
      <c r="H837" s="471" t="s">
        <v>16916</v>
      </c>
      <c r="I837" s="472" t="s">
        <v>16916</v>
      </c>
      <c r="J837" s="471" t="s">
        <v>16916</v>
      </c>
      <c r="K837" s="472" t="s">
        <v>16916</v>
      </c>
      <c r="L837" s="471" t="s">
        <v>16916</v>
      </c>
      <c r="M837" s="472" t="s">
        <v>16916</v>
      </c>
      <c r="N837" s="471" t="s">
        <v>16916</v>
      </c>
      <c r="O837" s="472" t="s">
        <v>16916</v>
      </c>
      <c r="P837" s="471" t="s">
        <v>16916</v>
      </c>
      <c r="Q837" s="472" t="s">
        <v>16916</v>
      </c>
      <c r="R837" s="475" t="s">
        <v>16916</v>
      </c>
      <c r="S837" s="476" t="s">
        <v>16916</v>
      </c>
      <c r="T837" s="475" t="s">
        <v>16916</v>
      </c>
      <c r="U837" s="476" t="s">
        <v>16916</v>
      </c>
      <c r="V837" s="475" t="s">
        <v>16916</v>
      </c>
      <c r="W837" s="473" t="s">
        <v>16916</v>
      </c>
      <c r="X837" s="471">
        <v>359996.48</v>
      </c>
      <c r="Y837" s="472">
        <v>250000</v>
      </c>
      <c r="Z837" s="471" t="s">
        <v>16916</v>
      </c>
      <c r="AA837" s="472" t="s">
        <v>16916</v>
      </c>
      <c r="AB837" s="471" t="s">
        <v>16916</v>
      </c>
      <c r="AC837" s="472" t="s">
        <v>16916</v>
      </c>
      <c r="AD837" s="471" t="s">
        <v>16916</v>
      </c>
      <c r="AE837" s="472" t="s">
        <v>16916</v>
      </c>
      <c r="AF837" s="595" t="s">
        <v>16916</v>
      </c>
      <c r="AG837" s="473" t="s">
        <v>16916</v>
      </c>
      <c r="AH837" s="471" t="s">
        <v>16916</v>
      </c>
      <c r="AI837" s="472" t="s">
        <v>16916</v>
      </c>
      <c r="AJ837" s="471" t="s">
        <v>16916</v>
      </c>
      <c r="AK837" s="472" t="s">
        <v>16916</v>
      </c>
      <c r="AL837" s="471" t="s">
        <v>16916</v>
      </c>
      <c r="AM837" s="472" t="s">
        <v>16916</v>
      </c>
      <c r="AN837" s="471" t="s">
        <v>16916</v>
      </c>
      <c r="AO837" s="472" t="s">
        <v>16916</v>
      </c>
      <c r="AP837" s="471" t="s">
        <v>16916</v>
      </c>
      <c r="AQ837" s="472" t="s">
        <v>16916</v>
      </c>
      <c r="AR837" s="471" t="s">
        <v>16916</v>
      </c>
      <c r="AS837" s="472" t="s">
        <v>16916</v>
      </c>
      <c r="AT837" s="471" t="s">
        <v>16916</v>
      </c>
      <c r="AU837" s="472" t="s">
        <v>16916</v>
      </c>
      <c r="AV837" s="471" t="s">
        <v>16916</v>
      </c>
      <c r="AW837" s="472" t="s">
        <v>16916</v>
      </c>
      <c r="AX837" s="471" t="s">
        <v>16916</v>
      </c>
      <c r="AY837" s="472" t="s">
        <v>16916</v>
      </c>
      <c r="AZ837" s="471" t="s">
        <v>16916</v>
      </c>
      <c r="BA837" s="472" t="s">
        <v>16916</v>
      </c>
      <c r="BB837" s="471" t="s">
        <v>16916</v>
      </c>
      <c r="BC837" s="472" t="s">
        <v>16916</v>
      </c>
      <c r="BD837" s="471" t="s">
        <v>16916</v>
      </c>
      <c r="BE837" s="472" t="s">
        <v>16916</v>
      </c>
      <c r="BF837" s="471" t="s">
        <v>16916</v>
      </c>
      <c r="BG837" s="472" t="s">
        <v>16916</v>
      </c>
      <c r="BH837" s="471" t="s">
        <v>16916</v>
      </c>
      <c r="BI837" s="472" t="s">
        <v>16916</v>
      </c>
      <c r="BJ837" s="357">
        <v>359996.48</v>
      </c>
      <c r="BK837" s="474">
        <v>250000</v>
      </c>
      <c r="BL837" s="357">
        <v>0</v>
      </c>
      <c r="BM837" s="474">
        <v>0</v>
      </c>
      <c r="BN837" s="357">
        <v>0</v>
      </c>
      <c r="BO837" s="474">
        <v>0</v>
      </c>
    </row>
    <row r="838" spans="1:67" s="148" customFormat="1" ht="12.75" x14ac:dyDescent="0.2">
      <c r="A838" s="470" t="s">
        <v>8458</v>
      </c>
      <c r="B838" s="470" t="s">
        <v>8452</v>
      </c>
      <c r="C838" s="470" t="s">
        <v>8213</v>
      </c>
      <c r="D838" s="470" t="s">
        <v>8213</v>
      </c>
      <c r="E838" s="470" t="s">
        <v>17603</v>
      </c>
      <c r="F838" s="470" t="s">
        <v>17041</v>
      </c>
      <c r="G838" s="470" t="s">
        <v>17036</v>
      </c>
      <c r="H838" s="471" t="s">
        <v>16916</v>
      </c>
      <c r="I838" s="472" t="s">
        <v>16916</v>
      </c>
      <c r="J838" s="471" t="s">
        <v>16916</v>
      </c>
      <c r="K838" s="472" t="s">
        <v>16916</v>
      </c>
      <c r="L838" s="471" t="s">
        <v>16916</v>
      </c>
      <c r="M838" s="472" t="s">
        <v>16916</v>
      </c>
      <c r="N838" s="471" t="s">
        <v>16916</v>
      </c>
      <c r="O838" s="472" t="s">
        <v>16916</v>
      </c>
      <c r="P838" s="471" t="s">
        <v>16916</v>
      </c>
      <c r="Q838" s="472" t="s">
        <v>16916</v>
      </c>
      <c r="R838" s="475" t="s">
        <v>16916</v>
      </c>
      <c r="S838" s="476" t="s">
        <v>16916</v>
      </c>
      <c r="T838" s="475" t="s">
        <v>16916</v>
      </c>
      <c r="U838" s="476" t="s">
        <v>16916</v>
      </c>
      <c r="V838" s="475" t="s">
        <v>16916</v>
      </c>
      <c r="W838" s="473" t="s">
        <v>16916</v>
      </c>
      <c r="X838" s="471" t="s">
        <v>16916</v>
      </c>
      <c r="Y838" s="472" t="s">
        <v>16916</v>
      </c>
      <c r="Z838" s="471" t="s">
        <v>16916</v>
      </c>
      <c r="AA838" s="472" t="s">
        <v>16916</v>
      </c>
      <c r="AB838" s="471" t="s">
        <v>16916</v>
      </c>
      <c r="AC838" s="472" t="s">
        <v>16916</v>
      </c>
      <c r="AD838" s="471" t="s">
        <v>16916</v>
      </c>
      <c r="AE838" s="472" t="s">
        <v>16916</v>
      </c>
      <c r="AF838" s="595" t="s">
        <v>16916</v>
      </c>
      <c r="AG838" s="473" t="s">
        <v>16916</v>
      </c>
      <c r="AH838" s="471" t="s">
        <v>16916</v>
      </c>
      <c r="AI838" s="472" t="s">
        <v>16916</v>
      </c>
      <c r="AJ838" s="471" t="s">
        <v>16916</v>
      </c>
      <c r="AK838" s="472" t="s">
        <v>16916</v>
      </c>
      <c r="AL838" s="471" t="s">
        <v>16916</v>
      </c>
      <c r="AM838" s="472" t="s">
        <v>16916</v>
      </c>
      <c r="AN838" s="471" t="s">
        <v>16916</v>
      </c>
      <c r="AO838" s="472" t="s">
        <v>16916</v>
      </c>
      <c r="AP838" s="471" t="s">
        <v>16916</v>
      </c>
      <c r="AQ838" s="472" t="s">
        <v>16916</v>
      </c>
      <c r="AR838" s="471">
        <v>1172873.93</v>
      </c>
      <c r="AS838" s="472">
        <v>1172873.9299999997</v>
      </c>
      <c r="AT838" s="471" t="s">
        <v>16916</v>
      </c>
      <c r="AU838" s="472" t="s">
        <v>16916</v>
      </c>
      <c r="AV838" s="471" t="s">
        <v>16916</v>
      </c>
      <c r="AW838" s="472" t="s">
        <v>16916</v>
      </c>
      <c r="AX838" s="471" t="s">
        <v>16916</v>
      </c>
      <c r="AY838" s="472" t="s">
        <v>16916</v>
      </c>
      <c r="AZ838" s="471" t="s">
        <v>16916</v>
      </c>
      <c r="BA838" s="472" t="s">
        <v>16916</v>
      </c>
      <c r="BB838" s="471" t="s">
        <v>16916</v>
      </c>
      <c r="BC838" s="472" t="s">
        <v>16916</v>
      </c>
      <c r="BD838" s="471" t="s">
        <v>16916</v>
      </c>
      <c r="BE838" s="472" t="s">
        <v>16916</v>
      </c>
      <c r="BF838" s="471" t="s">
        <v>16916</v>
      </c>
      <c r="BG838" s="472" t="s">
        <v>16916</v>
      </c>
      <c r="BH838" s="471" t="s">
        <v>16916</v>
      </c>
      <c r="BI838" s="472" t="s">
        <v>16916</v>
      </c>
      <c r="BJ838" s="357">
        <v>0</v>
      </c>
      <c r="BK838" s="474">
        <v>0</v>
      </c>
      <c r="BL838" s="357">
        <v>1172873.93</v>
      </c>
      <c r="BM838" s="474">
        <v>1172873.9299999997</v>
      </c>
      <c r="BN838" s="357">
        <v>0</v>
      </c>
      <c r="BO838" s="474">
        <v>0</v>
      </c>
    </row>
    <row r="839" spans="1:67" s="148" customFormat="1" ht="12.75" x14ac:dyDescent="0.2">
      <c r="A839" s="470" t="s">
        <v>8458</v>
      </c>
      <c r="B839" s="470" t="s">
        <v>8459</v>
      </c>
      <c r="C839" s="470" t="s">
        <v>8213</v>
      </c>
      <c r="D839" s="470" t="s">
        <v>8213</v>
      </c>
      <c r="E839" s="470" t="s">
        <v>17604</v>
      </c>
      <c r="F839" s="470" t="s">
        <v>17041</v>
      </c>
      <c r="G839" s="470" t="s">
        <v>17036</v>
      </c>
      <c r="H839" s="471" t="s">
        <v>16916</v>
      </c>
      <c r="I839" s="472" t="s">
        <v>16916</v>
      </c>
      <c r="J839" s="471" t="s">
        <v>16916</v>
      </c>
      <c r="K839" s="472" t="s">
        <v>16916</v>
      </c>
      <c r="L839" s="471">
        <v>388230.56</v>
      </c>
      <c r="M839" s="472">
        <v>363111.8</v>
      </c>
      <c r="N839" s="471" t="s">
        <v>16916</v>
      </c>
      <c r="O839" s="472" t="s">
        <v>16916</v>
      </c>
      <c r="P839" s="471" t="s">
        <v>16916</v>
      </c>
      <c r="Q839" s="472" t="s">
        <v>16916</v>
      </c>
      <c r="R839" s="475" t="s">
        <v>16916</v>
      </c>
      <c r="S839" s="476" t="s">
        <v>16916</v>
      </c>
      <c r="T839" s="475" t="s">
        <v>16916</v>
      </c>
      <c r="U839" s="476" t="s">
        <v>16916</v>
      </c>
      <c r="V839" s="475" t="s">
        <v>16916</v>
      </c>
      <c r="W839" s="473" t="s">
        <v>16916</v>
      </c>
      <c r="X839" s="471" t="s">
        <v>16916</v>
      </c>
      <c r="Y839" s="472" t="s">
        <v>16916</v>
      </c>
      <c r="Z839" s="471" t="s">
        <v>16916</v>
      </c>
      <c r="AA839" s="472" t="s">
        <v>16916</v>
      </c>
      <c r="AB839" s="471" t="s">
        <v>16916</v>
      </c>
      <c r="AC839" s="472" t="s">
        <v>16916</v>
      </c>
      <c r="AD839" s="471" t="s">
        <v>16916</v>
      </c>
      <c r="AE839" s="472" t="s">
        <v>16916</v>
      </c>
      <c r="AF839" s="595" t="s">
        <v>16916</v>
      </c>
      <c r="AG839" s="473" t="s">
        <v>16916</v>
      </c>
      <c r="AH839" s="471" t="s">
        <v>16916</v>
      </c>
      <c r="AI839" s="472" t="s">
        <v>16916</v>
      </c>
      <c r="AJ839" s="471" t="s">
        <v>16916</v>
      </c>
      <c r="AK839" s="472" t="s">
        <v>16916</v>
      </c>
      <c r="AL839" s="471" t="s">
        <v>16916</v>
      </c>
      <c r="AM839" s="472" t="s">
        <v>16916</v>
      </c>
      <c r="AN839" s="471" t="s">
        <v>16916</v>
      </c>
      <c r="AO839" s="472" t="s">
        <v>16916</v>
      </c>
      <c r="AP839" s="471" t="s">
        <v>16916</v>
      </c>
      <c r="AQ839" s="472" t="s">
        <v>16916</v>
      </c>
      <c r="AR839" s="471" t="s">
        <v>16916</v>
      </c>
      <c r="AS839" s="472" t="s">
        <v>16916</v>
      </c>
      <c r="AT839" s="471" t="s">
        <v>16916</v>
      </c>
      <c r="AU839" s="472" t="s">
        <v>16916</v>
      </c>
      <c r="AV839" s="471" t="s">
        <v>16916</v>
      </c>
      <c r="AW839" s="472" t="s">
        <v>16916</v>
      </c>
      <c r="AX839" s="471" t="s">
        <v>16916</v>
      </c>
      <c r="AY839" s="472" t="s">
        <v>16916</v>
      </c>
      <c r="AZ839" s="471" t="s">
        <v>16916</v>
      </c>
      <c r="BA839" s="472" t="s">
        <v>16916</v>
      </c>
      <c r="BB839" s="471" t="s">
        <v>16916</v>
      </c>
      <c r="BC839" s="472" t="s">
        <v>16916</v>
      </c>
      <c r="BD839" s="471" t="s">
        <v>16916</v>
      </c>
      <c r="BE839" s="472" t="s">
        <v>16916</v>
      </c>
      <c r="BF839" s="471" t="s">
        <v>16916</v>
      </c>
      <c r="BG839" s="472" t="s">
        <v>16916</v>
      </c>
      <c r="BH839" s="471" t="s">
        <v>16916</v>
      </c>
      <c r="BI839" s="472" t="s">
        <v>16916</v>
      </c>
      <c r="BJ839" s="357">
        <v>0</v>
      </c>
      <c r="BK839" s="474">
        <v>0</v>
      </c>
      <c r="BL839" s="357">
        <v>0</v>
      </c>
      <c r="BM839" s="474">
        <v>0</v>
      </c>
      <c r="BN839" s="357">
        <v>388230.56</v>
      </c>
      <c r="BO839" s="474">
        <v>363111.8</v>
      </c>
    </row>
    <row r="840" spans="1:67" s="148" customFormat="1" ht="12.75" x14ac:dyDescent="0.2">
      <c r="A840" s="470" t="s">
        <v>8458</v>
      </c>
      <c r="B840" s="470" t="s">
        <v>8541</v>
      </c>
      <c r="C840" s="470" t="s">
        <v>8213</v>
      </c>
      <c r="D840" s="470" t="s">
        <v>8213</v>
      </c>
      <c r="E840" s="470" t="s">
        <v>17605</v>
      </c>
      <c r="F840" s="470" t="s">
        <v>17041</v>
      </c>
      <c r="G840" s="470" t="s">
        <v>17036</v>
      </c>
      <c r="H840" s="471" t="s">
        <v>16916</v>
      </c>
      <c r="I840" s="472" t="s">
        <v>16916</v>
      </c>
      <c r="J840" s="471" t="s">
        <v>16916</v>
      </c>
      <c r="K840" s="472" t="s">
        <v>16916</v>
      </c>
      <c r="L840" s="471" t="s">
        <v>16916</v>
      </c>
      <c r="M840" s="472" t="s">
        <v>16916</v>
      </c>
      <c r="N840" s="471" t="s">
        <v>16916</v>
      </c>
      <c r="O840" s="472" t="s">
        <v>16916</v>
      </c>
      <c r="P840" s="471" t="s">
        <v>16916</v>
      </c>
      <c r="Q840" s="472" t="s">
        <v>16916</v>
      </c>
      <c r="R840" s="475" t="s">
        <v>16916</v>
      </c>
      <c r="S840" s="476" t="s">
        <v>16916</v>
      </c>
      <c r="T840" s="475" t="s">
        <v>16916</v>
      </c>
      <c r="U840" s="476" t="s">
        <v>16916</v>
      </c>
      <c r="V840" s="475" t="s">
        <v>16916</v>
      </c>
      <c r="W840" s="473" t="s">
        <v>16916</v>
      </c>
      <c r="X840" s="471" t="s">
        <v>16916</v>
      </c>
      <c r="Y840" s="472" t="s">
        <v>16916</v>
      </c>
      <c r="Z840" s="471" t="s">
        <v>16916</v>
      </c>
      <c r="AA840" s="472" t="s">
        <v>16916</v>
      </c>
      <c r="AB840" s="471" t="s">
        <v>16916</v>
      </c>
      <c r="AC840" s="472" t="s">
        <v>16916</v>
      </c>
      <c r="AD840" s="471" t="s">
        <v>16916</v>
      </c>
      <c r="AE840" s="472" t="s">
        <v>16916</v>
      </c>
      <c r="AF840" s="595" t="s">
        <v>16916</v>
      </c>
      <c r="AG840" s="473" t="s">
        <v>16916</v>
      </c>
      <c r="AH840" s="471" t="s">
        <v>16916</v>
      </c>
      <c r="AI840" s="472" t="s">
        <v>16916</v>
      </c>
      <c r="AJ840" s="471">
        <v>1163124.18</v>
      </c>
      <c r="AK840" s="472">
        <v>1163124.18</v>
      </c>
      <c r="AL840" s="471" t="s">
        <v>16916</v>
      </c>
      <c r="AM840" s="472" t="s">
        <v>16916</v>
      </c>
      <c r="AN840" s="471" t="s">
        <v>16916</v>
      </c>
      <c r="AO840" s="472" t="s">
        <v>16916</v>
      </c>
      <c r="AP840" s="471" t="s">
        <v>16916</v>
      </c>
      <c r="AQ840" s="472" t="s">
        <v>16916</v>
      </c>
      <c r="AR840" s="471" t="s">
        <v>16916</v>
      </c>
      <c r="AS840" s="472" t="s">
        <v>16916</v>
      </c>
      <c r="AT840" s="471" t="s">
        <v>16916</v>
      </c>
      <c r="AU840" s="472" t="s">
        <v>16916</v>
      </c>
      <c r="AV840" s="471" t="s">
        <v>16916</v>
      </c>
      <c r="AW840" s="472" t="s">
        <v>16916</v>
      </c>
      <c r="AX840" s="471" t="s">
        <v>16916</v>
      </c>
      <c r="AY840" s="472" t="s">
        <v>16916</v>
      </c>
      <c r="AZ840" s="471" t="s">
        <v>16916</v>
      </c>
      <c r="BA840" s="472" t="s">
        <v>16916</v>
      </c>
      <c r="BB840" s="471" t="s">
        <v>16916</v>
      </c>
      <c r="BC840" s="472" t="s">
        <v>16916</v>
      </c>
      <c r="BD840" s="471" t="s">
        <v>16916</v>
      </c>
      <c r="BE840" s="472" t="s">
        <v>16916</v>
      </c>
      <c r="BF840" s="471" t="s">
        <v>16916</v>
      </c>
      <c r="BG840" s="472" t="s">
        <v>16916</v>
      </c>
      <c r="BH840" s="471" t="s">
        <v>16916</v>
      </c>
      <c r="BI840" s="472" t="s">
        <v>16916</v>
      </c>
      <c r="BJ840" s="357">
        <v>0</v>
      </c>
      <c r="BK840" s="474">
        <v>0</v>
      </c>
      <c r="BL840" s="357">
        <v>1163124.18</v>
      </c>
      <c r="BM840" s="474">
        <v>1163124.18</v>
      </c>
      <c r="BN840" s="357">
        <v>0</v>
      </c>
      <c r="BO840" s="474">
        <v>0</v>
      </c>
    </row>
    <row r="841" spans="1:67" s="148" customFormat="1" ht="12.75" x14ac:dyDescent="0.2">
      <c r="A841" s="470" t="s">
        <v>8458</v>
      </c>
      <c r="B841" s="470" t="s">
        <v>9207</v>
      </c>
      <c r="C841" s="470" t="s">
        <v>8213</v>
      </c>
      <c r="D841" s="470" t="s">
        <v>8213</v>
      </c>
      <c r="E841" s="470" t="s">
        <v>17929</v>
      </c>
      <c r="F841" s="470" t="s">
        <v>17041</v>
      </c>
      <c r="G841" s="470" t="s">
        <v>17036</v>
      </c>
      <c r="H841" s="471" t="s">
        <v>16916</v>
      </c>
      <c r="I841" s="472" t="s">
        <v>16916</v>
      </c>
      <c r="J841" s="471" t="s">
        <v>16916</v>
      </c>
      <c r="K841" s="472" t="s">
        <v>16916</v>
      </c>
      <c r="L841" s="471" t="s">
        <v>16916</v>
      </c>
      <c r="M841" s="472" t="s">
        <v>16916</v>
      </c>
      <c r="N841" s="471" t="s">
        <v>16916</v>
      </c>
      <c r="O841" s="472" t="s">
        <v>16916</v>
      </c>
      <c r="P841" s="471" t="s">
        <v>16916</v>
      </c>
      <c r="Q841" s="472" t="s">
        <v>16916</v>
      </c>
      <c r="R841" s="475" t="s">
        <v>16916</v>
      </c>
      <c r="S841" s="476" t="s">
        <v>16916</v>
      </c>
      <c r="T841" s="475" t="s">
        <v>16916</v>
      </c>
      <c r="U841" s="476" t="s">
        <v>16916</v>
      </c>
      <c r="V841" s="475" t="s">
        <v>16916</v>
      </c>
      <c r="W841" s="473" t="s">
        <v>16916</v>
      </c>
      <c r="X841" s="471" t="s">
        <v>16916</v>
      </c>
      <c r="Y841" s="472" t="s">
        <v>16916</v>
      </c>
      <c r="Z841" s="471" t="s">
        <v>16916</v>
      </c>
      <c r="AA841" s="472" t="s">
        <v>16916</v>
      </c>
      <c r="AB841" s="471" t="s">
        <v>16916</v>
      </c>
      <c r="AC841" s="472" t="s">
        <v>16916</v>
      </c>
      <c r="AD841" s="471" t="s">
        <v>16916</v>
      </c>
      <c r="AE841" s="472" t="s">
        <v>16916</v>
      </c>
      <c r="AF841" s="595" t="s">
        <v>16916</v>
      </c>
      <c r="AG841" s="473" t="s">
        <v>16916</v>
      </c>
      <c r="AH841" s="471" t="s">
        <v>16916</v>
      </c>
      <c r="AI841" s="472" t="s">
        <v>16916</v>
      </c>
      <c r="AJ841" s="471" t="s">
        <v>16916</v>
      </c>
      <c r="AK841" s="472" t="s">
        <v>16916</v>
      </c>
      <c r="AL841" s="471" t="s">
        <v>16916</v>
      </c>
      <c r="AM841" s="472" t="s">
        <v>16916</v>
      </c>
      <c r="AN841" s="471" t="s">
        <v>16916</v>
      </c>
      <c r="AO841" s="472" t="s">
        <v>16916</v>
      </c>
      <c r="AP841" s="471" t="s">
        <v>16916</v>
      </c>
      <c r="AQ841" s="472" t="s">
        <v>16916</v>
      </c>
      <c r="AR841" s="471" t="s">
        <v>16916</v>
      </c>
      <c r="AS841" s="472" t="s">
        <v>16916</v>
      </c>
      <c r="AT841" s="471" t="s">
        <v>16916</v>
      </c>
      <c r="AU841" s="472" t="s">
        <v>16916</v>
      </c>
      <c r="AV841" s="471" t="s">
        <v>16916</v>
      </c>
      <c r="AW841" s="472" t="s">
        <v>16916</v>
      </c>
      <c r="AX841" s="471" t="s">
        <v>16916</v>
      </c>
      <c r="AY841" s="472" t="s">
        <v>16916</v>
      </c>
      <c r="AZ841" s="471" t="s">
        <v>16916</v>
      </c>
      <c r="BA841" s="472" t="s">
        <v>16916</v>
      </c>
      <c r="BB841" s="471">
        <v>296573.55</v>
      </c>
      <c r="BC841" s="472">
        <v>0</v>
      </c>
      <c r="BD841" s="471" t="s">
        <v>16916</v>
      </c>
      <c r="BE841" s="472" t="s">
        <v>16916</v>
      </c>
      <c r="BF841" s="471" t="s">
        <v>16916</v>
      </c>
      <c r="BG841" s="472" t="s">
        <v>16916</v>
      </c>
      <c r="BH841" s="471" t="s">
        <v>16916</v>
      </c>
      <c r="BI841" s="472" t="s">
        <v>16916</v>
      </c>
      <c r="BJ841" s="357">
        <v>296573.55</v>
      </c>
      <c r="BK841" s="474">
        <v>0</v>
      </c>
      <c r="BL841" s="357">
        <v>0</v>
      </c>
      <c r="BM841" s="474">
        <v>0</v>
      </c>
      <c r="BN841" s="357">
        <v>0</v>
      </c>
      <c r="BO841" s="474">
        <v>0</v>
      </c>
    </row>
    <row r="842" spans="1:67" s="148" customFormat="1" ht="12.75" x14ac:dyDescent="0.2">
      <c r="A842" s="470" t="s">
        <v>8458</v>
      </c>
      <c r="B842" s="470" t="s">
        <v>9758</v>
      </c>
      <c r="C842" s="470" t="s">
        <v>8213</v>
      </c>
      <c r="D842" s="470" t="s">
        <v>8213</v>
      </c>
      <c r="E842" s="470" t="s">
        <v>17930</v>
      </c>
      <c r="F842" s="470" t="s">
        <v>17041</v>
      </c>
      <c r="G842" s="470" t="s">
        <v>17036</v>
      </c>
      <c r="H842" s="471" t="s">
        <v>16916</v>
      </c>
      <c r="I842" s="472" t="s">
        <v>16916</v>
      </c>
      <c r="J842" s="471" t="s">
        <v>16916</v>
      </c>
      <c r="K842" s="472" t="s">
        <v>16916</v>
      </c>
      <c r="L842" s="471" t="s">
        <v>16916</v>
      </c>
      <c r="M842" s="472" t="s">
        <v>16916</v>
      </c>
      <c r="N842" s="471" t="s">
        <v>16916</v>
      </c>
      <c r="O842" s="472" t="s">
        <v>16916</v>
      </c>
      <c r="P842" s="471" t="s">
        <v>16916</v>
      </c>
      <c r="Q842" s="472" t="s">
        <v>16916</v>
      </c>
      <c r="R842" s="475" t="s">
        <v>16916</v>
      </c>
      <c r="S842" s="476" t="s">
        <v>16916</v>
      </c>
      <c r="T842" s="475" t="s">
        <v>16916</v>
      </c>
      <c r="U842" s="476" t="s">
        <v>16916</v>
      </c>
      <c r="V842" s="475" t="s">
        <v>16916</v>
      </c>
      <c r="W842" s="473" t="s">
        <v>16916</v>
      </c>
      <c r="X842" s="471" t="s">
        <v>16916</v>
      </c>
      <c r="Y842" s="472" t="s">
        <v>16916</v>
      </c>
      <c r="Z842" s="471" t="s">
        <v>16916</v>
      </c>
      <c r="AA842" s="472" t="s">
        <v>16916</v>
      </c>
      <c r="AB842" s="471" t="s">
        <v>16916</v>
      </c>
      <c r="AC842" s="472" t="s">
        <v>16916</v>
      </c>
      <c r="AD842" s="471" t="s">
        <v>16916</v>
      </c>
      <c r="AE842" s="472" t="s">
        <v>16916</v>
      </c>
      <c r="AF842" s="595" t="s">
        <v>16916</v>
      </c>
      <c r="AG842" s="473" t="s">
        <v>16916</v>
      </c>
      <c r="AH842" s="471" t="s">
        <v>16916</v>
      </c>
      <c r="AI842" s="472" t="s">
        <v>16916</v>
      </c>
      <c r="AJ842" s="471" t="s">
        <v>16916</v>
      </c>
      <c r="AK842" s="472" t="s">
        <v>16916</v>
      </c>
      <c r="AL842" s="471" t="s">
        <v>16916</v>
      </c>
      <c r="AM842" s="472" t="s">
        <v>16916</v>
      </c>
      <c r="AN842" s="471" t="s">
        <v>16916</v>
      </c>
      <c r="AO842" s="472" t="s">
        <v>16916</v>
      </c>
      <c r="AP842" s="471" t="s">
        <v>16916</v>
      </c>
      <c r="AQ842" s="472" t="s">
        <v>16916</v>
      </c>
      <c r="AR842" s="471" t="s">
        <v>16916</v>
      </c>
      <c r="AS842" s="472" t="s">
        <v>16916</v>
      </c>
      <c r="AT842" s="471" t="s">
        <v>16916</v>
      </c>
      <c r="AU842" s="472" t="s">
        <v>16916</v>
      </c>
      <c r="AV842" s="471" t="s">
        <v>16916</v>
      </c>
      <c r="AW842" s="472" t="s">
        <v>16916</v>
      </c>
      <c r="AX842" s="471" t="s">
        <v>16916</v>
      </c>
      <c r="AY842" s="472" t="s">
        <v>16916</v>
      </c>
      <c r="AZ842" s="471" t="s">
        <v>16916</v>
      </c>
      <c r="BA842" s="472" t="s">
        <v>16916</v>
      </c>
      <c r="BB842" s="471">
        <v>10207.24</v>
      </c>
      <c r="BC842" s="472">
        <v>0</v>
      </c>
      <c r="BD842" s="471" t="s">
        <v>16916</v>
      </c>
      <c r="BE842" s="472" t="s">
        <v>16916</v>
      </c>
      <c r="BF842" s="471" t="s">
        <v>16916</v>
      </c>
      <c r="BG842" s="472" t="s">
        <v>16916</v>
      </c>
      <c r="BH842" s="471" t="s">
        <v>16916</v>
      </c>
      <c r="BI842" s="472" t="s">
        <v>16916</v>
      </c>
      <c r="BJ842" s="357">
        <v>10207.24</v>
      </c>
      <c r="BK842" s="474">
        <v>0</v>
      </c>
      <c r="BL842" s="357">
        <v>0</v>
      </c>
      <c r="BM842" s="474">
        <v>0</v>
      </c>
      <c r="BN842" s="357">
        <v>0</v>
      </c>
      <c r="BO842" s="474">
        <v>0</v>
      </c>
    </row>
    <row r="843" spans="1:67" s="148" customFormat="1" ht="12.75" x14ac:dyDescent="0.2">
      <c r="A843" s="470" t="s">
        <v>8246</v>
      </c>
      <c r="B843" s="470" t="s">
        <v>8450</v>
      </c>
      <c r="C843" s="470" t="s">
        <v>8213</v>
      </c>
      <c r="D843" s="470" t="s">
        <v>8213</v>
      </c>
      <c r="E843" s="470" t="s">
        <v>18086</v>
      </c>
      <c r="F843" s="470" t="s">
        <v>17027</v>
      </c>
      <c r="G843" s="470" t="s">
        <v>17023</v>
      </c>
      <c r="H843" s="471" t="s">
        <v>16916</v>
      </c>
      <c r="I843" s="472" t="s">
        <v>16916</v>
      </c>
      <c r="J843" s="471" t="s">
        <v>16916</v>
      </c>
      <c r="K843" s="472" t="s">
        <v>16916</v>
      </c>
      <c r="L843" s="471" t="s">
        <v>16916</v>
      </c>
      <c r="M843" s="472" t="s">
        <v>16916</v>
      </c>
      <c r="N843" s="471" t="s">
        <v>16916</v>
      </c>
      <c r="O843" s="472" t="s">
        <v>16916</v>
      </c>
      <c r="P843" s="471" t="s">
        <v>16916</v>
      </c>
      <c r="Q843" s="472" t="s">
        <v>16916</v>
      </c>
      <c r="R843" s="475" t="s">
        <v>16916</v>
      </c>
      <c r="S843" s="476" t="s">
        <v>16916</v>
      </c>
      <c r="T843" s="475" t="s">
        <v>16916</v>
      </c>
      <c r="U843" s="476" t="s">
        <v>16916</v>
      </c>
      <c r="V843" s="475" t="s">
        <v>16916</v>
      </c>
      <c r="W843" s="473" t="s">
        <v>16916</v>
      </c>
      <c r="X843" s="471" t="s">
        <v>16916</v>
      </c>
      <c r="Y843" s="472" t="s">
        <v>16916</v>
      </c>
      <c r="Z843" s="471" t="s">
        <v>16916</v>
      </c>
      <c r="AA843" s="472" t="s">
        <v>16916</v>
      </c>
      <c r="AB843" s="471" t="s">
        <v>16916</v>
      </c>
      <c r="AC843" s="472" t="s">
        <v>16916</v>
      </c>
      <c r="AD843" s="471" t="s">
        <v>16916</v>
      </c>
      <c r="AE843" s="472" t="s">
        <v>16916</v>
      </c>
      <c r="AF843" s="595" t="s">
        <v>16916</v>
      </c>
      <c r="AG843" s="473" t="s">
        <v>16916</v>
      </c>
      <c r="AH843" s="471" t="s">
        <v>16916</v>
      </c>
      <c r="AI843" s="472" t="s">
        <v>16916</v>
      </c>
      <c r="AJ843" s="471" t="s">
        <v>16916</v>
      </c>
      <c r="AK843" s="472" t="s">
        <v>16916</v>
      </c>
      <c r="AL843" s="471" t="s">
        <v>16916</v>
      </c>
      <c r="AM843" s="472" t="s">
        <v>16916</v>
      </c>
      <c r="AN843" s="471" t="s">
        <v>16916</v>
      </c>
      <c r="AO843" s="472" t="s">
        <v>16916</v>
      </c>
      <c r="AP843" s="471" t="s">
        <v>16916</v>
      </c>
      <c r="AQ843" s="472" t="s">
        <v>16916</v>
      </c>
      <c r="AR843" s="471" t="s">
        <v>16916</v>
      </c>
      <c r="AS843" s="472" t="s">
        <v>16916</v>
      </c>
      <c r="AT843" s="471" t="s">
        <v>16916</v>
      </c>
      <c r="AU843" s="472" t="s">
        <v>16916</v>
      </c>
      <c r="AV843" s="471" t="s">
        <v>16916</v>
      </c>
      <c r="AW843" s="472" t="s">
        <v>16916</v>
      </c>
      <c r="AX843" s="471" t="s">
        <v>16916</v>
      </c>
      <c r="AY843" s="472" t="s">
        <v>16916</v>
      </c>
      <c r="AZ843" s="471" t="s">
        <v>16916</v>
      </c>
      <c r="BA843" s="472" t="s">
        <v>16916</v>
      </c>
      <c r="BB843" s="471" t="s">
        <v>16916</v>
      </c>
      <c r="BC843" s="472" t="s">
        <v>16916</v>
      </c>
      <c r="BD843" s="471" t="s">
        <v>16916</v>
      </c>
      <c r="BE843" s="472" t="s">
        <v>16916</v>
      </c>
      <c r="BF843" s="471">
        <v>129732.71</v>
      </c>
      <c r="BG843" s="472">
        <v>0</v>
      </c>
      <c r="BH843" s="471" t="s">
        <v>16916</v>
      </c>
      <c r="BI843" s="472" t="s">
        <v>16916</v>
      </c>
      <c r="BJ843" s="357">
        <v>129732.71</v>
      </c>
      <c r="BK843" s="474">
        <v>0</v>
      </c>
      <c r="BL843" s="357">
        <v>0</v>
      </c>
      <c r="BM843" s="474">
        <v>0</v>
      </c>
      <c r="BN843" s="357">
        <v>0</v>
      </c>
      <c r="BO843" s="474">
        <v>0</v>
      </c>
    </row>
    <row r="844" spans="1:67" s="148" customFormat="1" ht="12.75" x14ac:dyDescent="0.2">
      <c r="A844" s="470" t="s">
        <v>8246</v>
      </c>
      <c r="B844" s="470" t="s">
        <v>8436</v>
      </c>
      <c r="C844" s="470" t="s">
        <v>8213</v>
      </c>
      <c r="D844" s="470" t="s">
        <v>8213</v>
      </c>
      <c r="E844" s="470" t="s">
        <v>17368</v>
      </c>
      <c r="F844" s="470" t="s">
        <v>17027</v>
      </c>
      <c r="G844" s="470" t="s">
        <v>17023</v>
      </c>
      <c r="H844" s="471" t="s">
        <v>16916</v>
      </c>
      <c r="I844" s="472" t="s">
        <v>16916</v>
      </c>
      <c r="J844" s="471" t="s">
        <v>16916</v>
      </c>
      <c r="K844" s="472" t="s">
        <v>16916</v>
      </c>
      <c r="L844" s="471" t="s">
        <v>16916</v>
      </c>
      <c r="M844" s="472" t="s">
        <v>16916</v>
      </c>
      <c r="N844" s="471" t="s">
        <v>16916</v>
      </c>
      <c r="O844" s="472" t="s">
        <v>16916</v>
      </c>
      <c r="P844" s="471" t="s">
        <v>16916</v>
      </c>
      <c r="Q844" s="472" t="s">
        <v>16916</v>
      </c>
      <c r="R844" s="475" t="s">
        <v>16916</v>
      </c>
      <c r="S844" s="476" t="s">
        <v>16916</v>
      </c>
      <c r="T844" s="475" t="s">
        <v>16916</v>
      </c>
      <c r="U844" s="476" t="s">
        <v>16916</v>
      </c>
      <c r="V844" s="475" t="s">
        <v>16916</v>
      </c>
      <c r="W844" s="473" t="s">
        <v>16916</v>
      </c>
      <c r="X844" s="471" t="s">
        <v>16916</v>
      </c>
      <c r="Y844" s="472" t="s">
        <v>16916</v>
      </c>
      <c r="Z844" s="471" t="s">
        <v>16916</v>
      </c>
      <c r="AA844" s="472" t="s">
        <v>16916</v>
      </c>
      <c r="AB844" s="471" t="s">
        <v>16916</v>
      </c>
      <c r="AC844" s="472" t="s">
        <v>16916</v>
      </c>
      <c r="AD844" s="471" t="s">
        <v>16916</v>
      </c>
      <c r="AE844" s="472" t="s">
        <v>16916</v>
      </c>
      <c r="AF844" s="595" t="s">
        <v>16916</v>
      </c>
      <c r="AG844" s="473" t="s">
        <v>16916</v>
      </c>
      <c r="AH844" s="471" t="s">
        <v>16916</v>
      </c>
      <c r="AI844" s="472" t="s">
        <v>16916</v>
      </c>
      <c r="AJ844" s="471" t="s">
        <v>16916</v>
      </c>
      <c r="AK844" s="472" t="s">
        <v>16916</v>
      </c>
      <c r="AL844" s="471" t="s">
        <v>16916</v>
      </c>
      <c r="AM844" s="472" t="s">
        <v>16916</v>
      </c>
      <c r="AN844" s="471" t="s">
        <v>16916</v>
      </c>
      <c r="AO844" s="472" t="s">
        <v>16916</v>
      </c>
      <c r="AP844" s="471" t="s">
        <v>16916</v>
      </c>
      <c r="AQ844" s="472" t="s">
        <v>16916</v>
      </c>
      <c r="AR844" s="471" t="s">
        <v>16916</v>
      </c>
      <c r="AS844" s="472" t="s">
        <v>16916</v>
      </c>
      <c r="AT844" s="471">
        <v>558643.31000000006</v>
      </c>
      <c r="AU844" s="472">
        <v>558643.31000000006</v>
      </c>
      <c r="AV844" s="471" t="s">
        <v>16916</v>
      </c>
      <c r="AW844" s="472" t="s">
        <v>16916</v>
      </c>
      <c r="AX844" s="471" t="s">
        <v>16916</v>
      </c>
      <c r="AY844" s="472" t="s">
        <v>16916</v>
      </c>
      <c r="AZ844" s="471" t="s">
        <v>16916</v>
      </c>
      <c r="BA844" s="472" t="s">
        <v>16916</v>
      </c>
      <c r="BB844" s="471" t="s">
        <v>16916</v>
      </c>
      <c r="BC844" s="472" t="s">
        <v>16916</v>
      </c>
      <c r="BD844" s="471" t="s">
        <v>16916</v>
      </c>
      <c r="BE844" s="472" t="s">
        <v>16916</v>
      </c>
      <c r="BF844" s="471" t="s">
        <v>16916</v>
      </c>
      <c r="BG844" s="472" t="s">
        <v>16916</v>
      </c>
      <c r="BH844" s="471" t="s">
        <v>16916</v>
      </c>
      <c r="BI844" s="472" t="s">
        <v>16916</v>
      </c>
      <c r="BJ844" s="357">
        <v>558643.31000000006</v>
      </c>
      <c r="BK844" s="474">
        <v>558643.31000000006</v>
      </c>
      <c r="BL844" s="357">
        <v>0</v>
      </c>
      <c r="BM844" s="474">
        <v>0</v>
      </c>
      <c r="BN844" s="357">
        <v>0</v>
      </c>
      <c r="BO844" s="474">
        <v>0</v>
      </c>
    </row>
    <row r="845" spans="1:67" s="148" customFormat="1" ht="12.75" x14ac:dyDescent="0.2">
      <c r="A845" s="470" t="s">
        <v>8246</v>
      </c>
      <c r="B845" s="470" t="s">
        <v>8257</v>
      </c>
      <c r="C845" s="470" t="s">
        <v>8213</v>
      </c>
      <c r="D845" s="470" t="s">
        <v>8213</v>
      </c>
      <c r="E845" s="470" t="s">
        <v>17369</v>
      </c>
      <c r="F845" s="470" t="s">
        <v>17027</v>
      </c>
      <c r="G845" s="470" t="s">
        <v>17023</v>
      </c>
      <c r="H845" s="471">
        <v>1896258.5600000001</v>
      </c>
      <c r="I845" s="472">
        <v>1896258.5600000001</v>
      </c>
      <c r="J845" s="471" t="s">
        <v>16916</v>
      </c>
      <c r="K845" s="472" t="s">
        <v>16916</v>
      </c>
      <c r="L845" s="471" t="s">
        <v>16916</v>
      </c>
      <c r="M845" s="472" t="s">
        <v>16916</v>
      </c>
      <c r="N845" s="471" t="s">
        <v>16916</v>
      </c>
      <c r="O845" s="472" t="s">
        <v>16916</v>
      </c>
      <c r="P845" s="471" t="s">
        <v>16916</v>
      </c>
      <c r="Q845" s="472" t="s">
        <v>16916</v>
      </c>
      <c r="R845" s="475" t="s">
        <v>16916</v>
      </c>
      <c r="S845" s="476" t="s">
        <v>16916</v>
      </c>
      <c r="T845" s="475" t="s">
        <v>16916</v>
      </c>
      <c r="U845" s="476" t="s">
        <v>16916</v>
      </c>
      <c r="V845" s="475" t="s">
        <v>16916</v>
      </c>
      <c r="W845" s="473" t="s">
        <v>16916</v>
      </c>
      <c r="X845" s="471" t="s">
        <v>16916</v>
      </c>
      <c r="Y845" s="472" t="s">
        <v>16916</v>
      </c>
      <c r="Z845" s="471" t="s">
        <v>16916</v>
      </c>
      <c r="AA845" s="472" t="s">
        <v>16916</v>
      </c>
      <c r="AB845" s="471" t="s">
        <v>16916</v>
      </c>
      <c r="AC845" s="472" t="s">
        <v>16916</v>
      </c>
      <c r="AD845" s="471" t="s">
        <v>16916</v>
      </c>
      <c r="AE845" s="472" t="s">
        <v>16916</v>
      </c>
      <c r="AF845" s="595" t="s">
        <v>16916</v>
      </c>
      <c r="AG845" s="473" t="s">
        <v>16916</v>
      </c>
      <c r="AH845" s="471" t="s">
        <v>16916</v>
      </c>
      <c r="AI845" s="472" t="s">
        <v>16916</v>
      </c>
      <c r="AJ845" s="471" t="s">
        <v>16916</v>
      </c>
      <c r="AK845" s="472" t="s">
        <v>16916</v>
      </c>
      <c r="AL845" s="471" t="s">
        <v>16916</v>
      </c>
      <c r="AM845" s="472" t="s">
        <v>16916</v>
      </c>
      <c r="AN845" s="471" t="s">
        <v>16916</v>
      </c>
      <c r="AO845" s="472" t="s">
        <v>16916</v>
      </c>
      <c r="AP845" s="471">
        <v>922286.87</v>
      </c>
      <c r="AQ845" s="472">
        <v>921918.69000000018</v>
      </c>
      <c r="AR845" s="471" t="s">
        <v>16916</v>
      </c>
      <c r="AS845" s="472" t="s">
        <v>16916</v>
      </c>
      <c r="AT845" s="471">
        <v>740165.64</v>
      </c>
      <c r="AU845" s="472">
        <v>740165.64</v>
      </c>
      <c r="AV845" s="471" t="s">
        <v>16916</v>
      </c>
      <c r="AW845" s="472" t="s">
        <v>16916</v>
      </c>
      <c r="AX845" s="471" t="s">
        <v>16916</v>
      </c>
      <c r="AY845" s="472" t="s">
        <v>16916</v>
      </c>
      <c r="AZ845" s="471" t="s">
        <v>16916</v>
      </c>
      <c r="BA845" s="472" t="s">
        <v>16916</v>
      </c>
      <c r="BB845" s="471" t="s">
        <v>16916</v>
      </c>
      <c r="BC845" s="472" t="s">
        <v>16916</v>
      </c>
      <c r="BD845" s="471" t="s">
        <v>16916</v>
      </c>
      <c r="BE845" s="472" t="s">
        <v>16916</v>
      </c>
      <c r="BF845" s="471" t="s">
        <v>16916</v>
      </c>
      <c r="BG845" s="472" t="s">
        <v>16916</v>
      </c>
      <c r="BH845" s="471" t="s">
        <v>16916</v>
      </c>
      <c r="BI845" s="472" t="s">
        <v>16916</v>
      </c>
      <c r="BJ845" s="357">
        <v>3558711.0700000003</v>
      </c>
      <c r="BK845" s="474">
        <v>3558342.89</v>
      </c>
      <c r="BL845" s="357">
        <v>0</v>
      </c>
      <c r="BM845" s="474">
        <v>0</v>
      </c>
      <c r="BN845" s="357">
        <v>0</v>
      </c>
      <c r="BO845" s="474">
        <v>0</v>
      </c>
    </row>
    <row r="846" spans="1:67" s="148" customFormat="1" ht="12.75" x14ac:dyDescent="0.2">
      <c r="A846" s="470" t="s">
        <v>8246</v>
      </c>
      <c r="B846" s="470" t="s">
        <v>8379</v>
      </c>
      <c r="C846" s="470" t="s">
        <v>8213</v>
      </c>
      <c r="D846" s="470" t="s">
        <v>8213</v>
      </c>
      <c r="E846" s="470" t="s">
        <v>18087</v>
      </c>
      <c r="F846" s="470" t="s">
        <v>17027</v>
      </c>
      <c r="G846" s="470" t="s">
        <v>17023</v>
      </c>
      <c r="H846" s="471" t="s">
        <v>16916</v>
      </c>
      <c r="I846" s="472" t="s">
        <v>16916</v>
      </c>
      <c r="J846" s="471" t="s">
        <v>16916</v>
      </c>
      <c r="K846" s="472" t="s">
        <v>16916</v>
      </c>
      <c r="L846" s="471" t="s">
        <v>16916</v>
      </c>
      <c r="M846" s="472" t="s">
        <v>16916</v>
      </c>
      <c r="N846" s="471" t="s">
        <v>16916</v>
      </c>
      <c r="O846" s="472" t="s">
        <v>16916</v>
      </c>
      <c r="P846" s="471" t="s">
        <v>16916</v>
      </c>
      <c r="Q846" s="472" t="s">
        <v>16916</v>
      </c>
      <c r="R846" s="475" t="s">
        <v>16916</v>
      </c>
      <c r="S846" s="476" t="s">
        <v>16916</v>
      </c>
      <c r="T846" s="475" t="s">
        <v>16916</v>
      </c>
      <c r="U846" s="476" t="s">
        <v>16916</v>
      </c>
      <c r="V846" s="475" t="s">
        <v>16916</v>
      </c>
      <c r="W846" s="473" t="s">
        <v>16916</v>
      </c>
      <c r="X846" s="471" t="s">
        <v>16916</v>
      </c>
      <c r="Y846" s="472" t="s">
        <v>16916</v>
      </c>
      <c r="Z846" s="471" t="s">
        <v>16916</v>
      </c>
      <c r="AA846" s="472" t="s">
        <v>16916</v>
      </c>
      <c r="AB846" s="471" t="s">
        <v>16916</v>
      </c>
      <c r="AC846" s="472" t="s">
        <v>16916</v>
      </c>
      <c r="AD846" s="471" t="s">
        <v>16916</v>
      </c>
      <c r="AE846" s="472" t="s">
        <v>16916</v>
      </c>
      <c r="AF846" s="595" t="s">
        <v>16916</v>
      </c>
      <c r="AG846" s="473" t="s">
        <v>16916</v>
      </c>
      <c r="AH846" s="471" t="s">
        <v>16916</v>
      </c>
      <c r="AI846" s="472" t="s">
        <v>16916</v>
      </c>
      <c r="AJ846" s="471" t="s">
        <v>16916</v>
      </c>
      <c r="AK846" s="472" t="s">
        <v>16916</v>
      </c>
      <c r="AL846" s="471" t="s">
        <v>16916</v>
      </c>
      <c r="AM846" s="472" t="s">
        <v>16916</v>
      </c>
      <c r="AN846" s="471" t="s">
        <v>16916</v>
      </c>
      <c r="AO846" s="472" t="s">
        <v>16916</v>
      </c>
      <c r="AP846" s="471" t="s">
        <v>16916</v>
      </c>
      <c r="AQ846" s="472" t="s">
        <v>16916</v>
      </c>
      <c r="AR846" s="471" t="s">
        <v>16916</v>
      </c>
      <c r="AS846" s="472" t="s">
        <v>16916</v>
      </c>
      <c r="AT846" s="471" t="s">
        <v>16916</v>
      </c>
      <c r="AU846" s="472" t="s">
        <v>16916</v>
      </c>
      <c r="AV846" s="471" t="s">
        <v>16916</v>
      </c>
      <c r="AW846" s="472" t="s">
        <v>16916</v>
      </c>
      <c r="AX846" s="471" t="s">
        <v>16916</v>
      </c>
      <c r="AY846" s="472" t="s">
        <v>16916</v>
      </c>
      <c r="AZ846" s="471" t="s">
        <v>16916</v>
      </c>
      <c r="BA846" s="472" t="s">
        <v>16916</v>
      </c>
      <c r="BB846" s="471" t="s">
        <v>16916</v>
      </c>
      <c r="BC846" s="472" t="s">
        <v>16916</v>
      </c>
      <c r="BD846" s="471" t="s">
        <v>16916</v>
      </c>
      <c r="BE846" s="472" t="s">
        <v>16916</v>
      </c>
      <c r="BF846" s="471">
        <v>306475.96000000002</v>
      </c>
      <c r="BG846" s="472">
        <v>0</v>
      </c>
      <c r="BH846" s="471" t="s">
        <v>16916</v>
      </c>
      <c r="BI846" s="472" t="s">
        <v>16916</v>
      </c>
      <c r="BJ846" s="357">
        <v>306475.96000000002</v>
      </c>
      <c r="BK846" s="474">
        <v>0</v>
      </c>
      <c r="BL846" s="357">
        <v>0</v>
      </c>
      <c r="BM846" s="474">
        <v>0</v>
      </c>
      <c r="BN846" s="357">
        <v>0</v>
      </c>
      <c r="BO846" s="474">
        <v>0</v>
      </c>
    </row>
    <row r="847" spans="1:67" s="148" customFormat="1" ht="12.75" x14ac:dyDescent="0.2">
      <c r="A847" s="470" t="s">
        <v>8246</v>
      </c>
      <c r="B847" s="470" t="s">
        <v>8219</v>
      </c>
      <c r="C847" s="470" t="s">
        <v>8213</v>
      </c>
      <c r="D847" s="470" t="s">
        <v>8213</v>
      </c>
      <c r="E847" s="470" t="s">
        <v>118</v>
      </c>
      <c r="F847" s="470" t="s">
        <v>17027</v>
      </c>
      <c r="G847" s="470" t="s">
        <v>17023</v>
      </c>
      <c r="H847" s="471" t="s">
        <v>16916</v>
      </c>
      <c r="I847" s="472" t="s">
        <v>16916</v>
      </c>
      <c r="J847" s="471" t="s">
        <v>16916</v>
      </c>
      <c r="K847" s="472" t="s">
        <v>16916</v>
      </c>
      <c r="L847" s="471" t="s">
        <v>16916</v>
      </c>
      <c r="M847" s="472" t="s">
        <v>16916</v>
      </c>
      <c r="N847" s="471">
        <v>869303.63</v>
      </c>
      <c r="O847" s="472">
        <v>869303.63</v>
      </c>
      <c r="P847" s="471" t="s">
        <v>16916</v>
      </c>
      <c r="Q847" s="472" t="s">
        <v>16916</v>
      </c>
      <c r="R847" s="475">
        <v>282651.26</v>
      </c>
      <c r="S847" s="476">
        <v>277957.55</v>
      </c>
      <c r="T847" s="475" t="s">
        <v>16916</v>
      </c>
      <c r="U847" s="476" t="s">
        <v>16916</v>
      </c>
      <c r="V847" s="475" t="s">
        <v>16916</v>
      </c>
      <c r="W847" s="473" t="s">
        <v>16916</v>
      </c>
      <c r="X847" s="471">
        <v>181865.04</v>
      </c>
      <c r="Y847" s="472">
        <v>153032.95999999999</v>
      </c>
      <c r="Z847" s="471" t="s">
        <v>16916</v>
      </c>
      <c r="AA847" s="472" t="s">
        <v>16916</v>
      </c>
      <c r="AB847" s="471">
        <v>153032.95999999999</v>
      </c>
      <c r="AC847" s="472">
        <v>153032.95999999999</v>
      </c>
      <c r="AD847" s="471" t="s">
        <v>16916</v>
      </c>
      <c r="AE847" s="472" t="s">
        <v>16916</v>
      </c>
      <c r="AF847" s="595" t="s">
        <v>16916</v>
      </c>
      <c r="AG847" s="473" t="s">
        <v>16916</v>
      </c>
      <c r="AH847" s="471">
        <v>153032.95999999999</v>
      </c>
      <c r="AI847" s="472">
        <v>152910.36000000002</v>
      </c>
      <c r="AJ847" s="471" t="s">
        <v>16916</v>
      </c>
      <c r="AK847" s="472" t="s">
        <v>16916</v>
      </c>
      <c r="AL847" s="471">
        <v>597417.32000000007</v>
      </c>
      <c r="AM847" s="472">
        <v>517423.76</v>
      </c>
      <c r="AN847" s="471" t="s">
        <v>16916</v>
      </c>
      <c r="AO847" s="472" t="s">
        <v>16916</v>
      </c>
      <c r="AP847" s="471">
        <v>394313.86</v>
      </c>
      <c r="AQ847" s="472">
        <v>393479.90000000026</v>
      </c>
      <c r="AR847" s="471" t="s">
        <v>16916</v>
      </c>
      <c r="AS847" s="472" t="s">
        <v>16916</v>
      </c>
      <c r="AT847" s="471">
        <v>151431.35999999999</v>
      </c>
      <c r="AU847" s="472" t="s">
        <v>16916</v>
      </c>
      <c r="AV847" s="471" t="s">
        <v>16916</v>
      </c>
      <c r="AW847" s="472" t="s">
        <v>16916</v>
      </c>
      <c r="AX847" s="471">
        <v>151431.35999999999</v>
      </c>
      <c r="AY847" s="472" t="s">
        <v>16916</v>
      </c>
      <c r="AZ847" s="471" t="s">
        <v>16916</v>
      </c>
      <c r="BA847" s="472" t="s">
        <v>16916</v>
      </c>
      <c r="BB847" s="471">
        <v>151431.35999999999</v>
      </c>
      <c r="BC847" s="472">
        <v>0</v>
      </c>
      <c r="BD847" s="471" t="s">
        <v>16916</v>
      </c>
      <c r="BE847" s="472" t="s">
        <v>16916</v>
      </c>
      <c r="BF847" s="471">
        <v>37857.760000000002</v>
      </c>
      <c r="BG847" s="472">
        <v>0</v>
      </c>
      <c r="BH847" s="471" t="s">
        <v>16916</v>
      </c>
      <c r="BI847" s="472" t="s">
        <v>16916</v>
      </c>
      <c r="BJ847" s="357">
        <v>3123768.8699999992</v>
      </c>
      <c r="BK847" s="474">
        <v>2517141.12</v>
      </c>
      <c r="BL847" s="357">
        <v>0</v>
      </c>
      <c r="BM847" s="474">
        <v>0</v>
      </c>
      <c r="BN847" s="357">
        <v>0</v>
      </c>
      <c r="BO847" s="474">
        <v>0</v>
      </c>
    </row>
    <row r="848" spans="1:67" s="148" customFormat="1" ht="12.75" x14ac:dyDescent="0.2">
      <c r="A848" s="470" t="s">
        <v>8246</v>
      </c>
      <c r="B848" s="470" t="s">
        <v>8231</v>
      </c>
      <c r="C848" s="470" t="s">
        <v>8213</v>
      </c>
      <c r="D848" s="470" t="s">
        <v>8213</v>
      </c>
      <c r="E848" s="470" t="s">
        <v>18088</v>
      </c>
      <c r="F848" s="470" t="s">
        <v>17027</v>
      </c>
      <c r="G848" s="470" t="s">
        <v>17023</v>
      </c>
      <c r="H848" s="471" t="s">
        <v>16916</v>
      </c>
      <c r="I848" s="472" t="s">
        <v>16916</v>
      </c>
      <c r="J848" s="471" t="s">
        <v>16916</v>
      </c>
      <c r="K848" s="472" t="s">
        <v>16916</v>
      </c>
      <c r="L848" s="471" t="s">
        <v>16916</v>
      </c>
      <c r="M848" s="472" t="s">
        <v>16916</v>
      </c>
      <c r="N848" s="471" t="s">
        <v>16916</v>
      </c>
      <c r="O848" s="472" t="s">
        <v>16916</v>
      </c>
      <c r="P848" s="471" t="s">
        <v>16916</v>
      </c>
      <c r="Q848" s="472" t="s">
        <v>16916</v>
      </c>
      <c r="R848" s="475" t="s">
        <v>16916</v>
      </c>
      <c r="S848" s="476" t="s">
        <v>16916</v>
      </c>
      <c r="T848" s="475" t="s">
        <v>16916</v>
      </c>
      <c r="U848" s="476" t="s">
        <v>16916</v>
      </c>
      <c r="V848" s="475" t="s">
        <v>16916</v>
      </c>
      <c r="W848" s="473" t="s">
        <v>16916</v>
      </c>
      <c r="X848" s="471" t="s">
        <v>16916</v>
      </c>
      <c r="Y848" s="472" t="s">
        <v>16916</v>
      </c>
      <c r="Z848" s="471" t="s">
        <v>16916</v>
      </c>
      <c r="AA848" s="472" t="s">
        <v>16916</v>
      </c>
      <c r="AB848" s="471" t="s">
        <v>16916</v>
      </c>
      <c r="AC848" s="472" t="s">
        <v>16916</v>
      </c>
      <c r="AD848" s="471" t="s">
        <v>16916</v>
      </c>
      <c r="AE848" s="472" t="s">
        <v>16916</v>
      </c>
      <c r="AF848" s="595" t="s">
        <v>16916</v>
      </c>
      <c r="AG848" s="473" t="s">
        <v>16916</v>
      </c>
      <c r="AH848" s="471" t="s">
        <v>16916</v>
      </c>
      <c r="AI848" s="472" t="s">
        <v>16916</v>
      </c>
      <c r="AJ848" s="471" t="s">
        <v>16916</v>
      </c>
      <c r="AK848" s="472" t="s">
        <v>16916</v>
      </c>
      <c r="AL848" s="471" t="s">
        <v>16916</v>
      </c>
      <c r="AM848" s="472" t="s">
        <v>16916</v>
      </c>
      <c r="AN848" s="471" t="s">
        <v>16916</v>
      </c>
      <c r="AO848" s="472" t="s">
        <v>16916</v>
      </c>
      <c r="AP848" s="471" t="s">
        <v>16916</v>
      </c>
      <c r="AQ848" s="472" t="s">
        <v>16916</v>
      </c>
      <c r="AR848" s="471" t="s">
        <v>16916</v>
      </c>
      <c r="AS848" s="472" t="s">
        <v>16916</v>
      </c>
      <c r="AT848" s="471" t="s">
        <v>16916</v>
      </c>
      <c r="AU848" s="472" t="s">
        <v>16916</v>
      </c>
      <c r="AV848" s="471" t="s">
        <v>16916</v>
      </c>
      <c r="AW848" s="472" t="s">
        <v>16916</v>
      </c>
      <c r="AX848" s="471" t="s">
        <v>16916</v>
      </c>
      <c r="AY848" s="472" t="s">
        <v>16916</v>
      </c>
      <c r="AZ848" s="471" t="s">
        <v>16916</v>
      </c>
      <c r="BA848" s="472" t="s">
        <v>16916</v>
      </c>
      <c r="BB848" s="471" t="s">
        <v>16916</v>
      </c>
      <c r="BC848" s="472" t="s">
        <v>16916</v>
      </c>
      <c r="BD848" s="471" t="s">
        <v>16916</v>
      </c>
      <c r="BE848" s="472" t="s">
        <v>16916</v>
      </c>
      <c r="BF848" s="471">
        <v>1997473.98</v>
      </c>
      <c r="BG848" s="472">
        <v>0</v>
      </c>
      <c r="BH848" s="471" t="s">
        <v>16916</v>
      </c>
      <c r="BI848" s="472" t="s">
        <v>16916</v>
      </c>
      <c r="BJ848" s="357">
        <v>1997473.98</v>
      </c>
      <c r="BK848" s="474">
        <v>0</v>
      </c>
      <c r="BL848" s="357">
        <v>0</v>
      </c>
      <c r="BM848" s="474">
        <v>0</v>
      </c>
      <c r="BN848" s="357">
        <v>0</v>
      </c>
      <c r="BO848" s="474">
        <v>0</v>
      </c>
    </row>
    <row r="849" spans="1:67" s="148" customFormat="1" ht="12.75" x14ac:dyDescent="0.2">
      <c r="A849" s="470" t="s">
        <v>8246</v>
      </c>
      <c r="B849" s="470" t="s">
        <v>8227</v>
      </c>
      <c r="C849" s="470" t="s">
        <v>8213</v>
      </c>
      <c r="D849" s="470" t="s">
        <v>8213</v>
      </c>
      <c r="E849" s="470" t="s">
        <v>17606</v>
      </c>
      <c r="F849" s="470" t="s">
        <v>17027</v>
      </c>
      <c r="G849" s="470" t="s">
        <v>17023</v>
      </c>
      <c r="H849" s="471" t="s">
        <v>16916</v>
      </c>
      <c r="I849" s="472" t="s">
        <v>16916</v>
      </c>
      <c r="J849" s="471" t="s">
        <v>16916</v>
      </c>
      <c r="K849" s="472" t="s">
        <v>16916</v>
      </c>
      <c r="L849" s="471" t="s">
        <v>16916</v>
      </c>
      <c r="M849" s="472" t="s">
        <v>16916</v>
      </c>
      <c r="N849" s="471" t="s">
        <v>16916</v>
      </c>
      <c r="O849" s="472" t="s">
        <v>16916</v>
      </c>
      <c r="P849" s="471" t="s">
        <v>16916</v>
      </c>
      <c r="Q849" s="472" t="s">
        <v>16916</v>
      </c>
      <c r="R849" s="475" t="s">
        <v>16916</v>
      </c>
      <c r="S849" s="476" t="s">
        <v>16916</v>
      </c>
      <c r="T849" s="475" t="s">
        <v>16916</v>
      </c>
      <c r="U849" s="476" t="s">
        <v>16916</v>
      </c>
      <c r="V849" s="475" t="s">
        <v>16916</v>
      </c>
      <c r="W849" s="473" t="s">
        <v>16916</v>
      </c>
      <c r="X849" s="471" t="s">
        <v>16916</v>
      </c>
      <c r="Y849" s="472" t="s">
        <v>16916</v>
      </c>
      <c r="Z849" s="471" t="s">
        <v>16916</v>
      </c>
      <c r="AA849" s="472" t="s">
        <v>16916</v>
      </c>
      <c r="AB849" s="471" t="s">
        <v>16916</v>
      </c>
      <c r="AC849" s="472" t="s">
        <v>16916</v>
      </c>
      <c r="AD849" s="471" t="s">
        <v>16916</v>
      </c>
      <c r="AE849" s="472" t="s">
        <v>16916</v>
      </c>
      <c r="AF849" s="595" t="s">
        <v>16916</v>
      </c>
      <c r="AG849" s="473" t="s">
        <v>16916</v>
      </c>
      <c r="AH849" s="471" t="s">
        <v>16916</v>
      </c>
      <c r="AI849" s="472" t="s">
        <v>16916</v>
      </c>
      <c r="AJ849" s="471" t="s">
        <v>16916</v>
      </c>
      <c r="AK849" s="472" t="s">
        <v>16916</v>
      </c>
      <c r="AL849" s="471" t="s">
        <v>16916</v>
      </c>
      <c r="AM849" s="472" t="s">
        <v>16916</v>
      </c>
      <c r="AN849" s="471" t="s">
        <v>16916</v>
      </c>
      <c r="AO849" s="472" t="s">
        <v>16916</v>
      </c>
      <c r="AP849" s="471">
        <v>128458.1</v>
      </c>
      <c r="AQ849" s="472">
        <v>128458.09999999999</v>
      </c>
      <c r="AR849" s="471" t="s">
        <v>16916</v>
      </c>
      <c r="AS849" s="472" t="s">
        <v>16916</v>
      </c>
      <c r="AT849" s="471" t="s">
        <v>16916</v>
      </c>
      <c r="AU849" s="472" t="s">
        <v>16916</v>
      </c>
      <c r="AV849" s="471" t="s">
        <v>16916</v>
      </c>
      <c r="AW849" s="472" t="s">
        <v>16916</v>
      </c>
      <c r="AX849" s="471" t="s">
        <v>16916</v>
      </c>
      <c r="AY849" s="472" t="s">
        <v>16916</v>
      </c>
      <c r="AZ849" s="471" t="s">
        <v>16916</v>
      </c>
      <c r="BA849" s="472" t="s">
        <v>16916</v>
      </c>
      <c r="BB849" s="471" t="s">
        <v>16916</v>
      </c>
      <c r="BC849" s="472" t="s">
        <v>16916</v>
      </c>
      <c r="BD849" s="471" t="s">
        <v>16916</v>
      </c>
      <c r="BE849" s="472" t="s">
        <v>16916</v>
      </c>
      <c r="BF849" s="471" t="s">
        <v>16916</v>
      </c>
      <c r="BG849" s="472" t="s">
        <v>16916</v>
      </c>
      <c r="BH849" s="471" t="s">
        <v>16916</v>
      </c>
      <c r="BI849" s="472" t="s">
        <v>16916</v>
      </c>
      <c r="BJ849" s="357">
        <v>128458.1</v>
      </c>
      <c r="BK849" s="474">
        <v>128458.09999999999</v>
      </c>
      <c r="BL849" s="357">
        <v>0</v>
      </c>
      <c r="BM849" s="474">
        <v>0</v>
      </c>
      <c r="BN849" s="357">
        <v>0</v>
      </c>
      <c r="BO849" s="474">
        <v>0</v>
      </c>
    </row>
    <row r="850" spans="1:67" s="148" customFormat="1" ht="12.75" x14ac:dyDescent="0.2">
      <c r="A850" s="470" t="s">
        <v>8246</v>
      </c>
      <c r="B850" s="470" t="s">
        <v>8381</v>
      </c>
      <c r="C850" s="470" t="s">
        <v>8213</v>
      </c>
      <c r="D850" s="470" t="s">
        <v>8213</v>
      </c>
      <c r="E850" s="470" t="s">
        <v>17607</v>
      </c>
      <c r="F850" s="470" t="s">
        <v>17027</v>
      </c>
      <c r="G850" s="470" t="s">
        <v>17023</v>
      </c>
      <c r="H850" s="471" t="s">
        <v>16916</v>
      </c>
      <c r="I850" s="472" t="s">
        <v>16916</v>
      </c>
      <c r="J850" s="471" t="s">
        <v>16916</v>
      </c>
      <c r="K850" s="472" t="s">
        <v>16916</v>
      </c>
      <c r="L850" s="471" t="s">
        <v>16916</v>
      </c>
      <c r="M850" s="472" t="s">
        <v>16916</v>
      </c>
      <c r="N850" s="471" t="s">
        <v>16916</v>
      </c>
      <c r="O850" s="472" t="s">
        <v>16916</v>
      </c>
      <c r="P850" s="471" t="s">
        <v>16916</v>
      </c>
      <c r="Q850" s="472" t="s">
        <v>16916</v>
      </c>
      <c r="R850" s="475" t="s">
        <v>16916</v>
      </c>
      <c r="S850" s="476" t="s">
        <v>16916</v>
      </c>
      <c r="T850" s="475" t="s">
        <v>16916</v>
      </c>
      <c r="U850" s="476" t="s">
        <v>16916</v>
      </c>
      <c r="V850" s="475" t="s">
        <v>16916</v>
      </c>
      <c r="W850" s="473" t="s">
        <v>16916</v>
      </c>
      <c r="X850" s="471" t="s">
        <v>16916</v>
      </c>
      <c r="Y850" s="472" t="s">
        <v>16916</v>
      </c>
      <c r="Z850" s="471" t="s">
        <v>16916</v>
      </c>
      <c r="AA850" s="472" t="s">
        <v>16916</v>
      </c>
      <c r="AB850" s="471" t="s">
        <v>16916</v>
      </c>
      <c r="AC850" s="472" t="s">
        <v>16916</v>
      </c>
      <c r="AD850" s="471" t="s">
        <v>16916</v>
      </c>
      <c r="AE850" s="472" t="s">
        <v>16916</v>
      </c>
      <c r="AF850" s="595" t="s">
        <v>16916</v>
      </c>
      <c r="AG850" s="473" t="s">
        <v>16916</v>
      </c>
      <c r="AH850" s="471" t="s">
        <v>16916</v>
      </c>
      <c r="AI850" s="472" t="s">
        <v>16916</v>
      </c>
      <c r="AJ850" s="471" t="s">
        <v>16916</v>
      </c>
      <c r="AK850" s="472" t="s">
        <v>16916</v>
      </c>
      <c r="AL850" s="471" t="s">
        <v>16916</v>
      </c>
      <c r="AM850" s="472" t="s">
        <v>16916</v>
      </c>
      <c r="AN850" s="471" t="s">
        <v>16916</v>
      </c>
      <c r="AO850" s="472" t="s">
        <v>16916</v>
      </c>
      <c r="AP850" s="471">
        <v>216030.77</v>
      </c>
      <c r="AQ850" s="472">
        <v>216030.7699999999</v>
      </c>
      <c r="AR850" s="471" t="s">
        <v>16916</v>
      </c>
      <c r="AS850" s="472" t="s">
        <v>16916</v>
      </c>
      <c r="AT850" s="471" t="s">
        <v>16916</v>
      </c>
      <c r="AU850" s="472" t="s">
        <v>16916</v>
      </c>
      <c r="AV850" s="471" t="s">
        <v>16916</v>
      </c>
      <c r="AW850" s="472" t="s">
        <v>16916</v>
      </c>
      <c r="AX850" s="471" t="s">
        <v>16916</v>
      </c>
      <c r="AY850" s="472" t="s">
        <v>16916</v>
      </c>
      <c r="AZ850" s="471" t="s">
        <v>16916</v>
      </c>
      <c r="BA850" s="472" t="s">
        <v>16916</v>
      </c>
      <c r="BB850" s="471" t="s">
        <v>16916</v>
      </c>
      <c r="BC850" s="472" t="s">
        <v>16916</v>
      </c>
      <c r="BD850" s="471" t="s">
        <v>16916</v>
      </c>
      <c r="BE850" s="472" t="s">
        <v>16916</v>
      </c>
      <c r="BF850" s="471">
        <v>1653521.64</v>
      </c>
      <c r="BG850" s="472">
        <v>0</v>
      </c>
      <c r="BH850" s="471" t="s">
        <v>16916</v>
      </c>
      <c r="BI850" s="472" t="s">
        <v>16916</v>
      </c>
      <c r="BJ850" s="357">
        <v>1869552.41</v>
      </c>
      <c r="BK850" s="474">
        <v>216030.7699999999</v>
      </c>
      <c r="BL850" s="357">
        <v>0</v>
      </c>
      <c r="BM850" s="474">
        <v>0</v>
      </c>
      <c r="BN850" s="357">
        <v>0</v>
      </c>
      <c r="BO850" s="474">
        <v>0</v>
      </c>
    </row>
    <row r="851" spans="1:67" s="148" customFormat="1" ht="12.75" x14ac:dyDescent="0.2">
      <c r="A851" s="470" t="s">
        <v>8246</v>
      </c>
      <c r="B851" s="470" t="s">
        <v>8265</v>
      </c>
      <c r="C851" s="470" t="s">
        <v>8213</v>
      </c>
      <c r="D851" s="470" t="s">
        <v>8213</v>
      </c>
      <c r="E851" s="470" t="s">
        <v>17608</v>
      </c>
      <c r="F851" s="470" t="s">
        <v>17027</v>
      </c>
      <c r="G851" s="470" t="s">
        <v>17023</v>
      </c>
      <c r="H851" s="471" t="s">
        <v>16916</v>
      </c>
      <c r="I851" s="472" t="s">
        <v>16916</v>
      </c>
      <c r="J851" s="471" t="s">
        <v>16916</v>
      </c>
      <c r="K851" s="472" t="s">
        <v>16916</v>
      </c>
      <c r="L851" s="471" t="s">
        <v>16916</v>
      </c>
      <c r="M851" s="472" t="s">
        <v>16916</v>
      </c>
      <c r="N851" s="471" t="s">
        <v>16916</v>
      </c>
      <c r="O851" s="472" t="s">
        <v>16916</v>
      </c>
      <c r="P851" s="471" t="s">
        <v>16916</v>
      </c>
      <c r="Q851" s="472" t="s">
        <v>16916</v>
      </c>
      <c r="R851" s="475" t="s">
        <v>16916</v>
      </c>
      <c r="S851" s="476" t="s">
        <v>16916</v>
      </c>
      <c r="T851" s="475" t="s">
        <v>16916</v>
      </c>
      <c r="U851" s="476" t="s">
        <v>16916</v>
      </c>
      <c r="V851" s="475" t="s">
        <v>16916</v>
      </c>
      <c r="W851" s="473" t="s">
        <v>16916</v>
      </c>
      <c r="X851" s="471" t="s">
        <v>16916</v>
      </c>
      <c r="Y851" s="472" t="s">
        <v>16916</v>
      </c>
      <c r="Z851" s="471" t="s">
        <v>16916</v>
      </c>
      <c r="AA851" s="472" t="s">
        <v>16916</v>
      </c>
      <c r="AB851" s="471" t="s">
        <v>16916</v>
      </c>
      <c r="AC851" s="472" t="s">
        <v>16916</v>
      </c>
      <c r="AD851" s="471" t="s">
        <v>16916</v>
      </c>
      <c r="AE851" s="472" t="s">
        <v>16916</v>
      </c>
      <c r="AF851" s="595" t="s">
        <v>16916</v>
      </c>
      <c r="AG851" s="473" t="s">
        <v>16916</v>
      </c>
      <c r="AH851" s="471" t="s">
        <v>16916</v>
      </c>
      <c r="AI851" s="472" t="s">
        <v>16916</v>
      </c>
      <c r="AJ851" s="471" t="s">
        <v>16916</v>
      </c>
      <c r="AK851" s="472" t="s">
        <v>16916</v>
      </c>
      <c r="AL851" s="471">
        <v>4473177.5</v>
      </c>
      <c r="AM851" s="472">
        <v>2553235.92</v>
      </c>
      <c r="AN851" s="471" t="s">
        <v>16916</v>
      </c>
      <c r="AO851" s="472" t="s">
        <v>16916</v>
      </c>
      <c r="AP851" s="471" t="s">
        <v>16916</v>
      </c>
      <c r="AQ851" s="472" t="s">
        <v>16916</v>
      </c>
      <c r="AR851" s="471" t="s">
        <v>16916</v>
      </c>
      <c r="AS851" s="472" t="s">
        <v>16916</v>
      </c>
      <c r="AT851" s="471" t="s">
        <v>16916</v>
      </c>
      <c r="AU851" s="472" t="s">
        <v>16916</v>
      </c>
      <c r="AV851" s="471" t="s">
        <v>16916</v>
      </c>
      <c r="AW851" s="472" t="s">
        <v>16916</v>
      </c>
      <c r="AX851" s="471" t="s">
        <v>16916</v>
      </c>
      <c r="AY851" s="472" t="s">
        <v>16916</v>
      </c>
      <c r="AZ851" s="471" t="s">
        <v>16916</v>
      </c>
      <c r="BA851" s="472" t="s">
        <v>16916</v>
      </c>
      <c r="BB851" s="471">
        <v>28250944.539999999</v>
      </c>
      <c r="BC851" s="472">
        <v>2000000</v>
      </c>
      <c r="BD851" s="471" t="s">
        <v>16916</v>
      </c>
      <c r="BE851" s="472" t="s">
        <v>16916</v>
      </c>
      <c r="BF851" s="471" t="s">
        <v>16916</v>
      </c>
      <c r="BG851" s="472" t="s">
        <v>16916</v>
      </c>
      <c r="BH851" s="471" t="s">
        <v>16916</v>
      </c>
      <c r="BI851" s="472" t="s">
        <v>16916</v>
      </c>
      <c r="BJ851" s="357">
        <v>32724122.039999999</v>
      </c>
      <c r="BK851" s="474">
        <v>4553235.92</v>
      </c>
      <c r="BL851" s="357">
        <v>0</v>
      </c>
      <c r="BM851" s="474">
        <v>0</v>
      </c>
      <c r="BN851" s="357">
        <v>0</v>
      </c>
      <c r="BO851" s="474">
        <v>0</v>
      </c>
    </row>
    <row r="852" spans="1:67" s="148" customFormat="1" ht="12.75" x14ac:dyDescent="0.2">
      <c r="A852" s="470" t="s">
        <v>8246</v>
      </c>
      <c r="B852" s="470" t="s">
        <v>8447</v>
      </c>
      <c r="C852" s="470" t="s">
        <v>8213</v>
      </c>
      <c r="D852" s="470" t="s">
        <v>8213</v>
      </c>
      <c r="E852" s="470" t="s">
        <v>18089</v>
      </c>
      <c r="F852" s="470" t="s">
        <v>17027</v>
      </c>
      <c r="G852" s="470" t="s">
        <v>17023</v>
      </c>
      <c r="H852" s="471" t="s">
        <v>16916</v>
      </c>
      <c r="I852" s="472" t="s">
        <v>16916</v>
      </c>
      <c r="J852" s="471" t="s">
        <v>16916</v>
      </c>
      <c r="K852" s="472" t="s">
        <v>16916</v>
      </c>
      <c r="L852" s="471" t="s">
        <v>16916</v>
      </c>
      <c r="M852" s="472" t="s">
        <v>16916</v>
      </c>
      <c r="N852" s="471" t="s">
        <v>16916</v>
      </c>
      <c r="O852" s="472" t="s">
        <v>16916</v>
      </c>
      <c r="P852" s="471" t="s">
        <v>16916</v>
      </c>
      <c r="Q852" s="472" t="s">
        <v>16916</v>
      </c>
      <c r="R852" s="475" t="s">
        <v>16916</v>
      </c>
      <c r="S852" s="476" t="s">
        <v>16916</v>
      </c>
      <c r="T852" s="475" t="s">
        <v>16916</v>
      </c>
      <c r="U852" s="476" t="s">
        <v>16916</v>
      </c>
      <c r="V852" s="475" t="s">
        <v>16916</v>
      </c>
      <c r="W852" s="473" t="s">
        <v>16916</v>
      </c>
      <c r="X852" s="471" t="s">
        <v>16916</v>
      </c>
      <c r="Y852" s="472" t="s">
        <v>16916</v>
      </c>
      <c r="Z852" s="471" t="s">
        <v>16916</v>
      </c>
      <c r="AA852" s="472" t="s">
        <v>16916</v>
      </c>
      <c r="AB852" s="471" t="s">
        <v>16916</v>
      </c>
      <c r="AC852" s="472" t="s">
        <v>16916</v>
      </c>
      <c r="AD852" s="471" t="s">
        <v>16916</v>
      </c>
      <c r="AE852" s="472" t="s">
        <v>16916</v>
      </c>
      <c r="AF852" s="595" t="s">
        <v>16916</v>
      </c>
      <c r="AG852" s="473" t="s">
        <v>16916</v>
      </c>
      <c r="AH852" s="471" t="s">
        <v>16916</v>
      </c>
      <c r="AI852" s="472" t="s">
        <v>16916</v>
      </c>
      <c r="AJ852" s="471" t="s">
        <v>16916</v>
      </c>
      <c r="AK852" s="472" t="s">
        <v>16916</v>
      </c>
      <c r="AL852" s="471" t="s">
        <v>16916</v>
      </c>
      <c r="AM852" s="472" t="s">
        <v>16916</v>
      </c>
      <c r="AN852" s="471" t="s">
        <v>16916</v>
      </c>
      <c r="AO852" s="472" t="s">
        <v>16916</v>
      </c>
      <c r="AP852" s="471" t="s">
        <v>16916</v>
      </c>
      <c r="AQ852" s="472" t="s">
        <v>16916</v>
      </c>
      <c r="AR852" s="471" t="s">
        <v>16916</v>
      </c>
      <c r="AS852" s="472" t="s">
        <v>16916</v>
      </c>
      <c r="AT852" s="471" t="s">
        <v>16916</v>
      </c>
      <c r="AU852" s="472" t="s">
        <v>16916</v>
      </c>
      <c r="AV852" s="471" t="s">
        <v>16916</v>
      </c>
      <c r="AW852" s="472" t="s">
        <v>16916</v>
      </c>
      <c r="AX852" s="471" t="s">
        <v>16916</v>
      </c>
      <c r="AY852" s="472" t="s">
        <v>16916</v>
      </c>
      <c r="AZ852" s="471" t="s">
        <v>16916</v>
      </c>
      <c r="BA852" s="472" t="s">
        <v>16916</v>
      </c>
      <c r="BB852" s="471" t="s">
        <v>16916</v>
      </c>
      <c r="BC852" s="472" t="s">
        <v>16916</v>
      </c>
      <c r="BD852" s="471" t="s">
        <v>16916</v>
      </c>
      <c r="BE852" s="472" t="s">
        <v>16916</v>
      </c>
      <c r="BF852" s="471">
        <v>21889.77</v>
      </c>
      <c r="BG852" s="472">
        <v>0</v>
      </c>
      <c r="BH852" s="471" t="s">
        <v>16916</v>
      </c>
      <c r="BI852" s="472" t="s">
        <v>16916</v>
      </c>
      <c r="BJ852" s="357">
        <v>21889.77</v>
      </c>
      <c r="BK852" s="474">
        <v>0</v>
      </c>
      <c r="BL852" s="357">
        <v>0</v>
      </c>
      <c r="BM852" s="474">
        <v>0</v>
      </c>
      <c r="BN852" s="357">
        <v>0</v>
      </c>
      <c r="BO852" s="474">
        <v>0</v>
      </c>
    </row>
    <row r="853" spans="1:67" s="148" customFormat="1" ht="12.75" x14ac:dyDescent="0.2">
      <c r="A853" s="470" t="s">
        <v>8246</v>
      </c>
      <c r="B853" s="470" t="s">
        <v>8385</v>
      </c>
      <c r="C853" s="470" t="s">
        <v>8213</v>
      </c>
      <c r="D853" s="470" t="s">
        <v>8213</v>
      </c>
      <c r="E853" s="470" t="s">
        <v>17609</v>
      </c>
      <c r="F853" s="470" t="s">
        <v>17027</v>
      </c>
      <c r="G853" s="470" t="s">
        <v>17023</v>
      </c>
      <c r="H853" s="471" t="s">
        <v>16916</v>
      </c>
      <c r="I853" s="472" t="s">
        <v>16916</v>
      </c>
      <c r="J853" s="471" t="s">
        <v>16916</v>
      </c>
      <c r="K853" s="472" t="s">
        <v>16916</v>
      </c>
      <c r="L853" s="471" t="s">
        <v>16916</v>
      </c>
      <c r="M853" s="472" t="s">
        <v>16916</v>
      </c>
      <c r="N853" s="471" t="s">
        <v>16916</v>
      </c>
      <c r="O853" s="472" t="s">
        <v>16916</v>
      </c>
      <c r="P853" s="471">
        <v>688184</v>
      </c>
      <c r="Q853" s="472">
        <v>0</v>
      </c>
      <c r="R853" s="475" t="s">
        <v>16916</v>
      </c>
      <c r="S853" s="476" t="s">
        <v>16916</v>
      </c>
      <c r="T853" s="475" t="s">
        <v>16916</v>
      </c>
      <c r="U853" s="476" t="s">
        <v>16916</v>
      </c>
      <c r="V853" s="475" t="s">
        <v>16916</v>
      </c>
      <c r="W853" s="473" t="s">
        <v>16916</v>
      </c>
      <c r="X853" s="471" t="s">
        <v>16916</v>
      </c>
      <c r="Y853" s="472" t="s">
        <v>16916</v>
      </c>
      <c r="Z853" s="471" t="s">
        <v>16916</v>
      </c>
      <c r="AA853" s="472" t="s">
        <v>16916</v>
      </c>
      <c r="AB853" s="471" t="s">
        <v>16916</v>
      </c>
      <c r="AC853" s="472" t="s">
        <v>16916</v>
      </c>
      <c r="AD853" s="471" t="s">
        <v>16916</v>
      </c>
      <c r="AE853" s="472" t="s">
        <v>16916</v>
      </c>
      <c r="AF853" s="595" t="s">
        <v>16916</v>
      </c>
      <c r="AG853" s="473" t="s">
        <v>16916</v>
      </c>
      <c r="AH853" s="471" t="s">
        <v>16916</v>
      </c>
      <c r="AI853" s="472" t="s">
        <v>16916</v>
      </c>
      <c r="AJ853" s="471" t="s">
        <v>16916</v>
      </c>
      <c r="AK853" s="472" t="s">
        <v>16916</v>
      </c>
      <c r="AL853" s="471" t="s">
        <v>16916</v>
      </c>
      <c r="AM853" s="472" t="s">
        <v>16916</v>
      </c>
      <c r="AN853" s="471" t="s">
        <v>16916</v>
      </c>
      <c r="AO853" s="472" t="s">
        <v>16916</v>
      </c>
      <c r="AP853" s="471" t="s">
        <v>16916</v>
      </c>
      <c r="AQ853" s="472" t="s">
        <v>16916</v>
      </c>
      <c r="AR853" s="471" t="s">
        <v>16916</v>
      </c>
      <c r="AS853" s="472" t="s">
        <v>16916</v>
      </c>
      <c r="AT853" s="471" t="s">
        <v>16916</v>
      </c>
      <c r="AU853" s="472" t="s">
        <v>16916</v>
      </c>
      <c r="AV853" s="471" t="s">
        <v>16916</v>
      </c>
      <c r="AW853" s="472" t="s">
        <v>16916</v>
      </c>
      <c r="AX853" s="471" t="s">
        <v>16916</v>
      </c>
      <c r="AY853" s="472" t="s">
        <v>16916</v>
      </c>
      <c r="AZ853" s="471" t="s">
        <v>16916</v>
      </c>
      <c r="BA853" s="472" t="s">
        <v>16916</v>
      </c>
      <c r="BB853" s="471" t="s">
        <v>16916</v>
      </c>
      <c r="BC853" s="472" t="s">
        <v>16916</v>
      </c>
      <c r="BD853" s="471" t="s">
        <v>16916</v>
      </c>
      <c r="BE853" s="472" t="s">
        <v>16916</v>
      </c>
      <c r="BF853" s="471" t="s">
        <v>16916</v>
      </c>
      <c r="BG853" s="472" t="s">
        <v>16916</v>
      </c>
      <c r="BH853" s="471" t="s">
        <v>16916</v>
      </c>
      <c r="BI853" s="472" t="s">
        <v>16916</v>
      </c>
      <c r="BJ853" s="357">
        <v>0</v>
      </c>
      <c r="BK853" s="474">
        <v>0</v>
      </c>
      <c r="BL853" s="357">
        <v>688184</v>
      </c>
      <c r="BM853" s="474">
        <v>0</v>
      </c>
      <c r="BN853" s="357">
        <v>0</v>
      </c>
      <c r="BO853" s="474">
        <v>0</v>
      </c>
    </row>
    <row r="854" spans="1:67" s="148" customFormat="1" ht="12.75" x14ac:dyDescent="0.2">
      <c r="A854" s="470" t="s">
        <v>8246</v>
      </c>
      <c r="B854" s="470" t="s">
        <v>8261</v>
      </c>
      <c r="C854" s="470" t="s">
        <v>8213</v>
      </c>
      <c r="D854" s="470" t="s">
        <v>8213</v>
      </c>
      <c r="E854" s="470" t="s">
        <v>371</v>
      </c>
      <c r="F854" s="470" t="s">
        <v>17027</v>
      </c>
      <c r="G854" s="470" t="s">
        <v>17023</v>
      </c>
      <c r="H854" s="471" t="s">
        <v>16916</v>
      </c>
      <c r="I854" s="472" t="s">
        <v>16916</v>
      </c>
      <c r="J854" s="471" t="s">
        <v>16916</v>
      </c>
      <c r="K854" s="472" t="s">
        <v>16916</v>
      </c>
      <c r="L854" s="471" t="s">
        <v>16916</v>
      </c>
      <c r="M854" s="472" t="s">
        <v>16916</v>
      </c>
      <c r="N854" s="471">
        <v>396549.48</v>
      </c>
      <c r="O854" s="472">
        <v>396549.48</v>
      </c>
      <c r="P854" s="471" t="s">
        <v>16916</v>
      </c>
      <c r="Q854" s="472" t="s">
        <v>16916</v>
      </c>
      <c r="R854" s="475" t="s">
        <v>16916</v>
      </c>
      <c r="S854" s="476" t="s">
        <v>16916</v>
      </c>
      <c r="T854" s="475" t="s">
        <v>16916</v>
      </c>
      <c r="U854" s="476" t="s">
        <v>16916</v>
      </c>
      <c r="V854" s="475" t="s">
        <v>16916</v>
      </c>
      <c r="W854" s="473" t="s">
        <v>16916</v>
      </c>
      <c r="X854" s="471" t="s">
        <v>16916</v>
      </c>
      <c r="Y854" s="472" t="s">
        <v>16916</v>
      </c>
      <c r="Z854" s="471" t="s">
        <v>16916</v>
      </c>
      <c r="AA854" s="472" t="s">
        <v>16916</v>
      </c>
      <c r="AB854" s="471" t="s">
        <v>16916</v>
      </c>
      <c r="AC854" s="472" t="s">
        <v>16916</v>
      </c>
      <c r="AD854" s="471" t="s">
        <v>16916</v>
      </c>
      <c r="AE854" s="472" t="s">
        <v>16916</v>
      </c>
      <c r="AF854" s="595" t="s">
        <v>16916</v>
      </c>
      <c r="AG854" s="473" t="s">
        <v>16916</v>
      </c>
      <c r="AH854" s="471" t="s">
        <v>16916</v>
      </c>
      <c r="AI854" s="472" t="s">
        <v>16916</v>
      </c>
      <c r="AJ854" s="471" t="s">
        <v>16916</v>
      </c>
      <c r="AK854" s="472" t="s">
        <v>16916</v>
      </c>
      <c r="AL854" s="471">
        <v>5891389.4300000006</v>
      </c>
      <c r="AM854" s="472">
        <v>5891389.4300000006</v>
      </c>
      <c r="AN854" s="471" t="s">
        <v>16916</v>
      </c>
      <c r="AO854" s="472" t="s">
        <v>16916</v>
      </c>
      <c r="AP854" s="471">
        <v>137553.82</v>
      </c>
      <c r="AQ854" s="472">
        <v>137553.82</v>
      </c>
      <c r="AR854" s="471" t="s">
        <v>16916</v>
      </c>
      <c r="AS854" s="472" t="s">
        <v>16916</v>
      </c>
      <c r="AT854" s="471">
        <v>453542.53</v>
      </c>
      <c r="AU854" s="472">
        <v>453542.53</v>
      </c>
      <c r="AV854" s="471" t="s">
        <v>16916</v>
      </c>
      <c r="AW854" s="472" t="s">
        <v>16916</v>
      </c>
      <c r="AX854" s="471" t="s">
        <v>16916</v>
      </c>
      <c r="AY854" s="472" t="s">
        <v>16916</v>
      </c>
      <c r="AZ854" s="471" t="s">
        <v>16916</v>
      </c>
      <c r="BA854" s="472" t="s">
        <v>16916</v>
      </c>
      <c r="BB854" s="471" t="s">
        <v>16916</v>
      </c>
      <c r="BC854" s="472" t="s">
        <v>16916</v>
      </c>
      <c r="BD854" s="471" t="s">
        <v>16916</v>
      </c>
      <c r="BE854" s="472" t="s">
        <v>16916</v>
      </c>
      <c r="BF854" s="471">
        <v>131642.15</v>
      </c>
      <c r="BG854" s="472">
        <v>0</v>
      </c>
      <c r="BH854" s="471" t="s">
        <v>16916</v>
      </c>
      <c r="BI854" s="472" t="s">
        <v>16916</v>
      </c>
      <c r="BJ854" s="357">
        <v>7010677.4100000011</v>
      </c>
      <c r="BK854" s="474">
        <v>6879035.2600000007</v>
      </c>
      <c r="BL854" s="357">
        <v>0</v>
      </c>
      <c r="BM854" s="474">
        <v>0</v>
      </c>
      <c r="BN854" s="357">
        <v>0</v>
      </c>
      <c r="BO854" s="474">
        <v>0</v>
      </c>
    </row>
    <row r="855" spans="1:67" s="148" customFormat="1" ht="12.75" x14ac:dyDescent="0.2">
      <c r="A855" s="470" t="s">
        <v>8246</v>
      </c>
      <c r="B855" s="470" t="s">
        <v>8370</v>
      </c>
      <c r="C855" s="470" t="s">
        <v>8213</v>
      </c>
      <c r="D855" s="470" t="s">
        <v>8213</v>
      </c>
      <c r="E855" s="470" t="s">
        <v>17370</v>
      </c>
      <c r="F855" s="470" t="s">
        <v>17027</v>
      </c>
      <c r="G855" s="470" t="s">
        <v>17023</v>
      </c>
      <c r="H855" s="471" t="s">
        <v>16916</v>
      </c>
      <c r="I855" s="472" t="s">
        <v>16916</v>
      </c>
      <c r="J855" s="471" t="s">
        <v>16916</v>
      </c>
      <c r="K855" s="472" t="s">
        <v>16916</v>
      </c>
      <c r="L855" s="471" t="s">
        <v>16916</v>
      </c>
      <c r="M855" s="472" t="s">
        <v>16916</v>
      </c>
      <c r="N855" s="471" t="s">
        <v>16916</v>
      </c>
      <c r="O855" s="472" t="s">
        <v>16916</v>
      </c>
      <c r="P855" s="471" t="s">
        <v>16916</v>
      </c>
      <c r="Q855" s="472" t="s">
        <v>16916</v>
      </c>
      <c r="R855" s="475" t="s">
        <v>16916</v>
      </c>
      <c r="S855" s="476" t="s">
        <v>16916</v>
      </c>
      <c r="T855" s="475" t="s">
        <v>16916</v>
      </c>
      <c r="U855" s="476" t="s">
        <v>16916</v>
      </c>
      <c r="V855" s="475" t="s">
        <v>16916</v>
      </c>
      <c r="W855" s="473" t="s">
        <v>16916</v>
      </c>
      <c r="X855" s="471" t="s">
        <v>16916</v>
      </c>
      <c r="Y855" s="472" t="s">
        <v>16916</v>
      </c>
      <c r="Z855" s="471" t="s">
        <v>16916</v>
      </c>
      <c r="AA855" s="472" t="s">
        <v>16916</v>
      </c>
      <c r="AB855" s="471" t="s">
        <v>16916</v>
      </c>
      <c r="AC855" s="472" t="s">
        <v>16916</v>
      </c>
      <c r="AD855" s="471" t="s">
        <v>16916</v>
      </c>
      <c r="AE855" s="472" t="s">
        <v>16916</v>
      </c>
      <c r="AF855" s="595" t="s">
        <v>16916</v>
      </c>
      <c r="AG855" s="473" t="s">
        <v>16916</v>
      </c>
      <c r="AH855" s="471" t="s">
        <v>16916</v>
      </c>
      <c r="AI855" s="472" t="s">
        <v>16916</v>
      </c>
      <c r="AJ855" s="471" t="s">
        <v>16916</v>
      </c>
      <c r="AK855" s="472" t="s">
        <v>16916</v>
      </c>
      <c r="AL855" s="471" t="s">
        <v>16916</v>
      </c>
      <c r="AM855" s="472" t="s">
        <v>16916</v>
      </c>
      <c r="AN855" s="471" t="s">
        <v>16916</v>
      </c>
      <c r="AO855" s="472" t="s">
        <v>16916</v>
      </c>
      <c r="AP855" s="471">
        <v>193503.07</v>
      </c>
      <c r="AQ855" s="472">
        <v>193503.07000000007</v>
      </c>
      <c r="AR855" s="471" t="s">
        <v>16916</v>
      </c>
      <c r="AS855" s="472" t="s">
        <v>16916</v>
      </c>
      <c r="AT855" s="471">
        <v>1247770.1200000001</v>
      </c>
      <c r="AU855" s="472">
        <v>1247770.1200000001</v>
      </c>
      <c r="AV855" s="471" t="s">
        <v>16916</v>
      </c>
      <c r="AW855" s="472" t="s">
        <v>16916</v>
      </c>
      <c r="AX855" s="471" t="s">
        <v>16916</v>
      </c>
      <c r="AY855" s="472" t="s">
        <v>16916</v>
      </c>
      <c r="AZ855" s="471" t="s">
        <v>16916</v>
      </c>
      <c r="BA855" s="472" t="s">
        <v>16916</v>
      </c>
      <c r="BB855" s="471" t="s">
        <v>16916</v>
      </c>
      <c r="BC855" s="472" t="s">
        <v>16916</v>
      </c>
      <c r="BD855" s="471" t="s">
        <v>16916</v>
      </c>
      <c r="BE855" s="472" t="s">
        <v>16916</v>
      </c>
      <c r="BF855" s="471" t="s">
        <v>16916</v>
      </c>
      <c r="BG855" s="472" t="s">
        <v>16916</v>
      </c>
      <c r="BH855" s="471" t="s">
        <v>16916</v>
      </c>
      <c r="BI855" s="472" t="s">
        <v>16916</v>
      </c>
      <c r="BJ855" s="357">
        <v>1441273.1900000002</v>
      </c>
      <c r="BK855" s="474">
        <v>1441273.1900000002</v>
      </c>
      <c r="BL855" s="357">
        <v>0</v>
      </c>
      <c r="BM855" s="474">
        <v>0</v>
      </c>
      <c r="BN855" s="357">
        <v>0</v>
      </c>
      <c r="BO855" s="474">
        <v>0</v>
      </c>
    </row>
    <row r="856" spans="1:67" s="148" customFormat="1" ht="12.75" x14ac:dyDescent="0.2">
      <c r="A856" s="470" t="s">
        <v>8246</v>
      </c>
      <c r="B856" s="470" t="s">
        <v>8581</v>
      </c>
      <c r="C856" s="470" t="s">
        <v>8213</v>
      </c>
      <c r="D856" s="470" t="s">
        <v>8213</v>
      </c>
      <c r="E856" s="470" t="s">
        <v>18090</v>
      </c>
      <c r="F856" s="470" t="s">
        <v>17027</v>
      </c>
      <c r="G856" s="470" t="s">
        <v>17023</v>
      </c>
      <c r="H856" s="471" t="s">
        <v>16916</v>
      </c>
      <c r="I856" s="472" t="s">
        <v>16916</v>
      </c>
      <c r="J856" s="471" t="s">
        <v>16916</v>
      </c>
      <c r="K856" s="472" t="s">
        <v>16916</v>
      </c>
      <c r="L856" s="471" t="s">
        <v>16916</v>
      </c>
      <c r="M856" s="472" t="s">
        <v>16916</v>
      </c>
      <c r="N856" s="471" t="s">
        <v>16916</v>
      </c>
      <c r="O856" s="472" t="s">
        <v>16916</v>
      </c>
      <c r="P856" s="471" t="s">
        <v>16916</v>
      </c>
      <c r="Q856" s="472" t="s">
        <v>16916</v>
      </c>
      <c r="R856" s="475" t="s">
        <v>16916</v>
      </c>
      <c r="S856" s="476" t="s">
        <v>16916</v>
      </c>
      <c r="T856" s="475" t="s">
        <v>16916</v>
      </c>
      <c r="U856" s="476" t="s">
        <v>16916</v>
      </c>
      <c r="V856" s="475" t="s">
        <v>16916</v>
      </c>
      <c r="W856" s="473" t="s">
        <v>16916</v>
      </c>
      <c r="X856" s="471" t="s">
        <v>16916</v>
      </c>
      <c r="Y856" s="472" t="s">
        <v>16916</v>
      </c>
      <c r="Z856" s="471" t="s">
        <v>16916</v>
      </c>
      <c r="AA856" s="472" t="s">
        <v>16916</v>
      </c>
      <c r="AB856" s="471" t="s">
        <v>16916</v>
      </c>
      <c r="AC856" s="472" t="s">
        <v>16916</v>
      </c>
      <c r="AD856" s="471" t="s">
        <v>16916</v>
      </c>
      <c r="AE856" s="472" t="s">
        <v>16916</v>
      </c>
      <c r="AF856" s="595" t="s">
        <v>16916</v>
      </c>
      <c r="AG856" s="473" t="s">
        <v>16916</v>
      </c>
      <c r="AH856" s="471" t="s">
        <v>16916</v>
      </c>
      <c r="AI856" s="472" t="s">
        <v>16916</v>
      </c>
      <c r="AJ856" s="471" t="s">
        <v>16916</v>
      </c>
      <c r="AK856" s="472" t="s">
        <v>16916</v>
      </c>
      <c r="AL856" s="471" t="s">
        <v>16916</v>
      </c>
      <c r="AM856" s="472" t="s">
        <v>16916</v>
      </c>
      <c r="AN856" s="471" t="s">
        <v>16916</v>
      </c>
      <c r="AO856" s="472" t="s">
        <v>16916</v>
      </c>
      <c r="AP856" s="471" t="s">
        <v>16916</v>
      </c>
      <c r="AQ856" s="472" t="s">
        <v>16916</v>
      </c>
      <c r="AR856" s="471" t="s">
        <v>16916</v>
      </c>
      <c r="AS856" s="472" t="s">
        <v>16916</v>
      </c>
      <c r="AT856" s="471" t="s">
        <v>16916</v>
      </c>
      <c r="AU856" s="472" t="s">
        <v>16916</v>
      </c>
      <c r="AV856" s="471" t="s">
        <v>16916</v>
      </c>
      <c r="AW856" s="472" t="s">
        <v>16916</v>
      </c>
      <c r="AX856" s="471" t="s">
        <v>16916</v>
      </c>
      <c r="AY856" s="472" t="s">
        <v>16916</v>
      </c>
      <c r="AZ856" s="471" t="s">
        <v>16916</v>
      </c>
      <c r="BA856" s="472" t="s">
        <v>16916</v>
      </c>
      <c r="BB856" s="471" t="s">
        <v>16916</v>
      </c>
      <c r="BC856" s="472" t="s">
        <v>16916</v>
      </c>
      <c r="BD856" s="471" t="s">
        <v>16916</v>
      </c>
      <c r="BE856" s="472" t="s">
        <v>16916</v>
      </c>
      <c r="BF856" s="471">
        <v>83291.28</v>
      </c>
      <c r="BG856" s="472">
        <v>0</v>
      </c>
      <c r="BH856" s="471" t="s">
        <v>16916</v>
      </c>
      <c r="BI856" s="472" t="s">
        <v>16916</v>
      </c>
      <c r="BJ856" s="357">
        <v>83291.28</v>
      </c>
      <c r="BK856" s="474">
        <v>0</v>
      </c>
      <c r="BL856" s="357">
        <v>0</v>
      </c>
      <c r="BM856" s="474">
        <v>0</v>
      </c>
      <c r="BN856" s="357">
        <v>0</v>
      </c>
      <c r="BO856" s="474">
        <v>0</v>
      </c>
    </row>
    <row r="857" spans="1:67" s="148" customFormat="1" ht="12.75" x14ac:dyDescent="0.2">
      <c r="A857" s="470" t="s">
        <v>8246</v>
      </c>
      <c r="B857" s="470" t="s">
        <v>8273</v>
      </c>
      <c r="C857" s="470" t="s">
        <v>8213</v>
      </c>
      <c r="D857" s="470" t="s">
        <v>8213</v>
      </c>
      <c r="E857" s="470" t="s">
        <v>17610</v>
      </c>
      <c r="F857" s="470" t="s">
        <v>17027</v>
      </c>
      <c r="G857" s="470" t="s">
        <v>17023</v>
      </c>
      <c r="H857" s="471" t="s">
        <v>16916</v>
      </c>
      <c r="I857" s="472" t="s">
        <v>16916</v>
      </c>
      <c r="J857" s="471" t="s">
        <v>16916</v>
      </c>
      <c r="K857" s="472" t="s">
        <v>16916</v>
      </c>
      <c r="L857" s="471" t="s">
        <v>16916</v>
      </c>
      <c r="M857" s="472" t="s">
        <v>16916</v>
      </c>
      <c r="N857" s="471" t="s">
        <v>16916</v>
      </c>
      <c r="O857" s="472" t="s">
        <v>16916</v>
      </c>
      <c r="P857" s="471" t="s">
        <v>16916</v>
      </c>
      <c r="Q857" s="472" t="s">
        <v>16916</v>
      </c>
      <c r="R857" s="475" t="s">
        <v>16916</v>
      </c>
      <c r="S857" s="476" t="s">
        <v>16916</v>
      </c>
      <c r="T857" s="475" t="s">
        <v>16916</v>
      </c>
      <c r="U857" s="476" t="s">
        <v>16916</v>
      </c>
      <c r="V857" s="475" t="s">
        <v>16916</v>
      </c>
      <c r="W857" s="473" t="s">
        <v>16916</v>
      </c>
      <c r="X857" s="471" t="s">
        <v>16916</v>
      </c>
      <c r="Y857" s="472" t="s">
        <v>16916</v>
      </c>
      <c r="Z857" s="471" t="s">
        <v>16916</v>
      </c>
      <c r="AA857" s="472" t="s">
        <v>16916</v>
      </c>
      <c r="AB857" s="471" t="s">
        <v>16916</v>
      </c>
      <c r="AC857" s="472" t="s">
        <v>16916</v>
      </c>
      <c r="AD857" s="471" t="s">
        <v>16916</v>
      </c>
      <c r="AE857" s="472" t="s">
        <v>16916</v>
      </c>
      <c r="AF857" s="595" t="s">
        <v>16916</v>
      </c>
      <c r="AG857" s="473" t="s">
        <v>16916</v>
      </c>
      <c r="AH857" s="471" t="s">
        <v>16916</v>
      </c>
      <c r="AI857" s="472" t="s">
        <v>16916</v>
      </c>
      <c r="AJ857" s="471" t="s">
        <v>16916</v>
      </c>
      <c r="AK857" s="472" t="s">
        <v>16916</v>
      </c>
      <c r="AL857" s="471" t="s">
        <v>16916</v>
      </c>
      <c r="AM857" s="472" t="s">
        <v>16916</v>
      </c>
      <c r="AN857" s="471" t="s">
        <v>16916</v>
      </c>
      <c r="AO857" s="472" t="s">
        <v>16916</v>
      </c>
      <c r="AP857" s="471">
        <v>39661.949999999997</v>
      </c>
      <c r="AQ857" s="472">
        <v>39661.949999999997</v>
      </c>
      <c r="AR857" s="471" t="s">
        <v>16916</v>
      </c>
      <c r="AS857" s="472" t="s">
        <v>16916</v>
      </c>
      <c r="AT857" s="471" t="s">
        <v>16916</v>
      </c>
      <c r="AU857" s="472" t="s">
        <v>16916</v>
      </c>
      <c r="AV857" s="471" t="s">
        <v>16916</v>
      </c>
      <c r="AW857" s="472" t="s">
        <v>16916</v>
      </c>
      <c r="AX857" s="471">
        <v>234451.41</v>
      </c>
      <c r="AY857" s="472" t="s">
        <v>16916</v>
      </c>
      <c r="AZ857" s="471" t="s">
        <v>16916</v>
      </c>
      <c r="BA857" s="472" t="s">
        <v>16916</v>
      </c>
      <c r="BB857" s="471">
        <v>222933.92</v>
      </c>
      <c r="BC857" s="472">
        <v>0</v>
      </c>
      <c r="BD857" s="471" t="s">
        <v>16916</v>
      </c>
      <c r="BE857" s="472" t="s">
        <v>16916</v>
      </c>
      <c r="BF857" s="471" t="s">
        <v>16916</v>
      </c>
      <c r="BG857" s="472" t="s">
        <v>16916</v>
      </c>
      <c r="BH857" s="471" t="s">
        <v>16916</v>
      </c>
      <c r="BI857" s="472" t="s">
        <v>16916</v>
      </c>
      <c r="BJ857" s="357">
        <v>497047.28</v>
      </c>
      <c r="BK857" s="474">
        <v>39661.949999999997</v>
      </c>
      <c r="BL857" s="357">
        <v>0</v>
      </c>
      <c r="BM857" s="474">
        <v>0</v>
      </c>
      <c r="BN857" s="357">
        <v>0</v>
      </c>
      <c r="BO857" s="474">
        <v>0</v>
      </c>
    </row>
    <row r="858" spans="1:67" s="148" customFormat="1" ht="12.75" x14ac:dyDescent="0.2">
      <c r="A858" s="470" t="s">
        <v>8246</v>
      </c>
      <c r="B858" s="470" t="s">
        <v>8354</v>
      </c>
      <c r="C858" s="470" t="s">
        <v>8213</v>
      </c>
      <c r="D858" s="470" t="s">
        <v>8213</v>
      </c>
      <c r="E858" s="470" t="s">
        <v>18091</v>
      </c>
      <c r="F858" s="470" t="s">
        <v>17027</v>
      </c>
      <c r="G858" s="470" t="s">
        <v>17023</v>
      </c>
      <c r="H858" s="471" t="s">
        <v>16916</v>
      </c>
      <c r="I858" s="472" t="s">
        <v>16916</v>
      </c>
      <c r="J858" s="471" t="s">
        <v>16916</v>
      </c>
      <c r="K858" s="472" t="s">
        <v>16916</v>
      </c>
      <c r="L858" s="471" t="s">
        <v>16916</v>
      </c>
      <c r="M858" s="472" t="s">
        <v>16916</v>
      </c>
      <c r="N858" s="471" t="s">
        <v>16916</v>
      </c>
      <c r="O858" s="472" t="s">
        <v>16916</v>
      </c>
      <c r="P858" s="471" t="s">
        <v>16916</v>
      </c>
      <c r="Q858" s="472" t="s">
        <v>16916</v>
      </c>
      <c r="R858" s="475" t="s">
        <v>16916</v>
      </c>
      <c r="S858" s="476" t="s">
        <v>16916</v>
      </c>
      <c r="T858" s="475" t="s">
        <v>16916</v>
      </c>
      <c r="U858" s="476" t="s">
        <v>16916</v>
      </c>
      <c r="V858" s="475" t="s">
        <v>16916</v>
      </c>
      <c r="W858" s="473" t="s">
        <v>16916</v>
      </c>
      <c r="X858" s="471" t="s">
        <v>16916</v>
      </c>
      <c r="Y858" s="472" t="s">
        <v>16916</v>
      </c>
      <c r="Z858" s="471" t="s">
        <v>16916</v>
      </c>
      <c r="AA858" s="472" t="s">
        <v>16916</v>
      </c>
      <c r="AB858" s="471" t="s">
        <v>16916</v>
      </c>
      <c r="AC858" s="472" t="s">
        <v>16916</v>
      </c>
      <c r="AD858" s="471" t="s">
        <v>16916</v>
      </c>
      <c r="AE858" s="472" t="s">
        <v>16916</v>
      </c>
      <c r="AF858" s="595" t="s">
        <v>16916</v>
      </c>
      <c r="AG858" s="473" t="s">
        <v>16916</v>
      </c>
      <c r="AH858" s="471" t="s">
        <v>16916</v>
      </c>
      <c r="AI858" s="472" t="s">
        <v>16916</v>
      </c>
      <c r="AJ858" s="471" t="s">
        <v>16916</v>
      </c>
      <c r="AK858" s="472" t="s">
        <v>16916</v>
      </c>
      <c r="AL858" s="471" t="s">
        <v>16916</v>
      </c>
      <c r="AM858" s="472" t="s">
        <v>16916</v>
      </c>
      <c r="AN858" s="471" t="s">
        <v>16916</v>
      </c>
      <c r="AO858" s="472" t="s">
        <v>16916</v>
      </c>
      <c r="AP858" s="471" t="s">
        <v>16916</v>
      </c>
      <c r="AQ858" s="472" t="s">
        <v>16916</v>
      </c>
      <c r="AR858" s="471" t="s">
        <v>16916</v>
      </c>
      <c r="AS858" s="472" t="s">
        <v>16916</v>
      </c>
      <c r="AT858" s="471" t="s">
        <v>16916</v>
      </c>
      <c r="AU858" s="472" t="s">
        <v>16916</v>
      </c>
      <c r="AV858" s="471" t="s">
        <v>16916</v>
      </c>
      <c r="AW858" s="472" t="s">
        <v>16916</v>
      </c>
      <c r="AX858" s="471" t="s">
        <v>16916</v>
      </c>
      <c r="AY858" s="472" t="s">
        <v>16916</v>
      </c>
      <c r="AZ858" s="471" t="s">
        <v>16916</v>
      </c>
      <c r="BA858" s="472" t="s">
        <v>16916</v>
      </c>
      <c r="BB858" s="471" t="s">
        <v>16916</v>
      </c>
      <c r="BC858" s="472" t="s">
        <v>16916</v>
      </c>
      <c r="BD858" s="471" t="s">
        <v>16916</v>
      </c>
      <c r="BE858" s="472" t="s">
        <v>16916</v>
      </c>
      <c r="BF858" s="471">
        <v>17947.91</v>
      </c>
      <c r="BG858" s="472">
        <v>0</v>
      </c>
      <c r="BH858" s="471" t="s">
        <v>16916</v>
      </c>
      <c r="BI858" s="472" t="s">
        <v>16916</v>
      </c>
      <c r="BJ858" s="357">
        <v>17947.91</v>
      </c>
      <c r="BK858" s="474">
        <v>0</v>
      </c>
      <c r="BL858" s="357">
        <v>0</v>
      </c>
      <c r="BM858" s="474">
        <v>0</v>
      </c>
      <c r="BN858" s="357">
        <v>0</v>
      </c>
      <c r="BO858" s="474">
        <v>0</v>
      </c>
    </row>
    <row r="859" spans="1:67" s="148" customFormat="1" ht="12.75" x14ac:dyDescent="0.2">
      <c r="A859" s="470" t="s">
        <v>8246</v>
      </c>
      <c r="B859" s="470" t="s">
        <v>8382</v>
      </c>
      <c r="C859" s="470" t="s">
        <v>8213</v>
      </c>
      <c r="D859" s="470" t="s">
        <v>8213</v>
      </c>
      <c r="E859" s="470" t="s">
        <v>17611</v>
      </c>
      <c r="F859" s="470" t="s">
        <v>17027</v>
      </c>
      <c r="G859" s="470" t="s">
        <v>17023</v>
      </c>
      <c r="H859" s="471" t="s">
        <v>16916</v>
      </c>
      <c r="I859" s="472" t="s">
        <v>16916</v>
      </c>
      <c r="J859" s="471" t="s">
        <v>16916</v>
      </c>
      <c r="K859" s="472" t="s">
        <v>16916</v>
      </c>
      <c r="L859" s="471" t="s">
        <v>16916</v>
      </c>
      <c r="M859" s="472" t="s">
        <v>16916</v>
      </c>
      <c r="N859" s="471" t="s">
        <v>16916</v>
      </c>
      <c r="O859" s="472" t="s">
        <v>16916</v>
      </c>
      <c r="P859" s="471" t="s">
        <v>16916</v>
      </c>
      <c r="Q859" s="472" t="s">
        <v>16916</v>
      </c>
      <c r="R859" s="475" t="s">
        <v>16916</v>
      </c>
      <c r="S859" s="476" t="s">
        <v>16916</v>
      </c>
      <c r="T859" s="475" t="s">
        <v>16916</v>
      </c>
      <c r="U859" s="476" t="s">
        <v>16916</v>
      </c>
      <c r="V859" s="475" t="s">
        <v>16916</v>
      </c>
      <c r="W859" s="473" t="s">
        <v>16916</v>
      </c>
      <c r="X859" s="471" t="s">
        <v>16916</v>
      </c>
      <c r="Y859" s="472" t="s">
        <v>16916</v>
      </c>
      <c r="Z859" s="471" t="s">
        <v>16916</v>
      </c>
      <c r="AA859" s="472" t="s">
        <v>16916</v>
      </c>
      <c r="AB859" s="471" t="s">
        <v>16916</v>
      </c>
      <c r="AC859" s="472" t="s">
        <v>16916</v>
      </c>
      <c r="AD859" s="471" t="s">
        <v>16916</v>
      </c>
      <c r="AE859" s="472" t="s">
        <v>16916</v>
      </c>
      <c r="AF859" s="595" t="s">
        <v>16916</v>
      </c>
      <c r="AG859" s="473" t="s">
        <v>16916</v>
      </c>
      <c r="AH859" s="471" t="s">
        <v>16916</v>
      </c>
      <c r="AI859" s="472" t="s">
        <v>16916</v>
      </c>
      <c r="AJ859" s="471" t="s">
        <v>16916</v>
      </c>
      <c r="AK859" s="472" t="s">
        <v>16916</v>
      </c>
      <c r="AL859" s="471">
        <v>1993560.58</v>
      </c>
      <c r="AM859" s="472">
        <v>1036239.83</v>
      </c>
      <c r="AN859" s="471" t="s">
        <v>16916</v>
      </c>
      <c r="AO859" s="472" t="s">
        <v>16916</v>
      </c>
      <c r="AP859" s="471" t="s">
        <v>16916</v>
      </c>
      <c r="AQ859" s="472" t="s">
        <v>16916</v>
      </c>
      <c r="AR859" s="471" t="s">
        <v>16916</v>
      </c>
      <c r="AS859" s="472" t="s">
        <v>16916</v>
      </c>
      <c r="AT859" s="471" t="s">
        <v>16916</v>
      </c>
      <c r="AU859" s="472" t="s">
        <v>16916</v>
      </c>
      <c r="AV859" s="471" t="s">
        <v>16916</v>
      </c>
      <c r="AW859" s="472" t="s">
        <v>16916</v>
      </c>
      <c r="AX859" s="471" t="s">
        <v>16916</v>
      </c>
      <c r="AY859" s="472" t="s">
        <v>16916</v>
      </c>
      <c r="AZ859" s="471" t="s">
        <v>16916</v>
      </c>
      <c r="BA859" s="472" t="s">
        <v>16916</v>
      </c>
      <c r="BB859" s="471" t="s">
        <v>16916</v>
      </c>
      <c r="BC859" s="472" t="s">
        <v>16916</v>
      </c>
      <c r="BD859" s="471" t="s">
        <v>16916</v>
      </c>
      <c r="BE859" s="472" t="s">
        <v>16916</v>
      </c>
      <c r="BF859" s="471">
        <v>691957.01</v>
      </c>
      <c r="BG859" s="472">
        <v>0</v>
      </c>
      <c r="BH859" s="471" t="s">
        <v>16916</v>
      </c>
      <c r="BI859" s="472" t="s">
        <v>16916</v>
      </c>
      <c r="BJ859" s="357">
        <v>2685517.59</v>
      </c>
      <c r="BK859" s="474">
        <v>1036239.83</v>
      </c>
      <c r="BL859" s="357">
        <v>0</v>
      </c>
      <c r="BM859" s="474">
        <v>0</v>
      </c>
      <c r="BN859" s="357">
        <v>0</v>
      </c>
      <c r="BO859" s="474">
        <v>0</v>
      </c>
    </row>
    <row r="860" spans="1:67" s="148" customFormat="1" ht="12.75" x14ac:dyDescent="0.2">
      <c r="A860" s="470" t="s">
        <v>8246</v>
      </c>
      <c r="B860" s="470" t="s">
        <v>8260</v>
      </c>
      <c r="C860" s="470" t="s">
        <v>8213</v>
      </c>
      <c r="D860" s="470" t="s">
        <v>8213</v>
      </c>
      <c r="E860" s="470" t="s">
        <v>17783</v>
      </c>
      <c r="F860" s="470" t="s">
        <v>17027</v>
      </c>
      <c r="G860" s="470" t="s">
        <v>17023</v>
      </c>
      <c r="H860" s="471" t="s">
        <v>16916</v>
      </c>
      <c r="I860" s="472" t="s">
        <v>16916</v>
      </c>
      <c r="J860" s="471" t="s">
        <v>16916</v>
      </c>
      <c r="K860" s="472" t="s">
        <v>16916</v>
      </c>
      <c r="L860" s="471" t="s">
        <v>16916</v>
      </c>
      <c r="M860" s="472" t="s">
        <v>16916</v>
      </c>
      <c r="N860" s="471" t="s">
        <v>16916</v>
      </c>
      <c r="O860" s="472" t="s">
        <v>16916</v>
      </c>
      <c r="P860" s="471" t="s">
        <v>16916</v>
      </c>
      <c r="Q860" s="472" t="s">
        <v>16916</v>
      </c>
      <c r="R860" s="475" t="s">
        <v>16916</v>
      </c>
      <c r="S860" s="476" t="s">
        <v>16916</v>
      </c>
      <c r="T860" s="475" t="s">
        <v>16916</v>
      </c>
      <c r="U860" s="476" t="s">
        <v>16916</v>
      </c>
      <c r="V860" s="475" t="s">
        <v>16916</v>
      </c>
      <c r="W860" s="473" t="s">
        <v>16916</v>
      </c>
      <c r="X860" s="471" t="s">
        <v>16916</v>
      </c>
      <c r="Y860" s="472" t="s">
        <v>16916</v>
      </c>
      <c r="Z860" s="471" t="s">
        <v>16916</v>
      </c>
      <c r="AA860" s="472" t="s">
        <v>16916</v>
      </c>
      <c r="AB860" s="471" t="s">
        <v>16916</v>
      </c>
      <c r="AC860" s="472" t="s">
        <v>16916</v>
      </c>
      <c r="AD860" s="471" t="s">
        <v>16916</v>
      </c>
      <c r="AE860" s="472" t="s">
        <v>16916</v>
      </c>
      <c r="AF860" s="595" t="s">
        <v>16916</v>
      </c>
      <c r="AG860" s="473" t="s">
        <v>16916</v>
      </c>
      <c r="AH860" s="471" t="s">
        <v>16916</v>
      </c>
      <c r="AI860" s="472" t="s">
        <v>16916</v>
      </c>
      <c r="AJ860" s="471" t="s">
        <v>16916</v>
      </c>
      <c r="AK860" s="472" t="s">
        <v>16916</v>
      </c>
      <c r="AL860" s="471" t="s">
        <v>16916</v>
      </c>
      <c r="AM860" s="472" t="s">
        <v>16916</v>
      </c>
      <c r="AN860" s="471" t="s">
        <v>16916</v>
      </c>
      <c r="AO860" s="472" t="s">
        <v>16916</v>
      </c>
      <c r="AP860" s="471" t="s">
        <v>16916</v>
      </c>
      <c r="AQ860" s="472" t="s">
        <v>16916</v>
      </c>
      <c r="AR860" s="471" t="s">
        <v>16916</v>
      </c>
      <c r="AS860" s="472" t="s">
        <v>16916</v>
      </c>
      <c r="AT860" s="471" t="s">
        <v>16916</v>
      </c>
      <c r="AU860" s="472" t="s">
        <v>16916</v>
      </c>
      <c r="AV860" s="471" t="s">
        <v>16916</v>
      </c>
      <c r="AW860" s="472" t="s">
        <v>16916</v>
      </c>
      <c r="AX860" s="471">
        <v>1903852.19</v>
      </c>
      <c r="AY860" s="472" t="s">
        <v>16916</v>
      </c>
      <c r="AZ860" s="471" t="s">
        <v>16916</v>
      </c>
      <c r="BA860" s="472" t="s">
        <v>16916</v>
      </c>
      <c r="BB860" s="471" t="s">
        <v>16916</v>
      </c>
      <c r="BC860" s="472" t="s">
        <v>16916</v>
      </c>
      <c r="BD860" s="471" t="s">
        <v>16916</v>
      </c>
      <c r="BE860" s="472" t="s">
        <v>16916</v>
      </c>
      <c r="BF860" s="471" t="s">
        <v>16916</v>
      </c>
      <c r="BG860" s="472" t="s">
        <v>16916</v>
      </c>
      <c r="BH860" s="471" t="s">
        <v>16916</v>
      </c>
      <c r="BI860" s="472" t="s">
        <v>16916</v>
      </c>
      <c r="BJ860" s="357">
        <v>1903852.19</v>
      </c>
      <c r="BK860" s="474">
        <v>0</v>
      </c>
      <c r="BL860" s="357">
        <v>0</v>
      </c>
      <c r="BM860" s="474">
        <v>0</v>
      </c>
      <c r="BN860" s="357">
        <v>0</v>
      </c>
      <c r="BO860" s="474">
        <v>0</v>
      </c>
    </row>
    <row r="861" spans="1:67" s="148" customFormat="1" ht="12.75" x14ac:dyDescent="0.2">
      <c r="A861" s="470" t="s">
        <v>8246</v>
      </c>
      <c r="B861" s="470" t="s">
        <v>8262</v>
      </c>
      <c r="C861" s="470" t="s">
        <v>8213</v>
      </c>
      <c r="D861" s="470" t="s">
        <v>8213</v>
      </c>
      <c r="E861" s="470" t="s">
        <v>17612</v>
      </c>
      <c r="F861" s="470" t="s">
        <v>17027</v>
      </c>
      <c r="G861" s="470" t="s">
        <v>17023</v>
      </c>
      <c r="H861" s="471" t="s">
        <v>16916</v>
      </c>
      <c r="I861" s="472" t="s">
        <v>16916</v>
      </c>
      <c r="J861" s="471" t="s">
        <v>16916</v>
      </c>
      <c r="K861" s="472" t="s">
        <v>16916</v>
      </c>
      <c r="L861" s="471" t="s">
        <v>16916</v>
      </c>
      <c r="M861" s="472" t="s">
        <v>16916</v>
      </c>
      <c r="N861" s="471" t="s">
        <v>16916</v>
      </c>
      <c r="O861" s="472" t="s">
        <v>16916</v>
      </c>
      <c r="P861" s="471" t="s">
        <v>16916</v>
      </c>
      <c r="Q861" s="472" t="s">
        <v>16916</v>
      </c>
      <c r="R861" s="475" t="s">
        <v>16916</v>
      </c>
      <c r="S861" s="476" t="s">
        <v>16916</v>
      </c>
      <c r="T861" s="475" t="s">
        <v>16916</v>
      </c>
      <c r="U861" s="476" t="s">
        <v>16916</v>
      </c>
      <c r="V861" s="475" t="s">
        <v>16916</v>
      </c>
      <c r="W861" s="473" t="s">
        <v>16916</v>
      </c>
      <c r="X861" s="471" t="s">
        <v>16916</v>
      </c>
      <c r="Y861" s="472" t="s">
        <v>16916</v>
      </c>
      <c r="Z861" s="471" t="s">
        <v>16916</v>
      </c>
      <c r="AA861" s="472" t="s">
        <v>16916</v>
      </c>
      <c r="AB861" s="471" t="s">
        <v>16916</v>
      </c>
      <c r="AC861" s="472" t="s">
        <v>16916</v>
      </c>
      <c r="AD861" s="471" t="s">
        <v>16916</v>
      </c>
      <c r="AE861" s="472" t="s">
        <v>16916</v>
      </c>
      <c r="AF861" s="595" t="s">
        <v>16916</v>
      </c>
      <c r="AG861" s="473" t="s">
        <v>16916</v>
      </c>
      <c r="AH861" s="471" t="s">
        <v>16916</v>
      </c>
      <c r="AI861" s="472" t="s">
        <v>16916</v>
      </c>
      <c r="AJ861" s="471" t="s">
        <v>16916</v>
      </c>
      <c r="AK861" s="472" t="s">
        <v>16916</v>
      </c>
      <c r="AL861" s="471" t="s">
        <v>16916</v>
      </c>
      <c r="AM861" s="472" t="s">
        <v>16916</v>
      </c>
      <c r="AN861" s="471" t="s">
        <v>16916</v>
      </c>
      <c r="AO861" s="472" t="s">
        <v>16916</v>
      </c>
      <c r="AP861" s="471">
        <v>290423.76</v>
      </c>
      <c r="AQ861" s="472">
        <v>290363.76000000036</v>
      </c>
      <c r="AR861" s="471" t="s">
        <v>16916</v>
      </c>
      <c r="AS861" s="472" t="s">
        <v>16916</v>
      </c>
      <c r="AT861" s="471" t="s">
        <v>16916</v>
      </c>
      <c r="AU861" s="472" t="s">
        <v>16916</v>
      </c>
      <c r="AV861" s="471" t="s">
        <v>16916</v>
      </c>
      <c r="AW861" s="472" t="s">
        <v>16916</v>
      </c>
      <c r="AX861" s="471">
        <v>1485215.93</v>
      </c>
      <c r="AY861" s="472" t="s">
        <v>16916</v>
      </c>
      <c r="AZ861" s="471" t="s">
        <v>16916</v>
      </c>
      <c r="BA861" s="472" t="s">
        <v>16916</v>
      </c>
      <c r="BB861" s="471">
        <v>691735.27</v>
      </c>
      <c r="BC861" s="472">
        <v>0</v>
      </c>
      <c r="BD861" s="471" t="s">
        <v>16916</v>
      </c>
      <c r="BE861" s="472" t="s">
        <v>16916</v>
      </c>
      <c r="BF861" s="471" t="s">
        <v>16916</v>
      </c>
      <c r="BG861" s="472" t="s">
        <v>16916</v>
      </c>
      <c r="BH861" s="471" t="s">
        <v>16916</v>
      </c>
      <c r="BI861" s="472" t="s">
        <v>16916</v>
      </c>
      <c r="BJ861" s="357">
        <v>2467374.96</v>
      </c>
      <c r="BK861" s="474">
        <v>290363.76000000036</v>
      </c>
      <c r="BL861" s="357">
        <v>0</v>
      </c>
      <c r="BM861" s="474">
        <v>0</v>
      </c>
      <c r="BN861" s="357">
        <v>0</v>
      </c>
      <c r="BO861" s="474">
        <v>0</v>
      </c>
    </row>
    <row r="862" spans="1:67" s="148" customFormat="1" ht="12.75" x14ac:dyDescent="0.2">
      <c r="A862" s="470" t="s">
        <v>8246</v>
      </c>
      <c r="B862" s="470" t="s">
        <v>8461</v>
      </c>
      <c r="C862" s="470" t="s">
        <v>8213</v>
      </c>
      <c r="D862" s="470" t="s">
        <v>8213</v>
      </c>
      <c r="E862" s="470" t="s">
        <v>17371</v>
      </c>
      <c r="F862" s="470" t="s">
        <v>17027</v>
      </c>
      <c r="G862" s="470" t="s">
        <v>17023</v>
      </c>
      <c r="H862" s="471" t="s">
        <v>16916</v>
      </c>
      <c r="I862" s="472" t="s">
        <v>16916</v>
      </c>
      <c r="J862" s="471" t="s">
        <v>16916</v>
      </c>
      <c r="K862" s="472" t="s">
        <v>16916</v>
      </c>
      <c r="L862" s="471" t="s">
        <v>16916</v>
      </c>
      <c r="M862" s="472" t="s">
        <v>16916</v>
      </c>
      <c r="N862" s="471" t="s">
        <v>16916</v>
      </c>
      <c r="O862" s="472" t="s">
        <v>16916</v>
      </c>
      <c r="P862" s="471" t="s">
        <v>16916</v>
      </c>
      <c r="Q862" s="472" t="s">
        <v>16916</v>
      </c>
      <c r="R862" s="475" t="s">
        <v>16916</v>
      </c>
      <c r="S862" s="476" t="s">
        <v>16916</v>
      </c>
      <c r="T862" s="475" t="s">
        <v>16916</v>
      </c>
      <c r="U862" s="476" t="s">
        <v>16916</v>
      </c>
      <c r="V862" s="475" t="s">
        <v>16916</v>
      </c>
      <c r="W862" s="473" t="s">
        <v>16916</v>
      </c>
      <c r="X862" s="471" t="s">
        <v>16916</v>
      </c>
      <c r="Y862" s="472" t="s">
        <v>16916</v>
      </c>
      <c r="Z862" s="471" t="s">
        <v>16916</v>
      </c>
      <c r="AA862" s="472" t="s">
        <v>16916</v>
      </c>
      <c r="AB862" s="471" t="s">
        <v>16916</v>
      </c>
      <c r="AC862" s="472" t="s">
        <v>16916</v>
      </c>
      <c r="AD862" s="471" t="s">
        <v>16916</v>
      </c>
      <c r="AE862" s="472" t="s">
        <v>16916</v>
      </c>
      <c r="AF862" s="595" t="s">
        <v>16916</v>
      </c>
      <c r="AG862" s="473" t="s">
        <v>16916</v>
      </c>
      <c r="AH862" s="471" t="s">
        <v>16916</v>
      </c>
      <c r="AI862" s="472" t="s">
        <v>16916</v>
      </c>
      <c r="AJ862" s="471" t="s">
        <v>16916</v>
      </c>
      <c r="AK862" s="472" t="s">
        <v>16916</v>
      </c>
      <c r="AL862" s="471" t="s">
        <v>16916</v>
      </c>
      <c r="AM862" s="472" t="s">
        <v>16916</v>
      </c>
      <c r="AN862" s="471" t="s">
        <v>16916</v>
      </c>
      <c r="AO862" s="472" t="s">
        <v>16916</v>
      </c>
      <c r="AP862" s="471" t="s">
        <v>16916</v>
      </c>
      <c r="AQ862" s="472" t="s">
        <v>16916</v>
      </c>
      <c r="AR862" s="471" t="s">
        <v>16916</v>
      </c>
      <c r="AS862" s="472" t="s">
        <v>16916</v>
      </c>
      <c r="AT862" s="471">
        <v>6280.04</v>
      </c>
      <c r="AU862" s="472">
        <v>6280.04</v>
      </c>
      <c r="AV862" s="471" t="s">
        <v>16916</v>
      </c>
      <c r="AW862" s="472" t="s">
        <v>16916</v>
      </c>
      <c r="AX862" s="471" t="s">
        <v>16916</v>
      </c>
      <c r="AY862" s="472" t="s">
        <v>16916</v>
      </c>
      <c r="AZ862" s="471" t="s">
        <v>16916</v>
      </c>
      <c r="BA862" s="472" t="s">
        <v>16916</v>
      </c>
      <c r="BB862" s="471" t="s">
        <v>16916</v>
      </c>
      <c r="BC862" s="472" t="s">
        <v>16916</v>
      </c>
      <c r="BD862" s="471" t="s">
        <v>16916</v>
      </c>
      <c r="BE862" s="472" t="s">
        <v>16916</v>
      </c>
      <c r="BF862" s="471" t="s">
        <v>16916</v>
      </c>
      <c r="BG862" s="472" t="s">
        <v>16916</v>
      </c>
      <c r="BH862" s="471" t="s">
        <v>16916</v>
      </c>
      <c r="BI862" s="472" t="s">
        <v>16916</v>
      </c>
      <c r="BJ862" s="357">
        <v>6280.04</v>
      </c>
      <c r="BK862" s="474">
        <v>6280.04</v>
      </c>
      <c r="BL862" s="357">
        <v>0</v>
      </c>
      <c r="BM862" s="474">
        <v>0</v>
      </c>
      <c r="BN862" s="357">
        <v>0</v>
      </c>
      <c r="BO862" s="474">
        <v>0</v>
      </c>
    </row>
    <row r="863" spans="1:67" s="148" customFormat="1" ht="12.75" x14ac:dyDescent="0.2">
      <c r="A863" s="470" t="s">
        <v>8246</v>
      </c>
      <c r="B863" s="470" t="s">
        <v>8263</v>
      </c>
      <c r="C863" s="470" t="s">
        <v>8213</v>
      </c>
      <c r="D863" s="470" t="s">
        <v>8213</v>
      </c>
      <c r="E863" s="470" t="s">
        <v>17372</v>
      </c>
      <c r="F863" s="470" t="s">
        <v>17027</v>
      </c>
      <c r="G863" s="470" t="s">
        <v>17023</v>
      </c>
      <c r="H863" s="471" t="s">
        <v>16916</v>
      </c>
      <c r="I863" s="472" t="s">
        <v>16916</v>
      </c>
      <c r="J863" s="471" t="s">
        <v>16916</v>
      </c>
      <c r="K863" s="472" t="s">
        <v>16916</v>
      </c>
      <c r="L863" s="471" t="s">
        <v>16916</v>
      </c>
      <c r="M863" s="472" t="s">
        <v>16916</v>
      </c>
      <c r="N863" s="471" t="s">
        <v>16916</v>
      </c>
      <c r="O863" s="472" t="s">
        <v>16916</v>
      </c>
      <c r="P863" s="471" t="s">
        <v>16916</v>
      </c>
      <c r="Q863" s="472" t="s">
        <v>16916</v>
      </c>
      <c r="R863" s="475" t="s">
        <v>16916</v>
      </c>
      <c r="S863" s="476" t="s">
        <v>16916</v>
      </c>
      <c r="T863" s="475" t="s">
        <v>16916</v>
      </c>
      <c r="U863" s="476" t="s">
        <v>16916</v>
      </c>
      <c r="V863" s="475" t="s">
        <v>16916</v>
      </c>
      <c r="W863" s="473" t="s">
        <v>16916</v>
      </c>
      <c r="X863" s="471" t="s">
        <v>16916</v>
      </c>
      <c r="Y863" s="472" t="s">
        <v>16916</v>
      </c>
      <c r="Z863" s="471" t="s">
        <v>16916</v>
      </c>
      <c r="AA863" s="472" t="s">
        <v>16916</v>
      </c>
      <c r="AB863" s="471" t="s">
        <v>16916</v>
      </c>
      <c r="AC863" s="472" t="s">
        <v>16916</v>
      </c>
      <c r="AD863" s="471" t="s">
        <v>16916</v>
      </c>
      <c r="AE863" s="472" t="s">
        <v>16916</v>
      </c>
      <c r="AF863" s="595" t="s">
        <v>16916</v>
      </c>
      <c r="AG863" s="473" t="s">
        <v>16916</v>
      </c>
      <c r="AH863" s="471" t="s">
        <v>16916</v>
      </c>
      <c r="AI863" s="472" t="s">
        <v>16916</v>
      </c>
      <c r="AJ863" s="471" t="s">
        <v>16916</v>
      </c>
      <c r="AK863" s="472" t="s">
        <v>16916</v>
      </c>
      <c r="AL863" s="471" t="s">
        <v>16916</v>
      </c>
      <c r="AM863" s="472" t="s">
        <v>16916</v>
      </c>
      <c r="AN863" s="471" t="s">
        <v>16916</v>
      </c>
      <c r="AO863" s="472" t="s">
        <v>16916</v>
      </c>
      <c r="AP863" s="471">
        <v>1378985.12</v>
      </c>
      <c r="AQ863" s="472">
        <v>1378985.1200000022</v>
      </c>
      <c r="AR863" s="471" t="s">
        <v>16916</v>
      </c>
      <c r="AS863" s="472" t="s">
        <v>16916</v>
      </c>
      <c r="AT863" s="471">
        <v>1395245.43</v>
      </c>
      <c r="AU863" s="472">
        <v>1395245.43</v>
      </c>
      <c r="AV863" s="471" t="s">
        <v>16916</v>
      </c>
      <c r="AW863" s="472" t="s">
        <v>16916</v>
      </c>
      <c r="AX863" s="471">
        <v>1235945.54</v>
      </c>
      <c r="AY863" s="472" t="s">
        <v>16916</v>
      </c>
      <c r="AZ863" s="471" t="s">
        <v>16916</v>
      </c>
      <c r="BA863" s="472" t="s">
        <v>16916</v>
      </c>
      <c r="BB863" s="471">
        <v>1011556.49</v>
      </c>
      <c r="BC863" s="472">
        <v>0</v>
      </c>
      <c r="BD863" s="471" t="s">
        <v>16916</v>
      </c>
      <c r="BE863" s="472" t="s">
        <v>16916</v>
      </c>
      <c r="BF863" s="471" t="s">
        <v>16916</v>
      </c>
      <c r="BG863" s="472" t="s">
        <v>16916</v>
      </c>
      <c r="BH863" s="471" t="s">
        <v>16916</v>
      </c>
      <c r="BI863" s="472" t="s">
        <v>16916</v>
      </c>
      <c r="BJ863" s="357">
        <v>5021732.58</v>
      </c>
      <c r="BK863" s="474">
        <v>2774230.5500000021</v>
      </c>
      <c r="BL863" s="357">
        <v>0</v>
      </c>
      <c r="BM863" s="474">
        <v>0</v>
      </c>
      <c r="BN863" s="357">
        <v>0</v>
      </c>
      <c r="BO863" s="474">
        <v>0</v>
      </c>
    </row>
    <row r="864" spans="1:67" s="148" customFormat="1" ht="12.75" x14ac:dyDescent="0.2">
      <c r="A864" s="470" t="s">
        <v>8246</v>
      </c>
      <c r="B864" s="470" t="s">
        <v>8269</v>
      </c>
      <c r="C864" s="470" t="s">
        <v>8213</v>
      </c>
      <c r="D864" s="470" t="s">
        <v>8213</v>
      </c>
      <c r="E864" s="470" t="s">
        <v>17373</v>
      </c>
      <c r="F864" s="470" t="s">
        <v>17027</v>
      </c>
      <c r="G864" s="470" t="s">
        <v>17023</v>
      </c>
      <c r="H864" s="471" t="s">
        <v>16916</v>
      </c>
      <c r="I864" s="472" t="s">
        <v>16916</v>
      </c>
      <c r="J864" s="471" t="s">
        <v>16916</v>
      </c>
      <c r="K864" s="472" t="s">
        <v>16916</v>
      </c>
      <c r="L864" s="471" t="s">
        <v>16916</v>
      </c>
      <c r="M864" s="472" t="s">
        <v>16916</v>
      </c>
      <c r="N864" s="471" t="s">
        <v>16916</v>
      </c>
      <c r="O864" s="472" t="s">
        <v>16916</v>
      </c>
      <c r="P864" s="471" t="s">
        <v>16916</v>
      </c>
      <c r="Q864" s="472" t="s">
        <v>16916</v>
      </c>
      <c r="R864" s="475" t="s">
        <v>16916</v>
      </c>
      <c r="S864" s="476" t="s">
        <v>16916</v>
      </c>
      <c r="T864" s="475" t="s">
        <v>16916</v>
      </c>
      <c r="U864" s="476" t="s">
        <v>16916</v>
      </c>
      <c r="V864" s="475" t="s">
        <v>16916</v>
      </c>
      <c r="W864" s="473" t="s">
        <v>16916</v>
      </c>
      <c r="X864" s="471" t="s">
        <v>16916</v>
      </c>
      <c r="Y864" s="472" t="s">
        <v>16916</v>
      </c>
      <c r="Z864" s="471" t="s">
        <v>16916</v>
      </c>
      <c r="AA864" s="472" t="s">
        <v>16916</v>
      </c>
      <c r="AB864" s="471" t="s">
        <v>16916</v>
      </c>
      <c r="AC864" s="472" t="s">
        <v>16916</v>
      </c>
      <c r="AD864" s="471" t="s">
        <v>16916</v>
      </c>
      <c r="AE864" s="472" t="s">
        <v>16916</v>
      </c>
      <c r="AF864" s="595" t="s">
        <v>16916</v>
      </c>
      <c r="AG864" s="473" t="s">
        <v>16916</v>
      </c>
      <c r="AH864" s="471" t="s">
        <v>16916</v>
      </c>
      <c r="AI864" s="472" t="s">
        <v>16916</v>
      </c>
      <c r="AJ864" s="471" t="s">
        <v>16916</v>
      </c>
      <c r="AK864" s="472" t="s">
        <v>16916</v>
      </c>
      <c r="AL864" s="471" t="s">
        <v>16916</v>
      </c>
      <c r="AM864" s="472" t="s">
        <v>16916</v>
      </c>
      <c r="AN864" s="471" t="s">
        <v>16916</v>
      </c>
      <c r="AO864" s="472" t="s">
        <v>16916</v>
      </c>
      <c r="AP864" s="471">
        <v>743462.38</v>
      </c>
      <c r="AQ864" s="472">
        <v>743462.37999999966</v>
      </c>
      <c r="AR864" s="471" t="s">
        <v>16916</v>
      </c>
      <c r="AS864" s="472" t="s">
        <v>16916</v>
      </c>
      <c r="AT864" s="471">
        <v>28036.53</v>
      </c>
      <c r="AU864" s="472">
        <v>28036.53</v>
      </c>
      <c r="AV864" s="471" t="s">
        <v>16916</v>
      </c>
      <c r="AW864" s="472" t="s">
        <v>16916</v>
      </c>
      <c r="AX864" s="471">
        <v>136535.78</v>
      </c>
      <c r="AY864" s="472" t="s">
        <v>16916</v>
      </c>
      <c r="AZ864" s="471" t="s">
        <v>16916</v>
      </c>
      <c r="BA864" s="472" t="s">
        <v>16916</v>
      </c>
      <c r="BB864" s="471">
        <v>135786.76</v>
      </c>
      <c r="BC864" s="472">
        <v>0</v>
      </c>
      <c r="BD864" s="471" t="s">
        <v>16916</v>
      </c>
      <c r="BE864" s="472" t="s">
        <v>16916</v>
      </c>
      <c r="BF864" s="471">
        <v>920325.47</v>
      </c>
      <c r="BG864" s="472">
        <v>0</v>
      </c>
      <c r="BH864" s="471" t="s">
        <v>16916</v>
      </c>
      <c r="BI864" s="472" t="s">
        <v>16916</v>
      </c>
      <c r="BJ864" s="357">
        <v>1964146.92</v>
      </c>
      <c r="BK864" s="474">
        <v>771498.90999999968</v>
      </c>
      <c r="BL864" s="357">
        <v>0</v>
      </c>
      <c r="BM864" s="474">
        <v>0</v>
      </c>
      <c r="BN864" s="357">
        <v>0</v>
      </c>
      <c r="BO864" s="474">
        <v>0</v>
      </c>
    </row>
    <row r="865" spans="1:67" s="148" customFormat="1" ht="12.75" x14ac:dyDescent="0.2">
      <c r="A865" s="470" t="s">
        <v>8246</v>
      </c>
      <c r="B865" s="470" t="s">
        <v>8402</v>
      </c>
      <c r="C865" s="470" t="s">
        <v>8213</v>
      </c>
      <c r="D865" s="470" t="s">
        <v>8213</v>
      </c>
      <c r="E865" s="470" t="s">
        <v>18092</v>
      </c>
      <c r="F865" s="470" t="s">
        <v>17027</v>
      </c>
      <c r="G865" s="470" t="s">
        <v>17023</v>
      </c>
      <c r="H865" s="471" t="s">
        <v>16916</v>
      </c>
      <c r="I865" s="472" t="s">
        <v>16916</v>
      </c>
      <c r="J865" s="471" t="s">
        <v>16916</v>
      </c>
      <c r="K865" s="472" t="s">
        <v>16916</v>
      </c>
      <c r="L865" s="471" t="s">
        <v>16916</v>
      </c>
      <c r="M865" s="472" t="s">
        <v>16916</v>
      </c>
      <c r="N865" s="471" t="s">
        <v>16916</v>
      </c>
      <c r="O865" s="472" t="s">
        <v>16916</v>
      </c>
      <c r="P865" s="471" t="s">
        <v>16916</v>
      </c>
      <c r="Q865" s="472" t="s">
        <v>16916</v>
      </c>
      <c r="R865" s="475" t="s">
        <v>16916</v>
      </c>
      <c r="S865" s="476" t="s">
        <v>16916</v>
      </c>
      <c r="T865" s="475" t="s">
        <v>16916</v>
      </c>
      <c r="U865" s="476" t="s">
        <v>16916</v>
      </c>
      <c r="V865" s="475" t="s">
        <v>16916</v>
      </c>
      <c r="W865" s="473" t="s">
        <v>16916</v>
      </c>
      <c r="X865" s="471" t="s">
        <v>16916</v>
      </c>
      <c r="Y865" s="472" t="s">
        <v>16916</v>
      </c>
      <c r="Z865" s="471" t="s">
        <v>16916</v>
      </c>
      <c r="AA865" s="472" t="s">
        <v>16916</v>
      </c>
      <c r="AB865" s="471" t="s">
        <v>16916</v>
      </c>
      <c r="AC865" s="472" t="s">
        <v>16916</v>
      </c>
      <c r="AD865" s="471" t="s">
        <v>16916</v>
      </c>
      <c r="AE865" s="472" t="s">
        <v>16916</v>
      </c>
      <c r="AF865" s="595" t="s">
        <v>16916</v>
      </c>
      <c r="AG865" s="473" t="s">
        <v>16916</v>
      </c>
      <c r="AH865" s="471" t="s">
        <v>16916</v>
      </c>
      <c r="AI865" s="472" t="s">
        <v>16916</v>
      </c>
      <c r="AJ865" s="471" t="s">
        <v>16916</v>
      </c>
      <c r="AK865" s="472" t="s">
        <v>16916</v>
      </c>
      <c r="AL865" s="471" t="s">
        <v>16916</v>
      </c>
      <c r="AM865" s="472" t="s">
        <v>16916</v>
      </c>
      <c r="AN865" s="471" t="s">
        <v>16916</v>
      </c>
      <c r="AO865" s="472" t="s">
        <v>16916</v>
      </c>
      <c r="AP865" s="471" t="s">
        <v>16916</v>
      </c>
      <c r="AQ865" s="472" t="s">
        <v>16916</v>
      </c>
      <c r="AR865" s="471" t="s">
        <v>16916</v>
      </c>
      <c r="AS865" s="472" t="s">
        <v>16916</v>
      </c>
      <c r="AT865" s="471" t="s">
        <v>16916</v>
      </c>
      <c r="AU865" s="472" t="s">
        <v>16916</v>
      </c>
      <c r="AV865" s="471" t="s">
        <v>16916</v>
      </c>
      <c r="AW865" s="472" t="s">
        <v>16916</v>
      </c>
      <c r="AX865" s="471" t="s">
        <v>16916</v>
      </c>
      <c r="AY865" s="472" t="s">
        <v>16916</v>
      </c>
      <c r="AZ865" s="471" t="s">
        <v>16916</v>
      </c>
      <c r="BA865" s="472" t="s">
        <v>16916</v>
      </c>
      <c r="BB865" s="471" t="s">
        <v>16916</v>
      </c>
      <c r="BC865" s="472" t="s">
        <v>16916</v>
      </c>
      <c r="BD865" s="471" t="s">
        <v>16916</v>
      </c>
      <c r="BE865" s="472" t="s">
        <v>16916</v>
      </c>
      <c r="BF865" s="471">
        <v>29524</v>
      </c>
      <c r="BG865" s="472">
        <v>0</v>
      </c>
      <c r="BH865" s="471" t="s">
        <v>16916</v>
      </c>
      <c r="BI865" s="472" t="s">
        <v>16916</v>
      </c>
      <c r="BJ865" s="357">
        <v>29524</v>
      </c>
      <c r="BK865" s="474">
        <v>0</v>
      </c>
      <c r="BL865" s="357">
        <v>0</v>
      </c>
      <c r="BM865" s="474">
        <v>0</v>
      </c>
      <c r="BN865" s="357">
        <v>0</v>
      </c>
      <c r="BO865" s="474">
        <v>0</v>
      </c>
    </row>
    <row r="866" spans="1:67" s="148" customFormat="1" ht="12.75" x14ac:dyDescent="0.2">
      <c r="A866" s="470" t="s">
        <v>8246</v>
      </c>
      <c r="B866" s="470" t="s">
        <v>8278</v>
      </c>
      <c r="C866" s="470" t="s">
        <v>8213</v>
      </c>
      <c r="D866" s="470" t="s">
        <v>8213</v>
      </c>
      <c r="E866" s="470" t="s">
        <v>17613</v>
      </c>
      <c r="F866" s="470" t="s">
        <v>17027</v>
      </c>
      <c r="G866" s="470" t="s">
        <v>17023</v>
      </c>
      <c r="H866" s="471" t="s">
        <v>16916</v>
      </c>
      <c r="I866" s="472" t="s">
        <v>16916</v>
      </c>
      <c r="J866" s="471" t="s">
        <v>16916</v>
      </c>
      <c r="K866" s="472" t="s">
        <v>16916</v>
      </c>
      <c r="L866" s="471" t="s">
        <v>16916</v>
      </c>
      <c r="M866" s="472" t="s">
        <v>16916</v>
      </c>
      <c r="N866" s="471" t="s">
        <v>16916</v>
      </c>
      <c r="O866" s="472" t="s">
        <v>16916</v>
      </c>
      <c r="P866" s="471" t="s">
        <v>16916</v>
      </c>
      <c r="Q866" s="472" t="s">
        <v>16916</v>
      </c>
      <c r="R866" s="475" t="s">
        <v>16916</v>
      </c>
      <c r="S866" s="476" t="s">
        <v>16916</v>
      </c>
      <c r="T866" s="475" t="s">
        <v>16916</v>
      </c>
      <c r="U866" s="476" t="s">
        <v>16916</v>
      </c>
      <c r="V866" s="475" t="s">
        <v>16916</v>
      </c>
      <c r="W866" s="473" t="s">
        <v>16916</v>
      </c>
      <c r="X866" s="471" t="s">
        <v>16916</v>
      </c>
      <c r="Y866" s="472" t="s">
        <v>16916</v>
      </c>
      <c r="Z866" s="471" t="s">
        <v>16916</v>
      </c>
      <c r="AA866" s="472" t="s">
        <v>16916</v>
      </c>
      <c r="AB866" s="471">
        <v>934224.65</v>
      </c>
      <c r="AC866" s="472">
        <v>923038.53</v>
      </c>
      <c r="AD866" s="471" t="s">
        <v>16916</v>
      </c>
      <c r="AE866" s="472" t="s">
        <v>16916</v>
      </c>
      <c r="AF866" s="595" t="s">
        <v>16916</v>
      </c>
      <c r="AG866" s="473" t="s">
        <v>16916</v>
      </c>
      <c r="AH866" s="471">
        <v>431433.68</v>
      </c>
      <c r="AI866" s="472">
        <v>425637.54999999993</v>
      </c>
      <c r="AJ866" s="471" t="s">
        <v>16916</v>
      </c>
      <c r="AK866" s="472" t="s">
        <v>16916</v>
      </c>
      <c r="AL866" s="471">
        <v>17052946.750000004</v>
      </c>
      <c r="AM866" s="472">
        <v>17024836.150000002</v>
      </c>
      <c r="AN866" s="471" t="s">
        <v>16916</v>
      </c>
      <c r="AO866" s="472" t="s">
        <v>16916</v>
      </c>
      <c r="AP866" s="471" t="s">
        <v>16916</v>
      </c>
      <c r="AQ866" s="472" t="s">
        <v>16916</v>
      </c>
      <c r="AR866" s="471" t="s">
        <v>16916</v>
      </c>
      <c r="AS866" s="472" t="s">
        <v>16916</v>
      </c>
      <c r="AT866" s="471" t="s">
        <v>16916</v>
      </c>
      <c r="AU866" s="472" t="s">
        <v>16916</v>
      </c>
      <c r="AV866" s="471" t="s">
        <v>16916</v>
      </c>
      <c r="AW866" s="472" t="s">
        <v>16916</v>
      </c>
      <c r="AX866" s="471" t="s">
        <v>16916</v>
      </c>
      <c r="AY866" s="472" t="s">
        <v>16916</v>
      </c>
      <c r="AZ866" s="471" t="s">
        <v>16916</v>
      </c>
      <c r="BA866" s="472" t="s">
        <v>16916</v>
      </c>
      <c r="BB866" s="471" t="s">
        <v>16916</v>
      </c>
      <c r="BC866" s="472" t="s">
        <v>16916</v>
      </c>
      <c r="BD866" s="471" t="s">
        <v>16916</v>
      </c>
      <c r="BE866" s="472" t="s">
        <v>16916</v>
      </c>
      <c r="BF866" s="471">
        <v>67020.31</v>
      </c>
      <c r="BG866" s="472">
        <v>0</v>
      </c>
      <c r="BH866" s="471" t="s">
        <v>16916</v>
      </c>
      <c r="BI866" s="472" t="s">
        <v>16916</v>
      </c>
      <c r="BJ866" s="357">
        <v>18485625.390000004</v>
      </c>
      <c r="BK866" s="474">
        <v>18373512.230000004</v>
      </c>
      <c r="BL866" s="357">
        <v>0</v>
      </c>
      <c r="BM866" s="474">
        <v>0</v>
      </c>
      <c r="BN866" s="357">
        <v>0</v>
      </c>
      <c r="BO866" s="474">
        <v>0</v>
      </c>
    </row>
    <row r="867" spans="1:67" s="148" customFormat="1" ht="12.75" x14ac:dyDescent="0.2">
      <c r="A867" s="470" t="s">
        <v>8246</v>
      </c>
      <c r="B867" s="470" t="s">
        <v>8238</v>
      </c>
      <c r="C867" s="470" t="s">
        <v>8213</v>
      </c>
      <c r="D867" s="470" t="s">
        <v>8213</v>
      </c>
      <c r="E867" s="470" t="s">
        <v>17287</v>
      </c>
      <c r="F867" s="470" t="s">
        <v>17027</v>
      </c>
      <c r="G867" s="470" t="s">
        <v>17023</v>
      </c>
      <c r="H867" s="471" t="s">
        <v>16916</v>
      </c>
      <c r="I867" s="472" t="s">
        <v>16916</v>
      </c>
      <c r="J867" s="471">
        <v>375298.52</v>
      </c>
      <c r="K867" s="472">
        <v>375298.52</v>
      </c>
      <c r="L867" s="471" t="s">
        <v>16916</v>
      </c>
      <c r="M867" s="472" t="s">
        <v>16916</v>
      </c>
      <c r="N867" s="471" t="s">
        <v>16916</v>
      </c>
      <c r="O867" s="472" t="s">
        <v>16916</v>
      </c>
      <c r="P867" s="471" t="s">
        <v>16916</v>
      </c>
      <c r="Q867" s="472" t="s">
        <v>16916</v>
      </c>
      <c r="R867" s="475" t="s">
        <v>16916</v>
      </c>
      <c r="S867" s="476" t="s">
        <v>16916</v>
      </c>
      <c r="T867" s="475" t="s">
        <v>16916</v>
      </c>
      <c r="U867" s="476" t="s">
        <v>16916</v>
      </c>
      <c r="V867" s="475" t="s">
        <v>16916</v>
      </c>
      <c r="W867" s="473" t="s">
        <v>16916</v>
      </c>
      <c r="X867" s="471" t="s">
        <v>16916</v>
      </c>
      <c r="Y867" s="472" t="s">
        <v>16916</v>
      </c>
      <c r="Z867" s="471" t="s">
        <v>16916</v>
      </c>
      <c r="AA867" s="472" t="s">
        <v>16916</v>
      </c>
      <c r="AB867" s="471" t="s">
        <v>16916</v>
      </c>
      <c r="AC867" s="472" t="s">
        <v>16916</v>
      </c>
      <c r="AD867" s="471">
        <v>528629.34</v>
      </c>
      <c r="AE867" s="472">
        <v>528629.34</v>
      </c>
      <c r="AF867" s="595" t="s">
        <v>16916</v>
      </c>
      <c r="AG867" s="473" t="s">
        <v>16916</v>
      </c>
      <c r="AH867" s="471" t="s">
        <v>16916</v>
      </c>
      <c r="AI867" s="472" t="s">
        <v>16916</v>
      </c>
      <c r="AJ867" s="471" t="s">
        <v>16916</v>
      </c>
      <c r="AK867" s="472" t="s">
        <v>16916</v>
      </c>
      <c r="AL867" s="471" t="s">
        <v>16916</v>
      </c>
      <c r="AM867" s="472" t="s">
        <v>16916</v>
      </c>
      <c r="AN867" s="471" t="s">
        <v>16916</v>
      </c>
      <c r="AO867" s="472" t="s">
        <v>16916</v>
      </c>
      <c r="AP867" s="471">
        <v>92614.23</v>
      </c>
      <c r="AQ867" s="472">
        <v>0</v>
      </c>
      <c r="AR867" s="471" t="s">
        <v>16916</v>
      </c>
      <c r="AS867" s="472" t="s">
        <v>16916</v>
      </c>
      <c r="AT867" s="471">
        <v>1947360.8399999999</v>
      </c>
      <c r="AU867" s="472">
        <v>1911705.66</v>
      </c>
      <c r="AV867" s="471" t="s">
        <v>16916</v>
      </c>
      <c r="AW867" s="472" t="s">
        <v>16916</v>
      </c>
      <c r="AX867" s="471">
        <v>1887891.99</v>
      </c>
      <c r="AY867" s="472">
        <v>1887891.99</v>
      </c>
      <c r="AZ867" s="471" t="s">
        <v>16916</v>
      </c>
      <c r="BA867" s="472" t="s">
        <v>16916</v>
      </c>
      <c r="BB867" s="471">
        <v>1864078.31</v>
      </c>
      <c r="BC867" s="472">
        <v>1864078.31</v>
      </c>
      <c r="BD867" s="471" t="s">
        <v>16916</v>
      </c>
      <c r="BE867" s="472" t="s">
        <v>16916</v>
      </c>
      <c r="BF867" s="471">
        <v>1840264.62</v>
      </c>
      <c r="BG867" s="472">
        <v>1840264.62</v>
      </c>
      <c r="BH867" s="471" t="s">
        <v>16916</v>
      </c>
      <c r="BI867" s="472" t="s">
        <v>16916</v>
      </c>
      <c r="BJ867" s="357">
        <v>7632209.9899999993</v>
      </c>
      <c r="BK867" s="474">
        <v>7503940.5800000001</v>
      </c>
      <c r="BL867" s="357">
        <v>903927.86</v>
      </c>
      <c r="BM867" s="474">
        <v>903927.86</v>
      </c>
      <c r="BN867" s="357">
        <v>0</v>
      </c>
      <c r="BO867" s="474">
        <v>0</v>
      </c>
    </row>
    <row r="868" spans="1:67" s="148" customFormat="1" ht="12.75" x14ac:dyDescent="0.2">
      <c r="A868" s="470" t="s">
        <v>8246</v>
      </c>
      <c r="B868" s="470" t="s">
        <v>8290</v>
      </c>
      <c r="C868" s="470" t="s">
        <v>8213</v>
      </c>
      <c r="D868" s="470" t="s">
        <v>8213</v>
      </c>
      <c r="E868" s="470" t="s">
        <v>18093</v>
      </c>
      <c r="F868" s="470" t="s">
        <v>17027</v>
      </c>
      <c r="G868" s="470" t="s">
        <v>17023</v>
      </c>
      <c r="H868" s="471" t="s">
        <v>16916</v>
      </c>
      <c r="I868" s="472" t="s">
        <v>16916</v>
      </c>
      <c r="J868" s="471" t="s">
        <v>16916</v>
      </c>
      <c r="K868" s="472" t="s">
        <v>16916</v>
      </c>
      <c r="L868" s="471" t="s">
        <v>16916</v>
      </c>
      <c r="M868" s="472" t="s">
        <v>16916</v>
      </c>
      <c r="N868" s="471" t="s">
        <v>16916</v>
      </c>
      <c r="O868" s="472" t="s">
        <v>16916</v>
      </c>
      <c r="P868" s="471" t="s">
        <v>16916</v>
      </c>
      <c r="Q868" s="472" t="s">
        <v>16916</v>
      </c>
      <c r="R868" s="475" t="s">
        <v>16916</v>
      </c>
      <c r="S868" s="476" t="s">
        <v>16916</v>
      </c>
      <c r="T868" s="475" t="s">
        <v>16916</v>
      </c>
      <c r="U868" s="476" t="s">
        <v>16916</v>
      </c>
      <c r="V868" s="475" t="s">
        <v>16916</v>
      </c>
      <c r="W868" s="473" t="s">
        <v>16916</v>
      </c>
      <c r="X868" s="471" t="s">
        <v>16916</v>
      </c>
      <c r="Y868" s="472" t="s">
        <v>16916</v>
      </c>
      <c r="Z868" s="471" t="s">
        <v>16916</v>
      </c>
      <c r="AA868" s="472" t="s">
        <v>16916</v>
      </c>
      <c r="AB868" s="471" t="s">
        <v>16916</v>
      </c>
      <c r="AC868" s="472" t="s">
        <v>16916</v>
      </c>
      <c r="AD868" s="471" t="s">
        <v>16916</v>
      </c>
      <c r="AE868" s="472" t="s">
        <v>16916</v>
      </c>
      <c r="AF868" s="595" t="s">
        <v>16916</v>
      </c>
      <c r="AG868" s="473" t="s">
        <v>16916</v>
      </c>
      <c r="AH868" s="471" t="s">
        <v>16916</v>
      </c>
      <c r="AI868" s="472" t="s">
        <v>16916</v>
      </c>
      <c r="AJ868" s="471" t="s">
        <v>16916</v>
      </c>
      <c r="AK868" s="472" t="s">
        <v>16916</v>
      </c>
      <c r="AL868" s="471" t="s">
        <v>16916</v>
      </c>
      <c r="AM868" s="472" t="s">
        <v>16916</v>
      </c>
      <c r="AN868" s="471" t="s">
        <v>16916</v>
      </c>
      <c r="AO868" s="472" t="s">
        <v>16916</v>
      </c>
      <c r="AP868" s="471" t="s">
        <v>16916</v>
      </c>
      <c r="AQ868" s="472" t="s">
        <v>16916</v>
      </c>
      <c r="AR868" s="471" t="s">
        <v>16916</v>
      </c>
      <c r="AS868" s="472" t="s">
        <v>16916</v>
      </c>
      <c r="AT868" s="471" t="s">
        <v>16916</v>
      </c>
      <c r="AU868" s="472" t="s">
        <v>16916</v>
      </c>
      <c r="AV868" s="471" t="s">
        <v>16916</v>
      </c>
      <c r="AW868" s="472" t="s">
        <v>16916</v>
      </c>
      <c r="AX868" s="471" t="s">
        <v>16916</v>
      </c>
      <c r="AY868" s="472" t="s">
        <v>16916</v>
      </c>
      <c r="AZ868" s="471" t="s">
        <v>16916</v>
      </c>
      <c r="BA868" s="472" t="s">
        <v>16916</v>
      </c>
      <c r="BB868" s="471" t="s">
        <v>16916</v>
      </c>
      <c r="BC868" s="472" t="s">
        <v>16916</v>
      </c>
      <c r="BD868" s="471" t="s">
        <v>16916</v>
      </c>
      <c r="BE868" s="472" t="s">
        <v>16916</v>
      </c>
      <c r="BF868" s="471">
        <v>123221.42</v>
      </c>
      <c r="BG868" s="472">
        <v>0</v>
      </c>
      <c r="BH868" s="471" t="s">
        <v>16916</v>
      </c>
      <c r="BI868" s="472" t="s">
        <v>16916</v>
      </c>
      <c r="BJ868" s="357">
        <v>123221.42</v>
      </c>
      <c r="BK868" s="474">
        <v>0</v>
      </c>
      <c r="BL868" s="357">
        <v>0</v>
      </c>
      <c r="BM868" s="474">
        <v>0</v>
      </c>
      <c r="BN868" s="357">
        <v>0</v>
      </c>
      <c r="BO868" s="474">
        <v>0</v>
      </c>
    </row>
    <row r="869" spans="1:67" s="148" customFormat="1" ht="12.75" x14ac:dyDescent="0.2">
      <c r="A869" s="470" t="s">
        <v>8246</v>
      </c>
      <c r="B869" s="470" t="s">
        <v>8247</v>
      </c>
      <c r="C869" s="470" t="s">
        <v>8213</v>
      </c>
      <c r="D869" s="470" t="s">
        <v>8213</v>
      </c>
      <c r="E869" s="470" t="s">
        <v>8248</v>
      </c>
      <c r="F869" s="470" t="s">
        <v>17027</v>
      </c>
      <c r="G869" s="470" t="s">
        <v>17023</v>
      </c>
      <c r="H869" s="471" t="s">
        <v>16916</v>
      </c>
      <c r="I869" s="472" t="s">
        <v>16916</v>
      </c>
      <c r="J869" s="471" t="s">
        <v>16916</v>
      </c>
      <c r="K869" s="472" t="s">
        <v>16916</v>
      </c>
      <c r="L869" s="471" t="s">
        <v>16916</v>
      </c>
      <c r="M869" s="472" t="s">
        <v>16916</v>
      </c>
      <c r="N869" s="471" t="s">
        <v>16916</v>
      </c>
      <c r="O869" s="472" t="s">
        <v>16916</v>
      </c>
      <c r="P869" s="471" t="s">
        <v>16916</v>
      </c>
      <c r="Q869" s="472" t="s">
        <v>16916</v>
      </c>
      <c r="R869" s="475">
        <v>1087626.72</v>
      </c>
      <c r="S869" s="476">
        <v>1051848.1700000002</v>
      </c>
      <c r="T869" s="475" t="s">
        <v>16916</v>
      </c>
      <c r="U869" s="476" t="s">
        <v>16916</v>
      </c>
      <c r="V869" s="475" t="s">
        <v>16916</v>
      </c>
      <c r="W869" s="473" t="s">
        <v>16916</v>
      </c>
      <c r="X869" s="471" t="s">
        <v>16916</v>
      </c>
      <c r="Y869" s="472" t="s">
        <v>16916</v>
      </c>
      <c r="Z869" s="471" t="s">
        <v>16916</v>
      </c>
      <c r="AA869" s="472" t="s">
        <v>16916</v>
      </c>
      <c r="AB869" s="471" t="s">
        <v>16916</v>
      </c>
      <c r="AC869" s="472" t="s">
        <v>16916</v>
      </c>
      <c r="AD869" s="471" t="s">
        <v>16916</v>
      </c>
      <c r="AE869" s="472" t="s">
        <v>16916</v>
      </c>
      <c r="AF869" s="595" t="s">
        <v>16916</v>
      </c>
      <c r="AG869" s="473" t="s">
        <v>16916</v>
      </c>
      <c r="AH869" s="471" t="s">
        <v>16916</v>
      </c>
      <c r="AI869" s="472" t="s">
        <v>16916</v>
      </c>
      <c r="AJ869" s="471" t="s">
        <v>16916</v>
      </c>
      <c r="AK869" s="472" t="s">
        <v>16916</v>
      </c>
      <c r="AL869" s="471" t="s">
        <v>16916</v>
      </c>
      <c r="AM869" s="472" t="s">
        <v>16916</v>
      </c>
      <c r="AN869" s="471" t="s">
        <v>16916</v>
      </c>
      <c r="AO869" s="472" t="s">
        <v>16916</v>
      </c>
      <c r="AP869" s="471" t="s">
        <v>16916</v>
      </c>
      <c r="AQ869" s="472" t="s">
        <v>16916</v>
      </c>
      <c r="AR869" s="471" t="s">
        <v>16916</v>
      </c>
      <c r="AS869" s="472" t="s">
        <v>16916</v>
      </c>
      <c r="AT869" s="471" t="s">
        <v>16916</v>
      </c>
      <c r="AU869" s="472" t="s">
        <v>16916</v>
      </c>
      <c r="AV869" s="471" t="s">
        <v>16916</v>
      </c>
      <c r="AW869" s="472" t="s">
        <v>16916</v>
      </c>
      <c r="AX869" s="471" t="s">
        <v>16916</v>
      </c>
      <c r="AY869" s="472" t="s">
        <v>16916</v>
      </c>
      <c r="AZ869" s="471" t="s">
        <v>16916</v>
      </c>
      <c r="BA869" s="472" t="s">
        <v>16916</v>
      </c>
      <c r="BB869" s="471" t="s">
        <v>16916</v>
      </c>
      <c r="BC869" s="472" t="s">
        <v>16916</v>
      </c>
      <c r="BD869" s="471" t="s">
        <v>16916</v>
      </c>
      <c r="BE869" s="472" t="s">
        <v>16916</v>
      </c>
      <c r="BF869" s="471" t="s">
        <v>16916</v>
      </c>
      <c r="BG869" s="472" t="s">
        <v>16916</v>
      </c>
      <c r="BH869" s="471" t="s">
        <v>16916</v>
      </c>
      <c r="BI869" s="472" t="s">
        <v>16916</v>
      </c>
      <c r="BJ869" s="357">
        <v>1087626.72</v>
      </c>
      <c r="BK869" s="474">
        <v>1051848.1700000002</v>
      </c>
      <c r="BL869" s="357">
        <v>0</v>
      </c>
      <c r="BM869" s="474">
        <v>0</v>
      </c>
      <c r="BN869" s="357">
        <v>0</v>
      </c>
      <c r="BO869" s="474">
        <v>0</v>
      </c>
    </row>
    <row r="870" spans="1:67" s="148" customFormat="1" ht="12.75" x14ac:dyDescent="0.2">
      <c r="A870" s="470" t="s">
        <v>8246</v>
      </c>
      <c r="B870" s="470" t="s">
        <v>8489</v>
      </c>
      <c r="C870" s="470" t="s">
        <v>8213</v>
      </c>
      <c r="D870" s="470" t="s">
        <v>8213</v>
      </c>
      <c r="E870" s="470" t="s">
        <v>18094</v>
      </c>
      <c r="F870" s="470" t="s">
        <v>17027</v>
      </c>
      <c r="G870" s="470" t="s">
        <v>17023</v>
      </c>
      <c r="H870" s="471" t="s">
        <v>16916</v>
      </c>
      <c r="I870" s="472" t="s">
        <v>16916</v>
      </c>
      <c r="J870" s="471" t="s">
        <v>16916</v>
      </c>
      <c r="K870" s="472" t="s">
        <v>16916</v>
      </c>
      <c r="L870" s="471" t="s">
        <v>16916</v>
      </c>
      <c r="M870" s="472" t="s">
        <v>16916</v>
      </c>
      <c r="N870" s="471" t="s">
        <v>16916</v>
      </c>
      <c r="O870" s="472" t="s">
        <v>16916</v>
      </c>
      <c r="P870" s="471" t="s">
        <v>16916</v>
      </c>
      <c r="Q870" s="472" t="s">
        <v>16916</v>
      </c>
      <c r="R870" s="475" t="s">
        <v>16916</v>
      </c>
      <c r="S870" s="476" t="s">
        <v>16916</v>
      </c>
      <c r="T870" s="475" t="s">
        <v>16916</v>
      </c>
      <c r="U870" s="476" t="s">
        <v>16916</v>
      </c>
      <c r="V870" s="475" t="s">
        <v>16916</v>
      </c>
      <c r="W870" s="473" t="s">
        <v>16916</v>
      </c>
      <c r="X870" s="471" t="s">
        <v>16916</v>
      </c>
      <c r="Y870" s="472" t="s">
        <v>16916</v>
      </c>
      <c r="Z870" s="471" t="s">
        <v>16916</v>
      </c>
      <c r="AA870" s="472" t="s">
        <v>16916</v>
      </c>
      <c r="AB870" s="471" t="s">
        <v>16916</v>
      </c>
      <c r="AC870" s="472" t="s">
        <v>16916</v>
      </c>
      <c r="AD870" s="471" t="s">
        <v>16916</v>
      </c>
      <c r="AE870" s="472" t="s">
        <v>16916</v>
      </c>
      <c r="AF870" s="595" t="s">
        <v>16916</v>
      </c>
      <c r="AG870" s="473" t="s">
        <v>16916</v>
      </c>
      <c r="AH870" s="471" t="s">
        <v>16916</v>
      </c>
      <c r="AI870" s="472" t="s">
        <v>16916</v>
      </c>
      <c r="AJ870" s="471" t="s">
        <v>16916</v>
      </c>
      <c r="AK870" s="472" t="s">
        <v>16916</v>
      </c>
      <c r="AL870" s="471" t="s">
        <v>16916</v>
      </c>
      <c r="AM870" s="472" t="s">
        <v>16916</v>
      </c>
      <c r="AN870" s="471" t="s">
        <v>16916</v>
      </c>
      <c r="AO870" s="472" t="s">
        <v>16916</v>
      </c>
      <c r="AP870" s="471" t="s">
        <v>16916</v>
      </c>
      <c r="AQ870" s="472" t="s">
        <v>16916</v>
      </c>
      <c r="AR870" s="471" t="s">
        <v>16916</v>
      </c>
      <c r="AS870" s="472" t="s">
        <v>16916</v>
      </c>
      <c r="AT870" s="471" t="s">
        <v>16916</v>
      </c>
      <c r="AU870" s="472" t="s">
        <v>16916</v>
      </c>
      <c r="AV870" s="471" t="s">
        <v>16916</v>
      </c>
      <c r="AW870" s="472" t="s">
        <v>16916</v>
      </c>
      <c r="AX870" s="471" t="s">
        <v>16916</v>
      </c>
      <c r="AY870" s="472" t="s">
        <v>16916</v>
      </c>
      <c r="AZ870" s="471" t="s">
        <v>16916</v>
      </c>
      <c r="BA870" s="472" t="s">
        <v>16916</v>
      </c>
      <c r="BB870" s="471" t="s">
        <v>16916</v>
      </c>
      <c r="BC870" s="472" t="s">
        <v>16916</v>
      </c>
      <c r="BD870" s="471" t="s">
        <v>16916</v>
      </c>
      <c r="BE870" s="472" t="s">
        <v>16916</v>
      </c>
      <c r="BF870" s="471">
        <v>40882.5</v>
      </c>
      <c r="BG870" s="472">
        <v>0</v>
      </c>
      <c r="BH870" s="471" t="s">
        <v>16916</v>
      </c>
      <c r="BI870" s="472" t="s">
        <v>16916</v>
      </c>
      <c r="BJ870" s="357">
        <v>40882.5</v>
      </c>
      <c r="BK870" s="474">
        <v>0</v>
      </c>
      <c r="BL870" s="357">
        <v>0</v>
      </c>
      <c r="BM870" s="474">
        <v>0</v>
      </c>
      <c r="BN870" s="357">
        <v>0</v>
      </c>
      <c r="BO870" s="474">
        <v>0</v>
      </c>
    </row>
    <row r="871" spans="1:67" s="148" customFormat="1" ht="12.75" x14ac:dyDescent="0.2">
      <c r="A871" s="470" t="s">
        <v>8246</v>
      </c>
      <c r="B871" s="470" t="s">
        <v>8249</v>
      </c>
      <c r="C871" s="470" t="s">
        <v>8213</v>
      </c>
      <c r="D871" s="470" t="s">
        <v>8213</v>
      </c>
      <c r="E871" s="470" t="s">
        <v>107</v>
      </c>
      <c r="F871" s="470" t="s">
        <v>17027</v>
      </c>
      <c r="G871" s="470" t="s">
        <v>17023</v>
      </c>
      <c r="H871" s="471" t="s">
        <v>16916</v>
      </c>
      <c r="I871" s="472" t="s">
        <v>16916</v>
      </c>
      <c r="J871" s="471" t="s">
        <v>16916</v>
      </c>
      <c r="K871" s="472" t="s">
        <v>16916</v>
      </c>
      <c r="L871" s="471" t="s">
        <v>16916</v>
      </c>
      <c r="M871" s="472" t="s">
        <v>16916</v>
      </c>
      <c r="N871" s="471">
        <v>2101662.7000000002</v>
      </c>
      <c r="O871" s="472">
        <v>2012098.73</v>
      </c>
      <c r="P871" s="471" t="s">
        <v>16916</v>
      </c>
      <c r="Q871" s="472" t="s">
        <v>16916</v>
      </c>
      <c r="R871" s="475">
        <v>1688982.6</v>
      </c>
      <c r="S871" s="476">
        <v>491488.58</v>
      </c>
      <c r="T871" s="475" t="s">
        <v>16916</v>
      </c>
      <c r="U871" s="476" t="s">
        <v>16916</v>
      </c>
      <c r="V871" s="475" t="s">
        <v>16916</v>
      </c>
      <c r="W871" s="473" t="s">
        <v>16916</v>
      </c>
      <c r="X871" s="471">
        <v>1539537.17</v>
      </c>
      <c r="Y871" s="472">
        <v>358526.24000000005</v>
      </c>
      <c r="Z871" s="471" t="s">
        <v>16916</v>
      </c>
      <c r="AA871" s="472" t="s">
        <v>16916</v>
      </c>
      <c r="AB871" s="471">
        <v>1136335.02</v>
      </c>
      <c r="AC871" s="472">
        <v>0</v>
      </c>
      <c r="AD871" s="471" t="s">
        <v>16916</v>
      </c>
      <c r="AE871" s="472" t="s">
        <v>16916</v>
      </c>
      <c r="AF871" s="595" t="s">
        <v>16916</v>
      </c>
      <c r="AG871" s="473" t="s">
        <v>16916</v>
      </c>
      <c r="AH871" s="471">
        <v>20472.599999999999</v>
      </c>
      <c r="AI871" s="472">
        <v>0</v>
      </c>
      <c r="AJ871" s="471" t="s">
        <v>16916</v>
      </c>
      <c r="AK871" s="472" t="s">
        <v>16916</v>
      </c>
      <c r="AL871" s="471">
        <v>20472.599999999999</v>
      </c>
      <c r="AM871" s="472">
        <v>0</v>
      </c>
      <c r="AN871" s="471" t="s">
        <v>16916</v>
      </c>
      <c r="AO871" s="472" t="s">
        <v>16916</v>
      </c>
      <c r="AP871" s="471">
        <v>20472.599999999999</v>
      </c>
      <c r="AQ871" s="472">
        <v>0</v>
      </c>
      <c r="AR871" s="471" t="s">
        <v>16916</v>
      </c>
      <c r="AS871" s="472" t="s">
        <v>16916</v>
      </c>
      <c r="AT871" s="471">
        <v>20472.599999999999</v>
      </c>
      <c r="AU871" s="472" t="s">
        <v>16916</v>
      </c>
      <c r="AV871" s="471" t="s">
        <v>16916</v>
      </c>
      <c r="AW871" s="472" t="s">
        <v>16916</v>
      </c>
      <c r="AX871" s="471">
        <v>20472.599999999999</v>
      </c>
      <c r="AY871" s="472" t="s">
        <v>16916</v>
      </c>
      <c r="AZ871" s="471" t="s">
        <v>16916</v>
      </c>
      <c r="BA871" s="472" t="s">
        <v>16916</v>
      </c>
      <c r="BB871" s="471">
        <v>20472.599999999999</v>
      </c>
      <c r="BC871" s="472">
        <v>0</v>
      </c>
      <c r="BD871" s="471" t="s">
        <v>16916</v>
      </c>
      <c r="BE871" s="472" t="s">
        <v>16916</v>
      </c>
      <c r="BF871" s="471">
        <v>20472.599999999999</v>
      </c>
      <c r="BG871" s="472">
        <v>0</v>
      </c>
      <c r="BH871" s="471" t="s">
        <v>16916</v>
      </c>
      <c r="BI871" s="472" t="s">
        <v>16916</v>
      </c>
      <c r="BJ871" s="357">
        <v>6609825.6899999976</v>
      </c>
      <c r="BK871" s="474">
        <v>2862113.5500000003</v>
      </c>
      <c r="BL871" s="357">
        <v>0</v>
      </c>
      <c r="BM871" s="474">
        <v>0</v>
      </c>
      <c r="BN871" s="357">
        <v>0</v>
      </c>
      <c r="BO871" s="474">
        <v>0</v>
      </c>
    </row>
    <row r="872" spans="1:67" s="148" customFormat="1" ht="12.75" x14ac:dyDescent="0.2">
      <c r="A872" s="470" t="s">
        <v>8246</v>
      </c>
      <c r="B872" s="470" t="s">
        <v>8266</v>
      </c>
      <c r="C872" s="470" t="s">
        <v>8213</v>
      </c>
      <c r="D872" s="470" t="s">
        <v>8213</v>
      </c>
      <c r="E872" s="470" t="s">
        <v>16961</v>
      </c>
      <c r="F872" s="470" t="s">
        <v>17027</v>
      </c>
      <c r="G872" s="470" t="s">
        <v>17023</v>
      </c>
      <c r="H872" s="471">
        <v>3342975.2800000003</v>
      </c>
      <c r="I872" s="472">
        <v>1870527.48</v>
      </c>
      <c r="J872" s="471" t="s">
        <v>16916</v>
      </c>
      <c r="K872" s="472" t="s">
        <v>16916</v>
      </c>
      <c r="L872" s="471" t="s">
        <v>16916</v>
      </c>
      <c r="M872" s="472" t="s">
        <v>16916</v>
      </c>
      <c r="N872" s="471">
        <v>9965235.9800000004</v>
      </c>
      <c r="O872" s="472">
        <v>6009057.2000000002</v>
      </c>
      <c r="P872" s="471" t="s">
        <v>16916</v>
      </c>
      <c r="Q872" s="472" t="s">
        <v>16916</v>
      </c>
      <c r="R872" s="475">
        <v>5153708.99</v>
      </c>
      <c r="S872" s="476">
        <v>1651003.4400000002</v>
      </c>
      <c r="T872" s="475" t="s">
        <v>16916</v>
      </c>
      <c r="U872" s="476" t="s">
        <v>16916</v>
      </c>
      <c r="V872" s="475" t="s">
        <v>16916</v>
      </c>
      <c r="W872" s="473" t="s">
        <v>16916</v>
      </c>
      <c r="X872" s="471">
        <v>6976831.9700000007</v>
      </c>
      <c r="Y872" s="472">
        <v>3695096.19</v>
      </c>
      <c r="Z872" s="471" t="s">
        <v>16916</v>
      </c>
      <c r="AA872" s="472" t="s">
        <v>16916</v>
      </c>
      <c r="AB872" s="471">
        <v>4397542.4700000007</v>
      </c>
      <c r="AC872" s="472">
        <v>1011219.3899999999</v>
      </c>
      <c r="AD872" s="471" t="s">
        <v>16916</v>
      </c>
      <c r="AE872" s="472" t="s">
        <v>16916</v>
      </c>
      <c r="AF872" s="595" t="s">
        <v>16916</v>
      </c>
      <c r="AG872" s="473" t="s">
        <v>16916</v>
      </c>
      <c r="AH872" s="471">
        <v>4311021.68</v>
      </c>
      <c r="AI872" s="472">
        <v>461485.22</v>
      </c>
      <c r="AJ872" s="471" t="s">
        <v>16916</v>
      </c>
      <c r="AK872" s="472" t="s">
        <v>16916</v>
      </c>
      <c r="AL872" s="471">
        <v>460573.06</v>
      </c>
      <c r="AM872" s="472">
        <v>446079.62</v>
      </c>
      <c r="AN872" s="471" t="s">
        <v>16916</v>
      </c>
      <c r="AO872" s="472" t="s">
        <v>16916</v>
      </c>
      <c r="AP872" s="471">
        <v>461200.69</v>
      </c>
      <c r="AQ872" s="472">
        <v>461200.69</v>
      </c>
      <c r="AR872" s="471" t="s">
        <v>16916</v>
      </c>
      <c r="AS872" s="472" t="s">
        <v>16916</v>
      </c>
      <c r="AT872" s="471">
        <v>456074.14</v>
      </c>
      <c r="AU872" s="472">
        <v>456074.14</v>
      </c>
      <c r="AV872" s="471" t="s">
        <v>16916</v>
      </c>
      <c r="AW872" s="472" t="s">
        <v>16916</v>
      </c>
      <c r="AX872" s="471">
        <v>453729.88</v>
      </c>
      <c r="AY872" s="472">
        <v>453729.88</v>
      </c>
      <c r="AZ872" s="471" t="s">
        <v>16916</v>
      </c>
      <c r="BA872" s="472" t="s">
        <v>16916</v>
      </c>
      <c r="BB872" s="471">
        <v>453620.03</v>
      </c>
      <c r="BC872" s="472">
        <v>453620.03</v>
      </c>
      <c r="BD872" s="471" t="s">
        <v>16916</v>
      </c>
      <c r="BE872" s="472" t="s">
        <v>16916</v>
      </c>
      <c r="BF872" s="471">
        <v>622709.65999999992</v>
      </c>
      <c r="BG872" s="472">
        <v>450721.17</v>
      </c>
      <c r="BH872" s="471" t="s">
        <v>16916</v>
      </c>
      <c r="BI872" s="472" t="s">
        <v>16916</v>
      </c>
      <c r="BJ872" s="357">
        <v>37055223.829999998</v>
      </c>
      <c r="BK872" s="474">
        <v>17419814.450000003</v>
      </c>
      <c r="BL872" s="357">
        <v>0</v>
      </c>
      <c r="BM872" s="474">
        <v>0</v>
      </c>
      <c r="BN872" s="357">
        <v>0</v>
      </c>
      <c r="BO872" s="474">
        <v>0</v>
      </c>
    </row>
    <row r="873" spans="1:67" s="148" customFormat="1" ht="12.75" x14ac:dyDescent="0.2">
      <c r="A873" s="470" t="s">
        <v>8246</v>
      </c>
      <c r="B873" s="470" t="s">
        <v>8345</v>
      </c>
      <c r="C873" s="470" t="s">
        <v>8213</v>
      </c>
      <c r="D873" s="470" t="s">
        <v>8213</v>
      </c>
      <c r="E873" s="470" t="s">
        <v>17784</v>
      </c>
      <c r="F873" s="470" t="s">
        <v>17027</v>
      </c>
      <c r="G873" s="470" t="s">
        <v>17023</v>
      </c>
      <c r="H873" s="471" t="s">
        <v>16916</v>
      </c>
      <c r="I873" s="472" t="s">
        <v>16916</v>
      </c>
      <c r="J873" s="471" t="s">
        <v>16916</v>
      </c>
      <c r="K873" s="472" t="s">
        <v>16916</v>
      </c>
      <c r="L873" s="471" t="s">
        <v>16916</v>
      </c>
      <c r="M873" s="472" t="s">
        <v>16916</v>
      </c>
      <c r="N873" s="471" t="s">
        <v>16916</v>
      </c>
      <c r="O873" s="472" t="s">
        <v>16916</v>
      </c>
      <c r="P873" s="471" t="s">
        <v>16916</v>
      </c>
      <c r="Q873" s="472" t="s">
        <v>16916</v>
      </c>
      <c r="R873" s="475" t="s">
        <v>16916</v>
      </c>
      <c r="S873" s="476" t="s">
        <v>16916</v>
      </c>
      <c r="T873" s="475" t="s">
        <v>16916</v>
      </c>
      <c r="U873" s="476" t="s">
        <v>16916</v>
      </c>
      <c r="V873" s="475" t="s">
        <v>16916</v>
      </c>
      <c r="W873" s="473" t="s">
        <v>16916</v>
      </c>
      <c r="X873" s="471" t="s">
        <v>16916</v>
      </c>
      <c r="Y873" s="472" t="s">
        <v>16916</v>
      </c>
      <c r="Z873" s="471" t="s">
        <v>16916</v>
      </c>
      <c r="AA873" s="472" t="s">
        <v>16916</v>
      </c>
      <c r="AB873" s="471" t="s">
        <v>16916</v>
      </c>
      <c r="AC873" s="472" t="s">
        <v>16916</v>
      </c>
      <c r="AD873" s="471" t="s">
        <v>16916</v>
      </c>
      <c r="AE873" s="472" t="s">
        <v>16916</v>
      </c>
      <c r="AF873" s="595" t="s">
        <v>16916</v>
      </c>
      <c r="AG873" s="473" t="s">
        <v>16916</v>
      </c>
      <c r="AH873" s="471" t="s">
        <v>16916</v>
      </c>
      <c r="AI873" s="472" t="s">
        <v>16916</v>
      </c>
      <c r="AJ873" s="471" t="s">
        <v>16916</v>
      </c>
      <c r="AK873" s="472" t="s">
        <v>16916</v>
      </c>
      <c r="AL873" s="471" t="s">
        <v>16916</v>
      </c>
      <c r="AM873" s="472" t="s">
        <v>16916</v>
      </c>
      <c r="AN873" s="471" t="s">
        <v>16916</v>
      </c>
      <c r="AO873" s="472" t="s">
        <v>16916</v>
      </c>
      <c r="AP873" s="471" t="s">
        <v>16916</v>
      </c>
      <c r="AQ873" s="472" t="s">
        <v>16916</v>
      </c>
      <c r="AR873" s="471" t="s">
        <v>16916</v>
      </c>
      <c r="AS873" s="472" t="s">
        <v>16916</v>
      </c>
      <c r="AT873" s="471" t="s">
        <v>16916</v>
      </c>
      <c r="AU873" s="472" t="s">
        <v>16916</v>
      </c>
      <c r="AV873" s="471" t="s">
        <v>16916</v>
      </c>
      <c r="AW873" s="472" t="s">
        <v>16916</v>
      </c>
      <c r="AX873" s="471">
        <v>3529670.44</v>
      </c>
      <c r="AY873" s="472">
        <v>3361860.3600000055</v>
      </c>
      <c r="AZ873" s="471" t="s">
        <v>16916</v>
      </c>
      <c r="BA873" s="472" t="s">
        <v>16916</v>
      </c>
      <c r="BB873" s="471" t="s">
        <v>16916</v>
      </c>
      <c r="BC873" s="472" t="s">
        <v>16916</v>
      </c>
      <c r="BD873" s="471" t="s">
        <v>16916</v>
      </c>
      <c r="BE873" s="472" t="s">
        <v>16916</v>
      </c>
      <c r="BF873" s="471" t="s">
        <v>16916</v>
      </c>
      <c r="BG873" s="472" t="s">
        <v>16916</v>
      </c>
      <c r="BH873" s="471" t="s">
        <v>16916</v>
      </c>
      <c r="BI873" s="472" t="s">
        <v>16916</v>
      </c>
      <c r="BJ873" s="357">
        <v>3529670.44</v>
      </c>
      <c r="BK873" s="474">
        <v>3361860.3600000055</v>
      </c>
      <c r="BL873" s="357">
        <v>0</v>
      </c>
      <c r="BM873" s="474">
        <v>0</v>
      </c>
      <c r="BN873" s="357">
        <v>0</v>
      </c>
      <c r="BO873" s="474">
        <v>0</v>
      </c>
    </row>
    <row r="874" spans="1:67" s="148" customFormat="1" ht="12.75" x14ac:dyDescent="0.2">
      <c r="A874" s="470" t="s">
        <v>8246</v>
      </c>
      <c r="B874" s="470" t="s">
        <v>8250</v>
      </c>
      <c r="C874" s="470" t="s">
        <v>8213</v>
      </c>
      <c r="D874" s="470" t="s">
        <v>8213</v>
      </c>
      <c r="E874" s="470" t="s">
        <v>127</v>
      </c>
      <c r="F874" s="470" t="s">
        <v>17027</v>
      </c>
      <c r="G874" s="470" t="s">
        <v>17023</v>
      </c>
      <c r="H874" s="471">
        <v>3658718.88</v>
      </c>
      <c r="I874" s="472">
        <v>0</v>
      </c>
      <c r="J874" s="471" t="s">
        <v>16916</v>
      </c>
      <c r="K874" s="472" t="s">
        <v>16916</v>
      </c>
      <c r="L874" s="471" t="s">
        <v>16916</v>
      </c>
      <c r="M874" s="472" t="s">
        <v>16916</v>
      </c>
      <c r="N874" s="471">
        <v>9539692.9800000004</v>
      </c>
      <c r="O874" s="472">
        <v>8077496.8599999994</v>
      </c>
      <c r="P874" s="471" t="s">
        <v>16916</v>
      </c>
      <c r="Q874" s="472" t="s">
        <v>16916</v>
      </c>
      <c r="R874" s="475">
        <v>3426201.29</v>
      </c>
      <c r="S874" s="476">
        <v>2424319.5</v>
      </c>
      <c r="T874" s="475" t="s">
        <v>16916</v>
      </c>
      <c r="U874" s="476" t="s">
        <v>16916</v>
      </c>
      <c r="V874" s="475" t="s">
        <v>16916</v>
      </c>
      <c r="W874" s="473" t="s">
        <v>16916</v>
      </c>
      <c r="X874" s="471">
        <v>1622221.65</v>
      </c>
      <c r="Y874" s="472">
        <v>1622221.5700000003</v>
      </c>
      <c r="Z874" s="471" t="s">
        <v>16916</v>
      </c>
      <c r="AA874" s="472" t="s">
        <v>16916</v>
      </c>
      <c r="AB874" s="471">
        <v>3787403.1199999996</v>
      </c>
      <c r="AC874" s="472">
        <v>3756163.5700000003</v>
      </c>
      <c r="AD874" s="471" t="s">
        <v>16916</v>
      </c>
      <c r="AE874" s="472" t="s">
        <v>16916</v>
      </c>
      <c r="AF874" s="595" t="s">
        <v>16916</v>
      </c>
      <c r="AG874" s="473" t="s">
        <v>16916</v>
      </c>
      <c r="AH874" s="471">
        <v>992917.66999999993</v>
      </c>
      <c r="AI874" s="472">
        <v>983685.36</v>
      </c>
      <c r="AJ874" s="471" t="s">
        <v>16916</v>
      </c>
      <c r="AK874" s="472" t="s">
        <v>16916</v>
      </c>
      <c r="AL874" s="471">
        <v>646362.56000000006</v>
      </c>
      <c r="AM874" s="472">
        <v>643783.41</v>
      </c>
      <c r="AN874" s="471" t="s">
        <v>16916</v>
      </c>
      <c r="AO874" s="472" t="s">
        <v>16916</v>
      </c>
      <c r="AP874" s="471">
        <v>6396944.9899999993</v>
      </c>
      <c r="AQ874" s="472">
        <v>5346324.0700000226</v>
      </c>
      <c r="AR874" s="471" t="s">
        <v>16916</v>
      </c>
      <c r="AS874" s="472" t="s">
        <v>16916</v>
      </c>
      <c r="AT874" s="471">
        <v>7459377.6799999997</v>
      </c>
      <c r="AU874" s="472">
        <v>7111926.6200000001</v>
      </c>
      <c r="AV874" s="471" t="s">
        <v>16916</v>
      </c>
      <c r="AW874" s="472" t="s">
        <v>16916</v>
      </c>
      <c r="AX874" s="471">
        <v>4432731.83</v>
      </c>
      <c r="AY874" s="472">
        <v>3821881.9000000018</v>
      </c>
      <c r="AZ874" s="471" t="s">
        <v>16916</v>
      </c>
      <c r="BA874" s="472" t="s">
        <v>16916</v>
      </c>
      <c r="BB874" s="471">
        <v>3267029.33</v>
      </c>
      <c r="BC874" s="472">
        <v>2674880.8699999987</v>
      </c>
      <c r="BD874" s="471" t="s">
        <v>16916</v>
      </c>
      <c r="BE874" s="472" t="s">
        <v>16916</v>
      </c>
      <c r="BF874" s="471">
        <v>3820347.22</v>
      </c>
      <c r="BG874" s="472">
        <v>0</v>
      </c>
      <c r="BH874" s="471" t="s">
        <v>16916</v>
      </c>
      <c r="BI874" s="472" t="s">
        <v>16916</v>
      </c>
      <c r="BJ874" s="357">
        <v>49049949.199999988</v>
      </c>
      <c r="BK874" s="474">
        <v>36462683.730000019</v>
      </c>
      <c r="BL874" s="357">
        <v>0</v>
      </c>
      <c r="BM874" s="474">
        <v>0</v>
      </c>
      <c r="BN874" s="357">
        <v>0</v>
      </c>
      <c r="BO874" s="474">
        <v>0</v>
      </c>
    </row>
    <row r="875" spans="1:67" s="148" customFormat="1" ht="12.75" x14ac:dyDescent="0.2">
      <c r="A875" s="470" t="s">
        <v>8246</v>
      </c>
      <c r="B875" s="470" t="s">
        <v>8251</v>
      </c>
      <c r="C875" s="470" t="s">
        <v>8213</v>
      </c>
      <c r="D875" s="470" t="s">
        <v>8213</v>
      </c>
      <c r="E875" s="470" t="s">
        <v>128</v>
      </c>
      <c r="F875" s="470" t="s">
        <v>17027</v>
      </c>
      <c r="G875" s="470" t="s">
        <v>17023</v>
      </c>
      <c r="H875" s="471" t="s">
        <v>16916</v>
      </c>
      <c r="I875" s="472" t="s">
        <v>16916</v>
      </c>
      <c r="J875" s="471" t="s">
        <v>16916</v>
      </c>
      <c r="K875" s="472" t="s">
        <v>16916</v>
      </c>
      <c r="L875" s="471" t="s">
        <v>16916</v>
      </c>
      <c r="M875" s="472" t="s">
        <v>16916</v>
      </c>
      <c r="N875" s="471">
        <v>1834396.1800000002</v>
      </c>
      <c r="O875" s="472">
        <v>727500.73999999987</v>
      </c>
      <c r="P875" s="471" t="s">
        <v>16916</v>
      </c>
      <c r="Q875" s="472" t="s">
        <v>16916</v>
      </c>
      <c r="R875" s="475">
        <v>4031059.4699999997</v>
      </c>
      <c r="S875" s="476">
        <v>1126762.98</v>
      </c>
      <c r="T875" s="475" t="s">
        <v>16916</v>
      </c>
      <c r="U875" s="476" t="s">
        <v>16916</v>
      </c>
      <c r="V875" s="475" t="s">
        <v>16916</v>
      </c>
      <c r="W875" s="473" t="s">
        <v>16916</v>
      </c>
      <c r="X875" s="471">
        <v>1210060.5999999999</v>
      </c>
      <c r="Y875" s="472">
        <v>428844.47000000003</v>
      </c>
      <c r="Z875" s="471" t="s">
        <v>16916</v>
      </c>
      <c r="AA875" s="472" t="s">
        <v>16916</v>
      </c>
      <c r="AB875" s="471">
        <v>2637570.2999999998</v>
      </c>
      <c r="AC875" s="472">
        <v>1351334.63</v>
      </c>
      <c r="AD875" s="471" t="s">
        <v>16916</v>
      </c>
      <c r="AE875" s="472" t="s">
        <v>16916</v>
      </c>
      <c r="AF875" s="595" t="s">
        <v>16916</v>
      </c>
      <c r="AG875" s="473" t="s">
        <v>16916</v>
      </c>
      <c r="AH875" s="471">
        <v>470482.83999999997</v>
      </c>
      <c r="AI875" s="472">
        <v>0</v>
      </c>
      <c r="AJ875" s="471" t="s">
        <v>16916</v>
      </c>
      <c r="AK875" s="472" t="s">
        <v>16916</v>
      </c>
      <c r="AL875" s="471">
        <v>470034.07</v>
      </c>
      <c r="AM875" s="472">
        <v>0</v>
      </c>
      <c r="AN875" s="471" t="s">
        <v>16916</v>
      </c>
      <c r="AO875" s="472" t="s">
        <v>16916</v>
      </c>
      <c r="AP875" s="471">
        <v>234541.21</v>
      </c>
      <c r="AQ875" s="472">
        <v>215457.47000000006</v>
      </c>
      <c r="AR875" s="471" t="s">
        <v>16916</v>
      </c>
      <c r="AS875" s="472" t="s">
        <v>16916</v>
      </c>
      <c r="AT875" s="471" t="s">
        <v>16916</v>
      </c>
      <c r="AU875" s="472" t="s">
        <v>16916</v>
      </c>
      <c r="AV875" s="471" t="s">
        <v>16916</v>
      </c>
      <c r="AW875" s="472" t="s">
        <v>16916</v>
      </c>
      <c r="AX875" s="471" t="s">
        <v>16916</v>
      </c>
      <c r="AY875" s="472" t="s">
        <v>16916</v>
      </c>
      <c r="AZ875" s="471" t="s">
        <v>16916</v>
      </c>
      <c r="BA875" s="472" t="s">
        <v>16916</v>
      </c>
      <c r="BB875" s="471" t="s">
        <v>16916</v>
      </c>
      <c r="BC875" s="472" t="s">
        <v>16916</v>
      </c>
      <c r="BD875" s="471" t="s">
        <v>16916</v>
      </c>
      <c r="BE875" s="472" t="s">
        <v>16916</v>
      </c>
      <c r="BF875" s="471" t="s">
        <v>16916</v>
      </c>
      <c r="BG875" s="472" t="s">
        <v>16916</v>
      </c>
      <c r="BH875" s="471" t="s">
        <v>16916</v>
      </c>
      <c r="BI875" s="472" t="s">
        <v>16916</v>
      </c>
      <c r="BJ875" s="357">
        <v>10888144.670000002</v>
      </c>
      <c r="BK875" s="474">
        <v>3849900.29</v>
      </c>
      <c r="BL875" s="357">
        <v>0</v>
      </c>
      <c r="BM875" s="474">
        <v>0</v>
      </c>
      <c r="BN875" s="357">
        <v>0</v>
      </c>
      <c r="BO875" s="474">
        <v>0</v>
      </c>
    </row>
    <row r="876" spans="1:67" s="148" customFormat="1" ht="12.75" x14ac:dyDescent="0.2">
      <c r="A876" s="470" t="s">
        <v>8246</v>
      </c>
      <c r="B876" s="470" t="s">
        <v>8451</v>
      </c>
      <c r="C876" s="470" t="s">
        <v>8213</v>
      </c>
      <c r="D876" s="470" t="s">
        <v>8213</v>
      </c>
      <c r="E876" s="470" t="s">
        <v>16962</v>
      </c>
      <c r="F876" s="470" t="s">
        <v>17027</v>
      </c>
      <c r="G876" s="470" t="s">
        <v>17023</v>
      </c>
      <c r="H876" s="471" t="s">
        <v>16916</v>
      </c>
      <c r="I876" s="472" t="s">
        <v>16916</v>
      </c>
      <c r="J876" s="471" t="s">
        <v>16916</v>
      </c>
      <c r="K876" s="472" t="s">
        <v>16916</v>
      </c>
      <c r="L876" s="471" t="s">
        <v>16916</v>
      </c>
      <c r="M876" s="472" t="s">
        <v>16916</v>
      </c>
      <c r="N876" s="471" t="s">
        <v>16916</v>
      </c>
      <c r="O876" s="472" t="s">
        <v>16916</v>
      </c>
      <c r="P876" s="471" t="s">
        <v>16916</v>
      </c>
      <c r="Q876" s="472" t="s">
        <v>16916</v>
      </c>
      <c r="R876" s="475" t="s">
        <v>16916</v>
      </c>
      <c r="S876" s="476" t="s">
        <v>16916</v>
      </c>
      <c r="T876" s="475" t="s">
        <v>16916</v>
      </c>
      <c r="U876" s="476" t="s">
        <v>16916</v>
      </c>
      <c r="V876" s="475" t="s">
        <v>16916</v>
      </c>
      <c r="W876" s="473" t="s">
        <v>16916</v>
      </c>
      <c r="X876" s="471">
        <v>2584205.54</v>
      </c>
      <c r="Y876" s="472">
        <v>2584205.54</v>
      </c>
      <c r="Z876" s="471" t="s">
        <v>16916</v>
      </c>
      <c r="AA876" s="472" t="s">
        <v>16916</v>
      </c>
      <c r="AB876" s="471" t="s">
        <v>16916</v>
      </c>
      <c r="AC876" s="472" t="s">
        <v>16916</v>
      </c>
      <c r="AD876" s="471" t="s">
        <v>16916</v>
      </c>
      <c r="AE876" s="472" t="s">
        <v>16916</v>
      </c>
      <c r="AF876" s="595" t="s">
        <v>16916</v>
      </c>
      <c r="AG876" s="473" t="s">
        <v>16916</v>
      </c>
      <c r="AH876" s="471" t="s">
        <v>16916</v>
      </c>
      <c r="AI876" s="472" t="s">
        <v>16916</v>
      </c>
      <c r="AJ876" s="471" t="s">
        <v>16916</v>
      </c>
      <c r="AK876" s="472" t="s">
        <v>16916</v>
      </c>
      <c r="AL876" s="471" t="s">
        <v>16916</v>
      </c>
      <c r="AM876" s="472" t="s">
        <v>16916</v>
      </c>
      <c r="AN876" s="471" t="s">
        <v>16916</v>
      </c>
      <c r="AO876" s="472" t="s">
        <v>16916</v>
      </c>
      <c r="AP876" s="471" t="s">
        <v>16916</v>
      </c>
      <c r="AQ876" s="472" t="s">
        <v>16916</v>
      </c>
      <c r="AR876" s="471" t="s">
        <v>16916</v>
      </c>
      <c r="AS876" s="472" t="s">
        <v>16916</v>
      </c>
      <c r="AT876" s="471" t="s">
        <v>16916</v>
      </c>
      <c r="AU876" s="472" t="s">
        <v>16916</v>
      </c>
      <c r="AV876" s="471" t="s">
        <v>16916</v>
      </c>
      <c r="AW876" s="472" t="s">
        <v>16916</v>
      </c>
      <c r="AX876" s="471" t="s">
        <v>16916</v>
      </c>
      <c r="AY876" s="472" t="s">
        <v>16916</v>
      </c>
      <c r="AZ876" s="471" t="s">
        <v>16916</v>
      </c>
      <c r="BA876" s="472" t="s">
        <v>16916</v>
      </c>
      <c r="BB876" s="471" t="s">
        <v>16916</v>
      </c>
      <c r="BC876" s="472" t="s">
        <v>16916</v>
      </c>
      <c r="BD876" s="471" t="s">
        <v>16916</v>
      </c>
      <c r="BE876" s="472" t="s">
        <v>16916</v>
      </c>
      <c r="BF876" s="471" t="s">
        <v>16916</v>
      </c>
      <c r="BG876" s="472" t="s">
        <v>16916</v>
      </c>
      <c r="BH876" s="471" t="s">
        <v>16916</v>
      </c>
      <c r="BI876" s="472" t="s">
        <v>16916</v>
      </c>
      <c r="BJ876" s="357">
        <v>2584205.54</v>
      </c>
      <c r="BK876" s="474">
        <v>2584205.54</v>
      </c>
      <c r="BL876" s="357">
        <v>0</v>
      </c>
      <c r="BM876" s="474">
        <v>0</v>
      </c>
      <c r="BN876" s="357">
        <v>0</v>
      </c>
      <c r="BO876" s="474">
        <v>0</v>
      </c>
    </row>
    <row r="877" spans="1:67" s="148" customFormat="1" ht="12.75" x14ac:dyDescent="0.2">
      <c r="A877" s="470" t="s">
        <v>8246</v>
      </c>
      <c r="B877" s="470" t="s">
        <v>8720</v>
      </c>
      <c r="C877" s="470" t="s">
        <v>8213</v>
      </c>
      <c r="D877" s="470" t="s">
        <v>8213</v>
      </c>
      <c r="E877" s="470" t="s">
        <v>17785</v>
      </c>
      <c r="F877" s="470" t="s">
        <v>17027</v>
      </c>
      <c r="G877" s="470" t="s">
        <v>17023</v>
      </c>
      <c r="H877" s="471" t="s">
        <v>16916</v>
      </c>
      <c r="I877" s="472" t="s">
        <v>16916</v>
      </c>
      <c r="J877" s="471" t="s">
        <v>16916</v>
      </c>
      <c r="K877" s="472" t="s">
        <v>16916</v>
      </c>
      <c r="L877" s="471" t="s">
        <v>16916</v>
      </c>
      <c r="M877" s="472" t="s">
        <v>16916</v>
      </c>
      <c r="N877" s="471" t="s">
        <v>16916</v>
      </c>
      <c r="O877" s="472" t="s">
        <v>16916</v>
      </c>
      <c r="P877" s="471" t="s">
        <v>16916</v>
      </c>
      <c r="Q877" s="472" t="s">
        <v>16916</v>
      </c>
      <c r="R877" s="475" t="s">
        <v>16916</v>
      </c>
      <c r="S877" s="476" t="s">
        <v>16916</v>
      </c>
      <c r="T877" s="475" t="s">
        <v>16916</v>
      </c>
      <c r="U877" s="476" t="s">
        <v>16916</v>
      </c>
      <c r="V877" s="475" t="s">
        <v>16916</v>
      </c>
      <c r="W877" s="473" t="s">
        <v>16916</v>
      </c>
      <c r="X877" s="471" t="s">
        <v>16916</v>
      </c>
      <c r="Y877" s="472" t="s">
        <v>16916</v>
      </c>
      <c r="Z877" s="471" t="s">
        <v>16916</v>
      </c>
      <c r="AA877" s="472" t="s">
        <v>16916</v>
      </c>
      <c r="AB877" s="471" t="s">
        <v>16916</v>
      </c>
      <c r="AC877" s="472" t="s">
        <v>16916</v>
      </c>
      <c r="AD877" s="471" t="s">
        <v>16916</v>
      </c>
      <c r="AE877" s="472" t="s">
        <v>16916</v>
      </c>
      <c r="AF877" s="595" t="s">
        <v>16916</v>
      </c>
      <c r="AG877" s="473" t="s">
        <v>16916</v>
      </c>
      <c r="AH877" s="471" t="s">
        <v>16916</v>
      </c>
      <c r="AI877" s="472" t="s">
        <v>16916</v>
      </c>
      <c r="AJ877" s="471" t="s">
        <v>16916</v>
      </c>
      <c r="AK877" s="472" t="s">
        <v>16916</v>
      </c>
      <c r="AL877" s="471" t="s">
        <v>16916</v>
      </c>
      <c r="AM877" s="472" t="s">
        <v>16916</v>
      </c>
      <c r="AN877" s="471" t="s">
        <v>16916</v>
      </c>
      <c r="AO877" s="472" t="s">
        <v>16916</v>
      </c>
      <c r="AP877" s="471" t="s">
        <v>16916</v>
      </c>
      <c r="AQ877" s="472" t="s">
        <v>16916</v>
      </c>
      <c r="AR877" s="471" t="s">
        <v>16916</v>
      </c>
      <c r="AS877" s="472" t="s">
        <v>16916</v>
      </c>
      <c r="AT877" s="471" t="s">
        <v>16916</v>
      </c>
      <c r="AU877" s="472" t="s">
        <v>16916</v>
      </c>
      <c r="AV877" s="471" t="s">
        <v>16916</v>
      </c>
      <c r="AW877" s="472" t="s">
        <v>16916</v>
      </c>
      <c r="AX877" s="471">
        <v>231478.67</v>
      </c>
      <c r="AY877" s="472" t="s">
        <v>16916</v>
      </c>
      <c r="AZ877" s="471" t="s">
        <v>16916</v>
      </c>
      <c r="BA877" s="472" t="s">
        <v>16916</v>
      </c>
      <c r="BB877" s="471" t="s">
        <v>16916</v>
      </c>
      <c r="BC877" s="472" t="s">
        <v>16916</v>
      </c>
      <c r="BD877" s="471" t="s">
        <v>16916</v>
      </c>
      <c r="BE877" s="472" t="s">
        <v>16916</v>
      </c>
      <c r="BF877" s="471" t="s">
        <v>16916</v>
      </c>
      <c r="BG877" s="472" t="s">
        <v>16916</v>
      </c>
      <c r="BH877" s="471" t="s">
        <v>16916</v>
      </c>
      <c r="BI877" s="472" t="s">
        <v>16916</v>
      </c>
      <c r="BJ877" s="357">
        <v>231478.67</v>
      </c>
      <c r="BK877" s="474">
        <v>0</v>
      </c>
      <c r="BL877" s="357">
        <v>0</v>
      </c>
      <c r="BM877" s="474">
        <v>0</v>
      </c>
      <c r="BN877" s="357">
        <v>0</v>
      </c>
      <c r="BO877" s="474">
        <v>0</v>
      </c>
    </row>
    <row r="878" spans="1:67" s="148" customFormat="1" ht="12.75" x14ac:dyDescent="0.2">
      <c r="A878" s="470" t="s">
        <v>8246</v>
      </c>
      <c r="B878" s="470" t="s">
        <v>8241</v>
      </c>
      <c r="C878" s="470" t="s">
        <v>8213</v>
      </c>
      <c r="D878" s="470" t="s">
        <v>8213</v>
      </c>
      <c r="E878" s="470" t="s">
        <v>17374</v>
      </c>
      <c r="F878" s="470" t="s">
        <v>17027</v>
      </c>
      <c r="G878" s="470" t="s">
        <v>17023</v>
      </c>
      <c r="H878" s="471" t="s">
        <v>16916</v>
      </c>
      <c r="I878" s="472" t="s">
        <v>16916</v>
      </c>
      <c r="J878" s="471" t="s">
        <v>16916</v>
      </c>
      <c r="K878" s="472" t="s">
        <v>16916</v>
      </c>
      <c r="L878" s="471" t="s">
        <v>16916</v>
      </c>
      <c r="M878" s="472" t="s">
        <v>16916</v>
      </c>
      <c r="N878" s="471" t="s">
        <v>16916</v>
      </c>
      <c r="O878" s="472" t="s">
        <v>16916</v>
      </c>
      <c r="P878" s="471" t="s">
        <v>16916</v>
      </c>
      <c r="Q878" s="472" t="s">
        <v>16916</v>
      </c>
      <c r="R878" s="475" t="s">
        <v>16916</v>
      </c>
      <c r="S878" s="476" t="s">
        <v>16916</v>
      </c>
      <c r="T878" s="475" t="s">
        <v>16916</v>
      </c>
      <c r="U878" s="476" t="s">
        <v>16916</v>
      </c>
      <c r="V878" s="475" t="s">
        <v>16916</v>
      </c>
      <c r="W878" s="473" t="s">
        <v>16916</v>
      </c>
      <c r="X878" s="471" t="s">
        <v>16916</v>
      </c>
      <c r="Y878" s="472" t="s">
        <v>16916</v>
      </c>
      <c r="Z878" s="471" t="s">
        <v>16916</v>
      </c>
      <c r="AA878" s="472" t="s">
        <v>16916</v>
      </c>
      <c r="AB878" s="471" t="s">
        <v>16916</v>
      </c>
      <c r="AC878" s="472" t="s">
        <v>16916</v>
      </c>
      <c r="AD878" s="471" t="s">
        <v>16916</v>
      </c>
      <c r="AE878" s="472" t="s">
        <v>16916</v>
      </c>
      <c r="AF878" s="595" t="s">
        <v>16916</v>
      </c>
      <c r="AG878" s="473" t="s">
        <v>16916</v>
      </c>
      <c r="AH878" s="471" t="s">
        <v>16916</v>
      </c>
      <c r="AI878" s="472" t="s">
        <v>16916</v>
      </c>
      <c r="AJ878" s="471" t="s">
        <v>16916</v>
      </c>
      <c r="AK878" s="472" t="s">
        <v>16916</v>
      </c>
      <c r="AL878" s="471" t="s">
        <v>16916</v>
      </c>
      <c r="AM878" s="472" t="s">
        <v>16916</v>
      </c>
      <c r="AN878" s="471" t="s">
        <v>16916</v>
      </c>
      <c r="AO878" s="472" t="s">
        <v>16916</v>
      </c>
      <c r="AP878" s="471" t="s">
        <v>16916</v>
      </c>
      <c r="AQ878" s="472" t="s">
        <v>16916</v>
      </c>
      <c r="AR878" s="471" t="s">
        <v>16916</v>
      </c>
      <c r="AS878" s="472" t="s">
        <v>16916</v>
      </c>
      <c r="AT878" s="471">
        <v>1816404.16</v>
      </c>
      <c r="AU878" s="472">
        <v>1816404.16</v>
      </c>
      <c r="AV878" s="471" t="s">
        <v>16916</v>
      </c>
      <c r="AW878" s="472" t="s">
        <v>16916</v>
      </c>
      <c r="AX878" s="471" t="s">
        <v>16916</v>
      </c>
      <c r="AY878" s="472" t="s">
        <v>16916</v>
      </c>
      <c r="AZ878" s="471" t="s">
        <v>16916</v>
      </c>
      <c r="BA878" s="472" t="s">
        <v>16916</v>
      </c>
      <c r="BB878" s="471" t="s">
        <v>16916</v>
      </c>
      <c r="BC878" s="472" t="s">
        <v>16916</v>
      </c>
      <c r="BD878" s="471" t="s">
        <v>16916</v>
      </c>
      <c r="BE878" s="472" t="s">
        <v>16916</v>
      </c>
      <c r="BF878" s="471" t="s">
        <v>16916</v>
      </c>
      <c r="BG878" s="472" t="s">
        <v>16916</v>
      </c>
      <c r="BH878" s="471" t="s">
        <v>16916</v>
      </c>
      <c r="BI878" s="472" t="s">
        <v>16916</v>
      </c>
      <c r="BJ878" s="357">
        <v>1816404.16</v>
      </c>
      <c r="BK878" s="474">
        <v>1816404.16</v>
      </c>
      <c r="BL878" s="357">
        <v>0</v>
      </c>
      <c r="BM878" s="474">
        <v>0</v>
      </c>
      <c r="BN878" s="357">
        <v>0</v>
      </c>
      <c r="BO878" s="474">
        <v>0</v>
      </c>
    </row>
    <row r="879" spans="1:67" s="148" customFormat="1" ht="12.75" x14ac:dyDescent="0.2">
      <c r="A879" s="470" t="s">
        <v>8246</v>
      </c>
      <c r="B879" s="470" t="s">
        <v>8328</v>
      </c>
      <c r="C879" s="470" t="s">
        <v>8213</v>
      </c>
      <c r="D879" s="470" t="s">
        <v>8213</v>
      </c>
      <c r="E879" s="470" t="s">
        <v>17786</v>
      </c>
      <c r="F879" s="470" t="s">
        <v>17027</v>
      </c>
      <c r="G879" s="470" t="s">
        <v>17023</v>
      </c>
      <c r="H879" s="471" t="s">
        <v>16916</v>
      </c>
      <c r="I879" s="472" t="s">
        <v>16916</v>
      </c>
      <c r="J879" s="471" t="s">
        <v>16916</v>
      </c>
      <c r="K879" s="472" t="s">
        <v>16916</v>
      </c>
      <c r="L879" s="471" t="s">
        <v>16916</v>
      </c>
      <c r="M879" s="472" t="s">
        <v>16916</v>
      </c>
      <c r="N879" s="471" t="s">
        <v>16916</v>
      </c>
      <c r="O879" s="472" t="s">
        <v>16916</v>
      </c>
      <c r="P879" s="471" t="s">
        <v>16916</v>
      </c>
      <c r="Q879" s="472" t="s">
        <v>16916</v>
      </c>
      <c r="R879" s="475" t="s">
        <v>16916</v>
      </c>
      <c r="S879" s="476" t="s">
        <v>16916</v>
      </c>
      <c r="T879" s="475" t="s">
        <v>16916</v>
      </c>
      <c r="U879" s="476" t="s">
        <v>16916</v>
      </c>
      <c r="V879" s="475" t="s">
        <v>16916</v>
      </c>
      <c r="W879" s="473" t="s">
        <v>16916</v>
      </c>
      <c r="X879" s="471" t="s">
        <v>16916</v>
      </c>
      <c r="Y879" s="472" t="s">
        <v>16916</v>
      </c>
      <c r="Z879" s="471" t="s">
        <v>16916</v>
      </c>
      <c r="AA879" s="472" t="s">
        <v>16916</v>
      </c>
      <c r="AB879" s="471" t="s">
        <v>16916</v>
      </c>
      <c r="AC879" s="472" t="s">
        <v>16916</v>
      </c>
      <c r="AD879" s="471" t="s">
        <v>16916</v>
      </c>
      <c r="AE879" s="472" t="s">
        <v>16916</v>
      </c>
      <c r="AF879" s="595" t="s">
        <v>16916</v>
      </c>
      <c r="AG879" s="473" t="s">
        <v>16916</v>
      </c>
      <c r="AH879" s="471" t="s">
        <v>16916</v>
      </c>
      <c r="AI879" s="472" t="s">
        <v>16916</v>
      </c>
      <c r="AJ879" s="471" t="s">
        <v>16916</v>
      </c>
      <c r="AK879" s="472" t="s">
        <v>16916</v>
      </c>
      <c r="AL879" s="471" t="s">
        <v>16916</v>
      </c>
      <c r="AM879" s="472" t="s">
        <v>16916</v>
      </c>
      <c r="AN879" s="471" t="s">
        <v>16916</v>
      </c>
      <c r="AO879" s="472" t="s">
        <v>16916</v>
      </c>
      <c r="AP879" s="471" t="s">
        <v>16916</v>
      </c>
      <c r="AQ879" s="472" t="s">
        <v>16916</v>
      </c>
      <c r="AR879" s="471" t="s">
        <v>16916</v>
      </c>
      <c r="AS879" s="472" t="s">
        <v>16916</v>
      </c>
      <c r="AT879" s="471" t="s">
        <v>16916</v>
      </c>
      <c r="AU879" s="472" t="s">
        <v>16916</v>
      </c>
      <c r="AV879" s="471" t="s">
        <v>16916</v>
      </c>
      <c r="AW879" s="472" t="s">
        <v>16916</v>
      </c>
      <c r="AX879" s="471">
        <v>1840668.13</v>
      </c>
      <c r="AY879" s="472">
        <v>5399.32</v>
      </c>
      <c r="AZ879" s="471" t="s">
        <v>16916</v>
      </c>
      <c r="BA879" s="472" t="s">
        <v>16916</v>
      </c>
      <c r="BB879" s="471" t="s">
        <v>16916</v>
      </c>
      <c r="BC879" s="472" t="s">
        <v>16916</v>
      </c>
      <c r="BD879" s="471" t="s">
        <v>16916</v>
      </c>
      <c r="BE879" s="472" t="s">
        <v>16916</v>
      </c>
      <c r="BF879" s="471">
        <v>48726.94</v>
      </c>
      <c r="BG879" s="472">
        <v>0</v>
      </c>
      <c r="BH879" s="471" t="s">
        <v>16916</v>
      </c>
      <c r="BI879" s="472" t="s">
        <v>16916</v>
      </c>
      <c r="BJ879" s="357">
        <v>1889395.0699999998</v>
      </c>
      <c r="BK879" s="474">
        <v>5399.32</v>
      </c>
      <c r="BL879" s="357">
        <v>0</v>
      </c>
      <c r="BM879" s="474">
        <v>0</v>
      </c>
      <c r="BN879" s="357">
        <v>0</v>
      </c>
      <c r="BO879" s="474">
        <v>0</v>
      </c>
    </row>
    <row r="880" spans="1:67" s="148" customFormat="1" ht="12.75" x14ac:dyDescent="0.2">
      <c r="A880" s="470" t="s">
        <v>8246</v>
      </c>
      <c r="B880" s="470" t="s">
        <v>8365</v>
      </c>
      <c r="C880" s="470" t="s">
        <v>8213</v>
      </c>
      <c r="D880" s="470" t="s">
        <v>8213</v>
      </c>
      <c r="E880" s="470" t="s">
        <v>17614</v>
      </c>
      <c r="F880" s="470" t="s">
        <v>17027</v>
      </c>
      <c r="G880" s="470" t="s">
        <v>17023</v>
      </c>
      <c r="H880" s="471" t="s">
        <v>16916</v>
      </c>
      <c r="I880" s="472" t="s">
        <v>16916</v>
      </c>
      <c r="J880" s="471" t="s">
        <v>16916</v>
      </c>
      <c r="K880" s="472" t="s">
        <v>16916</v>
      </c>
      <c r="L880" s="471" t="s">
        <v>16916</v>
      </c>
      <c r="M880" s="472" t="s">
        <v>16916</v>
      </c>
      <c r="N880" s="471" t="s">
        <v>16916</v>
      </c>
      <c r="O880" s="472" t="s">
        <v>16916</v>
      </c>
      <c r="P880" s="471" t="s">
        <v>16916</v>
      </c>
      <c r="Q880" s="472" t="s">
        <v>16916</v>
      </c>
      <c r="R880" s="475" t="s">
        <v>16916</v>
      </c>
      <c r="S880" s="476" t="s">
        <v>16916</v>
      </c>
      <c r="T880" s="475" t="s">
        <v>16916</v>
      </c>
      <c r="U880" s="476" t="s">
        <v>16916</v>
      </c>
      <c r="V880" s="475" t="s">
        <v>16916</v>
      </c>
      <c r="W880" s="473" t="s">
        <v>16916</v>
      </c>
      <c r="X880" s="471" t="s">
        <v>16916</v>
      </c>
      <c r="Y880" s="472" t="s">
        <v>16916</v>
      </c>
      <c r="Z880" s="471" t="s">
        <v>16916</v>
      </c>
      <c r="AA880" s="472" t="s">
        <v>16916</v>
      </c>
      <c r="AB880" s="471" t="s">
        <v>16916</v>
      </c>
      <c r="AC880" s="472" t="s">
        <v>16916</v>
      </c>
      <c r="AD880" s="471" t="s">
        <v>16916</v>
      </c>
      <c r="AE880" s="472" t="s">
        <v>16916</v>
      </c>
      <c r="AF880" s="595" t="s">
        <v>16916</v>
      </c>
      <c r="AG880" s="473" t="s">
        <v>16916</v>
      </c>
      <c r="AH880" s="471" t="s">
        <v>16916</v>
      </c>
      <c r="AI880" s="472" t="s">
        <v>16916</v>
      </c>
      <c r="AJ880" s="471" t="s">
        <v>16916</v>
      </c>
      <c r="AK880" s="472" t="s">
        <v>16916</v>
      </c>
      <c r="AL880" s="471">
        <v>706013.86</v>
      </c>
      <c r="AM880" s="472">
        <v>706013.86</v>
      </c>
      <c r="AN880" s="471" t="s">
        <v>16916</v>
      </c>
      <c r="AO880" s="472" t="s">
        <v>16916</v>
      </c>
      <c r="AP880" s="471" t="s">
        <v>16916</v>
      </c>
      <c r="AQ880" s="472" t="s">
        <v>16916</v>
      </c>
      <c r="AR880" s="471" t="s">
        <v>16916</v>
      </c>
      <c r="AS880" s="472" t="s">
        <v>16916</v>
      </c>
      <c r="AT880" s="471" t="s">
        <v>16916</v>
      </c>
      <c r="AU880" s="472" t="s">
        <v>16916</v>
      </c>
      <c r="AV880" s="471" t="s">
        <v>16916</v>
      </c>
      <c r="AW880" s="472" t="s">
        <v>16916</v>
      </c>
      <c r="AX880" s="471" t="s">
        <v>16916</v>
      </c>
      <c r="AY880" s="472" t="s">
        <v>16916</v>
      </c>
      <c r="AZ880" s="471" t="s">
        <v>16916</v>
      </c>
      <c r="BA880" s="472" t="s">
        <v>16916</v>
      </c>
      <c r="BB880" s="471" t="s">
        <v>16916</v>
      </c>
      <c r="BC880" s="472" t="s">
        <v>16916</v>
      </c>
      <c r="BD880" s="471" t="s">
        <v>16916</v>
      </c>
      <c r="BE880" s="472" t="s">
        <v>16916</v>
      </c>
      <c r="BF880" s="471">
        <v>28257.45</v>
      </c>
      <c r="BG880" s="472">
        <v>0</v>
      </c>
      <c r="BH880" s="471" t="s">
        <v>16916</v>
      </c>
      <c r="BI880" s="472" t="s">
        <v>16916</v>
      </c>
      <c r="BJ880" s="357">
        <v>734271.30999999994</v>
      </c>
      <c r="BK880" s="474">
        <v>706013.86</v>
      </c>
      <c r="BL880" s="357">
        <v>0</v>
      </c>
      <c r="BM880" s="474">
        <v>0</v>
      </c>
      <c r="BN880" s="357">
        <v>0</v>
      </c>
      <c r="BO880" s="474">
        <v>0</v>
      </c>
    </row>
    <row r="881" spans="1:67" s="148" customFormat="1" ht="12.75" x14ac:dyDescent="0.2">
      <c r="A881" s="470" t="s">
        <v>8246</v>
      </c>
      <c r="B881" s="470" t="s">
        <v>8212</v>
      </c>
      <c r="C881" s="470" t="s">
        <v>8213</v>
      </c>
      <c r="D881" s="470" t="s">
        <v>8213</v>
      </c>
      <c r="E881" s="470" t="s">
        <v>18095</v>
      </c>
      <c r="F881" s="470" t="s">
        <v>17027</v>
      </c>
      <c r="G881" s="470" t="s">
        <v>17023</v>
      </c>
      <c r="H881" s="471" t="s">
        <v>16916</v>
      </c>
      <c r="I881" s="472" t="s">
        <v>16916</v>
      </c>
      <c r="J881" s="471" t="s">
        <v>16916</v>
      </c>
      <c r="K881" s="472" t="s">
        <v>16916</v>
      </c>
      <c r="L881" s="471" t="s">
        <v>16916</v>
      </c>
      <c r="M881" s="472" t="s">
        <v>16916</v>
      </c>
      <c r="N881" s="471" t="s">
        <v>16916</v>
      </c>
      <c r="O881" s="472" t="s">
        <v>16916</v>
      </c>
      <c r="P881" s="471" t="s">
        <v>16916</v>
      </c>
      <c r="Q881" s="472" t="s">
        <v>16916</v>
      </c>
      <c r="R881" s="475" t="s">
        <v>16916</v>
      </c>
      <c r="S881" s="476" t="s">
        <v>16916</v>
      </c>
      <c r="T881" s="475" t="s">
        <v>16916</v>
      </c>
      <c r="U881" s="476" t="s">
        <v>16916</v>
      </c>
      <c r="V881" s="475" t="s">
        <v>16916</v>
      </c>
      <c r="W881" s="473" t="s">
        <v>16916</v>
      </c>
      <c r="X881" s="471" t="s">
        <v>16916</v>
      </c>
      <c r="Y881" s="472" t="s">
        <v>16916</v>
      </c>
      <c r="Z881" s="471" t="s">
        <v>16916</v>
      </c>
      <c r="AA881" s="472" t="s">
        <v>16916</v>
      </c>
      <c r="AB881" s="471" t="s">
        <v>16916</v>
      </c>
      <c r="AC881" s="472" t="s">
        <v>16916</v>
      </c>
      <c r="AD881" s="471" t="s">
        <v>16916</v>
      </c>
      <c r="AE881" s="472" t="s">
        <v>16916</v>
      </c>
      <c r="AF881" s="595" t="s">
        <v>16916</v>
      </c>
      <c r="AG881" s="473" t="s">
        <v>16916</v>
      </c>
      <c r="AH881" s="471" t="s">
        <v>16916</v>
      </c>
      <c r="AI881" s="472" t="s">
        <v>16916</v>
      </c>
      <c r="AJ881" s="471" t="s">
        <v>16916</v>
      </c>
      <c r="AK881" s="472" t="s">
        <v>16916</v>
      </c>
      <c r="AL881" s="471" t="s">
        <v>16916</v>
      </c>
      <c r="AM881" s="472" t="s">
        <v>16916</v>
      </c>
      <c r="AN881" s="471" t="s">
        <v>16916</v>
      </c>
      <c r="AO881" s="472" t="s">
        <v>16916</v>
      </c>
      <c r="AP881" s="471" t="s">
        <v>16916</v>
      </c>
      <c r="AQ881" s="472" t="s">
        <v>16916</v>
      </c>
      <c r="AR881" s="471" t="s">
        <v>16916</v>
      </c>
      <c r="AS881" s="472" t="s">
        <v>16916</v>
      </c>
      <c r="AT881" s="471" t="s">
        <v>16916</v>
      </c>
      <c r="AU881" s="472" t="s">
        <v>16916</v>
      </c>
      <c r="AV881" s="471" t="s">
        <v>16916</v>
      </c>
      <c r="AW881" s="472" t="s">
        <v>16916</v>
      </c>
      <c r="AX881" s="471" t="s">
        <v>16916</v>
      </c>
      <c r="AY881" s="472" t="s">
        <v>16916</v>
      </c>
      <c r="AZ881" s="471" t="s">
        <v>16916</v>
      </c>
      <c r="BA881" s="472" t="s">
        <v>16916</v>
      </c>
      <c r="BB881" s="471" t="s">
        <v>16916</v>
      </c>
      <c r="BC881" s="472" t="s">
        <v>16916</v>
      </c>
      <c r="BD881" s="471" t="s">
        <v>16916</v>
      </c>
      <c r="BE881" s="472" t="s">
        <v>16916</v>
      </c>
      <c r="BF881" s="471">
        <v>124496.76</v>
      </c>
      <c r="BG881" s="472">
        <v>0</v>
      </c>
      <c r="BH881" s="471" t="s">
        <v>16916</v>
      </c>
      <c r="BI881" s="472" t="s">
        <v>16916</v>
      </c>
      <c r="BJ881" s="357">
        <v>124496.76</v>
      </c>
      <c r="BK881" s="474">
        <v>0</v>
      </c>
      <c r="BL881" s="357">
        <v>0</v>
      </c>
      <c r="BM881" s="474">
        <v>0</v>
      </c>
      <c r="BN881" s="357">
        <v>0</v>
      </c>
      <c r="BO881" s="474">
        <v>0</v>
      </c>
    </row>
    <row r="882" spans="1:67" s="148" customFormat="1" ht="12.75" x14ac:dyDescent="0.2">
      <c r="A882" s="470" t="s">
        <v>8246</v>
      </c>
      <c r="B882" s="470" t="s">
        <v>8252</v>
      </c>
      <c r="C882" s="470" t="s">
        <v>8213</v>
      </c>
      <c r="D882" s="470" t="s">
        <v>8213</v>
      </c>
      <c r="E882" s="470" t="s">
        <v>8253</v>
      </c>
      <c r="F882" s="470" t="s">
        <v>17027</v>
      </c>
      <c r="G882" s="470" t="s">
        <v>17023</v>
      </c>
      <c r="H882" s="471" t="s">
        <v>16916</v>
      </c>
      <c r="I882" s="472" t="s">
        <v>16916</v>
      </c>
      <c r="J882" s="471" t="s">
        <v>16916</v>
      </c>
      <c r="K882" s="472" t="s">
        <v>16916</v>
      </c>
      <c r="L882" s="471" t="s">
        <v>16916</v>
      </c>
      <c r="M882" s="472" t="s">
        <v>16916</v>
      </c>
      <c r="N882" s="471" t="s">
        <v>16916</v>
      </c>
      <c r="O882" s="472" t="s">
        <v>16916</v>
      </c>
      <c r="P882" s="471">
        <v>5600000</v>
      </c>
      <c r="Q882" s="472">
        <v>5600000</v>
      </c>
      <c r="R882" s="475">
        <v>1154383.18</v>
      </c>
      <c r="S882" s="476">
        <v>1065270.6300000001</v>
      </c>
      <c r="T882" s="475" t="s">
        <v>16916</v>
      </c>
      <c r="U882" s="476" t="s">
        <v>16916</v>
      </c>
      <c r="V882" s="475" t="s">
        <v>16916</v>
      </c>
      <c r="W882" s="473" t="s">
        <v>16916</v>
      </c>
      <c r="X882" s="471" t="s">
        <v>16916</v>
      </c>
      <c r="Y882" s="472" t="s">
        <v>16916</v>
      </c>
      <c r="Z882" s="471" t="s">
        <v>16916</v>
      </c>
      <c r="AA882" s="472" t="s">
        <v>16916</v>
      </c>
      <c r="AB882" s="471" t="s">
        <v>16916</v>
      </c>
      <c r="AC882" s="472" t="s">
        <v>16916</v>
      </c>
      <c r="AD882" s="471" t="s">
        <v>16916</v>
      </c>
      <c r="AE882" s="472" t="s">
        <v>16916</v>
      </c>
      <c r="AF882" s="595" t="s">
        <v>16916</v>
      </c>
      <c r="AG882" s="473" t="s">
        <v>16916</v>
      </c>
      <c r="AH882" s="471" t="s">
        <v>16916</v>
      </c>
      <c r="AI882" s="472" t="s">
        <v>16916</v>
      </c>
      <c r="AJ882" s="471" t="s">
        <v>16916</v>
      </c>
      <c r="AK882" s="472" t="s">
        <v>16916</v>
      </c>
      <c r="AL882" s="471">
        <v>570000</v>
      </c>
      <c r="AM882" s="472">
        <v>509405.14</v>
      </c>
      <c r="AN882" s="471" t="s">
        <v>16916</v>
      </c>
      <c r="AO882" s="472" t="s">
        <v>16916</v>
      </c>
      <c r="AP882" s="471" t="s">
        <v>16916</v>
      </c>
      <c r="AQ882" s="472" t="s">
        <v>16916</v>
      </c>
      <c r="AR882" s="471" t="s">
        <v>16916</v>
      </c>
      <c r="AS882" s="472" t="s">
        <v>16916</v>
      </c>
      <c r="AT882" s="471" t="s">
        <v>16916</v>
      </c>
      <c r="AU882" s="472" t="s">
        <v>16916</v>
      </c>
      <c r="AV882" s="471" t="s">
        <v>16916</v>
      </c>
      <c r="AW882" s="472" t="s">
        <v>16916</v>
      </c>
      <c r="AX882" s="471" t="s">
        <v>16916</v>
      </c>
      <c r="AY882" s="472" t="s">
        <v>16916</v>
      </c>
      <c r="AZ882" s="471" t="s">
        <v>16916</v>
      </c>
      <c r="BA882" s="472" t="s">
        <v>16916</v>
      </c>
      <c r="BB882" s="471" t="s">
        <v>16916</v>
      </c>
      <c r="BC882" s="472" t="s">
        <v>16916</v>
      </c>
      <c r="BD882" s="471" t="s">
        <v>16916</v>
      </c>
      <c r="BE882" s="472" t="s">
        <v>16916</v>
      </c>
      <c r="BF882" s="471" t="s">
        <v>16916</v>
      </c>
      <c r="BG882" s="472" t="s">
        <v>16916</v>
      </c>
      <c r="BH882" s="471" t="s">
        <v>16916</v>
      </c>
      <c r="BI882" s="472" t="s">
        <v>16916</v>
      </c>
      <c r="BJ882" s="357">
        <v>1724383.18</v>
      </c>
      <c r="BK882" s="474">
        <v>1574675.77</v>
      </c>
      <c r="BL882" s="357">
        <v>5600000</v>
      </c>
      <c r="BM882" s="474">
        <v>5600000</v>
      </c>
      <c r="BN882" s="357">
        <v>0</v>
      </c>
      <c r="BO882" s="474">
        <v>0</v>
      </c>
    </row>
    <row r="883" spans="1:67" s="148" customFormat="1" ht="12.75" x14ac:dyDescent="0.2">
      <c r="A883" s="470" t="s">
        <v>8246</v>
      </c>
      <c r="B883" s="470" t="s">
        <v>8827</v>
      </c>
      <c r="C883" s="470" t="s">
        <v>8213</v>
      </c>
      <c r="D883" s="470" t="s">
        <v>8213</v>
      </c>
      <c r="E883" s="470" t="s">
        <v>17615</v>
      </c>
      <c r="F883" s="470" t="s">
        <v>17027</v>
      </c>
      <c r="G883" s="470" t="s">
        <v>17023</v>
      </c>
      <c r="H883" s="471" t="s">
        <v>16916</v>
      </c>
      <c r="I883" s="472" t="s">
        <v>16916</v>
      </c>
      <c r="J883" s="471" t="s">
        <v>16916</v>
      </c>
      <c r="K883" s="472" t="s">
        <v>16916</v>
      </c>
      <c r="L883" s="471" t="s">
        <v>16916</v>
      </c>
      <c r="M883" s="472" t="s">
        <v>16916</v>
      </c>
      <c r="N883" s="471" t="s">
        <v>16916</v>
      </c>
      <c r="O883" s="472" t="s">
        <v>16916</v>
      </c>
      <c r="P883" s="471" t="s">
        <v>16916</v>
      </c>
      <c r="Q883" s="472" t="s">
        <v>16916</v>
      </c>
      <c r="R883" s="475" t="s">
        <v>16916</v>
      </c>
      <c r="S883" s="476" t="s">
        <v>16916</v>
      </c>
      <c r="T883" s="475" t="s">
        <v>16916</v>
      </c>
      <c r="U883" s="476" t="s">
        <v>16916</v>
      </c>
      <c r="V883" s="475" t="s">
        <v>16916</v>
      </c>
      <c r="W883" s="473" t="s">
        <v>16916</v>
      </c>
      <c r="X883" s="471" t="s">
        <v>16916</v>
      </c>
      <c r="Y883" s="472" t="s">
        <v>16916</v>
      </c>
      <c r="Z883" s="471" t="s">
        <v>16916</v>
      </c>
      <c r="AA883" s="472" t="s">
        <v>16916</v>
      </c>
      <c r="AB883" s="471" t="s">
        <v>16916</v>
      </c>
      <c r="AC883" s="472" t="s">
        <v>16916</v>
      </c>
      <c r="AD883" s="471" t="s">
        <v>16916</v>
      </c>
      <c r="AE883" s="472" t="s">
        <v>16916</v>
      </c>
      <c r="AF883" s="595" t="s">
        <v>16916</v>
      </c>
      <c r="AG883" s="473" t="s">
        <v>16916</v>
      </c>
      <c r="AH883" s="471" t="s">
        <v>16916</v>
      </c>
      <c r="AI883" s="472" t="s">
        <v>16916</v>
      </c>
      <c r="AJ883" s="471" t="s">
        <v>16916</v>
      </c>
      <c r="AK883" s="472" t="s">
        <v>16916</v>
      </c>
      <c r="AL883" s="471" t="s">
        <v>16916</v>
      </c>
      <c r="AM883" s="472" t="s">
        <v>16916</v>
      </c>
      <c r="AN883" s="471" t="s">
        <v>16916</v>
      </c>
      <c r="AO883" s="472" t="s">
        <v>16916</v>
      </c>
      <c r="AP883" s="471">
        <v>2340.04</v>
      </c>
      <c r="AQ883" s="472">
        <v>2340.04</v>
      </c>
      <c r="AR883" s="471" t="s">
        <v>16916</v>
      </c>
      <c r="AS883" s="472" t="s">
        <v>16916</v>
      </c>
      <c r="AT883" s="471" t="s">
        <v>16916</v>
      </c>
      <c r="AU883" s="472" t="s">
        <v>16916</v>
      </c>
      <c r="AV883" s="471" t="s">
        <v>16916</v>
      </c>
      <c r="AW883" s="472" t="s">
        <v>16916</v>
      </c>
      <c r="AX883" s="471" t="s">
        <v>16916</v>
      </c>
      <c r="AY883" s="472" t="s">
        <v>16916</v>
      </c>
      <c r="AZ883" s="471" t="s">
        <v>16916</v>
      </c>
      <c r="BA883" s="472" t="s">
        <v>16916</v>
      </c>
      <c r="BB883" s="471">
        <v>10002253.640000001</v>
      </c>
      <c r="BC883" s="472">
        <v>4282952.6100000013</v>
      </c>
      <c r="BD883" s="471" t="s">
        <v>16916</v>
      </c>
      <c r="BE883" s="472" t="s">
        <v>16916</v>
      </c>
      <c r="BF883" s="471" t="s">
        <v>16916</v>
      </c>
      <c r="BG883" s="472" t="s">
        <v>16916</v>
      </c>
      <c r="BH883" s="471" t="s">
        <v>16916</v>
      </c>
      <c r="BI883" s="472" t="s">
        <v>16916</v>
      </c>
      <c r="BJ883" s="357">
        <v>10004593.68</v>
      </c>
      <c r="BK883" s="474">
        <v>4285292.6500000013</v>
      </c>
      <c r="BL883" s="357">
        <v>0</v>
      </c>
      <c r="BM883" s="474">
        <v>0</v>
      </c>
      <c r="BN883" s="357">
        <v>0</v>
      </c>
      <c r="BO883" s="474">
        <v>0</v>
      </c>
    </row>
    <row r="884" spans="1:67" s="148" customFormat="1" ht="12.75" x14ac:dyDescent="0.2">
      <c r="A884" s="470" t="s">
        <v>8246</v>
      </c>
      <c r="B884" s="470" t="s">
        <v>8254</v>
      </c>
      <c r="C884" s="470" t="s">
        <v>8213</v>
      </c>
      <c r="D884" s="470" t="s">
        <v>8213</v>
      </c>
      <c r="E884" s="470" t="s">
        <v>8255</v>
      </c>
      <c r="F884" s="470" t="s">
        <v>17027</v>
      </c>
      <c r="G884" s="470" t="s">
        <v>17023</v>
      </c>
      <c r="H884" s="471" t="s">
        <v>16916</v>
      </c>
      <c r="I884" s="472" t="s">
        <v>16916</v>
      </c>
      <c r="J884" s="471" t="s">
        <v>16916</v>
      </c>
      <c r="K884" s="472" t="s">
        <v>16916</v>
      </c>
      <c r="L884" s="471" t="s">
        <v>16916</v>
      </c>
      <c r="M884" s="472" t="s">
        <v>16916</v>
      </c>
      <c r="N884" s="471" t="s">
        <v>16916</v>
      </c>
      <c r="O884" s="472" t="s">
        <v>16916</v>
      </c>
      <c r="P884" s="471" t="s">
        <v>16916</v>
      </c>
      <c r="Q884" s="472" t="s">
        <v>16916</v>
      </c>
      <c r="R884" s="475">
        <v>1615189.98</v>
      </c>
      <c r="S884" s="476">
        <v>1537189.98</v>
      </c>
      <c r="T884" s="475" t="s">
        <v>16916</v>
      </c>
      <c r="U884" s="476" t="s">
        <v>16916</v>
      </c>
      <c r="V884" s="475" t="s">
        <v>16916</v>
      </c>
      <c r="W884" s="473" t="s">
        <v>16916</v>
      </c>
      <c r="X884" s="471" t="s">
        <v>16916</v>
      </c>
      <c r="Y884" s="472" t="s">
        <v>16916</v>
      </c>
      <c r="Z884" s="471" t="s">
        <v>16916</v>
      </c>
      <c r="AA884" s="472" t="s">
        <v>16916</v>
      </c>
      <c r="AB884" s="471">
        <v>108354.16</v>
      </c>
      <c r="AC884" s="472">
        <v>108354.16</v>
      </c>
      <c r="AD884" s="471" t="s">
        <v>16916</v>
      </c>
      <c r="AE884" s="472" t="s">
        <v>16916</v>
      </c>
      <c r="AF884" s="595" t="s">
        <v>16916</v>
      </c>
      <c r="AG884" s="473" t="s">
        <v>16916</v>
      </c>
      <c r="AH884" s="471" t="s">
        <v>16916</v>
      </c>
      <c r="AI884" s="472" t="s">
        <v>16916</v>
      </c>
      <c r="AJ884" s="471" t="s">
        <v>16916</v>
      </c>
      <c r="AK884" s="472" t="s">
        <v>16916</v>
      </c>
      <c r="AL884" s="471" t="s">
        <v>16916</v>
      </c>
      <c r="AM884" s="472" t="s">
        <v>16916</v>
      </c>
      <c r="AN884" s="471" t="s">
        <v>16916</v>
      </c>
      <c r="AO884" s="472" t="s">
        <v>16916</v>
      </c>
      <c r="AP884" s="471" t="s">
        <v>16916</v>
      </c>
      <c r="AQ884" s="472" t="s">
        <v>16916</v>
      </c>
      <c r="AR884" s="471" t="s">
        <v>16916</v>
      </c>
      <c r="AS884" s="472" t="s">
        <v>16916</v>
      </c>
      <c r="AT884" s="471" t="s">
        <v>16916</v>
      </c>
      <c r="AU884" s="472" t="s">
        <v>16916</v>
      </c>
      <c r="AV884" s="471" t="s">
        <v>16916</v>
      </c>
      <c r="AW884" s="472" t="s">
        <v>16916</v>
      </c>
      <c r="AX884" s="471" t="s">
        <v>16916</v>
      </c>
      <c r="AY884" s="472" t="s">
        <v>16916</v>
      </c>
      <c r="AZ884" s="471" t="s">
        <v>16916</v>
      </c>
      <c r="BA884" s="472" t="s">
        <v>16916</v>
      </c>
      <c r="BB884" s="471" t="s">
        <v>16916</v>
      </c>
      <c r="BC884" s="472" t="s">
        <v>16916</v>
      </c>
      <c r="BD884" s="471" t="s">
        <v>16916</v>
      </c>
      <c r="BE884" s="472" t="s">
        <v>16916</v>
      </c>
      <c r="BF884" s="471" t="s">
        <v>16916</v>
      </c>
      <c r="BG884" s="472" t="s">
        <v>16916</v>
      </c>
      <c r="BH884" s="471" t="s">
        <v>16916</v>
      </c>
      <c r="BI884" s="472" t="s">
        <v>16916</v>
      </c>
      <c r="BJ884" s="357">
        <v>1723544.14</v>
      </c>
      <c r="BK884" s="474">
        <v>1645544.14</v>
      </c>
      <c r="BL884" s="357">
        <v>0</v>
      </c>
      <c r="BM884" s="474">
        <v>0</v>
      </c>
      <c r="BN884" s="357">
        <v>0</v>
      </c>
      <c r="BO884" s="474">
        <v>0</v>
      </c>
    </row>
    <row r="885" spans="1:67" s="148" customFormat="1" ht="12.75" x14ac:dyDescent="0.2">
      <c r="A885" s="470" t="s">
        <v>8246</v>
      </c>
      <c r="B885" s="470" t="s">
        <v>8443</v>
      </c>
      <c r="C885" s="470" t="s">
        <v>8213</v>
      </c>
      <c r="D885" s="470" t="s">
        <v>8213</v>
      </c>
      <c r="E885" s="470" t="s">
        <v>8571</v>
      </c>
      <c r="F885" s="470" t="s">
        <v>17027</v>
      </c>
      <c r="G885" s="470" t="s">
        <v>17023</v>
      </c>
      <c r="H885" s="471">
        <v>86174.37</v>
      </c>
      <c r="I885" s="472">
        <v>86174.37</v>
      </c>
      <c r="J885" s="471" t="s">
        <v>16916</v>
      </c>
      <c r="K885" s="472" t="s">
        <v>16916</v>
      </c>
      <c r="L885" s="471" t="s">
        <v>16916</v>
      </c>
      <c r="M885" s="472" t="s">
        <v>16916</v>
      </c>
      <c r="N885" s="471" t="s">
        <v>16916</v>
      </c>
      <c r="O885" s="472" t="s">
        <v>16916</v>
      </c>
      <c r="P885" s="471" t="s">
        <v>16916</v>
      </c>
      <c r="Q885" s="472" t="s">
        <v>16916</v>
      </c>
      <c r="R885" s="475">
        <v>2539569.5399999996</v>
      </c>
      <c r="S885" s="476">
        <v>2539569.5399999996</v>
      </c>
      <c r="T885" s="475" t="s">
        <v>16916</v>
      </c>
      <c r="U885" s="476" t="s">
        <v>16916</v>
      </c>
      <c r="V885" s="475" t="s">
        <v>16916</v>
      </c>
      <c r="W885" s="473" t="s">
        <v>16916</v>
      </c>
      <c r="X885" s="471" t="s">
        <v>16916</v>
      </c>
      <c r="Y885" s="472" t="s">
        <v>16916</v>
      </c>
      <c r="Z885" s="471" t="s">
        <v>16916</v>
      </c>
      <c r="AA885" s="472" t="s">
        <v>16916</v>
      </c>
      <c r="AB885" s="471" t="s">
        <v>16916</v>
      </c>
      <c r="AC885" s="472" t="s">
        <v>16916</v>
      </c>
      <c r="AD885" s="471" t="s">
        <v>16916</v>
      </c>
      <c r="AE885" s="472" t="s">
        <v>16916</v>
      </c>
      <c r="AF885" s="595" t="s">
        <v>16916</v>
      </c>
      <c r="AG885" s="473" t="s">
        <v>16916</v>
      </c>
      <c r="AH885" s="471" t="s">
        <v>16916</v>
      </c>
      <c r="AI885" s="472" t="s">
        <v>16916</v>
      </c>
      <c r="AJ885" s="471" t="s">
        <v>16916</v>
      </c>
      <c r="AK885" s="472" t="s">
        <v>16916</v>
      </c>
      <c r="AL885" s="471" t="s">
        <v>16916</v>
      </c>
      <c r="AM885" s="472" t="s">
        <v>16916</v>
      </c>
      <c r="AN885" s="471" t="s">
        <v>16916</v>
      </c>
      <c r="AO885" s="472" t="s">
        <v>16916</v>
      </c>
      <c r="AP885" s="471">
        <v>91696.639999999999</v>
      </c>
      <c r="AQ885" s="472">
        <v>91696.639999999999</v>
      </c>
      <c r="AR885" s="471" t="s">
        <v>16916</v>
      </c>
      <c r="AS885" s="472" t="s">
        <v>16916</v>
      </c>
      <c r="AT885" s="471" t="s">
        <v>16916</v>
      </c>
      <c r="AU885" s="472" t="s">
        <v>16916</v>
      </c>
      <c r="AV885" s="471" t="s">
        <v>16916</v>
      </c>
      <c r="AW885" s="472" t="s">
        <v>16916</v>
      </c>
      <c r="AX885" s="471" t="s">
        <v>16916</v>
      </c>
      <c r="AY885" s="472" t="s">
        <v>16916</v>
      </c>
      <c r="AZ885" s="471" t="s">
        <v>16916</v>
      </c>
      <c r="BA885" s="472" t="s">
        <v>16916</v>
      </c>
      <c r="BB885" s="471" t="s">
        <v>16916</v>
      </c>
      <c r="BC885" s="472" t="s">
        <v>16916</v>
      </c>
      <c r="BD885" s="471" t="s">
        <v>16916</v>
      </c>
      <c r="BE885" s="472" t="s">
        <v>16916</v>
      </c>
      <c r="BF885" s="471" t="s">
        <v>16916</v>
      </c>
      <c r="BG885" s="472" t="s">
        <v>16916</v>
      </c>
      <c r="BH885" s="471" t="s">
        <v>16916</v>
      </c>
      <c r="BI885" s="472" t="s">
        <v>16916</v>
      </c>
      <c r="BJ885" s="357">
        <v>2717440.55</v>
      </c>
      <c r="BK885" s="474">
        <v>2717440.55</v>
      </c>
      <c r="BL885" s="357">
        <v>0</v>
      </c>
      <c r="BM885" s="474">
        <v>0</v>
      </c>
      <c r="BN885" s="357">
        <v>0</v>
      </c>
      <c r="BO885" s="474">
        <v>0</v>
      </c>
    </row>
    <row r="886" spans="1:67" s="148" customFormat="1" ht="12.75" x14ac:dyDescent="0.2">
      <c r="A886" s="470" t="s">
        <v>8246</v>
      </c>
      <c r="B886" s="470" t="s">
        <v>8578</v>
      </c>
      <c r="C886" s="470" t="s">
        <v>8213</v>
      </c>
      <c r="D886" s="470" t="s">
        <v>8213</v>
      </c>
      <c r="E886" s="470" t="s">
        <v>17787</v>
      </c>
      <c r="F886" s="470" t="s">
        <v>17027</v>
      </c>
      <c r="G886" s="470" t="s">
        <v>17023</v>
      </c>
      <c r="H886" s="471" t="s">
        <v>16916</v>
      </c>
      <c r="I886" s="472" t="s">
        <v>16916</v>
      </c>
      <c r="J886" s="471" t="s">
        <v>16916</v>
      </c>
      <c r="K886" s="472" t="s">
        <v>16916</v>
      </c>
      <c r="L886" s="471" t="s">
        <v>16916</v>
      </c>
      <c r="M886" s="472" t="s">
        <v>16916</v>
      </c>
      <c r="N886" s="471" t="s">
        <v>16916</v>
      </c>
      <c r="O886" s="472" t="s">
        <v>16916</v>
      </c>
      <c r="P886" s="471" t="s">
        <v>16916</v>
      </c>
      <c r="Q886" s="472" t="s">
        <v>16916</v>
      </c>
      <c r="R886" s="475" t="s">
        <v>16916</v>
      </c>
      <c r="S886" s="476" t="s">
        <v>16916</v>
      </c>
      <c r="T886" s="475" t="s">
        <v>16916</v>
      </c>
      <c r="U886" s="476" t="s">
        <v>16916</v>
      </c>
      <c r="V886" s="475" t="s">
        <v>16916</v>
      </c>
      <c r="W886" s="473" t="s">
        <v>16916</v>
      </c>
      <c r="X886" s="471" t="s">
        <v>16916</v>
      </c>
      <c r="Y886" s="472" t="s">
        <v>16916</v>
      </c>
      <c r="Z886" s="471" t="s">
        <v>16916</v>
      </c>
      <c r="AA886" s="472" t="s">
        <v>16916</v>
      </c>
      <c r="AB886" s="471" t="s">
        <v>16916</v>
      </c>
      <c r="AC886" s="472" t="s">
        <v>16916</v>
      </c>
      <c r="AD886" s="471" t="s">
        <v>16916</v>
      </c>
      <c r="AE886" s="472" t="s">
        <v>16916</v>
      </c>
      <c r="AF886" s="595" t="s">
        <v>16916</v>
      </c>
      <c r="AG886" s="473" t="s">
        <v>16916</v>
      </c>
      <c r="AH886" s="471" t="s">
        <v>16916</v>
      </c>
      <c r="AI886" s="472" t="s">
        <v>16916</v>
      </c>
      <c r="AJ886" s="471" t="s">
        <v>16916</v>
      </c>
      <c r="AK886" s="472" t="s">
        <v>16916</v>
      </c>
      <c r="AL886" s="471" t="s">
        <v>16916</v>
      </c>
      <c r="AM886" s="472" t="s">
        <v>16916</v>
      </c>
      <c r="AN886" s="471" t="s">
        <v>16916</v>
      </c>
      <c r="AO886" s="472" t="s">
        <v>16916</v>
      </c>
      <c r="AP886" s="471" t="s">
        <v>16916</v>
      </c>
      <c r="AQ886" s="472" t="s">
        <v>16916</v>
      </c>
      <c r="AR886" s="471" t="s">
        <v>16916</v>
      </c>
      <c r="AS886" s="472" t="s">
        <v>16916</v>
      </c>
      <c r="AT886" s="471" t="s">
        <v>16916</v>
      </c>
      <c r="AU886" s="472" t="s">
        <v>16916</v>
      </c>
      <c r="AV886" s="471" t="s">
        <v>16916</v>
      </c>
      <c r="AW886" s="472" t="s">
        <v>16916</v>
      </c>
      <c r="AX886" s="471">
        <v>184459.55</v>
      </c>
      <c r="AY886" s="472" t="s">
        <v>16916</v>
      </c>
      <c r="AZ886" s="471" t="s">
        <v>16916</v>
      </c>
      <c r="BA886" s="472" t="s">
        <v>16916</v>
      </c>
      <c r="BB886" s="471">
        <v>387093.22</v>
      </c>
      <c r="BC886" s="472">
        <v>0</v>
      </c>
      <c r="BD886" s="471" t="s">
        <v>16916</v>
      </c>
      <c r="BE886" s="472" t="s">
        <v>16916</v>
      </c>
      <c r="BF886" s="471" t="s">
        <v>16916</v>
      </c>
      <c r="BG886" s="472" t="s">
        <v>16916</v>
      </c>
      <c r="BH886" s="471" t="s">
        <v>16916</v>
      </c>
      <c r="BI886" s="472" t="s">
        <v>16916</v>
      </c>
      <c r="BJ886" s="357">
        <v>571552.77</v>
      </c>
      <c r="BK886" s="474">
        <v>0</v>
      </c>
      <c r="BL886" s="357">
        <v>0</v>
      </c>
      <c r="BM886" s="474">
        <v>0</v>
      </c>
      <c r="BN886" s="357">
        <v>0</v>
      </c>
      <c r="BO886" s="474">
        <v>0</v>
      </c>
    </row>
    <row r="887" spans="1:67" s="148" customFormat="1" ht="12.75" x14ac:dyDescent="0.2">
      <c r="A887" s="470" t="s">
        <v>8246</v>
      </c>
      <c r="B887" s="470" t="s">
        <v>8314</v>
      </c>
      <c r="C887" s="470" t="s">
        <v>8213</v>
      </c>
      <c r="D887" s="470" t="s">
        <v>8213</v>
      </c>
      <c r="E887" s="470" t="s">
        <v>18096</v>
      </c>
      <c r="F887" s="470" t="s">
        <v>17027</v>
      </c>
      <c r="G887" s="470" t="s">
        <v>17023</v>
      </c>
      <c r="H887" s="471" t="s">
        <v>16916</v>
      </c>
      <c r="I887" s="472" t="s">
        <v>16916</v>
      </c>
      <c r="J887" s="471" t="s">
        <v>16916</v>
      </c>
      <c r="K887" s="472" t="s">
        <v>16916</v>
      </c>
      <c r="L887" s="471" t="s">
        <v>16916</v>
      </c>
      <c r="M887" s="472" t="s">
        <v>16916</v>
      </c>
      <c r="N887" s="471" t="s">
        <v>16916</v>
      </c>
      <c r="O887" s="472" t="s">
        <v>16916</v>
      </c>
      <c r="P887" s="471" t="s">
        <v>16916</v>
      </c>
      <c r="Q887" s="472" t="s">
        <v>16916</v>
      </c>
      <c r="R887" s="475" t="s">
        <v>16916</v>
      </c>
      <c r="S887" s="476" t="s">
        <v>16916</v>
      </c>
      <c r="T887" s="475" t="s">
        <v>16916</v>
      </c>
      <c r="U887" s="476" t="s">
        <v>16916</v>
      </c>
      <c r="V887" s="475" t="s">
        <v>16916</v>
      </c>
      <c r="W887" s="473" t="s">
        <v>16916</v>
      </c>
      <c r="X887" s="471" t="s">
        <v>16916</v>
      </c>
      <c r="Y887" s="472" t="s">
        <v>16916</v>
      </c>
      <c r="Z887" s="471" t="s">
        <v>16916</v>
      </c>
      <c r="AA887" s="472" t="s">
        <v>16916</v>
      </c>
      <c r="AB887" s="471" t="s">
        <v>16916</v>
      </c>
      <c r="AC887" s="472" t="s">
        <v>16916</v>
      </c>
      <c r="AD887" s="471" t="s">
        <v>16916</v>
      </c>
      <c r="AE887" s="472" t="s">
        <v>16916</v>
      </c>
      <c r="AF887" s="595" t="s">
        <v>16916</v>
      </c>
      <c r="AG887" s="473" t="s">
        <v>16916</v>
      </c>
      <c r="AH887" s="471" t="s">
        <v>16916</v>
      </c>
      <c r="AI887" s="472" t="s">
        <v>16916</v>
      </c>
      <c r="AJ887" s="471" t="s">
        <v>16916</v>
      </c>
      <c r="AK887" s="472" t="s">
        <v>16916</v>
      </c>
      <c r="AL887" s="471" t="s">
        <v>16916</v>
      </c>
      <c r="AM887" s="472" t="s">
        <v>16916</v>
      </c>
      <c r="AN887" s="471" t="s">
        <v>16916</v>
      </c>
      <c r="AO887" s="472" t="s">
        <v>16916</v>
      </c>
      <c r="AP887" s="471" t="s">
        <v>16916</v>
      </c>
      <c r="AQ887" s="472" t="s">
        <v>16916</v>
      </c>
      <c r="AR887" s="471" t="s">
        <v>16916</v>
      </c>
      <c r="AS887" s="472" t="s">
        <v>16916</v>
      </c>
      <c r="AT887" s="471" t="s">
        <v>16916</v>
      </c>
      <c r="AU887" s="472" t="s">
        <v>16916</v>
      </c>
      <c r="AV887" s="471" t="s">
        <v>16916</v>
      </c>
      <c r="AW887" s="472" t="s">
        <v>16916</v>
      </c>
      <c r="AX887" s="471" t="s">
        <v>16916</v>
      </c>
      <c r="AY887" s="472" t="s">
        <v>16916</v>
      </c>
      <c r="AZ887" s="471" t="s">
        <v>16916</v>
      </c>
      <c r="BA887" s="472" t="s">
        <v>16916</v>
      </c>
      <c r="BB887" s="471" t="s">
        <v>16916</v>
      </c>
      <c r="BC887" s="472" t="s">
        <v>16916</v>
      </c>
      <c r="BD887" s="471" t="s">
        <v>16916</v>
      </c>
      <c r="BE887" s="472" t="s">
        <v>16916</v>
      </c>
      <c r="BF887" s="471">
        <v>1239019.6000000001</v>
      </c>
      <c r="BG887" s="472">
        <v>0</v>
      </c>
      <c r="BH887" s="471" t="s">
        <v>16916</v>
      </c>
      <c r="BI887" s="472" t="s">
        <v>16916</v>
      </c>
      <c r="BJ887" s="357">
        <v>1239019.6000000001</v>
      </c>
      <c r="BK887" s="474">
        <v>0</v>
      </c>
      <c r="BL887" s="357">
        <v>0</v>
      </c>
      <c r="BM887" s="474">
        <v>0</v>
      </c>
      <c r="BN887" s="357">
        <v>0</v>
      </c>
      <c r="BO887" s="474">
        <v>0</v>
      </c>
    </row>
    <row r="888" spans="1:67" s="148" customFormat="1" ht="12.75" x14ac:dyDescent="0.2">
      <c r="A888" s="470" t="s">
        <v>8588</v>
      </c>
      <c r="B888" s="470" t="s">
        <v>8507</v>
      </c>
      <c r="C888" s="470" t="s">
        <v>8213</v>
      </c>
      <c r="D888" s="470" t="s">
        <v>8213</v>
      </c>
      <c r="E888" s="470" t="s">
        <v>18097</v>
      </c>
      <c r="F888" s="470" t="s">
        <v>17932</v>
      </c>
      <c r="G888" s="470" t="s">
        <v>17036</v>
      </c>
      <c r="H888" s="471" t="s">
        <v>16916</v>
      </c>
      <c r="I888" s="472" t="s">
        <v>16916</v>
      </c>
      <c r="J888" s="471" t="s">
        <v>16916</v>
      </c>
      <c r="K888" s="472" t="s">
        <v>16916</v>
      </c>
      <c r="L888" s="471" t="s">
        <v>16916</v>
      </c>
      <c r="M888" s="472" t="s">
        <v>16916</v>
      </c>
      <c r="N888" s="471" t="s">
        <v>16916</v>
      </c>
      <c r="O888" s="472" t="s">
        <v>16916</v>
      </c>
      <c r="P888" s="471" t="s">
        <v>16916</v>
      </c>
      <c r="Q888" s="472" t="s">
        <v>16916</v>
      </c>
      <c r="R888" s="475" t="s">
        <v>16916</v>
      </c>
      <c r="S888" s="476" t="s">
        <v>16916</v>
      </c>
      <c r="T888" s="475" t="s">
        <v>16916</v>
      </c>
      <c r="U888" s="476" t="s">
        <v>16916</v>
      </c>
      <c r="V888" s="475" t="s">
        <v>16916</v>
      </c>
      <c r="W888" s="473" t="s">
        <v>16916</v>
      </c>
      <c r="X888" s="471" t="s">
        <v>16916</v>
      </c>
      <c r="Y888" s="472" t="s">
        <v>16916</v>
      </c>
      <c r="Z888" s="471" t="s">
        <v>16916</v>
      </c>
      <c r="AA888" s="472" t="s">
        <v>16916</v>
      </c>
      <c r="AB888" s="471" t="s">
        <v>16916</v>
      </c>
      <c r="AC888" s="472" t="s">
        <v>16916</v>
      </c>
      <c r="AD888" s="471" t="s">
        <v>16916</v>
      </c>
      <c r="AE888" s="472" t="s">
        <v>16916</v>
      </c>
      <c r="AF888" s="595" t="s">
        <v>16916</v>
      </c>
      <c r="AG888" s="473" t="s">
        <v>16916</v>
      </c>
      <c r="AH888" s="471" t="s">
        <v>16916</v>
      </c>
      <c r="AI888" s="472" t="s">
        <v>16916</v>
      </c>
      <c r="AJ888" s="471" t="s">
        <v>16916</v>
      </c>
      <c r="AK888" s="472" t="s">
        <v>16916</v>
      </c>
      <c r="AL888" s="471" t="s">
        <v>16916</v>
      </c>
      <c r="AM888" s="472" t="s">
        <v>16916</v>
      </c>
      <c r="AN888" s="471" t="s">
        <v>16916</v>
      </c>
      <c r="AO888" s="472" t="s">
        <v>16916</v>
      </c>
      <c r="AP888" s="471" t="s">
        <v>16916</v>
      </c>
      <c r="AQ888" s="472" t="s">
        <v>16916</v>
      </c>
      <c r="AR888" s="471" t="s">
        <v>16916</v>
      </c>
      <c r="AS888" s="472" t="s">
        <v>16916</v>
      </c>
      <c r="AT888" s="471" t="s">
        <v>16916</v>
      </c>
      <c r="AU888" s="472" t="s">
        <v>16916</v>
      </c>
      <c r="AV888" s="471" t="s">
        <v>16916</v>
      </c>
      <c r="AW888" s="472" t="s">
        <v>16916</v>
      </c>
      <c r="AX888" s="471" t="s">
        <v>16916</v>
      </c>
      <c r="AY888" s="472" t="s">
        <v>16916</v>
      </c>
      <c r="AZ888" s="471" t="s">
        <v>16916</v>
      </c>
      <c r="BA888" s="472" t="s">
        <v>16916</v>
      </c>
      <c r="BB888" s="471" t="s">
        <v>16916</v>
      </c>
      <c r="BC888" s="472" t="s">
        <v>16916</v>
      </c>
      <c r="BD888" s="471" t="s">
        <v>16916</v>
      </c>
      <c r="BE888" s="472" t="s">
        <v>16916</v>
      </c>
      <c r="BF888" s="471">
        <v>19043.009999999998</v>
      </c>
      <c r="BG888" s="472">
        <v>0</v>
      </c>
      <c r="BH888" s="471" t="s">
        <v>16916</v>
      </c>
      <c r="BI888" s="472" t="s">
        <v>16916</v>
      </c>
      <c r="BJ888" s="357">
        <v>19043.009999999998</v>
      </c>
      <c r="BK888" s="474">
        <v>0</v>
      </c>
      <c r="BL888" s="357">
        <v>0</v>
      </c>
      <c r="BM888" s="474">
        <v>0</v>
      </c>
      <c r="BN888" s="357">
        <v>0</v>
      </c>
      <c r="BO888" s="474">
        <v>0</v>
      </c>
    </row>
    <row r="889" spans="1:67" s="148" customFormat="1" ht="12.75" x14ac:dyDescent="0.2">
      <c r="A889" s="470" t="s">
        <v>8588</v>
      </c>
      <c r="B889" s="470" t="s">
        <v>8359</v>
      </c>
      <c r="C889" s="470" t="s">
        <v>8213</v>
      </c>
      <c r="D889" s="470" t="s">
        <v>8213</v>
      </c>
      <c r="E889" s="470" t="s">
        <v>18098</v>
      </c>
      <c r="F889" s="470" t="s">
        <v>17932</v>
      </c>
      <c r="G889" s="470" t="s">
        <v>17036</v>
      </c>
      <c r="H889" s="471" t="s">
        <v>16916</v>
      </c>
      <c r="I889" s="472" t="s">
        <v>16916</v>
      </c>
      <c r="J889" s="471" t="s">
        <v>16916</v>
      </c>
      <c r="K889" s="472" t="s">
        <v>16916</v>
      </c>
      <c r="L889" s="471" t="s">
        <v>16916</v>
      </c>
      <c r="M889" s="472" t="s">
        <v>16916</v>
      </c>
      <c r="N889" s="471" t="s">
        <v>16916</v>
      </c>
      <c r="O889" s="472" t="s">
        <v>16916</v>
      </c>
      <c r="P889" s="471" t="s">
        <v>16916</v>
      </c>
      <c r="Q889" s="472" t="s">
        <v>16916</v>
      </c>
      <c r="R889" s="475" t="s">
        <v>16916</v>
      </c>
      <c r="S889" s="476" t="s">
        <v>16916</v>
      </c>
      <c r="T889" s="475" t="s">
        <v>16916</v>
      </c>
      <c r="U889" s="476" t="s">
        <v>16916</v>
      </c>
      <c r="V889" s="475" t="s">
        <v>16916</v>
      </c>
      <c r="W889" s="473" t="s">
        <v>16916</v>
      </c>
      <c r="X889" s="471" t="s">
        <v>16916</v>
      </c>
      <c r="Y889" s="472" t="s">
        <v>16916</v>
      </c>
      <c r="Z889" s="471" t="s">
        <v>16916</v>
      </c>
      <c r="AA889" s="472" t="s">
        <v>16916</v>
      </c>
      <c r="AB889" s="471" t="s">
        <v>16916</v>
      </c>
      <c r="AC889" s="472" t="s">
        <v>16916</v>
      </c>
      <c r="AD889" s="471" t="s">
        <v>16916</v>
      </c>
      <c r="AE889" s="472" t="s">
        <v>16916</v>
      </c>
      <c r="AF889" s="595" t="s">
        <v>16916</v>
      </c>
      <c r="AG889" s="473" t="s">
        <v>16916</v>
      </c>
      <c r="AH889" s="471" t="s">
        <v>16916</v>
      </c>
      <c r="AI889" s="472" t="s">
        <v>16916</v>
      </c>
      <c r="AJ889" s="471" t="s">
        <v>16916</v>
      </c>
      <c r="AK889" s="472" t="s">
        <v>16916</v>
      </c>
      <c r="AL889" s="471" t="s">
        <v>16916</v>
      </c>
      <c r="AM889" s="472" t="s">
        <v>16916</v>
      </c>
      <c r="AN889" s="471" t="s">
        <v>16916</v>
      </c>
      <c r="AO889" s="472" t="s">
        <v>16916</v>
      </c>
      <c r="AP889" s="471" t="s">
        <v>16916</v>
      </c>
      <c r="AQ889" s="472" t="s">
        <v>16916</v>
      </c>
      <c r="AR889" s="471" t="s">
        <v>16916</v>
      </c>
      <c r="AS889" s="472" t="s">
        <v>16916</v>
      </c>
      <c r="AT889" s="471" t="s">
        <v>16916</v>
      </c>
      <c r="AU889" s="472" t="s">
        <v>16916</v>
      </c>
      <c r="AV889" s="471" t="s">
        <v>16916</v>
      </c>
      <c r="AW889" s="472" t="s">
        <v>16916</v>
      </c>
      <c r="AX889" s="471" t="s">
        <v>16916</v>
      </c>
      <c r="AY889" s="472" t="s">
        <v>16916</v>
      </c>
      <c r="AZ889" s="471" t="s">
        <v>16916</v>
      </c>
      <c r="BA889" s="472" t="s">
        <v>16916</v>
      </c>
      <c r="BB889" s="471" t="s">
        <v>16916</v>
      </c>
      <c r="BC889" s="472" t="s">
        <v>16916</v>
      </c>
      <c r="BD889" s="471" t="s">
        <v>16916</v>
      </c>
      <c r="BE889" s="472" t="s">
        <v>16916</v>
      </c>
      <c r="BF889" s="471">
        <v>50901.279999999999</v>
      </c>
      <c r="BG889" s="472">
        <v>0</v>
      </c>
      <c r="BH889" s="471" t="s">
        <v>16916</v>
      </c>
      <c r="BI889" s="472" t="s">
        <v>16916</v>
      </c>
      <c r="BJ889" s="357">
        <v>50901.279999999999</v>
      </c>
      <c r="BK889" s="474">
        <v>0</v>
      </c>
      <c r="BL889" s="357">
        <v>0</v>
      </c>
      <c r="BM889" s="474">
        <v>0</v>
      </c>
      <c r="BN889" s="357">
        <v>0</v>
      </c>
      <c r="BO889" s="474">
        <v>0</v>
      </c>
    </row>
    <row r="890" spans="1:67" s="148" customFormat="1" ht="12.75" x14ac:dyDescent="0.2">
      <c r="A890" s="470" t="s">
        <v>8588</v>
      </c>
      <c r="B890" s="470" t="s">
        <v>8267</v>
      </c>
      <c r="C890" s="470" t="s">
        <v>8213</v>
      </c>
      <c r="D890" s="470" t="s">
        <v>8213</v>
      </c>
      <c r="E890" s="470" t="s">
        <v>17931</v>
      </c>
      <c r="F890" s="470" t="s">
        <v>17932</v>
      </c>
      <c r="G890" s="470" t="s">
        <v>17036</v>
      </c>
      <c r="H890" s="471" t="s">
        <v>16916</v>
      </c>
      <c r="I890" s="472" t="s">
        <v>16916</v>
      </c>
      <c r="J890" s="471" t="s">
        <v>16916</v>
      </c>
      <c r="K890" s="472" t="s">
        <v>16916</v>
      </c>
      <c r="L890" s="471" t="s">
        <v>16916</v>
      </c>
      <c r="M890" s="472" t="s">
        <v>16916</v>
      </c>
      <c r="N890" s="471" t="s">
        <v>16916</v>
      </c>
      <c r="O890" s="472" t="s">
        <v>16916</v>
      </c>
      <c r="P890" s="471" t="s">
        <v>16916</v>
      </c>
      <c r="Q890" s="472" t="s">
        <v>16916</v>
      </c>
      <c r="R890" s="475" t="s">
        <v>16916</v>
      </c>
      <c r="S890" s="476" t="s">
        <v>16916</v>
      </c>
      <c r="T890" s="475" t="s">
        <v>16916</v>
      </c>
      <c r="U890" s="476" t="s">
        <v>16916</v>
      </c>
      <c r="V890" s="475" t="s">
        <v>16916</v>
      </c>
      <c r="W890" s="473" t="s">
        <v>16916</v>
      </c>
      <c r="X890" s="471" t="s">
        <v>16916</v>
      </c>
      <c r="Y890" s="472" t="s">
        <v>16916</v>
      </c>
      <c r="Z890" s="471" t="s">
        <v>16916</v>
      </c>
      <c r="AA890" s="472" t="s">
        <v>16916</v>
      </c>
      <c r="AB890" s="471" t="s">
        <v>16916</v>
      </c>
      <c r="AC890" s="472" t="s">
        <v>16916</v>
      </c>
      <c r="AD890" s="471" t="s">
        <v>16916</v>
      </c>
      <c r="AE890" s="472" t="s">
        <v>16916</v>
      </c>
      <c r="AF890" s="595" t="s">
        <v>16916</v>
      </c>
      <c r="AG890" s="473" t="s">
        <v>16916</v>
      </c>
      <c r="AH890" s="471" t="s">
        <v>16916</v>
      </c>
      <c r="AI890" s="472" t="s">
        <v>16916</v>
      </c>
      <c r="AJ890" s="471" t="s">
        <v>16916</v>
      </c>
      <c r="AK890" s="472" t="s">
        <v>16916</v>
      </c>
      <c r="AL890" s="471" t="s">
        <v>16916</v>
      </c>
      <c r="AM890" s="472" t="s">
        <v>16916</v>
      </c>
      <c r="AN890" s="471" t="s">
        <v>16916</v>
      </c>
      <c r="AO890" s="472" t="s">
        <v>16916</v>
      </c>
      <c r="AP890" s="471" t="s">
        <v>16916</v>
      </c>
      <c r="AQ890" s="472" t="s">
        <v>16916</v>
      </c>
      <c r="AR890" s="471" t="s">
        <v>16916</v>
      </c>
      <c r="AS890" s="472" t="s">
        <v>16916</v>
      </c>
      <c r="AT890" s="471" t="s">
        <v>16916</v>
      </c>
      <c r="AU890" s="472" t="s">
        <v>16916</v>
      </c>
      <c r="AV890" s="471" t="s">
        <v>16916</v>
      </c>
      <c r="AW890" s="472" t="s">
        <v>16916</v>
      </c>
      <c r="AX890" s="471" t="s">
        <v>16916</v>
      </c>
      <c r="AY890" s="472" t="s">
        <v>16916</v>
      </c>
      <c r="AZ890" s="471" t="s">
        <v>16916</v>
      </c>
      <c r="BA890" s="472" t="s">
        <v>16916</v>
      </c>
      <c r="BB890" s="471">
        <v>78058.33</v>
      </c>
      <c r="BC890" s="472">
        <v>0</v>
      </c>
      <c r="BD890" s="471" t="s">
        <v>16916</v>
      </c>
      <c r="BE890" s="472" t="s">
        <v>16916</v>
      </c>
      <c r="BF890" s="471" t="s">
        <v>16916</v>
      </c>
      <c r="BG890" s="472" t="s">
        <v>16916</v>
      </c>
      <c r="BH890" s="471" t="s">
        <v>16916</v>
      </c>
      <c r="BI890" s="472" t="s">
        <v>16916</v>
      </c>
      <c r="BJ890" s="357">
        <v>78058.33</v>
      </c>
      <c r="BK890" s="474">
        <v>0</v>
      </c>
      <c r="BL890" s="357">
        <v>0</v>
      </c>
      <c r="BM890" s="474">
        <v>0</v>
      </c>
      <c r="BN890" s="357">
        <v>0</v>
      </c>
      <c r="BO890" s="474">
        <v>0</v>
      </c>
    </row>
    <row r="891" spans="1:67" s="148" customFormat="1" ht="12.75" x14ac:dyDescent="0.2">
      <c r="A891" s="470" t="s">
        <v>8588</v>
      </c>
      <c r="B891" s="470" t="s">
        <v>8242</v>
      </c>
      <c r="C891" s="470" t="s">
        <v>8213</v>
      </c>
      <c r="D891" s="470" t="s">
        <v>8213</v>
      </c>
      <c r="E891" s="470" t="s">
        <v>17933</v>
      </c>
      <c r="F891" s="470" t="s">
        <v>17932</v>
      </c>
      <c r="G891" s="470" t="s">
        <v>17036</v>
      </c>
      <c r="H891" s="471" t="s">
        <v>16916</v>
      </c>
      <c r="I891" s="472" t="s">
        <v>16916</v>
      </c>
      <c r="J891" s="471" t="s">
        <v>16916</v>
      </c>
      <c r="K891" s="472" t="s">
        <v>16916</v>
      </c>
      <c r="L891" s="471" t="s">
        <v>16916</v>
      </c>
      <c r="M891" s="472" t="s">
        <v>16916</v>
      </c>
      <c r="N891" s="471" t="s">
        <v>16916</v>
      </c>
      <c r="O891" s="472" t="s">
        <v>16916</v>
      </c>
      <c r="P891" s="471" t="s">
        <v>16916</v>
      </c>
      <c r="Q891" s="472" t="s">
        <v>16916</v>
      </c>
      <c r="R891" s="475" t="s">
        <v>16916</v>
      </c>
      <c r="S891" s="476" t="s">
        <v>16916</v>
      </c>
      <c r="T891" s="475" t="s">
        <v>16916</v>
      </c>
      <c r="U891" s="476" t="s">
        <v>16916</v>
      </c>
      <c r="V891" s="475" t="s">
        <v>16916</v>
      </c>
      <c r="W891" s="473" t="s">
        <v>16916</v>
      </c>
      <c r="X891" s="471" t="s">
        <v>16916</v>
      </c>
      <c r="Y891" s="472" t="s">
        <v>16916</v>
      </c>
      <c r="Z891" s="471" t="s">
        <v>16916</v>
      </c>
      <c r="AA891" s="472" t="s">
        <v>16916</v>
      </c>
      <c r="AB891" s="471" t="s">
        <v>16916</v>
      </c>
      <c r="AC891" s="472" t="s">
        <v>16916</v>
      </c>
      <c r="AD891" s="471" t="s">
        <v>16916</v>
      </c>
      <c r="AE891" s="472" t="s">
        <v>16916</v>
      </c>
      <c r="AF891" s="595" t="s">
        <v>16916</v>
      </c>
      <c r="AG891" s="473" t="s">
        <v>16916</v>
      </c>
      <c r="AH891" s="471" t="s">
        <v>16916</v>
      </c>
      <c r="AI891" s="472" t="s">
        <v>16916</v>
      </c>
      <c r="AJ891" s="471" t="s">
        <v>16916</v>
      </c>
      <c r="AK891" s="472" t="s">
        <v>16916</v>
      </c>
      <c r="AL891" s="471" t="s">
        <v>16916</v>
      </c>
      <c r="AM891" s="472" t="s">
        <v>16916</v>
      </c>
      <c r="AN891" s="471" t="s">
        <v>16916</v>
      </c>
      <c r="AO891" s="472" t="s">
        <v>16916</v>
      </c>
      <c r="AP891" s="471" t="s">
        <v>16916</v>
      </c>
      <c r="AQ891" s="472" t="s">
        <v>16916</v>
      </c>
      <c r="AR891" s="471" t="s">
        <v>16916</v>
      </c>
      <c r="AS891" s="472" t="s">
        <v>16916</v>
      </c>
      <c r="AT891" s="471" t="s">
        <v>16916</v>
      </c>
      <c r="AU891" s="472" t="s">
        <v>16916</v>
      </c>
      <c r="AV891" s="471" t="s">
        <v>16916</v>
      </c>
      <c r="AW891" s="472" t="s">
        <v>16916</v>
      </c>
      <c r="AX891" s="471" t="s">
        <v>16916</v>
      </c>
      <c r="AY891" s="472" t="s">
        <v>16916</v>
      </c>
      <c r="AZ891" s="471" t="s">
        <v>16916</v>
      </c>
      <c r="BA891" s="472" t="s">
        <v>16916</v>
      </c>
      <c r="BB891" s="471">
        <v>14731.49</v>
      </c>
      <c r="BC891" s="472">
        <v>0</v>
      </c>
      <c r="BD891" s="471" t="s">
        <v>16916</v>
      </c>
      <c r="BE891" s="472" t="s">
        <v>16916</v>
      </c>
      <c r="BF891" s="471" t="s">
        <v>16916</v>
      </c>
      <c r="BG891" s="472" t="s">
        <v>16916</v>
      </c>
      <c r="BH891" s="471" t="s">
        <v>16916</v>
      </c>
      <c r="BI891" s="472" t="s">
        <v>16916</v>
      </c>
      <c r="BJ891" s="357">
        <v>14731.49</v>
      </c>
      <c r="BK891" s="474">
        <v>0</v>
      </c>
      <c r="BL891" s="357">
        <v>0</v>
      </c>
      <c r="BM891" s="474">
        <v>0</v>
      </c>
      <c r="BN891" s="357">
        <v>0</v>
      </c>
      <c r="BO891" s="474">
        <v>0</v>
      </c>
    </row>
    <row r="892" spans="1:67" s="148" customFormat="1" ht="12.75" x14ac:dyDescent="0.2">
      <c r="A892" s="470" t="s">
        <v>8330</v>
      </c>
      <c r="B892" s="470" t="s">
        <v>8231</v>
      </c>
      <c r="C892" s="470" t="s">
        <v>8213</v>
      </c>
      <c r="D892" s="470" t="s">
        <v>8213</v>
      </c>
      <c r="E892" s="470" t="s">
        <v>17276</v>
      </c>
      <c r="F892" s="470" t="s">
        <v>17048</v>
      </c>
      <c r="G892" s="470" t="s">
        <v>14</v>
      </c>
      <c r="H892" s="471" t="s">
        <v>16916</v>
      </c>
      <c r="I892" s="472" t="s">
        <v>16916</v>
      </c>
      <c r="J892" s="471" t="s">
        <v>16916</v>
      </c>
      <c r="K892" s="472" t="s">
        <v>16916</v>
      </c>
      <c r="L892" s="471" t="s">
        <v>16916</v>
      </c>
      <c r="M892" s="472" t="s">
        <v>16916</v>
      </c>
      <c r="N892" s="471" t="s">
        <v>16916</v>
      </c>
      <c r="O892" s="472" t="s">
        <v>16916</v>
      </c>
      <c r="P892" s="471" t="s">
        <v>16916</v>
      </c>
      <c r="Q892" s="472" t="s">
        <v>16916</v>
      </c>
      <c r="R892" s="475" t="s">
        <v>16916</v>
      </c>
      <c r="S892" s="476" t="s">
        <v>16916</v>
      </c>
      <c r="T892" s="475" t="s">
        <v>16916</v>
      </c>
      <c r="U892" s="476" t="s">
        <v>16916</v>
      </c>
      <c r="V892" s="475" t="s">
        <v>16916</v>
      </c>
      <c r="W892" s="473" t="s">
        <v>16916</v>
      </c>
      <c r="X892" s="471" t="s">
        <v>16916</v>
      </c>
      <c r="Y892" s="472" t="s">
        <v>16916</v>
      </c>
      <c r="Z892" s="471" t="s">
        <v>16916</v>
      </c>
      <c r="AA892" s="472" t="s">
        <v>16916</v>
      </c>
      <c r="AB892" s="471" t="s">
        <v>16916</v>
      </c>
      <c r="AC892" s="472" t="s">
        <v>16916</v>
      </c>
      <c r="AD892" s="471" t="s">
        <v>16916</v>
      </c>
      <c r="AE892" s="472" t="s">
        <v>16916</v>
      </c>
      <c r="AF892" s="595" t="s">
        <v>16916</v>
      </c>
      <c r="AG892" s="473" t="s">
        <v>16916</v>
      </c>
      <c r="AH892" s="471" t="s">
        <v>16916</v>
      </c>
      <c r="AI892" s="472" t="s">
        <v>16916</v>
      </c>
      <c r="AJ892" s="471" t="s">
        <v>16916</v>
      </c>
      <c r="AK892" s="472" t="s">
        <v>16916</v>
      </c>
      <c r="AL892" s="471" t="s">
        <v>16916</v>
      </c>
      <c r="AM892" s="472" t="s">
        <v>16916</v>
      </c>
      <c r="AN892" s="471" t="s">
        <v>16916</v>
      </c>
      <c r="AO892" s="472" t="s">
        <v>16916</v>
      </c>
      <c r="AP892" s="471" t="s">
        <v>16916</v>
      </c>
      <c r="AQ892" s="472" t="s">
        <v>16916</v>
      </c>
      <c r="AR892" s="471" t="s">
        <v>16916</v>
      </c>
      <c r="AS892" s="472" t="s">
        <v>16916</v>
      </c>
      <c r="AT892" s="471">
        <v>2358598.2400000002</v>
      </c>
      <c r="AU892" s="472">
        <v>2358598.2400000002</v>
      </c>
      <c r="AV892" s="471">
        <v>875000</v>
      </c>
      <c r="AW892" s="472">
        <v>775000</v>
      </c>
      <c r="AX892" s="471" t="s">
        <v>16916</v>
      </c>
      <c r="AY892" s="472" t="s">
        <v>16916</v>
      </c>
      <c r="AZ892" s="471" t="s">
        <v>16916</v>
      </c>
      <c r="BA892" s="472" t="s">
        <v>16916</v>
      </c>
      <c r="BB892" s="471" t="s">
        <v>16916</v>
      </c>
      <c r="BC892" s="472" t="s">
        <v>16916</v>
      </c>
      <c r="BD892" s="471" t="s">
        <v>16916</v>
      </c>
      <c r="BE892" s="472" t="s">
        <v>16916</v>
      </c>
      <c r="BF892" s="471" t="s">
        <v>16916</v>
      </c>
      <c r="BG892" s="472" t="s">
        <v>16916</v>
      </c>
      <c r="BH892" s="471" t="s">
        <v>16916</v>
      </c>
      <c r="BI892" s="472" t="s">
        <v>16916</v>
      </c>
      <c r="BJ892" s="357">
        <v>2358598.2400000002</v>
      </c>
      <c r="BK892" s="474">
        <v>2358598.2400000002</v>
      </c>
      <c r="BL892" s="357">
        <v>875000</v>
      </c>
      <c r="BM892" s="474">
        <v>775000</v>
      </c>
      <c r="BN892" s="357">
        <v>0</v>
      </c>
      <c r="BO892" s="474">
        <v>0</v>
      </c>
    </row>
    <row r="893" spans="1:67" s="148" customFormat="1" ht="12.75" x14ac:dyDescent="0.2">
      <c r="A893" s="470" t="s">
        <v>8330</v>
      </c>
      <c r="B893" s="470" t="s">
        <v>8258</v>
      </c>
      <c r="C893" s="470" t="s">
        <v>8213</v>
      </c>
      <c r="D893" s="470" t="s">
        <v>8213</v>
      </c>
      <c r="E893" s="470" t="s">
        <v>143</v>
      </c>
      <c r="F893" s="470" t="s">
        <v>17048</v>
      </c>
      <c r="G893" s="470" t="s">
        <v>14</v>
      </c>
      <c r="H893" s="471" t="s">
        <v>16916</v>
      </c>
      <c r="I893" s="472" t="s">
        <v>16916</v>
      </c>
      <c r="J893" s="471" t="s">
        <v>16916</v>
      </c>
      <c r="K893" s="472" t="s">
        <v>16916</v>
      </c>
      <c r="L893" s="471" t="s">
        <v>16916</v>
      </c>
      <c r="M893" s="472" t="s">
        <v>16916</v>
      </c>
      <c r="N893" s="471">
        <v>360511.77</v>
      </c>
      <c r="O893" s="472">
        <v>0</v>
      </c>
      <c r="P893" s="471" t="s">
        <v>16916</v>
      </c>
      <c r="Q893" s="472" t="s">
        <v>16916</v>
      </c>
      <c r="R893" s="475">
        <v>354366.55</v>
      </c>
      <c r="S893" s="476">
        <v>0</v>
      </c>
      <c r="T893" s="475" t="s">
        <v>16916</v>
      </c>
      <c r="U893" s="476" t="s">
        <v>16916</v>
      </c>
      <c r="V893" s="475" t="s">
        <v>16916</v>
      </c>
      <c r="W893" s="473" t="s">
        <v>16916</v>
      </c>
      <c r="X893" s="471">
        <v>187378.32</v>
      </c>
      <c r="Y893" s="472">
        <v>0</v>
      </c>
      <c r="Z893" s="471" t="s">
        <v>16916</v>
      </c>
      <c r="AA893" s="472" t="s">
        <v>16916</v>
      </c>
      <c r="AB893" s="471">
        <v>179531.55</v>
      </c>
      <c r="AC893" s="472">
        <v>0</v>
      </c>
      <c r="AD893" s="471" t="s">
        <v>16916</v>
      </c>
      <c r="AE893" s="472" t="s">
        <v>16916</v>
      </c>
      <c r="AF893" s="595" t="s">
        <v>16916</v>
      </c>
      <c r="AG893" s="473" t="s">
        <v>16916</v>
      </c>
      <c r="AH893" s="471">
        <v>171684.79</v>
      </c>
      <c r="AI893" s="472">
        <v>0</v>
      </c>
      <c r="AJ893" s="471" t="s">
        <v>16916</v>
      </c>
      <c r="AK893" s="472" t="s">
        <v>16916</v>
      </c>
      <c r="AL893" s="471">
        <v>163838.01999999999</v>
      </c>
      <c r="AM893" s="472">
        <v>0</v>
      </c>
      <c r="AN893" s="471" t="s">
        <v>16916</v>
      </c>
      <c r="AO893" s="472" t="s">
        <v>16916</v>
      </c>
      <c r="AP893" s="471">
        <v>155991.26</v>
      </c>
      <c r="AQ893" s="472">
        <v>0</v>
      </c>
      <c r="AR893" s="471" t="s">
        <v>16916</v>
      </c>
      <c r="AS893" s="472" t="s">
        <v>16916</v>
      </c>
      <c r="AT893" s="471">
        <v>75053.22</v>
      </c>
      <c r="AU893" s="472" t="s">
        <v>16916</v>
      </c>
      <c r="AV893" s="471" t="s">
        <v>16916</v>
      </c>
      <c r="AW893" s="472" t="s">
        <v>16916</v>
      </c>
      <c r="AX893" s="471" t="s">
        <v>16916</v>
      </c>
      <c r="AY893" s="472" t="s">
        <v>16916</v>
      </c>
      <c r="AZ893" s="471" t="s">
        <v>16916</v>
      </c>
      <c r="BA893" s="472" t="s">
        <v>16916</v>
      </c>
      <c r="BB893" s="471" t="s">
        <v>16916</v>
      </c>
      <c r="BC893" s="472" t="s">
        <v>16916</v>
      </c>
      <c r="BD893" s="471" t="s">
        <v>16916</v>
      </c>
      <c r="BE893" s="472" t="s">
        <v>16916</v>
      </c>
      <c r="BF893" s="471" t="s">
        <v>16916</v>
      </c>
      <c r="BG893" s="472" t="s">
        <v>16916</v>
      </c>
      <c r="BH893" s="471" t="s">
        <v>16916</v>
      </c>
      <c r="BI893" s="472" t="s">
        <v>16916</v>
      </c>
      <c r="BJ893" s="357">
        <v>1648355.4800000002</v>
      </c>
      <c r="BK893" s="474">
        <v>0</v>
      </c>
      <c r="BL893" s="357">
        <v>0</v>
      </c>
      <c r="BM893" s="474">
        <v>0</v>
      </c>
      <c r="BN893" s="357">
        <v>0</v>
      </c>
      <c r="BO893" s="474">
        <v>0</v>
      </c>
    </row>
    <row r="894" spans="1:67" s="148" customFormat="1" ht="12.75" x14ac:dyDescent="0.2">
      <c r="A894" s="470" t="s">
        <v>8330</v>
      </c>
      <c r="B894" s="470" t="s">
        <v>8381</v>
      </c>
      <c r="C894" s="470" t="s">
        <v>8213</v>
      </c>
      <c r="D894" s="470" t="s">
        <v>8213</v>
      </c>
      <c r="E894" s="470" t="s">
        <v>17616</v>
      </c>
      <c r="F894" s="470" t="s">
        <v>17048</v>
      </c>
      <c r="G894" s="470" t="s">
        <v>14</v>
      </c>
      <c r="H894" s="471" t="s">
        <v>16916</v>
      </c>
      <c r="I894" s="472" t="s">
        <v>16916</v>
      </c>
      <c r="J894" s="471" t="s">
        <v>16916</v>
      </c>
      <c r="K894" s="472" t="s">
        <v>16916</v>
      </c>
      <c r="L894" s="471" t="s">
        <v>16916</v>
      </c>
      <c r="M894" s="472" t="s">
        <v>16916</v>
      </c>
      <c r="N894" s="471" t="s">
        <v>16916</v>
      </c>
      <c r="O894" s="472" t="s">
        <v>16916</v>
      </c>
      <c r="P894" s="471" t="s">
        <v>16916</v>
      </c>
      <c r="Q894" s="472" t="s">
        <v>16916</v>
      </c>
      <c r="R894" s="475" t="s">
        <v>16916</v>
      </c>
      <c r="S894" s="476" t="s">
        <v>16916</v>
      </c>
      <c r="T894" s="475" t="s">
        <v>16916</v>
      </c>
      <c r="U894" s="476" t="s">
        <v>16916</v>
      </c>
      <c r="V894" s="475" t="s">
        <v>16916</v>
      </c>
      <c r="W894" s="473" t="s">
        <v>16916</v>
      </c>
      <c r="X894" s="471" t="s">
        <v>16916</v>
      </c>
      <c r="Y894" s="472" t="s">
        <v>16916</v>
      </c>
      <c r="Z894" s="471" t="s">
        <v>16916</v>
      </c>
      <c r="AA894" s="472" t="s">
        <v>16916</v>
      </c>
      <c r="AB894" s="471" t="s">
        <v>16916</v>
      </c>
      <c r="AC894" s="472" t="s">
        <v>16916</v>
      </c>
      <c r="AD894" s="471" t="s">
        <v>16916</v>
      </c>
      <c r="AE894" s="472" t="s">
        <v>16916</v>
      </c>
      <c r="AF894" s="595" t="s">
        <v>16916</v>
      </c>
      <c r="AG894" s="473" t="s">
        <v>16916</v>
      </c>
      <c r="AH894" s="471" t="s">
        <v>16916</v>
      </c>
      <c r="AI894" s="472" t="s">
        <v>16916</v>
      </c>
      <c r="AJ894" s="471" t="s">
        <v>16916</v>
      </c>
      <c r="AK894" s="472" t="s">
        <v>16916</v>
      </c>
      <c r="AL894" s="471" t="s">
        <v>16916</v>
      </c>
      <c r="AM894" s="472" t="s">
        <v>16916</v>
      </c>
      <c r="AN894" s="471" t="s">
        <v>16916</v>
      </c>
      <c r="AO894" s="472" t="s">
        <v>16916</v>
      </c>
      <c r="AP894" s="471">
        <v>2504.44</v>
      </c>
      <c r="AQ894" s="472">
        <v>0</v>
      </c>
      <c r="AR894" s="471" t="s">
        <v>16916</v>
      </c>
      <c r="AS894" s="472" t="s">
        <v>16916</v>
      </c>
      <c r="AT894" s="471" t="s">
        <v>16916</v>
      </c>
      <c r="AU894" s="472" t="s">
        <v>16916</v>
      </c>
      <c r="AV894" s="471" t="s">
        <v>16916</v>
      </c>
      <c r="AW894" s="472" t="s">
        <v>16916</v>
      </c>
      <c r="AX894" s="471" t="s">
        <v>16916</v>
      </c>
      <c r="AY894" s="472" t="s">
        <v>16916</v>
      </c>
      <c r="AZ894" s="471" t="s">
        <v>16916</v>
      </c>
      <c r="BA894" s="472" t="s">
        <v>16916</v>
      </c>
      <c r="BB894" s="471" t="s">
        <v>16916</v>
      </c>
      <c r="BC894" s="472" t="s">
        <v>16916</v>
      </c>
      <c r="BD894" s="471" t="s">
        <v>16916</v>
      </c>
      <c r="BE894" s="472" t="s">
        <v>16916</v>
      </c>
      <c r="BF894" s="471" t="s">
        <v>16916</v>
      </c>
      <c r="BG894" s="472" t="s">
        <v>16916</v>
      </c>
      <c r="BH894" s="471" t="s">
        <v>16916</v>
      </c>
      <c r="BI894" s="472" t="s">
        <v>16916</v>
      </c>
      <c r="BJ894" s="357">
        <v>2504.44</v>
      </c>
      <c r="BK894" s="474">
        <v>0</v>
      </c>
      <c r="BL894" s="357">
        <v>0</v>
      </c>
      <c r="BM894" s="474">
        <v>0</v>
      </c>
      <c r="BN894" s="357">
        <v>0</v>
      </c>
      <c r="BO894" s="474">
        <v>0</v>
      </c>
    </row>
    <row r="895" spans="1:67" s="148" customFormat="1" ht="12.75" x14ac:dyDescent="0.2">
      <c r="A895" s="470" t="s">
        <v>8330</v>
      </c>
      <c r="B895" s="470" t="s">
        <v>8261</v>
      </c>
      <c r="C895" s="470" t="s">
        <v>8213</v>
      </c>
      <c r="D895" s="470" t="s">
        <v>8213</v>
      </c>
      <c r="E895" s="470" t="s">
        <v>8559</v>
      </c>
      <c r="F895" s="470" t="s">
        <v>17048</v>
      </c>
      <c r="G895" s="470" t="s">
        <v>14</v>
      </c>
      <c r="H895" s="471" t="s">
        <v>16916</v>
      </c>
      <c r="I895" s="472" t="s">
        <v>16916</v>
      </c>
      <c r="J895" s="471" t="s">
        <v>16916</v>
      </c>
      <c r="K895" s="472" t="s">
        <v>16916</v>
      </c>
      <c r="L895" s="471" t="s">
        <v>16916</v>
      </c>
      <c r="M895" s="472" t="s">
        <v>16916</v>
      </c>
      <c r="N895" s="471" t="s">
        <v>16916</v>
      </c>
      <c r="O895" s="472" t="s">
        <v>16916</v>
      </c>
      <c r="P895" s="471" t="s">
        <v>16916</v>
      </c>
      <c r="Q895" s="472" t="s">
        <v>16916</v>
      </c>
      <c r="R895" s="475" t="s">
        <v>16916</v>
      </c>
      <c r="S895" s="476" t="s">
        <v>16916</v>
      </c>
      <c r="T895" s="475" t="s">
        <v>16916</v>
      </c>
      <c r="U895" s="476" t="s">
        <v>16916</v>
      </c>
      <c r="V895" s="475">
        <v>1229686.9200000002</v>
      </c>
      <c r="W895" s="473">
        <v>1229686.92</v>
      </c>
      <c r="X895" s="471" t="s">
        <v>16916</v>
      </c>
      <c r="Y895" s="472" t="s">
        <v>16916</v>
      </c>
      <c r="Z895" s="471" t="s">
        <v>16916</v>
      </c>
      <c r="AA895" s="472" t="s">
        <v>16916</v>
      </c>
      <c r="AB895" s="471" t="s">
        <v>16916</v>
      </c>
      <c r="AC895" s="472" t="s">
        <v>16916</v>
      </c>
      <c r="AD895" s="471" t="s">
        <v>16916</v>
      </c>
      <c r="AE895" s="472" t="s">
        <v>16916</v>
      </c>
      <c r="AF895" s="595" t="s">
        <v>16916</v>
      </c>
      <c r="AG895" s="473" t="s">
        <v>16916</v>
      </c>
      <c r="AH895" s="471" t="s">
        <v>16916</v>
      </c>
      <c r="AI895" s="472" t="s">
        <v>16916</v>
      </c>
      <c r="AJ895" s="471" t="s">
        <v>16916</v>
      </c>
      <c r="AK895" s="472" t="s">
        <v>16916</v>
      </c>
      <c r="AL895" s="471" t="s">
        <v>16916</v>
      </c>
      <c r="AM895" s="472" t="s">
        <v>16916</v>
      </c>
      <c r="AN895" s="471" t="s">
        <v>16916</v>
      </c>
      <c r="AO895" s="472" t="s">
        <v>16916</v>
      </c>
      <c r="AP895" s="471" t="s">
        <v>16916</v>
      </c>
      <c r="AQ895" s="472" t="s">
        <v>16916</v>
      </c>
      <c r="AR895" s="471" t="s">
        <v>16916</v>
      </c>
      <c r="AS895" s="472" t="s">
        <v>16916</v>
      </c>
      <c r="AT895" s="471" t="s">
        <v>16916</v>
      </c>
      <c r="AU895" s="472" t="s">
        <v>16916</v>
      </c>
      <c r="AV895" s="471" t="s">
        <v>16916</v>
      </c>
      <c r="AW895" s="472" t="s">
        <v>16916</v>
      </c>
      <c r="AX895" s="471" t="s">
        <v>16916</v>
      </c>
      <c r="AY895" s="472" t="s">
        <v>16916</v>
      </c>
      <c r="AZ895" s="471" t="s">
        <v>16916</v>
      </c>
      <c r="BA895" s="472" t="s">
        <v>16916</v>
      </c>
      <c r="BB895" s="471" t="s">
        <v>16916</v>
      </c>
      <c r="BC895" s="472" t="s">
        <v>16916</v>
      </c>
      <c r="BD895" s="471" t="s">
        <v>16916</v>
      </c>
      <c r="BE895" s="472" t="s">
        <v>16916</v>
      </c>
      <c r="BF895" s="471" t="s">
        <v>16916</v>
      </c>
      <c r="BG895" s="472" t="s">
        <v>16916</v>
      </c>
      <c r="BH895" s="471" t="s">
        <v>16916</v>
      </c>
      <c r="BI895" s="472" t="s">
        <v>16916</v>
      </c>
      <c r="BJ895" s="357">
        <v>0</v>
      </c>
      <c r="BK895" s="474">
        <v>0</v>
      </c>
      <c r="BL895" s="357">
        <v>0</v>
      </c>
      <c r="BM895" s="474">
        <v>0</v>
      </c>
      <c r="BN895" s="357">
        <v>1229686.9200000002</v>
      </c>
      <c r="BO895" s="474">
        <v>1229686.92</v>
      </c>
    </row>
    <row r="896" spans="1:67" s="148" customFormat="1" ht="12.75" x14ac:dyDescent="0.2">
      <c r="A896" s="470" t="s">
        <v>8330</v>
      </c>
      <c r="B896" s="470" t="s">
        <v>8483</v>
      </c>
      <c r="C896" s="470" t="s">
        <v>8213</v>
      </c>
      <c r="D896" s="470" t="s">
        <v>8213</v>
      </c>
      <c r="E896" s="470" t="s">
        <v>17934</v>
      </c>
      <c r="F896" s="470" t="s">
        <v>17048</v>
      </c>
      <c r="G896" s="470" t="s">
        <v>14</v>
      </c>
      <c r="H896" s="471" t="s">
        <v>16916</v>
      </c>
      <c r="I896" s="472" t="s">
        <v>16916</v>
      </c>
      <c r="J896" s="471" t="s">
        <v>16916</v>
      </c>
      <c r="K896" s="472" t="s">
        <v>16916</v>
      </c>
      <c r="L896" s="471" t="s">
        <v>16916</v>
      </c>
      <c r="M896" s="472" t="s">
        <v>16916</v>
      </c>
      <c r="N896" s="471" t="s">
        <v>16916</v>
      </c>
      <c r="O896" s="472" t="s">
        <v>16916</v>
      </c>
      <c r="P896" s="471" t="s">
        <v>16916</v>
      </c>
      <c r="Q896" s="472" t="s">
        <v>16916</v>
      </c>
      <c r="R896" s="475" t="s">
        <v>16916</v>
      </c>
      <c r="S896" s="476" t="s">
        <v>16916</v>
      </c>
      <c r="T896" s="475" t="s">
        <v>16916</v>
      </c>
      <c r="U896" s="476" t="s">
        <v>16916</v>
      </c>
      <c r="V896" s="475" t="s">
        <v>16916</v>
      </c>
      <c r="W896" s="473" t="s">
        <v>16916</v>
      </c>
      <c r="X896" s="471" t="s">
        <v>16916</v>
      </c>
      <c r="Y896" s="472" t="s">
        <v>16916</v>
      </c>
      <c r="Z896" s="471" t="s">
        <v>16916</v>
      </c>
      <c r="AA896" s="472" t="s">
        <v>16916</v>
      </c>
      <c r="AB896" s="471" t="s">
        <v>16916</v>
      </c>
      <c r="AC896" s="472" t="s">
        <v>16916</v>
      </c>
      <c r="AD896" s="471" t="s">
        <v>16916</v>
      </c>
      <c r="AE896" s="472" t="s">
        <v>16916</v>
      </c>
      <c r="AF896" s="595" t="s">
        <v>16916</v>
      </c>
      <c r="AG896" s="473" t="s">
        <v>16916</v>
      </c>
      <c r="AH896" s="471" t="s">
        <v>16916</v>
      </c>
      <c r="AI896" s="472" t="s">
        <v>16916</v>
      </c>
      <c r="AJ896" s="471" t="s">
        <v>16916</v>
      </c>
      <c r="AK896" s="472" t="s">
        <v>16916</v>
      </c>
      <c r="AL896" s="471" t="s">
        <v>16916</v>
      </c>
      <c r="AM896" s="472" t="s">
        <v>16916</v>
      </c>
      <c r="AN896" s="471" t="s">
        <v>16916</v>
      </c>
      <c r="AO896" s="472" t="s">
        <v>16916</v>
      </c>
      <c r="AP896" s="471" t="s">
        <v>16916</v>
      </c>
      <c r="AQ896" s="472" t="s">
        <v>16916</v>
      </c>
      <c r="AR896" s="471" t="s">
        <v>16916</v>
      </c>
      <c r="AS896" s="472" t="s">
        <v>16916</v>
      </c>
      <c r="AT896" s="471" t="s">
        <v>16916</v>
      </c>
      <c r="AU896" s="472" t="s">
        <v>16916</v>
      </c>
      <c r="AV896" s="471" t="s">
        <v>16916</v>
      </c>
      <c r="AW896" s="472" t="s">
        <v>16916</v>
      </c>
      <c r="AX896" s="471" t="s">
        <v>16916</v>
      </c>
      <c r="AY896" s="472" t="s">
        <v>16916</v>
      </c>
      <c r="AZ896" s="471" t="s">
        <v>16916</v>
      </c>
      <c r="BA896" s="472" t="s">
        <v>16916</v>
      </c>
      <c r="BB896" s="471">
        <v>7354.26</v>
      </c>
      <c r="BC896" s="472">
        <v>0</v>
      </c>
      <c r="BD896" s="471" t="s">
        <v>16916</v>
      </c>
      <c r="BE896" s="472" t="s">
        <v>16916</v>
      </c>
      <c r="BF896" s="471" t="s">
        <v>16916</v>
      </c>
      <c r="BG896" s="472" t="s">
        <v>16916</v>
      </c>
      <c r="BH896" s="471" t="s">
        <v>16916</v>
      </c>
      <c r="BI896" s="472" t="s">
        <v>16916</v>
      </c>
      <c r="BJ896" s="357">
        <v>7354.26</v>
      </c>
      <c r="BK896" s="474">
        <v>0</v>
      </c>
      <c r="BL896" s="357">
        <v>0</v>
      </c>
      <c r="BM896" s="474">
        <v>0</v>
      </c>
      <c r="BN896" s="357">
        <v>0</v>
      </c>
      <c r="BO896" s="474">
        <v>0</v>
      </c>
    </row>
    <row r="897" spans="1:67" s="148" customFormat="1" ht="12.75" x14ac:dyDescent="0.2">
      <c r="A897" s="470" t="s">
        <v>8330</v>
      </c>
      <c r="B897" s="470" t="s">
        <v>8354</v>
      </c>
      <c r="C897" s="470" t="s">
        <v>8213</v>
      </c>
      <c r="D897" s="470" t="s">
        <v>8213</v>
      </c>
      <c r="E897" s="470" t="s">
        <v>18099</v>
      </c>
      <c r="F897" s="470" t="s">
        <v>17048</v>
      </c>
      <c r="G897" s="470" t="s">
        <v>14</v>
      </c>
      <c r="H897" s="471" t="s">
        <v>16916</v>
      </c>
      <c r="I897" s="472" t="s">
        <v>16916</v>
      </c>
      <c r="J897" s="471" t="s">
        <v>16916</v>
      </c>
      <c r="K897" s="472" t="s">
        <v>16916</v>
      </c>
      <c r="L897" s="471" t="s">
        <v>16916</v>
      </c>
      <c r="M897" s="472" t="s">
        <v>16916</v>
      </c>
      <c r="N897" s="471" t="s">
        <v>16916</v>
      </c>
      <c r="O897" s="472" t="s">
        <v>16916</v>
      </c>
      <c r="P897" s="471" t="s">
        <v>16916</v>
      </c>
      <c r="Q897" s="472" t="s">
        <v>16916</v>
      </c>
      <c r="R897" s="475" t="s">
        <v>16916</v>
      </c>
      <c r="S897" s="476" t="s">
        <v>16916</v>
      </c>
      <c r="T897" s="475" t="s">
        <v>16916</v>
      </c>
      <c r="U897" s="476" t="s">
        <v>16916</v>
      </c>
      <c r="V897" s="475" t="s">
        <v>16916</v>
      </c>
      <c r="W897" s="473" t="s">
        <v>16916</v>
      </c>
      <c r="X897" s="471" t="s">
        <v>16916</v>
      </c>
      <c r="Y897" s="472" t="s">
        <v>16916</v>
      </c>
      <c r="Z897" s="471" t="s">
        <v>16916</v>
      </c>
      <c r="AA897" s="472" t="s">
        <v>16916</v>
      </c>
      <c r="AB897" s="471" t="s">
        <v>16916</v>
      </c>
      <c r="AC897" s="472" t="s">
        <v>16916</v>
      </c>
      <c r="AD897" s="471" t="s">
        <v>16916</v>
      </c>
      <c r="AE897" s="472" t="s">
        <v>16916</v>
      </c>
      <c r="AF897" s="595" t="s">
        <v>16916</v>
      </c>
      <c r="AG897" s="473" t="s">
        <v>16916</v>
      </c>
      <c r="AH897" s="471" t="s">
        <v>16916</v>
      </c>
      <c r="AI897" s="472" t="s">
        <v>16916</v>
      </c>
      <c r="AJ897" s="471" t="s">
        <v>16916</v>
      </c>
      <c r="AK897" s="472" t="s">
        <v>16916</v>
      </c>
      <c r="AL897" s="471" t="s">
        <v>16916</v>
      </c>
      <c r="AM897" s="472" t="s">
        <v>16916</v>
      </c>
      <c r="AN897" s="471" t="s">
        <v>16916</v>
      </c>
      <c r="AO897" s="472" t="s">
        <v>16916</v>
      </c>
      <c r="AP897" s="471" t="s">
        <v>16916</v>
      </c>
      <c r="AQ897" s="472" t="s">
        <v>16916</v>
      </c>
      <c r="AR897" s="471" t="s">
        <v>16916</v>
      </c>
      <c r="AS897" s="472" t="s">
        <v>16916</v>
      </c>
      <c r="AT897" s="471" t="s">
        <v>16916</v>
      </c>
      <c r="AU897" s="472" t="s">
        <v>16916</v>
      </c>
      <c r="AV897" s="471" t="s">
        <v>16916</v>
      </c>
      <c r="AW897" s="472" t="s">
        <v>16916</v>
      </c>
      <c r="AX897" s="471" t="s">
        <v>16916</v>
      </c>
      <c r="AY897" s="472" t="s">
        <v>16916</v>
      </c>
      <c r="AZ897" s="471" t="s">
        <v>16916</v>
      </c>
      <c r="BA897" s="472" t="s">
        <v>16916</v>
      </c>
      <c r="BB897" s="471" t="s">
        <v>16916</v>
      </c>
      <c r="BC897" s="472" t="s">
        <v>16916</v>
      </c>
      <c r="BD897" s="471" t="s">
        <v>16916</v>
      </c>
      <c r="BE897" s="472" t="s">
        <v>16916</v>
      </c>
      <c r="BF897" s="471">
        <v>47520.33</v>
      </c>
      <c r="BG897" s="472">
        <v>0</v>
      </c>
      <c r="BH897" s="471" t="s">
        <v>16916</v>
      </c>
      <c r="BI897" s="472" t="s">
        <v>16916</v>
      </c>
      <c r="BJ897" s="357">
        <v>47520.33</v>
      </c>
      <c r="BK897" s="474">
        <v>0</v>
      </c>
      <c r="BL897" s="357">
        <v>0</v>
      </c>
      <c r="BM897" s="474">
        <v>0</v>
      </c>
      <c r="BN897" s="357">
        <v>0</v>
      </c>
      <c r="BO897" s="474">
        <v>0</v>
      </c>
    </row>
    <row r="898" spans="1:67" s="148" customFormat="1" ht="12.75" x14ac:dyDescent="0.2">
      <c r="A898" s="470" t="s">
        <v>8330</v>
      </c>
      <c r="B898" s="470" t="s">
        <v>8388</v>
      </c>
      <c r="C898" s="470" t="s">
        <v>8213</v>
      </c>
      <c r="D898" s="470" t="s">
        <v>8213</v>
      </c>
      <c r="E898" s="470" t="s">
        <v>17788</v>
      </c>
      <c r="F898" s="470" t="s">
        <v>17048</v>
      </c>
      <c r="G898" s="470" t="s">
        <v>14</v>
      </c>
      <c r="H898" s="471" t="s">
        <v>16916</v>
      </c>
      <c r="I898" s="472" t="s">
        <v>16916</v>
      </c>
      <c r="J898" s="471" t="s">
        <v>16916</v>
      </c>
      <c r="K898" s="472" t="s">
        <v>16916</v>
      </c>
      <c r="L898" s="471" t="s">
        <v>16916</v>
      </c>
      <c r="M898" s="472" t="s">
        <v>16916</v>
      </c>
      <c r="N898" s="471" t="s">
        <v>16916</v>
      </c>
      <c r="O898" s="472" t="s">
        <v>16916</v>
      </c>
      <c r="P898" s="471" t="s">
        <v>16916</v>
      </c>
      <c r="Q898" s="472" t="s">
        <v>16916</v>
      </c>
      <c r="R898" s="475" t="s">
        <v>16916</v>
      </c>
      <c r="S898" s="476" t="s">
        <v>16916</v>
      </c>
      <c r="T898" s="475" t="s">
        <v>16916</v>
      </c>
      <c r="U898" s="476" t="s">
        <v>16916</v>
      </c>
      <c r="V898" s="475" t="s">
        <v>16916</v>
      </c>
      <c r="W898" s="473" t="s">
        <v>16916</v>
      </c>
      <c r="X898" s="471" t="s">
        <v>16916</v>
      </c>
      <c r="Y898" s="472" t="s">
        <v>16916</v>
      </c>
      <c r="Z898" s="471" t="s">
        <v>16916</v>
      </c>
      <c r="AA898" s="472" t="s">
        <v>16916</v>
      </c>
      <c r="AB898" s="471" t="s">
        <v>16916</v>
      </c>
      <c r="AC898" s="472" t="s">
        <v>16916</v>
      </c>
      <c r="AD898" s="471" t="s">
        <v>16916</v>
      </c>
      <c r="AE898" s="472" t="s">
        <v>16916</v>
      </c>
      <c r="AF898" s="595" t="s">
        <v>16916</v>
      </c>
      <c r="AG898" s="473" t="s">
        <v>16916</v>
      </c>
      <c r="AH898" s="471" t="s">
        <v>16916</v>
      </c>
      <c r="AI898" s="472" t="s">
        <v>16916</v>
      </c>
      <c r="AJ898" s="471" t="s">
        <v>16916</v>
      </c>
      <c r="AK898" s="472" t="s">
        <v>16916</v>
      </c>
      <c r="AL898" s="471" t="s">
        <v>16916</v>
      </c>
      <c r="AM898" s="472" t="s">
        <v>16916</v>
      </c>
      <c r="AN898" s="471" t="s">
        <v>16916</v>
      </c>
      <c r="AO898" s="472" t="s">
        <v>16916</v>
      </c>
      <c r="AP898" s="471" t="s">
        <v>16916</v>
      </c>
      <c r="AQ898" s="472" t="s">
        <v>16916</v>
      </c>
      <c r="AR898" s="471" t="s">
        <v>16916</v>
      </c>
      <c r="AS898" s="472" t="s">
        <v>16916</v>
      </c>
      <c r="AT898" s="471" t="s">
        <v>16916</v>
      </c>
      <c r="AU898" s="472" t="s">
        <v>16916</v>
      </c>
      <c r="AV898" s="471" t="s">
        <v>16916</v>
      </c>
      <c r="AW898" s="472" t="s">
        <v>16916</v>
      </c>
      <c r="AX898" s="471">
        <v>39493.800000000003</v>
      </c>
      <c r="AY898" s="472" t="s">
        <v>16916</v>
      </c>
      <c r="AZ898" s="471" t="s">
        <v>16916</v>
      </c>
      <c r="BA898" s="472" t="s">
        <v>16916</v>
      </c>
      <c r="BB898" s="471" t="s">
        <v>16916</v>
      </c>
      <c r="BC898" s="472" t="s">
        <v>16916</v>
      </c>
      <c r="BD898" s="471" t="s">
        <v>16916</v>
      </c>
      <c r="BE898" s="472" t="s">
        <v>16916</v>
      </c>
      <c r="BF898" s="471" t="s">
        <v>16916</v>
      </c>
      <c r="BG898" s="472" t="s">
        <v>16916</v>
      </c>
      <c r="BH898" s="471" t="s">
        <v>16916</v>
      </c>
      <c r="BI898" s="472" t="s">
        <v>16916</v>
      </c>
      <c r="BJ898" s="357">
        <v>39493.800000000003</v>
      </c>
      <c r="BK898" s="474">
        <v>0</v>
      </c>
      <c r="BL898" s="357">
        <v>0</v>
      </c>
      <c r="BM898" s="474">
        <v>0</v>
      </c>
      <c r="BN898" s="357">
        <v>0</v>
      </c>
      <c r="BO898" s="474">
        <v>0</v>
      </c>
    </row>
    <row r="899" spans="1:67" s="148" customFormat="1" ht="12.75" x14ac:dyDescent="0.2">
      <c r="A899" s="470" t="s">
        <v>8330</v>
      </c>
      <c r="B899" s="470" t="s">
        <v>8494</v>
      </c>
      <c r="C899" s="470" t="s">
        <v>8213</v>
      </c>
      <c r="D899" s="470" t="s">
        <v>8213</v>
      </c>
      <c r="E899" s="470" t="s">
        <v>18100</v>
      </c>
      <c r="F899" s="470" t="s">
        <v>17048</v>
      </c>
      <c r="G899" s="470" t="s">
        <v>14</v>
      </c>
      <c r="H899" s="471" t="s">
        <v>16916</v>
      </c>
      <c r="I899" s="472" t="s">
        <v>16916</v>
      </c>
      <c r="J899" s="471" t="s">
        <v>16916</v>
      </c>
      <c r="K899" s="472" t="s">
        <v>16916</v>
      </c>
      <c r="L899" s="471" t="s">
        <v>16916</v>
      </c>
      <c r="M899" s="472" t="s">
        <v>16916</v>
      </c>
      <c r="N899" s="471" t="s">
        <v>16916</v>
      </c>
      <c r="O899" s="472" t="s">
        <v>16916</v>
      </c>
      <c r="P899" s="471" t="s">
        <v>16916</v>
      </c>
      <c r="Q899" s="472" t="s">
        <v>16916</v>
      </c>
      <c r="R899" s="475" t="s">
        <v>16916</v>
      </c>
      <c r="S899" s="476" t="s">
        <v>16916</v>
      </c>
      <c r="T899" s="475" t="s">
        <v>16916</v>
      </c>
      <c r="U899" s="476" t="s">
        <v>16916</v>
      </c>
      <c r="V899" s="475" t="s">
        <v>16916</v>
      </c>
      <c r="W899" s="473" t="s">
        <v>16916</v>
      </c>
      <c r="X899" s="471" t="s">
        <v>16916</v>
      </c>
      <c r="Y899" s="472" t="s">
        <v>16916</v>
      </c>
      <c r="Z899" s="471" t="s">
        <v>16916</v>
      </c>
      <c r="AA899" s="472" t="s">
        <v>16916</v>
      </c>
      <c r="AB899" s="471" t="s">
        <v>16916</v>
      </c>
      <c r="AC899" s="472" t="s">
        <v>16916</v>
      </c>
      <c r="AD899" s="471" t="s">
        <v>16916</v>
      </c>
      <c r="AE899" s="472" t="s">
        <v>16916</v>
      </c>
      <c r="AF899" s="595" t="s">
        <v>16916</v>
      </c>
      <c r="AG899" s="473" t="s">
        <v>16916</v>
      </c>
      <c r="AH899" s="471" t="s">
        <v>16916</v>
      </c>
      <c r="AI899" s="472" t="s">
        <v>16916</v>
      </c>
      <c r="AJ899" s="471" t="s">
        <v>16916</v>
      </c>
      <c r="AK899" s="472" t="s">
        <v>16916</v>
      </c>
      <c r="AL899" s="471" t="s">
        <v>16916</v>
      </c>
      <c r="AM899" s="472" t="s">
        <v>16916</v>
      </c>
      <c r="AN899" s="471" t="s">
        <v>16916</v>
      </c>
      <c r="AO899" s="472" t="s">
        <v>16916</v>
      </c>
      <c r="AP899" s="471" t="s">
        <v>16916</v>
      </c>
      <c r="AQ899" s="472" t="s">
        <v>16916</v>
      </c>
      <c r="AR899" s="471" t="s">
        <v>16916</v>
      </c>
      <c r="AS899" s="472" t="s">
        <v>16916</v>
      </c>
      <c r="AT899" s="471" t="s">
        <v>16916</v>
      </c>
      <c r="AU899" s="472" t="s">
        <v>16916</v>
      </c>
      <c r="AV899" s="471" t="s">
        <v>16916</v>
      </c>
      <c r="AW899" s="472" t="s">
        <v>16916</v>
      </c>
      <c r="AX899" s="471" t="s">
        <v>16916</v>
      </c>
      <c r="AY899" s="472" t="s">
        <v>16916</v>
      </c>
      <c r="AZ899" s="471" t="s">
        <v>16916</v>
      </c>
      <c r="BA899" s="472" t="s">
        <v>16916</v>
      </c>
      <c r="BB899" s="471" t="s">
        <v>16916</v>
      </c>
      <c r="BC899" s="472" t="s">
        <v>16916</v>
      </c>
      <c r="BD899" s="471" t="s">
        <v>16916</v>
      </c>
      <c r="BE899" s="472" t="s">
        <v>16916</v>
      </c>
      <c r="BF899" s="471">
        <v>2585878.69</v>
      </c>
      <c r="BG899" s="472">
        <v>0</v>
      </c>
      <c r="BH899" s="471" t="s">
        <v>16916</v>
      </c>
      <c r="BI899" s="472" t="s">
        <v>16916</v>
      </c>
      <c r="BJ899" s="357">
        <v>2585878.69</v>
      </c>
      <c r="BK899" s="474">
        <v>0</v>
      </c>
      <c r="BL899" s="357">
        <v>0</v>
      </c>
      <c r="BM899" s="474">
        <v>0</v>
      </c>
      <c r="BN899" s="357">
        <v>0</v>
      </c>
      <c r="BO899" s="474">
        <v>0</v>
      </c>
    </row>
    <row r="900" spans="1:67" s="148" customFormat="1" ht="12.75" x14ac:dyDescent="0.2">
      <c r="A900" s="470" t="s">
        <v>8330</v>
      </c>
      <c r="B900" s="470" t="s">
        <v>8228</v>
      </c>
      <c r="C900" s="470" t="s">
        <v>8213</v>
      </c>
      <c r="D900" s="470" t="s">
        <v>8213</v>
      </c>
      <c r="E900" s="470" t="s">
        <v>8560</v>
      </c>
      <c r="F900" s="470" t="s">
        <v>17048</v>
      </c>
      <c r="G900" s="470" t="s">
        <v>14</v>
      </c>
      <c r="H900" s="471" t="s">
        <v>16916</v>
      </c>
      <c r="I900" s="472" t="s">
        <v>16916</v>
      </c>
      <c r="J900" s="471" t="s">
        <v>16916</v>
      </c>
      <c r="K900" s="472" t="s">
        <v>16916</v>
      </c>
      <c r="L900" s="471">
        <v>7747500.0199999996</v>
      </c>
      <c r="M900" s="472">
        <v>0</v>
      </c>
      <c r="N900" s="471" t="s">
        <v>16916</v>
      </c>
      <c r="O900" s="472" t="s">
        <v>16916</v>
      </c>
      <c r="P900" s="471" t="s">
        <v>16916</v>
      </c>
      <c r="Q900" s="472" t="s">
        <v>16916</v>
      </c>
      <c r="R900" s="475" t="s">
        <v>16916</v>
      </c>
      <c r="S900" s="476" t="s">
        <v>16916</v>
      </c>
      <c r="T900" s="475" t="s">
        <v>16916</v>
      </c>
      <c r="U900" s="476" t="s">
        <v>16916</v>
      </c>
      <c r="V900" s="475">
        <v>7900193.3300000001</v>
      </c>
      <c r="W900" s="473">
        <v>7900193.3300000001</v>
      </c>
      <c r="X900" s="471" t="s">
        <v>16916</v>
      </c>
      <c r="Y900" s="472" t="s">
        <v>16916</v>
      </c>
      <c r="Z900" s="471" t="s">
        <v>16916</v>
      </c>
      <c r="AA900" s="472" t="s">
        <v>16916</v>
      </c>
      <c r="AB900" s="471" t="s">
        <v>16916</v>
      </c>
      <c r="AC900" s="472" t="s">
        <v>16916</v>
      </c>
      <c r="AD900" s="471" t="s">
        <v>16916</v>
      </c>
      <c r="AE900" s="472" t="s">
        <v>16916</v>
      </c>
      <c r="AF900" s="595" t="s">
        <v>16916</v>
      </c>
      <c r="AG900" s="473" t="s">
        <v>16916</v>
      </c>
      <c r="AH900" s="471" t="s">
        <v>16916</v>
      </c>
      <c r="AI900" s="472" t="s">
        <v>16916</v>
      </c>
      <c r="AJ900" s="471" t="s">
        <v>16916</v>
      </c>
      <c r="AK900" s="472" t="s">
        <v>16916</v>
      </c>
      <c r="AL900" s="471" t="s">
        <v>16916</v>
      </c>
      <c r="AM900" s="472" t="s">
        <v>16916</v>
      </c>
      <c r="AN900" s="471" t="s">
        <v>16916</v>
      </c>
      <c r="AO900" s="472" t="s">
        <v>16916</v>
      </c>
      <c r="AP900" s="471" t="s">
        <v>16916</v>
      </c>
      <c r="AQ900" s="472" t="s">
        <v>16916</v>
      </c>
      <c r="AR900" s="471" t="s">
        <v>16916</v>
      </c>
      <c r="AS900" s="472" t="s">
        <v>16916</v>
      </c>
      <c r="AT900" s="471" t="s">
        <v>16916</v>
      </c>
      <c r="AU900" s="472" t="s">
        <v>16916</v>
      </c>
      <c r="AV900" s="471" t="s">
        <v>16916</v>
      </c>
      <c r="AW900" s="472" t="s">
        <v>16916</v>
      </c>
      <c r="AX900" s="471" t="s">
        <v>16916</v>
      </c>
      <c r="AY900" s="472" t="s">
        <v>16916</v>
      </c>
      <c r="AZ900" s="471" t="s">
        <v>16916</v>
      </c>
      <c r="BA900" s="472" t="s">
        <v>16916</v>
      </c>
      <c r="BB900" s="471" t="s">
        <v>16916</v>
      </c>
      <c r="BC900" s="472" t="s">
        <v>16916</v>
      </c>
      <c r="BD900" s="471" t="s">
        <v>16916</v>
      </c>
      <c r="BE900" s="472" t="s">
        <v>16916</v>
      </c>
      <c r="BF900" s="471" t="s">
        <v>16916</v>
      </c>
      <c r="BG900" s="472" t="s">
        <v>16916</v>
      </c>
      <c r="BH900" s="471" t="s">
        <v>16916</v>
      </c>
      <c r="BI900" s="472" t="s">
        <v>16916</v>
      </c>
      <c r="BJ900" s="357">
        <v>0</v>
      </c>
      <c r="BK900" s="474">
        <v>0</v>
      </c>
      <c r="BL900" s="357">
        <v>0</v>
      </c>
      <c r="BM900" s="474">
        <v>0</v>
      </c>
      <c r="BN900" s="357">
        <v>15647693.35</v>
      </c>
      <c r="BO900" s="474">
        <v>7900193.3300000001</v>
      </c>
    </row>
    <row r="901" spans="1:67" s="148" customFormat="1" ht="12.75" x14ac:dyDescent="0.2">
      <c r="A901" s="470" t="s">
        <v>8330</v>
      </c>
      <c r="B901" s="470" t="s">
        <v>8278</v>
      </c>
      <c r="C901" s="470" t="s">
        <v>8213</v>
      </c>
      <c r="D901" s="470" t="s">
        <v>8213</v>
      </c>
      <c r="E901" s="470" t="s">
        <v>17617</v>
      </c>
      <c r="F901" s="470" t="s">
        <v>17048</v>
      </c>
      <c r="G901" s="470" t="s">
        <v>14</v>
      </c>
      <c r="H901" s="471">
        <v>400000</v>
      </c>
      <c r="I901" s="472">
        <v>381333.7</v>
      </c>
      <c r="J901" s="471" t="s">
        <v>16916</v>
      </c>
      <c r="K901" s="472" t="s">
        <v>16916</v>
      </c>
      <c r="L901" s="471">
        <v>14943818.68</v>
      </c>
      <c r="M901" s="472">
        <v>14866341.859999999</v>
      </c>
      <c r="N901" s="471">
        <v>3600000</v>
      </c>
      <c r="O901" s="472">
        <v>3600000</v>
      </c>
      <c r="P901" s="471" t="s">
        <v>16916</v>
      </c>
      <c r="Q901" s="472" t="s">
        <v>16916</v>
      </c>
      <c r="R901" s="475" t="s">
        <v>16916</v>
      </c>
      <c r="S901" s="476" t="s">
        <v>16916</v>
      </c>
      <c r="T901" s="475" t="s">
        <v>16916</v>
      </c>
      <c r="U901" s="476" t="s">
        <v>16916</v>
      </c>
      <c r="V901" s="475" t="s">
        <v>16916</v>
      </c>
      <c r="W901" s="473" t="s">
        <v>16916</v>
      </c>
      <c r="X901" s="471" t="s">
        <v>16916</v>
      </c>
      <c r="Y901" s="472" t="s">
        <v>16916</v>
      </c>
      <c r="Z901" s="471" t="s">
        <v>16916</v>
      </c>
      <c r="AA901" s="472" t="s">
        <v>16916</v>
      </c>
      <c r="AB901" s="471" t="s">
        <v>16916</v>
      </c>
      <c r="AC901" s="472" t="s">
        <v>16916</v>
      </c>
      <c r="AD901" s="471" t="s">
        <v>16916</v>
      </c>
      <c r="AE901" s="472" t="s">
        <v>16916</v>
      </c>
      <c r="AF901" s="595" t="s">
        <v>16916</v>
      </c>
      <c r="AG901" s="473" t="s">
        <v>16916</v>
      </c>
      <c r="AH901" s="471" t="s">
        <v>16916</v>
      </c>
      <c r="AI901" s="472" t="s">
        <v>16916</v>
      </c>
      <c r="AJ901" s="471" t="s">
        <v>16916</v>
      </c>
      <c r="AK901" s="472" t="s">
        <v>16916</v>
      </c>
      <c r="AL901" s="471" t="s">
        <v>16916</v>
      </c>
      <c r="AM901" s="472" t="s">
        <v>16916</v>
      </c>
      <c r="AN901" s="471" t="s">
        <v>16916</v>
      </c>
      <c r="AO901" s="472" t="s">
        <v>16916</v>
      </c>
      <c r="AP901" s="471" t="s">
        <v>16916</v>
      </c>
      <c r="AQ901" s="472" t="s">
        <v>16916</v>
      </c>
      <c r="AR901" s="471" t="s">
        <v>16916</v>
      </c>
      <c r="AS901" s="472" t="s">
        <v>16916</v>
      </c>
      <c r="AT901" s="471" t="s">
        <v>16916</v>
      </c>
      <c r="AU901" s="472" t="s">
        <v>16916</v>
      </c>
      <c r="AV901" s="471" t="s">
        <v>16916</v>
      </c>
      <c r="AW901" s="472" t="s">
        <v>16916</v>
      </c>
      <c r="AX901" s="471" t="s">
        <v>16916</v>
      </c>
      <c r="AY901" s="472" t="s">
        <v>16916</v>
      </c>
      <c r="AZ901" s="471" t="s">
        <v>16916</v>
      </c>
      <c r="BA901" s="472" t="s">
        <v>16916</v>
      </c>
      <c r="BB901" s="471" t="s">
        <v>16916</v>
      </c>
      <c r="BC901" s="472" t="s">
        <v>16916</v>
      </c>
      <c r="BD901" s="471" t="s">
        <v>16916</v>
      </c>
      <c r="BE901" s="472" t="s">
        <v>16916</v>
      </c>
      <c r="BF901" s="471" t="s">
        <v>16916</v>
      </c>
      <c r="BG901" s="472" t="s">
        <v>16916</v>
      </c>
      <c r="BH901" s="471" t="s">
        <v>16916</v>
      </c>
      <c r="BI901" s="472" t="s">
        <v>16916</v>
      </c>
      <c r="BJ901" s="357">
        <v>4000000</v>
      </c>
      <c r="BK901" s="474">
        <v>3981333.7</v>
      </c>
      <c r="BL901" s="357">
        <v>0</v>
      </c>
      <c r="BM901" s="474">
        <v>0</v>
      </c>
      <c r="BN901" s="357">
        <v>14943818.68</v>
      </c>
      <c r="BO901" s="474">
        <v>14866341.859999999</v>
      </c>
    </row>
    <row r="902" spans="1:67" s="148" customFormat="1" ht="12.75" x14ac:dyDescent="0.2">
      <c r="A902" s="470" t="s">
        <v>8330</v>
      </c>
      <c r="B902" s="470" t="s">
        <v>8233</v>
      </c>
      <c r="C902" s="470" t="s">
        <v>8213</v>
      </c>
      <c r="D902" s="470" t="s">
        <v>8213</v>
      </c>
      <c r="E902" s="470" t="s">
        <v>17935</v>
      </c>
      <c r="F902" s="470" t="s">
        <v>17048</v>
      </c>
      <c r="G902" s="470" t="s">
        <v>14</v>
      </c>
      <c r="H902" s="471" t="s">
        <v>16916</v>
      </c>
      <c r="I902" s="472" t="s">
        <v>16916</v>
      </c>
      <c r="J902" s="471" t="s">
        <v>16916</v>
      </c>
      <c r="K902" s="472" t="s">
        <v>16916</v>
      </c>
      <c r="L902" s="471" t="s">
        <v>16916</v>
      </c>
      <c r="M902" s="472" t="s">
        <v>16916</v>
      </c>
      <c r="N902" s="471" t="s">
        <v>16916</v>
      </c>
      <c r="O902" s="472" t="s">
        <v>16916</v>
      </c>
      <c r="P902" s="471" t="s">
        <v>16916</v>
      </c>
      <c r="Q902" s="472" t="s">
        <v>16916</v>
      </c>
      <c r="R902" s="475" t="s">
        <v>16916</v>
      </c>
      <c r="S902" s="476" t="s">
        <v>16916</v>
      </c>
      <c r="T902" s="475" t="s">
        <v>16916</v>
      </c>
      <c r="U902" s="476" t="s">
        <v>16916</v>
      </c>
      <c r="V902" s="475" t="s">
        <v>16916</v>
      </c>
      <c r="W902" s="473" t="s">
        <v>16916</v>
      </c>
      <c r="X902" s="471" t="s">
        <v>16916</v>
      </c>
      <c r="Y902" s="472" t="s">
        <v>16916</v>
      </c>
      <c r="Z902" s="471" t="s">
        <v>16916</v>
      </c>
      <c r="AA902" s="472" t="s">
        <v>16916</v>
      </c>
      <c r="AB902" s="471" t="s">
        <v>16916</v>
      </c>
      <c r="AC902" s="472" t="s">
        <v>16916</v>
      </c>
      <c r="AD902" s="471" t="s">
        <v>16916</v>
      </c>
      <c r="AE902" s="472" t="s">
        <v>16916</v>
      </c>
      <c r="AF902" s="595" t="s">
        <v>16916</v>
      </c>
      <c r="AG902" s="473" t="s">
        <v>16916</v>
      </c>
      <c r="AH902" s="471" t="s">
        <v>16916</v>
      </c>
      <c r="AI902" s="472" t="s">
        <v>16916</v>
      </c>
      <c r="AJ902" s="471" t="s">
        <v>16916</v>
      </c>
      <c r="AK902" s="472" t="s">
        <v>16916</v>
      </c>
      <c r="AL902" s="471" t="s">
        <v>16916</v>
      </c>
      <c r="AM902" s="472" t="s">
        <v>16916</v>
      </c>
      <c r="AN902" s="471" t="s">
        <v>16916</v>
      </c>
      <c r="AO902" s="472" t="s">
        <v>16916</v>
      </c>
      <c r="AP902" s="471" t="s">
        <v>16916</v>
      </c>
      <c r="AQ902" s="472" t="s">
        <v>16916</v>
      </c>
      <c r="AR902" s="471" t="s">
        <v>16916</v>
      </c>
      <c r="AS902" s="472" t="s">
        <v>16916</v>
      </c>
      <c r="AT902" s="471" t="s">
        <v>16916</v>
      </c>
      <c r="AU902" s="472" t="s">
        <v>16916</v>
      </c>
      <c r="AV902" s="471" t="s">
        <v>16916</v>
      </c>
      <c r="AW902" s="472" t="s">
        <v>16916</v>
      </c>
      <c r="AX902" s="471" t="s">
        <v>16916</v>
      </c>
      <c r="AY902" s="472" t="s">
        <v>16916</v>
      </c>
      <c r="AZ902" s="471" t="s">
        <v>16916</v>
      </c>
      <c r="BA902" s="472" t="s">
        <v>16916</v>
      </c>
      <c r="BB902" s="471">
        <v>751309.71</v>
      </c>
      <c r="BC902" s="472">
        <v>0</v>
      </c>
      <c r="BD902" s="471" t="s">
        <v>16916</v>
      </c>
      <c r="BE902" s="472" t="s">
        <v>16916</v>
      </c>
      <c r="BF902" s="471" t="s">
        <v>16916</v>
      </c>
      <c r="BG902" s="472" t="s">
        <v>16916</v>
      </c>
      <c r="BH902" s="471" t="s">
        <v>16916</v>
      </c>
      <c r="BI902" s="472" t="s">
        <v>16916</v>
      </c>
      <c r="BJ902" s="357">
        <v>751309.71</v>
      </c>
      <c r="BK902" s="474">
        <v>0</v>
      </c>
      <c r="BL902" s="357">
        <v>0</v>
      </c>
      <c r="BM902" s="474">
        <v>0</v>
      </c>
      <c r="BN902" s="357">
        <v>0</v>
      </c>
      <c r="BO902" s="474">
        <v>0</v>
      </c>
    </row>
    <row r="903" spans="1:67" s="148" customFormat="1" ht="12.75" x14ac:dyDescent="0.2">
      <c r="A903" s="470" t="s">
        <v>8330</v>
      </c>
      <c r="B903" s="470" t="s">
        <v>8586</v>
      </c>
      <c r="C903" s="470" t="s">
        <v>8213</v>
      </c>
      <c r="D903" s="470" t="s">
        <v>8213</v>
      </c>
      <c r="E903" s="470" t="s">
        <v>17375</v>
      </c>
      <c r="F903" s="470" t="s">
        <v>17048</v>
      </c>
      <c r="G903" s="470" t="s">
        <v>14</v>
      </c>
      <c r="H903" s="471" t="s">
        <v>16916</v>
      </c>
      <c r="I903" s="472" t="s">
        <v>16916</v>
      </c>
      <c r="J903" s="471" t="s">
        <v>16916</v>
      </c>
      <c r="K903" s="472" t="s">
        <v>16916</v>
      </c>
      <c r="L903" s="471" t="s">
        <v>16916</v>
      </c>
      <c r="M903" s="472" t="s">
        <v>16916</v>
      </c>
      <c r="N903" s="471" t="s">
        <v>16916</v>
      </c>
      <c r="O903" s="472" t="s">
        <v>16916</v>
      </c>
      <c r="P903" s="471" t="s">
        <v>16916</v>
      </c>
      <c r="Q903" s="472" t="s">
        <v>16916</v>
      </c>
      <c r="R903" s="475" t="s">
        <v>16916</v>
      </c>
      <c r="S903" s="476" t="s">
        <v>16916</v>
      </c>
      <c r="T903" s="475" t="s">
        <v>16916</v>
      </c>
      <c r="U903" s="476" t="s">
        <v>16916</v>
      </c>
      <c r="V903" s="475" t="s">
        <v>16916</v>
      </c>
      <c r="W903" s="473" t="s">
        <v>16916</v>
      </c>
      <c r="X903" s="471" t="s">
        <v>16916</v>
      </c>
      <c r="Y903" s="472" t="s">
        <v>16916</v>
      </c>
      <c r="Z903" s="471" t="s">
        <v>16916</v>
      </c>
      <c r="AA903" s="472" t="s">
        <v>16916</v>
      </c>
      <c r="AB903" s="471" t="s">
        <v>16916</v>
      </c>
      <c r="AC903" s="472" t="s">
        <v>16916</v>
      </c>
      <c r="AD903" s="471" t="s">
        <v>16916</v>
      </c>
      <c r="AE903" s="472" t="s">
        <v>16916</v>
      </c>
      <c r="AF903" s="595" t="s">
        <v>16916</v>
      </c>
      <c r="AG903" s="473" t="s">
        <v>16916</v>
      </c>
      <c r="AH903" s="471" t="s">
        <v>16916</v>
      </c>
      <c r="AI903" s="472" t="s">
        <v>16916</v>
      </c>
      <c r="AJ903" s="471" t="s">
        <v>16916</v>
      </c>
      <c r="AK903" s="472" t="s">
        <v>16916</v>
      </c>
      <c r="AL903" s="471" t="s">
        <v>16916</v>
      </c>
      <c r="AM903" s="472" t="s">
        <v>16916</v>
      </c>
      <c r="AN903" s="471" t="s">
        <v>16916</v>
      </c>
      <c r="AO903" s="472" t="s">
        <v>16916</v>
      </c>
      <c r="AP903" s="471" t="s">
        <v>16916</v>
      </c>
      <c r="AQ903" s="472" t="s">
        <v>16916</v>
      </c>
      <c r="AR903" s="471" t="s">
        <v>16916</v>
      </c>
      <c r="AS903" s="472" t="s">
        <v>16916</v>
      </c>
      <c r="AT903" s="471">
        <v>124597.48</v>
      </c>
      <c r="AU903" s="472">
        <v>65000</v>
      </c>
      <c r="AV903" s="471" t="s">
        <v>16916</v>
      </c>
      <c r="AW903" s="472" t="s">
        <v>16916</v>
      </c>
      <c r="AX903" s="471" t="s">
        <v>16916</v>
      </c>
      <c r="AY903" s="472" t="s">
        <v>16916</v>
      </c>
      <c r="AZ903" s="471" t="s">
        <v>16916</v>
      </c>
      <c r="BA903" s="472" t="s">
        <v>16916</v>
      </c>
      <c r="BB903" s="471" t="s">
        <v>16916</v>
      </c>
      <c r="BC903" s="472" t="s">
        <v>16916</v>
      </c>
      <c r="BD903" s="471" t="s">
        <v>16916</v>
      </c>
      <c r="BE903" s="472" t="s">
        <v>16916</v>
      </c>
      <c r="BF903" s="471" t="s">
        <v>16916</v>
      </c>
      <c r="BG903" s="472" t="s">
        <v>16916</v>
      </c>
      <c r="BH903" s="471" t="s">
        <v>16916</v>
      </c>
      <c r="BI903" s="472" t="s">
        <v>16916</v>
      </c>
      <c r="BJ903" s="357">
        <v>124597.48</v>
      </c>
      <c r="BK903" s="474">
        <v>65000</v>
      </c>
      <c r="BL903" s="357">
        <v>0</v>
      </c>
      <c r="BM903" s="474">
        <v>0</v>
      </c>
      <c r="BN903" s="357">
        <v>0</v>
      </c>
      <c r="BO903" s="474">
        <v>0</v>
      </c>
    </row>
    <row r="904" spans="1:67" s="148" customFormat="1" ht="12.75" x14ac:dyDescent="0.2">
      <c r="A904" s="470" t="s">
        <v>8330</v>
      </c>
      <c r="B904" s="470" t="s">
        <v>8247</v>
      </c>
      <c r="C904" s="470" t="s">
        <v>8213</v>
      </c>
      <c r="D904" s="470" t="s">
        <v>8213</v>
      </c>
      <c r="E904" s="470" t="s">
        <v>18101</v>
      </c>
      <c r="F904" s="470" t="s">
        <v>17048</v>
      </c>
      <c r="G904" s="470" t="s">
        <v>14</v>
      </c>
      <c r="H904" s="471" t="s">
        <v>16916</v>
      </c>
      <c r="I904" s="472" t="s">
        <v>16916</v>
      </c>
      <c r="J904" s="471" t="s">
        <v>16916</v>
      </c>
      <c r="K904" s="472" t="s">
        <v>16916</v>
      </c>
      <c r="L904" s="471" t="s">
        <v>16916</v>
      </c>
      <c r="M904" s="472" t="s">
        <v>16916</v>
      </c>
      <c r="N904" s="471" t="s">
        <v>16916</v>
      </c>
      <c r="O904" s="472" t="s">
        <v>16916</v>
      </c>
      <c r="P904" s="471" t="s">
        <v>16916</v>
      </c>
      <c r="Q904" s="472" t="s">
        <v>16916</v>
      </c>
      <c r="R904" s="475" t="s">
        <v>16916</v>
      </c>
      <c r="S904" s="476" t="s">
        <v>16916</v>
      </c>
      <c r="T904" s="475" t="s">
        <v>16916</v>
      </c>
      <c r="U904" s="476" t="s">
        <v>16916</v>
      </c>
      <c r="V904" s="475" t="s">
        <v>16916</v>
      </c>
      <c r="W904" s="473" t="s">
        <v>16916</v>
      </c>
      <c r="X904" s="471" t="s">
        <v>16916</v>
      </c>
      <c r="Y904" s="472" t="s">
        <v>16916</v>
      </c>
      <c r="Z904" s="471" t="s">
        <v>16916</v>
      </c>
      <c r="AA904" s="472" t="s">
        <v>16916</v>
      </c>
      <c r="AB904" s="471" t="s">
        <v>16916</v>
      </c>
      <c r="AC904" s="472" t="s">
        <v>16916</v>
      </c>
      <c r="AD904" s="471" t="s">
        <v>16916</v>
      </c>
      <c r="AE904" s="472" t="s">
        <v>16916</v>
      </c>
      <c r="AF904" s="595" t="s">
        <v>16916</v>
      </c>
      <c r="AG904" s="473" t="s">
        <v>16916</v>
      </c>
      <c r="AH904" s="471" t="s">
        <v>16916</v>
      </c>
      <c r="AI904" s="472" t="s">
        <v>16916</v>
      </c>
      <c r="AJ904" s="471" t="s">
        <v>16916</v>
      </c>
      <c r="AK904" s="472" t="s">
        <v>16916</v>
      </c>
      <c r="AL904" s="471" t="s">
        <v>16916</v>
      </c>
      <c r="AM904" s="472" t="s">
        <v>16916</v>
      </c>
      <c r="AN904" s="471" t="s">
        <v>16916</v>
      </c>
      <c r="AO904" s="472" t="s">
        <v>16916</v>
      </c>
      <c r="AP904" s="471" t="s">
        <v>16916</v>
      </c>
      <c r="AQ904" s="472" t="s">
        <v>16916</v>
      </c>
      <c r="AR904" s="471" t="s">
        <v>16916</v>
      </c>
      <c r="AS904" s="472" t="s">
        <v>16916</v>
      </c>
      <c r="AT904" s="471" t="s">
        <v>16916</v>
      </c>
      <c r="AU904" s="472" t="s">
        <v>16916</v>
      </c>
      <c r="AV904" s="471" t="s">
        <v>16916</v>
      </c>
      <c r="AW904" s="472" t="s">
        <v>16916</v>
      </c>
      <c r="AX904" s="471" t="s">
        <v>16916</v>
      </c>
      <c r="AY904" s="472" t="s">
        <v>16916</v>
      </c>
      <c r="AZ904" s="471" t="s">
        <v>16916</v>
      </c>
      <c r="BA904" s="472" t="s">
        <v>16916</v>
      </c>
      <c r="BB904" s="471" t="s">
        <v>16916</v>
      </c>
      <c r="BC904" s="472" t="s">
        <v>16916</v>
      </c>
      <c r="BD904" s="471" t="s">
        <v>16916</v>
      </c>
      <c r="BE904" s="472" t="s">
        <v>16916</v>
      </c>
      <c r="BF904" s="471">
        <v>8273.5499999999993</v>
      </c>
      <c r="BG904" s="472">
        <v>0</v>
      </c>
      <c r="BH904" s="471" t="s">
        <v>16916</v>
      </c>
      <c r="BI904" s="472" t="s">
        <v>16916</v>
      </c>
      <c r="BJ904" s="357">
        <v>8273.5499999999993</v>
      </c>
      <c r="BK904" s="474">
        <v>0</v>
      </c>
      <c r="BL904" s="357">
        <v>0</v>
      </c>
      <c r="BM904" s="474">
        <v>0</v>
      </c>
      <c r="BN904" s="357">
        <v>0</v>
      </c>
      <c r="BO904" s="474">
        <v>0</v>
      </c>
    </row>
    <row r="905" spans="1:67" s="148" customFormat="1" ht="12.75" x14ac:dyDescent="0.2">
      <c r="A905" s="470" t="s">
        <v>8330</v>
      </c>
      <c r="B905" s="470" t="s">
        <v>8249</v>
      </c>
      <c r="C905" s="470" t="s">
        <v>8213</v>
      </c>
      <c r="D905" s="470" t="s">
        <v>8213</v>
      </c>
      <c r="E905" s="470" t="s">
        <v>17789</v>
      </c>
      <c r="F905" s="470" t="s">
        <v>17048</v>
      </c>
      <c r="G905" s="470" t="s">
        <v>14</v>
      </c>
      <c r="H905" s="471" t="s">
        <v>16916</v>
      </c>
      <c r="I905" s="472" t="s">
        <v>16916</v>
      </c>
      <c r="J905" s="471" t="s">
        <v>16916</v>
      </c>
      <c r="K905" s="472" t="s">
        <v>16916</v>
      </c>
      <c r="L905" s="471" t="s">
        <v>16916</v>
      </c>
      <c r="M905" s="472" t="s">
        <v>16916</v>
      </c>
      <c r="N905" s="471" t="s">
        <v>16916</v>
      </c>
      <c r="O905" s="472" t="s">
        <v>16916</v>
      </c>
      <c r="P905" s="471" t="s">
        <v>16916</v>
      </c>
      <c r="Q905" s="472" t="s">
        <v>16916</v>
      </c>
      <c r="R905" s="475" t="s">
        <v>16916</v>
      </c>
      <c r="S905" s="476" t="s">
        <v>16916</v>
      </c>
      <c r="T905" s="475" t="s">
        <v>16916</v>
      </c>
      <c r="U905" s="476" t="s">
        <v>16916</v>
      </c>
      <c r="V905" s="475" t="s">
        <v>16916</v>
      </c>
      <c r="W905" s="473" t="s">
        <v>16916</v>
      </c>
      <c r="X905" s="471" t="s">
        <v>16916</v>
      </c>
      <c r="Y905" s="472" t="s">
        <v>16916</v>
      </c>
      <c r="Z905" s="471" t="s">
        <v>16916</v>
      </c>
      <c r="AA905" s="472" t="s">
        <v>16916</v>
      </c>
      <c r="AB905" s="471" t="s">
        <v>16916</v>
      </c>
      <c r="AC905" s="472" t="s">
        <v>16916</v>
      </c>
      <c r="AD905" s="471" t="s">
        <v>16916</v>
      </c>
      <c r="AE905" s="472" t="s">
        <v>16916</v>
      </c>
      <c r="AF905" s="595" t="s">
        <v>16916</v>
      </c>
      <c r="AG905" s="473" t="s">
        <v>16916</v>
      </c>
      <c r="AH905" s="471" t="s">
        <v>16916</v>
      </c>
      <c r="AI905" s="472" t="s">
        <v>16916</v>
      </c>
      <c r="AJ905" s="471" t="s">
        <v>16916</v>
      </c>
      <c r="AK905" s="472" t="s">
        <v>16916</v>
      </c>
      <c r="AL905" s="471" t="s">
        <v>16916</v>
      </c>
      <c r="AM905" s="472" t="s">
        <v>16916</v>
      </c>
      <c r="AN905" s="471" t="s">
        <v>16916</v>
      </c>
      <c r="AO905" s="472" t="s">
        <v>16916</v>
      </c>
      <c r="AP905" s="471" t="s">
        <v>16916</v>
      </c>
      <c r="AQ905" s="472" t="s">
        <v>16916</v>
      </c>
      <c r="AR905" s="471" t="s">
        <v>16916</v>
      </c>
      <c r="AS905" s="472" t="s">
        <v>16916</v>
      </c>
      <c r="AT905" s="471" t="s">
        <v>16916</v>
      </c>
      <c r="AU905" s="472" t="s">
        <v>16916</v>
      </c>
      <c r="AV905" s="471" t="s">
        <v>16916</v>
      </c>
      <c r="AW905" s="472" t="s">
        <v>16916</v>
      </c>
      <c r="AX905" s="471">
        <v>596081.78</v>
      </c>
      <c r="AY905" s="472" t="s">
        <v>16916</v>
      </c>
      <c r="AZ905" s="471" t="s">
        <v>16916</v>
      </c>
      <c r="BA905" s="472" t="s">
        <v>16916</v>
      </c>
      <c r="BB905" s="471">
        <v>1005989.06</v>
      </c>
      <c r="BC905" s="472">
        <v>0</v>
      </c>
      <c r="BD905" s="471" t="s">
        <v>16916</v>
      </c>
      <c r="BE905" s="472" t="s">
        <v>16916</v>
      </c>
      <c r="BF905" s="471">
        <v>669110.64</v>
      </c>
      <c r="BG905" s="472">
        <v>0</v>
      </c>
      <c r="BH905" s="471" t="s">
        <v>16916</v>
      </c>
      <c r="BI905" s="472" t="s">
        <v>16916</v>
      </c>
      <c r="BJ905" s="357">
        <v>2271181.48</v>
      </c>
      <c r="BK905" s="474">
        <v>0</v>
      </c>
      <c r="BL905" s="357">
        <v>0</v>
      </c>
      <c r="BM905" s="474">
        <v>0</v>
      </c>
      <c r="BN905" s="357">
        <v>0</v>
      </c>
      <c r="BO905" s="474">
        <v>0</v>
      </c>
    </row>
    <row r="906" spans="1:67" s="148" customFormat="1" ht="12.75" x14ac:dyDescent="0.2">
      <c r="A906" s="470" t="s">
        <v>8330</v>
      </c>
      <c r="B906" s="470" t="s">
        <v>8451</v>
      </c>
      <c r="C906" s="470" t="s">
        <v>8213</v>
      </c>
      <c r="D906" s="470" t="s">
        <v>8213</v>
      </c>
      <c r="E906" s="470" t="s">
        <v>17790</v>
      </c>
      <c r="F906" s="470" t="s">
        <v>17048</v>
      </c>
      <c r="G906" s="470" t="s">
        <v>14</v>
      </c>
      <c r="H906" s="471" t="s">
        <v>16916</v>
      </c>
      <c r="I906" s="472" t="s">
        <v>16916</v>
      </c>
      <c r="J906" s="471" t="s">
        <v>16916</v>
      </c>
      <c r="K906" s="472" t="s">
        <v>16916</v>
      </c>
      <c r="L906" s="471" t="s">
        <v>16916</v>
      </c>
      <c r="M906" s="472" t="s">
        <v>16916</v>
      </c>
      <c r="N906" s="471" t="s">
        <v>16916</v>
      </c>
      <c r="O906" s="472" t="s">
        <v>16916</v>
      </c>
      <c r="P906" s="471" t="s">
        <v>16916</v>
      </c>
      <c r="Q906" s="472" t="s">
        <v>16916</v>
      </c>
      <c r="R906" s="475" t="s">
        <v>16916</v>
      </c>
      <c r="S906" s="476" t="s">
        <v>16916</v>
      </c>
      <c r="T906" s="475" t="s">
        <v>16916</v>
      </c>
      <c r="U906" s="476" t="s">
        <v>16916</v>
      </c>
      <c r="V906" s="475" t="s">
        <v>16916</v>
      </c>
      <c r="W906" s="473" t="s">
        <v>16916</v>
      </c>
      <c r="X906" s="471" t="s">
        <v>16916</v>
      </c>
      <c r="Y906" s="472" t="s">
        <v>16916</v>
      </c>
      <c r="Z906" s="471" t="s">
        <v>16916</v>
      </c>
      <c r="AA906" s="472" t="s">
        <v>16916</v>
      </c>
      <c r="AB906" s="471" t="s">
        <v>16916</v>
      </c>
      <c r="AC906" s="472" t="s">
        <v>16916</v>
      </c>
      <c r="AD906" s="471" t="s">
        <v>16916</v>
      </c>
      <c r="AE906" s="472" t="s">
        <v>16916</v>
      </c>
      <c r="AF906" s="595" t="s">
        <v>16916</v>
      </c>
      <c r="AG906" s="473" t="s">
        <v>16916</v>
      </c>
      <c r="AH906" s="471" t="s">
        <v>16916</v>
      </c>
      <c r="AI906" s="472" t="s">
        <v>16916</v>
      </c>
      <c r="AJ906" s="471" t="s">
        <v>16916</v>
      </c>
      <c r="AK906" s="472" t="s">
        <v>16916</v>
      </c>
      <c r="AL906" s="471" t="s">
        <v>16916</v>
      </c>
      <c r="AM906" s="472" t="s">
        <v>16916</v>
      </c>
      <c r="AN906" s="471" t="s">
        <v>16916</v>
      </c>
      <c r="AO906" s="472" t="s">
        <v>16916</v>
      </c>
      <c r="AP906" s="471" t="s">
        <v>16916</v>
      </c>
      <c r="AQ906" s="472" t="s">
        <v>16916</v>
      </c>
      <c r="AR906" s="471" t="s">
        <v>16916</v>
      </c>
      <c r="AS906" s="472" t="s">
        <v>16916</v>
      </c>
      <c r="AT906" s="471" t="s">
        <v>16916</v>
      </c>
      <c r="AU906" s="472" t="s">
        <v>16916</v>
      </c>
      <c r="AV906" s="471" t="s">
        <v>16916</v>
      </c>
      <c r="AW906" s="472" t="s">
        <v>16916</v>
      </c>
      <c r="AX906" s="471">
        <v>72851.789999999994</v>
      </c>
      <c r="AY906" s="472" t="s">
        <v>16916</v>
      </c>
      <c r="AZ906" s="471" t="s">
        <v>16916</v>
      </c>
      <c r="BA906" s="472" t="s">
        <v>16916</v>
      </c>
      <c r="BB906" s="471">
        <v>82605.039999999994</v>
      </c>
      <c r="BC906" s="472">
        <v>0</v>
      </c>
      <c r="BD906" s="471" t="s">
        <v>16916</v>
      </c>
      <c r="BE906" s="472" t="s">
        <v>16916</v>
      </c>
      <c r="BF906" s="471" t="s">
        <v>16916</v>
      </c>
      <c r="BG906" s="472" t="s">
        <v>16916</v>
      </c>
      <c r="BH906" s="471" t="s">
        <v>16916</v>
      </c>
      <c r="BI906" s="472" t="s">
        <v>16916</v>
      </c>
      <c r="BJ906" s="357">
        <v>155456.82999999999</v>
      </c>
      <c r="BK906" s="474">
        <v>0</v>
      </c>
      <c r="BL906" s="357">
        <v>0</v>
      </c>
      <c r="BM906" s="474">
        <v>0</v>
      </c>
      <c r="BN906" s="357">
        <v>0</v>
      </c>
      <c r="BO906" s="474">
        <v>0</v>
      </c>
    </row>
    <row r="907" spans="1:67" s="148" customFormat="1" ht="12.75" x14ac:dyDescent="0.2">
      <c r="A907" s="470" t="s">
        <v>8330</v>
      </c>
      <c r="B907" s="470" t="s">
        <v>8465</v>
      </c>
      <c r="C907" s="470" t="s">
        <v>8213</v>
      </c>
      <c r="D907" s="470" t="s">
        <v>8213</v>
      </c>
      <c r="E907" s="470" t="s">
        <v>17618</v>
      </c>
      <c r="F907" s="470" t="s">
        <v>17048</v>
      </c>
      <c r="G907" s="470" t="s">
        <v>14</v>
      </c>
      <c r="H907" s="471" t="s">
        <v>16916</v>
      </c>
      <c r="I907" s="472" t="s">
        <v>16916</v>
      </c>
      <c r="J907" s="471">
        <v>184688</v>
      </c>
      <c r="K907" s="472">
        <v>77681.16</v>
      </c>
      <c r="L907" s="471" t="s">
        <v>16916</v>
      </c>
      <c r="M907" s="472" t="s">
        <v>16916</v>
      </c>
      <c r="N907" s="471" t="s">
        <v>16916</v>
      </c>
      <c r="O907" s="472" t="s">
        <v>16916</v>
      </c>
      <c r="P907" s="471" t="s">
        <v>16916</v>
      </c>
      <c r="Q907" s="472" t="s">
        <v>16916</v>
      </c>
      <c r="R907" s="475" t="s">
        <v>16916</v>
      </c>
      <c r="S907" s="476" t="s">
        <v>16916</v>
      </c>
      <c r="T907" s="475" t="s">
        <v>16916</v>
      </c>
      <c r="U907" s="476" t="s">
        <v>16916</v>
      </c>
      <c r="V907" s="475" t="s">
        <v>16916</v>
      </c>
      <c r="W907" s="473" t="s">
        <v>16916</v>
      </c>
      <c r="X907" s="471" t="s">
        <v>16916</v>
      </c>
      <c r="Y907" s="472" t="s">
        <v>16916</v>
      </c>
      <c r="Z907" s="471" t="s">
        <v>16916</v>
      </c>
      <c r="AA907" s="472" t="s">
        <v>16916</v>
      </c>
      <c r="AB907" s="471" t="s">
        <v>16916</v>
      </c>
      <c r="AC907" s="472" t="s">
        <v>16916</v>
      </c>
      <c r="AD907" s="471" t="s">
        <v>16916</v>
      </c>
      <c r="AE907" s="472" t="s">
        <v>16916</v>
      </c>
      <c r="AF907" s="595" t="s">
        <v>16916</v>
      </c>
      <c r="AG907" s="473" t="s">
        <v>16916</v>
      </c>
      <c r="AH907" s="471" t="s">
        <v>16916</v>
      </c>
      <c r="AI907" s="472" t="s">
        <v>16916</v>
      </c>
      <c r="AJ907" s="471" t="s">
        <v>16916</v>
      </c>
      <c r="AK907" s="472" t="s">
        <v>16916</v>
      </c>
      <c r="AL907" s="471">
        <v>782093.02</v>
      </c>
      <c r="AM907" s="472">
        <v>0</v>
      </c>
      <c r="AN907" s="471" t="s">
        <v>16916</v>
      </c>
      <c r="AO907" s="472" t="s">
        <v>16916</v>
      </c>
      <c r="AP907" s="471">
        <v>64052.84</v>
      </c>
      <c r="AQ907" s="472">
        <v>0</v>
      </c>
      <c r="AR907" s="471" t="s">
        <v>16916</v>
      </c>
      <c r="AS907" s="472" t="s">
        <v>16916</v>
      </c>
      <c r="AT907" s="471" t="s">
        <v>16916</v>
      </c>
      <c r="AU907" s="472" t="s">
        <v>16916</v>
      </c>
      <c r="AV907" s="471" t="s">
        <v>16916</v>
      </c>
      <c r="AW907" s="472" t="s">
        <v>16916</v>
      </c>
      <c r="AX907" s="471" t="s">
        <v>16916</v>
      </c>
      <c r="AY907" s="472" t="s">
        <v>16916</v>
      </c>
      <c r="AZ907" s="471" t="s">
        <v>16916</v>
      </c>
      <c r="BA907" s="472" t="s">
        <v>16916</v>
      </c>
      <c r="BB907" s="471" t="s">
        <v>16916</v>
      </c>
      <c r="BC907" s="472" t="s">
        <v>16916</v>
      </c>
      <c r="BD907" s="471" t="s">
        <v>16916</v>
      </c>
      <c r="BE907" s="472" t="s">
        <v>16916</v>
      </c>
      <c r="BF907" s="471" t="s">
        <v>16916</v>
      </c>
      <c r="BG907" s="472" t="s">
        <v>16916</v>
      </c>
      <c r="BH907" s="471" t="s">
        <v>16916</v>
      </c>
      <c r="BI907" s="472" t="s">
        <v>16916</v>
      </c>
      <c r="BJ907" s="357">
        <v>846145.86</v>
      </c>
      <c r="BK907" s="474">
        <v>0</v>
      </c>
      <c r="BL907" s="357">
        <v>184688</v>
      </c>
      <c r="BM907" s="474">
        <v>77681.16</v>
      </c>
      <c r="BN907" s="357">
        <v>0</v>
      </c>
      <c r="BO907" s="474">
        <v>0</v>
      </c>
    </row>
    <row r="908" spans="1:67" s="148" customFormat="1" ht="12.75" x14ac:dyDescent="0.2">
      <c r="A908" s="470" t="s">
        <v>8330</v>
      </c>
      <c r="B908" s="470" t="s">
        <v>8365</v>
      </c>
      <c r="C908" s="470" t="s">
        <v>8213</v>
      </c>
      <c r="D908" s="470" t="s">
        <v>8213</v>
      </c>
      <c r="E908" s="470" t="s">
        <v>17376</v>
      </c>
      <c r="F908" s="470" t="s">
        <v>17048</v>
      </c>
      <c r="G908" s="470" t="s">
        <v>14</v>
      </c>
      <c r="H908" s="471" t="s">
        <v>16916</v>
      </c>
      <c r="I908" s="472" t="s">
        <v>16916</v>
      </c>
      <c r="J908" s="471" t="s">
        <v>16916</v>
      </c>
      <c r="K908" s="472" t="s">
        <v>16916</v>
      </c>
      <c r="L908" s="471" t="s">
        <v>16916</v>
      </c>
      <c r="M908" s="472" t="s">
        <v>16916</v>
      </c>
      <c r="N908" s="471" t="s">
        <v>16916</v>
      </c>
      <c r="O908" s="472" t="s">
        <v>16916</v>
      </c>
      <c r="P908" s="471" t="s">
        <v>16916</v>
      </c>
      <c r="Q908" s="472" t="s">
        <v>16916</v>
      </c>
      <c r="R908" s="475" t="s">
        <v>16916</v>
      </c>
      <c r="S908" s="476" t="s">
        <v>16916</v>
      </c>
      <c r="T908" s="475" t="s">
        <v>16916</v>
      </c>
      <c r="U908" s="476" t="s">
        <v>16916</v>
      </c>
      <c r="V908" s="475" t="s">
        <v>16916</v>
      </c>
      <c r="W908" s="473" t="s">
        <v>16916</v>
      </c>
      <c r="X908" s="471" t="s">
        <v>16916</v>
      </c>
      <c r="Y908" s="472" t="s">
        <v>16916</v>
      </c>
      <c r="Z908" s="471" t="s">
        <v>16916</v>
      </c>
      <c r="AA908" s="472" t="s">
        <v>16916</v>
      </c>
      <c r="AB908" s="471" t="s">
        <v>16916</v>
      </c>
      <c r="AC908" s="472" t="s">
        <v>16916</v>
      </c>
      <c r="AD908" s="471" t="s">
        <v>16916</v>
      </c>
      <c r="AE908" s="472" t="s">
        <v>16916</v>
      </c>
      <c r="AF908" s="595" t="s">
        <v>16916</v>
      </c>
      <c r="AG908" s="473" t="s">
        <v>16916</v>
      </c>
      <c r="AH908" s="471" t="s">
        <v>16916</v>
      </c>
      <c r="AI908" s="472" t="s">
        <v>16916</v>
      </c>
      <c r="AJ908" s="471" t="s">
        <v>16916</v>
      </c>
      <c r="AK908" s="472" t="s">
        <v>16916</v>
      </c>
      <c r="AL908" s="471" t="s">
        <v>16916</v>
      </c>
      <c r="AM908" s="472" t="s">
        <v>16916</v>
      </c>
      <c r="AN908" s="471" t="s">
        <v>16916</v>
      </c>
      <c r="AO908" s="472" t="s">
        <v>16916</v>
      </c>
      <c r="AP908" s="471" t="s">
        <v>16916</v>
      </c>
      <c r="AQ908" s="472" t="s">
        <v>16916</v>
      </c>
      <c r="AR908" s="471" t="s">
        <v>16916</v>
      </c>
      <c r="AS908" s="472" t="s">
        <v>16916</v>
      </c>
      <c r="AT908" s="471">
        <v>24252.58</v>
      </c>
      <c r="AU908" s="472">
        <v>24252.58</v>
      </c>
      <c r="AV908" s="471" t="s">
        <v>16916</v>
      </c>
      <c r="AW908" s="472" t="s">
        <v>16916</v>
      </c>
      <c r="AX908" s="471" t="s">
        <v>16916</v>
      </c>
      <c r="AY908" s="472" t="s">
        <v>16916</v>
      </c>
      <c r="AZ908" s="471" t="s">
        <v>16916</v>
      </c>
      <c r="BA908" s="472" t="s">
        <v>16916</v>
      </c>
      <c r="BB908" s="471" t="s">
        <v>16916</v>
      </c>
      <c r="BC908" s="472" t="s">
        <v>16916</v>
      </c>
      <c r="BD908" s="471" t="s">
        <v>16916</v>
      </c>
      <c r="BE908" s="472" t="s">
        <v>16916</v>
      </c>
      <c r="BF908" s="471">
        <v>21481.93</v>
      </c>
      <c r="BG908" s="472">
        <v>0</v>
      </c>
      <c r="BH908" s="471" t="s">
        <v>16916</v>
      </c>
      <c r="BI908" s="472" t="s">
        <v>16916</v>
      </c>
      <c r="BJ908" s="357">
        <v>45734.51</v>
      </c>
      <c r="BK908" s="474">
        <v>24252.58</v>
      </c>
      <c r="BL908" s="357">
        <v>0</v>
      </c>
      <c r="BM908" s="474">
        <v>0</v>
      </c>
      <c r="BN908" s="357">
        <v>0</v>
      </c>
      <c r="BO908" s="474">
        <v>0</v>
      </c>
    </row>
    <row r="909" spans="1:67" s="148" customFormat="1" ht="12.75" x14ac:dyDescent="0.2">
      <c r="A909" s="470" t="s">
        <v>8330</v>
      </c>
      <c r="B909" s="470" t="s">
        <v>8432</v>
      </c>
      <c r="C909" s="470" t="s">
        <v>8213</v>
      </c>
      <c r="D909" s="470" t="s">
        <v>8213</v>
      </c>
      <c r="E909" s="470" t="s">
        <v>17936</v>
      </c>
      <c r="F909" s="470" t="s">
        <v>17048</v>
      </c>
      <c r="G909" s="470" t="s">
        <v>14</v>
      </c>
      <c r="H909" s="471" t="s">
        <v>16916</v>
      </c>
      <c r="I909" s="472" t="s">
        <v>16916</v>
      </c>
      <c r="J909" s="471" t="s">
        <v>16916</v>
      </c>
      <c r="K909" s="472" t="s">
        <v>16916</v>
      </c>
      <c r="L909" s="471" t="s">
        <v>16916</v>
      </c>
      <c r="M909" s="472" t="s">
        <v>16916</v>
      </c>
      <c r="N909" s="471" t="s">
        <v>16916</v>
      </c>
      <c r="O909" s="472" t="s">
        <v>16916</v>
      </c>
      <c r="P909" s="471" t="s">
        <v>16916</v>
      </c>
      <c r="Q909" s="472" t="s">
        <v>16916</v>
      </c>
      <c r="R909" s="475" t="s">
        <v>16916</v>
      </c>
      <c r="S909" s="476" t="s">
        <v>16916</v>
      </c>
      <c r="T909" s="475" t="s">
        <v>16916</v>
      </c>
      <c r="U909" s="476" t="s">
        <v>16916</v>
      </c>
      <c r="V909" s="475" t="s">
        <v>16916</v>
      </c>
      <c r="W909" s="473" t="s">
        <v>16916</v>
      </c>
      <c r="X909" s="471" t="s">
        <v>16916</v>
      </c>
      <c r="Y909" s="472" t="s">
        <v>16916</v>
      </c>
      <c r="Z909" s="471" t="s">
        <v>16916</v>
      </c>
      <c r="AA909" s="472" t="s">
        <v>16916</v>
      </c>
      <c r="AB909" s="471" t="s">
        <v>16916</v>
      </c>
      <c r="AC909" s="472" t="s">
        <v>16916</v>
      </c>
      <c r="AD909" s="471" t="s">
        <v>16916</v>
      </c>
      <c r="AE909" s="472" t="s">
        <v>16916</v>
      </c>
      <c r="AF909" s="595" t="s">
        <v>16916</v>
      </c>
      <c r="AG909" s="473" t="s">
        <v>16916</v>
      </c>
      <c r="AH909" s="471" t="s">
        <v>16916</v>
      </c>
      <c r="AI909" s="472" t="s">
        <v>16916</v>
      </c>
      <c r="AJ909" s="471" t="s">
        <v>16916</v>
      </c>
      <c r="AK909" s="472" t="s">
        <v>16916</v>
      </c>
      <c r="AL909" s="471" t="s">
        <v>16916</v>
      </c>
      <c r="AM909" s="472" t="s">
        <v>16916</v>
      </c>
      <c r="AN909" s="471" t="s">
        <v>16916</v>
      </c>
      <c r="AO909" s="472" t="s">
        <v>16916</v>
      </c>
      <c r="AP909" s="471" t="s">
        <v>16916</v>
      </c>
      <c r="AQ909" s="472" t="s">
        <v>16916</v>
      </c>
      <c r="AR909" s="471" t="s">
        <v>16916</v>
      </c>
      <c r="AS909" s="472" t="s">
        <v>16916</v>
      </c>
      <c r="AT909" s="471" t="s">
        <v>16916</v>
      </c>
      <c r="AU909" s="472" t="s">
        <v>16916</v>
      </c>
      <c r="AV909" s="471" t="s">
        <v>16916</v>
      </c>
      <c r="AW909" s="472" t="s">
        <v>16916</v>
      </c>
      <c r="AX909" s="471" t="s">
        <v>16916</v>
      </c>
      <c r="AY909" s="472" t="s">
        <v>16916</v>
      </c>
      <c r="AZ909" s="471" t="s">
        <v>16916</v>
      </c>
      <c r="BA909" s="472" t="s">
        <v>16916</v>
      </c>
      <c r="BB909" s="471">
        <v>109348.13</v>
      </c>
      <c r="BC909" s="472">
        <v>0</v>
      </c>
      <c r="BD909" s="471" t="s">
        <v>16916</v>
      </c>
      <c r="BE909" s="472" t="s">
        <v>16916</v>
      </c>
      <c r="BF909" s="471" t="s">
        <v>16916</v>
      </c>
      <c r="BG909" s="472" t="s">
        <v>16916</v>
      </c>
      <c r="BH909" s="471" t="s">
        <v>16916</v>
      </c>
      <c r="BI909" s="472" t="s">
        <v>16916</v>
      </c>
      <c r="BJ909" s="357">
        <v>109348.13</v>
      </c>
      <c r="BK909" s="474">
        <v>0</v>
      </c>
      <c r="BL909" s="357">
        <v>0</v>
      </c>
      <c r="BM909" s="474">
        <v>0</v>
      </c>
      <c r="BN909" s="357">
        <v>0</v>
      </c>
      <c r="BO909" s="474">
        <v>0</v>
      </c>
    </row>
    <row r="910" spans="1:67" s="148" customFormat="1" ht="12.75" x14ac:dyDescent="0.2">
      <c r="A910" s="470" t="s">
        <v>8330</v>
      </c>
      <c r="B910" s="470" t="s">
        <v>8841</v>
      </c>
      <c r="C910" s="470" t="s">
        <v>8213</v>
      </c>
      <c r="D910" s="470" t="s">
        <v>8213</v>
      </c>
      <c r="E910" s="470" t="s">
        <v>18102</v>
      </c>
      <c r="F910" s="470" t="s">
        <v>17048</v>
      </c>
      <c r="G910" s="470" t="s">
        <v>14</v>
      </c>
      <c r="H910" s="471" t="s">
        <v>16916</v>
      </c>
      <c r="I910" s="472" t="s">
        <v>16916</v>
      </c>
      <c r="J910" s="471" t="s">
        <v>16916</v>
      </c>
      <c r="K910" s="472" t="s">
        <v>16916</v>
      </c>
      <c r="L910" s="471" t="s">
        <v>16916</v>
      </c>
      <c r="M910" s="472" t="s">
        <v>16916</v>
      </c>
      <c r="N910" s="471" t="s">
        <v>16916</v>
      </c>
      <c r="O910" s="472" t="s">
        <v>16916</v>
      </c>
      <c r="P910" s="471" t="s">
        <v>16916</v>
      </c>
      <c r="Q910" s="472" t="s">
        <v>16916</v>
      </c>
      <c r="R910" s="475" t="s">
        <v>16916</v>
      </c>
      <c r="S910" s="476" t="s">
        <v>16916</v>
      </c>
      <c r="T910" s="475" t="s">
        <v>16916</v>
      </c>
      <c r="U910" s="476" t="s">
        <v>16916</v>
      </c>
      <c r="V910" s="475" t="s">
        <v>16916</v>
      </c>
      <c r="W910" s="473" t="s">
        <v>16916</v>
      </c>
      <c r="X910" s="471" t="s">
        <v>16916</v>
      </c>
      <c r="Y910" s="472" t="s">
        <v>16916</v>
      </c>
      <c r="Z910" s="471" t="s">
        <v>16916</v>
      </c>
      <c r="AA910" s="472" t="s">
        <v>16916</v>
      </c>
      <c r="AB910" s="471" t="s">
        <v>16916</v>
      </c>
      <c r="AC910" s="472" t="s">
        <v>16916</v>
      </c>
      <c r="AD910" s="471" t="s">
        <v>16916</v>
      </c>
      <c r="AE910" s="472" t="s">
        <v>16916</v>
      </c>
      <c r="AF910" s="595" t="s">
        <v>16916</v>
      </c>
      <c r="AG910" s="473" t="s">
        <v>16916</v>
      </c>
      <c r="AH910" s="471" t="s">
        <v>16916</v>
      </c>
      <c r="AI910" s="472" t="s">
        <v>16916</v>
      </c>
      <c r="AJ910" s="471" t="s">
        <v>16916</v>
      </c>
      <c r="AK910" s="472" t="s">
        <v>16916</v>
      </c>
      <c r="AL910" s="471" t="s">
        <v>16916</v>
      </c>
      <c r="AM910" s="472" t="s">
        <v>16916</v>
      </c>
      <c r="AN910" s="471" t="s">
        <v>16916</v>
      </c>
      <c r="AO910" s="472" t="s">
        <v>16916</v>
      </c>
      <c r="AP910" s="471" t="s">
        <v>16916</v>
      </c>
      <c r="AQ910" s="472" t="s">
        <v>16916</v>
      </c>
      <c r="AR910" s="471" t="s">
        <v>16916</v>
      </c>
      <c r="AS910" s="472" t="s">
        <v>16916</v>
      </c>
      <c r="AT910" s="471" t="s">
        <v>16916</v>
      </c>
      <c r="AU910" s="472" t="s">
        <v>16916</v>
      </c>
      <c r="AV910" s="471" t="s">
        <v>16916</v>
      </c>
      <c r="AW910" s="472" t="s">
        <v>16916</v>
      </c>
      <c r="AX910" s="471" t="s">
        <v>16916</v>
      </c>
      <c r="AY910" s="472" t="s">
        <v>16916</v>
      </c>
      <c r="AZ910" s="471" t="s">
        <v>16916</v>
      </c>
      <c r="BA910" s="472" t="s">
        <v>16916</v>
      </c>
      <c r="BB910" s="471" t="s">
        <v>16916</v>
      </c>
      <c r="BC910" s="472" t="s">
        <v>16916</v>
      </c>
      <c r="BD910" s="471" t="s">
        <v>16916</v>
      </c>
      <c r="BE910" s="472" t="s">
        <v>16916</v>
      </c>
      <c r="BF910" s="471">
        <v>2583</v>
      </c>
      <c r="BG910" s="472">
        <v>0</v>
      </c>
      <c r="BH910" s="471" t="s">
        <v>16916</v>
      </c>
      <c r="BI910" s="472" t="s">
        <v>16916</v>
      </c>
      <c r="BJ910" s="357">
        <v>2583</v>
      </c>
      <c r="BK910" s="474">
        <v>0</v>
      </c>
      <c r="BL910" s="357">
        <v>0</v>
      </c>
      <c r="BM910" s="474">
        <v>0</v>
      </c>
      <c r="BN910" s="357">
        <v>0</v>
      </c>
      <c r="BO910" s="474">
        <v>0</v>
      </c>
    </row>
    <row r="911" spans="1:67" s="148" customFormat="1" ht="12.75" x14ac:dyDescent="0.2">
      <c r="A911" s="470" t="s">
        <v>8330</v>
      </c>
      <c r="B911" s="470" t="s">
        <v>8335</v>
      </c>
      <c r="C911" s="470" t="s">
        <v>8213</v>
      </c>
      <c r="D911" s="470" t="s">
        <v>8213</v>
      </c>
      <c r="E911" s="470" t="s">
        <v>17619</v>
      </c>
      <c r="F911" s="470" t="s">
        <v>17048</v>
      </c>
      <c r="G911" s="470" t="s">
        <v>14</v>
      </c>
      <c r="H911" s="471" t="s">
        <v>16916</v>
      </c>
      <c r="I911" s="472" t="s">
        <v>16916</v>
      </c>
      <c r="J911" s="471" t="s">
        <v>16916</v>
      </c>
      <c r="K911" s="472" t="s">
        <v>16916</v>
      </c>
      <c r="L911" s="471" t="s">
        <v>16916</v>
      </c>
      <c r="M911" s="472" t="s">
        <v>16916</v>
      </c>
      <c r="N911" s="471" t="s">
        <v>16916</v>
      </c>
      <c r="O911" s="472" t="s">
        <v>16916</v>
      </c>
      <c r="P911" s="471" t="s">
        <v>16916</v>
      </c>
      <c r="Q911" s="472" t="s">
        <v>16916</v>
      </c>
      <c r="R911" s="475" t="s">
        <v>16916</v>
      </c>
      <c r="S911" s="476" t="s">
        <v>16916</v>
      </c>
      <c r="T911" s="475" t="s">
        <v>16916</v>
      </c>
      <c r="U911" s="476" t="s">
        <v>16916</v>
      </c>
      <c r="V911" s="475" t="s">
        <v>16916</v>
      </c>
      <c r="W911" s="473" t="s">
        <v>16916</v>
      </c>
      <c r="X911" s="471" t="s">
        <v>16916</v>
      </c>
      <c r="Y911" s="472" t="s">
        <v>16916</v>
      </c>
      <c r="Z911" s="471" t="s">
        <v>16916</v>
      </c>
      <c r="AA911" s="472" t="s">
        <v>16916</v>
      </c>
      <c r="AB911" s="471" t="s">
        <v>16916</v>
      </c>
      <c r="AC911" s="472" t="s">
        <v>16916</v>
      </c>
      <c r="AD911" s="471" t="s">
        <v>16916</v>
      </c>
      <c r="AE911" s="472" t="s">
        <v>16916</v>
      </c>
      <c r="AF911" s="595" t="s">
        <v>16916</v>
      </c>
      <c r="AG911" s="473" t="s">
        <v>16916</v>
      </c>
      <c r="AH911" s="471" t="s">
        <v>16916</v>
      </c>
      <c r="AI911" s="472" t="s">
        <v>16916</v>
      </c>
      <c r="AJ911" s="471" t="s">
        <v>16916</v>
      </c>
      <c r="AK911" s="472" t="s">
        <v>16916</v>
      </c>
      <c r="AL911" s="471">
        <v>55231.4</v>
      </c>
      <c r="AM911" s="472">
        <v>0</v>
      </c>
      <c r="AN911" s="471" t="s">
        <v>16916</v>
      </c>
      <c r="AO911" s="472" t="s">
        <v>16916</v>
      </c>
      <c r="AP911" s="471" t="s">
        <v>16916</v>
      </c>
      <c r="AQ911" s="472" t="s">
        <v>16916</v>
      </c>
      <c r="AR911" s="471" t="s">
        <v>16916</v>
      </c>
      <c r="AS911" s="472" t="s">
        <v>16916</v>
      </c>
      <c r="AT911" s="471" t="s">
        <v>16916</v>
      </c>
      <c r="AU911" s="472" t="s">
        <v>16916</v>
      </c>
      <c r="AV911" s="471" t="s">
        <v>16916</v>
      </c>
      <c r="AW911" s="472" t="s">
        <v>16916</v>
      </c>
      <c r="AX911" s="471" t="s">
        <v>16916</v>
      </c>
      <c r="AY911" s="472" t="s">
        <v>16916</v>
      </c>
      <c r="AZ911" s="471" t="s">
        <v>16916</v>
      </c>
      <c r="BA911" s="472" t="s">
        <v>16916</v>
      </c>
      <c r="BB911" s="471" t="s">
        <v>16916</v>
      </c>
      <c r="BC911" s="472" t="s">
        <v>16916</v>
      </c>
      <c r="BD911" s="471" t="s">
        <v>16916</v>
      </c>
      <c r="BE911" s="472" t="s">
        <v>16916</v>
      </c>
      <c r="BF911" s="471" t="s">
        <v>16916</v>
      </c>
      <c r="BG911" s="472" t="s">
        <v>16916</v>
      </c>
      <c r="BH911" s="471" t="s">
        <v>16916</v>
      </c>
      <c r="BI911" s="472" t="s">
        <v>16916</v>
      </c>
      <c r="BJ911" s="357">
        <v>55231.4</v>
      </c>
      <c r="BK911" s="474">
        <v>0</v>
      </c>
      <c r="BL911" s="357">
        <v>0</v>
      </c>
      <c r="BM911" s="474">
        <v>0</v>
      </c>
      <c r="BN911" s="357">
        <v>0</v>
      </c>
      <c r="BO911" s="474">
        <v>0</v>
      </c>
    </row>
    <row r="912" spans="1:67" s="148" customFormat="1" ht="12.75" x14ac:dyDescent="0.2">
      <c r="A912" s="470" t="s">
        <v>8330</v>
      </c>
      <c r="B912" s="470" t="s">
        <v>8312</v>
      </c>
      <c r="C912" s="470" t="s">
        <v>8213</v>
      </c>
      <c r="D912" s="470" t="s">
        <v>8213</v>
      </c>
      <c r="E912" s="470" t="s">
        <v>17277</v>
      </c>
      <c r="F912" s="470" t="s">
        <v>17048</v>
      </c>
      <c r="G912" s="470" t="s">
        <v>14</v>
      </c>
      <c r="H912" s="471" t="s">
        <v>16916</v>
      </c>
      <c r="I912" s="472" t="s">
        <v>16916</v>
      </c>
      <c r="J912" s="471" t="s">
        <v>16916</v>
      </c>
      <c r="K912" s="472" t="s">
        <v>16916</v>
      </c>
      <c r="L912" s="471" t="s">
        <v>16916</v>
      </c>
      <c r="M912" s="472" t="s">
        <v>16916</v>
      </c>
      <c r="N912" s="471" t="s">
        <v>16916</v>
      </c>
      <c r="O912" s="472" t="s">
        <v>16916</v>
      </c>
      <c r="P912" s="471" t="s">
        <v>16916</v>
      </c>
      <c r="Q912" s="472" t="s">
        <v>16916</v>
      </c>
      <c r="R912" s="475" t="s">
        <v>16916</v>
      </c>
      <c r="S912" s="476" t="s">
        <v>16916</v>
      </c>
      <c r="T912" s="475" t="s">
        <v>16916</v>
      </c>
      <c r="U912" s="476" t="s">
        <v>16916</v>
      </c>
      <c r="V912" s="475" t="s">
        <v>16916</v>
      </c>
      <c r="W912" s="473" t="s">
        <v>16916</v>
      </c>
      <c r="X912" s="471" t="s">
        <v>16916</v>
      </c>
      <c r="Y912" s="472" t="s">
        <v>16916</v>
      </c>
      <c r="Z912" s="471" t="s">
        <v>16916</v>
      </c>
      <c r="AA912" s="472" t="s">
        <v>16916</v>
      </c>
      <c r="AB912" s="471" t="s">
        <v>16916</v>
      </c>
      <c r="AC912" s="472" t="s">
        <v>16916</v>
      </c>
      <c r="AD912" s="471" t="s">
        <v>16916</v>
      </c>
      <c r="AE912" s="472" t="s">
        <v>16916</v>
      </c>
      <c r="AF912" s="595" t="s">
        <v>16916</v>
      </c>
      <c r="AG912" s="473" t="s">
        <v>16916</v>
      </c>
      <c r="AH912" s="471" t="s">
        <v>16916</v>
      </c>
      <c r="AI912" s="472" t="s">
        <v>16916</v>
      </c>
      <c r="AJ912" s="471">
        <v>2021805</v>
      </c>
      <c r="AK912" s="472">
        <v>2021805</v>
      </c>
      <c r="AL912" s="471" t="s">
        <v>16916</v>
      </c>
      <c r="AM912" s="472" t="s">
        <v>16916</v>
      </c>
      <c r="AN912" s="471">
        <v>6313201</v>
      </c>
      <c r="AO912" s="472">
        <v>6313200.7200000007</v>
      </c>
      <c r="AP912" s="471">
        <v>1150884.81</v>
      </c>
      <c r="AQ912" s="472">
        <v>0</v>
      </c>
      <c r="AR912" s="471">
        <v>6317670.0599999996</v>
      </c>
      <c r="AS912" s="472">
        <v>6317670.0600000005</v>
      </c>
      <c r="AT912" s="471" t="s">
        <v>16916</v>
      </c>
      <c r="AU912" s="472" t="s">
        <v>16916</v>
      </c>
      <c r="AV912" s="471">
        <v>6555726.4400000004</v>
      </c>
      <c r="AW912" s="472">
        <v>4508748.28</v>
      </c>
      <c r="AX912" s="471" t="s">
        <v>16916</v>
      </c>
      <c r="AY912" s="472" t="s">
        <v>16916</v>
      </c>
      <c r="AZ912" s="471">
        <v>4646394.88</v>
      </c>
      <c r="BA912" s="472">
        <v>4646394.88</v>
      </c>
      <c r="BB912" s="471" t="s">
        <v>16916</v>
      </c>
      <c r="BC912" s="472" t="s">
        <v>16916</v>
      </c>
      <c r="BD912" s="471">
        <v>4550821.51</v>
      </c>
      <c r="BE912" s="472">
        <v>4500000</v>
      </c>
      <c r="BF912" s="471" t="s">
        <v>16916</v>
      </c>
      <c r="BG912" s="472" t="s">
        <v>16916</v>
      </c>
      <c r="BH912" s="471">
        <v>8072097.7300000004</v>
      </c>
      <c r="BI912" s="472">
        <v>4098294.9099999992</v>
      </c>
      <c r="BJ912" s="357">
        <v>1150884.81</v>
      </c>
      <c r="BK912" s="474">
        <v>0</v>
      </c>
      <c r="BL912" s="357">
        <v>38477716.620000005</v>
      </c>
      <c r="BM912" s="474">
        <v>32406113.850000001</v>
      </c>
      <c r="BN912" s="357">
        <v>0</v>
      </c>
      <c r="BO912" s="474">
        <v>0</v>
      </c>
    </row>
    <row r="913" spans="1:67" s="148" customFormat="1" ht="12.75" x14ac:dyDescent="0.2">
      <c r="A913" s="470" t="s">
        <v>8330</v>
      </c>
      <c r="B913" s="470" t="s">
        <v>8361</v>
      </c>
      <c r="C913" s="470" t="s">
        <v>8213</v>
      </c>
      <c r="D913" s="470" t="s">
        <v>8213</v>
      </c>
      <c r="E913" s="470" t="s">
        <v>18103</v>
      </c>
      <c r="F913" s="470" t="s">
        <v>17048</v>
      </c>
      <c r="G913" s="470" t="s">
        <v>14</v>
      </c>
      <c r="H913" s="471" t="s">
        <v>16916</v>
      </c>
      <c r="I913" s="472" t="s">
        <v>16916</v>
      </c>
      <c r="J913" s="471" t="s">
        <v>16916</v>
      </c>
      <c r="K913" s="472" t="s">
        <v>16916</v>
      </c>
      <c r="L913" s="471" t="s">
        <v>16916</v>
      </c>
      <c r="M913" s="472" t="s">
        <v>16916</v>
      </c>
      <c r="N913" s="471" t="s">
        <v>16916</v>
      </c>
      <c r="O913" s="472" t="s">
        <v>16916</v>
      </c>
      <c r="P913" s="471" t="s">
        <v>16916</v>
      </c>
      <c r="Q913" s="472" t="s">
        <v>16916</v>
      </c>
      <c r="R913" s="475" t="s">
        <v>16916</v>
      </c>
      <c r="S913" s="476" t="s">
        <v>16916</v>
      </c>
      <c r="T913" s="475" t="s">
        <v>16916</v>
      </c>
      <c r="U913" s="476" t="s">
        <v>16916</v>
      </c>
      <c r="V913" s="475" t="s">
        <v>16916</v>
      </c>
      <c r="W913" s="473" t="s">
        <v>16916</v>
      </c>
      <c r="X913" s="471" t="s">
        <v>16916</v>
      </c>
      <c r="Y913" s="472" t="s">
        <v>16916</v>
      </c>
      <c r="Z913" s="471" t="s">
        <v>16916</v>
      </c>
      <c r="AA913" s="472" t="s">
        <v>16916</v>
      </c>
      <c r="AB913" s="471" t="s">
        <v>16916</v>
      </c>
      <c r="AC913" s="472" t="s">
        <v>16916</v>
      </c>
      <c r="AD913" s="471" t="s">
        <v>16916</v>
      </c>
      <c r="AE913" s="472" t="s">
        <v>16916</v>
      </c>
      <c r="AF913" s="595" t="s">
        <v>16916</v>
      </c>
      <c r="AG913" s="473" t="s">
        <v>16916</v>
      </c>
      <c r="AH913" s="471" t="s">
        <v>16916</v>
      </c>
      <c r="AI913" s="472" t="s">
        <v>16916</v>
      </c>
      <c r="AJ913" s="471" t="s">
        <v>16916</v>
      </c>
      <c r="AK913" s="472" t="s">
        <v>16916</v>
      </c>
      <c r="AL913" s="471" t="s">
        <v>16916</v>
      </c>
      <c r="AM913" s="472" t="s">
        <v>16916</v>
      </c>
      <c r="AN913" s="471" t="s">
        <v>16916</v>
      </c>
      <c r="AO913" s="472" t="s">
        <v>16916</v>
      </c>
      <c r="AP913" s="471" t="s">
        <v>16916</v>
      </c>
      <c r="AQ913" s="472" t="s">
        <v>16916</v>
      </c>
      <c r="AR913" s="471" t="s">
        <v>16916</v>
      </c>
      <c r="AS913" s="472" t="s">
        <v>16916</v>
      </c>
      <c r="AT913" s="471" t="s">
        <v>16916</v>
      </c>
      <c r="AU913" s="472" t="s">
        <v>16916</v>
      </c>
      <c r="AV913" s="471" t="s">
        <v>16916</v>
      </c>
      <c r="AW913" s="472" t="s">
        <v>16916</v>
      </c>
      <c r="AX913" s="471" t="s">
        <v>16916</v>
      </c>
      <c r="AY913" s="472" t="s">
        <v>16916</v>
      </c>
      <c r="AZ913" s="471" t="s">
        <v>16916</v>
      </c>
      <c r="BA913" s="472" t="s">
        <v>16916</v>
      </c>
      <c r="BB913" s="471" t="s">
        <v>16916</v>
      </c>
      <c r="BC913" s="472" t="s">
        <v>16916</v>
      </c>
      <c r="BD913" s="471" t="s">
        <v>16916</v>
      </c>
      <c r="BE913" s="472" t="s">
        <v>16916</v>
      </c>
      <c r="BF913" s="471">
        <v>33399.870000000003</v>
      </c>
      <c r="BG913" s="472">
        <v>0</v>
      </c>
      <c r="BH913" s="471" t="s">
        <v>16916</v>
      </c>
      <c r="BI913" s="472" t="s">
        <v>16916</v>
      </c>
      <c r="BJ913" s="357">
        <v>33399.870000000003</v>
      </c>
      <c r="BK913" s="474">
        <v>0</v>
      </c>
      <c r="BL913" s="357">
        <v>0</v>
      </c>
      <c r="BM913" s="474">
        <v>0</v>
      </c>
      <c r="BN913" s="357">
        <v>0</v>
      </c>
      <c r="BO913" s="474">
        <v>0</v>
      </c>
    </row>
    <row r="914" spans="1:67" s="148" customFormat="1" ht="12.75" x14ac:dyDescent="0.2">
      <c r="A914" s="470" t="s">
        <v>8330</v>
      </c>
      <c r="B914" s="470" t="s">
        <v>8506</v>
      </c>
      <c r="C914" s="470" t="s">
        <v>8213</v>
      </c>
      <c r="D914" s="470" t="s">
        <v>8213</v>
      </c>
      <c r="E914" s="470" t="s">
        <v>17620</v>
      </c>
      <c r="F914" s="470" t="s">
        <v>17048</v>
      </c>
      <c r="G914" s="470" t="s">
        <v>14</v>
      </c>
      <c r="H914" s="471" t="s">
        <v>16916</v>
      </c>
      <c r="I914" s="472" t="s">
        <v>16916</v>
      </c>
      <c r="J914" s="471" t="s">
        <v>16916</v>
      </c>
      <c r="K914" s="472" t="s">
        <v>16916</v>
      </c>
      <c r="L914" s="471" t="s">
        <v>16916</v>
      </c>
      <c r="M914" s="472" t="s">
        <v>16916</v>
      </c>
      <c r="N914" s="471" t="s">
        <v>16916</v>
      </c>
      <c r="O914" s="472" t="s">
        <v>16916</v>
      </c>
      <c r="P914" s="471">
        <v>161284</v>
      </c>
      <c r="Q914" s="472">
        <v>161284.31</v>
      </c>
      <c r="R914" s="475" t="s">
        <v>16916</v>
      </c>
      <c r="S914" s="476" t="s">
        <v>16916</v>
      </c>
      <c r="T914" s="475" t="s">
        <v>16916</v>
      </c>
      <c r="U914" s="476" t="s">
        <v>16916</v>
      </c>
      <c r="V914" s="475" t="s">
        <v>16916</v>
      </c>
      <c r="W914" s="473" t="s">
        <v>16916</v>
      </c>
      <c r="X914" s="471" t="s">
        <v>16916</v>
      </c>
      <c r="Y914" s="472" t="s">
        <v>16916</v>
      </c>
      <c r="Z914" s="471" t="s">
        <v>16916</v>
      </c>
      <c r="AA914" s="472" t="s">
        <v>16916</v>
      </c>
      <c r="AB914" s="471" t="s">
        <v>16916</v>
      </c>
      <c r="AC914" s="472" t="s">
        <v>16916</v>
      </c>
      <c r="AD914" s="471" t="s">
        <v>16916</v>
      </c>
      <c r="AE914" s="472" t="s">
        <v>16916</v>
      </c>
      <c r="AF914" s="595" t="s">
        <v>16916</v>
      </c>
      <c r="AG914" s="473" t="s">
        <v>16916</v>
      </c>
      <c r="AH914" s="471" t="s">
        <v>16916</v>
      </c>
      <c r="AI914" s="472" t="s">
        <v>16916</v>
      </c>
      <c r="AJ914" s="471" t="s">
        <v>16916</v>
      </c>
      <c r="AK914" s="472" t="s">
        <v>16916</v>
      </c>
      <c r="AL914" s="471" t="s">
        <v>16916</v>
      </c>
      <c r="AM914" s="472" t="s">
        <v>16916</v>
      </c>
      <c r="AN914" s="471" t="s">
        <v>16916</v>
      </c>
      <c r="AO914" s="472" t="s">
        <v>16916</v>
      </c>
      <c r="AP914" s="471" t="s">
        <v>16916</v>
      </c>
      <c r="AQ914" s="472" t="s">
        <v>16916</v>
      </c>
      <c r="AR914" s="471" t="s">
        <v>16916</v>
      </c>
      <c r="AS914" s="472" t="s">
        <v>16916</v>
      </c>
      <c r="AT914" s="471" t="s">
        <v>16916</v>
      </c>
      <c r="AU914" s="472" t="s">
        <v>16916</v>
      </c>
      <c r="AV914" s="471" t="s">
        <v>16916</v>
      </c>
      <c r="AW914" s="472" t="s">
        <v>16916</v>
      </c>
      <c r="AX914" s="471" t="s">
        <v>16916</v>
      </c>
      <c r="AY914" s="472" t="s">
        <v>16916</v>
      </c>
      <c r="AZ914" s="471" t="s">
        <v>16916</v>
      </c>
      <c r="BA914" s="472" t="s">
        <v>16916</v>
      </c>
      <c r="BB914" s="471" t="s">
        <v>16916</v>
      </c>
      <c r="BC914" s="472" t="s">
        <v>16916</v>
      </c>
      <c r="BD914" s="471" t="s">
        <v>16916</v>
      </c>
      <c r="BE914" s="472" t="s">
        <v>16916</v>
      </c>
      <c r="BF914" s="471" t="s">
        <v>16916</v>
      </c>
      <c r="BG914" s="472" t="s">
        <v>16916</v>
      </c>
      <c r="BH914" s="471" t="s">
        <v>16916</v>
      </c>
      <c r="BI914" s="472" t="s">
        <v>16916</v>
      </c>
      <c r="BJ914" s="357">
        <v>0</v>
      </c>
      <c r="BK914" s="474">
        <v>0</v>
      </c>
      <c r="BL914" s="357">
        <v>161284</v>
      </c>
      <c r="BM914" s="474">
        <v>161284.31</v>
      </c>
      <c r="BN914" s="357">
        <v>0</v>
      </c>
      <c r="BO914" s="474">
        <v>0</v>
      </c>
    </row>
    <row r="915" spans="1:67" s="148" customFormat="1" ht="12.75" x14ac:dyDescent="0.2">
      <c r="A915" s="470" t="s">
        <v>8283</v>
      </c>
      <c r="B915" s="470" t="s">
        <v>8223</v>
      </c>
      <c r="C915" s="470" t="s">
        <v>8213</v>
      </c>
      <c r="D915" s="470" t="s">
        <v>8213</v>
      </c>
      <c r="E915" s="470" t="s">
        <v>17621</v>
      </c>
      <c r="F915" s="470" t="s">
        <v>17030</v>
      </c>
      <c r="G915" s="470" t="s">
        <v>17029</v>
      </c>
      <c r="H915" s="471" t="s">
        <v>16916</v>
      </c>
      <c r="I915" s="472" t="s">
        <v>16916</v>
      </c>
      <c r="J915" s="471">
        <v>17912.64</v>
      </c>
      <c r="K915" s="472">
        <v>0</v>
      </c>
      <c r="L915" s="471" t="s">
        <v>16916</v>
      </c>
      <c r="M915" s="472" t="s">
        <v>16916</v>
      </c>
      <c r="N915" s="471" t="s">
        <v>16916</v>
      </c>
      <c r="O915" s="472" t="s">
        <v>16916</v>
      </c>
      <c r="P915" s="471" t="s">
        <v>16916</v>
      </c>
      <c r="Q915" s="472" t="s">
        <v>16916</v>
      </c>
      <c r="R915" s="475" t="s">
        <v>16916</v>
      </c>
      <c r="S915" s="476" t="s">
        <v>16916</v>
      </c>
      <c r="T915" s="475" t="s">
        <v>16916</v>
      </c>
      <c r="U915" s="476" t="s">
        <v>16916</v>
      </c>
      <c r="V915" s="475" t="s">
        <v>16916</v>
      </c>
      <c r="W915" s="473" t="s">
        <v>16916</v>
      </c>
      <c r="X915" s="471" t="s">
        <v>16916</v>
      </c>
      <c r="Y915" s="472" t="s">
        <v>16916</v>
      </c>
      <c r="Z915" s="471" t="s">
        <v>16916</v>
      </c>
      <c r="AA915" s="472" t="s">
        <v>16916</v>
      </c>
      <c r="AB915" s="471" t="s">
        <v>16916</v>
      </c>
      <c r="AC915" s="472" t="s">
        <v>16916</v>
      </c>
      <c r="AD915" s="471" t="s">
        <v>16916</v>
      </c>
      <c r="AE915" s="472" t="s">
        <v>16916</v>
      </c>
      <c r="AF915" s="595" t="s">
        <v>16916</v>
      </c>
      <c r="AG915" s="473" t="s">
        <v>16916</v>
      </c>
      <c r="AH915" s="471" t="s">
        <v>16916</v>
      </c>
      <c r="AI915" s="472" t="s">
        <v>16916</v>
      </c>
      <c r="AJ915" s="471" t="s">
        <v>16916</v>
      </c>
      <c r="AK915" s="472" t="s">
        <v>16916</v>
      </c>
      <c r="AL915" s="471" t="s">
        <v>16916</v>
      </c>
      <c r="AM915" s="472" t="s">
        <v>16916</v>
      </c>
      <c r="AN915" s="471" t="s">
        <v>16916</v>
      </c>
      <c r="AO915" s="472" t="s">
        <v>16916</v>
      </c>
      <c r="AP915" s="471" t="s">
        <v>16916</v>
      </c>
      <c r="AQ915" s="472" t="s">
        <v>16916</v>
      </c>
      <c r="AR915" s="471" t="s">
        <v>16916</v>
      </c>
      <c r="AS915" s="472" t="s">
        <v>16916</v>
      </c>
      <c r="AT915" s="471" t="s">
        <v>16916</v>
      </c>
      <c r="AU915" s="472" t="s">
        <v>16916</v>
      </c>
      <c r="AV915" s="471" t="s">
        <v>16916</v>
      </c>
      <c r="AW915" s="472" t="s">
        <v>16916</v>
      </c>
      <c r="AX915" s="471" t="s">
        <v>16916</v>
      </c>
      <c r="AY915" s="472" t="s">
        <v>16916</v>
      </c>
      <c r="AZ915" s="471" t="s">
        <v>16916</v>
      </c>
      <c r="BA915" s="472" t="s">
        <v>16916</v>
      </c>
      <c r="BB915" s="471" t="s">
        <v>16916</v>
      </c>
      <c r="BC915" s="472" t="s">
        <v>16916</v>
      </c>
      <c r="BD915" s="471" t="s">
        <v>16916</v>
      </c>
      <c r="BE915" s="472" t="s">
        <v>16916</v>
      </c>
      <c r="BF915" s="471">
        <v>89914.06</v>
      </c>
      <c r="BG915" s="472">
        <v>0</v>
      </c>
      <c r="BH915" s="471" t="s">
        <v>16916</v>
      </c>
      <c r="BI915" s="472" t="s">
        <v>16916</v>
      </c>
      <c r="BJ915" s="357">
        <v>89914.06</v>
      </c>
      <c r="BK915" s="474">
        <v>0</v>
      </c>
      <c r="BL915" s="357">
        <v>17912.64</v>
      </c>
      <c r="BM915" s="474">
        <v>0</v>
      </c>
      <c r="BN915" s="357">
        <v>0</v>
      </c>
      <c r="BO915" s="474">
        <v>0</v>
      </c>
    </row>
    <row r="916" spans="1:67" s="148" customFormat="1" ht="12.75" x14ac:dyDescent="0.2">
      <c r="A916" s="470" t="s">
        <v>8283</v>
      </c>
      <c r="B916" s="470" t="s">
        <v>8347</v>
      </c>
      <c r="C916" s="470" t="s">
        <v>8213</v>
      </c>
      <c r="D916" s="470" t="s">
        <v>8213</v>
      </c>
      <c r="E916" s="470" t="s">
        <v>18104</v>
      </c>
      <c r="F916" s="470" t="s">
        <v>17030</v>
      </c>
      <c r="G916" s="470" t="s">
        <v>17029</v>
      </c>
      <c r="H916" s="471" t="s">
        <v>16916</v>
      </c>
      <c r="I916" s="472" t="s">
        <v>16916</v>
      </c>
      <c r="J916" s="471" t="s">
        <v>16916</v>
      </c>
      <c r="K916" s="472" t="s">
        <v>16916</v>
      </c>
      <c r="L916" s="471" t="s">
        <v>16916</v>
      </c>
      <c r="M916" s="472" t="s">
        <v>16916</v>
      </c>
      <c r="N916" s="471" t="s">
        <v>16916</v>
      </c>
      <c r="O916" s="472" t="s">
        <v>16916</v>
      </c>
      <c r="P916" s="471" t="s">
        <v>16916</v>
      </c>
      <c r="Q916" s="472" t="s">
        <v>16916</v>
      </c>
      <c r="R916" s="475" t="s">
        <v>16916</v>
      </c>
      <c r="S916" s="476" t="s">
        <v>16916</v>
      </c>
      <c r="T916" s="475" t="s">
        <v>16916</v>
      </c>
      <c r="U916" s="476" t="s">
        <v>16916</v>
      </c>
      <c r="V916" s="475" t="s">
        <v>16916</v>
      </c>
      <c r="W916" s="473" t="s">
        <v>16916</v>
      </c>
      <c r="X916" s="471" t="s">
        <v>16916</v>
      </c>
      <c r="Y916" s="472" t="s">
        <v>16916</v>
      </c>
      <c r="Z916" s="471" t="s">
        <v>16916</v>
      </c>
      <c r="AA916" s="472" t="s">
        <v>16916</v>
      </c>
      <c r="AB916" s="471" t="s">
        <v>16916</v>
      </c>
      <c r="AC916" s="472" t="s">
        <v>16916</v>
      </c>
      <c r="AD916" s="471" t="s">
        <v>16916</v>
      </c>
      <c r="AE916" s="472" t="s">
        <v>16916</v>
      </c>
      <c r="AF916" s="595" t="s">
        <v>16916</v>
      </c>
      <c r="AG916" s="473" t="s">
        <v>16916</v>
      </c>
      <c r="AH916" s="471" t="s">
        <v>16916</v>
      </c>
      <c r="AI916" s="472" t="s">
        <v>16916</v>
      </c>
      <c r="AJ916" s="471" t="s">
        <v>16916</v>
      </c>
      <c r="AK916" s="472" t="s">
        <v>16916</v>
      </c>
      <c r="AL916" s="471" t="s">
        <v>16916</v>
      </c>
      <c r="AM916" s="472" t="s">
        <v>16916</v>
      </c>
      <c r="AN916" s="471" t="s">
        <v>16916</v>
      </c>
      <c r="AO916" s="472" t="s">
        <v>16916</v>
      </c>
      <c r="AP916" s="471" t="s">
        <v>16916</v>
      </c>
      <c r="AQ916" s="472" t="s">
        <v>16916</v>
      </c>
      <c r="AR916" s="471" t="s">
        <v>16916</v>
      </c>
      <c r="AS916" s="472" t="s">
        <v>16916</v>
      </c>
      <c r="AT916" s="471" t="s">
        <v>16916</v>
      </c>
      <c r="AU916" s="472" t="s">
        <v>16916</v>
      </c>
      <c r="AV916" s="471" t="s">
        <v>16916</v>
      </c>
      <c r="AW916" s="472" t="s">
        <v>16916</v>
      </c>
      <c r="AX916" s="471" t="s">
        <v>16916</v>
      </c>
      <c r="AY916" s="472" t="s">
        <v>16916</v>
      </c>
      <c r="AZ916" s="471" t="s">
        <v>16916</v>
      </c>
      <c r="BA916" s="472" t="s">
        <v>16916</v>
      </c>
      <c r="BB916" s="471" t="s">
        <v>16916</v>
      </c>
      <c r="BC916" s="472" t="s">
        <v>16916</v>
      </c>
      <c r="BD916" s="471" t="s">
        <v>16916</v>
      </c>
      <c r="BE916" s="472" t="s">
        <v>16916</v>
      </c>
      <c r="BF916" s="471">
        <v>480316.38</v>
      </c>
      <c r="BG916" s="472">
        <v>0</v>
      </c>
      <c r="BH916" s="471" t="s">
        <v>16916</v>
      </c>
      <c r="BI916" s="472" t="s">
        <v>16916</v>
      </c>
      <c r="BJ916" s="357">
        <v>480316.38</v>
      </c>
      <c r="BK916" s="474">
        <v>0</v>
      </c>
      <c r="BL916" s="357">
        <v>0</v>
      </c>
      <c r="BM916" s="474">
        <v>0</v>
      </c>
      <c r="BN916" s="357">
        <v>0</v>
      </c>
      <c r="BO916" s="474">
        <v>0</v>
      </c>
    </row>
    <row r="917" spans="1:67" s="148" customFormat="1" ht="12.75" x14ac:dyDescent="0.2">
      <c r="A917" s="470" t="s">
        <v>8283</v>
      </c>
      <c r="B917" s="470" t="s">
        <v>8278</v>
      </c>
      <c r="C917" s="470" t="s">
        <v>8213</v>
      </c>
      <c r="D917" s="470" t="s">
        <v>8213</v>
      </c>
      <c r="E917" s="470" t="s">
        <v>17622</v>
      </c>
      <c r="F917" s="470" t="s">
        <v>17030</v>
      </c>
      <c r="G917" s="470" t="s">
        <v>17029</v>
      </c>
      <c r="H917" s="471" t="s">
        <v>16916</v>
      </c>
      <c r="I917" s="472" t="s">
        <v>16916</v>
      </c>
      <c r="J917" s="471" t="s">
        <v>16916</v>
      </c>
      <c r="K917" s="472" t="s">
        <v>16916</v>
      </c>
      <c r="L917" s="471" t="s">
        <v>16916</v>
      </c>
      <c r="M917" s="472" t="s">
        <v>16916</v>
      </c>
      <c r="N917" s="471" t="s">
        <v>16916</v>
      </c>
      <c r="O917" s="472" t="s">
        <v>16916</v>
      </c>
      <c r="P917" s="471" t="s">
        <v>16916</v>
      </c>
      <c r="Q917" s="472" t="s">
        <v>16916</v>
      </c>
      <c r="R917" s="475" t="s">
        <v>16916</v>
      </c>
      <c r="S917" s="476" t="s">
        <v>16916</v>
      </c>
      <c r="T917" s="475" t="s">
        <v>16916</v>
      </c>
      <c r="U917" s="476" t="s">
        <v>16916</v>
      </c>
      <c r="V917" s="475" t="s">
        <v>16916</v>
      </c>
      <c r="W917" s="473" t="s">
        <v>16916</v>
      </c>
      <c r="X917" s="471" t="s">
        <v>16916</v>
      </c>
      <c r="Y917" s="472" t="s">
        <v>16916</v>
      </c>
      <c r="Z917" s="471" t="s">
        <v>16916</v>
      </c>
      <c r="AA917" s="472" t="s">
        <v>16916</v>
      </c>
      <c r="AB917" s="471" t="s">
        <v>16916</v>
      </c>
      <c r="AC917" s="472" t="s">
        <v>16916</v>
      </c>
      <c r="AD917" s="471" t="s">
        <v>16916</v>
      </c>
      <c r="AE917" s="472" t="s">
        <v>16916</v>
      </c>
      <c r="AF917" s="595" t="s">
        <v>16916</v>
      </c>
      <c r="AG917" s="473" t="s">
        <v>16916</v>
      </c>
      <c r="AH917" s="471" t="s">
        <v>16916</v>
      </c>
      <c r="AI917" s="472" t="s">
        <v>16916</v>
      </c>
      <c r="AJ917" s="471" t="s">
        <v>16916</v>
      </c>
      <c r="AK917" s="472" t="s">
        <v>16916</v>
      </c>
      <c r="AL917" s="471" t="s">
        <v>16916</v>
      </c>
      <c r="AM917" s="472" t="s">
        <v>16916</v>
      </c>
      <c r="AN917" s="471" t="s">
        <v>16916</v>
      </c>
      <c r="AO917" s="472" t="s">
        <v>16916</v>
      </c>
      <c r="AP917" s="471">
        <v>21731.47</v>
      </c>
      <c r="AQ917" s="472">
        <v>0</v>
      </c>
      <c r="AR917" s="471" t="s">
        <v>16916</v>
      </c>
      <c r="AS917" s="472" t="s">
        <v>16916</v>
      </c>
      <c r="AT917" s="471" t="s">
        <v>16916</v>
      </c>
      <c r="AU917" s="472" t="s">
        <v>16916</v>
      </c>
      <c r="AV917" s="471" t="s">
        <v>16916</v>
      </c>
      <c r="AW917" s="472" t="s">
        <v>16916</v>
      </c>
      <c r="AX917" s="471">
        <v>1297691.24</v>
      </c>
      <c r="AY917" s="472">
        <v>479839.86000000004</v>
      </c>
      <c r="AZ917" s="471" t="s">
        <v>16916</v>
      </c>
      <c r="BA917" s="472" t="s">
        <v>16916</v>
      </c>
      <c r="BB917" s="471">
        <v>581930.87</v>
      </c>
      <c r="BC917" s="472">
        <v>0</v>
      </c>
      <c r="BD917" s="471" t="s">
        <v>16916</v>
      </c>
      <c r="BE917" s="472" t="s">
        <v>16916</v>
      </c>
      <c r="BF917" s="471" t="s">
        <v>16916</v>
      </c>
      <c r="BG917" s="472" t="s">
        <v>16916</v>
      </c>
      <c r="BH917" s="471" t="s">
        <v>16916</v>
      </c>
      <c r="BI917" s="472" t="s">
        <v>16916</v>
      </c>
      <c r="BJ917" s="357">
        <v>1901353.58</v>
      </c>
      <c r="BK917" s="474">
        <v>479839.86000000004</v>
      </c>
      <c r="BL917" s="357">
        <v>0</v>
      </c>
      <c r="BM917" s="474">
        <v>0</v>
      </c>
      <c r="BN917" s="357">
        <v>0</v>
      </c>
      <c r="BO917" s="474">
        <v>0</v>
      </c>
    </row>
    <row r="918" spans="1:67" s="148" customFormat="1" ht="12.75" x14ac:dyDescent="0.2">
      <c r="A918" s="470" t="s">
        <v>8283</v>
      </c>
      <c r="B918" s="470" t="s">
        <v>8251</v>
      </c>
      <c r="C918" s="470" t="s">
        <v>8213</v>
      </c>
      <c r="D918" s="470" t="s">
        <v>8213</v>
      </c>
      <c r="E918" s="470" t="s">
        <v>8533</v>
      </c>
      <c r="F918" s="470" t="s">
        <v>17030</v>
      </c>
      <c r="G918" s="470" t="s">
        <v>17029</v>
      </c>
      <c r="H918" s="471" t="s">
        <v>16916</v>
      </c>
      <c r="I918" s="472" t="s">
        <v>16916</v>
      </c>
      <c r="J918" s="471" t="s">
        <v>16916</v>
      </c>
      <c r="K918" s="472" t="s">
        <v>16916</v>
      </c>
      <c r="L918" s="471" t="s">
        <v>16916</v>
      </c>
      <c r="M918" s="472" t="s">
        <v>16916</v>
      </c>
      <c r="N918" s="471" t="s">
        <v>16916</v>
      </c>
      <c r="O918" s="472" t="s">
        <v>16916</v>
      </c>
      <c r="P918" s="471" t="s">
        <v>16916</v>
      </c>
      <c r="Q918" s="472" t="s">
        <v>16916</v>
      </c>
      <c r="R918" s="475" t="s">
        <v>16916</v>
      </c>
      <c r="S918" s="476" t="s">
        <v>16916</v>
      </c>
      <c r="T918" s="475" t="s">
        <v>16916</v>
      </c>
      <c r="U918" s="476" t="s">
        <v>16916</v>
      </c>
      <c r="V918" s="475">
        <v>63532.52</v>
      </c>
      <c r="W918" s="473">
        <v>63532.52</v>
      </c>
      <c r="X918" s="471" t="s">
        <v>16916</v>
      </c>
      <c r="Y918" s="472" t="s">
        <v>16916</v>
      </c>
      <c r="Z918" s="471" t="s">
        <v>16916</v>
      </c>
      <c r="AA918" s="472" t="s">
        <v>16916</v>
      </c>
      <c r="AB918" s="471" t="s">
        <v>16916</v>
      </c>
      <c r="AC918" s="472" t="s">
        <v>16916</v>
      </c>
      <c r="AD918" s="471" t="s">
        <v>16916</v>
      </c>
      <c r="AE918" s="472" t="s">
        <v>16916</v>
      </c>
      <c r="AF918" s="595" t="s">
        <v>16916</v>
      </c>
      <c r="AG918" s="473" t="s">
        <v>16916</v>
      </c>
      <c r="AH918" s="471" t="s">
        <v>16916</v>
      </c>
      <c r="AI918" s="472" t="s">
        <v>16916</v>
      </c>
      <c r="AJ918" s="471" t="s">
        <v>16916</v>
      </c>
      <c r="AK918" s="472" t="s">
        <v>16916</v>
      </c>
      <c r="AL918" s="471" t="s">
        <v>16916</v>
      </c>
      <c r="AM918" s="472" t="s">
        <v>16916</v>
      </c>
      <c r="AN918" s="471" t="s">
        <v>16916</v>
      </c>
      <c r="AO918" s="472" t="s">
        <v>16916</v>
      </c>
      <c r="AP918" s="471" t="s">
        <v>16916</v>
      </c>
      <c r="AQ918" s="472" t="s">
        <v>16916</v>
      </c>
      <c r="AR918" s="471" t="s">
        <v>16916</v>
      </c>
      <c r="AS918" s="472" t="s">
        <v>16916</v>
      </c>
      <c r="AT918" s="471" t="s">
        <v>16916</v>
      </c>
      <c r="AU918" s="472" t="s">
        <v>16916</v>
      </c>
      <c r="AV918" s="471" t="s">
        <v>16916</v>
      </c>
      <c r="AW918" s="472" t="s">
        <v>16916</v>
      </c>
      <c r="AX918" s="471" t="s">
        <v>16916</v>
      </c>
      <c r="AY918" s="472" t="s">
        <v>16916</v>
      </c>
      <c r="AZ918" s="471" t="s">
        <v>16916</v>
      </c>
      <c r="BA918" s="472" t="s">
        <v>16916</v>
      </c>
      <c r="BB918" s="471" t="s">
        <v>16916</v>
      </c>
      <c r="BC918" s="472" t="s">
        <v>16916</v>
      </c>
      <c r="BD918" s="471" t="s">
        <v>16916</v>
      </c>
      <c r="BE918" s="472" t="s">
        <v>16916</v>
      </c>
      <c r="BF918" s="471" t="s">
        <v>16916</v>
      </c>
      <c r="BG918" s="472" t="s">
        <v>16916</v>
      </c>
      <c r="BH918" s="471" t="s">
        <v>16916</v>
      </c>
      <c r="BI918" s="472" t="s">
        <v>16916</v>
      </c>
      <c r="BJ918" s="357">
        <v>0</v>
      </c>
      <c r="BK918" s="474">
        <v>0</v>
      </c>
      <c r="BL918" s="357">
        <v>0</v>
      </c>
      <c r="BM918" s="474">
        <v>0</v>
      </c>
      <c r="BN918" s="357">
        <v>63532.52</v>
      </c>
      <c r="BO918" s="474">
        <v>63532.52</v>
      </c>
    </row>
    <row r="919" spans="1:67" s="148" customFormat="1" ht="12.75" x14ac:dyDescent="0.2">
      <c r="A919" s="470" t="s">
        <v>8283</v>
      </c>
      <c r="B919" s="470" t="s">
        <v>8267</v>
      </c>
      <c r="C919" s="470" t="s">
        <v>8213</v>
      </c>
      <c r="D919" s="470" t="s">
        <v>8213</v>
      </c>
      <c r="E919" s="470" t="s">
        <v>17791</v>
      </c>
      <c r="F919" s="470" t="s">
        <v>17030</v>
      </c>
      <c r="G919" s="470" t="s">
        <v>17029</v>
      </c>
      <c r="H919" s="471" t="s">
        <v>16916</v>
      </c>
      <c r="I919" s="472" t="s">
        <v>16916</v>
      </c>
      <c r="J919" s="471" t="s">
        <v>16916</v>
      </c>
      <c r="K919" s="472" t="s">
        <v>16916</v>
      </c>
      <c r="L919" s="471" t="s">
        <v>16916</v>
      </c>
      <c r="M919" s="472" t="s">
        <v>16916</v>
      </c>
      <c r="N919" s="471" t="s">
        <v>16916</v>
      </c>
      <c r="O919" s="472" t="s">
        <v>16916</v>
      </c>
      <c r="P919" s="471" t="s">
        <v>16916</v>
      </c>
      <c r="Q919" s="472" t="s">
        <v>16916</v>
      </c>
      <c r="R919" s="475" t="s">
        <v>16916</v>
      </c>
      <c r="S919" s="476" t="s">
        <v>16916</v>
      </c>
      <c r="T919" s="475" t="s">
        <v>16916</v>
      </c>
      <c r="U919" s="476" t="s">
        <v>16916</v>
      </c>
      <c r="V919" s="475" t="s">
        <v>16916</v>
      </c>
      <c r="W919" s="473" t="s">
        <v>16916</v>
      </c>
      <c r="X919" s="471" t="s">
        <v>16916</v>
      </c>
      <c r="Y919" s="472" t="s">
        <v>16916</v>
      </c>
      <c r="Z919" s="471" t="s">
        <v>16916</v>
      </c>
      <c r="AA919" s="472" t="s">
        <v>16916</v>
      </c>
      <c r="AB919" s="471" t="s">
        <v>16916</v>
      </c>
      <c r="AC919" s="472" t="s">
        <v>16916</v>
      </c>
      <c r="AD919" s="471" t="s">
        <v>16916</v>
      </c>
      <c r="AE919" s="472" t="s">
        <v>16916</v>
      </c>
      <c r="AF919" s="595" t="s">
        <v>16916</v>
      </c>
      <c r="AG919" s="473" t="s">
        <v>16916</v>
      </c>
      <c r="AH919" s="471" t="s">
        <v>16916</v>
      </c>
      <c r="AI919" s="472" t="s">
        <v>16916</v>
      </c>
      <c r="AJ919" s="471" t="s">
        <v>16916</v>
      </c>
      <c r="AK919" s="472" t="s">
        <v>16916</v>
      </c>
      <c r="AL919" s="471" t="s">
        <v>16916</v>
      </c>
      <c r="AM919" s="472" t="s">
        <v>16916</v>
      </c>
      <c r="AN919" s="471" t="s">
        <v>16916</v>
      </c>
      <c r="AO919" s="472" t="s">
        <v>16916</v>
      </c>
      <c r="AP919" s="471" t="s">
        <v>16916</v>
      </c>
      <c r="AQ919" s="472" t="s">
        <v>16916</v>
      </c>
      <c r="AR919" s="471" t="s">
        <v>16916</v>
      </c>
      <c r="AS919" s="472" t="s">
        <v>16916</v>
      </c>
      <c r="AT919" s="471" t="s">
        <v>16916</v>
      </c>
      <c r="AU919" s="472" t="s">
        <v>16916</v>
      </c>
      <c r="AV919" s="471" t="s">
        <v>16916</v>
      </c>
      <c r="AW919" s="472" t="s">
        <v>16916</v>
      </c>
      <c r="AX919" s="471">
        <v>120209.97</v>
      </c>
      <c r="AY919" s="472">
        <v>108900.35</v>
      </c>
      <c r="AZ919" s="471" t="s">
        <v>16916</v>
      </c>
      <c r="BA919" s="472" t="s">
        <v>16916</v>
      </c>
      <c r="BB919" s="471">
        <v>223633.1</v>
      </c>
      <c r="BC919" s="472">
        <v>0</v>
      </c>
      <c r="BD919" s="471" t="s">
        <v>16916</v>
      </c>
      <c r="BE919" s="472" t="s">
        <v>16916</v>
      </c>
      <c r="BF919" s="471" t="s">
        <v>16916</v>
      </c>
      <c r="BG919" s="472" t="s">
        <v>16916</v>
      </c>
      <c r="BH919" s="471" t="s">
        <v>16916</v>
      </c>
      <c r="BI919" s="472" t="s">
        <v>16916</v>
      </c>
      <c r="BJ919" s="357">
        <v>343843.07</v>
      </c>
      <c r="BK919" s="474">
        <v>108900.35</v>
      </c>
      <c r="BL919" s="357">
        <v>0</v>
      </c>
      <c r="BM919" s="474">
        <v>0</v>
      </c>
      <c r="BN919" s="357">
        <v>0</v>
      </c>
      <c r="BO919" s="474">
        <v>0</v>
      </c>
    </row>
    <row r="920" spans="1:67" s="148" customFormat="1" ht="12.75" x14ac:dyDescent="0.2">
      <c r="A920" s="470" t="s">
        <v>8283</v>
      </c>
      <c r="B920" s="470" t="s">
        <v>8851</v>
      </c>
      <c r="C920" s="470" t="s">
        <v>8213</v>
      </c>
      <c r="D920" s="470" t="s">
        <v>8213</v>
      </c>
      <c r="E920" s="470" t="s">
        <v>17937</v>
      </c>
      <c r="F920" s="470" t="s">
        <v>17030</v>
      </c>
      <c r="G920" s="470" t="s">
        <v>17029</v>
      </c>
      <c r="H920" s="471" t="s">
        <v>16916</v>
      </c>
      <c r="I920" s="472" t="s">
        <v>16916</v>
      </c>
      <c r="J920" s="471" t="s">
        <v>16916</v>
      </c>
      <c r="K920" s="472" t="s">
        <v>16916</v>
      </c>
      <c r="L920" s="471" t="s">
        <v>16916</v>
      </c>
      <c r="M920" s="472" t="s">
        <v>16916</v>
      </c>
      <c r="N920" s="471" t="s">
        <v>16916</v>
      </c>
      <c r="O920" s="472" t="s">
        <v>16916</v>
      </c>
      <c r="P920" s="471" t="s">
        <v>16916</v>
      </c>
      <c r="Q920" s="472" t="s">
        <v>16916</v>
      </c>
      <c r="R920" s="475" t="s">
        <v>16916</v>
      </c>
      <c r="S920" s="476" t="s">
        <v>16916</v>
      </c>
      <c r="T920" s="475" t="s">
        <v>16916</v>
      </c>
      <c r="U920" s="476" t="s">
        <v>16916</v>
      </c>
      <c r="V920" s="475" t="s">
        <v>16916</v>
      </c>
      <c r="W920" s="473" t="s">
        <v>16916</v>
      </c>
      <c r="X920" s="471" t="s">
        <v>16916</v>
      </c>
      <c r="Y920" s="472" t="s">
        <v>16916</v>
      </c>
      <c r="Z920" s="471" t="s">
        <v>16916</v>
      </c>
      <c r="AA920" s="472" t="s">
        <v>16916</v>
      </c>
      <c r="AB920" s="471" t="s">
        <v>16916</v>
      </c>
      <c r="AC920" s="472" t="s">
        <v>16916</v>
      </c>
      <c r="AD920" s="471" t="s">
        <v>16916</v>
      </c>
      <c r="AE920" s="472" t="s">
        <v>16916</v>
      </c>
      <c r="AF920" s="595" t="s">
        <v>16916</v>
      </c>
      <c r="AG920" s="473" t="s">
        <v>16916</v>
      </c>
      <c r="AH920" s="471" t="s">
        <v>16916</v>
      </c>
      <c r="AI920" s="472" t="s">
        <v>16916</v>
      </c>
      <c r="AJ920" s="471" t="s">
        <v>16916</v>
      </c>
      <c r="AK920" s="472" t="s">
        <v>16916</v>
      </c>
      <c r="AL920" s="471" t="s">
        <v>16916</v>
      </c>
      <c r="AM920" s="472" t="s">
        <v>16916</v>
      </c>
      <c r="AN920" s="471" t="s">
        <v>16916</v>
      </c>
      <c r="AO920" s="472" t="s">
        <v>16916</v>
      </c>
      <c r="AP920" s="471" t="s">
        <v>16916</v>
      </c>
      <c r="AQ920" s="472" t="s">
        <v>16916</v>
      </c>
      <c r="AR920" s="471" t="s">
        <v>16916</v>
      </c>
      <c r="AS920" s="472" t="s">
        <v>16916</v>
      </c>
      <c r="AT920" s="471" t="s">
        <v>16916</v>
      </c>
      <c r="AU920" s="472" t="s">
        <v>16916</v>
      </c>
      <c r="AV920" s="471" t="s">
        <v>16916</v>
      </c>
      <c r="AW920" s="472" t="s">
        <v>16916</v>
      </c>
      <c r="AX920" s="471" t="s">
        <v>16916</v>
      </c>
      <c r="AY920" s="472" t="s">
        <v>16916</v>
      </c>
      <c r="AZ920" s="471" t="s">
        <v>16916</v>
      </c>
      <c r="BA920" s="472" t="s">
        <v>16916</v>
      </c>
      <c r="BB920" s="471">
        <v>44399.44</v>
      </c>
      <c r="BC920" s="472">
        <v>0</v>
      </c>
      <c r="BD920" s="471" t="s">
        <v>16916</v>
      </c>
      <c r="BE920" s="472" t="s">
        <v>16916</v>
      </c>
      <c r="BF920" s="471" t="s">
        <v>16916</v>
      </c>
      <c r="BG920" s="472" t="s">
        <v>16916</v>
      </c>
      <c r="BH920" s="471" t="s">
        <v>16916</v>
      </c>
      <c r="BI920" s="472" t="s">
        <v>16916</v>
      </c>
      <c r="BJ920" s="357">
        <v>44399.44</v>
      </c>
      <c r="BK920" s="474">
        <v>0</v>
      </c>
      <c r="BL920" s="357">
        <v>0</v>
      </c>
      <c r="BM920" s="474">
        <v>0</v>
      </c>
      <c r="BN920" s="357">
        <v>0</v>
      </c>
      <c r="BO920" s="474">
        <v>0</v>
      </c>
    </row>
    <row r="921" spans="1:67" s="148" customFormat="1" ht="12.75" x14ac:dyDescent="0.2">
      <c r="A921" s="470" t="s">
        <v>8283</v>
      </c>
      <c r="B921" s="470" t="s">
        <v>8433</v>
      </c>
      <c r="C921" s="470" t="s">
        <v>8213</v>
      </c>
      <c r="D921" s="470" t="s">
        <v>8213</v>
      </c>
      <c r="E921" s="470" t="s">
        <v>17623</v>
      </c>
      <c r="F921" s="470" t="s">
        <v>17030</v>
      </c>
      <c r="G921" s="470" t="s">
        <v>17029</v>
      </c>
      <c r="H921" s="471" t="s">
        <v>16916</v>
      </c>
      <c r="I921" s="472" t="s">
        <v>16916</v>
      </c>
      <c r="J921" s="471" t="s">
        <v>16916</v>
      </c>
      <c r="K921" s="472" t="s">
        <v>16916</v>
      </c>
      <c r="L921" s="471" t="s">
        <v>16916</v>
      </c>
      <c r="M921" s="472" t="s">
        <v>16916</v>
      </c>
      <c r="N921" s="471" t="s">
        <v>16916</v>
      </c>
      <c r="O921" s="472" t="s">
        <v>16916</v>
      </c>
      <c r="P921" s="471" t="s">
        <v>16916</v>
      </c>
      <c r="Q921" s="472" t="s">
        <v>16916</v>
      </c>
      <c r="R921" s="475" t="s">
        <v>16916</v>
      </c>
      <c r="S921" s="476" t="s">
        <v>16916</v>
      </c>
      <c r="T921" s="475" t="s">
        <v>16916</v>
      </c>
      <c r="U921" s="476" t="s">
        <v>16916</v>
      </c>
      <c r="V921" s="475" t="s">
        <v>16916</v>
      </c>
      <c r="W921" s="473" t="s">
        <v>16916</v>
      </c>
      <c r="X921" s="471" t="s">
        <v>16916</v>
      </c>
      <c r="Y921" s="472" t="s">
        <v>16916</v>
      </c>
      <c r="Z921" s="471" t="s">
        <v>16916</v>
      </c>
      <c r="AA921" s="472" t="s">
        <v>16916</v>
      </c>
      <c r="AB921" s="471" t="s">
        <v>16916</v>
      </c>
      <c r="AC921" s="472" t="s">
        <v>16916</v>
      </c>
      <c r="AD921" s="471" t="s">
        <v>16916</v>
      </c>
      <c r="AE921" s="472" t="s">
        <v>16916</v>
      </c>
      <c r="AF921" s="595" t="s">
        <v>16916</v>
      </c>
      <c r="AG921" s="473" t="s">
        <v>16916</v>
      </c>
      <c r="AH921" s="471" t="s">
        <v>16916</v>
      </c>
      <c r="AI921" s="472" t="s">
        <v>16916</v>
      </c>
      <c r="AJ921" s="471" t="s">
        <v>16916</v>
      </c>
      <c r="AK921" s="472" t="s">
        <v>16916</v>
      </c>
      <c r="AL921" s="471" t="s">
        <v>16916</v>
      </c>
      <c r="AM921" s="472" t="s">
        <v>16916</v>
      </c>
      <c r="AN921" s="471" t="s">
        <v>16916</v>
      </c>
      <c r="AO921" s="472" t="s">
        <v>16916</v>
      </c>
      <c r="AP921" s="471">
        <v>64368.9</v>
      </c>
      <c r="AQ921" s="472">
        <v>64368.900000000031</v>
      </c>
      <c r="AR921" s="471" t="s">
        <v>16916</v>
      </c>
      <c r="AS921" s="472" t="s">
        <v>16916</v>
      </c>
      <c r="AT921" s="471" t="s">
        <v>16916</v>
      </c>
      <c r="AU921" s="472" t="s">
        <v>16916</v>
      </c>
      <c r="AV921" s="471" t="s">
        <v>16916</v>
      </c>
      <c r="AW921" s="472" t="s">
        <v>16916</v>
      </c>
      <c r="AX921" s="471" t="s">
        <v>16916</v>
      </c>
      <c r="AY921" s="472" t="s">
        <v>16916</v>
      </c>
      <c r="AZ921" s="471" t="s">
        <v>16916</v>
      </c>
      <c r="BA921" s="472" t="s">
        <v>16916</v>
      </c>
      <c r="BB921" s="471" t="s">
        <v>16916</v>
      </c>
      <c r="BC921" s="472" t="s">
        <v>16916</v>
      </c>
      <c r="BD921" s="471" t="s">
        <v>16916</v>
      </c>
      <c r="BE921" s="472" t="s">
        <v>16916</v>
      </c>
      <c r="BF921" s="471" t="s">
        <v>16916</v>
      </c>
      <c r="BG921" s="472" t="s">
        <v>16916</v>
      </c>
      <c r="BH921" s="471" t="s">
        <v>16916</v>
      </c>
      <c r="BI921" s="472" t="s">
        <v>16916</v>
      </c>
      <c r="BJ921" s="357">
        <v>64368.9</v>
      </c>
      <c r="BK921" s="474">
        <v>64368.900000000031</v>
      </c>
      <c r="BL921" s="357">
        <v>0</v>
      </c>
      <c r="BM921" s="474">
        <v>0</v>
      </c>
      <c r="BN921" s="357">
        <v>0</v>
      </c>
      <c r="BO921" s="474">
        <v>0</v>
      </c>
    </row>
    <row r="922" spans="1:67" s="148" customFormat="1" ht="12.75" x14ac:dyDescent="0.2">
      <c r="A922" s="470" t="s">
        <v>8283</v>
      </c>
      <c r="B922" s="470" t="s">
        <v>8284</v>
      </c>
      <c r="C922" s="470" t="s">
        <v>8213</v>
      </c>
      <c r="D922" s="470" t="s">
        <v>8213</v>
      </c>
      <c r="E922" s="470" t="s">
        <v>16963</v>
      </c>
      <c r="F922" s="470" t="s">
        <v>17030</v>
      </c>
      <c r="G922" s="470" t="s">
        <v>17029</v>
      </c>
      <c r="H922" s="471" t="s">
        <v>16916</v>
      </c>
      <c r="I922" s="472" t="s">
        <v>16916</v>
      </c>
      <c r="J922" s="471" t="s">
        <v>16916</v>
      </c>
      <c r="K922" s="472" t="s">
        <v>16916</v>
      </c>
      <c r="L922" s="471" t="s">
        <v>16916</v>
      </c>
      <c r="M922" s="472" t="s">
        <v>16916</v>
      </c>
      <c r="N922" s="471">
        <v>5399.58</v>
      </c>
      <c r="O922" s="472">
        <v>5399.58</v>
      </c>
      <c r="P922" s="471" t="s">
        <v>16916</v>
      </c>
      <c r="Q922" s="472" t="s">
        <v>16916</v>
      </c>
      <c r="R922" s="475">
        <v>21598.26</v>
      </c>
      <c r="S922" s="476">
        <v>5445.15</v>
      </c>
      <c r="T922" s="475" t="s">
        <v>16916</v>
      </c>
      <c r="U922" s="476" t="s">
        <v>16916</v>
      </c>
      <c r="V922" s="475">
        <v>161342.89000000001</v>
      </c>
      <c r="W922" s="473">
        <v>161342.89000000001</v>
      </c>
      <c r="X922" s="471">
        <v>20923.72</v>
      </c>
      <c r="Y922" s="472">
        <v>0</v>
      </c>
      <c r="Z922" s="471" t="s">
        <v>16916</v>
      </c>
      <c r="AA922" s="472" t="s">
        <v>16916</v>
      </c>
      <c r="AB922" s="471">
        <v>21407.279999999999</v>
      </c>
      <c r="AC922" s="472">
        <v>0</v>
      </c>
      <c r="AD922" s="471" t="s">
        <v>16916</v>
      </c>
      <c r="AE922" s="472" t="s">
        <v>16916</v>
      </c>
      <c r="AF922" s="595" t="s">
        <v>16916</v>
      </c>
      <c r="AG922" s="473" t="s">
        <v>16916</v>
      </c>
      <c r="AH922" s="471">
        <v>22220.69</v>
      </c>
      <c r="AI922" s="472">
        <v>0</v>
      </c>
      <c r="AJ922" s="471" t="s">
        <v>16916</v>
      </c>
      <c r="AK922" s="472" t="s">
        <v>16916</v>
      </c>
      <c r="AL922" s="471">
        <v>23824.560000000001</v>
      </c>
      <c r="AM922" s="472">
        <v>0</v>
      </c>
      <c r="AN922" s="471" t="s">
        <v>16916</v>
      </c>
      <c r="AO922" s="472" t="s">
        <v>16916</v>
      </c>
      <c r="AP922" s="471">
        <v>27672.67</v>
      </c>
      <c r="AQ922" s="472">
        <v>0</v>
      </c>
      <c r="AR922" s="471" t="s">
        <v>16916</v>
      </c>
      <c r="AS922" s="472" t="s">
        <v>16916</v>
      </c>
      <c r="AT922" s="471">
        <v>29963.82</v>
      </c>
      <c r="AU922" s="472" t="s">
        <v>16916</v>
      </c>
      <c r="AV922" s="471" t="s">
        <v>16916</v>
      </c>
      <c r="AW922" s="472" t="s">
        <v>16916</v>
      </c>
      <c r="AX922" s="471">
        <v>29963.82</v>
      </c>
      <c r="AY922" s="472" t="s">
        <v>16916</v>
      </c>
      <c r="AZ922" s="471" t="s">
        <v>16916</v>
      </c>
      <c r="BA922" s="472" t="s">
        <v>16916</v>
      </c>
      <c r="BB922" s="471" t="s">
        <v>16916</v>
      </c>
      <c r="BC922" s="472" t="s">
        <v>16916</v>
      </c>
      <c r="BD922" s="471" t="s">
        <v>16916</v>
      </c>
      <c r="BE922" s="472" t="s">
        <v>16916</v>
      </c>
      <c r="BF922" s="471" t="s">
        <v>16916</v>
      </c>
      <c r="BG922" s="472" t="s">
        <v>16916</v>
      </c>
      <c r="BH922" s="471" t="s">
        <v>16916</v>
      </c>
      <c r="BI922" s="472" t="s">
        <v>16916</v>
      </c>
      <c r="BJ922" s="357">
        <v>202974.40000000002</v>
      </c>
      <c r="BK922" s="474">
        <v>10844.73</v>
      </c>
      <c r="BL922" s="357">
        <v>0</v>
      </c>
      <c r="BM922" s="474">
        <v>0</v>
      </c>
      <c r="BN922" s="357">
        <v>161342.89000000001</v>
      </c>
      <c r="BO922" s="474">
        <v>161342.89000000001</v>
      </c>
    </row>
    <row r="923" spans="1:67" s="148" customFormat="1" ht="12.75" x14ac:dyDescent="0.2">
      <c r="A923" s="470" t="s">
        <v>8283</v>
      </c>
      <c r="B923" s="470" t="s">
        <v>8541</v>
      </c>
      <c r="C923" s="470" t="s">
        <v>8213</v>
      </c>
      <c r="D923" s="470" t="s">
        <v>8213</v>
      </c>
      <c r="E923" s="470" t="s">
        <v>17938</v>
      </c>
      <c r="F923" s="470" t="s">
        <v>17030</v>
      </c>
      <c r="G923" s="470" t="s">
        <v>17029</v>
      </c>
      <c r="H923" s="471" t="s">
        <v>16916</v>
      </c>
      <c r="I923" s="472" t="s">
        <v>16916</v>
      </c>
      <c r="J923" s="471" t="s">
        <v>16916</v>
      </c>
      <c r="K923" s="472" t="s">
        <v>16916</v>
      </c>
      <c r="L923" s="471" t="s">
        <v>16916</v>
      </c>
      <c r="M923" s="472" t="s">
        <v>16916</v>
      </c>
      <c r="N923" s="471" t="s">
        <v>16916</v>
      </c>
      <c r="O923" s="472" t="s">
        <v>16916</v>
      </c>
      <c r="P923" s="471" t="s">
        <v>16916</v>
      </c>
      <c r="Q923" s="472" t="s">
        <v>16916</v>
      </c>
      <c r="R923" s="475" t="s">
        <v>16916</v>
      </c>
      <c r="S923" s="476" t="s">
        <v>16916</v>
      </c>
      <c r="T923" s="475" t="s">
        <v>16916</v>
      </c>
      <c r="U923" s="476" t="s">
        <v>16916</v>
      </c>
      <c r="V923" s="475" t="s">
        <v>16916</v>
      </c>
      <c r="W923" s="473" t="s">
        <v>16916</v>
      </c>
      <c r="X923" s="471" t="s">
        <v>16916</v>
      </c>
      <c r="Y923" s="472" t="s">
        <v>16916</v>
      </c>
      <c r="Z923" s="471" t="s">
        <v>16916</v>
      </c>
      <c r="AA923" s="472" t="s">
        <v>16916</v>
      </c>
      <c r="AB923" s="471" t="s">
        <v>16916</v>
      </c>
      <c r="AC923" s="472" t="s">
        <v>16916</v>
      </c>
      <c r="AD923" s="471" t="s">
        <v>16916</v>
      </c>
      <c r="AE923" s="472" t="s">
        <v>16916</v>
      </c>
      <c r="AF923" s="595" t="s">
        <v>16916</v>
      </c>
      <c r="AG923" s="473" t="s">
        <v>16916</v>
      </c>
      <c r="AH923" s="471" t="s">
        <v>16916</v>
      </c>
      <c r="AI923" s="472" t="s">
        <v>16916</v>
      </c>
      <c r="AJ923" s="471" t="s">
        <v>16916</v>
      </c>
      <c r="AK923" s="472" t="s">
        <v>16916</v>
      </c>
      <c r="AL923" s="471" t="s">
        <v>16916</v>
      </c>
      <c r="AM923" s="472" t="s">
        <v>16916</v>
      </c>
      <c r="AN923" s="471" t="s">
        <v>16916</v>
      </c>
      <c r="AO923" s="472" t="s">
        <v>16916</v>
      </c>
      <c r="AP923" s="471" t="s">
        <v>16916</v>
      </c>
      <c r="AQ923" s="472" t="s">
        <v>16916</v>
      </c>
      <c r="AR923" s="471" t="s">
        <v>16916</v>
      </c>
      <c r="AS923" s="472" t="s">
        <v>16916</v>
      </c>
      <c r="AT923" s="471" t="s">
        <v>16916</v>
      </c>
      <c r="AU923" s="472" t="s">
        <v>16916</v>
      </c>
      <c r="AV923" s="471" t="s">
        <v>16916</v>
      </c>
      <c r="AW923" s="472" t="s">
        <v>16916</v>
      </c>
      <c r="AX923" s="471" t="s">
        <v>16916</v>
      </c>
      <c r="AY923" s="472" t="s">
        <v>16916</v>
      </c>
      <c r="AZ923" s="471" t="s">
        <v>16916</v>
      </c>
      <c r="BA923" s="472" t="s">
        <v>16916</v>
      </c>
      <c r="BB923" s="471">
        <v>23180.6</v>
      </c>
      <c r="BC923" s="472">
        <v>0</v>
      </c>
      <c r="BD923" s="471" t="s">
        <v>16916</v>
      </c>
      <c r="BE923" s="472" t="s">
        <v>16916</v>
      </c>
      <c r="BF923" s="471" t="s">
        <v>16916</v>
      </c>
      <c r="BG923" s="472" t="s">
        <v>16916</v>
      </c>
      <c r="BH923" s="471" t="s">
        <v>16916</v>
      </c>
      <c r="BI923" s="472" t="s">
        <v>16916</v>
      </c>
      <c r="BJ923" s="357">
        <v>23180.6</v>
      </c>
      <c r="BK923" s="474">
        <v>0</v>
      </c>
      <c r="BL923" s="357">
        <v>0</v>
      </c>
      <c r="BM923" s="474">
        <v>0</v>
      </c>
      <c r="BN923" s="357">
        <v>0</v>
      </c>
      <c r="BO923" s="474">
        <v>0</v>
      </c>
    </row>
    <row r="924" spans="1:67" s="148" customFormat="1" ht="12.75" x14ac:dyDescent="0.2">
      <c r="A924" s="470" t="s">
        <v>8283</v>
      </c>
      <c r="B924" s="470" t="s">
        <v>8589</v>
      </c>
      <c r="C924" s="470" t="s">
        <v>8213</v>
      </c>
      <c r="D924" s="470" t="s">
        <v>8213</v>
      </c>
      <c r="E924" s="470" t="s">
        <v>16964</v>
      </c>
      <c r="F924" s="470" t="s">
        <v>17030</v>
      </c>
      <c r="G924" s="470" t="s">
        <v>17029</v>
      </c>
      <c r="H924" s="471" t="s">
        <v>16916</v>
      </c>
      <c r="I924" s="472" t="s">
        <v>16916</v>
      </c>
      <c r="J924" s="471" t="s">
        <v>16916</v>
      </c>
      <c r="K924" s="472" t="s">
        <v>16916</v>
      </c>
      <c r="L924" s="471" t="s">
        <v>16916</v>
      </c>
      <c r="M924" s="472" t="s">
        <v>16916</v>
      </c>
      <c r="N924" s="471" t="s">
        <v>16916</v>
      </c>
      <c r="O924" s="472" t="s">
        <v>16916</v>
      </c>
      <c r="P924" s="471" t="s">
        <v>16916</v>
      </c>
      <c r="Q924" s="472" t="s">
        <v>16916</v>
      </c>
      <c r="R924" s="475" t="s">
        <v>16916</v>
      </c>
      <c r="S924" s="476" t="s">
        <v>16916</v>
      </c>
      <c r="T924" s="475" t="s">
        <v>16916</v>
      </c>
      <c r="U924" s="476" t="s">
        <v>16916</v>
      </c>
      <c r="V924" s="475" t="s">
        <v>16916</v>
      </c>
      <c r="W924" s="473" t="s">
        <v>16916</v>
      </c>
      <c r="X924" s="471" t="s">
        <v>16916</v>
      </c>
      <c r="Y924" s="472" t="s">
        <v>16916</v>
      </c>
      <c r="Z924" s="471">
        <v>2795738.86</v>
      </c>
      <c r="AA924" s="472">
        <v>2696770.06</v>
      </c>
      <c r="AB924" s="471" t="s">
        <v>16916</v>
      </c>
      <c r="AC924" s="472" t="s">
        <v>16916</v>
      </c>
      <c r="AD924" s="471" t="s">
        <v>16916</v>
      </c>
      <c r="AE924" s="472" t="s">
        <v>16916</v>
      </c>
      <c r="AF924" s="595" t="s">
        <v>16916</v>
      </c>
      <c r="AG924" s="473" t="s">
        <v>16916</v>
      </c>
      <c r="AH924" s="471" t="s">
        <v>16916</v>
      </c>
      <c r="AI924" s="472" t="s">
        <v>16916</v>
      </c>
      <c r="AJ924" s="471" t="s">
        <v>16916</v>
      </c>
      <c r="AK924" s="472" t="s">
        <v>16916</v>
      </c>
      <c r="AL924" s="471" t="s">
        <v>16916</v>
      </c>
      <c r="AM924" s="472" t="s">
        <v>16916</v>
      </c>
      <c r="AN924" s="471" t="s">
        <v>16916</v>
      </c>
      <c r="AO924" s="472" t="s">
        <v>16916</v>
      </c>
      <c r="AP924" s="471" t="s">
        <v>16916</v>
      </c>
      <c r="AQ924" s="472" t="s">
        <v>16916</v>
      </c>
      <c r="AR924" s="471" t="s">
        <v>16916</v>
      </c>
      <c r="AS924" s="472" t="s">
        <v>16916</v>
      </c>
      <c r="AT924" s="471" t="s">
        <v>16916</v>
      </c>
      <c r="AU924" s="472" t="s">
        <v>16916</v>
      </c>
      <c r="AV924" s="471" t="s">
        <v>16916</v>
      </c>
      <c r="AW924" s="472" t="s">
        <v>16916</v>
      </c>
      <c r="AX924" s="471" t="s">
        <v>16916</v>
      </c>
      <c r="AY924" s="472" t="s">
        <v>16916</v>
      </c>
      <c r="AZ924" s="471" t="s">
        <v>16916</v>
      </c>
      <c r="BA924" s="472" t="s">
        <v>16916</v>
      </c>
      <c r="BB924" s="471" t="s">
        <v>16916</v>
      </c>
      <c r="BC924" s="472" t="s">
        <v>16916</v>
      </c>
      <c r="BD924" s="471" t="s">
        <v>16916</v>
      </c>
      <c r="BE924" s="472" t="s">
        <v>16916</v>
      </c>
      <c r="BF924" s="471" t="s">
        <v>16916</v>
      </c>
      <c r="BG924" s="472" t="s">
        <v>16916</v>
      </c>
      <c r="BH924" s="471" t="s">
        <v>16916</v>
      </c>
      <c r="BI924" s="472" t="s">
        <v>16916</v>
      </c>
      <c r="BJ924" s="357">
        <v>0</v>
      </c>
      <c r="BK924" s="474">
        <v>0</v>
      </c>
      <c r="BL924" s="357">
        <v>2795738.86</v>
      </c>
      <c r="BM924" s="474">
        <v>2696770.06</v>
      </c>
      <c r="BN924" s="357">
        <v>0</v>
      </c>
      <c r="BO924" s="474">
        <v>0</v>
      </c>
    </row>
    <row r="925" spans="1:67" s="148" customFormat="1" ht="12.75" x14ac:dyDescent="0.2">
      <c r="A925" s="470" t="s">
        <v>8326</v>
      </c>
      <c r="B925" s="470" t="s">
        <v>8256</v>
      </c>
      <c r="C925" s="470" t="s">
        <v>8213</v>
      </c>
      <c r="D925" s="470" t="s">
        <v>8213</v>
      </c>
      <c r="E925" s="470" t="s">
        <v>18105</v>
      </c>
      <c r="F925" s="470" t="s">
        <v>17046</v>
      </c>
      <c r="G925" s="470" t="s">
        <v>17044</v>
      </c>
      <c r="H925" s="471" t="s">
        <v>16916</v>
      </c>
      <c r="I925" s="472" t="s">
        <v>16916</v>
      </c>
      <c r="J925" s="471" t="s">
        <v>16916</v>
      </c>
      <c r="K925" s="472" t="s">
        <v>16916</v>
      </c>
      <c r="L925" s="471" t="s">
        <v>16916</v>
      </c>
      <c r="M925" s="472" t="s">
        <v>16916</v>
      </c>
      <c r="N925" s="471" t="s">
        <v>16916</v>
      </c>
      <c r="O925" s="472" t="s">
        <v>16916</v>
      </c>
      <c r="P925" s="471" t="s">
        <v>16916</v>
      </c>
      <c r="Q925" s="472" t="s">
        <v>16916</v>
      </c>
      <c r="R925" s="475" t="s">
        <v>16916</v>
      </c>
      <c r="S925" s="476" t="s">
        <v>16916</v>
      </c>
      <c r="T925" s="475" t="s">
        <v>16916</v>
      </c>
      <c r="U925" s="476" t="s">
        <v>16916</v>
      </c>
      <c r="V925" s="475" t="s">
        <v>16916</v>
      </c>
      <c r="W925" s="473" t="s">
        <v>16916</v>
      </c>
      <c r="X925" s="471" t="s">
        <v>16916</v>
      </c>
      <c r="Y925" s="472" t="s">
        <v>16916</v>
      </c>
      <c r="Z925" s="471" t="s">
        <v>16916</v>
      </c>
      <c r="AA925" s="472" t="s">
        <v>16916</v>
      </c>
      <c r="AB925" s="471" t="s">
        <v>16916</v>
      </c>
      <c r="AC925" s="472" t="s">
        <v>16916</v>
      </c>
      <c r="AD925" s="471" t="s">
        <v>16916</v>
      </c>
      <c r="AE925" s="472" t="s">
        <v>16916</v>
      </c>
      <c r="AF925" s="595" t="s">
        <v>16916</v>
      </c>
      <c r="AG925" s="473" t="s">
        <v>16916</v>
      </c>
      <c r="AH925" s="471" t="s">
        <v>16916</v>
      </c>
      <c r="AI925" s="472" t="s">
        <v>16916</v>
      </c>
      <c r="AJ925" s="471" t="s">
        <v>16916</v>
      </c>
      <c r="AK925" s="472" t="s">
        <v>16916</v>
      </c>
      <c r="AL925" s="471" t="s">
        <v>16916</v>
      </c>
      <c r="AM925" s="472" t="s">
        <v>16916</v>
      </c>
      <c r="AN925" s="471" t="s">
        <v>16916</v>
      </c>
      <c r="AO925" s="472" t="s">
        <v>16916</v>
      </c>
      <c r="AP925" s="471" t="s">
        <v>16916</v>
      </c>
      <c r="AQ925" s="472" t="s">
        <v>16916</v>
      </c>
      <c r="AR925" s="471" t="s">
        <v>16916</v>
      </c>
      <c r="AS925" s="472" t="s">
        <v>16916</v>
      </c>
      <c r="AT925" s="471" t="s">
        <v>16916</v>
      </c>
      <c r="AU925" s="472" t="s">
        <v>16916</v>
      </c>
      <c r="AV925" s="471" t="s">
        <v>16916</v>
      </c>
      <c r="AW925" s="472" t="s">
        <v>16916</v>
      </c>
      <c r="AX925" s="471" t="s">
        <v>16916</v>
      </c>
      <c r="AY925" s="472" t="s">
        <v>16916</v>
      </c>
      <c r="AZ925" s="471" t="s">
        <v>16916</v>
      </c>
      <c r="BA925" s="472" t="s">
        <v>16916</v>
      </c>
      <c r="BB925" s="471" t="s">
        <v>16916</v>
      </c>
      <c r="BC925" s="472" t="s">
        <v>16916</v>
      </c>
      <c r="BD925" s="471" t="s">
        <v>16916</v>
      </c>
      <c r="BE925" s="472" t="s">
        <v>16916</v>
      </c>
      <c r="BF925" s="471">
        <v>255236.89</v>
      </c>
      <c r="BG925" s="472">
        <v>0</v>
      </c>
      <c r="BH925" s="471" t="s">
        <v>16916</v>
      </c>
      <c r="BI925" s="472" t="s">
        <v>16916</v>
      </c>
      <c r="BJ925" s="357">
        <v>255236.89</v>
      </c>
      <c r="BK925" s="474">
        <v>0</v>
      </c>
      <c r="BL925" s="357">
        <v>0</v>
      </c>
      <c r="BM925" s="474">
        <v>0</v>
      </c>
      <c r="BN925" s="357">
        <v>0</v>
      </c>
      <c r="BO925" s="474">
        <v>0</v>
      </c>
    </row>
    <row r="926" spans="1:67" s="148" customFormat="1" ht="12.75" x14ac:dyDescent="0.2">
      <c r="A926" s="470" t="s">
        <v>8326</v>
      </c>
      <c r="B926" s="470" t="s">
        <v>8447</v>
      </c>
      <c r="C926" s="470" t="s">
        <v>8213</v>
      </c>
      <c r="D926" s="470" t="s">
        <v>8213</v>
      </c>
      <c r="E926" s="470" t="s">
        <v>8546</v>
      </c>
      <c r="F926" s="470" t="s">
        <v>17046</v>
      </c>
      <c r="G926" s="470" t="s">
        <v>17044</v>
      </c>
      <c r="H926" s="471" t="s">
        <v>16916</v>
      </c>
      <c r="I926" s="472" t="s">
        <v>16916</v>
      </c>
      <c r="J926" s="471" t="s">
        <v>16916</v>
      </c>
      <c r="K926" s="472" t="s">
        <v>16916</v>
      </c>
      <c r="L926" s="471" t="s">
        <v>16916</v>
      </c>
      <c r="M926" s="472" t="s">
        <v>16916</v>
      </c>
      <c r="N926" s="471" t="s">
        <v>16916</v>
      </c>
      <c r="O926" s="472" t="s">
        <v>16916</v>
      </c>
      <c r="P926" s="471" t="s">
        <v>16916</v>
      </c>
      <c r="Q926" s="472" t="s">
        <v>16916</v>
      </c>
      <c r="R926" s="475" t="s">
        <v>16916</v>
      </c>
      <c r="S926" s="476" t="s">
        <v>16916</v>
      </c>
      <c r="T926" s="475" t="s">
        <v>16916</v>
      </c>
      <c r="U926" s="476" t="s">
        <v>16916</v>
      </c>
      <c r="V926" s="475">
        <v>2670130.61</v>
      </c>
      <c r="W926" s="473">
        <v>2670130.61</v>
      </c>
      <c r="X926" s="471" t="s">
        <v>16916</v>
      </c>
      <c r="Y926" s="472" t="s">
        <v>16916</v>
      </c>
      <c r="Z926" s="471" t="s">
        <v>16916</v>
      </c>
      <c r="AA926" s="472" t="s">
        <v>16916</v>
      </c>
      <c r="AB926" s="471" t="s">
        <v>16916</v>
      </c>
      <c r="AC926" s="472" t="s">
        <v>16916</v>
      </c>
      <c r="AD926" s="471" t="s">
        <v>16916</v>
      </c>
      <c r="AE926" s="472" t="s">
        <v>16916</v>
      </c>
      <c r="AF926" s="595" t="s">
        <v>16916</v>
      </c>
      <c r="AG926" s="473" t="s">
        <v>16916</v>
      </c>
      <c r="AH926" s="471" t="s">
        <v>16916</v>
      </c>
      <c r="AI926" s="472" t="s">
        <v>16916</v>
      </c>
      <c r="AJ926" s="471" t="s">
        <v>16916</v>
      </c>
      <c r="AK926" s="472" t="s">
        <v>16916</v>
      </c>
      <c r="AL926" s="471" t="s">
        <v>16916</v>
      </c>
      <c r="AM926" s="472" t="s">
        <v>16916</v>
      </c>
      <c r="AN926" s="471" t="s">
        <v>16916</v>
      </c>
      <c r="AO926" s="472" t="s">
        <v>16916</v>
      </c>
      <c r="AP926" s="471" t="s">
        <v>16916</v>
      </c>
      <c r="AQ926" s="472" t="s">
        <v>16916</v>
      </c>
      <c r="AR926" s="471" t="s">
        <v>16916</v>
      </c>
      <c r="AS926" s="472" t="s">
        <v>16916</v>
      </c>
      <c r="AT926" s="471" t="s">
        <v>16916</v>
      </c>
      <c r="AU926" s="472" t="s">
        <v>16916</v>
      </c>
      <c r="AV926" s="471" t="s">
        <v>16916</v>
      </c>
      <c r="AW926" s="472" t="s">
        <v>16916</v>
      </c>
      <c r="AX926" s="471" t="s">
        <v>16916</v>
      </c>
      <c r="AY926" s="472" t="s">
        <v>16916</v>
      </c>
      <c r="AZ926" s="471" t="s">
        <v>16916</v>
      </c>
      <c r="BA926" s="472" t="s">
        <v>16916</v>
      </c>
      <c r="BB926" s="471" t="s">
        <v>16916</v>
      </c>
      <c r="BC926" s="472" t="s">
        <v>16916</v>
      </c>
      <c r="BD926" s="471" t="s">
        <v>16916</v>
      </c>
      <c r="BE926" s="472" t="s">
        <v>16916</v>
      </c>
      <c r="BF926" s="471" t="s">
        <v>16916</v>
      </c>
      <c r="BG926" s="472" t="s">
        <v>16916</v>
      </c>
      <c r="BH926" s="471" t="s">
        <v>16916</v>
      </c>
      <c r="BI926" s="472" t="s">
        <v>16916</v>
      </c>
      <c r="BJ926" s="357">
        <v>0</v>
      </c>
      <c r="BK926" s="474">
        <v>0</v>
      </c>
      <c r="BL926" s="357">
        <v>0</v>
      </c>
      <c r="BM926" s="474">
        <v>0</v>
      </c>
      <c r="BN926" s="357">
        <v>2670130.61</v>
      </c>
      <c r="BO926" s="474">
        <v>2670130.61</v>
      </c>
    </row>
    <row r="927" spans="1:67" s="148" customFormat="1" ht="12.75" x14ac:dyDescent="0.2">
      <c r="A927" s="470" t="s">
        <v>8326</v>
      </c>
      <c r="B927" s="470" t="s">
        <v>8581</v>
      </c>
      <c r="C927" s="470" t="s">
        <v>8213</v>
      </c>
      <c r="D927" s="470" t="s">
        <v>8213</v>
      </c>
      <c r="E927" s="470" t="s">
        <v>18106</v>
      </c>
      <c r="F927" s="470" t="s">
        <v>17046</v>
      </c>
      <c r="G927" s="470" t="s">
        <v>17044</v>
      </c>
      <c r="H927" s="471" t="s">
        <v>16916</v>
      </c>
      <c r="I927" s="472" t="s">
        <v>16916</v>
      </c>
      <c r="J927" s="471" t="s">
        <v>16916</v>
      </c>
      <c r="K927" s="472" t="s">
        <v>16916</v>
      </c>
      <c r="L927" s="471" t="s">
        <v>16916</v>
      </c>
      <c r="M927" s="472" t="s">
        <v>16916</v>
      </c>
      <c r="N927" s="471" t="s">
        <v>16916</v>
      </c>
      <c r="O927" s="472" t="s">
        <v>16916</v>
      </c>
      <c r="P927" s="471" t="s">
        <v>16916</v>
      </c>
      <c r="Q927" s="472" t="s">
        <v>16916</v>
      </c>
      <c r="R927" s="475" t="s">
        <v>16916</v>
      </c>
      <c r="S927" s="476" t="s">
        <v>16916</v>
      </c>
      <c r="T927" s="475" t="s">
        <v>16916</v>
      </c>
      <c r="U927" s="476" t="s">
        <v>16916</v>
      </c>
      <c r="V927" s="475" t="s">
        <v>16916</v>
      </c>
      <c r="W927" s="473" t="s">
        <v>16916</v>
      </c>
      <c r="X927" s="471" t="s">
        <v>16916</v>
      </c>
      <c r="Y927" s="472" t="s">
        <v>16916</v>
      </c>
      <c r="Z927" s="471" t="s">
        <v>16916</v>
      </c>
      <c r="AA927" s="472" t="s">
        <v>16916</v>
      </c>
      <c r="AB927" s="471" t="s">
        <v>16916</v>
      </c>
      <c r="AC927" s="472" t="s">
        <v>16916</v>
      </c>
      <c r="AD927" s="471" t="s">
        <v>16916</v>
      </c>
      <c r="AE927" s="472" t="s">
        <v>16916</v>
      </c>
      <c r="AF927" s="595" t="s">
        <v>16916</v>
      </c>
      <c r="AG927" s="473" t="s">
        <v>16916</v>
      </c>
      <c r="AH927" s="471" t="s">
        <v>16916</v>
      </c>
      <c r="AI927" s="472" t="s">
        <v>16916</v>
      </c>
      <c r="AJ927" s="471" t="s">
        <v>16916</v>
      </c>
      <c r="AK927" s="472" t="s">
        <v>16916</v>
      </c>
      <c r="AL927" s="471" t="s">
        <v>16916</v>
      </c>
      <c r="AM927" s="472" t="s">
        <v>16916</v>
      </c>
      <c r="AN927" s="471" t="s">
        <v>16916</v>
      </c>
      <c r="AO927" s="472" t="s">
        <v>16916</v>
      </c>
      <c r="AP927" s="471" t="s">
        <v>16916</v>
      </c>
      <c r="AQ927" s="472" t="s">
        <v>16916</v>
      </c>
      <c r="AR927" s="471" t="s">
        <v>16916</v>
      </c>
      <c r="AS927" s="472" t="s">
        <v>16916</v>
      </c>
      <c r="AT927" s="471" t="s">
        <v>16916</v>
      </c>
      <c r="AU927" s="472" t="s">
        <v>16916</v>
      </c>
      <c r="AV927" s="471" t="s">
        <v>16916</v>
      </c>
      <c r="AW927" s="472" t="s">
        <v>16916</v>
      </c>
      <c r="AX927" s="471" t="s">
        <v>16916</v>
      </c>
      <c r="AY927" s="472" t="s">
        <v>16916</v>
      </c>
      <c r="AZ927" s="471" t="s">
        <v>16916</v>
      </c>
      <c r="BA927" s="472" t="s">
        <v>16916</v>
      </c>
      <c r="BB927" s="471" t="s">
        <v>16916</v>
      </c>
      <c r="BC927" s="472" t="s">
        <v>16916</v>
      </c>
      <c r="BD927" s="471" t="s">
        <v>16916</v>
      </c>
      <c r="BE927" s="472" t="s">
        <v>16916</v>
      </c>
      <c r="BF927" s="471">
        <v>1074068.98</v>
      </c>
      <c r="BG927" s="472">
        <v>0</v>
      </c>
      <c r="BH927" s="471" t="s">
        <v>16916</v>
      </c>
      <c r="BI927" s="472" t="s">
        <v>16916</v>
      </c>
      <c r="BJ927" s="357">
        <v>1074068.98</v>
      </c>
      <c r="BK927" s="474">
        <v>0</v>
      </c>
      <c r="BL927" s="357">
        <v>0</v>
      </c>
      <c r="BM927" s="474">
        <v>0</v>
      </c>
      <c r="BN927" s="357">
        <v>0</v>
      </c>
      <c r="BO927" s="474">
        <v>0</v>
      </c>
    </row>
    <row r="928" spans="1:67" s="148" customFormat="1" ht="12.75" x14ac:dyDescent="0.2">
      <c r="A928" s="470" t="s">
        <v>8326</v>
      </c>
      <c r="B928" s="470" t="s">
        <v>8354</v>
      </c>
      <c r="C928" s="470" t="s">
        <v>8213</v>
      </c>
      <c r="D928" s="470" t="s">
        <v>8213</v>
      </c>
      <c r="E928" s="470" t="s">
        <v>17668</v>
      </c>
      <c r="F928" s="470" t="s">
        <v>17046</v>
      </c>
      <c r="G928" s="470" t="s">
        <v>17044</v>
      </c>
      <c r="H928" s="471" t="s">
        <v>16916</v>
      </c>
      <c r="I928" s="472" t="s">
        <v>16916</v>
      </c>
      <c r="J928" s="471" t="s">
        <v>16916</v>
      </c>
      <c r="K928" s="472" t="s">
        <v>16916</v>
      </c>
      <c r="L928" s="471" t="s">
        <v>16916</v>
      </c>
      <c r="M928" s="472" t="s">
        <v>16916</v>
      </c>
      <c r="N928" s="471" t="s">
        <v>16916</v>
      </c>
      <c r="O928" s="472" t="s">
        <v>16916</v>
      </c>
      <c r="P928" s="471" t="s">
        <v>16916</v>
      </c>
      <c r="Q928" s="472" t="s">
        <v>16916</v>
      </c>
      <c r="R928" s="475" t="s">
        <v>16916</v>
      </c>
      <c r="S928" s="476" t="s">
        <v>16916</v>
      </c>
      <c r="T928" s="475" t="s">
        <v>16916</v>
      </c>
      <c r="U928" s="476" t="s">
        <v>16916</v>
      </c>
      <c r="V928" s="475" t="s">
        <v>16916</v>
      </c>
      <c r="W928" s="473" t="s">
        <v>16916</v>
      </c>
      <c r="X928" s="471" t="s">
        <v>16916</v>
      </c>
      <c r="Y928" s="472" t="s">
        <v>16916</v>
      </c>
      <c r="Z928" s="471" t="s">
        <v>16916</v>
      </c>
      <c r="AA928" s="472" t="s">
        <v>16916</v>
      </c>
      <c r="AB928" s="471" t="s">
        <v>16916</v>
      </c>
      <c r="AC928" s="472" t="s">
        <v>16916</v>
      </c>
      <c r="AD928" s="471" t="s">
        <v>16916</v>
      </c>
      <c r="AE928" s="472" t="s">
        <v>16916</v>
      </c>
      <c r="AF928" s="595" t="s">
        <v>16916</v>
      </c>
      <c r="AG928" s="473" t="s">
        <v>16916</v>
      </c>
      <c r="AH928" s="471" t="s">
        <v>16916</v>
      </c>
      <c r="AI928" s="472" t="s">
        <v>16916</v>
      </c>
      <c r="AJ928" s="471" t="s">
        <v>16916</v>
      </c>
      <c r="AK928" s="472" t="s">
        <v>16916</v>
      </c>
      <c r="AL928" s="471" t="s">
        <v>16916</v>
      </c>
      <c r="AM928" s="472" t="s">
        <v>16916</v>
      </c>
      <c r="AN928" s="471" t="s">
        <v>16916</v>
      </c>
      <c r="AO928" s="472" t="s">
        <v>16916</v>
      </c>
      <c r="AP928" s="471" t="s">
        <v>16916</v>
      </c>
      <c r="AQ928" s="472" t="s">
        <v>16916</v>
      </c>
      <c r="AR928" s="471" t="s">
        <v>16916</v>
      </c>
      <c r="AS928" s="472" t="s">
        <v>16916</v>
      </c>
      <c r="AT928" s="471" t="s">
        <v>16916</v>
      </c>
      <c r="AU928" s="472" t="s">
        <v>16916</v>
      </c>
      <c r="AV928" s="471" t="s">
        <v>16916</v>
      </c>
      <c r="AW928" s="472" t="s">
        <v>16916</v>
      </c>
      <c r="AX928" s="471">
        <v>183877.07</v>
      </c>
      <c r="AY928" s="472">
        <v>171565.62</v>
      </c>
      <c r="AZ928" s="471" t="s">
        <v>16916</v>
      </c>
      <c r="BA928" s="472" t="s">
        <v>16916</v>
      </c>
      <c r="BB928" s="471">
        <v>22000</v>
      </c>
      <c r="BC928" s="472">
        <v>15000</v>
      </c>
      <c r="BD928" s="471" t="s">
        <v>16916</v>
      </c>
      <c r="BE928" s="472" t="s">
        <v>16916</v>
      </c>
      <c r="BF928" s="471">
        <v>117892.76</v>
      </c>
      <c r="BG928" s="472">
        <v>115576.21</v>
      </c>
      <c r="BH928" s="471" t="s">
        <v>16916</v>
      </c>
      <c r="BI928" s="472" t="s">
        <v>16916</v>
      </c>
      <c r="BJ928" s="357">
        <v>323769.83</v>
      </c>
      <c r="BK928" s="474">
        <v>302141.83</v>
      </c>
      <c r="BL928" s="357">
        <v>0</v>
      </c>
      <c r="BM928" s="474">
        <v>0</v>
      </c>
      <c r="BN928" s="357">
        <v>0</v>
      </c>
      <c r="BO928" s="474">
        <v>0</v>
      </c>
    </row>
    <row r="929" spans="1:67" s="148" customFormat="1" ht="12.75" x14ac:dyDescent="0.2">
      <c r="A929" s="470" t="s">
        <v>8326</v>
      </c>
      <c r="B929" s="470" t="s">
        <v>8582</v>
      </c>
      <c r="C929" s="470" t="s">
        <v>8213</v>
      </c>
      <c r="D929" s="470" t="s">
        <v>8213</v>
      </c>
      <c r="E929" s="470" t="s">
        <v>17939</v>
      </c>
      <c r="F929" s="470" t="s">
        <v>17046</v>
      </c>
      <c r="G929" s="470" t="s">
        <v>17044</v>
      </c>
      <c r="H929" s="471" t="s">
        <v>16916</v>
      </c>
      <c r="I929" s="472" t="s">
        <v>16916</v>
      </c>
      <c r="J929" s="471" t="s">
        <v>16916</v>
      </c>
      <c r="K929" s="472" t="s">
        <v>16916</v>
      </c>
      <c r="L929" s="471" t="s">
        <v>16916</v>
      </c>
      <c r="M929" s="472" t="s">
        <v>16916</v>
      </c>
      <c r="N929" s="471" t="s">
        <v>16916</v>
      </c>
      <c r="O929" s="472" t="s">
        <v>16916</v>
      </c>
      <c r="P929" s="471" t="s">
        <v>16916</v>
      </c>
      <c r="Q929" s="472" t="s">
        <v>16916</v>
      </c>
      <c r="R929" s="475" t="s">
        <v>16916</v>
      </c>
      <c r="S929" s="476" t="s">
        <v>16916</v>
      </c>
      <c r="T929" s="475" t="s">
        <v>16916</v>
      </c>
      <c r="U929" s="476" t="s">
        <v>16916</v>
      </c>
      <c r="V929" s="475" t="s">
        <v>16916</v>
      </c>
      <c r="W929" s="473" t="s">
        <v>16916</v>
      </c>
      <c r="X929" s="471" t="s">
        <v>16916</v>
      </c>
      <c r="Y929" s="472" t="s">
        <v>16916</v>
      </c>
      <c r="Z929" s="471" t="s">
        <v>16916</v>
      </c>
      <c r="AA929" s="472" t="s">
        <v>16916</v>
      </c>
      <c r="AB929" s="471" t="s">
        <v>16916</v>
      </c>
      <c r="AC929" s="472" t="s">
        <v>16916</v>
      </c>
      <c r="AD929" s="471" t="s">
        <v>16916</v>
      </c>
      <c r="AE929" s="472" t="s">
        <v>16916</v>
      </c>
      <c r="AF929" s="595" t="s">
        <v>16916</v>
      </c>
      <c r="AG929" s="473" t="s">
        <v>16916</v>
      </c>
      <c r="AH929" s="471" t="s">
        <v>16916</v>
      </c>
      <c r="AI929" s="472" t="s">
        <v>16916</v>
      </c>
      <c r="AJ929" s="471" t="s">
        <v>16916</v>
      </c>
      <c r="AK929" s="472" t="s">
        <v>16916</v>
      </c>
      <c r="AL929" s="471" t="s">
        <v>16916</v>
      </c>
      <c r="AM929" s="472" t="s">
        <v>16916</v>
      </c>
      <c r="AN929" s="471" t="s">
        <v>16916</v>
      </c>
      <c r="AO929" s="472" t="s">
        <v>16916</v>
      </c>
      <c r="AP929" s="471" t="s">
        <v>16916</v>
      </c>
      <c r="AQ929" s="472" t="s">
        <v>16916</v>
      </c>
      <c r="AR929" s="471" t="s">
        <v>16916</v>
      </c>
      <c r="AS929" s="472" t="s">
        <v>16916</v>
      </c>
      <c r="AT929" s="471" t="s">
        <v>16916</v>
      </c>
      <c r="AU929" s="472" t="s">
        <v>16916</v>
      </c>
      <c r="AV929" s="471" t="s">
        <v>16916</v>
      </c>
      <c r="AW929" s="472" t="s">
        <v>16916</v>
      </c>
      <c r="AX929" s="471" t="s">
        <v>16916</v>
      </c>
      <c r="AY929" s="472" t="s">
        <v>16916</v>
      </c>
      <c r="AZ929" s="471" t="s">
        <v>16916</v>
      </c>
      <c r="BA929" s="472" t="s">
        <v>16916</v>
      </c>
      <c r="BB929" s="471">
        <v>25972.41</v>
      </c>
      <c r="BC929" s="472">
        <v>0</v>
      </c>
      <c r="BD929" s="471" t="s">
        <v>16916</v>
      </c>
      <c r="BE929" s="472" t="s">
        <v>16916</v>
      </c>
      <c r="BF929" s="471" t="s">
        <v>16916</v>
      </c>
      <c r="BG929" s="472" t="s">
        <v>16916</v>
      </c>
      <c r="BH929" s="471" t="s">
        <v>16916</v>
      </c>
      <c r="BI929" s="472" t="s">
        <v>16916</v>
      </c>
      <c r="BJ929" s="357">
        <v>25972.41</v>
      </c>
      <c r="BK929" s="474">
        <v>0</v>
      </c>
      <c r="BL929" s="357">
        <v>0</v>
      </c>
      <c r="BM929" s="474">
        <v>0</v>
      </c>
      <c r="BN929" s="357">
        <v>0</v>
      </c>
      <c r="BO929" s="474">
        <v>0</v>
      </c>
    </row>
    <row r="930" spans="1:67" s="148" customFormat="1" ht="12.75" x14ac:dyDescent="0.2">
      <c r="A930" s="470" t="s">
        <v>8326</v>
      </c>
      <c r="B930" s="470" t="s">
        <v>8301</v>
      </c>
      <c r="C930" s="470" t="s">
        <v>8213</v>
      </c>
      <c r="D930" s="470" t="s">
        <v>8213</v>
      </c>
      <c r="E930" s="470" t="s">
        <v>165</v>
      </c>
      <c r="F930" s="470" t="s">
        <v>17046</v>
      </c>
      <c r="G930" s="470" t="s">
        <v>17044</v>
      </c>
      <c r="H930" s="471">
        <v>1543250.6400000001</v>
      </c>
      <c r="I930" s="472">
        <v>1069638.8799999999</v>
      </c>
      <c r="J930" s="471" t="s">
        <v>16916</v>
      </c>
      <c r="K930" s="472" t="s">
        <v>16916</v>
      </c>
      <c r="L930" s="471" t="s">
        <v>16916</v>
      </c>
      <c r="M930" s="472" t="s">
        <v>16916</v>
      </c>
      <c r="N930" s="471">
        <v>2102220.4900000002</v>
      </c>
      <c r="O930" s="472">
        <v>613429.77</v>
      </c>
      <c r="P930" s="471" t="s">
        <v>16916</v>
      </c>
      <c r="Q930" s="472" t="s">
        <v>16916</v>
      </c>
      <c r="R930" s="475">
        <v>1426025.9100000001</v>
      </c>
      <c r="S930" s="476">
        <v>1166909.57</v>
      </c>
      <c r="T930" s="475" t="s">
        <v>16916</v>
      </c>
      <c r="U930" s="476" t="s">
        <v>16916</v>
      </c>
      <c r="V930" s="475" t="s">
        <v>16916</v>
      </c>
      <c r="W930" s="473" t="s">
        <v>16916</v>
      </c>
      <c r="X930" s="471">
        <v>5642993.7699999996</v>
      </c>
      <c r="Y930" s="472">
        <v>2330131.16</v>
      </c>
      <c r="Z930" s="471" t="s">
        <v>16916</v>
      </c>
      <c r="AA930" s="472" t="s">
        <v>16916</v>
      </c>
      <c r="AB930" s="471">
        <v>1016108.8</v>
      </c>
      <c r="AC930" s="472">
        <v>633508.86</v>
      </c>
      <c r="AD930" s="471" t="s">
        <v>16916</v>
      </c>
      <c r="AE930" s="472" t="s">
        <v>16916</v>
      </c>
      <c r="AF930" s="595" t="s">
        <v>16916</v>
      </c>
      <c r="AG930" s="473" t="s">
        <v>16916</v>
      </c>
      <c r="AH930" s="471">
        <v>1352695.04</v>
      </c>
      <c r="AI930" s="472">
        <v>972935.91</v>
      </c>
      <c r="AJ930" s="471" t="s">
        <v>16916</v>
      </c>
      <c r="AK930" s="472" t="s">
        <v>16916</v>
      </c>
      <c r="AL930" s="471">
        <v>457341.47</v>
      </c>
      <c r="AM930" s="472">
        <v>0</v>
      </c>
      <c r="AN930" s="471" t="s">
        <v>16916</v>
      </c>
      <c r="AO930" s="472" t="s">
        <v>16916</v>
      </c>
      <c r="AP930" s="471">
        <v>435879.52</v>
      </c>
      <c r="AQ930" s="472">
        <v>0</v>
      </c>
      <c r="AR930" s="471" t="s">
        <v>16916</v>
      </c>
      <c r="AS930" s="472" t="s">
        <v>16916</v>
      </c>
      <c r="AT930" s="471">
        <v>478425.27</v>
      </c>
      <c r="AU930" s="472">
        <v>43950.07</v>
      </c>
      <c r="AV930" s="471" t="s">
        <v>16916</v>
      </c>
      <c r="AW930" s="472" t="s">
        <v>16916</v>
      </c>
      <c r="AX930" s="471">
        <v>2518592.59</v>
      </c>
      <c r="AY930" s="472">
        <v>1462035.77</v>
      </c>
      <c r="AZ930" s="471" t="s">
        <v>16916</v>
      </c>
      <c r="BA930" s="472" t="s">
        <v>16916</v>
      </c>
      <c r="BB930" s="471">
        <v>1492884.53</v>
      </c>
      <c r="BC930" s="472">
        <v>1099597.3199999998</v>
      </c>
      <c r="BD930" s="471" t="s">
        <v>16916</v>
      </c>
      <c r="BE930" s="472" t="s">
        <v>16916</v>
      </c>
      <c r="BF930" s="471">
        <v>59658.17</v>
      </c>
      <c r="BG930" s="472">
        <v>0</v>
      </c>
      <c r="BH930" s="471" t="s">
        <v>16916</v>
      </c>
      <c r="BI930" s="472" t="s">
        <v>16916</v>
      </c>
      <c r="BJ930" s="357">
        <v>18526076.200000003</v>
      </c>
      <c r="BK930" s="474">
        <v>9392137.3100000005</v>
      </c>
      <c r="BL930" s="357">
        <v>0</v>
      </c>
      <c r="BM930" s="474">
        <v>0</v>
      </c>
      <c r="BN930" s="357">
        <v>0</v>
      </c>
      <c r="BO930" s="474">
        <v>0</v>
      </c>
    </row>
    <row r="931" spans="1:67" s="148" customFormat="1" ht="12.75" x14ac:dyDescent="0.2">
      <c r="A931" s="470" t="s">
        <v>8326</v>
      </c>
      <c r="B931" s="470" t="s">
        <v>8304</v>
      </c>
      <c r="C931" s="470" t="s">
        <v>8213</v>
      </c>
      <c r="D931" s="470" t="s">
        <v>8213</v>
      </c>
      <c r="E931" s="470" t="s">
        <v>18107</v>
      </c>
      <c r="F931" s="470" t="s">
        <v>17046</v>
      </c>
      <c r="G931" s="470" t="s">
        <v>17044</v>
      </c>
      <c r="H931" s="471" t="s">
        <v>16916</v>
      </c>
      <c r="I931" s="472" t="s">
        <v>16916</v>
      </c>
      <c r="J931" s="471" t="s">
        <v>16916</v>
      </c>
      <c r="K931" s="472" t="s">
        <v>16916</v>
      </c>
      <c r="L931" s="471" t="s">
        <v>16916</v>
      </c>
      <c r="M931" s="472" t="s">
        <v>16916</v>
      </c>
      <c r="N931" s="471" t="s">
        <v>16916</v>
      </c>
      <c r="O931" s="472" t="s">
        <v>16916</v>
      </c>
      <c r="P931" s="471" t="s">
        <v>16916</v>
      </c>
      <c r="Q931" s="472" t="s">
        <v>16916</v>
      </c>
      <c r="R931" s="475" t="s">
        <v>16916</v>
      </c>
      <c r="S931" s="476" t="s">
        <v>16916</v>
      </c>
      <c r="T931" s="475" t="s">
        <v>16916</v>
      </c>
      <c r="U931" s="476" t="s">
        <v>16916</v>
      </c>
      <c r="V931" s="475" t="s">
        <v>16916</v>
      </c>
      <c r="W931" s="473" t="s">
        <v>16916</v>
      </c>
      <c r="X931" s="471" t="s">
        <v>16916</v>
      </c>
      <c r="Y931" s="472" t="s">
        <v>16916</v>
      </c>
      <c r="Z931" s="471" t="s">
        <v>16916</v>
      </c>
      <c r="AA931" s="472" t="s">
        <v>16916</v>
      </c>
      <c r="AB931" s="471" t="s">
        <v>16916</v>
      </c>
      <c r="AC931" s="472" t="s">
        <v>16916</v>
      </c>
      <c r="AD931" s="471" t="s">
        <v>16916</v>
      </c>
      <c r="AE931" s="472" t="s">
        <v>16916</v>
      </c>
      <c r="AF931" s="595" t="s">
        <v>16916</v>
      </c>
      <c r="AG931" s="473" t="s">
        <v>16916</v>
      </c>
      <c r="AH931" s="471" t="s">
        <v>16916</v>
      </c>
      <c r="AI931" s="472" t="s">
        <v>16916</v>
      </c>
      <c r="AJ931" s="471" t="s">
        <v>16916</v>
      </c>
      <c r="AK931" s="472" t="s">
        <v>16916</v>
      </c>
      <c r="AL931" s="471" t="s">
        <v>16916</v>
      </c>
      <c r="AM931" s="472" t="s">
        <v>16916</v>
      </c>
      <c r="AN931" s="471" t="s">
        <v>16916</v>
      </c>
      <c r="AO931" s="472" t="s">
        <v>16916</v>
      </c>
      <c r="AP931" s="471" t="s">
        <v>16916</v>
      </c>
      <c r="AQ931" s="472" t="s">
        <v>16916</v>
      </c>
      <c r="AR931" s="471" t="s">
        <v>16916</v>
      </c>
      <c r="AS931" s="472" t="s">
        <v>16916</v>
      </c>
      <c r="AT931" s="471" t="s">
        <v>16916</v>
      </c>
      <c r="AU931" s="472" t="s">
        <v>16916</v>
      </c>
      <c r="AV931" s="471" t="s">
        <v>16916</v>
      </c>
      <c r="AW931" s="472" t="s">
        <v>16916</v>
      </c>
      <c r="AX931" s="471" t="s">
        <v>16916</v>
      </c>
      <c r="AY931" s="472" t="s">
        <v>16916</v>
      </c>
      <c r="AZ931" s="471" t="s">
        <v>16916</v>
      </c>
      <c r="BA931" s="472" t="s">
        <v>16916</v>
      </c>
      <c r="BB931" s="471" t="s">
        <v>16916</v>
      </c>
      <c r="BC931" s="472" t="s">
        <v>16916</v>
      </c>
      <c r="BD931" s="471" t="s">
        <v>16916</v>
      </c>
      <c r="BE931" s="472" t="s">
        <v>16916</v>
      </c>
      <c r="BF931" s="471">
        <v>813249.65</v>
      </c>
      <c r="BG931" s="472">
        <v>0</v>
      </c>
      <c r="BH931" s="471" t="s">
        <v>16916</v>
      </c>
      <c r="BI931" s="472" t="s">
        <v>16916</v>
      </c>
      <c r="BJ931" s="357">
        <v>813249.65</v>
      </c>
      <c r="BK931" s="474">
        <v>0</v>
      </c>
      <c r="BL931" s="357">
        <v>0</v>
      </c>
      <c r="BM931" s="474">
        <v>0</v>
      </c>
      <c r="BN931" s="357">
        <v>0</v>
      </c>
      <c r="BO931" s="474">
        <v>0</v>
      </c>
    </row>
    <row r="932" spans="1:67" s="148" customFormat="1" ht="12.75" x14ac:dyDescent="0.2">
      <c r="A932" s="470" t="s">
        <v>8326</v>
      </c>
      <c r="B932" s="470" t="s">
        <v>8302</v>
      </c>
      <c r="C932" s="470" t="s">
        <v>8213</v>
      </c>
      <c r="D932" s="470" t="s">
        <v>8213</v>
      </c>
      <c r="E932" s="470" t="s">
        <v>17624</v>
      </c>
      <c r="F932" s="470" t="s">
        <v>17046</v>
      </c>
      <c r="G932" s="470" t="s">
        <v>17044</v>
      </c>
      <c r="H932" s="471" t="s">
        <v>16916</v>
      </c>
      <c r="I932" s="472" t="s">
        <v>16916</v>
      </c>
      <c r="J932" s="471" t="s">
        <v>16916</v>
      </c>
      <c r="K932" s="472" t="s">
        <v>16916</v>
      </c>
      <c r="L932" s="471" t="s">
        <v>16916</v>
      </c>
      <c r="M932" s="472" t="s">
        <v>16916</v>
      </c>
      <c r="N932" s="471" t="s">
        <v>16916</v>
      </c>
      <c r="O932" s="472" t="s">
        <v>16916</v>
      </c>
      <c r="P932" s="471" t="s">
        <v>16916</v>
      </c>
      <c r="Q932" s="472" t="s">
        <v>16916</v>
      </c>
      <c r="R932" s="475" t="s">
        <v>16916</v>
      </c>
      <c r="S932" s="476" t="s">
        <v>16916</v>
      </c>
      <c r="T932" s="475" t="s">
        <v>16916</v>
      </c>
      <c r="U932" s="476" t="s">
        <v>16916</v>
      </c>
      <c r="V932" s="475" t="s">
        <v>16916</v>
      </c>
      <c r="W932" s="473" t="s">
        <v>16916</v>
      </c>
      <c r="X932" s="471" t="s">
        <v>16916</v>
      </c>
      <c r="Y932" s="472" t="s">
        <v>16916</v>
      </c>
      <c r="Z932" s="471" t="s">
        <v>16916</v>
      </c>
      <c r="AA932" s="472" t="s">
        <v>16916</v>
      </c>
      <c r="AB932" s="471" t="s">
        <v>16916</v>
      </c>
      <c r="AC932" s="472" t="s">
        <v>16916</v>
      </c>
      <c r="AD932" s="471" t="s">
        <v>16916</v>
      </c>
      <c r="AE932" s="472" t="s">
        <v>16916</v>
      </c>
      <c r="AF932" s="595" t="s">
        <v>16916</v>
      </c>
      <c r="AG932" s="473" t="s">
        <v>16916</v>
      </c>
      <c r="AH932" s="471" t="s">
        <v>16916</v>
      </c>
      <c r="AI932" s="472" t="s">
        <v>16916</v>
      </c>
      <c r="AJ932" s="471" t="s">
        <v>16916</v>
      </c>
      <c r="AK932" s="472" t="s">
        <v>16916</v>
      </c>
      <c r="AL932" s="471" t="s">
        <v>16916</v>
      </c>
      <c r="AM932" s="472" t="s">
        <v>16916</v>
      </c>
      <c r="AN932" s="471" t="s">
        <v>16916</v>
      </c>
      <c r="AO932" s="472" t="s">
        <v>16916</v>
      </c>
      <c r="AP932" s="471">
        <v>45283.37</v>
      </c>
      <c r="AQ932" s="472">
        <v>45283.37000000001</v>
      </c>
      <c r="AR932" s="471" t="s">
        <v>16916</v>
      </c>
      <c r="AS932" s="472" t="s">
        <v>16916</v>
      </c>
      <c r="AT932" s="471" t="s">
        <v>16916</v>
      </c>
      <c r="AU932" s="472" t="s">
        <v>16916</v>
      </c>
      <c r="AV932" s="471" t="s">
        <v>16916</v>
      </c>
      <c r="AW932" s="472" t="s">
        <v>16916</v>
      </c>
      <c r="AX932" s="471" t="s">
        <v>16916</v>
      </c>
      <c r="AY932" s="472" t="s">
        <v>16916</v>
      </c>
      <c r="AZ932" s="471" t="s">
        <v>16916</v>
      </c>
      <c r="BA932" s="472" t="s">
        <v>16916</v>
      </c>
      <c r="BB932" s="471">
        <v>655154.21</v>
      </c>
      <c r="BC932" s="472">
        <v>0</v>
      </c>
      <c r="BD932" s="471" t="s">
        <v>16916</v>
      </c>
      <c r="BE932" s="472" t="s">
        <v>16916</v>
      </c>
      <c r="BF932" s="471">
        <v>717979.52</v>
      </c>
      <c r="BG932" s="472">
        <v>0</v>
      </c>
      <c r="BH932" s="471" t="s">
        <v>16916</v>
      </c>
      <c r="BI932" s="472" t="s">
        <v>16916</v>
      </c>
      <c r="BJ932" s="357">
        <v>1418417.1</v>
      </c>
      <c r="BK932" s="474">
        <v>45283.37000000001</v>
      </c>
      <c r="BL932" s="357">
        <v>0</v>
      </c>
      <c r="BM932" s="474">
        <v>0</v>
      </c>
      <c r="BN932" s="357">
        <v>0</v>
      </c>
      <c r="BO932" s="474">
        <v>0</v>
      </c>
    </row>
    <row r="933" spans="1:67" s="148" customFormat="1" ht="12.75" x14ac:dyDescent="0.2">
      <c r="A933" s="470" t="s">
        <v>8326</v>
      </c>
      <c r="B933" s="470" t="s">
        <v>8359</v>
      </c>
      <c r="C933" s="470" t="s">
        <v>8213</v>
      </c>
      <c r="D933" s="470" t="s">
        <v>8213</v>
      </c>
      <c r="E933" s="470" t="s">
        <v>17377</v>
      </c>
      <c r="F933" s="470" t="s">
        <v>17046</v>
      </c>
      <c r="G933" s="470" t="s">
        <v>17044</v>
      </c>
      <c r="H933" s="471" t="s">
        <v>16916</v>
      </c>
      <c r="I933" s="472" t="s">
        <v>16916</v>
      </c>
      <c r="J933" s="471" t="s">
        <v>16916</v>
      </c>
      <c r="K933" s="472" t="s">
        <v>16916</v>
      </c>
      <c r="L933" s="471" t="s">
        <v>16916</v>
      </c>
      <c r="M933" s="472" t="s">
        <v>16916</v>
      </c>
      <c r="N933" s="471" t="s">
        <v>16916</v>
      </c>
      <c r="O933" s="472" t="s">
        <v>16916</v>
      </c>
      <c r="P933" s="471" t="s">
        <v>16916</v>
      </c>
      <c r="Q933" s="472" t="s">
        <v>16916</v>
      </c>
      <c r="R933" s="475" t="s">
        <v>16916</v>
      </c>
      <c r="S933" s="476" t="s">
        <v>16916</v>
      </c>
      <c r="T933" s="475" t="s">
        <v>16916</v>
      </c>
      <c r="U933" s="476" t="s">
        <v>16916</v>
      </c>
      <c r="V933" s="475" t="s">
        <v>16916</v>
      </c>
      <c r="W933" s="473" t="s">
        <v>16916</v>
      </c>
      <c r="X933" s="471" t="s">
        <v>16916</v>
      </c>
      <c r="Y933" s="472" t="s">
        <v>16916</v>
      </c>
      <c r="Z933" s="471" t="s">
        <v>16916</v>
      </c>
      <c r="AA933" s="472" t="s">
        <v>16916</v>
      </c>
      <c r="AB933" s="471" t="s">
        <v>16916</v>
      </c>
      <c r="AC933" s="472" t="s">
        <v>16916</v>
      </c>
      <c r="AD933" s="471" t="s">
        <v>16916</v>
      </c>
      <c r="AE933" s="472" t="s">
        <v>16916</v>
      </c>
      <c r="AF933" s="595" t="s">
        <v>16916</v>
      </c>
      <c r="AG933" s="473" t="s">
        <v>16916</v>
      </c>
      <c r="AH933" s="471" t="s">
        <v>16916</v>
      </c>
      <c r="AI933" s="472" t="s">
        <v>16916</v>
      </c>
      <c r="AJ933" s="471" t="s">
        <v>16916</v>
      </c>
      <c r="AK933" s="472" t="s">
        <v>16916</v>
      </c>
      <c r="AL933" s="471" t="s">
        <v>16916</v>
      </c>
      <c r="AM933" s="472" t="s">
        <v>16916</v>
      </c>
      <c r="AN933" s="471" t="s">
        <v>16916</v>
      </c>
      <c r="AO933" s="472" t="s">
        <v>16916</v>
      </c>
      <c r="AP933" s="471">
        <v>298757.27</v>
      </c>
      <c r="AQ933" s="472">
        <v>298757.27000000014</v>
      </c>
      <c r="AR933" s="471" t="s">
        <v>16916</v>
      </c>
      <c r="AS933" s="472" t="s">
        <v>16916</v>
      </c>
      <c r="AT933" s="471">
        <v>637168.93999999994</v>
      </c>
      <c r="AU933" s="472">
        <v>637168.93999999994</v>
      </c>
      <c r="AV933" s="471" t="s">
        <v>16916</v>
      </c>
      <c r="AW933" s="472" t="s">
        <v>16916</v>
      </c>
      <c r="AX933" s="471" t="s">
        <v>16916</v>
      </c>
      <c r="AY933" s="472" t="s">
        <v>16916</v>
      </c>
      <c r="AZ933" s="471" t="s">
        <v>16916</v>
      </c>
      <c r="BA933" s="472" t="s">
        <v>16916</v>
      </c>
      <c r="BB933" s="471" t="s">
        <v>16916</v>
      </c>
      <c r="BC933" s="472" t="s">
        <v>16916</v>
      </c>
      <c r="BD933" s="471" t="s">
        <v>16916</v>
      </c>
      <c r="BE933" s="472" t="s">
        <v>16916</v>
      </c>
      <c r="BF933" s="471" t="s">
        <v>16916</v>
      </c>
      <c r="BG933" s="472" t="s">
        <v>16916</v>
      </c>
      <c r="BH933" s="471" t="s">
        <v>16916</v>
      </c>
      <c r="BI933" s="472" t="s">
        <v>16916</v>
      </c>
      <c r="BJ933" s="357">
        <v>935926.21</v>
      </c>
      <c r="BK933" s="474">
        <v>935926.21000000008</v>
      </c>
      <c r="BL933" s="357">
        <v>0</v>
      </c>
      <c r="BM933" s="474">
        <v>0</v>
      </c>
      <c r="BN933" s="357">
        <v>0</v>
      </c>
      <c r="BO933" s="474">
        <v>0</v>
      </c>
    </row>
    <row r="934" spans="1:67" s="148" customFormat="1" ht="12.75" x14ac:dyDescent="0.2">
      <c r="A934" s="470" t="s">
        <v>8326</v>
      </c>
      <c r="B934" s="470" t="s">
        <v>8228</v>
      </c>
      <c r="C934" s="470" t="s">
        <v>8213</v>
      </c>
      <c r="D934" s="470" t="s">
        <v>8213</v>
      </c>
      <c r="E934" s="470" t="s">
        <v>18108</v>
      </c>
      <c r="F934" s="470" t="s">
        <v>17046</v>
      </c>
      <c r="G934" s="470" t="s">
        <v>17044</v>
      </c>
      <c r="H934" s="471" t="s">
        <v>16916</v>
      </c>
      <c r="I934" s="472" t="s">
        <v>16916</v>
      </c>
      <c r="J934" s="471" t="s">
        <v>16916</v>
      </c>
      <c r="K934" s="472" t="s">
        <v>16916</v>
      </c>
      <c r="L934" s="471" t="s">
        <v>16916</v>
      </c>
      <c r="M934" s="472" t="s">
        <v>16916</v>
      </c>
      <c r="N934" s="471" t="s">
        <v>16916</v>
      </c>
      <c r="O934" s="472" t="s">
        <v>16916</v>
      </c>
      <c r="P934" s="471" t="s">
        <v>16916</v>
      </c>
      <c r="Q934" s="472" t="s">
        <v>16916</v>
      </c>
      <c r="R934" s="475" t="s">
        <v>16916</v>
      </c>
      <c r="S934" s="476" t="s">
        <v>16916</v>
      </c>
      <c r="T934" s="475" t="s">
        <v>16916</v>
      </c>
      <c r="U934" s="476" t="s">
        <v>16916</v>
      </c>
      <c r="V934" s="475" t="s">
        <v>16916</v>
      </c>
      <c r="W934" s="473" t="s">
        <v>16916</v>
      </c>
      <c r="X934" s="471" t="s">
        <v>16916</v>
      </c>
      <c r="Y934" s="472" t="s">
        <v>16916</v>
      </c>
      <c r="Z934" s="471" t="s">
        <v>16916</v>
      </c>
      <c r="AA934" s="472" t="s">
        <v>16916</v>
      </c>
      <c r="AB934" s="471" t="s">
        <v>16916</v>
      </c>
      <c r="AC934" s="472" t="s">
        <v>16916</v>
      </c>
      <c r="AD934" s="471" t="s">
        <v>16916</v>
      </c>
      <c r="AE934" s="472" t="s">
        <v>16916</v>
      </c>
      <c r="AF934" s="595" t="s">
        <v>16916</v>
      </c>
      <c r="AG934" s="473" t="s">
        <v>16916</v>
      </c>
      <c r="AH934" s="471" t="s">
        <v>16916</v>
      </c>
      <c r="AI934" s="472" t="s">
        <v>16916</v>
      </c>
      <c r="AJ934" s="471" t="s">
        <v>16916</v>
      </c>
      <c r="AK934" s="472" t="s">
        <v>16916</v>
      </c>
      <c r="AL934" s="471" t="s">
        <v>16916</v>
      </c>
      <c r="AM934" s="472" t="s">
        <v>16916</v>
      </c>
      <c r="AN934" s="471" t="s">
        <v>16916</v>
      </c>
      <c r="AO934" s="472" t="s">
        <v>16916</v>
      </c>
      <c r="AP934" s="471" t="s">
        <v>16916</v>
      </c>
      <c r="AQ934" s="472" t="s">
        <v>16916</v>
      </c>
      <c r="AR934" s="471" t="s">
        <v>16916</v>
      </c>
      <c r="AS934" s="472" t="s">
        <v>16916</v>
      </c>
      <c r="AT934" s="471" t="s">
        <v>16916</v>
      </c>
      <c r="AU934" s="472" t="s">
        <v>16916</v>
      </c>
      <c r="AV934" s="471" t="s">
        <v>16916</v>
      </c>
      <c r="AW934" s="472" t="s">
        <v>16916</v>
      </c>
      <c r="AX934" s="471" t="s">
        <v>16916</v>
      </c>
      <c r="AY934" s="472" t="s">
        <v>16916</v>
      </c>
      <c r="AZ934" s="471" t="s">
        <v>16916</v>
      </c>
      <c r="BA934" s="472" t="s">
        <v>16916</v>
      </c>
      <c r="BB934" s="471" t="s">
        <v>16916</v>
      </c>
      <c r="BC934" s="472" t="s">
        <v>16916</v>
      </c>
      <c r="BD934" s="471" t="s">
        <v>16916</v>
      </c>
      <c r="BE934" s="472" t="s">
        <v>16916</v>
      </c>
      <c r="BF934" s="471">
        <v>11075.14</v>
      </c>
      <c r="BG934" s="472">
        <v>0</v>
      </c>
      <c r="BH934" s="471" t="s">
        <v>16916</v>
      </c>
      <c r="BI934" s="472" t="s">
        <v>16916</v>
      </c>
      <c r="BJ934" s="357">
        <v>11075.14</v>
      </c>
      <c r="BK934" s="474">
        <v>0</v>
      </c>
      <c r="BL934" s="357">
        <v>0</v>
      </c>
      <c r="BM934" s="474">
        <v>0</v>
      </c>
      <c r="BN934" s="357">
        <v>0</v>
      </c>
      <c r="BO934" s="474">
        <v>0</v>
      </c>
    </row>
    <row r="935" spans="1:67" s="148" customFormat="1" ht="12.75" x14ac:dyDescent="0.2">
      <c r="A935" s="470" t="s">
        <v>8326</v>
      </c>
      <c r="B935" s="470" t="s">
        <v>8327</v>
      </c>
      <c r="C935" s="470" t="s">
        <v>8213</v>
      </c>
      <c r="D935" s="470" t="s">
        <v>8213</v>
      </c>
      <c r="E935" s="470" t="s">
        <v>17940</v>
      </c>
      <c r="F935" s="470" t="s">
        <v>17046</v>
      </c>
      <c r="G935" s="470" t="s">
        <v>17044</v>
      </c>
      <c r="H935" s="471" t="s">
        <v>16916</v>
      </c>
      <c r="I935" s="472" t="s">
        <v>16916</v>
      </c>
      <c r="J935" s="471" t="s">
        <v>16916</v>
      </c>
      <c r="K935" s="472" t="s">
        <v>16916</v>
      </c>
      <c r="L935" s="471" t="s">
        <v>16916</v>
      </c>
      <c r="M935" s="472" t="s">
        <v>16916</v>
      </c>
      <c r="N935" s="471" t="s">
        <v>16916</v>
      </c>
      <c r="O935" s="472" t="s">
        <v>16916</v>
      </c>
      <c r="P935" s="471" t="s">
        <v>16916</v>
      </c>
      <c r="Q935" s="472" t="s">
        <v>16916</v>
      </c>
      <c r="R935" s="475" t="s">
        <v>16916</v>
      </c>
      <c r="S935" s="476" t="s">
        <v>16916</v>
      </c>
      <c r="T935" s="475" t="s">
        <v>16916</v>
      </c>
      <c r="U935" s="476" t="s">
        <v>16916</v>
      </c>
      <c r="V935" s="475" t="s">
        <v>16916</v>
      </c>
      <c r="W935" s="473" t="s">
        <v>16916</v>
      </c>
      <c r="X935" s="471" t="s">
        <v>16916</v>
      </c>
      <c r="Y935" s="472" t="s">
        <v>16916</v>
      </c>
      <c r="Z935" s="471" t="s">
        <v>16916</v>
      </c>
      <c r="AA935" s="472" t="s">
        <v>16916</v>
      </c>
      <c r="AB935" s="471" t="s">
        <v>16916</v>
      </c>
      <c r="AC935" s="472" t="s">
        <v>16916</v>
      </c>
      <c r="AD935" s="471" t="s">
        <v>16916</v>
      </c>
      <c r="AE935" s="472" t="s">
        <v>16916</v>
      </c>
      <c r="AF935" s="595" t="s">
        <v>16916</v>
      </c>
      <c r="AG935" s="473" t="s">
        <v>16916</v>
      </c>
      <c r="AH935" s="471" t="s">
        <v>16916</v>
      </c>
      <c r="AI935" s="472" t="s">
        <v>16916</v>
      </c>
      <c r="AJ935" s="471" t="s">
        <v>16916</v>
      </c>
      <c r="AK935" s="472" t="s">
        <v>16916</v>
      </c>
      <c r="AL935" s="471" t="s">
        <v>16916</v>
      </c>
      <c r="AM935" s="472" t="s">
        <v>16916</v>
      </c>
      <c r="AN935" s="471" t="s">
        <v>16916</v>
      </c>
      <c r="AO935" s="472" t="s">
        <v>16916</v>
      </c>
      <c r="AP935" s="471" t="s">
        <v>16916</v>
      </c>
      <c r="AQ935" s="472" t="s">
        <v>16916</v>
      </c>
      <c r="AR935" s="471" t="s">
        <v>16916</v>
      </c>
      <c r="AS935" s="472" t="s">
        <v>16916</v>
      </c>
      <c r="AT935" s="471" t="s">
        <v>16916</v>
      </c>
      <c r="AU935" s="472" t="s">
        <v>16916</v>
      </c>
      <c r="AV935" s="471" t="s">
        <v>16916</v>
      </c>
      <c r="AW935" s="472" t="s">
        <v>16916</v>
      </c>
      <c r="AX935" s="471" t="s">
        <v>16916</v>
      </c>
      <c r="AY935" s="472" t="s">
        <v>16916</v>
      </c>
      <c r="AZ935" s="471" t="s">
        <v>16916</v>
      </c>
      <c r="BA935" s="472" t="s">
        <v>16916</v>
      </c>
      <c r="BB935" s="471">
        <v>346723.41</v>
      </c>
      <c r="BC935" s="472">
        <v>0</v>
      </c>
      <c r="BD935" s="471" t="s">
        <v>16916</v>
      </c>
      <c r="BE935" s="472" t="s">
        <v>16916</v>
      </c>
      <c r="BF935" s="471" t="s">
        <v>16916</v>
      </c>
      <c r="BG935" s="472" t="s">
        <v>16916</v>
      </c>
      <c r="BH935" s="471" t="s">
        <v>16916</v>
      </c>
      <c r="BI935" s="472" t="s">
        <v>16916</v>
      </c>
      <c r="BJ935" s="357">
        <v>346723.41</v>
      </c>
      <c r="BK935" s="474">
        <v>0</v>
      </c>
      <c r="BL935" s="357">
        <v>0</v>
      </c>
      <c r="BM935" s="474">
        <v>0</v>
      </c>
      <c r="BN935" s="357">
        <v>0</v>
      </c>
      <c r="BO935" s="474">
        <v>0</v>
      </c>
    </row>
    <row r="936" spans="1:67" s="148" customFormat="1" ht="12.75" x14ac:dyDescent="0.2">
      <c r="A936" s="470" t="s">
        <v>8326</v>
      </c>
      <c r="B936" s="470" t="s">
        <v>8250</v>
      </c>
      <c r="C936" s="470" t="s">
        <v>8213</v>
      </c>
      <c r="D936" s="470" t="s">
        <v>8213</v>
      </c>
      <c r="E936" s="470" t="s">
        <v>17625</v>
      </c>
      <c r="F936" s="470" t="s">
        <v>17046</v>
      </c>
      <c r="G936" s="470" t="s">
        <v>17044</v>
      </c>
      <c r="H936" s="471" t="s">
        <v>16916</v>
      </c>
      <c r="I936" s="472" t="s">
        <v>16916</v>
      </c>
      <c r="J936" s="471">
        <v>694000</v>
      </c>
      <c r="K936" s="472">
        <v>694000</v>
      </c>
      <c r="L936" s="471" t="s">
        <v>16916</v>
      </c>
      <c r="M936" s="472" t="s">
        <v>16916</v>
      </c>
      <c r="N936" s="471" t="s">
        <v>16916</v>
      </c>
      <c r="O936" s="472" t="s">
        <v>16916</v>
      </c>
      <c r="P936" s="471" t="s">
        <v>16916</v>
      </c>
      <c r="Q936" s="472" t="s">
        <v>16916</v>
      </c>
      <c r="R936" s="475" t="s">
        <v>16916</v>
      </c>
      <c r="S936" s="476" t="s">
        <v>16916</v>
      </c>
      <c r="T936" s="475" t="s">
        <v>16916</v>
      </c>
      <c r="U936" s="476" t="s">
        <v>16916</v>
      </c>
      <c r="V936" s="475" t="s">
        <v>16916</v>
      </c>
      <c r="W936" s="473" t="s">
        <v>16916</v>
      </c>
      <c r="X936" s="471" t="s">
        <v>16916</v>
      </c>
      <c r="Y936" s="472" t="s">
        <v>16916</v>
      </c>
      <c r="Z936" s="471" t="s">
        <v>16916</v>
      </c>
      <c r="AA936" s="472" t="s">
        <v>16916</v>
      </c>
      <c r="AB936" s="471" t="s">
        <v>16916</v>
      </c>
      <c r="AC936" s="472" t="s">
        <v>16916</v>
      </c>
      <c r="AD936" s="471" t="s">
        <v>16916</v>
      </c>
      <c r="AE936" s="472" t="s">
        <v>16916</v>
      </c>
      <c r="AF936" s="595" t="s">
        <v>16916</v>
      </c>
      <c r="AG936" s="473" t="s">
        <v>16916</v>
      </c>
      <c r="AH936" s="471" t="s">
        <v>16916</v>
      </c>
      <c r="AI936" s="472" t="s">
        <v>16916</v>
      </c>
      <c r="AJ936" s="471">
        <v>410197.88</v>
      </c>
      <c r="AK936" s="472">
        <v>0</v>
      </c>
      <c r="AL936" s="471" t="s">
        <v>16916</v>
      </c>
      <c r="AM936" s="472" t="s">
        <v>16916</v>
      </c>
      <c r="AN936" s="471" t="s">
        <v>16916</v>
      </c>
      <c r="AO936" s="472" t="s">
        <v>16916</v>
      </c>
      <c r="AP936" s="471">
        <v>230580.53</v>
      </c>
      <c r="AQ936" s="472">
        <v>230580.53</v>
      </c>
      <c r="AR936" s="471" t="s">
        <v>16916</v>
      </c>
      <c r="AS936" s="472" t="s">
        <v>16916</v>
      </c>
      <c r="AT936" s="471" t="s">
        <v>16916</v>
      </c>
      <c r="AU936" s="472" t="s">
        <v>16916</v>
      </c>
      <c r="AV936" s="471" t="s">
        <v>16916</v>
      </c>
      <c r="AW936" s="472" t="s">
        <v>16916</v>
      </c>
      <c r="AX936" s="471" t="s">
        <v>16916</v>
      </c>
      <c r="AY936" s="472" t="s">
        <v>16916</v>
      </c>
      <c r="AZ936" s="471" t="s">
        <v>16916</v>
      </c>
      <c r="BA936" s="472" t="s">
        <v>16916</v>
      </c>
      <c r="BB936" s="471" t="s">
        <v>16916</v>
      </c>
      <c r="BC936" s="472" t="s">
        <v>16916</v>
      </c>
      <c r="BD936" s="471" t="s">
        <v>16916</v>
      </c>
      <c r="BE936" s="472" t="s">
        <v>16916</v>
      </c>
      <c r="BF936" s="471" t="s">
        <v>16916</v>
      </c>
      <c r="BG936" s="472" t="s">
        <v>16916</v>
      </c>
      <c r="BH936" s="471" t="s">
        <v>16916</v>
      </c>
      <c r="BI936" s="472" t="s">
        <v>16916</v>
      </c>
      <c r="BJ936" s="357">
        <v>230580.53</v>
      </c>
      <c r="BK936" s="474">
        <v>230580.53</v>
      </c>
      <c r="BL936" s="357">
        <v>1104197.8799999999</v>
      </c>
      <c r="BM936" s="474">
        <v>694000</v>
      </c>
      <c r="BN936" s="357">
        <v>0</v>
      </c>
      <c r="BO936" s="474">
        <v>0</v>
      </c>
    </row>
    <row r="937" spans="1:67" s="148" customFormat="1" ht="12.75" x14ac:dyDescent="0.2">
      <c r="A937" s="470" t="s">
        <v>8326</v>
      </c>
      <c r="B937" s="470" t="s">
        <v>8267</v>
      </c>
      <c r="C937" s="470" t="s">
        <v>8213</v>
      </c>
      <c r="D937" s="470" t="s">
        <v>8213</v>
      </c>
      <c r="E937" s="470" t="s">
        <v>17941</v>
      </c>
      <c r="F937" s="470" t="s">
        <v>17046</v>
      </c>
      <c r="G937" s="470" t="s">
        <v>17044</v>
      </c>
      <c r="H937" s="471" t="s">
        <v>16916</v>
      </c>
      <c r="I937" s="472" t="s">
        <v>16916</v>
      </c>
      <c r="J937" s="471" t="s">
        <v>16916</v>
      </c>
      <c r="K937" s="472" t="s">
        <v>16916</v>
      </c>
      <c r="L937" s="471" t="s">
        <v>16916</v>
      </c>
      <c r="M937" s="472" t="s">
        <v>16916</v>
      </c>
      <c r="N937" s="471" t="s">
        <v>16916</v>
      </c>
      <c r="O937" s="472" t="s">
        <v>16916</v>
      </c>
      <c r="P937" s="471" t="s">
        <v>16916</v>
      </c>
      <c r="Q937" s="472" t="s">
        <v>16916</v>
      </c>
      <c r="R937" s="475" t="s">
        <v>16916</v>
      </c>
      <c r="S937" s="476" t="s">
        <v>16916</v>
      </c>
      <c r="T937" s="475" t="s">
        <v>16916</v>
      </c>
      <c r="U937" s="476" t="s">
        <v>16916</v>
      </c>
      <c r="V937" s="475" t="s">
        <v>16916</v>
      </c>
      <c r="W937" s="473" t="s">
        <v>16916</v>
      </c>
      <c r="X937" s="471" t="s">
        <v>16916</v>
      </c>
      <c r="Y937" s="472" t="s">
        <v>16916</v>
      </c>
      <c r="Z937" s="471" t="s">
        <v>16916</v>
      </c>
      <c r="AA937" s="472" t="s">
        <v>16916</v>
      </c>
      <c r="AB937" s="471" t="s">
        <v>16916</v>
      </c>
      <c r="AC937" s="472" t="s">
        <v>16916</v>
      </c>
      <c r="AD937" s="471" t="s">
        <v>16916</v>
      </c>
      <c r="AE937" s="472" t="s">
        <v>16916</v>
      </c>
      <c r="AF937" s="595" t="s">
        <v>16916</v>
      </c>
      <c r="AG937" s="473" t="s">
        <v>16916</v>
      </c>
      <c r="AH937" s="471" t="s">
        <v>16916</v>
      </c>
      <c r="AI937" s="472" t="s">
        <v>16916</v>
      </c>
      <c r="AJ937" s="471" t="s">
        <v>16916</v>
      </c>
      <c r="AK937" s="472" t="s">
        <v>16916</v>
      </c>
      <c r="AL937" s="471" t="s">
        <v>16916</v>
      </c>
      <c r="AM937" s="472" t="s">
        <v>16916</v>
      </c>
      <c r="AN937" s="471" t="s">
        <v>16916</v>
      </c>
      <c r="AO937" s="472" t="s">
        <v>16916</v>
      </c>
      <c r="AP937" s="471" t="s">
        <v>16916</v>
      </c>
      <c r="AQ937" s="472" t="s">
        <v>16916</v>
      </c>
      <c r="AR937" s="471" t="s">
        <v>16916</v>
      </c>
      <c r="AS937" s="472" t="s">
        <v>16916</v>
      </c>
      <c r="AT937" s="471" t="s">
        <v>16916</v>
      </c>
      <c r="AU937" s="472" t="s">
        <v>16916</v>
      </c>
      <c r="AV937" s="471" t="s">
        <v>16916</v>
      </c>
      <c r="AW937" s="472" t="s">
        <v>16916</v>
      </c>
      <c r="AX937" s="471" t="s">
        <v>16916</v>
      </c>
      <c r="AY937" s="472" t="s">
        <v>16916</v>
      </c>
      <c r="AZ937" s="471" t="s">
        <v>16916</v>
      </c>
      <c r="BA937" s="472" t="s">
        <v>16916</v>
      </c>
      <c r="BB937" s="471">
        <v>258959.4</v>
      </c>
      <c r="BC937" s="472">
        <v>0</v>
      </c>
      <c r="BD937" s="471" t="s">
        <v>16916</v>
      </c>
      <c r="BE937" s="472" t="s">
        <v>16916</v>
      </c>
      <c r="BF937" s="471" t="s">
        <v>16916</v>
      </c>
      <c r="BG937" s="472" t="s">
        <v>16916</v>
      </c>
      <c r="BH937" s="471" t="s">
        <v>16916</v>
      </c>
      <c r="BI937" s="472" t="s">
        <v>16916</v>
      </c>
      <c r="BJ937" s="357">
        <v>258959.4</v>
      </c>
      <c r="BK937" s="474">
        <v>0</v>
      </c>
      <c r="BL937" s="357">
        <v>0</v>
      </c>
      <c r="BM937" s="474">
        <v>0</v>
      </c>
      <c r="BN937" s="357">
        <v>0</v>
      </c>
      <c r="BO937" s="474">
        <v>0</v>
      </c>
    </row>
    <row r="938" spans="1:67" s="148" customFormat="1" ht="12.75" x14ac:dyDescent="0.2">
      <c r="A938" s="470" t="s">
        <v>8326</v>
      </c>
      <c r="B938" s="470" t="s">
        <v>8720</v>
      </c>
      <c r="C938" s="470" t="s">
        <v>8213</v>
      </c>
      <c r="D938" s="470" t="s">
        <v>8213</v>
      </c>
      <c r="E938" s="470" t="s">
        <v>17626</v>
      </c>
      <c r="F938" s="470" t="s">
        <v>17046</v>
      </c>
      <c r="G938" s="470" t="s">
        <v>17044</v>
      </c>
      <c r="H938" s="471" t="s">
        <v>16916</v>
      </c>
      <c r="I938" s="472" t="s">
        <v>16916</v>
      </c>
      <c r="J938" s="471" t="s">
        <v>16916</v>
      </c>
      <c r="K938" s="472" t="s">
        <v>16916</v>
      </c>
      <c r="L938" s="471" t="s">
        <v>16916</v>
      </c>
      <c r="M938" s="472" t="s">
        <v>16916</v>
      </c>
      <c r="N938" s="471" t="s">
        <v>16916</v>
      </c>
      <c r="O938" s="472" t="s">
        <v>16916</v>
      </c>
      <c r="P938" s="471" t="s">
        <v>16916</v>
      </c>
      <c r="Q938" s="472" t="s">
        <v>16916</v>
      </c>
      <c r="R938" s="475" t="s">
        <v>16916</v>
      </c>
      <c r="S938" s="476" t="s">
        <v>16916</v>
      </c>
      <c r="T938" s="475" t="s">
        <v>16916</v>
      </c>
      <c r="U938" s="476" t="s">
        <v>16916</v>
      </c>
      <c r="V938" s="475" t="s">
        <v>16916</v>
      </c>
      <c r="W938" s="473" t="s">
        <v>16916</v>
      </c>
      <c r="X938" s="471" t="s">
        <v>16916</v>
      </c>
      <c r="Y938" s="472" t="s">
        <v>16916</v>
      </c>
      <c r="Z938" s="471" t="s">
        <v>16916</v>
      </c>
      <c r="AA938" s="472" t="s">
        <v>16916</v>
      </c>
      <c r="AB938" s="471" t="s">
        <v>16916</v>
      </c>
      <c r="AC938" s="472" t="s">
        <v>16916</v>
      </c>
      <c r="AD938" s="471" t="s">
        <v>16916</v>
      </c>
      <c r="AE938" s="472" t="s">
        <v>16916</v>
      </c>
      <c r="AF938" s="595" t="s">
        <v>16916</v>
      </c>
      <c r="AG938" s="473" t="s">
        <v>16916</v>
      </c>
      <c r="AH938" s="471" t="s">
        <v>16916</v>
      </c>
      <c r="AI938" s="472" t="s">
        <v>16916</v>
      </c>
      <c r="AJ938" s="471">
        <v>199845.31</v>
      </c>
      <c r="AK938" s="472">
        <v>199845.31</v>
      </c>
      <c r="AL938" s="471" t="s">
        <v>16916</v>
      </c>
      <c r="AM938" s="472" t="s">
        <v>16916</v>
      </c>
      <c r="AN938" s="471" t="s">
        <v>16916</v>
      </c>
      <c r="AO938" s="472" t="s">
        <v>16916</v>
      </c>
      <c r="AP938" s="471" t="s">
        <v>16916</v>
      </c>
      <c r="AQ938" s="472" t="s">
        <v>16916</v>
      </c>
      <c r="AR938" s="471" t="s">
        <v>16916</v>
      </c>
      <c r="AS938" s="472" t="s">
        <v>16916</v>
      </c>
      <c r="AT938" s="471" t="s">
        <v>16916</v>
      </c>
      <c r="AU938" s="472" t="s">
        <v>16916</v>
      </c>
      <c r="AV938" s="471" t="s">
        <v>16916</v>
      </c>
      <c r="AW938" s="472" t="s">
        <v>16916</v>
      </c>
      <c r="AX938" s="471" t="s">
        <v>16916</v>
      </c>
      <c r="AY938" s="472" t="s">
        <v>16916</v>
      </c>
      <c r="AZ938" s="471" t="s">
        <v>16916</v>
      </c>
      <c r="BA938" s="472" t="s">
        <v>16916</v>
      </c>
      <c r="BB938" s="471" t="s">
        <v>16916</v>
      </c>
      <c r="BC938" s="472" t="s">
        <v>16916</v>
      </c>
      <c r="BD938" s="471" t="s">
        <v>16916</v>
      </c>
      <c r="BE938" s="472" t="s">
        <v>16916</v>
      </c>
      <c r="BF938" s="471" t="s">
        <v>16916</v>
      </c>
      <c r="BG938" s="472" t="s">
        <v>16916</v>
      </c>
      <c r="BH938" s="471" t="s">
        <v>16916</v>
      </c>
      <c r="BI938" s="472" t="s">
        <v>16916</v>
      </c>
      <c r="BJ938" s="357">
        <v>0</v>
      </c>
      <c r="BK938" s="474">
        <v>0</v>
      </c>
      <c r="BL938" s="357">
        <v>199845.31</v>
      </c>
      <c r="BM938" s="474">
        <v>199845.31</v>
      </c>
      <c r="BN938" s="357">
        <v>0</v>
      </c>
      <c r="BO938" s="474">
        <v>0</v>
      </c>
    </row>
    <row r="939" spans="1:67" s="148" customFormat="1" ht="12.75" x14ac:dyDescent="0.2">
      <c r="A939" s="470" t="s">
        <v>8326</v>
      </c>
      <c r="B939" s="470" t="s">
        <v>8441</v>
      </c>
      <c r="C939" s="470" t="s">
        <v>8213</v>
      </c>
      <c r="D939" s="470" t="s">
        <v>8213</v>
      </c>
      <c r="E939" s="470" t="s">
        <v>17627</v>
      </c>
      <c r="F939" s="470" t="s">
        <v>17046</v>
      </c>
      <c r="G939" s="470" t="s">
        <v>17044</v>
      </c>
      <c r="H939" s="471" t="s">
        <v>16916</v>
      </c>
      <c r="I939" s="472" t="s">
        <v>16916</v>
      </c>
      <c r="J939" s="471">
        <v>19022.63</v>
      </c>
      <c r="K939" s="472">
        <v>0</v>
      </c>
      <c r="L939" s="471" t="s">
        <v>16916</v>
      </c>
      <c r="M939" s="472" t="s">
        <v>16916</v>
      </c>
      <c r="N939" s="471" t="s">
        <v>16916</v>
      </c>
      <c r="O939" s="472" t="s">
        <v>16916</v>
      </c>
      <c r="P939" s="471" t="s">
        <v>16916</v>
      </c>
      <c r="Q939" s="472" t="s">
        <v>16916</v>
      </c>
      <c r="R939" s="475" t="s">
        <v>16916</v>
      </c>
      <c r="S939" s="476" t="s">
        <v>16916</v>
      </c>
      <c r="T939" s="475" t="s">
        <v>16916</v>
      </c>
      <c r="U939" s="476" t="s">
        <v>16916</v>
      </c>
      <c r="V939" s="475" t="s">
        <v>16916</v>
      </c>
      <c r="W939" s="473" t="s">
        <v>16916</v>
      </c>
      <c r="X939" s="471" t="s">
        <v>16916</v>
      </c>
      <c r="Y939" s="472" t="s">
        <v>16916</v>
      </c>
      <c r="Z939" s="471" t="s">
        <v>16916</v>
      </c>
      <c r="AA939" s="472" t="s">
        <v>16916</v>
      </c>
      <c r="AB939" s="471" t="s">
        <v>16916</v>
      </c>
      <c r="AC939" s="472" t="s">
        <v>16916</v>
      </c>
      <c r="AD939" s="471" t="s">
        <v>16916</v>
      </c>
      <c r="AE939" s="472" t="s">
        <v>16916</v>
      </c>
      <c r="AF939" s="595" t="s">
        <v>16916</v>
      </c>
      <c r="AG939" s="473" t="s">
        <v>16916</v>
      </c>
      <c r="AH939" s="471" t="s">
        <v>16916</v>
      </c>
      <c r="AI939" s="472" t="s">
        <v>16916</v>
      </c>
      <c r="AJ939" s="471" t="s">
        <v>16916</v>
      </c>
      <c r="AK939" s="472" t="s">
        <v>16916</v>
      </c>
      <c r="AL939" s="471" t="s">
        <v>16916</v>
      </c>
      <c r="AM939" s="472" t="s">
        <v>16916</v>
      </c>
      <c r="AN939" s="471" t="s">
        <v>16916</v>
      </c>
      <c r="AO939" s="472" t="s">
        <v>16916</v>
      </c>
      <c r="AP939" s="471" t="s">
        <v>16916</v>
      </c>
      <c r="AQ939" s="472" t="s">
        <v>16916</v>
      </c>
      <c r="AR939" s="471" t="s">
        <v>16916</v>
      </c>
      <c r="AS939" s="472" t="s">
        <v>16916</v>
      </c>
      <c r="AT939" s="471" t="s">
        <v>16916</v>
      </c>
      <c r="AU939" s="472" t="s">
        <v>16916</v>
      </c>
      <c r="AV939" s="471" t="s">
        <v>16916</v>
      </c>
      <c r="AW939" s="472" t="s">
        <v>16916</v>
      </c>
      <c r="AX939" s="471" t="s">
        <v>16916</v>
      </c>
      <c r="AY939" s="472" t="s">
        <v>16916</v>
      </c>
      <c r="AZ939" s="471" t="s">
        <v>16916</v>
      </c>
      <c r="BA939" s="472" t="s">
        <v>16916</v>
      </c>
      <c r="BB939" s="471" t="s">
        <v>16916</v>
      </c>
      <c r="BC939" s="472" t="s">
        <v>16916</v>
      </c>
      <c r="BD939" s="471" t="s">
        <v>16916</v>
      </c>
      <c r="BE939" s="472" t="s">
        <v>16916</v>
      </c>
      <c r="BF939" s="471" t="s">
        <v>16916</v>
      </c>
      <c r="BG939" s="472" t="s">
        <v>16916</v>
      </c>
      <c r="BH939" s="471" t="s">
        <v>16916</v>
      </c>
      <c r="BI939" s="472" t="s">
        <v>16916</v>
      </c>
      <c r="BJ939" s="357">
        <v>0</v>
      </c>
      <c r="BK939" s="474">
        <v>0</v>
      </c>
      <c r="BL939" s="357">
        <v>19022.63</v>
      </c>
      <c r="BM939" s="474">
        <v>0</v>
      </c>
      <c r="BN939" s="357">
        <v>0</v>
      </c>
      <c r="BO939" s="474">
        <v>0</v>
      </c>
    </row>
    <row r="940" spans="1:67" s="148" customFormat="1" ht="12.75" x14ac:dyDescent="0.2">
      <c r="A940" s="470" t="s">
        <v>8326</v>
      </c>
      <c r="B940" s="470" t="s">
        <v>8328</v>
      </c>
      <c r="C940" s="470" t="s">
        <v>8213</v>
      </c>
      <c r="D940" s="470" t="s">
        <v>8213</v>
      </c>
      <c r="E940" s="470" t="s">
        <v>8329</v>
      </c>
      <c r="F940" s="470" t="s">
        <v>17046</v>
      </c>
      <c r="G940" s="470" t="s">
        <v>17044</v>
      </c>
      <c r="H940" s="471" t="s">
        <v>16916</v>
      </c>
      <c r="I940" s="472" t="s">
        <v>16916</v>
      </c>
      <c r="J940" s="471" t="s">
        <v>16916</v>
      </c>
      <c r="K940" s="472" t="s">
        <v>16916</v>
      </c>
      <c r="L940" s="471" t="s">
        <v>16916</v>
      </c>
      <c r="M940" s="472" t="s">
        <v>16916</v>
      </c>
      <c r="N940" s="471" t="s">
        <v>16916</v>
      </c>
      <c r="O940" s="472" t="s">
        <v>16916</v>
      </c>
      <c r="P940" s="471">
        <v>421369</v>
      </c>
      <c r="Q940" s="472">
        <v>0</v>
      </c>
      <c r="R940" s="475" t="s">
        <v>16916</v>
      </c>
      <c r="S940" s="476" t="s">
        <v>16916</v>
      </c>
      <c r="T940" s="475">
        <v>59002.6</v>
      </c>
      <c r="U940" s="476">
        <v>59002.6</v>
      </c>
      <c r="V940" s="475" t="s">
        <v>16916</v>
      </c>
      <c r="W940" s="473" t="s">
        <v>16916</v>
      </c>
      <c r="X940" s="471" t="s">
        <v>16916</v>
      </c>
      <c r="Y940" s="472" t="s">
        <v>16916</v>
      </c>
      <c r="Z940" s="471" t="s">
        <v>16916</v>
      </c>
      <c r="AA940" s="472" t="s">
        <v>16916</v>
      </c>
      <c r="AB940" s="471" t="s">
        <v>16916</v>
      </c>
      <c r="AC940" s="472" t="s">
        <v>16916</v>
      </c>
      <c r="AD940" s="471">
        <v>162744.04</v>
      </c>
      <c r="AE940" s="472">
        <v>0</v>
      </c>
      <c r="AF940" s="595" t="s">
        <v>16916</v>
      </c>
      <c r="AG940" s="473" t="s">
        <v>16916</v>
      </c>
      <c r="AH940" s="471" t="s">
        <v>16916</v>
      </c>
      <c r="AI940" s="472" t="s">
        <v>16916</v>
      </c>
      <c r="AJ940" s="471" t="s">
        <v>16916</v>
      </c>
      <c r="AK940" s="472" t="s">
        <v>16916</v>
      </c>
      <c r="AL940" s="471" t="s">
        <v>16916</v>
      </c>
      <c r="AM940" s="472" t="s">
        <v>16916</v>
      </c>
      <c r="AN940" s="471" t="s">
        <v>16916</v>
      </c>
      <c r="AO940" s="472" t="s">
        <v>16916</v>
      </c>
      <c r="AP940" s="471" t="s">
        <v>16916</v>
      </c>
      <c r="AQ940" s="472" t="s">
        <v>16916</v>
      </c>
      <c r="AR940" s="471" t="s">
        <v>16916</v>
      </c>
      <c r="AS940" s="472" t="s">
        <v>16916</v>
      </c>
      <c r="AT940" s="471" t="s">
        <v>16916</v>
      </c>
      <c r="AU940" s="472" t="s">
        <v>16916</v>
      </c>
      <c r="AV940" s="471" t="s">
        <v>16916</v>
      </c>
      <c r="AW940" s="472" t="s">
        <v>16916</v>
      </c>
      <c r="AX940" s="471" t="s">
        <v>16916</v>
      </c>
      <c r="AY940" s="472" t="s">
        <v>16916</v>
      </c>
      <c r="AZ940" s="471" t="s">
        <v>16916</v>
      </c>
      <c r="BA940" s="472" t="s">
        <v>16916</v>
      </c>
      <c r="BB940" s="471" t="s">
        <v>16916</v>
      </c>
      <c r="BC940" s="472" t="s">
        <v>16916</v>
      </c>
      <c r="BD940" s="471" t="s">
        <v>16916</v>
      </c>
      <c r="BE940" s="472" t="s">
        <v>16916</v>
      </c>
      <c r="BF940" s="471" t="s">
        <v>16916</v>
      </c>
      <c r="BG940" s="472" t="s">
        <v>16916</v>
      </c>
      <c r="BH940" s="471" t="s">
        <v>16916</v>
      </c>
      <c r="BI940" s="472" t="s">
        <v>16916</v>
      </c>
      <c r="BJ940" s="357">
        <v>0</v>
      </c>
      <c r="BK940" s="474">
        <v>0</v>
      </c>
      <c r="BL940" s="357">
        <v>643115.64</v>
      </c>
      <c r="BM940" s="474">
        <v>59002.6</v>
      </c>
      <c r="BN940" s="357">
        <v>0</v>
      </c>
      <c r="BO940" s="474">
        <v>0</v>
      </c>
    </row>
    <row r="941" spans="1:67" s="148" customFormat="1" ht="12.75" x14ac:dyDescent="0.2">
      <c r="A941" s="470" t="s">
        <v>8326</v>
      </c>
      <c r="B941" s="470" t="s">
        <v>8268</v>
      </c>
      <c r="C941" s="470" t="s">
        <v>8213</v>
      </c>
      <c r="D941" s="470" t="s">
        <v>8213</v>
      </c>
      <c r="E941" s="470" t="s">
        <v>17942</v>
      </c>
      <c r="F941" s="470" t="s">
        <v>17046</v>
      </c>
      <c r="G941" s="470" t="s">
        <v>17044</v>
      </c>
      <c r="H941" s="471" t="s">
        <v>16916</v>
      </c>
      <c r="I941" s="472" t="s">
        <v>16916</v>
      </c>
      <c r="J941" s="471" t="s">
        <v>16916</v>
      </c>
      <c r="K941" s="472" t="s">
        <v>16916</v>
      </c>
      <c r="L941" s="471" t="s">
        <v>16916</v>
      </c>
      <c r="M941" s="472" t="s">
        <v>16916</v>
      </c>
      <c r="N941" s="471" t="s">
        <v>16916</v>
      </c>
      <c r="O941" s="472" t="s">
        <v>16916</v>
      </c>
      <c r="P941" s="471" t="s">
        <v>16916</v>
      </c>
      <c r="Q941" s="472" t="s">
        <v>16916</v>
      </c>
      <c r="R941" s="475" t="s">
        <v>16916</v>
      </c>
      <c r="S941" s="476" t="s">
        <v>16916</v>
      </c>
      <c r="T941" s="475" t="s">
        <v>16916</v>
      </c>
      <c r="U941" s="476" t="s">
        <v>16916</v>
      </c>
      <c r="V941" s="475" t="s">
        <v>16916</v>
      </c>
      <c r="W941" s="473" t="s">
        <v>16916</v>
      </c>
      <c r="X941" s="471" t="s">
        <v>16916</v>
      </c>
      <c r="Y941" s="472" t="s">
        <v>16916</v>
      </c>
      <c r="Z941" s="471" t="s">
        <v>16916</v>
      </c>
      <c r="AA941" s="472" t="s">
        <v>16916</v>
      </c>
      <c r="AB941" s="471" t="s">
        <v>16916</v>
      </c>
      <c r="AC941" s="472" t="s">
        <v>16916</v>
      </c>
      <c r="AD941" s="471" t="s">
        <v>16916</v>
      </c>
      <c r="AE941" s="472" t="s">
        <v>16916</v>
      </c>
      <c r="AF941" s="595" t="s">
        <v>16916</v>
      </c>
      <c r="AG941" s="473" t="s">
        <v>16916</v>
      </c>
      <c r="AH941" s="471" t="s">
        <v>16916</v>
      </c>
      <c r="AI941" s="472" t="s">
        <v>16916</v>
      </c>
      <c r="AJ941" s="471" t="s">
        <v>16916</v>
      </c>
      <c r="AK941" s="472" t="s">
        <v>16916</v>
      </c>
      <c r="AL941" s="471" t="s">
        <v>16916</v>
      </c>
      <c r="AM941" s="472" t="s">
        <v>16916</v>
      </c>
      <c r="AN941" s="471" t="s">
        <v>16916</v>
      </c>
      <c r="AO941" s="472" t="s">
        <v>16916</v>
      </c>
      <c r="AP941" s="471" t="s">
        <v>16916</v>
      </c>
      <c r="AQ941" s="472" t="s">
        <v>16916</v>
      </c>
      <c r="AR941" s="471" t="s">
        <v>16916</v>
      </c>
      <c r="AS941" s="472" t="s">
        <v>16916</v>
      </c>
      <c r="AT941" s="471" t="s">
        <v>16916</v>
      </c>
      <c r="AU941" s="472" t="s">
        <v>16916</v>
      </c>
      <c r="AV941" s="471" t="s">
        <v>16916</v>
      </c>
      <c r="AW941" s="472" t="s">
        <v>16916</v>
      </c>
      <c r="AX941" s="471" t="s">
        <v>16916</v>
      </c>
      <c r="AY941" s="472" t="s">
        <v>16916</v>
      </c>
      <c r="AZ941" s="471" t="s">
        <v>16916</v>
      </c>
      <c r="BA941" s="472" t="s">
        <v>16916</v>
      </c>
      <c r="BB941" s="471">
        <v>175395.31</v>
      </c>
      <c r="BC941" s="472">
        <v>0</v>
      </c>
      <c r="BD941" s="471" t="s">
        <v>16916</v>
      </c>
      <c r="BE941" s="472" t="s">
        <v>16916</v>
      </c>
      <c r="BF941" s="471" t="s">
        <v>16916</v>
      </c>
      <c r="BG941" s="472" t="s">
        <v>16916</v>
      </c>
      <c r="BH941" s="471" t="s">
        <v>16916</v>
      </c>
      <c r="BI941" s="472" t="s">
        <v>16916</v>
      </c>
      <c r="BJ941" s="357">
        <v>175395.31</v>
      </c>
      <c r="BK941" s="474">
        <v>0</v>
      </c>
      <c r="BL941" s="357">
        <v>0</v>
      </c>
      <c r="BM941" s="474">
        <v>0</v>
      </c>
      <c r="BN941" s="357">
        <v>0</v>
      </c>
      <c r="BO941" s="474">
        <v>0</v>
      </c>
    </row>
    <row r="942" spans="1:67" s="148" customFormat="1" ht="12.75" x14ac:dyDescent="0.2">
      <c r="A942" s="470" t="s">
        <v>8326</v>
      </c>
      <c r="B942" s="470" t="s">
        <v>8366</v>
      </c>
      <c r="C942" s="470" t="s">
        <v>8213</v>
      </c>
      <c r="D942" s="470" t="s">
        <v>8213</v>
      </c>
      <c r="E942" s="470" t="s">
        <v>17792</v>
      </c>
      <c r="F942" s="470" t="s">
        <v>17046</v>
      </c>
      <c r="G942" s="470" t="s">
        <v>17044</v>
      </c>
      <c r="H942" s="471" t="s">
        <v>16916</v>
      </c>
      <c r="I942" s="472" t="s">
        <v>16916</v>
      </c>
      <c r="J942" s="471" t="s">
        <v>16916</v>
      </c>
      <c r="K942" s="472" t="s">
        <v>16916</v>
      </c>
      <c r="L942" s="471" t="s">
        <v>16916</v>
      </c>
      <c r="M942" s="472" t="s">
        <v>16916</v>
      </c>
      <c r="N942" s="471" t="s">
        <v>16916</v>
      </c>
      <c r="O942" s="472" t="s">
        <v>16916</v>
      </c>
      <c r="P942" s="471" t="s">
        <v>16916</v>
      </c>
      <c r="Q942" s="472" t="s">
        <v>16916</v>
      </c>
      <c r="R942" s="475" t="s">
        <v>16916</v>
      </c>
      <c r="S942" s="476" t="s">
        <v>16916</v>
      </c>
      <c r="T942" s="475" t="s">
        <v>16916</v>
      </c>
      <c r="U942" s="476" t="s">
        <v>16916</v>
      </c>
      <c r="V942" s="475" t="s">
        <v>16916</v>
      </c>
      <c r="W942" s="473" t="s">
        <v>16916</v>
      </c>
      <c r="X942" s="471" t="s">
        <v>16916</v>
      </c>
      <c r="Y942" s="472" t="s">
        <v>16916</v>
      </c>
      <c r="Z942" s="471" t="s">
        <v>16916</v>
      </c>
      <c r="AA942" s="472" t="s">
        <v>16916</v>
      </c>
      <c r="AB942" s="471" t="s">
        <v>16916</v>
      </c>
      <c r="AC942" s="472" t="s">
        <v>16916</v>
      </c>
      <c r="AD942" s="471" t="s">
        <v>16916</v>
      </c>
      <c r="AE942" s="472" t="s">
        <v>16916</v>
      </c>
      <c r="AF942" s="595" t="s">
        <v>16916</v>
      </c>
      <c r="AG942" s="473" t="s">
        <v>16916</v>
      </c>
      <c r="AH942" s="471" t="s">
        <v>16916</v>
      </c>
      <c r="AI942" s="472" t="s">
        <v>16916</v>
      </c>
      <c r="AJ942" s="471" t="s">
        <v>16916</v>
      </c>
      <c r="AK942" s="472" t="s">
        <v>16916</v>
      </c>
      <c r="AL942" s="471" t="s">
        <v>16916</v>
      </c>
      <c r="AM942" s="472" t="s">
        <v>16916</v>
      </c>
      <c r="AN942" s="471" t="s">
        <v>16916</v>
      </c>
      <c r="AO942" s="472" t="s">
        <v>16916</v>
      </c>
      <c r="AP942" s="471" t="s">
        <v>16916</v>
      </c>
      <c r="AQ942" s="472" t="s">
        <v>16916</v>
      </c>
      <c r="AR942" s="471" t="s">
        <v>16916</v>
      </c>
      <c r="AS942" s="472" t="s">
        <v>16916</v>
      </c>
      <c r="AT942" s="471" t="s">
        <v>16916</v>
      </c>
      <c r="AU942" s="472" t="s">
        <v>16916</v>
      </c>
      <c r="AV942" s="471" t="s">
        <v>16916</v>
      </c>
      <c r="AW942" s="472" t="s">
        <v>16916</v>
      </c>
      <c r="AX942" s="471">
        <v>159125.34</v>
      </c>
      <c r="AY942" s="472" t="s">
        <v>16916</v>
      </c>
      <c r="AZ942" s="471" t="s">
        <v>16916</v>
      </c>
      <c r="BA942" s="472" t="s">
        <v>16916</v>
      </c>
      <c r="BB942" s="471">
        <v>987464.56</v>
      </c>
      <c r="BC942" s="472">
        <v>987130.95999999857</v>
      </c>
      <c r="BD942" s="471" t="s">
        <v>16916</v>
      </c>
      <c r="BE942" s="472" t="s">
        <v>16916</v>
      </c>
      <c r="BF942" s="471" t="s">
        <v>16916</v>
      </c>
      <c r="BG942" s="472" t="s">
        <v>16916</v>
      </c>
      <c r="BH942" s="471" t="s">
        <v>16916</v>
      </c>
      <c r="BI942" s="472" t="s">
        <v>16916</v>
      </c>
      <c r="BJ942" s="357">
        <v>1146589.9000000001</v>
      </c>
      <c r="BK942" s="474">
        <v>987130.95999999857</v>
      </c>
      <c r="BL942" s="357">
        <v>0</v>
      </c>
      <c r="BM942" s="474">
        <v>0</v>
      </c>
      <c r="BN942" s="357">
        <v>0</v>
      </c>
      <c r="BO942" s="474">
        <v>0</v>
      </c>
    </row>
    <row r="943" spans="1:67" s="148" customFormat="1" ht="12.75" x14ac:dyDescent="0.2">
      <c r="A943" s="470" t="s">
        <v>8326</v>
      </c>
      <c r="B943" s="470" t="s">
        <v>8547</v>
      </c>
      <c r="C943" s="470" t="s">
        <v>8213</v>
      </c>
      <c r="D943" s="470" t="s">
        <v>8213</v>
      </c>
      <c r="E943" s="470" t="s">
        <v>8548</v>
      </c>
      <c r="F943" s="470" t="s">
        <v>17046</v>
      </c>
      <c r="G943" s="470" t="s">
        <v>17044</v>
      </c>
      <c r="H943" s="471" t="s">
        <v>16916</v>
      </c>
      <c r="I943" s="472" t="s">
        <v>16916</v>
      </c>
      <c r="J943" s="471" t="s">
        <v>16916</v>
      </c>
      <c r="K943" s="472" t="s">
        <v>16916</v>
      </c>
      <c r="L943" s="471" t="s">
        <v>16916</v>
      </c>
      <c r="M943" s="472" t="s">
        <v>16916</v>
      </c>
      <c r="N943" s="471" t="s">
        <v>16916</v>
      </c>
      <c r="O943" s="472" t="s">
        <v>16916</v>
      </c>
      <c r="P943" s="471" t="s">
        <v>16916</v>
      </c>
      <c r="Q943" s="472" t="s">
        <v>16916</v>
      </c>
      <c r="R943" s="475" t="s">
        <v>16916</v>
      </c>
      <c r="S943" s="476" t="s">
        <v>16916</v>
      </c>
      <c r="T943" s="475" t="s">
        <v>16916</v>
      </c>
      <c r="U943" s="476" t="s">
        <v>16916</v>
      </c>
      <c r="V943" s="475">
        <v>525305.79</v>
      </c>
      <c r="W943" s="473">
        <v>525305.79</v>
      </c>
      <c r="X943" s="471" t="s">
        <v>16916</v>
      </c>
      <c r="Y943" s="472" t="s">
        <v>16916</v>
      </c>
      <c r="Z943" s="471" t="s">
        <v>16916</v>
      </c>
      <c r="AA943" s="472" t="s">
        <v>16916</v>
      </c>
      <c r="AB943" s="471" t="s">
        <v>16916</v>
      </c>
      <c r="AC943" s="472" t="s">
        <v>16916</v>
      </c>
      <c r="AD943" s="471" t="s">
        <v>16916</v>
      </c>
      <c r="AE943" s="472" t="s">
        <v>16916</v>
      </c>
      <c r="AF943" s="595" t="s">
        <v>16916</v>
      </c>
      <c r="AG943" s="473" t="s">
        <v>16916</v>
      </c>
      <c r="AH943" s="471" t="s">
        <v>16916</v>
      </c>
      <c r="AI943" s="472" t="s">
        <v>16916</v>
      </c>
      <c r="AJ943" s="471" t="s">
        <v>16916</v>
      </c>
      <c r="AK943" s="472" t="s">
        <v>16916</v>
      </c>
      <c r="AL943" s="471" t="s">
        <v>16916</v>
      </c>
      <c r="AM943" s="472" t="s">
        <v>16916</v>
      </c>
      <c r="AN943" s="471" t="s">
        <v>16916</v>
      </c>
      <c r="AO943" s="472" t="s">
        <v>16916</v>
      </c>
      <c r="AP943" s="471" t="s">
        <v>16916</v>
      </c>
      <c r="AQ943" s="472" t="s">
        <v>16916</v>
      </c>
      <c r="AR943" s="471" t="s">
        <v>16916</v>
      </c>
      <c r="AS943" s="472" t="s">
        <v>16916</v>
      </c>
      <c r="AT943" s="471" t="s">
        <v>16916</v>
      </c>
      <c r="AU943" s="472" t="s">
        <v>16916</v>
      </c>
      <c r="AV943" s="471" t="s">
        <v>16916</v>
      </c>
      <c r="AW943" s="472" t="s">
        <v>16916</v>
      </c>
      <c r="AX943" s="471">
        <v>56508.02</v>
      </c>
      <c r="AY943" s="472" t="s">
        <v>16916</v>
      </c>
      <c r="AZ943" s="471" t="s">
        <v>16916</v>
      </c>
      <c r="BA943" s="472" t="s">
        <v>16916</v>
      </c>
      <c r="BB943" s="471" t="s">
        <v>16916</v>
      </c>
      <c r="BC943" s="472" t="s">
        <v>16916</v>
      </c>
      <c r="BD943" s="471" t="s">
        <v>16916</v>
      </c>
      <c r="BE943" s="472" t="s">
        <v>16916</v>
      </c>
      <c r="BF943" s="471" t="s">
        <v>16916</v>
      </c>
      <c r="BG943" s="472" t="s">
        <v>16916</v>
      </c>
      <c r="BH943" s="471" t="s">
        <v>16916</v>
      </c>
      <c r="BI943" s="472" t="s">
        <v>16916</v>
      </c>
      <c r="BJ943" s="357">
        <v>56508.02</v>
      </c>
      <c r="BK943" s="474">
        <v>0</v>
      </c>
      <c r="BL943" s="357">
        <v>0</v>
      </c>
      <c r="BM943" s="474">
        <v>0</v>
      </c>
      <c r="BN943" s="357">
        <v>525305.79</v>
      </c>
      <c r="BO943" s="474">
        <v>525305.79</v>
      </c>
    </row>
    <row r="944" spans="1:67" s="148" customFormat="1" ht="12.75" x14ac:dyDescent="0.2">
      <c r="A944" s="470" t="s">
        <v>8326</v>
      </c>
      <c r="B944" s="470" t="s">
        <v>8335</v>
      </c>
      <c r="C944" s="470" t="s">
        <v>8213</v>
      </c>
      <c r="D944" s="470" t="s">
        <v>8213</v>
      </c>
      <c r="E944" s="470" t="s">
        <v>16977</v>
      </c>
      <c r="F944" s="470" t="s">
        <v>17046</v>
      </c>
      <c r="G944" s="470" t="s">
        <v>17044</v>
      </c>
      <c r="H944" s="471" t="s">
        <v>16916</v>
      </c>
      <c r="I944" s="472" t="s">
        <v>16916</v>
      </c>
      <c r="J944" s="471" t="s">
        <v>16916</v>
      </c>
      <c r="K944" s="472" t="s">
        <v>16916</v>
      </c>
      <c r="L944" s="471" t="s">
        <v>16916</v>
      </c>
      <c r="M944" s="472" t="s">
        <v>16916</v>
      </c>
      <c r="N944" s="471" t="s">
        <v>16916</v>
      </c>
      <c r="O944" s="472" t="s">
        <v>16916</v>
      </c>
      <c r="P944" s="471" t="s">
        <v>16916</v>
      </c>
      <c r="Q944" s="472" t="s">
        <v>16916</v>
      </c>
      <c r="R944" s="475" t="s">
        <v>16916</v>
      </c>
      <c r="S944" s="476" t="s">
        <v>16916</v>
      </c>
      <c r="T944" s="475" t="s">
        <v>16916</v>
      </c>
      <c r="U944" s="476" t="s">
        <v>16916</v>
      </c>
      <c r="V944" s="475" t="s">
        <v>16916</v>
      </c>
      <c r="W944" s="473" t="s">
        <v>16916</v>
      </c>
      <c r="X944" s="471">
        <v>2900289.3899999997</v>
      </c>
      <c r="Y944" s="472">
        <v>1045030.72</v>
      </c>
      <c r="Z944" s="471" t="s">
        <v>16916</v>
      </c>
      <c r="AA944" s="472" t="s">
        <v>16916</v>
      </c>
      <c r="AB944" s="471">
        <v>2232110.73</v>
      </c>
      <c r="AC944" s="472">
        <v>650543.34</v>
      </c>
      <c r="AD944" s="471" t="s">
        <v>16916</v>
      </c>
      <c r="AE944" s="472" t="s">
        <v>16916</v>
      </c>
      <c r="AF944" s="595" t="s">
        <v>16916</v>
      </c>
      <c r="AG944" s="473" t="s">
        <v>16916</v>
      </c>
      <c r="AH944" s="471" t="s">
        <v>16916</v>
      </c>
      <c r="AI944" s="472" t="s">
        <v>16916</v>
      </c>
      <c r="AJ944" s="471" t="s">
        <v>16916</v>
      </c>
      <c r="AK944" s="472" t="s">
        <v>16916</v>
      </c>
      <c r="AL944" s="471">
        <v>394486.84</v>
      </c>
      <c r="AM944" s="472">
        <v>394486.84</v>
      </c>
      <c r="AN944" s="471" t="s">
        <v>16916</v>
      </c>
      <c r="AO944" s="472" t="s">
        <v>16916</v>
      </c>
      <c r="AP944" s="471">
        <v>8831870.7799999993</v>
      </c>
      <c r="AQ944" s="472">
        <v>8831870.7799999993</v>
      </c>
      <c r="AR944" s="471" t="s">
        <v>16916</v>
      </c>
      <c r="AS944" s="472" t="s">
        <v>16916</v>
      </c>
      <c r="AT944" s="471">
        <v>3783115.48</v>
      </c>
      <c r="AU944" s="472">
        <v>3783115.48</v>
      </c>
      <c r="AV944" s="471" t="s">
        <v>16916</v>
      </c>
      <c r="AW944" s="472" t="s">
        <v>16916</v>
      </c>
      <c r="AX944" s="471" t="s">
        <v>16916</v>
      </c>
      <c r="AY944" s="472" t="s">
        <v>16916</v>
      </c>
      <c r="AZ944" s="471" t="s">
        <v>16916</v>
      </c>
      <c r="BA944" s="472" t="s">
        <v>16916</v>
      </c>
      <c r="BB944" s="471" t="s">
        <v>16916</v>
      </c>
      <c r="BC944" s="472" t="s">
        <v>16916</v>
      </c>
      <c r="BD944" s="471" t="s">
        <v>16916</v>
      </c>
      <c r="BE944" s="472" t="s">
        <v>16916</v>
      </c>
      <c r="BF944" s="471" t="s">
        <v>16916</v>
      </c>
      <c r="BG944" s="472" t="s">
        <v>16916</v>
      </c>
      <c r="BH944" s="471" t="s">
        <v>16916</v>
      </c>
      <c r="BI944" s="472" t="s">
        <v>16916</v>
      </c>
      <c r="BJ944" s="357">
        <v>18141873.219999999</v>
      </c>
      <c r="BK944" s="474">
        <v>14705047.16</v>
      </c>
      <c r="BL944" s="357">
        <v>0</v>
      </c>
      <c r="BM944" s="474">
        <v>0</v>
      </c>
      <c r="BN944" s="357">
        <v>0</v>
      </c>
      <c r="BO944" s="474">
        <v>0</v>
      </c>
    </row>
    <row r="945" spans="1:67" s="148" customFormat="1" ht="12.75" x14ac:dyDescent="0.2">
      <c r="A945" s="470" t="s">
        <v>8326</v>
      </c>
      <c r="B945" s="470" t="s">
        <v>8585</v>
      </c>
      <c r="C945" s="470" t="s">
        <v>8213</v>
      </c>
      <c r="D945" s="470" t="s">
        <v>8213</v>
      </c>
      <c r="E945" s="470" t="s">
        <v>17793</v>
      </c>
      <c r="F945" s="470" t="s">
        <v>17046</v>
      </c>
      <c r="G945" s="470" t="s">
        <v>17044</v>
      </c>
      <c r="H945" s="471" t="s">
        <v>16916</v>
      </c>
      <c r="I945" s="472" t="s">
        <v>16916</v>
      </c>
      <c r="J945" s="471" t="s">
        <v>16916</v>
      </c>
      <c r="K945" s="472" t="s">
        <v>16916</v>
      </c>
      <c r="L945" s="471" t="s">
        <v>16916</v>
      </c>
      <c r="M945" s="472" t="s">
        <v>16916</v>
      </c>
      <c r="N945" s="471" t="s">
        <v>16916</v>
      </c>
      <c r="O945" s="472" t="s">
        <v>16916</v>
      </c>
      <c r="P945" s="471" t="s">
        <v>16916</v>
      </c>
      <c r="Q945" s="472" t="s">
        <v>16916</v>
      </c>
      <c r="R945" s="475" t="s">
        <v>16916</v>
      </c>
      <c r="S945" s="476" t="s">
        <v>16916</v>
      </c>
      <c r="T945" s="475" t="s">
        <v>16916</v>
      </c>
      <c r="U945" s="476" t="s">
        <v>16916</v>
      </c>
      <c r="V945" s="475" t="s">
        <v>16916</v>
      </c>
      <c r="W945" s="473" t="s">
        <v>16916</v>
      </c>
      <c r="X945" s="471" t="s">
        <v>16916</v>
      </c>
      <c r="Y945" s="472" t="s">
        <v>16916</v>
      </c>
      <c r="Z945" s="471" t="s">
        <v>16916</v>
      </c>
      <c r="AA945" s="472" t="s">
        <v>16916</v>
      </c>
      <c r="AB945" s="471" t="s">
        <v>16916</v>
      </c>
      <c r="AC945" s="472" t="s">
        <v>16916</v>
      </c>
      <c r="AD945" s="471" t="s">
        <v>16916</v>
      </c>
      <c r="AE945" s="472" t="s">
        <v>16916</v>
      </c>
      <c r="AF945" s="595" t="s">
        <v>16916</v>
      </c>
      <c r="AG945" s="473" t="s">
        <v>16916</v>
      </c>
      <c r="AH945" s="471" t="s">
        <v>16916</v>
      </c>
      <c r="AI945" s="472" t="s">
        <v>16916</v>
      </c>
      <c r="AJ945" s="471" t="s">
        <v>16916</v>
      </c>
      <c r="AK945" s="472" t="s">
        <v>16916</v>
      </c>
      <c r="AL945" s="471" t="s">
        <v>16916</v>
      </c>
      <c r="AM945" s="472" t="s">
        <v>16916</v>
      </c>
      <c r="AN945" s="471" t="s">
        <v>16916</v>
      </c>
      <c r="AO945" s="472" t="s">
        <v>16916</v>
      </c>
      <c r="AP945" s="471" t="s">
        <v>16916</v>
      </c>
      <c r="AQ945" s="472" t="s">
        <v>16916</v>
      </c>
      <c r="AR945" s="471" t="s">
        <v>16916</v>
      </c>
      <c r="AS945" s="472" t="s">
        <v>16916</v>
      </c>
      <c r="AT945" s="471" t="s">
        <v>16916</v>
      </c>
      <c r="AU945" s="472" t="s">
        <v>16916</v>
      </c>
      <c r="AV945" s="471" t="s">
        <v>16916</v>
      </c>
      <c r="AW945" s="472" t="s">
        <v>16916</v>
      </c>
      <c r="AX945" s="471">
        <v>51638.99</v>
      </c>
      <c r="AY945" s="472" t="s">
        <v>16916</v>
      </c>
      <c r="AZ945" s="471" t="s">
        <v>16916</v>
      </c>
      <c r="BA945" s="472" t="s">
        <v>16916</v>
      </c>
      <c r="BB945" s="471" t="s">
        <v>16916</v>
      </c>
      <c r="BC945" s="472" t="s">
        <v>16916</v>
      </c>
      <c r="BD945" s="471" t="s">
        <v>16916</v>
      </c>
      <c r="BE945" s="472" t="s">
        <v>16916</v>
      </c>
      <c r="BF945" s="471" t="s">
        <v>16916</v>
      </c>
      <c r="BG945" s="472" t="s">
        <v>16916</v>
      </c>
      <c r="BH945" s="471" t="s">
        <v>16916</v>
      </c>
      <c r="BI945" s="472" t="s">
        <v>16916</v>
      </c>
      <c r="BJ945" s="357">
        <v>51638.99</v>
      </c>
      <c r="BK945" s="474">
        <v>0</v>
      </c>
      <c r="BL945" s="357">
        <v>0</v>
      </c>
      <c r="BM945" s="474">
        <v>0</v>
      </c>
      <c r="BN945" s="357">
        <v>0</v>
      </c>
      <c r="BO945" s="474">
        <v>0</v>
      </c>
    </row>
    <row r="946" spans="1:67" s="148" customFormat="1" ht="12.75" x14ac:dyDescent="0.2">
      <c r="A946" s="470" t="s">
        <v>8326</v>
      </c>
      <c r="B946" s="470" t="s">
        <v>8446</v>
      </c>
      <c r="C946" s="470" t="s">
        <v>8213</v>
      </c>
      <c r="D946" s="470" t="s">
        <v>8213</v>
      </c>
      <c r="E946" s="470" t="s">
        <v>17290</v>
      </c>
      <c r="F946" s="470" t="s">
        <v>17046</v>
      </c>
      <c r="G946" s="470" t="s">
        <v>17044</v>
      </c>
      <c r="H946" s="471" t="s">
        <v>16916</v>
      </c>
      <c r="I946" s="472" t="s">
        <v>16916</v>
      </c>
      <c r="J946" s="471" t="s">
        <v>16916</v>
      </c>
      <c r="K946" s="472" t="s">
        <v>16916</v>
      </c>
      <c r="L946" s="471" t="s">
        <v>16916</v>
      </c>
      <c r="M946" s="472" t="s">
        <v>16916</v>
      </c>
      <c r="N946" s="471" t="s">
        <v>16916</v>
      </c>
      <c r="O946" s="472" t="s">
        <v>16916</v>
      </c>
      <c r="P946" s="471" t="s">
        <v>16916</v>
      </c>
      <c r="Q946" s="472" t="s">
        <v>16916</v>
      </c>
      <c r="R946" s="475" t="s">
        <v>16916</v>
      </c>
      <c r="S946" s="476" t="s">
        <v>16916</v>
      </c>
      <c r="T946" s="475" t="s">
        <v>16916</v>
      </c>
      <c r="U946" s="476" t="s">
        <v>16916</v>
      </c>
      <c r="V946" s="475" t="s">
        <v>16916</v>
      </c>
      <c r="W946" s="473" t="s">
        <v>16916</v>
      </c>
      <c r="X946" s="471" t="s">
        <v>16916</v>
      </c>
      <c r="Y946" s="472" t="s">
        <v>16916</v>
      </c>
      <c r="Z946" s="471" t="s">
        <v>16916</v>
      </c>
      <c r="AA946" s="472" t="s">
        <v>16916</v>
      </c>
      <c r="AB946" s="471" t="s">
        <v>16916</v>
      </c>
      <c r="AC946" s="472" t="s">
        <v>16916</v>
      </c>
      <c r="AD946" s="471" t="s">
        <v>16916</v>
      </c>
      <c r="AE946" s="472" t="s">
        <v>16916</v>
      </c>
      <c r="AF946" s="595" t="s">
        <v>16916</v>
      </c>
      <c r="AG946" s="473" t="s">
        <v>16916</v>
      </c>
      <c r="AH946" s="471" t="s">
        <v>16916</v>
      </c>
      <c r="AI946" s="472" t="s">
        <v>16916</v>
      </c>
      <c r="AJ946" s="471" t="s">
        <v>16916</v>
      </c>
      <c r="AK946" s="472" t="s">
        <v>16916</v>
      </c>
      <c r="AL946" s="471" t="s">
        <v>16916</v>
      </c>
      <c r="AM946" s="472" t="s">
        <v>16916</v>
      </c>
      <c r="AN946" s="471" t="s">
        <v>16916</v>
      </c>
      <c r="AO946" s="472" t="s">
        <v>16916</v>
      </c>
      <c r="AP946" s="471">
        <v>8125.68</v>
      </c>
      <c r="AQ946" s="472">
        <v>8125.68</v>
      </c>
      <c r="AR946" s="471" t="s">
        <v>16916</v>
      </c>
      <c r="AS946" s="472" t="s">
        <v>16916</v>
      </c>
      <c r="AT946" s="471">
        <v>8125.68</v>
      </c>
      <c r="AU946" s="472" t="s">
        <v>16916</v>
      </c>
      <c r="AV946" s="471" t="s">
        <v>16916</v>
      </c>
      <c r="AW946" s="472" t="s">
        <v>16916</v>
      </c>
      <c r="AX946" s="471">
        <v>8125.68</v>
      </c>
      <c r="AY946" s="472" t="s">
        <v>16916</v>
      </c>
      <c r="AZ946" s="471" t="s">
        <v>16916</v>
      </c>
      <c r="BA946" s="472" t="s">
        <v>16916</v>
      </c>
      <c r="BB946" s="471">
        <v>388125.68</v>
      </c>
      <c r="BC946" s="472">
        <v>124000</v>
      </c>
      <c r="BD946" s="471" t="s">
        <v>16916</v>
      </c>
      <c r="BE946" s="472" t="s">
        <v>16916</v>
      </c>
      <c r="BF946" s="471">
        <v>8125.68</v>
      </c>
      <c r="BG946" s="472">
        <v>0</v>
      </c>
      <c r="BH946" s="471" t="s">
        <v>16916</v>
      </c>
      <c r="BI946" s="472" t="s">
        <v>16916</v>
      </c>
      <c r="BJ946" s="357">
        <v>420628.39999999997</v>
      </c>
      <c r="BK946" s="474">
        <v>132125.68</v>
      </c>
      <c r="BL946" s="357">
        <v>0</v>
      </c>
      <c r="BM946" s="474">
        <v>0</v>
      </c>
      <c r="BN946" s="357">
        <v>0</v>
      </c>
      <c r="BO946" s="474">
        <v>0</v>
      </c>
    </row>
    <row r="947" spans="1:67" s="148" customFormat="1" ht="12.75" x14ac:dyDescent="0.2">
      <c r="A947" s="470" t="s">
        <v>8326</v>
      </c>
      <c r="B947" s="470" t="s">
        <v>8484</v>
      </c>
      <c r="C947" s="470" t="s">
        <v>8213</v>
      </c>
      <c r="D947" s="470" t="s">
        <v>8213</v>
      </c>
      <c r="E947" s="470" t="s">
        <v>17628</v>
      </c>
      <c r="F947" s="470" t="s">
        <v>17046</v>
      </c>
      <c r="G947" s="470" t="s">
        <v>17044</v>
      </c>
      <c r="H947" s="471" t="s">
        <v>16916</v>
      </c>
      <c r="I947" s="472" t="s">
        <v>16916</v>
      </c>
      <c r="J947" s="471" t="s">
        <v>16916</v>
      </c>
      <c r="K947" s="472" t="s">
        <v>16916</v>
      </c>
      <c r="L947" s="471" t="s">
        <v>16916</v>
      </c>
      <c r="M947" s="472" t="s">
        <v>16916</v>
      </c>
      <c r="N947" s="471" t="s">
        <v>16916</v>
      </c>
      <c r="O947" s="472" t="s">
        <v>16916</v>
      </c>
      <c r="P947" s="471" t="s">
        <v>16916</v>
      </c>
      <c r="Q947" s="472" t="s">
        <v>16916</v>
      </c>
      <c r="R947" s="475" t="s">
        <v>16916</v>
      </c>
      <c r="S947" s="476" t="s">
        <v>16916</v>
      </c>
      <c r="T947" s="475" t="s">
        <v>16916</v>
      </c>
      <c r="U947" s="476" t="s">
        <v>16916</v>
      </c>
      <c r="V947" s="475" t="s">
        <v>16916</v>
      </c>
      <c r="W947" s="473" t="s">
        <v>16916</v>
      </c>
      <c r="X947" s="471" t="s">
        <v>16916</v>
      </c>
      <c r="Y947" s="472" t="s">
        <v>16916</v>
      </c>
      <c r="Z947" s="471" t="s">
        <v>16916</v>
      </c>
      <c r="AA947" s="472" t="s">
        <v>16916</v>
      </c>
      <c r="AB947" s="471" t="s">
        <v>16916</v>
      </c>
      <c r="AC947" s="472" t="s">
        <v>16916</v>
      </c>
      <c r="AD947" s="471" t="s">
        <v>16916</v>
      </c>
      <c r="AE947" s="472" t="s">
        <v>16916</v>
      </c>
      <c r="AF947" s="595" t="s">
        <v>16916</v>
      </c>
      <c r="AG947" s="473" t="s">
        <v>16916</v>
      </c>
      <c r="AH947" s="471" t="s">
        <v>16916</v>
      </c>
      <c r="AI947" s="472" t="s">
        <v>16916</v>
      </c>
      <c r="AJ947" s="471" t="s">
        <v>16916</v>
      </c>
      <c r="AK947" s="472" t="s">
        <v>16916</v>
      </c>
      <c r="AL947" s="471">
        <v>290890.44</v>
      </c>
      <c r="AM947" s="472">
        <v>273761.93</v>
      </c>
      <c r="AN947" s="471" t="s">
        <v>16916</v>
      </c>
      <c r="AO947" s="472" t="s">
        <v>16916</v>
      </c>
      <c r="AP947" s="471" t="s">
        <v>16916</v>
      </c>
      <c r="AQ947" s="472" t="s">
        <v>16916</v>
      </c>
      <c r="AR947" s="471" t="s">
        <v>16916</v>
      </c>
      <c r="AS947" s="472" t="s">
        <v>16916</v>
      </c>
      <c r="AT947" s="471" t="s">
        <v>16916</v>
      </c>
      <c r="AU947" s="472" t="s">
        <v>16916</v>
      </c>
      <c r="AV947" s="471" t="s">
        <v>16916</v>
      </c>
      <c r="AW947" s="472" t="s">
        <v>16916</v>
      </c>
      <c r="AX947" s="471" t="s">
        <v>16916</v>
      </c>
      <c r="AY947" s="472" t="s">
        <v>16916</v>
      </c>
      <c r="AZ947" s="471" t="s">
        <v>16916</v>
      </c>
      <c r="BA947" s="472" t="s">
        <v>16916</v>
      </c>
      <c r="BB947" s="471" t="s">
        <v>16916</v>
      </c>
      <c r="BC947" s="472" t="s">
        <v>16916</v>
      </c>
      <c r="BD947" s="471" t="s">
        <v>16916</v>
      </c>
      <c r="BE947" s="472" t="s">
        <v>16916</v>
      </c>
      <c r="BF947" s="471" t="s">
        <v>16916</v>
      </c>
      <c r="BG947" s="472" t="s">
        <v>16916</v>
      </c>
      <c r="BH947" s="471" t="s">
        <v>16916</v>
      </c>
      <c r="BI947" s="472" t="s">
        <v>16916</v>
      </c>
      <c r="BJ947" s="357">
        <v>290890.44</v>
      </c>
      <c r="BK947" s="474">
        <v>273761.93</v>
      </c>
      <c r="BL947" s="357">
        <v>0</v>
      </c>
      <c r="BM947" s="474">
        <v>0</v>
      </c>
      <c r="BN947" s="357">
        <v>0</v>
      </c>
      <c r="BO947" s="474">
        <v>0</v>
      </c>
    </row>
    <row r="948" spans="1:67" s="148" customFormat="1" ht="12.75" x14ac:dyDescent="0.2">
      <c r="A948" s="470" t="s">
        <v>8326</v>
      </c>
      <c r="B948" s="470" t="s">
        <v>8343</v>
      </c>
      <c r="C948" s="470" t="s">
        <v>8213</v>
      </c>
      <c r="D948" s="470" t="s">
        <v>8213</v>
      </c>
      <c r="E948" s="470" t="s">
        <v>17943</v>
      </c>
      <c r="F948" s="470" t="s">
        <v>17046</v>
      </c>
      <c r="G948" s="470" t="s">
        <v>17044</v>
      </c>
      <c r="H948" s="471" t="s">
        <v>16916</v>
      </c>
      <c r="I948" s="472" t="s">
        <v>16916</v>
      </c>
      <c r="J948" s="471" t="s">
        <v>16916</v>
      </c>
      <c r="K948" s="472" t="s">
        <v>16916</v>
      </c>
      <c r="L948" s="471" t="s">
        <v>16916</v>
      </c>
      <c r="M948" s="472" t="s">
        <v>16916</v>
      </c>
      <c r="N948" s="471" t="s">
        <v>16916</v>
      </c>
      <c r="O948" s="472" t="s">
        <v>16916</v>
      </c>
      <c r="P948" s="471" t="s">
        <v>16916</v>
      </c>
      <c r="Q948" s="472" t="s">
        <v>16916</v>
      </c>
      <c r="R948" s="475" t="s">
        <v>16916</v>
      </c>
      <c r="S948" s="476" t="s">
        <v>16916</v>
      </c>
      <c r="T948" s="475" t="s">
        <v>16916</v>
      </c>
      <c r="U948" s="476" t="s">
        <v>16916</v>
      </c>
      <c r="V948" s="475" t="s">
        <v>16916</v>
      </c>
      <c r="W948" s="473" t="s">
        <v>16916</v>
      </c>
      <c r="X948" s="471" t="s">
        <v>16916</v>
      </c>
      <c r="Y948" s="472" t="s">
        <v>16916</v>
      </c>
      <c r="Z948" s="471" t="s">
        <v>16916</v>
      </c>
      <c r="AA948" s="472" t="s">
        <v>16916</v>
      </c>
      <c r="AB948" s="471" t="s">
        <v>16916</v>
      </c>
      <c r="AC948" s="472" t="s">
        <v>16916</v>
      </c>
      <c r="AD948" s="471" t="s">
        <v>16916</v>
      </c>
      <c r="AE948" s="472" t="s">
        <v>16916</v>
      </c>
      <c r="AF948" s="595" t="s">
        <v>16916</v>
      </c>
      <c r="AG948" s="473" t="s">
        <v>16916</v>
      </c>
      <c r="AH948" s="471" t="s">
        <v>16916</v>
      </c>
      <c r="AI948" s="472" t="s">
        <v>16916</v>
      </c>
      <c r="AJ948" s="471" t="s">
        <v>16916</v>
      </c>
      <c r="AK948" s="472" t="s">
        <v>16916</v>
      </c>
      <c r="AL948" s="471" t="s">
        <v>16916</v>
      </c>
      <c r="AM948" s="472" t="s">
        <v>16916</v>
      </c>
      <c r="AN948" s="471" t="s">
        <v>16916</v>
      </c>
      <c r="AO948" s="472" t="s">
        <v>16916</v>
      </c>
      <c r="AP948" s="471" t="s">
        <v>16916</v>
      </c>
      <c r="AQ948" s="472" t="s">
        <v>16916</v>
      </c>
      <c r="AR948" s="471" t="s">
        <v>16916</v>
      </c>
      <c r="AS948" s="472" t="s">
        <v>16916</v>
      </c>
      <c r="AT948" s="471" t="s">
        <v>16916</v>
      </c>
      <c r="AU948" s="472" t="s">
        <v>16916</v>
      </c>
      <c r="AV948" s="471" t="s">
        <v>16916</v>
      </c>
      <c r="AW948" s="472" t="s">
        <v>16916</v>
      </c>
      <c r="AX948" s="471" t="s">
        <v>16916</v>
      </c>
      <c r="AY948" s="472" t="s">
        <v>16916</v>
      </c>
      <c r="AZ948" s="471" t="s">
        <v>16916</v>
      </c>
      <c r="BA948" s="472" t="s">
        <v>16916</v>
      </c>
      <c r="BB948" s="471">
        <v>202849.31</v>
      </c>
      <c r="BC948" s="472">
        <v>0</v>
      </c>
      <c r="BD948" s="471" t="s">
        <v>16916</v>
      </c>
      <c r="BE948" s="472" t="s">
        <v>16916</v>
      </c>
      <c r="BF948" s="471" t="s">
        <v>16916</v>
      </c>
      <c r="BG948" s="472" t="s">
        <v>16916</v>
      </c>
      <c r="BH948" s="471" t="s">
        <v>16916</v>
      </c>
      <c r="BI948" s="472" t="s">
        <v>16916</v>
      </c>
      <c r="BJ948" s="357">
        <v>202849.31</v>
      </c>
      <c r="BK948" s="474">
        <v>0</v>
      </c>
      <c r="BL948" s="357">
        <v>0</v>
      </c>
      <c r="BM948" s="474">
        <v>0</v>
      </c>
      <c r="BN948" s="357">
        <v>0</v>
      </c>
      <c r="BO948" s="474">
        <v>0</v>
      </c>
    </row>
    <row r="949" spans="1:67" s="148" customFormat="1" ht="12.75" x14ac:dyDescent="0.2">
      <c r="A949" s="470" t="s">
        <v>8326</v>
      </c>
      <c r="B949" s="470" t="s">
        <v>8464</v>
      </c>
      <c r="C949" s="470" t="s">
        <v>8213</v>
      </c>
      <c r="D949" s="470" t="s">
        <v>8213</v>
      </c>
      <c r="E949" s="470" t="s">
        <v>17629</v>
      </c>
      <c r="F949" s="470" t="s">
        <v>17046</v>
      </c>
      <c r="G949" s="470" t="s">
        <v>17044</v>
      </c>
      <c r="H949" s="471" t="s">
        <v>16916</v>
      </c>
      <c r="I949" s="472" t="s">
        <v>16916</v>
      </c>
      <c r="J949" s="471" t="s">
        <v>16916</v>
      </c>
      <c r="K949" s="472" t="s">
        <v>16916</v>
      </c>
      <c r="L949" s="471">
        <v>67228.100000000006</v>
      </c>
      <c r="M949" s="472">
        <v>58548.37</v>
      </c>
      <c r="N949" s="471" t="s">
        <v>16916</v>
      </c>
      <c r="O949" s="472" t="s">
        <v>16916</v>
      </c>
      <c r="P949" s="471" t="s">
        <v>16916</v>
      </c>
      <c r="Q949" s="472" t="s">
        <v>16916</v>
      </c>
      <c r="R949" s="475" t="s">
        <v>16916</v>
      </c>
      <c r="S949" s="476" t="s">
        <v>16916</v>
      </c>
      <c r="T949" s="475" t="s">
        <v>16916</v>
      </c>
      <c r="U949" s="476" t="s">
        <v>16916</v>
      </c>
      <c r="V949" s="475" t="s">
        <v>16916</v>
      </c>
      <c r="W949" s="473" t="s">
        <v>16916</v>
      </c>
      <c r="X949" s="471" t="s">
        <v>16916</v>
      </c>
      <c r="Y949" s="472" t="s">
        <v>16916</v>
      </c>
      <c r="Z949" s="471" t="s">
        <v>16916</v>
      </c>
      <c r="AA949" s="472" t="s">
        <v>16916</v>
      </c>
      <c r="AB949" s="471" t="s">
        <v>16916</v>
      </c>
      <c r="AC949" s="472" t="s">
        <v>16916</v>
      </c>
      <c r="AD949" s="471" t="s">
        <v>16916</v>
      </c>
      <c r="AE949" s="472" t="s">
        <v>16916</v>
      </c>
      <c r="AF949" s="595" t="s">
        <v>16916</v>
      </c>
      <c r="AG949" s="473" t="s">
        <v>16916</v>
      </c>
      <c r="AH949" s="471" t="s">
        <v>16916</v>
      </c>
      <c r="AI949" s="472" t="s">
        <v>16916</v>
      </c>
      <c r="AJ949" s="471" t="s">
        <v>16916</v>
      </c>
      <c r="AK949" s="472" t="s">
        <v>16916</v>
      </c>
      <c r="AL949" s="471" t="s">
        <v>16916</v>
      </c>
      <c r="AM949" s="472" t="s">
        <v>16916</v>
      </c>
      <c r="AN949" s="471" t="s">
        <v>16916</v>
      </c>
      <c r="AO949" s="472" t="s">
        <v>16916</v>
      </c>
      <c r="AP949" s="471" t="s">
        <v>16916</v>
      </c>
      <c r="AQ949" s="472" t="s">
        <v>16916</v>
      </c>
      <c r="AR949" s="471" t="s">
        <v>16916</v>
      </c>
      <c r="AS949" s="472" t="s">
        <v>16916</v>
      </c>
      <c r="AT949" s="471" t="s">
        <v>16916</v>
      </c>
      <c r="AU949" s="472" t="s">
        <v>16916</v>
      </c>
      <c r="AV949" s="471" t="s">
        <v>16916</v>
      </c>
      <c r="AW949" s="472" t="s">
        <v>16916</v>
      </c>
      <c r="AX949" s="471" t="s">
        <v>16916</v>
      </c>
      <c r="AY949" s="472" t="s">
        <v>16916</v>
      </c>
      <c r="AZ949" s="471" t="s">
        <v>16916</v>
      </c>
      <c r="BA949" s="472" t="s">
        <v>16916</v>
      </c>
      <c r="BB949" s="471" t="s">
        <v>16916</v>
      </c>
      <c r="BC949" s="472" t="s">
        <v>16916</v>
      </c>
      <c r="BD949" s="471" t="s">
        <v>16916</v>
      </c>
      <c r="BE949" s="472" t="s">
        <v>16916</v>
      </c>
      <c r="BF949" s="471" t="s">
        <v>16916</v>
      </c>
      <c r="BG949" s="472" t="s">
        <v>16916</v>
      </c>
      <c r="BH949" s="471" t="s">
        <v>16916</v>
      </c>
      <c r="BI949" s="472" t="s">
        <v>16916</v>
      </c>
      <c r="BJ949" s="357">
        <v>0</v>
      </c>
      <c r="BK949" s="474">
        <v>0</v>
      </c>
      <c r="BL949" s="357">
        <v>0</v>
      </c>
      <c r="BM949" s="474">
        <v>0</v>
      </c>
      <c r="BN949" s="357">
        <v>67228.100000000006</v>
      </c>
      <c r="BO949" s="474">
        <v>58548.37</v>
      </c>
    </row>
    <row r="950" spans="1:67" s="148" customFormat="1" ht="12.75" x14ac:dyDescent="0.2">
      <c r="A950" s="470" t="s">
        <v>8326</v>
      </c>
      <c r="B950" s="470" t="s">
        <v>8456</v>
      </c>
      <c r="C950" s="470" t="s">
        <v>8213</v>
      </c>
      <c r="D950" s="470" t="s">
        <v>8213</v>
      </c>
      <c r="E950" s="470" t="s">
        <v>17630</v>
      </c>
      <c r="F950" s="470" t="s">
        <v>17046</v>
      </c>
      <c r="G950" s="470" t="s">
        <v>17044</v>
      </c>
      <c r="H950" s="471" t="s">
        <v>16916</v>
      </c>
      <c r="I950" s="472" t="s">
        <v>16916</v>
      </c>
      <c r="J950" s="471" t="s">
        <v>16916</v>
      </c>
      <c r="K950" s="472" t="s">
        <v>16916</v>
      </c>
      <c r="L950" s="471" t="s">
        <v>16916</v>
      </c>
      <c r="M950" s="472" t="s">
        <v>16916</v>
      </c>
      <c r="N950" s="471" t="s">
        <v>16916</v>
      </c>
      <c r="O950" s="472" t="s">
        <v>16916</v>
      </c>
      <c r="P950" s="471" t="s">
        <v>16916</v>
      </c>
      <c r="Q950" s="472" t="s">
        <v>16916</v>
      </c>
      <c r="R950" s="475" t="s">
        <v>16916</v>
      </c>
      <c r="S950" s="476" t="s">
        <v>16916</v>
      </c>
      <c r="T950" s="475" t="s">
        <v>16916</v>
      </c>
      <c r="U950" s="476" t="s">
        <v>16916</v>
      </c>
      <c r="V950" s="475" t="s">
        <v>16916</v>
      </c>
      <c r="W950" s="473" t="s">
        <v>16916</v>
      </c>
      <c r="X950" s="471" t="s">
        <v>16916</v>
      </c>
      <c r="Y950" s="472" t="s">
        <v>16916</v>
      </c>
      <c r="Z950" s="471" t="s">
        <v>16916</v>
      </c>
      <c r="AA950" s="472" t="s">
        <v>16916</v>
      </c>
      <c r="AB950" s="471" t="s">
        <v>16916</v>
      </c>
      <c r="AC950" s="472" t="s">
        <v>16916</v>
      </c>
      <c r="AD950" s="471">
        <v>3910823.72</v>
      </c>
      <c r="AE950" s="472">
        <v>3910823.72</v>
      </c>
      <c r="AF950" s="595" t="s">
        <v>16916</v>
      </c>
      <c r="AG950" s="473" t="s">
        <v>16916</v>
      </c>
      <c r="AH950" s="471" t="s">
        <v>16916</v>
      </c>
      <c r="AI950" s="472" t="s">
        <v>16916</v>
      </c>
      <c r="AJ950" s="471" t="s">
        <v>16916</v>
      </c>
      <c r="AK950" s="472" t="s">
        <v>16916</v>
      </c>
      <c r="AL950" s="471" t="s">
        <v>16916</v>
      </c>
      <c r="AM950" s="472" t="s">
        <v>16916</v>
      </c>
      <c r="AN950" s="471" t="s">
        <v>16916</v>
      </c>
      <c r="AO950" s="472" t="s">
        <v>16916</v>
      </c>
      <c r="AP950" s="471" t="s">
        <v>16916</v>
      </c>
      <c r="AQ950" s="472" t="s">
        <v>16916</v>
      </c>
      <c r="AR950" s="471" t="s">
        <v>16916</v>
      </c>
      <c r="AS950" s="472" t="s">
        <v>16916</v>
      </c>
      <c r="AT950" s="471" t="s">
        <v>16916</v>
      </c>
      <c r="AU950" s="472" t="s">
        <v>16916</v>
      </c>
      <c r="AV950" s="471" t="s">
        <v>16916</v>
      </c>
      <c r="AW950" s="472" t="s">
        <v>16916</v>
      </c>
      <c r="AX950" s="471" t="s">
        <v>16916</v>
      </c>
      <c r="AY950" s="472" t="s">
        <v>16916</v>
      </c>
      <c r="AZ950" s="471" t="s">
        <v>16916</v>
      </c>
      <c r="BA950" s="472" t="s">
        <v>16916</v>
      </c>
      <c r="BB950" s="471" t="s">
        <v>16916</v>
      </c>
      <c r="BC950" s="472" t="s">
        <v>16916</v>
      </c>
      <c r="BD950" s="471" t="s">
        <v>16916</v>
      </c>
      <c r="BE950" s="472" t="s">
        <v>16916</v>
      </c>
      <c r="BF950" s="471" t="s">
        <v>16916</v>
      </c>
      <c r="BG950" s="472" t="s">
        <v>16916</v>
      </c>
      <c r="BH950" s="471">
        <v>3731056.55</v>
      </c>
      <c r="BI950" s="472">
        <v>3731056.55</v>
      </c>
      <c r="BJ950" s="357">
        <v>0</v>
      </c>
      <c r="BK950" s="474">
        <v>0</v>
      </c>
      <c r="BL950" s="357">
        <v>7641880.2699999996</v>
      </c>
      <c r="BM950" s="474">
        <v>7641880.2699999996</v>
      </c>
      <c r="BN950" s="357">
        <v>0</v>
      </c>
      <c r="BO950" s="474">
        <v>0</v>
      </c>
    </row>
    <row r="951" spans="1:67" s="148" customFormat="1" ht="12.75" x14ac:dyDescent="0.2">
      <c r="A951" s="470" t="s">
        <v>8326</v>
      </c>
      <c r="B951" s="470" t="s">
        <v>8276</v>
      </c>
      <c r="C951" s="470" t="s">
        <v>8213</v>
      </c>
      <c r="D951" s="470" t="s">
        <v>8213</v>
      </c>
      <c r="E951" s="470" t="s">
        <v>17794</v>
      </c>
      <c r="F951" s="470" t="s">
        <v>17046</v>
      </c>
      <c r="G951" s="470" t="s">
        <v>17044</v>
      </c>
      <c r="H951" s="471" t="s">
        <v>16916</v>
      </c>
      <c r="I951" s="472" t="s">
        <v>16916</v>
      </c>
      <c r="J951" s="471" t="s">
        <v>16916</v>
      </c>
      <c r="K951" s="472" t="s">
        <v>16916</v>
      </c>
      <c r="L951" s="471" t="s">
        <v>16916</v>
      </c>
      <c r="M951" s="472" t="s">
        <v>16916</v>
      </c>
      <c r="N951" s="471" t="s">
        <v>16916</v>
      </c>
      <c r="O951" s="472" t="s">
        <v>16916</v>
      </c>
      <c r="P951" s="471" t="s">
        <v>16916</v>
      </c>
      <c r="Q951" s="472" t="s">
        <v>16916</v>
      </c>
      <c r="R951" s="475" t="s">
        <v>16916</v>
      </c>
      <c r="S951" s="476" t="s">
        <v>16916</v>
      </c>
      <c r="T951" s="475" t="s">
        <v>16916</v>
      </c>
      <c r="U951" s="476" t="s">
        <v>16916</v>
      </c>
      <c r="V951" s="475" t="s">
        <v>16916</v>
      </c>
      <c r="W951" s="473" t="s">
        <v>16916</v>
      </c>
      <c r="X951" s="471" t="s">
        <v>16916</v>
      </c>
      <c r="Y951" s="472" t="s">
        <v>16916</v>
      </c>
      <c r="Z951" s="471" t="s">
        <v>16916</v>
      </c>
      <c r="AA951" s="472" t="s">
        <v>16916</v>
      </c>
      <c r="AB951" s="471" t="s">
        <v>16916</v>
      </c>
      <c r="AC951" s="472" t="s">
        <v>16916</v>
      </c>
      <c r="AD951" s="471" t="s">
        <v>16916</v>
      </c>
      <c r="AE951" s="472" t="s">
        <v>16916</v>
      </c>
      <c r="AF951" s="595" t="s">
        <v>16916</v>
      </c>
      <c r="AG951" s="473" t="s">
        <v>16916</v>
      </c>
      <c r="AH951" s="471" t="s">
        <v>16916</v>
      </c>
      <c r="AI951" s="472" t="s">
        <v>16916</v>
      </c>
      <c r="AJ951" s="471" t="s">
        <v>16916</v>
      </c>
      <c r="AK951" s="472" t="s">
        <v>16916</v>
      </c>
      <c r="AL951" s="471" t="s">
        <v>16916</v>
      </c>
      <c r="AM951" s="472" t="s">
        <v>16916</v>
      </c>
      <c r="AN951" s="471" t="s">
        <v>16916</v>
      </c>
      <c r="AO951" s="472" t="s">
        <v>16916</v>
      </c>
      <c r="AP951" s="471" t="s">
        <v>16916</v>
      </c>
      <c r="AQ951" s="472" t="s">
        <v>16916</v>
      </c>
      <c r="AR951" s="471" t="s">
        <v>16916</v>
      </c>
      <c r="AS951" s="472" t="s">
        <v>16916</v>
      </c>
      <c r="AT951" s="471" t="s">
        <v>16916</v>
      </c>
      <c r="AU951" s="472" t="s">
        <v>16916</v>
      </c>
      <c r="AV951" s="471" t="s">
        <v>16916</v>
      </c>
      <c r="AW951" s="472" t="s">
        <v>16916</v>
      </c>
      <c r="AX951" s="471">
        <v>445435.36</v>
      </c>
      <c r="AY951" s="472" t="s">
        <v>16916</v>
      </c>
      <c r="AZ951" s="471" t="s">
        <v>16916</v>
      </c>
      <c r="BA951" s="472" t="s">
        <v>16916</v>
      </c>
      <c r="BB951" s="471">
        <v>177892.72</v>
      </c>
      <c r="BC951" s="472">
        <v>0</v>
      </c>
      <c r="BD951" s="471" t="s">
        <v>16916</v>
      </c>
      <c r="BE951" s="472" t="s">
        <v>16916</v>
      </c>
      <c r="BF951" s="471" t="s">
        <v>16916</v>
      </c>
      <c r="BG951" s="472" t="s">
        <v>16916</v>
      </c>
      <c r="BH951" s="471" t="s">
        <v>16916</v>
      </c>
      <c r="BI951" s="472" t="s">
        <v>16916</v>
      </c>
      <c r="BJ951" s="357">
        <v>623328.07999999996</v>
      </c>
      <c r="BK951" s="474">
        <v>0</v>
      </c>
      <c r="BL951" s="357">
        <v>0</v>
      </c>
      <c r="BM951" s="474">
        <v>0</v>
      </c>
      <c r="BN951" s="357">
        <v>0</v>
      </c>
      <c r="BO951" s="474">
        <v>0</v>
      </c>
    </row>
    <row r="952" spans="1:67" s="148" customFormat="1" ht="12.75" x14ac:dyDescent="0.2">
      <c r="A952" s="470" t="s">
        <v>8326</v>
      </c>
      <c r="B952" s="470" t="s">
        <v>8363</v>
      </c>
      <c r="C952" s="470" t="s">
        <v>8213</v>
      </c>
      <c r="D952" s="470" t="s">
        <v>8213</v>
      </c>
      <c r="E952" s="470" t="s">
        <v>17795</v>
      </c>
      <c r="F952" s="470" t="s">
        <v>17046</v>
      </c>
      <c r="G952" s="470" t="s">
        <v>17044</v>
      </c>
      <c r="H952" s="471" t="s">
        <v>16916</v>
      </c>
      <c r="I952" s="472" t="s">
        <v>16916</v>
      </c>
      <c r="J952" s="471" t="s">
        <v>16916</v>
      </c>
      <c r="K952" s="472" t="s">
        <v>16916</v>
      </c>
      <c r="L952" s="471" t="s">
        <v>16916</v>
      </c>
      <c r="M952" s="472" t="s">
        <v>16916</v>
      </c>
      <c r="N952" s="471" t="s">
        <v>16916</v>
      </c>
      <c r="O952" s="472" t="s">
        <v>16916</v>
      </c>
      <c r="P952" s="471" t="s">
        <v>16916</v>
      </c>
      <c r="Q952" s="472" t="s">
        <v>16916</v>
      </c>
      <c r="R952" s="475" t="s">
        <v>16916</v>
      </c>
      <c r="S952" s="476" t="s">
        <v>16916</v>
      </c>
      <c r="T952" s="475" t="s">
        <v>16916</v>
      </c>
      <c r="U952" s="476" t="s">
        <v>16916</v>
      </c>
      <c r="V952" s="475" t="s">
        <v>16916</v>
      </c>
      <c r="W952" s="473" t="s">
        <v>16916</v>
      </c>
      <c r="X952" s="471" t="s">
        <v>16916</v>
      </c>
      <c r="Y952" s="472" t="s">
        <v>16916</v>
      </c>
      <c r="Z952" s="471" t="s">
        <v>16916</v>
      </c>
      <c r="AA952" s="472" t="s">
        <v>16916</v>
      </c>
      <c r="AB952" s="471" t="s">
        <v>16916</v>
      </c>
      <c r="AC952" s="472" t="s">
        <v>16916</v>
      </c>
      <c r="AD952" s="471" t="s">
        <v>16916</v>
      </c>
      <c r="AE952" s="472" t="s">
        <v>16916</v>
      </c>
      <c r="AF952" s="595" t="s">
        <v>16916</v>
      </c>
      <c r="AG952" s="473" t="s">
        <v>16916</v>
      </c>
      <c r="AH952" s="471" t="s">
        <v>16916</v>
      </c>
      <c r="AI952" s="472" t="s">
        <v>16916</v>
      </c>
      <c r="AJ952" s="471" t="s">
        <v>16916</v>
      </c>
      <c r="AK952" s="472" t="s">
        <v>16916</v>
      </c>
      <c r="AL952" s="471" t="s">
        <v>16916</v>
      </c>
      <c r="AM952" s="472" t="s">
        <v>16916</v>
      </c>
      <c r="AN952" s="471" t="s">
        <v>16916</v>
      </c>
      <c r="AO952" s="472" t="s">
        <v>16916</v>
      </c>
      <c r="AP952" s="471" t="s">
        <v>16916</v>
      </c>
      <c r="AQ952" s="472" t="s">
        <v>16916</v>
      </c>
      <c r="AR952" s="471" t="s">
        <v>16916</v>
      </c>
      <c r="AS952" s="472" t="s">
        <v>16916</v>
      </c>
      <c r="AT952" s="471" t="s">
        <v>16916</v>
      </c>
      <c r="AU952" s="472" t="s">
        <v>16916</v>
      </c>
      <c r="AV952" s="471" t="s">
        <v>16916</v>
      </c>
      <c r="AW952" s="472" t="s">
        <v>16916</v>
      </c>
      <c r="AX952" s="471">
        <v>4173233.88</v>
      </c>
      <c r="AY952" s="472" t="s">
        <v>16916</v>
      </c>
      <c r="AZ952" s="471" t="s">
        <v>16916</v>
      </c>
      <c r="BA952" s="472" t="s">
        <v>16916</v>
      </c>
      <c r="BB952" s="471">
        <v>1051511.77</v>
      </c>
      <c r="BC952" s="472">
        <v>0</v>
      </c>
      <c r="BD952" s="471" t="s">
        <v>16916</v>
      </c>
      <c r="BE952" s="472" t="s">
        <v>16916</v>
      </c>
      <c r="BF952" s="471">
        <v>5828057.5700000003</v>
      </c>
      <c r="BG952" s="472">
        <v>0</v>
      </c>
      <c r="BH952" s="471" t="s">
        <v>16916</v>
      </c>
      <c r="BI952" s="472" t="s">
        <v>16916</v>
      </c>
      <c r="BJ952" s="357">
        <v>11052803.220000001</v>
      </c>
      <c r="BK952" s="474">
        <v>0</v>
      </c>
      <c r="BL952" s="357">
        <v>0</v>
      </c>
      <c r="BM952" s="474">
        <v>0</v>
      </c>
      <c r="BN952" s="357">
        <v>0</v>
      </c>
      <c r="BO952" s="474">
        <v>0</v>
      </c>
    </row>
    <row r="953" spans="1:67" s="148" customFormat="1" ht="12.75" x14ac:dyDescent="0.2">
      <c r="A953" s="470" t="s">
        <v>8326</v>
      </c>
      <c r="B953" s="470" t="s">
        <v>9143</v>
      </c>
      <c r="C953" s="470" t="s">
        <v>8213</v>
      </c>
      <c r="D953" s="470" t="s">
        <v>8213</v>
      </c>
      <c r="E953" s="470" t="s">
        <v>17631</v>
      </c>
      <c r="F953" s="470" t="s">
        <v>17046</v>
      </c>
      <c r="G953" s="470" t="s">
        <v>17044</v>
      </c>
      <c r="H953" s="471" t="s">
        <v>16916</v>
      </c>
      <c r="I953" s="472" t="s">
        <v>16916</v>
      </c>
      <c r="J953" s="471" t="s">
        <v>16916</v>
      </c>
      <c r="K953" s="472" t="s">
        <v>16916</v>
      </c>
      <c r="L953" s="471" t="s">
        <v>16916</v>
      </c>
      <c r="M953" s="472" t="s">
        <v>16916</v>
      </c>
      <c r="N953" s="471" t="s">
        <v>16916</v>
      </c>
      <c r="O953" s="472" t="s">
        <v>16916</v>
      </c>
      <c r="P953" s="471" t="s">
        <v>16916</v>
      </c>
      <c r="Q953" s="472" t="s">
        <v>16916</v>
      </c>
      <c r="R953" s="475" t="s">
        <v>16916</v>
      </c>
      <c r="S953" s="476" t="s">
        <v>16916</v>
      </c>
      <c r="T953" s="475" t="s">
        <v>16916</v>
      </c>
      <c r="U953" s="476" t="s">
        <v>16916</v>
      </c>
      <c r="V953" s="475" t="s">
        <v>16916</v>
      </c>
      <c r="W953" s="473" t="s">
        <v>16916</v>
      </c>
      <c r="X953" s="471" t="s">
        <v>16916</v>
      </c>
      <c r="Y953" s="472" t="s">
        <v>16916</v>
      </c>
      <c r="Z953" s="471" t="s">
        <v>16916</v>
      </c>
      <c r="AA953" s="472" t="s">
        <v>16916</v>
      </c>
      <c r="AB953" s="471" t="s">
        <v>16916</v>
      </c>
      <c r="AC953" s="472" t="s">
        <v>16916</v>
      </c>
      <c r="AD953" s="471" t="s">
        <v>16916</v>
      </c>
      <c r="AE953" s="472" t="s">
        <v>16916</v>
      </c>
      <c r="AF953" s="595" t="s">
        <v>16916</v>
      </c>
      <c r="AG953" s="473" t="s">
        <v>16916</v>
      </c>
      <c r="AH953" s="471" t="s">
        <v>16916</v>
      </c>
      <c r="AI953" s="472" t="s">
        <v>16916</v>
      </c>
      <c r="AJ953" s="471" t="s">
        <v>16916</v>
      </c>
      <c r="AK953" s="472" t="s">
        <v>16916</v>
      </c>
      <c r="AL953" s="471" t="s">
        <v>16916</v>
      </c>
      <c r="AM953" s="472" t="s">
        <v>16916</v>
      </c>
      <c r="AN953" s="471" t="s">
        <v>16916</v>
      </c>
      <c r="AO953" s="472" t="s">
        <v>16916</v>
      </c>
      <c r="AP953" s="471" t="s">
        <v>16916</v>
      </c>
      <c r="AQ953" s="472" t="s">
        <v>16916</v>
      </c>
      <c r="AR953" s="471">
        <v>1187501.8500000001</v>
      </c>
      <c r="AS953" s="472">
        <v>1187501.8500000001</v>
      </c>
      <c r="AT953" s="471" t="s">
        <v>16916</v>
      </c>
      <c r="AU953" s="472" t="s">
        <v>16916</v>
      </c>
      <c r="AV953" s="471" t="s">
        <v>16916</v>
      </c>
      <c r="AW953" s="472" t="s">
        <v>16916</v>
      </c>
      <c r="AX953" s="471" t="s">
        <v>16916</v>
      </c>
      <c r="AY953" s="472" t="s">
        <v>16916</v>
      </c>
      <c r="AZ953" s="471">
        <v>1538932.68</v>
      </c>
      <c r="BA953" s="472">
        <v>1538932.6800000002</v>
      </c>
      <c r="BB953" s="471" t="s">
        <v>16916</v>
      </c>
      <c r="BC953" s="472" t="s">
        <v>16916</v>
      </c>
      <c r="BD953" s="471" t="s">
        <v>16916</v>
      </c>
      <c r="BE953" s="472" t="s">
        <v>16916</v>
      </c>
      <c r="BF953" s="471">
        <v>946882.52</v>
      </c>
      <c r="BG953" s="472">
        <v>0</v>
      </c>
      <c r="BH953" s="471" t="s">
        <v>16916</v>
      </c>
      <c r="BI953" s="472" t="s">
        <v>16916</v>
      </c>
      <c r="BJ953" s="357">
        <v>946882.52</v>
      </c>
      <c r="BK953" s="474">
        <v>0</v>
      </c>
      <c r="BL953" s="357">
        <v>2726434.5300000003</v>
      </c>
      <c r="BM953" s="474">
        <v>2726434.5300000003</v>
      </c>
      <c r="BN953" s="357">
        <v>0</v>
      </c>
      <c r="BO953" s="474">
        <v>0</v>
      </c>
    </row>
    <row r="954" spans="1:67" s="148" customFormat="1" ht="12.75" x14ac:dyDescent="0.2">
      <c r="A954" s="470" t="s">
        <v>8326</v>
      </c>
      <c r="B954" s="470" t="s">
        <v>8433</v>
      </c>
      <c r="C954" s="470" t="s">
        <v>8213</v>
      </c>
      <c r="D954" s="470" t="s">
        <v>8213</v>
      </c>
      <c r="E954" s="470" t="s">
        <v>17632</v>
      </c>
      <c r="F954" s="470" t="s">
        <v>17046</v>
      </c>
      <c r="G954" s="470" t="s">
        <v>17044</v>
      </c>
      <c r="H954" s="471" t="s">
        <v>16916</v>
      </c>
      <c r="I954" s="472" t="s">
        <v>16916</v>
      </c>
      <c r="J954" s="471" t="s">
        <v>16916</v>
      </c>
      <c r="K954" s="472" t="s">
        <v>16916</v>
      </c>
      <c r="L954" s="471" t="s">
        <v>16916</v>
      </c>
      <c r="M954" s="472" t="s">
        <v>16916</v>
      </c>
      <c r="N954" s="471" t="s">
        <v>16916</v>
      </c>
      <c r="O954" s="472" t="s">
        <v>16916</v>
      </c>
      <c r="P954" s="471" t="s">
        <v>16916</v>
      </c>
      <c r="Q954" s="472" t="s">
        <v>16916</v>
      </c>
      <c r="R954" s="475" t="s">
        <v>16916</v>
      </c>
      <c r="S954" s="476" t="s">
        <v>16916</v>
      </c>
      <c r="T954" s="475" t="s">
        <v>16916</v>
      </c>
      <c r="U954" s="476" t="s">
        <v>16916</v>
      </c>
      <c r="V954" s="475" t="s">
        <v>16916</v>
      </c>
      <c r="W954" s="473" t="s">
        <v>16916</v>
      </c>
      <c r="X954" s="471" t="s">
        <v>16916</v>
      </c>
      <c r="Y954" s="472" t="s">
        <v>16916</v>
      </c>
      <c r="Z954" s="471" t="s">
        <v>16916</v>
      </c>
      <c r="AA954" s="472" t="s">
        <v>16916</v>
      </c>
      <c r="AB954" s="471" t="s">
        <v>16916</v>
      </c>
      <c r="AC954" s="472" t="s">
        <v>16916</v>
      </c>
      <c r="AD954" s="471" t="s">
        <v>16916</v>
      </c>
      <c r="AE954" s="472" t="s">
        <v>16916</v>
      </c>
      <c r="AF954" s="595" t="s">
        <v>16916</v>
      </c>
      <c r="AG954" s="473" t="s">
        <v>16916</v>
      </c>
      <c r="AH954" s="471" t="s">
        <v>16916</v>
      </c>
      <c r="AI954" s="472" t="s">
        <v>16916</v>
      </c>
      <c r="AJ954" s="471" t="s">
        <v>16916</v>
      </c>
      <c r="AK954" s="472" t="s">
        <v>16916</v>
      </c>
      <c r="AL954" s="471" t="s">
        <v>16916</v>
      </c>
      <c r="AM954" s="472" t="s">
        <v>16916</v>
      </c>
      <c r="AN954" s="471" t="s">
        <v>16916</v>
      </c>
      <c r="AO954" s="472" t="s">
        <v>16916</v>
      </c>
      <c r="AP954" s="471" t="s">
        <v>16916</v>
      </c>
      <c r="AQ954" s="472" t="s">
        <v>16916</v>
      </c>
      <c r="AR954" s="471">
        <v>9257669.6199999992</v>
      </c>
      <c r="AS954" s="472">
        <v>8512048.6899999976</v>
      </c>
      <c r="AT954" s="471" t="s">
        <v>16916</v>
      </c>
      <c r="AU954" s="472" t="s">
        <v>16916</v>
      </c>
      <c r="AV954" s="471" t="s">
        <v>16916</v>
      </c>
      <c r="AW954" s="472" t="s">
        <v>16916</v>
      </c>
      <c r="AX954" s="471" t="s">
        <v>16916</v>
      </c>
      <c r="AY954" s="472" t="s">
        <v>16916</v>
      </c>
      <c r="AZ954" s="471" t="s">
        <v>16916</v>
      </c>
      <c r="BA954" s="472" t="s">
        <v>16916</v>
      </c>
      <c r="BB954" s="471" t="s">
        <v>16916</v>
      </c>
      <c r="BC954" s="472" t="s">
        <v>16916</v>
      </c>
      <c r="BD954" s="471" t="s">
        <v>16916</v>
      </c>
      <c r="BE954" s="472" t="s">
        <v>16916</v>
      </c>
      <c r="BF954" s="471" t="s">
        <v>16916</v>
      </c>
      <c r="BG954" s="472" t="s">
        <v>16916</v>
      </c>
      <c r="BH954" s="471" t="s">
        <v>16916</v>
      </c>
      <c r="BI954" s="472" t="s">
        <v>16916</v>
      </c>
      <c r="BJ954" s="357">
        <v>0</v>
      </c>
      <c r="BK954" s="474">
        <v>0</v>
      </c>
      <c r="BL954" s="357">
        <v>9257669.6199999992</v>
      </c>
      <c r="BM954" s="474">
        <v>8512048.6899999976</v>
      </c>
      <c r="BN954" s="357">
        <v>0</v>
      </c>
      <c r="BO954" s="474">
        <v>0</v>
      </c>
    </row>
    <row r="955" spans="1:67" s="148" customFormat="1" ht="12.75" x14ac:dyDescent="0.2">
      <c r="A955" s="470" t="s">
        <v>8326</v>
      </c>
      <c r="B955" s="470" t="s">
        <v>9149</v>
      </c>
      <c r="C955" s="470" t="s">
        <v>8213</v>
      </c>
      <c r="D955" s="470" t="s">
        <v>8213</v>
      </c>
      <c r="E955" s="470" t="s">
        <v>17796</v>
      </c>
      <c r="F955" s="470" t="s">
        <v>17046</v>
      </c>
      <c r="G955" s="470" t="s">
        <v>17044</v>
      </c>
      <c r="H955" s="471" t="s">
        <v>16916</v>
      </c>
      <c r="I955" s="472" t="s">
        <v>16916</v>
      </c>
      <c r="J955" s="471" t="s">
        <v>16916</v>
      </c>
      <c r="K955" s="472" t="s">
        <v>16916</v>
      </c>
      <c r="L955" s="471" t="s">
        <v>16916</v>
      </c>
      <c r="M955" s="472" t="s">
        <v>16916</v>
      </c>
      <c r="N955" s="471" t="s">
        <v>16916</v>
      </c>
      <c r="O955" s="472" t="s">
        <v>16916</v>
      </c>
      <c r="P955" s="471" t="s">
        <v>16916</v>
      </c>
      <c r="Q955" s="472" t="s">
        <v>16916</v>
      </c>
      <c r="R955" s="475" t="s">
        <v>16916</v>
      </c>
      <c r="S955" s="476" t="s">
        <v>16916</v>
      </c>
      <c r="T955" s="475" t="s">
        <v>16916</v>
      </c>
      <c r="U955" s="476" t="s">
        <v>16916</v>
      </c>
      <c r="V955" s="475" t="s">
        <v>16916</v>
      </c>
      <c r="W955" s="473" t="s">
        <v>16916</v>
      </c>
      <c r="X955" s="471" t="s">
        <v>16916</v>
      </c>
      <c r="Y955" s="472" t="s">
        <v>16916</v>
      </c>
      <c r="Z955" s="471" t="s">
        <v>16916</v>
      </c>
      <c r="AA955" s="472" t="s">
        <v>16916</v>
      </c>
      <c r="AB955" s="471" t="s">
        <v>16916</v>
      </c>
      <c r="AC955" s="472" t="s">
        <v>16916</v>
      </c>
      <c r="AD955" s="471" t="s">
        <v>16916</v>
      </c>
      <c r="AE955" s="472" t="s">
        <v>16916</v>
      </c>
      <c r="AF955" s="595" t="s">
        <v>16916</v>
      </c>
      <c r="AG955" s="473" t="s">
        <v>16916</v>
      </c>
      <c r="AH955" s="471" t="s">
        <v>16916</v>
      </c>
      <c r="AI955" s="472" t="s">
        <v>16916</v>
      </c>
      <c r="AJ955" s="471" t="s">
        <v>16916</v>
      </c>
      <c r="AK955" s="472" t="s">
        <v>16916</v>
      </c>
      <c r="AL955" s="471" t="s">
        <v>16916</v>
      </c>
      <c r="AM955" s="472" t="s">
        <v>16916</v>
      </c>
      <c r="AN955" s="471" t="s">
        <v>16916</v>
      </c>
      <c r="AO955" s="472" t="s">
        <v>16916</v>
      </c>
      <c r="AP955" s="471" t="s">
        <v>16916</v>
      </c>
      <c r="AQ955" s="472" t="s">
        <v>16916</v>
      </c>
      <c r="AR955" s="471" t="s">
        <v>16916</v>
      </c>
      <c r="AS955" s="472" t="s">
        <v>16916</v>
      </c>
      <c r="AT955" s="471" t="s">
        <v>16916</v>
      </c>
      <c r="AU955" s="472" t="s">
        <v>16916</v>
      </c>
      <c r="AV955" s="471" t="s">
        <v>16916</v>
      </c>
      <c r="AW955" s="472" t="s">
        <v>16916</v>
      </c>
      <c r="AX955" s="471">
        <v>293774.28000000003</v>
      </c>
      <c r="AY955" s="472">
        <v>271867.64000000013</v>
      </c>
      <c r="AZ955" s="471" t="s">
        <v>16916</v>
      </c>
      <c r="BA955" s="472" t="s">
        <v>16916</v>
      </c>
      <c r="BB955" s="471">
        <v>352587.81</v>
      </c>
      <c r="BC955" s="472">
        <v>0</v>
      </c>
      <c r="BD955" s="471" t="s">
        <v>16916</v>
      </c>
      <c r="BE955" s="472" t="s">
        <v>16916</v>
      </c>
      <c r="BF955" s="471" t="s">
        <v>16916</v>
      </c>
      <c r="BG955" s="472" t="s">
        <v>16916</v>
      </c>
      <c r="BH955" s="471" t="s">
        <v>16916</v>
      </c>
      <c r="BI955" s="472" t="s">
        <v>16916</v>
      </c>
      <c r="BJ955" s="357">
        <v>646362.09000000008</v>
      </c>
      <c r="BK955" s="474">
        <v>271867.64000000013</v>
      </c>
      <c r="BL955" s="357">
        <v>0</v>
      </c>
      <c r="BM955" s="474">
        <v>0</v>
      </c>
      <c r="BN955" s="357">
        <v>0</v>
      </c>
      <c r="BO955" s="474">
        <v>0</v>
      </c>
    </row>
    <row r="956" spans="1:67" s="148" customFormat="1" ht="12.75" x14ac:dyDescent="0.2">
      <c r="A956" s="470" t="s">
        <v>8326</v>
      </c>
      <c r="B956" s="470" t="s">
        <v>8557</v>
      </c>
      <c r="C956" s="470" t="s">
        <v>8213</v>
      </c>
      <c r="D956" s="470" t="s">
        <v>8213</v>
      </c>
      <c r="E956" s="470" t="s">
        <v>17633</v>
      </c>
      <c r="F956" s="470" t="s">
        <v>17046</v>
      </c>
      <c r="G956" s="470" t="s">
        <v>17044</v>
      </c>
      <c r="H956" s="471" t="s">
        <v>16916</v>
      </c>
      <c r="I956" s="472" t="s">
        <v>16916</v>
      </c>
      <c r="J956" s="471" t="s">
        <v>16916</v>
      </c>
      <c r="K956" s="472" t="s">
        <v>16916</v>
      </c>
      <c r="L956" s="471" t="s">
        <v>16916</v>
      </c>
      <c r="M956" s="472" t="s">
        <v>16916</v>
      </c>
      <c r="N956" s="471" t="s">
        <v>16916</v>
      </c>
      <c r="O956" s="472" t="s">
        <v>16916</v>
      </c>
      <c r="P956" s="471" t="s">
        <v>16916</v>
      </c>
      <c r="Q956" s="472" t="s">
        <v>16916</v>
      </c>
      <c r="R956" s="475" t="s">
        <v>16916</v>
      </c>
      <c r="S956" s="476" t="s">
        <v>16916</v>
      </c>
      <c r="T956" s="475" t="s">
        <v>16916</v>
      </c>
      <c r="U956" s="476" t="s">
        <v>16916</v>
      </c>
      <c r="V956" s="475" t="s">
        <v>16916</v>
      </c>
      <c r="W956" s="473" t="s">
        <v>16916</v>
      </c>
      <c r="X956" s="471" t="s">
        <v>16916</v>
      </c>
      <c r="Y956" s="472" t="s">
        <v>16916</v>
      </c>
      <c r="Z956" s="471" t="s">
        <v>16916</v>
      </c>
      <c r="AA956" s="472" t="s">
        <v>16916</v>
      </c>
      <c r="AB956" s="471" t="s">
        <v>16916</v>
      </c>
      <c r="AC956" s="472" t="s">
        <v>16916</v>
      </c>
      <c r="AD956" s="471" t="s">
        <v>16916</v>
      </c>
      <c r="AE956" s="472" t="s">
        <v>16916</v>
      </c>
      <c r="AF956" s="595" t="s">
        <v>16916</v>
      </c>
      <c r="AG956" s="473" t="s">
        <v>16916</v>
      </c>
      <c r="AH956" s="471" t="s">
        <v>16916</v>
      </c>
      <c r="AI956" s="472" t="s">
        <v>16916</v>
      </c>
      <c r="AJ956" s="471" t="s">
        <v>16916</v>
      </c>
      <c r="AK956" s="472" t="s">
        <v>16916</v>
      </c>
      <c r="AL956" s="471" t="s">
        <v>16916</v>
      </c>
      <c r="AM956" s="472" t="s">
        <v>16916</v>
      </c>
      <c r="AN956" s="471" t="s">
        <v>16916</v>
      </c>
      <c r="AO956" s="472" t="s">
        <v>16916</v>
      </c>
      <c r="AP956" s="471">
        <v>107210.1</v>
      </c>
      <c r="AQ956" s="472">
        <v>19032.409999999989</v>
      </c>
      <c r="AR956" s="471" t="s">
        <v>16916</v>
      </c>
      <c r="AS956" s="472" t="s">
        <v>16916</v>
      </c>
      <c r="AT956" s="471" t="s">
        <v>16916</v>
      </c>
      <c r="AU956" s="472" t="s">
        <v>16916</v>
      </c>
      <c r="AV956" s="471" t="s">
        <v>16916</v>
      </c>
      <c r="AW956" s="472" t="s">
        <v>16916</v>
      </c>
      <c r="AX956" s="471" t="s">
        <v>16916</v>
      </c>
      <c r="AY956" s="472" t="s">
        <v>16916</v>
      </c>
      <c r="AZ956" s="471" t="s">
        <v>16916</v>
      </c>
      <c r="BA956" s="472" t="s">
        <v>16916</v>
      </c>
      <c r="BB956" s="471" t="s">
        <v>16916</v>
      </c>
      <c r="BC956" s="472" t="s">
        <v>16916</v>
      </c>
      <c r="BD956" s="471" t="s">
        <v>16916</v>
      </c>
      <c r="BE956" s="472" t="s">
        <v>16916</v>
      </c>
      <c r="BF956" s="471" t="s">
        <v>16916</v>
      </c>
      <c r="BG956" s="472" t="s">
        <v>16916</v>
      </c>
      <c r="BH956" s="471" t="s">
        <v>16916</v>
      </c>
      <c r="BI956" s="472" t="s">
        <v>16916</v>
      </c>
      <c r="BJ956" s="357">
        <v>107210.1</v>
      </c>
      <c r="BK956" s="474">
        <v>19032.409999999989</v>
      </c>
      <c r="BL956" s="357">
        <v>0</v>
      </c>
      <c r="BM956" s="474">
        <v>0</v>
      </c>
      <c r="BN956" s="357">
        <v>0</v>
      </c>
      <c r="BO956" s="474">
        <v>0</v>
      </c>
    </row>
    <row r="957" spans="1:67" s="148" customFormat="1" ht="12.75" x14ac:dyDescent="0.2">
      <c r="A957" s="470" t="s">
        <v>8326</v>
      </c>
      <c r="B957" s="470" t="s">
        <v>9160</v>
      </c>
      <c r="C957" s="470" t="s">
        <v>8213</v>
      </c>
      <c r="D957" s="470" t="s">
        <v>8213</v>
      </c>
      <c r="E957" s="470" t="s">
        <v>17944</v>
      </c>
      <c r="F957" s="470" t="s">
        <v>17046</v>
      </c>
      <c r="G957" s="470" t="s">
        <v>17044</v>
      </c>
      <c r="H957" s="471" t="s">
        <v>16916</v>
      </c>
      <c r="I957" s="472" t="s">
        <v>16916</v>
      </c>
      <c r="J957" s="471" t="s">
        <v>16916</v>
      </c>
      <c r="K957" s="472" t="s">
        <v>16916</v>
      </c>
      <c r="L957" s="471" t="s">
        <v>16916</v>
      </c>
      <c r="M957" s="472" t="s">
        <v>16916</v>
      </c>
      <c r="N957" s="471" t="s">
        <v>16916</v>
      </c>
      <c r="O957" s="472" t="s">
        <v>16916</v>
      </c>
      <c r="P957" s="471" t="s">
        <v>16916</v>
      </c>
      <c r="Q957" s="472" t="s">
        <v>16916</v>
      </c>
      <c r="R957" s="475" t="s">
        <v>16916</v>
      </c>
      <c r="S957" s="476" t="s">
        <v>16916</v>
      </c>
      <c r="T957" s="475" t="s">
        <v>16916</v>
      </c>
      <c r="U957" s="476" t="s">
        <v>16916</v>
      </c>
      <c r="V957" s="475" t="s">
        <v>16916</v>
      </c>
      <c r="W957" s="473" t="s">
        <v>16916</v>
      </c>
      <c r="X957" s="471" t="s">
        <v>16916</v>
      </c>
      <c r="Y957" s="472" t="s">
        <v>16916</v>
      </c>
      <c r="Z957" s="471" t="s">
        <v>16916</v>
      </c>
      <c r="AA957" s="472" t="s">
        <v>16916</v>
      </c>
      <c r="AB957" s="471" t="s">
        <v>16916</v>
      </c>
      <c r="AC957" s="472" t="s">
        <v>16916</v>
      </c>
      <c r="AD957" s="471" t="s">
        <v>16916</v>
      </c>
      <c r="AE957" s="472" t="s">
        <v>16916</v>
      </c>
      <c r="AF957" s="595" t="s">
        <v>16916</v>
      </c>
      <c r="AG957" s="473" t="s">
        <v>16916</v>
      </c>
      <c r="AH957" s="471" t="s">
        <v>16916</v>
      </c>
      <c r="AI957" s="472" t="s">
        <v>16916</v>
      </c>
      <c r="AJ957" s="471" t="s">
        <v>16916</v>
      </c>
      <c r="AK957" s="472" t="s">
        <v>16916</v>
      </c>
      <c r="AL957" s="471" t="s">
        <v>16916</v>
      </c>
      <c r="AM957" s="472" t="s">
        <v>16916</v>
      </c>
      <c r="AN957" s="471" t="s">
        <v>16916</v>
      </c>
      <c r="AO957" s="472" t="s">
        <v>16916</v>
      </c>
      <c r="AP957" s="471" t="s">
        <v>16916</v>
      </c>
      <c r="AQ957" s="472" t="s">
        <v>16916</v>
      </c>
      <c r="AR957" s="471" t="s">
        <v>16916</v>
      </c>
      <c r="AS957" s="472" t="s">
        <v>16916</v>
      </c>
      <c r="AT957" s="471" t="s">
        <v>16916</v>
      </c>
      <c r="AU957" s="472" t="s">
        <v>16916</v>
      </c>
      <c r="AV957" s="471" t="s">
        <v>16916</v>
      </c>
      <c r="AW957" s="472" t="s">
        <v>16916</v>
      </c>
      <c r="AX957" s="471" t="s">
        <v>16916</v>
      </c>
      <c r="AY957" s="472" t="s">
        <v>16916</v>
      </c>
      <c r="AZ957" s="471" t="s">
        <v>16916</v>
      </c>
      <c r="BA957" s="472" t="s">
        <v>16916</v>
      </c>
      <c r="BB957" s="471">
        <v>178494.69</v>
      </c>
      <c r="BC957" s="472">
        <v>0</v>
      </c>
      <c r="BD957" s="471" t="s">
        <v>16916</v>
      </c>
      <c r="BE957" s="472" t="s">
        <v>16916</v>
      </c>
      <c r="BF957" s="471" t="s">
        <v>16916</v>
      </c>
      <c r="BG957" s="472" t="s">
        <v>16916</v>
      </c>
      <c r="BH957" s="471" t="s">
        <v>16916</v>
      </c>
      <c r="BI957" s="472" t="s">
        <v>16916</v>
      </c>
      <c r="BJ957" s="357">
        <v>178494.69</v>
      </c>
      <c r="BK957" s="474">
        <v>0</v>
      </c>
      <c r="BL957" s="357">
        <v>0</v>
      </c>
      <c r="BM957" s="474">
        <v>0</v>
      </c>
      <c r="BN957" s="357">
        <v>0</v>
      </c>
      <c r="BO957" s="474">
        <v>0</v>
      </c>
    </row>
    <row r="958" spans="1:67" s="148" customFormat="1" ht="12.75" x14ac:dyDescent="0.2">
      <c r="A958" s="470" t="s">
        <v>8326</v>
      </c>
      <c r="B958" s="470" t="s">
        <v>8459</v>
      </c>
      <c r="C958" s="470" t="s">
        <v>8213</v>
      </c>
      <c r="D958" s="470" t="s">
        <v>8213</v>
      </c>
      <c r="E958" s="470" t="s">
        <v>17378</v>
      </c>
      <c r="F958" s="470" t="s">
        <v>17046</v>
      </c>
      <c r="G958" s="470" t="s">
        <v>17044</v>
      </c>
      <c r="H958" s="471" t="s">
        <v>16916</v>
      </c>
      <c r="I958" s="472" t="s">
        <v>16916</v>
      </c>
      <c r="J958" s="471" t="s">
        <v>16916</v>
      </c>
      <c r="K958" s="472" t="s">
        <v>16916</v>
      </c>
      <c r="L958" s="471" t="s">
        <v>16916</v>
      </c>
      <c r="M958" s="472" t="s">
        <v>16916</v>
      </c>
      <c r="N958" s="471" t="s">
        <v>16916</v>
      </c>
      <c r="O958" s="472" t="s">
        <v>16916</v>
      </c>
      <c r="P958" s="471" t="s">
        <v>16916</v>
      </c>
      <c r="Q958" s="472" t="s">
        <v>16916</v>
      </c>
      <c r="R958" s="475" t="s">
        <v>16916</v>
      </c>
      <c r="S958" s="476" t="s">
        <v>16916</v>
      </c>
      <c r="T958" s="475" t="s">
        <v>16916</v>
      </c>
      <c r="U958" s="476" t="s">
        <v>16916</v>
      </c>
      <c r="V958" s="475" t="s">
        <v>16916</v>
      </c>
      <c r="W958" s="473" t="s">
        <v>16916</v>
      </c>
      <c r="X958" s="471" t="s">
        <v>16916</v>
      </c>
      <c r="Y958" s="472" t="s">
        <v>16916</v>
      </c>
      <c r="Z958" s="471" t="s">
        <v>16916</v>
      </c>
      <c r="AA958" s="472" t="s">
        <v>16916</v>
      </c>
      <c r="AB958" s="471">
        <v>512932</v>
      </c>
      <c r="AC958" s="472">
        <v>191957.16</v>
      </c>
      <c r="AD958" s="471" t="s">
        <v>16916</v>
      </c>
      <c r="AE958" s="472" t="s">
        <v>16916</v>
      </c>
      <c r="AF958" s="595" t="s">
        <v>16916</v>
      </c>
      <c r="AG958" s="473" t="s">
        <v>16916</v>
      </c>
      <c r="AH958" s="471">
        <v>1854125.3</v>
      </c>
      <c r="AI958" s="472">
        <v>1854125.3</v>
      </c>
      <c r="AJ958" s="471" t="s">
        <v>16916</v>
      </c>
      <c r="AK958" s="472" t="s">
        <v>16916</v>
      </c>
      <c r="AL958" s="471" t="s">
        <v>16916</v>
      </c>
      <c r="AM958" s="472" t="s">
        <v>16916</v>
      </c>
      <c r="AN958" s="471" t="s">
        <v>16916</v>
      </c>
      <c r="AO958" s="472" t="s">
        <v>16916</v>
      </c>
      <c r="AP958" s="471">
        <v>383633.25</v>
      </c>
      <c r="AQ958" s="472">
        <v>383633.24999999959</v>
      </c>
      <c r="AR958" s="471" t="s">
        <v>16916</v>
      </c>
      <c r="AS958" s="472" t="s">
        <v>16916</v>
      </c>
      <c r="AT958" s="471">
        <v>1189268.3500000001</v>
      </c>
      <c r="AU958" s="472">
        <v>1189268.3500000001</v>
      </c>
      <c r="AV958" s="471" t="s">
        <v>16916</v>
      </c>
      <c r="AW958" s="472" t="s">
        <v>16916</v>
      </c>
      <c r="AX958" s="471" t="s">
        <v>16916</v>
      </c>
      <c r="AY958" s="472" t="s">
        <v>16916</v>
      </c>
      <c r="AZ958" s="471" t="s">
        <v>16916</v>
      </c>
      <c r="BA958" s="472" t="s">
        <v>16916</v>
      </c>
      <c r="BB958" s="471" t="s">
        <v>16916</v>
      </c>
      <c r="BC958" s="472" t="s">
        <v>16916</v>
      </c>
      <c r="BD958" s="471" t="s">
        <v>16916</v>
      </c>
      <c r="BE958" s="472" t="s">
        <v>16916</v>
      </c>
      <c r="BF958" s="471">
        <v>2616471.39</v>
      </c>
      <c r="BG958" s="472">
        <v>0</v>
      </c>
      <c r="BH958" s="471" t="s">
        <v>16916</v>
      </c>
      <c r="BI958" s="472" t="s">
        <v>16916</v>
      </c>
      <c r="BJ958" s="357">
        <v>6556430.29</v>
      </c>
      <c r="BK958" s="474">
        <v>3618984.0599999996</v>
      </c>
      <c r="BL958" s="357">
        <v>0</v>
      </c>
      <c r="BM958" s="474">
        <v>0</v>
      </c>
      <c r="BN958" s="357">
        <v>0</v>
      </c>
      <c r="BO958" s="474">
        <v>0</v>
      </c>
    </row>
    <row r="959" spans="1:67" s="148" customFormat="1" ht="12.75" x14ac:dyDescent="0.2">
      <c r="A959" s="470" t="s">
        <v>8326</v>
      </c>
      <c r="B959" s="470" t="s">
        <v>8346</v>
      </c>
      <c r="C959" s="470" t="s">
        <v>8213</v>
      </c>
      <c r="D959" s="470" t="s">
        <v>8213</v>
      </c>
      <c r="E959" s="470" t="s">
        <v>18109</v>
      </c>
      <c r="F959" s="470" t="s">
        <v>17046</v>
      </c>
      <c r="G959" s="470" t="s">
        <v>17044</v>
      </c>
      <c r="H959" s="471" t="s">
        <v>16916</v>
      </c>
      <c r="I959" s="472" t="s">
        <v>16916</v>
      </c>
      <c r="J959" s="471" t="s">
        <v>16916</v>
      </c>
      <c r="K959" s="472" t="s">
        <v>16916</v>
      </c>
      <c r="L959" s="471" t="s">
        <v>16916</v>
      </c>
      <c r="M959" s="472" t="s">
        <v>16916</v>
      </c>
      <c r="N959" s="471" t="s">
        <v>16916</v>
      </c>
      <c r="O959" s="472" t="s">
        <v>16916</v>
      </c>
      <c r="P959" s="471" t="s">
        <v>16916</v>
      </c>
      <c r="Q959" s="472" t="s">
        <v>16916</v>
      </c>
      <c r="R959" s="475" t="s">
        <v>16916</v>
      </c>
      <c r="S959" s="476" t="s">
        <v>16916</v>
      </c>
      <c r="T959" s="475" t="s">
        <v>16916</v>
      </c>
      <c r="U959" s="476" t="s">
        <v>16916</v>
      </c>
      <c r="V959" s="475" t="s">
        <v>16916</v>
      </c>
      <c r="W959" s="473" t="s">
        <v>16916</v>
      </c>
      <c r="X959" s="471" t="s">
        <v>16916</v>
      </c>
      <c r="Y959" s="472" t="s">
        <v>16916</v>
      </c>
      <c r="Z959" s="471" t="s">
        <v>16916</v>
      </c>
      <c r="AA959" s="472" t="s">
        <v>16916</v>
      </c>
      <c r="AB959" s="471" t="s">
        <v>16916</v>
      </c>
      <c r="AC959" s="472" t="s">
        <v>16916</v>
      </c>
      <c r="AD959" s="471" t="s">
        <v>16916</v>
      </c>
      <c r="AE959" s="472" t="s">
        <v>16916</v>
      </c>
      <c r="AF959" s="595" t="s">
        <v>16916</v>
      </c>
      <c r="AG959" s="473" t="s">
        <v>16916</v>
      </c>
      <c r="AH959" s="471" t="s">
        <v>16916</v>
      </c>
      <c r="AI959" s="472" t="s">
        <v>16916</v>
      </c>
      <c r="AJ959" s="471" t="s">
        <v>16916</v>
      </c>
      <c r="AK959" s="472" t="s">
        <v>16916</v>
      </c>
      <c r="AL959" s="471" t="s">
        <v>16916</v>
      </c>
      <c r="AM959" s="472" t="s">
        <v>16916</v>
      </c>
      <c r="AN959" s="471" t="s">
        <v>16916</v>
      </c>
      <c r="AO959" s="472" t="s">
        <v>16916</v>
      </c>
      <c r="AP959" s="471" t="s">
        <v>16916</v>
      </c>
      <c r="AQ959" s="472" t="s">
        <v>16916</v>
      </c>
      <c r="AR959" s="471" t="s">
        <v>16916</v>
      </c>
      <c r="AS959" s="472" t="s">
        <v>16916</v>
      </c>
      <c r="AT959" s="471" t="s">
        <v>16916</v>
      </c>
      <c r="AU959" s="472" t="s">
        <v>16916</v>
      </c>
      <c r="AV959" s="471" t="s">
        <v>16916</v>
      </c>
      <c r="AW959" s="472" t="s">
        <v>16916</v>
      </c>
      <c r="AX959" s="471" t="s">
        <v>16916</v>
      </c>
      <c r="AY959" s="472" t="s">
        <v>16916</v>
      </c>
      <c r="AZ959" s="471" t="s">
        <v>16916</v>
      </c>
      <c r="BA959" s="472" t="s">
        <v>16916</v>
      </c>
      <c r="BB959" s="471" t="s">
        <v>16916</v>
      </c>
      <c r="BC959" s="472" t="s">
        <v>16916</v>
      </c>
      <c r="BD959" s="471" t="s">
        <v>16916</v>
      </c>
      <c r="BE959" s="472" t="s">
        <v>16916</v>
      </c>
      <c r="BF959" s="471">
        <v>810941.18</v>
      </c>
      <c r="BG959" s="472">
        <v>0</v>
      </c>
      <c r="BH959" s="471" t="s">
        <v>16916</v>
      </c>
      <c r="BI959" s="472" t="s">
        <v>16916</v>
      </c>
      <c r="BJ959" s="357">
        <v>810941.18</v>
      </c>
      <c r="BK959" s="474">
        <v>0</v>
      </c>
      <c r="BL959" s="357">
        <v>0</v>
      </c>
      <c r="BM959" s="474">
        <v>0</v>
      </c>
      <c r="BN959" s="357">
        <v>0</v>
      </c>
      <c r="BO959" s="474">
        <v>0</v>
      </c>
    </row>
    <row r="960" spans="1:67" s="148" customFormat="1" ht="12.75" x14ac:dyDescent="0.2">
      <c r="A960" s="470" t="s">
        <v>8326</v>
      </c>
      <c r="B960" s="470" t="s">
        <v>9170</v>
      </c>
      <c r="C960" s="470" t="s">
        <v>8213</v>
      </c>
      <c r="D960" s="470" t="s">
        <v>8213</v>
      </c>
      <c r="E960" s="470" t="s">
        <v>17278</v>
      </c>
      <c r="F960" s="470" t="s">
        <v>17046</v>
      </c>
      <c r="G960" s="470" t="s">
        <v>17044</v>
      </c>
      <c r="H960" s="471" t="s">
        <v>16916</v>
      </c>
      <c r="I960" s="472" t="s">
        <v>16916</v>
      </c>
      <c r="J960" s="471" t="s">
        <v>16916</v>
      </c>
      <c r="K960" s="472" t="s">
        <v>16916</v>
      </c>
      <c r="L960" s="471" t="s">
        <v>16916</v>
      </c>
      <c r="M960" s="472" t="s">
        <v>16916</v>
      </c>
      <c r="N960" s="471" t="s">
        <v>16916</v>
      </c>
      <c r="O960" s="472" t="s">
        <v>16916</v>
      </c>
      <c r="P960" s="471" t="s">
        <v>16916</v>
      </c>
      <c r="Q960" s="472" t="s">
        <v>16916</v>
      </c>
      <c r="R960" s="475" t="s">
        <v>16916</v>
      </c>
      <c r="S960" s="476" t="s">
        <v>16916</v>
      </c>
      <c r="T960" s="475" t="s">
        <v>16916</v>
      </c>
      <c r="U960" s="476" t="s">
        <v>16916</v>
      </c>
      <c r="V960" s="475" t="s">
        <v>16916</v>
      </c>
      <c r="W960" s="473" t="s">
        <v>16916</v>
      </c>
      <c r="X960" s="471" t="s">
        <v>16916</v>
      </c>
      <c r="Y960" s="472" t="s">
        <v>16916</v>
      </c>
      <c r="Z960" s="471" t="s">
        <v>16916</v>
      </c>
      <c r="AA960" s="472" t="s">
        <v>16916</v>
      </c>
      <c r="AB960" s="471" t="s">
        <v>16916</v>
      </c>
      <c r="AC960" s="472" t="s">
        <v>16916</v>
      </c>
      <c r="AD960" s="471" t="s">
        <v>16916</v>
      </c>
      <c r="AE960" s="472" t="s">
        <v>16916</v>
      </c>
      <c r="AF960" s="595" t="s">
        <v>16916</v>
      </c>
      <c r="AG960" s="473" t="s">
        <v>16916</v>
      </c>
      <c r="AH960" s="471" t="s">
        <v>16916</v>
      </c>
      <c r="AI960" s="472" t="s">
        <v>16916</v>
      </c>
      <c r="AJ960" s="471" t="s">
        <v>16916</v>
      </c>
      <c r="AK960" s="472" t="s">
        <v>16916</v>
      </c>
      <c r="AL960" s="471" t="s">
        <v>16916</v>
      </c>
      <c r="AM960" s="472" t="s">
        <v>16916</v>
      </c>
      <c r="AN960" s="471" t="s">
        <v>16916</v>
      </c>
      <c r="AO960" s="472" t="s">
        <v>16916</v>
      </c>
      <c r="AP960" s="471" t="s">
        <v>16916</v>
      </c>
      <c r="AQ960" s="472" t="s">
        <v>16916</v>
      </c>
      <c r="AR960" s="471" t="s">
        <v>16916</v>
      </c>
      <c r="AS960" s="472" t="s">
        <v>16916</v>
      </c>
      <c r="AT960" s="471">
        <v>646084.37</v>
      </c>
      <c r="AU960" s="472">
        <v>96084.37</v>
      </c>
      <c r="AV960" s="471">
        <v>1100000</v>
      </c>
      <c r="AW960" s="472" t="s">
        <v>16916</v>
      </c>
      <c r="AX960" s="471" t="s">
        <v>16916</v>
      </c>
      <c r="AY960" s="472" t="s">
        <v>16916</v>
      </c>
      <c r="AZ960" s="471" t="s">
        <v>16916</v>
      </c>
      <c r="BA960" s="472" t="s">
        <v>16916</v>
      </c>
      <c r="BB960" s="471" t="s">
        <v>16916</v>
      </c>
      <c r="BC960" s="472" t="s">
        <v>16916</v>
      </c>
      <c r="BD960" s="471" t="s">
        <v>16916</v>
      </c>
      <c r="BE960" s="472" t="s">
        <v>16916</v>
      </c>
      <c r="BF960" s="471" t="s">
        <v>16916</v>
      </c>
      <c r="BG960" s="472" t="s">
        <v>16916</v>
      </c>
      <c r="BH960" s="471" t="s">
        <v>16916</v>
      </c>
      <c r="BI960" s="472" t="s">
        <v>16916</v>
      </c>
      <c r="BJ960" s="357">
        <v>646084.37</v>
      </c>
      <c r="BK960" s="474">
        <v>96084.37</v>
      </c>
      <c r="BL960" s="357">
        <v>1100000</v>
      </c>
      <c r="BM960" s="474">
        <v>0</v>
      </c>
      <c r="BN960" s="357">
        <v>0</v>
      </c>
      <c r="BO960" s="474">
        <v>0</v>
      </c>
    </row>
    <row r="961" spans="1:67" s="148" customFormat="1" ht="12.75" x14ac:dyDescent="0.2">
      <c r="A961" s="470" t="s">
        <v>8326</v>
      </c>
      <c r="B961" s="470" t="s">
        <v>9173</v>
      </c>
      <c r="C961" s="470" t="s">
        <v>8213</v>
      </c>
      <c r="D961" s="470" t="s">
        <v>8213</v>
      </c>
      <c r="E961" s="470" t="s">
        <v>18110</v>
      </c>
      <c r="F961" s="470" t="s">
        <v>17046</v>
      </c>
      <c r="G961" s="470" t="s">
        <v>17044</v>
      </c>
      <c r="H961" s="471" t="s">
        <v>16916</v>
      </c>
      <c r="I961" s="472" t="s">
        <v>16916</v>
      </c>
      <c r="J961" s="471" t="s">
        <v>16916</v>
      </c>
      <c r="K961" s="472" t="s">
        <v>16916</v>
      </c>
      <c r="L961" s="471" t="s">
        <v>16916</v>
      </c>
      <c r="M961" s="472" t="s">
        <v>16916</v>
      </c>
      <c r="N961" s="471" t="s">
        <v>16916</v>
      </c>
      <c r="O961" s="472" t="s">
        <v>16916</v>
      </c>
      <c r="P961" s="471" t="s">
        <v>16916</v>
      </c>
      <c r="Q961" s="472" t="s">
        <v>16916</v>
      </c>
      <c r="R961" s="475" t="s">
        <v>16916</v>
      </c>
      <c r="S961" s="476" t="s">
        <v>16916</v>
      </c>
      <c r="T961" s="475" t="s">
        <v>16916</v>
      </c>
      <c r="U961" s="476" t="s">
        <v>16916</v>
      </c>
      <c r="V961" s="475" t="s">
        <v>16916</v>
      </c>
      <c r="W961" s="473" t="s">
        <v>16916</v>
      </c>
      <c r="X961" s="471" t="s">
        <v>16916</v>
      </c>
      <c r="Y961" s="472" t="s">
        <v>16916</v>
      </c>
      <c r="Z961" s="471" t="s">
        <v>16916</v>
      </c>
      <c r="AA961" s="472" t="s">
        <v>16916</v>
      </c>
      <c r="AB961" s="471" t="s">
        <v>16916</v>
      </c>
      <c r="AC961" s="472" t="s">
        <v>16916</v>
      </c>
      <c r="AD961" s="471" t="s">
        <v>16916</v>
      </c>
      <c r="AE961" s="472" t="s">
        <v>16916</v>
      </c>
      <c r="AF961" s="595" t="s">
        <v>16916</v>
      </c>
      <c r="AG961" s="473" t="s">
        <v>16916</v>
      </c>
      <c r="AH961" s="471" t="s">
        <v>16916</v>
      </c>
      <c r="AI961" s="472" t="s">
        <v>16916</v>
      </c>
      <c r="AJ961" s="471" t="s">
        <v>16916</v>
      </c>
      <c r="AK961" s="472" t="s">
        <v>16916</v>
      </c>
      <c r="AL961" s="471" t="s">
        <v>16916</v>
      </c>
      <c r="AM961" s="472" t="s">
        <v>16916</v>
      </c>
      <c r="AN961" s="471" t="s">
        <v>16916</v>
      </c>
      <c r="AO961" s="472" t="s">
        <v>16916</v>
      </c>
      <c r="AP961" s="471" t="s">
        <v>16916</v>
      </c>
      <c r="AQ961" s="472" t="s">
        <v>16916</v>
      </c>
      <c r="AR961" s="471" t="s">
        <v>16916</v>
      </c>
      <c r="AS961" s="472" t="s">
        <v>16916</v>
      </c>
      <c r="AT961" s="471" t="s">
        <v>16916</v>
      </c>
      <c r="AU961" s="472" t="s">
        <v>16916</v>
      </c>
      <c r="AV961" s="471" t="s">
        <v>16916</v>
      </c>
      <c r="AW961" s="472" t="s">
        <v>16916</v>
      </c>
      <c r="AX961" s="471" t="s">
        <v>16916</v>
      </c>
      <c r="AY961" s="472" t="s">
        <v>16916</v>
      </c>
      <c r="AZ961" s="471" t="s">
        <v>16916</v>
      </c>
      <c r="BA961" s="472" t="s">
        <v>16916</v>
      </c>
      <c r="BB961" s="471" t="s">
        <v>16916</v>
      </c>
      <c r="BC961" s="472" t="s">
        <v>16916</v>
      </c>
      <c r="BD961" s="471" t="s">
        <v>16916</v>
      </c>
      <c r="BE961" s="472" t="s">
        <v>16916</v>
      </c>
      <c r="BF961" s="471">
        <v>179741.18</v>
      </c>
      <c r="BG961" s="472">
        <v>0</v>
      </c>
      <c r="BH961" s="471" t="s">
        <v>16916</v>
      </c>
      <c r="BI961" s="472" t="s">
        <v>16916</v>
      </c>
      <c r="BJ961" s="357">
        <v>179741.18</v>
      </c>
      <c r="BK961" s="474">
        <v>0</v>
      </c>
      <c r="BL961" s="357">
        <v>0</v>
      </c>
      <c r="BM961" s="474">
        <v>0</v>
      </c>
      <c r="BN961" s="357">
        <v>0</v>
      </c>
      <c r="BO961" s="474">
        <v>0</v>
      </c>
    </row>
    <row r="962" spans="1:67" s="148" customFormat="1" ht="12.75" x14ac:dyDescent="0.2">
      <c r="A962" s="470" t="s">
        <v>8326</v>
      </c>
      <c r="B962" s="470" t="s">
        <v>9189</v>
      </c>
      <c r="C962" s="470" t="s">
        <v>8213</v>
      </c>
      <c r="D962" s="470" t="s">
        <v>8213</v>
      </c>
      <c r="E962" s="470" t="s">
        <v>17379</v>
      </c>
      <c r="F962" s="470" t="s">
        <v>17046</v>
      </c>
      <c r="G962" s="470" t="s">
        <v>17044</v>
      </c>
      <c r="H962" s="471" t="s">
        <v>16916</v>
      </c>
      <c r="I962" s="472" t="s">
        <v>16916</v>
      </c>
      <c r="J962" s="471" t="s">
        <v>16916</v>
      </c>
      <c r="K962" s="472" t="s">
        <v>16916</v>
      </c>
      <c r="L962" s="471" t="s">
        <v>16916</v>
      </c>
      <c r="M962" s="472" t="s">
        <v>16916</v>
      </c>
      <c r="N962" s="471" t="s">
        <v>16916</v>
      </c>
      <c r="O962" s="472" t="s">
        <v>16916</v>
      </c>
      <c r="P962" s="471" t="s">
        <v>16916</v>
      </c>
      <c r="Q962" s="472" t="s">
        <v>16916</v>
      </c>
      <c r="R962" s="475" t="s">
        <v>16916</v>
      </c>
      <c r="S962" s="476" t="s">
        <v>16916</v>
      </c>
      <c r="T962" s="475" t="s">
        <v>16916</v>
      </c>
      <c r="U962" s="476" t="s">
        <v>16916</v>
      </c>
      <c r="V962" s="475" t="s">
        <v>16916</v>
      </c>
      <c r="W962" s="473" t="s">
        <v>16916</v>
      </c>
      <c r="X962" s="471" t="s">
        <v>16916</v>
      </c>
      <c r="Y962" s="472" t="s">
        <v>16916</v>
      </c>
      <c r="Z962" s="471" t="s">
        <v>16916</v>
      </c>
      <c r="AA962" s="472" t="s">
        <v>16916</v>
      </c>
      <c r="AB962" s="471" t="s">
        <v>16916</v>
      </c>
      <c r="AC962" s="472" t="s">
        <v>16916</v>
      </c>
      <c r="AD962" s="471" t="s">
        <v>16916</v>
      </c>
      <c r="AE962" s="472" t="s">
        <v>16916</v>
      </c>
      <c r="AF962" s="595" t="s">
        <v>16916</v>
      </c>
      <c r="AG962" s="473" t="s">
        <v>16916</v>
      </c>
      <c r="AH962" s="471" t="s">
        <v>16916</v>
      </c>
      <c r="AI962" s="472" t="s">
        <v>16916</v>
      </c>
      <c r="AJ962" s="471" t="s">
        <v>16916</v>
      </c>
      <c r="AK962" s="472" t="s">
        <v>16916</v>
      </c>
      <c r="AL962" s="471" t="s">
        <v>16916</v>
      </c>
      <c r="AM962" s="472" t="s">
        <v>16916</v>
      </c>
      <c r="AN962" s="471" t="s">
        <v>16916</v>
      </c>
      <c r="AO962" s="472" t="s">
        <v>16916</v>
      </c>
      <c r="AP962" s="471">
        <v>740039.40999999992</v>
      </c>
      <c r="AQ962" s="472">
        <v>740039.41</v>
      </c>
      <c r="AR962" s="471" t="s">
        <v>16916</v>
      </c>
      <c r="AS962" s="472" t="s">
        <v>16916</v>
      </c>
      <c r="AT962" s="471">
        <v>240998.55</v>
      </c>
      <c r="AU962" s="472">
        <v>240998.55</v>
      </c>
      <c r="AV962" s="471" t="s">
        <v>16916</v>
      </c>
      <c r="AW962" s="472" t="s">
        <v>16916</v>
      </c>
      <c r="AX962" s="471" t="s">
        <v>16916</v>
      </c>
      <c r="AY962" s="472" t="s">
        <v>16916</v>
      </c>
      <c r="AZ962" s="471" t="s">
        <v>16916</v>
      </c>
      <c r="BA962" s="472" t="s">
        <v>16916</v>
      </c>
      <c r="BB962" s="471">
        <v>551455.80000000005</v>
      </c>
      <c r="BC962" s="472">
        <v>550361.84999999986</v>
      </c>
      <c r="BD962" s="471" t="s">
        <v>16916</v>
      </c>
      <c r="BE962" s="472" t="s">
        <v>16916</v>
      </c>
      <c r="BF962" s="471">
        <v>100082.68</v>
      </c>
      <c r="BG962" s="472">
        <v>0</v>
      </c>
      <c r="BH962" s="471" t="s">
        <v>16916</v>
      </c>
      <c r="BI962" s="472" t="s">
        <v>16916</v>
      </c>
      <c r="BJ962" s="357">
        <v>1632576.44</v>
      </c>
      <c r="BK962" s="474">
        <v>1531399.8099999998</v>
      </c>
      <c r="BL962" s="357">
        <v>0</v>
      </c>
      <c r="BM962" s="474">
        <v>0</v>
      </c>
      <c r="BN962" s="357">
        <v>0</v>
      </c>
      <c r="BO962" s="474">
        <v>0</v>
      </c>
    </row>
    <row r="963" spans="1:67" s="148" customFormat="1" ht="12.75" x14ac:dyDescent="0.2">
      <c r="A963" s="470" t="s">
        <v>8326</v>
      </c>
      <c r="B963" s="470" t="s">
        <v>9197</v>
      </c>
      <c r="C963" s="470" t="s">
        <v>8213</v>
      </c>
      <c r="D963" s="470" t="s">
        <v>8213</v>
      </c>
      <c r="E963" s="470" t="s">
        <v>17380</v>
      </c>
      <c r="F963" s="470" t="s">
        <v>17046</v>
      </c>
      <c r="G963" s="470" t="s">
        <v>17044</v>
      </c>
      <c r="H963" s="471" t="s">
        <v>16916</v>
      </c>
      <c r="I963" s="472" t="s">
        <v>16916</v>
      </c>
      <c r="J963" s="471" t="s">
        <v>16916</v>
      </c>
      <c r="K963" s="472" t="s">
        <v>16916</v>
      </c>
      <c r="L963" s="471" t="s">
        <v>16916</v>
      </c>
      <c r="M963" s="472" t="s">
        <v>16916</v>
      </c>
      <c r="N963" s="471" t="s">
        <v>16916</v>
      </c>
      <c r="O963" s="472" t="s">
        <v>16916</v>
      </c>
      <c r="P963" s="471" t="s">
        <v>16916</v>
      </c>
      <c r="Q963" s="472" t="s">
        <v>16916</v>
      </c>
      <c r="R963" s="475" t="s">
        <v>16916</v>
      </c>
      <c r="S963" s="476" t="s">
        <v>16916</v>
      </c>
      <c r="T963" s="475" t="s">
        <v>16916</v>
      </c>
      <c r="U963" s="476" t="s">
        <v>16916</v>
      </c>
      <c r="V963" s="475" t="s">
        <v>16916</v>
      </c>
      <c r="W963" s="473" t="s">
        <v>16916</v>
      </c>
      <c r="X963" s="471" t="s">
        <v>16916</v>
      </c>
      <c r="Y963" s="472" t="s">
        <v>16916</v>
      </c>
      <c r="Z963" s="471" t="s">
        <v>16916</v>
      </c>
      <c r="AA963" s="472" t="s">
        <v>16916</v>
      </c>
      <c r="AB963" s="471" t="s">
        <v>16916</v>
      </c>
      <c r="AC963" s="472" t="s">
        <v>16916</v>
      </c>
      <c r="AD963" s="471" t="s">
        <v>16916</v>
      </c>
      <c r="AE963" s="472" t="s">
        <v>16916</v>
      </c>
      <c r="AF963" s="595" t="s">
        <v>16916</v>
      </c>
      <c r="AG963" s="473" t="s">
        <v>16916</v>
      </c>
      <c r="AH963" s="471" t="s">
        <v>16916</v>
      </c>
      <c r="AI963" s="472" t="s">
        <v>16916</v>
      </c>
      <c r="AJ963" s="471" t="s">
        <v>16916</v>
      </c>
      <c r="AK963" s="472" t="s">
        <v>16916</v>
      </c>
      <c r="AL963" s="471" t="s">
        <v>16916</v>
      </c>
      <c r="AM963" s="472" t="s">
        <v>16916</v>
      </c>
      <c r="AN963" s="471" t="s">
        <v>16916</v>
      </c>
      <c r="AO963" s="472" t="s">
        <v>16916</v>
      </c>
      <c r="AP963" s="471" t="s">
        <v>16916</v>
      </c>
      <c r="AQ963" s="472" t="s">
        <v>16916</v>
      </c>
      <c r="AR963" s="471" t="s">
        <v>16916</v>
      </c>
      <c r="AS963" s="472" t="s">
        <v>16916</v>
      </c>
      <c r="AT963" s="471">
        <v>188540.22</v>
      </c>
      <c r="AU963" s="472">
        <v>188540.22</v>
      </c>
      <c r="AV963" s="471" t="s">
        <v>16916</v>
      </c>
      <c r="AW963" s="472" t="s">
        <v>16916</v>
      </c>
      <c r="AX963" s="471" t="s">
        <v>16916</v>
      </c>
      <c r="AY963" s="472" t="s">
        <v>16916</v>
      </c>
      <c r="AZ963" s="471" t="s">
        <v>16916</v>
      </c>
      <c r="BA963" s="472" t="s">
        <v>16916</v>
      </c>
      <c r="BB963" s="471" t="s">
        <v>16916</v>
      </c>
      <c r="BC963" s="472" t="s">
        <v>16916</v>
      </c>
      <c r="BD963" s="471" t="s">
        <v>16916</v>
      </c>
      <c r="BE963" s="472" t="s">
        <v>16916</v>
      </c>
      <c r="BF963" s="471" t="s">
        <v>16916</v>
      </c>
      <c r="BG963" s="472" t="s">
        <v>16916</v>
      </c>
      <c r="BH963" s="471" t="s">
        <v>16916</v>
      </c>
      <c r="BI963" s="472" t="s">
        <v>16916</v>
      </c>
      <c r="BJ963" s="357">
        <v>188540.22</v>
      </c>
      <c r="BK963" s="474">
        <v>188540.22</v>
      </c>
      <c r="BL963" s="357">
        <v>0</v>
      </c>
      <c r="BM963" s="474">
        <v>0</v>
      </c>
      <c r="BN963" s="357">
        <v>0</v>
      </c>
      <c r="BO963" s="474">
        <v>0</v>
      </c>
    </row>
    <row r="964" spans="1:67" s="148" customFormat="1" ht="12.75" x14ac:dyDescent="0.2">
      <c r="A964" s="470" t="s">
        <v>8326</v>
      </c>
      <c r="B964" s="470" t="s">
        <v>9736</v>
      </c>
      <c r="C964" s="470" t="s">
        <v>8213</v>
      </c>
      <c r="D964" s="470" t="s">
        <v>8213</v>
      </c>
      <c r="E964" s="470" t="s">
        <v>17279</v>
      </c>
      <c r="F964" s="470" t="s">
        <v>17046</v>
      </c>
      <c r="G964" s="470" t="s">
        <v>17044</v>
      </c>
      <c r="H964" s="471" t="s">
        <v>16916</v>
      </c>
      <c r="I964" s="472" t="s">
        <v>16916</v>
      </c>
      <c r="J964" s="471" t="s">
        <v>16916</v>
      </c>
      <c r="K964" s="472" t="s">
        <v>16916</v>
      </c>
      <c r="L964" s="471" t="s">
        <v>16916</v>
      </c>
      <c r="M964" s="472" t="s">
        <v>16916</v>
      </c>
      <c r="N964" s="471" t="s">
        <v>16916</v>
      </c>
      <c r="O964" s="472" t="s">
        <v>16916</v>
      </c>
      <c r="P964" s="471" t="s">
        <v>16916</v>
      </c>
      <c r="Q964" s="472" t="s">
        <v>16916</v>
      </c>
      <c r="R964" s="475" t="s">
        <v>16916</v>
      </c>
      <c r="S964" s="476" t="s">
        <v>16916</v>
      </c>
      <c r="T964" s="475" t="s">
        <v>16916</v>
      </c>
      <c r="U964" s="476" t="s">
        <v>16916</v>
      </c>
      <c r="V964" s="475" t="s">
        <v>16916</v>
      </c>
      <c r="W964" s="473" t="s">
        <v>16916</v>
      </c>
      <c r="X964" s="471" t="s">
        <v>16916</v>
      </c>
      <c r="Y964" s="472" t="s">
        <v>16916</v>
      </c>
      <c r="Z964" s="471" t="s">
        <v>16916</v>
      </c>
      <c r="AA964" s="472" t="s">
        <v>16916</v>
      </c>
      <c r="AB964" s="471">
        <v>583144.87</v>
      </c>
      <c r="AC964" s="472">
        <v>277609.88</v>
      </c>
      <c r="AD964" s="471" t="s">
        <v>16916</v>
      </c>
      <c r="AE964" s="472" t="s">
        <v>16916</v>
      </c>
      <c r="AF964" s="595" t="s">
        <v>16916</v>
      </c>
      <c r="AG964" s="473" t="s">
        <v>16916</v>
      </c>
      <c r="AH964" s="471">
        <v>378574.09</v>
      </c>
      <c r="AI964" s="472">
        <v>102554.43999999999</v>
      </c>
      <c r="AJ964" s="471" t="s">
        <v>16916</v>
      </c>
      <c r="AK964" s="472" t="s">
        <v>16916</v>
      </c>
      <c r="AL964" s="471">
        <v>289173.92000000004</v>
      </c>
      <c r="AM964" s="472">
        <v>64263.96</v>
      </c>
      <c r="AN964" s="471" t="s">
        <v>16916</v>
      </c>
      <c r="AO964" s="472" t="s">
        <v>16916</v>
      </c>
      <c r="AP964" s="471">
        <v>253695.02</v>
      </c>
      <c r="AQ964" s="472">
        <v>243586.57999999981</v>
      </c>
      <c r="AR964" s="471" t="s">
        <v>16916</v>
      </c>
      <c r="AS964" s="472" t="s">
        <v>16916</v>
      </c>
      <c r="AT964" s="471">
        <v>145216.6</v>
      </c>
      <c r="AU964" s="472">
        <v>135108.16</v>
      </c>
      <c r="AV964" s="471" t="s">
        <v>16916</v>
      </c>
      <c r="AW964" s="472" t="s">
        <v>16916</v>
      </c>
      <c r="AX964" s="471">
        <v>1229351.1199999999</v>
      </c>
      <c r="AY964" s="472">
        <v>679767.89999999991</v>
      </c>
      <c r="AZ964" s="471" t="s">
        <v>16916</v>
      </c>
      <c r="BA964" s="472" t="s">
        <v>16916</v>
      </c>
      <c r="BB964" s="471">
        <v>661408.59</v>
      </c>
      <c r="BC964" s="472">
        <v>101107.03</v>
      </c>
      <c r="BD964" s="471" t="s">
        <v>16916</v>
      </c>
      <c r="BE964" s="472" t="s">
        <v>16916</v>
      </c>
      <c r="BF964" s="471">
        <v>10108.44</v>
      </c>
      <c r="BG964" s="472">
        <v>0</v>
      </c>
      <c r="BH964" s="471" t="s">
        <v>16916</v>
      </c>
      <c r="BI964" s="472" t="s">
        <v>16916</v>
      </c>
      <c r="BJ964" s="357">
        <v>3550672.65</v>
      </c>
      <c r="BK964" s="474">
        <v>1603997.95</v>
      </c>
      <c r="BL964" s="357">
        <v>0</v>
      </c>
      <c r="BM964" s="474">
        <v>0</v>
      </c>
      <c r="BN964" s="357">
        <v>0</v>
      </c>
      <c r="BO964" s="474">
        <v>0</v>
      </c>
    </row>
    <row r="965" spans="1:67" s="148" customFormat="1" ht="12.75" x14ac:dyDescent="0.2">
      <c r="A965" s="470" t="s">
        <v>8392</v>
      </c>
      <c r="B965" s="470" t="s">
        <v>8271</v>
      </c>
      <c r="C965" s="470" t="s">
        <v>8213</v>
      </c>
      <c r="D965" s="470" t="s">
        <v>8213</v>
      </c>
      <c r="E965" s="470" t="s">
        <v>16996</v>
      </c>
      <c r="F965" s="470" t="s">
        <v>17054</v>
      </c>
      <c r="G965" s="470" t="s">
        <v>17053</v>
      </c>
      <c r="H965" s="471" t="s">
        <v>16916</v>
      </c>
      <c r="I965" s="472" t="s">
        <v>16916</v>
      </c>
      <c r="J965" s="471" t="s">
        <v>16916</v>
      </c>
      <c r="K965" s="472" t="s">
        <v>16916</v>
      </c>
      <c r="L965" s="471" t="s">
        <v>16916</v>
      </c>
      <c r="M965" s="472" t="s">
        <v>16916</v>
      </c>
      <c r="N965" s="471" t="s">
        <v>16916</v>
      </c>
      <c r="O965" s="472" t="s">
        <v>16916</v>
      </c>
      <c r="P965" s="471" t="s">
        <v>16916</v>
      </c>
      <c r="Q965" s="472" t="s">
        <v>16916</v>
      </c>
      <c r="R965" s="475" t="s">
        <v>16916</v>
      </c>
      <c r="S965" s="476" t="s">
        <v>16916</v>
      </c>
      <c r="T965" s="475" t="s">
        <v>16916</v>
      </c>
      <c r="U965" s="476" t="s">
        <v>16916</v>
      </c>
      <c r="V965" s="475" t="s">
        <v>16916</v>
      </c>
      <c r="W965" s="473" t="s">
        <v>16916</v>
      </c>
      <c r="X965" s="471">
        <v>7000000</v>
      </c>
      <c r="Y965" s="472">
        <v>6800135</v>
      </c>
      <c r="Z965" s="471" t="s">
        <v>16916</v>
      </c>
      <c r="AA965" s="472" t="s">
        <v>16916</v>
      </c>
      <c r="AB965" s="471" t="s">
        <v>16916</v>
      </c>
      <c r="AC965" s="472" t="s">
        <v>16916</v>
      </c>
      <c r="AD965" s="471" t="s">
        <v>16916</v>
      </c>
      <c r="AE965" s="472" t="s">
        <v>16916</v>
      </c>
      <c r="AF965" s="595" t="s">
        <v>16916</v>
      </c>
      <c r="AG965" s="473" t="s">
        <v>16916</v>
      </c>
      <c r="AH965" s="471" t="s">
        <v>16916</v>
      </c>
      <c r="AI965" s="472" t="s">
        <v>16916</v>
      </c>
      <c r="AJ965" s="471" t="s">
        <v>16916</v>
      </c>
      <c r="AK965" s="472" t="s">
        <v>16916</v>
      </c>
      <c r="AL965" s="471" t="s">
        <v>16916</v>
      </c>
      <c r="AM965" s="472" t="s">
        <v>16916</v>
      </c>
      <c r="AN965" s="471" t="s">
        <v>16916</v>
      </c>
      <c r="AO965" s="472" t="s">
        <v>16916</v>
      </c>
      <c r="AP965" s="471" t="s">
        <v>16916</v>
      </c>
      <c r="AQ965" s="472" t="s">
        <v>16916</v>
      </c>
      <c r="AR965" s="471" t="s">
        <v>16916</v>
      </c>
      <c r="AS965" s="472" t="s">
        <v>16916</v>
      </c>
      <c r="AT965" s="471" t="s">
        <v>16916</v>
      </c>
      <c r="AU965" s="472" t="s">
        <v>16916</v>
      </c>
      <c r="AV965" s="471" t="s">
        <v>16916</v>
      </c>
      <c r="AW965" s="472" t="s">
        <v>16916</v>
      </c>
      <c r="AX965" s="471" t="s">
        <v>16916</v>
      </c>
      <c r="AY965" s="472" t="s">
        <v>16916</v>
      </c>
      <c r="AZ965" s="471" t="s">
        <v>16916</v>
      </c>
      <c r="BA965" s="472" t="s">
        <v>16916</v>
      </c>
      <c r="BB965" s="471" t="s">
        <v>16916</v>
      </c>
      <c r="BC965" s="472" t="s">
        <v>16916</v>
      </c>
      <c r="BD965" s="471" t="s">
        <v>16916</v>
      </c>
      <c r="BE965" s="472" t="s">
        <v>16916</v>
      </c>
      <c r="BF965" s="471" t="s">
        <v>16916</v>
      </c>
      <c r="BG965" s="472" t="s">
        <v>16916</v>
      </c>
      <c r="BH965" s="471" t="s">
        <v>16916</v>
      </c>
      <c r="BI965" s="472" t="s">
        <v>16916</v>
      </c>
      <c r="BJ965" s="357">
        <v>7000000</v>
      </c>
      <c r="BK965" s="474">
        <v>6800135</v>
      </c>
      <c r="BL965" s="357">
        <v>0</v>
      </c>
      <c r="BM965" s="474">
        <v>0</v>
      </c>
      <c r="BN965" s="357">
        <v>0</v>
      </c>
      <c r="BO965" s="474">
        <v>0</v>
      </c>
    </row>
    <row r="966" spans="1:67" s="148" customFormat="1" ht="12.75" x14ac:dyDescent="0.2">
      <c r="A966" s="470" t="s">
        <v>8392</v>
      </c>
      <c r="B966" s="470" t="s">
        <v>8217</v>
      </c>
      <c r="C966" s="470" t="s">
        <v>8213</v>
      </c>
      <c r="D966" s="470" t="s">
        <v>8213</v>
      </c>
      <c r="E966" s="470" t="s">
        <v>8566</v>
      </c>
      <c r="F966" s="470" t="s">
        <v>17054</v>
      </c>
      <c r="G966" s="470" t="s">
        <v>17053</v>
      </c>
      <c r="H966" s="471" t="s">
        <v>16916</v>
      </c>
      <c r="I966" s="472" t="s">
        <v>16916</v>
      </c>
      <c r="J966" s="471" t="s">
        <v>16916</v>
      </c>
      <c r="K966" s="472" t="s">
        <v>16916</v>
      </c>
      <c r="L966" s="471" t="s">
        <v>16916</v>
      </c>
      <c r="M966" s="472" t="s">
        <v>16916</v>
      </c>
      <c r="N966" s="471" t="s">
        <v>16916</v>
      </c>
      <c r="O966" s="472" t="s">
        <v>16916</v>
      </c>
      <c r="P966" s="471" t="s">
        <v>16916</v>
      </c>
      <c r="Q966" s="472" t="s">
        <v>16916</v>
      </c>
      <c r="R966" s="475" t="s">
        <v>16916</v>
      </c>
      <c r="S966" s="476" t="s">
        <v>16916</v>
      </c>
      <c r="T966" s="475" t="s">
        <v>16916</v>
      </c>
      <c r="U966" s="476" t="s">
        <v>16916</v>
      </c>
      <c r="V966" s="475">
        <v>6661956.5800000001</v>
      </c>
      <c r="W966" s="473">
        <v>6661956.5800000001</v>
      </c>
      <c r="X966" s="471" t="s">
        <v>16916</v>
      </c>
      <c r="Y966" s="472" t="s">
        <v>16916</v>
      </c>
      <c r="Z966" s="471" t="s">
        <v>16916</v>
      </c>
      <c r="AA966" s="472" t="s">
        <v>16916</v>
      </c>
      <c r="AB966" s="471" t="s">
        <v>16916</v>
      </c>
      <c r="AC966" s="472" t="s">
        <v>16916</v>
      </c>
      <c r="AD966" s="471" t="s">
        <v>16916</v>
      </c>
      <c r="AE966" s="472" t="s">
        <v>16916</v>
      </c>
      <c r="AF966" s="595" t="s">
        <v>16916</v>
      </c>
      <c r="AG966" s="473" t="s">
        <v>16916</v>
      </c>
      <c r="AH966" s="471" t="s">
        <v>16916</v>
      </c>
      <c r="AI966" s="472" t="s">
        <v>16916</v>
      </c>
      <c r="AJ966" s="471" t="s">
        <v>16916</v>
      </c>
      <c r="AK966" s="472" t="s">
        <v>16916</v>
      </c>
      <c r="AL966" s="471" t="s">
        <v>16916</v>
      </c>
      <c r="AM966" s="472" t="s">
        <v>16916</v>
      </c>
      <c r="AN966" s="471" t="s">
        <v>16916</v>
      </c>
      <c r="AO966" s="472" t="s">
        <v>16916</v>
      </c>
      <c r="AP966" s="471" t="s">
        <v>16916</v>
      </c>
      <c r="AQ966" s="472" t="s">
        <v>16916</v>
      </c>
      <c r="AR966" s="471" t="s">
        <v>16916</v>
      </c>
      <c r="AS966" s="472" t="s">
        <v>16916</v>
      </c>
      <c r="AT966" s="471" t="s">
        <v>16916</v>
      </c>
      <c r="AU966" s="472" t="s">
        <v>16916</v>
      </c>
      <c r="AV966" s="471" t="s">
        <v>16916</v>
      </c>
      <c r="AW966" s="472" t="s">
        <v>16916</v>
      </c>
      <c r="AX966" s="471">
        <v>638838.96</v>
      </c>
      <c r="AY966" s="472" t="s">
        <v>16916</v>
      </c>
      <c r="AZ966" s="471" t="s">
        <v>16916</v>
      </c>
      <c r="BA966" s="472" t="s">
        <v>16916</v>
      </c>
      <c r="BB966" s="471" t="s">
        <v>16916</v>
      </c>
      <c r="BC966" s="472" t="s">
        <v>16916</v>
      </c>
      <c r="BD966" s="471" t="s">
        <v>16916</v>
      </c>
      <c r="BE966" s="472" t="s">
        <v>16916</v>
      </c>
      <c r="BF966" s="471">
        <v>29457.22</v>
      </c>
      <c r="BG966" s="472">
        <v>0</v>
      </c>
      <c r="BH966" s="471" t="s">
        <v>16916</v>
      </c>
      <c r="BI966" s="472" t="s">
        <v>16916</v>
      </c>
      <c r="BJ966" s="357">
        <v>668296.17999999993</v>
      </c>
      <c r="BK966" s="474">
        <v>0</v>
      </c>
      <c r="BL966" s="357">
        <v>0</v>
      </c>
      <c r="BM966" s="474">
        <v>0</v>
      </c>
      <c r="BN966" s="357">
        <v>6661956.5800000001</v>
      </c>
      <c r="BO966" s="474">
        <v>6661956.5800000001</v>
      </c>
    </row>
    <row r="967" spans="1:67" s="148" customFormat="1" ht="12.75" x14ac:dyDescent="0.2">
      <c r="A967" s="470" t="s">
        <v>8392</v>
      </c>
      <c r="B967" s="470" t="s">
        <v>8231</v>
      </c>
      <c r="C967" s="470" t="s">
        <v>8213</v>
      </c>
      <c r="D967" s="470" t="s">
        <v>8213</v>
      </c>
      <c r="E967" s="470" t="s">
        <v>17634</v>
      </c>
      <c r="F967" s="470" t="s">
        <v>17054</v>
      </c>
      <c r="G967" s="470" t="s">
        <v>17053</v>
      </c>
      <c r="H967" s="471" t="s">
        <v>16916</v>
      </c>
      <c r="I967" s="472" t="s">
        <v>16916</v>
      </c>
      <c r="J967" s="471" t="s">
        <v>16916</v>
      </c>
      <c r="K967" s="472" t="s">
        <v>16916</v>
      </c>
      <c r="L967" s="471" t="s">
        <v>16916</v>
      </c>
      <c r="M967" s="472" t="s">
        <v>16916</v>
      </c>
      <c r="N967" s="471" t="s">
        <v>16916</v>
      </c>
      <c r="O967" s="472" t="s">
        <v>16916</v>
      </c>
      <c r="P967" s="471" t="s">
        <v>16916</v>
      </c>
      <c r="Q967" s="472" t="s">
        <v>16916</v>
      </c>
      <c r="R967" s="475" t="s">
        <v>16916</v>
      </c>
      <c r="S967" s="476" t="s">
        <v>16916</v>
      </c>
      <c r="T967" s="475" t="s">
        <v>16916</v>
      </c>
      <c r="U967" s="476" t="s">
        <v>16916</v>
      </c>
      <c r="V967" s="475" t="s">
        <v>16916</v>
      </c>
      <c r="W967" s="473" t="s">
        <v>16916</v>
      </c>
      <c r="X967" s="471" t="s">
        <v>16916</v>
      </c>
      <c r="Y967" s="472" t="s">
        <v>16916</v>
      </c>
      <c r="Z967" s="471" t="s">
        <v>16916</v>
      </c>
      <c r="AA967" s="472" t="s">
        <v>16916</v>
      </c>
      <c r="AB967" s="471" t="s">
        <v>16916</v>
      </c>
      <c r="AC967" s="472" t="s">
        <v>16916</v>
      </c>
      <c r="AD967" s="471" t="s">
        <v>16916</v>
      </c>
      <c r="AE967" s="472" t="s">
        <v>16916</v>
      </c>
      <c r="AF967" s="595" t="s">
        <v>16916</v>
      </c>
      <c r="AG967" s="473" t="s">
        <v>16916</v>
      </c>
      <c r="AH967" s="471" t="s">
        <v>16916</v>
      </c>
      <c r="AI967" s="472" t="s">
        <v>16916</v>
      </c>
      <c r="AJ967" s="471" t="s">
        <v>16916</v>
      </c>
      <c r="AK967" s="472" t="s">
        <v>16916</v>
      </c>
      <c r="AL967" s="471" t="s">
        <v>16916</v>
      </c>
      <c r="AM967" s="472" t="s">
        <v>16916</v>
      </c>
      <c r="AN967" s="471" t="s">
        <v>16916</v>
      </c>
      <c r="AO967" s="472" t="s">
        <v>16916</v>
      </c>
      <c r="AP967" s="471">
        <v>186125.75</v>
      </c>
      <c r="AQ967" s="472">
        <v>186125.75000000009</v>
      </c>
      <c r="AR967" s="471" t="s">
        <v>16916</v>
      </c>
      <c r="AS967" s="472" t="s">
        <v>16916</v>
      </c>
      <c r="AT967" s="471" t="s">
        <v>16916</v>
      </c>
      <c r="AU967" s="472" t="s">
        <v>16916</v>
      </c>
      <c r="AV967" s="471" t="s">
        <v>16916</v>
      </c>
      <c r="AW967" s="472" t="s">
        <v>16916</v>
      </c>
      <c r="AX967" s="471" t="s">
        <v>16916</v>
      </c>
      <c r="AY967" s="472" t="s">
        <v>16916</v>
      </c>
      <c r="AZ967" s="471" t="s">
        <v>16916</v>
      </c>
      <c r="BA967" s="472" t="s">
        <v>16916</v>
      </c>
      <c r="BB967" s="471">
        <v>4760442.43</v>
      </c>
      <c r="BC967" s="472">
        <v>0</v>
      </c>
      <c r="BD967" s="471" t="s">
        <v>16916</v>
      </c>
      <c r="BE967" s="472" t="s">
        <v>16916</v>
      </c>
      <c r="BF967" s="471">
        <v>7215934.0099999998</v>
      </c>
      <c r="BG967" s="472">
        <v>0</v>
      </c>
      <c r="BH967" s="471" t="s">
        <v>16916</v>
      </c>
      <c r="BI967" s="472" t="s">
        <v>16916</v>
      </c>
      <c r="BJ967" s="357">
        <v>12162502.189999999</v>
      </c>
      <c r="BK967" s="474">
        <v>186125.75000000009</v>
      </c>
      <c r="BL967" s="357">
        <v>0</v>
      </c>
      <c r="BM967" s="474">
        <v>0</v>
      </c>
      <c r="BN967" s="357">
        <v>0</v>
      </c>
      <c r="BO967" s="474">
        <v>0</v>
      </c>
    </row>
    <row r="968" spans="1:67" s="148" customFormat="1" ht="12.75" x14ac:dyDescent="0.2">
      <c r="A968" s="470" t="s">
        <v>8392</v>
      </c>
      <c r="B968" s="470" t="s">
        <v>8265</v>
      </c>
      <c r="C968" s="470" t="s">
        <v>8213</v>
      </c>
      <c r="D968" s="470" t="s">
        <v>8213</v>
      </c>
      <c r="E968" s="470" t="s">
        <v>18111</v>
      </c>
      <c r="F968" s="470" t="s">
        <v>17054</v>
      </c>
      <c r="G968" s="470" t="s">
        <v>17053</v>
      </c>
      <c r="H968" s="471" t="s">
        <v>16916</v>
      </c>
      <c r="I968" s="472" t="s">
        <v>16916</v>
      </c>
      <c r="J968" s="471" t="s">
        <v>16916</v>
      </c>
      <c r="K968" s="472" t="s">
        <v>16916</v>
      </c>
      <c r="L968" s="471" t="s">
        <v>16916</v>
      </c>
      <c r="M968" s="472" t="s">
        <v>16916</v>
      </c>
      <c r="N968" s="471" t="s">
        <v>16916</v>
      </c>
      <c r="O968" s="472" t="s">
        <v>16916</v>
      </c>
      <c r="P968" s="471" t="s">
        <v>16916</v>
      </c>
      <c r="Q968" s="472" t="s">
        <v>16916</v>
      </c>
      <c r="R968" s="475" t="s">
        <v>16916</v>
      </c>
      <c r="S968" s="476" t="s">
        <v>16916</v>
      </c>
      <c r="T968" s="475" t="s">
        <v>16916</v>
      </c>
      <c r="U968" s="476" t="s">
        <v>16916</v>
      </c>
      <c r="V968" s="475" t="s">
        <v>16916</v>
      </c>
      <c r="W968" s="473" t="s">
        <v>16916</v>
      </c>
      <c r="X968" s="471" t="s">
        <v>16916</v>
      </c>
      <c r="Y968" s="472" t="s">
        <v>16916</v>
      </c>
      <c r="Z968" s="471" t="s">
        <v>16916</v>
      </c>
      <c r="AA968" s="472" t="s">
        <v>16916</v>
      </c>
      <c r="AB968" s="471" t="s">
        <v>16916</v>
      </c>
      <c r="AC968" s="472" t="s">
        <v>16916</v>
      </c>
      <c r="AD968" s="471" t="s">
        <v>16916</v>
      </c>
      <c r="AE968" s="472" t="s">
        <v>16916</v>
      </c>
      <c r="AF968" s="595" t="s">
        <v>16916</v>
      </c>
      <c r="AG968" s="473" t="s">
        <v>16916</v>
      </c>
      <c r="AH968" s="471" t="s">
        <v>16916</v>
      </c>
      <c r="AI968" s="472" t="s">
        <v>16916</v>
      </c>
      <c r="AJ968" s="471" t="s">
        <v>16916</v>
      </c>
      <c r="AK968" s="472" t="s">
        <v>16916</v>
      </c>
      <c r="AL968" s="471" t="s">
        <v>16916</v>
      </c>
      <c r="AM968" s="472" t="s">
        <v>16916</v>
      </c>
      <c r="AN968" s="471" t="s">
        <v>16916</v>
      </c>
      <c r="AO968" s="472" t="s">
        <v>16916</v>
      </c>
      <c r="AP968" s="471" t="s">
        <v>16916</v>
      </c>
      <c r="AQ968" s="472" t="s">
        <v>16916</v>
      </c>
      <c r="AR968" s="471" t="s">
        <v>16916</v>
      </c>
      <c r="AS968" s="472" t="s">
        <v>16916</v>
      </c>
      <c r="AT968" s="471" t="s">
        <v>16916</v>
      </c>
      <c r="AU968" s="472" t="s">
        <v>16916</v>
      </c>
      <c r="AV968" s="471" t="s">
        <v>16916</v>
      </c>
      <c r="AW968" s="472" t="s">
        <v>16916</v>
      </c>
      <c r="AX968" s="471" t="s">
        <v>16916</v>
      </c>
      <c r="AY968" s="472" t="s">
        <v>16916</v>
      </c>
      <c r="AZ968" s="471" t="s">
        <v>16916</v>
      </c>
      <c r="BA968" s="472" t="s">
        <v>16916</v>
      </c>
      <c r="BB968" s="471" t="s">
        <v>16916</v>
      </c>
      <c r="BC968" s="472" t="s">
        <v>16916</v>
      </c>
      <c r="BD968" s="471" t="s">
        <v>16916</v>
      </c>
      <c r="BE968" s="472" t="s">
        <v>16916</v>
      </c>
      <c r="BF968" s="471">
        <v>939599.49</v>
      </c>
      <c r="BG968" s="472">
        <v>0</v>
      </c>
      <c r="BH968" s="471" t="s">
        <v>16916</v>
      </c>
      <c r="BI968" s="472" t="s">
        <v>16916</v>
      </c>
      <c r="BJ968" s="357">
        <v>939599.49</v>
      </c>
      <c r="BK968" s="474">
        <v>0</v>
      </c>
      <c r="BL968" s="357">
        <v>0</v>
      </c>
      <c r="BM968" s="474">
        <v>0</v>
      </c>
      <c r="BN968" s="357">
        <v>0</v>
      </c>
      <c r="BO968" s="474">
        <v>0</v>
      </c>
    </row>
    <row r="969" spans="1:67" s="148" customFormat="1" ht="12.75" x14ac:dyDescent="0.2">
      <c r="A969" s="470" t="s">
        <v>8392</v>
      </c>
      <c r="B969" s="470" t="s">
        <v>8221</v>
      </c>
      <c r="C969" s="470" t="s">
        <v>8213</v>
      </c>
      <c r="D969" s="470" t="s">
        <v>8213</v>
      </c>
      <c r="E969" s="470" t="s">
        <v>17635</v>
      </c>
      <c r="F969" s="470" t="s">
        <v>17054</v>
      </c>
      <c r="G969" s="470" t="s">
        <v>17053</v>
      </c>
      <c r="H969" s="471" t="s">
        <v>16916</v>
      </c>
      <c r="I969" s="472" t="s">
        <v>16916</v>
      </c>
      <c r="J969" s="471" t="s">
        <v>16916</v>
      </c>
      <c r="K969" s="472" t="s">
        <v>16916</v>
      </c>
      <c r="L969" s="471" t="s">
        <v>16916</v>
      </c>
      <c r="M969" s="472" t="s">
        <v>16916</v>
      </c>
      <c r="N969" s="471" t="s">
        <v>16916</v>
      </c>
      <c r="O969" s="472" t="s">
        <v>16916</v>
      </c>
      <c r="P969" s="471" t="s">
        <v>16916</v>
      </c>
      <c r="Q969" s="472" t="s">
        <v>16916</v>
      </c>
      <c r="R969" s="475" t="s">
        <v>16916</v>
      </c>
      <c r="S969" s="476" t="s">
        <v>16916</v>
      </c>
      <c r="T969" s="475" t="s">
        <v>16916</v>
      </c>
      <c r="U969" s="476" t="s">
        <v>16916</v>
      </c>
      <c r="V969" s="475" t="s">
        <v>16916</v>
      </c>
      <c r="W969" s="473" t="s">
        <v>16916</v>
      </c>
      <c r="X969" s="471" t="s">
        <v>16916</v>
      </c>
      <c r="Y969" s="472" t="s">
        <v>16916</v>
      </c>
      <c r="Z969" s="471" t="s">
        <v>16916</v>
      </c>
      <c r="AA969" s="472" t="s">
        <v>16916</v>
      </c>
      <c r="AB969" s="471" t="s">
        <v>16916</v>
      </c>
      <c r="AC969" s="472" t="s">
        <v>16916</v>
      </c>
      <c r="AD969" s="471" t="s">
        <v>16916</v>
      </c>
      <c r="AE969" s="472" t="s">
        <v>16916</v>
      </c>
      <c r="AF969" s="595" t="s">
        <v>16916</v>
      </c>
      <c r="AG969" s="473" t="s">
        <v>16916</v>
      </c>
      <c r="AH969" s="471" t="s">
        <v>16916</v>
      </c>
      <c r="AI969" s="472" t="s">
        <v>16916</v>
      </c>
      <c r="AJ969" s="471" t="s">
        <v>16916</v>
      </c>
      <c r="AK969" s="472" t="s">
        <v>16916</v>
      </c>
      <c r="AL969" s="471" t="s">
        <v>16916</v>
      </c>
      <c r="AM969" s="472" t="s">
        <v>16916</v>
      </c>
      <c r="AN969" s="471">
        <v>1529644.26</v>
      </c>
      <c r="AO969" s="472">
        <v>1465528.83</v>
      </c>
      <c r="AP969" s="471" t="s">
        <v>16916</v>
      </c>
      <c r="AQ969" s="472" t="s">
        <v>16916</v>
      </c>
      <c r="AR969" s="471" t="s">
        <v>16916</v>
      </c>
      <c r="AS969" s="472" t="s">
        <v>16916</v>
      </c>
      <c r="AT969" s="471" t="s">
        <v>16916</v>
      </c>
      <c r="AU969" s="472" t="s">
        <v>16916</v>
      </c>
      <c r="AV969" s="471" t="s">
        <v>16916</v>
      </c>
      <c r="AW969" s="472" t="s">
        <v>16916</v>
      </c>
      <c r="AX969" s="471" t="s">
        <v>16916</v>
      </c>
      <c r="AY969" s="472" t="s">
        <v>16916</v>
      </c>
      <c r="AZ969" s="471" t="s">
        <v>16916</v>
      </c>
      <c r="BA969" s="472" t="s">
        <v>16916</v>
      </c>
      <c r="BB969" s="471" t="s">
        <v>16916</v>
      </c>
      <c r="BC969" s="472" t="s">
        <v>16916</v>
      </c>
      <c r="BD969" s="471" t="s">
        <v>16916</v>
      </c>
      <c r="BE969" s="472" t="s">
        <v>16916</v>
      </c>
      <c r="BF969" s="471" t="s">
        <v>16916</v>
      </c>
      <c r="BG969" s="472" t="s">
        <v>16916</v>
      </c>
      <c r="BH969" s="471" t="s">
        <v>16916</v>
      </c>
      <c r="BI969" s="472" t="s">
        <v>16916</v>
      </c>
      <c r="BJ969" s="357">
        <v>0</v>
      </c>
      <c r="BK969" s="474">
        <v>0</v>
      </c>
      <c r="BL969" s="357">
        <v>1529644.26</v>
      </c>
      <c r="BM969" s="474">
        <v>1465528.83</v>
      </c>
      <c r="BN969" s="357">
        <v>0</v>
      </c>
      <c r="BO969" s="474">
        <v>0</v>
      </c>
    </row>
    <row r="970" spans="1:67" s="148" customFormat="1" ht="12.75" x14ac:dyDescent="0.2">
      <c r="A970" s="470" t="s">
        <v>8392</v>
      </c>
      <c r="B970" s="470" t="s">
        <v>8273</v>
      </c>
      <c r="C970" s="470" t="s">
        <v>8213</v>
      </c>
      <c r="D970" s="470" t="s">
        <v>8213</v>
      </c>
      <c r="E970" s="470" t="s">
        <v>17636</v>
      </c>
      <c r="F970" s="470" t="s">
        <v>17054</v>
      </c>
      <c r="G970" s="470" t="s">
        <v>17053</v>
      </c>
      <c r="H970" s="471" t="s">
        <v>16916</v>
      </c>
      <c r="I970" s="472" t="s">
        <v>16916</v>
      </c>
      <c r="J970" s="471" t="s">
        <v>16916</v>
      </c>
      <c r="K970" s="472" t="s">
        <v>16916</v>
      </c>
      <c r="L970" s="471">
        <v>5478598.4199999999</v>
      </c>
      <c r="M970" s="472">
        <v>5407819.9500000002</v>
      </c>
      <c r="N970" s="471" t="s">
        <v>16916</v>
      </c>
      <c r="O970" s="472" t="s">
        <v>16916</v>
      </c>
      <c r="P970" s="471" t="s">
        <v>16916</v>
      </c>
      <c r="Q970" s="472" t="s">
        <v>16916</v>
      </c>
      <c r="R970" s="475" t="s">
        <v>16916</v>
      </c>
      <c r="S970" s="476" t="s">
        <v>16916</v>
      </c>
      <c r="T970" s="475" t="s">
        <v>16916</v>
      </c>
      <c r="U970" s="476" t="s">
        <v>16916</v>
      </c>
      <c r="V970" s="475" t="s">
        <v>16916</v>
      </c>
      <c r="W970" s="473" t="s">
        <v>16916</v>
      </c>
      <c r="X970" s="471" t="s">
        <v>16916</v>
      </c>
      <c r="Y970" s="472" t="s">
        <v>16916</v>
      </c>
      <c r="Z970" s="471" t="s">
        <v>16916</v>
      </c>
      <c r="AA970" s="472" t="s">
        <v>16916</v>
      </c>
      <c r="AB970" s="471" t="s">
        <v>16916</v>
      </c>
      <c r="AC970" s="472" t="s">
        <v>16916</v>
      </c>
      <c r="AD970" s="471" t="s">
        <v>16916</v>
      </c>
      <c r="AE970" s="472" t="s">
        <v>16916</v>
      </c>
      <c r="AF970" s="595" t="s">
        <v>16916</v>
      </c>
      <c r="AG970" s="473" t="s">
        <v>16916</v>
      </c>
      <c r="AH970" s="471" t="s">
        <v>16916</v>
      </c>
      <c r="AI970" s="472" t="s">
        <v>16916</v>
      </c>
      <c r="AJ970" s="471" t="s">
        <v>16916</v>
      </c>
      <c r="AK970" s="472" t="s">
        <v>16916</v>
      </c>
      <c r="AL970" s="471" t="s">
        <v>16916</v>
      </c>
      <c r="AM970" s="472" t="s">
        <v>16916</v>
      </c>
      <c r="AN970" s="471" t="s">
        <v>16916</v>
      </c>
      <c r="AO970" s="472" t="s">
        <v>16916</v>
      </c>
      <c r="AP970" s="471" t="s">
        <v>16916</v>
      </c>
      <c r="AQ970" s="472" t="s">
        <v>16916</v>
      </c>
      <c r="AR970" s="471" t="s">
        <v>16916</v>
      </c>
      <c r="AS970" s="472" t="s">
        <v>16916</v>
      </c>
      <c r="AT970" s="471" t="s">
        <v>16916</v>
      </c>
      <c r="AU970" s="472" t="s">
        <v>16916</v>
      </c>
      <c r="AV970" s="471" t="s">
        <v>16916</v>
      </c>
      <c r="AW970" s="472" t="s">
        <v>16916</v>
      </c>
      <c r="AX970" s="471" t="s">
        <v>16916</v>
      </c>
      <c r="AY970" s="472" t="s">
        <v>16916</v>
      </c>
      <c r="AZ970" s="471" t="s">
        <v>16916</v>
      </c>
      <c r="BA970" s="472" t="s">
        <v>16916</v>
      </c>
      <c r="BB970" s="471" t="s">
        <v>16916</v>
      </c>
      <c r="BC970" s="472" t="s">
        <v>16916</v>
      </c>
      <c r="BD970" s="471" t="s">
        <v>16916</v>
      </c>
      <c r="BE970" s="472" t="s">
        <v>16916</v>
      </c>
      <c r="BF970" s="471" t="s">
        <v>16916</v>
      </c>
      <c r="BG970" s="472" t="s">
        <v>16916</v>
      </c>
      <c r="BH970" s="471" t="s">
        <v>16916</v>
      </c>
      <c r="BI970" s="472" t="s">
        <v>16916</v>
      </c>
      <c r="BJ970" s="357">
        <v>0</v>
      </c>
      <c r="BK970" s="474">
        <v>0</v>
      </c>
      <c r="BL970" s="357">
        <v>0</v>
      </c>
      <c r="BM970" s="474">
        <v>0</v>
      </c>
      <c r="BN970" s="357">
        <v>5478598.4199999999</v>
      </c>
      <c r="BO970" s="474">
        <v>5407819.9500000002</v>
      </c>
    </row>
    <row r="971" spans="1:67" s="148" customFormat="1" ht="12.75" x14ac:dyDescent="0.2">
      <c r="A971" s="470" t="s">
        <v>8392</v>
      </c>
      <c r="B971" s="470" t="s">
        <v>8402</v>
      </c>
      <c r="C971" s="470" t="s">
        <v>8213</v>
      </c>
      <c r="D971" s="470" t="s">
        <v>8213</v>
      </c>
      <c r="E971" s="470" t="s">
        <v>167</v>
      </c>
      <c r="F971" s="470" t="s">
        <v>17054</v>
      </c>
      <c r="G971" s="470" t="s">
        <v>17053</v>
      </c>
      <c r="H971" s="471">
        <v>18849</v>
      </c>
      <c r="I971" s="472">
        <v>10565.58</v>
      </c>
      <c r="J971" s="471" t="s">
        <v>16916</v>
      </c>
      <c r="K971" s="472" t="s">
        <v>16916</v>
      </c>
      <c r="L971" s="471" t="s">
        <v>16916</v>
      </c>
      <c r="M971" s="472" t="s">
        <v>16916</v>
      </c>
      <c r="N971" s="471">
        <v>36969.94</v>
      </c>
      <c r="O971" s="472">
        <v>0</v>
      </c>
      <c r="P971" s="471" t="s">
        <v>16916</v>
      </c>
      <c r="Q971" s="472" t="s">
        <v>16916</v>
      </c>
      <c r="R971" s="475">
        <v>31852.44</v>
      </c>
      <c r="S971" s="476">
        <v>0</v>
      </c>
      <c r="T971" s="475" t="s">
        <v>16916</v>
      </c>
      <c r="U971" s="476" t="s">
        <v>16916</v>
      </c>
      <c r="V971" s="475" t="s">
        <v>16916</v>
      </c>
      <c r="W971" s="473" t="s">
        <v>16916</v>
      </c>
      <c r="X971" s="471">
        <v>31119.84</v>
      </c>
      <c r="Y971" s="472">
        <v>0</v>
      </c>
      <c r="Z971" s="471" t="s">
        <v>16916</v>
      </c>
      <c r="AA971" s="472" t="s">
        <v>16916</v>
      </c>
      <c r="AB971" s="471">
        <v>32244.66</v>
      </c>
      <c r="AC971" s="472">
        <v>0</v>
      </c>
      <c r="AD971" s="471" t="s">
        <v>16916</v>
      </c>
      <c r="AE971" s="472" t="s">
        <v>16916</v>
      </c>
      <c r="AF971" s="595" t="s">
        <v>16916</v>
      </c>
      <c r="AG971" s="473" t="s">
        <v>16916</v>
      </c>
      <c r="AH971" s="471">
        <v>32335.83</v>
      </c>
      <c r="AI971" s="472">
        <v>0</v>
      </c>
      <c r="AJ971" s="471" t="s">
        <v>16916</v>
      </c>
      <c r="AK971" s="472" t="s">
        <v>16916</v>
      </c>
      <c r="AL971" s="471">
        <v>32620.14</v>
      </c>
      <c r="AM971" s="472">
        <v>0</v>
      </c>
      <c r="AN971" s="471" t="s">
        <v>16916</v>
      </c>
      <c r="AO971" s="472" t="s">
        <v>16916</v>
      </c>
      <c r="AP971" s="471">
        <v>38967.440000000002</v>
      </c>
      <c r="AQ971" s="472">
        <v>0</v>
      </c>
      <c r="AR971" s="471" t="s">
        <v>16916</v>
      </c>
      <c r="AS971" s="472" t="s">
        <v>16916</v>
      </c>
      <c r="AT971" s="471">
        <v>37649.82</v>
      </c>
      <c r="AU971" s="472" t="s">
        <v>16916</v>
      </c>
      <c r="AV971" s="471" t="s">
        <v>16916</v>
      </c>
      <c r="AW971" s="472" t="s">
        <v>16916</v>
      </c>
      <c r="AX971" s="471">
        <v>37649.800000000003</v>
      </c>
      <c r="AY971" s="472" t="s">
        <v>16916</v>
      </c>
      <c r="AZ971" s="471" t="s">
        <v>16916</v>
      </c>
      <c r="BA971" s="472" t="s">
        <v>16916</v>
      </c>
      <c r="BB971" s="471" t="s">
        <v>16916</v>
      </c>
      <c r="BC971" s="472" t="s">
        <v>16916</v>
      </c>
      <c r="BD971" s="471" t="s">
        <v>16916</v>
      </c>
      <c r="BE971" s="472" t="s">
        <v>16916</v>
      </c>
      <c r="BF971" s="471" t="s">
        <v>16916</v>
      </c>
      <c r="BG971" s="472" t="s">
        <v>16916</v>
      </c>
      <c r="BH971" s="471" t="s">
        <v>16916</v>
      </c>
      <c r="BI971" s="472" t="s">
        <v>16916</v>
      </c>
      <c r="BJ971" s="357">
        <v>330258.91000000003</v>
      </c>
      <c r="BK971" s="474">
        <v>10565.58</v>
      </c>
      <c r="BL971" s="357">
        <v>0</v>
      </c>
      <c r="BM971" s="474">
        <v>0</v>
      </c>
      <c r="BN971" s="357">
        <v>0</v>
      </c>
      <c r="BO971" s="474">
        <v>0</v>
      </c>
    </row>
    <row r="972" spans="1:67" s="148" customFormat="1" ht="12.75" x14ac:dyDescent="0.2">
      <c r="A972" s="470" t="s">
        <v>8392</v>
      </c>
      <c r="B972" s="470" t="s">
        <v>8278</v>
      </c>
      <c r="C972" s="470" t="s">
        <v>8213</v>
      </c>
      <c r="D972" s="470" t="s">
        <v>8213</v>
      </c>
      <c r="E972" s="470" t="s">
        <v>17637</v>
      </c>
      <c r="F972" s="470" t="s">
        <v>17054</v>
      </c>
      <c r="G972" s="470" t="s">
        <v>17053</v>
      </c>
      <c r="H972" s="471" t="s">
        <v>16916</v>
      </c>
      <c r="I972" s="472" t="s">
        <v>16916</v>
      </c>
      <c r="J972" s="471" t="s">
        <v>16916</v>
      </c>
      <c r="K972" s="472" t="s">
        <v>16916</v>
      </c>
      <c r="L972" s="471" t="s">
        <v>16916</v>
      </c>
      <c r="M972" s="472" t="s">
        <v>16916</v>
      </c>
      <c r="N972" s="471" t="s">
        <v>16916</v>
      </c>
      <c r="O972" s="472" t="s">
        <v>16916</v>
      </c>
      <c r="P972" s="471" t="s">
        <v>16916</v>
      </c>
      <c r="Q972" s="472" t="s">
        <v>16916</v>
      </c>
      <c r="R972" s="475" t="s">
        <v>16916</v>
      </c>
      <c r="S972" s="476" t="s">
        <v>16916</v>
      </c>
      <c r="T972" s="475" t="s">
        <v>16916</v>
      </c>
      <c r="U972" s="476" t="s">
        <v>16916</v>
      </c>
      <c r="V972" s="475" t="s">
        <v>16916</v>
      </c>
      <c r="W972" s="473" t="s">
        <v>16916</v>
      </c>
      <c r="X972" s="471" t="s">
        <v>16916</v>
      </c>
      <c r="Y972" s="472" t="s">
        <v>16916</v>
      </c>
      <c r="Z972" s="471" t="s">
        <v>16916</v>
      </c>
      <c r="AA972" s="472" t="s">
        <v>16916</v>
      </c>
      <c r="AB972" s="471" t="s">
        <v>16916</v>
      </c>
      <c r="AC972" s="472" t="s">
        <v>16916</v>
      </c>
      <c r="AD972" s="471" t="s">
        <v>16916</v>
      </c>
      <c r="AE972" s="472" t="s">
        <v>16916</v>
      </c>
      <c r="AF972" s="595" t="s">
        <v>16916</v>
      </c>
      <c r="AG972" s="473" t="s">
        <v>16916</v>
      </c>
      <c r="AH972" s="471" t="s">
        <v>16916</v>
      </c>
      <c r="AI972" s="472" t="s">
        <v>16916</v>
      </c>
      <c r="AJ972" s="471">
        <v>3982330.15</v>
      </c>
      <c r="AK972" s="472">
        <v>351184.5</v>
      </c>
      <c r="AL972" s="471" t="s">
        <v>16916</v>
      </c>
      <c r="AM972" s="472" t="s">
        <v>16916</v>
      </c>
      <c r="AN972" s="471" t="s">
        <v>16916</v>
      </c>
      <c r="AO972" s="472" t="s">
        <v>16916</v>
      </c>
      <c r="AP972" s="471" t="s">
        <v>16916</v>
      </c>
      <c r="AQ972" s="472" t="s">
        <v>16916</v>
      </c>
      <c r="AR972" s="471" t="s">
        <v>16916</v>
      </c>
      <c r="AS972" s="472" t="s">
        <v>16916</v>
      </c>
      <c r="AT972" s="471" t="s">
        <v>16916</v>
      </c>
      <c r="AU972" s="472" t="s">
        <v>16916</v>
      </c>
      <c r="AV972" s="471" t="s">
        <v>16916</v>
      </c>
      <c r="AW972" s="472" t="s">
        <v>16916</v>
      </c>
      <c r="AX972" s="471" t="s">
        <v>16916</v>
      </c>
      <c r="AY972" s="472" t="s">
        <v>16916</v>
      </c>
      <c r="AZ972" s="471" t="s">
        <v>16916</v>
      </c>
      <c r="BA972" s="472" t="s">
        <v>16916</v>
      </c>
      <c r="BB972" s="471" t="s">
        <v>16916</v>
      </c>
      <c r="BC972" s="472" t="s">
        <v>16916</v>
      </c>
      <c r="BD972" s="471" t="s">
        <v>16916</v>
      </c>
      <c r="BE972" s="472" t="s">
        <v>16916</v>
      </c>
      <c r="BF972" s="471" t="s">
        <v>16916</v>
      </c>
      <c r="BG972" s="472" t="s">
        <v>16916</v>
      </c>
      <c r="BH972" s="471" t="s">
        <v>16916</v>
      </c>
      <c r="BI972" s="472" t="s">
        <v>16916</v>
      </c>
      <c r="BJ972" s="357">
        <v>0</v>
      </c>
      <c r="BK972" s="474">
        <v>0</v>
      </c>
      <c r="BL972" s="357">
        <v>3982330.15</v>
      </c>
      <c r="BM972" s="474">
        <v>351184.5</v>
      </c>
      <c r="BN972" s="357">
        <v>0</v>
      </c>
      <c r="BO972" s="474">
        <v>0</v>
      </c>
    </row>
    <row r="973" spans="1:67" s="148" customFormat="1" ht="12.75" x14ac:dyDescent="0.2">
      <c r="A973" s="470" t="s">
        <v>8392</v>
      </c>
      <c r="B973" s="470" t="s">
        <v>8233</v>
      </c>
      <c r="C973" s="470" t="s">
        <v>8213</v>
      </c>
      <c r="D973" s="470" t="s">
        <v>8213</v>
      </c>
      <c r="E973" s="470" t="s">
        <v>8411</v>
      </c>
      <c r="F973" s="470" t="s">
        <v>17054</v>
      </c>
      <c r="G973" s="470" t="s">
        <v>17053</v>
      </c>
      <c r="H973" s="471" t="s">
        <v>16916</v>
      </c>
      <c r="I973" s="472" t="s">
        <v>16916</v>
      </c>
      <c r="J973" s="471" t="s">
        <v>16916</v>
      </c>
      <c r="K973" s="472" t="s">
        <v>16916</v>
      </c>
      <c r="L973" s="471" t="s">
        <v>16916</v>
      </c>
      <c r="M973" s="472" t="s">
        <v>16916</v>
      </c>
      <c r="N973" s="471" t="s">
        <v>16916</v>
      </c>
      <c r="O973" s="472" t="s">
        <v>16916</v>
      </c>
      <c r="P973" s="471" t="s">
        <v>16916</v>
      </c>
      <c r="Q973" s="472" t="s">
        <v>16916</v>
      </c>
      <c r="R973" s="475" t="s">
        <v>16916</v>
      </c>
      <c r="S973" s="476" t="s">
        <v>16916</v>
      </c>
      <c r="T973" s="475">
        <v>115164.73</v>
      </c>
      <c r="U973" s="476">
        <v>0</v>
      </c>
      <c r="V973" s="475" t="s">
        <v>16916</v>
      </c>
      <c r="W973" s="473" t="s">
        <v>16916</v>
      </c>
      <c r="X973" s="471" t="s">
        <v>16916</v>
      </c>
      <c r="Y973" s="472" t="s">
        <v>16916</v>
      </c>
      <c r="Z973" s="471" t="s">
        <v>16916</v>
      </c>
      <c r="AA973" s="472" t="s">
        <v>16916</v>
      </c>
      <c r="AB973" s="471" t="s">
        <v>16916</v>
      </c>
      <c r="AC973" s="472" t="s">
        <v>16916</v>
      </c>
      <c r="AD973" s="471" t="s">
        <v>16916</v>
      </c>
      <c r="AE973" s="472" t="s">
        <v>16916</v>
      </c>
      <c r="AF973" s="595" t="s">
        <v>16916</v>
      </c>
      <c r="AG973" s="473" t="s">
        <v>16916</v>
      </c>
      <c r="AH973" s="471" t="s">
        <v>16916</v>
      </c>
      <c r="AI973" s="472" t="s">
        <v>16916</v>
      </c>
      <c r="AJ973" s="471" t="s">
        <v>16916</v>
      </c>
      <c r="AK973" s="472" t="s">
        <v>16916</v>
      </c>
      <c r="AL973" s="471" t="s">
        <v>16916</v>
      </c>
      <c r="AM973" s="472" t="s">
        <v>16916</v>
      </c>
      <c r="AN973" s="471" t="s">
        <v>16916</v>
      </c>
      <c r="AO973" s="472" t="s">
        <v>16916</v>
      </c>
      <c r="AP973" s="471" t="s">
        <v>16916</v>
      </c>
      <c r="AQ973" s="472" t="s">
        <v>16916</v>
      </c>
      <c r="AR973" s="471" t="s">
        <v>16916</v>
      </c>
      <c r="AS973" s="472" t="s">
        <v>16916</v>
      </c>
      <c r="AT973" s="471" t="s">
        <v>16916</v>
      </c>
      <c r="AU973" s="472" t="s">
        <v>16916</v>
      </c>
      <c r="AV973" s="471" t="s">
        <v>16916</v>
      </c>
      <c r="AW973" s="472" t="s">
        <v>16916</v>
      </c>
      <c r="AX973" s="471" t="s">
        <v>16916</v>
      </c>
      <c r="AY973" s="472" t="s">
        <v>16916</v>
      </c>
      <c r="AZ973" s="471" t="s">
        <v>16916</v>
      </c>
      <c r="BA973" s="472" t="s">
        <v>16916</v>
      </c>
      <c r="BB973" s="471" t="s">
        <v>16916</v>
      </c>
      <c r="BC973" s="472" t="s">
        <v>16916</v>
      </c>
      <c r="BD973" s="471" t="s">
        <v>16916</v>
      </c>
      <c r="BE973" s="472" t="s">
        <v>16916</v>
      </c>
      <c r="BF973" s="471" t="s">
        <v>16916</v>
      </c>
      <c r="BG973" s="472" t="s">
        <v>16916</v>
      </c>
      <c r="BH973" s="471" t="s">
        <v>16916</v>
      </c>
      <c r="BI973" s="472" t="s">
        <v>16916</v>
      </c>
      <c r="BJ973" s="357">
        <v>0</v>
      </c>
      <c r="BK973" s="474">
        <v>0</v>
      </c>
      <c r="BL973" s="357">
        <v>115164.73</v>
      </c>
      <c r="BM973" s="474">
        <v>0</v>
      </c>
      <c r="BN973" s="357">
        <v>0</v>
      </c>
      <c r="BO973" s="474">
        <v>0</v>
      </c>
    </row>
    <row r="974" spans="1:67" s="148" customFormat="1" ht="12.75" x14ac:dyDescent="0.2">
      <c r="A974" s="470" t="s">
        <v>8392</v>
      </c>
      <c r="B974" s="470" t="s">
        <v>8266</v>
      </c>
      <c r="C974" s="470" t="s">
        <v>8213</v>
      </c>
      <c r="D974" s="470" t="s">
        <v>8213</v>
      </c>
      <c r="E974" s="470" t="s">
        <v>17638</v>
      </c>
      <c r="F974" s="470" t="s">
        <v>17054</v>
      </c>
      <c r="G974" s="470" t="s">
        <v>17053</v>
      </c>
      <c r="H974" s="471" t="s">
        <v>16916</v>
      </c>
      <c r="I974" s="472" t="s">
        <v>16916</v>
      </c>
      <c r="J974" s="471">
        <v>60000</v>
      </c>
      <c r="K974" s="472">
        <v>0</v>
      </c>
      <c r="L974" s="471" t="s">
        <v>16916</v>
      </c>
      <c r="M974" s="472" t="s">
        <v>16916</v>
      </c>
      <c r="N974" s="471" t="s">
        <v>16916</v>
      </c>
      <c r="O974" s="472" t="s">
        <v>16916</v>
      </c>
      <c r="P974" s="471" t="s">
        <v>16916</v>
      </c>
      <c r="Q974" s="472" t="s">
        <v>16916</v>
      </c>
      <c r="R974" s="475" t="s">
        <v>16916</v>
      </c>
      <c r="S974" s="476" t="s">
        <v>16916</v>
      </c>
      <c r="T974" s="475" t="s">
        <v>16916</v>
      </c>
      <c r="U974" s="476" t="s">
        <v>16916</v>
      </c>
      <c r="V974" s="475" t="s">
        <v>16916</v>
      </c>
      <c r="W974" s="473" t="s">
        <v>16916</v>
      </c>
      <c r="X974" s="471" t="s">
        <v>16916</v>
      </c>
      <c r="Y974" s="472" t="s">
        <v>16916</v>
      </c>
      <c r="Z974" s="471" t="s">
        <v>16916</v>
      </c>
      <c r="AA974" s="472" t="s">
        <v>16916</v>
      </c>
      <c r="AB974" s="471" t="s">
        <v>16916</v>
      </c>
      <c r="AC974" s="472" t="s">
        <v>16916</v>
      </c>
      <c r="AD974" s="471" t="s">
        <v>16916</v>
      </c>
      <c r="AE974" s="472" t="s">
        <v>16916</v>
      </c>
      <c r="AF974" s="595" t="s">
        <v>16916</v>
      </c>
      <c r="AG974" s="473" t="s">
        <v>16916</v>
      </c>
      <c r="AH974" s="471" t="s">
        <v>16916</v>
      </c>
      <c r="AI974" s="472" t="s">
        <v>16916</v>
      </c>
      <c r="AJ974" s="471" t="s">
        <v>16916</v>
      </c>
      <c r="AK974" s="472" t="s">
        <v>16916</v>
      </c>
      <c r="AL974" s="471" t="s">
        <v>16916</v>
      </c>
      <c r="AM974" s="472" t="s">
        <v>16916</v>
      </c>
      <c r="AN974" s="471" t="s">
        <v>16916</v>
      </c>
      <c r="AO974" s="472" t="s">
        <v>16916</v>
      </c>
      <c r="AP974" s="471" t="s">
        <v>16916</v>
      </c>
      <c r="AQ974" s="472" t="s">
        <v>16916</v>
      </c>
      <c r="AR974" s="471" t="s">
        <v>16916</v>
      </c>
      <c r="AS974" s="472" t="s">
        <v>16916</v>
      </c>
      <c r="AT974" s="471" t="s">
        <v>16916</v>
      </c>
      <c r="AU974" s="472" t="s">
        <v>16916</v>
      </c>
      <c r="AV974" s="471" t="s">
        <v>16916</v>
      </c>
      <c r="AW974" s="472" t="s">
        <v>16916</v>
      </c>
      <c r="AX974" s="471" t="s">
        <v>16916</v>
      </c>
      <c r="AY974" s="472" t="s">
        <v>16916</v>
      </c>
      <c r="AZ974" s="471" t="s">
        <v>16916</v>
      </c>
      <c r="BA974" s="472" t="s">
        <v>16916</v>
      </c>
      <c r="BB974" s="471" t="s">
        <v>16916</v>
      </c>
      <c r="BC974" s="472" t="s">
        <v>16916</v>
      </c>
      <c r="BD974" s="471" t="s">
        <v>16916</v>
      </c>
      <c r="BE974" s="472" t="s">
        <v>16916</v>
      </c>
      <c r="BF974" s="471" t="s">
        <v>16916</v>
      </c>
      <c r="BG974" s="472" t="s">
        <v>16916</v>
      </c>
      <c r="BH974" s="471" t="s">
        <v>16916</v>
      </c>
      <c r="BI974" s="472" t="s">
        <v>16916</v>
      </c>
      <c r="BJ974" s="357">
        <v>0</v>
      </c>
      <c r="BK974" s="474">
        <v>0</v>
      </c>
      <c r="BL974" s="357">
        <v>60000</v>
      </c>
      <c r="BM974" s="474">
        <v>0</v>
      </c>
      <c r="BN974" s="357">
        <v>0</v>
      </c>
      <c r="BO974" s="474">
        <v>0</v>
      </c>
    </row>
    <row r="975" spans="1:67" s="148" customFormat="1" ht="12.75" x14ac:dyDescent="0.2">
      <c r="A975" s="470" t="s">
        <v>8392</v>
      </c>
      <c r="B975" s="470" t="s">
        <v>8327</v>
      </c>
      <c r="C975" s="470" t="s">
        <v>8213</v>
      </c>
      <c r="D975" s="470" t="s">
        <v>8213</v>
      </c>
      <c r="E975" s="470" t="s">
        <v>8400</v>
      </c>
      <c r="F975" s="470" t="s">
        <v>17054</v>
      </c>
      <c r="G975" s="470" t="s">
        <v>17053</v>
      </c>
      <c r="H975" s="471" t="s">
        <v>16916</v>
      </c>
      <c r="I975" s="472" t="s">
        <v>16916</v>
      </c>
      <c r="J975" s="471" t="s">
        <v>16916</v>
      </c>
      <c r="K975" s="472" t="s">
        <v>16916</v>
      </c>
      <c r="L975" s="471" t="s">
        <v>16916</v>
      </c>
      <c r="M975" s="472" t="s">
        <v>16916</v>
      </c>
      <c r="N975" s="471">
        <v>462162.65000000008</v>
      </c>
      <c r="O975" s="472">
        <v>143024.37999999998</v>
      </c>
      <c r="P975" s="471" t="s">
        <v>16916</v>
      </c>
      <c r="Q975" s="472" t="s">
        <v>16916</v>
      </c>
      <c r="R975" s="475">
        <v>705264.48</v>
      </c>
      <c r="S975" s="476">
        <v>290978.08</v>
      </c>
      <c r="T975" s="475" t="s">
        <v>16916</v>
      </c>
      <c r="U975" s="476" t="s">
        <v>16916</v>
      </c>
      <c r="V975" s="475" t="s">
        <v>16916</v>
      </c>
      <c r="W975" s="473" t="s">
        <v>16916</v>
      </c>
      <c r="X975" s="471">
        <v>700573.30999999994</v>
      </c>
      <c r="Y975" s="472">
        <v>257906.25</v>
      </c>
      <c r="Z975" s="471" t="s">
        <v>16916</v>
      </c>
      <c r="AA975" s="472" t="s">
        <v>16916</v>
      </c>
      <c r="AB975" s="471">
        <v>713382.17</v>
      </c>
      <c r="AC975" s="472">
        <v>191506.26</v>
      </c>
      <c r="AD975" s="471" t="s">
        <v>16916</v>
      </c>
      <c r="AE975" s="472" t="s">
        <v>16916</v>
      </c>
      <c r="AF975" s="595" t="s">
        <v>16916</v>
      </c>
      <c r="AG975" s="473" t="s">
        <v>16916</v>
      </c>
      <c r="AH975" s="471">
        <v>257474.71000000002</v>
      </c>
      <c r="AI975" s="472">
        <v>0</v>
      </c>
      <c r="AJ975" s="471" t="s">
        <v>16916</v>
      </c>
      <c r="AK975" s="472" t="s">
        <v>16916</v>
      </c>
      <c r="AL975" s="471">
        <v>23251.39</v>
      </c>
      <c r="AM975" s="472">
        <v>0</v>
      </c>
      <c r="AN975" s="471" t="s">
        <v>16916</v>
      </c>
      <c r="AO975" s="472" t="s">
        <v>16916</v>
      </c>
      <c r="AP975" s="471">
        <v>242604.92</v>
      </c>
      <c r="AQ975" s="472">
        <v>0</v>
      </c>
      <c r="AR975" s="471" t="s">
        <v>16916</v>
      </c>
      <c r="AS975" s="472" t="s">
        <v>16916</v>
      </c>
      <c r="AT975" s="471">
        <v>240326.99</v>
      </c>
      <c r="AU975" s="472" t="s">
        <v>16916</v>
      </c>
      <c r="AV975" s="471" t="s">
        <v>16916</v>
      </c>
      <c r="AW975" s="472" t="s">
        <v>16916</v>
      </c>
      <c r="AX975" s="471">
        <v>238049.07</v>
      </c>
      <c r="AY975" s="472" t="s">
        <v>16916</v>
      </c>
      <c r="AZ975" s="471" t="s">
        <v>16916</v>
      </c>
      <c r="BA975" s="472" t="s">
        <v>16916</v>
      </c>
      <c r="BB975" s="471">
        <v>235771.14</v>
      </c>
      <c r="BC975" s="472">
        <v>0</v>
      </c>
      <c r="BD975" s="471" t="s">
        <v>16916</v>
      </c>
      <c r="BE975" s="472" t="s">
        <v>16916</v>
      </c>
      <c r="BF975" s="471">
        <v>233493.21</v>
      </c>
      <c r="BG975" s="472">
        <v>0</v>
      </c>
      <c r="BH975" s="471" t="s">
        <v>16916</v>
      </c>
      <c r="BI975" s="472" t="s">
        <v>16916</v>
      </c>
      <c r="BJ975" s="357">
        <v>4052354.04</v>
      </c>
      <c r="BK975" s="474">
        <v>883414.97</v>
      </c>
      <c r="BL975" s="357">
        <v>0</v>
      </c>
      <c r="BM975" s="474">
        <v>0</v>
      </c>
      <c r="BN975" s="357">
        <v>0</v>
      </c>
      <c r="BO975" s="474">
        <v>0</v>
      </c>
    </row>
    <row r="976" spans="1:67" s="148" customFormat="1" ht="12.75" x14ac:dyDescent="0.2">
      <c r="A976" s="470" t="s">
        <v>8392</v>
      </c>
      <c r="B976" s="470" t="s">
        <v>8250</v>
      </c>
      <c r="C976" s="470" t="s">
        <v>8213</v>
      </c>
      <c r="D976" s="470" t="s">
        <v>8213</v>
      </c>
      <c r="E976" s="470" t="s">
        <v>17639</v>
      </c>
      <c r="F976" s="470" t="s">
        <v>17054</v>
      </c>
      <c r="G976" s="470" t="s">
        <v>17053</v>
      </c>
      <c r="H976" s="471" t="s">
        <v>16916</v>
      </c>
      <c r="I976" s="472" t="s">
        <v>16916</v>
      </c>
      <c r="J976" s="471" t="s">
        <v>16916</v>
      </c>
      <c r="K976" s="472" t="s">
        <v>16916</v>
      </c>
      <c r="L976" s="471" t="s">
        <v>16916</v>
      </c>
      <c r="M976" s="472" t="s">
        <v>16916</v>
      </c>
      <c r="N976" s="471" t="s">
        <v>16916</v>
      </c>
      <c r="O976" s="472" t="s">
        <v>16916</v>
      </c>
      <c r="P976" s="471" t="s">
        <v>16916</v>
      </c>
      <c r="Q976" s="472" t="s">
        <v>16916</v>
      </c>
      <c r="R976" s="475" t="s">
        <v>16916</v>
      </c>
      <c r="S976" s="476" t="s">
        <v>16916</v>
      </c>
      <c r="T976" s="475" t="s">
        <v>16916</v>
      </c>
      <c r="U976" s="476" t="s">
        <v>16916</v>
      </c>
      <c r="V976" s="475" t="s">
        <v>16916</v>
      </c>
      <c r="W976" s="473" t="s">
        <v>16916</v>
      </c>
      <c r="X976" s="471" t="s">
        <v>16916</v>
      </c>
      <c r="Y976" s="472" t="s">
        <v>16916</v>
      </c>
      <c r="Z976" s="471" t="s">
        <v>16916</v>
      </c>
      <c r="AA976" s="472" t="s">
        <v>16916</v>
      </c>
      <c r="AB976" s="471" t="s">
        <v>16916</v>
      </c>
      <c r="AC976" s="472" t="s">
        <v>16916</v>
      </c>
      <c r="AD976" s="471" t="s">
        <v>16916</v>
      </c>
      <c r="AE976" s="472" t="s">
        <v>16916</v>
      </c>
      <c r="AF976" s="595" t="s">
        <v>16916</v>
      </c>
      <c r="AG976" s="473" t="s">
        <v>16916</v>
      </c>
      <c r="AH976" s="471">
        <v>107834.67</v>
      </c>
      <c r="AI976" s="472">
        <v>107834.67</v>
      </c>
      <c r="AJ976" s="471" t="s">
        <v>16916</v>
      </c>
      <c r="AK976" s="472" t="s">
        <v>16916</v>
      </c>
      <c r="AL976" s="471" t="s">
        <v>16916</v>
      </c>
      <c r="AM976" s="472" t="s">
        <v>16916</v>
      </c>
      <c r="AN976" s="471" t="s">
        <v>16916</v>
      </c>
      <c r="AO976" s="472" t="s">
        <v>16916</v>
      </c>
      <c r="AP976" s="471" t="s">
        <v>16916</v>
      </c>
      <c r="AQ976" s="472" t="s">
        <v>16916</v>
      </c>
      <c r="AR976" s="471" t="s">
        <v>16916</v>
      </c>
      <c r="AS976" s="472" t="s">
        <v>16916</v>
      </c>
      <c r="AT976" s="471" t="s">
        <v>16916</v>
      </c>
      <c r="AU976" s="472" t="s">
        <v>16916</v>
      </c>
      <c r="AV976" s="471" t="s">
        <v>16916</v>
      </c>
      <c r="AW976" s="472" t="s">
        <v>16916</v>
      </c>
      <c r="AX976" s="471" t="s">
        <v>16916</v>
      </c>
      <c r="AY976" s="472" t="s">
        <v>16916</v>
      </c>
      <c r="AZ976" s="471" t="s">
        <v>16916</v>
      </c>
      <c r="BA976" s="472" t="s">
        <v>16916</v>
      </c>
      <c r="BB976" s="471" t="s">
        <v>16916</v>
      </c>
      <c r="BC976" s="472" t="s">
        <v>16916</v>
      </c>
      <c r="BD976" s="471" t="s">
        <v>16916</v>
      </c>
      <c r="BE976" s="472" t="s">
        <v>16916</v>
      </c>
      <c r="BF976" s="471" t="s">
        <v>16916</v>
      </c>
      <c r="BG976" s="472" t="s">
        <v>16916</v>
      </c>
      <c r="BH976" s="471" t="s">
        <v>16916</v>
      </c>
      <c r="BI976" s="472" t="s">
        <v>16916</v>
      </c>
      <c r="BJ976" s="357">
        <v>107834.67</v>
      </c>
      <c r="BK976" s="474">
        <v>107834.67</v>
      </c>
      <c r="BL976" s="357">
        <v>0</v>
      </c>
      <c r="BM976" s="474">
        <v>0</v>
      </c>
      <c r="BN976" s="357">
        <v>0</v>
      </c>
      <c r="BO976" s="474">
        <v>0</v>
      </c>
    </row>
    <row r="977" spans="1:67" s="148" customFormat="1" ht="12.75" x14ac:dyDescent="0.2">
      <c r="A977" s="470" t="s">
        <v>8392</v>
      </c>
      <c r="B977" s="470" t="s">
        <v>8722</v>
      </c>
      <c r="C977" s="470" t="s">
        <v>8213</v>
      </c>
      <c r="D977" s="470" t="s">
        <v>8213</v>
      </c>
      <c r="E977" s="470" t="s">
        <v>17945</v>
      </c>
      <c r="F977" s="470" t="s">
        <v>17054</v>
      </c>
      <c r="G977" s="470" t="s">
        <v>17053</v>
      </c>
      <c r="H977" s="471" t="s">
        <v>16916</v>
      </c>
      <c r="I977" s="472" t="s">
        <v>16916</v>
      </c>
      <c r="J977" s="471" t="s">
        <v>16916</v>
      </c>
      <c r="K977" s="472" t="s">
        <v>16916</v>
      </c>
      <c r="L977" s="471" t="s">
        <v>16916</v>
      </c>
      <c r="M977" s="472" t="s">
        <v>16916</v>
      </c>
      <c r="N977" s="471" t="s">
        <v>16916</v>
      </c>
      <c r="O977" s="472" t="s">
        <v>16916</v>
      </c>
      <c r="P977" s="471" t="s">
        <v>16916</v>
      </c>
      <c r="Q977" s="472" t="s">
        <v>16916</v>
      </c>
      <c r="R977" s="475" t="s">
        <v>16916</v>
      </c>
      <c r="S977" s="476" t="s">
        <v>16916</v>
      </c>
      <c r="T977" s="475" t="s">
        <v>16916</v>
      </c>
      <c r="U977" s="476" t="s">
        <v>16916</v>
      </c>
      <c r="V977" s="475" t="s">
        <v>16916</v>
      </c>
      <c r="W977" s="473" t="s">
        <v>16916</v>
      </c>
      <c r="X977" s="471" t="s">
        <v>16916</v>
      </c>
      <c r="Y977" s="472" t="s">
        <v>16916</v>
      </c>
      <c r="Z977" s="471" t="s">
        <v>16916</v>
      </c>
      <c r="AA977" s="472" t="s">
        <v>16916</v>
      </c>
      <c r="AB977" s="471" t="s">
        <v>16916</v>
      </c>
      <c r="AC977" s="472" t="s">
        <v>16916</v>
      </c>
      <c r="AD977" s="471" t="s">
        <v>16916</v>
      </c>
      <c r="AE977" s="472" t="s">
        <v>16916</v>
      </c>
      <c r="AF977" s="595" t="s">
        <v>16916</v>
      </c>
      <c r="AG977" s="473" t="s">
        <v>16916</v>
      </c>
      <c r="AH977" s="471" t="s">
        <v>16916</v>
      </c>
      <c r="AI977" s="472" t="s">
        <v>16916</v>
      </c>
      <c r="AJ977" s="471" t="s">
        <v>16916</v>
      </c>
      <c r="AK977" s="472" t="s">
        <v>16916</v>
      </c>
      <c r="AL977" s="471" t="s">
        <v>16916</v>
      </c>
      <c r="AM977" s="472" t="s">
        <v>16916</v>
      </c>
      <c r="AN977" s="471" t="s">
        <v>16916</v>
      </c>
      <c r="AO977" s="472" t="s">
        <v>16916</v>
      </c>
      <c r="AP977" s="471" t="s">
        <v>16916</v>
      </c>
      <c r="AQ977" s="472" t="s">
        <v>16916</v>
      </c>
      <c r="AR977" s="471" t="s">
        <v>16916</v>
      </c>
      <c r="AS977" s="472" t="s">
        <v>16916</v>
      </c>
      <c r="AT977" s="471" t="s">
        <v>16916</v>
      </c>
      <c r="AU977" s="472" t="s">
        <v>16916</v>
      </c>
      <c r="AV977" s="471" t="s">
        <v>16916</v>
      </c>
      <c r="AW977" s="472" t="s">
        <v>16916</v>
      </c>
      <c r="AX977" s="471" t="s">
        <v>16916</v>
      </c>
      <c r="AY977" s="472" t="s">
        <v>16916</v>
      </c>
      <c r="AZ977" s="471" t="s">
        <v>16916</v>
      </c>
      <c r="BA977" s="472" t="s">
        <v>16916</v>
      </c>
      <c r="BB977" s="471">
        <v>563440.99</v>
      </c>
      <c r="BC977" s="472">
        <v>0</v>
      </c>
      <c r="BD977" s="471" t="s">
        <v>16916</v>
      </c>
      <c r="BE977" s="472" t="s">
        <v>16916</v>
      </c>
      <c r="BF977" s="471" t="s">
        <v>16916</v>
      </c>
      <c r="BG977" s="472" t="s">
        <v>16916</v>
      </c>
      <c r="BH977" s="471" t="s">
        <v>16916</v>
      </c>
      <c r="BI977" s="472" t="s">
        <v>16916</v>
      </c>
      <c r="BJ977" s="357">
        <v>563440.99</v>
      </c>
      <c r="BK977" s="474">
        <v>0</v>
      </c>
      <c r="BL977" s="357">
        <v>0</v>
      </c>
      <c r="BM977" s="474">
        <v>0</v>
      </c>
      <c r="BN977" s="357">
        <v>0</v>
      </c>
      <c r="BO977" s="474">
        <v>0</v>
      </c>
    </row>
    <row r="978" spans="1:67" s="148" customFormat="1" ht="12.75" x14ac:dyDescent="0.2">
      <c r="A978" s="470" t="s">
        <v>8392</v>
      </c>
      <c r="B978" s="470" t="s">
        <v>8512</v>
      </c>
      <c r="C978" s="470" t="s">
        <v>8213</v>
      </c>
      <c r="D978" s="470" t="s">
        <v>8213</v>
      </c>
      <c r="E978" s="470" t="s">
        <v>17640</v>
      </c>
      <c r="F978" s="470" t="s">
        <v>17054</v>
      </c>
      <c r="G978" s="470" t="s">
        <v>17053</v>
      </c>
      <c r="H978" s="471" t="s">
        <v>16916</v>
      </c>
      <c r="I978" s="472" t="s">
        <v>16916</v>
      </c>
      <c r="J978" s="471" t="s">
        <v>16916</v>
      </c>
      <c r="K978" s="472" t="s">
        <v>16916</v>
      </c>
      <c r="L978" s="471" t="s">
        <v>16916</v>
      </c>
      <c r="M978" s="472" t="s">
        <v>16916</v>
      </c>
      <c r="N978" s="471">
        <v>1248978.49</v>
      </c>
      <c r="O978" s="472">
        <v>515861.29000000004</v>
      </c>
      <c r="P978" s="471" t="s">
        <v>16916</v>
      </c>
      <c r="Q978" s="472" t="s">
        <v>16916</v>
      </c>
      <c r="R978" s="475" t="s">
        <v>16916</v>
      </c>
      <c r="S978" s="476" t="s">
        <v>16916</v>
      </c>
      <c r="T978" s="475" t="s">
        <v>16916</v>
      </c>
      <c r="U978" s="476" t="s">
        <v>16916</v>
      </c>
      <c r="V978" s="475" t="s">
        <v>16916</v>
      </c>
      <c r="W978" s="473" t="s">
        <v>16916</v>
      </c>
      <c r="X978" s="471" t="s">
        <v>16916</v>
      </c>
      <c r="Y978" s="472" t="s">
        <v>16916</v>
      </c>
      <c r="Z978" s="471" t="s">
        <v>16916</v>
      </c>
      <c r="AA978" s="472" t="s">
        <v>16916</v>
      </c>
      <c r="AB978" s="471" t="s">
        <v>16916</v>
      </c>
      <c r="AC978" s="472" t="s">
        <v>16916</v>
      </c>
      <c r="AD978" s="471" t="s">
        <v>16916</v>
      </c>
      <c r="AE978" s="472" t="s">
        <v>16916</v>
      </c>
      <c r="AF978" s="595" t="s">
        <v>16916</v>
      </c>
      <c r="AG978" s="473" t="s">
        <v>16916</v>
      </c>
      <c r="AH978" s="471" t="s">
        <v>16916</v>
      </c>
      <c r="AI978" s="472" t="s">
        <v>16916</v>
      </c>
      <c r="AJ978" s="471" t="s">
        <v>16916</v>
      </c>
      <c r="AK978" s="472" t="s">
        <v>16916</v>
      </c>
      <c r="AL978" s="471" t="s">
        <v>16916</v>
      </c>
      <c r="AM978" s="472" t="s">
        <v>16916</v>
      </c>
      <c r="AN978" s="471" t="s">
        <v>16916</v>
      </c>
      <c r="AO978" s="472" t="s">
        <v>16916</v>
      </c>
      <c r="AP978" s="471" t="s">
        <v>16916</v>
      </c>
      <c r="AQ978" s="472" t="s">
        <v>16916</v>
      </c>
      <c r="AR978" s="471" t="s">
        <v>16916</v>
      </c>
      <c r="AS978" s="472" t="s">
        <v>16916</v>
      </c>
      <c r="AT978" s="471" t="s">
        <v>16916</v>
      </c>
      <c r="AU978" s="472" t="s">
        <v>16916</v>
      </c>
      <c r="AV978" s="471" t="s">
        <v>16916</v>
      </c>
      <c r="AW978" s="472" t="s">
        <v>16916</v>
      </c>
      <c r="AX978" s="471" t="s">
        <v>16916</v>
      </c>
      <c r="AY978" s="472" t="s">
        <v>16916</v>
      </c>
      <c r="AZ978" s="471" t="s">
        <v>16916</v>
      </c>
      <c r="BA978" s="472" t="s">
        <v>16916</v>
      </c>
      <c r="BB978" s="471" t="s">
        <v>16916</v>
      </c>
      <c r="BC978" s="472" t="s">
        <v>16916</v>
      </c>
      <c r="BD978" s="471" t="s">
        <v>16916</v>
      </c>
      <c r="BE978" s="472" t="s">
        <v>16916</v>
      </c>
      <c r="BF978" s="471" t="s">
        <v>16916</v>
      </c>
      <c r="BG978" s="472" t="s">
        <v>16916</v>
      </c>
      <c r="BH978" s="471" t="s">
        <v>16916</v>
      </c>
      <c r="BI978" s="472" t="s">
        <v>16916</v>
      </c>
      <c r="BJ978" s="357">
        <v>1248978.49</v>
      </c>
      <c r="BK978" s="474">
        <v>515861.29000000004</v>
      </c>
      <c r="BL978" s="357">
        <v>0</v>
      </c>
      <c r="BM978" s="474">
        <v>0</v>
      </c>
      <c r="BN978" s="357">
        <v>0</v>
      </c>
      <c r="BO978" s="474">
        <v>0</v>
      </c>
    </row>
    <row r="979" spans="1:67" s="148" customFormat="1" ht="12.75" x14ac:dyDescent="0.2">
      <c r="A979" s="470" t="s">
        <v>8392</v>
      </c>
      <c r="B979" s="470" t="s">
        <v>8821</v>
      </c>
      <c r="C979" s="470" t="s">
        <v>8213</v>
      </c>
      <c r="D979" s="470" t="s">
        <v>8213</v>
      </c>
      <c r="E979" s="470" t="s">
        <v>17293</v>
      </c>
      <c r="F979" s="470" t="s">
        <v>17054</v>
      </c>
      <c r="G979" s="470" t="s">
        <v>17053</v>
      </c>
      <c r="H979" s="471" t="s">
        <v>16916</v>
      </c>
      <c r="I979" s="472" t="s">
        <v>16916</v>
      </c>
      <c r="J979" s="471" t="s">
        <v>16916</v>
      </c>
      <c r="K979" s="472" t="s">
        <v>16916</v>
      </c>
      <c r="L979" s="471" t="s">
        <v>16916</v>
      </c>
      <c r="M979" s="472" t="s">
        <v>16916</v>
      </c>
      <c r="N979" s="471" t="s">
        <v>16916</v>
      </c>
      <c r="O979" s="472" t="s">
        <v>16916</v>
      </c>
      <c r="P979" s="471" t="s">
        <v>16916</v>
      </c>
      <c r="Q979" s="472" t="s">
        <v>16916</v>
      </c>
      <c r="R979" s="475" t="s">
        <v>16916</v>
      </c>
      <c r="S979" s="476" t="s">
        <v>16916</v>
      </c>
      <c r="T979" s="475" t="s">
        <v>16916</v>
      </c>
      <c r="U979" s="476" t="s">
        <v>16916</v>
      </c>
      <c r="V979" s="475" t="s">
        <v>16916</v>
      </c>
      <c r="W979" s="473" t="s">
        <v>16916</v>
      </c>
      <c r="X979" s="471" t="s">
        <v>16916</v>
      </c>
      <c r="Y979" s="472" t="s">
        <v>16916</v>
      </c>
      <c r="Z979" s="471" t="s">
        <v>16916</v>
      </c>
      <c r="AA979" s="472" t="s">
        <v>16916</v>
      </c>
      <c r="AB979" s="471">
        <v>934874.55</v>
      </c>
      <c r="AC979" s="472">
        <v>516366.12</v>
      </c>
      <c r="AD979" s="471" t="s">
        <v>16916</v>
      </c>
      <c r="AE979" s="472" t="s">
        <v>16916</v>
      </c>
      <c r="AF979" s="595" t="s">
        <v>16916</v>
      </c>
      <c r="AG979" s="473" t="s">
        <v>16916</v>
      </c>
      <c r="AH979" s="471">
        <v>192442.4</v>
      </c>
      <c r="AI979" s="472">
        <v>144552.95000000001</v>
      </c>
      <c r="AJ979" s="471" t="s">
        <v>16916</v>
      </c>
      <c r="AK979" s="472" t="s">
        <v>16916</v>
      </c>
      <c r="AL979" s="471">
        <v>189963.16</v>
      </c>
      <c r="AM979" s="472">
        <v>189949.66</v>
      </c>
      <c r="AN979" s="471" t="s">
        <v>16916</v>
      </c>
      <c r="AO979" s="472" t="s">
        <v>16916</v>
      </c>
      <c r="AP979" s="471">
        <v>187507.45</v>
      </c>
      <c r="AQ979" s="472">
        <v>0</v>
      </c>
      <c r="AR979" s="471" t="s">
        <v>16916</v>
      </c>
      <c r="AS979" s="472" t="s">
        <v>16916</v>
      </c>
      <c r="AT979" s="471">
        <v>92831.92</v>
      </c>
      <c r="AU979" s="472" t="s">
        <v>16916</v>
      </c>
      <c r="AV979" s="471" t="s">
        <v>16916</v>
      </c>
      <c r="AW979" s="472" t="s">
        <v>16916</v>
      </c>
      <c r="AX979" s="471" t="s">
        <v>16916</v>
      </c>
      <c r="AY979" s="472" t="s">
        <v>16916</v>
      </c>
      <c r="AZ979" s="471" t="s">
        <v>16916</v>
      </c>
      <c r="BA979" s="472" t="s">
        <v>16916</v>
      </c>
      <c r="BB979" s="471" t="s">
        <v>16916</v>
      </c>
      <c r="BC979" s="472" t="s">
        <v>16916</v>
      </c>
      <c r="BD979" s="471" t="s">
        <v>16916</v>
      </c>
      <c r="BE979" s="472" t="s">
        <v>16916</v>
      </c>
      <c r="BF979" s="471" t="s">
        <v>16916</v>
      </c>
      <c r="BG979" s="472" t="s">
        <v>16916</v>
      </c>
      <c r="BH979" s="471" t="s">
        <v>16916</v>
      </c>
      <c r="BI979" s="472" t="s">
        <v>16916</v>
      </c>
      <c r="BJ979" s="357">
        <v>1597619.4799999997</v>
      </c>
      <c r="BK979" s="474">
        <v>850868.7300000001</v>
      </c>
      <c r="BL979" s="357">
        <v>0</v>
      </c>
      <c r="BM979" s="474">
        <v>0</v>
      </c>
      <c r="BN979" s="357">
        <v>0</v>
      </c>
      <c r="BO979" s="474">
        <v>0</v>
      </c>
    </row>
    <row r="980" spans="1:67" s="148" customFormat="1" ht="12.75" x14ac:dyDescent="0.2">
      <c r="A980" s="470" t="s">
        <v>8392</v>
      </c>
      <c r="B980" s="470" t="s">
        <v>8325</v>
      </c>
      <c r="C980" s="470" t="s">
        <v>8213</v>
      </c>
      <c r="D980" s="470" t="s">
        <v>8213</v>
      </c>
      <c r="E980" s="470" t="s">
        <v>17641</v>
      </c>
      <c r="F980" s="470" t="s">
        <v>17054</v>
      </c>
      <c r="G980" s="470" t="s">
        <v>17053</v>
      </c>
      <c r="H980" s="471" t="s">
        <v>16916</v>
      </c>
      <c r="I980" s="472" t="s">
        <v>16916</v>
      </c>
      <c r="J980" s="471" t="s">
        <v>16916</v>
      </c>
      <c r="K980" s="472" t="s">
        <v>16916</v>
      </c>
      <c r="L980" s="471" t="s">
        <v>16916</v>
      </c>
      <c r="M980" s="472" t="s">
        <v>16916</v>
      </c>
      <c r="N980" s="471" t="s">
        <v>16916</v>
      </c>
      <c r="O980" s="472" t="s">
        <v>16916</v>
      </c>
      <c r="P980" s="471" t="s">
        <v>16916</v>
      </c>
      <c r="Q980" s="472" t="s">
        <v>16916</v>
      </c>
      <c r="R980" s="475" t="s">
        <v>16916</v>
      </c>
      <c r="S980" s="476" t="s">
        <v>16916</v>
      </c>
      <c r="T980" s="475" t="s">
        <v>16916</v>
      </c>
      <c r="U980" s="476" t="s">
        <v>16916</v>
      </c>
      <c r="V980" s="475" t="s">
        <v>16916</v>
      </c>
      <c r="W980" s="473" t="s">
        <v>16916</v>
      </c>
      <c r="X980" s="471" t="s">
        <v>16916</v>
      </c>
      <c r="Y980" s="472" t="s">
        <v>16916</v>
      </c>
      <c r="Z980" s="471" t="s">
        <v>16916</v>
      </c>
      <c r="AA980" s="472" t="s">
        <v>16916</v>
      </c>
      <c r="AB980" s="471" t="s">
        <v>16916</v>
      </c>
      <c r="AC980" s="472" t="s">
        <v>16916</v>
      </c>
      <c r="AD980" s="471" t="s">
        <v>16916</v>
      </c>
      <c r="AE980" s="472" t="s">
        <v>16916</v>
      </c>
      <c r="AF980" s="595" t="s">
        <v>16916</v>
      </c>
      <c r="AG980" s="473" t="s">
        <v>16916</v>
      </c>
      <c r="AH980" s="471" t="s">
        <v>16916</v>
      </c>
      <c r="AI980" s="472" t="s">
        <v>16916</v>
      </c>
      <c r="AJ980" s="471" t="s">
        <v>16916</v>
      </c>
      <c r="AK980" s="472" t="s">
        <v>16916</v>
      </c>
      <c r="AL980" s="471" t="s">
        <v>16916</v>
      </c>
      <c r="AM980" s="472" t="s">
        <v>16916</v>
      </c>
      <c r="AN980" s="471" t="s">
        <v>16916</v>
      </c>
      <c r="AO980" s="472" t="s">
        <v>16916</v>
      </c>
      <c r="AP980" s="471">
        <v>1500000</v>
      </c>
      <c r="AQ980" s="472">
        <v>0</v>
      </c>
      <c r="AR980" s="471" t="s">
        <v>16916</v>
      </c>
      <c r="AS980" s="472" t="s">
        <v>16916</v>
      </c>
      <c r="AT980" s="471" t="s">
        <v>16916</v>
      </c>
      <c r="AU980" s="472" t="s">
        <v>16916</v>
      </c>
      <c r="AV980" s="471" t="s">
        <v>16916</v>
      </c>
      <c r="AW980" s="472" t="s">
        <v>16916</v>
      </c>
      <c r="AX980" s="471">
        <v>1500000</v>
      </c>
      <c r="AY980" s="472">
        <v>804627.92999999993</v>
      </c>
      <c r="AZ980" s="471" t="s">
        <v>16916</v>
      </c>
      <c r="BA980" s="472" t="s">
        <v>16916</v>
      </c>
      <c r="BB980" s="471" t="s">
        <v>16916</v>
      </c>
      <c r="BC980" s="472" t="s">
        <v>16916</v>
      </c>
      <c r="BD980" s="471" t="s">
        <v>16916</v>
      </c>
      <c r="BE980" s="472" t="s">
        <v>16916</v>
      </c>
      <c r="BF980" s="471">
        <v>958347.7</v>
      </c>
      <c r="BG980" s="472">
        <v>896157.1</v>
      </c>
      <c r="BH980" s="471" t="s">
        <v>16916</v>
      </c>
      <c r="BI980" s="472" t="s">
        <v>16916</v>
      </c>
      <c r="BJ980" s="357">
        <v>3958347.7</v>
      </c>
      <c r="BK980" s="474">
        <v>1700785.0299999998</v>
      </c>
      <c r="BL980" s="357">
        <v>0</v>
      </c>
      <c r="BM980" s="474">
        <v>0</v>
      </c>
      <c r="BN980" s="357">
        <v>0</v>
      </c>
      <c r="BO980" s="474">
        <v>0</v>
      </c>
    </row>
    <row r="981" spans="1:67" s="148" customFormat="1" ht="12.75" x14ac:dyDescent="0.2">
      <c r="A981" s="470" t="s">
        <v>8392</v>
      </c>
      <c r="B981" s="470" t="s">
        <v>8490</v>
      </c>
      <c r="C981" s="470" t="s">
        <v>8213</v>
      </c>
      <c r="D981" s="470" t="s">
        <v>8213</v>
      </c>
      <c r="E981" s="470" t="s">
        <v>17642</v>
      </c>
      <c r="F981" s="470" t="s">
        <v>17054</v>
      </c>
      <c r="G981" s="470" t="s">
        <v>17053</v>
      </c>
      <c r="H981" s="471" t="s">
        <v>16916</v>
      </c>
      <c r="I981" s="472" t="s">
        <v>16916</v>
      </c>
      <c r="J981" s="471" t="s">
        <v>16916</v>
      </c>
      <c r="K981" s="472" t="s">
        <v>16916</v>
      </c>
      <c r="L981" s="471" t="s">
        <v>16916</v>
      </c>
      <c r="M981" s="472" t="s">
        <v>16916</v>
      </c>
      <c r="N981" s="471" t="s">
        <v>16916</v>
      </c>
      <c r="O981" s="472" t="s">
        <v>16916</v>
      </c>
      <c r="P981" s="471" t="s">
        <v>16916</v>
      </c>
      <c r="Q981" s="472" t="s">
        <v>16916</v>
      </c>
      <c r="R981" s="475" t="s">
        <v>16916</v>
      </c>
      <c r="S981" s="476" t="s">
        <v>16916</v>
      </c>
      <c r="T981" s="475" t="s">
        <v>16916</v>
      </c>
      <c r="U981" s="476" t="s">
        <v>16916</v>
      </c>
      <c r="V981" s="475" t="s">
        <v>16916</v>
      </c>
      <c r="W981" s="473" t="s">
        <v>16916</v>
      </c>
      <c r="X981" s="471" t="s">
        <v>16916</v>
      </c>
      <c r="Y981" s="472" t="s">
        <v>16916</v>
      </c>
      <c r="Z981" s="471" t="s">
        <v>16916</v>
      </c>
      <c r="AA981" s="472" t="s">
        <v>16916</v>
      </c>
      <c r="AB981" s="471" t="s">
        <v>16916</v>
      </c>
      <c r="AC981" s="472" t="s">
        <v>16916</v>
      </c>
      <c r="AD981" s="471" t="s">
        <v>16916</v>
      </c>
      <c r="AE981" s="472" t="s">
        <v>16916</v>
      </c>
      <c r="AF981" s="595" t="s">
        <v>16916</v>
      </c>
      <c r="AG981" s="473" t="s">
        <v>16916</v>
      </c>
      <c r="AH981" s="471" t="s">
        <v>16916</v>
      </c>
      <c r="AI981" s="472" t="s">
        <v>16916</v>
      </c>
      <c r="AJ981" s="471" t="s">
        <v>16916</v>
      </c>
      <c r="AK981" s="472" t="s">
        <v>16916</v>
      </c>
      <c r="AL981" s="471" t="s">
        <v>16916</v>
      </c>
      <c r="AM981" s="472" t="s">
        <v>16916</v>
      </c>
      <c r="AN981" s="471">
        <v>5432411</v>
      </c>
      <c r="AO981" s="472">
        <v>3621323.11</v>
      </c>
      <c r="AP981" s="471" t="s">
        <v>16916</v>
      </c>
      <c r="AQ981" s="472" t="s">
        <v>16916</v>
      </c>
      <c r="AR981" s="471" t="s">
        <v>16916</v>
      </c>
      <c r="AS981" s="472" t="s">
        <v>16916</v>
      </c>
      <c r="AT981" s="471" t="s">
        <v>16916</v>
      </c>
      <c r="AU981" s="472" t="s">
        <v>16916</v>
      </c>
      <c r="AV981" s="471" t="s">
        <v>16916</v>
      </c>
      <c r="AW981" s="472" t="s">
        <v>16916</v>
      </c>
      <c r="AX981" s="471" t="s">
        <v>16916</v>
      </c>
      <c r="AY981" s="472" t="s">
        <v>16916</v>
      </c>
      <c r="AZ981" s="471" t="s">
        <v>16916</v>
      </c>
      <c r="BA981" s="472" t="s">
        <v>16916</v>
      </c>
      <c r="BB981" s="471" t="s">
        <v>16916</v>
      </c>
      <c r="BC981" s="472" t="s">
        <v>16916</v>
      </c>
      <c r="BD981" s="471" t="s">
        <v>16916</v>
      </c>
      <c r="BE981" s="472" t="s">
        <v>16916</v>
      </c>
      <c r="BF981" s="471" t="s">
        <v>16916</v>
      </c>
      <c r="BG981" s="472" t="s">
        <v>16916</v>
      </c>
      <c r="BH981" s="471" t="s">
        <v>16916</v>
      </c>
      <c r="BI981" s="472" t="s">
        <v>16916</v>
      </c>
      <c r="BJ981" s="357">
        <v>0</v>
      </c>
      <c r="BK981" s="474">
        <v>0</v>
      </c>
      <c r="BL981" s="357">
        <v>5432411</v>
      </c>
      <c r="BM981" s="474">
        <v>3621323.11</v>
      </c>
      <c r="BN981" s="357">
        <v>0</v>
      </c>
      <c r="BO981" s="474">
        <v>0</v>
      </c>
    </row>
    <row r="982" spans="1:67" s="148" customFormat="1" ht="12.75" x14ac:dyDescent="0.2">
      <c r="A982" s="470" t="s">
        <v>8392</v>
      </c>
      <c r="B982" s="470" t="s">
        <v>8376</v>
      </c>
      <c r="C982" s="470" t="s">
        <v>8213</v>
      </c>
      <c r="D982" s="470" t="s">
        <v>8213</v>
      </c>
      <c r="E982" s="470" t="s">
        <v>17643</v>
      </c>
      <c r="F982" s="470" t="s">
        <v>17054</v>
      </c>
      <c r="G982" s="470" t="s">
        <v>17053</v>
      </c>
      <c r="H982" s="471" t="s">
        <v>16916</v>
      </c>
      <c r="I982" s="472" t="s">
        <v>16916</v>
      </c>
      <c r="J982" s="471" t="s">
        <v>16916</v>
      </c>
      <c r="K982" s="472" t="s">
        <v>16916</v>
      </c>
      <c r="L982" s="471" t="s">
        <v>16916</v>
      </c>
      <c r="M982" s="472" t="s">
        <v>16916</v>
      </c>
      <c r="N982" s="471">
        <v>44947.01</v>
      </c>
      <c r="O982" s="472">
        <v>0</v>
      </c>
      <c r="P982" s="471" t="s">
        <v>16916</v>
      </c>
      <c r="Q982" s="472" t="s">
        <v>16916</v>
      </c>
      <c r="R982" s="475" t="s">
        <v>16916</v>
      </c>
      <c r="S982" s="476" t="s">
        <v>16916</v>
      </c>
      <c r="T982" s="475" t="s">
        <v>16916</v>
      </c>
      <c r="U982" s="476" t="s">
        <v>16916</v>
      </c>
      <c r="V982" s="475">
        <v>950346.83000000007</v>
      </c>
      <c r="W982" s="473">
        <v>950346.83</v>
      </c>
      <c r="X982" s="471" t="s">
        <v>16916</v>
      </c>
      <c r="Y982" s="472" t="s">
        <v>16916</v>
      </c>
      <c r="Z982" s="471" t="s">
        <v>16916</v>
      </c>
      <c r="AA982" s="472" t="s">
        <v>16916</v>
      </c>
      <c r="AB982" s="471" t="s">
        <v>16916</v>
      </c>
      <c r="AC982" s="472" t="s">
        <v>16916</v>
      </c>
      <c r="AD982" s="471" t="s">
        <v>16916</v>
      </c>
      <c r="AE982" s="472" t="s">
        <v>16916</v>
      </c>
      <c r="AF982" s="595" t="s">
        <v>16916</v>
      </c>
      <c r="AG982" s="473" t="s">
        <v>16916</v>
      </c>
      <c r="AH982" s="471" t="s">
        <v>16916</v>
      </c>
      <c r="AI982" s="472" t="s">
        <v>16916</v>
      </c>
      <c r="AJ982" s="471" t="s">
        <v>16916</v>
      </c>
      <c r="AK982" s="472" t="s">
        <v>16916</v>
      </c>
      <c r="AL982" s="471" t="s">
        <v>16916</v>
      </c>
      <c r="AM982" s="472" t="s">
        <v>16916</v>
      </c>
      <c r="AN982" s="471" t="s">
        <v>16916</v>
      </c>
      <c r="AO982" s="472" t="s">
        <v>16916</v>
      </c>
      <c r="AP982" s="471" t="s">
        <v>16916</v>
      </c>
      <c r="AQ982" s="472" t="s">
        <v>16916</v>
      </c>
      <c r="AR982" s="471" t="s">
        <v>16916</v>
      </c>
      <c r="AS982" s="472" t="s">
        <v>16916</v>
      </c>
      <c r="AT982" s="471" t="s">
        <v>16916</v>
      </c>
      <c r="AU982" s="472" t="s">
        <v>16916</v>
      </c>
      <c r="AV982" s="471" t="s">
        <v>16916</v>
      </c>
      <c r="AW982" s="472" t="s">
        <v>16916</v>
      </c>
      <c r="AX982" s="471" t="s">
        <v>16916</v>
      </c>
      <c r="AY982" s="472" t="s">
        <v>16916</v>
      </c>
      <c r="AZ982" s="471" t="s">
        <v>16916</v>
      </c>
      <c r="BA982" s="472" t="s">
        <v>16916</v>
      </c>
      <c r="BB982" s="471" t="s">
        <v>16916</v>
      </c>
      <c r="BC982" s="472" t="s">
        <v>16916</v>
      </c>
      <c r="BD982" s="471" t="s">
        <v>16916</v>
      </c>
      <c r="BE982" s="472" t="s">
        <v>16916</v>
      </c>
      <c r="BF982" s="471" t="s">
        <v>16916</v>
      </c>
      <c r="BG982" s="472" t="s">
        <v>16916</v>
      </c>
      <c r="BH982" s="471" t="s">
        <v>16916</v>
      </c>
      <c r="BI982" s="472" t="s">
        <v>16916</v>
      </c>
      <c r="BJ982" s="357">
        <v>44947.01</v>
      </c>
      <c r="BK982" s="474">
        <v>0</v>
      </c>
      <c r="BL982" s="357">
        <v>0</v>
      </c>
      <c r="BM982" s="474">
        <v>0</v>
      </c>
      <c r="BN982" s="357">
        <v>950346.83000000007</v>
      </c>
      <c r="BO982" s="474">
        <v>950346.83</v>
      </c>
    </row>
    <row r="983" spans="1:67" s="148" customFormat="1" ht="12.75" x14ac:dyDescent="0.2">
      <c r="A983" s="470" t="s">
        <v>8392</v>
      </c>
      <c r="B983" s="470" t="s">
        <v>8393</v>
      </c>
      <c r="C983" s="470" t="s">
        <v>8213</v>
      </c>
      <c r="D983" s="470" t="s">
        <v>8213</v>
      </c>
      <c r="E983" s="470" t="s">
        <v>8394</v>
      </c>
      <c r="F983" s="470" t="s">
        <v>17054</v>
      </c>
      <c r="G983" s="470" t="s">
        <v>17053</v>
      </c>
      <c r="H983" s="471" t="s">
        <v>16916</v>
      </c>
      <c r="I983" s="472" t="s">
        <v>16916</v>
      </c>
      <c r="J983" s="471" t="s">
        <v>16916</v>
      </c>
      <c r="K983" s="472" t="s">
        <v>16916</v>
      </c>
      <c r="L983" s="471" t="s">
        <v>16916</v>
      </c>
      <c r="M983" s="472" t="s">
        <v>16916</v>
      </c>
      <c r="N983" s="471" t="s">
        <v>16916</v>
      </c>
      <c r="O983" s="472" t="s">
        <v>16916</v>
      </c>
      <c r="P983" s="471" t="s">
        <v>16916</v>
      </c>
      <c r="Q983" s="472" t="s">
        <v>16916</v>
      </c>
      <c r="R983" s="475">
        <v>936211.76</v>
      </c>
      <c r="S983" s="476">
        <v>245261.07</v>
      </c>
      <c r="T983" s="475" t="s">
        <v>16916</v>
      </c>
      <c r="U983" s="476" t="s">
        <v>16916</v>
      </c>
      <c r="V983" s="475" t="s">
        <v>16916</v>
      </c>
      <c r="W983" s="473" t="s">
        <v>16916</v>
      </c>
      <c r="X983" s="471" t="s">
        <v>16916</v>
      </c>
      <c r="Y983" s="472" t="s">
        <v>16916</v>
      </c>
      <c r="Z983" s="471" t="s">
        <v>16916</v>
      </c>
      <c r="AA983" s="472" t="s">
        <v>16916</v>
      </c>
      <c r="AB983" s="471" t="s">
        <v>16916</v>
      </c>
      <c r="AC983" s="472" t="s">
        <v>16916</v>
      </c>
      <c r="AD983" s="471" t="s">
        <v>16916</v>
      </c>
      <c r="AE983" s="472" t="s">
        <v>16916</v>
      </c>
      <c r="AF983" s="595" t="s">
        <v>16916</v>
      </c>
      <c r="AG983" s="473" t="s">
        <v>16916</v>
      </c>
      <c r="AH983" s="471" t="s">
        <v>16916</v>
      </c>
      <c r="AI983" s="472" t="s">
        <v>16916</v>
      </c>
      <c r="AJ983" s="471" t="s">
        <v>16916</v>
      </c>
      <c r="AK983" s="472" t="s">
        <v>16916</v>
      </c>
      <c r="AL983" s="471" t="s">
        <v>16916</v>
      </c>
      <c r="AM983" s="472" t="s">
        <v>16916</v>
      </c>
      <c r="AN983" s="471" t="s">
        <v>16916</v>
      </c>
      <c r="AO983" s="472" t="s">
        <v>16916</v>
      </c>
      <c r="AP983" s="471" t="s">
        <v>16916</v>
      </c>
      <c r="AQ983" s="472" t="s">
        <v>16916</v>
      </c>
      <c r="AR983" s="471" t="s">
        <v>16916</v>
      </c>
      <c r="AS983" s="472" t="s">
        <v>16916</v>
      </c>
      <c r="AT983" s="471" t="s">
        <v>16916</v>
      </c>
      <c r="AU983" s="472" t="s">
        <v>16916</v>
      </c>
      <c r="AV983" s="471" t="s">
        <v>16916</v>
      </c>
      <c r="AW983" s="472" t="s">
        <v>16916</v>
      </c>
      <c r="AX983" s="471" t="s">
        <v>16916</v>
      </c>
      <c r="AY983" s="472" t="s">
        <v>16916</v>
      </c>
      <c r="AZ983" s="471" t="s">
        <v>16916</v>
      </c>
      <c r="BA983" s="472" t="s">
        <v>16916</v>
      </c>
      <c r="BB983" s="471" t="s">
        <v>16916</v>
      </c>
      <c r="BC983" s="472" t="s">
        <v>16916</v>
      </c>
      <c r="BD983" s="471" t="s">
        <v>16916</v>
      </c>
      <c r="BE983" s="472" t="s">
        <v>16916</v>
      </c>
      <c r="BF983" s="471" t="s">
        <v>16916</v>
      </c>
      <c r="BG983" s="472" t="s">
        <v>16916</v>
      </c>
      <c r="BH983" s="471" t="s">
        <v>16916</v>
      </c>
      <c r="BI983" s="472" t="s">
        <v>16916</v>
      </c>
      <c r="BJ983" s="357">
        <v>936211.76</v>
      </c>
      <c r="BK983" s="474">
        <v>245261.07</v>
      </c>
      <c r="BL983" s="357">
        <v>0</v>
      </c>
      <c r="BM983" s="474">
        <v>0</v>
      </c>
      <c r="BN983" s="357">
        <v>0</v>
      </c>
      <c r="BO983" s="474">
        <v>0</v>
      </c>
    </row>
    <row r="984" spans="1:67" s="148" customFormat="1" ht="12.75" x14ac:dyDescent="0.2">
      <c r="A984" s="470" t="s">
        <v>8392</v>
      </c>
      <c r="B984" s="470" t="s">
        <v>8395</v>
      </c>
      <c r="C984" s="470" t="s">
        <v>8213</v>
      </c>
      <c r="D984" s="470" t="s">
        <v>8213</v>
      </c>
      <c r="E984" s="470" t="s">
        <v>179</v>
      </c>
      <c r="F984" s="470" t="s">
        <v>17054</v>
      </c>
      <c r="G984" s="470" t="s">
        <v>17053</v>
      </c>
      <c r="H984" s="471">
        <v>31128294.379999999</v>
      </c>
      <c r="I984" s="472">
        <v>25593598.129999995</v>
      </c>
      <c r="J984" s="471" t="s">
        <v>16916</v>
      </c>
      <c r="K984" s="472" t="s">
        <v>16916</v>
      </c>
      <c r="L984" s="471" t="s">
        <v>16916</v>
      </c>
      <c r="M984" s="472" t="s">
        <v>16916</v>
      </c>
      <c r="N984" s="471">
        <v>68204140.5</v>
      </c>
      <c r="O984" s="472">
        <v>56688197.469999999</v>
      </c>
      <c r="P984" s="471" t="s">
        <v>16916</v>
      </c>
      <c r="Q984" s="472" t="s">
        <v>16916</v>
      </c>
      <c r="R984" s="475">
        <v>37253320.450000003</v>
      </c>
      <c r="S984" s="476">
        <v>30297872.890000001</v>
      </c>
      <c r="T984" s="475" t="s">
        <v>16916</v>
      </c>
      <c r="U984" s="476" t="s">
        <v>16916</v>
      </c>
      <c r="V984" s="475" t="s">
        <v>16916</v>
      </c>
      <c r="W984" s="473" t="s">
        <v>16916</v>
      </c>
      <c r="X984" s="471">
        <v>12364830.439999999</v>
      </c>
      <c r="Y984" s="472">
        <v>12113587.559999999</v>
      </c>
      <c r="Z984" s="471" t="s">
        <v>16916</v>
      </c>
      <c r="AA984" s="472" t="s">
        <v>16916</v>
      </c>
      <c r="AB984" s="471">
        <v>12332498.109999999</v>
      </c>
      <c r="AC984" s="472">
        <v>12011180.139999993</v>
      </c>
      <c r="AD984" s="471" t="s">
        <v>16916</v>
      </c>
      <c r="AE984" s="472" t="s">
        <v>16916</v>
      </c>
      <c r="AF984" s="595" t="s">
        <v>16916</v>
      </c>
      <c r="AG984" s="473" t="s">
        <v>16916</v>
      </c>
      <c r="AH984" s="471">
        <v>11340206.51</v>
      </c>
      <c r="AI984" s="472">
        <v>10014937.35</v>
      </c>
      <c r="AJ984" s="471" t="s">
        <v>16916</v>
      </c>
      <c r="AK984" s="472" t="s">
        <v>16916</v>
      </c>
      <c r="AL984" s="471">
        <v>10099448.33</v>
      </c>
      <c r="AM984" s="472">
        <v>9901771.700000003</v>
      </c>
      <c r="AN984" s="471" t="s">
        <v>16916</v>
      </c>
      <c r="AO984" s="472" t="s">
        <v>16916</v>
      </c>
      <c r="AP984" s="471">
        <v>10028028.51</v>
      </c>
      <c r="AQ984" s="472">
        <v>9918622</v>
      </c>
      <c r="AR984" s="471" t="s">
        <v>16916</v>
      </c>
      <c r="AS984" s="472" t="s">
        <v>16916</v>
      </c>
      <c r="AT984" s="471">
        <v>9983608.6799999997</v>
      </c>
      <c r="AU984" s="472">
        <v>9534556.5</v>
      </c>
      <c r="AV984" s="471" t="s">
        <v>16916</v>
      </c>
      <c r="AW984" s="472" t="s">
        <v>16916</v>
      </c>
      <c r="AX984" s="471">
        <v>10385290.82</v>
      </c>
      <c r="AY984" s="472">
        <v>6445399.8300000001</v>
      </c>
      <c r="AZ984" s="471" t="s">
        <v>16916</v>
      </c>
      <c r="BA984" s="472" t="s">
        <v>16916</v>
      </c>
      <c r="BB984" s="471">
        <v>8067898.2799999993</v>
      </c>
      <c r="BC984" s="472">
        <v>3753443.9299999997</v>
      </c>
      <c r="BD984" s="471" t="s">
        <v>16916</v>
      </c>
      <c r="BE984" s="472" t="s">
        <v>16916</v>
      </c>
      <c r="BF984" s="471">
        <v>1095311.98</v>
      </c>
      <c r="BG984" s="472">
        <v>0</v>
      </c>
      <c r="BH984" s="471" t="s">
        <v>16916</v>
      </c>
      <c r="BI984" s="472" t="s">
        <v>16916</v>
      </c>
      <c r="BJ984" s="357">
        <v>222282876.98999998</v>
      </c>
      <c r="BK984" s="474">
        <v>186273167.50000003</v>
      </c>
      <c r="BL984" s="357">
        <v>0</v>
      </c>
      <c r="BM984" s="474">
        <v>0</v>
      </c>
      <c r="BN984" s="357">
        <v>0</v>
      </c>
      <c r="BO984" s="474">
        <v>0</v>
      </c>
    </row>
    <row r="985" spans="1:67" s="148" customFormat="1" ht="12.75" x14ac:dyDescent="0.2">
      <c r="A985" s="470" t="s">
        <v>8392</v>
      </c>
      <c r="B985" s="470" t="s">
        <v>8491</v>
      </c>
      <c r="C985" s="470" t="s">
        <v>8213</v>
      </c>
      <c r="D985" s="470" t="s">
        <v>8213</v>
      </c>
      <c r="E985" s="470" t="s">
        <v>17644</v>
      </c>
      <c r="F985" s="470" t="s">
        <v>17054</v>
      </c>
      <c r="G985" s="470" t="s">
        <v>17053</v>
      </c>
      <c r="H985" s="471">
        <v>1754149.26</v>
      </c>
      <c r="I985" s="472">
        <v>1181990.26</v>
      </c>
      <c r="J985" s="471" t="s">
        <v>16916</v>
      </c>
      <c r="K985" s="472" t="s">
        <v>16916</v>
      </c>
      <c r="L985" s="471" t="s">
        <v>16916</v>
      </c>
      <c r="M985" s="472" t="s">
        <v>16916</v>
      </c>
      <c r="N985" s="471" t="s">
        <v>16916</v>
      </c>
      <c r="O985" s="472" t="s">
        <v>16916</v>
      </c>
      <c r="P985" s="471" t="s">
        <v>16916</v>
      </c>
      <c r="Q985" s="472" t="s">
        <v>16916</v>
      </c>
      <c r="R985" s="475" t="s">
        <v>16916</v>
      </c>
      <c r="S985" s="476" t="s">
        <v>16916</v>
      </c>
      <c r="T985" s="475" t="s">
        <v>16916</v>
      </c>
      <c r="U985" s="476" t="s">
        <v>16916</v>
      </c>
      <c r="V985" s="475" t="s">
        <v>16916</v>
      </c>
      <c r="W985" s="473" t="s">
        <v>16916</v>
      </c>
      <c r="X985" s="471" t="s">
        <v>16916</v>
      </c>
      <c r="Y985" s="472" t="s">
        <v>16916</v>
      </c>
      <c r="Z985" s="471" t="s">
        <v>16916</v>
      </c>
      <c r="AA985" s="472" t="s">
        <v>16916</v>
      </c>
      <c r="AB985" s="471">
        <v>1047523.73</v>
      </c>
      <c r="AC985" s="472">
        <v>550160</v>
      </c>
      <c r="AD985" s="471" t="s">
        <v>16916</v>
      </c>
      <c r="AE985" s="472" t="s">
        <v>16916</v>
      </c>
      <c r="AF985" s="595" t="s">
        <v>16916</v>
      </c>
      <c r="AG985" s="473" t="s">
        <v>16916</v>
      </c>
      <c r="AH985" s="471" t="s">
        <v>16916</v>
      </c>
      <c r="AI985" s="472" t="s">
        <v>16916</v>
      </c>
      <c r="AJ985" s="471" t="s">
        <v>16916</v>
      </c>
      <c r="AK985" s="472" t="s">
        <v>16916</v>
      </c>
      <c r="AL985" s="471" t="s">
        <v>16916</v>
      </c>
      <c r="AM985" s="472" t="s">
        <v>16916</v>
      </c>
      <c r="AN985" s="471" t="s">
        <v>16916</v>
      </c>
      <c r="AO985" s="472" t="s">
        <v>16916</v>
      </c>
      <c r="AP985" s="471" t="s">
        <v>16916</v>
      </c>
      <c r="AQ985" s="472" t="s">
        <v>16916</v>
      </c>
      <c r="AR985" s="471" t="s">
        <v>16916</v>
      </c>
      <c r="AS985" s="472" t="s">
        <v>16916</v>
      </c>
      <c r="AT985" s="471" t="s">
        <v>16916</v>
      </c>
      <c r="AU985" s="472" t="s">
        <v>16916</v>
      </c>
      <c r="AV985" s="471" t="s">
        <v>16916</v>
      </c>
      <c r="AW985" s="472" t="s">
        <v>16916</v>
      </c>
      <c r="AX985" s="471" t="s">
        <v>16916</v>
      </c>
      <c r="AY985" s="472" t="s">
        <v>16916</v>
      </c>
      <c r="AZ985" s="471" t="s">
        <v>16916</v>
      </c>
      <c r="BA985" s="472" t="s">
        <v>16916</v>
      </c>
      <c r="BB985" s="471" t="s">
        <v>16916</v>
      </c>
      <c r="BC985" s="472" t="s">
        <v>16916</v>
      </c>
      <c r="BD985" s="471" t="s">
        <v>16916</v>
      </c>
      <c r="BE985" s="472" t="s">
        <v>16916</v>
      </c>
      <c r="BF985" s="471" t="s">
        <v>16916</v>
      </c>
      <c r="BG985" s="472" t="s">
        <v>16916</v>
      </c>
      <c r="BH985" s="471" t="s">
        <v>16916</v>
      </c>
      <c r="BI985" s="472" t="s">
        <v>16916</v>
      </c>
      <c r="BJ985" s="357">
        <v>2801672.99</v>
      </c>
      <c r="BK985" s="474">
        <v>1732150.26</v>
      </c>
      <c r="BL985" s="357">
        <v>0</v>
      </c>
      <c r="BM985" s="474">
        <v>0</v>
      </c>
      <c r="BN985" s="357">
        <v>0</v>
      </c>
      <c r="BO985" s="474">
        <v>0</v>
      </c>
    </row>
    <row r="986" spans="1:67" s="148" customFormat="1" ht="12.75" x14ac:dyDescent="0.2">
      <c r="A986" s="470" t="s">
        <v>8392</v>
      </c>
      <c r="B986" s="470" t="s">
        <v>8876</v>
      </c>
      <c r="C986" s="470" t="s">
        <v>8213</v>
      </c>
      <c r="D986" s="470" t="s">
        <v>8213</v>
      </c>
      <c r="E986" s="470" t="s">
        <v>16998</v>
      </c>
      <c r="F986" s="470" t="s">
        <v>17054</v>
      </c>
      <c r="G986" s="470" t="s">
        <v>17053</v>
      </c>
      <c r="H986" s="471" t="s">
        <v>16916</v>
      </c>
      <c r="I986" s="472" t="s">
        <v>16916</v>
      </c>
      <c r="J986" s="471" t="s">
        <v>16916</v>
      </c>
      <c r="K986" s="472" t="s">
        <v>16916</v>
      </c>
      <c r="L986" s="471" t="s">
        <v>16916</v>
      </c>
      <c r="M986" s="472" t="s">
        <v>16916</v>
      </c>
      <c r="N986" s="471" t="s">
        <v>16916</v>
      </c>
      <c r="O986" s="472" t="s">
        <v>16916</v>
      </c>
      <c r="P986" s="471" t="s">
        <v>16916</v>
      </c>
      <c r="Q986" s="472" t="s">
        <v>16916</v>
      </c>
      <c r="R986" s="475" t="s">
        <v>16916</v>
      </c>
      <c r="S986" s="476" t="s">
        <v>16916</v>
      </c>
      <c r="T986" s="475" t="s">
        <v>16916</v>
      </c>
      <c r="U986" s="476" t="s">
        <v>16916</v>
      </c>
      <c r="V986" s="475" t="s">
        <v>16916</v>
      </c>
      <c r="W986" s="473" t="s">
        <v>16916</v>
      </c>
      <c r="X986" s="471" t="s">
        <v>16916</v>
      </c>
      <c r="Y986" s="472" t="s">
        <v>16916</v>
      </c>
      <c r="Z986" s="471">
        <v>8695714.2899999991</v>
      </c>
      <c r="AA986" s="472">
        <v>7845714.29</v>
      </c>
      <c r="AB986" s="471" t="s">
        <v>16916</v>
      </c>
      <c r="AC986" s="472" t="s">
        <v>16916</v>
      </c>
      <c r="AD986" s="471" t="s">
        <v>16916</v>
      </c>
      <c r="AE986" s="472" t="s">
        <v>16916</v>
      </c>
      <c r="AF986" s="595" t="s">
        <v>16916</v>
      </c>
      <c r="AG986" s="473" t="s">
        <v>16916</v>
      </c>
      <c r="AH986" s="471" t="s">
        <v>16916</v>
      </c>
      <c r="AI986" s="472" t="s">
        <v>16916</v>
      </c>
      <c r="AJ986" s="471" t="s">
        <v>16916</v>
      </c>
      <c r="AK986" s="472" t="s">
        <v>16916</v>
      </c>
      <c r="AL986" s="471" t="s">
        <v>16916</v>
      </c>
      <c r="AM986" s="472" t="s">
        <v>16916</v>
      </c>
      <c r="AN986" s="471" t="s">
        <v>16916</v>
      </c>
      <c r="AO986" s="472" t="s">
        <v>16916</v>
      </c>
      <c r="AP986" s="471" t="s">
        <v>16916</v>
      </c>
      <c r="AQ986" s="472" t="s">
        <v>16916</v>
      </c>
      <c r="AR986" s="471" t="s">
        <v>16916</v>
      </c>
      <c r="AS986" s="472" t="s">
        <v>16916</v>
      </c>
      <c r="AT986" s="471" t="s">
        <v>16916</v>
      </c>
      <c r="AU986" s="472" t="s">
        <v>16916</v>
      </c>
      <c r="AV986" s="471" t="s">
        <v>16916</v>
      </c>
      <c r="AW986" s="472" t="s">
        <v>16916</v>
      </c>
      <c r="AX986" s="471" t="s">
        <v>16916</v>
      </c>
      <c r="AY986" s="472" t="s">
        <v>16916</v>
      </c>
      <c r="AZ986" s="471" t="s">
        <v>16916</v>
      </c>
      <c r="BA986" s="472" t="s">
        <v>16916</v>
      </c>
      <c r="BB986" s="471" t="s">
        <v>16916</v>
      </c>
      <c r="BC986" s="472" t="s">
        <v>16916</v>
      </c>
      <c r="BD986" s="471" t="s">
        <v>16916</v>
      </c>
      <c r="BE986" s="472" t="s">
        <v>16916</v>
      </c>
      <c r="BF986" s="471" t="s">
        <v>16916</v>
      </c>
      <c r="BG986" s="472" t="s">
        <v>16916</v>
      </c>
      <c r="BH986" s="471" t="s">
        <v>16916</v>
      </c>
      <c r="BI986" s="472" t="s">
        <v>16916</v>
      </c>
      <c r="BJ986" s="357">
        <v>0</v>
      </c>
      <c r="BK986" s="474">
        <v>0</v>
      </c>
      <c r="BL986" s="357">
        <v>8695714.2899999991</v>
      </c>
      <c r="BM986" s="474">
        <v>7845714.29</v>
      </c>
      <c r="BN986" s="357">
        <v>0</v>
      </c>
      <c r="BO986" s="474">
        <v>0</v>
      </c>
    </row>
    <row r="987" spans="1:67" s="148" customFormat="1" ht="12.75" x14ac:dyDescent="0.2">
      <c r="A987" s="470" t="s">
        <v>8392</v>
      </c>
      <c r="B987" s="470" t="s">
        <v>8401</v>
      </c>
      <c r="C987" s="470" t="s">
        <v>8213</v>
      </c>
      <c r="D987" s="470" t="s">
        <v>8213</v>
      </c>
      <c r="E987" s="470" t="s">
        <v>151</v>
      </c>
      <c r="F987" s="470" t="s">
        <v>17054</v>
      </c>
      <c r="G987" s="470" t="s">
        <v>17053</v>
      </c>
      <c r="H987" s="471" t="s">
        <v>16916</v>
      </c>
      <c r="I987" s="472" t="s">
        <v>16916</v>
      </c>
      <c r="J987" s="471" t="s">
        <v>16916</v>
      </c>
      <c r="K987" s="472" t="s">
        <v>16916</v>
      </c>
      <c r="L987" s="471" t="s">
        <v>16916</v>
      </c>
      <c r="M987" s="472" t="s">
        <v>16916</v>
      </c>
      <c r="N987" s="471">
        <v>759849.12</v>
      </c>
      <c r="O987" s="472">
        <v>671046</v>
      </c>
      <c r="P987" s="471" t="s">
        <v>16916</v>
      </c>
      <c r="Q987" s="472" t="s">
        <v>16916</v>
      </c>
      <c r="R987" s="475">
        <v>88803.12</v>
      </c>
      <c r="S987" s="476">
        <v>0</v>
      </c>
      <c r="T987" s="475" t="s">
        <v>16916</v>
      </c>
      <c r="U987" s="476" t="s">
        <v>16916</v>
      </c>
      <c r="V987" s="475" t="s">
        <v>16916</v>
      </c>
      <c r="W987" s="473" t="s">
        <v>16916</v>
      </c>
      <c r="X987" s="471">
        <v>88803.12</v>
      </c>
      <c r="Y987" s="472">
        <v>0</v>
      </c>
      <c r="Z987" s="471" t="s">
        <v>16916</v>
      </c>
      <c r="AA987" s="472" t="s">
        <v>16916</v>
      </c>
      <c r="AB987" s="471">
        <v>88803.12</v>
      </c>
      <c r="AC987" s="472">
        <v>0</v>
      </c>
      <c r="AD987" s="471" t="s">
        <v>16916</v>
      </c>
      <c r="AE987" s="472" t="s">
        <v>16916</v>
      </c>
      <c r="AF987" s="595" t="s">
        <v>16916</v>
      </c>
      <c r="AG987" s="473" t="s">
        <v>16916</v>
      </c>
      <c r="AH987" s="471">
        <v>1584565.21</v>
      </c>
      <c r="AI987" s="472">
        <v>1367473.31</v>
      </c>
      <c r="AJ987" s="471" t="s">
        <v>16916</v>
      </c>
      <c r="AK987" s="472" t="s">
        <v>16916</v>
      </c>
      <c r="AL987" s="471">
        <v>88803.12</v>
      </c>
      <c r="AM987" s="472">
        <v>0</v>
      </c>
      <c r="AN987" s="471" t="s">
        <v>16916</v>
      </c>
      <c r="AO987" s="472" t="s">
        <v>16916</v>
      </c>
      <c r="AP987" s="471">
        <v>88803.12</v>
      </c>
      <c r="AQ987" s="472">
        <v>0</v>
      </c>
      <c r="AR987" s="471" t="s">
        <v>16916</v>
      </c>
      <c r="AS987" s="472" t="s">
        <v>16916</v>
      </c>
      <c r="AT987" s="471">
        <v>88803.12</v>
      </c>
      <c r="AU987" s="472" t="s">
        <v>16916</v>
      </c>
      <c r="AV987" s="471" t="s">
        <v>16916</v>
      </c>
      <c r="AW987" s="472" t="s">
        <v>16916</v>
      </c>
      <c r="AX987" s="471">
        <v>88803.12</v>
      </c>
      <c r="AY987" s="472" t="s">
        <v>16916</v>
      </c>
      <c r="AZ987" s="471" t="s">
        <v>16916</v>
      </c>
      <c r="BA987" s="472" t="s">
        <v>16916</v>
      </c>
      <c r="BB987" s="471">
        <v>88803.12</v>
      </c>
      <c r="BC987" s="472">
        <v>0</v>
      </c>
      <c r="BD987" s="471" t="s">
        <v>16916</v>
      </c>
      <c r="BE987" s="472" t="s">
        <v>16916</v>
      </c>
      <c r="BF987" s="471">
        <v>88803.12</v>
      </c>
      <c r="BG987" s="472">
        <v>0</v>
      </c>
      <c r="BH987" s="471" t="s">
        <v>16916</v>
      </c>
      <c r="BI987" s="472" t="s">
        <v>16916</v>
      </c>
      <c r="BJ987" s="357">
        <v>3143642.4100000006</v>
      </c>
      <c r="BK987" s="474">
        <v>2038519.31</v>
      </c>
      <c r="BL987" s="357">
        <v>0</v>
      </c>
      <c r="BM987" s="474">
        <v>0</v>
      </c>
      <c r="BN987" s="357">
        <v>0</v>
      </c>
      <c r="BO987" s="474">
        <v>0</v>
      </c>
    </row>
    <row r="988" spans="1:67" s="148" customFormat="1" ht="12.75" x14ac:dyDescent="0.2">
      <c r="A988" s="470" t="s">
        <v>8392</v>
      </c>
      <c r="B988" s="470" t="s">
        <v>8280</v>
      </c>
      <c r="C988" s="470" t="s">
        <v>8213</v>
      </c>
      <c r="D988" s="470" t="s">
        <v>8213</v>
      </c>
      <c r="E988" s="470" t="s">
        <v>17645</v>
      </c>
      <c r="F988" s="470" t="s">
        <v>17054</v>
      </c>
      <c r="G988" s="470" t="s">
        <v>17053</v>
      </c>
      <c r="H988" s="471" t="s">
        <v>16916</v>
      </c>
      <c r="I988" s="472" t="s">
        <v>16916</v>
      </c>
      <c r="J988" s="471" t="s">
        <v>16916</v>
      </c>
      <c r="K988" s="472" t="s">
        <v>16916</v>
      </c>
      <c r="L988" s="471" t="s">
        <v>16916</v>
      </c>
      <c r="M988" s="472" t="s">
        <v>16916</v>
      </c>
      <c r="N988" s="471" t="s">
        <v>16916</v>
      </c>
      <c r="O988" s="472" t="s">
        <v>16916</v>
      </c>
      <c r="P988" s="471" t="s">
        <v>16916</v>
      </c>
      <c r="Q988" s="472" t="s">
        <v>16916</v>
      </c>
      <c r="R988" s="475" t="s">
        <v>16916</v>
      </c>
      <c r="S988" s="476" t="s">
        <v>16916</v>
      </c>
      <c r="T988" s="475" t="s">
        <v>16916</v>
      </c>
      <c r="U988" s="476" t="s">
        <v>16916</v>
      </c>
      <c r="V988" s="475" t="s">
        <v>16916</v>
      </c>
      <c r="W988" s="473" t="s">
        <v>16916</v>
      </c>
      <c r="X988" s="471" t="s">
        <v>16916</v>
      </c>
      <c r="Y988" s="472" t="s">
        <v>16916</v>
      </c>
      <c r="Z988" s="471" t="s">
        <v>16916</v>
      </c>
      <c r="AA988" s="472" t="s">
        <v>16916</v>
      </c>
      <c r="AB988" s="471" t="s">
        <v>16916</v>
      </c>
      <c r="AC988" s="472" t="s">
        <v>16916</v>
      </c>
      <c r="AD988" s="471" t="s">
        <v>16916</v>
      </c>
      <c r="AE988" s="472" t="s">
        <v>16916</v>
      </c>
      <c r="AF988" s="595" t="s">
        <v>16916</v>
      </c>
      <c r="AG988" s="473" t="s">
        <v>16916</v>
      </c>
      <c r="AH988" s="471" t="s">
        <v>16916</v>
      </c>
      <c r="AI988" s="472" t="s">
        <v>16916</v>
      </c>
      <c r="AJ988" s="471" t="s">
        <v>16916</v>
      </c>
      <c r="AK988" s="472" t="s">
        <v>16916</v>
      </c>
      <c r="AL988" s="471" t="s">
        <v>16916</v>
      </c>
      <c r="AM988" s="472" t="s">
        <v>16916</v>
      </c>
      <c r="AN988" s="471" t="s">
        <v>16916</v>
      </c>
      <c r="AO988" s="472" t="s">
        <v>16916</v>
      </c>
      <c r="AP988" s="471">
        <v>6284.66</v>
      </c>
      <c r="AQ988" s="472">
        <v>0</v>
      </c>
      <c r="AR988" s="471" t="s">
        <v>16916</v>
      </c>
      <c r="AS988" s="472" t="s">
        <v>16916</v>
      </c>
      <c r="AT988" s="471" t="s">
        <v>16916</v>
      </c>
      <c r="AU988" s="472" t="s">
        <v>16916</v>
      </c>
      <c r="AV988" s="471" t="s">
        <v>16916</v>
      </c>
      <c r="AW988" s="472" t="s">
        <v>16916</v>
      </c>
      <c r="AX988" s="471" t="s">
        <v>16916</v>
      </c>
      <c r="AY988" s="472" t="s">
        <v>16916</v>
      </c>
      <c r="AZ988" s="471" t="s">
        <v>16916</v>
      </c>
      <c r="BA988" s="472" t="s">
        <v>16916</v>
      </c>
      <c r="BB988" s="471" t="s">
        <v>16916</v>
      </c>
      <c r="BC988" s="472" t="s">
        <v>16916</v>
      </c>
      <c r="BD988" s="471" t="s">
        <v>16916</v>
      </c>
      <c r="BE988" s="472" t="s">
        <v>16916</v>
      </c>
      <c r="BF988" s="471" t="s">
        <v>16916</v>
      </c>
      <c r="BG988" s="472" t="s">
        <v>16916</v>
      </c>
      <c r="BH988" s="471" t="s">
        <v>16916</v>
      </c>
      <c r="BI988" s="472" t="s">
        <v>16916</v>
      </c>
      <c r="BJ988" s="357">
        <v>6284.66</v>
      </c>
      <c r="BK988" s="474">
        <v>0</v>
      </c>
      <c r="BL988" s="357">
        <v>0</v>
      </c>
      <c r="BM988" s="474">
        <v>0</v>
      </c>
      <c r="BN988" s="357">
        <v>0</v>
      </c>
      <c r="BO988" s="474">
        <v>0</v>
      </c>
    </row>
    <row r="989" spans="1:67" s="148" customFormat="1" ht="12.75" x14ac:dyDescent="0.2">
      <c r="A989" s="470" t="s">
        <v>8392</v>
      </c>
      <c r="B989" s="470" t="s">
        <v>8492</v>
      </c>
      <c r="C989" s="470" t="s">
        <v>8213</v>
      </c>
      <c r="D989" s="470" t="s">
        <v>8213</v>
      </c>
      <c r="E989" s="470" t="s">
        <v>17646</v>
      </c>
      <c r="F989" s="470" t="s">
        <v>17054</v>
      </c>
      <c r="G989" s="470" t="s">
        <v>17053</v>
      </c>
      <c r="H989" s="471" t="s">
        <v>16916</v>
      </c>
      <c r="I989" s="472" t="s">
        <v>16916</v>
      </c>
      <c r="J989" s="471">
        <v>196788.15</v>
      </c>
      <c r="K989" s="472">
        <v>196788.15</v>
      </c>
      <c r="L989" s="471" t="s">
        <v>16916</v>
      </c>
      <c r="M989" s="472" t="s">
        <v>16916</v>
      </c>
      <c r="N989" s="471" t="s">
        <v>16916</v>
      </c>
      <c r="O989" s="472" t="s">
        <v>16916</v>
      </c>
      <c r="P989" s="471" t="s">
        <v>16916</v>
      </c>
      <c r="Q989" s="472" t="s">
        <v>16916</v>
      </c>
      <c r="R989" s="475" t="s">
        <v>16916</v>
      </c>
      <c r="S989" s="476" t="s">
        <v>16916</v>
      </c>
      <c r="T989" s="475" t="s">
        <v>16916</v>
      </c>
      <c r="U989" s="476" t="s">
        <v>16916</v>
      </c>
      <c r="V989" s="475" t="s">
        <v>16916</v>
      </c>
      <c r="W989" s="473" t="s">
        <v>16916</v>
      </c>
      <c r="X989" s="471" t="s">
        <v>16916</v>
      </c>
      <c r="Y989" s="472" t="s">
        <v>16916</v>
      </c>
      <c r="Z989" s="471" t="s">
        <v>16916</v>
      </c>
      <c r="AA989" s="472" t="s">
        <v>16916</v>
      </c>
      <c r="AB989" s="471" t="s">
        <v>16916</v>
      </c>
      <c r="AC989" s="472" t="s">
        <v>16916</v>
      </c>
      <c r="AD989" s="471" t="s">
        <v>16916</v>
      </c>
      <c r="AE989" s="472" t="s">
        <v>16916</v>
      </c>
      <c r="AF989" s="595" t="s">
        <v>16916</v>
      </c>
      <c r="AG989" s="473" t="s">
        <v>16916</v>
      </c>
      <c r="AH989" s="471" t="s">
        <v>16916</v>
      </c>
      <c r="AI989" s="472" t="s">
        <v>16916</v>
      </c>
      <c r="AJ989" s="471" t="s">
        <v>16916</v>
      </c>
      <c r="AK989" s="472" t="s">
        <v>16916</v>
      </c>
      <c r="AL989" s="471" t="s">
        <v>16916</v>
      </c>
      <c r="AM989" s="472" t="s">
        <v>16916</v>
      </c>
      <c r="AN989" s="471" t="s">
        <v>16916</v>
      </c>
      <c r="AO989" s="472" t="s">
        <v>16916</v>
      </c>
      <c r="AP989" s="471" t="s">
        <v>16916</v>
      </c>
      <c r="AQ989" s="472" t="s">
        <v>16916</v>
      </c>
      <c r="AR989" s="471" t="s">
        <v>16916</v>
      </c>
      <c r="AS989" s="472" t="s">
        <v>16916</v>
      </c>
      <c r="AT989" s="471" t="s">
        <v>16916</v>
      </c>
      <c r="AU989" s="472" t="s">
        <v>16916</v>
      </c>
      <c r="AV989" s="471" t="s">
        <v>16916</v>
      </c>
      <c r="AW989" s="472" t="s">
        <v>16916</v>
      </c>
      <c r="AX989" s="471" t="s">
        <v>16916</v>
      </c>
      <c r="AY989" s="472" t="s">
        <v>16916</v>
      </c>
      <c r="AZ989" s="471" t="s">
        <v>16916</v>
      </c>
      <c r="BA989" s="472" t="s">
        <v>16916</v>
      </c>
      <c r="BB989" s="471" t="s">
        <v>16916</v>
      </c>
      <c r="BC989" s="472" t="s">
        <v>16916</v>
      </c>
      <c r="BD989" s="471" t="s">
        <v>16916</v>
      </c>
      <c r="BE989" s="472" t="s">
        <v>16916</v>
      </c>
      <c r="BF989" s="471" t="s">
        <v>16916</v>
      </c>
      <c r="BG989" s="472" t="s">
        <v>16916</v>
      </c>
      <c r="BH989" s="471" t="s">
        <v>16916</v>
      </c>
      <c r="BI989" s="472" t="s">
        <v>16916</v>
      </c>
      <c r="BJ989" s="357">
        <v>0</v>
      </c>
      <c r="BK989" s="474">
        <v>0</v>
      </c>
      <c r="BL989" s="357">
        <v>196788.15</v>
      </c>
      <c r="BM989" s="474">
        <v>196788.15</v>
      </c>
      <c r="BN989" s="357">
        <v>0</v>
      </c>
      <c r="BO989" s="474">
        <v>0</v>
      </c>
    </row>
    <row r="990" spans="1:67" s="148" customFormat="1" ht="12.75" x14ac:dyDescent="0.2">
      <c r="A990" s="470" t="s">
        <v>8392</v>
      </c>
      <c r="B990" s="470" t="s">
        <v>8403</v>
      </c>
      <c r="C990" s="470" t="s">
        <v>8213</v>
      </c>
      <c r="D990" s="470" t="s">
        <v>8213</v>
      </c>
      <c r="E990" s="470" t="s">
        <v>17811</v>
      </c>
      <c r="F990" s="470" t="s">
        <v>17054</v>
      </c>
      <c r="G990" s="470" t="s">
        <v>17053</v>
      </c>
      <c r="H990" s="471">
        <v>1249967.0799999998</v>
      </c>
      <c r="I990" s="472">
        <v>0</v>
      </c>
      <c r="J990" s="471" t="s">
        <v>16916</v>
      </c>
      <c r="K990" s="472" t="s">
        <v>16916</v>
      </c>
      <c r="L990" s="471" t="s">
        <v>16916</v>
      </c>
      <c r="M990" s="472" t="s">
        <v>16916</v>
      </c>
      <c r="N990" s="471">
        <v>5436078.7200000007</v>
      </c>
      <c r="O990" s="472">
        <v>4596379.1100000003</v>
      </c>
      <c r="P990" s="471" t="s">
        <v>16916</v>
      </c>
      <c r="Q990" s="472" t="s">
        <v>16916</v>
      </c>
      <c r="R990" s="475">
        <v>846143.31</v>
      </c>
      <c r="S990" s="476">
        <v>0</v>
      </c>
      <c r="T990" s="475" t="s">
        <v>16916</v>
      </c>
      <c r="U990" s="476" t="s">
        <v>16916</v>
      </c>
      <c r="V990" s="475" t="s">
        <v>16916</v>
      </c>
      <c r="W990" s="473" t="s">
        <v>16916</v>
      </c>
      <c r="X990" s="471">
        <v>857810.1</v>
      </c>
      <c r="Y990" s="472">
        <v>0</v>
      </c>
      <c r="Z990" s="471" t="s">
        <v>16916</v>
      </c>
      <c r="AA990" s="472" t="s">
        <v>16916</v>
      </c>
      <c r="AB990" s="471">
        <v>850105.31</v>
      </c>
      <c r="AC990" s="472">
        <v>0</v>
      </c>
      <c r="AD990" s="471" t="s">
        <v>16916</v>
      </c>
      <c r="AE990" s="472" t="s">
        <v>16916</v>
      </c>
      <c r="AF990" s="595" t="s">
        <v>16916</v>
      </c>
      <c r="AG990" s="473" t="s">
        <v>16916</v>
      </c>
      <c r="AH990" s="471">
        <v>273758.8</v>
      </c>
      <c r="AI990" s="472">
        <v>0</v>
      </c>
      <c r="AJ990" s="471" t="s">
        <v>16916</v>
      </c>
      <c r="AK990" s="472" t="s">
        <v>16916</v>
      </c>
      <c r="AL990" s="471">
        <v>272709.56</v>
      </c>
      <c r="AM990" s="472">
        <v>0</v>
      </c>
      <c r="AN990" s="471" t="s">
        <v>16916</v>
      </c>
      <c r="AO990" s="472" t="s">
        <v>16916</v>
      </c>
      <c r="AP990" s="471">
        <v>271660.18</v>
      </c>
      <c r="AQ990" s="472">
        <v>0</v>
      </c>
      <c r="AR990" s="471" t="s">
        <v>16916</v>
      </c>
      <c r="AS990" s="472" t="s">
        <v>16916</v>
      </c>
      <c r="AT990" s="471">
        <v>204444.48</v>
      </c>
      <c r="AU990" s="472" t="s">
        <v>16916</v>
      </c>
      <c r="AV990" s="471" t="s">
        <v>16916</v>
      </c>
      <c r="AW990" s="472" t="s">
        <v>16916</v>
      </c>
      <c r="AX990" s="471">
        <v>204444.48</v>
      </c>
      <c r="AY990" s="472" t="s">
        <v>16916</v>
      </c>
      <c r="AZ990" s="471" t="s">
        <v>16916</v>
      </c>
      <c r="BA990" s="472" t="s">
        <v>16916</v>
      </c>
      <c r="BB990" s="471">
        <v>204444.48</v>
      </c>
      <c r="BC990" s="472">
        <v>0</v>
      </c>
      <c r="BD990" s="471" t="s">
        <v>16916</v>
      </c>
      <c r="BE990" s="472" t="s">
        <v>16916</v>
      </c>
      <c r="BF990" s="471">
        <v>204444.48</v>
      </c>
      <c r="BG990" s="472">
        <v>0</v>
      </c>
      <c r="BH990" s="471" t="s">
        <v>16916</v>
      </c>
      <c r="BI990" s="472" t="s">
        <v>16916</v>
      </c>
      <c r="BJ990" s="357">
        <v>10876010.980000004</v>
      </c>
      <c r="BK990" s="474">
        <v>4596379.1100000003</v>
      </c>
      <c r="BL990" s="357">
        <v>0</v>
      </c>
      <c r="BM990" s="474">
        <v>0</v>
      </c>
      <c r="BN990" s="357">
        <v>0</v>
      </c>
      <c r="BO990" s="474">
        <v>0</v>
      </c>
    </row>
    <row r="991" spans="1:67" s="148" customFormat="1" ht="12.75" x14ac:dyDescent="0.2">
      <c r="A991" s="470" t="s">
        <v>8392</v>
      </c>
      <c r="B991" s="470" t="s">
        <v>8309</v>
      </c>
      <c r="C991" s="470" t="s">
        <v>8213</v>
      </c>
      <c r="D991" s="470" t="s">
        <v>8213</v>
      </c>
      <c r="E991" s="470" t="s">
        <v>8412</v>
      </c>
      <c r="F991" s="470" t="s">
        <v>17054</v>
      </c>
      <c r="G991" s="470" t="s">
        <v>17053</v>
      </c>
      <c r="H991" s="471" t="s">
        <v>16916</v>
      </c>
      <c r="I991" s="472" t="s">
        <v>16916</v>
      </c>
      <c r="J991" s="471">
        <v>663047</v>
      </c>
      <c r="K991" s="472">
        <v>225617.53</v>
      </c>
      <c r="L991" s="471" t="s">
        <v>16916</v>
      </c>
      <c r="M991" s="472" t="s">
        <v>16916</v>
      </c>
      <c r="N991" s="471" t="s">
        <v>16916</v>
      </c>
      <c r="O991" s="472" t="s">
        <v>16916</v>
      </c>
      <c r="P991" s="471">
        <v>630295</v>
      </c>
      <c r="Q991" s="472">
        <v>622472.75999999989</v>
      </c>
      <c r="R991" s="475" t="s">
        <v>16916</v>
      </c>
      <c r="S991" s="476" t="s">
        <v>16916</v>
      </c>
      <c r="T991" s="475">
        <v>670143.39</v>
      </c>
      <c r="U991" s="476">
        <v>0</v>
      </c>
      <c r="V991" s="475" t="s">
        <v>16916</v>
      </c>
      <c r="W991" s="473" t="s">
        <v>16916</v>
      </c>
      <c r="X991" s="471" t="s">
        <v>16916</v>
      </c>
      <c r="Y991" s="472" t="s">
        <v>16916</v>
      </c>
      <c r="Z991" s="471" t="s">
        <v>16916</v>
      </c>
      <c r="AA991" s="472" t="s">
        <v>16916</v>
      </c>
      <c r="AB991" s="471" t="s">
        <v>16916</v>
      </c>
      <c r="AC991" s="472" t="s">
        <v>16916</v>
      </c>
      <c r="AD991" s="471" t="s">
        <v>16916</v>
      </c>
      <c r="AE991" s="472" t="s">
        <v>16916</v>
      </c>
      <c r="AF991" s="595" t="s">
        <v>16916</v>
      </c>
      <c r="AG991" s="473" t="s">
        <v>16916</v>
      </c>
      <c r="AH991" s="471" t="s">
        <v>16916</v>
      </c>
      <c r="AI991" s="472" t="s">
        <v>16916</v>
      </c>
      <c r="AJ991" s="471" t="s">
        <v>16916</v>
      </c>
      <c r="AK991" s="472" t="s">
        <v>16916</v>
      </c>
      <c r="AL991" s="471" t="s">
        <v>16916</v>
      </c>
      <c r="AM991" s="472" t="s">
        <v>16916</v>
      </c>
      <c r="AN991" s="471" t="s">
        <v>16916</v>
      </c>
      <c r="AO991" s="472" t="s">
        <v>16916</v>
      </c>
      <c r="AP991" s="471" t="s">
        <v>16916</v>
      </c>
      <c r="AQ991" s="472" t="s">
        <v>16916</v>
      </c>
      <c r="AR991" s="471" t="s">
        <v>16916</v>
      </c>
      <c r="AS991" s="472" t="s">
        <v>16916</v>
      </c>
      <c r="AT991" s="471" t="s">
        <v>16916</v>
      </c>
      <c r="AU991" s="472" t="s">
        <v>16916</v>
      </c>
      <c r="AV991" s="471" t="s">
        <v>16916</v>
      </c>
      <c r="AW991" s="472" t="s">
        <v>16916</v>
      </c>
      <c r="AX991" s="471" t="s">
        <v>16916</v>
      </c>
      <c r="AY991" s="472" t="s">
        <v>16916</v>
      </c>
      <c r="AZ991" s="471" t="s">
        <v>16916</v>
      </c>
      <c r="BA991" s="472" t="s">
        <v>16916</v>
      </c>
      <c r="BB991" s="471" t="s">
        <v>16916</v>
      </c>
      <c r="BC991" s="472" t="s">
        <v>16916</v>
      </c>
      <c r="BD991" s="471" t="s">
        <v>16916</v>
      </c>
      <c r="BE991" s="472" t="s">
        <v>16916</v>
      </c>
      <c r="BF991" s="471" t="s">
        <v>16916</v>
      </c>
      <c r="BG991" s="472" t="s">
        <v>16916</v>
      </c>
      <c r="BH991" s="471" t="s">
        <v>16916</v>
      </c>
      <c r="BI991" s="472" t="s">
        <v>16916</v>
      </c>
      <c r="BJ991" s="357">
        <v>0</v>
      </c>
      <c r="BK991" s="474">
        <v>0</v>
      </c>
      <c r="BL991" s="357">
        <v>1963485.3900000001</v>
      </c>
      <c r="BM991" s="474">
        <v>848090.28999999992</v>
      </c>
      <c r="BN991" s="357">
        <v>0</v>
      </c>
      <c r="BO991" s="474">
        <v>0</v>
      </c>
    </row>
    <row r="992" spans="1:67" s="148" customFormat="1" ht="12.75" x14ac:dyDescent="0.2">
      <c r="A992" s="470" t="s">
        <v>8392</v>
      </c>
      <c r="B992" s="470" t="s">
        <v>8396</v>
      </c>
      <c r="C992" s="470" t="s">
        <v>8213</v>
      </c>
      <c r="D992" s="470" t="s">
        <v>8213</v>
      </c>
      <c r="E992" s="470" t="s">
        <v>8397</v>
      </c>
      <c r="F992" s="470" t="s">
        <v>17054</v>
      </c>
      <c r="G992" s="470" t="s">
        <v>17053</v>
      </c>
      <c r="H992" s="471" t="s">
        <v>16916</v>
      </c>
      <c r="I992" s="472" t="s">
        <v>16916</v>
      </c>
      <c r="J992" s="471" t="s">
        <v>16916</v>
      </c>
      <c r="K992" s="472" t="s">
        <v>16916</v>
      </c>
      <c r="L992" s="471" t="s">
        <v>16916</v>
      </c>
      <c r="M992" s="472" t="s">
        <v>16916</v>
      </c>
      <c r="N992" s="471" t="s">
        <v>16916</v>
      </c>
      <c r="O992" s="472" t="s">
        <v>16916</v>
      </c>
      <c r="P992" s="471" t="s">
        <v>16916</v>
      </c>
      <c r="Q992" s="472" t="s">
        <v>16916</v>
      </c>
      <c r="R992" s="475">
        <v>1313833.3999999999</v>
      </c>
      <c r="S992" s="476">
        <v>542252.44000000006</v>
      </c>
      <c r="T992" s="475" t="s">
        <v>16916</v>
      </c>
      <c r="U992" s="476" t="s">
        <v>16916</v>
      </c>
      <c r="V992" s="475" t="s">
        <v>16916</v>
      </c>
      <c r="W992" s="473" t="s">
        <v>16916</v>
      </c>
      <c r="X992" s="471" t="s">
        <v>16916</v>
      </c>
      <c r="Y992" s="472" t="s">
        <v>16916</v>
      </c>
      <c r="Z992" s="471" t="s">
        <v>16916</v>
      </c>
      <c r="AA992" s="472" t="s">
        <v>16916</v>
      </c>
      <c r="AB992" s="471" t="s">
        <v>16916</v>
      </c>
      <c r="AC992" s="472" t="s">
        <v>16916</v>
      </c>
      <c r="AD992" s="471" t="s">
        <v>16916</v>
      </c>
      <c r="AE992" s="472" t="s">
        <v>16916</v>
      </c>
      <c r="AF992" s="595" t="s">
        <v>16916</v>
      </c>
      <c r="AG992" s="473" t="s">
        <v>16916</v>
      </c>
      <c r="AH992" s="471" t="s">
        <v>16916</v>
      </c>
      <c r="AI992" s="472" t="s">
        <v>16916</v>
      </c>
      <c r="AJ992" s="471" t="s">
        <v>16916</v>
      </c>
      <c r="AK992" s="472" t="s">
        <v>16916</v>
      </c>
      <c r="AL992" s="471" t="s">
        <v>16916</v>
      </c>
      <c r="AM992" s="472" t="s">
        <v>16916</v>
      </c>
      <c r="AN992" s="471" t="s">
        <v>16916</v>
      </c>
      <c r="AO992" s="472" t="s">
        <v>16916</v>
      </c>
      <c r="AP992" s="471" t="s">
        <v>16916</v>
      </c>
      <c r="AQ992" s="472" t="s">
        <v>16916</v>
      </c>
      <c r="AR992" s="471" t="s">
        <v>16916</v>
      </c>
      <c r="AS992" s="472" t="s">
        <v>16916</v>
      </c>
      <c r="AT992" s="471" t="s">
        <v>16916</v>
      </c>
      <c r="AU992" s="472" t="s">
        <v>16916</v>
      </c>
      <c r="AV992" s="471" t="s">
        <v>16916</v>
      </c>
      <c r="AW992" s="472" t="s">
        <v>16916</v>
      </c>
      <c r="AX992" s="471" t="s">
        <v>16916</v>
      </c>
      <c r="AY992" s="472" t="s">
        <v>16916</v>
      </c>
      <c r="AZ992" s="471" t="s">
        <v>16916</v>
      </c>
      <c r="BA992" s="472" t="s">
        <v>16916</v>
      </c>
      <c r="BB992" s="471" t="s">
        <v>16916</v>
      </c>
      <c r="BC992" s="472" t="s">
        <v>16916</v>
      </c>
      <c r="BD992" s="471" t="s">
        <v>16916</v>
      </c>
      <c r="BE992" s="472" t="s">
        <v>16916</v>
      </c>
      <c r="BF992" s="471" t="s">
        <v>16916</v>
      </c>
      <c r="BG992" s="472" t="s">
        <v>16916</v>
      </c>
      <c r="BH992" s="471" t="s">
        <v>16916</v>
      </c>
      <c r="BI992" s="472" t="s">
        <v>16916</v>
      </c>
      <c r="BJ992" s="357">
        <v>1313833.3999999999</v>
      </c>
      <c r="BK992" s="474">
        <v>542252.44000000006</v>
      </c>
      <c r="BL992" s="357">
        <v>0</v>
      </c>
      <c r="BM992" s="474">
        <v>0</v>
      </c>
      <c r="BN992" s="357">
        <v>0</v>
      </c>
      <c r="BO992" s="474">
        <v>0</v>
      </c>
    </row>
    <row r="993" spans="1:67" s="148" customFormat="1" ht="12.75" x14ac:dyDescent="0.2">
      <c r="A993" s="470" t="s">
        <v>8392</v>
      </c>
      <c r="B993" s="470" t="s">
        <v>9201</v>
      </c>
      <c r="C993" s="470" t="s">
        <v>8213</v>
      </c>
      <c r="D993" s="470" t="s">
        <v>8213</v>
      </c>
      <c r="E993" s="470" t="s">
        <v>17647</v>
      </c>
      <c r="F993" s="470" t="s">
        <v>17054</v>
      </c>
      <c r="G993" s="470" t="s">
        <v>17053</v>
      </c>
      <c r="H993" s="471" t="s">
        <v>16916</v>
      </c>
      <c r="I993" s="472" t="s">
        <v>16916</v>
      </c>
      <c r="J993" s="471" t="s">
        <v>16916</v>
      </c>
      <c r="K993" s="472" t="s">
        <v>16916</v>
      </c>
      <c r="L993" s="471" t="s">
        <v>16916</v>
      </c>
      <c r="M993" s="472" t="s">
        <v>16916</v>
      </c>
      <c r="N993" s="471" t="s">
        <v>16916</v>
      </c>
      <c r="O993" s="472" t="s">
        <v>16916</v>
      </c>
      <c r="P993" s="471" t="s">
        <v>16916</v>
      </c>
      <c r="Q993" s="472" t="s">
        <v>16916</v>
      </c>
      <c r="R993" s="475" t="s">
        <v>16916</v>
      </c>
      <c r="S993" s="476" t="s">
        <v>16916</v>
      </c>
      <c r="T993" s="475" t="s">
        <v>16916</v>
      </c>
      <c r="U993" s="476" t="s">
        <v>16916</v>
      </c>
      <c r="V993" s="475" t="s">
        <v>16916</v>
      </c>
      <c r="W993" s="473" t="s">
        <v>16916</v>
      </c>
      <c r="X993" s="471" t="s">
        <v>16916</v>
      </c>
      <c r="Y993" s="472" t="s">
        <v>16916</v>
      </c>
      <c r="Z993" s="471" t="s">
        <v>16916</v>
      </c>
      <c r="AA993" s="472" t="s">
        <v>16916</v>
      </c>
      <c r="AB993" s="471" t="s">
        <v>16916</v>
      </c>
      <c r="AC993" s="472" t="s">
        <v>16916</v>
      </c>
      <c r="AD993" s="471" t="s">
        <v>16916</v>
      </c>
      <c r="AE993" s="472" t="s">
        <v>16916</v>
      </c>
      <c r="AF993" s="595" t="s">
        <v>16916</v>
      </c>
      <c r="AG993" s="473" t="s">
        <v>16916</v>
      </c>
      <c r="AH993" s="471" t="s">
        <v>16916</v>
      </c>
      <c r="AI993" s="472" t="s">
        <v>16916</v>
      </c>
      <c r="AJ993" s="471">
        <v>3306870.48</v>
      </c>
      <c r="AK993" s="472">
        <v>2596211.29</v>
      </c>
      <c r="AL993" s="471" t="s">
        <v>16916</v>
      </c>
      <c r="AM993" s="472" t="s">
        <v>16916</v>
      </c>
      <c r="AN993" s="471" t="s">
        <v>16916</v>
      </c>
      <c r="AO993" s="472" t="s">
        <v>16916</v>
      </c>
      <c r="AP993" s="471" t="s">
        <v>16916</v>
      </c>
      <c r="AQ993" s="472" t="s">
        <v>16916</v>
      </c>
      <c r="AR993" s="471" t="s">
        <v>16916</v>
      </c>
      <c r="AS993" s="472" t="s">
        <v>16916</v>
      </c>
      <c r="AT993" s="471" t="s">
        <v>16916</v>
      </c>
      <c r="AU993" s="472" t="s">
        <v>16916</v>
      </c>
      <c r="AV993" s="471" t="s">
        <v>16916</v>
      </c>
      <c r="AW993" s="472" t="s">
        <v>16916</v>
      </c>
      <c r="AX993" s="471" t="s">
        <v>16916</v>
      </c>
      <c r="AY993" s="472" t="s">
        <v>16916</v>
      </c>
      <c r="AZ993" s="471" t="s">
        <v>16916</v>
      </c>
      <c r="BA993" s="472" t="s">
        <v>16916</v>
      </c>
      <c r="BB993" s="471" t="s">
        <v>16916</v>
      </c>
      <c r="BC993" s="472" t="s">
        <v>16916</v>
      </c>
      <c r="BD993" s="471" t="s">
        <v>16916</v>
      </c>
      <c r="BE993" s="472" t="s">
        <v>16916</v>
      </c>
      <c r="BF993" s="471" t="s">
        <v>16916</v>
      </c>
      <c r="BG993" s="472" t="s">
        <v>16916</v>
      </c>
      <c r="BH993" s="471" t="s">
        <v>16916</v>
      </c>
      <c r="BI993" s="472" t="s">
        <v>16916</v>
      </c>
      <c r="BJ993" s="357">
        <v>0</v>
      </c>
      <c r="BK993" s="474">
        <v>0</v>
      </c>
      <c r="BL993" s="357">
        <v>3306870.48</v>
      </c>
      <c r="BM993" s="474">
        <v>2596211.29</v>
      </c>
      <c r="BN993" s="357">
        <v>0</v>
      </c>
      <c r="BO993" s="474">
        <v>0</v>
      </c>
    </row>
    <row r="994" spans="1:67" s="148" customFormat="1" ht="12.75" x14ac:dyDescent="0.2">
      <c r="A994" s="470" t="s">
        <v>8392</v>
      </c>
      <c r="B994" s="470" t="s">
        <v>8413</v>
      </c>
      <c r="C994" s="470" t="s">
        <v>8213</v>
      </c>
      <c r="D994" s="470" t="s">
        <v>8213</v>
      </c>
      <c r="E994" s="470" t="s">
        <v>8414</v>
      </c>
      <c r="F994" s="470" t="s">
        <v>17054</v>
      </c>
      <c r="G994" s="470" t="s">
        <v>17053</v>
      </c>
      <c r="H994" s="471" t="s">
        <v>16916</v>
      </c>
      <c r="I994" s="472" t="s">
        <v>16916</v>
      </c>
      <c r="J994" s="471" t="s">
        <v>16916</v>
      </c>
      <c r="K994" s="472" t="s">
        <v>16916</v>
      </c>
      <c r="L994" s="471" t="s">
        <v>16916</v>
      </c>
      <c r="M994" s="472" t="s">
        <v>16916</v>
      </c>
      <c r="N994" s="471" t="s">
        <v>16916</v>
      </c>
      <c r="O994" s="472" t="s">
        <v>16916</v>
      </c>
      <c r="P994" s="471" t="s">
        <v>16916</v>
      </c>
      <c r="Q994" s="472" t="s">
        <v>16916</v>
      </c>
      <c r="R994" s="475" t="s">
        <v>16916</v>
      </c>
      <c r="S994" s="476" t="s">
        <v>16916</v>
      </c>
      <c r="T994" s="475">
        <v>637447.19999999995</v>
      </c>
      <c r="U994" s="476">
        <v>0</v>
      </c>
      <c r="V994" s="475" t="s">
        <v>16916</v>
      </c>
      <c r="W994" s="473" t="s">
        <v>16916</v>
      </c>
      <c r="X994" s="471" t="s">
        <v>16916</v>
      </c>
      <c r="Y994" s="472" t="s">
        <v>16916</v>
      </c>
      <c r="Z994" s="471">
        <v>637447.19999999995</v>
      </c>
      <c r="AA994" s="472">
        <v>0</v>
      </c>
      <c r="AB994" s="471" t="s">
        <v>16916</v>
      </c>
      <c r="AC994" s="472" t="s">
        <v>16916</v>
      </c>
      <c r="AD994" s="471" t="s">
        <v>16916</v>
      </c>
      <c r="AE994" s="472" t="s">
        <v>16916</v>
      </c>
      <c r="AF994" s="595" t="s">
        <v>16916</v>
      </c>
      <c r="AG994" s="473" t="s">
        <v>16916</v>
      </c>
      <c r="AH994" s="471" t="s">
        <v>16916</v>
      </c>
      <c r="AI994" s="472" t="s">
        <v>16916</v>
      </c>
      <c r="AJ994" s="471" t="s">
        <v>16916</v>
      </c>
      <c r="AK994" s="472" t="s">
        <v>16916</v>
      </c>
      <c r="AL994" s="471" t="s">
        <v>16916</v>
      </c>
      <c r="AM994" s="472" t="s">
        <v>16916</v>
      </c>
      <c r="AN994" s="471" t="s">
        <v>16916</v>
      </c>
      <c r="AO994" s="472" t="s">
        <v>16916</v>
      </c>
      <c r="AP994" s="471" t="s">
        <v>16916</v>
      </c>
      <c r="AQ994" s="472" t="s">
        <v>16916</v>
      </c>
      <c r="AR994" s="471" t="s">
        <v>16916</v>
      </c>
      <c r="AS994" s="472" t="s">
        <v>16916</v>
      </c>
      <c r="AT994" s="471" t="s">
        <v>16916</v>
      </c>
      <c r="AU994" s="472" t="s">
        <v>16916</v>
      </c>
      <c r="AV994" s="471" t="s">
        <v>16916</v>
      </c>
      <c r="AW994" s="472" t="s">
        <v>16916</v>
      </c>
      <c r="AX994" s="471" t="s">
        <v>16916</v>
      </c>
      <c r="AY994" s="472" t="s">
        <v>16916</v>
      </c>
      <c r="AZ994" s="471" t="s">
        <v>16916</v>
      </c>
      <c r="BA994" s="472" t="s">
        <v>16916</v>
      </c>
      <c r="BB994" s="471" t="s">
        <v>16916</v>
      </c>
      <c r="BC994" s="472" t="s">
        <v>16916</v>
      </c>
      <c r="BD994" s="471" t="s">
        <v>16916</v>
      </c>
      <c r="BE994" s="472" t="s">
        <v>16916</v>
      </c>
      <c r="BF994" s="471" t="s">
        <v>16916</v>
      </c>
      <c r="BG994" s="472" t="s">
        <v>16916</v>
      </c>
      <c r="BH994" s="471" t="s">
        <v>16916</v>
      </c>
      <c r="BI994" s="472" t="s">
        <v>16916</v>
      </c>
      <c r="BJ994" s="357">
        <v>0</v>
      </c>
      <c r="BK994" s="474">
        <v>0</v>
      </c>
      <c r="BL994" s="357">
        <v>1274894.3999999999</v>
      </c>
      <c r="BM994" s="474">
        <v>0</v>
      </c>
      <c r="BN994" s="357">
        <v>0</v>
      </c>
      <c r="BO994" s="474">
        <v>0</v>
      </c>
    </row>
    <row r="995" spans="1:67" s="148" customFormat="1" ht="12.75" x14ac:dyDescent="0.2">
      <c r="A995" s="470" t="s">
        <v>8392</v>
      </c>
      <c r="B995" s="470" t="s">
        <v>8475</v>
      </c>
      <c r="C995" s="470" t="s">
        <v>8213</v>
      </c>
      <c r="D995" s="470" t="s">
        <v>8213</v>
      </c>
      <c r="E995" s="470" t="s">
        <v>17648</v>
      </c>
      <c r="F995" s="470" t="s">
        <v>17054</v>
      </c>
      <c r="G995" s="470" t="s">
        <v>17053</v>
      </c>
      <c r="H995" s="471" t="s">
        <v>16916</v>
      </c>
      <c r="I995" s="472" t="s">
        <v>16916</v>
      </c>
      <c r="J995" s="471" t="s">
        <v>16916</v>
      </c>
      <c r="K995" s="472" t="s">
        <v>16916</v>
      </c>
      <c r="L995" s="471" t="s">
        <v>16916</v>
      </c>
      <c r="M995" s="472" t="s">
        <v>16916</v>
      </c>
      <c r="N995" s="471" t="s">
        <v>16916</v>
      </c>
      <c r="O995" s="472" t="s">
        <v>16916</v>
      </c>
      <c r="P995" s="471" t="s">
        <v>16916</v>
      </c>
      <c r="Q995" s="472" t="s">
        <v>16916</v>
      </c>
      <c r="R995" s="475" t="s">
        <v>16916</v>
      </c>
      <c r="S995" s="476" t="s">
        <v>16916</v>
      </c>
      <c r="T995" s="475" t="s">
        <v>16916</v>
      </c>
      <c r="U995" s="476" t="s">
        <v>16916</v>
      </c>
      <c r="V995" s="475" t="s">
        <v>16916</v>
      </c>
      <c r="W995" s="473" t="s">
        <v>16916</v>
      </c>
      <c r="X995" s="471" t="s">
        <v>16916</v>
      </c>
      <c r="Y995" s="472" t="s">
        <v>16916</v>
      </c>
      <c r="Z995" s="471" t="s">
        <v>16916</v>
      </c>
      <c r="AA995" s="472" t="s">
        <v>16916</v>
      </c>
      <c r="AB995" s="471" t="s">
        <v>16916</v>
      </c>
      <c r="AC995" s="472" t="s">
        <v>16916</v>
      </c>
      <c r="AD995" s="471" t="s">
        <v>16916</v>
      </c>
      <c r="AE995" s="472" t="s">
        <v>16916</v>
      </c>
      <c r="AF995" s="595" t="s">
        <v>16916</v>
      </c>
      <c r="AG995" s="473" t="s">
        <v>16916</v>
      </c>
      <c r="AH995" s="471" t="s">
        <v>16916</v>
      </c>
      <c r="AI995" s="472" t="s">
        <v>16916</v>
      </c>
      <c r="AJ995" s="471" t="s">
        <v>16916</v>
      </c>
      <c r="AK995" s="472" t="s">
        <v>16916</v>
      </c>
      <c r="AL995" s="471" t="s">
        <v>16916</v>
      </c>
      <c r="AM995" s="472" t="s">
        <v>16916</v>
      </c>
      <c r="AN995" s="471" t="s">
        <v>16916</v>
      </c>
      <c r="AO995" s="472" t="s">
        <v>16916</v>
      </c>
      <c r="AP995" s="471">
        <v>16331.37</v>
      </c>
      <c r="AQ995" s="472">
        <v>16331.37</v>
      </c>
      <c r="AR995" s="471" t="s">
        <v>16916</v>
      </c>
      <c r="AS995" s="472" t="s">
        <v>16916</v>
      </c>
      <c r="AT995" s="471" t="s">
        <v>16916</v>
      </c>
      <c r="AU995" s="472" t="s">
        <v>16916</v>
      </c>
      <c r="AV995" s="471" t="s">
        <v>16916</v>
      </c>
      <c r="AW995" s="472" t="s">
        <v>16916</v>
      </c>
      <c r="AX995" s="471" t="s">
        <v>16916</v>
      </c>
      <c r="AY995" s="472" t="s">
        <v>16916</v>
      </c>
      <c r="AZ995" s="471" t="s">
        <v>16916</v>
      </c>
      <c r="BA995" s="472" t="s">
        <v>16916</v>
      </c>
      <c r="BB995" s="471" t="s">
        <v>16916</v>
      </c>
      <c r="BC995" s="472" t="s">
        <v>16916</v>
      </c>
      <c r="BD995" s="471" t="s">
        <v>16916</v>
      </c>
      <c r="BE995" s="472" t="s">
        <v>16916</v>
      </c>
      <c r="BF995" s="471" t="s">
        <v>16916</v>
      </c>
      <c r="BG995" s="472" t="s">
        <v>16916</v>
      </c>
      <c r="BH995" s="471" t="s">
        <v>16916</v>
      </c>
      <c r="BI995" s="472" t="s">
        <v>16916</v>
      </c>
      <c r="BJ995" s="357">
        <v>16331.37</v>
      </c>
      <c r="BK995" s="474">
        <v>16331.37</v>
      </c>
      <c r="BL995" s="357">
        <v>0</v>
      </c>
      <c r="BM995" s="474">
        <v>0</v>
      </c>
      <c r="BN995" s="357">
        <v>0</v>
      </c>
      <c r="BO995" s="474">
        <v>0</v>
      </c>
    </row>
    <row r="996" spans="1:67" s="148" customFormat="1" ht="12.75" x14ac:dyDescent="0.2">
      <c r="A996" s="470" t="s">
        <v>8392</v>
      </c>
      <c r="B996" s="470" t="s">
        <v>8494</v>
      </c>
      <c r="C996" s="470" t="s">
        <v>8213</v>
      </c>
      <c r="D996" s="470" t="s">
        <v>8213</v>
      </c>
      <c r="E996" s="470" t="s">
        <v>17649</v>
      </c>
      <c r="F996" s="470" t="s">
        <v>17054</v>
      </c>
      <c r="G996" s="470" t="s">
        <v>17053</v>
      </c>
      <c r="H996" s="471" t="s">
        <v>16916</v>
      </c>
      <c r="I996" s="472" t="s">
        <v>16916</v>
      </c>
      <c r="J996" s="471">
        <v>1341623.2</v>
      </c>
      <c r="K996" s="472">
        <v>1341623.2</v>
      </c>
      <c r="L996" s="471" t="s">
        <v>16916</v>
      </c>
      <c r="M996" s="472" t="s">
        <v>16916</v>
      </c>
      <c r="N996" s="471" t="s">
        <v>16916</v>
      </c>
      <c r="O996" s="472" t="s">
        <v>16916</v>
      </c>
      <c r="P996" s="471" t="s">
        <v>16916</v>
      </c>
      <c r="Q996" s="472" t="s">
        <v>16916</v>
      </c>
      <c r="R996" s="475" t="s">
        <v>16916</v>
      </c>
      <c r="S996" s="476" t="s">
        <v>16916</v>
      </c>
      <c r="T996" s="475" t="s">
        <v>16916</v>
      </c>
      <c r="U996" s="476" t="s">
        <v>16916</v>
      </c>
      <c r="V996" s="475" t="s">
        <v>16916</v>
      </c>
      <c r="W996" s="473" t="s">
        <v>16916</v>
      </c>
      <c r="X996" s="471" t="s">
        <v>16916</v>
      </c>
      <c r="Y996" s="472" t="s">
        <v>16916</v>
      </c>
      <c r="Z996" s="471" t="s">
        <v>16916</v>
      </c>
      <c r="AA996" s="472" t="s">
        <v>16916</v>
      </c>
      <c r="AB996" s="471" t="s">
        <v>16916</v>
      </c>
      <c r="AC996" s="472" t="s">
        <v>16916</v>
      </c>
      <c r="AD996" s="471" t="s">
        <v>16916</v>
      </c>
      <c r="AE996" s="472" t="s">
        <v>16916</v>
      </c>
      <c r="AF996" s="595" t="s">
        <v>16916</v>
      </c>
      <c r="AG996" s="473" t="s">
        <v>16916</v>
      </c>
      <c r="AH996" s="471" t="s">
        <v>16916</v>
      </c>
      <c r="AI996" s="472" t="s">
        <v>16916</v>
      </c>
      <c r="AJ996" s="471" t="s">
        <v>16916</v>
      </c>
      <c r="AK996" s="472" t="s">
        <v>16916</v>
      </c>
      <c r="AL996" s="471" t="s">
        <v>16916</v>
      </c>
      <c r="AM996" s="472" t="s">
        <v>16916</v>
      </c>
      <c r="AN996" s="471" t="s">
        <v>16916</v>
      </c>
      <c r="AO996" s="472" t="s">
        <v>16916</v>
      </c>
      <c r="AP996" s="471" t="s">
        <v>16916</v>
      </c>
      <c r="AQ996" s="472" t="s">
        <v>16916</v>
      </c>
      <c r="AR996" s="471" t="s">
        <v>16916</v>
      </c>
      <c r="AS996" s="472" t="s">
        <v>16916</v>
      </c>
      <c r="AT996" s="471" t="s">
        <v>16916</v>
      </c>
      <c r="AU996" s="472" t="s">
        <v>16916</v>
      </c>
      <c r="AV996" s="471" t="s">
        <v>16916</v>
      </c>
      <c r="AW996" s="472" t="s">
        <v>16916</v>
      </c>
      <c r="AX996" s="471" t="s">
        <v>16916</v>
      </c>
      <c r="AY996" s="472" t="s">
        <v>16916</v>
      </c>
      <c r="AZ996" s="471" t="s">
        <v>16916</v>
      </c>
      <c r="BA996" s="472" t="s">
        <v>16916</v>
      </c>
      <c r="BB996" s="471" t="s">
        <v>16916</v>
      </c>
      <c r="BC996" s="472" t="s">
        <v>16916</v>
      </c>
      <c r="BD996" s="471" t="s">
        <v>16916</v>
      </c>
      <c r="BE996" s="472" t="s">
        <v>16916</v>
      </c>
      <c r="BF996" s="471" t="s">
        <v>16916</v>
      </c>
      <c r="BG996" s="472" t="s">
        <v>16916</v>
      </c>
      <c r="BH996" s="471" t="s">
        <v>16916</v>
      </c>
      <c r="BI996" s="472" t="s">
        <v>16916</v>
      </c>
      <c r="BJ996" s="357">
        <v>0</v>
      </c>
      <c r="BK996" s="474">
        <v>0</v>
      </c>
      <c r="BL996" s="357">
        <v>1341623.2</v>
      </c>
      <c r="BM996" s="474">
        <v>1341623.2</v>
      </c>
      <c r="BN996" s="357">
        <v>0</v>
      </c>
      <c r="BO996" s="474">
        <v>0</v>
      </c>
    </row>
    <row r="997" spans="1:67" s="148" customFormat="1" ht="12.75" x14ac:dyDescent="0.2">
      <c r="A997" s="470" t="s">
        <v>8392</v>
      </c>
      <c r="B997" s="470" t="s">
        <v>8415</v>
      </c>
      <c r="C997" s="470" t="s">
        <v>8213</v>
      </c>
      <c r="D997" s="470" t="s">
        <v>8213</v>
      </c>
      <c r="E997" s="470" t="s">
        <v>8416</v>
      </c>
      <c r="F997" s="470" t="s">
        <v>17054</v>
      </c>
      <c r="G997" s="470" t="s">
        <v>17053</v>
      </c>
      <c r="H997" s="471" t="s">
        <v>16916</v>
      </c>
      <c r="I997" s="472" t="s">
        <v>16916</v>
      </c>
      <c r="J997" s="471" t="s">
        <v>16916</v>
      </c>
      <c r="K997" s="472" t="s">
        <v>16916</v>
      </c>
      <c r="L997" s="471" t="s">
        <v>16916</v>
      </c>
      <c r="M997" s="472" t="s">
        <v>16916</v>
      </c>
      <c r="N997" s="471" t="s">
        <v>16916</v>
      </c>
      <c r="O997" s="472" t="s">
        <v>16916</v>
      </c>
      <c r="P997" s="471" t="s">
        <v>16916</v>
      </c>
      <c r="Q997" s="472" t="s">
        <v>16916</v>
      </c>
      <c r="R997" s="475" t="s">
        <v>16916</v>
      </c>
      <c r="S997" s="476" t="s">
        <v>16916</v>
      </c>
      <c r="T997" s="475">
        <v>69780.27</v>
      </c>
      <c r="U997" s="476">
        <v>0</v>
      </c>
      <c r="V997" s="475" t="s">
        <v>16916</v>
      </c>
      <c r="W997" s="473" t="s">
        <v>16916</v>
      </c>
      <c r="X997" s="471" t="s">
        <v>16916</v>
      </c>
      <c r="Y997" s="472" t="s">
        <v>16916</v>
      </c>
      <c r="Z997" s="471" t="s">
        <v>16916</v>
      </c>
      <c r="AA997" s="472" t="s">
        <v>16916</v>
      </c>
      <c r="AB997" s="471" t="s">
        <v>16916</v>
      </c>
      <c r="AC997" s="472" t="s">
        <v>16916</v>
      </c>
      <c r="AD997" s="471" t="s">
        <v>16916</v>
      </c>
      <c r="AE997" s="472" t="s">
        <v>16916</v>
      </c>
      <c r="AF997" s="595" t="s">
        <v>16916</v>
      </c>
      <c r="AG997" s="473" t="s">
        <v>16916</v>
      </c>
      <c r="AH997" s="471" t="s">
        <v>16916</v>
      </c>
      <c r="AI997" s="472" t="s">
        <v>16916</v>
      </c>
      <c r="AJ997" s="471" t="s">
        <v>16916</v>
      </c>
      <c r="AK997" s="472" t="s">
        <v>16916</v>
      </c>
      <c r="AL997" s="471" t="s">
        <v>16916</v>
      </c>
      <c r="AM997" s="472" t="s">
        <v>16916</v>
      </c>
      <c r="AN997" s="471" t="s">
        <v>16916</v>
      </c>
      <c r="AO997" s="472" t="s">
        <v>16916</v>
      </c>
      <c r="AP997" s="471" t="s">
        <v>16916</v>
      </c>
      <c r="AQ997" s="472" t="s">
        <v>16916</v>
      </c>
      <c r="AR997" s="471" t="s">
        <v>16916</v>
      </c>
      <c r="AS997" s="472" t="s">
        <v>16916</v>
      </c>
      <c r="AT997" s="471" t="s">
        <v>16916</v>
      </c>
      <c r="AU997" s="472" t="s">
        <v>16916</v>
      </c>
      <c r="AV997" s="471" t="s">
        <v>16916</v>
      </c>
      <c r="AW997" s="472" t="s">
        <v>16916</v>
      </c>
      <c r="AX997" s="471" t="s">
        <v>16916</v>
      </c>
      <c r="AY997" s="472" t="s">
        <v>16916</v>
      </c>
      <c r="AZ997" s="471" t="s">
        <v>16916</v>
      </c>
      <c r="BA997" s="472" t="s">
        <v>16916</v>
      </c>
      <c r="BB997" s="471" t="s">
        <v>16916</v>
      </c>
      <c r="BC997" s="472" t="s">
        <v>16916</v>
      </c>
      <c r="BD997" s="471" t="s">
        <v>16916</v>
      </c>
      <c r="BE997" s="472" t="s">
        <v>16916</v>
      </c>
      <c r="BF997" s="471" t="s">
        <v>16916</v>
      </c>
      <c r="BG997" s="472" t="s">
        <v>16916</v>
      </c>
      <c r="BH997" s="471" t="s">
        <v>16916</v>
      </c>
      <c r="BI997" s="472" t="s">
        <v>16916</v>
      </c>
      <c r="BJ997" s="357">
        <v>0</v>
      </c>
      <c r="BK997" s="474">
        <v>0</v>
      </c>
      <c r="BL997" s="357">
        <v>69780.27</v>
      </c>
      <c r="BM997" s="474">
        <v>0</v>
      </c>
      <c r="BN997" s="357">
        <v>0</v>
      </c>
      <c r="BO997" s="474">
        <v>0</v>
      </c>
    </row>
    <row r="998" spans="1:67" s="148" customFormat="1" ht="12.75" x14ac:dyDescent="0.2">
      <c r="A998" s="470" t="s">
        <v>8392</v>
      </c>
      <c r="B998" s="470" t="s">
        <v>9259</v>
      </c>
      <c r="C998" s="470" t="s">
        <v>8213</v>
      </c>
      <c r="D998" s="470" t="s">
        <v>8213</v>
      </c>
      <c r="E998" s="470" t="s">
        <v>17812</v>
      </c>
      <c r="F998" s="470" t="s">
        <v>17054</v>
      </c>
      <c r="G998" s="470" t="s">
        <v>17053</v>
      </c>
      <c r="H998" s="471" t="s">
        <v>16916</v>
      </c>
      <c r="I998" s="472" t="s">
        <v>16916</v>
      </c>
      <c r="J998" s="471" t="s">
        <v>16916</v>
      </c>
      <c r="K998" s="472" t="s">
        <v>16916</v>
      </c>
      <c r="L998" s="471" t="s">
        <v>16916</v>
      </c>
      <c r="M998" s="472" t="s">
        <v>16916</v>
      </c>
      <c r="N998" s="471" t="s">
        <v>16916</v>
      </c>
      <c r="O998" s="472" t="s">
        <v>16916</v>
      </c>
      <c r="P998" s="471" t="s">
        <v>16916</v>
      </c>
      <c r="Q998" s="472" t="s">
        <v>16916</v>
      </c>
      <c r="R998" s="475" t="s">
        <v>16916</v>
      </c>
      <c r="S998" s="476" t="s">
        <v>16916</v>
      </c>
      <c r="T998" s="475" t="s">
        <v>16916</v>
      </c>
      <c r="U998" s="476" t="s">
        <v>16916</v>
      </c>
      <c r="V998" s="475" t="s">
        <v>16916</v>
      </c>
      <c r="W998" s="473" t="s">
        <v>16916</v>
      </c>
      <c r="X998" s="471" t="s">
        <v>16916</v>
      </c>
      <c r="Y998" s="472" t="s">
        <v>16916</v>
      </c>
      <c r="Z998" s="471" t="s">
        <v>16916</v>
      </c>
      <c r="AA998" s="472" t="s">
        <v>16916</v>
      </c>
      <c r="AB998" s="471" t="s">
        <v>16916</v>
      </c>
      <c r="AC998" s="472" t="s">
        <v>16916</v>
      </c>
      <c r="AD998" s="471" t="s">
        <v>16916</v>
      </c>
      <c r="AE998" s="472" t="s">
        <v>16916</v>
      </c>
      <c r="AF998" s="595" t="s">
        <v>16916</v>
      </c>
      <c r="AG998" s="473" t="s">
        <v>16916</v>
      </c>
      <c r="AH998" s="471" t="s">
        <v>16916</v>
      </c>
      <c r="AI998" s="472" t="s">
        <v>16916</v>
      </c>
      <c r="AJ998" s="471" t="s">
        <v>16916</v>
      </c>
      <c r="AK998" s="472" t="s">
        <v>16916</v>
      </c>
      <c r="AL998" s="471" t="s">
        <v>16916</v>
      </c>
      <c r="AM998" s="472" t="s">
        <v>16916</v>
      </c>
      <c r="AN998" s="471" t="s">
        <v>16916</v>
      </c>
      <c r="AO998" s="472" t="s">
        <v>16916</v>
      </c>
      <c r="AP998" s="471" t="s">
        <v>16916</v>
      </c>
      <c r="AQ998" s="472" t="s">
        <v>16916</v>
      </c>
      <c r="AR998" s="471" t="s">
        <v>16916</v>
      </c>
      <c r="AS998" s="472" t="s">
        <v>16916</v>
      </c>
      <c r="AT998" s="471" t="s">
        <v>16916</v>
      </c>
      <c r="AU998" s="472" t="s">
        <v>16916</v>
      </c>
      <c r="AV998" s="471" t="s">
        <v>16916</v>
      </c>
      <c r="AW998" s="472" t="s">
        <v>16916</v>
      </c>
      <c r="AX998" s="471" t="s">
        <v>16916</v>
      </c>
      <c r="AY998" s="472" t="s">
        <v>16916</v>
      </c>
      <c r="AZ998" s="471" t="s">
        <v>16916</v>
      </c>
      <c r="BA998" s="472" t="s">
        <v>16916</v>
      </c>
      <c r="BB998" s="471" t="s">
        <v>16916</v>
      </c>
      <c r="BC998" s="472" t="s">
        <v>16916</v>
      </c>
      <c r="BD998" s="471">
        <v>211293.12</v>
      </c>
      <c r="BE998" s="472">
        <v>0</v>
      </c>
      <c r="BF998" s="471" t="s">
        <v>16916</v>
      </c>
      <c r="BG998" s="472" t="s">
        <v>16916</v>
      </c>
      <c r="BH998" s="471" t="s">
        <v>16916</v>
      </c>
      <c r="BI998" s="472" t="s">
        <v>16916</v>
      </c>
      <c r="BJ998" s="357">
        <v>0</v>
      </c>
      <c r="BK998" s="474">
        <v>0</v>
      </c>
      <c r="BL998" s="357">
        <v>211293.12</v>
      </c>
      <c r="BM998" s="474">
        <v>0</v>
      </c>
      <c r="BN998" s="357">
        <v>0</v>
      </c>
      <c r="BO998" s="474">
        <v>0</v>
      </c>
    </row>
    <row r="999" spans="1:67" s="148" customFormat="1" ht="12.75" x14ac:dyDescent="0.2">
      <c r="A999" s="470" t="s">
        <v>8392</v>
      </c>
      <c r="B999" s="470" t="s">
        <v>9267</v>
      </c>
      <c r="C999" s="470" t="s">
        <v>8213</v>
      </c>
      <c r="D999" s="470" t="s">
        <v>8213</v>
      </c>
      <c r="E999" s="470" t="s">
        <v>17094</v>
      </c>
      <c r="F999" s="470" t="s">
        <v>17054</v>
      </c>
      <c r="G999" s="470" t="s">
        <v>17053</v>
      </c>
      <c r="H999" s="471" t="s">
        <v>16916</v>
      </c>
      <c r="I999" s="472" t="s">
        <v>16916</v>
      </c>
      <c r="J999" s="471" t="s">
        <v>16916</v>
      </c>
      <c r="K999" s="472" t="s">
        <v>16916</v>
      </c>
      <c r="L999" s="471" t="s">
        <v>16916</v>
      </c>
      <c r="M999" s="472" t="s">
        <v>16916</v>
      </c>
      <c r="N999" s="471" t="s">
        <v>16916</v>
      </c>
      <c r="O999" s="472" t="s">
        <v>16916</v>
      </c>
      <c r="P999" s="471" t="s">
        <v>16916</v>
      </c>
      <c r="Q999" s="472" t="s">
        <v>16916</v>
      </c>
      <c r="R999" s="475" t="s">
        <v>16916</v>
      </c>
      <c r="S999" s="476" t="s">
        <v>16916</v>
      </c>
      <c r="T999" s="475" t="s">
        <v>16916</v>
      </c>
      <c r="U999" s="476" t="s">
        <v>16916</v>
      </c>
      <c r="V999" s="475" t="s">
        <v>16916</v>
      </c>
      <c r="W999" s="473" t="s">
        <v>16916</v>
      </c>
      <c r="X999" s="471" t="s">
        <v>16916</v>
      </c>
      <c r="Y999" s="472" t="s">
        <v>16916</v>
      </c>
      <c r="Z999" s="471" t="s">
        <v>16916</v>
      </c>
      <c r="AA999" s="472" t="s">
        <v>16916</v>
      </c>
      <c r="AB999" s="471" t="s">
        <v>16916</v>
      </c>
      <c r="AC999" s="472" t="s">
        <v>16916</v>
      </c>
      <c r="AD999" s="471" t="s">
        <v>16916</v>
      </c>
      <c r="AE999" s="472" t="s">
        <v>16916</v>
      </c>
      <c r="AF999" s="595">
        <v>453465.59999999998</v>
      </c>
      <c r="AG999" s="473">
        <v>453465.59999999998</v>
      </c>
      <c r="AH999" s="471" t="s">
        <v>16916</v>
      </c>
      <c r="AI999" s="472" t="s">
        <v>16916</v>
      </c>
      <c r="AJ999" s="471" t="s">
        <v>16916</v>
      </c>
      <c r="AK999" s="472" t="s">
        <v>16916</v>
      </c>
      <c r="AL999" s="471" t="s">
        <v>16916</v>
      </c>
      <c r="AM999" s="472" t="s">
        <v>16916</v>
      </c>
      <c r="AN999" s="471" t="s">
        <v>16916</v>
      </c>
      <c r="AO999" s="472" t="s">
        <v>16916</v>
      </c>
      <c r="AP999" s="471" t="s">
        <v>16916</v>
      </c>
      <c r="AQ999" s="472" t="s">
        <v>16916</v>
      </c>
      <c r="AR999" s="471" t="s">
        <v>16916</v>
      </c>
      <c r="AS999" s="472" t="s">
        <v>16916</v>
      </c>
      <c r="AT999" s="471" t="s">
        <v>16916</v>
      </c>
      <c r="AU999" s="472" t="s">
        <v>16916</v>
      </c>
      <c r="AV999" s="471" t="s">
        <v>16916</v>
      </c>
      <c r="AW999" s="472" t="s">
        <v>16916</v>
      </c>
      <c r="AX999" s="471" t="s">
        <v>16916</v>
      </c>
      <c r="AY999" s="472" t="s">
        <v>16916</v>
      </c>
      <c r="AZ999" s="471" t="s">
        <v>16916</v>
      </c>
      <c r="BA999" s="472" t="s">
        <v>16916</v>
      </c>
      <c r="BB999" s="471" t="s">
        <v>16916</v>
      </c>
      <c r="BC999" s="472" t="s">
        <v>16916</v>
      </c>
      <c r="BD999" s="471" t="s">
        <v>16916</v>
      </c>
      <c r="BE999" s="472" t="s">
        <v>16916</v>
      </c>
      <c r="BF999" s="471" t="s">
        <v>16916</v>
      </c>
      <c r="BG999" s="472" t="s">
        <v>16916</v>
      </c>
      <c r="BH999" s="471" t="s">
        <v>16916</v>
      </c>
      <c r="BI999" s="472" t="s">
        <v>16916</v>
      </c>
      <c r="BJ999" s="357">
        <v>0</v>
      </c>
      <c r="BK999" s="474">
        <v>0</v>
      </c>
      <c r="BL999" s="357">
        <v>0</v>
      </c>
      <c r="BM999" s="474">
        <v>0</v>
      </c>
      <c r="BN999" s="357">
        <v>453465.59999999998</v>
      </c>
      <c r="BO999" s="474">
        <v>453465.59999999998</v>
      </c>
    </row>
    <row r="1000" spans="1:67" s="148" customFormat="1" ht="12.75" x14ac:dyDescent="0.2">
      <c r="A1000" s="470" t="s">
        <v>8392</v>
      </c>
      <c r="B1000" s="470" t="s">
        <v>8493</v>
      </c>
      <c r="C1000" s="470" t="s">
        <v>8213</v>
      </c>
      <c r="D1000" s="470" t="s">
        <v>8213</v>
      </c>
      <c r="E1000" s="470" t="s">
        <v>16997</v>
      </c>
      <c r="F1000" s="470" t="s">
        <v>17054</v>
      </c>
      <c r="G1000" s="470" t="s">
        <v>17053</v>
      </c>
      <c r="H1000" s="471" t="s">
        <v>16916</v>
      </c>
      <c r="I1000" s="472" t="s">
        <v>16916</v>
      </c>
      <c r="J1000" s="471" t="s">
        <v>16916</v>
      </c>
      <c r="K1000" s="472" t="s">
        <v>16916</v>
      </c>
      <c r="L1000" s="471">
        <v>19728412.16</v>
      </c>
      <c r="M1000" s="472">
        <v>19728412.16</v>
      </c>
      <c r="N1000" s="471">
        <v>1997601.02</v>
      </c>
      <c r="O1000" s="472">
        <v>1997601.02</v>
      </c>
      <c r="P1000" s="471" t="s">
        <v>16916</v>
      </c>
      <c r="Q1000" s="472" t="s">
        <v>16916</v>
      </c>
      <c r="R1000" s="475" t="s">
        <v>16916</v>
      </c>
      <c r="S1000" s="476" t="s">
        <v>16916</v>
      </c>
      <c r="T1000" s="475" t="s">
        <v>16916</v>
      </c>
      <c r="U1000" s="476" t="s">
        <v>16916</v>
      </c>
      <c r="V1000" s="475" t="s">
        <v>16916</v>
      </c>
      <c r="W1000" s="473" t="s">
        <v>16916</v>
      </c>
      <c r="X1000" s="471">
        <v>1430781.3</v>
      </c>
      <c r="Y1000" s="472">
        <v>1430781.3000000003</v>
      </c>
      <c r="Z1000" s="471" t="s">
        <v>16916</v>
      </c>
      <c r="AA1000" s="472" t="s">
        <v>16916</v>
      </c>
      <c r="AB1000" s="471" t="s">
        <v>16916</v>
      </c>
      <c r="AC1000" s="472" t="s">
        <v>16916</v>
      </c>
      <c r="AD1000" s="471" t="s">
        <v>16916</v>
      </c>
      <c r="AE1000" s="472" t="s">
        <v>16916</v>
      </c>
      <c r="AF1000" s="595" t="s">
        <v>16916</v>
      </c>
      <c r="AG1000" s="473" t="s">
        <v>16916</v>
      </c>
      <c r="AH1000" s="471">
        <v>8000000</v>
      </c>
      <c r="AI1000" s="472">
        <v>8000000</v>
      </c>
      <c r="AJ1000" s="471" t="s">
        <v>16916</v>
      </c>
      <c r="AK1000" s="472" t="s">
        <v>16916</v>
      </c>
      <c r="AL1000" s="471" t="s">
        <v>16916</v>
      </c>
      <c r="AM1000" s="472" t="s">
        <v>16916</v>
      </c>
      <c r="AN1000" s="471" t="s">
        <v>16916</v>
      </c>
      <c r="AO1000" s="472" t="s">
        <v>16916</v>
      </c>
      <c r="AP1000" s="471" t="s">
        <v>16916</v>
      </c>
      <c r="AQ1000" s="472" t="s">
        <v>16916</v>
      </c>
      <c r="AR1000" s="471" t="s">
        <v>16916</v>
      </c>
      <c r="AS1000" s="472" t="s">
        <v>16916</v>
      </c>
      <c r="AT1000" s="471" t="s">
        <v>16916</v>
      </c>
      <c r="AU1000" s="472" t="s">
        <v>16916</v>
      </c>
      <c r="AV1000" s="471" t="s">
        <v>16916</v>
      </c>
      <c r="AW1000" s="472" t="s">
        <v>16916</v>
      </c>
      <c r="AX1000" s="471" t="s">
        <v>16916</v>
      </c>
      <c r="AY1000" s="472" t="s">
        <v>16916</v>
      </c>
      <c r="AZ1000" s="471" t="s">
        <v>16916</v>
      </c>
      <c r="BA1000" s="472" t="s">
        <v>16916</v>
      </c>
      <c r="BB1000" s="471" t="s">
        <v>16916</v>
      </c>
      <c r="BC1000" s="472" t="s">
        <v>16916</v>
      </c>
      <c r="BD1000" s="471" t="s">
        <v>16916</v>
      </c>
      <c r="BE1000" s="472" t="s">
        <v>16916</v>
      </c>
      <c r="BF1000" s="471" t="s">
        <v>16916</v>
      </c>
      <c r="BG1000" s="472" t="s">
        <v>16916</v>
      </c>
      <c r="BH1000" s="471" t="s">
        <v>16916</v>
      </c>
      <c r="BI1000" s="472" t="s">
        <v>16916</v>
      </c>
      <c r="BJ1000" s="357">
        <v>11428382.32</v>
      </c>
      <c r="BK1000" s="474">
        <v>11428382.32</v>
      </c>
      <c r="BL1000" s="357">
        <v>0</v>
      </c>
      <c r="BM1000" s="474">
        <v>0</v>
      </c>
      <c r="BN1000" s="357">
        <v>19728412.16</v>
      </c>
      <c r="BO1000" s="474">
        <v>19728412.16</v>
      </c>
    </row>
    <row r="1001" spans="1:67" s="148" customFormat="1" ht="12.75" x14ac:dyDescent="0.2">
      <c r="A1001" s="470" t="s">
        <v>8392</v>
      </c>
      <c r="B1001" s="470" t="s">
        <v>9290</v>
      </c>
      <c r="C1001" s="470" t="s">
        <v>8213</v>
      </c>
      <c r="D1001" s="470" t="s">
        <v>8213</v>
      </c>
      <c r="E1001" s="470" t="s">
        <v>17650</v>
      </c>
      <c r="F1001" s="470" t="s">
        <v>17054</v>
      </c>
      <c r="G1001" s="470" t="s">
        <v>17053</v>
      </c>
      <c r="H1001" s="471" t="s">
        <v>16916</v>
      </c>
      <c r="I1001" s="472" t="s">
        <v>16916</v>
      </c>
      <c r="J1001" s="471" t="s">
        <v>16916</v>
      </c>
      <c r="K1001" s="472" t="s">
        <v>16916</v>
      </c>
      <c r="L1001" s="471" t="s">
        <v>16916</v>
      </c>
      <c r="M1001" s="472" t="s">
        <v>16916</v>
      </c>
      <c r="N1001" s="471" t="s">
        <v>16916</v>
      </c>
      <c r="O1001" s="472" t="s">
        <v>16916</v>
      </c>
      <c r="P1001" s="471" t="s">
        <v>16916</v>
      </c>
      <c r="Q1001" s="472" t="s">
        <v>16916</v>
      </c>
      <c r="R1001" s="475" t="s">
        <v>16916</v>
      </c>
      <c r="S1001" s="476" t="s">
        <v>16916</v>
      </c>
      <c r="T1001" s="475" t="s">
        <v>16916</v>
      </c>
      <c r="U1001" s="476" t="s">
        <v>16916</v>
      </c>
      <c r="V1001" s="475" t="s">
        <v>16916</v>
      </c>
      <c r="W1001" s="473" t="s">
        <v>16916</v>
      </c>
      <c r="X1001" s="471" t="s">
        <v>16916</v>
      </c>
      <c r="Y1001" s="472" t="s">
        <v>16916</v>
      </c>
      <c r="Z1001" s="471" t="s">
        <v>16916</v>
      </c>
      <c r="AA1001" s="472" t="s">
        <v>16916</v>
      </c>
      <c r="AB1001" s="471">
        <v>1666509.74</v>
      </c>
      <c r="AC1001" s="472">
        <v>1666509.74</v>
      </c>
      <c r="AD1001" s="471" t="s">
        <v>16916</v>
      </c>
      <c r="AE1001" s="472" t="s">
        <v>16916</v>
      </c>
      <c r="AF1001" s="595" t="s">
        <v>16916</v>
      </c>
      <c r="AG1001" s="473" t="s">
        <v>16916</v>
      </c>
      <c r="AH1001" s="471" t="s">
        <v>16916</v>
      </c>
      <c r="AI1001" s="472" t="s">
        <v>16916</v>
      </c>
      <c r="AJ1001" s="471" t="s">
        <v>16916</v>
      </c>
      <c r="AK1001" s="472" t="s">
        <v>16916</v>
      </c>
      <c r="AL1001" s="471" t="s">
        <v>16916</v>
      </c>
      <c r="AM1001" s="472" t="s">
        <v>16916</v>
      </c>
      <c r="AN1001" s="471" t="s">
        <v>16916</v>
      </c>
      <c r="AO1001" s="472" t="s">
        <v>16916</v>
      </c>
      <c r="AP1001" s="471" t="s">
        <v>16916</v>
      </c>
      <c r="AQ1001" s="472" t="s">
        <v>16916</v>
      </c>
      <c r="AR1001" s="471" t="s">
        <v>16916</v>
      </c>
      <c r="AS1001" s="472" t="s">
        <v>16916</v>
      </c>
      <c r="AT1001" s="471" t="s">
        <v>16916</v>
      </c>
      <c r="AU1001" s="472" t="s">
        <v>16916</v>
      </c>
      <c r="AV1001" s="471" t="s">
        <v>16916</v>
      </c>
      <c r="AW1001" s="472" t="s">
        <v>16916</v>
      </c>
      <c r="AX1001" s="471" t="s">
        <v>16916</v>
      </c>
      <c r="AY1001" s="472" t="s">
        <v>16916</v>
      </c>
      <c r="AZ1001" s="471" t="s">
        <v>16916</v>
      </c>
      <c r="BA1001" s="472" t="s">
        <v>16916</v>
      </c>
      <c r="BB1001" s="471" t="s">
        <v>16916</v>
      </c>
      <c r="BC1001" s="472" t="s">
        <v>16916</v>
      </c>
      <c r="BD1001" s="471" t="s">
        <v>16916</v>
      </c>
      <c r="BE1001" s="472" t="s">
        <v>16916</v>
      </c>
      <c r="BF1001" s="471" t="s">
        <v>16916</v>
      </c>
      <c r="BG1001" s="472" t="s">
        <v>16916</v>
      </c>
      <c r="BH1001" s="471" t="s">
        <v>16916</v>
      </c>
      <c r="BI1001" s="472" t="s">
        <v>16916</v>
      </c>
      <c r="BJ1001" s="357">
        <v>1666509.74</v>
      </c>
      <c r="BK1001" s="474">
        <v>1666509.74</v>
      </c>
      <c r="BL1001" s="357">
        <v>0</v>
      </c>
      <c r="BM1001" s="474">
        <v>0</v>
      </c>
      <c r="BN1001" s="357">
        <v>0</v>
      </c>
      <c r="BO1001" s="474">
        <v>0</v>
      </c>
    </row>
    <row r="1002" spans="1:67" s="148" customFormat="1" ht="12.75" x14ac:dyDescent="0.2">
      <c r="A1002" s="470" t="s">
        <v>8592</v>
      </c>
      <c r="B1002" s="470" t="s">
        <v>8531</v>
      </c>
      <c r="C1002" s="470" t="s">
        <v>8213</v>
      </c>
      <c r="D1002" s="470" t="s">
        <v>8213</v>
      </c>
      <c r="E1002" s="470" t="s">
        <v>17797</v>
      </c>
      <c r="F1002" s="470" t="s">
        <v>17798</v>
      </c>
      <c r="G1002" s="470" t="s">
        <v>17036</v>
      </c>
      <c r="H1002" s="471" t="s">
        <v>16916</v>
      </c>
      <c r="I1002" s="472" t="s">
        <v>16916</v>
      </c>
      <c r="J1002" s="471" t="s">
        <v>16916</v>
      </c>
      <c r="K1002" s="472" t="s">
        <v>16916</v>
      </c>
      <c r="L1002" s="471" t="s">
        <v>16916</v>
      </c>
      <c r="M1002" s="472" t="s">
        <v>16916</v>
      </c>
      <c r="N1002" s="471" t="s">
        <v>16916</v>
      </c>
      <c r="O1002" s="472" t="s">
        <v>16916</v>
      </c>
      <c r="P1002" s="471" t="s">
        <v>16916</v>
      </c>
      <c r="Q1002" s="472" t="s">
        <v>16916</v>
      </c>
      <c r="R1002" s="475" t="s">
        <v>16916</v>
      </c>
      <c r="S1002" s="476" t="s">
        <v>16916</v>
      </c>
      <c r="T1002" s="475" t="s">
        <v>16916</v>
      </c>
      <c r="U1002" s="476" t="s">
        <v>16916</v>
      </c>
      <c r="V1002" s="475" t="s">
        <v>16916</v>
      </c>
      <c r="W1002" s="473" t="s">
        <v>16916</v>
      </c>
      <c r="X1002" s="471" t="s">
        <v>16916</v>
      </c>
      <c r="Y1002" s="472" t="s">
        <v>16916</v>
      </c>
      <c r="Z1002" s="471" t="s">
        <v>16916</v>
      </c>
      <c r="AA1002" s="472" t="s">
        <v>16916</v>
      </c>
      <c r="AB1002" s="471" t="s">
        <v>16916</v>
      </c>
      <c r="AC1002" s="472" t="s">
        <v>16916</v>
      </c>
      <c r="AD1002" s="471" t="s">
        <v>16916</v>
      </c>
      <c r="AE1002" s="472" t="s">
        <v>16916</v>
      </c>
      <c r="AF1002" s="595" t="s">
        <v>16916</v>
      </c>
      <c r="AG1002" s="473" t="s">
        <v>16916</v>
      </c>
      <c r="AH1002" s="471" t="s">
        <v>16916</v>
      </c>
      <c r="AI1002" s="472" t="s">
        <v>16916</v>
      </c>
      <c r="AJ1002" s="471" t="s">
        <v>16916</v>
      </c>
      <c r="AK1002" s="472" t="s">
        <v>16916</v>
      </c>
      <c r="AL1002" s="471" t="s">
        <v>16916</v>
      </c>
      <c r="AM1002" s="472" t="s">
        <v>16916</v>
      </c>
      <c r="AN1002" s="471" t="s">
        <v>16916</v>
      </c>
      <c r="AO1002" s="472" t="s">
        <v>16916</v>
      </c>
      <c r="AP1002" s="471" t="s">
        <v>16916</v>
      </c>
      <c r="AQ1002" s="472" t="s">
        <v>16916</v>
      </c>
      <c r="AR1002" s="471" t="s">
        <v>16916</v>
      </c>
      <c r="AS1002" s="472" t="s">
        <v>16916</v>
      </c>
      <c r="AT1002" s="471" t="s">
        <v>16916</v>
      </c>
      <c r="AU1002" s="472" t="s">
        <v>16916</v>
      </c>
      <c r="AV1002" s="471" t="s">
        <v>16916</v>
      </c>
      <c r="AW1002" s="472" t="s">
        <v>16916</v>
      </c>
      <c r="AX1002" s="471">
        <v>387206.01</v>
      </c>
      <c r="AY1002" s="472" t="s">
        <v>16916</v>
      </c>
      <c r="AZ1002" s="471" t="s">
        <v>16916</v>
      </c>
      <c r="BA1002" s="472" t="s">
        <v>16916</v>
      </c>
      <c r="BB1002" s="471" t="s">
        <v>16916</v>
      </c>
      <c r="BC1002" s="472" t="s">
        <v>16916</v>
      </c>
      <c r="BD1002" s="471" t="s">
        <v>16916</v>
      </c>
      <c r="BE1002" s="472" t="s">
        <v>16916</v>
      </c>
      <c r="BF1002" s="471" t="s">
        <v>16916</v>
      </c>
      <c r="BG1002" s="472" t="s">
        <v>16916</v>
      </c>
      <c r="BH1002" s="471" t="s">
        <v>16916</v>
      </c>
      <c r="BI1002" s="472" t="s">
        <v>16916</v>
      </c>
      <c r="BJ1002" s="357">
        <v>387206.01</v>
      </c>
      <c r="BK1002" s="474">
        <v>0</v>
      </c>
      <c r="BL1002" s="357">
        <v>0</v>
      </c>
      <c r="BM1002" s="474">
        <v>0</v>
      </c>
      <c r="BN1002" s="357">
        <v>0</v>
      </c>
      <c r="BO1002" s="474">
        <v>0</v>
      </c>
    </row>
    <row r="1003" spans="1:67" s="148" customFormat="1" ht="12.75" x14ac:dyDescent="0.2">
      <c r="A1003" s="470" t="s">
        <v>8592</v>
      </c>
      <c r="B1003" s="470" t="s">
        <v>8245</v>
      </c>
      <c r="C1003" s="470" t="s">
        <v>8213</v>
      </c>
      <c r="D1003" s="470" t="s">
        <v>8213</v>
      </c>
      <c r="E1003" s="470" t="s">
        <v>18112</v>
      </c>
      <c r="F1003" s="470" t="s">
        <v>17798</v>
      </c>
      <c r="G1003" s="470" t="s">
        <v>17036</v>
      </c>
      <c r="H1003" s="471" t="s">
        <v>16916</v>
      </c>
      <c r="I1003" s="472" t="s">
        <v>16916</v>
      </c>
      <c r="J1003" s="471" t="s">
        <v>16916</v>
      </c>
      <c r="K1003" s="472" t="s">
        <v>16916</v>
      </c>
      <c r="L1003" s="471" t="s">
        <v>16916</v>
      </c>
      <c r="M1003" s="472" t="s">
        <v>16916</v>
      </c>
      <c r="N1003" s="471" t="s">
        <v>16916</v>
      </c>
      <c r="O1003" s="472" t="s">
        <v>16916</v>
      </c>
      <c r="P1003" s="471" t="s">
        <v>16916</v>
      </c>
      <c r="Q1003" s="472" t="s">
        <v>16916</v>
      </c>
      <c r="R1003" s="475" t="s">
        <v>16916</v>
      </c>
      <c r="S1003" s="476" t="s">
        <v>16916</v>
      </c>
      <c r="T1003" s="475" t="s">
        <v>16916</v>
      </c>
      <c r="U1003" s="476" t="s">
        <v>16916</v>
      </c>
      <c r="V1003" s="475" t="s">
        <v>16916</v>
      </c>
      <c r="W1003" s="473" t="s">
        <v>16916</v>
      </c>
      <c r="X1003" s="471" t="s">
        <v>16916</v>
      </c>
      <c r="Y1003" s="472" t="s">
        <v>16916</v>
      </c>
      <c r="Z1003" s="471" t="s">
        <v>16916</v>
      </c>
      <c r="AA1003" s="472" t="s">
        <v>16916</v>
      </c>
      <c r="AB1003" s="471" t="s">
        <v>16916</v>
      </c>
      <c r="AC1003" s="472" t="s">
        <v>16916</v>
      </c>
      <c r="AD1003" s="471" t="s">
        <v>16916</v>
      </c>
      <c r="AE1003" s="472" t="s">
        <v>16916</v>
      </c>
      <c r="AF1003" s="595" t="s">
        <v>16916</v>
      </c>
      <c r="AG1003" s="473" t="s">
        <v>16916</v>
      </c>
      <c r="AH1003" s="471" t="s">
        <v>16916</v>
      </c>
      <c r="AI1003" s="472" t="s">
        <v>16916</v>
      </c>
      <c r="AJ1003" s="471" t="s">
        <v>16916</v>
      </c>
      <c r="AK1003" s="472" t="s">
        <v>16916</v>
      </c>
      <c r="AL1003" s="471" t="s">
        <v>16916</v>
      </c>
      <c r="AM1003" s="472" t="s">
        <v>16916</v>
      </c>
      <c r="AN1003" s="471" t="s">
        <v>16916</v>
      </c>
      <c r="AO1003" s="472" t="s">
        <v>16916</v>
      </c>
      <c r="AP1003" s="471" t="s">
        <v>16916</v>
      </c>
      <c r="AQ1003" s="472" t="s">
        <v>16916</v>
      </c>
      <c r="AR1003" s="471" t="s">
        <v>16916</v>
      </c>
      <c r="AS1003" s="472" t="s">
        <v>16916</v>
      </c>
      <c r="AT1003" s="471" t="s">
        <v>16916</v>
      </c>
      <c r="AU1003" s="472" t="s">
        <v>16916</v>
      </c>
      <c r="AV1003" s="471" t="s">
        <v>16916</v>
      </c>
      <c r="AW1003" s="472" t="s">
        <v>16916</v>
      </c>
      <c r="AX1003" s="471" t="s">
        <v>16916</v>
      </c>
      <c r="AY1003" s="472" t="s">
        <v>16916</v>
      </c>
      <c r="AZ1003" s="471" t="s">
        <v>16916</v>
      </c>
      <c r="BA1003" s="472" t="s">
        <v>16916</v>
      </c>
      <c r="BB1003" s="471" t="s">
        <v>16916</v>
      </c>
      <c r="BC1003" s="472" t="s">
        <v>16916</v>
      </c>
      <c r="BD1003" s="471" t="s">
        <v>16916</v>
      </c>
      <c r="BE1003" s="472" t="s">
        <v>16916</v>
      </c>
      <c r="BF1003" s="471">
        <v>57360.28</v>
      </c>
      <c r="BG1003" s="472">
        <v>0</v>
      </c>
      <c r="BH1003" s="471" t="s">
        <v>16916</v>
      </c>
      <c r="BI1003" s="472" t="s">
        <v>16916</v>
      </c>
      <c r="BJ1003" s="357">
        <v>57360.28</v>
      </c>
      <c r="BK1003" s="474">
        <v>0</v>
      </c>
      <c r="BL1003" s="357">
        <v>0</v>
      </c>
      <c r="BM1003" s="474">
        <v>0</v>
      </c>
      <c r="BN1003" s="357">
        <v>0</v>
      </c>
      <c r="BO1003" s="474">
        <v>0</v>
      </c>
    </row>
    <row r="1004" spans="1:67" s="148" customFormat="1" ht="12.75" x14ac:dyDescent="0.2">
      <c r="A1004" s="470" t="s">
        <v>8592</v>
      </c>
      <c r="B1004" s="470" t="s">
        <v>8325</v>
      </c>
      <c r="C1004" s="470" t="s">
        <v>8213</v>
      </c>
      <c r="D1004" s="470" t="s">
        <v>8213</v>
      </c>
      <c r="E1004" s="470" t="s">
        <v>17946</v>
      </c>
      <c r="F1004" s="470" t="s">
        <v>17798</v>
      </c>
      <c r="G1004" s="470" t="s">
        <v>17036</v>
      </c>
      <c r="H1004" s="471" t="s">
        <v>16916</v>
      </c>
      <c r="I1004" s="472" t="s">
        <v>16916</v>
      </c>
      <c r="J1004" s="471" t="s">
        <v>16916</v>
      </c>
      <c r="K1004" s="472" t="s">
        <v>16916</v>
      </c>
      <c r="L1004" s="471" t="s">
        <v>16916</v>
      </c>
      <c r="M1004" s="472" t="s">
        <v>16916</v>
      </c>
      <c r="N1004" s="471" t="s">
        <v>16916</v>
      </c>
      <c r="O1004" s="472" t="s">
        <v>16916</v>
      </c>
      <c r="P1004" s="471" t="s">
        <v>16916</v>
      </c>
      <c r="Q1004" s="472" t="s">
        <v>16916</v>
      </c>
      <c r="R1004" s="475" t="s">
        <v>16916</v>
      </c>
      <c r="S1004" s="476" t="s">
        <v>16916</v>
      </c>
      <c r="T1004" s="475" t="s">
        <v>16916</v>
      </c>
      <c r="U1004" s="476" t="s">
        <v>16916</v>
      </c>
      <c r="V1004" s="475" t="s">
        <v>16916</v>
      </c>
      <c r="W1004" s="473" t="s">
        <v>16916</v>
      </c>
      <c r="X1004" s="471" t="s">
        <v>16916</v>
      </c>
      <c r="Y1004" s="472" t="s">
        <v>16916</v>
      </c>
      <c r="Z1004" s="471" t="s">
        <v>16916</v>
      </c>
      <c r="AA1004" s="472" t="s">
        <v>16916</v>
      </c>
      <c r="AB1004" s="471" t="s">
        <v>16916</v>
      </c>
      <c r="AC1004" s="472" t="s">
        <v>16916</v>
      </c>
      <c r="AD1004" s="471" t="s">
        <v>16916</v>
      </c>
      <c r="AE1004" s="472" t="s">
        <v>16916</v>
      </c>
      <c r="AF1004" s="595" t="s">
        <v>16916</v>
      </c>
      <c r="AG1004" s="473" t="s">
        <v>16916</v>
      </c>
      <c r="AH1004" s="471" t="s">
        <v>16916</v>
      </c>
      <c r="AI1004" s="472" t="s">
        <v>16916</v>
      </c>
      <c r="AJ1004" s="471" t="s">
        <v>16916</v>
      </c>
      <c r="AK1004" s="472" t="s">
        <v>16916</v>
      </c>
      <c r="AL1004" s="471" t="s">
        <v>16916</v>
      </c>
      <c r="AM1004" s="472" t="s">
        <v>16916</v>
      </c>
      <c r="AN1004" s="471" t="s">
        <v>16916</v>
      </c>
      <c r="AO1004" s="472" t="s">
        <v>16916</v>
      </c>
      <c r="AP1004" s="471" t="s">
        <v>16916</v>
      </c>
      <c r="AQ1004" s="472" t="s">
        <v>16916</v>
      </c>
      <c r="AR1004" s="471" t="s">
        <v>16916</v>
      </c>
      <c r="AS1004" s="472" t="s">
        <v>16916</v>
      </c>
      <c r="AT1004" s="471" t="s">
        <v>16916</v>
      </c>
      <c r="AU1004" s="472" t="s">
        <v>16916</v>
      </c>
      <c r="AV1004" s="471" t="s">
        <v>16916</v>
      </c>
      <c r="AW1004" s="472" t="s">
        <v>16916</v>
      </c>
      <c r="AX1004" s="471" t="s">
        <v>16916</v>
      </c>
      <c r="AY1004" s="472" t="s">
        <v>16916</v>
      </c>
      <c r="AZ1004" s="471" t="s">
        <v>16916</v>
      </c>
      <c r="BA1004" s="472" t="s">
        <v>16916</v>
      </c>
      <c r="BB1004" s="471">
        <v>267838.12</v>
      </c>
      <c r="BC1004" s="472">
        <v>0</v>
      </c>
      <c r="BD1004" s="471" t="s">
        <v>16916</v>
      </c>
      <c r="BE1004" s="472" t="s">
        <v>16916</v>
      </c>
      <c r="BF1004" s="471" t="s">
        <v>16916</v>
      </c>
      <c r="BG1004" s="472" t="s">
        <v>16916</v>
      </c>
      <c r="BH1004" s="471" t="s">
        <v>16916</v>
      </c>
      <c r="BI1004" s="472" t="s">
        <v>16916</v>
      </c>
      <c r="BJ1004" s="357">
        <v>267838.12</v>
      </c>
      <c r="BK1004" s="474">
        <v>0</v>
      </c>
      <c r="BL1004" s="357">
        <v>0</v>
      </c>
      <c r="BM1004" s="474">
        <v>0</v>
      </c>
      <c r="BN1004" s="357">
        <v>0</v>
      </c>
      <c r="BO1004" s="474">
        <v>0</v>
      </c>
    </row>
    <row r="1005" spans="1:67" s="148" customFormat="1" ht="12.75" x14ac:dyDescent="0.2">
      <c r="A1005" s="470" t="s">
        <v>8313</v>
      </c>
      <c r="B1005" s="470" t="s">
        <v>8460</v>
      </c>
      <c r="C1005" s="470" t="s">
        <v>8213</v>
      </c>
      <c r="D1005" s="470" t="s">
        <v>8213</v>
      </c>
      <c r="E1005" s="470" t="s">
        <v>17651</v>
      </c>
      <c r="F1005" s="470" t="s">
        <v>17042</v>
      </c>
      <c r="G1005" s="470" t="s">
        <v>17036</v>
      </c>
      <c r="H1005" s="471" t="s">
        <v>16916</v>
      </c>
      <c r="I1005" s="472" t="s">
        <v>16916</v>
      </c>
      <c r="J1005" s="471" t="s">
        <v>16916</v>
      </c>
      <c r="K1005" s="472" t="s">
        <v>16916</v>
      </c>
      <c r="L1005" s="471">
        <v>156301.54</v>
      </c>
      <c r="M1005" s="472">
        <v>143045.04</v>
      </c>
      <c r="N1005" s="471" t="s">
        <v>16916</v>
      </c>
      <c r="O1005" s="472" t="s">
        <v>16916</v>
      </c>
      <c r="P1005" s="471" t="s">
        <v>16916</v>
      </c>
      <c r="Q1005" s="472" t="s">
        <v>16916</v>
      </c>
      <c r="R1005" s="475" t="s">
        <v>16916</v>
      </c>
      <c r="S1005" s="476" t="s">
        <v>16916</v>
      </c>
      <c r="T1005" s="475" t="s">
        <v>16916</v>
      </c>
      <c r="U1005" s="476" t="s">
        <v>16916</v>
      </c>
      <c r="V1005" s="475" t="s">
        <v>16916</v>
      </c>
      <c r="W1005" s="473" t="s">
        <v>16916</v>
      </c>
      <c r="X1005" s="471" t="s">
        <v>16916</v>
      </c>
      <c r="Y1005" s="472" t="s">
        <v>16916</v>
      </c>
      <c r="Z1005" s="471" t="s">
        <v>16916</v>
      </c>
      <c r="AA1005" s="472" t="s">
        <v>16916</v>
      </c>
      <c r="AB1005" s="471" t="s">
        <v>16916</v>
      </c>
      <c r="AC1005" s="472" t="s">
        <v>16916</v>
      </c>
      <c r="AD1005" s="471" t="s">
        <v>16916</v>
      </c>
      <c r="AE1005" s="472" t="s">
        <v>16916</v>
      </c>
      <c r="AF1005" s="595" t="s">
        <v>16916</v>
      </c>
      <c r="AG1005" s="473" t="s">
        <v>16916</v>
      </c>
      <c r="AH1005" s="471" t="s">
        <v>16916</v>
      </c>
      <c r="AI1005" s="472" t="s">
        <v>16916</v>
      </c>
      <c r="AJ1005" s="471" t="s">
        <v>16916</v>
      </c>
      <c r="AK1005" s="472" t="s">
        <v>16916</v>
      </c>
      <c r="AL1005" s="471" t="s">
        <v>16916</v>
      </c>
      <c r="AM1005" s="472" t="s">
        <v>16916</v>
      </c>
      <c r="AN1005" s="471" t="s">
        <v>16916</v>
      </c>
      <c r="AO1005" s="472" t="s">
        <v>16916</v>
      </c>
      <c r="AP1005" s="471" t="s">
        <v>16916</v>
      </c>
      <c r="AQ1005" s="472" t="s">
        <v>16916</v>
      </c>
      <c r="AR1005" s="471" t="s">
        <v>16916</v>
      </c>
      <c r="AS1005" s="472" t="s">
        <v>16916</v>
      </c>
      <c r="AT1005" s="471" t="s">
        <v>16916</v>
      </c>
      <c r="AU1005" s="472" t="s">
        <v>16916</v>
      </c>
      <c r="AV1005" s="471" t="s">
        <v>16916</v>
      </c>
      <c r="AW1005" s="472" t="s">
        <v>16916</v>
      </c>
      <c r="AX1005" s="471" t="s">
        <v>16916</v>
      </c>
      <c r="AY1005" s="472" t="s">
        <v>16916</v>
      </c>
      <c r="AZ1005" s="471" t="s">
        <v>16916</v>
      </c>
      <c r="BA1005" s="472" t="s">
        <v>16916</v>
      </c>
      <c r="BB1005" s="471" t="s">
        <v>16916</v>
      </c>
      <c r="BC1005" s="472" t="s">
        <v>16916</v>
      </c>
      <c r="BD1005" s="471" t="s">
        <v>16916</v>
      </c>
      <c r="BE1005" s="472" t="s">
        <v>16916</v>
      </c>
      <c r="BF1005" s="471" t="s">
        <v>16916</v>
      </c>
      <c r="BG1005" s="472" t="s">
        <v>16916</v>
      </c>
      <c r="BH1005" s="471" t="s">
        <v>16916</v>
      </c>
      <c r="BI1005" s="472" t="s">
        <v>16916</v>
      </c>
      <c r="BJ1005" s="357">
        <v>0</v>
      </c>
      <c r="BK1005" s="474">
        <v>0</v>
      </c>
      <c r="BL1005" s="357">
        <v>0</v>
      </c>
      <c r="BM1005" s="474">
        <v>0</v>
      </c>
      <c r="BN1005" s="357">
        <v>156301.54</v>
      </c>
      <c r="BO1005" s="474">
        <v>143045.04</v>
      </c>
    </row>
    <row r="1006" spans="1:67" s="148" customFormat="1" ht="12.75" x14ac:dyDescent="0.2">
      <c r="A1006" s="470" t="s">
        <v>8313</v>
      </c>
      <c r="B1006" s="470" t="s">
        <v>8218</v>
      </c>
      <c r="C1006" s="470" t="s">
        <v>8213</v>
      </c>
      <c r="D1006" s="470" t="s">
        <v>8213</v>
      </c>
      <c r="E1006" s="470" t="s">
        <v>16971</v>
      </c>
      <c r="F1006" s="470" t="s">
        <v>17042</v>
      </c>
      <c r="G1006" s="470" t="s">
        <v>17036</v>
      </c>
      <c r="H1006" s="471" t="s">
        <v>16916</v>
      </c>
      <c r="I1006" s="472" t="s">
        <v>16916</v>
      </c>
      <c r="J1006" s="471" t="s">
        <v>16916</v>
      </c>
      <c r="K1006" s="472" t="s">
        <v>16916</v>
      </c>
      <c r="L1006" s="471" t="s">
        <v>16916</v>
      </c>
      <c r="M1006" s="472" t="s">
        <v>16916</v>
      </c>
      <c r="N1006" s="471" t="s">
        <v>16916</v>
      </c>
      <c r="O1006" s="472" t="s">
        <v>16916</v>
      </c>
      <c r="P1006" s="471" t="s">
        <v>16916</v>
      </c>
      <c r="Q1006" s="472" t="s">
        <v>16916</v>
      </c>
      <c r="R1006" s="475" t="s">
        <v>16916</v>
      </c>
      <c r="S1006" s="476" t="s">
        <v>16916</v>
      </c>
      <c r="T1006" s="475" t="s">
        <v>16916</v>
      </c>
      <c r="U1006" s="476" t="s">
        <v>16916</v>
      </c>
      <c r="V1006" s="475" t="s">
        <v>16916</v>
      </c>
      <c r="W1006" s="473" t="s">
        <v>16916</v>
      </c>
      <c r="X1006" s="471">
        <v>72860.53</v>
      </c>
      <c r="Y1006" s="472">
        <v>31094.16</v>
      </c>
      <c r="Z1006" s="471" t="s">
        <v>16916</v>
      </c>
      <c r="AA1006" s="472" t="s">
        <v>16916</v>
      </c>
      <c r="AB1006" s="471" t="s">
        <v>16916</v>
      </c>
      <c r="AC1006" s="472" t="s">
        <v>16916</v>
      </c>
      <c r="AD1006" s="471" t="s">
        <v>16916</v>
      </c>
      <c r="AE1006" s="472" t="s">
        <v>16916</v>
      </c>
      <c r="AF1006" s="595" t="s">
        <v>16916</v>
      </c>
      <c r="AG1006" s="473" t="s">
        <v>16916</v>
      </c>
      <c r="AH1006" s="471" t="s">
        <v>16916</v>
      </c>
      <c r="AI1006" s="472" t="s">
        <v>16916</v>
      </c>
      <c r="AJ1006" s="471" t="s">
        <v>16916</v>
      </c>
      <c r="AK1006" s="472" t="s">
        <v>16916</v>
      </c>
      <c r="AL1006" s="471" t="s">
        <v>16916</v>
      </c>
      <c r="AM1006" s="472" t="s">
        <v>16916</v>
      </c>
      <c r="AN1006" s="471" t="s">
        <v>16916</v>
      </c>
      <c r="AO1006" s="472" t="s">
        <v>16916</v>
      </c>
      <c r="AP1006" s="471" t="s">
        <v>16916</v>
      </c>
      <c r="AQ1006" s="472" t="s">
        <v>16916</v>
      </c>
      <c r="AR1006" s="471" t="s">
        <v>16916</v>
      </c>
      <c r="AS1006" s="472" t="s">
        <v>16916</v>
      </c>
      <c r="AT1006" s="471" t="s">
        <v>16916</v>
      </c>
      <c r="AU1006" s="472" t="s">
        <v>16916</v>
      </c>
      <c r="AV1006" s="471" t="s">
        <v>16916</v>
      </c>
      <c r="AW1006" s="472" t="s">
        <v>16916</v>
      </c>
      <c r="AX1006" s="471" t="s">
        <v>16916</v>
      </c>
      <c r="AY1006" s="472" t="s">
        <v>16916</v>
      </c>
      <c r="AZ1006" s="471" t="s">
        <v>16916</v>
      </c>
      <c r="BA1006" s="472" t="s">
        <v>16916</v>
      </c>
      <c r="BB1006" s="471" t="s">
        <v>16916</v>
      </c>
      <c r="BC1006" s="472" t="s">
        <v>16916</v>
      </c>
      <c r="BD1006" s="471" t="s">
        <v>16916</v>
      </c>
      <c r="BE1006" s="472" t="s">
        <v>16916</v>
      </c>
      <c r="BF1006" s="471" t="s">
        <v>16916</v>
      </c>
      <c r="BG1006" s="472" t="s">
        <v>16916</v>
      </c>
      <c r="BH1006" s="471" t="s">
        <v>16916</v>
      </c>
      <c r="BI1006" s="472" t="s">
        <v>16916</v>
      </c>
      <c r="BJ1006" s="357">
        <v>72860.53</v>
      </c>
      <c r="BK1006" s="474">
        <v>31094.16</v>
      </c>
      <c r="BL1006" s="357">
        <v>0</v>
      </c>
      <c r="BM1006" s="474">
        <v>0</v>
      </c>
      <c r="BN1006" s="357">
        <v>0</v>
      </c>
      <c r="BO1006" s="474">
        <v>0</v>
      </c>
    </row>
    <row r="1007" spans="1:67" s="148" customFormat="1" ht="12.75" x14ac:dyDescent="0.2">
      <c r="A1007" s="470" t="s">
        <v>8313</v>
      </c>
      <c r="B1007" s="470" t="s">
        <v>8582</v>
      </c>
      <c r="C1007" s="470" t="s">
        <v>8213</v>
      </c>
      <c r="D1007" s="470" t="s">
        <v>8213</v>
      </c>
      <c r="E1007" s="470" t="s">
        <v>17947</v>
      </c>
      <c r="F1007" s="470" t="s">
        <v>17042</v>
      </c>
      <c r="G1007" s="470" t="s">
        <v>17036</v>
      </c>
      <c r="H1007" s="471" t="s">
        <v>16916</v>
      </c>
      <c r="I1007" s="472" t="s">
        <v>16916</v>
      </c>
      <c r="J1007" s="471" t="s">
        <v>16916</v>
      </c>
      <c r="K1007" s="472" t="s">
        <v>16916</v>
      </c>
      <c r="L1007" s="471" t="s">
        <v>16916</v>
      </c>
      <c r="M1007" s="472" t="s">
        <v>16916</v>
      </c>
      <c r="N1007" s="471" t="s">
        <v>16916</v>
      </c>
      <c r="O1007" s="472" t="s">
        <v>16916</v>
      </c>
      <c r="P1007" s="471" t="s">
        <v>16916</v>
      </c>
      <c r="Q1007" s="472" t="s">
        <v>16916</v>
      </c>
      <c r="R1007" s="475" t="s">
        <v>16916</v>
      </c>
      <c r="S1007" s="476" t="s">
        <v>16916</v>
      </c>
      <c r="T1007" s="475" t="s">
        <v>16916</v>
      </c>
      <c r="U1007" s="476" t="s">
        <v>16916</v>
      </c>
      <c r="V1007" s="475" t="s">
        <v>16916</v>
      </c>
      <c r="W1007" s="473" t="s">
        <v>16916</v>
      </c>
      <c r="X1007" s="471" t="s">
        <v>16916</v>
      </c>
      <c r="Y1007" s="472" t="s">
        <v>16916</v>
      </c>
      <c r="Z1007" s="471" t="s">
        <v>16916</v>
      </c>
      <c r="AA1007" s="472" t="s">
        <v>16916</v>
      </c>
      <c r="AB1007" s="471" t="s">
        <v>16916</v>
      </c>
      <c r="AC1007" s="472" t="s">
        <v>16916</v>
      </c>
      <c r="AD1007" s="471" t="s">
        <v>16916</v>
      </c>
      <c r="AE1007" s="472" t="s">
        <v>16916</v>
      </c>
      <c r="AF1007" s="595" t="s">
        <v>16916</v>
      </c>
      <c r="AG1007" s="473" t="s">
        <v>16916</v>
      </c>
      <c r="AH1007" s="471" t="s">
        <v>16916</v>
      </c>
      <c r="AI1007" s="472" t="s">
        <v>16916</v>
      </c>
      <c r="AJ1007" s="471" t="s">
        <v>16916</v>
      </c>
      <c r="AK1007" s="472" t="s">
        <v>16916</v>
      </c>
      <c r="AL1007" s="471" t="s">
        <v>16916</v>
      </c>
      <c r="AM1007" s="472" t="s">
        <v>16916</v>
      </c>
      <c r="AN1007" s="471" t="s">
        <v>16916</v>
      </c>
      <c r="AO1007" s="472" t="s">
        <v>16916</v>
      </c>
      <c r="AP1007" s="471" t="s">
        <v>16916</v>
      </c>
      <c r="AQ1007" s="472" t="s">
        <v>16916</v>
      </c>
      <c r="AR1007" s="471" t="s">
        <v>16916</v>
      </c>
      <c r="AS1007" s="472" t="s">
        <v>16916</v>
      </c>
      <c r="AT1007" s="471" t="s">
        <v>16916</v>
      </c>
      <c r="AU1007" s="472" t="s">
        <v>16916</v>
      </c>
      <c r="AV1007" s="471" t="s">
        <v>16916</v>
      </c>
      <c r="AW1007" s="472" t="s">
        <v>16916</v>
      </c>
      <c r="AX1007" s="471" t="s">
        <v>16916</v>
      </c>
      <c r="AY1007" s="472" t="s">
        <v>16916</v>
      </c>
      <c r="AZ1007" s="471" t="s">
        <v>16916</v>
      </c>
      <c r="BA1007" s="472" t="s">
        <v>16916</v>
      </c>
      <c r="BB1007" s="471">
        <v>550</v>
      </c>
      <c r="BC1007" s="472">
        <v>0</v>
      </c>
      <c r="BD1007" s="471" t="s">
        <v>16916</v>
      </c>
      <c r="BE1007" s="472" t="s">
        <v>16916</v>
      </c>
      <c r="BF1007" s="471" t="s">
        <v>16916</v>
      </c>
      <c r="BG1007" s="472" t="s">
        <v>16916</v>
      </c>
      <c r="BH1007" s="471" t="s">
        <v>16916</v>
      </c>
      <c r="BI1007" s="472" t="s">
        <v>16916</v>
      </c>
      <c r="BJ1007" s="357">
        <v>550</v>
      </c>
      <c r="BK1007" s="474">
        <v>0</v>
      </c>
      <c r="BL1007" s="357">
        <v>0</v>
      </c>
      <c r="BM1007" s="474">
        <v>0</v>
      </c>
      <c r="BN1007" s="357">
        <v>0</v>
      </c>
      <c r="BO1007" s="474">
        <v>0</v>
      </c>
    </row>
    <row r="1008" spans="1:67" s="148" customFormat="1" ht="12.75" x14ac:dyDescent="0.2">
      <c r="A1008" s="470" t="s">
        <v>8313</v>
      </c>
      <c r="B1008" s="470" t="s">
        <v>8461</v>
      </c>
      <c r="C1008" s="470" t="s">
        <v>8213</v>
      </c>
      <c r="D1008" s="470" t="s">
        <v>8213</v>
      </c>
      <c r="E1008" s="470" t="s">
        <v>17799</v>
      </c>
      <c r="F1008" s="470" t="s">
        <v>17042</v>
      </c>
      <c r="G1008" s="470" t="s">
        <v>17036</v>
      </c>
      <c r="H1008" s="471" t="s">
        <v>16916</v>
      </c>
      <c r="I1008" s="472" t="s">
        <v>16916</v>
      </c>
      <c r="J1008" s="471" t="s">
        <v>16916</v>
      </c>
      <c r="K1008" s="472" t="s">
        <v>16916</v>
      </c>
      <c r="L1008" s="471" t="s">
        <v>16916</v>
      </c>
      <c r="M1008" s="472" t="s">
        <v>16916</v>
      </c>
      <c r="N1008" s="471" t="s">
        <v>16916</v>
      </c>
      <c r="O1008" s="472" t="s">
        <v>16916</v>
      </c>
      <c r="P1008" s="471" t="s">
        <v>16916</v>
      </c>
      <c r="Q1008" s="472" t="s">
        <v>16916</v>
      </c>
      <c r="R1008" s="475" t="s">
        <v>16916</v>
      </c>
      <c r="S1008" s="476" t="s">
        <v>16916</v>
      </c>
      <c r="T1008" s="475" t="s">
        <v>16916</v>
      </c>
      <c r="U1008" s="476" t="s">
        <v>16916</v>
      </c>
      <c r="V1008" s="475" t="s">
        <v>16916</v>
      </c>
      <c r="W1008" s="473" t="s">
        <v>16916</v>
      </c>
      <c r="X1008" s="471" t="s">
        <v>16916</v>
      </c>
      <c r="Y1008" s="472" t="s">
        <v>16916</v>
      </c>
      <c r="Z1008" s="471" t="s">
        <v>16916</v>
      </c>
      <c r="AA1008" s="472" t="s">
        <v>16916</v>
      </c>
      <c r="AB1008" s="471" t="s">
        <v>16916</v>
      </c>
      <c r="AC1008" s="472" t="s">
        <v>16916</v>
      </c>
      <c r="AD1008" s="471" t="s">
        <v>16916</v>
      </c>
      <c r="AE1008" s="472" t="s">
        <v>16916</v>
      </c>
      <c r="AF1008" s="595" t="s">
        <v>16916</v>
      </c>
      <c r="AG1008" s="473" t="s">
        <v>16916</v>
      </c>
      <c r="AH1008" s="471" t="s">
        <v>16916</v>
      </c>
      <c r="AI1008" s="472" t="s">
        <v>16916</v>
      </c>
      <c r="AJ1008" s="471" t="s">
        <v>16916</v>
      </c>
      <c r="AK1008" s="472" t="s">
        <v>16916</v>
      </c>
      <c r="AL1008" s="471" t="s">
        <v>16916</v>
      </c>
      <c r="AM1008" s="472" t="s">
        <v>16916</v>
      </c>
      <c r="AN1008" s="471" t="s">
        <v>16916</v>
      </c>
      <c r="AO1008" s="472" t="s">
        <v>16916</v>
      </c>
      <c r="AP1008" s="471" t="s">
        <v>16916</v>
      </c>
      <c r="AQ1008" s="472" t="s">
        <v>16916</v>
      </c>
      <c r="AR1008" s="471" t="s">
        <v>16916</v>
      </c>
      <c r="AS1008" s="472" t="s">
        <v>16916</v>
      </c>
      <c r="AT1008" s="471" t="s">
        <v>16916</v>
      </c>
      <c r="AU1008" s="472" t="s">
        <v>16916</v>
      </c>
      <c r="AV1008" s="471" t="s">
        <v>16916</v>
      </c>
      <c r="AW1008" s="472" t="s">
        <v>16916</v>
      </c>
      <c r="AX1008" s="471">
        <v>6848.12</v>
      </c>
      <c r="AY1008" s="472" t="s">
        <v>16916</v>
      </c>
      <c r="AZ1008" s="471" t="s">
        <v>16916</v>
      </c>
      <c r="BA1008" s="472" t="s">
        <v>16916</v>
      </c>
      <c r="BB1008" s="471" t="s">
        <v>16916</v>
      </c>
      <c r="BC1008" s="472" t="s">
        <v>16916</v>
      </c>
      <c r="BD1008" s="471" t="s">
        <v>16916</v>
      </c>
      <c r="BE1008" s="472" t="s">
        <v>16916</v>
      </c>
      <c r="BF1008" s="471" t="s">
        <v>16916</v>
      </c>
      <c r="BG1008" s="472" t="s">
        <v>16916</v>
      </c>
      <c r="BH1008" s="471" t="s">
        <v>16916</v>
      </c>
      <c r="BI1008" s="472" t="s">
        <v>16916</v>
      </c>
      <c r="BJ1008" s="357">
        <v>6848.12</v>
      </c>
      <c r="BK1008" s="474">
        <v>0</v>
      </c>
      <c r="BL1008" s="357">
        <v>0</v>
      </c>
      <c r="BM1008" s="474">
        <v>0</v>
      </c>
      <c r="BN1008" s="357">
        <v>0</v>
      </c>
      <c r="BO1008" s="474">
        <v>0</v>
      </c>
    </row>
    <row r="1009" spans="1:67" s="148" customFormat="1" ht="12.75" x14ac:dyDescent="0.2">
      <c r="A1009" s="470" t="s">
        <v>8313</v>
      </c>
      <c r="B1009" s="470" t="s">
        <v>8238</v>
      </c>
      <c r="C1009" s="470" t="s">
        <v>8213</v>
      </c>
      <c r="D1009" s="470" t="s">
        <v>8213</v>
      </c>
      <c r="E1009" s="470" t="s">
        <v>178</v>
      </c>
      <c r="F1009" s="470" t="s">
        <v>17042</v>
      </c>
      <c r="G1009" s="470" t="s">
        <v>17036</v>
      </c>
      <c r="H1009" s="471">
        <v>71137.42</v>
      </c>
      <c r="I1009" s="472">
        <v>7910.1900000000005</v>
      </c>
      <c r="J1009" s="471" t="s">
        <v>16916</v>
      </c>
      <c r="K1009" s="472" t="s">
        <v>16916</v>
      </c>
      <c r="L1009" s="471" t="s">
        <v>16916</v>
      </c>
      <c r="M1009" s="472" t="s">
        <v>16916</v>
      </c>
      <c r="N1009" s="471">
        <v>124213.23</v>
      </c>
      <c r="O1009" s="472">
        <v>66583.240000000005</v>
      </c>
      <c r="P1009" s="471" t="s">
        <v>16916</v>
      </c>
      <c r="Q1009" s="472" t="s">
        <v>16916</v>
      </c>
      <c r="R1009" s="475">
        <v>14965.68</v>
      </c>
      <c r="S1009" s="476">
        <v>0</v>
      </c>
      <c r="T1009" s="475" t="s">
        <v>16916</v>
      </c>
      <c r="U1009" s="476" t="s">
        <v>16916</v>
      </c>
      <c r="V1009" s="475" t="s">
        <v>16916</v>
      </c>
      <c r="W1009" s="473" t="s">
        <v>16916</v>
      </c>
      <c r="X1009" s="471">
        <v>14965.68</v>
      </c>
      <c r="Y1009" s="472">
        <v>0</v>
      </c>
      <c r="Z1009" s="471" t="s">
        <v>16916</v>
      </c>
      <c r="AA1009" s="472" t="s">
        <v>16916</v>
      </c>
      <c r="AB1009" s="471">
        <v>44759.35</v>
      </c>
      <c r="AC1009" s="472">
        <v>0</v>
      </c>
      <c r="AD1009" s="471" t="s">
        <v>16916</v>
      </c>
      <c r="AE1009" s="472" t="s">
        <v>16916</v>
      </c>
      <c r="AF1009" s="595" t="s">
        <v>16916</v>
      </c>
      <c r="AG1009" s="473" t="s">
        <v>16916</v>
      </c>
      <c r="AH1009" s="471">
        <v>114798.36</v>
      </c>
      <c r="AI1009" s="472">
        <v>0</v>
      </c>
      <c r="AJ1009" s="471" t="s">
        <v>16916</v>
      </c>
      <c r="AK1009" s="472" t="s">
        <v>16916</v>
      </c>
      <c r="AL1009" s="471">
        <v>94012.2</v>
      </c>
      <c r="AM1009" s="472">
        <v>0</v>
      </c>
      <c r="AN1009" s="471" t="s">
        <v>16916</v>
      </c>
      <c r="AO1009" s="472" t="s">
        <v>16916</v>
      </c>
      <c r="AP1009" s="471">
        <v>94012.2</v>
      </c>
      <c r="AQ1009" s="472">
        <v>0</v>
      </c>
      <c r="AR1009" s="471" t="s">
        <v>16916</v>
      </c>
      <c r="AS1009" s="472" t="s">
        <v>16916</v>
      </c>
      <c r="AT1009" s="471">
        <v>94012.2</v>
      </c>
      <c r="AU1009" s="472" t="s">
        <v>16916</v>
      </c>
      <c r="AV1009" s="471" t="s">
        <v>16916</v>
      </c>
      <c r="AW1009" s="472" t="s">
        <v>16916</v>
      </c>
      <c r="AX1009" s="471">
        <v>94012.2</v>
      </c>
      <c r="AY1009" s="472" t="s">
        <v>16916</v>
      </c>
      <c r="AZ1009" s="471" t="s">
        <v>16916</v>
      </c>
      <c r="BA1009" s="472" t="s">
        <v>16916</v>
      </c>
      <c r="BB1009" s="471">
        <v>94012.2</v>
      </c>
      <c r="BC1009" s="472">
        <v>0</v>
      </c>
      <c r="BD1009" s="471" t="s">
        <v>16916</v>
      </c>
      <c r="BE1009" s="472" t="s">
        <v>16916</v>
      </c>
      <c r="BF1009" s="471">
        <v>94012.2</v>
      </c>
      <c r="BG1009" s="472">
        <v>0</v>
      </c>
      <c r="BH1009" s="471" t="s">
        <v>16916</v>
      </c>
      <c r="BI1009" s="472" t="s">
        <v>16916</v>
      </c>
      <c r="BJ1009" s="357">
        <v>948912.91999999981</v>
      </c>
      <c r="BK1009" s="474">
        <v>74493.430000000008</v>
      </c>
      <c r="BL1009" s="357">
        <v>0</v>
      </c>
      <c r="BM1009" s="474">
        <v>0</v>
      </c>
      <c r="BN1009" s="357">
        <v>0</v>
      </c>
      <c r="BO1009" s="474">
        <v>0</v>
      </c>
    </row>
    <row r="1010" spans="1:67" s="148" customFormat="1" ht="12.75" x14ac:dyDescent="0.2">
      <c r="A1010" s="470" t="s">
        <v>8313</v>
      </c>
      <c r="B1010" s="470" t="s">
        <v>8266</v>
      </c>
      <c r="C1010" s="470" t="s">
        <v>8213</v>
      </c>
      <c r="D1010" s="470" t="s">
        <v>8213</v>
      </c>
      <c r="E1010" s="470" t="s">
        <v>17652</v>
      </c>
      <c r="F1010" s="470" t="s">
        <v>17042</v>
      </c>
      <c r="G1010" s="470" t="s">
        <v>17036</v>
      </c>
      <c r="H1010" s="471" t="s">
        <v>16916</v>
      </c>
      <c r="I1010" s="472" t="s">
        <v>16916</v>
      </c>
      <c r="J1010" s="471" t="s">
        <v>16916</v>
      </c>
      <c r="K1010" s="472" t="s">
        <v>16916</v>
      </c>
      <c r="L1010" s="471" t="s">
        <v>16916</v>
      </c>
      <c r="M1010" s="472" t="s">
        <v>16916</v>
      </c>
      <c r="N1010" s="471">
        <v>325343.7</v>
      </c>
      <c r="O1010" s="472">
        <v>272734.82</v>
      </c>
      <c r="P1010" s="471" t="s">
        <v>16916</v>
      </c>
      <c r="Q1010" s="472" t="s">
        <v>16916</v>
      </c>
      <c r="R1010" s="475" t="s">
        <v>16916</v>
      </c>
      <c r="S1010" s="476" t="s">
        <v>16916</v>
      </c>
      <c r="T1010" s="475" t="s">
        <v>16916</v>
      </c>
      <c r="U1010" s="476" t="s">
        <v>16916</v>
      </c>
      <c r="V1010" s="475" t="s">
        <v>16916</v>
      </c>
      <c r="W1010" s="473" t="s">
        <v>16916</v>
      </c>
      <c r="X1010" s="471" t="s">
        <v>16916</v>
      </c>
      <c r="Y1010" s="472" t="s">
        <v>16916</v>
      </c>
      <c r="Z1010" s="471" t="s">
        <v>16916</v>
      </c>
      <c r="AA1010" s="472" t="s">
        <v>16916</v>
      </c>
      <c r="AB1010" s="471" t="s">
        <v>16916</v>
      </c>
      <c r="AC1010" s="472" t="s">
        <v>16916</v>
      </c>
      <c r="AD1010" s="471" t="s">
        <v>16916</v>
      </c>
      <c r="AE1010" s="472" t="s">
        <v>16916</v>
      </c>
      <c r="AF1010" s="595" t="s">
        <v>16916</v>
      </c>
      <c r="AG1010" s="473" t="s">
        <v>16916</v>
      </c>
      <c r="AH1010" s="471" t="s">
        <v>16916</v>
      </c>
      <c r="AI1010" s="472" t="s">
        <v>16916</v>
      </c>
      <c r="AJ1010" s="471" t="s">
        <v>16916</v>
      </c>
      <c r="AK1010" s="472" t="s">
        <v>16916</v>
      </c>
      <c r="AL1010" s="471" t="s">
        <v>16916</v>
      </c>
      <c r="AM1010" s="472" t="s">
        <v>16916</v>
      </c>
      <c r="AN1010" s="471" t="s">
        <v>16916</v>
      </c>
      <c r="AO1010" s="472" t="s">
        <v>16916</v>
      </c>
      <c r="AP1010" s="471" t="s">
        <v>16916</v>
      </c>
      <c r="AQ1010" s="472" t="s">
        <v>16916</v>
      </c>
      <c r="AR1010" s="471" t="s">
        <v>16916</v>
      </c>
      <c r="AS1010" s="472" t="s">
        <v>16916</v>
      </c>
      <c r="AT1010" s="471" t="s">
        <v>16916</v>
      </c>
      <c r="AU1010" s="472" t="s">
        <v>16916</v>
      </c>
      <c r="AV1010" s="471" t="s">
        <v>16916</v>
      </c>
      <c r="AW1010" s="472" t="s">
        <v>16916</v>
      </c>
      <c r="AX1010" s="471" t="s">
        <v>16916</v>
      </c>
      <c r="AY1010" s="472" t="s">
        <v>16916</v>
      </c>
      <c r="AZ1010" s="471" t="s">
        <v>16916</v>
      </c>
      <c r="BA1010" s="472" t="s">
        <v>16916</v>
      </c>
      <c r="BB1010" s="471" t="s">
        <v>16916</v>
      </c>
      <c r="BC1010" s="472" t="s">
        <v>16916</v>
      </c>
      <c r="BD1010" s="471" t="s">
        <v>16916</v>
      </c>
      <c r="BE1010" s="472" t="s">
        <v>16916</v>
      </c>
      <c r="BF1010" s="471" t="s">
        <v>16916</v>
      </c>
      <c r="BG1010" s="472" t="s">
        <v>16916</v>
      </c>
      <c r="BH1010" s="471" t="s">
        <v>16916</v>
      </c>
      <c r="BI1010" s="472" t="s">
        <v>16916</v>
      </c>
      <c r="BJ1010" s="357">
        <v>325343.7</v>
      </c>
      <c r="BK1010" s="474">
        <v>272734.82</v>
      </c>
      <c r="BL1010" s="357">
        <v>0</v>
      </c>
      <c r="BM1010" s="474">
        <v>0</v>
      </c>
      <c r="BN1010" s="357">
        <v>0</v>
      </c>
      <c r="BO1010" s="474">
        <v>0</v>
      </c>
    </row>
    <row r="1011" spans="1:67" s="148" customFormat="1" ht="12.75" x14ac:dyDescent="0.2">
      <c r="A1011" s="470" t="s">
        <v>8313</v>
      </c>
      <c r="B1011" s="470" t="s">
        <v>8731</v>
      </c>
      <c r="C1011" s="470" t="s">
        <v>8213</v>
      </c>
      <c r="D1011" s="470" t="s">
        <v>8213</v>
      </c>
      <c r="E1011" s="470" t="s">
        <v>17381</v>
      </c>
      <c r="F1011" s="470" t="s">
        <v>17042</v>
      </c>
      <c r="G1011" s="470" t="s">
        <v>17036</v>
      </c>
      <c r="H1011" s="471" t="s">
        <v>16916</v>
      </c>
      <c r="I1011" s="472" t="s">
        <v>16916</v>
      </c>
      <c r="J1011" s="471" t="s">
        <v>16916</v>
      </c>
      <c r="K1011" s="472" t="s">
        <v>16916</v>
      </c>
      <c r="L1011" s="471" t="s">
        <v>16916</v>
      </c>
      <c r="M1011" s="472" t="s">
        <v>16916</v>
      </c>
      <c r="N1011" s="471" t="s">
        <v>16916</v>
      </c>
      <c r="O1011" s="472" t="s">
        <v>16916</v>
      </c>
      <c r="P1011" s="471" t="s">
        <v>16916</v>
      </c>
      <c r="Q1011" s="472" t="s">
        <v>16916</v>
      </c>
      <c r="R1011" s="475" t="s">
        <v>16916</v>
      </c>
      <c r="S1011" s="476" t="s">
        <v>16916</v>
      </c>
      <c r="T1011" s="475" t="s">
        <v>16916</v>
      </c>
      <c r="U1011" s="476" t="s">
        <v>16916</v>
      </c>
      <c r="V1011" s="475" t="s">
        <v>16916</v>
      </c>
      <c r="W1011" s="473" t="s">
        <v>16916</v>
      </c>
      <c r="X1011" s="471" t="s">
        <v>16916</v>
      </c>
      <c r="Y1011" s="472" t="s">
        <v>16916</v>
      </c>
      <c r="Z1011" s="471" t="s">
        <v>16916</v>
      </c>
      <c r="AA1011" s="472" t="s">
        <v>16916</v>
      </c>
      <c r="AB1011" s="471" t="s">
        <v>16916</v>
      </c>
      <c r="AC1011" s="472" t="s">
        <v>16916</v>
      </c>
      <c r="AD1011" s="471" t="s">
        <v>16916</v>
      </c>
      <c r="AE1011" s="472" t="s">
        <v>16916</v>
      </c>
      <c r="AF1011" s="595" t="s">
        <v>16916</v>
      </c>
      <c r="AG1011" s="473" t="s">
        <v>16916</v>
      </c>
      <c r="AH1011" s="471" t="s">
        <v>16916</v>
      </c>
      <c r="AI1011" s="472" t="s">
        <v>16916</v>
      </c>
      <c r="AJ1011" s="471" t="s">
        <v>16916</v>
      </c>
      <c r="AK1011" s="472" t="s">
        <v>16916</v>
      </c>
      <c r="AL1011" s="471" t="s">
        <v>16916</v>
      </c>
      <c r="AM1011" s="472" t="s">
        <v>16916</v>
      </c>
      <c r="AN1011" s="471" t="s">
        <v>16916</v>
      </c>
      <c r="AO1011" s="472" t="s">
        <v>16916</v>
      </c>
      <c r="AP1011" s="471" t="s">
        <v>16916</v>
      </c>
      <c r="AQ1011" s="472" t="s">
        <v>16916</v>
      </c>
      <c r="AR1011" s="471" t="s">
        <v>16916</v>
      </c>
      <c r="AS1011" s="472" t="s">
        <v>16916</v>
      </c>
      <c r="AT1011" s="471">
        <v>547327.79</v>
      </c>
      <c r="AU1011" s="472">
        <v>547327.79</v>
      </c>
      <c r="AV1011" s="471" t="s">
        <v>16916</v>
      </c>
      <c r="AW1011" s="472" t="s">
        <v>16916</v>
      </c>
      <c r="AX1011" s="471">
        <v>1237575.96</v>
      </c>
      <c r="AY1011" s="472">
        <v>961478.21000000043</v>
      </c>
      <c r="AZ1011" s="471" t="s">
        <v>16916</v>
      </c>
      <c r="BA1011" s="472" t="s">
        <v>16916</v>
      </c>
      <c r="BB1011" s="471">
        <v>1042587.5900000001</v>
      </c>
      <c r="BC1011" s="472">
        <v>54146.69</v>
      </c>
      <c r="BD1011" s="471" t="s">
        <v>16916</v>
      </c>
      <c r="BE1011" s="472" t="s">
        <v>16916</v>
      </c>
      <c r="BF1011" s="471">
        <v>683507</v>
      </c>
      <c r="BG1011" s="472">
        <v>0</v>
      </c>
      <c r="BH1011" s="471" t="s">
        <v>16916</v>
      </c>
      <c r="BI1011" s="472" t="s">
        <v>16916</v>
      </c>
      <c r="BJ1011" s="357">
        <v>3510998.34</v>
      </c>
      <c r="BK1011" s="474">
        <v>1562952.6900000004</v>
      </c>
      <c r="BL1011" s="357">
        <v>0</v>
      </c>
      <c r="BM1011" s="474">
        <v>0</v>
      </c>
      <c r="BN1011" s="357">
        <v>0</v>
      </c>
      <c r="BO1011" s="474">
        <v>0</v>
      </c>
    </row>
    <row r="1012" spans="1:67" s="148" customFormat="1" ht="12.75" x14ac:dyDescent="0.2">
      <c r="A1012" s="470" t="s">
        <v>8313</v>
      </c>
      <c r="B1012" s="470" t="s">
        <v>8867</v>
      </c>
      <c r="C1012" s="470" t="s">
        <v>8213</v>
      </c>
      <c r="D1012" s="470" t="s">
        <v>8213</v>
      </c>
      <c r="E1012" s="470" t="s">
        <v>18113</v>
      </c>
      <c r="F1012" s="470" t="s">
        <v>17042</v>
      </c>
      <c r="G1012" s="470" t="s">
        <v>17036</v>
      </c>
      <c r="H1012" s="471" t="s">
        <v>16916</v>
      </c>
      <c r="I1012" s="472" t="s">
        <v>16916</v>
      </c>
      <c r="J1012" s="471" t="s">
        <v>16916</v>
      </c>
      <c r="K1012" s="472" t="s">
        <v>16916</v>
      </c>
      <c r="L1012" s="471" t="s">
        <v>16916</v>
      </c>
      <c r="M1012" s="472" t="s">
        <v>16916</v>
      </c>
      <c r="N1012" s="471" t="s">
        <v>16916</v>
      </c>
      <c r="O1012" s="472" t="s">
        <v>16916</v>
      </c>
      <c r="P1012" s="471" t="s">
        <v>16916</v>
      </c>
      <c r="Q1012" s="472" t="s">
        <v>16916</v>
      </c>
      <c r="R1012" s="475" t="s">
        <v>16916</v>
      </c>
      <c r="S1012" s="476" t="s">
        <v>16916</v>
      </c>
      <c r="T1012" s="475" t="s">
        <v>16916</v>
      </c>
      <c r="U1012" s="476" t="s">
        <v>16916</v>
      </c>
      <c r="V1012" s="475" t="s">
        <v>16916</v>
      </c>
      <c r="W1012" s="473" t="s">
        <v>16916</v>
      </c>
      <c r="X1012" s="471" t="s">
        <v>16916</v>
      </c>
      <c r="Y1012" s="472" t="s">
        <v>16916</v>
      </c>
      <c r="Z1012" s="471" t="s">
        <v>16916</v>
      </c>
      <c r="AA1012" s="472" t="s">
        <v>16916</v>
      </c>
      <c r="AB1012" s="471" t="s">
        <v>16916</v>
      </c>
      <c r="AC1012" s="472" t="s">
        <v>16916</v>
      </c>
      <c r="AD1012" s="471" t="s">
        <v>16916</v>
      </c>
      <c r="AE1012" s="472" t="s">
        <v>16916</v>
      </c>
      <c r="AF1012" s="595" t="s">
        <v>16916</v>
      </c>
      <c r="AG1012" s="473" t="s">
        <v>16916</v>
      </c>
      <c r="AH1012" s="471" t="s">
        <v>16916</v>
      </c>
      <c r="AI1012" s="472" t="s">
        <v>16916</v>
      </c>
      <c r="AJ1012" s="471" t="s">
        <v>16916</v>
      </c>
      <c r="AK1012" s="472" t="s">
        <v>16916</v>
      </c>
      <c r="AL1012" s="471" t="s">
        <v>16916</v>
      </c>
      <c r="AM1012" s="472" t="s">
        <v>16916</v>
      </c>
      <c r="AN1012" s="471" t="s">
        <v>16916</v>
      </c>
      <c r="AO1012" s="472" t="s">
        <v>16916</v>
      </c>
      <c r="AP1012" s="471" t="s">
        <v>16916</v>
      </c>
      <c r="AQ1012" s="472" t="s">
        <v>16916</v>
      </c>
      <c r="AR1012" s="471" t="s">
        <v>16916</v>
      </c>
      <c r="AS1012" s="472" t="s">
        <v>16916</v>
      </c>
      <c r="AT1012" s="471" t="s">
        <v>16916</v>
      </c>
      <c r="AU1012" s="472" t="s">
        <v>16916</v>
      </c>
      <c r="AV1012" s="471" t="s">
        <v>16916</v>
      </c>
      <c r="AW1012" s="472" t="s">
        <v>16916</v>
      </c>
      <c r="AX1012" s="471" t="s">
        <v>16916</v>
      </c>
      <c r="AY1012" s="472" t="s">
        <v>16916</v>
      </c>
      <c r="AZ1012" s="471" t="s">
        <v>16916</v>
      </c>
      <c r="BA1012" s="472" t="s">
        <v>16916</v>
      </c>
      <c r="BB1012" s="471" t="s">
        <v>16916</v>
      </c>
      <c r="BC1012" s="472" t="s">
        <v>16916</v>
      </c>
      <c r="BD1012" s="471" t="s">
        <v>16916</v>
      </c>
      <c r="BE1012" s="472" t="s">
        <v>16916</v>
      </c>
      <c r="BF1012" s="471">
        <v>87095.55</v>
      </c>
      <c r="BG1012" s="472">
        <v>0</v>
      </c>
      <c r="BH1012" s="471" t="s">
        <v>16916</v>
      </c>
      <c r="BI1012" s="472" t="s">
        <v>16916</v>
      </c>
      <c r="BJ1012" s="357">
        <v>87095.55</v>
      </c>
      <c r="BK1012" s="474">
        <v>0</v>
      </c>
      <c r="BL1012" s="357">
        <v>0</v>
      </c>
      <c r="BM1012" s="474">
        <v>0</v>
      </c>
      <c r="BN1012" s="357">
        <v>0</v>
      </c>
      <c r="BO1012" s="474">
        <v>0</v>
      </c>
    </row>
    <row r="1013" spans="1:67" s="148" customFormat="1" ht="12.75" x14ac:dyDescent="0.2">
      <c r="A1013" s="470" t="s">
        <v>8313</v>
      </c>
      <c r="B1013" s="470" t="s">
        <v>8585</v>
      </c>
      <c r="C1013" s="470" t="s">
        <v>8213</v>
      </c>
      <c r="D1013" s="470" t="s">
        <v>8213</v>
      </c>
      <c r="E1013" s="470" t="s">
        <v>17382</v>
      </c>
      <c r="F1013" s="470" t="s">
        <v>17042</v>
      </c>
      <c r="G1013" s="470" t="s">
        <v>17036</v>
      </c>
      <c r="H1013" s="471" t="s">
        <v>16916</v>
      </c>
      <c r="I1013" s="472" t="s">
        <v>16916</v>
      </c>
      <c r="J1013" s="471" t="s">
        <v>16916</v>
      </c>
      <c r="K1013" s="472" t="s">
        <v>16916</v>
      </c>
      <c r="L1013" s="471" t="s">
        <v>16916</v>
      </c>
      <c r="M1013" s="472" t="s">
        <v>16916</v>
      </c>
      <c r="N1013" s="471" t="s">
        <v>16916</v>
      </c>
      <c r="O1013" s="472" t="s">
        <v>16916</v>
      </c>
      <c r="P1013" s="471" t="s">
        <v>16916</v>
      </c>
      <c r="Q1013" s="472" t="s">
        <v>16916</v>
      </c>
      <c r="R1013" s="475" t="s">
        <v>16916</v>
      </c>
      <c r="S1013" s="476" t="s">
        <v>16916</v>
      </c>
      <c r="T1013" s="475" t="s">
        <v>16916</v>
      </c>
      <c r="U1013" s="476" t="s">
        <v>16916</v>
      </c>
      <c r="V1013" s="475" t="s">
        <v>16916</v>
      </c>
      <c r="W1013" s="473" t="s">
        <v>16916</v>
      </c>
      <c r="X1013" s="471" t="s">
        <v>16916</v>
      </c>
      <c r="Y1013" s="472" t="s">
        <v>16916</v>
      </c>
      <c r="Z1013" s="471" t="s">
        <v>16916</v>
      </c>
      <c r="AA1013" s="472" t="s">
        <v>16916</v>
      </c>
      <c r="AB1013" s="471" t="s">
        <v>16916</v>
      </c>
      <c r="AC1013" s="472" t="s">
        <v>16916</v>
      </c>
      <c r="AD1013" s="471" t="s">
        <v>16916</v>
      </c>
      <c r="AE1013" s="472" t="s">
        <v>16916</v>
      </c>
      <c r="AF1013" s="595" t="s">
        <v>16916</v>
      </c>
      <c r="AG1013" s="473" t="s">
        <v>16916</v>
      </c>
      <c r="AH1013" s="471" t="s">
        <v>16916</v>
      </c>
      <c r="AI1013" s="472" t="s">
        <v>16916</v>
      </c>
      <c r="AJ1013" s="471" t="s">
        <v>16916</v>
      </c>
      <c r="AK1013" s="472" t="s">
        <v>16916</v>
      </c>
      <c r="AL1013" s="471" t="s">
        <v>16916</v>
      </c>
      <c r="AM1013" s="472" t="s">
        <v>16916</v>
      </c>
      <c r="AN1013" s="471" t="s">
        <v>16916</v>
      </c>
      <c r="AO1013" s="472" t="s">
        <v>16916</v>
      </c>
      <c r="AP1013" s="471">
        <v>24931.81</v>
      </c>
      <c r="AQ1013" s="472">
        <v>24931.810000000005</v>
      </c>
      <c r="AR1013" s="471" t="s">
        <v>16916</v>
      </c>
      <c r="AS1013" s="472" t="s">
        <v>16916</v>
      </c>
      <c r="AT1013" s="471">
        <v>176452.27</v>
      </c>
      <c r="AU1013" s="472">
        <v>176452.27</v>
      </c>
      <c r="AV1013" s="471" t="s">
        <v>16916</v>
      </c>
      <c r="AW1013" s="472" t="s">
        <v>16916</v>
      </c>
      <c r="AX1013" s="471" t="s">
        <v>16916</v>
      </c>
      <c r="AY1013" s="472" t="s">
        <v>16916</v>
      </c>
      <c r="AZ1013" s="471" t="s">
        <v>16916</v>
      </c>
      <c r="BA1013" s="472" t="s">
        <v>16916</v>
      </c>
      <c r="BB1013" s="471" t="s">
        <v>16916</v>
      </c>
      <c r="BC1013" s="472" t="s">
        <v>16916</v>
      </c>
      <c r="BD1013" s="471" t="s">
        <v>16916</v>
      </c>
      <c r="BE1013" s="472" t="s">
        <v>16916</v>
      </c>
      <c r="BF1013" s="471" t="s">
        <v>16916</v>
      </c>
      <c r="BG1013" s="472" t="s">
        <v>16916</v>
      </c>
      <c r="BH1013" s="471" t="s">
        <v>16916</v>
      </c>
      <c r="BI1013" s="472" t="s">
        <v>16916</v>
      </c>
      <c r="BJ1013" s="357">
        <v>201384.08</v>
      </c>
      <c r="BK1013" s="474">
        <v>201384.08</v>
      </c>
      <c r="BL1013" s="357">
        <v>0</v>
      </c>
      <c r="BM1013" s="474">
        <v>0</v>
      </c>
      <c r="BN1013" s="357">
        <v>0</v>
      </c>
      <c r="BO1013" s="474">
        <v>0</v>
      </c>
    </row>
    <row r="1014" spans="1:67" s="148" customFormat="1" ht="12.75" x14ac:dyDescent="0.2">
      <c r="A1014" s="470" t="s">
        <v>8313</v>
      </c>
      <c r="B1014" s="470" t="s">
        <v>8878</v>
      </c>
      <c r="C1014" s="470" t="s">
        <v>8213</v>
      </c>
      <c r="D1014" s="470" t="s">
        <v>8213</v>
      </c>
      <c r="E1014" s="470" t="s">
        <v>16972</v>
      </c>
      <c r="F1014" s="470" t="s">
        <v>17042</v>
      </c>
      <c r="G1014" s="470" t="s">
        <v>17036</v>
      </c>
      <c r="H1014" s="471" t="s">
        <v>16916</v>
      </c>
      <c r="I1014" s="472" t="s">
        <v>16916</v>
      </c>
      <c r="J1014" s="471" t="s">
        <v>16916</v>
      </c>
      <c r="K1014" s="472" t="s">
        <v>16916</v>
      </c>
      <c r="L1014" s="471" t="s">
        <v>16916</v>
      </c>
      <c r="M1014" s="472" t="s">
        <v>16916</v>
      </c>
      <c r="N1014" s="471" t="s">
        <v>16916</v>
      </c>
      <c r="O1014" s="472" t="s">
        <v>16916</v>
      </c>
      <c r="P1014" s="471" t="s">
        <v>16916</v>
      </c>
      <c r="Q1014" s="472" t="s">
        <v>16916</v>
      </c>
      <c r="R1014" s="475" t="s">
        <v>16916</v>
      </c>
      <c r="S1014" s="476" t="s">
        <v>16916</v>
      </c>
      <c r="T1014" s="475" t="s">
        <v>16916</v>
      </c>
      <c r="U1014" s="476" t="s">
        <v>16916</v>
      </c>
      <c r="V1014" s="475" t="s">
        <v>16916</v>
      </c>
      <c r="W1014" s="473" t="s">
        <v>16916</v>
      </c>
      <c r="X1014" s="471">
        <v>289567.49</v>
      </c>
      <c r="Y1014" s="472">
        <v>289567.49</v>
      </c>
      <c r="Z1014" s="471" t="s">
        <v>16916</v>
      </c>
      <c r="AA1014" s="472" t="s">
        <v>16916</v>
      </c>
      <c r="AB1014" s="471">
        <v>22559.11</v>
      </c>
      <c r="AC1014" s="472">
        <v>16121.61</v>
      </c>
      <c r="AD1014" s="471" t="s">
        <v>16916</v>
      </c>
      <c r="AE1014" s="472" t="s">
        <v>16916</v>
      </c>
      <c r="AF1014" s="595" t="s">
        <v>16916</v>
      </c>
      <c r="AG1014" s="473" t="s">
        <v>16916</v>
      </c>
      <c r="AH1014" s="471" t="s">
        <v>16916</v>
      </c>
      <c r="AI1014" s="472" t="s">
        <v>16916</v>
      </c>
      <c r="AJ1014" s="471" t="s">
        <v>16916</v>
      </c>
      <c r="AK1014" s="472" t="s">
        <v>16916</v>
      </c>
      <c r="AL1014" s="471" t="s">
        <v>16916</v>
      </c>
      <c r="AM1014" s="472" t="s">
        <v>16916</v>
      </c>
      <c r="AN1014" s="471" t="s">
        <v>16916</v>
      </c>
      <c r="AO1014" s="472" t="s">
        <v>16916</v>
      </c>
      <c r="AP1014" s="471" t="s">
        <v>16916</v>
      </c>
      <c r="AQ1014" s="472" t="s">
        <v>16916</v>
      </c>
      <c r="AR1014" s="471" t="s">
        <v>16916</v>
      </c>
      <c r="AS1014" s="472" t="s">
        <v>16916</v>
      </c>
      <c r="AT1014" s="471" t="s">
        <v>16916</v>
      </c>
      <c r="AU1014" s="472" t="s">
        <v>16916</v>
      </c>
      <c r="AV1014" s="471" t="s">
        <v>16916</v>
      </c>
      <c r="AW1014" s="472" t="s">
        <v>16916</v>
      </c>
      <c r="AX1014" s="471" t="s">
        <v>16916</v>
      </c>
      <c r="AY1014" s="472" t="s">
        <v>16916</v>
      </c>
      <c r="AZ1014" s="471" t="s">
        <v>16916</v>
      </c>
      <c r="BA1014" s="472" t="s">
        <v>16916</v>
      </c>
      <c r="BB1014" s="471" t="s">
        <v>16916</v>
      </c>
      <c r="BC1014" s="472" t="s">
        <v>16916</v>
      </c>
      <c r="BD1014" s="471" t="s">
        <v>16916</v>
      </c>
      <c r="BE1014" s="472" t="s">
        <v>16916</v>
      </c>
      <c r="BF1014" s="471" t="s">
        <v>16916</v>
      </c>
      <c r="BG1014" s="472" t="s">
        <v>16916</v>
      </c>
      <c r="BH1014" s="471" t="s">
        <v>16916</v>
      </c>
      <c r="BI1014" s="472" t="s">
        <v>16916</v>
      </c>
      <c r="BJ1014" s="357">
        <v>312126.59999999998</v>
      </c>
      <c r="BK1014" s="474">
        <v>305689.09999999998</v>
      </c>
      <c r="BL1014" s="357">
        <v>0</v>
      </c>
      <c r="BM1014" s="474">
        <v>0</v>
      </c>
      <c r="BN1014" s="357">
        <v>0</v>
      </c>
      <c r="BO1014" s="474">
        <v>0</v>
      </c>
    </row>
    <row r="1015" spans="1:67" s="148" customFormat="1" ht="12.75" x14ac:dyDescent="0.2">
      <c r="A1015" s="470" t="s">
        <v>8313</v>
      </c>
      <c r="B1015" s="470" t="s">
        <v>8361</v>
      </c>
      <c r="C1015" s="470" t="s">
        <v>8213</v>
      </c>
      <c r="D1015" s="470" t="s">
        <v>8213</v>
      </c>
      <c r="E1015" s="470" t="s">
        <v>17653</v>
      </c>
      <c r="F1015" s="470" t="s">
        <v>17042</v>
      </c>
      <c r="G1015" s="470" t="s">
        <v>17036</v>
      </c>
      <c r="H1015" s="471" t="s">
        <v>16916</v>
      </c>
      <c r="I1015" s="472" t="s">
        <v>16916</v>
      </c>
      <c r="J1015" s="471" t="s">
        <v>16916</v>
      </c>
      <c r="K1015" s="472" t="s">
        <v>16916</v>
      </c>
      <c r="L1015" s="471">
        <v>626830.75</v>
      </c>
      <c r="M1015" s="472">
        <v>570297.9</v>
      </c>
      <c r="N1015" s="471" t="s">
        <v>16916</v>
      </c>
      <c r="O1015" s="472" t="s">
        <v>16916</v>
      </c>
      <c r="P1015" s="471" t="s">
        <v>16916</v>
      </c>
      <c r="Q1015" s="472" t="s">
        <v>16916</v>
      </c>
      <c r="R1015" s="475" t="s">
        <v>16916</v>
      </c>
      <c r="S1015" s="476" t="s">
        <v>16916</v>
      </c>
      <c r="T1015" s="475" t="s">
        <v>16916</v>
      </c>
      <c r="U1015" s="476" t="s">
        <v>16916</v>
      </c>
      <c r="V1015" s="475" t="s">
        <v>16916</v>
      </c>
      <c r="W1015" s="473" t="s">
        <v>16916</v>
      </c>
      <c r="X1015" s="471" t="s">
        <v>16916</v>
      </c>
      <c r="Y1015" s="472" t="s">
        <v>16916</v>
      </c>
      <c r="Z1015" s="471" t="s">
        <v>16916</v>
      </c>
      <c r="AA1015" s="472" t="s">
        <v>16916</v>
      </c>
      <c r="AB1015" s="471" t="s">
        <v>16916</v>
      </c>
      <c r="AC1015" s="472" t="s">
        <v>16916</v>
      </c>
      <c r="AD1015" s="471" t="s">
        <v>16916</v>
      </c>
      <c r="AE1015" s="472" t="s">
        <v>16916</v>
      </c>
      <c r="AF1015" s="595" t="s">
        <v>16916</v>
      </c>
      <c r="AG1015" s="473" t="s">
        <v>16916</v>
      </c>
      <c r="AH1015" s="471" t="s">
        <v>16916</v>
      </c>
      <c r="AI1015" s="472" t="s">
        <v>16916</v>
      </c>
      <c r="AJ1015" s="471" t="s">
        <v>16916</v>
      </c>
      <c r="AK1015" s="472" t="s">
        <v>16916</v>
      </c>
      <c r="AL1015" s="471" t="s">
        <v>16916</v>
      </c>
      <c r="AM1015" s="472" t="s">
        <v>16916</v>
      </c>
      <c r="AN1015" s="471" t="s">
        <v>16916</v>
      </c>
      <c r="AO1015" s="472" t="s">
        <v>16916</v>
      </c>
      <c r="AP1015" s="471" t="s">
        <v>16916</v>
      </c>
      <c r="AQ1015" s="472" t="s">
        <v>16916</v>
      </c>
      <c r="AR1015" s="471" t="s">
        <v>16916</v>
      </c>
      <c r="AS1015" s="472" t="s">
        <v>16916</v>
      </c>
      <c r="AT1015" s="471" t="s">
        <v>16916</v>
      </c>
      <c r="AU1015" s="472" t="s">
        <v>16916</v>
      </c>
      <c r="AV1015" s="471" t="s">
        <v>16916</v>
      </c>
      <c r="AW1015" s="472" t="s">
        <v>16916</v>
      </c>
      <c r="AX1015" s="471" t="s">
        <v>16916</v>
      </c>
      <c r="AY1015" s="472" t="s">
        <v>16916</v>
      </c>
      <c r="AZ1015" s="471" t="s">
        <v>16916</v>
      </c>
      <c r="BA1015" s="472" t="s">
        <v>16916</v>
      </c>
      <c r="BB1015" s="471" t="s">
        <v>16916</v>
      </c>
      <c r="BC1015" s="472" t="s">
        <v>16916</v>
      </c>
      <c r="BD1015" s="471" t="s">
        <v>16916</v>
      </c>
      <c r="BE1015" s="472" t="s">
        <v>16916</v>
      </c>
      <c r="BF1015" s="471" t="s">
        <v>16916</v>
      </c>
      <c r="BG1015" s="472" t="s">
        <v>16916</v>
      </c>
      <c r="BH1015" s="471" t="s">
        <v>16916</v>
      </c>
      <c r="BI1015" s="472" t="s">
        <v>16916</v>
      </c>
      <c r="BJ1015" s="357">
        <v>0</v>
      </c>
      <c r="BK1015" s="474">
        <v>0</v>
      </c>
      <c r="BL1015" s="357">
        <v>0</v>
      </c>
      <c r="BM1015" s="474">
        <v>0</v>
      </c>
      <c r="BN1015" s="357">
        <v>626830.75</v>
      </c>
      <c r="BO1015" s="474">
        <v>570297.9</v>
      </c>
    </row>
    <row r="1016" spans="1:67" s="148" customFormat="1" ht="12.75" x14ac:dyDescent="0.2">
      <c r="A1016" s="470" t="s">
        <v>8313</v>
      </c>
      <c r="B1016" s="470" t="s">
        <v>8341</v>
      </c>
      <c r="C1016" s="470" t="s">
        <v>8213</v>
      </c>
      <c r="D1016" s="470" t="s">
        <v>8213</v>
      </c>
      <c r="E1016" s="470" t="s">
        <v>17280</v>
      </c>
      <c r="F1016" s="470" t="s">
        <v>17042</v>
      </c>
      <c r="G1016" s="470" t="s">
        <v>17036</v>
      </c>
      <c r="H1016" s="471" t="s">
        <v>16916</v>
      </c>
      <c r="I1016" s="472" t="s">
        <v>16916</v>
      </c>
      <c r="J1016" s="471" t="s">
        <v>16916</v>
      </c>
      <c r="K1016" s="472" t="s">
        <v>16916</v>
      </c>
      <c r="L1016" s="471" t="s">
        <v>16916</v>
      </c>
      <c r="M1016" s="472" t="s">
        <v>16916</v>
      </c>
      <c r="N1016" s="471" t="s">
        <v>16916</v>
      </c>
      <c r="O1016" s="472" t="s">
        <v>16916</v>
      </c>
      <c r="P1016" s="471" t="s">
        <v>16916</v>
      </c>
      <c r="Q1016" s="472" t="s">
        <v>16916</v>
      </c>
      <c r="R1016" s="475" t="s">
        <v>16916</v>
      </c>
      <c r="S1016" s="476" t="s">
        <v>16916</v>
      </c>
      <c r="T1016" s="475" t="s">
        <v>16916</v>
      </c>
      <c r="U1016" s="476" t="s">
        <v>16916</v>
      </c>
      <c r="V1016" s="475" t="s">
        <v>16916</v>
      </c>
      <c r="W1016" s="473" t="s">
        <v>16916</v>
      </c>
      <c r="X1016" s="471" t="s">
        <v>16916</v>
      </c>
      <c r="Y1016" s="472" t="s">
        <v>16916</v>
      </c>
      <c r="Z1016" s="471" t="s">
        <v>16916</v>
      </c>
      <c r="AA1016" s="472" t="s">
        <v>16916</v>
      </c>
      <c r="AB1016" s="471" t="s">
        <v>16916</v>
      </c>
      <c r="AC1016" s="472" t="s">
        <v>16916</v>
      </c>
      <c r="AD1016" s="471" t="s">
        <v>16916</v>
      </c>
      <c r="AE1016" s="472" t="s">
        <v>16916</v>
      </c>
      <c r="AF1016" s="595" t="s">
        <v>16916</v>
      </c>
      <c r="AG1016" s="473" t="s">
        <v>16916</v>
      </c>
      <c r="AH1016" s="471" t="s">
        <v>16916</v>
      </c>
      <c r="AI1016" s="472" t="s">
        <v>16916</v>
      </c>
      <c r="AJ1016" s="471" t="s">
        <v>16916</v>
      </c>
      <c r="AK1016" s="472" t="s">
        <v>16916</v>
      </c>
      <c r="AL1016" s="471" t="s">
        <v>16916</v>
      </c>
      <c r="AM1016" s="472" t="s">
        <v>16916</v>
      </c>
      <c r="AN1016" s="471" t="s">
        <v>16916</v>
      </c>
      <c r="AO1016" s="472" t="s">
        <v>16916</v>
      </c>
      <c r="AP1016" s="471" t="s">
        <v>16916</v>
      </c>
      <c r="AQ1016" s="472" t="s">
        <v>16916</v>
      </c>
      <c r="AR1016" s="471" t="s">
        <v>16916</v>
      </c>
      <c r="AS1016" s="472" t="s">
        <v>16916</v>
      </c>
      <c r="AT1016" s="471" t="s">
        <v>16916</v>
      </c>
      <c r="AU1016" s="472" t="s">
        <v>16916</v>
      </c>
      <c r="AV1016" s="471">
        <v>139589.56</v>
      </c>
      <c r="AW1016" s="472">
        <v>139589.56</v>
      </c>
      <c r="AX1016" s="471" t="s">
        <v>16916</v>
      </c>
      <c r="AY1016" s="472" t="s">
        <v>16916</v>
      </c>
      <c r="AZ1016" s="471" t="s">
        <v>16916</v>
      </c>
      <c r="BA1016" s="472" t="s">
        <v>16916</v>
      </c>
      <c r="BB1016" s="471" t="s">
        <v>16916</v>
      </c>
      <c r="BC1016" s="472" t="s">
        <v>16916</v>
      </c>
      <c r="BD1016" s="471" t="s">
        <v>16916</v>
      </c>
      <c r="BE1016" s="472" t="s">
        <v>16916</v>
      </c>
      <c r="BF1016" s="471" t="s">
        <v>16916</v>
      </c>
      <c r="BG1016" s="472" t="s">
        <v>16916</v>
      </c>
      <c r="BH1016" s="471" t="s">
        <v>16916</v>
      </c>
      <c r="BI1016" s="472" t="s">
        <v>16916</v>
      </c>
      <c r="BJ1016" s="357">
        <v>0</v>
      </c>
      <c r="BK1016" s="474">
        <v>0</v>
      </c>
      <c r="BL1016" s="357">
        <v>139589.56</v>
      </c>
      <c r="BM1016" s="474">
        <v>139589.56</v>
      </c>
      <c r="BN1016" s="357">
        <v>0</v>
      </c>
      <c r="BO1016" s="474">
        <v>0</v>
      </c>
    </row>
    <row r="1017" spans="1:67" s="148" customFormat="1" ht="12.75" x14ac:dyDescent="0.2">
      <c r="A1017" s="470" t="s">
        <v>8313</v>
      </c>
      <c r="B1017" s="470" t="s">
        <v>9243</v>
      </c>
      <c r="C1017" s="470" t="s">
        <v>8213</v>
      </c>
      <c r="D1017" s="470" t="s">
        <v>8213</v>
      </c>
      <c r="E1017" s="470" t="s">
        <v>18114</v>
      </c>
      <c r="F1017" s="470" t="s">
        <v>17042</v>
      </c>
      <c r="G1017" s="470" t="s">
        <v>17036</v>
      </c>
      <c r="H1017" s="471" t="s">
        <v>16916</v>
      </c>
      <c r="I1017" s="472" t="s">
        <v>16916</v>
      </c>
      <c r="J1017" s="471" t="s">
        <v>16916</v>
      </c>
      <c r="K1017" s="472" t="s">
        <v>16916</v>
      </c>
      <c r="L1017" s="471" t="s">
        <v>16916</v>
      </c>
      <c r="M1017" s="472" t="s">
        <v>16916</v>
      </c>
      <c r="N1017" s="471" t="s">
        <v>16916</v>
      </c>
      <c r="O1017" s="472" t="s">
        <v>16916</v>
      </c>
      <c r="P1017" s="471" t="s">
        <v>16916</v>
      </c>
      <c r="Q1017" s="472" t="s">
        <v>16916</v>
      </c>
      <c r="R1017" s="475" t="s">
        <v>16916</v>
      </c>
      <c r="S1017" s="476" t="s">
        <v>16916</v>
      </c>
      <c r="T1017" s="475" t="s">
        <v>16916</v>
      </c>
      <c r="U1017" s="476" t="s">
        <v>16916</v>
      </c>
      <c r="V1017" s="475" t="s">
        <v>16916</v>
      </c>
      <c r="W1017" s="473" t="s">
        <v>16916</v>
      </c>
      <c r="X1017" s="471" t="s">
        <v>16916</v>
      </c>
      <c r="Y1017" s="472" t="s">
        <v>16916</v>
      </c>
      <c r="Z1017" s="471" t="s">
        <v>16916</v>
      </c>
      <c r="AA1017" s="472" t="s">
        <v>16916</v>
      </c>
      <c r="AB1017" s="471" t="s">
        <v>16916</v>
      </c>
      <c r="AC1017" s="472" t="s">
        <v>16916</v>
      </c>
      <c r="AD1017" s="471" t="s">
        <v>16916</v>
      </c>
      <c r="AE1017" s="472" t="s">
        <v>16916</v>
      </c>
      <c r="AF1017" s="595" t="s">
        <v>16916</v>
      </c>
      <c r="AG1017" s="473" t="s">
        <v>16916</v>
      </c>
      <c r="AH1017" s="471" t="s">
        <v>16916</v>
      </c>
      <c r="AI1017" s="472" t="s">
        <v>16916</v>
      </c>
      <c r="AJ1017" s="471" t="s">
        <v>16916</v>
      </c>
      <c r="AK1017" s="472" t="s">
        <v>16916</v>
      </c>
      <c r="AL1017" s="471" t="s">
        <v>16916</v>
      </c>
      <c r="AM1017" s="472" t="s">
        <v>16916</v>
      </c>
      <c r="AN1017" s="471" t="s">
        <v>16916</v>
      </c>
      <c r="AO1017" s="472" t="s">
        <v>16916</v>
      </c>
      <c r="AP1017" s="471" t="s">
        <v>16916</v>
      </c>
      <c r="AQ1017" s="472" t="s">
        <v>16916</v>
      </c>
      <c r="AR1017" s="471" t="s">
        <v>16916</v>
      </c>
      <c r="AS1017" s="472" t="s">
        <v>16916</v>
      </c>
      <c r="AT1017" s="471" t="s">
        <v>16916</v>
      </c>
      <c r="AU1017" s="472" t="s">
        <v>16916</v>
      </c>
      <c r="AV1017" s="471" t="s">
        <v>16916</v>
      </c>
      <c r="AW1017" s="472" t="s">
        <v>16916</v>
      </c>
      <c r="AX1017" s="471" t="s">
        <v>16916</v>
      </c>
      <c r="AY1017" s="472" t="s">
        <v>16916</v>
      </c>
      <c r="AZ1017" s="471" t="s">
        <v>16916</v>
      </c>
      <c r="BA1017" s="472" t="s">
        <v>16916</v>
      </c>
      <c r="BB1017" s="471" t="s">
        <v>16916</v>
      </c>
      <c r="BC1017" s="472" t="s">
        <v>16916</v>
      </c>
      <c r="BD1017" s="471" t="s">
        <v>16916</v>
      </c>
      <c r="BE1017" s="472" t="s">
        <v>16916</v>
      </c>
      <c r="BF1017" s="471">
        <v>536.54999999999995</v>
      </c>
      <c r="BG1017" s="472">
        <v>0</v>
      </c>
      <c r="BH1017" s="471" t="s">
        <v>16916</v>
      </c>
      <c r="BI1017" s="472" t="s">
        <v>16916</v>
      </c>
      <c r="BJ1017" s="357">
        <v>536.54999999999995</v>
      </c>
      <c r="BK1017" s="474">
        <v>0</v>
      </c>
      <c r="BL1017" s="357">
        <v>0</v>
      </c>
      <c r="BM1017" s="474">
        <v>0</v>
      </c>
      <c r="BN1017" s="357">
        <v>0</v>
      </c>
      <c r="BO1017" s="474">
        <v>0</v>
      </c>
    </row>
    <row r="1018" spans="1:67" s="148" customFormat="1" ht="12.75" x14ac:dyDescent="0.2">
      <c r="A1018" s="470" t="s">
        <v>8285</v>
      </c>
      <c r="B1018" s="470" t="s">
        <v>8370</v>
      </c>
      <c r="C1018" s="470" t="s">
        <v>8213</v>
      </c>
      <c r="D1018" s="470" t="s">
        <v>8213</v>
      </c>
      <c r="E1018" s="470" t="s">
        <v>17948</v>
      </c>
      <c r="F1018" s="470" t="s">
        <v>17031</v>
      </c>
      <c r="G1018" s="470" t="s">
        <v>17029</v>
      </c>
      <c r="H1018" s="471" t="s">
        <v>16916</v>
      </c>
      <c r="I1018" s="472" t="s">
        <v>16916</v>
      </c>
      <c r="J1018" s="471" t="s">
        <v>16916</v>
      </c>
      <c r="K1018" s="472" t="s">
        <v>16916</v>
      </c>
      <c r="L1018" s="471" t="s">
        <v>16916</v>
      </c>
      <c r="M1018" s="472" t="s">
        <v>16916</v>
      </c>
      <c r="N1018" s="471" t="s">
        <v>16916</v>
      </c>
      <c r="O1018" s="472" t="s">
        <v>16916</v>
      </c>
      <c r="P1018" s="471" t="s">
        <v>16916</v>
      </c>
      <c r="Q1018" s="472" t="s">
        <v>16916</v>
      </c>
      <c r="R1018" s="475" t="s">
        <v>16916</v>
      </c>
      <c r="S1018" s="476" t="s">
        <v>16916</v>
      </c>
      <c r="T1018" s="475" t="s">
        <v>16916</v>
      </c>
      <c r="U1018" s="476" t="s">
        <v>16916</v>
      </c>
      <c r="V1018" s="475" t="s">
        <v>16916</v>
      </c>
      <c r="W1018" s="473" t="s">
        <v>16916</v>
      </c>
      <c r="X1018" s="471" t="s">
        <v>16916</v>
      </c>
      <c r="Y1018" s="472" t="s">
        <v>16916</v>
      </c>
      <c r="Z1018" s="471" t="s">
        <v>16916</v>
      </c>
      <c r="AA1018" s="472" t="s">
        <v>16916</v>
      </c>
      <c r="AB1018" s="471" t="s">
        <v>16916</v>
      </c>
      <c r="AC1018" s="472" t="s">
        <v>16916</v>
      </c>
      <c r="AD1018" s="471" t="s">
        <v>16916</v>
      </c>
      <c r="AE1018" s="472" t="s">
        <v>16916</v>
      </c>
      <c r="AF1018" s="595" t="s">
        <v>16916</v>
      </c>
      <c r="AG1018" s="473" t="s">
        <v>16916</v>
      </c>
      <c r="AH1018" s="471" t="s">
        <v>16916</v>
      </c>
      <c r="AI1018" s="472" t="s">
        <v>16916</v>
      </c>
      <c r="AJ1018" s="471" t="s">
        <v>16916</v>
      </c>
      <c r="AK1018" s="472" t="s">
        <v>16916</v>
      </c>
      <c r="AL1018" s="471" t="s">
        <v>16916</v>
      </c>
      <c r="AM1018" s="472" t="s">
        <v>16916</v>
      </c>
      <c r="AN1018" s="471" t="s">
        <v>16916</v>
      </c>
      <c r="AO1018" s="472" t="s">
        <v>16916</v>
      </c>
      <c r="AP1018" s="471" t="s">
        <v>16916</v>
      </c>
      <c r="AQ1018" s="472" t="s">
        <v>16916</v>
      </c>
      <c r="AR1018" s="471" t="s">
        <v>16916</v>
      </c>
      <c r="AS1018" s="472" t="s">
        <v>16916</v>
      </c>
      <c r="AT1018" s="471" t="s">
        <v>16916</v>
      </c>
      <c r="AU1018" s="472" t="s">
        <v>16916</v>
      </c>
      <c r="AV1018" s="471" t="s">
        <v>16916</v>
      </c>
      <c r="AW1018" s="472" t="s">
        <v>16916</v>
      </c>
      <c r="AX1018" s="471" t="s">
        <v>16916</v>
      </c>
      <c r="AY1018" s="472" t="s">
        <v>16916</v>
      </c>
      <c r="AZ1018" s="471" t="s">
        <v>16916</v>
      </c>
      <c r="BA1018" s="472" t="s">
        <v>16916</v>
      </c>
      <c r="BB1018" s="471">
        <v>58427.33</v>
      </c>
      <c r="BC1018" s="472">
        <v>0</v>
      </c>
      <c r="BD1018" s="471" t="s">
        <v>16916</v>
      </c>
      <c r="BE1018" s="472" t="s">
        <v>16916</v>
      </c>
      <c r="BF1018" s="471" t="s">
        <v>16916</v>
      </c>
      <c r="BG1018" s="472" t="s">
        <v>16916</v>
      </c>
      <c r="BH1018" s="471" t="s">
        <v>16916</v>
      </c>
      <c r="BI1018" s="472" t="s">
        <v>16916</v>
      </c>
      <c r="BJ1018" s="357">
        <v>58427.33</v>
      </c>
      <c r="BK1018" s="474">
        <v>0</v>
      </c>
      <c r="BL1018" s="357">
        <v>0</v>
      </c>
      <c r="BM1018" s="474">
        <v>0</v>
      </c>
      <c r="BN1018" s="357">
        <v>0</v>
      </c>
      <c r="BO1018" s="474">
        <v>0</v>
      </c>
    </row>
    <row r="1019" spans="1:67" s="148" customFormat="1" ht="12.75" x14ac:dyDescent="0.2">
      <c r="A1019" s="470" t="s">
        <v>8285</v>
      </c>
      <c r="B1019" s="470" t="s">
        <v>8497</v>
      </c>
      <c r="C1019" s="470" t="s">
        <v>8213</v>
      </c>
      <c r="D1019" s="470" t="s">
        <v>8213</v>
      </c>
      <c r="E1019" s="470" t="s">
        <v>18115</v>
      </c>
      <c r="F1019" s="470" t="s">
        <v>17031</v>
      </c>
      <c r="G1019" s="470" t="s">
        <v>17029</v>
      </c>
      <c r="H1019" s="471" t="s">
        <v>16916</v>
      </c>
      <c r="I1019" s="472" t="s">
        <v>16916</v>
      </c>
      <c r="J1019" s="471" t="s">
        <v>16916</v>
      </c>
      <c r="K1019" s="472" t="s">
        <v>16916</v>
      </c>
      <c r="L1019" s="471" t="s">
        <v>16916</v>
      </c>
      <c r="M1019" s="472" t="s">
        <v>16916</v>
      </c>
      <c r="N1019" s="471" t="s">
        <v>16916</v>
      </c>
      <c r="O1019" s="472" t="s">
        <v>16916</v>
      </c>
      <c r="P1019" s="471" t="s">
        <v>16916</v>
      </c>
      <c r="Q1019" s="472" t="s">
        <v>16916</v>
      </c>
      <c r="R1019" s="475" t="s">
        <v>16916</v>
      </c>
      <c r="S1019" s="476" t="s">
        <v>16916</v>
      </c>
      <c r="T1019" s="475" t="s">
        <v>16916</v>
      </c>
      <c r="U1019" s="476" t="s">
        <v>16916</v>
      </c>
      <c r="V1019" s="475" t="s">
        <v>16916</v>
      </c>
      <c r="W1019" s="473" t="s">
        <v>16916</v>
      </c>
      <c r="X1019" s="471" t="s">
        <v>16916</v>
      </c>
      <c r="Y1019" s="472" t="s">
        <v>16916</v>
      </c>
      <c r="Z1019" s="471" t="s">
        <v>16916</v>
      </c>
      <c r="AA1019" s="472" t="s">
        <v>16916</v>
      </c>
      <c r="AB1019" s="471" t="s">
        <v>16916</v>
      </c>
      <c r="AC1019" s="472" t="s">
        <v>16916</v>
      </c>
      <c r="AD1019" s="471" t="s">
        <v>16916</v>
      </c>
      <c r="AE1019" s="472" t="s">
        <v>16916</v>
      </c>
      <c r="AF1019" s="595" t="s">
        <v>16916</v>
      </c>
      <c r="AG1019" s="473" t="s">
        <v>16916</v>
      </c>
      <c r="AH1019" s="471" t="s">
        <v>16916</v>
      </c>
      <c r="AI1019" s="472" t="s">
        <v>16916</v>
      </c>
      <c r="AJ1019" s="471" t="s">
        <v>16916</v>
      </c>
      <c r="AK1019" s="472" t="s">
        <v>16916</v>
      </c>
      <c r="AL1019" s="471" t="s">
        <v>16916</v>
      </c>
      <c r="AM1019" s="472" t="s">
        <v>16916</v>
      </c>
      <c r="AN1019" s="471" t="s">
        <v>16916</v>
      </c>
      <c r="AO1019" s="472" t="s">
        <v>16916</v>
      </c>
      <c r="AP1019" s="471" t="s">
        <v>16916</v>
      </c>
      <c r="AQ1019" s="472" t="s">
        <v>16916</v>
      </c>
      <c r="AR1019" s="471" t="s">
        <v>16916</v>
      </c>
      <c r="AS1019" s="472" t="s">
        <v>16916</v>
      </c>
      <c r="AT1019" s="471" t="s">
        <v>16916</v>
      </c>
      <c r="AU1019" s="472" t="s">
        <v>16916</v>
      </c>
      <c r="AV1019" s="471" t="s">
        <v>16916</v>
      </c>
      <c r="AW1019" s="472" t="s">
        <v>16916</v>
      </c>
      <c r="AX1019" s="471" t="s">
        <v>16916</v>
      </c>
      <c r="AY1019" s="472" t="s">
        <v>16916</v>
      </c>
      <c r="AZ1019" s="471" t="s">
        <v>16916</v>
      </c>
      <c r="BA1019" s="472" t="s">
        <v>16916</v>
      </c>
      <c r="BB1019" s="471" t="s">
        <v>16916</v>
      </c>
      <c r="BC1019" s="472" t="s">
        <v>16916</v>
      </c>
      <c r="BD1019" s="471" t="s">
        <v>16916</v>
      </c>
      <c r="BE1019" s="472" t="s">
        <v>16916</v>
      </c>
      <c r="BF1019" s="471">
        <v>32009.68</v>
      </c>
      <c r="BG1019" s="472">
        <v>0</v>
      </c>
      <c r="BH1019" s="471" t="s">
        <v>16916</v>
      </c>
      <c r="BI1019" s="472" t="s">
        <v>16916</v>
      </c>
      <c r="BJ1019" s="357">
        <v>32009.68</v>
      </c>
      <c r="BK1019" s="474">
        <v>0</v>
      </c>
      <c r="BL1019" s="357">
        <v>0</v>
      </c>
      <c r="BM1019" s="474">
        <v>0</v>
      </c>
      <c r="BN1019" s="357">
        <v>0</v>
      </c>
      <c r="BO1019" s="474">
        <v>0</v>
      </c>
    </row>
    <row r="1020" spans="1:67" s="148" customFormat="1" ht="12.75" x14ac:dyDescent="0.2">
      <c r="A1020" s="470" t="s">
        <v>8285</v>
      </c>
      <c r="B1020" s="470" t="s">
        <v>8286</v>
      </c>
      <c r="C1020" s="470" t="s">
        <v>8213</v>
      </c>
      <c r="D1020" s="470" t="s">
        <v>8213</v>
      </c>
      <c r="E1020" s="470" t="s">
        <v>16965</v>
      </c>
      <c r="F1020" s="470" t="s">
        <v>17031</v>
      </c>
      <c r="G1020" s="470" t="s">
        <v>17029</v>
      </c>
      <c r="H1020" s="471" t="s">
        <v>16916</v>
      </c>
      <c r="I1020" s="472" t="s">
        <v>16916</v>
      </c>
      <c r="J1020" s="471" t="s">
        <v>16916</v>
      </c>
      <c r="K1020" s="472" t="s">
        <v>16916</v>
      </c>
      <c r="L1020" s="471" t="s">
        <v>16916</v>
      </c>
      <c r="M1020" s="472" t="s">
        <v>16916</v>
      </c>
      <c r="N1020" s="471">
        <v>5908.95</v>
      </c>
      <c r="O1020" s="472">
        <v>0</v>
      </c>
      <c r="P1020" s="471" t="s">
        <v>16916</v>
      </c>
      <c r="Q1020" s="472" t="s">
        <v>16916</v>
      </c>
      <c r="R1020" s="475">
        <v>23635.74</v>
      </c>
      <c r="S1020" s="476">
        <v>0</v>
      </c>
      <c r="T1020" s="475" t="s">
        <v>16916</v>
      </c>
      <c r="U1020" s="476" t="s">
        <v>16916</v>
      </c>
      <c r="V1020" s="475">
        <v>568553.46</v>
      </c>
      <c r="W1020" s="473">
        <v>568553.46</v>
      </c>
      <c r="X1020" s="471">
        <v>23636.560000000001</v>
      </c>
      <c r="Y1020" s="472">
        <v>0</v>
      </c>
      <c r="Z1020" s="471" t="s">
        <v>16916</v>
      </c>
      <c r="AA1020" s="472" t="s">
        <v>16916</v>
      </c>
      <c r="AB1020" s="471">
        <v>23659.54</v>
      </c>
      <c r="AC1020" s="472">
        <v>0</v>
      </c>
      <c r="AD1020" s="471" t="s">
        <v>16916</v>
      </c>
      <c r="AE1020" s="472" t="s">
        <v>16916</v>
      </c>
      <c r="AF1020" s="595" t="s">
        <v>16916</v>
      </c>
      <c r="AG1020" s="473" t="s">
        <v>16916</v>
      </c>
      <c r="AH1020" s="471">
        <v>23681.07</v>
      </c>
      <c r="AI1020" s="472">
        <v>0</v>
      </c>
      <c r="AJ1020" s="471" t="s">
        <v>16916</v>
      </c>
      <c r="AK1020" s="472" t="s">
        <v>16916</v>
      </c>
      <c r="AL1020" s="471">
        <v>23697.599999999999</v>
      </c>
      <c r="AM1020" s="472">
        <v>0</v>
      </c>
      <c r="AN1020" s="471" t="s">
        <v>16916</v>
      </c>
      <c r="AO1020" s="472" t="s">
        <v>16916</v>
      </c>
      <c r="AP1020" s="471">
        <v>26043.95</v>
      </c>
      <c r="AQ1020" s="472">
        <v>0</v>
      </c>
      <c r="AR1020" s="471" t="s">
        <v>16916</v>
      </c>
      <c r="AS1020" s="472" t="s">
        <v>16916</v>
      </c>
      <c r="AT1020" s="471">
        <v>24219.3</v>
      </c>
      <c r="AU1020" s="472" t="s">
        <v>16916</v>
      </c>
      <c r="AV1020" s="471" t="s">
        <v>16916</v>
      </c>
      <c r="AW1020" s="472" t="s">
        <v>16916</v>
      </c>
      <c r="AX1020" s="471">
        <v>24219.29</v>
      </c>
      <c r="AY1020" s="472" t="s">
        <v>16916</v>
      </c>
      <c r="AZ1020" s="471" t="s">
        <v>16916</v>
      </c>
      <c r="BA1020" s="472" t="s">
        <v>16916</v>
      </c>
      <c r="BB1020" s="471">
        <v>23890.06</v>
      </c>
      <c r="BC1020" s="472">
        <v>0</v>
      </c>
      <c r="BD1020" s="471" t="s">
        <v>16916</v>
      </c>
      <c r="BE1020" s="472" t="s">
        <v>16916</v>
      </c>
      <c r="BF1020" s="471" t="s">
        <v>16916</v>
      </c>
      <c r="BG1020" s="472" t="s">
        <v>16916</v>
      </c>
      <c r="BH1020" s="471" t="s">
        <v>16916</v>
      </c>
      <c r="BI1020" s="472" t="s">
        <v>16916</v>
      </c>
      <c r="BJ1020" s="357">
        <v>222592.06000000003</v>
      </c>
      <c r="BK1020" s="474">
        <v>0</v>
      </c>
      <c r="BL1020" s="357">
        <v>0</v>
      </c>
      <c r="BM1020" s="474">
        <v>0</v>
      </c>
      <c r="BN1020" s="357">
        <v>568553.46</v>
      </c>
      <c r="BO1020" s="474">
        <v>568553.46</v>
      </c>
    </row>
    <row r="1021" spans="1:67" s="148" customFormat="1" ht="12.75" x14ac:dyDescent="0.2">
      <c r="A1021" s="470" t="s">
        <v>8285</v>
      </c>
      <c r="B1021" s="470" t="s">
        <v>8252</v>
      </c>
      <c r="C1021" s="470" t="s">
        <v>8213</v>
      </c>
      <c r="D1021" s="470" t="s">
        <v>8213</v>
      </c>
      <c r="E1021" s="470" t="s">
        <v>17654</v>
      </c>
      <c r="F1021" s="470" t="s">
        <v>17031</v>
      </c>
      <c r="G1021" s="470" t="s">
        <v>17029</v>
      </c>
      <c r="H1021" s="471" t="s">
        <v>16916</v>
      </c>
      <c r="I1021" s="472" t="s">
        <v>16916</v>
      </c>
      <c r="J1021" s="471" t="s">
        <v>16916</v>
      </c>
      <c r="K1021" s="472" t="s">
        <v>16916</v>
      </c>
      <c r="L1021" s="471" t="s">
        <v>16916</v>
      </c>
      <c r="M1021" s="472" t="s">
        <v>16916</v>
      </c>
      <c r="N1021" s="471" t="s">
        <v>16916</v>
      </c>
      <c r="O1021" s="472" t="s">
        <v>16916</v>
      </c>
      <c r="P1021" s="471" t="s">
        <v>16916</v>
      </c>
      <c r="Q1021" s="472" t="s">
        <v>16916</v>
      </c>
      <c r="R1021" s="475" t="s">
        <v>16916</v>
      </c>
      <c r="S1021" s="476" t="s">
        <v>16916</v>
      </c>
      <c r="T1021" s="475" t="s">
        <v>16916</v>
      </c>
      <c r="U1021" s="476" t="s">
        <v>16916</v>
      </c>
      <c r="V1021" s="475" t="s">
        <v>16916</v>
      </c>
      <c r="W1021" s="473" t="s">
        <v>16916</v>
      </c>
      <c r="X1021" s="471" t="s">
        <v>16916</v>
      </c>
      <c r="Y1021" s="472" t="s">
        <v>16916</v>
      </c>
      <c r="Z1021" s="471" t="s">
        <v>16916</v>
      </c>
      <c r="AA1021" s="472" t="s">
        <v>16916</v>
      </c>
      <c r="AB1021" s="471" t="s">
        <v>16916</v>
      </c>
      <c r="AC1021" s="472" t="s">
        <v>16916</v>
      </c>
      <c r="AD1021" s="471" t="s">
        <v>16916</v>
      </c>
      <c r="AE1021" s="472" t="s">
        <v>16916</v>
      </c>
      <c r="AF1021" s="595" t="s">
        <v>16916</v>
      </c>
      <c r="AG1021" s="473" t="s">
        <v>16916</v>
      </c>
      <c r="AH1021" s="471" t="s">
        <v>16916</v>
      </c>
      <c r="AI1021" s="472" t="s">
        <v>16916</v>
      </c>
      <c r="AJ1021" s="471" t="s">
        <v>16916</v>
      </c>
      <c r="AK1021" s="472" t="s">
        <v>16916</v>
      </c>
      <c r="AL1021" s="471" t="s">
        <v>16916</v>
      </c>
      <c r="AM1021" s="472" t="s">
        <v>16916</v>
      </c>
      <c r="AN1021" s="471" t="s">
        <v>16916</v>
      </c>
      <c r="AO1021" s="472" t="s">
        <v>16916</v>
      </c>
      <c r="AP1021" s="471">
        <v>37910.28</v>
      </c>
      <c r="AQ1021" s="472">
        <v>-15483.71</v>
      </c>
      <c r="AR1021" s="471" t="s">
        <v>16916</v>
      </c>
      <c r="AS1021" s="472" t="s">
        <v>16916</v>
      </c>
      <c r="AT1021" s="471" t="s">
        <v>16916</v>
      </c>
      <c r="AU1021" s="472" t="s">
        <v>16916</v>
      </c>
      <c r="AV1021" s="471" t="s">
        <v>16916</v>
      </c>
      <c r="AW1021" s="472" t="s">
        <v>16916</v>
      </c>
      <c r="AX1021" s="471" t="s">
        <v>16916</v>
      </c>
      <c r="AY1021" s="472" t="s">
        <v>16916</v>
      </c>
      <c r="AZ1021" s="471" t="s">
        <v>16916</v>
      </c>
      <c r="BA1021" s="472" t="s">
        <v>16916</v>
      </c>
      <c r="BB1021" s="471" t="s">
        <v>16916</v>
      </c>
      <c r="BC1021" s="472" t="s">
        <v>16916</v>
      </c>
      <c r="BD1021" s="471" t="s">
        <v>16916</v>
      </c>
      <c r="BE1021" s="472" t="s">
        <v>16916</v>
      </c>
      <c r="BF1021" s="471" t="s">
        <v>16916</v>
      </c>
      <c r="BG1021" s="472" t="s">
        <v>16916</v>
      </c>
      <c r="BH1021" s="471" t="s">
        <v>16916</v>
      </c>
      <c r="BI1021" s="472" t="s">
        <v>16916</v>
      </c>
      <c r="BJ1021" s="357">
        <v>37910.28</v>
      </c>
      <c r="BK1021" s="474">
        <v>-15483.71</v>
      </c>
      <c r="BL1021" s="357">
        <v>0</v>
      </c>
      <c r="BM1021" s="474">
        <v>0</v>
      </c>
      <c r="BN1021" s="357">
        <v>0</v>
      </c>
      <c r="BO1021" s="474">
        <v>0</v>
      </c>
    </row>
    <row r="1022" spans="1:67" s="148" customFormat="1" ht="12.75" x14ac:dyDescent="0.2">
      <c r="A1022" s="470" t="s">
        <v>8285</v>
      </c>
      <c r="B1022" s="470" t="s">
        <v>8446</v>
      </c>
      <c r="C1022" s="470" t="s">
        <v>8213</v>
      </c>
      <c r="D1022" s="470" t="s">
        <v>8213</v>
      </c>
      <c r="E1022" s="470" t="s">
        <v>17655</v>
      </c>
      <c r="F1022" s="470" t="s">
        <v>17031</v>
      </c>
      <c r="G1022" s="470" t="s">
        <v>17029</v>
      </c>
      <c r="H1022" s="471" t="s">
        <v>16916</v>
      </c>
      <c r="I1022" s="472" t="s">
        <v>16916</v>
      </c>
      <c r="J1022" s="471">
        <v>86447.87</v>
      </c>
      <c r="K1022" s="472">
        <v>0</v>
      </c>
      <c r="L1022" s="471" t="s">
        <v>16916</v>
      </c>
      <c r="M1022" s="472" t="s">
        <v>16916</v>
      </c>
      <c r="N1022" s="471" t="s">
        <v>16916</v>
      </c>
      <c r="O1022" s="472" t="s">
        <v>16916</v>
      </c>
      <c r="P1022" s="471" t="s">
        <v>16916</v>
      </c>
      <c r="Q1022" s="472" t="s">
        <v>16916</v>
      </c>
      <c r="R1022" s="475" t="s">
        <v>16916</v>
      </c>
      <c r="S1022" s="476" t="s">
        <v>16916</v>
      </c>
      <c r="T1022" s="475" t="s">
        <v>16916</v>
      </c>
      <c r="U1022" s="476" t="s">
        <v>16916</v>
      </c>
      <c r="V1022" s="475" t="s">
        <v>16916</v>
      </c>
      <c r="W1022" s="473" t="s">
        <v>16916</v>
      </c>
      <c r="X1022" s="471" t="s">
        <v>16916</v>
      </c>
      <c r="Y1022" s="472" t="s">
        <v>16916</v>
      </c>
      <c r="Z1022" s="471" t="s">
        <v>16916</v>
      </c>
      <c r="AA1022" s="472" t="s">
        <v>16916</v>
      </c>
      <c r="AB1022" s="471" t="s">
        <v>16916</v>
      </c>
      <c r="AC1022" s="472" t="s">
        <v>16916</v>
      </c>
      <c r="AD1022" s="471" t="s">
        <v>16916</v>
      </c>
      <c r="AE1022" s="472" t="s">
        <v>16916</v>
      </c>
      <c r="AF1022" s="595" t="s">
        <v>16916</v>
      </c>
      <c r="AG1022" s="473" t="s">
        <v>16916</v>
      </c>
      <c r="AH1022" s="471" t="s">
        <v>16916</v>
      </c>
      <c r="AI1022" s="472" t="s">
        <v>16916</v>
      </c>
      <c r="AJ1022" s="471" t="s">
        <v>16916</v>
      </c>
      <c r="AK1022" s="472" t="s">
        <v>16916</v>
      </c>
      <c r="AL1022" s="471" t="s">
        <v>16916</v>
      </c>
      <c r="AM1022" s="472" t="s">
        <v>16916</v>
      </c>
      <c r="AN1022" s="471" t="s">
        <v>16916</v>
      </c>
      <c r="AO1022" s="472" t="s">
        <v>16916</v>
      </c>
      <c r="AP1022" s="471" t="s">
        <v>16916</v>
      </c>
      <c r="AQ1022" s="472" t="s">
        <v>16916</v>
      </c>
      <c r="AR1022" s="471" t="s">
        <v>16916</v>
      </c>
      <c r="AS1022" s="472" t="s">
        <v>16916</v>
      </c>
      <c r="AT1022" s="471" t="s">
        <v>16916</v>
      </c>
      <c r="AU1022" s="472" t="s">
        <v>16916</v>
      </c>
      <c r="AV1022" s="471" t="s">
        <v>16916</v>
      </c>
      <c r="AW1022" s="472" t="s">
        <v>16916</v>
      </c>
      <c r="AX1022" s="471" t="s">
        <v>16916</v>
      </c>
      <c r="AY1022" s="472" t="s">
        <v>16916</v>
      </c>
      <c r="AZ1022" s="471" t="s">
        <v>16916</v>
      </c>
      <c r="BA1022" s="472" t="s">
        <v>16916</v>
      </c>
      <c r="BB1022" s="471" t="s">
        <v>16916</v>
      </c>
      <c r="BC1022" s="472" t="s">
        <v>16916</v>
      </c>
      <c r="BD1022" s="471" t="s">
        <v>16916</v>
      </c>
      <c r="BE1022" s="472" t="s">
        <v>16916</v>
      </c>
      <c r="BF1022" s="471" t="s">
        <v>16916</v>
      </c>
      <c r="BG1022" s="472" t="s">
        <v>16916</v>
      </c>
      <c r="BH1022" s="471" t="s">
        <v>16916</v>
      </c>
      <c r="BI1022" s="472" t="s">
        <v>16916</v>
      </c>
      <c r="BJ1022" s="357">
        <v>0</v>
      </c>
      <c r="BK1022" s="474">
        <v>0</v>
      </c>
      <c r="BL1022" s="357">
        <v>86447.87</v>
      </c>
      <c r="BM1022" s="474">
        <v>0</v>
      </c>
      <c r="BN1022" s="357">
        <v>0</v>
      </c>
      <c r="BO1022" s="474">
        <v>0</v>
      </c>
    </row>
    <row r="1023" spans="1:67" s="148" customFormat="1" ht="12.75" x14ac:dyDescent="0.2">
      <c r="A1023" s="470" t="s">
        <v>8285</v>
      </c>
      <c r="B1023" s="470" t="s">
        <v>8454</v>
      </c>
      <c r="C1023" s="470" t="s">
        <v>8213</v>
      </c>
      <c r="D1023" s="470" t="s">
        <v>8213</v>
      </c>
      <c r="E1023" s="470" t="s">
        <v>17800</v>
      </c>
      <c r="F1023" s="470" t="s">
        <v>17031</v>
      </c>
      <c r="G1023" s="470" t="s">
        <v>17029</v>
      </c>
      <c r="H1023" s="471" t="s">
        <v>16916</v>
      </c>
      <c r="I1023" s="472" t="s">
        <v>16916</v>
      </c>
      <c r="J1023" s="471" t="s">
        <v>16916</v>
      </c>
      <c r="K1023" s="472" t="s">
        <v>16916</v>
      </c>
      <c r="L1023" s="471" t="s">
        <v>16916</v>
      </c>
      <c r="M1023" s="472" t="s">
        <v>16916</v>
      </c>
      <c r="N1023" s="471" t="s">
        <v>16916</v>
      </c>
      <c r="O1023" s="472" t="s">
        <v>16916</v>
      </c>
      <c r="P1023" s="471" t="s">
        <v>16916</v>
      </c>
      <c r="Q1023" s="472" t="s">
        <v>16916</v>
      </c>
      <c r="R1023" s="475" t="s">
        <v>16916</v>
      </c>
      <c r="S1023" s="476" t="s">
        <v>16916</v>
      </c>
      <c r="T1023" s="475" t="s">
        <v>16916</v>
      </c>
      <c r="U1023" s="476" t="s">
        <v>16916</v>
      </c>
      <c r="V1023" s="475" t="s">
        <v>16916</v>
      </c>
      <c r="W1023" s="473" t="s">
        <v>16916</v>
      </c>
      <c r="X1023" s="471" t="s">
        <v>16916</v>
      </c>
      <c r="Y1023" s="472" t="s">
        <v>16916</v>
      </c>
      <c r="Z1023" s="471" t="s">
        <v>16916</v>
      </c>
      <c r="AA1023" s="472" t="s">
        <v>16916</v>
      </c>
      <c r="AB1023" s="471" t="s">
        <v>16916</v>
      </c>
      <c r="AC1023" s="472" t="s">
        <v>16916</v>
      </c>
      <c r="AD1023" s="471" t="s">
        <v>16916</v>
      </c>
      <c r="AE1023" s="472" t="s">
        <v>16916</v>
      </c>
      <c r="AF1023" s="595" t="s">
        <v>16916</v>
      </c>
      <c r="AG1023" s="473" t="s">
        <v>16916</v>
      </c>
      <c r="AH1023" s="471" t="s">
        <v>16916</v>
      </c>
      <c r="AI1023" s="472" t="s">
        <v>16916</v>
      </c>
      <c r="AJ1023" s="471" t="s">
        <v>16916</v>
      </c>
      <c r="AK1023" s="472" t="s">
        <v>16916</v>
      </c>
      <c r="AL1023" s="471" t="s">
        <v>16916</v>
      </c>
      <c r="AM1023" s="472" t="s">
        <v>16916</v>
      </c>
      <c r="AN1023" s="471" t="s">
        <v>16916</v>
      </c>
      <c r="AO1023" s="472" t="s">
        <v>16916</v>
      </c>
      <c r="AP1023" s="471" t="s">
        <v>16916</v>
      </c>
      <c r="AQ1023" s="472" t="s">
        <v>16916</v>
      </c>
      <c r="AR1023" s="471" t="s">
        <v>16916</v>
      </c>
      <c r="AS1023" s="472" t="s">
        <v>16916</v>
      </c>
      <c r="AT1023" s="471" t="s">
        <v>16916</v>
      </c>
      <c r="AU1023" s="472" t="s">
        <v>16916</v>
      </c>
      <c r="AV1023" s="471" t="s">
        <v>16916</v>
      </c>
      <c r="AW1023" s="472" t="s">
        <v>16916</v>
      </c>
      <c r="AX1023" s="471">
        <v>10365.07</v>
      </c>
      <c r="AY1023" s="472" t="s">
        <v>16916</v>
      </c>
      <c r="AZ1023" s="471" t="s">
        <v>16916</v>
      </c>
      <c r="BA1023" s="472" t="s">
        <v>16916</v>
      </c>
      <c r="BB1023" s="471" t="s">
        <v>16916</v>
      </c>
      <c r="BC1023" s="472" t="s">
        <v>16916</v>
      </c>
      <c r="BD1023" s="471" t="s">
        <v>16916</v>
      </c>
      <c r="BE1023" s="472" t="s">
        <v>16916</v>
      </c>
      <c r="BF1023" s="471" t="s">
        <v>16916</v>
      </c>
      <c r="BG1023" s="472" t="s">
        <v>16916</v>
      </c>
      <c r="BH1023" s="471" t="s">
        <v>16916</v>
      </c>
      <c r="BI1023" s="472" t="s">
        <v>16916</v>
      </c>
      <c r="BJ1023" s="357">
        <v>10365.07</v>
      </c>
      <c r="BK1023" s="474">
        <v>0</v>
      </c>
      <c r="BL1023" s="357">
        <v>0</v>
      </c>
      <c r="BM1023" s="474">
        <v>0</v>
      </c>
      <c r="BN1023" s="357">
        <v>0</v>
      </c>
      <c r="BO1023" s="474">
        <v>0</v>
      </c>
    </row>
    <row r="1024" spans="1:67" s="148" customFormat="1" ht="12.75" x14ac:dyDescent="0.2">
      <c r="A1024" s="470" t="s">
        <v>8285</v>
      </c>
      <c r="B1024" s="470" t="s">
        <v>8361</v>
      </c>
      <c r="C1024" s="470" t="s">
        <v>8213</v>
      </c>
      <c r="D1024" s="470" t="s">
        <v>8213</v>
      </c>
      <c r="E1024" s="470" t="s">
        <v>17949</v>
      </c>
      <c r="F1024" s="470" t="s">
        <v>17031</v>
      </c>
      <c r="G1024" s="470" t="s">
        <v>17029</v>
      </c>
      <c r="H1024" s="471" t="s">
        <v>16916</v>
      </c>
      <c r="I1024" s="472" t="s">
        <v>16916</v>
      </c>
      <c r="J1024" s="471" t="s">
        <v>16916</v>
      </c>
      <c r="K1024" s="472" t="s">
        <v>16916</v>
      </c>
      <c r="L1024" s="471" t="s">
        <v>16916</v>
      </c>
      <c r="M1024" s="472" t="s">
        <v>16916</v>
      </c>
      <c r="N1024" s="471" t="s">
        <v>16916</v>
      </c>
      <c r="O1024" s="472" t="s">
        <v>16916</v>
      </c>
      <c r="P1024" s="471" t="s">
        <v>16916</v>
      </c>
      <c r="Q1024" s="472" t="s">
        <v>16916</v>
      </c>
      <c r="R1024" s="475" t="s">
        <v>16916</v>
      </c>
      <c r="S1024" s="476" t="s">
        <v>16916</v>
      </c>
      <c r="T1024" s="475" t="s">
        <v>16916</v>
      </c>
      <c r="U1024" s="476" t="s">
        <v>16916</v>
      </c>
      <c r="V1024" s="475" t="s">
        <v>16916</v>
      </c>
      <c r="W1024" s="473" t="s">
        <v>16916</v>
      </c>
      <c r="X1024" s="471" t="s">
        <v>16916</v>
      </c>
      <c r="Y1024" s="472" t="s">
        <v>16916</v>
      </c>
      <c r="Z1024" s="471" t="s">
        <v>16916</v>
      </c>
      <c r="AA1024" s="472" t="s">
        <v>16916</v>
      </c>
      <c r="AB1024" s="471" t="s">
        <v>16916</v>
      </c>
      <c r="AC1024" s="472" t="s">
        <v>16916</v>
      </c>
      <c r="AD1024" s="471" t="s">
        <v>16916</v>
      </c>
      <c r="AE1024" s="472" t="s">
        <v>16916</v>
      </c>
      <c r="AF1024" s="595" t="s">
        <v>16916</v>
      </c>
      <c r="AG1024" s="473" t="s">
        <v>16916</v>
      </c>
      <c r="AH1024" s="471" t="s">
        <v>16916</v>
      </c>
      <c r="AI1024" s="472" t="s">
        <v>16916</v>
      </c>
      <c r="AJ1024" s="471" t="s">
        <v>16916</v>
      </c>
      <c r="AK1024" s="472" t="s">
        <v>16916</v>
      </c>
      <c r="AL1024" s="471" t="s">
        <v>16916</v>
      </c>
      <c r="AM1024" s="472" t="s">
        <v>16916</v>
      </c>
      <c r="AN1024" s="471" t="s">
        <v>16916</v>
      </c>
      <c r="AO1024" s="472" t="s">
        <v>16916</v>
      </c>
      <c r="AP1024" s="471" t="s">
        <v>16916</v>
      </c>
      <c r="AQ1024" s="472" t="s">
        <v>16916</v>
      </c>
      <c r="AR1024" s="471" t="s">
        <v>16916</v>
      </c>
      <c r="AS1024" s="472" t="s">
        <v>16916</v>
      </c>
      <c r="AT1024" s="471" t="s">
        <v>16916</v>
      </c>
      <c r="AU1024" s="472" t="s">
        <v>16916</v>
      </c>
      <c r="AV1024" s="471" t="s">
        <v>16916</v>
      </c>
      <c r="AW1024" s="472" t="s">
        <v>16916</v>
      </c>
      <c r="AX1024" s="471" t="s">
        <v>16916</v>
      </c>
      <c r="AY1024" s="472" t="s">
        <v>16916</v>
      </c>
      <c r="AZ1024" s="471" t="s">
        <v>16916</v>
      </c>
      <c r="BA1024" s="472" t="s">
        <v>16916</v>
      </c>
      <c r="BB1024" s="471">
        <v>152204.69</v>
      </c>
      <c r="BC1024" s="472">
        <v>0</v>
      </c>
      <c r="BD1024" s="471" t="s">
        <v>16916</v>
      </c>
      <c r="BE1024" s="472" t="s">
        <v>16916</v>
      </c>
      <c r="BF1024" s="471" t="s">
        <v>16916</v>
      </c>
      <c r="BG1024" s="472" t="s">
        <v>16916</v>
      </c>
      <c r="BH1024" s="471" t="s">
        <v>16916</v>
      </c>
      <c r="BI1024" s="472" t="s">
        <v>16916</v>
      </c>
      <c r="BJ1024" s="357">
        <v>152204.69</v>
      </c>
      <c r="BK1024" s="474">
        <v>0</v>
      </c>
      <c r="BL1024" s="357">
        <v>0</v>
      </c>
      <c r="BM1024" s="474">
        <v>0</v>
      </c>
      <c r="BN1024" s="357">
        <v>0</v>
      </c>
      <c r="BO1024" s="474">
        <v>0</v>
      </c>
    </row>
    <row r="1025" spans="1:67" s="148" customFormat="1" ht="12.75" x14ac:dyDescent="0.2">
      <c r="A1025" s="470" t="s">
        <v>8285</v>
      </c>
      <c r="B1025" s="470" t="s">
        <v>8433</v>
      </c>
      <c r="C1025" s="470" t="s">
        <v>8213</v>
      </c>
      <c r="D1025" s="470" t="s">
        <v>8213</v>
      </c>
      <c r="E1025" s="470" t="s">
        <v>17950</v>
      </c>
      <c r="F1025" s="470" t="s">
        <v>17031</v>
      </c>
      <c r="G1025" s="470" t="s">
        <v>17029</v>
      </c>
      <c r="H1025" s="471" t="s">
        <v>16916</v>
      </c>
      <c r="I1025" s="472" t="s">
        <v>16916</v>
      </c>
      <c r="J1025" s="471" t="s">
        <v>16916</v>
      </c>
      <c r="K1025" s="472" t="s">
        <v>16916</v>
      </c>
      <c r="L1025" s="471" t="s">
        <v>16916</v>
      </c>
      <c r="M1025" s="472" t="s">
        <v>16916</v>
      </c>
      <c r="N1025" s="471" t="s">
        <v>16916</v>
      </c>
      <c r="O1025" s="472" t="s">
        <v>16916</v>
      </c>
      <c r="P1025" s="471" t="s">
        <v>16916</v>
      </c>
      <c r="Q1025" s="472" t="s">
        <v>16916</v>
      </c>
      <c r="R1025" s="475" t="s">
        <v>16916</v>
      </c>
      <c r="S1025" s="476" t="s">
        <v>16916</v>
      </c>
      <c r="T1025" s="475" t="s">
        <v>16916</v>
      </c>
      <c r="U1025" s="476" t="s">
        <v>16916</v>
      </c>
      <c r="V1025" s="475" t="s">
        <v>16916</v>
      </c>
      <c r="W1025" s="473" t="s">
        <v>16916</v>
      </c>
      <c r="X1025" s="471" t="s">
        <v>16916</v>
      </c>
      <c r="Y1025" s="472" t="s">
        <v>16916</v>
      </c>
      <c r="Z1025" s="471" t="s">
        <v>16916</v>
      </c>
      <c r="AA1025" s="472" t="s">
        <v>16916</v>
      </c>
      <c r="AB1025" s="471" t="s">
        <v>16916</v>
      </c>
      <c r="AC1025" s="472" t="s">
        <v>16916</v>
      </c>
      <c r="AD1025" s="471" t="s">
        <v>16916</v>
      </c>
      <c r="AE1025" s="472" t="s">
        <v>16916</v>
      </c>
      <c r="AF1025" s="595" t="s">
        <v>16916</v>
      </c>
      <c r="AG1025" s="473" t="s">
        <v>16916</v>
      </c>
      <c r="AH1025" s="471" t="s">
        <v>16916</v>
      </c>
      <c r="AI1025" s="472" t="s">
        <v>16916</v>
      </c>
      <c r="AJ1025" s="471" t="s">
        <v>16916</v>
      </c>
      <c r="AK1025" s="472" t="s">
        <v>16916</v>
      </c>
      <c r="AL1025" s="471" t="s">
        <v>16916</v>
      </c>
      <c r="AM1025" s="472" t="s">
        <v>16916</v>
      </c>
      <c r="AN1025" s="471" t="s">
        <v>16916</v>
      </c>
      <c r="AO1025" s="472" t="s">
        <v>16916</v>
      </c>
      <c r="AP1025" s="471" t="s">
        <v>16916</v>
      </c>
      <c r="AQ1025" s="472" t="s">
        <v>16916</v>
      </c>
      <c r="AR1025" s="471" t="s">
        <v>16916</v>
      </c>
      <c r="AS1025" s="472" t="s">
        <v>16916</v>
      </c>
      <c r="AT1025" s="471" t="s">
        <v>16916</v>
      </c>
      <c r="AU1025" s="472" t="s">
        <v>16916</v>
      </c>
      <c r="AV1025" s="471" t="s">
        <v>16916</v>
      </c>
      <c r="AW1025" s="472" t="s">
        <v>16916</v>
      </c>
      <c r="AX1025" s="471" t="s">
        <v>16916</v>
      </c>
      <c r="AY1025" s="472" t="s">
        <v>16916</v>
      </c>
      <c r="AZ1025" s="471" t="s">
        <v>16916</v>
      </c>
      <c r="BA1025" s="472" t="s">
        <v>16916</v>
      </c>
      <c r="BB1025" s="471">
        <v>4297373.7300000004</v>
      </c>
      <c r="BC1025" s="472">
        <v>0</v>
      </c>
      <c r="BD1025" s="471" t="s">
        <v>16916</v>
      </c>
      <c r="BE1025" s="472" t="s">
        <v>16916</v>
      </c>
      <c r="BF1025" s="471" t="s">
        <v>16916</v>
      </c>
      <c r="BG1025" s="472" t="s">
        <v>16916</v>
      </c>
      <c r="BH1025" s="471" t="s">
        <v>16916</v>
      </c>
      <c r="BI1025" s="472" t="s">
        <v>16916</v>
      </c>
      <c r="BJ1025" s="357">
        <v>4297373.7300000004</v>
      </c>
      <c r="BK1025" s="474">
        <v>0</v>
      </c>
      <c r="BL1025" s="357">
        <v>0</v>
      </c>
      <c r="BM1025" s="474">
        <v>0</v>
      </c>
      <c r="BN1025" s="357">
        <v>0</v>
      </c>
      <c r="BO1025" s="474">
        <v>0</v>
      </c>
    </row>
    <row r="1026" spans="1:67" s="148" customFormat="1" ht="12.75" x14ac:dyDescent="0.2">
      <c r="A1026" s="470" t="s">
        <v>8285</v>
      </c>
      <c r="B1026" s="470" t="s">
        <v>8459</v>
      </c>
      <c r="C1026" s="470" t="s">
        <v>8213</v>
      </c>
      <c r="D1026" s="470" t="s">
        <v>8213</v>
      </c>
      <c r="E1026" s="470" t="s">
        <v>8534</v>
      </c>
      <c r="F1026" s="470" t="s">
        <v>17031</v>
      </c>
      <c r="G1026" s="470" t="s">
        <v>17029</v>
      </c>
      <c r="H1026" s="471" t="s">
        <v>16916</v>
      </c>
      <c r="I1026" s="472" t="s">
        <v>16916</v>
      </c>
      <c r="J1026" s="471" t="s">
        <v>16916</v>
      </c>
      <c r="K1026" s="472" t="s">
        <v>16916</v>
      </c>
      <c r="L1026" s="471" t="s">
        <v>16916</v>
      </c>
      <c r="M1026" s="472" t="s">
        <v>16916</v>
      </c>
      <c r="N1026" s="471" t="s">
        <v>16916</v>
      </c>
      <c r="O1026" s="472" t="s">
        <v>16916</v>
      </c>
      <c r="P1026" s="471" t="s">
        <v>16916</v>
      </c>
      <c r="Q1026" s="472" t="s">
        <v>16916</v>
      </c>
      <c r="R1026" s="475" t="s">
        <v>16916</v>
      </c>
      <c r="S1026" s="476" t="s">
        <v>16916</v>
      </c>
      <c r="T1026" s="475" t="s">
        <v>16916</v>
      </c>
      <c r="U1026" s="476" t="s">
        <v>16916</v>
      </c>
      <c r="V1026" s="475">
        <v>118920.78</v>
      </c>
      <c r="W1026" s="473">
        <v>118920.78</v>
      </c>
      <c r="X1026" s="471" t="s">
        <v>16916</v>
      </c>
      <c r="Y1026" s="472" t="s">
        <v>16916</v>
      </c>
      <c r="Z1026" s="471" t="s">
        <v>16916</v>
      </c>
      <c r="AA1026" s="472" t="s">
        <v>16916</v>
      </c>
      <c r="AB1026" s="471" t="s">
        <v>16916</v>
      </c>
      <c r="AC1026" s="472" t="s">
        <v>16916</v>
      </c>
      <c r="AD1026" s="471" t="s">
        <v>16916</v>
      </c>
      <c r="AE1026" s="472" t="s">
        <v>16916</v>
      </c>
      <c r="AF1026" s="595" t="s">
        <v>16916</v>
      </c>
      <c r="AG1026" s="473" t="s">
        <v>16916</v>
      </c>
      <c r="AH1026" s="471" t="s">
        <v>16916</v>
      </c>
      <c r="AI1026" s="472" t="s">
        <v>16916</v>
      </c>
      <c r="AJ1026" s="471" t="s">
        <v>16916</v>
      </c>
      <c r="AK1026" s="472" t="s">
        <v>16916</v>
      </c>
      <c r="AL1026" s="471" t="s">
        <v>16916</v>
      </c>
      <c r="AM1026" s="472" t="s">
        <v>16916</v>
      </c>
      <c r="AN1026" s="471" t="s">
        <v>16916</v>
      </c>
      <c r="AO1026" s="472" t="s">
        <v>16916</v>
      </c>
      <c r="AP1026" s="471" t="s">
        <v>16916</v>
      </c>
      <c r="AQ1026" s="472" t="s">
        <v>16916</v>
      </c>
      <c r="AR1026" s="471" t="s">
        <v>16916</v>
      </c>
      <c r="AS1026" s="472" t="s">
        <v>16916</v>
      </c>
      <c r="AT1026" s="471" t="s">
        <v>16916</v>
      </c>
      <c r="AU1026" s="472" t="s">
        <v>16916</v>
      </c>
      <c r="AV1026" s="471" t="s">
        <v>16916</v>
      </c>
      <c r="AW1026" s="472" t="s">
        <v>16916</v>
      </c>
      <c r="AX1026" s="471" t="s">
        <v>16916</v>
      </c>
      <c r="AY1026" s="472" t="s">
        <v>16916</v>
      </c>
      <c r="AZ1026" s="471" t="s">
        <v>16916</v>
      </c>
      <c r="BA1026" s="472" t="s">
        <v>16916</v>
      </c>
      <c r="BB1026" s="471" t="s">
        <v>16916</v>
      </c>
      <c r="BC1026" s="472" t="s">
        <v>16916</v>
      </c>
      <c r="BD1026" s="471" t="s">
        <v>16916</v>
      </c>
      <c r="BE1026" s="472" t="s">
        <v>16916</v>
      </c>
      <c r="BF1026" s="471" t="s">
        <v>16916</v>
      </c>
      <c r="BG1026" s="472" t="s">
        <v>16916</v>
      </c>
      <c r="BH1026" s="471" t="s">
        <v>16916</v>
      </c>
      <c r="BI1026" s="472" t="s">
        <v>16916</v>
      </c>
      <c r="BJ1026" s="357">
        <v>0</v>
      </c>
      <c r="BK1026" s="474">
        <v>0</v>
      </c>
      <c r="BL1026" s="357">
        <v>0</v>
      </c>
      <c r="BM1026" s="474">
        <v>0</v>
      </c>
      <c r="BN1026" s="357">
        <v>118920.78</v>
      </c>
      <c r="BO1026" s="474">
        <v>118920.78</v>
      </c>
    </row>
    <row r="1027" spans="1:67" s="148" customFormat="1" ht="12.75" x14ac:dyDescent="0.2">
      <c r="A1027" s="470" t="s">
        <v>8285</v>
      </c>
      <c r="B1027" s="470" t="s">
        <v>8371</v>
      </c>
      <c r="C1027" s="470" t="s">
        <v>8213</v>
      </c>
      <c r="D1027" s="470" t="s">
        <v>8213</v>
      </c>
      <c r="E1027" s="470" t="s">
        <v>17656</v>
      </c>
      <c r="F1027" s="470" t="s">
        <v>17031</v>
      </c>
      <c r="G1027" s="470" t="s">
        <v>17029</v>
      </c>
      <c r="H1027" s="471" t="s">
        <v>16916</v>
      </c>
      <c r="I1027" s="472" t="s">
        <v>16916</v>
      </c>
      <c r="J1027" s="471" t="s">
        <v>16916</v>
      </c>
      <c r="K1027" s="472" t="s">
        <v>16916</v>
      </c>
      <c r="L1027" s="471">
        <v>469119.82</v>
      </c>
      <c r="M1027" s="472">
        <v>467294.84</v>
      </c>
      <c r="N1027" s="471" t="s">
        <v>16916</v>
      </c>
      <c r="O1027" s="472" t="s">
        <v>16916</v>
      </c>
      <c r="P1027" s="471" t="s">
        <v>16916</v>
      </c>
      <c r="Q1027" s="472" t="s">
        <v>16916</v>
      </c>
      <c r="R1027" s="475" t="s">
        <v>16916</v>
      </c>
      <c r="S1027" s="476" t="s">
        <v>16916</v>
      </c>
      <c r="T1027" s="475" t="s">
        <v>16916</v>
      </c>
      <c r="U1027" s="476" t="s">
        <v>16916</v>
      </c>
      <c r="V1027" s="475" t="s">
        <v>16916</v>
      </c>
      <c r="W1027" s="473" t="s">
        <v>16916</v>
      </c>
      <c r="X1027" s="471" t="s">
        <v>16916</v>
      </c>
      <c r="Y1027" s="472" t="s">
        <v>16916</v>
      </c>
      <c r="Z1027" s="471" t="s">
        <v>16916</v>
      </c>
      <c r="AA1027" s="472" t="s">
        <v>16916</v>
      </c>
      <c r="AB1027" s="471" t="s">
        <v>16916</v>
      </c>
      <c r="AC1027" s="472" t="s">
        <v>16916</v>
      </c>
      <c r="AD1027" s="471" t="s">
        <v>16916</v>
      </c>
      <c r="AE1027" s="472" t="s">
        <v>16916</v>
      </c>
      <c r="AF1027" s="595" t="s">
        <v>16916</v>
      </c>
      <c r="AG1027" s="473" t="s">
        <v>16916</v>
      </c>
      <c r="AH1027" s="471" t="s">
        <v>16916</v>
      </c>
      <c r="AI1027" s="472" t="s">
        <v>16916</v>
      </c>
      <c r="AJ1027" s="471" t="s">
        <v>16916</v>
      </c>
      <c r="AK1027" s="472" t="s">
        <v>16916</v>
      </c>
      <c r="AL1027" s="471" t="s">
        <v>16916</v>
      </c>
      <c r="AM1027" s="472" t="s">
        <v>16916</v>
      </c>
      <c r="AN1027" s="471" t="s">
        <v>16916</v>
      </c>
      <c r="AO1027" s="472" t="s">
        <v>16916</v>
      </c>
      <c r="AP1027" s="471" t="s">
        <v>16916</v>
      </c>
      <c r="AQ1027" s="472" t="s">
        <v>16916</v>
      </c>
      <c r="AR1027" s="471" t="s">
        <v>16916</v>
      </c>
      <c r="AS1027" s="472" t="s">
        <v>16916</v>
      </c>
      <c r="AT1027" s="471" t="s">
        <v>16916</v>
      </c>
      <c r="AU1027" s="472" t="s">
        <v>16916</v>
      </c>
      <c r="AV1027" s="471" t="s">
        <v>16916</v>
      </c>
      <c r="AW1027" s="472" t="s">
        <v>16916</v>
      </c>
      <c r="AX1027" s="471" t="s">
        <v>16916</v>
      </c>
      <c r="AY1027" s="472" t="s">
        <v>16916</v>
      </c>
      <c r="AZ1027" s="471" t="s">
        <v>16916</v>
      </c>
      <c r="BA1027" s="472" t="s">
        <v>16916</v>
      </c>
      <c r="BB1027" s="471" t="s">
        <v>16916</v>
      </c>
      <c r="BC1027" s="472" t="s">
        <v>16916</v>
      </c>
      <c r="BD1027" s="471" t="s">
        <v>16916</v>
      </c>
      <c r="BE1027" s="472" t="s">
        <v>16916</v>
      </c>
      <c r="BF1027" s="471" t="s">
        <v>16916</v>
      </c>
      <c r="BG1027" s="472" t="s">
        <v>16916</v>
      </c>
      <c r="BH1027" s="471" t="s">
        <v>16916</v>
      </c>
      <c r="BI1027" s="472" t="s">
        <v>16916</v>
      </c>
      <c r="BJ1027" s="357">
        <v>0</v>
      </c>
      <c r="BK1027" s="474">
        <v>0</v>
      </c>
      <c r="BL1027" s="357">
        <v>0</v>
      </c>
      <c r="BM1027" s="474">
        <v>0</v>
      </c>
      <c r="BN1027" s="357">
        <v>469119.82</v>
      </c>
      <c r="BO1027" s="474">
        <v>467294.84</v>
      </c>
    </row>
    <row r="1028" spans="1:67" s="148" customFormat="1" ht="12.75" x14ac:dyDescent="0.2">
      <c r="A1028" s="470" t="s">
        <v>8285</v>
      </c>
      <c r="B1028" s="470" t="s">
        <v>8284</v>
      </c>
      <c r="C1028" s="470" t="s">
        <v>8213</v>
      </c>
      <c r="D1028" s="470" t="s">
        <v>8213</v>
      </c>
      <c r="E1028" s="470" t="s">
        <v>17657</v>
      </c>
      <c r="F1028" s="470" t="s">
        <v>17031</v>
      </c>
      <c r="G1028" s="470" t="s">
        <v>17029</v>
      </c>
      <c r="H1028" s="471">
        <v>6566032.9800000004</v>
      </c>
      <c r="I1028" s="472">
        <v>6566032.9800000004</v>
      </c>
      <c r="J1028" s="471" t="s">
        <v>16916</v>
      </c>
      <c r="K1028" s="472" t="s">
        <v>16916</v>
      </c>
      <c r="L1028" s="471" t="s">
        <v>16916</v>
      </c>
      <c r="M1028" s="472" t="s">
        <v>16916</v>
      </c>
      <c r="N1028" s="471">
        <v>964455.69</v>
      </c>
      <c r="O1028" s="472">
        <v>904947.89999999991</v>
      </c>
      <c r="P1028" s="471" t="s">
        <v>16916</v>
      </c>
      <c r="Q1028" s="472" t="s">
        <v>16916</v>
      </c>
      <c r="R1028" s="475" t="s">
        <v>16916</v>
      </c>
      <c r="S1028" s="476" t="s">
        <v>16916</v>
      </c>
      <c r="T1028" s="475" t="s">
        <v>16916</v>
      </c>
      <c r="U1028" s="476" t="s">
        <v>16916</v>
      </c>
      <c r="V1028" s="475" t="s">
        <v>16916</v>
      </c>
      <c r="W1028" s="473" t="s">
        <v>16916</v>
      </c>
      <c r="X1028" s="471" t="s">
        <v>16916</v>
      </c>
      <c r="Y1028" s="472" t="s">
        <v>16916</v>
      </c>
      <c r="Z1028" s="471" t="s">
        <v>16916</v>
      </c>
      <c r="AA1028" s="472" t="s">
        <v>16916</v>
      </c>
      <c r="AB1028" s="471" t="s">
        <v>16916</v>
      </c>
      <c r="AC1028" s="472" t="s">
        <v>16916</v>
      </c>
      <c r="AD1028" s="471" t="s">
        <v>16916</v>
      </c>
      <c r="AE1028" s="472" t="s">
        <v>16916</v>
      </c>
      <c r="AF1028" s="595" t="s">
        <v>16916</v>
      </c>
      <c r="AG1028" s="473" t="s">
        <v>16916</v>
      </c>
      <c r="AH1028" s="471" t="s">
        <v>16916</v>
      </c>
      <c r="AI1028" s="472" t="s">
        <v>16916</v>
      </c>
      <c r="AJ1028" s="471" t="s">
        <v>16916</v>
      </c>
      <c r="AK1028" s="472" t="s">
        <v>16916</v>
      </c>
      <c r="AL1028" s="471" t="s">
        <v>16916</v>
      </c>
      <c r="AM1028" s="472" t="s">
        <v>16916</v>
      </c>
      <c r="AN1028" s="471" t="s">
        <v>16916</v>
      </c>
      <c r="AO1028" s="472" t="s">
        <v>16916</v>
      </c>
      <c r="AP1028" s="471" t="s">
        <v>16916</v>
      </c>
      <c r="AQ1028" s="472" t="s">
        <v>16916</v>
      </c>
      <c r="AR1028" s="471" t="s">
        <v>16916</v>
      </c>
      <c r="AS1028" s="472" t="s">
        <v>16916</v>
      </c>
      <c r="AT1028" s="471" t="s">
        <v>16916</v>
      </c>
      <c r="AU1028" s="472" t="s">
        <v>16916</v>
      </c>
      <c r="AV1028" s="471" t="s">
        <v>16916</v>
      </c>
      <c r="AW1028" s="472" t="s">
        <v>16916</v>
      </c>
      <c r="AX1028" s="471" t="s">
        <v>16916</v>
      </c>
      <c r="AY1028" s="472" t="s">
        <v>16916</v>
      </c>
      <c r="AZ1028" s="471" t="s">
        <v>16916</v>
      </c>
      <c r="BA1028" s="472" t="s">
        <v>16916</v>
      </c>
      <c r="BB1028" s="471" t="s">
        <v>16916</v>
      </c>
      <c r="BC1028" s="472" t="s">
        <v>16916</v>
      </c>
      <c r="BD1028" s="471" t="s">
        <v>16916</v>
      </c>
      <c r="BE1028" s="472" t="s">
        <v>16916</v>
      </c>
      <c r="BF1028" s="471" t="s">
        <v>16916</v>
      </c>
      <c r="BG1028" s="472" t="s">
        <v>16916</v>
      </c>
      <c r="BH1028" s="471" t="s">
        <v>16916</v>
      </c>
      <c r="BI1028" s="472" t="s">
        <v>16916</v>
      </c>
      <c r="BJ1028" s="357">
        <v>7530488.6699999999</v>
      </c>
      <c r="BK1028" s="474">
        <v>7470980.8800000008</v>
      </c>
      <c r="BL1028" s="357">
        <v>0</v>
      </c>
      <c r="BM1028" s="474">
        <v>0</v>
      </c>
      <c r="BN1028" s="357">
        <v>0</v>
      </c>
      <c r="BO1028" s="474">
        <v>0</v>
      </c>
    </row>
    <row r="1029" spans="1:67" s="148" customFormat="1" ht="12.75" x14ac:dyDescent="0.2">
      <c r="A1029" s="470" t="s">
        <v>8285</v>
      </c>
      <c r="B1029" s="470" t="s">
        <v>8396</v>
      </c>
      <c r="C1029" s="470" t="s">
        <v>8213</v>
      </c>
      <c r="D1029" s="470" t="s">
        <v>8213</v>
      </c>
      <c r="E1029" s="470" t="s">
        <v>18116</v>
      </c>
      <c r="F1029" s="470" t="s">
        <v>17031</v>
      </c>
      <c r="G1029" s="470" t="s">
        <v>17029</v>
      </c>
      <c r="H1029" s="471" t="s">
        <v>16916</v>
      </c>
      <c r="I1029" s="472" t="s">
        <v>16916</v>
      </c>
      <c r="J1029" s="471" t="s">
        <v>16916</v>
      </c>
      <c r="K1029" s="472" t="s">
        <v>16916</v>
      </c>
      <c r="L1029" s="471" t="s">
        <v>16916</v>
      </c>
      <c r="M1029" s="472" t="s">
        <v>16916</v>
      </c>
      <c r="N1029" s="471" t="s">
        <v>16916</v>
      </c>
      <c r="O1029" s="472" t="s">
        <v>16916</v>
      </c>
      <c r="P1029" s="471" t="s">
        <v>16916</v>
      </c>
      <c r="Q1029" s="472" t="s">
        <v>16916</v>
      </c>
      <c r="R1029" s="475" t="s">
        <v>16916</v>
      </c>
      <c r="S1029" s="476" t="s">
        <v>16916</v>
      </c>
      <c r="T1029" s="475" t="s">
        <v>16916</v>
      </c>
      <c r="U1029" s="476" t="s">
        <v>16916</v>
      </c>
      <c r="V1029" s="475" t="s">
        <v>16916</v>
      </c>
      <c r="W1029" s="473" t="s">
        <v>16916</v>
      </c>
      <c r="X1029" s="471" t="s">
        <v>16916</v>
      </c>
      <c r="Y1029" s="472" t="s">
        <v>16916</v>
      </c>
      <c r="Z1029" s="471" t="s">
        <v>16916</v>
      </c>
      <c r="AA1029" s="472" t="s">
        <v>16916</v>
      </c>
      <c r="AB1029" s="471" t="s">
        <v>16916</v>
      </c>
      <c r="AC1029" s="472" t="s">
        <v>16916</v>
      </c>
      <c r="AD1029" s="471" t="s">
        <v>16916</v>
      </c>
      <c r="AE1029" s="472" t="s">
        <v>16916</v>
      </c>
      <c r="AF1029" s="595" t="s">
        <v>16916</v>
      </c>
      <c r="AG1029" s="473" t="s">
        <v>16916</v>
      </c>
      <c r="AH1029" s="471" t="s">
        <v>16916</v>
      </c>
      <c r="AI1029" s="472" t="s">
        <v>16916</v>
      </c>
      <c r="AJ1029" s="471" t="s">
        <v>16916</v>
      </c>
      <c r="AK1029" s="472" t="s">
        <v>16916</v>
      </c>
      <c r="AL1029" s="471" t="s">
        <v>16916</v>
      </c>
      <c r="AM1029" s="472" t="s">
        <v>16916</v>
      </c>
      <c r="AN1029" s="471" t="s">
        <v>16916</v>
      </c>
      <c r="AO1029" s="472" t="s">
        <v>16916</v>
      </c>
      <c r="AP1029" s="471" t="s">
        <v>16916</v>
      </c>
      <c r="AQ1029" s="472" t="s">
        <v>16916</v>
      </c>
      <c r="AR1029" s="471" t="s">
        <v>16916</v>
      </c>
      <c r="AS1029" s="472" t="s">
        <v>16916</v>
      </c>
      <c r="AT1029" s="471" t="s">
        <v>16916</v>
      </c>
      <c r="AU1029" s="472" t="s">
        <v>16916</v>
      </c>
      <c r="AV1029" s="471" t="s">
        <v>16916</v>
      </c>
      <c r="AW1029" s="472" t="s">
        <v>16916</v>
      </c>
      <c r="AX1029" s="471" t="s">
        <v>16916</v>
      </c>
      <c r="AY1029" s="472" t="s">
        <v>16916</v>
      </c>
      <c r="AZ1029" s="471" t="s">
        <v>16916</v>
      </c>
      <c r="BA1029" s="472" t="s">
        <v>16916</v>
      </c>
      <c r="BB1029" s="471" t="s">
        <v>16916</v>
      </c>
      <c r="BC1029" s="472" t="s">
        <v>16916</v>
      </c>
      <c r="BD1029" s="471" t="s">
        <v>16916</v>
      </c>
      <c r="BE1029" s="472" t="s">
        <v>16916</v>
      </c>
      <c r="BF1029" s="471">
        <v>536733.92000000004</v>
      </c>
      <c r="BG1029" s="472">
        <v>0</v>
      </c>
      <c r="BH1029" s="471" t="s">
        <v>16916</v>
      </c>
      <c r="BI1029" s="472" t="s">
        <v>16916</v>
      </c>
      <c r="BJ1029" s="357">
        <v>536733.92000000004</v>
      </c>
      <c r="BK1029" s="474">
        <v>0</v>
      </c>
      <c r="BL1029" s="357">
        <v>0</v>
      </c>
      <c r="BM1029" s="474">
        <v>0</v>
      </c>
      <c r="BN1029" s="357">
        <v>0</v>
      </c>
      <c r="BO1029" s="474">
        <v>0</v>
      </c>
    </row>
    <row r="1030" spans="1:67" s="148" customFormat="1" ht="12.75" x14ac:dyDescent="0.2">
      <c r="A1030" s="470" t="s">
        <v>8285</v>
      </c>
      <c r="B1030" s="470" t="s">
        <v>9224</v>
      </c>
      <c r="C1030" s="470" t="s">
        <v>8213</v>
      </c>
      <c r="D1030" s="470" t="s">
        <v>8213</v>
      </c>
      <c r="E1030" s="470" t="s">
        <v>17951</v>
      </c>
      <c r="F1030" s="470" t="s">
        <v>17031</v>
      </c>
      <c r="G1030" s="470" t="s">
        <v>17029</v>
      </c>
      <c r="H1030" s="471" t="s">
        <v>16916</v>
      </c>
      <c r="I1030" s="472" t="s">
        <v>16916</v>
      </c>
      <c r="J1030" s="471" t="s">
        <v>16916</v>
      </c>
      <c r="K1030" s="472" t="s">
        <v>16916</v>
      </c>
      <c r="L1030" s="471" t="s">
        <v>16916</v>
      </c>
      <c r="M1030" s="472" t="s">
        <v>16916</v>
      </c>
      <c r="N1030" s="471" t="s">
        <v>16916</v>
      </c>
      <c r="O1030" s="472" t="s">
        <v>16916</v>
      </c>
      <c r="P1030" s="471" t="s">
        <v>16916</v>
      </c>
      <c r="Q1030" s="472" t="s">
        <v>16916</v>
      </c>
      <c r="R1030" s="475" t="s">
        <v>16916</v>
      </c>
      <c r="S1030" s="476" t="s">
        <v>16916</v>
      </c>
      <c r="T1030" s="475" t="s">
        <v>16916</v>
      </c>
      <c r="U1030" s="476" t="s">
        <v>16916</v>
      </c>
      <c r="V1030" s="475" t="s">
        <v>16916</v>
      </c>
      <c r="W1030" s="473" t="s">
        <v>16916</v>
      </c>
      <c r="X1030" s="471" t="s">
        <v>16916</v>
      </c>
      <c r="Y1030" s="472" t="s">
        <v>16916</v>
      </c>
      <c r="Z1030" s="471" t="s">
        <v>16916</v>
      </c>
      <c r="AA1030" s="472" t="s">
        <v>16916</v>
      </c>
      <c r="AB1030" s="471" t="s">
        <v>16916</v>
      </c>
      <c r="AC1030" s="472" t="s">
        <v>16916</v>
      </c>
      <c r="AD1030" s="471" t="s">
        <v>16916</v>
      </c>
      <c r="AE1030" s="472" t="s">
        <v>16916</v>
      </c>
      <c r="AF1030" s="595" t="s">
        <v>16916</v>
      </c>
      <c r="AG1030" s="473" t="s">
        <v>16916</v>
      </c>
      <c r="AH1030" s="471" t="s">
        <v>16916</v>
      </c>
      <c r="AI1030" s="472" t="s">
        <v>16916</v>
      </c>
      <c r="AJ1030" s="471" t="s">
        <v>16916</v>
      </c>
      <c r="AK1030" s="472" t="s">
        <v>16916</v>
      </c>
      <c r="AL1030" s="471" t="s">
        <v>16916</v>
      </c>
      <c r="AM1030" s="472" t="s">
        <v>16916</v>
      </c>
      <c r="AN1030" s="471" t="s">
        <v>16916</v>
      </c>
      <c r="AO1030" s="472" t="s">
        <v>16916</v>
      </c>
      <c r="AP1030" s="471" t="s">
        <v>16916</v>
      </c>
      <c r="AQ1030" s="472" t="s">
        <v>16916</v>
      </c>
      <c r="AR1030" s="471" t="s">
        <v>16916</v>
      </c>
      <c r="AS1030" s="472" t="s">
        <v>16916</v>
      </c>
      <c r="AT1030" s="471" t="s">
        <v>16916</v>
      </c>
      <c r="AU1030" s="472" t="s">
        <v>16916</v>
      </c>
      <c r="AV1030" s="471" t="s">
        <v>16916</v>
      </c>
      <c r="AW1030" s="472" t="s">
        <v>16916</v>
      </c>
      <c r="AX1030" s="471" t="s">
        <v>16916</v>
      </c>
      <c r="AY1030" s="472" t="s">
        <v>16916</v>
      </c>
      <c r="AZ1030" s="471" t="s">
        <v>16916</v>
      </c>
      <c r="BA1030" s="472" t="s">
        <v>16916</v>
      </c>
      <c r="BB1030" s="471">
        <v>131425.96</v>
      </c>
      <c r="BC1030" s="472">
        <v>0</v>
      </c>
      <c r="BD1030" s="471" t="s">
        <v>16916</v>
      </c>
      <c r="BE1030" s="472" t="s">
        <v>16916</v>
      </c>
      <c r="BF1030" s="471" t="s">
        <v>16916</v>
      </c>
      <c r="BG1030" s="472" t="s">
        <v>16916</v>
      </c>
      <c r="BH1030" s="471" t="s">
        <v>16916</v>
      </c>
      <c r="BI1030" s="472" t="s">
        <v>16916</v>
      </c>
      <c r="BJ1030" s="357">
        <v>131425.96</v>
      </c>
      <c r="BK1030" s="474">
        <v>0</v>
      </c>
      <c r="BL1030" s="357">
        <v>0</v>
      </c>
      <c r="BM1030" s="474">
        <v>0</v>
      </c>
      <c r="BN1030" s="357">
        <v>0</v>
      </c>
      <c r="BO1030" s="474">
        <v>0</v>
      </c>
    </row>
    <row r="1031" spans="1:67" s="148" customFormat="1" ht="12.75" x14ac:dyDescent="0.2">
      <c r="A1031" s="470" t="s">
        <v>8285</v>
      </c>
      <c r="B1031" s="470" t="s">
        <v>8287</v>
      </c>
      <c r="C1031" s="470" t="s">
        <v>8213</v>
      </c>
      <c r="D1031" s="470" t="s">
        <v>8213</v>
      </c>
      <c r="E1031" s="470" t="s">
        <v>16966</v>
      </c>
      <c r="F1031" s="470" t="s">
        <v>17031</v>
      </c>
      <c r="G1031" s="470" t="s">
        <v>17029</v>
      </c>
      <c r="H1031" s="471" t="s">
        <v>16916</v>
      </c>
      <c r="I1031" s="472" t="s">
        <v>16916</v>
      </c>
      <c r="J1031" s="471" t="s">
        <v>16916</v>
      </c>
      <c r="K1031" s="472" t="s">
        <v>16916</v>
      </c>
      <c r="L1031" s="471" t="s">
        <v>16916</v>
      </c>
      <c r="M1031" s="472" t="s">
        <v>16916</v>
      </c>
      <c r="N1031" s="471">
        <v>110921.03</v>
      </c>
      <c r="O1031" s="472">
        <v>88172.160000000003</v>
      </c>
      <c r="P1031" s="471" t="s">
        <v>16916</v>
      </c>
      <c r="Q1031" s="472" t="s">
        <v>16916</v>
      </c>
      <c r="R1031" s="475">
        <v>164814.26</v>
      </c>
      <c r="S1031" s="476">
        <v>123770</v>
      </c>
      <c r="T1031" s="475" t="s">
        <v>16916</v>
      </c>
      <c r="U1031" s="476" t="s">
        <v>16916</v>
      </c>
      <c r="V1031" s="475" t="s">
        <v>16916</v>
      </c>
      <c r="W1031" s="473" t="s">
        <v>16916</v>
      </c>
      <c r="X1031" s="471">
        <v>63615.14</v>
      </c>
      <c r="Y1031" s="472">
        <v>8421.25</v>
      </c>
      <c r="Z1031" s="471" t="s">
        <v>16916</v>
      </c>
      <c r="AA1031" s="472" t="s">
        <v>16916</v>
      </c>
      <c r="AB1031" s="471">
        <v>66498.929999999993</v>
      </c>
      <c r="AC1031" s="472">
        <v>8517.2200000000012</v>
      </c>
      <c r="AD1031" s="471" t="s">
        <v>16916</v>
      </c>
      <c r="AE1031" s="472" t="s">
        <v>16916</v>
      </c>
      <c r="AF1031" s="595" t="s">
        <v>16916</v>
      </c>
      <c r="AG1031" s="473" t="s">
        <v>16916</v>
      </c>
      <c r="AH1031" s="471">
        <v>66091.8</v>
      </c>
      <c r="AI1031" s="472">
        <v>0</v>
      </c>
      <c r="AJ1031" s="471" t="s">
        <v>16916</v>
      </c>
      <c r="AK1031" s="472" t="s">
        <v>16916</v>
      </c>
      <c r="AL1031" s="471">
        <v>154783.41</v>
      </c>
      <c r="AM1031" s="472">
        <v>0</v>
      </c>
      <c r="AN1031" s="471" t="s">
        <v>16916</v>
      </c>
      <c r="AO1031" s="472" t="s">
        <v>16916</v>
      </c>
      <c r="AP1031" s="471">
        <v>160948.26</v>
      </c>
      <c r="AQ1031" s="472">
        <v>144218.62</v>
      </c>
      <c r="AR1031" s="471" t="s">
        <v>16916</v>
      </c>
      <c r="AS1031" s="472" t="s">
        <v>16916</v>
      </c>
      <c r="AT1031" s="471">
        <v>160088.01</v>
      </c>
      <c r="AU1031" s="472">
        <v>93206.97</v>
      </c>
      <c r="AV1031" s="471" t="s">
        <v>16916</v>
      </c>
      <c r="AW1031" s="472" t="s">
        <v>16916</v>
      </c>
      <c r="AX1031" s="471">
        <v>158913.87</v>
      </c>
      <c r="AY1031" s="472">
        <v>92032.81</v>
      </c>
      <c r="AZ1031" s="471" t="s">
        <v>16916</v>
      </c>
      <c r="BA1031" s="472" t="s">
        <v>16916</v>
      </c>
      <c r="BB1031" s="471">
        <v>161976.21999999997</v>
      </c>
      <c r="BC1031" s="472">
        <v>90839.18</v>
      </c>
      <c r="BD1031" s="471" t="s">
        <v>16916</v>
      </c>
      <c r="BE1031" s="472" t="s">
        <v>16916</v>
      </c>
      <c r="BF1031" s="471">
        <v>180369.61000000002</v>
      </c>
      <c r="BG1031" s="472">
        <v>89655.25</v>
      </c>
      <c r="BH1031" s="471" t="s">
        <v>16916</v>
      </c>
      <c r="BI1031" s="472" t="s">
        <v>16916</v>
      </c>
      <c r="BJ1031" s="357">
        <v>1449020.54</v>
      </c>
      <c r="BK1031" s="474">
        <v>738833.46</v>
      </c>
      <c r="BL1031" s="357">
        <v>0</v>
      </c>
      <c r="BM1031" s="474">
        <v>0</v>
      </c>
      <c r="BN1031" s="357">
        <v>0</v>
      </c>
      <c r="BO1031" s="474">
        <v>0</v>
      </c>
    </row>
    <row r="1032" spans="1:67" s="148" customFormat="1" ht="12.75" x14ac:dyDescent="0.2">
      <c r="A1032" s="470" t="s">
        <v>8285</v>
      </c>
      <c r="B1032" s="470" t="s">
        <v>8295</v>
      </c>
      <c r="C1032" s="470" t="s">
        <v>8213</v>
      </c>
      <c r="D1032" s="470" t="s">
        <v>8213</v>
      </c>
      <c r="E1032" s="470" t="s">
        <v>8296</v>
      </c>
      <c r="F1032" s="470" t="s">
        <v>17031</v>
      </c>
      <c r="G1032" s="470" t="s">
        <v>17029</v>
      </c>
      <c r="H1032" s="471" t="s">
        <v>16916</v>
      </c>
      <c r="I1032" s="472" t="s">
        <v>16916</v>
      </c>
      <c r="J1032" s="471">
        <v>44817269.829999998</v>
      </c>
      <c r="K1032" s="472">
        <v>39256483.729999997</v>
      </c>
      <c r="L1032" s="471" t="s">
        <v>16916</v>
      </c>
      <c r="M1032" s="472" t="s">
        <v>16916</v>
      </c>
      <c r="N1032" s="471" t="s">
        <v>16916</v>
      </c>
      <c r="O1032" s="472" t="s">
        <v>16916</v>
      </c>
      <c r="P1032" s="471" t="s">
        <v>16916</v>
      </c>
      <c r="Q1032" s="472" t="s">
        <v>16916</v>
      </c>
      <c r="R1032" s="475" t="s">
        <v>16916</v>
      </c>
      <c r="S1032" s="476" t="s">
        <v>16916</v>
      </c>
      <c r="T1032" s="475">
        <v>33758912.560000002</v>
      </c>
      <c r="U1032" s="476">
        <v>21137149.260000002</v>
      </c>
      <c r="V1032" s="475" t="s">
        <v>16916</v>
      </c>
      <c r="W1032" s="473" t="s">
        <v>16916</v>
      </c>
      <c r="X1032" s="471" t="s">
        <v>16916</v>
      </c>
      <c r="Y1032" s="472" t="s">
        <v>16916</v>
      </c>
      <c r="Z1032" s="471">
        <v>10650856.26</v>
      </c>
      <c r="AA1032" s="472">
        <v>0</v>
      </c>
      <c r="AB1032" s="471" t="s">
        <v>16916</v>
      </c>
      <c r="AC1032" s="472" t="s">
        <v>16916</v>
      </c>
      <c r="AD1032" s="471" t="s">
        <v>16916</v>
      </c>
      <c r="AE1032" s="472" t="s">
        <v>16916</v>
      </c>
      <c r="AF1032" s="595" t="s">
        <v>16916</v>
      </c>
      <c r="AG1032" s="473" t="s">
        <v>16916</v>
      </c>
      <c r="AH1032" s="471" t="s">
        <v>16916</v>
      </c>
      <c r="AI1032" s="472" t="s">
        <v>16916</v>
      </c>
      <c r="AJ1032" s="471">
        <v>36862693.689999998</v>
      </c>
      <c r="AK1032" s="472">
        <v>25451876.390000001</v>
      </c>
      <c r="AL1032" s="471" t="s">
        <v>16916</v>
      </c>
      <c r="AM1032" s="472" t="s">
        <v>16916</v>
      </c>
      <c r="AN1032" s="471">
        <v>7389155.6699999999</v>
      </c>
      <c r="AO1032" s="472">
        <v>2843243.28</v>
      </c>
      <c r="AP1032" s="471" t="s">
        <v>16916</v>
      </c>
      <c r="AQ1032" s="472" t="s">
        <v>16916</v>
      </c>
      <c r="AR1032" s="471" t="s">
        <v>16916</v>
      </c>
      <c r="AS1032" s="472" t="s">
        <v>16916</v>
      </c>
      <c r="AT1032" s="471" t="s">
        <v>16916</v>
      </c>
      <c r="AU1032" s="472" t="s">
        <v>16916</v>
      </c>
      <c r="AV1032" s="471">
        <v>9855526.6999999993</v>
      </c>
      <c r="AW1032" s="472">
        <v>9852745.6500000004</v>
      </c>
      <c r="AX1032" s="471" t="s">
        <v>16916</v>
      </c>
      <c r="AY1032" s="472" t="s">
        <v>16916</v>
      </c>
      <c r="AZ1032" s="471" t="s">
        <v>16916</v>
      </c>
      <c r="BA1032" s="472" t="s">
        <v>16916</v>
      </c>
      <c r="BB1032" s="471" t="s">
        <v>16916</v>
      </c>
      <c r="BC1032" s="472" t="s">
        <v>16916</v>
      </c>
      <c r="BD1032" s="471" t="s">
        <v>16916</v>
      </c>
      <c r="BE1032" s="472" t="s">
        <v>16916</v>
      </c>
      <c r="BF1032" s="471" t="s">
        <v>16916</v>
      </c>
      <c r="BG1032" s="472" t="s">
        <v>16916</v>
      </c>
      <c r="BH1032" s="471" t="s">
        <v>16916</v>
      </c>
      <c r="BI1032" s="472" t="s">
        <v>16916</v>
      </c>
      <c r="BJ1032" s="357">
        <v>0</v>
      </c>
      <c r="BK1032" s="474">
        <v>0</v>
      </c>
      <c r="BL1032" s="357">
        <v>143334414.71000001</v>
      </c>
      <c r="BM1032" s="474">
        <v>98541498.310000002</v>
      </c>
      <c r="BN1032" s="357">
        <v>0</v>
      </c>
      <c r="BO1032" s="474">
        <v>0</v>
      </c>
    </row>
    <row r="1033" spans="1:67" s="148" customFormat="1" ht="12.75" x14ac:dyDescent="0.2">
      <c r="H1033" s="477">
        <v>525068163.94000006</v>
      </c>
      <c r="I1033" s="477">
        <v>455392690.45000005</v>
      </c>
      <c r="J1033" s="477">
        <v>196385702.69999999</v>
      </c>
      <c r="K1033" s="477">
        <v>170424858.5</v>
      </c>
      <c r="L1033" s="477">
        <v>97612657.210000008</v>
      </c>
      <c r="M1033" s="477">
        <v>87940517.970000014</v>
      </c>
      <c r="N1033" s="477">
        <v>688437565.19000018</v>
      </c>
      <c r="O1033" s="477">
        <v>493759240.23000002</v>
      </c>
      <c r="P1033" s="477">
        <v>61276659</v>
      </c>
      <c r="Q1033" s="477">
        <v>17768453.479999997</v>
      </c>
      <c r="R1033" s="477">
        <v>519815319.63999993</v>
      </c>
      <c r="S1033" s="477">
        <v>318363322.54999995</v>
      </c>
      <c r="T1033" s="477">
        <v>211733046.30999994</v>
      </c>
      <c r="U1033" s="477">
        <v>114533833.77999999</v>
      </c>
      <c r="V1033" s="477">
        <v>205296494.59000006</v>
      </c>
      <c r="W1033" s="477">
        <v>205292587.94000006</v>
      </c>
      <c r="X1033" s="477">
        <v>489586708.88000011</v>
      </c>
      <c r="Y1033" s="477">
        <v>320937013.26000011</v>
      </c>
      <c r="Z1033" s="477">
        <v>109374414.30000001</v>
      </c>
      <c r="AA1033" s="477">
        <v>59797323.00999999</v>
      </c>
      <c r="AB1033" s="477">
        <v>383626136.06000024</v>
      </c>
      <c r="AC1033" s="477">
        <v>214852333.92000005</v>
      </c>
      <c r="AD1033" s="477">
        <v>30956575.09</v>
      </c>
      <c r="AE1033" s="477">
        <v>16447687.790000001</v>
      </c>
      <c r="AF1033" s="477">
        <v>11551673.970000003</v>
      </c>
      <c r="AG1033" s="477">
        <v>11551673.970000003</v>
      </c>
      <c r="AH1033" s="477">
        <v>274613443.09000009</v>
      </c>
      <c r="AI1033" s="477">
        <v>225598631.87000009</v>
      </c>
      <c r="AJ1033" s="477">
        <v>67041459.829999998</v>
      </c>
      <c r="AK1033" s="477">
        <v>43996885.810000002</v>
      </c>
      <c r="AL1033" s="477">
        <v>567583747.23999989</v>
      </c>
      <c r="AM1033" s="477">
        <v>491165505.22999978</v>
      </c>
      <c r="AN1033" s="477">
        <v>41784175.050000004</v>
      </c>
      <c r="AO1033" s="477">
        <v>31104769.82</v>
      </c>
      <c r="AP1033" s="477">
        <v>547420932.27999973</v>
      </c>
      <c r="AQ1033" s="477">
        <v>463039953.41999966</v>
      </c>
      <c r="AR1033" s="477">
        <v>63678310.539999999</v>
      </c>
      <c r="AS1033" s="477">
        <v>55579249.150000006</v>
      </c>
      <c r="AT1033" s="477">
        <v>486387399.6400001</v>
      </c>
      <c r="AU1033" s="477">
        <v>384025125.23000014</v>
      </c>
      <c r="AV1033" s="477">
        <v>46194493.019999996</v>
      </c>
      <c r="AW1033" s="477">
        <v>38460794.689999998</v>
      </c>
      <c r="AX1033" s="477">
        <v>550262533.2099998</v>
      </c>
      <c r="AY1033" s="477">
        <v>298602272.46000022</v>
      </c>
      <c r="AZ1033" s="477">
        <v>33118572.73</v>
      </c>
      <c r="BA1033" s="477">
        <v>28430307.679999996</v>
      </c>
      <c r="BB1033" s="477">
        <v>498594754.67999989</v>
      </c>
      <c r="BC1033" s="477">
        <v>226743942.08000007</v>
      </c>
      <c r="BD1033" s="477">
        <v>49012976.459999993</v>
      </c>
      <c r="BE1033" s="477">
        <v>38149725.149999999</v>
      </c>
      <c r="BF1033" s="477">
        <v>410183431.71000004</v>
      </c>
      <c r="BG1033" s="477">
        <v>59870114.310000002</v>
      </c>
      <c r="BH1033" s="477">
        <v>81926521.25</v>
      </c>
      <c r="BI1033" s="477">
        <v>9802195.6099999994</v>
      </c>
      <c r="BJ1033" s="477">
        <v>5941580135.5599995</v>
      </c>
      <c r="BK1033" s="477">
        <v>3952350145.0100007</v>
      </c>
      <c r="BL1033" s="477">
        <v>992482906.27999938</v>
      </c>
      <c r="BM1033" s="477">
        <v>624496084.47000003</v>
      </c>
      <c r="BN1033" s="477">
        <v>314460825.7700001</v>
      </c>
      <c r="BO1033" s="477">
        <v>304784779.88</v>
      </c>
    </row>
  </sheetData>
  <mergeCells count="31">
    <mergeCell ref="AJ1:AK1"/>
    <mergeCell ref="BN1:BO1"/>
    <mergeCell ref="BJ1:BK1"/>
    <mergeCell ref="BL1:BM1"/>
    <mergeCell ref="AN1:AO1"/>
    <mergeCell ref="AL1:AM1"/>
    <mergeCell ref="AP1:AQ1"/>
    <mergeCell ref="AR1:AS1"/>
    <mergeCell ref="AT1:AU1"/>
    <mergeCell ref="AV1:AW1"/>
    <mergeCell ref="AX1:AY1"/>
    <mergeCell ref="AZ1:BA1"/>
    <mergeCell ref="BD1:BE1"/>
    <mergeCell ref="BB1:BC1"/>
    <mergeCell ref="BF1:BG1"/>
    <mergeCell ref="BH1:BI1"/>
    <mergeCell ref="A2:D2"/>
    <mergeCell ref="AD1:AE1"/>
    <mergeCell ref="AB1:AC1"/>
    <mergeCell ref="AF1:AG1"/>
    <mergeCell ref="AH1:AI1"/>
    <mergeCell ref="H1:I1"/>
    <mergeCell ref="J1:K1"/>
    <mergeCell ref="L1:M1"/>
    <mergeCell ref="X1:Y1"/>
    <mergeCell ref="Z1:AA1"/>
    <mergeCell ref="N1:O1"/>
    <mergeCell ref="P1:Q1"/>
    <mergeCell ref="R1:S1"/>
    <mergeCell ref="T1:U1"/>
    <mergeCell ref="V1:W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N26"/>
  <sheetViews>
    <sheetView showGridLines="0" zoomScale="65" zoomScaleNormal="65" workbookViewId="0"/>
  </sheetViews>
  <sheetFormatPr baseColWidth="10" defaultColWidth="11.42578125" defaultRowHeight="15" x14ac:dyDescent="0.25"/>
  <cols>
    <col min="1" max="1" width="24.42578125" customWidth="1"/>
    <col min="2" max="3" width="11.5703125" bestFit="1" customWidth="1"/>
    <col min="4" max="4" width="17.28515625" customWidth="1"/>
    <col min="5" max="5" width="23.28515625" customWidth="1"/>
    <col min="6" max="6" width="17.28515625" customWidth="1"/>
    <col min="7" max="8" width="11.5703125" bestFit="1" customWidth="1"/>
    <col min="9" max="9" width="17.28515625" customWidth="1"/>
    <col min="10" max="12" width="11.5703125" bestFit="1" customWidth="1"/>
    <col min="13" max="14" width="17.28515625" customWidth="1"/>
  </cols>
  <sheetData>
    <row r="1" spans="1:14" ht="27" customHeight="1" thickBot="1" x14ac:dyDescent="0.3">
      <c r="A1" s="12"/>
      <c r="B1" s="631" t="s">
        <v>0</v>
      </c>
      <c r="C1" s="655"/>
      <c r="D1" s="627" t="s">
        <v>28</v>
      </c>
      <c r="E1" s="138" t="s">
        <v>1</v>
      </c>
      <c r="F1" s="627" t="s">
        <v>28</v>
      </c>
      <c r="G1" s="636" t="s">
        <v>2</v>
      </c>
      <c r="H1" s="630"/>
      <c r="I1" s="627" t="s">
        <v>28</v>
      </c>
      <c r="J1" s="636" t="s">
        <v>3</v>
      </c>
      <c r="K1" s="630"/>
      <c r="L1" s="630"/>
      <c r="M1" s="627" t="s">
        <v>28</v>
      </c>
      <c r="N1" s="651" t="s">
        <v>17089</v>
      </c>
    </row>
    <row r="2" spans="1:14" ht="37.5" x14ac:dyDescent="0.25">
      <c r="A2" s="12"/>
      <c r="B2" s="641" t="s">
        <v>30</v>
      </c>
      <c r="C2" s="653"/>
      <c r="D2" s="628"/>
      <c r="E2" s="139" t="s">
        <v>30</v>
      </c>
      <c r="F2" s="649"/>
      <c r="G2" s="645" t="s">
        <v>30</v>
      </c>
      <c r="H2" s="644"/>
      <c r="I2" s="649"/>
      <c r="J2" s="654" t="s">
        <v>30</v>
      </c>
      <c r="K2" s="646"/>
      <c r="L2" s="646"/>
      <c r="M2" s="628"/>
      <c r="N2" s="652"/>
    </row>
    <row r="3" spans="1:14" ht="188.25" thickBot="1" x14ac:dyDescent="0.3">
      <c r="A3" s="12"/>
      <c r="B3" s="5" t="s">
        <v>4</v>
      </c>
      <c r="C3" s="19" t="s">
        <v>5</v>
      </c>
      <c r="D3" s="629"/>
      <c r="E3" s="9" t="s">
        <v>4</v>
      </c>
      <c r="F3" s="650"/>
      <c r="G3" s="11" t="s">
        <v>4</v>
      </c>
      <c r="H3" s="13" t="s">
        <v>5</v>
      </c>
      <c r="I3" s="650"/>
      <c r="J3" s="13" t="s">
        <v>4</v>
      </c>
      <c r="K3" s="13" t="s">
        <v>5</v>
      </c>
      <c r="L3" s="13" t="s">
        <v>9</v>
      </c>
      <c r="M3" s="628"/>
      <c r="N3" s="652"/>
    </row>
    <row r="4" spans="1:14" ht="18.75" x14ac:dyDescent="0.3">
      <c r="A4" s="2" t="s">
        <v>10</v>
      </c>
      <c r="B4" s="47">
        <v>48.529341226000007</v>
      </c>
      <c r="C4" s="51">
        <v>178.5801566200002</v>
      </c>
      <c r="D4" s="99">
        <f>B4+C4</f>
        <v>227.10949784600021</v>
      </c>
      <c r="E4" s="77">
        <v>132.10603793600001</v>
      </c>
      <c r="F4" s="99">
        <f>E4</f>
        <v>132.10603793600001</v>
      </c>
      <c r="G4" s="47">
        <v>106.38649824599996</v>
      </c>
      <c r="H4" s="51">
        <v>109.92529854999999</v>
      </c>
      <c r="I4" s="102">
        <f>G4+H4</f>
        <v>216.31179679599995</v>
      </c>
      <c r="J4" s="47">
        <v>132.79017152200001</v>
      </c>
      <c r="K4" s="48">
        <v>150.70636779999995</v>
      </c>
      <c r="L4" s="48">
        <v>333.99381339138</v>
      </c>
      <c r="M4" s="99">
        <f>J4+K4+L4</f>
        <v>617.49035271337993</v>
      </c>
      <c r="N4" s="54">
        <f>D4+F4+I4+M4</f>
        <v>1193.0176852913801</v>
      </c>
    </row>
    <row r="5" spans="1:14" ht="18.75" x14ac:dyDescent="0.3">
      <c r="A5" s="3" t="s">
        <v>11</v>
      </c>
      <c r="B5" s="55">
        <v>7.1473608219999969</v>
      </c>
      <c r="C5" s="59">
        <v>35.836046589999995</v>
      </c>
      <c r="D5" s="100">
        <f t="shared" ref="D5:D23" si="0">B5+C5</f>
        <v>42.983407411999991</v>
      </c>
      <c r="E5" s="78">
        <v>16.055295122</v>
      </c>
      <c r="F5" s="100">
        <f t="shared" ref="F5:F23" si="1">E5</f>
        <v>16.055295122</v>
      </c>
      <c r="G5" s="55">
        <v>11.971737392</v>
      </c>
      <c r="H5" s="59">
        <v>0</v>
      </c>
      <c r="I5" s="103">
        <f t="shared" ref="I5:I23" si="2">G5+H5</f>
        <v>11.971737392</v>
      </c>
      <c r="J5" s="55">
        <v>17.903385721999999</v>
      </c>
      <c r="K5" s="56">
        <v>0</v>
      </c>
      <c r="L5" s="56">
        <v>6.5090810051350001</v>
      </c>
      <c r="M5" s="100">
        <f t="shared" ref="M5:M23" si="3">J5+K5+L5</f>
        <v>24.412466727134998</v>
      </c>
      <c r="N5" s="62">
        <f t="shared" ref="N5:N23" si="4">D5+F5+I5+M5</f>
        <v>95.422906653134987</v>
      </c>
    </row>
    <row r="6" spans="1:14" ht="18.75" x14ac:dyDescent="0.3">
      <c r="A6" s="3" t="s">
        <v>12</v>
      </c>
      <c r="B6" s="55">
        <v>12.268641607999998</v>
      </c>
      <c r="C6" s="59">
        <v>48.002046139999997</v>
      </c>
      <c r="D6" s="100">
        <f t="shared" si="0"/>
        <v>60.270687747999993</v>
      </c>
      <c r="E6" s="78">
        <v>31.914213297999993</v>
      </c>
      <c r="F6" s="100">
        <f t="shared" si="1"/>
        <v>31.914213297999993</v>
      </c>
      <c r="G6" s="55">
        <v>24.955720238000008</v>
      </c>
      <c r="H6" s="59">
        <v>15.89176</v>
      </c>
      <c r="I6" s="103">
        <f t="shared" si="2"/>
        <v>40.84748023800001</v>
      </c>
      <c r="J6" s="55">
        <v>30.752872130000007</v>
      </c>
      <c r="K6" s="56">
        <v>5.8883760299999999</v>
      </c>
      <c r="L6" s="56">
        <v>42.352584453059997</v>
      </c>
      <c r="M6" s="100">
        <f t="shared" si="3"/>
        <v>78.993832613059993</v>
      </c>
      <c r="N6" s="62">
        <f t="shared" si="4"/>
        <v>212.02621389705999</v>
      </c>
    </row>
    <row r="7" spans="1:14" ht="18.75" x14ac:dyDescent="0.3">
      <c r="A7" s="3" t="s">
        <v>13</v>
      </c>
      <c r="B7" s="55">
        <v>13.841199888</v>
      </c>
      <c r="C7" s="59">
        <v>64.010342689999888</v>
      </c>
      <c r="D7" s="100">
        <f t="shared" si="0"/>
        <v>77.851542577999894</v>
      </c>
      <c r="E7" s="78">
        <v>40.614503138000003</v>
      </c>
      <c r="F7" s="100">
        <f t="shared" si="1"/>
        <v>40.614503138000003</v>
      </c>
      <c r="G7" s="55">
        <v>32.341089477999994</v>
      </c>
      <c r="H7" s="59">
        <v>0.46762599999999999</v>
      </c>
      <c r="I7" s="103">
        <f t="shared" si="2"/>
        <v>32.808715477999996</v>
      </c>
      <c r="J7" s="55">
        <v>42.735657705999998</v>
      </c>
      <c r="K7" s="56">
        <v>0.58131001999999998</v>
      </c>
      <c r="L7" s="56">
        <v>45.611864635574989</v>
      </c>
      <c r="M7" s="100">
        <f t="shared" si="3"/>
        <v>88.92883236157499</v>
      </c>
      <c r="N7" s="62">
        <f t="shared" si="4"/>
        <v>240.20359355557488</v>
      </c>
    </row>
    <row r="8" spans="1:14" ht="18.75" x14ac:dyDescent="0.3">
      <c r="A8" s="3" t="s">
        <v>14</v>
      </c>
      <c r="B8" s="63">
        <v>64.915633271999994</v>
      </c>
      <c r="C8" s="66">
        <v>189.71018346000031</v>
      </c>
      <c r="D8" s="100">
        <f t="shared" si="0"/>
        <v>254.62581673200032</v>
      </c>
      <c r="E8" s="79">
        <v>147.78571286200003</v>
      </c>
      <c r="F8" s="100">
        <f t="shared" si="1"/>
        <v>147.78571286200003</v>
      </c>
      <c r="G8" s="63">
        <v>110.001552342</v>
      </c>
      <c r="H8" s="66">
        <v>0</v>
      </c>
      <c r="I8" s="103">
        <f t="shared" si="2"/>
        <v>110.001552342</v>
      </c>
      <c r="J8" s="63">
        <v>162.014560356</v>
      </c>
      <c r="K8" s="64">
        <v>0</v>
      </c>
      <c r="L8" s="64">
        <v>62.337934763884995</v>
      </c>
      <c r="M8" s="100">
        <f t="shared" si="3"/>
        <v>224.35249511988499</v>
      </c>
      <c r="N8" s="62">
        <f t="shared" si="4"/>
        <v>736.76557705588539</v>
      </c>
    </row>
    <row r="9" spans="1:14" ht="18.75" x14ac:dyDescent="0.3">
      <c r="A9" s="3" t="s">
        <v>15</v>
      </c>
      <c r="B9" s="55">
        <v>15.038205979999999</v>
      </c>
      <c r="C9" s="59">
        <v>44.226411329999983</v>
      </c>
      <c r="D9" s="100">
        <f t="shared" si="0"/>
        <v>59.264617309999984</v>
      </c>
      <c r="E9" s="78">
        <v>33.869574010000001</v>
      </c>
      <c r="F9" s="100">
        <f t="shared" si="1"/>
        <v>33.869574010000001</v>
      </c>
      <c r="G9" s="55">
        <v>25.143214919999998</v>
      </c>
      <c r="H9" s="59">
        <v>3</v>
      </c>
      <c r="I9" s="103">
        <f t="shared" si="2"/>
        <v>28.143214919999998</v>
      </c>
      <c r="J9" s="55">
        <v>30.930193212000002</v>
      </c>
      <c r="K9" s="56">
        <v>0</v>
      </c>
      <c r="L9" s="56">
        <v>23.778493081825001</v>
      </c>
      <c r="M9" s="100">
        <f t="shared" si="3"/>
        <v>54.708686293825004</v>
      </c>
      <c r="N9" s="62">
        <f t="shared" si="4"/>
        <v>175.98609253382497</v>
      </c>
    </row>
    <row r="10" spans="1:14" ht="18.75" x14ac:dyDescent="0.3">
      <c r="A10" s="3" t="s">
        <v>16</v>
      </c>
      <c r="B10" s="55">
        <v>8.950243497999999</v>
      </c>
      <c r="C10" s="59">
        <v>26.942105770000019</v>
      </c>
      <c r="D10" s="100">
        <f t="shared" si="0"/>
        <v>35.892349268000018</v>
      </c>
      <c r="E10" s="78">
        <v>20.320317608000003</v>
      </c>
      <c r="F10" s="100">
        <f t="shared" si="1"/>
        <v>20.320317608000003</v>
      </c>
      <c r="G10" s="55">
        <v>15.163268587999999</v>
      </c>
      <c r="H10" s="59">
        <v>0.17705199999999999</v>
      </c>
      <c r="I10" s="103">
        <f t="shared" si="2"/>
        <v>15.340320587999999</v>
      </c>
      <c r="J10" s="55">
        <v>20.856560294000001</v>
      </c>
      <c r="K10" s="56">
        <v>0.28140799</v>
      </c>
      <c r="L10" s="56">
        <v>11.252775291925005</v>
      </c>
      <c r="M10" s="100">
        <f t="shared" si="3"/>
        <v>32.390743575925008</v>
      </c>
      <c r="N10" s="62">
        <f t="shared" si="4"/>
        <v>103.94373103992504</v>
      </c>
    </row>
    <row r="11" spans="1:14" ht="18.75" x14ac:dyDescent="0.3">
      <c r="A11" s="3" t="s">
        <v>17</v>
      </c>
      <c r="B11" s="55">
        <v>11.776564034000002</v>
      </c>
      <c r="C11" s="59">
        <v>63.740443830000054</v>
      </c>
      <c r="D11" s="100">
        <f t="shared" si="0"/>
        <v>75.51700786400005</v>
      </c>
      <c r="E11" s="78">
        <v>37.929982714000005</v>
      </c>
      <c r="F11" s="100">
        <f t="shared" si="1"/>
        <v>37.929982714000005</v>
      </c>
      <c r="G11" s="55">
        <v>31.056513883999997</v>
      </c>
      <c r="H11" s="59">
        <v>0</v>
      </c>
      <c r="I11" s="103">
        <f t="shared" si="2"/>
        <v>31.056513883999997</v>
      </c>
      <c r="J11" s="55">
        <v>41.814819997999997</v>
      </c>
      <c r="K11" s="56">
        <v>0.59499999999999997</v>
      </c>
      <c r="L11" s="56">
        <v>20.841687978709992</v>
      </c>
      <c r="M11" s="100">
        <f t="shared" si="3"/>
        <v>63.251507976709988</v>
      </c>
      <c r="N11" s="62">
        <f t="shared" si="4"/>
        <v>207.75501243871003</v>
      </c>
    </row>
    <row r="12" spans="1:14" ht="18.75" x14ac:dyDescent="0.3">
      <c r="A12" s="3" t="s">
        <v>18</v>
      </c>
      <c r="B12" s="55">
        <v>24.109879683999988</v>
      </c>
      <c r="C12" s="59">
        <v>112.78864496999979</v>
      </c>
      <c r="D12" s="100">
        <f t="shared" si="0"/>
        <v>136.89852465399977</v>
      </c>
      <c r="E12" s="78">
        <v>74.844646774000026</v>
      </c>
      <c r="F12" s="100">
        <f t="shared" si="1"/>
        <v>74.844646774000026</v>
      </c>
      <c r="G12" s="55">
        <v>60.869061463999984</v>
      </c>
      <c r="H12" s="59">
        <v>0</v>
      </c>
      <c r="I12" s="103">
        <f t="shared" si="2"/>
        <v>60.869061463999984</v>
      </c>
      <c r="J12" s="55">
        <v>84.513087595999991</v>
      </c>
      <c r="K12" s="56">
        <v>22.031037140000002</v>
      </c>
      <c r="L12" s="56">
        <v>97.189448127920073</v>
      </c>
      <c r="M12" s="100">
        <f t="shared" si="3"/>
        <v>203.73357286392007</v>
      </c>
      <c r="N12" s="62">
        <f t="shared" si="4"/>
        <v>476.34580575591986</v>
      </c>
    </row>
    <row r="13" spans="1:14" ht="18.75" x14ac:dyDescent="0.3">
      <c r="A13" s="3" t="s">
        <v>19</v>
      </c>
      <c r="B13" s="55">
        <v>1.5032936379999966</v>
      </c>
      <c r="C13" s="59">
        <v>26.141021130000009</v>
      </c>
      <c r="D13" s="100">
        <f t="shared" si="0"/>
        <v>27.644314768000005</v>
      </c>
      <c r="E13" s="78">
        <v>3.5325194280000005</v>
      </c>
      <c r="F13" s="100">
        <f t="shared" si="1"/>
        <v>3.5325194280000005</v>
      </c>
      <c r="G13" s="55">
        <v>12.772816027999996</v>
      </c>
      <c r="H13" s="59">
        <v>0.5</v>
      </c>
      <c r="I13" s="103">
        <f t="shared" si="2"/>
        <v>13.272816027999996</v>
      </c>
      <c r="J13" s="55">
        <v>16.647507317999995</v>
      </c>
      <c r="K13" s="56">
        <v>0</v>
      </c>
      <c r="L13" s="56">
        <v>7.5560964379599991</v>
      </c>
      <c r="M13" s="100">
        <f t="shared" si="3"/>
        <v>24.203603755959996</v>
      </c>
      <c r="N13" s="62">
        <f t="shared" si="4"/>
        <v>68.653253979959999</v>
      </c>
    </row>
    <row r="14" spans="1:14" ht="18.75" x14ac:dyDescent="0.3">
      <c r="A14" s="3" t="s">
        <v>20</v>
      </c>
      <c r="B14" s="55">
        <v>4.8424861759999986</v>
      </c>
      <c r="C14" s="59">
        <v>22.442408359999998</v>
      </c>
      <c r="D14" s="100">
        <f t="shared" si="0"/>
        <v>27.284894535999996</v>
      </c>
      <c r="E14" s="78">
        <v>11.598678555999998</v>
      </c>
      <c r="F14" s="100">
        <f t="shared" si="1"/>
        <v>11.598678555999998</v>
      </c>
      <c r="G14" s="55">
        <v>8.7747950360000004</v>
      </c>
      <c r="H14" s="59">
        <v>0</v>
      </c>
      <c r="I14" s="103">
        <f t="shared" si="2"/>
        <v>8.7747950360000004</v>
      </c>
      <c r="J14" s="55">
        <v>10.965657679999998</v>
      </c>
      <c r="K14" s="56">
        <v>0</v>
      </c>
      <c r="L14" s="56">
        <v>23.425526927939998</v>
      </c>
      <c r="M14" s="100">
        <f t="shared" si="3"/>
        <v>34.391184607939998</v>
      </c>
      <c r="N14" s="62">
        <f t="shared" si="4"/>
        <v>82.049552735939983</v>
      </c>
    </row>
    <row r="15" spans="1:14" ht="18.75" x14ac:dyDescent="0.3">
      <c r="A15" s="3" t="s">
        <v>21</v>
      </c>
      <c r="B15" s="55">
        <v>2.0428335799999999</v>
      </c>
      <c r="C15" s="59">
        <v>7.1082701900000034</v>
      </c>
      <c r="D15" s="100">
        <f t="shared" si="0"/>
        <v>9.1511037700000024</v>
      </c>
      <c r="E15" s="78">
        <v>4.5680655000000003</v>
      </c>
      <c r="F15" s="100">
        <f t="shared" si="1"/>
        <v>4.5680655000000003</v>
      </c>
      <c r="G15" s="55">
        <v>3.3573042399999995</v>
      </c>
      <c r="H15" s="59">
        <v>0</v>
      </c>
      <c r="I15" s="103">
        <f t="shared" si="2"/>
        <v>3.3573042399999995</v>
      </c>
      <c r="J15" s="55">
        <v>4.4435519599999997</v>
      </c>
      <c r="K15" s="56">
        <v>0</v>
      </c>
      <c r="L15" s="56">
        <v>2.7007760295100001</v>
      </c>
      <c r="M15" s="100">
        <f t="shared" si="3"/>
        <v>7.1443279895099998</v>
      </c>
      <c r="N15" s="62">
        <f t="shared" si="4"/>
        <v>24.220801499509999</v>
      </c>
    </row>
    <row r="16" spans="1:14" ht="18.75" x14ac:dyDescent="0.3">
      <c r="A16" s="3" t="s">
        <v>22</v>
      </c>
      <c r="B16" s="55">
        <v>45.662902404000008</v>
      </c>
      <c r="C16" s="59">
        <v>129.35759110999999</v>
      </c>
      <c r="D16" s="100">
        <f t="shared" si="0"/>
        <v>175.02049351400001</v>
      </c>
      <c r="E16" s="78">
        <v>99.260993414000041</v>
      </c>
      <c r="F16" s="100">
        <f t="shared" si="1"/>
        <v>99.260993414000041</v>
      </c>
      <c r="G16" s="55">
        <v>74.222261523999961</v>
      </c>
      <c r="H16" s="59">
        <v>7.4505509999999999</v>
      </c>
      <c r="I16" s="103">
        <f t="shared" si="2"/>
        <v>81.672812523999966</v>
      </c>
      <c r="J16" s="55">
        <v>106.525372104</v>
      </c>
      <c r="K16" s="56">
        <v>30.538955129999998</v>
      </c>
      <c r="L16" s="56">
        <v>125.11501909372001</v>
      </c>
      <c r="M16" s="100">
        <f t="shared" si="3"/>
        <v>262.17934632772</v>
      </c>
      <c r="N16" s="62">
        <f t="shared" si="4"/>
        <v>618.13364577971993</v>
      </c>
    </row>
    <row r="17" spans="1:14" ht="18.75" x14ac:dyDescent="0.3">
      <c r="A17" s="3" t="s">
        <v>23</v>
      </c>
      <c r="B17" s="55">
        <v>6.0580458959999985</v>
      </c>
      <c r="C17" s="59">
        <v>31.527263909999991</v>
      </c>
      <c r="D17" s="100">
        <f t="shared" si="0"/>
        <v>37.585309805999991</v>
      </c>
      <c r="E17" s="78">
        <v>13.559245805999998</v>
      </c>
      <c r="F17" s="100">
        <f t="shared" si="1"/>
        <v>13.559245805999998</v>
      </c>
      <c r="G17" s="55">
        <v>20.379620075999998</v>
      </c>
      <c r="H17" s="59">
        <v>7.0619829999999997</v>
      </c>
      <c r="I17" s="103">
        <f t="shared" si="2"/>
        <v>27.441603076</v>
      </c>
      <c r="J17" s="55">
        <v>27.223431736000002</v>
      </c>
      <c r="K17" s="56">
        <v>10.34169567</v>
      </c>
      <c r="L17" s="56">
        <v>32.542127926630002</v>
      </c>
      <c r="M17" s="100">
        <f t="shared" si="3"/>
        <v>70.107255332630004</v>
      </c>
      <c r="N17" s="62">
        <f t="shared" si="4"/>
        <v>148.69341402062997</v>
      </c>
    </row>
    <row r="18" spans="1:14" ht="18.75" x14ac:dyDescent="0.3">
      <c r="A18" s="3" t="s">
        <v>24</v>
      </c>
      <c r="B18" s="55">
        <v>1.1287233800000001</v>
      </c>
      <c r="C18" s="59">
        <v>3.6866651500000009</v>
      </c>
      <c r="D18" s="100">
        <f t="shared" si="0"/>
        <v>4.8153885300000008</v>
      </c>
      <c r="E18" s="78">
        <v>2.4241606799999986</v>
      </c>
      <c r="F18" s="100">
        <f t="shared" si="1"/>
        <v>2.4241606799999986</v>
      </c>
      <c r="G18" s="55">
        <v>1.7786721200000006</v>
      </c>
      <c r="H18" s="59">
        <v>0</v>
      </c>
      <c r="I18" s="103">
        <f t="shared" si="2"/>
        <v>1.7786721200000006</v>
      </c>
      <c r="J18" s="55">
        <v>2.640782636</v>
      </c>
      <c r="K18" s="56">
        <v>0</v>
      </c>
      <c r="L18" s="56">
        <v>0.61033674969500007</v>
      </c>
      <c r="M18" s="100">
        <f t="shared" si="3"/>
        <v>3.251119385695</v>
      </c>
      <c r="N18" s="62">
        <f t="shared" si="4"/>
        <v>12.269340715695002</v>
      </c>
    </row>
    <row r="19" spans="1:14" ht="18.75" x14ac:dyDescent="0.3">
      <c r="A19" s="3" t="s">
        <v>25</v>
      </c>
      <c r="B19" s="55">
        <v>0</v>
      </c>
      <c r="C19" s="59">
        <v>0.13494792000000005</v>
      </c>
      <c r="D19" s="100">
        <f t="shared" si="0"/>
        <v>0.13494792000000005</v>
      </c>
      <c r="E19" s="78">
        <v>0</v>
      </c>
      <c r="F19" s="100">
        <f t="shared" si="1"/>
        <v>0</v>
      </c>
      <c r="G19" s="55">
        <v>0</v>
      </c>
      <c r="H19" s="59">
        <v>0</v>
      </c>
      <c r="I19" s="103">
        <f t="shared" si="2"/>
        <v>0</v>
      </c>
      <c r="J19" s="55">
        <v>0</v>
      </c>
      <c r="K19" s="56">
        <v>0</v>
      </c>
      <c r="L19" s="56">
        <v>0</v>
      </c>
      <c r="M19" s="100">
        <f t="shared" si="3"/>
        <v>0</v>
      </c>
      <c r="N19" s="62">
        <f t="shared" si="4"/>
        <v>0.13494792000000005</v>
      </c>
    </row>
    <row r="20" spans="1:14" ht="18.75" x14ac:dyDescent="0.3">
      <c r="A20" s="15" t="s">
        <v>26</v>
      </c>
      <c r="B20" s="55">
        <v>0</v>
      </c>
      <c r="C20" s="59">
        <v>3.503885999999997E-2</v>
      </c>
      <c r="D20" s="100">
        <f t="shared" si="0"/>
        <v>3.503885999999997E-2</v>
      </c>
      <c r="E20" s="78">
        <v>0</v>
      </c>
      <c r="F20" s="100">
        <f t="shared" si="1"/>
        <v>0</v>
      </c>
      <c r="G20" s="55">
        <v>0</v>
      </c>
      <c r="H20" s="59">
        <v>0</v>
      </c>
      <c r="I20" s="103">
        <f t="shared" si="2"/>
        <v>0</v>
      </c>
      <c r="J20" s="55">
        <v>0</v>
      </c>
      <c r="K20" s="56">
        <v>0</v>
      </c>
      <c r="L20" s="56">
        <v>5.3780084999999998E-2</v>
      </c>
      <c r="M20" s="100">
        <f t="shared" si="3"/>
        <v>5.3780084999999998E-2</v>
      </c>
      <c r="N20" s="62">
        <f t="shared" si="4"/>
        <v>8.8818944999999969E-2</v>
      </c>
    </row>
    <row r="21" spans="1:14" ht="18.75" x14ac:dyDescent="0.3">
      <c r="A21" s="3" t="s">
        <v>27</v>
      </c>
      <c r="B21" s="55">
        <v>0.57249130599999987</v>
      </c>
      <c r="C21" s="59">
        <v>1.37525564</v>
      </c>
      <c r="D21" s="100">
        <f t="shared" si="0"/>
        <v>1.9477469459999999</v>
      </c>
      <c r="E21" s="78">
        <v>1.2650420259999997</v>
      </c>
      <c r="F21" s="100">
        <f t="shared" si="1"/>
        <v>1.2650420259999997</v>
      </c>
      <c r="G21" s="55">
        <v>0.9187667860000005</v>
      </c>
      <c r="H21" s="59">
        <v>0</v>
      </c>
      <c r="I21" s="103">
        <f t="shared" si="2"/>
        <v>0.9187667860000005</v>
      </c>
      <c r="J21" s="55">
        <v>0.91876678599999984</v>
      </c>
      <c r="K21" s="56">
        <v>0</v>
      </c>
      <c r="L21" s="56">
        <v>0</v>
      </c>
      <c r="M21" s="100">
        <f t="shared" si="3"/>
        <v>0.91876678599999984</v>
      </c>
      <c r="N21" s="62">
        <f t="shared" si="4"/>
        <v>5.0503225440000001</v>
      </c>
    </row>
    <row r="22" spans="1:14" ht="19.5" thickBot="1" x14ac:dyDescent="0.35">
      <c r="A22" s="20" t="s">
        <v>186</v>
      </c>
      <c r="B22" s="67">
        <v>0</v>
      </c>
      <c r="C22" s="71">
        <v>1.39392366</v>
      </c>
      <c r="D22" s="101">
        <f t="shared" si="0"/>
        <v>1.39392366</v>
      </c>
      <c r="E22" s="80">
        <v>0</v>
      </c>
      <c r="F22" s="101">
        <f t="shared" si="1"/>
        <v>0</v>
      </c>
      <c r="G22" s="67">
        <v>0</v>
      </c>
      <c r="H22" s="71">
        <v>0</v>
      </c>
      <c r="I22" s="104">
        <f t="shared" si="2"/>
        <v>0</v>
      </c>
      <c r="J22" s="67">
        <v>0</v>
      </c>
      <c r="K22" s="68">
        <v>0</v>
      </c>
      <c r="L22" s="68">
        <v>0</v>
      </c>
      <c r="M22" s="101">
        <f t="shared" si="3"/>
        <v>0</v>
      </c>
      <c r="N22" s="74">
        <f t="shared" si="4"/>
        <v>1.39392366</v>
      </c>
    </row>
    <row r="23" spans="1:14" ht="19.5" thickBot="1" x14ac:dyDescent="0.35">
      <c r="A23" s="1" t="s">
        <v>4272</v>
      </c>
      <c r="B23" s="85">
        <f>SUM(B4:B22)</f>
        <v>268.38784639200003</v>
      </c>
      <c r="C23" s="85">
        <f>SUM(C4:C22)</f>
        <v>987.03876733000004</v>
      </c>
      <c r="D23" s="85">
        <f t="shared" si="0"/>
        <v>1255.4266137220002</v>
      </c>
      <c r="E23" s="85">
        <f>SUM(E4:E22)</f>
        <v>671.64898887200002</v>
      </c>
      <c r="F23" s="76">
        <f t="shared" si="1"/>
        <v>671.64898887200002</v>
      </c>
      <c r="G23" s="85">
        <f>SUM(G4:G22)</f>
        <v>540.09289236199993</v>
      </c>
      <c r="H23" s="85">
        <f>SUM(H4:H22)</f>
        <v>144.47427055</v>
      </c>
      <c r="I23" s="76">
        <f t="shared" si="2"/>
        <v>684.56716291199996</v>
      </c>
      <c r="J23" s="86">
        <f>SUM(J4:J22)</f>
        <v>733.67637875600008</v>
      </c>
      <c r="K23" s="85">
        <f>SUM(K4:K22)</f>
        <v>220.96414977999993</v>
      </c>
      <c r="L23" s="85">
        <f>SUM(L4:L22)</f>
        <v>835.87134597987006</v>
      </c>
      <c r="M23" s="76">
        <f t="shared" si="3"/>
        <v>1790.5118745158702</v>
      </c>
      <c r="N23" s="76">
        <f t="shared" si="4"/>
        <v>4402.1546400218704</v>
      </c>
    </row>
    <row r="25" spans="1:14" x14ac:dyDescent="0.25">
      <c r="A25" s="126" t="s">
        <v>4352</v>
      </c>
    </row>
    <row r="26" spans="1:14" x14ac:dyDescent="0.25">
      <c r="N26" s="17"/>
    </row>
  </sheetData>
  <mergeCells count="11">
    <mergeCell ref="M1:M3"/>
    <mergeCell ref="N1:N3"/>
    <mergeCell ref="B2:C2"/>
    <mergeCell ref="G2:H2"/>
    <mergeCell ref="J2:L2"/>
    <mergeCell ref="B1:C1"/>
    <mergeCell ref="D1:D3"/>
    <mergeCell ref="F1:F3"/>
    <mergeCell ref="G1:H1"/>
    <mergeCell ref="I1:I3"/>
    <mergeCell ref="J1:L1"/>
  </mergeCells>
  <pageMargins left="0.7" right="0.7" top="0.75" bottom="0.75" header="0.3" footer="0.3"/>
  <ignoredErrors>
    <ignoredError sqref="D23:M23"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dimension ref="A1:AK3998"/>
  <sheetViews>
    <sheetView showGridLines="0" zoomScale="90" zoomScaleNormal="90" workbookViewId="0">
      <pane ySplit="5" topLeftCell="A6" activePane="bottomLeft" state="frozen"/>
      <selection activeCell="A130" sqref="A130"/>
      <selection pane="bottomLeft" activeCell="A6" sqref="A6"/>
    </sheetView>
  </sheetViews>
  <sheetFormatPr baseColWidth="10" defaultColWidth="11.42578125" defaultRowHeight="15" x14ac:dyDescent="0.25"/>
  <cols>
    <col min="2" max="2" width="64" bestFit="1" customWidth="1"/>
    <col min="3" max="4" width="20.7109375" customWidth="1"/>
    <col min="5" max="5" width="16.85546875" customWidth="1"/>
    <col min="6" max="7" width="19.140625" customWidth="1"/>
    <col min="8" max="8" width="18.85546875" customWidth="1"/>
  </cols>
  <sheetData>
    <row r="1" spans="1:8" ht="15.75" thickBot="1" x14ac:dyDescent="0.3">
      <c r="B1" s="779" t="s">
        <v>4359</v>
      </c>
      <c r="C1" s="780"/>
      <c r="D1" s="780"/>
      <c r="E1" s="780"/>
      <c r="F1" s="780"/>
      <c r="G1" s="780"/>
      <c r="H1" s="781"/>
    </row>
    <row r="2" spans="1:8" ht="15.75" x14ac:dyDescent="0.25">
      <c r="B2" s="31"/>
      <c r="C2" s="31"/>
      <c r="D2" s="31"/>
      <c r="H2" s="95"/>
    </row>
    <row r="3" spans="1:8" ht="16.5" thickBot="1" x14ac:dyDescent="0.3">
      <c r="B3" s="31"/>
      <c r="C3" s="31"/>
      <c r="D3" s="31"/>
      <c r="H3" s="95"/>
    </row>
    <row r="4" spans="1:8" x14ac:dyDescent="0.25">
      <c r="A4" s="777" t="s">
        <v>4510</v>
      </c>
      <c r="B4" s="782" t="s">
        <v>390</v>
      </c>
      <c r="C4" s="777" t="s">
        <v>31</v>
      </c>
      <c r="D4" s="777" t="s">
        <v>32</v>
      </c>
      <c r="E4" s="117">
        <v>2012</v>
      </c>
      <c r="F4" s="118">
        <v>2013</v>
      </c>
      <c r="G4" s="118">
        <v>2014</v>
      </c>
      <c r="H4" s="117" t="s">
        <v>97</v>
      </c>
    </row>
    <row r="5" spans="1:8" ht="15.75" thickBot="1" x14ac:dyDescent="0.3">
      <c r="A5" s="778"/>
      <c r="B5" s="783"/>
      <c r="C5" s="778"/>
      <c r="D5" s="778"/>
      <c r="E5" s="37" t="s">
        <v>391</v>
      </c>
      <c r="F5" s="37" t="s">
        <v>391</v>
      </c>
      <c r="G5" s="37" t="s">
        <v>391</v>
      </c>
      <c r="H5" s="37" t="s">
        <v>391</v>
      </c>
    </row>
    <row r="6" spans="1:8" x14ac:dyDescent="0.25">
      <c r="B6" s="35" t="s">
        <v>469</v>
      </c>
      <c r="C6" s="35" t="s">
        <v>85</v>
      </c>
      <c r="D6" s="24" t="s">
        <v>86</v>
      </c>
      <c r="E6" s="36"/>
      <c r="F6" s="36">
        <v>92131.199999999997</v>
      </c>
      <c r="G6" s="36"/>
      <c r="H6" s="36">
        <f t="shared" ref="H6:H69" si="0">E6+F6+G6</f>
        <v>92131.199999999997</v>
      </c>
    </row>
    <row r="7" spans="1:8" x14ac:dyDescent="0.25">
      <c r="A7" s="141"/>
      <c r="B7" s="32" t="s">
        <v>470</v>
      </c>
      <c r="C7" s="32" t="s">
        <v>134</v>
      </c>
      <c r="D7" s="24" t="s">
        <v>66</v>
      </c>
      <c r="E7" s="33"/>
      <c r="F7" s="33">
        <v>705150.74</v>
      </c>
      <c r="G7" s="33"/>
      <c r="H7" s="33">
        <f t="shared" si="0"/>
        <v>705150.74</v>
      </c>
    </row>
    <row r="8" spans="1:8" x14ac:dyDescent="0.25">
      <c r="A8" s="141"/>
      <c r="B8" s="34" t="s">
        <v>471</v>
      </c>
      <c r="C8" s="34" t="s">
        <v>136</v>
      </c>
      <c r="D8" s="24" t="s">
        <v>66</v>
      </c>
      <c r="E8" s="33">
        <v>39167.919999999998</v>
      </c>
      <c r="F8" s="33">
        <v>31802.73</v>
      </c>
      <c r="G8" s="33"/>
      <c r="H8" s="33">
        <f t="shared" si="0"/>
        <v>70970.649999999994</v>
      </c>
    </row>
    <row r="9" spans="1:8" x14ac:dyDescent="0.25">
      <c r="A9" s="143" t="s">
        <v>4641</v>
      </c>
      <c r="B9" s="34" t="s">
        <v>472</v>
      </c>
      <c r="C9" s="34" t="s">
        <v>136</v>
      </c>
      <c r="D9" s="24" t="s">
        <v>66</v>
      </c>
      <c r="E9" s="33">
        <v>270147.25</v>
      </c>
      <c r="F9" s="33"/>
      <c r="G9" s="33"/>
      <c r="H9" s="33">
        <f t="shared" si="0"/>
        <v>270147.25</v>
      </c>
    </row>
    <row r="10" spans="1:8" x14ac:dyDescent="0.25">
      <c r="A10" s="143" t="s">
        <v>4642</v>
      </c>
      <c r="B10" s="34" t="s">
        <v>473</v>
      </c>
      <c r="C10" s="34" t="s">
        <v>136</v>
      </c>
      <c r="D10" s="24" t="s">
        <v>66</v>
      </c>
      <c r="E10" s="33">
        <v>457942.66000000003</v>
      </c>
      <c r="F10" s="33"/>
      <c r="G10" s="33"/>
      <c r="H10" s="33">
        <f t="shared" si="0"/>
        <v>457942.66000000003</v>
      </c>
    </row>
    <row r="11" spans="1:8" x14ac:dyDescent="0.25">
      <c r="A11" s="143" t="s">
        <v>4643</v>
      </c>
      <c r="B11" s="34" t="s">
        <v>136</v>
      </c>
      <c r="C11" s="34" t="s">
        <v>136</v>
      </c>
      <c r="D11" s="24" t="s">
        <v>66</v>
      </c>
      <c r="E11" s="33">
        <v>32656734.750000004</v>
      </c>
      <c r="F11" s="33">
        <v>642607.46</v>
      </c>
      <c r="G11" s="33"/>
      <c r="H11" s="33">
        <f t="shared" si="0"/>
        <v>33299342.210000005</v>
      </c>
    </row>
    <row r="12" spans="1:8" x14ac:dyDescent="0.25">
      <c r="A12" s="143" t="s">
        <v>4560</v>
      </c>
      <c r="B12" s="34" t="s">
        <v>285</v>
      </c>
      <c r="C12" s="34" t="s">
        <v>136</v>
      </c>
      <c r="D12" s="24" t="s">
        <v>66</v>
      </c>
      <c r="E12" s="33">
        <v>121730.36</v>
      </c>
      <c r="F12" s="33"/>
      <c r="G12" s="33"/>
      <c r="H12" s="33">
        <f t="shared" si="0"/>
        <v>121730.36</v>
      </c>
    </row>
    <row r="13" spans="1:8" x14ac:dyDescent="0.25">
      <c r="A13" s="143" t="s">
        <v>4644</v>
      </c>
      <c r="B13" s="34" t="s">
        <v>474</v>
      </c>
      <c r="C13" s="34" t="s">
        <v>136</v>
      </c>
      <c r="D13" s="24" t="s">
        <v>66</v>
      </c>
      <c r="E13" s="33">
        <v>33812.550000000003</v>
      </c>
      <c r="F13" s="33"/>
      <c r="G13" s="33"/>
      <c r="H13" s="33">
        <f t="shared" si="0"/>
        <v>33812.550000000003</v>
      </c>
    </row>
    <row r="14" spans="1:8" x14ac:dyDescent="0.25">
      <c r="A14" s="143" t="s">
        <v>4645</v>
      </c>
      <c r="B14" s="34" t="s">
        <v>475</v>
      </c>
      <c r="C14" s="34" t="s">
        <v>136</v>
      </c>
      <c r="D14" s="24" t="s">
        <v>66</v>
      </c>
      <c r="E14" s="33">
        <v>503574.46</v>
      </c>
      <c r="F14" s="33"/>
      <c r="G14" s="33"/>
      <c r="H14" s="33">
        <f t="shared" si="0"/>
        <v>503574.46</v>
      </c>
    </row>
    <row r="15" spans="1:8" x14ac:dyDescent="0.25">
      <c r="A15" s="143"/>
      <c r="B15" s="32" t="s">
        <v>476</v>
      </c>
      <c r="C15" s="34" t="s">
        <v>136</v>
      </c>
      <c r="D15" s="24" t="s">
        <v>66</v>
      </c>
      <c r="E15" s="33"/>
      <c r="F15" s="33">
        <v>7756.38</v>
      </c>
      <c r="G15" s="33"/>
      <c r="H15" s="33">
        <f t="shared" si="0"/>
        <v>7756.38</v>
      </c>
    </row>
    <row r="16" spans="1:8" x14ac:dyDescent="0.25">
      <c r="A16" s="143" t="s">
        <v>4646</v>
      </c>
      <c r="B16" s="34" t="s">
        <v>477</v>
      </c>
      <c r="C16" s="34" t="s">
        <v>136</v>
      </c>
      <c r="D16" s="24" t="s">
        <v>66</v>
      </c>
      <c r="E16" s="33">
        <v>283100.31</v>
      </c>
      <c r="F16" s="33"/>
      <c r="G16" s="33"/>
      <c r="H16" s="33">
        <f t="shared" si="0"/>
        <v>283100.31</v>
      </c>
    </row>
    <row r="17" spans="1:8" x14ac:dyDescent="0.25">
      <c r="A17" s="143"/>
      <c r="B17" s="32" t="s">
        <v>478</v>
      </c>
      <c r="C17" s="34" t="s">
        <v>136</v>
      </c>
      <c r="D17" s="24" t="s">
        <v>66</v>
      </c>
      <c r="E17" s="33"/>
      <c r="F17" s="33">
        <v>78504.5</v>
      </c>
      <c r="G17" s="33"/>
      <c r="H17" s="33">
        <f t="shared" si="0"/>
        <v>78504.5</v>
      </c>
    </row>
    <row r="18" spans="1:8" x14ac:dyDescent="0.25">
      <c r="A18" s="143" t="s">
        <v>4647</v>
      </c>
      <c r="B18" s="34" t="s">
        <v>479</v>
      </c>
      <c r="C18" s="34" t="s">
        <v>136</v>
      </c>
      <c r="D18" s="24" t="s">
        <v>66</v>
      </c>
      <c r="E18" s="33">
        <v>186092.26</v>
      </c>
      <c r="F18" s="33">
        <v>15626.18</v>
      </c>
      <c r="G18" s="33"/>
      <c r="H18" s="33">
        <f t="shared" si="0"/>
        <v>201718.44</v>
      </c>
    </row>
    <row r="19" spans="1:8" x14ac:dyDescent="0.25">
      <c r="A19" s="143"/>
      <c r="B19" s="32" t="s">
        <v>392</v>
      </c>
      <c r="C19" s="34" t="s">
        <v>136</v>
      </c>
      <c r="D19" s="24" t="s">
        <v>66</v>
      </c>
      <c r="E19" s="33"/>
      <c r="F19" s="33">
        <v>319989.40999999997</v>
      </c>
      <c r="G19" s="33"/>
      <c r="H19" s="33">
        <f t="shared" si="0"/>
        <v>319989.40999999997</v>
      </c>
    </row>
    <row r="20" spans="1:8" x14ac:dyDescent="0.25">
      <c r="A20" s="143" t="s">
        <v>4561</v>
      </c>
      <c r="B20" s="34" t="s">
        <v>286</v>
      </c>
      <c r="C20" s="34" t="s">
        <v>136</v>
      </c>
      <c r="D20" s="24" t="s">
        <v>66</v>
      </c>
      <c r="E20" s="33">
        <v>3575662.03</v>
      </c>
      <c r="F20" s="33">
        <v>1421577.34</v>
      </c>
      <c r="G20" s="33"/>
      <c r="H20" s="33">
        <f t="shared" si="0"/>
        <v>4997239.37</v>
      </c>
    </row>
    <row r="21" spans="1:8" x14ac:dyDescent="0.25">
      <c r="A21" s="143"/>
      <c r="B21" s="32" t="s">
        <v>393</v>
      </c>
      <c r="C21" s="34" t="s">
        <v>136</v>
      </c>
      <c r="D21" s="24" t="s">
        <v>66</v>
      </c>
      <c r="E21" s="33"/>
      <c r="F21" s="33">
        <v>21000</v>
      </c>
      <c r="G21" s="33"/>
      <c r="H21" s="33">
        <f t="shared" si="0"/>
        <v>21000</v>
      </c>
    </row>
    <row r="22" spans="1:8" x14ac:dyDescent="0.25">
      <c r="A22" s="143" t="s">
        <v>4648</v>
      </c>
      <c r="B22" s="34" t="s">
        <v>480</v>
      </c>
      <c r="C22" s="34" t="s">
        <v>136</v>
      </c>
      <c r="D22" s="24" t="s">
        <v>66</v>
      </c>
      <c r="E22" s="33">
        <v>353864.58999999997</v>
      </c>
      <c r="F22" s="33">
        <v>160145.1</v>
      </c>
      <c r="G22" s="33"/>
      <c r="H22" s="33">
        <f t="shared" si="0"/>
        <v>514009.68999999994</v>
      </c>
    </row>
    <row r="23" spans="1:8" x14ac:dyDescent="0.25">
      <c r="A23" s="143" t="s">
        <v>4562</v>
      </c>
      <c r="B23" s="34" t="s">
        <v>287</v>
      </c>
      <c r="C23" s="34" t="s">
        <v>136</v>
      </c>
      <c r="D23" s="24" t="s">
        <v>66</v>
      </c>
      <c r="E23" s="33">
        <v>141043.74</v>
      </c>
      <c r="F23" s="33"/>
      <c r="G23" s="33"/>
      <c r="H23" s="33">
        <f t="shared" si="0"/>
        <v>141043.74</v>
      </c>
    </row>
    <row r="24" spans="1:8" x14ac:dyDescent="0.25">
      <c r="A24" s="143" t="s">
        <v>4649</v>
      </c>
      <c r="B24" s="34" t="s">
        <v>481</v>
      </c>
      <c r="C24" s="34" t="s">
        <v>136</v>
      </c>
      <c r="D24" s="24" t="s">
        <v>66</v>
      </c>
      <c r="E24" s="33">
        <v>16275.86</v>
      </c>
      <c r="F24" s="33"/>
      <c r="G24" s="33"/>
      <c r="H24" s="33">
        <f t="shared" si="0"/>
        <v>16275.86</v>
      </c>
    </row>
    <row r="25" spans="1:8" x14ac:dyDescent="0.25">
      <c r="A25" s="143" t="s">
        <v>4650</v>
      </c>
      <c r="B25" s="34" t="s">
        <v>482</v>
      </c>
      <c r="C25" s="34" t="s">
        <v>136</v>
      </c>
      <c r="D25" s="24" t="s">
        <v>66</v>
      </c>
      <c r="E25" s="33">
        <v>61583.63</v>
      </c>
      <c r="F25" s="33"/>
      <c r="G25" s="33"/>
      <c r="H25" s="33">
        <f t="shared" si="0"/>
        <v>61583.63</v>
      </c>
    </row>
    <row r="26" spans="1:8" x14ac:dyDescent="0.25">
      <c r="A26" s="143" t="s">
        <v>4651</v>
      </c>
      <c r="B26" s="34" t="s">
        <v>483</v>
      </c>
      <c r="C26" s="34" t="s">
        <v>136</v>
      </c>
      <c r="D26" s="24" t="s">
        <v>66</v>
      </c>
      <c r="E26" s="33">
        <v>637788.22</v>
      </c>
      <c r="F26" s="33">
        <v>210764.2</v>
      </c>
      <c r="G26" s="33"/>
      <c r="H26" s="33">
        <f t="shared" si="0"/>
        <v>848552.41999999993</v>
      </c>
    </row>
    <row r="27" spans="1:8" x14ac:dyDescent="0.25">
      <c r="A27" s="143" t="s">
        <v>4515</v>
      </c>
      <c r="B27" s="34" t="s">
        <v>225</v>
      </c>
      <c r="C27" s="34" t="s">
        <v>136</v>
      </c>
      <c r="D27" s="24" t="s">
        <v>66</v>
      </c>
      <c r="E27" s="33">
        <v>323052.21999999997</v>
      </c>
      <c r="F27" s="33">
        <v>38176.14</v>
      </c>
      <c r="G27" s="33"/>
      <c r="H27" s="33">
        <f t="shared" si="0"/>
        <v>361228.36</v>
      </c>
    </row>
    <row r="28" spans="1:8" x14ac:dyDescent="0.25">
      <c r="A28" s="143"/>
      <c r="B28" s="32" t="s">
        <v>484</v>
      </c>
      <c r="C28" s="34" t="s">
        <v>136</v>
      </c>
      <c r="D28" s="24" t="s">
        <v>66</v>
      </c>
      <c r="E28" s="33"/>
      <c r="F28" s="33">
        <v>318991.45</v>
      </c>
      <c r="G28" s="33"/>
      <c r="H28" s="33">
        <f t="shared" si="0"/>
        <v>318991.45</v>
      </c>
    </row>
    <row r="29" spans="1:8" x14ac:dyDescent="0.25">
      <c r="A29" s="143" t="s">
        <v>4652</v>
      </c>
      <c r="B29" s="34" t="s">
        <v>485</v>
      </c>
      <c r="C29" s="34" t="s">
        <v>136</v>
      </c>
      <c r="D29" s="24" t="s">
        <v>66</v>
      </c>
      <c r="E29" s="33">
        <v>475480.92000000004</v>
      </c>
      <c r="F29" s="33"/>
      <c r="G29" s="33"/>
      <c r="H29" s="33">
        <f t="shared" si="0"/>
        <v>475480.92000000004</v>
      </c>
    </row>
    <row r="30" spans="1:8" x14ac:dyDescent="0.25">
      <c r="A30" s="143" t="s">
        <v>4653</v>
      </c>
      <c r="B30" s="34" t="s">
        <v>486</v>
      </c>
      <c r="C30" s="34" t="s">
        <v>136</v>
      </c>
      <c r="D30" s="24" t="s">
        <v>66</v>
      </c>
      <c r="E30" s="33">
        <v>471575.11</v>
      </c>
      <c r="F30" s="33"/>
      <c r="G30" s="33"/>
      <c r="H30" s="33">
        <f t="shared" si="0"/>
        <v>471575.11</v>
      </c>
    </row>
    <row r="31" spans="1:8" x14ac:dyDescent="0.25">
      <c r="A31" s="143" t="s">
        <v>4654</v>
      </c>
      <c r="B31" s="34" t="s">
        <v>487</v>
      </c>
      <c r="C31" s="34" t="s">
        <v>136</v>
      </c>
      <c r="D31" s="24" t="s">
        <v>66</v>
      </c>
      <c r="E31" s="33">
        <v>117124.12</v>
      </c>
      <c r="F31" s="33">
        <v>20481.8</v>
      </c>
      <c r="G31" s="33"/>
      <c r="H31" s="33">
        <f t="shared" si="0"/>
        <v>137605.91999999998</v>
      </c>
    </row>
    <row r="32" spans="1:8" x14ac:dyDescent="0.25">
      <c r="A32" s="143" t="s">
        <v>4516</v>
      </c>
      <c r="B32" s="34" t="s">
        <v>488</v>
      </c>
      <c r="C32" s="34" t="s">
        <v>136</v>
      </c>
      <c r="D32" s="24" t="s">
        <v>66</v>
      </c>
      <c r="E32" s="33">
        <v>321409.12</v>
      </c>
      <c r="F32" s="33">
        <v>37650.14</v>
      </c>
      <c r="G32" s="33"/>
      <c r="H32" s="33">
        <f t="shared" si="0"/>
        <v>359059.26</v>
      </c>
    </row>
    <row r="33" spans="1:8" x14ac:dyDescent="0.25">
      <c r="A33" s="143" t="s">
        <v>4655</v>
      </c>
      <c r="B33" s="34" t="s">
        <v>489</v>
      </c>
      <c r="C33" s="34" t="s">
        <v>136</v>
      </c>
      <c r="D33" s="24" t="s">
        <v>66</v>
      </c>
      <c r="E33" s="33">
        <v>55454.51</v>
      </c>
      <c r="F33" s="33"/>
      <c r="G33" s="33"/>
      <c r="H33" s="33">
        <f t="shared" si="0"/>
        <v>55454.51</v>
      </c>
    </row>
    <row r="34" spans="1:8" x14ac:dyDescent="0.25">
      <c r="A34" s="143" t="s">
        <v>4656</v>
      </c>
      <c r="B34" s="34" t="s">
        <v>490</v>
      </c>
      <c r="C34" s="34" t="s">
        <v>136</v>
      </c>
      <c r="D34" s="24" t="s">
        <v>66</v>
      </c>
      <c r="E34" s="33">
        <v>303446.43</v>
      </c>
      <c r="F34" s="33"/>
      <c r="G34" s="33"/>
      <c r="H34" s="33">
        <f t="shared" si="0"/>
        <v>303446.43</v>
      </c>
    </row>
    <row r="35" spans="1:8" x14ac:dyDescent="0.25">
      <c r="A35" s="143" t="s">
        <v>4657</v>
      </c>
      <c r="B35" s="34" t="s">
        <v>491</v>
      </c>
      <c r="C35" s="34" t="s">
        <v>136</v>
      </c>
      <c r="D35" s="24" t="s">
        <v>66</v>
      </c>
      <c r="E35" s="33">
        <v>87872.36</v>
      </c>
      <c r="F35" s="33"/>
      <c r="G35" s="33"/>
      <c r="H35" s="33">
        <f t="shared" si="0"/>
        <v>87872.36</v>
      </c>
    </row>
    <row r="36" spans="1:8" x14ac:dyDescent="0.25">
      <c r="A36" s="143" t="s">
        <v>4658</v>
      </c>
      <c r="B36" s="34" t="s">
        <v>492</v>
      </c>
      <c r="C36" s="34" t="s">
        <v>136</v>
      </c>
      <c r="D36" s="24" t="s">
        <v>66</v>
      </c>
      <c r="E36" s="33">
        <v>1063600</v>
      </c>
      <c r="F36" s="33">
        <v>554418.77</v>
      </c>
      <c r="G36" s="33"/>
      <c r="H36" s="33">
        <f t="shared" si="0"/>
        <v>1618018.77</v>
      </c>
    </row>
    <row r="37" spans="1:8" x14ac:dyDescent="0.25">
      <c r="A37" s="143" t="s">
        <v>4659</v>
      </c>
      <c r="B37" s="34" t="s">
        <v>493</v>
      </c>
      <c r="C37" s="34" t="s">
        <v>136</v>
      </c>
      <c r="D37" s="24" t="s">
        <v>66</v>
      </c>
      <c r="E37" s="33">
        <v>3348904.52</v>
      </c>
      <c r="F37" s="33">
        <v>136500</v>
      </c>
      <c r="G37" s="33"/>
      <c r="H37" s="33">
        <f t="shared" si="0"/>
        <v>3485404.52</v>
      </c>
    </row>
    <row r="38" spans="1:8" x14ac:dyDescent="0.25">
      <c r="A38" s="143" t="s">
        <v>4563</v>
      </c>
      <c r="B38" s="34" t="s">
        <v>288</v>
      </c>
      <c r="C38" s="34" t="s">
        <v>136</v>
      </c>
      <c r="D38" s="24" t="s">
        <v>66</v>
      </c>
      <c r="E38" s="33">
        <v>164157.26</v>
      </c>
      <c r="F38" s="33">
        <v>66305.34</v>
      </c>
      <c r="G38" s="33"/>
      <c r="H38" s="33">
        <f t="shared" si="0"/>
        <v>230462.6</v>
      </c>
    </row>
    <row r="39" spans="1:8" x14ac:dyDescent="0.25">
      <c r="A39" s="143" t="s">
        <v>4511</v>
      </c>
      <c r="B39" s="34" t="s">
        <v>227</v>
      </c>
      <c r="C39" s="34" t="s">
        <v>136</v>
      </c>
      <c r="D39" s="24" t="s">
        <v>66</v>
      </c>
      <c r="E39" s="33">
        <v>256652.68</v>
      </c>
      <c r="F39" s="33">
        <v>71798.149999999994</v>
      </c>
      <c r="G39" s="33"/>
      <c r="H39" s="33">
        <f t="shared" si="0"/>
        <v>328450.82999999996</v>
      </c>
    </row>
    <row r="40" spans="1:8" x14ac:dyDescent="0.25">
      <c r="A40" s="143" t="s">
        <v>4660</v>
      </c>
      <c r="B40" s="34" t="s">
        <v>494</v>
      </c>
      <c r="C40" s="34" t="s">
        <v>136</v>
      </c>
      <c r="D40" s="24" t="s">
        <v>66</v>
      </c>
      <c r="E40" s="33">
        <v>1243728.73</v>
      </c>
      <c r="F40" s="33">
        <v>340271.22</v>
      </c>
      <c r="G40" s="33"/>
      <c r="H40" s="33">
        <f t="shared" si="0"/>
        <v>1583999.95</v>
      </c>
    </row>
    <row r="41" spans="1:8" x14ac:dyDescent="0.25">
      <c r="A41" s="143" t="s">
        <v>4661</v>
      </c>
      <c r="B41" s="34" t="s">
        <v>495</v>
      </c>
      <c r="C41" s="34" t="s">
        <v>136</v>
      </c>
      <c r="D41" s="24" t="s">
        <v>66</v>
      </c>
      <c r="E41" s="33">
        <v>654848.35</v>
      </c>
      <c r="F41" s="33">
        <v>115037.47</v>
      </c>
      <c r="G41" s="33"/>
      <c r="H41" s="33">
        <f t="shared" si="0"/>
        <v>769885.82</v>
      </c>
    </row>
    <row r="42" spans="1:8" x14ac:dyDescent="0.25">
      <c r="A42" s="143" t="s">
        <v>4662</v>
      </c>
      <c r="B42" s="34" t="s">
        <v>496</v>
      </c>
      <c r="C42" s="34" t="s">
        <v>136</v>
      </c>
      <c r="D42" s="24" t="s">
        <v>66</v>
      </c>
      <c r="E42" s="33">
        <v>24648.75</v>
      </c>
      <c r="F42" s="33">
        <v>14254.29</v>
      </c>
      <c r="G42" s="33"/>
      <c r="H42" s="33">
        <f t="shared" si="0"/>
        <v>38903.040000000001</v>
      </c>
    </row>
    <row r="43" spans="1:8" x14ac:dyDescent="0.25">
      <c r="A43" s="143" t="s">
        <v>4663</v>
      </c>
      <c r="B43" s="34" t="s">
        <v>497</v>
      </c>
      <c r="C43" s="34" t="s">
        <v>136</v>
      </c>
      <c r="D43" s="24" t="s">
        <v>66</v>
      </c>
      <c r="E43" s="33">
        <v>249754.88999999998</v>
      </c>
      <c r="F43" s="33">
        <v>134728.17000000001</v>
      </c>
      <c r="G43" s="33"/>
      <c r="H43" s="33">
        <f t="shared" si="0"/>
        <v>384483.06</v>
      </c>
    </row>
    <row r="44" spans="1:8" x14ac:dyDescent="0.25">
      <c r="A44" s="143" t="s">
        <v>4664</v>
      </c>
      <c r="B44" s="34" t="s">
        <v>498</v>
      </c>
      <c r="C44" s="34" t="s">
        <v>136</v>
      </c>
      <c r="D44" s="24" t="s">
        <v>66</v>
      </c>
      <c r="E44" s="33">
        <v>728838.22</v>
      </c>
      <c r="F44" s="33">
        <v>70505.509999999995</v>
      </c>
      <c r="G44" s="33"/>
      <c r="H44" s="33">
        <f t="shared" si="0"/>
        <v>799343.73</v>
      </c>
    </row>
    <row r="45" spans="1:8" x14ac:dyDescent="0.25">
      <c r="A45" s="143" t="s">
        <v>4395</v>
      </c>
      <c r="B45" s="34" t="s">
        <v>228</v>
      </c>
      <c r="C45" s="34" t="s">
        <v>136</v>
      </c>
      <c r="D45" s="24" t="s">
        <v>66</v>
      </c>
      <c r="E45" s="33">
        <v>996833.49</v>
      </c>
      <c r="F45" s="33">
        <v>462489.56</v>
      </c>
      <c r="G45" s="33"/>
      <c r="H45" s="33">
        <f t="shared" si="0"/>
        <v>1459323.05</v>
      </c>
    </row>
    <row r="46" spans="1:8" x14ac:dyDescent="0.25">
      <c r="A46" s="143" t="s">
        <v>4665</v>
      </c>
      <c r="B46" s="34" t="s">
        <v>499</v>
      </c>
      <c r="C46" s="34" t="s">
        <v>136</v>
      </c>
      <c r="D46" s="24" t="s">
        <v>66</v>
      </c>
      <c r="E46" s="33">
        <v>14679937.33</v>
      </c>
      <c r="F46" s="33">
        <v>3020948.62</v>
      </c>
      <c r="G46" s="33"/>
      <c r="H46" s="33">
        <f t="shared" si="0"/>
        <v>17700885.949999999</v>
      </c>
    </row>
    <row r="47" spans="1:8" x14ac:dyDescent="0.25">
      <c r="A47" s="143" t="s">
        <v>4666</v>
      </c>
      <c r="B47" s="34" t="s">
        <v>500</v>
      </c>
      <c r="C47" s="34" t="s">
        <v>136</v>
      </c>
      <c r="D47" s="24" t="s">
        <v>66</v>
      </c>
      <c r="E47" s="33">
        <v>5207.87</v>
      </c>
      <c r="F47" s="33"/>
      <c r="G47" s="33"/>
      <c r="H47" s="33">
        <f t="shared" si="0"/>
        <v>5207.87</v>
      </c>
    </row>
    <row r="48" spans="1:8" x14ac:dyDescent="0.25">
      <c r="A48" s="143" t="s">
        <v>4666</v>
      </c>
      <c r="B48" s="34" t="s">
        <v>501</v>
      </c>
      <c r="C48" s="34" t="s">
        <v>136</v>
      </c>
      <c r="D48" s="24" t="s">
        <v>66</v>
      </c>
      <c r="E48" s="33">
        <v>228076</v>
      </c>
      <c r="F48" s="33"/>
      <c r="G48" s="33"/>
      <c r="H48" s="33">
        <f t="shared" si="0"/>
        <v>228076</v>
      </c>
    </row>
    <row r="49" spans="1:8" x14ac:dyDescent="0.25">
      <c r="A49" s="143" t="s">
        <v>4667</v>
      </c>
      <c r="B49" s="34" t="s">
        <v>502</v>
      </c>
      <c r="C49" s="34" t="s">
        <v>136</v>
      </c>
      <c r="D49" s="24" t="s">
        <v>66</v>
      </c>
      <c r="E49" s="33">
        <v>564937.56999999995</v>
      </c>
      <c r="F49" s="33"/>
      <c r="G49" s="33"/>
      <c r="H49" s="33">
        <f t="shared" si="0"/>
        <v>564937.56999999995</v>
      </c>
    </row>
    <row r="50" spans="1:8" x14ac:dyDescent="0.25">
      <c r="A50" s="143" t="s">
        <v>4447</v>
      </c>
      <c r="B50" s="34" t="s">
        <v>503</v>
      </c>
      <c r="C50" s="34" t="s">
        <v>136</v>
      </c>
      <c r="D50" s="24" t="s">
        <v>66</v>
      </c>
      <c r="E50" s="33">
        <v>550814.96</v>
      </c>
      <c r="F50" s="33">
        <v>142983.67999999999</v>
      </c>
      <c r="G50" s="33"/>
      <c r="H50" s="33">
        <f t="shared" si="0"/>
        <v>693798.6399999999</v>
      </c>
    </row>
    <row r="51" spans="1:8" x14ac:dyDescent="0.25">
      <c r="A51" s="143" t="s">
        <v>4668</v>
      </c>
      <c r="B51" s="34" t="s">
        <v>504</v>
      </c>
      <c r="C51" s="34" t="s">
        <v>136</v>
      </c>
      <c r="D51" s="24" t="s">
        <v>66</v>
      </c>
      <c r="E51" s="33">
        <v>89763.1</v>
      </c>
      <c r="F51" s="33">
        <v>191880.74</v>
      </c>
      <c r="G51" s="33"/>
      <c r="H51" s="33">
        <f t="shared" si="0"/>
        <v>281643.83999999997</v>
      </c>
    </row>
    <row r="52" spans="1:8" x14ac:dyDescent="0.25">
      <c r="A52" s="143" t="s">
        <v>4669</v>
      </c>
      <c r="B52" s="34" t="s">
        <v>505</v>
      </c>
      <c r="C52" s="34" t="s">
        <v>136</v>
      </c>
      <c r="D52" s="24" t="s">
        <v>66</v>
      </c>
      <c r="E52" s="33">
        <v>732660.57000000007</v>
      </c>
      <c r="F52" s="33"/>
      <c r="G52" s="33"/>
      <c r="H52" s="33">
        <f t="shared" si="0"/>
        <v>732660.57000000007</v>
      </c>
    </row>
    <row r="53" spans="1:8" x14ac:dyDescent="0.25">
      <c r="A53" s="143" t="s">
        <v>4670</v>
      </c>
      <c r="B53" s="34" t="s">
        <v>506</v>
      </c>
      <c r="C53" s="34" t="s">
        <v>136</v>
      </c>
      <c r="D53" s="24" t="s">
        <v>66</v>
      </c>
      <c r="E53" s="33">
        <v>281224.78999999998</v>
      </c>
      <c r="F53" s="33"/>
      <c r="G53" s="33"/>
      <c r="H53" s="33">
        <f t="shared" si="0"/>
        <v>281224.78999999998</v>
      </c>
    </row>
    <row r="54" spans="1:8" x14ac:dyDescent="0.25">
      <c r="A54" s="143" t="s">
        <v>4671</v>
      </c>
      <c r="B54" s="34" t="s">
        <v>507</v>
      </c>
      <c r="C54" s="34" t="s">
        <v>136</v>
      </c>
      <c r="D54" s="24" t="s">
        <v>66</v>
      </c>
      <c r="E54" s="33">
        <v>303671.74</v>
      </c>
      <c r="F54" s="33">
        <v>491575.73</v>
      </c>
      <c r="G54" s="33"/>
      <c r="H54" s="33">
        <f t="shared" si="0"/>
        <v>795247.47</v>
      </c>
    </row>
    <row r="55" spans="1:8" x14ac:dyDescent="0.25">
      <c r="A55" s="143" t="s">
        <v>4672</v>
      </c>
      <c r="B55" s="34" t="s">
        <v>508</v>
      </c>
      <c r="C55" s="34" t="s">
        <v>136</v>
      </c>
      <c r="D55" s="24" t="s">
        <v>66</v>
      </c>
      <c r="E55" s="33">
        <v>619667.66</v>
      </c>
      <c r="F55" s="33">
        <v>138568.97</v>
      </c>
      <c r="G55" s="33"/>
      <c r="H55" s="33">
        <f t="shared" si="0"/>
        <v>758236.63</v>
      </c>
    </row>
    <row r="56" spans="1:8" x14ac:dyDescent="0.25">
      <c r="A56" s="143" t="s">
        <v>4673</v>
      </c>
      <c r="B56" s="34" t="s">
        <v>509</v>
      </c>
      <c r="C56" s="34" t="s">
        <v>136</v>
      </c>
      <c r="D56" s="24" t="s">
        <v>66</v>
      </c>
      <c r="E56" s="33">
        <v>68927.789999999994</v>
      </c>
      <c r="F56" s="33"/>
      <c r="G56" s="33"/>
      <c r="H56" s="33">
        <f t="shared" si="0"/>
        <v>68927.789999999994</v>
      </c>
    </row>
    <row r="57" spans="1:8" x14ac:dyDescent="0.25">
      <c r="A57" s="143" t="s">
        <v>4674</v>
      </c>
      <c r="B57" s="34" t="s">
        <v>510</v>
      </c>
      <c r="C57" s="34" t="s">
        <v>136</v>
      </c>
      <c r="D57" s="24" t="s">
        <v>66</v>
      </c>
      <c r="E57" s="33">
        <v>573425.82999999996</v>
      </c>
      <c r="F57" s="33"/>
      <c r="G57" s="33"/>
      <c r="H57" s="33">
        <f t="shared" si="0"/>
        <v>573425.82999999996</v>
      </c>
    </row>
    <row r="58" spans="1:8" x14ac:dyDescent="0.25">
      <c r="A58" s="143" t="s">
        <v>4675</v>
      </c>
      <c r="B58" s="34" t="s">
        <v>511</v>
      </c>
      <c r="C58" s="34" t="s">
        <v>136</v>
      </c>
      <c r="D58" s="24" t="s">
        <v>66</v>
      </c>
      <c r="E58" s="33">
        <v>297072.74</v>
      </c>
      <c r="F58" s="33">
        <v>102207.14</v>
      </c>
      <c r="G58" s="33"/>
      <c r="H58" s="33">
        <f t="shared" si="0"/>
        <v>399279.88</v>
      </c>
    </row>
    <row r="59" spans="1:8" x14ac:dyDescent="0.25">
      <c r="A59" s="143" t="s">
        <v>4676</v>
      </c>
      <c r="B59" s="34" t="s">
        <v>512</v>
      </c>
      <c r="C59" s="34" t="s">
        <v>136</v>
      </c>
      <c r="D59" s="24" t="s">
        <v>66</v>
      </c>
      <c r="E59" s="33">
        <v>81454.539999999994</v>
      </c>
      <c r="F59" s="33"/>
      <c r="G59" s="33"/>
      <c r="H59" s="33">
        <f t="shared" si="0"/>
        <v>81454.539999999994</v>
      </c>
    </row>
    <row r="60" spans="1:8" x14ac:dyDescent="0.25">
      <c r="A60" s="143" t="s">
        <v>4677</v>
      </c>
      <c r="B60" s="34" t="s">
        <v>513</v>
      </c>
      <c r="C60" s="34" t="s">
        <v>136</v>
      </c>
      <c r="D60" s="24" t="s">
        <v>66</v>
      </c>
      <c r="E60" s="33">
        <v>387287.07</v>
      </c>
      <c r="F60" s="33">
        <v>431009.7</v>
      </c>
      <c r="G60" s="33"/>
      <c r="H60" s="33">
        <f t="shared" si="0"/>
        <v>818296.77</v>
      </c>
    </row>
    <row r="61" spans="1:8" x14ac:dyDescent="0.25">
      <c r="A61" s="143" t="s">
        <v>4678</v>
      </c>
      <c r="B61" s="34" t="s">
        <v>514</v>
      </c>
      <c r="C61" s="34" t="s">
        <v>136</v>
      </c>
      <c r="D61" s="24" t="s">
        <v>66</v>
      </c>
      <c r="E61" s="33">
        <v>807538.72</v>
      </c>
      <c r="F61" s="33">
        <v>241581.63</v>
      </c>
      <c r="G61" s="33"/>
      <c r="H61" s="33">
        <f t="shared" si="0"/>
        <v>1049120.3500000001</v>
      </c>
    </row>
    <row r="62" spans="1:8" x14ac:dyDescent="0.25">
      <c r="A62" s="143" t="s">
        <v>4679</v>
      </c>
      <c r="B62" s="34" t="s">
        <v>515</v>
      </c>
      <c r="C62" s="34" t="s">
        <v>136</v>
      </c>
      <c r="D62" s="24" t="s">
        <v>66</v>
      </c>
      <c r="E62" s="33">
        <v>501879.71</v>
      </c>
      <c r="F62" s="33">
        <v>166451.26999999999</v>
      </c>
      <c r="G62" s="33"/>
      <c r="H62" s="33">
        <f t="shared" si="0"/>
        <v>668330.98</v>
      </c>
    </row>
    <row r="63" spans="1:8" x14ac:dyDescent="0.25">
      <c r="A63" s="143" t="s">
        <v>4680</v>
      </c>
      <c r="B63" s="34" t="s">
        <v>516</v>
      </c>
      <c r="C63" s="34" t="s">
        <v>136</v>
      </c>
      <c r="D63" s="24" t="s">
        <v>66</v>
      </c>
      <c r="E63" s="33">
        <v>445340</v>
      </c>
      <c r="F63" s="33">
        <v>85492.39</v>
      </c>
      <c r="G63" s="33"/>
      <c r="H63" s="33">
        <f t="shared" si="0"/>
        <v>530832.39</v>
      </c>
    </row>
    <row r="64" spans="1:8" x14ac:dyDescent="0.25">
      <c r="A64" s="143" t="s">
        <v>4681</v>
      </c>
      <c r="B64" s="34" t="s">
        <v>517</v>
      </c>
      <c r="C64" s="34" t="s">
        <v>136</v>
      </c>
      <c r="D64" s="24" t="s">
        <v>66</v>
      </c>
      <c r="E64" s="33">
        <v>188170</v>
      </c>
      <c r="F64" s="33">
        <v>103590.67</v>
      </c>
      <c r="G64" s="33"/>
      <c r="H64" s="33">
        <f t="shared" si="0"/>
        <v>291760.67</v>
      </c>
    </row>
    <row r="65" spans="1:8" x14ac:dyDescent="0.25">
      <c r="A65" s="143" t="s">
        <v>4682</v>
      </c>
      <c r="B65" s="34" t="s">
        <v>518</v>
      </c>
      <c r="C65" s="34" t="s">
        <v>136</v>
      </c>
      <c r="D65" s="24" t="s">
        <v>66</v>
      </c>
      <c r="E65" s="33">
        <v>137131.70000000001</v>
      </c>
      <c r="F65" s="33"/>
      <c r="G65" s="33"/>
      <c r="H65" s="33">
        <f t="shared" si="0"/>
        <v>137131.70000000001</v>
      </c>
    </row>
    <row r="66" spans="1:8" x14ac:dyDescent="0.25">
      <c r="A66" s="143" t="s">
        <v>4683</v>
      </c>
      <c r="B66" s="34" t="s">
        <v>519</v>
      </c>
      <c r="C66" s="34" t="s">
        <v>136</v>
      </c>
      <c r="D66" s="24" t="s">
        <v>66</v>
      </c>
      <c r="E66" s="33">
        <v>131336.01999999999</v>
      </c>
      <c r="F66" s="33">
        <v>19608.61</v>
      </c>
      <c r="G66" s="33"/>
      <c r="H66" s="33">
        <f t="shared" si="0"/>
        <v>150944.63</v>
      </c>
    </row>
    <row r="67" spans="1:8" x14ac:dyDescent="0.25">
      <c r="A67" s="143" t="s">
        <v>4684</v>
      </c>
      <c r="B67" s="34" t="s">
        <v>520</v>
      </c>
      <c r="C67" s="34" t="s">
        <v>136</v>
      </c>
      <c r="D67" s="24" t="s">
        <v>66</v>
      </c>
      <c r="E67" s="33">
        <v>59081.14</v>
      </c>
      <c r="F67" s="33"/>
      <c r="G67" s="33"/>
      <c r="H67" s="33">
        <f t="shared" si="0"/>
        <v>59081.14</v>
      </c>
    </row>
    <row r="68" spans="1:8" x14ac:dyDescent="0.25">
      <c r="A68" s="143" t="s">
        <v>4685</v>
      </c>
      <c r="B68" s="34" t="s">
        <v>521</v>
      </c>
      <c r="C68" s="34" t="s">
        <v>136</v>
      </c>
      <c r="D68" s="24" t="s">
        <v>66</v>
      </c>
      <c r="E68" s="33">
        <v>80945.13</v>
      </c>
      <c r="F68" s="33"/>
      <c r="G68" s="33"/>
      <c r="H68" s="33">
        <f t="shared" si="0"/>
        <v>80945.13</v>
      </c>
    </row>
    <row r="69" spans="1:8" x14ac:dyDescent="0.25">
      <c r="A69" s="143" t="s">
        <v>4686</v>
      </c>
      <c r="B69" s="34" t="s">
        <v>522</v>
      </c>
      <c r="C69" s="34" t="s">
        <v>136</v>
      </c>
      <c r="D69" s="24" t="s">
        <v>66</v>
      </c>
      <c r="E69" s="33">
        <v>122859.57</v>
      </c>
      <c r="F69" s="33"/>
      <c r="G69" s="33"/>
      <c r="H69" s="33">
        <f t="shared" si="0"/>
        <v>122859.57</v>
      </c>
    </row>
    <row r="70" spans="1:8" x14ac:dyDescent="0.25">
      <c r="A70" s="143" t="s">
        <v>4687</v>
      </c>
      <c r="B70" s="34" t="s">
        <v>523</v>
      </c>
      <c r="C70" s="34" t="s">
        <v>136</v>
      </c>
      <c r="D70" s="24" t="s">
        <v>66</v>
      </c>
      <c r="E70" s="33">
        <v>84640.26</v>
      </c>
      <c r="F70" s="33"/>
      <c r="G70" s="33"/>
      <c r="H70" s="33">
        <f t="shared" ref="H70:H133" si="1">E70+F70+G70</f>
        <v>84640.26</v>
      </c>
    </row>
    <row r="71" spans="1:8" x14ac:dyDescent="0.25">
      <c r="A71" s="143" t="s">
        <v>4396</v>
      </c>
      <c r="B71" s="34" t="s">
        <v>524</v>
      </c>
      <c r="C71" s="34" t="s">
        <v>136</v>
      </c>
      <c r="D71" s="24" t="s">
        <v>66</v>
      </c>
      <c r="E71" s="33">
        <v>733856.83</v>
      </c>
      <c r="F71" s="33">
        <v>542395.03</v>
      </c>
      <c r="G71" s="33"/>
      <c r="H71" s="33">
        <f t="shared" si="1"/>
        <v>1276251.8599999999</v>
      </c>
    </row>
    <row r="72" spans="1:8" x14ac:dyDescent="0.25">
      <c r="A72" s="143" t="s">
        <v>4688</v>
      </c>
      <c r="B72" s="34" t="s">
        <v>525</v>
      </c>
      <c r="C72" s="34" t="s">
        <v>136</v>
      </c>
      <c r="D72" s="24" t="s">
        <v>66</v>
      </c>
      <c r="E72" s="33">
        <v>86683.71</v>
      </c>
      <c r="F72" s="33">
        <v>14611.72</v>
      </c>
      <c r="G72" s="33"/>
      <c r="H72" s="33">
        <f t="shared" si="1"/>
        <v>101295.43000000001</v>
      </c>
    </row>
    <row r="73" spans="1:8" x14ac:dyDescent="0.25">
      <c r="A73" s="143" t="s">
        <v>4689</v>
      </c>
      <c r="B73" s="34" t="s">
        <v>526</v>
      </c>
      <c r="C73" s="34" t="s">
        <v>136</v>
      </c>
      <c r="D73" s="24" t="s">
        <v>66</v>
      </c>
      <c r="E73" s="33">
        <v>3994172.55</v>
      </c>
      <c r="F73" s="33">
        <v>1168917.03</v>
      </c>
      <c r="G73" s="33"/>
      <c r="H73" s="33">
        <f t="shared" si="1"/>
        <v>5163089.58</v>
      </c>
    </row>
    <row r="74" spans="1:8" x14ac:dyDescent="0.25">
      <c r="A74" s="143" t="s">
        <v>4690</v>
      </c>
      <c r="B74" s="34" t="s">
        <v>527</v>
      </c>
      <c r="C74" s="34" t="s">
        <v>136</v>
      </c>
      <c r="D74" s="24" t="s">
        <v>66</v>
      </c>
      <c r="E74" s="33">
        <v>368353.81</v>
      </c>
      <c r="F74" s="33">
        <v>223938.68</v>
      </c>
      <c r="G74" s="33"/>
      <c r="H74" s="33">
        <f t="shared" si="1"/>
        <v>592292.49</v>
      </c>
    </row>
    <row r="75" spans="1:8" x14ac:dyDescent="0.25">
      <c r="A75" s="143" t="s">
        <v>4691</v>
      </c>
      <c r="B75" s="34" t="s">
        <v>528</v>
      </c>
      <c r="C75" s="34" t="s">
        <v>136</v>
      </c>
      <c r="D75" s="24" t="s">
        <v>66</v>
      </c>
      <c r="E75" s="33">
        <v>316083.21000000002</v>
      </c>
      <c r="F75" s="33">
        <v>39980.01</v>
      </c>
      <c r="G75" s="33"/>
      <c r="H75" s="33">
        <f t="shared" si="1"/>
        <v>356063.22000000003</v>
      </c>
    </row>
    <row r="76" spans="1:8" x14ac:dyDescent="0.25">
      <c r="A76" s="143" t="s">
        <v>4692</v>
      </c>
      <c r="B76" s="34" t="s">
        <v>529</v>
      </c>
      <c r="C76" s="34" t="s">
        <v>136</v>
      </c>
      <c r="D76" s="24" t="s">
        <v>66</v>
      </c>
      <c r="E76" s="33">
        <v>481115.4</v>
      </c>
      <c r="F76" s="33">
        <v>187256.93</v>
      </c>
      <c r="G76" s="33"/>
      <c r="H76" s="33">
        <f t="shared" si="1"/>
        <v>668372.33000000007</v>
      </c>
    </row>
    <row r="77" spans="1:8" x14ac:dyDescent="0.25">
      <c r="A77" s="143" t="s">
        <v>4693</v>
      </c>
      <c r="B77" s="34" t="s">
        <v>530</v>
      </c>
      <c r="C77" s="34" t="s">
        <v>136</v>
      </c>
      <c r="D77" s="24" t="s">
        <v>66</v>
      </c>
      <c r="E77" s="33">
        <v>2018719.99</v>
      </c>
      <c r="F77" s="33"/>
      <c r="G77" s="33"/>
      <c r="H77" s="33">
        <f t="shared" si="1"/>
        <v>2018719.99</v>
      </c>
    </row>
    <row r="78" spans="1:8" x14ac:dyDescent="0.25">
      <c r="A78" s="143" t="s">
        <v>4448</v>
      </c>
      <c r="B78" s="34" t="s">
        <v>531</v>
      </c>
      <c r="C78" s="34" t="s">
        <v>136</v>
      </c>
      <c r="D78" s="24" t="s">
        <v>66</v>
      </c>
      <c r="E78" s="33">
        <v>3562132.81</v>
      </c>
      <c r="F78" s="33">
        <v>286086.46999999997</v>
      </c>
      <c r="G78" s="33"/>
      <c r="H78" s="33">
        <f t="shared" si="1"/>
        <v>3848219.2800000003</v>
      </c>
    </row>
    <row r="79" spans="1:8" x14ac:dyDescent="0.25">
      <c r="A79" s="143" t="s">
        <v>4694</v>
      </c>
      <c r="B79" s="34" t="s">
        <v>532</v>
      </c>
      <c r="C79" s="34" t="s">
        <v>136</v>
      </c>
      <c r="D79" s="24" t="s">
        <v>66</v>
      </c>
      <c r="E79" s="33">
        <v>194007.28</v>
      </c>
      <c r="F79" s="33"/>
      <c r="G79" s="33"/>
      <c r="H79" s="33">
        <f t="shared" si="1"/>
        <v>194007.28</v>
      </c>
    </row>
    <row r="80" spans="1:8" x14ac:dyDescent="0.25">
      <c r="A80" s="143" t="s">
        <v>4695</v>
      </c>
      <c r="B80" s="34" t="s">
        <v>533</v>
      </c>
      <c r="C80" s="34" t="s">
        <v>136</v>
      </c>
      <c r="D80" s="24" t="s">
        <v>66</v>
      </c>
      <c r="E80" s="33">
        <v>134433.93999999997</v>
      </c>
      <c r="F80" s="33">
        <v>15692.98</v>
      </c>
      <c r="G80" s="33"/>
      <c r="H80" s="33">
        <f t="shared" si="1"/>
        <v>150126.91999999998</v>
      </c>
    </row>
    <row r="81" spans="1:8" x14ac:dyDescent="0.25">
      <c r="A81" s="143" t="s">
        <v>4696</v>
      </c>
      <c r="B81" s="34" t="s">
        <v>534</v>
      </c>
      <c r="C81" s="34" t="s">
        <v>136</v>
      </c>
      <c r="D81" s="24" t="s">
        <v>66</v>
      </c>
      <c r="E81" s="33">
        <v>668868.62</v>
      </c>
      <c r="F81" s="33">
        <v>302444.24</v>
      </c>
      <c r="G81" s="33"/>
      <c r="H81" s="33">
        <f t="shared" si="1"/>
        <v>971312.86</v>
      </c>
    </row>
    <row r="82" spans="1:8" x14ac:dyDescent="0.25">
      <c r="A82" s="143" t="s">
        <v>4697</v>
      </c>
      <c r="B82" s="34" t="s">
        <v>535</v>
      </c>
      <c r="C82" s="34" t="s">
        <v>136</v>
      </c>
      <c r="D82" s="24" t="s">
        <v>66</v>
      </c>
      <c r="E82" s="33">
        <v>450429.34</v>
      </c>
      <c r="F82" s="33">
        <v>122725</v>
      </c>
      <c r="G82" s="33"/>
      <c r="H82" s="33">
        <f t="shared" si="1"/>
        <v>573154.34000000008</v>
      </c>
    </row>
    <row r="83" spans="1:8" x14ac:dyDescent="0.25">
      <c r="A83" s="143" t="s">
        <v>4698</v>
      </c>
      <c r="B83" s="34" t="s">
        <v>536</v>
      </c>
      <c r="C83" s="34" t="s">
        <v>136</v>
      </c>
      <c r="D83" s="24" t="s">
        <v>66</v>
      </c>
      <c r="E83" s="33">
        <v>99392.45</v>
      </c>
      <c r="F83" s="33">
        <v>30373.72</v>
      </c>
      <c r="G83" s="33"/>
      <c r="H83" s="33">
        <f t="shared" si="1"/>
        <v>129766.17</v>
      </c>
    </row>
    <row r="84" spans="1:8" x14ac:dyDescent="0.25">
      <c r="A84" s="143" t="s">
        <v>4699</v>
      </c>
      <c r="B84" s="34" t="s">
        <v>455</v>
      </c>
      <c r="C84" s="34" t="s">
        <v>136</v>
      </c>
      <c r="D84" s="24" t="s">
        <v>66</v>
      </c>
      <c r="E84" s="33">
        <v>10203960.08</v>
      </c>
      <c r="F84" s="33">
        <v>1657065.66</v>
      </c>
      <c r="G84" s="33"/>
      <c r="H84" s="33">
        <f t="shared" si="1"/>
        <v>11861025.74</v>
      </c>
    </row>
    <row r="85" spans="1:8" x14ac:dyDescent="0.25">
      <c r="A85" s="143" t="s">
        <v>4700</v>
      </c>
      <c r="B85" s="34" t="s">
        <v>537</v>
      </c>
      <c r="C85" s="34" t="s">
        <v>136</v>
      </c>
      <c r="D85" s="24" t="s">
        <v>66</v>
      </c>
      <c r="E85" s="33">
        <v>93943.18</v>
      </c>
      <c r="F85" s="33"/>
      <c r="G85" s="33"/>
      <c r="H85" s="33">
        <f t="shared" si="1"/>
        <v>93943.18</v>
      </c>
    </row>
    <row r="86" spans="1:8" x14ac:dyDescent="0.25">
      <c r="A86" s="143" t="s">
        <v>4701</v>
      </c>
      <c r="B86" s="34" t="s">
        <v>538</v>
      </c>
      <c r="C86" s="34" t="s">
        <v>136</v>
      </c>
      <c r="D86" s="24" t="s">
        <v>66</v>
      </c>
      <c r="E86" s="33">
        <v>29406.69</v>
      </c>
      <c r="F86" s="33">
        <v>5093.28</v>
      </c>
      <c r="G86" s="33"/>
      <c r="H86" s="33">
        <f t="shared" si="1"/>
        <v>34499.97</v>
      </c>
    </row>
    <row r="87" spans="1:8" x14ac:dyDescent="0.25">
      <c r="A87" s="143" t="s">
        <v>4702</v>
      </c>
      <c r="B87" s="34" t="s">
        <v>539</v>
      </c>
      <c r="C87" s="34" t="s">
        <v>136</v>
      </c>
      <c r="D87" s="24" t="s">
        <v>66</v>
      </c>
      <c r="E87" s="33">
        <v>125309.41</v>
      </c>
      <c r="F87" s="33">
        <v>23060.35</v>
      </c>
      <c r="G87" s="33"/>
      <c r="H87" s="33">
        <f t="shared" si="1"/>
        <v>148369.76</v>
      </c>
    </row>
    <row r="88" spans="1:8" x14ac:dyDescent="0.25">
      <c r="A88" s="143" t="s">
        <v>4703</v>
      </c>
      <c r="B88" s="34" t="s">
        <v>540</v>
      </c>
      <c r="C88" s="34" t="s">
        <v>136</v>
      </c>
      <c r="D88" s="24" t="s">
        <v>66</v>
      </c>
      <c r="E88" s="33">
        <v>75959.42</v>
      </c>
      <c r="F88" s="33">
        <v>3905.01</v>
      </c>
      <c r="G88" s="33"/>
      <c r="H88" s="33">
        <f t="shared" si="1"/>
        <v>79864.429999999993</v>
      </c>
    </row>
    <row r="89" spans="1:8" x14ac:dyDescent="0.25">
      <c r="A89" s="143" t="s">
        <v>4704</v>
      </c>
      <c r="B89" s="34" t="s">
        <v>541</v>
      </c>
      <c r="C89" s="34" t="s">
        <v>136</v>
      </c>
      <c r="D89" s="24" t="s">
        <v>66</v>
      </c>
      <c r="E89" s="33">
        <v>1810698.09</v>
      </c>
      <c r="F89" s="33">
        <v>579731.24</v>
      </c>
      <c r="G89" s="33"/>
      <c r="H89" s="33">
        <f t="shared" si="1"/>
        <v>2390429.33</v>
      </c>
    </row>
    <row r="90" spans="1:8" x14ac:dyDescent="0.25">
      <c r="A90" s="143" t="s">
        <v>4705</v>
      </c>
      <c r="B90" s="34" t="s">
        <v>542</v>
      </c>
      <c r="C90" s="34" t="s">
        <v>136</v>
      </c>
      <c r="D90" s="24" t="s">
        <v>66</v>
      </c>
      <c r="E90" s="33">
        <v>277151.85000000003</v>
      </c>
      <c r="F90" s="33"/>
      <c r="G90" s="33"/>
      <c r="H90" s="33">
        <f t="shared" si="1"/>
        <v>277151.85000000003</v>
      </c>
    </row>
    <row r="91" spans="1:8" x14ac:dyDescent="0.25">
      <c r="A91" s="143"/>
      <c r="B91" s="34" t="s">
        <v>543</v>
      </c>
      <c r="C91" s="34" t="s">
        <v>85</v>
      </c>
      <c r="D91" s="24" t="s">
        <v>86</v>
      </c>
      <c r="E91" s="33">
        <v>257932.59</v>
      </c>
      <c r="F91" s="33"/>
      <c r="G91" s="33"/>
      <c r="H91" s="33">
        <f t="shared" si="1"/>
        <v>257932.59</v>
      </c>
    </row>
    <row r="92" spans="1:8" x14ac:dyDescent="0.25">
      <c r="A92" s="143" t="s">
        <v>4706</v>
      </c>
      <c r="B92" s="34" t="s">
        <v>544</v>
      </c>
      <c r="C92" s="34" t="s">
        <v>85</v>
      </c>
      <c r="D92" s="24" t="s">
        <v>86</v>
      </c>
      <c r="E92" s="33">
        <v>297797.34999999998</v>
      </c>
      <c r="F92" s="33"/>
      <c r="G92" s="33"/>
      <c r="H92" s="33">
        <f t="shared" si="1"/>
        <v>297797.34999999998</v>
      </c>
    </row>
    <row r="93" spans="1:8" x14ac:dyDescent="0.25">
      <c r="A93" s="143" t="s">
        <v>4707</v>
      </c>
      <c r="B93" s="34" t="s">
        <v>545</v>
      </c>
      <c r="C93" s="34" t="s">
        <v>85</v>
      </c>
      <c r="D93" s="24" t="s">
        <v>86</v>
      </c>
      <c r="E93" s="33">
        <v>83114.960000000006</v>
      </c>
      <c r="F93" s="33"/>
      <c r="G93" s="33"/>
      <c r="H93" s="33">
        <f t="shared" si="1"/>
        <v>83114.960000000006</v>
      </c>
    </row>
    <row r="94" spans="1:8" x14ac:dyDescent="0.25">
      <c r="A94" s="143" t="s">
        <v>4519</v>
      </c>
      <c r="B94" s="34" t="s">
        <v>546</v>
      </c>
      <c r="C94" s="34" t="s">
        <v>85</v>
      </c>
      <c r="D94" s="24" t="s">
        <v>86</v>
      </c>
      <c r="E94" s="33">
        <v>952201.40999999992</v>
      </c>
      <c r="F94" s="33">
        <v>48644.81</v>
      </c>
      <c r="G94" s="33"/>
      <c r="H94" s="33">
        <f t="shared" si="1"/>
        <v>1000846.22</v>
      </c>
    </row>
    <row r="95" spans="1:8" x14ac:dyDescent="0.25">
      <c r="A95" s="143" t="s">
        <v>4708</v>
      </c>
      <c r="B95" s="34" t="s">
        <v>547</v>
      </c>
      <c r="C95" s="34" t="s">
        <v>85</v>
      </c>
      <c r="D95" s="24" t="s">
        <v>86</v>
      </c>
      <c r="E95" s="33">
        <v>3804367.41</v>
      </c>
      <c r="F95" s="33"/>
      <c r="G95" s="33"/>
      <c r="H95" s="33">
        <f t="shared" si="1"/>
        <v>3804367.41</v>
      </c>
    </row>
    <row r="96" spans="1:8" x14ac:dyDescent="0.25">
      <c r="A96" s="143" t="s">
        <v>4709</v>
      </c>
      <c r="B96" s="34" t="s">
        <v>548</v>
      </c>
      <c r="C96" s="34" t="s">
        <v>85</v>
      </c>
      <c r="D96" s="24" t="s">
        <v>86</v>
      </c>
      <c r="E96" s="33">
        <v>28880.69</v>
      </c>
      <c r="F96" s="33"/>
      <c r="G96" s="33"/>
      <c r="H96" s="33">
        <f t="shared" si="1"/>
        <v>28880.69</v>
      </c>
    </row>
    <row r="97" spans="1:8" x14ac:dyDescent="0.25">
      <c r="A97" s="143" t="s">
        <v>4502</v>
      </c>
      <c r="B97" s="34" t="s">
        <v>84</v>
      </c>
      <c r="C97" s="34" t="s">
        <v>85</v>
      </c>
      <c r="D97" s="24" t="s">
        <v>86</v>
      </c>
      <c r="E97" s="33">
        <v>6061675.1200000001</v>
      </c>
      <c r="F97" s="33">
        <v>3361773.85</v>
      </c>
      <c r="G97" s="33"/>
      <c r="H97" s="33">
        <f t="shared" si="1"/>
        <v>9423448.9700000007</v>
      </c>
    </row>
    <row r="98" spans="1:8" x14ac:dyDescent="0.25">
      <c r="A98" s="143" t="s">
        <v>4710</v>
      </c>
      <c r="B98" s="34" t="s">
        <v>549</v>
      </c>
      <c r="C98" s="34" t="s">
        <v>85</v>
      </c>
      <c r="D98" s="24" t="s">
        <v>86</v>
      </c>
      <c r="E98" s="33">
        <v>60532.74</v>
      </c>
      <c r="F98" s="33"/>
      <c r="G98" s="33"/>
      <c r="H98" s="33">
        <f t="shared" si="1"/>
        <v>60532.74</v>
      </c>
    </row>
    <row r="99" spans="1:8" x14ac:dyDescent="0.25">
      <c r="A99" s="143" t="s">
        <v>4603</v>
      </c>
      <c r="B99" s="34" t="s">
        <v>550</v>
      </c>
      <c r="C99" s="34" t="s">
        <v>85</v>
      </c>
      <c r="D99" s="24" t="s">
        <v>86</v>
      </c>
      <c r="E99" s="33">
        <v>8935611.379999999</v>
      </c>
      <c r="F99" s="33">
        <v>1224887.1000000001</v>
      </c>
      <c r="G99" s="33"/>
      <c r="H99" s="33">
        <f t="shared" si="1"/>
        <v>10160498.479999999</v>
      </c>
    </row>
    <row r="100" spans="1:8" x14ac:dyDescent="0.25">
      <c r="A100" s="143" t="s">
        <v>4711</v>
      </c>
      <c r="B100" s="34" t="s">
        <v>551</v>
      </c>
      <c r="C100" s="34" t="s">
        <v>85</v>
      </c>
      <c r="D100" s="24" t="s">
        <v>86</v>
      </c>
      <c r="E100" s="33">
        <v>1363290.39</v>
      </c>
      <c r="F100" s="33">
        <v>802349.32</v>
      </c>
      <c r="G100" s="33"/>
      <c r="H100" s="33">
        <f t="shared" si="1"/>
        <v>2165639.71</v>
      </c>
    </row>
    <row r="101" spans="1:8" x14ac:dyDescent="0.25">
      <c r="A101" s="143"/>
      <c r="B101" s="32" t="s">
        <v>394</v>
      </c>
      <c r="C101" s="34" t="s">
        <v>85</v>
      </c>
      <c r="D101" s="24" t="s">
        <v>86</v>
      </c>
      <c r="E101" s="33"/>
      <c r="F101" s="33">
        <v>924743.90999999992</v>
      </c>
      <c r="G101" s="33"/>
      <c r="H101" s="33">
        <f t="shared" si="1"/>
        <v>924743.90999999992</v>
      </c>
    </row>
    <row r="102" spans="1:8" x14ac:dyDescent="0.25">
      <c r="A102" s="143" t="s">
        <v>4712</v>
      </c>
      <c r="B102" s="34" t="s">
        <v>552</v>
      </c>
      <c r="C102" s="34" t="s">
        <v>85</v>
      </c>
      <c r="D102" s="24" t="s">
        <v>86</v>
      </c>
      <c r="E102" s="33">
        <v>390774.83</v>
      </c>
      <c r="F102" s="33"/>
      <c r="G102" s="33"/>
      <c r="H102" s="33">
        <f t="shared" si="1"/>
        <v>390774.83</v>
      </c>
    </row>
    <row r="103" spans="1:8" x14ac:dyDescent="0.25">
      <c r="A103" s="143" t="s">
        <v>4604</v>
      </c>
      <c r="B103" s="34" t="s">
        <v>325</v>
      </c>
      <c r="C103" s="34" t="s">
        <v>85</v>
      </c>
      <c r="D103" s="24" t="s">
        <v>86</v>
      </c>
      <c r="E103" s="33">
        <v>47989311.829999998</v>
      </c>
      <c r="F103" s="33">
        <v>5693381.8300000001</v>
      </c>
      <c r="G103" s="33"/>
      <c r="H103" s="33">
        <f t="shared" si="1"/>
        <v>53682693.659999996</v>
      </c>
    </row>
    <row r="104" spans="1:8" x14ac:dyDescent="0.25">
      <c r="A104" s="143" t="s">
        <v>4713</v>
      </c>
      <c r="B104" s="34" t="s">
        <v>553</v>
      </c>
      <c r="C104" s="34" t="s">
        <v>85</v>
      </c>
      <c r="D104" s="24" t="s">
        <v>86</v>
      </c>
      <c r="E104" s="33">
        <v>988902.77</v>
      </c>
      <c r="F104" s="33"/>
      <c r="G104" s="33"/>
      <c r="H104" s="33">
        <f t="shared" si="1"/>
        <v>988902.77</v>
      </c>
    </row>
    <row r="105" spans="1:8" x14ac:dyDescent="0.25">
      <c r="A105" s="143" t="s">
        <v>4714</v>
      </c>
      <c r="B105" s="34" t="s">
        <v>554</v>
      </c>
      <c r="C105" s="34" t="s">
        <v>85</v>
      </c>
      <c r="D105" s="24" t="s">
        <v>86</v>
      </c>
      <c r="E105" s="33">
        <v>3089.02</v>
      </c>
      <c r="F105" s="33"/>
      <c r="G105" s="33"/>
      <c r="H105" s="33">
        <f t="shared" si="1"/>
        <v>3089.02</v>
      </c>
    </row>
    <row r="106" spans="1:8" x14ac:dyDescent="0.25">
      <c r="A106" s="143" t="s">
        <v>4503</v>
      </c>
      <c r="B106" s="34" t="s">
        <v>87</v>
      </c>
      <c r="C106" s="34" t="s">
        <v>85</v>
      </c>
      <c r="D106" s="24" t="s">
        <v>86</v>
      </c>
      <c r="E106" s="33">
        <v>14746590.059999999</v>
      </c>
      <c r="F106" s="33">
        <v>1401771.95</v>
      </c>
      <c r="G106" s="33"/>
      <c r="H106" s="33">
        <f t="shared" si="1"/>
        <v>16148362.009999998</v>
      </c>
    </row>
    <row r="107" spans="1:8" x14ac:dyDescent="0.25">
      <c r="A107" s="143" t="s">
        <v>4715</v>
      </c>
      <c r="B107" s="34" t="s">
        <v>555</v>
      </c>
      <c r="C107" s="34" t="s">
        <v>85</v>
      </c>
      <c r="D107" s="24" t="s">
        <v>86</v>
      </c>
      <c r="E107" s="33">
        <v>1995505.96</v>
      </c>
      <c r="F107" s="33"/>
      <c r="G107" s="33"/>
      <c r="H107" s="33">
        <f t="shared" si="1"/>
        <v>1995505.96</v>
      </c>
    </row>
    <row r="108" spans="1:8" x14ac:dyDescent="0.25">
      <c r="A108" s="143" t="s">
        <v>4716</v>
      </c>
      <c r="B108" s="34" t="s">
        <v>556</v>
      </c>
      <c r="C108" s="34" t="s">
        <v>85</v>
      </c>
      <c r="D108" s="24" t="s">
        <v>86</v>
      </c>
      <c r="E108" s="33">
        <v>97295.56</v>
      </c>
      <c r="F108" s="33"/>
      <c r="G108" s="33"/>
      <c r="H108" s="33">
        <f t="shared" si="1"/>
        <v>97295.56</v>
      </c>
    </row>
    <row r="109" spans="1:8" x14ac:dyDescent="0.25">
      <c r="A109" s="143" t="s">
        <v>4717</v>
      </c>
      <c r="B109" s="34" t="s">
        <v>557</v>
      </c>
      <c r="C109" s="34" t="s">
        <v>85</v>
      </c>
      <c r="D109" s="24" t="s">
        <v>86</v>
      </c>
      <c r="E109" s="33">
        <v>110941.6</v>
      </c>
      <c r="F109" s="33"/>
      <c r="G109" s="33"/>
      <c r="H109" s="33">
        <f t="shared" si="1"/>
        <v>110941.6</v>
      </c>
    </row>
    <row r="110" spans="1:8" x14ac:dyDescent="0.25">
      <c r="A110" s="143" t="s">
        <v>4718</v>
      </c>
      <c r="B110" s="34" t="s">
        <v>558</v>
      </c>
      <c r="C110" s="34" t="s">
        <v>85</v>
      </c>
      <c r="D110" s="24" t="s">
        <v>86</v>
      </c>
      <c r="E110" s="33">
        <v>107628.64</v>
      </c>
      <c r="F110" s="33"/>
      <c r="G110" s="33"/>
      <c r="H110" s="33">
        <f t="shared" si="1"/>
        <v>107628.64</v>
      </c>
    </row>
    <row r="111" spans="1:8" x14ac:dyDescent="0.25">
      <c r="A111" s="143" t="s">
        <v>4719</v>
      </c>
      <c r="B111" s="34" t="s">
        <v>559</v>
      </c>
      <c r="C111" s="34" t="s">
        <v>85</v>
      </c>
      <c r="D111" s="24" t="s">
        <v>86</v>
      </c>
      <c r="E111" s="33">
        <v>234377.60000000001</v>
      </c>
      <c r="F111" s="33"/>
      <c r="G111" s="33"/>
      <c r="H111" s="33">
        <f t="shared" si="1"/>
        <v>234377.60000000001</v>
      </c>
    </row>
    <row r="112" spans="1:8" x14ac:dyDescent="0.25">
      <c r="A112" s="143"/>
      <c r="B112" s="32" t="s">
        <v>395</v>
      </c>
      <c r="C112" s="34" t="s">
        <v>85</v>
      </c>
      <c r="D112" s="24" t="s">
        <v>86</v>
      </c>
      <c r="E112" s="33"/>
      <c r="F112" s="33">
        <v>906838.54</v>
      </c>
      <c r="G112" s="33"/>
      <c r="H112" s="33">
        <f t="shared" si="1"/>
        <v>906838.54</v>
      </c>
    </row>
    <row r="113" spans="1:8" x14ac:dyDescent="0.25">
      <c r="A113" s="143" t="s">
        <v>4720</v>
      </c>
      <c r="B113" s="34" t="s">
        <v>560</v>
      </c>
      <c r="C113" s="34" t="s">
        <v>85</v>
      </c>
      <c r="D113" s="24" t="s">
        <v>86</v>
      </c>
      <c r="E113" s="33">
        <v>290880.09999999998</v>
      </c>
      <c r="F113" s="33"/>
      <c r="G113" s="33"/>
      <c r="H113" s="33">
        <f t="shared" si="1"/>
        <v>290880.09999999998</v>
      </c>
    </row>
    <row r="114" spans="1:8" x14ac:dyDescent="0.25">
      <c r="A114" s="143" t="s">
        <v>4721</v>
      </c>
      <c r="B114" s="34" t="s">
        <v>561</v>
      </c>
      <c r="C114" s="34" t="s">
        <v>85</v>
      </c>
      <c r="D114" s="24" t="s">
        <v>86</v>
      </c>
      <c r="E114" s="33">
        <v>723203.15</v>
      </c>
      <c r="F114" s="33">
        <v>23821.86</v>
      </c>
      <c r="G114" s="33"/>
      <c r="H114" s="33">
        <f t="shared" si="1"/>
        <v>747025.01</v>
      </c>
    </row>
    <row r="115" spans="1:8" x14ac:dyDescent="0.25">
      <c r="A115" s="143" t="s">
        <v>4722</v>
      </c>
      <c r="B115" s="34" t="s">
        <v>562</v>
      </c>
      <c r="C115" s="34" t="s">
        <v>85</v>
      </c>
      <c r="D115" s="24" t="s">
        <v>86</v>
      </c>
      <c r="E115" s="33">
        <v>777405.21000000008</v>
      </c>
      <c r="F115" s="33"/>
      <c r="G115" s="33"/>
      <c r="H115" s="33">
        <f t="shared" si="1"/>
        <v>777405.21000000008</v>
      </c>
    </row>
    <row r="116" spans="1:8" x14ac:dyDescent="0.25">
      <c r="A116" s="143"/>
      <c r="B116" s="32" t="s">
        <v>396</v>
      </c>
      <c r="C116" s="34" t="s">
        <v>85</v>
      </c>
      <c r="D116" s="24" t="s">
        <v>86</v>
      </c>
      <c r="E116" s="33"/>
      <c r="F116" s="33">
        <v>102718.79000000001</v>
      </c>
      <c r="G116" s="33"/>
      <c r="H116" s="33">
        <f t="shared" si="1"/>
        <v>102718.79000000001</v>
      </c>
    </row>
    <row r="117" spans="1:8" x14ac:dyDescent="0.25">
      <c r="A117" s="143" t="s">
        <v>4723</v>
      </c>
      <c r="B117" s="34" t="s">
        <v>563</v>
      </c>
      <c r="C117" s="34" t="s">
        <v>85</v>
      </c>
      <c r="D117" s="24" t="s">
        <v>86</v>
      </c>
      <c r="E117" s="33">
        <v>97926.15</v>
      </c>
      <c r="F117" s="33">
        <v>27961.31</v>
      </c>
      <c r="G117" s="33"/>
      <c r="H117" s="33">
        <f t="shared" si="1"/>
        <v>125887.45999999999</v>
      </c>
    </row>
    <row r="118" spans="1:8" x14ac:dyDescent="0.25">
      <c r="A118" s="143" t="s">
        <v>4724</v>
      </c>
      <c r="B118" s="34" t="s">
        <v>564</v>
      </c>
      <c r="C118" s="34" t="s">
        <v>85</v>
      </c>
      <c r="D118" s="24" t="s">
        <v>86</v>
      </c>
      <c r="E118" s="33">
        <v>89114.39</v>
      </c>
      <c r="F118" s="33"/>
      <c r="G118" s="33"/>
      <c r="H118" s="33">
        <f t="shared" si="1"/>
        <v>89114.39</v>
      </c>
    </row>
    <row r="119" spans="1:8" x14ac:dyDescent="0.25">
      <c r="A119" s="143" t="s">
        <v>4725</v>
      </c>
      <c r="B119" s="34" t="s">
        <v>565</v>
      </c>
      <c r="C119" s="34" t="s">
        <v>85</v>
      </c>
      <c r="D119" s="24" t="s">
        <v>86</v>
      </c>
      <c r="E119" s="33">
        <v>58384865.890000001</v>
      </c>
      <c r="F119" s="33">
        <v>7868846.0299999993</v>
      </c>
      <c r="G119" s="33"/>
      <c r="H119" s="33">
        <f t="shared" si="1"/>
        <v>66253711.920000002</v>
      </c>
    </row>
    <row r="120" spans="1:8" x14ac:dyDescent="0.25">
      <c r="A120" s="143" t="s">
        <v>4726</v>
      </c>
      <c r="B120" s="34" t="s">
        <v>566</v>
      </c>
      <c r="C120" s="34" t="s">
        <v>85</v>
      </c>
      <c r="D120" s="24" t="s">
        <v>86</v>
      </c>
      <c r="E120" s="33">
        <v>5392.6</v>
      </c>
      <c r="F120" s="33"/>
      <c r="G120" s="33"/>
      <c r="H120" s="33">
        <f t="shared" si="1"/>
        <v>5392.6</v>
      </c>
    </row>
    <row r="121" spans="1:8" x14ac:dyDescent="0.25">
      <c r="A121" s="143" t="s">
        <v>4727</v>
      </c>
      <c r="B121" s="34" t="s">
        <v>567</v>
      </c>
      <c r="C121" s="34" t="s">
        <v>85</v>
      </c>
      <c r="D121" s="24" t="s">
        <v>86</v>
      </c>
      <c r="E121" s="33">
        <v>63841.29</v>
      </c>
      <c r="F121" s="33"/>
      <c r="G121" s="33"/>
      <c r="H121" s="33">
        <f t="shared" si="1"/>
        <v>63841.29</v>
      </c>
    </row>
    <row r="122" spans="1:8" x14ac:dyDescent="0.25">
      <c r="A122" s="143" t="s">
        <v>4728</v>
      </c>
      <c r="B122" s="34" t="s">
        <v>568</v>
      </c>
      <c r="C122" s="34" t="s">
        <v>85</v>
      </c>
      <c r="D122" s="24" t="s">
        <v>86</v>
      </c>
      <c r="E122" s="33">
        <v>1578930.85</v>
      </c>
      <c r="F122" s="33">
        <v>427696.59</v>
      </c>
      <c r="G122" s="33"/>
      <c r="H122" s="33">
        <f t="shared" si="1"/>
        <v>2006627.4400000002</v>
      </c>
    </row>
    <row r="123" spans="1:8" x14ac:dyDescent="0.25">
      <c r="A123" s="143" t="s">
        <v>4456</v>
      </c>
      <c r="B123" s="34" t="s">
        <v>569</v>
      </c>
      <c r="C123" s="34" t="s">
        <v>85</v>
      </c>
      <c r="D123" s="24" t="s">
        <v>86</v>
      </c>
      <c r="E123" s="33">
        <v>118201.21</v>
      </c>
      <c r="F123" s="33">
        <v>7353.28</v>
      </c>
      <c r="G123" s="33"/>
      <c r="H123" s="33">
        <f t="shared" si="1"/>
        <v>125554.49</v>
      </c>
    </row>
    <row r="124" spans="1:8" x14ac:dyDescent="0.25">
      <c r="A124" s="143" t="s">
        <v>4729</v>
      </c>
      <c r="B124" s="34" t="s">
        <v>570</v>
      </c>
      <c r="C124" s="34" t="s">
        <v>85</v>
      </c>
      <c r="D124" s="24" t="s">
        <v>86</v>
      </c>
      <c r="E124" s="33">
        <v>292743.40000000002</v>
      </c>
      <c r="F124" s="33"/>
      <c r="G124" s="33"/>
      <c r="H124" s="33">
        <f t="shared" si="1"/>
        <v>292743.40000000002</v>
      </c>
    </row>
    <row r="125" spans="1:8" x14ac:dyDescent="0.25">
      <c r="A125" s="143" t="s">
        <v>4730</v>
      </c>
      <c r="B125" s="34" t="s">
        <v>571</v>
      </c>
      <c r="C125" s="34" t="s">
        <v>85</v>
      </c>
      <c r="D125" s="24" t="s">
        <v>86</v>
      </c>
      <c r="E125" s="33">
        <v>26065.03</v>
      </c>
      <c r="F125" s="33">
        <v>2000.1</v>
      </c>
      <c r="G125" s="33"/>
      <c r="H125" s="33">
        <f t="shared" si="1"/>
        <v>28065.129999999997</v>
      </c>
    </row>
    <row r="126" spans="1:8" x14ac:dyDescent="0.25">
      <c r="A126" s="143" t="s">
        <v>4731</v>
      </c>
      <c r="B126" s="34" t="s">
        <v>572</v>
      </c>
      <c r="C126" s="34" t="s">
        <v>85</v>
      </c>
      <c r="D126" s="24" t="s">
        <v>86</v>
      </c>
      <c r="E126" s="33">
        <v>1923.6</v>
      </c>
      <c r="F126" s="33"/>
      <c r="G126" s="33"/>
      <c r="H126" s="33">
        <f t="shared" si="1"/>
        <v>1923.6</v>
      </c>
    </row>
    <row r="127" spans="1:8" x14ac:dyDescent="0.25">
      <c r="A127" s="143" t="s">
        <v>4732</v>
      </c>
      <c r="B127" s="34" t="s">
        <v>573</v>
      </c>
      <c r="C127" s="34" t="s">
        <v>85</v>
      </c>
      <c r="D127" s="24" t="s">
        <v>86</v>
      </c>
      <c r="E127" s="33">
        <v>435067.94</v>
      </c>
      <c r="F127" s="33"/>
      <c r="G127" s="33"/>
      <c r="H127" s="33">
        <f t="shared" si="1"/>
        <v>435067.94</v>
      </c>
    </row>
    <row r="128" spans="1:8" x14ac:dyDescent="0.25">
      <c r="A128" s="143" t="s">
        <v>4457</v>
      </c>
      <c r="B128" s="34" t="s">
        <v>574</v>
      </c>
      <c r="C128" s="34" t="s">
        <v>85</v>
      </c>
      <c r="D128" s="24" t="s">
        <v>86</v>
      </c>
      <c r="E128" s="33">
        <v>3771591.93</v>
      </c>
      <c r="F128" s="33">
        <v>931891.19</v>
      </c>
      <c r="G128" s="33"/>
      <c r="H128" s="33">
        <f t="shared" si="1"/>
        <v>4703483.12</v>
      </c>
    </row>
    <row r="129" spans="1:8" x14ac:dyDescent="0.25">
      <c r="A129" s="143" t="s">
        <v>4733</v>
      </c>
      <c r="B129" s="34" t="s">
        <v>575</v>
      </c>
      <c r="C129" s="34" t="s">
        <v>85</v>
      </c>
      <c r="D129" s="24" t="s">
        <v>86</v>
      </c>
      <c r="E129" s="33">
        <v>22781.15</v>
      </c>
      <c r="F129" s="33"/>
      <c r="G129" s="33"/>
      <c r="H129" s="33">
        <f t="shared" si="1"/>
        <v>22781.15</v>
      </c>
    </row>
    <row r="130" spans="1:8" x14ac:dyDescent="0.25">
      <c r="A130" s="143" t="s">
        <v>4734</v>
      </c>
      <c r="B130" s="34" t="s">
        <v>576</v>
      </c>
      <c r="C130" s="34" t="s">
        <v>85</v>
      </c>
      <c r="D130" s="24" t="s">
        <v>86</v>
      </c>
      <c r="E130" s="33">
        <v>1386466.92</v>
      </c>
      <c r="F130" s="33">
        <v>522314.89</v>
      </c>
      <c r="G130" s="33"/>
      <c r="H130" s="33">
        <f t="shared" si="1"/>
        <v>1908781.81</v>
      </c>
    </row>
    <row r="131" spans="1:8" x14ac:dyDescent="0.25">
      <c r="A131" s="143" t="s">
        <v>4735</v>
      </c>
      <c r="B131" s="34" t="s">
        <v>577</v>
      </c>
      <c r="C131" s="34" t="s">
        <v>85</v>
      </c>
      <c r="D131" s="24" t="s">
        <v>86</v>
      </c>
      <c r="E131" s="33">
        <v>18060310.25</v>
      </c>
      <c r="F131" s="33">
        <v>280081.40000000002</v>
      </c>
      <c r="G131" s="33"/>
      <c r="H131" s="33">
        <f t="shared" si="1"/>
        <v>18340391.649999999</v>
      </c>
    </row>
    <row r="132" spans="1:8" x14ac:dyDescent="0.25">
      <c r="A132" s="143" t="s">
        <v>4736</v>
      </c>
      <c r="B132" s="34" t="s">
        <v>578</v>
      </c>
      <c r="C132" s="34" t="s">
        <v>85</v>
      </c>
      <c r="D132" s="24" t="s">
        <v>86</v>
      </c>
      <c r="E132" s="33">
        <v>2592030.2599999998</v>
      </c>
      <c r="F132" s="33"/>
      <c r="G132" s="33"/>
      <c r="H132" s="33">
        <f t="shared" si="1"/>
        <v>2592030.2599999998</v>
      </c>
    </row>
    <row r="133" spans="1:8" x14ac:dyDescent="0.25">
      <c r="A133" s="143" t="s">
        <v>4737</v>
      </c>
      <c r="B133" s="34" t="s">
        <v>579</v>
      </c>
      <c r="C133" s="34" t="s">
        <v>85</v>
      </c>
      <c r="D133" s="24" t="s">
        <v>86</v>
      </c>
      <c r="E133" s="33">
        <v>6041021.2600000007</v>
      </c>
      <c r="F133" s="33">
        <v>2209619.38</v>
      </c>
      <c r="G133" s="33"/>
      <c r="H133" s="33">
        <f t="shared" si="1"/>
        <v>8250640.6400000006</v>
      </c>
    </row>
    <row r="134" spans="1:8" x14ac:dyDescent="0.25">
      <c r="A134" s="143" t="s">
        <v>4738</v>
      </c>
      <c r="B134" s="34" t="s">
        <v>580</v>
      </c>
      <c r="C134" s="34" t="s">
        <v>85</v>
      </c>
      <c r="D134" s="24" t="s">
        <v>86</v>
      </c>
      <c r="E134" s="33">
        <v>91906.89</v>
      </c>
      <c r="F134" s="33"/>
      <c r="G134" s="33"/>
      <c r="H134" s="33">
        <f t="shared" ref="H134:H197" si="2">E134+F134+G134</f>
        <v>91906.89</v>
      </c>
    </row>
    <row r="135" spans="1:8" x14ac:dyDescent="0.25">
      <c r="A135" s="143" t="s">
        <v>4739</v>
      </c>
      <c r="B135" s="34" t="s">
        <v>581</v>
      </c>
      <c r="C135" s="34" t="s">
        <v>85</v>
      </c>
      <c r="D135" s="24" t="s">
        <v>86</v>
      </c>
      <c r="E135" s="33">
        <v>1756128.34</v>
      </c>
      <c r="F135" s="33">
        <v>319920.00999999995</v>
      </c>
      <c r="G135" s="33"/>
      <c r="H135" s="33">
        <f t="shared" si="2"/>
        <v>2076048.35</v>
      </c>
    </row>
    <row r="136" spans="1:8" x14ac:dyDescent="0.25">
      <c r="A136" s="143" t="s">
        <v>4740</v>
      </c>
      <c r="B136" s="34" t="s">
        <v>582</v>
      </c>
      <c r="C136" s="34" t="s">
        <v>85</v>
      </c>
      <c r="D136" s="24" t="s">
        <v>86</v>
      </c>
      <c r="E136" s="33">
        <v>24244.36</v>
      </c>
      <c r="F136" s="33"/>
      <c r="G136" s="33"/>
      <c r="H136" s="33">
        <f t="shared" si="2"/>
        <v>24244.36</v>
      </c>
    </row>
    <row r="137" spans="1:8" x14ac:dyDescent="0.25">
      <c r="A137" s="143" t="s">
        <v>4741</v>
      </c>
      <c r="B137" s="34" t="s">
        <v>583</v>
      </c>
      <c r="C137" s="34" t="s">
        <v>85</v>
      </c>
      <c r="D137" s="24" t="s">
        <v>86</v>
      </c>
      <c r="E137" s="33">
        <v>58805.58</v>
      </c>
      <c r="F137" s="33">
        <v>7925.73</v>
      </c>
      <c r="G137" s="33"/>
      <c r="H137" s="33">
        <f t="shared" si="2"/>
        <v>66731.31</v>
      </c>
    </row>
    <row r="138" spans="1:8" x14ac:dyDescent="0.25">
      <c r="A138" s="143" t="s">
        <v>4742</v>
      </c>
      <c r="B138" s="34" t="s">
        <v>584</v>
      </c>
      <c r="C138" s="34" t="s">
        <v>85</v>
      </c>
      <c r="D138" s="24" t="s">
        <v>86</v>
      </c>
      <c r="E138" s="33">
        <v>751481.79999999993</v>
      </c>
      <c r="F138" s="33">
        <v>140064.99</v>
      </c>
      <c r="G138" s="33"/>
      <c r="H138" s="33">
        <f t="shared" si="2"/>
        <v>891546.78999999992</v>
      </c>
    </row>
    <row r="139" spans="1:8" x14ac:dyDescent="0.25">
      <c r="A139" s="143" t="s">
        <v>4459</v>
      </c>
      <c r="B139" s="34" t="s">
        <v>201</v>
      </c>
      <c r="C139" s="34" t="s">
        <v>85</v>
      </c>
      <c r="D139" s="24" t="s">
        <v>86</v>
      </c>
      <c r="E139" s="33">
        <v>2481486.46</v>
      </c>
      <c r="F139" s="33"/>
      <c r="G139" s="33"/>
      <c r="H139" s="33">
        <f t="shared" si="2"/>
        <v>2481486.46</v>
      </c>
    </row>
    <row r="140" spans="1:8" x14ac:dyDescent="0.25">
      <c r="A140" s="143" t="s">
        <v>4605</v>
      </c>
      <c r="B140" s="34" t="s">
        <v>585</v>
      </c>
      <c r="C140" s="34" t="s">
        <v>85</v>
      </c>
      <c r="D140" s="24" t="s">
        <v>86</v>
      </c>
      <c r="E140" s="33">
        <v>14689528.939999999</v>
      </c>
      <c r="F140" s="33">
        <v>1010271.02</v>
      </c>
      <c r="G140" s="33"/>
      <c r="H140" s="33">
        <f t="shared" si="2"/>
        <v>15699799.959999999</v>
      </c>
    </row>
    <row r="141" spans="1:8" x14ac:dyDescent="0.25">
      <c r="A141" s="143" t="s">
        <v>4743</v>
      </c>
      <c r="B141" s="34" t="s">
        <v>586</v>
      </c>
      <c r="C141" s="34" t="s">
        <v>85</v>
      </c>
      <c r="D141" s="24" t="s">
        <v>86</v>
      </c>
      <c r="E141" s="33">
        <v>2123763.5099999998</v>
      </c>
      <c r="F141" s="33"/>
      <c r="G141" s="33"/>
      <c r="H141" s="33">
        <f t="shared" si="2"/>
        <v>2123763.5099999998</v>
      </c>
    </row>
    <row r="142" spans="1:8" x14ac:dyDescent="0.25">
      <c r="A142" s="143" t="s">
        <v>4606</v>
      </c>
      <c r="B142" s="34" t="s">
        <v>327</v>
      </c>
      <c r="C142" s="34" t="s">
        <v>85</v>
      </c>
      <c r="D142" s="24" t="s">
        <v>86</v>
      </c>
      <c r="E142" s="33">
        <v>15416959.34</v>
      </c>
      <c r="F142" s="33">
        <v>32821760.620000001</v>
      </c>
      <c r="G142" s="33"/>
      <c r="H142" s="33">
        <f t="shared" si="2"/>
        <v>48238719.960000001</v>
      </c>
    </row>
    <row r="143" spans="1:8" x14ac:dyDescent="0.25">
      <c r="A143" s="143" t="s">
        <v>4744</v>
      </c>
      <c r="B143" s="34" t="s">
        <v>587</v>
      </c>
      <c r="C143" s="34" t="s">
        <v>85</v>
      </c>
      <c r="D143" s="24" t="s">
        <v>86</v>
      </c>
      <c r="E143" s="33">
        <v>9496861.2100000009</v>
      </c>
      <c r="F143" s="33"/>
      <c r="G143" s="33"/>
      <c r="H143" s="33">
        <f t="shared" si="2"/>
        <v>9496861.2100000009</v>
      </c>
    </row>
    <row r="144" spans="1:8" x14ac:dyDescent="0.25">
      <c r="A144" s="143" t="s">
        <v>4745</v>
      </c>
      <c r="B144" s="34" t="s">
        <v>588</v>
      </c>
      <c r="C144" s="34" t="s">
        <v>85</v>
      </c>
      <c r="D144" s="24" t="s">
        <v>86</v>
      </c>
      <c r="E144" s="33">
        <v>105019.71</v>
      </c>
      <c r="F144" s="33"/>
      <c r="G144" s="33"/>
      <c r="H144" s="33">
        <f t="shared" si="2"/>
        <v>105019.71</v>
      </c>
    </row>
    <row r="145" spans="1:8" x14ac:dyDescent="0.25">
      <c r="A145" s="143" t="s">
        <v>4746</v>
      </c>
      <c r="B145" s="34" t="s">
        <v>589</v>
      </c>
      <c r="C145" s="34" t="s">
        <v>85</v>
      </c>
      <c r="D145" s="24" t="s">
        <v>86</v>
      </c>
      <c r="E145" s="33">
        <v>12532860.100000001</v>
      </c>
      <c r="F145" s="33">
        <v>1506416.05</v>
      </c>
      <c r="G145" s="33"/>
      <c r="H145" s="33">
        <f t="shared" si="2"/>
        <v>14039276.150000002</v>
      </c>
    </row>
    <row r="146" spans="1:8" x14ac:dyDescent="0.25">
      <c r="A146" s="143" t="s">
        <v>4747</v>
      </c>
      <c r="B146" s="34" t="s">
        <v>590</v>
      </c>
      <c r="C146" s="34" t="s">
        <v>85</v>
      </c>
      <c r="D146" s="24" t="s">
        <v>86</v>
      </c>
      <c r="E146" s="33">
        <v>722845.43</v>
      </c>
      <c r="F146" s="33"/>
      <c r="G146" s="33"/>
      <c r="H146" s="33">
        <f t="shared" si="2"/>
        <v>722845.43</v>
      </c>
    </row>
    <row r="147" spans="1:8" x14ac:dyDescent="0.25">
      <c r="A147" s="143" t="s">
        <v>4607</v>
      </c>
      <c r="B147" s="34" t="s">
        <v>591</v>
      </c>
      <c r="C147" s="34" t="s">
        <v>85</v>
      </c>
      <c r="D147" s="24" t="s">
        <v>86</v>
      </c>
      <c r="E147" s="33">
        <v>1992053.56</v>
      </c>
      <c r="F147" s="33"/>
      <c r="G147" s="33"/>
      <c r="H147" s="33">
        <f t="shared" si="2"/>
        <v>1992053.56</v>
      </c>
    </row>
    <row r="148" spans="1:8" x14ac:dyDescent="0.25">
      <c r="A148" s="143" t="s">
        <v>4748</v>
      </c>
      <c r="B148" s="34" t="s">
        <v>592</v>
      </c>
      <c r="C148" s="34" t="s">
        <v>85</v>
      </c>
      <c r="D148" s="24" t="s">
        <v>86</v>
      </c>
      <c r="E148" s="33">
        <v>72091.960000000006</v>
      </c>
      <c r="F148" s="33"/>
      <c r="G148" s="33"/>
      <c r="H148" s="33">
        <f t="shared" si="2"/>
        <v>72091.960000000006</v>
      </c>
    </row>
    <row r="149" spans="1:8" x14ac:dyDescent="0.25">
      <c r="A149" s="143" t="s">
        <v>4749</v>
      </c>
      <c r="B149" s="34" t="s">
        <v>593</v>
      </c>
      <c r="C149" s="34" t="s">
        <v>85</v>
      </c>
      <c r="D149" s="24" t="s">
        <v>86</v>
      </c>
      <c r="E149" s="33">
        <v>76677.41</v>
      </c>
      <c r="F149" s="33"/>
      <c r="G149" s="33"/>
      <c r="H149" s="33">
        <f t="shared" si="2"/>
        <v>76677.41</v>
      </c>
    </row>
    <row r="150" spans="1:8" x14ac:dyDescent="0.25">
      <c r="A150" s="143" t="s">
        <v>4750</v>
      </c>
      <c r="B150" s="34" t="s">
        <v>594</v>
      </c>
      <c r="C150" s="34" t="s">
        <v>85</v>
      </c>
      <c r="D150" s="24" t="s">
        <v>86</v>
      </c>
      <c r="E150" s="33">
        <v>276428.81</v>
      </c>
      <c r="F150" s="33"/>
      <c r="G150" s="33"/>
      <c r="H150" s="33">
        <f t="shared" si="2"/>
        <v>276428.81</v>
      </c>
    </row>
    <row r="151" spans="1:8" x14ac:dyDescent="0.25">
      <c r="A151" s="143" t="s">
        <v>4751</v>
      </c>
      <c r="B151" s="34" t="s">
        <v>595</v>
      </c>
      <c r="C151" s="34" t="s">
        <v>85</v>
      </c>
      <c r="D151" s="24" t="s">
        <v>86</v>
      </c>
      <c r="E151" s="33">
        <v>68420.899999999994</v>
      </c>
      <c r="F151" s="33">
        <v>11025.21</v>
      </c>
      <c r="G151" s="33"/>
      <c r="H151" s="33">
        <f t="shared" si="2"/>
        <v>79446.109999999986</v>
      </c>
    </row>
    <row r="152" spans="1:8" x14ac:dyDescent="0.25">
      <c r="A152" s="143" t="s">
        <v>4608</v>
      </c>
      <c r="B152" s="34" t="s">
        <v>596</v>
      </c>
      <c r="C152" s="34" t="s">
        <v>85</v>
      </c>
      <c r="D152" s="24" t="s">
        <v>86</v>
      </c>
      <c r="E152" s="33">
        <v>3993813.9</v>
      </c>
      <c r="F152" s="33">
        <v>568269.88</v>
      </c>
      <c r="G152" s="33"/>
      <c r="H152" s="33">
        <f t="shared" si="2"/>
        <v>4562083.78</v>
      </c>
    </row>
    <row r="153" spans="1:8" x14ac:dyDescent="0.25">
      <c r="A153" s="143" t="s">
        <v>4752</v>
      </c>
      <c r="B153" s="34" t="s">
        <v>597</v>
      </c>
      <c r="C153" s="34" t="s">
        <v>85</v>
      </c>
      <c r="D153" s="24" t="s">
        <v>86</v>
      </c>
      <c r="E153" s="33">
        <v>254669</v>
      </c>
      <c r="F153" s="33"/>
      <c r="G153" s="33"/>
      <c r="H153" s="33">
        <f t="shared" si="2"/>
        <v>254669</v>
      </c>
    </row>
    <row r="154" spans="1:8" x14ac:dyDescent="0.25">
      <c r="A154" s="143" t="s">
        <v>4753</v>
      </c>
      <c r="B154" s="34" t="s">
        <v>598</v>
      </c>
      <c r="C154" s="34" t="s">
        <v>85</v>
      </c>
      <c r="D154" s="24" t="s">
        <v>86</v>
      </c>
      <c r="E154" s="33">
        <v>120696.44</v>
      </c>
      <c r="F154" s="33"/>
      <c r="G154" s="33"/>
      <c r="H154" s="33">
        <f t="shared" si="2"/>
        <v>120696.44</v>
      </c>
    </row>
    <row r="155" spans="1:8" x14ac:dyDescent="0.25">
      <c r="A155" s="143" t="s">
        <v>4754</v>
      </c>
      <c r="B155" s="34" t="s">
        <v>599</v>
      </c>
      <c r="C155" s="34" t="s">
        <v>85</v>
      </c>
      <c r="D155" s="24" t="s">
        <v>86</v>
      </c>
      <c r="E155" s="33">
        <v>89837.66</v>
      </c>
      <c r="F155" s="33"/>
      <c r="G155" s="33"/>
      <c r="H155" s="33">
        <f t="shared" si="2"/>
        <v>89837.66</v>
      </c>
    </row>
    <row r="156" spans="1:8" x14ac:dyDescent="0.25">
      <c r="A156" s="143" t="s">
        <v>4755</v>
      </c>
      <c r="B156" s="34" t="s">
        <v>600</v>
      </c>
      <c r="C156" s="34" t="s">
        <v>85</v>
      </c>
      <c r="D156" s="24" t="s">
        <v>86</v>
      </c>
      <c r="E156" s="33">
        <v>162792.93</v>
      </c>
      <c r="F156" s="33"/>
      <c r="G156" s="33"/>
      <c r="H156" s="33">
        <f t="shared" si="2"/>
        <v>162792.93</v>
      </c>
    </row>
    <row r="157" spans="1:8" x14ac:dyDescent="0.25">
      <c r="A157" s="143" t="s">
        <v>4756</v>
      </c>
      <c r="B157" s="34" t="s">
        <v>601</v>
      </c>
      <c r="C157" s="34" t="s">
        <v>85</v>
      </c>
      <c r="D157" s="24" t="s">
        <v>86</v>
      </c>
      <c r="E157" s="33">
        <v>83800.37</v>
      </c>
      <c r="F157" s="33"/>
      <c r="G157" s="33"/>
      <c r="H157" s="33">
        <f t="shared" si="2"/>
        <v>83800.37</v>
      </c>
    </row>
    <row r="158" spans="1:8" x14ac:dyDescent="0.25">
      <c r="A158" s="143" t="s">
        <v>4757</v>
      </c>
      <c r="B158" s="34" t="s">
        <v>602</v>
      </c>
      <c r="C158" s="34" t="s">
        <v>85</v>
      </c>
      <c r="D158" s="24" t="s">
        <v>86</v>
      </c>
      <c r="E158" s="33">
        <v>174</v>
      </c>
      <c r="F158" s="33"/>
      <c r="G158" s="33"/>
      <c r="H158" s="33">
        <f t="shared" si="2"/>
        <v>174</v>
      </c>
    </row>
    <row r="159" spans="1:8" x14ac:dyDescent="0.25">
      <c r="A159" s="143" t="s">
        <v>4609</v>
      </c>
      <c r="B159" s="34" t="s">
        <v>603</v>
      </c>
      <c r="C159" s="34" t="s">
        <v>85</v>
      </c>
      <c r="D159" s="24" t="s">
        <v>86</v>
      </c>
      <c r="E159" s="33">
        <v>556564.9</v>
      </c>
      <c r="F159" s="33"/>
      <c r="G159" s="33"/>
      <c r="H159" s="33">
        <f t="shared" si="2"/>
        <v>556564.9</v>
      </c>
    </row>
    <row r="160" spans="1:8" x14ac:dyDescent="0.25">
      <c r="A160" s="143" t="s">
        <v>4758</v>
      </c>
      <c r="B160" s="34" t="s">
        <v>604</v>
      </c>
      <c r="C160" s="34" t="s">
        <v>85</v>
      </c>
      <c r="D160" s="24" t="s">
        <v>86</v>
      </c>
      <c r="E160" s="33">
        <v>578907.73</v>
      </c>
      <c r="F160" s="33"/>
      <c r="G160" s="33"/>
      <c r="H160" s="33">
        <f t="shared" si="2"/>
        <v>578907.73</v>
      </c>
    </row>
    <row r="161" spans="1:8" x14ac:dyDescent="0.25">
      <c r="A161" s="143" t="s">
        <v>4759</v>
      </c>
      <c r="B161" s="34" t="s">
        <v>605</v>
      </c>
      <c r="C161" s="34" t="s">
        <v>85</v>
      </c>
      <c r="D161" s="24" t="s">
        <v>86</v>
      </c>
      <c r="E161" s="33">
        <v>46521.16</v>
      </c>
      <c r="F161" s="33"/>
      <c r="G161" s="33"/>
      <c r="H161" s="33">
        <f t="shared" si="2"/>
        <v>46521.16</v>
      </c>
    </row>
    <row r="162" spans="1:8" x14ac:dyDescent="0.25">
      <c r="A162" s="143" t="s">
        <v>4760</v>
      </c>
      <c r="B162" s="34" t="s">
        <v>606</v>
      </c>
      <c r="C162" s="34" t="s">
        <v>85</v>
      </c>
      <c r="D162" s="24" t="s">
        <v>86</v>
      </c>
      <c r="E162" s="33">
        <v>5883053.4299999997</v>
      </c>
      <c r="F162" s="33">
        <v>911142.71</v>
      </c>
      <c r="G162" s="33"/>
      <c r="H162" s="33">
        <f t="shared" si="2"/>
        <v>6794196.1399999997</v>
      </c>
    </row>
    <row r="163" spans="1:8" x14ac:dyDescent="0.25">
      <c r="A163" s="143" t="s">
        <v>4761</v>
      </c>
      <c r="B163" s="34" t="s">
        <v>607</v>
      </c>
      <c r="C163" s="34" t="s">
        <v>85</v>
      </c>
      <c r="D163" s="24" t="s">
        <v>86</v>
      </c>
      <c r="E163" s="33">
        <v>6365564.2200000007</v>
      </c>
      <c r="F163" s="33">
        <v>1224428.6299999999</v>
      </c>
      <c r="G163" s="33"/>
      <c r="H163" s="33">
        <f t="shared" si="2"/>
        <v>7589992.8500000006</v>
      </c>
    </row>
    <row r="164" spans="1:8" x14ac:dyDescent="0.25">
      <c r="A164" s="143" t="s">
        <v>4762</v>
      </c>
      <c r="B164" s="34" t="s">
        <v>608</v>
      </c>
      <c r="C164" s="34" t="s">
        <v>85</v>
      </c>
      <c r="D164" s="24" t="s">
        <v>86</v>
      </c>
      <c r="E164" s="33">
        <v>3570816.1</v>
      </c>
      <c r="F164" s="33"/>
      <c r="G164" s="33"/>
      <c r="H164" s="33">
        <f t="shared" si="2"/>
        <v>3570816.1</v>
      </c>
    </row>
    <row r="165" spans="1:8" x14ac:dyDescent="0.25">
      <c r="A165" s="143" t="s">
        <v>4763</v>
      </c>
      <c r="B165" s="34" t="s">
        <v>609</v>
      </c>
      <c r="C165" s="34" t="s">
        <v>85</v>
      </c>
      <c r="D165" s="24" t="s">
        <v>86</v>
      </c>
      <c r="E165" s="33">
        <v>1010785.71</v>
      </c>
      <c r="F165" s="33"/>
      <c r="G165" s="33"/>
      <c r="H165" s="33">
        <f t="shared" si="2"/>
        <v>1010785.71</v>
      </c>
    </row>
    <row r="166" spans="1:8" x14ac:dyDescent="0.25">
      <c r="A166" s="143" t="s">
        <v>4461</v>
      </c>
      <c r="B166" s="34" t="s">
        <v>610</v>
      </c>
      <c r="C166" s="34" t="s">
        <v>85</v>
      </c>
      <c r="D166" s="24" t="s">
        <v>86</v>
      </c>
      <c r="E166" s="33">
        <v>17512945.720000003</v>
      </c>
      <c r="F166" s="33">
        <v>7185054.8099999996</v>
      </c>
      <c r="G166" s="33"/>
      <c r="H166" s="33">
        <f t="shared" si="2"/>
        <v>24698000.530000001</v>
      </c>
    </row>
    <row r="167" spans="1:8" x14ac:dyDescent="0.25">
      <c r="A167" s="143" t="s">
        <v>4610</v>
      </c>
      <c r="B167" s="34" t="s">
        <v>611</v>
      </c>
      <c r="C167" s="34" t="s">
        <v>85</v>
      </c>
      <c r="D167" s="24" t="s">
        <v>86</v>
      </c>
      <c r="E167" s="33">
        <v>8485447.7100000009</v>
      </c>
      <c r="F167" s="33">
        <v>1597835.82</v>
      </c>
      <c r="G167" s="33"/>
      <c r="H167" s="33">
        <f t="shared" si="2"/>
        <v>10083283.530000001</v>
      </c>
    </row>
    <row r="168" spans="1:8" x14ac:dyDescent="0.25">
      <c r="A168" s="143" t="s">
        <v>4764</v>
      </c>
      <c r="B168" s="34" t="s">
        <v>612</v>
      </c>
      <c r="C168" s="34" t="s">
        <v>85</v>
      </c>
      <c r="D168" s="24" t="s">
        <v>86</v>
      </c>
      <c r="E168" s="33">
        <v>2102949.7799999998</v>
      </c>
      <c r="F168" s="33">
        <v>738731.76</v>
      </c>
      <c r="G168" s="33"/>
      <c r="H168" s="33">
        <f t="shared" si="2"/>
        <v>2841681.54</v>
      </c>
    </row>
    <row r="169" spans="1:8" x14ac:dyDescent="0.25">
      <c r="A169" s="143" t="s">
        <v>4765</v>
      </c>
      <c r="B169" s="34" t="s">
        <v>613</v>
      </c>
      <c r="C169" s="34" t="s">
        <v>85</v>
      </c>
      <c r="D169" s="24" t="s">
        <v>86</v>
      </c>
      <c r="E169" s="33">
        <v>2672481.3800000004</v>
      </c>
      <c r="F169" s="33"/>
      <c r="G169" s="33"/>
      <c r="H169" s="33">
        <f t="shared" si="2"/>
        <v>2672481.3800000004</v>
      </c>
    </row>
    <row r="170" spans="1:8" x14ac:dyDescent="0.25">
      <c r="A170" s="143" t="s">
        <v>4766</v>
      </c>
      <c r="B170" s="34" t="s">
        <v>614</v>
      </c>
      <c r="C170" s="34" t="s">
        <v>85</v>
      </c>
      <c r="D170" s="24" t="s">
        <v>86</v>
      </c>
      <c r="E170" s="33">
        <v>1629199.41</v>
      </c>
      <c r="F170" s="33">
        <v>113649.89</v>
      </c>
      <c r="G170" s="33"/>
      <c r="H170" s="33">
        <f t="shared" si="2"/>
        <v>1742849.2999999998</v>
      </c>
    </row>
    <row r="171" spans="1:8" x14ac:dyDescent="0.25">
      <c r="A171" s="143" t="s">
        <v>4767</v>
      </c>
      <c r="B171" s="34" t="s">
        <v>615</v>
      </c>
      <c r="C171" s="34" t="s">
        <v>85</v>
      </c>
      <c r="D171" s="24" t="s">
        <v>86</v>
      </c>
      <c r="E171" s="33">
        <v>283495.05</v>
      </c>
      <c r="F171" s="33"/>
      <c r="G171" s="33"/>
      <c r="H171" s="33">
        <f t="shared" si="2"/>
        <v>283495.05</v>
      </c>
    </row>
    <row r="172" spans="1:8" x14ac:dyDescent="0.25">
      <c r="A172" s="143" t="s">
        <v>4768</v>
      </c>
      <c r="B172" s="34" t="s">
        <v>397</v>
      </c>
      <c r="C172" s="34" t="s">
        <v>85</v>
      </c>
      <c r="D172" s="24" t="s">
        <v>86</v>
      </c>
      <c r="E172" s="33">
        <v>21516601.649999999</v>
      </c>
      <c r="F172" s="33"/>
      <c r="G172" s="33"/>
      <c r="H172" s="33">
        <f t="shared" si="2"/>
        <v>21516601.649999999</v>
      </c>
    </row>
    <row r="173" spans="1:8" x14ac:dyDescent="0.25">
      <c r="A173" s="143" t="s">
        <v>4769</v>
      </c>
      <c r="B173" s="34" t="s">
        <v>616</v>
      </c>
      <c r="C173" s="34" t="s">
        <v>85</v>
      </c>
      <c r="D173" s="24" t="s">
        <v>86</v>
      </c>
      <c r="E173" s="33">
        <v>1261826.8</v>
      </c>
      <c r="F173" s="33"/>
      <c r="G173" s="33"/>
      <c r="H173" s="33">
        <f t="shared" si="2"/>
        <v>1261826.8</v>
      </c>
    </row>
    <row r="174" spans="1:8" x14ac:dyDescent="0.25">
      <c r="A174" s="143" t="s">
        <v>4770</v>
      </c>
      <c r="B174" s="34" t="s">
        <v>617</v>
      </c>
      <c r="C174" s="34" t="s">
        <v>85</v>
      </c>
      <c r="D174" s="24" t="s">
        <v>86</v>
      </c>
      <c r="E174" s="33">
        <v>3748159.77</v>
      </c>
      <c r="F174" s="33"/>
      <c r="G174" s="33"/>
      <c r="H174" s="33">
        <f t="shared" si="2"/>
        <v>3748159.77</v>
      </c>
    </row>
    <row r="175" spans="1:8" x14ac:dyDescent="0.25">
      <c r="A175" s="143" t="s">
        <v>4771</v>
      </c>
      <c r="B175" s="34" t="s">
        <v>618</v>
      </c>
      <c r="C175" s="34" t="s">
        <v>85</v>
      </c>
      <c r="D175" s="24" t="s">
        <v>86</v>
      </c>
      <c r="E175" s="33">
        <v>52186.65</v>
      </c>
      <c r="F175" s="33">
        <v>30841.9</v>
      </c>
      <c r="G175" s="33"/>
      <c r="H175" s="33">
        <f t="shared" si="2"/>
        <v>83028.55</v>
      </c>
    </row>
    <row r="176" spans="1:8" x14ac:dyDescent="0.25">
      <c r="A176" s="143" t="s">
        <v>4772</v>
      </c>
      <c r="B176" s="34" t="s">
        <v>619</v>
      </c>
      <c r="C176" s="34" t="s">
        <v>85</v>
      </c>
      <c r="D176" s="24" t="s">
        <v>86</v>
      </c>
      <c r="E176" s="33">
        <v>2633911.5499999998</v>
      </c>
      <c r="F176" s="33"/>
      <c r="G176" s="33"/>
      <c r="H176" s="33">
        <f t="shared" si="2"/>
        <v>2633911.5499999998</v>
      </c>
    </row>
    <row r="177" spans="1:8" x14ac:dyDescent="0.25">
      <c r="A177" s="143" t="s">
        <v>4505</v>
      </c>
      <c r="B177" s="34" t="s">
        <v>620</v>
      </c>
      <c r="C177" s="34" t="s">
        <v>85</v>
      </c>
      <c r="D177" s="24" t="s">
        <v>86</v>
      </c>
      <c r="E177" s="33">
        <v>2028296.43</v>
      </c>
      <c r="F177" s="33"/>
      <c r="G177" s="33"/>
      <c r="H177" s="33">
        <f t="shared" si="2"/>
        <v>2028296.43</v>
      </c>
    </row>
    <row r="178" spans="1:8" x14ac:dyDescent="0.25">
      <c r="A178" s="143" t="s">
        <v>4773</v>
      </c>
      <c r="B178" s="34" t="s">
        <v>621</v>
      </c>
      <c r="C178" s="34" t="s">
        <v>85</v>
      </c>
      <c r="D178" s="24" t="s">
        <v>86</v>
      </c>
      <c r="E178" s="33">
        <v>133963.91</v>
      </c>
      <c r="F178" s="33"/>
      <c r="G178" s="33"/>
      <c r="H178" s="33">
        <f t="shared" si="2"/>
        <v>133963.91</v>
      </c>
    </row>
    <row r="179" spans="1:8" x14ac:dyDescent="0.25">
      <c r="A179" s="143" t="s">
        <v>4774</v>
      </c>
      <c r="B179" s="34" t="s">
        <v>622</v>
      </c>
      <c r="C179" s="34" t="s">
        <v>85</v>
      </c>
      <c r="D179" s="24" t="s">
        <v>86</v>
      </c>
      <c r="E179" s="33">
        <v>1483850.9100000001</v>
      </c>
      <c r="F179" s="33"/>
      <c r="G179" s="33"/>
      <c r="H179" s="33">
        <f t="shared" si="2"/>
        <v>1483850.9100000001</v>
      </c>
    </row>
    <row r="180" spans="1:8" x14ac:dyDescent="0.25">
      <c r="A180" s="143" t="s">
        <v>4775</v>
      </c>
      <c r="B180" s="34" t="s">
        <v>623</v>
      </c>
      <c r="C180" s="34" t="s">
        <v>85</v>
      </c>
      <c r="D180" s="24" t="s">
        <v>86</v>
      </c>
      <c r="E180" s="33">
        <v>677656.3</v>
      </c>
      <c r="F180" s="33"/>
      <c r="G180" s="33"/>
      <c r="H180" s="33">
        <f t="shared" si="2"/>
        <v>677656.3</v>
      </c>
    </row>
    <row r="181" spans="1:8" x14ac:dyDescent="0.25">
      <c r="A181" s="143" t="s">
        <v>4776</v>
      </c>
      <c r="B181" s="34" t="s">
        <v>624</v>
      </c>
      <c r="C181" s="34" t="s">
        <v>85</v>
      </c>
      <c r="D181" s="24" t="s">
        <v>86</v>
      </c>
      <c r="E181" s="33">
        <v>10628.5</v>
      </c>
      <c r="F181" s="33"/>
      <c r="G181" s="33"/>
      <c r="H181" s="33">
        <f t="shared" si="2"/>
        <v>10628.5</v>
      </c>
    </row>
    <row r="182" spans="1:8" x14ac:dyDescent="0.25">
      <c r="A182" s="143" t="s">
        <v>4777</v>
      </c>
      <c r="B182" s="34" t="s">
        <v>625</v>
      </c>
      <c r="C182" s="34" t="s">
        <v>85</v>
      </c>
      <c r="D182" s="24" t="s">
        <v>86</v>
      </c>
      <c r="E182" s="33">
        <v>3520695.63</v>
      </c>
      <c r="F182" s="33">
        <v>772922.61</v>
      </c>
      <c r="G182" s="33"/>
      <c r="H182" s="33">
        <f t="shared" si="2"/>
        <v>4293618.24</v>
      </c>
    </row>
    <row r="183" spans="1:8" x14ac:dyDescent="0.25">
      <c r="A183" s="143" t="s">
        <v>4778</v>
      </c>
      <c r="B183" s="34" t="s">
        <v>626</v>
      </c>
      <c r="C183" s="34" t="s">
        <v>85</v>
      </c>
      <c r="D183" s="24" t="s">
        <v>86</v>
      </c>
      <c r="E183" s="33">
        <v>33613.589999999997</v>
      </c>
      <c r="F183" s="33">
        <v>4961</v>
      </c>
      <c r="G183" s="33"/>
      <c r="H183" s="33">
        <f t="shared" si="2"/>
        <v>38574.589999999997</v>
      </c>
    </row>
    <row r="184" spans="1:8" x14ac:dyDescent="0.25">
      <c r="A184" s="143" t="s">
        <v>4779</v>
      </c>
      <c r="B184" s="34" t="s">
        <v>627</v>
      </c>
      <c r="C184" s="34" t="s">
        <v>85</v>
      </c>
      <c r="D184" s="24" t="s">
        <v>86</v>
      </c>
      <c r="E184" s="33">
        <v>1133619.02</v>
      </c>
      <c r="F184" s="33"/>
      <c r="G184" s="33"/>
      <c r="H184" s="33">
        <f t="shared" si="2"/>
        <v>1133619.02</v>
      </c>
    </row>
    <row r="185" spans="1:8" x14ac:dyDescent="0.25">
      <c r="A185" s="143" t="s">
        <v>4780</v>
      </c>
      <c r="B185" s="34" t="s">
        <v>628</v>
      </c>
      <c r="C185" s="34" t="s">
        <v>85</v>
      </c>
      <c r="D185" s="24" t="s">
        <v>86</v>
      </c>
      <c r="E185" s="33">
        <v>316955.19</v>
      </c>
      <c r="F185" s="33"/>
      <c r="G185" s="33"/>
      <c r="H185" s="33">
        <f t="shared" si="2"/>
        <v>316955.19</v>
      </c>
    </row>
    <row r="186" spans="1:8" x14ac:dyDescent="0.25">
      <c r="A186" s="143" t="s">
        <v>4781</v>
      </c>
      <c r="B186" s="34" t="s">
        <v>629</v>
      </c>
      <c r="C186" s="34" t="s">
        <v>85</v>
      </c>
      <c r="D186" s="24" t="s">
        <v>86</v>
      </c>
      <c r="E186" s="33">
        <v>90968.16</v>
      </c>
      <c r="F186" s="33"/>
      <c r="G186" s="33"/>
      <c r="H186" s="33">
        <f t="shared" si="2"/>
        <v>90968.16</v>
      </c>
    </row>
    <row r="187" spans="1:8" x14ac:dyDescent="0.25">
      <c r="A187" s="143" t="s">
        <v>4782</v>
      </c>
      <c r="B187" s="34" t="s">
        <v>630</v>
      </c>
      <c r="C187" s="34" t="s">
        <v>85</v>
      </c>
      <c r="D187" s="24" t="s">
        <v>86</v>
      </c>
      <c r="E187" s="33">
        <v>4337850.22</v>
      </c>
      <c r="F187" s="33">
        <v>765778.87</v>
      </c>
      <c r="G187" s="33"/>
      <c r="H187" s="33">
        <f t="shared" si="2"/>
        <v>5103629.09</v>
      </c>
    </row>
    <row r="188" spans="1:8" x14ac:dyDescent="0.25">
      <c r="A188" s="143" t="s">
        <v>4783</v>
      </c>
      <c r="B188" s="34" t="s">
        <v>631</v>
      </c>
      <c r="C188" s="34" t="s">
        <v>85</v>
      </c>
      <c r="D188" s="24" t="s">
        <v>86</v>
      </c>
      <c r="E188" s="33">
        <v>3317183.03</v>
      </c>
      <c r="F188" s="33"/>
      <c r="G188" s="33"/>
      <c r="H188" s="33">
        <f t="shared" si="2"/>
        <v>3317183.03</v>
      </c>
    </row>
    <row r="189" spans="1:8" x14ac:dyDescent="0.25">
      <c r="A189" s="143" t="s">
        <v>4784</v>
      </c>
      <c r="B189" s="34" t="s">
        <v>632</v>
      </c>
      <c r="C189" s="34" t="s">
        <v>85</v>
      </c>
      <c r="D189" s="24" t="s">
        <v>86</v>
      </c>
      <c r="E189" s="33">
        <v>1918148.9899999998</v>
      </c>
      <c r="F189" s="33">
        <v>45184.25</v>
      </c>
      <c r="G189" s="33"/>
      <c r="H189" s="33">
        <f t="shared" si="2"/>
        <v>1963333.2399999998</v>
      </c>
    </row>
    <row r="190" spans="1:8" x14ac:dyDescent="0.25">
      <c r="A190" s="143" t="s">
        <v>4612</v>
      </c>
      <c r="B190" s="34" t="s">
        <v>332</v>
      </c>
      <c r="C190" s="34" t="s">
        <v>85</v>
      </c>
      <c r="D190" s="24" t="s">
        <v>86</v>
      </c>
      <c r="E190" s="33">
        <v>4000696.14</v>
      </c>
      <c r="F190" s="33"/>
      <c r="G190" s="33"/>
      <c r="H190" s="33">
        <f t="shared" si="2"/>
        <v>4000696.14</v>
      </c>
    </row>
    <row r="191" spans="1:8" x14ac:dyDescent="0.25">
      <c r="A191" s="143" t="s">
        <v>4785</v>
      </c>
      <c r="B191" s="34" t="s">
        <v>633</v>
      </c>
      <c r="C191" s="34" t="s">
        <v>85</v>
      </c>
      <c r="D191" s="24" t="s">
        <v>86</v>
      </c>
      <c r="E191" s="33">
        <v>7220.12</v>
      </c>
      <c r="F191" s="33"/>
      <c r="G191" s="33"/>
      <c r="H191" s="33">
        <f t="shared" si="2"/>
        <v>7220.12</v>
      </c>
    </row>
    <row r="192" spans="1:8" x14ac:dyDescent="0.25">
      <c r="A192" s="143" t="s">
        <v>4786</v>
      </c>
      <c r="B192" s="34" t="s">
        <v>634</v>
      </c>
      <c r="C192" s="34" t="s">
        <v>85</v>
      </c>
      <c r="D192" s="24" t="s">
        <v>86</v>
      </c>
      <c r="E192" s="33">
        <v>1899204.07</v>
      </c>
      <c r="F192" s="33"/>
      <c r="G192" s="33"/>
      <c r="H192" s="33">
        <f t="shared" si="2"/>
        <v>1899204.07</v>
      </c>
    </row>
    <row r="193" spans="1:8" x14ac:dyDescent="0.25">
      <c r="A193" s="143" t="s">
        <v>4787</v>
      </c>
      <c r="B193" s="34" t="s">
        <v>635</v>
      </c>
      <c r="C193" s="34" t="s">
        <v>85</v>
      </c>
      <c r="D193" s="24" t="s">
        <v>86</v>
      </c>
      <c r="E193" s="33">
        <v>145648.78</v>
      </c>
      <c r="F193" s="33"/>
      <c r="G193" s="33"/>
      <c r="H193" s="33">
        <f t="shared" si="2"/>
        <v>145648.78</v>
      </c>
    </row>
    <row r="194" spans="1:8" x14ac:dyDescent="0.25">
      <c r="A194" s="143" t="s">
        <v>4788</v>
      </c>
      <c r="B194" s="34" t="s">
        <v>636</v>
      </c>
      <c r="C194" s="34" t="s">
        <v>85</v>
      </c>
      <c r="D194" s="24" t="s">
        <v>86</v>
      </c>
      <c r="E194" s="33">
        <v>81408.740000000005</v>
      </c>
      <c r="F194" s="33"/>
      <c r="G194" s="33"/>
      <c r="H194" s="33">
        <f t="shared" si="2"/>
        <v>81408.740000000005</v>
      </c>
    </row>
    <row r="195" spans="1:8" x14ac:dyDescent="0.25">
      <c r="A195" s="143" t="s">
        <v>4789</v>
      </c>
      <c r="B195" s="34" t="s">
        <v>637</v>
      </c>
      <c r="C195" s="34" t="s">
        <v>85</v>
      </c>
      <c r="D195" s="24" t="s">
        <v>86</v>
      </c>
      <c r="E195" s="33">
        <v>68119.67</v>
      </c>
      <c r="F195" s="33"/>
      <c r="G195" s="33"/>
      <c r="H195" s="33">
        <f t="shared" si="2"/>
        <v>68119.67</v>
      </c>
    </row>
    <row r="196" spans="1:8" x14ac:dyDescent="0.25">
      <c r="A196" s="143" t="s">
        <v>4613</v>
      </c>
      <c r="B196" s="34" t="s">
        <v>333</v>
      </c>
      <c r="C196" s="34" t="s">
        <v>85</v>
      </c>
      <c r="D196" s="24" t="s">
        <v>86</v>
      </c>
      <c r="E196" s="33">
        <v>1425985.3</v>
      </c>
      <c r="F196" s="33"/>
      <c r="G196" s="33"/>
      <c r="H196" s="33">
        <f t="shared" si="2"/>
        <v>1425985.3</v>
      </c>
    </row>
    <row r="197" spans="1:8" x14ac:dyDescent="0.25">
      <c r="A197" s="143" t="s">
        <v>4790</v>
      </c>
      <c r="B197" s="34" t="s">
        <v>638</v>
      </c>
      <c r="C197" s="34" t="s">
        <v>85</v>
      </c>
      <c r="D197" s="24" t="s">
        <v>86</v>
      </c>
      <c r="E197" s="33">
        <v>970843.35</v>
      </c>
      <c r="F197" s="33">
        <v>79713.31</v>
      </c>
      <c r="G197" s="33"/>
      <c r="H197" s="33">
        <f t="shared" si="2"/>
        <v>1050556.6599999999</v>
      </c>
    </row>
    <row r="198" spans="1:8" x14ac:dyDescent="0.25">
      <c r="A198" s="143" t="s">
        <v>4791</v>
      </c>
      <c r="B198" s="34" t="s">
        <v>639</v>
      </c>
      <c r="C198" s="34" t="s">
        <v>85</v>
      </c>
      <c r="D198" s="24" t="s">
        <v>86</v>
      </c>
      <c r="E198" s="33">
        <v>74740.59</v>
      </c>
      <c r="F198" s="33"/>
      <c r="G198" s="33"/>
      <c r="H198" s="33">
        <f t="shared" ref="H198:H261" si="3">E198+F198+G198</f>
        <v>74740.59</v>
      </c>
    </row>
    <row r="199" spans="1:8" x14ac:dyDescent="0.25">
      <c r="A199" s="143" t="s">
        <v>4792</v>
      </c>
      <c r="B199" s="34" t="s">
        <v>640</v>
      </c>
      <c r="C199" s="34" t="s">
        <v>85</v>
      </c>
      <c r="D199" s="24" t="s">
        <v>86</v>
      </c>
      <c r="E199" s="33">
        <v>152801.06999999998</v>
      </c>
      <c r="F199" s="33">
        <v>6248.1</v>
      </c>
      <c r="G199" s="33"/>
      <c r="H199" s="33">
        <f t="shared" si="3"/>
        <v>159049.16999999998</v>
      </c>
    </row>
    <row r="200" spans="1:8" x14ac:dyDescent="0.25">
      <c r="A200" s="143" t="s">
        <v>4793</v>
      </c>
      <c r="B200" s="34" t="s">
        <v>641</v>
      </c>
      <c r="C200" s="34" t="s">
        <v>85</v>
      </c>
      <c r="D200" s="24" t="s">
        <v>86</v>
      </c>
      <c r="E200" s="33">
        <v>195857.49</v>
      </c>
      <c r="F200" s="33"/>
      <c r="G200" s="33"/>
      <c r="H200" s="33">
        <f t="shared" si="3"/>
        <v>195857.49</v>
      </c>
    </row>
    <row r="201" spans="1:8" x14ac:dyDescent="0.25">
      <c r="A201" s="143" t="s">
        <v>4614</v>
      </c>
      <c r="B201" s="34" t="s">
        <v>334</v>
      </c>
      <c r="C201" s="34" t="s">
        <v>85</v>
      </c>
      <c r="D201" s="24" t="s">
        <v>86</v>
      </c>
      <c r="E201" s="33">
        <v>16986091.759999998</v>
      </c>
      <c r="F201" s="33"/>
      <c r="G201" s="33"/>
      <c r="H201" s="33">
        <f t="shared" si="3"/>
        <v>16986091.759999998</v>
      </c>
    </row>
    <row r="202" spans="1:8" x14ac:dyDescent="0.25">
      <c r="A202" s="143" t="s">
        <v>4794</v>
      </c>
      <c r="B202" s="34" t="s">
        <v>642</v>
      </c>
      <c r="C202" s="34" t="s">
        <v>85</v>
      </c>
      <c r="D202" s="24" t="s">
        <v>86</v>
      </c>
      <c r="E202" s="33">
        <v>26252.15</v>
      </c>
      <c r="F202" s="33">
        <v>9609.85</v>
      </c>
      <c r="G202" s="33"/>
      <c r="H202" s="33">
        <f t="shared" si="3"/>
        <v>35862</v>
      </c>
    </row>
    <row r="203" spans="1:8" x14ac:dyDescent="0.25">
      <c r="A203" s="143" t="s">
        <v>4795</v>
      </c>
      <c r="B203" s="34" t="s">
        <v>643</v>
      </c>
      <c r="C203" s="34" t="s">
        <v>85</v>
      </c>
      <c r="D203" s="24" t="s">
        <v>86</v>
      </c>
      <c r="E203" s="33">
        <v>115433.35</v>
      </c>
      <c r="F203" s="33"/>
      <c r="G203" s="33"/>
      <c r="H203" s="33">
        <f t="shared" si="3"/>
        <v>115433.35</v>
      </c>
    </row>
    <row r="204" spans="1:8" x14ac:dyDescent="0.25">
      <c r="A204" s="143" t="s">
        <v>4796</v>
      </c>
      <c r="B204" s="34" t="s">
        <v>644</v>
      </c>
      <c r="C204" s="34" t="s">
        <v>85</v>
      </c>
      <c r="D204" s="24" t="s">
        <v>86</v>
      </c>
      <c r="E204" s="33">
        <v>162977.22</v>
      </c>
      <c r="F204" s="33"/>
      <c r="G204" s="33"/>
      <c r="H204" s="33">
        <f t="shared" si="3"/>
        <v>162977.22</v>
      </c>
    </row>
    <row r="205" spans="1:8" x14ac:dyDescent="0.25">
      <c r="A205" s="143" t="s">
        <v>4797</v>
      </c>
      <c r="B205" s="34" t="s">
        <v>645</v>
      </c>
      <c r="C205" s="34" t="s">
        <v>85</v>
      </c>
      <c r="D205" s="24" t="s">
        <v>86</v>
      </c>
      <c r="E205" s="33">
        <v>170351.24</v>
      </c>
      <c r="F205" s="33"/>
      <c r="G205" s="33"/>
      <c r="H205" s="33">
        <f t="shared" si="3"/>
        <v>170351.24</v>
      </c>
    </row>
    <row r="206" spans="1:8" x14ac:dyDescent="0.25">
      <c r="A206" s="143" t="s">
        <v>4798</v>
      </c>
      <c r="B206" s="34" t="s">
        <v>646</v>
      </c>
      <c r="C206" s="34" t="s">
        <v>85</v>
      </c>
      <c r="D206" s="24" t="s">
        <v>86</v>
      </c>
      <c r="E206" s="33">
        <v>2994112.73</v>
      </c>
      <c r="F206" s="33">
        <v>465868.4</v>
      </c>
      <c r="G206" s="33"/>
      <c r="H206" s="33">
        <f t="shared" si="3"/>
        <v>3459981.13</v>
      </c>
    </row>
    <row r="207" spans="1:8" x14ac:dyDescent="0.25">
      <c r="A207" s="143" t="s">
        <v>4799</v>
      </c>
      <c r="B207" s="34" t="s">
        <v>647</v>
      </c>
      <c r="C207" s="34" t="s">
        <v>85</v>
      </c>
      <c r="D207" s="24" t="s">
        <v>86</v>
      </c>
      <c r="E207" s="33">
        <v>13188024.84</v>
      </c>
      <c r="F207" s="33">
        <v>2378191.23</v>
      </c>
      <c r="G207" s="33"/>
      <c r="H207" s="33">
        <f t="shared" si="3"/>
        <v>15566216.07</v>
      </c>
    </row>
    <row r="208" spans="1:8" x14ac:dyDescent="0.25">
      <c r="A208" s="143" t="s">
        <v>4800</v>
      </c>
      <c r="B208" s="34" t="s">
        <v>648</v>
      </c>
      <c r="C208" s="34" t="s">
        <v>85</v>
      </c>
      <c r="D208" s="24" t="s">
        <v>86</v>
      </c>
      <c r="E208" s="33">
        <v>8948448.8999999985</v>
      </c>
      <c r="F208" s="33"/>
      <c r="G208" s="33"/>
      <c r="H208" s="33">
        <f t="shared" si="3"/>
        <v>8948448.8999999985</v>
      </c>
    </row>
    <row r="209" spans="1:8" x14ac:dyDescent="0.25">
      <c r="A209" s="143" t="s">
        <v>4611</v>
      </c>
      <c r="B209" s="34" t="s">
        <v>649</v>
      </c>
      <c r="C209" s="34" t="s">
        <v>85</v>
      </c>
      <c r="D209" s="24" t="s">
        <v>86</v>
      </c>
      <c r="E209" s="33">
        <v>2502921.58</v>
      </c>
      <c r="F209" s="33"/>
      <c r="G209" s="33"/>
      <c r="H209" s="33">
        <f t="shared" si="3"/>
        <v>2502921.58</v>
      </c>
    </row>
    <row r="210" spans="1:8" x14ac:dyDescent="0.25">
      <c r="A210" s="143" t="s">
        <v>4801</v>
      </c>
      <c r="B210" s="34" t="s">
        <v>650</v>
      </c>
      <c r="C210" s="34" t="s">
        <v>85</v>
      </c>
      <c r="D210" s="24" t="s">
        <v>86</v>
      </c>
      <c r="E210" s="33">
        <v>337596.46</v>
      </c>
      <c r="F210" s="33"/>
      <c r="G210" s="33"/>
      <c r="H210" s="33">
        <f t="shared" si="3"/>
        <v>337596.46</v>
      </c>
    </row>
    <row r="211" spans="1:8" x14ac:dyDescent="0.25">
      <c r="A211" s="143" t="s">
        <v>4802</v>
      </c>
      <c r="B211" s="34" t="s">
        <v>651</v>
      </c>
      <c r="C211" s="34" t="s">
        <v>85</v>
      </c>
      <c r="D211" s="24" t="s">
        <v>86</v>
      </c>
      <c r="E211" s="33">
        <v>168370.5</v>
      </c>
      <c r="F211" s="33"/>
      <c r="G211" s="33"/>
      <c r="H211" s="33">
        <f t="shared" si="3"/>
        <v>168370.5</v>
      </c>
    </row>
    <row r="212" spans="1:8" x14ac:dyDescent="0.25">
      <c r="A212" s="143" t="s">
        <v>4803</v>
      </c>
      <c r="B212" s="34" t="s">
        <v>652</v>
      </c>
      <c r="C212" s="34" t="s">
        <v>45</v>
      </c>
      <c r="D212" s="24" t="s">
        <v>37</v>
      </c>
      <c r="E212" s="33">
        <v>105498.45</v>
      </c>
      <c r="F212" s="33"/>
      <c r="G212" s="33"/>
      <c r="H212" s="33">
        <f t="shared" si="3"/>
        <v>105498.45</v>
      </c>
    </row>
    <row r="213" spans="1:8" x14ac:dyDescent="0.25">
      <c r="A213" s="143" t="s">
        <v>4804</v>
      </c>
      <c r="B213" s="34" t="s">
        <v>653</v>
      </c>
      <c r="C213" s="34" t="s">
        <v>45</v>
      </c>
      <c r="D213" s="24" t="s">
        <v>37</v>
      </c>
      <c r="E213" s="33">
        <v>23546.68</v>
      </c>
      <c r="F213" s="33"/>
      <c r="G213" s="33"/>
      <c r="H213" s="33">
        <f t="shared" si="3"/>
        <v>23546.68</v>
      </c>
    </row>
    <row r="214" spans="1:8" x14ac:dyDescent="0.25">
      <c r="A214" s="143" t="s">
        <v>4805</v>
      </c>
      <c r="B214" s="34" t="s">
        <v>654</v>
      </c>
      <c r="C214" s="34" t="s">
        <v>45</v>
      </c>
      <c r="D214" s="24" t="s">
        <v>37</v>
      </c>
      <c r="E214" s="33">
        <v>13104029.939999999</v>
      </c>
      <c r="F214" s="33">
        <v>1834613.4</v>
      </c>
      <c r="G214" s="33"/>
      <c r="H214" s="33">
        <f t="shared" si="3"/>
        <v>14938643.34</v>
      </c>
    </row>
    <row r="215" spans="1:8" x14ac:dyDescent="0.25">
      <c r="A215" s="143" t="s">
        <v>4806</v>
      </c>
      <c r="B215" s="34" t="s">
        <v>655</v>
      </c>
      <c r="C215" s="34" t="s">
        <v>45</v>
      </c>
      <c r="D215" s="24" t="s">
        <v>37</v>
      </c>
      <c r="E215" s="33">
        <v>56850.1</v>
      </c>
      <c r="F215" s="33"/>
      <c r="G215" s="33"/>
      <c r="H215" s="33">
        <f t="shared" si="3"/>
        <v>56850.1</v>
      </c>
    </row>
    <row r="216" spans="1:8" x14ac:dyDescent="0.25">
      <c r="A216" s="143" t="s">
        <v>4807</v>
      </c>
      <c r="B216" s="34" t="s">
        <v>656</v>
      </c>
      <c r="C216" s="34" t="s">
        <v>45</v>
      </c>
      <c r="D216" s="24" t="s">
        <v>37</v>
      </c>
      <c r="E216" s="33">
        <v>15097618.419999998</v>
      </c>
      <c r="F216" s="33">
        <v>3853687.83</v>
      </c>
      <c r="G216" s="33"/>
      <c r="H216" s="33">
        <f t="shared" si="3"/>
        <v>18951306.25</v>
      </c>
    </row>
    <row r="217" spans="1:8" x14ac:dyDescent="0.25">
      <c r="A217" s="143" t="s">
        <v>4808</v>
      </c>
      <c r="B217" s="34" t="s">
        <v>657</v>
      </c>
      <c r="C217" s="34" t="s">
        <v>45</v>
      </c>
      <c r="D217" s="24" t="s">
        <v>37</v>
      </c>
      <c r="E217" s="33">
        <v>299609.62</v>
      </c>
      <c r="F217" s="33">
        <v>7367.64</v>
      </c>
      <c r="G217" s="33"/>
      <c r="H217" s="33">
        <f t="shared" si="3"/>
        <v>306977.26</v>
      </c>
    </row>
    <row r="218" spans="1:8" x14ac:dyDescent="0.25">
      <c r="A218" s="143" t="s">
        <v>4809</v>
      </c>
      <c r="B218" s="34" t="s">
        <v>658</v>
      </c>
      <c r="C218" s="34" t="s">
        <v>45</v>
      </c>
      <c r="D218" s="24" t="s">
        <v>37</v>
      </c>
      <c r="E218" s="33">
        <v>75054.09</v>
      </c>
      <c r="F218" s="33"/>
      <c r="G218" s="33"/>
      <c r="H218" s="33">
        <f t="shared" si="3"/>
        <v>75054.09</v>
      </c>
    </row>
    <row r="219" spans="1:8" x14ac:dyDescent="0.25">
      <c r="A219" s="143" t="s">
        <v>4810</v>
      </c>
      <c r="B219" s="34" t="s">
        <v>659</v>
      </c>
      <c r="C219" s="34" t="s">
        <v>45</v>
      </c>
      <c r="D219" s="24" t="s">
        <v>37</v>
      </c>
      <c r="E219" s="33">
        <v>33715.230000000003</v>
      </c>
      <c r="F219" s="33"/>
      <c r="G219" s="33"/>
      <c r="H219" s="33">
        <f t="shared" si="3"/>
        <v>33715.230000000003</v>
      </c>
    </row>
    <row r="220" spans="1:8" x14ac:dyDescent="0.25">
      <c r="A220" s="143" t="s">
        <v>4811</v>
      </c>
      <c r="B220" s="34" t="s">
        <v>660</v>
      </c>
      <c r="C220" s="34" t="s">
        <v>45</v>
      </c>
      <c r="D220" s="24" t="s">
        <v>37</v>
      </c>
      <c r="E220" s="33">
        <v>1540071.23</v>
      </c>
      <c r="F220" s="33">
        <v>205941.53</v>
      </c>
      <c r="G220" s="33"/>
      <c r="H220" s="33">
        <f t="shared" si="3"/>
        <v>1746012.76</v>
      </c>
    </row>
    <row r="221" spans="1:8" x14ac:dyDescent="0.25">
      <c r="A221" s="143" t="s">
        <v>4512</v>
      </c>
      <c r="B221" s="34" t="s">
        <v>661</v>
      </c>
      <c r="C221" s="34" t="s">
        <v>45</v>
      </c>
      <c r="D221" s="24" t="s">
        <v>37</v>
      </c>
      <c r="E221" s="33">
        <v>2141545.85</v>
      </c>
      <c r="F221" s="33">
        <v>19268.86</v>
      </c>
      <c r="G221" s="33"/>
      <c r="H221" s="33">
        <f t="shared" si="3"/>
        <v>2160814.71</v>
      </c>
    </row>
    <row r="222" spans="1:8" x14ac:dyDescent="0.25">
      <c r="A222" s="143" t="s">
        <v>4812</v>
      </c>
      <c r="B222" s="34" t="s">
        <v>662</v>
      </c>
      <c r="C222" s="34" t="s">
        <v>45</v>
      </c>
      <c r="D222" s="24" t="s">
        <v>37</v>
      </c>
      <c r="E222" s="33">
        <v>239821.52</v>
      </c>
      <c r="F222" s="33"/>
      <c r="G222" s="33"/>
      <c r="H222" s="33">
        <f t="shared" si="3"/>
        <v>239821.52</v>
      </c>
    </row>
    <row r="223" spans="1:8" x14ac:dyDescent="0.25">
      <c r="A223" s="143" t="s">
        <v>4520</v>
      </c>
      <c r="B223" s="34" t="s">
        <v>45</v>
      </c>
      <c r="C223" s="34" t="s">
        <v>45</v>
      </c>
      <c r="D223" s="24" t="s">
        <v>37</v>
      </c>
      <c r="E223" s="33">
        <v>14197159.92</v>
      </c>
      <c r="F223" s="33"/>
      <c r="G223" s="33"/>
      <c r="H223" s="33">
        <f t="shared" si="3"/>
        <v>14197159.92</v>
      </c>
    </row>
    <row r="224" spans="1:8" x14ac:dyDescent="0.25">
      <c r="A224" s="143" t="s">
        <v>4813</v>
      </c>
      <c r="B224" s="34" t="s">
        <v>663</v>
      </c>
      <c r="C224" s="34" t="s">
        <v>45</v>
      </c>
      <c r="D224" s="24" t="s">
        <v>37</v>
      </c>
      <c r="E224" s="33">
        <v>18038.150000000001</v>
      </c>
      <c r="F224" s="33"/>
      <c r="G224" s="33"/>
      <c r="H224" s="33">
        <f t="shared" si="3"/>
        <v>18038.150000000001</v>
      </c>
    </row>
    <row r="225" spans="1:8" x14ac:dyDescent="0.25">
      <c r="A225" s="143"/>
      <c r="B225" s="32" t="s">
        <v>664</v>
      </c>
      <c r="C225" s="34" t="s">
        <v>45</v>
      </c>
      <c r="D225" s="24" t="s">
        <v>37</v>
      </c>
      <c r="E225" s="33"/>
      <c r="F225" s="33">
        <v>2555598.56</v>
      </c>
      <c r="G225" s="33"/>
      <c r="H225" s="33">
        <f t="shared" si="3"/>
        <v>2555598.56</v>
      </c>
    </row>
    <row r="226" spans="1:8" x14ac:dyDescent="0.25">
      <c r="A226" s="143" t="s">
        <v>4814</v>
      </c>
      <c r="B226" s="34" t="s">
        <v>665</v>
      </c>
      <c r="C226" s="34" t="s">
        <v>45</v>
      </c>
      <c r="D226" s="24" t="s">
        <v>37</v>
      </c>
      <c r="E226" s="33">
        <v>1452769.9</v>
      </c>
      <c r="F226" s="33">
        <v>270573.06</v>
      </c>
      <c r="G226" s="33"/>
      <c r="H226" s="33">
        <f t="shared" si="3"/>
        <v>1723342.96</v>
      </c>
    </row>
    <row r="227" spans="1:8" x14ac:dyDescent="0.25">
      <c r="A227" s="143" t="s">
        <v>4815</v>
      </c>
      <c r="B227" s="34" t="s">
        <v>666</v>
      </c>
      <c r="C227" s="34" t="s">
        <v>45</v>
      </c>
      <c r="D227" s="24" t="s">
        <v>37</v>
      </c>
      <c r="E227" s="33">
        <v>522929.94</v>
      </c>
      <c r="F227" s="33">
        <v>3797.14</v>
      </c>
      <c r="G227" s="33"/>
      <c r="H227" s="33">
        <f t="shared" si="3"/>
        <v>526727.07999999996</v>
      </c>
    </row>
    <row r="228" spans="1:8" x14ac:dyDescent="0.25">
      <c r="A228" s="143" t="s">
        <v>4816</v>
      </c>
      <c r="B228" s="34" t="s">
        <v>667</v>
      </c>
      <c r="C228" s="34" t="s">
        <v>45</v>
      </c>
      <c r="D228" s="24" t="s">
        <v>37</v>
      </c>
      <c r="E228" s="33">
        <v>38359.769999999997</v>
      </c>
      <c r="F228" s="33"/>
      <c r="G228" s="33"/>
      <c r="H228" s="33">
        <f t="shared" si="3"/>
        <v>38359.769999999997</v>
      </c>
    </row>
    <row r="229" spans="1:8" x14ac:dyDescent="0.25">
      <c r="A229" s="143" t="s">
        <v>4817</v>
      </c>
      <c r="B229" s="34" t="s">
        <v>668</v>
      </c>
      <c r="C229" s="34" t="s">
        <v>45</v>
      </c>
      <c r="D229" s="24" t="s">
        <v>37</v>
      </c>
      <c r="E229" s="33">
        <v>28994.54</v>
      </c>
      <c r="F229" s="33"/>
      <c r="G229" s="33"/>
      <c r="H229" s="33">
        <f t="shared" si="3"/>
        <v>28994.54</v>
      </c>
    </row>
    <row r="230" spans="1:8" x14ac:dyDescent="0.25">
      <c r="A230" s="143" t="s">
        <v>4818</v>
      </c>
      <c r="B230" s="34" t="s">
        <v>669</v>
      </c>
      <c r="C230" s="34" t="s">
        <v>45</v>
      </c>
      <c r="D230" s="24" t="s">
        <v>37</v>
      </c>
      <c r="E230" s="33">
        <v>28177.200000000001</v>
      </c>
      <c r="F230" s="33"/>
      <c r="G230" s="33"/>
      <c r="H230" s="33">
        <f t="shared" si="3"/>
        <v>28177.200000000001</v>
      </c>
    </row>
    <row r="231" spans="1:8" x14ac:dyDescent="0.25">
      <c r="A231" s="143" t="s">
        <v>4819</v>
      </c>
      <c r="B231" s="34" t="s">
        <v>670</v>
      </c>
      <c r="C231" s="34" t="s">
        <v>45</v>
      </c>
      <c r="D231" s="24" t="s">
        <v>37</v>
      </c>
      <c r="E231" s="33">
        <v>134008.79</v>
      </c>
      <c r="F231" s="33"/>
      <c r="G231" s="33"/>
      <c r="H231" s="33">
        <f t="shared" si="3"/>
        <v>134008.79</v>
      </c>
    </row>
    <row r="232" spans="1:8" x14ac:dyDescent="0.25">
      <c r="A232" s="143" t="s">
        <v>4820</v>
      </c>
      <c r="B232" s="34" t="s">
        <v>671</v>
      </c>
      <c r="C232" s="34" t="s">
        <v>45</v>
      </c>
      <c r="D232" s="24" t="s">
        <v>37</v>
      </c>
      <c r="E232" s="33">
        <v>5281311.29</v>
      </c>
      <c r="F232" s="33">
        <v>1805375.92</v>
      </c>
      <c r="G232" s="33"/>
      <c r="H232" s="33">
        <f t="shared" si="3"/>
        <v>7086687.21</v>
      </c>
    </row>
    <row r="233" spans="1:8" x14ac:dyDescent="0.25">
      <c r="A233" s="143" t="s">
        <v>4821</v>
      </c>
      <c r="B233" s="34" t="s">
        <v>672</v>
      </c>
      <c r="C233" s="34" t="s">
        <v>45</v>
      </c>
      <c r="D233" s="24" t="s">
        <v>37</v>
      </c>
      <c r="E233" s="33">
        <v>190439.2</v>
      </c>
      <c r="F233" s="33">
        <v>67809.440000000002</v>
      </c>
      <c r="G233" s="33"/>
      <c r="H233" s="33">
        <f t="shared" si="3"/>
        <v>258248.64</v>
      </c>
    </row>
    <row r="234" spans="1:8" x14ac:dyDescent="0.25">
      <c r="A234" s="143" t="s">
        <v>4822</v>
      </c>
      <c r="B234" s="34" t="s">
        <v>673</v>
      </c>
      <c r="C234" s="34" t="s">
        <v>45</v>
      </c>
      <c r="D234" s="24" t="s">
        <v>37</v>
      </c>
      <c r="E234" s="33">
        <v>575371.15</v>
      </c>
      <c r="F234" s="33">
        <v>480177.87</v>
      </c>
      <c r="G234" s="33"/>
      <c r="H234" s="33">
        <f t="shared" si="3"/>
        <v>1055549.02</v>
      </c>
    </row>
    <row r="235" spans="1:8" x14ac:dyDescent="0.25">
      <c r="A235" s="143" t="s">
        <v>4823</v>
      </c>
      <c r="B235" s="34" t="s">
        <v>674</v>
      </c>
      <c r="C235" s="34" t="s">
        <v>45</v>
      </c>
      <c r="D235" s="24" t="s">
        <v>37</v>
      </c>
      <c r="E235" s="33">
        <v>4858559.0199999996</v>
      </c>
      <c r="F235" s="33">
        <v>67581.41</v>
      </c>
      <c r="G235" s="33"/>
      <c r="H235" s="33">
        <f t="shared" si="3"/>
        <v>4926140.43</v>
      </c>
    </row>
    <row r="236" spans="1:8" x14ac:dyDescent="0.25">
      <c r="A236" s="143" t="s">
        <v>4824</v>
      </c>
      <c r="B236" s="34" t="s">
        <v>675</v>
      </c>
      <c r="C236" s="34" t="s">
        <v>45</v>
      </c>
      <c r="D236" s="24" t="s">
        <v>37</v>
      </c>
      <c r="E236" s="33">
        <v>1704863.97</v>
      </c>
      <c r="F236" s="33">
        <v>608915.18999999994</v>
      </c>
      <c r="G236" s="33"/>
      <c r="H236" s="33">
        <f t="shared" si="3"/>
        <v>2313779.16</v>
      </c>
    </row>
    <row r="237" spans="1:8" x14ac:dyDescent="0.25">
      <c r="A237" s="143" t="s">
        <v>4825</v>
      </c>
      <c r="B237" s="34" t="s">
        <v>676</v>
      </c>
      <c r="C237" s="34" t="s">
        <v>45</v>
      </c>
      <c r="D237" s="24" t="s">
        <v>37</v>
      </c>
      <c r="E237" s="33">
        <v>491839.77</v>
      </c>
      <c r="F237" s="33">
        <v>699534.91999999993</v>
      </c>
      <c r="G237" s="33"/>
      <c r="H237" s="33">
        <f t="shared" si="3"/>
        <v>1191374.69</v>
      </c>
    </row>
    <row r="238" spans="1:8" x14ac:dyDescent="0.25">
      <c r="A238" s="143" t="s">
        <v>4826</v>
      </c>
      <c r="B238" s="34" t="s">
        <v>677</v>
      </c>
      <c r="C238" s="34" t="s">
        <v>45</v>
      </c>
      <c r="D238" s="24" t="s">
        <v>37</v>
      </c>
      <c r="E238" s="33">
        <v>1935379.93</v>
      </c>
      <c r="F238" s="33">
        <v>103294.16</v>
      </c>
      <c r="G238" s="33"/>
      <c r="H238" s="33">
        <f t="shared" si="3"/>
        <v>2038674.0899999999</v>
      </c>
    </row>
    <row r="239" spans="1:8" x14ac:dyDescent="0.25">
      <c r="A239" s="143" t="s">
        <v>4827</v>
      </c>
      <c r="B239" s="34" t="s">
        <v>678</v>
      </c>
      <c r="C239" s="34" t="s">
        <v>45</v>
      </c>
      <c r="D239" s="24" t="s">
        <v>37</v>
      </c>
      <c r="E239" s="33">
        <v>90634.58</v>
      </c>
      <c r="F239" s="33"/>
      <c r="G239" s="33"/>
      <c r="H239" s="33">
        <f t="shared" si="3"/>
        <v>90634.58</v>
      </c>
    </row>
    <row r="240" spans="1:8" x14ac:dyDescent="0.25">
      <c r="A240" s="143" t="s">
        <v>4828</v>
      </c>
      <c r="B240" s="34" t="s">
        <v>679</v>
      </c>
      <c r="C240" s="34" t="s">
        <v>45</v>
      </c>
      <c r="D240" s="24" t="s">
        <v>37</v>
      </c>
      <c r="E240" s="33">
        <v>182570.62</v>
      </c>
      <c r="F240" s="33">
        <v>106542.84</v>
      </c>
      <c r="G240" s="33"/>
      <c r="H240" s="33">
        <f t="shared" si="3"/>
        <v>289113.45999999996</v>
      </c>
    </row>
    <row r="241" spans="1:8" x14ac:dyDescent="0.25">
      <c r="A241" s="143" t="s">
        <v>4829</v>
      </c>
      <c r="B241" s="34" t="s">
        <v>680</v>
      </c>
      <c r="C241" s="34" t="s">
        <v>45</v>
      </c>
      <c r="D241" s="24" t="s">
        <v>37</v>
      </c>
      <c r="E241" s="33">
        <v>451938.07</v>
      </c>
      <c r="F241" s="33">
        <v>181480.71</v>
      </c>
      <c r="G241" s="33"/>
      <c r="H241" s="33">
        <f t="shared" si="3"/>
        <v>633418.78</v>
      </c>
    </row>
    <row r="242" spans="1:8" x14ac:dyDescent="0.25">
      <c r="A242" s="143" t="s">
        <v>4830</v>
      </c>
      <c r="B242" s="34" t="s">
        <v>681</v>
      </c>
      <c r="C242" s="34" t="s">
        <v>45</v>
      </c>
      <c r="D242" s="24" t="s">
        <v>37</v>
      </c>
      <c r="E242" s="33">
        <v>38421.21</v>
      </c>
      <c r="F242" s="33"/>
      <c r="G242" s="33"/>
      <c r="H242" s="33">
        <f t="shared" si="3"/>
        <v>38421.21</v>
      </c>
    </row>
    <row r="243" spans="1:8" x14ac:dyDescent="0.25">
      <c r="A243" s="143" t="s">
        <v>4831</v>
      </c>
      <c r="B243" s="34" t="s">
        <v>682</v>
      </c>
      <c r="C243" s="34" t="s">
        <v>45</v>
      </c>
      <c r="D243" s="24" t="s">
        <v>37</v>
      </c>
      <c r="E243" s="33">
        <v>154047.17000000001</v>
      </c>
      <c r="F243" s="33"/>
      <c r="G243" s="33"/>
      <c r="H243" s="33">
        <f t="shared" si="3"/>
        <v>154047.17000000001</v>
      </c>
    </row>
    <row r="244" spans="1:8" x14ac:dyDescent="0.25">
      <c r="A244" s="143" t="s">
        <v>4832</v>
      </c>
      <c r="B244" s="34" t="s">
        <v>683</v>
      </c>
      <c r="C244" s="34" t="s">
        <v>45</v>
      </c>
      <c r="D244" s="24" t="s">
        <v>37</v>
      </c>
      <c r="E244" s="33">
        <v>398.93</v>
      </c>
      <c r="F244" s="33"/>
      <c r="G244" s="33"/>
      <c r="H244" s="33">
        <f t="shared" si="3"/>
        <v>398.93</v>
      </c>
    </row>
    <row r="245" spans="1:8" x14ac:dyDescent="0.25">
      <c r="A245" s="143" t="s">
        <v>4513</v>
      </c>
      <c r="B245" s="34" t="s">
        <v>684</v>
      </c>
      <c r="C245" s="34" t="s">
        <v>45</v>
      </c>
      <c r="D245" s="24" t="s">
        <v>37</v>
      </c>
      <c r="E245" s="33">
        <v>3627127.67</v>
      </c>
      <c r="F245" s="33">
        <v>989547.99</v>
      </c>
      <c r="G245" s="33"/>
      <c r="H245" s="33">
        <f t="shared" si="3"/>
        <v>4616675.66</v>
      </c>
    </row>
    <row r="246" spans="1:8" x14ac:dyDescent="0.25">
      <c r="A246" s="143" t="s">
        <v>4833</v>
      </c>
      <c r="B246" s="34" t="s">
        <v>685</v>
      </c>
      <c r="C246" s="34" t="s">
        <v>45</v>
      </c>
      <c r="D246" s="24" t="s">
        <v>37</v>
      </c>
      <c r="E246" s="33">
        <v>187263.21</v>
      </c>
      <c r="F246" s="33"/>
      <c r="G246" s="33"/>
      <c r="H246" s="33">
        <f t="shared" si="3"/>
        <v>187263.21</v>
      </c>
    </row>
    <row r="247" spans="1:8" x14ac:dyDescent="0.25">
      <c r="A247" s="143" t="s">
        <v>4834</v>
      </c>
      <c r="B247" s="34" t="s">
        <v>686</v>
      </c>
      <c r="C247" s="34" t="s">
        <v>45</v>
      </c>
      <c r="D247" s="24" t="s">
        <v>37</v>
      </c>
      <c r="E247" s="33">
        <v>175097.71</v>
      </c>
      <c r="F247" s="33"/>
      <c r="G247" s="33"/>
      <c r="H247" s="33">
        <f t="shared" si="3"/>
        <v>175097.71</v>
      </c>
    </row>
    <row r="248" spans="1:8" x14ac:dyDescent="0.25">
      <c r="A248" s="143" t="s">
        <v>4835</v>
      </c>
      <c r="B248" s="34" t="s">
        <v>687</v>
      </c>
      <c r="C248" s="34" t="s">
        <v>45</v>
      </c>
      <c r="D248" s="24" t="s">
        <v>37</v>
      </c>
      <c r="E248" s="33">
        <v>1590.49</v>
      </c>
      <c r="F248" s="33"/>
      <c r="G248" s="33"/>
      <c r="H248" s="33">
        <f t="shared" si="3"/>
        <v>1590.49</v>
      </c>
    </row>
    <row r="249" spans="1:8" x14ac:dyDescent="0.25">
      <c r="A249" s="143" t="s">
        <v>4482</v>
      </c>
      <c r="B249" s="34" t="s">
        <v>688</v>
      </c>
      <c r="C249" s="34" t="s">
        <v>45</v>
      </c>
      <c r="D249" s="24" t="s">
        <v>37</v>
      </c>
      <c r="E249" s="33">
        <v>1451079.06</v>
      </c>
      <c r="F249" s="33"/>
      <c r="G249" s="33"/>
      <c r="H249" s="33">
        <f t="shared" si="3"/>
        <v>1451079.06</v>
      </c>
    </row>
    <row r="250" spans="1:8" x14ac:dyDescent="0.25">
      <c r="A250" s="143" t="s">
        <v>4836</v>
      </c>
      <c r="B250" s="34" t="s">
        <v>689</v>
      </c>
      <c r="C250" s="34" t="s">
        <v>45</v>
      </c>
      <c r="D250" s="24" t="s">
        <v>37</v>
      </c>
      <c r="E250" s="33">
        <v>55864.81</v>
      </c>
      <c r="F250" s="33"/>
      <c r="G250" s="33"/>
      <c r="H250" s="33">
        <f t="shared" si="3"/>
        <v>55864.81</v>
      </c>
    </row>
    <row r="251" spans="1:8" x14ac:dyDescent="0.25">
      <c r="A251" s="143" t="s">
        <v>4837</v>
      </c>
      <c r="B251" s="34" t="s">
        <v>690</v>
      </c>
      <c r="C251" s="34" t="s">
        <v>45</v>
      </c>
      <c r="D251" s="24" t="s">
        <v>37</v>
      </c>
      <c r="E251" s="33">
        <v>63592.29</v>
      </c>
      <c r="F251" s="33"/>
      <c r="G251" s="33"/>
      <c r="H251" s="33">
        <f t="shared" si="3"/>
        <v>63592.29</v>
      </c>
    </row>
    <row r="252" spans="1:8" x14ac:dyDescent="0.25">
      <c r="A252" s="143" t="s">
        <v>4838</v>
      </c>
      <c r="B252" s="34" t="s">
        <v>691</v>
      </c>
      <c r="C252" s="34" t="s">
        <v>45</v>
      </c>
      <c r="D252" s="24" t="s">
        <v>37</v>
      </c>
      <c r="E252" s="33">
        <v>336152.52999999997</v>
      </c>
      <c r="F252" s="33"/>
      <c r="G252" s="33"/>
      <c r="H252" s="33">
        <f t="shared" si="3"/>
        <v>336152.52999999997</v>
      </c>
    </row>
    <row r="253" spans="1:8" x14ac:dyDescent="0.25">
      <c r="A253" s="143" t="s">
        <v>4839</v>
      </c>
      <c r="B253" s="34" t="s">
        <v>692</v>
      </c>
      <c r="C253" s="34" t="s">
        <v>45</v>
      </c>
      <c r="D253" s="24" t="s">
        <v>37</v>
      </c>
      <c r="E253" s="33">
        <v>739320.46000000008</v>
      </c>
      <c r="F253" s="33">
        <v>7195.72</v>
      </c>
      <c r="G253" s="33"/>
      <c r="H253" s="33">
        <f t="shared" si="3"/>
        <v>746516.18</v>
      </c>
    </row>
    <row r="254" spans="1:8" x14ac:dyDescent="0.25">
      <c r="A254" s="143" t="s">
        <v>4840</v>
      </c>
      <c r="B254" s="34" t="s">
        <v>693</v>
      </c>
      <c r="C254" s="34" t="s">
        <v>45</v>
      </c>
      <c r="D254" s="24" t="s">
        <v>37</v>
      </c>
      <c r="E254" s="33">
        <v>7752.74</v>
      </c>
      <c r="F254" s="33"/>
      <c r="G254" s="33"/>
      <c r="H254" s="33">
        <f t="shared" si="3"/>
        <v>7752.74</v>
      </c>
    </row>
    <row r="255" spans="1:8" x14ac:dyDescent="0.25">
      <c r="A255" s="143" t="s">
        <v>4841</v>
      </c>
      <c r="B255" s="34" t="s">
        <v>694</v>
      </c>
      <c r="C255" s="34" t="s">
        <v>45</v>
      </c>
      <c r="D255" s="24" t="s">
        <v>37</v>
      </c>
      <c r="E255" s="33">
        <v>428661.71</v>
      </c>
      <c r="F255" s="33">
        <v>30307.16</v>
      </c>
      <c r="G255" s="33"/>
      <c r="H255" s="33">
        <f t="shared" si="3"/>
        <v>458968.87</v>
      </c>
    </row>
    <row r="256" spans="1:8" x14ac:dyDescent="0.25">
      <c r="A256" s="143" t="s">
        <v>4412</v>
      </c>
      <c r="B256" s="34" t="s">
        <v>695</v>
      </c>
      <c r="C256" s="34" t="s">
        <v>45</v>
      </c>
      <c r="D256" s="24" t="s">
        <v>37</v>
      </c>
      <c r="E256" s="33">
        <v>5913823.9500000002</v>
      </c>
      <c r="F256" s="33">
        <v>531368.19999999995</v>
      </c>
      <c r="G256" s="33"/>
      <c r="H256" s="33">
        <f t="shared" si="3"/>
        <v>6445192.1500000004</v>
      </c>
    </row>
    <row r="257" spans="1:8" x14ac:dyDescent="0.25">
      <c r="A257" s="143" t="s">
        <v>4842</v>
      </c>
      <c r="B257" s="34" t="s">
        <v>696</v>
      </c>
      <c r="C257" s="34" t="s">
        <v>45</v>
      </c>
      <c r="D257" s="24" t="s">
        <v>37</v>
      </c>
      <c r="E257" s="33">
        <v>464908.53</v>
      </c>
      <c r="F257" s="33"/>
      <c r="G257" s="33"/>
      <c r="H257" s="33">
        <f t="shared" si="3"/>
        <v>464908.53</v>
      </c>
    </row>
    <row r="258" spans="1:8" x14ac:dyDescent="0.25">
      <c r="A258" s="143" t="s">
        <v>4843</v>
      </c>
      <c r="B258" s="34" t="s">
        <v>697</v>
      </c>
      <c r="C258" s="34" t="s">
        <v>45</v>
      </c>
      <c r="D258" s="24" t="s">
        <v>37</v>
      </c>
      <c r="E258" s="33">
        <v>2440936.7400000002</v>
      </c>
      <c r="F258" s="33"/>
      <c r="G258" s="33"/>
      <c r="H258" s="33">
        <f t="shared" si="3"/>
        <v>2440936.7400000002</v>
      </c>
    </row>
    <row r="259" spans="1:8" x14ac:dyDescent="0.25">
      <c r="A259" s="143" t="s">
        <v>4844</v>
      </c>
      <c r="B259" s="34" t="s">
        <v>698</v>
      </c>
      <c r="C259" s="34" t="s">
        <v>45</v>
      </c>
      <c r="D259" s="24" t="s">
        <v>37</v>
      </c>
      <c r="E259" s="33">
        <v>13654054.6</v>
      </c>
      <c r="F259" s="33">
        <v>4589040.4400000004</v>
      </c>
      <c r="G259" s="33"/>
      <c r="H259" s="33">
        <f t="shared" si="3"/>
        <v>18243095.039999999</v>
      </c>
    </row>
    <row r="260" spans="1:8" x14ac:dyDescent="0.25">
      <c r="A260" s="143" t="s">
        <v>4845</v>
      </c>
      <c r="B260" s="34" t="s">
        <v>699</v>
      </c>
      <c r="C260" s="34" t="s">
        <v>45</v>
      </c>
      <c r="D260" s="24" t="s">
        <v>37</v>
      </c>
      <c r="E260" s="33">
        <v>75714.8</v>
      </c>
      <c r="F260" s="33">
        <v>37726.629999999997</v>
      </c>
      <c r="G260" s="33"/>
      <c r="H260" s="33">
        <f t="shared" si="3"/>
        <v>113441.43</v>
      </c>
    </row>
    <row r="261" spans="1:8" x14ac:dyDescent="0.25">
      <c r="A261" s="143" t="s">
        <v>4846</v>
      </c>
      <c r="B261" s="34" t="s">
        <v>700</v>
      </c>
      <c r="C261" s="34" t="s">
        <v>45</v>
      </c>
      <c r="D261" s="24" t="s">
        <v>37</v>
      </c>
      <c r="E261" s="33">
        <v>67335.62</v>
      </c>
      <c r="F261" s="33">
        <v>52107.99</v>
      </c>
      <c r="G261" s="33"/>
      <c r="H261" s="33">
        <f t="shared" si="3"/>
        <v>119443.60999999999</v>
      </c>
    </row>
    <row r="262" spans="1:8" x14ac:dyDescent="0.25">
      <c r="A262" s="143" t="s">
        <v>4521</v>
      </c>
      <c r="B262" s="34" t="s">
        <v>701</v>
      </c>
      <c r="C262" s="34" t="s">
        <v>45</v>
      </c>
      <c r="D262" s="24" t="s">
        <v>37</v>
      </c>
      <c r="E262" s="33">
        <v>1078601.6599999999</v>
      </c>
      <c r="F262" s="33"/>
      <c r="G262" s="33"/>
      <c r="H262" s="33">
        <f t="shared" ref="H262:H325" si="4">E262+F262+G262</f>
        <v>1078601.6599999999</v>
      </c>
    </row>
    <row r="263" spans="1:8" x14ac:dyDescent="0.25">
      <c r="A263" s="143" t="s">
        <v>4847</v>
      </c>
      <c r="B263" s="34" t="s">
        <v>702</v>
      </c>
      <c r="C263" s="34" t="s">
        <v>45</v>
      </c>
      <c r="D263" s="24" t="s">
        <v>37</v>
      </c>
      <c r="E263" s="33">
        <v>998050.55</v>
      </c>
      <c r="F263" s="33">
        <v>112978.22</v>
      </c>
      <c r="G263" s="33"/>
      <c r="H263" s="33">
        <f t="shared" si="4"/>
        <v>1111028.77</v>
      </c>
    </row>
    <row r="264" spans="1:8" x14ac:dyDescent="0.25">
      <c r="A264" s="143" t="s">
        <v>4848</v>
      </c>
      <c r="B264" s="34" t="s">
        <v>703</v>
      </c>
      <c r="C264" s="34" t="s">
        <v>45</v>
      </c>
      <c r="D264" s="24" t="s">
        <v>37</v>
      </c>
      <c r="E264" s="33">
        <v>38394.14</v>
      </c>
      <c r="F264" s="33"/>
      <c r="G264" s="33"/>
      <c r="H264" s="33">
        <f t="shared" si="4"/>
        <v>38394.14</v>
      </c>
    </row>
    <row r="265" spans="1:8" x14ac:dyDescent="0.25">
      <c r="A265" s="143" t="s">
        <v>4849</v>
      </c>
      <c r="B265" s="34" t="s">
        <v>704</v>
      </c>
      <c r="C265" s="34" t="s">
        <v>45</v>
      </c>
      <c r="D265" s="24" t="s">
        <v>37</v>
      </c>
      <c r="E265" s="33">
        <v>349313.72</v>
      </c>
      <c r="F265" s="33"/>
      <c r="G265" s="33"/>
      <c r="H265" s="33">
        <f t="shared" si="4"/>
        <v>349313.72</v>
      </c>
    </row>
    <row r="266" spans="1:8" x14ac:dyDescent="0.25">
      <c r="A266" s="143" t="s">
        <v>4850</v>
      </c>
      <c r="B266" s="34" t="s">
        <v>705</v>
      </c>
      <c r="C266" s="34" t="s">
        <v>45</v>
      </c>
      <c r="D266" s="24" t="s">
        <v>37</v>
      </c>
      <c r="E266" s="33">
        <v>122999.58</v>
      </c>
      <c r="F266" s="33"/>
      <c r="G266" s="33"/>
      <c r="H266" s="33">
        <f t="shared" si="4"/>
        <v>122999.58</v>
      </c>
    </row>
    <row r="267" spans="1:8" x14ac:dyDescent="0.25">
      <c r="A267" s="143" t="s">
        <v>4851</v>
      </c>
      <c r="B267" s="34" t="s">
        <v>706</v>
      </c>
      <c r="C267" s="34" t="s">
        <v>45</v>
      </c>
      <c r="D267" s="24" t="s">
        <v>37</v>
      </c>
      <c r="E267" s="33">
        <v>4202089.92</v>
      </c>
      <c r="F267" s="33">
        <v>80629.58</v>
      </c>
      <c r="G267" s="33"/>
      <c r="H267" s="33">
        <f t="shared" si="4"/>
        <v>4282719.5</v>
      </c>
    </row>
    <row r="268" spans="1:8" x14ac:dyDescent="0.25">
      <c r="A268" s="143" t="s">
        <v>4852</v>
      </c>
      <c r="B268" s="34" t="s">
        <v>707</v>
      </c>
      <c r="C268" s="34" t="s">
        <v>45</v>
      </c>
      <c r="D268" s="24" t="s">
        <v>37</v>
      </c>
      <c r="E268" s="33">
        <v>155781.47</v>
      </c>
      <c r="F268" s="33"/>
      <c r="G268" s="33"/>
      <c r="H268" s="33">
        <f t="shared" si="4"/>
        <v>155781.47</v>
      </c>
    </row>
    <row r="269" spans="1:8" x14ac:dyDescent="0.25">
      <c r="A269" s="143" t="s">
        <v>4853</v>
      </c>
      <c r="B269" s="34" t="s">
        <v>708</v>
      </c>
      <c r="C269" s="34" t="s">
        <v>45</v>
      </c>
      <c r="D269" s="24" t="s">
        <v>37</v>
      </c>
      <c r="E269" s="33">
        <v>257174.03</v>
      </c>
      <c r="F269" s="33"/>
      <c r="G269" s="33"/>
      <c r="H269" s="33">
        <f t="shared" si="4"/>
        <v>257174.03</v>
      </c>
    </row>
    <row r="270" spans="1:8" x14ac:dyDescent="0.25">
      <c r="A270" s="143" t="s">
        <v>4854</v>
      </c>
      <c r="B270" s="34" t="s">
        <v>709</v>
      </c>
      <c r="C270" s="34" t="s">
        <v>45</v>
      </c>
      <c r="D270" s="24" t="s">
        <v>37</v>
      </c>
      <c r="E270" s="33">
        <v>474.36</v>
      </c>
      <c r="F270" s="33"/>
      <c r="G270" s="33"/>
      <c r="H270" s="33">
        <f t="shared" si="4"/>
        <v>474.36</v>
      </c>
    </row>
    <row r="271" spans="1:8" x14ac:dyDescent="0.25">
      <c r="A271" s="143" t="s">
        <v>4513</v>
      </c>
      <c r="B271" s="34" t="s">
        <v>710</v>
      </c>
      <c r="C271" s="34" t="s">
        <v>45</v>
      </c>
      <c r="D271" s="24" t="s">
        <v>37</v>
      </c>
      <c r="E271" s="33">
        <v>7262681.9400000004</v>
      </c>
      <c r="F271" s="33"/>
      <c r="G271" s="33"/>
      <c r="H271" s="33">
        <f t="shared" si="4"/>
        <v>7262681.9400000004</v>
      </c>
    </row>
    <row r="272" spans="1:8" x14ac:dyDescent="0.25">
      <c r="A272" s="143" t="s">
        <v>4855</v>
      </c>
      <c r="B272" s="34" t="s">
        <v>711</v>
      </c>
      <c r="C272" s="34" t="s">
        <v>45</v>
      </c>
      <c r="D272" s="24" t="s">
        <v>37</v>
      </c>
      <c r="E272" s="33">
        <v>106586.18</v>
      </c>
      <c r="F272" s="33"/>
      <c r="G272" s="33"/>
      <c r="H272" s="33">
        <f t="shared" si="4"/>
        <v>106586.18</v>
      </c>
    </row>
    <row r="273" spans="1:8" x14ac:dyDescent="0.25">
      <c r="A273" s="143" t="s">
        <v>4856</v>
      </c>
      <c r="B273" s="34" t="s">
        <v>712</v>
      </c>
      <c r="C273" s="34" t="s">
        <v>45</v>
      </c>
      <c r="D273" s="24" t="s">
        <v>37</v>
      </c>
      <c r="E273" s="33">
        <v>3788.56</v>
      </c>
      <c r="F273" s="33"/>
      <c r="G273" s="33"/>
      <c r="H273" s="33">
        <f t="shared" si="4"/>
        <v>3788.56</v>
      </c>
    </row>
    <row r="274" spans="1:8" x14ac:dyDescent="0.25">
      <c r="A274" s="143" t="s">
        <v>4857</v>
      </c>
      <c r="B274" s="34" t="s">
        <v>713</v>
      </c>
      <c r="C274" s="34" t="s">
        <v>45</v>
      </c>
      <c r="D274" s="24" t="s">
        <v>37</v>
      </c>
      <c r="E274" s="33">
        <v>151099.73000000001</v>
      </c>
      <c r="F274" s="33"/>
      <c r="G274" s="33"/>
      <c r="H274" s="33">
        <f t="shared" si="4"/>
        <v>151099.73000000001</v>
      </c>
    </row>
    <row r="275" spans="1:8" x14ac:dyDescent="0.25">
      <c r="A275" s="143" t="s">
        <v>4858</v>
      </c>
      <c r="B275" s="34" t="s">
        <v>714</v>
      </c>
      <c r="C275" s="34" t="s">
        <v>45</v>
      </c>
      <c r="D275" s="24" t="s">
        <v>37</v>
      </c>
      <c r="E275" s="33">
        <v>2470.33</v>
      </c>
      <c r="F275" s="33"/>
      <c r="G275" s="33"/>
      <c r="H275" s="33">
        <f t="shared" si="4"/>
        <v>2470.33</v>
      </c>
    </row>
    <row r="276" spans="1:8" x14ac:dyDescent="0.25">
      <c r="A276" s="143" t="s">
        <v>4859</v>
      </c>
      <c r="B276" s="34" t="s">
        <v>715</v>
      </c>
      <c r="C276" s="34" t="s">
        <v>45</v>
      </c>
      <c r="D276" s="24" t="s">
        <v>37</v>
      </c>
      <c r="E276" s="33">
        <v>1478700.18</v>
      </c>
      <c r="F276" s="33">
        <v>186348.11</v>
      </c>
      <c r="G276" s="33"/>
      <c r="H276" s="33">
        <f t="shared" si="4"/>
        <v>1665048.29</v>
      </c>
    </row>
    <row r="277" spans="1:8" x14ac:dyDescent="0.25">
      <c r="A277" s="143" t="s">
        <v>4860</v>
      </c>
      <c r="B277" s="34" t="s">
        <v>716</v>
      </c>
      <c r="C277" s="34" t="s">
        <v>45</v>
      </c>
      <c r="D277" s="24" t="s">
        <v>37</v>
      </c>
      <c r="E277" s="33">
        <v>98845.59</v>
      </c>
      <c r="F277" s="33"/>
      <c r="G277" s="33"/>
      <c r="H277" s="33">
        <f t="shared" si="4"/>
        <v>98845.59</v>
      </c>
    </row>
    <row r="278" spans="1:8" x14ac:dyDescent="0.25">
      <c r="A278" s="143" t="s">
        <v>4522</v>
      </c>
      <c r="B278" s="34" t="s">
        <v>248</v>
      </c>
      <c r="C278" s="34" t="s">
        <v>45</v>
      </c>
      <c r="D278" s="24" t="s">
        <v>37</v>
      </c>
      <c r="E278" s="33">
        <v>664932.76</v>
      </c>
      <c r="F278" s="33"/>
      <c r="G278" s="33"/>
      <c r="H278" s="33">
        <f t="shared" si="4"/>
        <v>664932.76</v>
      </c>
    </row>
    <row r="279" spans="1:8" x14ac:dyDescent="0.25">
      <c r="A279" s="143" t="s">
        <v>4861</v>
      </c>
      <c r="B279" s="34" t="s">
        <v>717</v>
      </c>
      <c r="C279" s="34" t="s">
        <v>45</v>
      </c>
      <c r="D279" s="24" t="s">
        <v>37</v>
      </c>
      <c r="E279" s="33">
        <v>57301.75</v>
      </c>
      <c r="F279" s="33"/>
      <c r="G279" s="33"/>
      <c r="H279" s="33">
        <f t="shared" si="4"/>
        <v>57301.75</v>
      </c>
    </row>
    <row r="280" spans="1:8" x14ac:dyDescent="0.25">
      <c r="A280" s="143" t="s">
        <v>4862</v>
      </c>
      <c r="B280" s="34" t="s">
        <v>718</v>
      </c>
      <c r="C280" s="34" t="s">
        <v>45</v>
      </c>
      <c r="D280" s="24" t="s">
        <v>37</v>
      </c>
      <c r="E280" s="33">
        <v>125478.01</v>
      </c>
      <c r="F280" s="33"/>
      <c r="G280" s="33"/>
      <c r="H280" s="33">
        <f t="shared" si="4"/>
        <v>125478.01</v>
      </c>
    </row>
    <row r="281" spans="1:8" x14ac:dyDescent="0.25">
      <c r="A281" s="143" t="s">
        <v>4863</v>
      </c>
      <c r="B281" s="34" t="s">
        <v>719</v>
      </c>
      <c r="C281" s="34" t="s">
        <v>45</v>
      </c>
      <c r="D281" s="24" t="s">
        <v>37</v>
      </c>
      <c r="E281" s="33">
        <v>87578.81</v>
      </c>
      <c r="F281" s="33"/>
      <c r="G281" s="33"/>
      <c r="H281" s="33">
        <f t="shared" si="4"/>
        <v>87578.81</v>
      </c>
    </row>
    <row r="282" spans="1:8" x14ac:dyDescent="0.25">
      <c r="A282" s="143" t="s">
        <v>4864</v>
      </c>
      <c r="B282" s="34" t="s">
        <v>720</v>
      </c>
      <c r="C282" s="34" t="s">
        <v>45</v>
      </c>
      <c r="D282" s="24" t="s">
        <v>37</v>
      </c>
      <c r="E282" s="33"/>
      <c r="F282" s="33">
        <v>11885.7</v>
      </c>
      <c r="G282" s="33"/>
      <c r="H282" s="33">
        <f t="shared" si="4"/>
        <v>11885.7</v>
      </c>
    </row>
    <row r="283" spans="1:8" x14ac:dyDescent="0.25">
      <c r="A283" s="143" t="s">
        <v>4388</v>
      </c>
      <c r="B283" s="34" t="s">
        <v>190</v>
      </c>
      <c r="C283" s="34" t="s">
        <v>45</v>
      </c>
      <c r="D283" s="24" t="s">
        <v>37</v>
      </c>
      <c r="E283" s="33">
        <v>3322504.95</v>
      </c>
      <c r="F283" s="33">
        <v>1322529.1499999999</v>
      </c>
      <c r="G283" s="33"/>
      <c r="H283" s="33">
        <f t="shared" si="4"/>
        <v>4645034.0999999996</v>
      </c>
    </row>
    <row r="284" spans="1:8" x14ac:dyDescent="0.25">
      <c r="A284" s="143" t="s">
        <v>4865</v>
      </c>
      <c r="B284" s="34" t="s">
        <v>721</v>
      </c>
      <c r="C284" s="34" t="s">
        <v>45</v>
      </c>
      <c r="D284" s="24" t="s">
        <v>37</v>
      </c>
      <c r="E284" s="33">
        <v>145.01</v>
      </c>
      <c r="F284" s="33"/>
      <c r="G284" s="33"/>
      <c r="H284" s="33">
        <f t="shared" si="4"/>
        <v>145.01</v>
      </c>
    </row>
    <row r="285" spans="1:8" x14ac:dyDescent="0.25">
      <c r="A285" s="143" t="s">
        <v>4866</v>
      </c>
      <c r="B285" s="34" t="s">
        <v>722</v>
      </c>
      <c r="C285" s="34" t="s">
        <v>45</v>
      </c>
      <c r="D285" s="24" t="s">
        <v>37</v>
      </c>
      <c r="E285" s="33">
        <v>2787079.11</v>
      </c>
      <c r="F285" s="33">
        <v>599556.1</v>
      </c>
      <c r="G285" s="33"/>
      <c r="H285" s="33">
        <f t="shared" si="4"/>
        <v>3386635.21</v>
      </c>
    </row>
    <row r="286" spans="1:8" x14ac:dyDescent="0.25">
      <c r="A286" s="143" t="s">
        <v>4867</v>
      </c>
      <c r="B286" s="34" t="s">
        <v>723</v>
      </c>
      <c r="C286" s="34" t="s">
        <v>45</v>
      </c>
      <c r="D286" s="24" t="s">
        <v>37</v>
      </c>
      <c r="E286" s="33">
        <v>6633188.8799999999</v>
      </c>
      <c r="F286" s="33">
        <v>525809.64</v>
      </c>
      <c r="G286" s="33"/>
      <c r="H286" s="33">
        <f t="shared" si="4"/>
        <v>7158998.5199999996</v>
      </c>
    </row>
    <row r="287" spans="1:8" x14ac:dyDescent="0.25">
      <c r="A287" s="143" t="s">
        <v>4868</v>
      </c>
      <c r="B287" s="34" t="s">
        <v>724</v>
      </c>
      <c r="C287" s="34" t="s">
        <v>45</v>
      </c>
      <c r="D287" s="24" t="s">
        <v>37</v>
      </c>
      <c r="E287" s="33">
        <v>11725070.899999999</v>
      </c>
      <c r="F287" s="33"/>
      <c r="G287" s="33"/>
      <c r="H287" s="33">
        <f t="shared" si="4"/>
        <v>11725070.899999999</v>
      </c>
    </row>
    <row r="288" spans="1:8" x14ac:dyDescent="0.25">
      <c r="A288" s="143" t="s">
        <v>4869</v>
      </c>
      <c r="B288" s="34" t="s">
        <v>725</v>
      </c>
      <c r="C288" s="34" t="s">
        <v>45</v>
      </c>
      <c r="D288" s="24" t="s">
        <v>37</v>
      </c>
      <c r="E288" s="33">
        <v>430780.35</v>
      </c>
      <c r="F288" s="33">
        <v>299674.14</v>
      </c>
      <c r="G288" s="33"/>
      <c r="H288" s="33">
        <f t="shared" si="4"/>
        <v>730454.49</v>
      </c>
    </row>
    <row r="289" spans="1:8" x14ac:dyDescent="0.25">
      <c r="A289" s="143" t="s">
        <v>4870</v>
      </c>
      <c r="B289" s="34" t="s">
        <v>726</v>
      </c>
      <c r="C289" s="34" t="s">
        <v>45</v>
      </c>
      <c r="D289" s="24" t="s">
        <v>37</v>
      </c>
      <c r="E289" s="33">
        <v>119086.95</v>
      </c>
      <c r="F289" s="33"/>
      <c r="G289" s="33"/>
      <c r="H289" s="33">
        <f t="shared" si="4"/>
        <v>119086.95</v>
      </c>
    </row>
    <row r="290" spans="1:8" x14ac:dyDescent="0.25">
      <c r="A290" s="143" t="s">
        <v>4871</v>
      </c>
      <c r="B290" s="34" t="s">
        <v>398</v>
      </c>
      <c r="C290" s="34" t="s">
        <v>45</v>
      </c>
      <c r="D290" s="24" t="s">
        <v>37</v>
      </c>
      <c r="E290" s="33">
        <v>115549501.10999998</v>
      </c>
      <c r="F290" s="33"/>
      <c r="G290" s="33"/>
      <c r="H290" s="33">
        <f t="shared" si="4"/>
        <v>115549501.10999998</v>
      </c>
    </row>
    <row r="291" spans="1:8" x14ac:dyDescent="0.25">
      <c r="A291" s="143" t="s">
        <v>4872</v>
      </c>
      <c r="B291" s="34" t="s">
        <v>727</v>
      </c>
      <c r="C291" s="34" t="s">
        <v>45</v>
      </c>
      <c r="D291" s="24" t="s">
        <v>37</v>
      </c>
      <c r="E291" s="33">
        <v>2761172.62</v>
      </c>
      <c r="F291" s="33">
        <v>735862.33</v>
      </c>
      <c r="G291" s="33"/>
      <c r="H291" s="33">
        <f t="shared" si="4"/>
        <v>3497034.95</v>
      </c>
    </row>
    <row r="292" spans="1:8" x14ac:dyDescent="0.25">
      <c r="A292" s="143"/>
      <c r="B292" s="34" t="s">
        <v>728</v>
      </c>
      <c r="C292" s="34" t="s">
        <v>70</v>
      </c>
      <c r="D292" s="24" t="s">
        <v>71</v>
      </c>
      <c r="E292" s="33">
        <v>1575</v>
      </c>
      <c r="F292" s="33"/>
      <c r="G292" s="33"/>
      <c r="H292" s="33">
        <f t="shared" si="4"/>
        <v>1575</v>
      </c>
    </row>
    <row r="293" spans="1:8" x14ac:dyDescent="0.25">
      <c r="A293" s="143" t="s">
        <v>4873</v>
      </c>
      <c r="B293" s="34" t="s">
        <v>729</v>
      </c>
      <c r="C293" s="34" t="s">
        <v>70</v>
      </c>
      <c r="D293" s="24" t="s">
        <v>71</v>
      </c>
      <c r="E293" s="33">
        <v>132556.53</v>
      </c>
      <c r="F293" s="33"/>
      <c r="G293" s="33"/>
      <c r="H293" s="33">
        <f t="shared" si="4"/>
        <v>132556.53</v>
      </c>
    </row>
    <row r="294" spans="1:8" x14ac:dyDescent="0.25">
      <c r="A294" s="143" t="s">
        <v>4874</v>
      </c>
      <c r="B294" s="34" t="s">
        <v>730</v>
      </c>
      <c r="C294" s="34" t="s">
        <v>70</v>
      </c>
      <c r="D294" s="24" t="s">
        <v>71</v>
      </c>
      <c r="E294" s="33">
        <v>889729.44</v>
      </c>
      <c r="F294" s="33"/>
      <c r="G294" s="33"/>
      <c r="H294" s="33">
        <f t="shared" si="4"/>
        <v>889729.44</v>
      </c>
    </row>
    <row r="295" spans="1:8" x14ac:dyDescent="0.25">
      <c r="A295" s="143" t="s">
        <v>4875</v>
      </c>
      <c r="B295" s="34" t="s">
        <v>731</v>
      </c>
      <c r="C295" s="34" t="s">
        <v>70</v>
      </c>
      <c r="D295" s="24" t="s">
        <v>71</v>
      </c>
      <c r="E295" s="33">
        <v>26341.14</v>
      </c>
      <c r="F295" s="33"/>
      <c r="G295" s="33"/>
      <c r="H295" s="33">
        <f t="shared" si="4"/>
        <v>26341.14</v>
      </c>
    </row>
    <row r="296" spans="1:8" x14ac:dyDescent="0.25">
      <c r="A296" s="143" t="s">
        <v>4876</v>
      </c>
      <c r="B296" s="34" t="s">
        <v>732</v>
      </c>
      <c r="C296" s="34" t="s">
        <v>70</v>
      </c>
      <c r="D296" s="24" t="s">
        <v>71</v>
      </c>
      <c r="E296" s="33">
        <v>1215923.99</v>
      </c>
      <c r="F296" s="33">
        <v>214979.53</v>
      </c>
      <c r="G296" s="33"/>
      <c r="H296" s="33">
        <f t="shared" si="4"/>
        <v>1430903.52</v>
      </c>
    </row>
    <row r="297" spans="1:8" x14ac:dyDescent="0.25">
      <c r="A297" s="143" t="s">
        <v>4877</v>
      </c>
      <c r="B297" s="34" t="s">
        <v>733</v>
      </c>
      <c r="C297" s="34" t="s">
        <v>70</v>
      </c>
      <c r="D297" s="24" t="s">
        <v>71</v>
      </c>
      <c r="E297" s="33">
        <v>9160</v>
      </c>
      <c r="F297" s="33"/>
      <c r="G297" s="33"/>
      <c r="H297" s="33">
        <f t="shared" si="4"/>
        <v>9160</v>
      </c>
    </row>
    <row r="298" spans="1:8" x14ac:dyDescent="0.25">
      <c r="A298" s="143" t="s">
        <v>4878</v>
      </c>
      <c r="B298" s="34" t="s">
        <v>734</v>
      </c>
      <c r="C298" s="34" t="s">
        <v>70</v>
      </c>
      <c r="D298" s="24" t="s">
        <v>71</v>
      </c>
      <c r="E298" s="33">
        <v>748418.37</v>
      </c>
      <c r="F298" s="33"/>
      <c r="G298" s="33"/>
      <c r="H298" s="33">
        <f t="shared" si="4"/>
        <v>748418.37</v>
      </c>
    </row>
    <row r="299" spans="1:8" x14ac:dyDescent="0.25">
      <c r="A299" s="143"/>
      <c r="B299" s="34" t="s">
        <v>70</v>
      </c>
      <c r="C299" s="34" t="s">
        <v>70</v>
      </c>
      <c r="D299" s="24" t="s">
        <v>71</v>
      </c>
      <c r="E299" s="33">
        <v>10077537.59</v>
      </c>
      <c r="F299" s="33">
        <v>1221705.6000000001</v>
      </c>
      <c r="G299" s="33"/>
      <c r="H299" s="33">
        <f t="shared" si="4"/>
        <v>11299243.189999999</v>
      </c>
    </row>
    <row r="300" spans="1:8" x14ac:dyDescent="0.25">
      <c r="A300" s="143" t="s">
        <v>4879</v>
      </c>
      <c r="B300" s="34" t="s">
        <v>735</v>
      </c>
      <c r="C300" s="34" t="s">
        <v>70</v>
      </c>
      <c r="D300" s="24" t="s">
        <v>71</v>
      </c>
      <c r="E300" s="33">
        <v>4400.5200000000004</v>
      </c>
      <c r="F300" s="33"/>
      <c r="G300" s="33"/>
      <c r="H300" s="33">
        <f t="shared" si="4"/>
        <v>4400.5200000000004</v>
      </c>
    </row>
    <row r="301" spans="1:8" x14ac:dyDescent="0.25">
      <c r="A301" s="143" t="s">
        <v>4880</v>
      </c>
      <c r="B301" s="34" t="s">
        <v>736</v>
      </c>
      <c r="C301" s="34" t="s">
        <v>70</v>
      </c>
      <c r="D301" s="24" t="s">
        <v>71</v>
      </c>
      <c r="E301" s="33">
        <v>11961.310000000001</v>
      </c>
      <c r="F301" s="33">
        <v>4769.95</v>
      </c>
      <c r="G301" s="33"/>
      <c r="H301" s="33">
        <f t="shared" si="4"/>
        <v>16731.260000000002</v>
      </c>
    </row>
    <row r="302" spans="1:8" x14ac:dyDescent="0.25">
      <c r="A302" s="143" t="s">
        <v>4881</v>
      </c>
      <c r="B302" s="34" t="s">
        <v>737</v>
      </c>
      <c r="C302" s="34" t="s">
        <v>70</v>
      </c>
      <c r="D302" s="24" t="s">
        <v>71</v>
      </c>
      <c r="E302" s="33">
        <v>54019.8</v>
      </c>
      <c r="F302" s="33"/>
      <c r="G302" s="33"/>
      <c r="H302" s="33">
        <f t="shared" si="4"/>
        <v>54019.8</v>
      </c>
    </row>
    <row r="303" spans="1:8" x14ac:dyDescent="0.25">
      <c r="A303" s="143" t="s">
        <v>4882</v>
      </c>
      <c r="B303" s="34" t="s">
        <v>738</v>
      </c>
      <c r="C303" s="34" t="s">
        <v>70</v>
      </c>
      <c r="D303" s="24" t="s">
        <v>71</v>
      </c>
      <c r="E303" s="33">
        <v>16062.09</v>
      </c>
      <c r="F303" s="33"/>
      <c r="G303" s="33"/>
      <c r="H303" s="33">
        <f t="shared" si="4"/>
        <v>16062.09</v>
      </c>
    </row>
    <row r="304" spans="1:8" x14ac:dyDescent="0.25">
      <c r="A304" s="143" t="s">
        <v>4883</v>
      </c>
      <c r="B304" s="34" t="s">
        <v>739</v>
      </c>
      <c r="C304" s="34" t="s">
        <v>70</v>
      </c>
      <c r="D304" s="24" t="s">
        <v>71</v>
      </c>
      <c r="E304" s="33">
        <v>485.82</v>
      </c>
      <c r="F304" s="33"/>
      <c r="G304" s="33"/>
      <c r="H304" s="33">
        <f t="shared" si="4"/>
        <v>485.82</v>
      </c>
    </row>
    <row r="305" spans="1:8" x14ac:dyDescent="0.25">
      <c r="A305" s="143" t="s">
        <v>4884</v>
      </c>
      <c r="B305" s="34" t="s">
        <v>740</v>
      </c>
      <c r="C305" s="34" t="s">
        <v>70</v>
      </c>
      <c r="D305" s="24" t="s">
        <v>71</v>
      </c>
      <c r="E305" s="33">
        <v>21900</v>
      </c>
      <c r="F305" s="33"/>
      <c r="G305" s="33"/>
      <c r="H305" s="33">
        <f t="shared" si="4"/>
        <v>21900</v>
      </c>
    </row>
    <row r="306" spans="1:8" x14ac:dyDescent="0.25">
      <c r="A306" s="143" t="s">
        <v>4885</v>
      </c>
      <c r="B306" s="34" t="s">
        <v>741</v>
      </c>
      <c r="C306" s="34" t="s">
        <v>70</v>
      </c>
      <c r="D306" s="24" t="s">
        <v>71</v>
      </c>
      <c r="E306" s="33">
        <v>30011.05</v>
      </c>
      <c r="F306" s="33"/>
      <c r="G306" s="33"/>
      <c r="H306" s="33">
        <f t="shared" si="4"/>
        <v>30011.05</v>
      </c>
    </row>
    <row r="307" spans="1:8" x14ac:dyDescent="0.25">
      <c r="A307" s="143" t="s">
        <v>4886</v>
      </c>
      <c r="B307" s="34" t="s">
        <v>742</v>
      </c>
      <c r="C307" s="34" t="s">
        <v>70</v>
      </c>
      <c r="D307" s="24" t="s">
        <v>71</v>
      </c>
      <c r="E307" s="33">
        <v>18114.599999999999</v>
      </c>
      <c r="F307" s="33"/>
      <c r="G307" s="33"/>
      <c r="H307" s="33">
        <f t="shared" si="4"/>
        <v>18114.599999999999</v>
      </c>
    </row>
    <row r="308" spans="1:8" x14ac:dyDescent="0.25">
      <c r="A308" s="143" t="s">
        <v>4887</v>
      </c>
      <c r="B308" s="34" t="s">
        <v>743</v>
      </c>
      <c r="C308" s="34" t="s">
        <v>70</v>
      </c>
      <c r="D308" s="24" t="s">
        <v>71</v>
      </c>
      <c r="E308" s="33">
        <v>21772.47</v>
      </c>
      <c r="F308" s="33"/>
      <c r="G308" s="33"/>
      <c r="H308" s="33">
        <f t="shared" si="4"/>
        <v>21772.47</v>
      </c>
    </row>
    <row r="309" spans="1:8" x14ac:dyDescent="0.25">
      <c r="A309" s="143" t="s">
        <v>4888</v>
      </c>
      <c r="B309" s="34" t="s">
        <v>744</v>
      </c>
      <c r="C309" s="34" t="s">
        <v>70</v>
      </c>
      <c r="D309" s="24" t="s">
        <v>71</v>
      </c>
      <c r="E309" s="33">
        <v>33891.020000000004</v>
      </c>
      <c r="F309" s="33"/>
      <c r="G309" s="33"/>
      <c r="H309" s="33">
        <f t="shared" si="4"/>
        <v>33891.020000000004</v>
      </c>
    </row>
    <row r="310" spans="1:8" x14ac:dyDescent="0.25">
      <c r="A310" s="143" t="s">
        <v>4889</v>
      </c>
      <c r="B310" s="34" t="s">
        <v>745</v>
      </c>
      <c r="C310" s="34" t="s">
        <v>70</v>
      </c>
      <c r="D310" s="24" t="s">
        <v>71</v>
      </c>
      <c r="E310" s="33">
        <v>51711.199999999997</v>
      </c>
      <c r="F310" s="33"/>
      <c r="G310" s="33"/>
      <c r="H310" s="33">
        <f t="shared" si="4"/>
        <v>51711.199999999997</v>
      </c>
    </row>
    <row r="311" spans="1:8" x14ac:dyDescent="0.25">
      <c r="A311" s="143" t="s">
        <v>4890</v>
      </c>
      <c r="B311" s="34" t="s">
        <v>746</v>
      </c>
      <c r="C311" s="34" t="s">
        <v>70</v>
      </c>
      <c r="D311" s="24" t="s">
        <v>71</v>
      </c>
      <c r="E311" s="33">
        <v>154872.74</v>
      </c>
      <c r="F311" s="33"/>
      <c r="G311" s="33"/>
      <c r="H311" s="33">
        <f t="shared" si="4"/>
        <v>154872.74</v>
      </c>
    </row>
    <row r="312" spans="1:8" x14ac:dyDescent="0.25">
      <c r="A312" s="143" t="s">
        <v>4891</v>
      </c>
      <c r="B312" s="34" t="s">
        <v>747</v>
      </c>
      <c r="C312" s="34" t="s">
        <v>70</v>
      </c>
      <c r="D312" s="24" t="s">
        <v>71</v>
      </c>
      <c r="E312" s="33">
        <v>1960</v>
      </c>
      <c r="F312" s="33"/>
      <c r="G312" s="33"/>
      <c r="H312" s="33">
        <f t="shared" si="4"/>
        <v>1960</v>
      </c>
    </row>
    <row r="313" spans="1:8" x14ac:dyDescent="0.25">
      <c r="A313" s="143" t="s">
        <v>4892</v>
      </c>
      <c r="B313" s="34" t="s">
        <v>748</v>
      </c>
      <c r="C313" s="34" t="s">
        <v>70</v>
      </c>
      <c r="D313" s="24" t="s">
        <v>71</v>
      </c>
      <c r="E313" s="33">
        <v>28588.55</v>
      </c>
      <c r="F313" s="33"/>
      <c r="G313" s="33"/>
      <c r="H313" s="33">
        <f t="shared" si="4"/>
        <v>28588.55</v>
      </c>
    </row>
    <row r="314" spans="1:8" x14ac:dyDescent="0.25">
      <c r="A314" s="143" t="s">
        <v>4893</v>
      </c>
      <c r="B314" s="34" t="s">
        <v>749</v>
      </c>
      <c r="C314" s="34" t="s">
        <v>70</v>
      </c>
      <c r="D314" s="24" t="s">
        <v>71</v>
      </c>
      <c r="E314" s="33">
        <v>48947.47</v>
      </c>
      <c r="F314" s="33"/>
      <c r="G314" s="33"/>
      <c r="H314" s="33">
        <f t="shared" si="4"/>
        <v>48947.47</v>
      </c>
    </row>
    <row r="315" spans="1:8" x14ac:dyDescent="0.25">
      <c r="A315" s="143" t="s">
        <v>4894</v>
      </c>
      <c r="B315" s="34" t="s">
        <v>750</v>
      </c>
      <c r="C315" s="34" t="s">
        <v>70</v>
      </c>
      <c r="D315" s="24" t="s">
        <v>71</v>
      </c>
      <c r="E315" s="33">
        <v>57217.17</v>
      </c>
      <c r="F315" s="33"/>
      <c r="G315" s="33"/>
      <c r="H315" s="33">
        <f t="shared" si="4"/>
        <v>57217.17</v>
      </c>
    </row>
    <row r="316" spans="1:8" x14ac:dyDescent="0.25">
      <c r="A316" s="143" t="s">
        <v>4895</v>
      </c>
      <c r="B316" s="34" t="s">
        <v>751</v>
      </c>
      <c r="C316" s="34" t="s">
        <v>70</v>
      </c>
      <c r="D316" s="24" t="s">
        <v>71</v>
      </c>
      <c r="E316" s="33">
        <v>1285.54</v>
      </c>
      <c r="F316" s="33"/>
      <c r="G316" s="33"/>
      <c r="H316" s="33">
        <f t="shared" si="4"/>
        <v>1285.54</v>
      </c>
    </row>
    <row r="317" spans="1:8" x14ac:dyDescent="0.25">
      <c r="A317" s="143" t="s">
        <v>4896</v>
      </c>
      <c r="B317" s="34" t="s">
        <v>752</v>
      </c>
      <c r="C317" s="34" t="s">
        <v>70</v>
      </c>
      <c r="D317" s="24" t="s">
        <v>71</v>
      </c>
      <c r="E317" s="33">
        <v>3439</v>
      </c>
      <c r="F317" s="33"/>
      <c r="G317" s="33"/>
      <c r="H317" s="33">
        <f t="shared" si="4"/>
        <v>3439</v>
      </c>
    </row>
    <row r="318" spans="1:8" x14ac:dyDescent="0.25">
      <c r="A318" s="143" t="s">
        <v>4897</v>
      </c>
      <c r="B318" s="34" t="s">
        <v>753</v>
      </c>
      <c r="C318" s="34" t="s">
        <v>70</v>
      </c>
      <c r="D318" s="24" t="s">
        <v>71</v>
      </c>
      <c r="E318" s="33">
        <v>386365.84</v>
      </c>
      <c r="F318" s="33">
        <v>69192.83</v>
      </c>
      <c r="G318" s="33"/>
      <c r="H318" s="33">
        <f t="shared" si="4"/>
        <v>455558.67000000004</v>
      </c>
    </row>
    <row r="319" spans="1:8" x14ac:dyDescent="0.25">
      <c r="A319" s="143" t="s">
        <v>4898</v>
      </c>
      <c r="B319" s="34" t="s">
        <v>754</v>
      </c>
      <c r="C319" s="34" t="s">
        <v>70</v>
      </c>
      <c r="D319" s="24" t="s">
        <v>71</v>
      </c>
      <c r="E319" s="33">
        <v>1458.5</v>
      </c>
      <c r="F319" s="33"/>
      <c r="G319" s="33"/>
      <c r="H319" s="33">
        <f t="shared" si="4"/>
        <v>1458.5</v>
      </c>
    </row>
    <row r="320" spans="1:8" x14ac:dyDescent="0.25">
      <c r="A320" s="143" t="s">
        <v>4899</v>
      </c>
      <c r="B320" s="34" t="s">
        <v>755</v>
      </c>
      <c r="C320" s="34" t="s">
        <v>70</v>
      </c>
      <c r="D320" s="24" t="s">
        <v>71</v>
      </c>
      <c r="E320" s="33">
        <v>38308.120000000003</v>
      </c>
      <c r="F320" s="33">
        <v>1166.03</v>
      </c>
      <c r="G320" s="33"/>
      <c r="H320" s="33">
        <f t="shared" si="4"/>
        <v>39474.15</v>
      </c>
    </row>
    <row r="321" spans="1:8" x14ac:dyDescent="0.25">
      <c r="A321" s="143" t="s">
        <v>4496</v>
      </c>
      <c r="B321" s="34" t="s">
        <v>756</v>
      </c>
      <c r="C321" s="34" t="s">
        <v>70</v>
      </c>
      <c r="D321" s="24" t="s">
        <v>71</v>
      </c>
      <c r="E321" s="33">
        <v>393268.94</v>
      </c>
      <c r="F321" s="33"/>
      <c r="G321" s="33"/>
      <c r="H321" s="33">
        <f t="shared" si="4"/>
        <v>393268.94</v>
      </c>
    </row>
    <row r="322" spans="1:8" x14ac:dyDescent="0.25">
      <c r="A322" s="143" t="s">
        <v>4900</v>
      </c>
      <c r="B322" s="34" t="s">
        <v>757</v>
      </c>
      <c r="C322" s="34" t="s">
        <v>70</v>
      </c>
      <c r="D322" s="24" t="s">
        <v>71</v>
      </c>
      <c r="E322" s="33">
        <v>76625.34</v>
      </c>
      <c r="F322" s="33">
        <v>107703.17</v>
      </c>
      <c r="G322" s="33"/>
      <c r="H322" s="33">
        <f t="shared" si="4"/>
        <v>184328.51</v>
      </c>
    </row>
    <row r="323" spans="1:8" x14ac:dyDescent="0.25">
      <c r="A323" s="143" t="s">
        <v>4901</v>
      </c>
      <c r="B323" s="34" t="s">
        <v>758</v>
      </c>
      <c r="C323" s="34" t="s">
        <v>70</v>
      </c>
      <c r="D323" s="24" t="s">
        <v>71</v>
      </c>
      <c r="E323" s="33">
        <v>115683.92</v>
      </c>
      <c r="F323" s="33"/>
      <c r="G323" s="33"/>
      <c r="H323" s="33">
        <f t="shared" si="4"/>
        <v>115683.92</v>
      </c>
    </row>
    <row r="324" spans="1:8" x14ac:dyDescent="0.25">
      <c r="A324" s="143" t="s">
        <v>4902</v>
      </c>
      <c r="B324" s="34" t="s">
        <v>759</v>
      </c>
      <c r="C324" s="34" t="s">
        <v>70</v>
      </c>
      <c r="D324" s="24" t="s">
        <v>71</v>
      </c>
      <c r="E324" s="33">
        <v>4471.18</v>
      </c>
      <c r="F324" s="33"/>
      <c r="G324" s="33"/>
      <c r="H324" s="33">
        <f t="shared" si="4"/>
        <v>4471.18</v>
      </c>
    </row>
    <row r="325" spans="1:8" x14ac:dyDescent="0.25">
      <c r="A325" s="143" t="s">
        <v>4903</v>
      </c>
      <c r="B325" s="34" t="s">
        <v>760</v>
      </c>
      <c r="C325" s="34" t="s">
        <v>70</v>
      </c>
      <c r="D325" s="24" t="s">
        <v>71</v>
      </c>
      <c r="E325" s="33">
        <v>772.84</v>
      </c>
      <c r="F325" s="33"/>
      <c r="G325" s="33"/>
      <c r="H325" s="33">
        <f t="shared" si="4"/>
        <v>772.84</v>
      </c>
    </row>
    <row r="326" spans="1:8" x14ac:dyDescent="0.25">
      <c r="A326" s="143" t="s">
        <v>4904</v>
      </c>
      <c r="B326" s="34" t="s">
        <v>761</v>
      </c>
      <c r="C326" s="34" t="s">
        <v>70</v>
      </c>
      <c r="D326" s="24" t="s">
        <v>71</v>
      </c>
      <c r="E326" s="33">
        <v>683940.76</v>
      </c>
      <c r="F326" s="33"/>
      <c r="G326" s="33"/>
      <c r="H326" s="33">
        <f t="shared" ref="H326:H389" si="5">E326+F326+G326</f>
        <v>683940.76</v>
      </c>
    </row>
    <row r="327" spans="1:8" x14ac:dyDescent="0.25">
      <c r="A327" s="143" t="s">
        <v>4905</v>
      </c>
      <c r="B327" s="34" t="s">
        <v>762</v>
      </c>
      <c r="C327" s="34" t="s">
        <v>70</v>
      </c>
      <c r="D327" s="24" t="s">
        <v>71</v>
      </c>
      <c r="E327" s="33">
        <v>237265.95</v>
      </c>
      <c r="F327" s="33"/>
      <c r="G327" s="33"/>
      <c r="H327" s="33">
        <f t="shared" si="5"/>
        <v>237265.95</v>
      </c>
    </row>
    <row r="328" spans="1:8" x14ac:dyDescent="0.25">
      <c r="A328" s="143" t="s">
        <v>4906</v>
      </c>
      <c r="B328" s="34" t="s">
        <v>763</v>
      </c>
      <c r="C328" s="34" t="s">
        <v>70</v>
      </c>
      <c r="D328" s="24" t="s">
        <v>71</v>
      </c>
      <c r="E328" s="33">
        <v>56579.53</v>
      </c>
      <c r="F328" s="33"/>
      <c r="G328" s="33"/>
      <c r="H328" s="33">
        <f t="shared" si="5"/>
        <v>56579.53</v>
      </c>
    </row>
    <row r="329" spans="1:8" x14ac:dyDescent="0.25">
      <c r="A329" s="143" t="s">
        <v>4907</v>
      </c>
      <c r="B329" s="34" t="s">
        <v>764</v>
      </c>
      <c r="C329" s="34" t="s">
        <v>70</v>
      </c>
      <c r="D329" s="24" t="s">
        <v>71</v>
      </c>
      <c r="E329" s="33">
        <v>30383.67</v>
      </c>
      <c r="F329" s="33"/>
      <c r="G329" s="33"/>
      <c r="H329" s="33">
        <f t="shared" si="5"/>
        <v>30383.67</v>
      </c>
    </row>
    <row r="330" spans="1:8" x14ac:dyDescent="0.25">
      <c r="A330" s="143" t="s">
        <v>4908</v>
      </c>
      <c r="B330" s="34" t="s">
        <v>765</v>
      </c>
      <c r="C330" s="34" t="s">
        <v>70</v>
      </c>
      <c r="D330" s="24" t="s">
        <v>71</v>
      </c>
      <c r="E330" s="33">
        <v>547160.13</v>
      </c>
      <c r="F330" s="33"/>
      <c r="G330" s="33"/>
      <c r="H330" s="33">
        <f t="shared" si="5"/>
        <v>547160.13</v>
      </c>
    </row>
    <row r="331" spans="1:8" x14ac:dyDescent="0.25">
      <c r="A331" s="143" t="s">
        <v>4909</v>
      </c>
      <c r="B331" s="34" t="s">
        <v>766</v>
      </c>
      <c r="C331" s="34" t="s">
        <v>70</v>
      </c>
      <c r="D331" s="24" t="s">
        <v>71</v>
      </c>
      <c r="E331" s="33">
        <v>40.68</v>
      </c>
      <c r="F331" s="33"/>
      <c r="G331" s="33"/>
      <c r="H331" s="33">
        <f t="shared" si="5"/>
        <v>40.68</v>
      </c>
    </row>
    <row r="332" spans="1:8" x14ac:dyDescent="0.25">
      <c r="A332" s="143" t="s">
        <v>4910</v>
      </c>
      <c r="B332" s="34" t="s">
        <v>767</v>
      </c>
      <c r="C332" s="34" t="s">
        <v>70</v>
      </c>
      <c r="D332" s="24" t="s">
        <v>71</v>
      </c>
      <c r="E332" s="33">
        <v>60000</v>
      </c>
      <c r="F332" s="33"/>
      <c r="G332" s="33"/>
      <c r="H332" s="33">
        <f t="shared" si="5"/>
        <v>60000</v>
      </c>
    </row>
    <row r="333" spans="1:8" x14ac:dyDescent="0.25">
      <c r="A333" s="143" t="s">
        <v>4911</v>
      </c>
      <c r="B333" s="34" t="s">
        <v>768</v>
      </c>
      <c r="C333" s="34" t="s">
        <v>70</v>
      </c>
      <c r="D333" s="24" t="s">
        <v>71</v>
      </c>
      <c r="E333" s="33">
        <v>184579.72</v>
      </c>
      <c r="F333" s="33"/>
      <c r="G333" s="33"/>
      <c r="H333" s="33">
        <f t="shared" si="5"/>
        <v>184579.72</v>
      </c>
    </row>
    <row r="334" spans="1:8" x14ac:dyDescent="0.25">
      <c r="A334" s="143" t="s">
        <v>4912</v>
      </c>
      <c r="B334" s="34" t="s">
        <v>769</v>
      </c>
      <c r="C334" s="34" t="s">
        <v>70</v>
      </c>
      <c r="D334" s="24" t="s">
        <v>71</v>
      </c>
      <c r="E334" s="33">
        <v>99801.64</v>
      </c>
      <c r="F334" s="33">
        <v>263710.78000000003</v>
      </c>
      <c r="G334" s="33"/>
      <c r="H334" s="33">
        <f t="shared" si="5"/>
        <v>363512.42000000004</v>
      </c>
    </row>
    <row r="335" spans="1:8" x14ac:dyDescent="0.25">
      <c r="A335" s="143" t="s">
        <v>4913</v>
      </c>
      <c r="B335" s="34" t="s">
        <v>770</v>
      </c>
      <c r="C335" s="34" t="s">
        <v>70</v>
      </c>
      <c r="D335" s="24" t="s">
        <v>71</v>
      </c>
      <c r="E335" s="33">
        <v>69884.12</v>
      </c>
      <c r="F335" s="33"/>
      <c r="G335" s="33"/>
      <c r="H335" s="33">
        <f t="shared" si="5"/>
        <v>69884.12</v>
      </c>
    </row>
    <row r="336" spans="1:8" x14ac:dyDescent="0.25">
      <c r="A336" s="143" t="s">
        <v>4914</v>
      </c>
      <c r="B336" s="34" t="s">
        <v>771</v>
      </c>
      <c r="C336" s="34" t="s">
        <v>70</v>
      </c>
      <c r="D336" s="24" t="s">
        <v>71</v>
      </c>
      <c r="E336" s="33">
        <v>114194.86</v>
      </c>
      <c r="F336" s="33"/>
      <c r="G336" s="33"/>
      <c r="H336" s="33">
        <f t="shared" si="5"/>
        <v>114194.86</v>
      </c>
    </row>
    <row r="337" spans="1:8" x14ac:dyDescent="0.25">
      <c r="A337" s="143" t="s">
        <v>4915</v>
      </c>
      <c r="B337" s="34" t="s">
        <v>772</v>
      </c>
      <c r="C337" s="34" t="s">
        <v>70</v>
      </c>
      <c r="D337" s="24" t="s">
        <v>71</v>
      </c>
      <c r="E337" s="33">
        <v>69328.759999999995</v>
      </c>
      <c r="F337" s="33"/>
      <c r="G337" s="33"/>
      <c r="H337" s="33">
        <f t="shared" si="5"/>
        <v>69328.759999999995</v>
      </c>
    </row>
    <row r="338" spans="1:8" x14ac:dyDescent="0.25">
      <c r="A338" s="143" t="s">
        <v>4916</v>
      </c>
      <c r="B338" s="34" t="s">
        <v>232</v>
      </c>
      <c r="C338" s="34" t="s">
        <v>70</v>
      </c>
      <c r="D338" s="24" t="s">
        <v>71</v>
      </c>
      <c r="E338" s="33">
        <v>31229.03</v>
      </c>
      <c r="F338" s="33"/>
      <c r="G338" s="33"/>
      <c r="H338" s="33">
        <f t="shared" si="5"/>
        <v>31229.03</v>
      </c>
    </row>
    <row r="339" spans="1:8" x14ac:dyDescent="0.25">
      <c r="A339" s="143" t="s">
        <v>4917</v>
      </c>
      <c r="B339" s="34" t="s">
        <v>773</v>
      </c>
      <c r="C339" s="34" t="s">
        <v>70</v>
      </c>
      <c r="D339" s="24" t="s">
        <v>71</v>
      </c>
      <c r="E339" s="33">
        <v>458344.8</v>
      </c>
      <c r="F339" s="33">
        <v>106600.89</v>
      </c>
      <c r="G339" s="33"/>
      <c r="H339" s="33">
        <f t="shared" si="5"/>
        <v>564945.68999999994</v>
      </c>
    </row>
    <row r="340" spans="1:8" x14ac:dyDescent="0.25">
      <c r="A340" s="143" t="s">
        <v>4397</v>
      </c>
      <c r="B340" s="34" t="s">
        <v>200</v>
      </c>
      <c r="C340" s="34" t="s">
        <v>70</v>
      </c>
      <c r="D340" s="24" t="s">
        <v>71</v>
      </c>
      <c r="E340" s="33">
        <v>470634.43999999994</v>
      </c>
      <c r="F340" s="33">
        <v>6174.25</v>
      </c>
      <c r="G340" s="33"/>
      <c r="H340" s="33">
        <f t="shared" si="5"/>
        <v>476808.68999999994</v>
      </c>
    </row>
    <row r="341" spans="1:8" x14ac:dyDescent="0.25">
      <c r="A341" s="143" t="s">
        <v>4918</v>
      </c>
      <c r="B341" s="34" t="s">
        <v>774</v>
      </c>
      <c r="C341" s="34" t="s">
        <v>70</v>
      </c>
      <c r="D341" s="24" t="s">
        <v>71</v>
      </c>
      <c r="E341" s="33">
        <v>193.4</v>
      </c>
      <c r="F341" s="33"/>
      <c r="G341" s="33"/>
      <c r="H341" s="33">
        <f t="shared" si="5"/>
        <v>193.4</v>
      </c>
    </row>
    <row r="342" spans="1:8" x14ac:dyDescent="0.25">
      <c r="A342" s="143" t="s">
        <v>4919</v>
      </c>
      <c r="B342" s="34" t="s">
        <v>775</v>
      </c>
      <c r="C342" s="34" t="s">
        <v>70</v>
      </c>
      <c r="D342" s="24" t="s">
        <v>71</v>
      </c>
      <c r="E342" s="33">
        <v>511224.51</v>
      </c>
      <c r="F342" s="33"/>
      <c r="G342" s="33"/>
      <c r="H342" s="33">
        <f t="shared" si="5"/>
        <v>511224.51</v>
      </c>
    </row>
    <row r="343" spans="1:8" x14ac:dyDescent="0.25">
      <c r="A343" s="143" t="s">
        <v>4920</v>
      </c>
      <c r="B343" s="34" t="s">
        <v>776</v>
      </c>
      <c r="C343" s="34" t="s">
        <v>70</v>
      </c>
      <c r="D343" s="24" t="s">
        <v>71</v>
      </c>
      <c r="E343" s="33">
        <v>33022.74</v>
      </c>
      <c r="F343" s="33"/>
      <c r="G343" s="33"/>
      <c r="H343" s="33">
        <f t="shared" si="5"/>
        <v>33022.74</v>
      </c>
    </row>
    <row r="344" spans="1:8" x14ac:dyDescent="0.25">
      <c r="A344" s="143" t="s">
        <v>4921</v>
      </c>
      <c r="B344" s="34" t="s">
        <v>777</v>
      </c>
      <c r="C344" s="34" t="s">
        <v>70</v>
      </c>
      <c r="D344" s="24" t="s">
        <v>71</v>
      </c>
      <c r="E344" s="33">
        <v>78872.789999999994</v>
      </c>
      <c r="F344" s="33"/>
      <c r="G344" s="33"/>
      <c r="H344" s="33">
        <f t="shared" si="5"/>
        <v>78872.789999999994</v>
      </c>
    </row>
    <row r="345" spans="1:8" x14ac:dyDescent="0.25">
      <c r="A345" s="143" t="s">
        <v>4922</v>
      </c>
      <c r="B345" s="34" t="s">
        <v>778</v>
      </c>
      <c r="C345" s="34" t="s">
        <v>70</v>
      </c>
      <c r="D345" s="24" t="s">
        <v>71</v>
      </c>
      <c r="E345" s="33">
        <v>129.80000000000001</v>
      </c>
      <c r="F345" s="33"/>
      <c r="G345" s="33"/>
      <c r="H345" s="33">
        <f t="shared" si="5"/>
        <v>129.80000000000001</v>
      </c>
    </row>
    <row r="346" spans="1:8" x14ac:dyDescent="0.25">
      <c r="A346" s="143" t="s">
        <v>4923</v>
      </c>
      <c r="B346" s="34" t="s">
        <v>779</v>
      </c>
      <c r="C346" s="34" t="s">
        <v>70</v>
      </c>
      <c r="D346" s="24" t="s">
        <v>71</v>
      </c>
      <c r="E346" s="33">
        <v>18097.41</v>
      </c>
      <c r="F346" s="33"/>
      <c r="G346" s="33"/>
      <c r="H346" s="33">
        <f t="shared" si="5"/>
        <v>18097.41</v>
      </c>
    </row>
    <row r="347" spans="1:8" x14ac:dyDescent="0.25">
      <c r="A347" s="143" t="s">
        <v>4924</v>
      </c>
      <c r="B347" s="34" t="s">
        <v>780</v>
      </c>
      <c r="C347" s="34" t="s">
        <v>70</v>
      </c>
      <c r="D347" s="24" t="s">
        <v>71</v>
      </c>
      <c r="E347" s="33">
        <v>2630.81</v>
      </c>
      <c r="F347" s="33"/>
      <c r="G347" s="33"/>
      <c r="H347" s="33">
        <f t="shared" si="5"/>
        <v>2630.81</v>
      </c>
    </row>
    <row r="348" spans="1:8" x14ac:dyDescent="0.25">
      <c r="A348" s="143" t="s">
        <v>4925</v>
      </c>
      <c r="B348" s="34" t="s">
        <v>781</v>
      </c>
      <c r="C348" s="34" t="s">
        <v>70</v>
      </c>
      <c r="D348" s="24" t="s">
        <v>71</v>
      </c>
      <c r="E348" s="33">
        <v>11837.89</v>
      </c>
      <c r="F348" s="33"/>
      <c r="G348" s="33"/>
      <c r="H348" s="33">
        <f t="shared" si="5"/>
        <v>11837.89</v>
      </c>
    </row>
    <row r="349" spans="1:8" x14ac:dyDescent="0.25">
      <c r="A349" s="143" t="s">
        <v>4926</v>
      </c>
      <c r="B349" s="34" t="s">
        <v>782</v>
      </c>
      <c r="C349" s="34" t="s">
        <v>70</v>
      </c>
      <c r="D349" s="24" t="s">
        <v>71</v>
      </c>
      <c r="E349" s="33">
        <v>15000</v>
      </c>
      <c r="F349" s="33"/>
      <c r="G349" s="33"/>
      <c r="H349" s="33">
        <f t="shared" si="5"/>
        <v>15000</v>
      </c>
    </row>
    <row r="350" spans="1:8" x14ac:dyDescent="0.25">
      <c r="A350" s="143" t="s">
        <v>4927</v>
      </c>
      <c r="B350" s="34" t="s">
        <v>783</v>
      </c>
      <c r="C350" s="34" t="s">
        <v>70</v>
      </c>
      <c r="D350" s="24" t="s">
        <v>71</v>
      </c>
      <c r="E350" s="33">
        <v>107978.52</v>
      </c>
      <c r="F350" s="33"/>
      <c r="G350" s="33"/>
      <c r="H350" s="33">
        <f t="shared" si="5"/>
        <v>107978.52</v>
      </c>
    </row>
    <row r="351" spans="1:8" x14ac:dyDescent="0.25">
      <c r="A351" s="143" t="s">
        <v>4928</v>
      </c>
      <c r="B351" s="34" t="s">
        <v>784</v>
      </c>
      <c r="C351" s="34" t="s">
        <v>70</v>
      </c>
      <c r="D351" s="24" t="s">
        <v>71</v>
      </c>
      <c r="E351" s="33">
        <v>32719.27</v>
      </c>
      <c r="F351" s="33"/>
      <c r="G351" s="33"/>
      <c r="H351" s="33">
        <f t="shared" si="5"/>
        <v>32719.27</v>
      </c>
    </row>
    <row r="352" spans="1:8" x14ac:dyDescent="0.25">
      <c r="A352" s="143" t="s">
        <v>4929</v>
      </c>
      <c r="B352" s="34" t="s">
        <v>785</v>
      </c>
      <c r="C352" s="34" t="s">
        <v>70</v>
      </c>
      <c r="D352" s="24" t="s">
        <v>71</v>
      </c>
      <c r="E352" s="33">
        <v>71357.649999999994</v>
      </c>
      <c r="F352" s="33"/>
      <c r="G352" s="33"/>
      <c r="H352" s="33">
        <f t="shared" si="5"/>
        <v>71357.649999999994</v>
      </c>
    </row>
    <row r="353" spans="1:8" x14ac:dyDescent="0.25">
      <c r="A353" s="143" t="s">
        <v>4930</v>
      </c>
      <c r="B353" s="34" t="s">
        <v>786</v>
      </c>
      <c r="C353" s="34" t="s">
        <v>70</v>
      </c>
      <c r="D353" s="24" t="s">
        <v>71</v>
      </c>
      <c r="E353" s="33">
        <v>95789.34</v>
      </c>
      <c r="F353" s="33"/>
      <c r="G353" s="33"/>
      <c r="H353" s="33">
        <f t="shared" si="5"/>
        <v>95789.34</v>
      </c>
    </row>
    <row r="354" spans="1:8" x14ac:dyDescent="0.25">
      <c r="A354" s="143" t="s">
        <v>4931</v>
      </c>
      <c r="B354" s="34" t="s">
        <v>787</v>
      </c>
      <c r="C354" s="34" t="s">
        <v>70</v>
      </c>
      <c r="D354" s="24" t="s">
        <v>71</v>
      </c>
      <c r="E354" s="33">
        <v>553595.91</v>
      </c>
      <c r="F354" s="33">
        <v>32148.73</v>
      </c>
      <c r="G354" s="33"/>
      <c r="H354" s="33">
        <f t="shared" si="5"/>
        <v>585744.64000000001</v>
      </c>
    </row>
    <row r="355" spans="1:8" x14ac:dyDescent="0.25">
      <c r="A355" s="143" t="s">
        <v>4932</v>
      </c>
      <c r="B355" s="34" t="s">
        <v>788</v>
      </c>
      <c r="C355" s="34" t="s">
        <v>70</v>
      </c>
      <c r="D355" s="24" t="s">
        <v>71</v>
      </c>
      <c r="E355" s="33">
        <v>54605.88</v>
      </c>
      <c r="F355" s="33"/>
      <c r="G355" s="33"/>
      <c r="H355" s="33">
        <f t="shared" si="5"/>
        <v>54605.88</v>
      </c>
    </row>
    <row r="356" spans="1:8" x14ac:dyDescent="0.25">
      <c r="A356" s="143" t="s">
        <v>4933</v>
      </c>
      <c r="B356" s="34" t="s">
        <v>789</v>
      </c>
      <c r="C356" s="34" t="s">
        <v>70</v>
      </c>
      <c r="D356" s="24" t="s">
        <v>71</v>
      </c>
      <c r="E356" s="33">
        <v>132216.25</v>
      </c>
      <c r="F356" s="33"/>
      <c r="G356" s="33"/>
      <c r="H356" s="33">
        <f t="shared" si="5"/>
        <v>132216.25</v>
      </c>
    </row>
    <row r="357" spans="1:8" x14ac:dyDescent="0.25">
      <c r="A357" s="143" t="s">
        <v>4934</v>
      </c>
      <c r="B357" s="34" t="s">
        <v>790</v>
      </c>
      <c r="C357" s="34" t="s">
        <v>70</v>
      </c>
      <c r="D357" s="24" t="s">
        <v>71</v>
      </c>
      <c r="E357" s="33">
        <v>31219.48</v>
      </c>
      <c r="F357" s="33"/>
      <c r="G357" s="33"/>
      <c r="H357" s="33">
        <f t="shared" si="5"/>
        <v>31219.48</v>
      </c>
    </row>
    <row r="358" spans="1:8" x14ac:dyDescent="0.25">
      <c r="A358" s="143" t="s">
        <v>4935</v>
      </c>
      <c r="B358" s="34" t="s">
        <v>791</v>
      </c>
      <c r="C358" s="34" t="s">
        <v>70</v>
      </c>
      <c r="D358" s="24" t="s">
        <v>71</v>
      </c>
      <c r="E358" s="33">
        <v>86702.47</v>
      </c>
      <c r="F358" s="33"/>
      <c r="G358" s="33"/>
      <c r="H358" s="33">
        <f t="shared" si="5"/>
        <v>86702.47</v>
      </c>
    </row>
    <row r="359" spans="1:8" x14ac:dyDescent="0.25">
      <c r="A359" s="143" t="s">
        <v>4936</v>
      </c>
      <c r="B359" s="34" t="s">
        <v>792</v>
      </c>
      <c r="C359" s="34" t="s">
        <v>70</v>
      </c>
      <c r="D359" s="24" t="s">
        <v>71</v>
      </c>
      <c r="E359" s="33">
        <v>60000</v>
      </c>
      <c r="F359" s="33"/>
      <c r="G359" s="33"/>
      <c r="H359" s="33">
        <f t="shared" si="5"/>
        <v>60000</v>
      </c>
    </row>
    <row r="360" spans="1:8" x14ac:dyDescent="0.25">
      <c r="A360" s="143" t="s">
        <v>4937</v>
      </c>
      <c r="B360" s="34" t="s">
        <v>793</v>
      </c>
      <c r="C360" s="34" t="s">
        <v>70</v>
      </c>
      <c r="D360" s="24" t="s">
        <v>71</v>
      </c>
      <c r="E360" s="33">
        <v>6261.03</v>
      </c>
      <c r="F360" s="33"/>
      <c r="G360" s="33"/>
      <c r="H360" s="33">
        <f t="shared" si="5"/>
        <v>6261.03</v>
      </c>
    </row>
    <row r="361" spans="1:8" x14ac:dyDescent="0.25">
      <c r="A361" s="143" t="s">
        <v>4938</v>
      </c>
      <c r="B361" s="34" t="s">
        <v>794</v>
      </c>
      <c r="C361" s="34" t="s">
        <v>70</v>
      </c>
      <c r="D361" s="24" t="s">
        <v>71</v>
      </c>
      <c r="E361" s="33">
        <v>21100</v>
      </c>
      <c r="F361" s="33"/>
      <c r="G361" s="33"/>
      <c r="H361" s="33">
        <f t="shared" si="5"/>
        <v>21100</v>
      </c>
    </row>
    <row r="362" spans="1:8" x14ac:dyDescent="0.25">
      <c r="A362" s="143" t="s">
        <v>4939</v>
      </c>
      <c r="B362" s="34" t="s">
        <v>795</v>
      </c>
      <c r="C362" s="34" t="s">
        <v>70</v>
      </c>
      <c r="D362" s="24" t="s">
        <v>71</v>
      </c>
      <c r="E362" s="33">
        <v>319210.8</v>
      </c>
      <c r="F362" s="33"/>
      <c r="G362" s="33"/>
      <c r="H362" s="33">
        <f t="shared" si="5"/>
        <v>319210.8</v>
      </c>
    </row>
    <row r="363" spans="1:8" x14ac:dyDescent="0.25">
      <c r="A363" s="143" t="s">
        <v>4940</v>
      </c>
      <c r="B363" s="34" t="s">
        <v>796</v>
      </c>
      <c r="C363" s="34" t="s">
        <v>70</v>
      </c>
      <c r="D363" s="24" t="s">
        <v>71</v>
      </c>
      <c r="E363" s="33">
        <v>237824.55</v>
      </c>
      <c r="F363" s="33"/>
      <c r="G363" s="33"/>
      <c r="H363" s="33">
        <f t="shared" si="5"/>
        <v>237824.55</v>
      </c>
    </row>
    <row r="364" spans="1:8" x14ac:dyDescent="0.25">
      <c r="A364" s="143" t="s">
        <v>4941</v>
      </c>
      <c r="B364" s="34" t="s">
        <v>797</v>
      </c>
      <c r="C364" s="34" t="s">
        <v>70</v>
      </c>
      <c r="D364" s="24" t="s">
        <v>71</v>
      </c>
      <c r="E364" s="33">
        <v>177260.53</v>
      </c>
      <c r="F364" s="33"/>
      <c r="G364" s="33"/>
      <c r="H364" s="33">
        <f t="shared" si="5"/>
        <v>177260.53</v>
      </c>
    </row>
    <row r="365" spans="1:8" x14ac:dyDescent="0.25">
      <c r="A365" s="143" t="s">
        <v>4942</v>
      </c>
      <c r="B365" s="34" t="s">
        <v>798</v>
      </c>
      <c r="C365" s="34" t="s">
        <v>70</v>
      </c>
      <c r="D365" s="24" t="s">
        <v>71</v>
      </c>
      <c r="E365" s="33">
        <v>30244.35</v>
      </c>
      <c r="F365" s="33"/>
      <c r="G365" s="33"/>
      <c r="H365" s="33">
        <f t="shared" si="5"/>
        <v>30244.35</v>
      </c>
    </row>
    <row r="366" spans="1:8" x14ac:dyDescent="0.25">
      <c r="A366" s="143" t="s">
        <v>4943</v>
      </c>
      <c r="B366" s="34" t="s">
        <v>799</v>
      </c>
      <c r="C366" s="34" t="s">
        <v>70</v>
      </c>
      <c r="D366" s="24" t="s">
        <v>71</v>
      </c>
      <c r="E366" s="33">
        <v>27340.43</v>
      </c>
      <c r="F366" s="33"/>
      <c r="G366" s="33"/>
      <c r="H366" s="33">
        <f t="shared" si="5"/>
        <v>27340.43</v>
      </c>
    </row>
    <row r="367" spans="1:8" x14ac:dyDescent="0.25">
      <c r="A367" s="143" t="s">
        <v>4944</v>
      </c>
      <c r="B367" s="34" t="s">
        <v>800</v>
      </c>
      <c r="C367" s="34" t="s">
        <v>70</v>
      </c>
      <c r="D367" s="24" t="s">
        <v>71</v>
      </c>
      <c r="E367" s="33">
        <v>13775.63</v>
      </c>
      <c r="F367" s="33"/>
      <c r="G367" s="33"/>
      <c r="H367" s="33">
        <f t="shared" si="5"/>
        <v>13775.63</v>
      </c>
    </row>
    <row r="368" spans="1:8" x14ac:dyDescent="0.25">
      <c r="A368" s="143" t="s">
        <v>4945</v>
      </c>
      <c r="B368" s="34" t="s">
        <v>801</v>
      </c>
      <c r="C368" s="34" t="s">
        <v>70</v>
      </c>
      <c r="D368" s="24" t="s">
        <v>71</v>
      </c>
      <c r="E368" s="33">
        <v>79269.179999999993</v>
      </c>
      <c r="F368" s="33"/>
      <c r="G368" s="33"/>
      <c r="H368" s="33">
        <f t="shared" si="5"/>
        <v>79269.179999999993</v>
      </c>
    </row>
    <row r="369" spans="1:8" x14ac:dyDescent="0.25">
      <c r="A369" s="143" t="s">
        <v>4946</v>
      </c>
      <c r="B369" s="34" t="s">
        <v>802</v>
      </c>
      <c r="C369" s="34" t="s">
        <v>70</v>
      </c>
      <c r="D369" s="24" t="s">
        <v>71</v>
      </c>
      <c r="E369" s="33">
        <v>33569.300000000003</v>
      </c>
      <c r="F369" s="33"/>
      <c r="G369" s="33"/>
      <c r="H369" s="33">
        <f t="shared" si="5"/>
        <v>33569.300000000003</v>
      </c>
    </row>
    <row r="370" spans="1:8" x14ac:dyDescent="0.25">
      <c r="A370" s="143" t="s">
        <v>4947</v>
      </c>
      <c r="B370" s="34" t="s">
        <v>803</v>
      </c>
      <c r="C370" s="34" t="s">
        <v>70</v>
      </c>
      <c r="D370" s="24" t="s">
        <v>71</v>
      </c>
      <c r="E370" s="33">
        <v>55241.73</v>
      </c>
      <c r="F370" s="33"/>
      <c r="G370" s="33"/>
      <c r="H370" s="33">
        <f t="shared" si="5"/>
        <v>55241.73</v>
      </c>
    </row>
    <row r="371" spans="1:8" x14ac:dyDescent="0.25">
      <c r="A371" s="143" t="s">
        <v>4948</v>
      </c>
      <c r="B371" s="34" t="s">
        <v>804</v>
      </c>
      <c r="C371" s="34" t="s">
        <v>70</v>
      </c>
      <c r="D371" s="24" t="s">
        <v>71</v>
      </c>
      <c r="E371" s="33">
        <v>199618.28</v>
      </c>
      <c r="F371" s="33"/>
      <c r="G371" s="33"/>
      <c r="H371" s="33">
        <f t="shared" si="5"/>
        <v>199618.28</v>
      </c>
    </row>
    <row r="372" spans="1:8" x14ac:dyDescent="0.25">
      <c r="A372" s="143" t="s">
        <v>4949</v>
      </c>
      <c r="B372" s="34" t="s">
        <v>805</v>
      </c>
      <c r="C372" s="34" t="s">
        <v>70</v>
      </c>
      <c r="D372" s="24" t="s">
        <v>71</v>
      </c>
      <c r="E372" s="33">
        <v>38209.18</v>
      </c>
      <c r="F372" s="33"/>
      <c r="G372" s="33"/>
      <c r="H372" s="33">
        <f t="shared" si="5"/>
        <v>38209.18</v>
      </c>
    </row>
    <row r="373" spans="1:8" x14ac:dyDescent="0.25">
      <c r="A373" s="143" t="s">
        <v>4950</v>
      </c>
      <c r="B373" s="34" t="s">
        <v>806</v>
      </c>
      <c r="C373" s="34" t="s">
        <v>70</v>
      </c>
      <c r="D373" s="24" t="s">
        <v>71</v>
      </c>
      <c r="E373" s="33">
        <v>30190.53</v>
      </c>
      <c r="F373" s="33">
        <v>4767.82</v>
      </c>
      <c r="G373" s="33"/>
      <c r="H373" s="33">
        <f t="shared" si="5"/>
        <v>34958.35</v>
      </c>
    </row>
    <row r="374" spans="1:8" x14ac:dyDescent="0.25">
      <c r="A374" s="143" t="s">
        <v>4951</v>
      </c>
      <c r="B374" s="34" t="s">
        <v>807</v>
      </c>
      <c r="C374" s="34" t="s">
        <v>70</v>
      </c>
      <c r="D374" s="24" t="s">
        <v>71</v>
      </c>
      <c r="E374" s="33">
        <v>71993.399999999994</v>
      </c>
      <c r="F374" s="33"/>
      <c r="G374" s="33"/>
      <c r="H374" s="33">
        <f t="shared" si="5"/>
        <v>71993.399999999994</v>
      </c>
    </row>
    <row r="375" spans="1:8" x14ac:dyDescent="0.25">
      <c r="A375" s="143" t="s">
        <v>4952</v>
      </c>
      <c r="B375" s="34" t="s">
        <v>808</v>
      </c>
      <c r="C375" s="34" t="s">
        <v>155</v>
      </c>
      <c r="D375" s="42" t="s">
        <v>113</v>
      </c>
      <c r="E375" s="33">
        <v>633431.65</v>
      </c>
      <c r="F375" s="33"/>
      <c r="G375" s="33"/>
      <c r="H375" s="33">
        <f t="shared" si="5"/>
        <v>633431.65</v>
      </c>
    </row>
    <row r="376" spans="1:8" x14ac:dyDescent="0.25">
      <c r="A376" s="143" t="s">
        <v>4953</v>
      </c>
      <c r="B376" s="34" t="s">
        <v>809</v>
      </c>
      <c r="C376" s="34" t="s">
        <v>155</v>
      </c>
      <c r="D376" s="42" t="s">
        <v>113</v>
      </c>
      <c r="E376" s="33">
        <v>59552.98</v>
      </c>
      <c r="F376" s="33"/>
      <c r="G376" s="33"/>
      <c r="H376" s="33">
        <f t="shared" si="5"/>
        <v>59552.98</v>
      </c>
    </row>
    <row r="377" spans="1:8" x14ac:dyDescent="0.25">
      <c r="A377" s="143" t="s">
        <v>4954</v>
      </c>
      <c r="B377" s="34" t="s">
        <v>810</v>
      </c>
      <c r="C377" s="34" t="s">
        <v>155</v>
      </c>
      <c r="D377" s="42" t="s">
        <v>113</v>
      </c>
      <c r="E377" s="33">
        <v>2172062.7599999998</v>
      </c>
      <c r="F377" s="33">
        <v>432000.39</v>
      </c>
      <c r="G377" s="33"/>
      <c r="H377" s="33">
        <f t="shared" si="5"/>
        <v>2604063.15</v>
      </c>
    </row>
    <row r="378" spans="1:8" x14ac:dyDescent="0.25">
      <c r="A378" s="143"/>
      <c r="B378" s="32" t="s">
        <v>811</v>
      </c>
      <c r="C378" s="34" t="s">
        <v>155</v>
      </c>
      <c r="D378" s="42" t="s">
        <v>113</v>
      </c>
      <c r="E378" s="33"/>
      <c r="F378" s="33">
        <v>3899.7</v>
      </c>
      <c r="G378" s="33"/>
      <c r="H378" s="33">
        <f t="shared" si="5"/>
        <v>3899.7</v>
      </c>
    </row>
    <row r="379" spans="1:8" x14ac:dyDescent="0.25">
      <c r="A379" s="143" t="s">
        <v>4955</v>
      </c>
      <c r="B379" s="34" t="s">
        <v>812</v>
      </c>
      <c r="C379" s="34" t="s">
        <v>155</v>
      </c>
      <c r="D379" s="42" t="s">
        <v>113</v>
      </c>
      <c r="E379" s="33">
        <v>1865897.54</v>
      </c>
      <c r="F379" s="33">
        <v>761844.88</v>
      </c>
      <c r="G379" s="33"/>
      <c r="H379" s="33">
        <f t="shared" si="5"/>
        <v>2627742.42</v>
      </c>
    </row>
    <row r="380" spans="1:8" x14ac:dyDescent="0.25">
      <c r="A380" s="143" t="s">
        <v>4956</v>
      </c>
      <c r="B380" s="34" t="s">
        <v>813</v>
      </c>
      <c r="C380" s="34" t="s">
        <v>155</v>
      </c>
      <c r="D380" s="42" t="s">
        <v>113</v>
      </c>
      <c r="E380" s="33">
        <v>157058.19</v>
      </c>
      <c r="F380" s="33"/>
      <c r="G380" s="33"/>
      <c r="H380" s="33">
        <f t="shared" si="5"/>
        <v>157058.19</v>
      </c>
    </row>
    <row r="381" spans="1:8" x14ac:dyDescent="0.25">
      <c r="A381" s="143" t="s">
        <v>4957</v>
      </c>
      <c r="B381" s="34" t="s">
        <v>814</v>
      </c>
      <c r="C381" s="34" t="s">
        <v>155</v>
      </c>
      <c r="D381" s="42" t="s">
        <v>113</v>
      </c>
      <c r="E381" s="33">
        <v>13726.1</v>
      </c>
      <c r="F381" s="33"/>
      <c r="G381" s="33"/>
      <c r="H381" s="33">
        <f t="shared" si="5"/>
        <v>13726.1</v>
      </c>
    </row>
    <row r="382" spans="1:8" x14ac:dyDescent="0.25">
      <c r="A382" s="143" t="s">
        <v>4958</v>
      </c>
      <c r="B382" s="34" t="s">
        <v>815</v>
      </c>
      <c r="C382" s="34" t="s">
        <v>155</v>
      </c>
      <c r="D382" s="42" t="s">
        <v>113</v>
      </c>
      <c r="E382" s="33">
        <v>448</v>
      </c>
      <c r="F382" s="33"/>
      <c r="G382" s="33"/>
      <c r="H382" s="33">
        <f t="shared" si="5"/>
        <v>448</v>
      </c>
    </row>
    <row r="383" spans="1:8" x14ac:dyDescent="0.25">
      <c r="A383" s="143" t="s">
        <v>4959</v>
      </c>
      <c r="B383" s="34" t="s">
        <v>816</v>
      </c>
      <c r="C383" s="34" t="s">
        <v>155</v>
      </c>
      <c r="D383" s="42" t="s">
        <v>113</v>
      </c>
      <c r="E383" s="33">
        <v>8279383.7400000002</v>
      </c>
      <c r="F383" s="33">
        <v>2239095.38</v>
      </c>
      <c r="G383" s="33"/>
      <c r="H383" s="33">
        <f t="shared" si="5"/>
        <v>10518479.120000001</v>
      </c>
    </row>
    <row r="384" spans="1:8" x14ac:dyDescent="0.25">
      <c r="A384" s="143" t="s">
        <v>4960</v>
      </c>
      <c r="B384" s="34" t="s">
        <v>817</v>
      </c>
      <c r="C384" s="34" t="s">
        <v>155</v>
      </c>
      <c r="D384" s="42" t="s">
        <v>113</v>
      </c>
      <c r="E384" s="33">
        <v>588758.5</v>
      </c>
      <c r="F384" s="33">
        <v>373508.87</v>
      </c>
      <c r="G384" s="33"/>
      <c r="H384" s="33">
        <f t="shared" si="5"/>
        <v>962267.37</v>
      </c>
    </row>
    <row r="385" spans="1:8" x14ac:dyDescent="0.25">
      <c r="A385" s="143" t="s">
        <v>4961</v>
      </c>
      <c r="B385" s="34" t="s">
        <v>818</v>
      </c>
      <c r="C385" s="34" t="s">
        <v>155</v>
      </c>
      <c r="D385" s="42" t="s">
        <v>113</v>
      </c>
      <c r="E385" s="33">
        <v>368675.58</v>
      </c>
      <c r="F385" s="33"/>
      <c r="G385" s="33"/>
      <c r="H385" s="33">
        <f t="shared" si="5"/>
        <v>368675.58</v>
      </c>
    </row>
    <row r="386" spans="1:8" x14ac:dyDescent="0.25">
      <c r="A386" s="143" t="s">
        <v>4962</v>
      </c>
      <c r="B386" s="34" t="s">
        <v>155</v>
      </c>
      <c r="C386" s="34" t="s">
        <v>155</v>
      </c>
      <c r="D386" s="42" t="s">
        <v>113</v>
      </c>
      <c r="E386" s="33">
        <v>479856.67</v>
      </c>
      <c r="F386" s="33"/>
      <c r="G386" s="33"/>
      <c r="H386" s="33">
        <f t="shared" si="5"/>
        <v>479856.67</v>
      </c>
    </row>
    <row r="387" spans="1:8" x14ac:dyDescent="0.25">
      <c r="A387" s="143" t="s">
        <v>4963</v>
      </c>
      <c r="B387" s="34" t="s">
        <v>819</v>
      </c>
      <c r="C387" s="34" t="s">
        <v>155</v>
      </c>
      <c r="D387" s="42" t="s">
        <v>113</v>
      </c>
      <c r="E387" s="33">
        <v>351622.77</v>
      </c>
      <c r="F387" s="33"/>
      <c r="G387" s="33"/>
      <c r="H387" s="33">
        <f t="shared" si="5"/>
        <v>351622.77</v>
      </c>
    </row>
    <row r="388" spans="1:8" x14ac:dyDescent="0.25">
      <c r="A388" s="143" t="s">
        <v>4964</v>
      </c>
      <c r="B388" s="34" t="s">
        <v>820</v>
      </c>
      <c r="C388" s="34" t="s">
        <v>155</v>
      </c>
      <c r="D388" s="42" t="s">
        <v>113</v>
      </c>
      <c r="E388" s="33">
        <v>11094.27</v>
      </c>
      <c r="F388" s="33"/>
      <c r="G388" s="33"/>
      <c r="H388" s="33">
        <f t="shared" si="5"/>
        <v>11094.27</v>
      </c>
    </row>
    <row r="389" spans="1:8" x14ac:dyDescent="0.25">
      <c r="A389" s="143" t="s">
        <v>4965</v>
      </c>
      <c r="B389" s="34" t="s">
        <v>821</v>
      </c>
      <c r="C389" s="34" t="s">
        <v>155</v>
      </c>
      <c r="D389" s="42" t="s">
        <v>113</v>
      </c>
      <c r="E389" s="33">
        <v>299411.3</v>
      </c>
      <c r="F389" s="33">
        <v>112428.55</v>
      </c>
      <c r="G389" s="33"/>
      <c r="H389" s="33">
        <f t="shared" si="5"/>
        <v>411839.85</v>
      </c>
    </row>
    <row r="390" spans="1:8" x14ac:dyDescent="0.25">
      <c r="A390" s="143" t="s">
        <v>4966</v>
      </c>
      <c r="B390" s="34" t="s">
        <v>822</v>
      </c>
      <c r="C390" s="34" t="s">
        <v>155</v>
      </c>
      <c r="D390" s="42" t="s">
        <v>113</v>
      </c>
      <c r="E390" s="33">
        <v>155723.62</v>
      </c>
      <c r="F390" s="33">
        <v>32265.22</v>
      </c>
      <c r="G390" s="33"/>
      <c r="H390" s="33">
        <f t="shared" ref="H390:H453" si="6">E390+F390+G390</f>
        <v>187988.84</v>
      </c>
    </row>
    <row r="391" spans="1:8" x14ac:dyDescent="0.25">
      <c r="A391" s="143" t="s">
        <v>4967</v>
      </c>
      <c r="B391" s="34" t="s">
        <v>823</v>
      </c>
      <c r="C391" s="34" t="s">
        <v>155</v>
      </c>
      <c r="D391" s="42" t="s">
        <v>113</v>
      </c>
      <c r="E391" s="33">
        <v>198879.91</v>
      </c>
      <c r="F391" s="33"/>
      <c r="G391" s="33"/>
      <c r="H391" s="33">
        <f t="shared" si="6"/>
        <v>198879.91</v>
      </c>
    </row>
    <row r="392" spans="1:8" x14ac:dyDescent="0.25">
      <c r="A392" s="143" t="s">
        <v>4968</v>
      </c>
      <c r="B392" s="34" t="s">
        <v>824</v>
      </c>
      <c r="C392" s="34" t="s">
        <v>155</v>
      </c>
      <c r="D392" s="42" t="s">
        <v>113</v>
      </c>
      <c r="E392" s="33">
        <v>528536.39</v>
      </c>
      <c r="F392" s="33">
        <v>103134.14</v>
      </c>
      <c r="G392" s="33"/>
      <c r="H392" s="33">
        <f t="shared" si="6"/>
        <v>631670.53</v>
      </c>
    </row>
    <row r="393" spans="1:8" x14ac:dyDescent="0.25">
      <c r="A393" s="143" t="s">
        <v>4969</v>
      </c>
      <c r="B393" s="34" t="s">
        <v>825</v>
      </c>
      <c r="C393" s="34" t="s">
        <v>155</v>
      </c>
      <c r="D393" s="42" t="s">
        <v>113</v>
      </c>
      <c r="E393" s="33">
        <v>364647.56</v>
      </c>
      <c r="F393" s="33"/>
      <c r="G393" s="33"/>
      <c r="H393" s="33">
        <f t="shared" si="6"/>
        <v>364647.56</v>
      </c>
    </row>
    <row r="394" spans="1:8" x14ac:dyDescent="0.25">
      <c r="A394" s="143" t="s">
        <v>4970</v>
      </c>
      <c r="B394" s="34" t="s">
        <v>826</v>
      </c>
      <c r="C394" s="34" t="s">
        <v>155</v>
      </c>
      <c r="D394" s="42" t="s">
        <v>113</v>
      </c>
      <c r="E394" s="33">
        <v>172724.44</v>
      </c>
      <c r="F394" s="33"/>
      <c r="G394" s="33"/>
      <c r="H394" s="33">
        <f t="shared" si="6"/>
        <v>172724.44</v>
      </c>
    </row>
    <row r="395" spans="1:8" x14ac:dyDescent="0.25">
      <c r="A395" s="143" t="s">
        <v>4971</v>
      </c>
      <c r="B395" s="34" t="s">
        <v>827</v>
      </c>
      <c r="C395" s="34" t="s">
        <v>155</v>
      </c>
      <c r="D395" s="42" t="s">
        <v>113</v>
      </c>
      <c r="E395" s="33">
        <v>407406.04</v>
      </c>
      <c r="F395" s="33"/>
      <c r="G395" s="33"/>
      <c r="H395" s="33">
        <f t="shared" si="6"/>
        <v>407406.04</v>
      </c>
    </row>
    <row r="396" spans="1:8" x14ac:dyDescent="0.25">
      <c r="A396" s="143" t="s">
        <v>4972</v>
      </c>
      <c r="B396" s="34" t="s">
        <v>828</v>
      </c>
      <c r="C396" s="34" t="s">
        <v>155</v>
      </c>
      <c r="D396" s="42" t="s">
        <v>113</v>
      </c>
      <c r="E396" s="33">
        <v>136582.16</v>
      </c>
      <c r="F396" s="33">
        <v>130994.8</v>
      </c>
      <c r="G396" s="33"/>
      <c r="H396" s="33">
        <f t="shared" si="6"/>
        <v>267576.96000000002</v>
      </c>
    </row>
    <row r="397" spans="1:8" x14ac:dyDescent="0.25">
      <c r="A397" s="143" t="s">
        <v>4973</v>
      </c>
      <c r="B397" s="34" t="s">
        <v>829</v>
      </c>
      <c r="C397" s="34" t="s">
        <v>155</v>
      </c>
      <c r="D397" s="42" t="s">
        <v>113</v>
      </c>
      <c r="E397" s="33">
        <v>202163.42</v>
      </c>
      <c r="F397" s="33">
        <v>108387.19</v>
      </c>
      <c r="G397" s="33"/>
      <c r="H397" s="33">
        <f t="shared" si="6"/>
        <v>310550.61</v>
      </c>
    </row>
    <row r="398" spans="1:8" x14ac:dyDescent="0.25">
      <c r="A398" s="143" t="s">
        <v>4974</v>
      </c>
      <c r="B398" s="34" t="s">
        <v>830</v>
      </c>
      <c r="C398" s="34" t="s">
        <v>155</v>
      </c>
      <c r="D398" s="42" t="s">
        <v>113</v>
      </c>
      <c r="E398" s="33">
        <v>8642.9599999999991</v>
      </c>
      <c r="F398" s="33"/>
      <c r="G398" s="33"/>
      <c r="H398" s="33">
        <f t="shared" si="6"/>
        <v>8642.9599999999991</v>
      </c>
    </row>
    <row r="399" spans="1:8" x14ac:dyDescent="0.25">
      <c r="A399" s="143" t="s">
        <v>4975</v>
      </c>
      <c r="B399" s="34" t="s">
        <v>831</v>
      </c>
      <c r="C399" s="34" t="s">
        <v>155</v>
      </c>
      <c r="D399" s="42" t="s">
        <v>113</v>
      </c>
      <c r="E399" s="33">
        <v>268025.28999999998</v>
      </c>
      <c r="F399" s="33"/>
      <c r="G399" s="33"/>
      <c r="H399" s="33">
        <f t="shared" si="6"/>
        <v>268025.28999999998</v>
      </c>
    </row>
    <row r="400" spans="1:8" x14ac:dyDescent="0.25">
      <c r="A400" s="143" t="s">
        <v>4976</v>
      </c>
      <c r="B400" s="34" t="s">
        <v>832</v>
      </c>
      <c r="C400" s="34" t="s">
        <v>155</v>
      </c>
      <c r="D400" s="42" t="s">
        <v>113</v>
      </c>
      <c r="E400" s="33">
        <v>8434.61</v>
      </c>
      <c r="F400" s="33"/>
      <c r="G400" s="33"/>
      <c r="H400" s="33">
        <f t="shared" si="6"/>
        <v>8434.61</v>
      </c>
    </row>
    <row r="401" spans="1:8" x14ac:dyDescent="0.25">
      <c r="A401" s="143" t="s">
        <v>4977</v>
      </c>
      <c r="B401" s="34" t="s">
        <v>833</v>
      </c>
      <c r="C401" s="34" t="s">
        <v>155</v>
      </c>
      <c r="D401" s="42" t="s">
        <v>113</v>
      </c>
      <c r="E401" s="33">
        <v>445445.86</v>
      </c>
      <c r="F401" s="33">
        <v>128967.51</v>
      </c>
      <c r="G401" s="33"/>
      <c r="H401" s="33">
        <f t="shared" si="6"/>
        <v>574413.37</v>
      </c>
    </row>
    <row r="402" spans="1:8" x14ac:dyDescent="0.25">
      <c r="A402" s="143" t="s">
        <v>4978</v>
      </c>
      <c r="B402" s="34" t="s">
        <v>834</v>
      </c>
      <c r="C402" s="34" t="s">
        <v>155</v>
      </c>
      <c r="D402" s="42" t="s">
        <v>113</v>
      </c>
      <c r="E402" s="33">
        <v>16160.74</v>
      </c>
      <c r="F402" s="33"/>
      <c r="G402" s="33"/>
      <c r="H402" s="33">
        <f t="shared" si="6"/>
        <v>16160.74</v>
      </c>
    </row>
    <row r="403" spans="1:8" x14ac:dyDescent="0.25">
      <c r="A403" s="143"/>
      <c r="B403" s="32" t="s">
        <v>399</v>
      </c>
      <c r="C403" s="34" t="s">
        <v>155</v>
      </c>
      <c r="D403" s="42" t="s">
        <v>113</v>
      </c>
      <c r="E403" s="33"/>
      <c r="F403" s="33">
        <v>761337.3</v>
      </c>
      <c r="G403" s="33"/>
      <c r="H403" s="33">
        <f t="shared" si="6"/>
        <v>761337.3</v>
      </c>
    </row>
    <row r="404" spans="1:8" x14ac:dyDescent="0.25">
      <c r="A404" s="143" t="s">
        <v>4979</v>
      </c>
      <c r="B404" s="34" t="s">
        <v>835</v>
      </c>
      <c r="C404" s="34" t="s">
        <v>155</v>
      </c>
      <c r="D404" s="42" t="s">
        <v>113</v>
      </c>
      <c r="E404" s="33">
        <v>284053.71000000002</v>
      </c>
      <c r="F404" s="33">
        <v>4677.7</v>
      </c>
      <c r="G404" s="33"/>
      <c r="H404" s="33">
        <f t="shared" si="6"/>
        <v>288731.41000000003</v>
      </c>
    </row>
    <row r="405" spans="1:8" x14ac:dyDescent="0.25">
      <c r="A405" s="143" t="s">
        <v>4980</v>
      </c>
      <c r="B405" s="34" t="s">
        <v>836</v>
      </c>
      <c r="C405" s="34" t="s">
        <v>155</v>
      </c>
      <c r="D405" s="42" t="s">
        <v>113</v>
      </c>
      <c r="E405" s="33">
        <v>613605.76</v>
      </c>
      <c r="F405" s="33">
        <v>29687.59</v>
      </c>
      <c r="G405" s="33"/>
      <c r="H405" s="33">
        <f t="shared" si="6"/>
        <v>643293.35</v>
      </c>
    </row>
    <row r="406" spans="1:8" x14ac:dyDescent="0.25">
      <c r="A406" s="143" t="s">
        <v>4981</v>
      </c>
      <c r="B406" s="34" t="s">
        <v>837</v>
      </c>
      <c r="C406" s="34" t="s">
        <v>155</v>
      </c>
      <c r="D406" s="42" t="s">
        <v>113</v>
      </c>
      <c r="E406" s="33">
        <v>5497749.6599999992</v>
      </c>
      <c r="F406" s="33">
        <v>1773702.55</v>
      </c>
      <c r="G406" s="33"/>
      <c r="H406" s="33">
        <f t="shared" si="6"/>
        <v>7271452.209999999</v>
      </c>
    </row>
    <row r="407" spans="1:8" x14ac:dyDescent="0.25">
      <c r="A407" s="143" t="s">
        <v>4982</v>
      </c>
      <c r="B407" s="34" t="s">
        <v>838</v>
      </c>
      <c r="C407" s="34" t="s">
        <v>155</v>
      </c>
      <c r="D407" s="42" t="s">
        <v>113</v>
      </c>
      <c r="E407" s="33">
        <v>49709.1</v>
      </c>
      <c r="F407" s="33">
        <v>7320.01</v>
      </c>
      <c r="G407" s="33"/>
      <c r="H407" s="33">
        <f t="shared" si="6"/>
        <v>57029.11</v>
      </c>
    </row>
    <row r="408" spans="1:8" x14ac:dyDescent="0.25">
      <c r="A408" s="143" t="s">
        <v>4983</v>
      </c>
      <c r="B408" s="34" t="s">
        <v>839</v>
      </c>
      <c r="C408" s="34" t="s">
        <v>155</v>
      </c>
      <c r="D408" s="42" t="s">
        <v>113</v>
      </c>
      <c r="E408" s="33">
        <v>260863.79</v>
      </c>
      <c r="F408" s="33"/>
      <c r="G408" s="33"/>
      <c r="H408" s="33">
        <f t="shared" si="6"/>
        <v>260863.79</v>
      </c>
    </row>
    <row r="409" spans="1:8" x14ac:dyDescent="0.25">
      <c r="A409" s="143" t="s">
        <v>4984</v>
      </c>
      <c r="B409" s="34" t="s">
        <v>840</v>
      </c>
      <c r="C409" s="34" t="s">
        <v>155</v>
      </c>
      <c r="D409" s="42" t="s">
        <v>113</v>
      </c>
      <c r="E409" s="33">
        <v>144070.04999999999</v>
      </c>
      <c r="F409" s="33"/>
      <c r="G409" s="33"/>
      <c r="H409" s="33">
        <f t="shared" si="6"/>
        <v>144070.04999999999</v>
      </c>
    </row>
    <row r="410" spans="1:8" x14ac:dyDescent="0.25">
      <c r="A410" s="143" t="s">
        <v>4985</v>
      </c>
      <c r="B410" s="34" t="s">
        <v>841</v>
      </c>
      <c r="C410" s="34" t="s">
        <v>155</v>
      </c>
      <c r="D410" s="42" t="s">
        <v>113</v>
      </c>
      <c r="E410" s="33">
        <v>62283.07</v>
      </c>
      <c r="F410" s="33"/>
      <c r="G410" s="33"/>
      <c r="H410" s="33">
        <f t="shared" si="6"/>
        <v>62283.07</v>
      </c>
    </row>
    <row r="411" spans="1:8" x14ac:dyDescent="0.25">
      <c r="A411" s="143" t="s">
        <v>4986</v>
      </c>
      <c r="B411" s="34" t="s">
        <v>842</v>
      </c>
      <c r="C411" s="34" t="s">
        <v>155</v>
      </c>
      <c r="D411" s="42" t="s">
        <v>113</v>
      </c>
      <c r="E411" s="33">
        <v>82610.960000000006</v>
      </c>
      <c r="F411" s="33"/>
      <c r="G411" s="33"/>
      <c r="H411" s="33">
        <f t="shared" si="6"/>
        <v>82610.960000000006</v>
      </c>
    </row>
    <row r="412" spans="1:8" x14ac:dyDescent="0.25">
      <c r="A412" s="143" t="s">
        <v>4987</v>
      </c>
      <c r="B412" s="34" t="s">
        <v>843</v>
      </c>
      <c r="C412" s="34" t="s">
        <v>155</v>
      </c>
      <c r="D412" s="42" t="s">
        <v>113</v>
      </c>
      <c r="E412" s="33">
        <v>333282</v>
      </c>
      <c r="F412" s="33"/>
      <c r="G412" s="33"/>
      <c r="H412" s="33">
        <f t="shared" si="6"/>
        <v>333282</v>
      </c>
    </row>
    <row r="413" spans="1:8" x14ac:dyDescent="0.25">
      <c r="A413" s="143" t="s">
        <v>4988</v>
      </c>
      <c r="B413" s="34" t="s">
        <v>844</v>
      </c>
      <c r="C413" s="34" t="s">
        <v>155</v>
      </c>
      <c r="D413" s="42" t="s">
        <v>113</v>
      </c>
      <c r="E413" s="33">
        <v>92480.52</v>
      </c>
      <c r="F413" s="33"/>
      <c r="G413" s="33"/>
      <c r="H413" s="33">
        <f t="shared" si="6"/>
        <v>92480.52</v>
      </c>
    </row>
    <row r="414" spans="1:8" x14ac:dyDescent="0.25">
      <c r="A414" s="143" t="s">
        <v>4989</v>
      </c>
      <c r="B414" s="34" t="s">
        <v>845</v>
      </c>
      <c r="C414" s="34" t="s">
        <v>155</v>
      </c>
      <c r="D414" s="42" t="s">
        <v>113</v>
      </c>
      <c r="E414" s="33">
        <v>96397.46</v>
      </c>
      <c r="F414" s="33"/>
      <c r="G414" s="33"/>
      <c r="H414" s="33">
        <f t="shared" si="6"/>
        <v>96397.46</v>
      </c>
    </row>
    <row r="415" spans="1:8" x14ac:dyDescent="0.25">
      <c r="A415" s="143" t="s">
        <v>4990</v>
      </c>
      <c r="B415" s="34" t="s">
        <v>846</v>
      </c>
      <c r="C415" s="34" t="s">
        <v>155</v>
      </c>
      <c r="D415" s="42" t="s">
        <v>113</v>
      </c>
      <c r="E415" s="33">
        <v>109094.35</v>
      </c>
      <c r="F415" s="33"/>
      <c r="G415" s="33"/>
      <c r="H415" s="33">
        <f t="shared" si="6"/>
        <v>109094.35</v>
      </c>
    </row>
    <row r="416" spans="1:8" x14ac:dyDescent="0.25">
      <c r="A416" s="143" t="s">
        <v>4991</v>
      </c>
      <c r="B416" s="34" t="s">
        <v>847</v>
      </c>
      <c r="C416" s="34" t="s">
        <v>155</v>
      </c>
      <c r="D416" s="42" t="s">
        <v>113</v>
      </c>
      <c r="E416" s="33">
        <v>582682.41999999993</v>
      </c>
      <c r="F416" s="33">
        <v>20777.349999999999</v>
      </c>
      <c r="G416" s="33"/>
      <c r="H416" s="33">
        <f t="shared" si="6"/>
        <v>603459.7699999999</v>
      </c>
    </row>
    <row r="417" spans="1:8" x14ac:dyDescent="0.25">
      <c r="A417" s="143" t="s">
        <v>4992</v>
      </c>
      <c r="B417" s="34" t="s">
        <v>848</v>
      </c>
      <c r="C417" s="34" t="s">
        <v>155</v>
      </c>
      <c r="D417" s="42" t="s">
        <v>113</v>
      </c>
      <c r="E417" s="33">
        <v>652221.51</v>
      </c>
      <c r="F417" s="33"/>
      <c r="G417" s="33"/>
      <c r="H417" s="33">
        <f t="shared" si="6"/>
        <v>652221.51</v>
      </c>
    </row>
    <row r="418" spans="1:8" x14ac:dyDescent="0.25">
      <c r="A418" s="143" t="s">
        <v>4993</v>
      </c>
      <c r="B418" s="34" t="s">
        <v>849</v>
      </c>
      <c r="C418" s="34" t="s">
        <v>155</v>
      </c>
      <c r="D418" s="42" t="s">
        <v>113</v>
      </c>
      <c r="E418" s="33">
        <v>280883.26</v>
      </c>
      <c r="F418" s="33">
        <v>101340.19</v>
      </c>
      <c r="G418" s="33"/>
      <c r="H418" s="33">
        <f t="shared" si="6"/>
        <v>382223.45</v>
      </c>
    </row>
    <row r="419" spans="1:8" x14ac:dyDescent="0.25">
      <c r="A419" s="143" t="s">
        <v>4994</v>
      </c>
      <c r="B419" s="34" t="s">
        <v>850</v>
      </c>
      <c r="C419" s="34" t="s">
        <v>155</v>
      </c>
      <c r="D419" s="42" t="s">
        <v>113</v>
      </c>
      <c r="E419" s="33">
        <v>151787.01999999999</v>
      </c>
      <c r="F419" s="33"/>
      <c r="G419" s="33"/>
      <c r="H419" s="33">
        <f t="shared" si="6"/>
        <v>151787.01999999999</v>
      </c>
    </row>
    <row r="420" spans="1:8" x14ac:dyDescent="0.25">
      <c r="A420" s="143" t="s">
        <v>4995</v>
      </c>
      <c r="B420" s="34" t="s">
        <v>851</v>
      </c>
      <c r="C420" s="34" t="s">
        <v>155</v>
      </c>
      <c r="D420" s="42" t="s">
        <v>113</v>
      </c>
      <c r="E420" s="33">
        <v>175481.22</v>
      </c>
      <c r="F420" s="33">
        <v>27244.85</v>
      </c>
      <c r="G420" s="33"/>
      <c r="H420" s="33">
        <f t="shared" si="6"/>
        <v>202726.07</v>
      </c>
    </row>
    <row r="421" spans="1:8" x14ac:dyDescent="0.25">
      <c r="A421" s="143" t="s">
        <v>4463</v>
      </c>
      <c r="B421" s="34" t="s">
        <v>852</v>
      </c>
      <c r="C421" s="34" t="s">
        <v>155</v>
      </c>
      <c r="D421" s="42" t="s">
        <v>113</v>
      </c>
      <c r="E421" s="33">
        <v>543070.4</v>
      </c>
      <c r="F421" s="33">
        <v>563672.12</v>
      </c>
      <c r="G421" s="33"/>
      <c r="H421" s="33">
        <f t="shared" si="6"/>
        <v>1106742.52</v>
      </c>
    </row>
    <row r="422" spans="1:8" x14ac:dyDescent="0.25">
      <c r="A422" s="143" t="s">
        <v>4996</v>
      </c>
      <c r="B422" s="34" t="s">
        <v>853</v>
      </c>
      <c r="C422" s="34" t="s">
        <v>155</v>
      </c>
      <c r="D422" s="42" t="s">
        <v>113</v>
      </c>
      <c r="E422" s="33">
        <v>1559287.65</v>
      </c>
      <c r="F422" s="33">
        <v>853.24</v>
      </c>
      <c r="G422" s="33"/>
      <c r="H422" s="33">
        <f t="shared" si="6"/>
        <v>1560140.89</v>
      </c>
    </row>
    <row r="423" spans="1:8" x14ac:dyDescent="0.25">
      <c r="A423" s="143" t="s">
        <v>4997</v>
      </c>
      <c r="B423" s="34" t="s">
        <v>854</v>
      </c>
      <c r="C423" s="34" t="s">
        <v>155</v>
      </c>
      <c r="D423" s="42" t="s">
        <v>113</v>
      </c>
      <c r="E423" s="33">
        <v>76663.77</v>
      </c>
      <c r="F423" s="33">
        <v>11878.76</v>
      </c>
      <c r="G423" s="33"/>
      <c r="H423" s="33">
        <f t="shared" si="6"/>
        <v>88542.53</v>
      </c>
    </row>
    <row r="424" spans="1:8" x14ac:dyDescent="0.25">
      <c r="A424" s="143" t="s">
        <v>4998</v>
      </c>
      <c r="B424" s="34" t="s">
        <v>855</v>
      </c>
      <c r="C424" s="34" t="s">
        <v>155</v>
      </c>
      <c r="D424" s="42" t="s">
        <v>113</v>
      </c>
      <c r="E424" s="33">
        <v>171583.3</v>
      </c>
      <c r="F424" s="33"/>
      <c r="G424" s="33"/>
      <c r="H424" s="33">
        <f t="shared" si="6"/>
        <v>171583.3</v>
      </c>
    </row>
    <row r="425" spans="1:8" x14ac:dyDescent="0.25">
      <c r="A425" s="143" t="s">
        <v>4999</v>
      </c>
      <c r="B425" s="34" t="s">
        <v>856</v>
      </c>
      <c r="C425" s="34" t="s">
        <v>155</v>
      </c>
      <c r="D425" s="42" t="s">
        <v>113</v>
      </c>
      <c r="E425" s="33">
        <v>334719.06</v>
      </c>
      <c r="F425" s="33">
        <v>139029.12</v>
      </c>
      <c r="G425" s="33"/>
      <c r="H425" s="33">
        <f t="shared" si="6"/>
        <v>473748.18</v>
      </c>
    </row>
    <row r="426" spans="1:8" x14ac:dyDescent="0.25">
      <c r="A426" s="143" t="s">
        <v>5000</v>
      </c>
      <c r="B426" s="34" t="s">
        <v>857</v>
      </c>
      <c r="C426" s="34" t="s">
        <v>155</v>
      </c>
      <c r="D426" s="42" t="s">
        <v>113</v>
      </c>
      <c r="E426" s="33"/>
      <c r="F426" s="33">
        <v>1340.77</v>
      </c>
      <c r="G426" s="33"/>
      <c r="H426" s="33">
        <f t="shared" si="6"/>
        <v>1340.77</v>
      </c>
    </row>
    <row r="427" spans="1:8" x14ac:dyDescent="0.25">
      <c r="A427" s="143" t="s">
        <v>5001</v>
      </c>
      <c r="B427" s="34" t="s">
        <v>858</v>
      </c>
      <c r="C427" s="34" t="s">
        <v>155</v>
      </c>
      <c r="D427" s="42" t="s">
        <v>113</v>
      </c>
      <c r="E427" s="33">
        <v>53538.97</v>
      </c>
      <c r="F427" s="33"/>
      <c r="G427" s="33"/>
      <c r="H427" s="33">
        <f t="shared" si="6"/>
        <v>53538.97</v>
      </c>
    </row>
    <row r="428" spans="1:8" x14ac:dyDescent="0.25">
      <c r="A428" s="143" t="s">
        <v>5002</v>
      </c>
      <c r="B428" s="34" t="s">
        <v>859</v>
      </c>
      <c r="C428" s="34" t="s">
        <v>155</v>
      </c>
      <c r="D428" s="42" t="s">
        <v>113</v>
      </c>
      <c r="E428" s="33">
        <v>178893.27</v>
      </c>
      <c r="F428" s="33">
        <v>34331.78</v>
      </c>
      <c r="G428" s="33"/>
      <c r="H428" s="33">
        <f t="shared" si="6"/>
        <v>213225.05</v>
      </c>
    </row>
    <row r="429" spans="1:8" x14ac:dyDescent="0.25">
      <c r="A429" s="143" t="s">
        <v>5003</v>
      </c>
      <c r="B429" s="34" t="s">
        <v>860</v>
      </c>
      <c r="C429" s="34" t="s">
        <v>155</v>
      </c>
      <c r="D429" s="42" t="s">
        <v>113</v>
      </c>
      <c r="E429" s="33">
        <v>30378.86</v>
      </c>
      <c r="F429" s="33"/>
      <c r="G429" s="33"/>
      <c r="H429" s="33">
        <f t="shared" si="6"/>
        <v>30378.86</v>
      </c>
    </row>
    <row r="430" spans="1:8" x14ac:dyDescent="0.25">
      <c r="A430" s="143" t="s">
        <v>5004</v>
      </c>
      <c r="B430" s="34" t="s">
        <v>861</v>
      </c>
      <c r="C430" s="34" t="s">
        <v>155</v>
      </c>
      <c r="D430" s="42" t="s">
        <v>113</v>
      </c>
      <c r="E430" s="33">
        <v>238438.25</v>
      </c>
      <c r="F430" s="33"/>
      <c r="G430" s="33"/>
      <c r="H430" s="33">
        <f t="shared" si="6"/>
        <v>238438.25</v>
      </c>
    </row>
    <row r="431" spans="1:8" x14ac:dyDescent="0.25">
      <c r="A431" s="143" t="s">
        <v>5005</v>
      </c>
      <c r="B431" s="34" t="s">
        <v>862</v>
      </c>
      <c r="C431" s="34" t="s">
        <v>155</v>
      </c>
      <c r="D431" s="42" t="s">
        <v>113</v>
      </c>
      <c r="E431" s="33">
        <v>211820.54</v>
      </c>
      <c r="F431" s="33">
        <v>330.56</v>
      </c>
      <c r="G431" s="33"/>
      <c r="H431" s="33">
        <f t="shared" si="6"/>
        <v>212151.1</v>
      </c>
    </row>
    <row r="432" spans="1:8" x14ac:dyDescent="0.25">
      <c r="A432" s="143" t="s">
        <v>5006</v>
      </c>
      <c r="B432" s="34" t="s">
        <v>400</v>
      </c>
      <c r="C432" s="34" t="s">
        <v>155</v>
      </c>
      <c r="D432" s="42" t="s">
        <v>113</v>
      </c>
      <c r="E432" s="33">
        <v>25456652.819999993</v>
      </c>
      <c r="F432" s="33">
        <v>9692839.1199999992</v>
      </c>
      <c r="G432" s="33"/>
      <c r="H432" s="33">
        <f t="shared" si="6"/>
        <v>35149491.93999999</v>
      </c>
    </row>
    <row r="433" spans="1:8" x14ac:dyDescent="0.25">
      <c r="A433" s="143" t="s">
        <v>5007</v>
      </c>
      <c r="B433" s="34" t="s">
        <v>863</v>
      </c>
      <c r="C433" s="34" t="s">
        <v>155</v>
      </c>
      <c r="D433" s="42" t="s">
        <v>113</v>
      </c>
      <c r="E433" s="33">
        <v>476625.16</v>
      </c>
      <c r="F433" s="33">
        <v>322958.71999999997</v>
      </c>
      <c r="G433" s="33"/>
      <c r="H433" s="33">
        <f t="shared" si="6"/>
        <v>799583.87999999989</v>
      </c>
    </row>
    <row r="434" spans="1:8" x14ac:dyDescent="0.25">
      <c r="A434" s="143" t="s">
        <v>5008</v>
      </c>
      <c r="B434" s="34" t="s">
        <v>864</v>
      </c>
      <c r="C434" s="34" t="s">
        <v>155</v>
      </c>
      <c r="D434" s="42" t="s">
        <v>113</v>
      </c>
      <c r="E434" s="33">
        <v>93767.99</v>
      </c>
      <c r="F434" s="33"/>
      <c r="G434" s="33"/>
      <c r="H434" s="33">
        <f t="shared" si="6"/>
        <v>93767.99</v>
      </c>
    </row>
    <row r="435" spans="1:8" x14ac:dyDescent="0.25">
      <c r="A435" s="143" t="s">
        <v>5009</v>
      </c>
      <c r="B435" s="34" t="s">
        <v>865</v>
      </c>
      <c r="C435" s="34" t="s">
        <v>155</v>
      </c>
      <c r="D435" s="42" t="s">
        <v>113</v>
      </c>
      <c r="E435" s="33">
        <v>204871.83</v>
      </c>
      <c r="F435" s="33"/>
      <c r="G435" s="33"/>
      <c r="H435" s="33">
        <f t="shared" si="6"/>
        <v>204871.83</v>
      </c>
    </row>
    <row r="436" spans="1:8" x14ac:dyDescent="0.25">
      <c r="A436" s="143" t="s">
        <v>5010</v>
      </c>
      <c r="B436" s="34" t="s">
        <v>866</v>
      </c>
      <c r="C436" s="34" t="s">
        <v>155</v>
      </c>
      <c r="D436" s="42" t="s">
        <v>113</v>
      </c>
      <c r="E436" s="33">
        <v>2621654.7400000002</v>
      </c>
      <c r="F436" s="33"/>
      <c r="G436" s="33"/>
      <c r="H436" s="33">
        <f t="shared" si="6"/>
        <v>2621654.7400000002</v>
      </c>
    </row>
    <row r="437" spans="1:8" x14ac:dyDescent="0.25">
      <c r="A437" s="143" t="s">
        <v>5011</v>
      </c>
      <c r="B437" s="34" t="s">
        <v>867</v>
      </c>
      <c r="C437" s="34" t="s">
        <v>155</v>
      </c>
      <c r="D437" s="42" t="s">
        <v>113</v>
      </c>
      <c r="E437" s="33">
        <v>280030.94</v>
      </c>
      <c r="F437" s="33"/>
      <c r="G437" s="33"/>
      <c r="H437" s="33">
        <f t="shared" si="6"/>
        <v>280030.94</v>
      </c>
    </row>
    <row r="438" spans="1:8" x14ac:dyDescent="0.25">
      <c r="A438" s="143" t="s">
        <v>4624</v>
      </c>
      <c r="B438" s="34" t="s">
        <v>868</v>
      </c>
      <c r="C438" s="34" t="s">
        <v>155</v>
      </c>
      <c r="D438" s="42" t="s">
        <v>113</v>
      </c>
      <c r="E438" s="33">
        <v>32090.17</v>
      </c>
      <c r="F438" s="33"/>
      <c r="G438" s="33"/>
      <c r="H438" s="33">
        <f t="shared" si="6"/>
        <v>32090.17</v>
      </c>
    </row>
    <row r="439" spans="1:8" x14ac:dyDescent="0.25">
      <c r="A439" s="143" t="s">
        <v>5012</v>
      </c>
      <c r="B439" s="34" t="s">
        <v>869</v>
      </c>
      <c r="C439" s="34" t="s">
        <v>155</v>
      </c>
      <c r="D439" s="42" t="s">
        <v>113</v>
      </c>
      <c r="E439" s="33">
        <v>151615.46</v>
      </c>
      <c r="F439" s="33"/>
      <c r="G439" s="33"/>
      <c r="H439" s="33">
        <f t="shared" si="6"/>
        <v>151615.46</v>
      </c>
    </row>
    <row r="440" spans="1:8" x14ac:dyDescent="0.25">
      <c r="A440" s="143" t="s">
        <v>5013</v>
      </c>
      <c r="B440" s="34" t="s">
        <v>870</v>
      </c>
      <c r="C440" s="34" t="s">
        <v>155</v>
      </c>
      <c r="D440" s="42" t="s">
        <v>113</v>
      </c>
      <c r="E440" s="33">
        <v>1313767</v>
      </c>
      <c r="F440" s="33">
        <v>215567.69</v>
      </c>
      <c r="G440" s="33"/>
      <c r="H440" s="33">
        <f t="shared" si="6"/>
        <v>1529334.69</v>
      </c>
    </row>
    <row r="441" spans="1:8" x14ac:dyDescent="0.25">
      <c r="A441" s="143" t="s">
        <v>5014</v>
      </c>
      <c r="B441" s="34" t="s">
        <v>871</v>
      </c>
      <c r="C441" s="34" t="s">
        <v>155</v>
      </c>
      <c r="D441" s="42" t="s">
        <v>113</v>
      </c>
      <c r="E441" s="33">
        <v>418951.86</v>
      </c>
      <c r="F441" s="33"/>
      <c r="G441" s="33"/>
      <c r="H441" s="33">
        <f t="shared" si="6"/>
        <v>418951.86</v>
      </c>
    </row>
    <row r="442" spans="1:8" x14ac:dyDescent="0.25">
      <c r="A442" s="143" t="s">
        <v>5015</v>
      </c>
      <c r="B442" s="34" t="s">
        <v>872</v>
      </c>
      <c r="C442" s="34" t="s">
        <v>155</v>
      </c>
      <c r="D442" s="42" t="s">
        <v>113</v>
      </c>
      <c r="E442" s="33">
        <v>200224.8</v>
      </c>
      <c r="F442" s="33">
        <v>292851.75</v>
      </c>
      <c r="G442" s="33"/>
      <c r="H442" s="33">
        <f t="shared" si="6"/>
        <v>493076.55</v>
      </c>
    </row>
    <row r="443" spans="1:8" x14ac:dyDescent="0.25">
      <c r="A443" s="143" t="s">
        <v>5016</v>
      </c>
      <c r="B443" s="34" t="s">
        <v>873</v>
      </c>
      <c r="C443" s="34" t="s">
        <v>155</v>
      </c>
      <c r="D443" s="42" t="s">
        <v>113</v>
      </c>
      <c r="E443" s="33">
        <v>56450.22</v>
      </c>
      <c r="F443" s="33">
        <v>5346.56</v>
      </c>
      <c r="G443" s="33"/>
      <c r="H443" s="33">
        <f t="shared" si="6"/>
        <v>61796.78</v>
      </c>
    </row>
    <row r="444" spans="1:8" x14ac:dyDescent="0.25">
      <c r="A444" s="143" t="s">
        <v>5017</v>
      </c>
      <c r="B444" s="34" t="s">
        <v>874</v>
      </c>
      <c r="C444" s="34" t="s">
        <v>155</v>
      </c>
      <c r="D444" s="42" t="s">
        <v>113</v>
      </c>
      <c r="E444" s="33">
        <v>243971.45</v>
      </c>
      <c r="F444" s="33"/>
      <c r="G444" s="33"/>
      <c r="H444" s="33">
        <f t="shared" si="6"/>
        <v>243971.45</v>
      </c>
    </row>
    <row r="445" spans="1:8" x14ac:dyDescent="0.25">
      <c r="A445" s="143" t="s">
        <v>5018</v>
      </c>
      <c r="B445" s="34" t="s">
        <v>875</v>
      </c>
      <c r="C445" s="34" t="s">
        <v>155</v>
      </c>
      <c r="D445" s="42" t="s">
        <v>113</v>
      </c>
      <c r="E445" s="33">
        <v>255074.97</v>
      </c>
      <c r="F445" s="33"/>
      <c r="G445" s="33"/>
      <c r="H445" s="33">
        <f t="shared" si="6"/>
        <v>255074.97</v>
      </c>
    </row>
    <row r="446" spans="1:8" x14ac:dyDescent="0.25">
      <c r="A446" s="143" t="s">
        <v>5019</v>
      </c>
      <c r="B446" s="34" t="s">
        <v>876</v>
      </c>
      <c r="C446" s="34" t="s">
        <v>155</v>
      </c>
      <c r="D446" s="42" t="s">
        <v>113</v>
      </c>
      <c r="E446" s="33">
        <v>354047.42</v>
      </c>
      <c r="F446" s="33">
        <v>39648.25</v>
      </c>
      <c r="G446" s="33"/>
      <c r="H446" s="33">
        <f t="shared" si="6"/>
        <v>393695.67</v>
      </c>
    </row>
    <row r="447" spans="1:8" x14ac:dyDescent="0.25">
      <c r="A447" s="143" t="s">
        <v>5020</v>
      </c>
      <c r="B447" s="34" t="s">
        <v>877</v>
      </c>
      <c r="C447" s="34" t="s">
        <v>155</v>
      </c>
      <c r="D447" s="42" t="s">
        <v>113</v>
      </c>
      <c r="E447" s="33">
        <v>417341.36</v>
      </c>
      <c r="F447" s="33"/>
      <c r="G447" s="33"/>
      <c r="H447" s="33">
        <f t="shared" si="6"/>
        <v>417341.36</v>
      </c>
    </row>
    <row r="448" spans="1:8" x14ac:dyDescent="0.25">
      <c r="A448" s="143" t="s">
        <v>5021</v>
      </c>
      <c r="B448" s="34" t="s">
        <v>878</v>
      </c>
      <c r="C448" s="34" t="s">
        <v>155</v>
      </c>
      <c r="D448" s="42" t="s">
        <v>113</v>
      </c>
      <c r="E448" s="33">
        <v>75455.17</v>
      </c>
      <c r="F448" s="33"/>
      <c r="G448" s="33"/>
      <c r="H448" s="33">
        <f t="shared" si="6"/>
        <v>75455.17</v>
      </c>
    </row>
    <row r="449" spans="1:8" x14ac:dyDescent="0.25">
      <c r="A449" s="143" t="s">
        <v>5022</v>
      </c>
      <c r="B449" s="34" t="s">
        <v>879</v>
      </c>
      <c r="C449" s="34" t="s">
        <v>155</v>
      </c>
      <c r="D449" s="42" t="s">
        <v>113</v>
      </c>
      <c r="E449" s="33">
        <v>247117.48</v>
      </c>
      <c r="F449" s="33"/>
      <c r="G449" s="33"/>
      <c r="H449" s="33">
        <f t="shared" si="6"/>
        <v>247117.48</v>
      </c>
    </row>
    <row r="450" spans="1:8" x14ac:dyDescent="0.25">
      <c r="A450" s="143" t="s">
        <v>5023</v>
      </c>
      <c r="B450" s="34" t="s">
        <v>880</v>
      </c>
      <c r="C450" s="34" t="s">
        <v>155</v>
      </c>
      <c r="D450" s="42" t="s">
        <v>113</v>
      </c>
      <c r="E450" s="33">
        <v>173197.7</v>
      </c>
      <c r="F450" s="33"/>
      <c r="G450" s="33"/>
      <c r="H450" s="33">
        <f t="shared" si="6"/>
        <v>173197.7</v>
      </c>
    </row>
    <row r="451" spans="1:8" x14ac:dyDescent="0.25">
      <c r="A451" s="143" t="s">
        <v>5024</v>
      </c>
      <c r="B451" s="34" t="s">
        <v>881</v>
      </c>
      <c r="C451" s="34" t="s">
        <v>155</v>
      </c>
      <c r="D451" s="42" t="s">
        <v>113</v>
      </c>
      <c r="E451" s="33">
        <v>45570.06</v>
      </c>
      <c r="F451" s="33"/>
      <c r="G451" s="33"/>
      <c r="H451" s="33">
        <f t="shared" si="6"/>
        <v>45570.06</v>
      </c>
    </row>
    <row r="452" spans="1:8" x14ac:dyDescent="0.25">
      <c r="A452" s="143" t="s">
        <v>5025</v>
      </c>
      <c r="B452" s="34" t="s">
        <v>882</v>
      </c>
      <c r="C452" s="34" t="s">
        <v>155</v>
      </c>
      <c r="D452" s="42" t="s">
        <v>113</v>
      </c>
      <c r="E452" s="33">
        <v>124935.59</v>
      </c>
      <c r="F452" s="33"/>
      <c r="G452" s="33"/>
      <c r="H452" s="33">
        <f t="shared" si="6"/>
        <v>124935.59</v>
      </c>
    </row>
    <row r="453" spans="1:8" x14ac:dyDescent="0.25">
      <c r="A453" s="143" t="s">
        <v>5026</v>
      </c>
      <c r="B453" s="34" t="s">
        <v>883</v>
      </c>
      <c r="C453" s="34" t="s">
        <v>155</v>
      </c>
      <c r="D453" s="42" t="s">
        <v>113</v>
      </c>
      <c r="E453" s="33">
        <v>672643.95</v>
      </c>
      <c r="F453" s="33">
        <v>155751.59</v>
      </c>
      <c r="G453" s="33"/>
      <c r="H453" s="33">
        <f t="shared" si="6"/>
        <v>828395.53999999992</v>
      </c>
    </row>
    <row r="454" spans="1:8" x14ac:dyDescent="0.25">
      <c r="A454" s="143" t="s">
        <v>5027</v>
      </c>
      <c r="B454" s="34" t="s">
        <v>884</v>
      </c>
      <c r="C454" s="34" t="s">
        <v>155</v>
      </c>
      <c r="D454" s="42" t="s">
        <v>113</v>
      </c>
      <c r="E454" s="33">
        <v>6608</v>
      </c>
      <c r="F454" s="33"/>
      <c r="G454" s="33"/>
      <c r="H454" s="33">
        <f t="shared" ref="H454:H517" si="7">E454+F454+G454</f>
        <v>6608</v>
      </c>
    </row>
    <row r="455" spans="1:8" x14ac:dyDescent="0.25">
      <c r="A455" s="143" t="s">
        <v>5028</v>
      </c>
      <c r="B455" s="34" t="s">
        <v>885</v>
      </c>
      <c r="C455" s="34" t="s">
        <v>155</v>
      </c>
      <c r="D455" s="42" t="s">
        <v>113</v>
      </c>
      <c r="E455" s="33">
        <v>175292.82</v>
      </c>
      <c r="F455" s="33"/>
      <c r="G455" s="33"/>
      <c r="H455" s="33">
        <f t="shared" si="7"/>
        <v>175292.82</v>
      </c>
    </row>
    <row r="456" spans="1:8" x14ac:dyDescent="0.25">
      <c r="A456" s="143" t="s">
        <v>5029</v>
      </c>
      <c r="B456" s="34" t="s">
        <v>886</v>
      </c>
      <c r="C456" s="34" t="s">
        <v>155</v>
      </c>
      <c r="D456" s="42" t="s">
        <v>113</v>
      </c>
      <c r="E456" s="33">
        <v>213862.37</v>
      </c>
      <c r="F456" s="33"/>
      <c r="G456" s="33"/>
      <c r="H456" s="33">
        <f t="shared" si="7"/>
        <v>213862.37</v>
      </c>
    </row>
    <row r="457" spans="1:8" x14ac:dyDescent="0.25">
      <c r="A457" s="143" t="s">
        <v>5030</v>
      </c>
      <c r="B457" s="34" t="s">
        <v>887</v>
      </c>
      <c r="C457" s="34" t="s">
        <v>155</v>
      </c>
      <c r="D457" s="42" t="s">
        <v>113</v>
      </c>
      <c r="E457" s="33">
        <v>228091.12</v>
      </c>
      <c r="F457" s="33"/>
      <c r="G457" s="33"/>
      <c r="H457" s="33">
        <f t="shared" si="7"/>
        <v>228091.12</v>
      </c>
    </row>
    <row r="458" spans="1:8" x14ac:dyDescent="0.25">
      <c r="A458" s="143" t="s">
        <v>5031</v>
      </c>
      <c r="B458" s="34" t="s">
        <v>888</v>
      </c>
      <c r="C458" s="34" t="s">
        <v>155</v>
      </c>
      <c r="D458" s="42" t="s">
        <v>113</v>
      </c>
      <c r="E458" s="33">
        <v>41308.67</v>
      </c>
      <c r="F458" s="33">
        <v>1463.91</v>
      </c>
      <c r="G458" s="33"/>
      <c r="H458" s="33">
        <f t="shared" si="7"/>
        <v>42772.58</v>
      </c>
    </row>
    <row r="459" spans="1:8" x14ac:dyDescent="0.25">
      <c r="A459" s="143" t="s">
        <v>5032</v>
      </c>
      <c r="B459" s="34" t="s">
        <v>889</v>
      </c>
      <c r="C459" s="34" t="s">
        <v>155</v>
      </c>
      <c r="D459" s="42" t="s">
        <v>113</v>
      </c>
      <c r="E459" s="33">
        <v>2166892.16</v>
      </c>
      <c r="F459" s="33">
        <v>427032.64</v>
      </c>
      <c r="G459" s="33"/>
      <c r="H459" s="33">
        <f t="shared" si="7"/>
        <v>2593924.8000000003</v>
      </c>
    </row>
    <row r="460" spans="1:8" x14ac:dyDescent="0.25">
      <c r="A460" s="143" t="s">
        <v>5033</v>
      </c>
      <c r="B460" s="34" t="s">
        <v>890</v>
      </c>
      <c r="C460" s="34" t="s">
        <v>155</v>
      </c>
      <c r="D460" s="42" t="s">
        <v>113</v>
      </c>
      <c r="E460" s="33">
        <v>490364.26</v>
      </c>
      <c r="F460" s="33"/>
      <c r="G460" s="33"/>
      <c r="H460" s="33">
        <f t="shared" si="7"/>
        <v>490364.26</v>
      </c>
    </row>
    <row r="461" spans="1:8" x14ac:dyDescent="0.25">
      <c r="A461" s="143" t="s">
        <v>5034</v>
      </c>
      <c r="B461" s="34" t="s">
        <v>891</v>
      </c>
      <c r="C461" s="34" t="s">
        <v>155</v>
      </c>
      <c r="D461" s="42" t="s">
        <v>113</v>
      </c>
      <c r="E461" s="33">
        <v>1151373.98</v>
      </c>
      <c r="F461" s="33"/>
      <c r="G461" s="33"/>
      <c r="H461" s="33">
        <f t="shared" si="7"/>
        <v>1151373.98</v>
      </c>
    </row>
    <row r="462" spans="1:8" x14ac:dyDescent="0.25">
      <c r="A462" s="143" t="s">
        <v>5035</v>
      </c>
      <c r="B462" s="34" t="s">
        <v>892</v>
      </c>
      <c r="C462" s="34" t="s">
        <v>155</v>
      </c>
      <c r="D462" s="42" t="s">
        <v>113</v>
      </c>
      <c r="E462" s="33">
        <v>2106.25</v>
      </c>
      <c r="F462" s="33"/>
      <c r="G462" s="33"/>
      <c r="H462" s="33">
        <f t="shared" si="7"/>
        <v>2106.25</v>
      </c>
    </row>
    <row r="463" spans="1:8" x14ac:dyDescent="0.25">
      <c r="A463" s="143" t="s">
        <v>5036</v>
      </c>
      <c r="B463" s="34" t="s">
        <v>893</v>
      </c>
      <c r="C463" s="34" t="s">
        <v>155</v>
      </c>
      <c r="D463" s="42" t="s">
        <v>113</v>
      </c>
      <c r="E463" s="33">
        <v>149475.1</v>
      </c>
      <c r="F463" s="33"/>
      <c r="G463" s="33"/>
      <c r="H463" s="33">
        <f t="shared" si="7"/>
        <v>149475.1</v>
      </c>
    </row>
    <row r="464" spans="1:8" x14ac:dyDescent="0.25">
      <c r="A464" s="143" t="s">
        <v>5037</v>
      </c>
      <c r="B464" s="34" t="s">
        <v>894</v>
      </c>
      <c r="C464" s="34" t="s">
        <v>155</v>
      </c>
      <c r="D464" s="42" t="s">
        <v>113</v>
      </c>
      <c r="E464" s="33">
        <v>635376.74</v>
      </c>
      <c r="F464" s="33"/>
      <c r="G464" s="33"/>
      <c r="H464" s="33">
        <f t="shared" si="7"/>
        <v>635376.74</v>
      </c>
    </row>
    <row r="465" spans="1:8" x14ac:dyDescent="0.25">
      <c r="A465" s="143" t="s">
        <v>5038</v>
      </c>
      <c r="B465" s="34" t="s">
        <v>895</v>
      </c>
      <c r="C465" s="34" t="s">
        <v>155</v>
      </c>
      <c r="D465" s="42" t="s">
        <v>113</v>
      </c>
      <c r="E465" s="33">
        <v>142593.93</v>
      </c>
      <c r="F465" s="33"/>
      <c r="G465" s="33"/>
      <c r="H465" s="33">
        <f t="shared" si="7"/>
        <v>142593.93</v>
      </c>
    </row>
    <row r="466" spans="1:8" x14ac:dyDescent="0.25">
      <c r="A466" s="143" t="s">
        <v>5039</v>
      </c>
      <c r="B466" s="34" t="s">
        <v>896</v>
      </c>
      <c r="C466" s="34" t="s">
        <v>155</v>
      </c>
      <c r="D466" s="42" t="s">
        <v>113</v>
      </c>
      <c r="E466" s="33">
        <v>26351.350000000002</v>
      </c>
      <c r="F466" s="33"/>
      <c r="G466" s="33"/>
      <c r="H466" s="33">
        <f t="shared" si="7"/>
        <v>26351.350000000002</v>
      </c>
    </row>
    <row r="467" spans="1:8" x14ac:dyDescent="0.25">
      <c r="A467" s="143" t="s">
        <v>5040</v>
      </c>
      <c r="B467" s="34" t="s">
        <v>897</v>
      </c>
      <c r="C467" s="34" t="s">
        <v>155</v>
      </c>
      <c r="D467" s="42" t="s">
        <v>113</v>
      </c>
      <c r="E467" s="33">
        <v>546724.49</v>
      </c>
      <c r="F467" s="33">
        <v>240078</v>
      </c>
      <c r="G467" s="33"/>
      <c r="H467" s="33">
        <f t="shared" si="7"/>
        <v>786802.49</v>
      </c>
    </row>
    <row r="468" spans="1:8" x14ac:dyDescent="0.25">
      <c r="A468" s="143" t="s">
        <v>5041</v>
      </c>
      <c r="B468" s="34" t="s">
        <v>898</v>
      </c>
      <c r="C468" s="34" t="s">
        <v>155</v>
      </c>
      <c r="D468" s="42" t="s">
        <v>113</v>
      </c>
      <c r="E468" s="33">
        <v>18117.09</v>
      </c>
      <c r="F468" s="33"/>
      <c r="G468" s="33"/>
      <c r="H468" s="33">
        <f t="shared" si="7"/>
        <v>18117.09</v>
      </c>
    </row>
    <row r="469" spans="1:8" x14ac:dyDescent="0.25">
      <c r="A469" s="143" t="s">
        <v>5042</v>
      </c>
      <c r="B469" s="34" t="s">
        <v>899</v>
      </c>
      <c r="C469" s="34" t="s">
        <v>155</v>
      </c>
      <c r="D469" s="42" t="s">
        <v>113</v>
      </c>
      <c r="E469" s="33">
        <v>228432.82</v>
      </c>
      <c r="F469" s="33"/>
      <c r="G469" s="33"/>
      <c r="H469" s="33">
        <f t="shared" si="7"/>
        <v>228432.82</v>
      </c>
    </row>
    <row r="470" spans="1:8" x14ac:dyDescent="0.25">
      <c r="A470" s="143" t="s">
        <v>4466</v>
      </c>
      <c r="B470" s="34" t="s">
        <v>158</v>
      </c>
      <c r="C470" s="34" t="s">
        <v>155</v>
      </c>
      <c r="D470" s="42" t="s">
        <v>113</v>
      </c>
      <c r="E470" s="33">
        <v>361904.75</v>
      </c>
      <c r="F470" s="33"/>
      <c r="G470" s="33"/>
      <c r="H470" s="33">
        <f t="shared" si="7"/>
        <v>361904.75</v>
      </c>
    </row>
    <row r="471" spans="1:8" x14ac:dyDescent="0.25">
      <c r="A471" s="143" t="s">
        <v>5043</v>
      </c>
      <c r="B471" s="34" t="s">
        <v>900</v>
      </c>
      <c r="C471" s="34" t="s">
        <v>155</v>
      </c>
      <c r="D471" s="42" t="s">
        <v>113</v>
      </c>
      <c r="E471" s="33">
        <v>179359.83</v>
      </c>
      <c r="F471" s="33">
        <v>4612.6099999999997</v>
      </c>
      <c r="G471" s="33"/>
      <c r="H471" s="33">
        <f t="shared" si="7"/>
        <v>183972.43999999997</v>
      </c>
    </row>
    <row r="472" spans="1:8" x14ac:dyDescent="0.25">
      <c r="A472" s="143" t="s">
        <v>5044</v>
      </c>
      <c r="B472" s="34" t="s">
        <v>901</v>
      </c>
      <c r="C472" s="34" t="s">
        <v>155</v>
      </c>
      <c r="D472" s="42" t="s">
        <v>113</v>
      </c>
      <c r="E472" s="33">
        <v>96242.78</v>
      </c>
      <c r="F472" s="33"/>
      <c r="G472" s="33"/>
      <c r="H472" s="33">
        <f t="shared" si="7"/>
        <v>96242.78</v>
      </c>
    </row>
    <row r="473" spans="1:8" x14ac:dyDescent="0.25">
      <c r="A473" s="143" t="s">
        <v>5045</v>
      </c>
      <c r="B473" s="34" t="s">
        <v>902</v>
      </c>
      <c r="C473" s="34" t="s">
        <v>155</v>
      </c>
      <c r="D473" s="42" t="s">
        <v>113</v>
      </c>
      <c r="E473" s="33">
        <v>166607.47</v>
      </c>
      <c r="F473" s="33"/>
      <c r="G473" s="33"/>
      <c r="H473" s="33">
        <f t="shared" si="7"/>
        <v>166607.47</v>
      </c>
    </row>
    <row r="474" spans="1:8" x14ac:dyDescent="0.25">
      <c r="A474" s="143" t="s">
        <v>5046</v>
      </c>
      <c r="B474" s="34" t="s">
        <v>903</v>
      </c>
      <c r="C474" s="34" t="s">
        <v>155</v>
      </c>
      <c r="D474" s="42" t="s">
        <v>113</v>
      </c>
      <c r="E474" s="33">
        <v>20835.740000000002</v>
      </c>
      <c r="F474" s="33"/>
      <c r="G474" s="33"/>
      <c r="H474" s="33">
        <f t="shared" si="7"/>
        <v>20835.740000000002</v>
      </c>
    </row>
    <row r="475" spans="1:8" x14ac:dyDescent="0.25">
      <c r="A475" s="143" t="s">
        <v>5047</v>
      </c>
      <c r="B475" s="34" t="s">
        <v>904</v>
      </c>
      <c r="C475" s="34" t="s">
        <v>155</v>
      </c>
      <c r="D475" s="42" t="s">
        <v>113</v>
      </c>
      <c r="E475" s="33">
        <v>671969.45</v>
      </c>
      <c r="F475" s="33">
        <v>114450.9</v>
      </c>
      <c r="G475" s="33"/>
      <c r="H475" s="33">
        <f t="shared" si="7"/>
        <v>786420.35</v>
      </c>
    </row>
    <row r="476" spans="1:8" x14ac:dyDescent="0.25">
      <c r="A476" s="143" t="s">
        <v>5048</v>
      </c>
      <c r="B476" s="34" t="s">
        <v>905</v>
      </c>
      <c r="C476" s="34" t="s">
        <v>155</v>
      </c>
      <c r="D476" s="42" t="s">
        <v>113</v>
      </c>
      <c r="E476" s="33">
        <v>327643.96000000002</v>
      </c>
      <c r="F476" s="33">
        <v>11561.08</v>
      </c>
      <c r="G476" s="33"/>
      <c r="H476" s="33">
        <f t="shared" si="7"/>
        <v>339205.04000000004</v>
      </c>
    </row>
    <row r="477" spans="1:8" x14ac:dyDescent="0.25">
      <c r="A477" s="143" t="s">
        <v>5049</v>
      </c>
      <c r="B477" s="34" t="s">
        <v>906</v>
      </c>
      <c r="C477" s="34" t="s">
        <v>155</v>
      </c>
      <c r="D477" s="42" t="s">
        <v>113</v>
      </c>
      <c r="E477" s="33">
        <v>136091.5</v>
      </c>
      <c r="F477" s="33"/>
      <c r="G477" s="33"/>
      <c r="H477" s="33">
        <f t="shared" si="7"/>
        <v>136091.5</v>
      </c>
    </row>
    <row r="478" spans="1:8" x14ac:dyDescent="0.25">
      <c r="A478" s="143" t="s">
        <v>5050</v>
      </c>
      <c r="B478" s="34" t="s">
        <v>907</v>
      </c>
      <c r="C478" s="34" t="s">
        <v>155</v>
      </c>
      <c r="D478" s="42" t="s">
        <v>113</v>
      </c>
      <c r="E478" s="33">
        <v>149106.29</v>
      </c>
      <c r="F478" s="33"/>
      <c r="G478" s="33"/>
      <c r="H478" s="33">
        <f t="shared" si="7"/>
        <v>149106.29</v>
      </c>
    </row>
    <row r="479" spans="1:8" x14ac:dyDescent="0.25">
      <c r="A479" s="143" t="s">
        <v>5051</v>
      </c>
      <c r="B479" s="34" t="s">
        <v>908</v>
      </c>
      <c r="C479" s="34" t="s">
        <v>155</v>
      </c>
      <c r="D479" s="42" t="s">
        <v>113</v>
      </c>
      <c r="E479" s="33">
        <v>1157295.18</v>
      </c>
      <c r="F479" s="33">
        <v>693923.74</v>
      </c>
      <c r="G479" s="33"/>
      <c r="H479" s="33">
        <f t="shared" si="7"/>
        <v>1851218.92</v>
      </c>
    </row>
    <row r="480" spans="1:8" x14ac:dyDescent="0.25">
      <c r="A480" s="143" t="s">
        <v>5052</v>
      </c>
      <c r="B480" s="34" t="s">
        <v>909</v>
      </c>
      <c r="C480" s="34" t="s">
        <v>155</v>
      </c>
      <c r="D480" s="42" t="s">
        <v>113</v>
      </c>
      <c r="E480" s="33">
        <v>246596.64</v>
      </c>
      <c r="F480" s="33">
        <v>1379.9</v>
      </c>
      <c r="G480" s="33"/>
      <c r="H480" s="33">
        <f t="shared" si="7"/>
        <v>247976.54</v>
      </c>
    </row>
    <row r="481" spans="1:8" x14ac:dyDescent="0.25">
      <c r="A481" s="143" t="s">
        <v>5053</v>
      </c>
      <c r="B481" s="34" t="s">
        <v>910</v>
      </c>
      <c r="C481" s="34" t="s">
        <v>155</v>
      </c>
      <c r="D481" s="42" t="s">
        <v>113</v>
      </c>
      <c r="E481" s="33">
        <v>697756.09</v>
      </c>
      <c r="F481" s="33">
        <v>118624.7</v>
      </c>
      <c r="G481" s="33"/>
      <c r="H481" s="33">
        <f t="shared" si="7"/>
        <v>816380.78999999992</v>
      </c>
    </row>
    <row r="482" spans="1:8" x14ac:dyDescent="0.25">
      <c r="A482" s="143" t="s">
        <v>5054</v>
      </c>
      <c r="B482" s="34" t="s">
        <v>911</v>
      </c>
      <c r="C482" s="34" t="s">
        <v>155</v>
      </c>
      <c r="D482" s="42" t="s">
        <v>113</v>
      </c>
      <c r="E482" s="33">
        <v>103592.51</v>
      </c>
      <c r="F482" s="33"/>
      <c r="G482" s="33"/>
      <c r="H482" s="33">
        <f t="shared" si="7"/>
        <v>103592.51</v>
      </c>
    </row>
    <row r="483" spans="1:8" x14ac:dyDescent="0.25">
      <c r="A483" s="143" t="s">
        <v>5055</v>
      </c>
      <c r="B483" s="34" t="s">
        <v>912</v>
      </c>
      <c r="C483" s="34" t="s">
        <v>155</v>
      </c>
      <c r="D483" s="42" t="s">
        <v>113</v>
      </c>
      <c r="E483" s="33">
        <v>45218.28</v>
      </c>
      <c r="F483" s="33">
        <v>5002.9799999999996</v>
      </c>
      <c r="G483" s="33"/>
      <c r="H483" s="33">
        <f t="shared" si="7"/>
        <v>50221.259999999995</v>
      </c>
    </row>
    <row r="484" spans="1:8" x14ac:dyDescent="0.25">
      <c r="A484" s="143" t="s">
        <v>5056</v>
      </c>
      <c r="B484" s="34" t="s">
        <v>913</v>
      </c>
      <c r="C484" s="34" t="s">
        <v>155</v>
      </c>
      <c r="D484" s="42" t="s">
        <v>113</v>
      </c>
      <c r="E484" s="33">
        <v>3192266.35</v>
      </c>
      <c r="F484" s="33">
        <v>596507.18999999994</v>
      </c>
      <c r="G484" s="33"/>
      <c r="H484" s="33">
        <f t="shared" si="7"/>
        <v>3788773.54</v>
      </c>
    </row>
    <row r="485" spans="1:8" x14ac:dyDescent="0.25">
      <c r="A485" s="143" t="s">
        <v>5057</v>
      </c>
      <c r="B485" s="34" t="s">
        <v>914</v>
      </c>
      <c r="C485" s="34" t="s">
        <v>155</v>
      </c>
      <c r="D485" s="42" t="s">
        <v>113</v>
      </c>
      <c r="E485" s="33">
        <v>311617.06</v>
      </c>
      <c r="F485" s="33"/>
      <c r="G485" s="33"/>
      <c r="H485" s="33">
        <f t="shared" si="7"/>
        <v>311617.06</v>
      </c>
    </row>
    <row r="486" spans="1:8" x14ac:dyDescent="0.25">
      <c r="A486" s="143" t="s">
        <v>5058</v>
      </c>
      <c r="B486" s="34" t="s">
        <v>915</v>
      </c>
      <c r="C486" s="34" t="s">
        <v>155</v>
      </c>
      <c r="D486" s="42" t="s">
        <v>113</v>
      </c>
      <c r="E486" s="33">
        <v>591609.71</v>
      </c>
      <c r="F486" s="33"/>
      <c r="G486" s="33"/>
      <c r="H486" s="33">
        <f t="shared" si="7"/>
        <v>591609.71</v>
      </c>
    </row>
    <row r="487" spans="1:8" x14ac:dyDescent="0.25">
      <c r="A487" s="143" t="s">
        <v>5059</v>
      </c>
      <c r="B487" s="34" t="s">
        <v>916</v>
      </c>
      <c r="C487" s="34" t="s">
        <v>155</v>
      </c>
      <c r="D487" s="42" t="s">
        <v>113</v>
      </c>
      <c r="E487" s="33">
        <v>150850.81</v>
      </c>
      <c r="F487" s="33"/>
      <c r="G487" s="33"/>
      <c r="H487" s="33">
        <f t="shared" si="7"/>
        <v>150850.81</v>
      </c>
    </row>
    <row r="488" spans="1:8" x14ac:dyDescent="0.25">
      <c r="A488" s="143" t="s">
        <v>4490</v>
      </c>
      <c r="B488" s="34" t="s">
        <v>917</v>
      </c>
      <c r="C488" s="34" t="s">
        <v>57</v>
      </c>
      <c r="D488" s="43" t="s">
        <v>57</v>
      </c>
      <c r="E488" s="33">
        <v>1423263.5</v>
      </c>
      <c r="F488" s="33"/>
      <c r="G488" s="33"/>
      <c r="H488" s="33">
        <f t="shared" si="7"/>
        <v>1423263.5</v>
      </c>
    </row>
    <row r="489" spans="1:8" x14ac:dyDescent="0.25">
      <c r="A489" s="143"/>
      <c r="B489" s="34" t="s">
        <v>918</v>
      </c>
      <c r="C489" s="34" t="s">
        <v>57</v>
      </c>
      <c r="D489" s="43" t="s">
        <v>57</v>
      </c>
      <c r="E489" s="33">
        <v>6402846.8900000006</v>
      </c>
      <c r="F489" s="33">
        <v>2185359.15</v>
      </c>
      <c r="G489" s="33"/>
      <c r="H489" s="33">
        <f t="shared" si="7"/>
        <v>8588206.040000001</v>
      </c>
    </row>
    <row r="490" spans="1:8" x14ac:dyDescent="0.25">
      <c r="A490" s="143"/>
      <c r="B490" s="32" t="s">
        <v>919</v>
      </c>
      <c r="C490" s="34" t="s">
        <v>57</v>
      </c>
      <c r="D490" s="43" t="s">
        <v>57</v>
      </c>
      <c r="E490" s="33"/>
      <c r="F490" s="33">
        <v>161860.46</v>
      </c>
      <c r="G490" s="33"/>
      <c r="H490" s="33">
        <f t="shared" si="7"/>
        <v>161860.46</v>
      </c>
    </row>
    <row r="491" spans="1:8" x14ac:dyDescent="0.25">
      <c r="A491" s="143" t="s">
        <v>4489</v>
      </c>
      <c r="B491" s="34" t="s">
        <v>56</v>
      </c>
      <c r="C491" s="34" t="s">
        <v>57</v>
      </c>
      <c r="D491" s="43" t="s">
        <v>57</v>
      </c>
      <c r="E491" s="33">
        <v>4465201.22</v>
      </c>
      <c r="F491" s="33">
        <v>806855.28</v>
      </c>
      <c r="G491" s="33"/>
      <c r="H491" s="33">
        <f t="shared" si="7"/>
        <v>5272056.5</v>
      </c>
    </row>
    <row r="492" spans="1:8" x14ac:dyDescent="0.25">
      <c r="A492" s="143"/>
      <c r="B492" s="34" t="s">
        <v>920</v>
      </c>
      <c r="C492" s="34" t="s">
        <v>57</v>
      </c>
      <c r="D492" s="43" t="s">
        <v>57</v>
      </c>
      <c r="E492" s="33">
        <v>28763617.720000003</v>
      </c>
      <c r="F492" s="33">
        <v>21034987.629999999</v>
      </c>
      <c r="G492" s="33"/>
      <c r="H492" s="33">
        <f t="shared" si="7"/>
        <v>49798605.350000001</v>
      </c>
    </row>
    <row r="493" spans="1:8" x14ac:dyDescent="0.25">
      <c r="A493" s="143"/>
      <c r="B493" s="32" t="s">
        <v>921</v>
      </c>
      <c r="C493" s="34" t="s">
        <v>57</v>
      </c>
      <c r="D493" s="43" t="s">
        <v>57</v>
      </c>
      <c r="E493" s="33"/>
      <c r="F493" s="33">
        <v>5446915.29</v>
      </c>
      <c r="G493" s="33"/>
      <c r="H493" s="33">
        <f t="shared" si="7"/>
        <v>5446915.29</v>
      </c>
    </row>
    <row r="494" spans="1:8" x14ac:dyDescent="0.25">
      <c r="A494" s="143"/>
      <c r="B494" s="34" t="s">
        <v>922</v>
      </c>
      <c r="C494" s="34" t="s">
        <v>57</v>
      </c>
      <c r="D494" s="43" t="s">
        <v>57</v>
      </c>
      <c r="E494" s="33">
        <v>4378157.71</v>
      </c>
      <c r="F494" s="33">
        <v>1031656.9</v>
      </c>
      <c r="G494" s="33"/>
      <c r="H494" s="33">
        <f t="shared" si="7"/>
        <v>5409814.6100000003</v>
      </c>
    </row>
    <row r="495" spans="1:8" x14ac:dyDescent="0.25">
      <c r="A495" s="143" t="s">
        <v>5060</v>
      </c>
      <c r="B495" s="34" t="s">
        <v>923</v>
      </c>
      <c r="C495" s="34" t="s">
        <v>57</v>
      </c>
      <c r="D495" s="43" t="s">
        <v>57</v>
      </c>
      <c r="E495" s="33">
        <v>944818.54</v>
      </c>
      <c r="F495" s="33"/>
      <c r="G495" s="33"/>
      <c r="H495" s="33">
        <f t="shared" si="7"/>
        <v>944818.54</v>
      </c>
    </row>
    <row r="496" spans="1:8" x14ac:dyDescent="0.25">
      <c r="A496" s="143" t="s">
        <v>5061</v>
      </c>
      <c r="B496" s="34" t="s">
        <v>924</v>
      </c>
      <c r="C496" s="34" t="s">
        <v>57</v>
      </c>
      <c r="D496" s="43" t="s">
        <v>57</v>
      </c>
      <c r="E496" s="33">
        <v>1853210.21</v>
      </c>
      <c r="F496" s="33"/>
      <c r="G496" s="33"/>
      <c r="H496" s="33">
        <f t="shared" si="7"/>
        <v>1853210.21</v>
      </c>
    </row>
    <row r="497" spans="1:8" x14ac:dyDescent="0.25">
      <c r="A497" s="143" t="s">
        <v>5062</v>
      </c>
      <c r="B497" s="34" t="s">
        <v>925</v>
      </c>
      <c r="C497" s="34" t="s">
        <v>57</v>
      </c>
      <c r="D497" s="43" t="s">
        <v>57</v>
      </c>
      <c r="E497" s="33">
        <v>3466721.63</v>
      </c>
      <c r="F497" s="33"/>
      <c r="G497" s="33"/>
      <c r="H497" s="33">
        <f t="shared" si="7"/>
        <v>3466721.63</v>
      </c>
    </row>
    <row r="498" spans="1:8" x14ac:dyDescent="0.25">
      <c r="A498" s="143" t="s">
        <v>5063</v>
      </c>
      <c r="B498" s="34" t="s">
        <v>926</v>
      </c>
      <c r="C498" s="34" t="s">
        <v>57</v>
      </c>
      <c r="D498" s="43" t="s">
        <v>57</v>
      </c>
      <c r="E498" s="33"/>
      <c r="F498" s="33">
        <v>123968.69</v>
      </c>
      <c r="G498" s="33"/>
      <c r="H498" s="33">
        <f t="shared" si="7"/>
        <v>123968.69</v>
      </c>
    </row>
    <row r="499" spans="1:8" x14ac:dyDescent="0.25">
      <c r="A499" s="143" t="s">
        <v>5064</v>
      </c>
      <c r="B499" s="34" t="s">
        <v>927</v>
      </c>
      <c r="C499" s="34" t="s">
        <v>57</v>
      </c>
      <c r="D499" s="43" t="s">
        <v>57</v>
      </c>
      <c r="E499" s="33">
        <v>3213690.52</v>
      </c>
      <c r="F499" s="33"/>
      <c r="G499" s="33"/>
      <c r="H499" s="33">
        <f t="shared" si="7"/>
        <v>3213690.52</v>
      </c>
    </row>
    <row r="500" spans="1:8" x14ac:dyDescent="0.25">
      <c r="A500" s="143" t="s">
        <v>4514</v>
      </c>
      <c r="B500" s="34" t="s">
        <v>928</v>
      </c>
      <c r="C500" s="34" t="s">
        <v>57</v>
      </c>
      <c r="D500" s="43" t="s">
        <v>57</v>
      </c>
      <c r="E500" s="33">
        <v>823853.49</v>
      </c>
      <c r="F500" s="33"/>
      <c r="G500" s="33"/>
      <c r="H500" s="33">
        <f t="shared" si="7"/>
        <v>823853.49</v>
      </c>
    </row>
    <row r="501" spans="1:8" x14ac:dyDescent="0.25">
      <c r="A501" s="143" t="s">
        <v>5065</v>
      </c>
      <c r="B501" s="34" t="s">
        <v>929</v>
      </c>
      <c r="C501" s="34" t="s">
        <v>57</v>
      </c>
      <c r="D501" s="43" t="s">
        <v>57</v>
      </c>
      <c r="E501" s="33">
        <v>2924996.58</v>
      </c>
      <c r="F501" s="33"/>
      <c r="G501" s="33"/>
      <c r="H501" s="33">
        <f t="shared" si="7"/>
        <v>2924996.58</v>
      </c>
    </row>
    <row r="502" spans="1:8" x14ac:dyDescent="0.25">
      <c r="A502" s="143" t="s">
        <v>5066</v>
      </c>
      <c r="B502" s="34" t="s">
        <v>930</v>
      </c>
      <c r="C502" s="34" t="s">
        <v>57</v>
      </c>
      <c r="D502" s="43" t="s">
        <v>57</v>
      </c>
      <c r="E502" s="33">
        <v>9456945.7000000011</v>
      </c>
      <c r="F502" s="33"/>
      <c r="G502" s="33"/>
      <c r="H502" s="33">
        <f t="shared" si="7"/>
        <v>9456945.7000000011</v>
      </c>
    </row>
    <row r="503" spans="1:8" x14ac:dyDescent="0.25">
      <c r="A503" s="143" t="s">
        <v>5067</v>
      </c>
      <c r="B503" s="34" t="s">
        <v>931</v>
      </c>
      <c r="C503" s="34" t="s">
        <v>57</v>
      </c>
      <c r="D503" s="43" t="s">
        <v>57</v>
      </c>
      <c r="E503" s="33">
        <v>546353.6</v>
      </c>
      <c r="F503" s="33"/>
      <c r="G503" s="33"/>
      <c r="H503" s="33">
        <f t="shared" si="7"/>
        <v>546353.6</v>
      </c>
    </row>
    <row r="504" spans="1:8" x14ac:dyDescent="0.25">
      <c r="A504" s="143" t="s">
        <v>5068</v>
      </c>
      <c r="B504" s="34" t="s">
        <v>932</v>
      </c>
      <c r="C504" s="34" t="s">
        <v>57</v>
      </c>
      <c r="D504" s="43" t="s">
        <v>57</v>
      </c>
      <c r="E504" s="33">
        <v>1258140.49</v>
      </c>
      <c r="F504" s="33"/>
      <c r="G504" s="33"/>
      <c r="H504" s="33">
        <f t="shared" si="7"/>
        <v>1258140.49</v>
      </c>
    </row>
    <row r="505" spans="1:8" x14ac:dyDescent="0.25">
      <c r="A505" s="143" t="s">
        <v>5069</v>
      </c>
      <c r="B505" s="34" t="s">
        <v>933</v>
      </c>
      <c r="C505" s="34" t="s">
        <v>57</v>
      </c>
      <c r="D505" s="43" t="s">
        <v>57</v>
      </c>
      <c r="E505" s="33">
        <v>6489911.7999999989</v>
      </c>
      <c r="F505" s="33"/>
      <c r="G505" s="33"/>
      <c r="H505" s="33">
        <f t="shared" si="7"/>
        <v>6489911.7999999989</v>
      </c>
    </row>
    <row r="506" spans="1:8" x14ac:dyDescent="0.25">
      <c r="A506" s="143" t="s">
        <v>5070</v>
      </c>
      <c r="B506" s="34" t="s">
        <v>934</v>
      </c>
      <c r="C506" s="34" t="s">
        <v>57</v>
      </c>
      <c r="D506" s="43" t="s">
        <v>57</v>
      </c>
      <c r="E506" s="33">
        <v>6141265.0599999996</v>
      </c>
      <c r="F506" s="33"/>
      <c r="G506" s="33"/>
      <c r="H506" s="33">
        <f t="shared" si="7"/>
        <v>6141265.0599999996</v>
      </c>
    </row>
    <row r="507" spans="1:8" x14ac:dyDescent="0.25">
      <c r="A507" s="143" t="s">
        <v>5071</v>
      </c>
      <c r="B507" s="34" t="s">
        <v>935</v>
      </c>
      <c r="C507" s="34" t="s">
        <v>57</v>
      </c>
      <c r="D507" s="43" t="s">
        <v>57</v>
      </c>
      <c r="E507" s="33">
        <v>634077.6</v>
      </c>
      <c r="F507" s="33"/>
      <c r="G507" s="33"/>
      <c r="H507" s="33">
        <f t="shared" si="7"/>
        <v>634077.6</v>
      </c>
    </row>
    <row r="508" spans="1:8" x14ac:dyDescent="0.25">
      <c r="A508" s="143" t="s">
        <v>5072</v>
      </c>
      <c r="B508" s="34" t="s">
        <v>936</v>
      </c>
      <c r="C508" s="34" t="s">
        <v>57</v>
      </c>
      <c r="D508" s="43" t="s">
        <v>57</v>
      </c>
      <c r="E508" s="33">
        <v>82512.960000000006</v>
      </c>
      <c r="F508" s="33"/>
      <c r="G508" s="33"/>
      <c r="H508" s="33">
        <f t="shared" si="7"/>
        <v>82512.960000000006</v>
      </c>
    </row>
    <row r="509" spans="1:8" x14ac:dyDescent="0.25">
      <c r="A509" s="143" t="s">
        <v>5073</v>
      </c>
      <c r="B509" s="34" t="s">
        <v>937</v>
      </c>
      <c r="C509" s="34" t="s">
        <v>57</v>
      </c>
      <c r="D509" s="43" t="s">
        <v>57</v>
      </c>
      <c r="E509" s="33">
        <v>313993.07</v>
      </c>
      <c r="F509" s="33"/>
      <c r="G509" s="33"/>
      <c r="H509" s="33">
        <f t="shared" si="7"/>
        <v>313993.07</v>
      </c>
    </row>
    <row r="510" spans="1:8" x14ac:dyDescent="0.25">
      <c r="A510" s="143" t="s">
        <v>5074</v>
      </c>
      <c r="B510" s="34" t="s">
        <v>938</v>
      </c>
      <c r="C510" s="34" t="s">
        <v>57</v>
      </c>
      <c r="D510" s="43" t="s">
        <v>57</v>
      </c>
      <c r="E510" s="33">
        <v>738532.99</v>
      </c>
      <c r="F510" s="33"/>
      <c r="G510" s="33"/>
      <c r="H510" s="33">
        <f t="shared" si="7"/>
        <v>738532.99</v>
      </c>
    </row>
    <row r="511" spans="1:8" x14ac:dyDescent="0.25">
      <c r="A511" s="143" t="s">
        <v>5075</v>
      </c>
      <c r="B511" s="34" t="s">
        <v>939</v>
      </c>
      <c r="C511" s="34" t="s">
        <v>57</v>
      </c>
      <c r="D511" s="43" t="s">
        <v>57</v>
      </c>
      <c r="E511" s="33">
        <v>994018.53</v>
      </c>
      <c r="F511" s="33"/>
      <c r="G511" s="33"/>
      <c r="H511" s="33">
        <f t="shared" si="7"/>
        <v>994018.53</v>
      </c>
    </row>
    <row r="512" spans="1:8" x14ac:dyDescent="0.25">
      <c r="A512" s="143" t="s">
        <v>5076</v>
      </c>
      <c r="B512" s="34" t="s">
        <v>940</v>
      </c>
      <c r="C512" s="34" t="s">
        <v>57</v>
      </c>
      <c r="D512" s="43" t="s">
        <v>57</v>
      </c>
      <c r="E512" s="33">
        <v>788307.67</v>
      </c>
      <c r="F512" s="33"/>
      <c r="G512" s="33"/>
      <c r="H512" s="33">
        <f t="shared" si="7"/>
        <v>788307.67</v>
      </c>
    </row>
    <row r="513" spans="1:8" x14ac:dyDescent="0.25">
      <c r="A513" s="143" t="s">
        <v>5077</v>
      </c>
      <c r="B513" s="34" t="s">
        <v>941</v>
      </c>
      <c r="C513" s="34" t="s">
        <v>57</v>
      </c>
      <c r="D513" s="43" t="s">
        <v>57</v>
      </c>
      <c r="E513" s="33">
        <v>1045620.26</v>
      </c>
      <c r="F513" s="33"/>
      <c r="G513" s="33"/>
      <c r="H513" s="33">
        <f t="shared" si="7"/>
        <v>1045620.26</v>
      </c>
    </row>
    <row r="514" spans="1:8" x14ac:dyDescent="0.25">
      <c r="A514" s="143" t="s">
        <v>5078</v>
      </c>
      <c r="B514" s="34" t="s">
        <v>942</v>
      </c>
      <c r="C514" s="34" t="s">
        <v>57</v>
      </c>
      <c r="D514" s="43" t="s">
        <v>57</v>
      </c>
      <c r="E514" s="33">
        <v>1458168.63</v>
      </c>
      <c r="F514" s="33"/>
      <c r="G514" s="33"/>
      <c r="H514" s="33">
        <f t="shared" si="7"/>
        <v>1458168.63</v>
      </c>
    </row>
    <row r="515" spans="1:8" x14ac:dyDescent="0.25">
      <c r="A515" s="143" t="s">
        <v>5079</v>
      </c>
      <c r="B515" s="34" t="s">
        <v>943</v>
      </c>
      <c r="C515" s="34" t="s">
        <v>57</v>
      </c>
      <c r="D515" s="43" t="s">
        <v>57</v>
      </c>
      <c r="E515" s="33">
        <v>8172366.370000001</v>
      </c>
      <c r="F515" s="33">
        <v>4980413.01</v>
      </c>
      <c r="G515" s="33"/>
      <c r="H515" s="33">
        <f t="shared" si="7"/>
        <v>13152779.380000001</v>
      </c>
    </row>
    <row r="516" spans="1:8" x14ac:dyDescent="0.25">
      <c r="A516" s="143" t="s">
        <v>5080</v>
      </c>
      <c r="B516" s="34" t="s">
        <v>944</v>
      </c>
      <c r="C516" s="34" t="s">
        <v>57</v>
      </c>
      <c r="D516" s="43" t="s">
        <v>57</v>
      </c>
      <c r="E516" s="33">
        <v>80058.77</v>
      </c>
      <c r="F516" s="33"/>
      <c r="G516" s="33"/>
      <c r="H516" s="33">
        <f t="shared" si="7"/>
        <v>80058.77</v>
      </c>
    </row>
    <row r="517" spans="1:8" x14ac:dyDescent="0.25">
      <c r="A517" s="143" t="s">
        <v>4491</v>
      </c>
      <c r="B517" s="34" t="s">
        <v>59</v>
      </c>
      <c r="C517" s="34" t="s">
        <v>57</v>
      </c>
      <c r="D517" s="43" t="s">
        <v>57</v>
      </c>
      <c r="E517" s="33">
        <v>4792538.17</v>
      </c>
      <c r="F517" s="33"/>
      <c r="G517" s="33"/>
      <c r="H517" s="33">
        <f t="shared" si="7"/>
        <v>4792538.17</v>
      </c>
    </row>
    <row r="518" spans="1:8" x14ac:dyDescent="0.25">
      <c r="A518" s="143" t="s">
        <v>5081</v>
      </c>
      <c r="B518" s="34" t="s">
        <v>945</v>
      </c>
      <c r="C518" s="34" t="s">
        <v>57</v>
      </c>
      <c r="D518" s="43" t="s">
        <v>57</v>
      </c>
      <c r="E518" s="33">
        <v>4643078.9800000004</v>
      </c>
      <c r="F518" s="33"/>
      <c r="G518" s="33"/>
      <c r="H518" s="33">
        <f t="shared" ref="H518:H581" si="8">E518+F518+G518</f>
        <v>4643078.9800000004</v>
      </c>
    </row>
    <row r="519" spans="1:8" x14ac:dyDescent="0.25">
      <c r="A519" s="143" t="s">
        <v>5082</v>
      </c>
      <c r="B519" s="34" t="s">
        <v>946</v>
      </c>
      <c r="C519" s="34" t="s">
        <v>57</v>
      </c>
      <c r="D519" s="43" t="s">
        <v>57</v>
      </c>
      <c r="E519" s="33">
        <v>531556.76</v>
      </c>
      <c r="F519" s="33"/>
      <c r="G519" s="33"/>
      <c r="H519" s="33">
        <f t="shared" si="8"/>
        <v>531556.76</v>
      </c>
    </row>
    <row r="520" spans="1:8" x14ac:dyDescent="0.25">
      <c r="A520" s="143" t="s">
        <v>5083</v>
      </c>
      <c r="B520" s="34" t="s">
        <v>947</v>
      </c>
      <c r="C520" s="34" t="s">
        <v>57</v>
      </c>
      <c r="D520" s="43" t="s">
        <v>57</v>
      </c>
      <c r="E520" s="33">
        <v>337512.84</v>
      </c>
      <c r="F520" s="33"/>
      <c r="G520" s="33"/>
      <c r="H520" s="33">
        <f t="shared" si="8"/>
        <v>337512.84</v>
      </c>
    </row>
    <row r="521" spans="1:8" x14ac:dyDescent="0.25">
      <c r="A521" s="143" t="s">
        <v>5084</v>
      </c>
      <c r="B521" s="34" t="s">
        <v>948</v>
      </c>
      <c r="C521" s="34" t="s">
        <v>57</v>
      </c>
      <c r="D521" s="43" t="s">
        <v>57</v>
      </c>
      <c r="E521" s="33">
        <v>117922.07</v>
      </c>
      <c r="F521" s="33"/>
      <c r="G521" s="33"/>
      <c r="H521" s="33">
        <f t="shared" si="8"/>
        <v>117922.07</v>
      </c>
    </row>
    <row r="522" spans="1:8" x14ac:dyDescent="0.25">
      <c r="A522" s="143" t="s">
        <v>5085</v>
      </c>
      <c r="B522" s="34" t="s">
        <v>949</v>
      </c>
      <c r="C522" s="34" t="s">
        <v>57</v>
      </c>
      <c r="D522" s="43" t="s">
        <v>57</v>
      </c>
      <c r="E522" s="33">
        <v>20981825.539999999</v>
      </c>
      <c r="F522" s="33">
        <v>4091311.43</v>
      </c>
      <c r="G522" s="33"/>
      <c r="H522" s="33">
        <f t="shared" si="8"/>
        <v>25073136.969999999</v>
      </c>
    </row>
    <row r="523" spans="1:8" x14ac:dyDescent="0.25">
      <c r="A523" s="143" t="s">
        <v>5086</v>
      </c>
      <c r="B523" s="34" t="s">
        <v>950</v>
      </c>
      <c r="C523" s="34" t="s">
        <v>57</v>
      </c>
      <c r="D523" s="43" t="s">
        <v>57</v>
      </c>
      <c r="E523" s="33">
        <v>3031206.68</v>
      </c>
      <c r="F523" s="33">
        <v>88.97</v>
      </c>
      <c r="G523" s="33"/>
      <c r="H523" s="33">
        <f t="shared" si="8"/>
        <v>3031295.6500000004</v>
      </c>
    </row>
    <row r="524" spans="1:8" x14ac:dyDescent="0.25">
      <c r="A524" s="143" t="s">
        <v>5087</v>
      </c>
      <c r="B524" s="34" t="s">
        <v>951</v>
      </c>
      <c r="C524" s="34" t="s">
        <v>57</v>
      </c>
      <c r="D524" s="43" t="s">
        <v>57</v>
      </c>
      <c r="E524" s="33">
        <v>4044645.33</v>
      </c>
      <c r="F524" s="33"/>
      <c r="G524" s="33"/>
      <c r="H524" s="33">
        <f t="shared" si="8"/>
        <v>4044645.33</v>
      </c>
    </row>
    <row r="525" spans="1:8" x14ac:dyDescent="0.25">
      <c r="A525" s="143" t="s">
        <v>5088</v>
      </c>
      <c r="B525" s="34" t="s">
        <v>952</v>
      </c>
      <c r="C525" s="34" t="s">
        <v>57</v>
      </c>
      <c r="D525" s="43" t="s">
        <v>57</v>
      </c>
      <c r="E525" s="33">
        <v>84352.55</v>
      </c>
      <c r="F525" s="33"/>
      <c r="G525" s="33"/>
      <c r="H525" s="33">
        <f t="shared" si="8"/>
        <v>84352.55</v>
      </c>
    </row>
    <row r="526" spans="1:8" x14ac:dyDescent="0.25">
      <c r="A526" s="143" t="s">
        <v>4555</v>
      </c>
      <c r="B526" s="34" t="s">
        <v>953</v>
      </c>
      <c r="C526" s="34" t="s">
        <v>57</v>
      </c>
      <c r="D526" s="43" t="s">
        <v>57</v>
      </c>
      <c r="E526" s="33">
        <v>407470.36</v>
      </c>
      <c r="F526" s="33"/>
      <c r="G526" s="33"/>
      <c r="H526" s="33">
        <f t="shared" si="8"/>
        <v>407470.36</v>
      </c>
    </row>
    <row r="527" spans="1:8" x14ac:dyDescent="0.25">
      <c r="A527" s="143" t="s">
        <v>5089</v>
      </c>
      <c r="B527" s="34" t="s">
        <v>954</v>
      </c>
      <c r="C527" s="34" t="s">
        <v>57</v>
      </c>
      <c r="D527" s="43" t="s">
        <v>57</v>
      </c>
      <c r="E527" s="33">
        <v>9722024.4799999986</v>
      </c>
      <c r="F527" s="33"/>
      <c r="G527" s="33"/>
      <c r="H527" s="33">
        <f t="shared" si="8"/>
        <v>9722024.4799999986</v>
      </c>
    </row>
    <row r="528" spans="1:8" x14ac:dyDescent="0.25">
      <c r="A528" s="143" t="s">
        <v>5090</v>
      </c>
      <c r="B528" s="34" t="s">
        <v>955</v>
      </c>
      <c r="C528" s="34" t="s">
        <v>57</v>
      </c>
      <c r="D528" s="43" t="s">
        <v>57</v>
      </c>
      <c r="E528" s="33">
        <v>954318.63</v>
      </c>
      <c r="F528" s="33">
        <v>438275.34</v>
      </c>
      <c r="G528" s="33"/>
      <c r="H528" s="33">
        <f t="shared" si="8"/>
        <v>1392593.97</v>
      </c>
    </row>
    <row r="529" spans="1:8" x14ac:dyDescent="0.25">
      <c r="A529" s="143" t="s">
        <v>4417</v>
      </c>
      <c r="B529" s="34" t="s">
        <v>956</v>
      </c>
      <c r="C529" s="34" t="s">
        <v>57</v>
      </c>
      <c r="D529" s="43" t="s">
        <v>57</v>
      </c>
      <c r="E529" s="33">
        <v>2501427.88</v>
      </c>
      <c r="F529" s="33">
        <v>202390.65</v>
      </c>
      <c r="G529" s="33"/>
      <c r="H529" s="33">
        <f t="shared" si="8"/>
        <v>2703818.53</v>
      </c>
    </row>
    <row r="530" spans="1:8" x14ac:dyDescent="0.25">
      <c r="A530" s="143" t="s">
        <v>4492</v>
      </c>
      <c r="B530" s="34" t="s">
        <v>957</v>
      </c>
      <c r="C530" s="34" t="s">
        <v>57</v>
      </c>
      <c r="D530" s="43" t="s">
        <v>57</v>
      </c>
      <c r="E530" s="33">
        <v>101081467.95</v>
      </c>
      <c r="F530" s="33">
        <v>108151459.34999999</v>
      </c>
      <c r="G530" s="33"/>
      <c r="H530" s="33">
        <f t="shared" si="8"/>
        <v>209232927.30000001</v>
      </c>
    </row>
    <row r="531" spans="1:8" x14ac:dyDescent="0.25">
      <c r="A531" s="143" t="s">
        <v>5091</v>
      </c>
      <c r="B531" s="34" t="s">
        <v>958</v>
      </c>
      <c r="C531" s="34" t="s">
        <v>57</v>
      </c>
      <c r="D531" s="43" t="s">
        <v>57</v>
      </c>
      <c r="E531" s="33">
        <v>348532.82</v>
      </c>
      <c r="F531" s="33">
        <v>206734.01</v>
      </c>
      <c r="G531" s="33"/>
      <c r="H531" s="33">
        <f t="shared" si="8"/>
        <v>555266.83000000007</v>
      </c>
    </row>
    <row r="532" spans="1:8" x14ac:dyDescent="0.25">
      <c r="A532" s="143" t="s">
        <v>5092</v>
      </c>
      <c r="B532" s="34" t="s">
        <v>959</v>
      </c>
      <c r="C532" s="34" t="s">
        <v>57</v>
      </c>
      <c r="D532" s="43" t="s">
        <v>57</v>
      </c>
      <c r="E532" s="33">
        <v>585966.91</v>
      </c>
      <c r="F532" s="33"/>
      <c r="G532" s="33"/>
      <c r="H532" s="33">
        <f t="shared" si="8"/>
        <v>585966.91</v>
      </c>
    </row>
    <row r="533" spans="1:8" x14ac:dyDescent="0.25">
      <c r="A533" s="143" t="s">
        <v>5093</v>
      </c>
      <c r="B533" s="34" t="s">
        <v>960</v>
      </c>
      <c r="C533" s="34" t="s">
        <v>57</v>
      </c>
      <c r="D533" s="43" t="s">
        <v>57</v>
      </c>
      <c r="E533" s="33">
        <v>1501543.6300000001</v>
      </c>
      <c r="F533" s="33">
        <v>135117.25</v>
      </c>
      <c r="G533" s="33"/>
      <c r="H533" s="33">
        <f t="shared" si="8"/>
        <v>1636660.8800000001</v>
      </c>
    </row>
    <row r="534" spans="1:8" x14ac:dyDescent="0.25">
      <c r="A534" s="143" t="s">
        <v>5094</v>
      </c>
      <c r="B534" s="34" t="s">
        <v>961</v>
      </c>
      <c r="C534" s="34" t="s">
        <v>57</v>
      </c>
      <c r="D534" s="43" t="s">
        <v>57</v>
      </c>
      <c r="E534" s="33">
        <v>6189170.0999999987</v>
      </c>
      <c r="F534" s="33"/>
      <c r="G534" s="33"/>
      <c r="H534" s="33">
        <f t="shared" si="8"/>
        <v>6189170.0999999987</v>
      </c>
    </row>
    <row r="535" spans="1:8" x14ac:dyDescent="0.25">
      <c r="A535" s="143" t="s">
        <v>5095</v>
      </c>
      <c r="B535" s="34" t="s">
        <v>962</v>
      </c>
      <c r="C535" s="34" t="s">
        <v>57</v>
      </c>
      <c r="D535" s="43" t="s">
        <v>57</v>
      </c>
      <c r="E535" s="33">
        <v>1043892.47</v>
      </c>
      <c r="F535" s="33"/>
      <c r="G535" s="33"/>
      <c r="H535" s="33">
        <f t="shared" si="8"/>
        <v>1043892.47</v>
      </c>
    </row>
    <row r="536" spans="1:8" x14ac:dyDescent="0.25">
      <c r="A536" s="143" t="s">
        <v>5096</v>
      </c>
      <c r="B536" s="34" t="s">
        <v>963</v>
      </c>
      <c r="C536" s="34" t="s">
        <v>57</v>
      </c>
      <c r="D536" s="43" t="s">
        <v>57</v>
      </c>
      <c r="E536" s="33">
        <v>7295241.8300000001</v>
      </c>
      <c r="F536" s="33">
        <v>1198362.81</v>
      </c>
      <c r="G536" s="33"/>
      <c r="H536" s="33">
        <f t="shared" si="8"/>
        <v>8493604.6400000006</v>
      </c>
    </row>
    <row r="537" spans="1:8" x14ac:dyDescent="0.25">
      <c r="A537" s="143" t="s">
        <v>5097</v>
      </c>
      <c r="B537" s="34" t="s">
        <v>964</v>
      </c>
      <c r="C537" s="34" t="s">
        <v>57</v>
      </c>
      <c r="D537" s="43" t="s">
        <v>57</v>
      </c>
      <c r="E537" s="33">
        <v>1537946.09</v>
      </c>
      <c r="F537" s="33"/>
      <c r="G537" s="33"/>
      <c r="H537" s="33">
        <f t="shared" si="8"/>
        <v>1537946.09</v>
      </c>
    </row>
    <row r="538" spans="1:8" x14ac:dyDescent="0.25">
      <c r="A538" s="143" t="s">
        <v>5098</v>
      </c>
      <c r="B538" s="34" t="s">
        <v>965</v>
      </c>
      <c r="C538" s="34" t="s">
        <v>57</v>
      </c>
      <c r="D538" s="43" t="s">
        <v>57</v>
      </c>
      <c r="E538" s="33">
        <v>2938221.3200000003</v>
      </c>
      <c r="F538" s="33"/>
      <c r="G538" s="33"/>
      <c r="H538" s="33">
        <f t="shared" si="8"/>
        <v>2938221.3200000003</v>
      </c>
    </row>
    <row r="539" spans="1:8" x14ac:dyDescent="0.25">
      <c r="A539" s="143" t="s">
        <v>5099</v>
      </c>
      <c r="B539" s="34" t="s">
        <v>966</v>
      </c>
      <c r="C539" s="34" t="s">
        <v>57</v>
      </c>
      <c r="D539" s="43" t="s">
        <v>57</v>
      </c>
      <c r="E539" s="33">
        <v>604471.79</v>
      </c>
      <c r="F539" s="33"/>
      <c r="G539" s="33"/>
      <c r="H539" s="33">
        <f t="shared" si="8"/>
        <v>604471.79</v>
      </c>
    </row>
    <row r="540" spans="1:8" x14ac:dyDescent="0.25">
      <c r="A540" s="143" t="s">
        <v>5100</v>
      </c>
      <c r="B540" s="34" t="s">
        <v>967</v>
      </c>
      <c r="C540" s="34" t="s">
        <v>57</v>
      </c>
      <c r="D540" s="43" t="s">
        <v>57</v>
      </c>
      <c r="E540" s="33">
        <v>1037952.7</v>
      </c>
      <c r="F540" s="33"/>
      <c r="G540" s="33"/>
      <c r="H540" s="33">
        <f t="shared" si="8"/>
        <v>1037952.7</v>
      </c>
    </row>
    <row r="541" spans="1:8" x14ac:dyDescent="0.25">
      <c r="A541" s="143" t="s">
        <v>5101</v>
      </c>
      <c r="B541" s="34" t="s">
        <v>968</v>
      </c>
      <c r="C541" s="34" t="s">
        <v>57</v>
      </c>
      <c r="D541" s="43" t="s">
        <v>57</v>
      </c>
      <c r="E541" s="33">
        <v>961.75</v>
      </c>
      <c r="F541" s="33"/>
      <c r="G541" s="33"/>
      <c r="H541" s="33">
        <f t="shared" si="8"/>
        <v>961.75</v>
      </c>
    </row>
    <row r="542" spans="1:8" x14ac:dyDescent="0.25">
      <c r="A542" s="143" t="s">
        <v>5102</v>
      </c>
      <c r="B542" s="34" t="s">
        <v>969</v>
      </c>
      <c r="C542" s="34" t="s">
        <v>57</v>
      </c>
      <c r="D542" s="43" t="s">
        <v>57</v>
      </c>
      <c r="E542" s="33">
        <v>95321.23</v>
      </c>
      <c r="F542" s="33"/>
      <c r="G542" s="33"/>
      <c r="H542" s="33">
        <f t="shared" si="8"/>
        <v>95321.23</v>
      </c>
    </row>
    <row r="543" spans="1:8" x14ac:dyDescent="0.25">
      <c r="A543" s="143" t="s">
        <v>5103</v>
      </c>
      <c r="B543" s="34" t="s">
        <v>970</v>
      </c>
      <c r="C543" s="34" t="s">
        <v>57</v>
      </c>
      <c r="D543" s="43" t="s">
        <v>57</v>
      </c>
      <c r="E543" s="33">
        <v>1168622.55</v>
      </c>
      <c r="F543" s="33"/>
      <c r="G543" s="33"/>
      <c r="H543" s="33">
        <f t="shared" si="8"/>
        <v>1168622.55</v>
      </c>
    </row>
    <row r="544" spans="1:8" x14ac:dyDescent="0.25">
      <c r="A544" s="143" t="s">
        <v>4556</v>
      </c>
      <c r="B544" s="34" t="s">
        <v>971</v>
      </c>
      <c r="C544" s="34" t="s">
        <v>57</v>
      </c>
      <c r="D544" s="43" t="s">
        <v>57</v>
      </c>
      <c r="E544" s="33">
        <v>1198201.1900000002</v>
      </c>
      <c r="F544" s="33"/>
      <c r="G544" s="33"/>
      <c r="H544" s="33">
        <f t="shared" si="8"/>
        <v>1198201.1900000002</v>
      </c>
    </row>
    <row r="545" spans="1:8" x14ac:dyDescent="0.25">
      <c r="A545" s="143" t="s">
        <v>5104</v>
      </c>
      <c r="B545" s="34" t="s">
        <v>972</v>
      </c>
      <c r="C545" s="34" t="s">
        <v>57</v>
      </c>
      <c r="D545" s="43" t="s">
        <v>57</v>
      </c>
      <c r="E545" s="33">
        <v>1014917.05</v>
      </c>
      <c r="F545" s="33"/>
      <c r="G545" s="33"/>
      <c r="H545" s="33">
        <f t="shared" si="8"/>
        <v>1014917.05</v>
      </c>
    </row>
    <row r="546" spans="1:8" x14ac:dyDescent="0.25">
      <c r="A546" s="143" t="s">
        <v>5105</v>
      </c>
      <c r="B546" s="34" t="s">
        <v>973</v>
      </c>
      <c r="C546" s="34" t="s">
        <v>57</v>
      </c>
      <c r="D546" s="43" t="s">
        <v>57</v>
      </c>
      <c r="E546" s="33">
        <v>1134298.28</v>
      </c>
      <c r="F546" s="33"/>
      <c r="G546" s="33"/>
      <c r="H546" s="33">
        <f t="shared" si="8"/>
        <v>1134298.28</v>
      </c>
    </row>
    <row r="547" spans="1:8" x14ac:dyDescent="0.25">
      <c r="A547" s="143" t="s">
        <v>5106</v>
      </c>
      <c r="B547" s="34" t="s">
        <v>974</v>
      </c>
      <c r="C547" s="34" t="s">
        <v>57</v>
      </c>
      <c r="D547" s="43" t="s">
        <v>57</v>
      </c>
      <c r="E547" s="33">
        <v>630665.06999999995</v>
      </c>
      <c r="F547" s="33"/>
      <c r="G547" s="33"/>
      <c r="H547" s="33">
        <f t="shared" si="8"/>
        <v>630665.06999999995</v>
      </c>
    </row>
    <row r="548" spans="1:8" x14ac:dyDescent="0.25">
      <c r="A548" s="143" t="s">
        <v>5107</v>
      </c>
      <c r="B548" s="34" t="s">
        <v>975</v>
      </c>
      <c r="C548" s="34" t="s">
        <v>57</v>
      </c>
      <c r="D548" s="43" t="s">
        <v>57</v>
      </c>
      <c r="E548" s="33">
        <v>10815822.220000001</v>
      </c>
      <c r="F548" s="33"/>
      <c r="G548" s="33"/>
      <c r="H548" s="33">
        <f t="shared" si="8"/>
        <v>10815822.220000001</v>
      </c>
    </row>
    <row r="549" spans="1:8" x14ac:dyDescent="0.25">
      <c r="A549" s="143" t="s">
        <v>5108</v>
      </c>
      <c r="B549" s="34" t="s">
        <v>976</v>
      </c>
      <c r="C549" s="34" t="s">
        <v>57</v>
      </c>
      <c r="D549" s="43" t="s">
        <v>57</v>
      </c>
      <c r="E549" s="33">
        <v>7889700.21</v>
      </c>
      <c r="F549" s="33"/>
      <c r="G549" s="33"/>
      <c r="H549" s="33">
        <f t="shared" si="8"/>
        <v>7889700.21</v>
      </c>
    </row>
    <row r="550" spans="1:8" x14ac:dyDescent="0.25">
      <c r="A550" s="143" t="s">
        <v>4993</v>
      </c>
      <c r="B550" s="34" t="s">
        <v>977</v>
      </c>
      <c r="C550" s="34" t="s">
        <v>57</v>
      </c>
      <c r="D550" s="43" t="s">
        <v>57</v>
      </c>
      <c r="E550" s="33">
        <v>847101.16</v>
      </c>
      <c r="F550" s="33"/>
      <c r="G550" s="33"/>
      <c r="H550" s="33">
        <f t="shared" si="8"/>
        <v>847101.16</v>
      </c>
    </row>
    <row r="551" spans="1:8" x14ac:dyDescent="0.25">
      <c r="A551" s="143" t="s">
        <v>5109</v>
      </c>
      <c r="B551" s="34" t="s">
        <v>978</v>
      </c>
      <c r="C551" s="34" t="s">
        <v>57</v>
      </c>
      <c r="D551" s="43" t="s">
        <v>57</v>
      </c>
      <c r="E551" s="33">
        <v>1086083.08</v>
      </c>
      <c r="F551" s="33"/>
      <c r="G551" s="33"/>
      <c r="H551" s="33">
        <f t="shared" si="8"/>
        <v>1086083.08</v>
      </c>
    </row>
    <row r="552" spans="1:8" x14ac:dyDescent="0.25">
      <c r="A552" s="143" t="s">
        <v>5110</v>
      </c>
      <c r="B552" s="34" t="s">
        <v>979</v>
      </c>
      <c r="C552" s="34" t="s">
        <v>57</v>
      </c>
      <c r="D552" s="43" t="s">
        <v>57</v>
      </c>
      <c r="E552" s="33">
        <v>264988.27</v>
      </c>
      <c r="F552" s="33"/>
      <c r="G552" s="33"/>
      <c r="H552" s="33">
        <f t="shared" si="8"/>
        <v>264988.27</v>
      </c>
    </row>
    <row r="553" spans="1:8" x14ac:dyDescent="0.25">
      <c r="A553" s="143" t="s">
        <v>5111</v>
      </c>
      <c r="B553" s="34" t="s">
        <v>980</v>
      </c>
      <c r="C553" s="34" t="s">
        <v>57</v>
      </c>
      <c r="D553" s="43" t="s">
        <v>57</v>
      </c>
      <c r="E553" s="33">
        <v>451065.46</v>
      </c>
      <c r="F553" s="33"/>
      <c r="G553" s="33"/>
      <c r="H553" s="33">
        <f t="shared" si="8"/>
        <v>451065.46</v>
      </c>
    </row>
    <row r="554" spans="1:8" x14ac:dyDescent="0.25">
      <c r="A554" s="143" t="s">
        <v>5112</v>
      </c>
      <c r="B554" s="34" t="s">
        <v>981</v>
      </c>
      <c r="C554" s="34" t="s">
        <v>75</v>
      </c>
      <c r="D554" s="43" t="s">
        <v>76</v>
      </c>
      <c r="E554" s="33"/>
      <c r="F554" s="33">
        <v>71696</v>
      </c>
      <c r="G554" s="33"/>
      <c r="H554" s="33">
        <f t="shared" si="8"/>
        <v>71696</v>
      </c>
    </row>
    <row r="555" spans="1:8" x14ac:dyDescent="0.25">
      <c r="A555" s="143" t="s">
        <v>5113</v>
      </c>
      <c r="B555" s="34" t="s">
        <v>982</v>
      </c>
      <c r="C555" s="34" t="s">
        <v>75</v>
      </c>
      <c r="D555" s="43" t="s">
        <v>76</v>
      </c>
      <c r="E555" s="33">
        <v>570017.76</v>
      </c>
      <c r="F555" s="33"/>
      <c r="G555" s="33"/>
      <c r="H555" s="33">
        <f t="shared" si="8"/>
        <v>570017.76</v>
      </c>
    </row>
    <row r="556" spans="1:8" x14ac:dyDescent="0.25">
      <c r="A556" s="143" t="s">
        <v>5114</v>
      </c>
      <c r="B556" s="34" t="s">
        <v>983</v>
      </c>
      <c r="C556" s="34" t="s">
        <v>75</v>
      </c>
      <c r="D556" s="43" t="s">
        <v>76</v>
      </c>
      <c r="E556" s="33">
        <v>240437.3</v>
      </c>
      <c r="F556" s="33"/>
      <c r="G556" s="33"/>
      <c r="H556" s="33">
        <f t="shared" si="8"/>
        <v>240437.3</v>
      </c>
    </row>
    <row r="557" spans="1:8" x14ac:dyDescent="0.25">
      <c r="A557" s="143" t="s">
        <v>5115</v>
      </c>
      <c r="B557" s="34" t="s">
        <v>984</v>
      </c>
      <c r="C557" s="34" t="s">
        <v>75</v>
      </c>
      <c r="D557" s="43" t="s">
        <v>76</v>
      </c>
      <c r="E557" s="33">
        <v>8988.3900000000012</v>
      </c>
      <c r="F557" s="33">
        <v>40953.86</v>
      </c>
      <c r="G557" s="33"/>
      <c r="H557" s="33">
        <f t="shared" si="8"/>
        <v>49942.25</v>
      </c>
    </row>
    <row r="558" spans="1:8" x14ac:dyDescent="0.25">
      <c r="A558" s="143" t="s">
        <v>5116</v>
      </c>
      <c r="B558" s="34" t="s">
        <v>401</v>
      </c>
      <c r="C558" s="34" t="s">
        <v>75</v>
      </c>
      <c r="D558" s="43" t="s">
        <v>76</v>
      </c>
      <c r="E558" s="33">
        <v>31036946.75</v>
      </c>
      <c r="F558" s="33">
        <v>15326611.560000001</v>
      </c>
      <c r="G558" s="33"/>
      <c r="H558" s="33">
        <f t="shared" si="8"/>
        <v>46363558.310000002</v>
      </c>
    </row>
    <row r="559" spans="1:8" x14ac:dyDescent="0.25">
      <c r="A559" s="143" t="s">
        <v>5117</v>
      </c>
      <c r="B559" s="34" t="s">
        <v>985</v>
      </c>
      <c r="C559" s="34" t="s">
        <v>75</v>
      </c>
      <c r="D559" s="43" t="s">
        <v>76</v>
      </c>
      <c r="E559" s="33">
        <v>255516.18</v>
      </c>
      <c r="F559" s="33"/>
      <c r="G559" s="33"/>
      <c r="H559" s="33">
        <f t="shared" si="8"/>
        <v>255516.18</v>
      </c>
    </row>
    <row r="560" spans="1:8" x14ac:dyDescent="0.25">
      <c r="A560" s="143" t="s">
        <v>5118</v>
      </c>
      <c r="B560" s="34" t="s">
        <v>986</v>
      </c>
      <c r="C560" s="34" t="s">
        <v>75</v>
      </c>
      <c r="D560" s="43" t="s">
        <v>76</v>
      </c>
      <c r="E560" s="33">
        <v>287231.66000000003</v>
      </c>
      <c r="F560" s="33"/>
      <c r="G560" s="33"/>
      <c r="H560" s="33">
        <f t="shared" si="8"/>
        <v>287231.66000000003</v>
      </c>
    </row>
    <row r="561" spans="1:8" x14ac:dyDescent="0.25">
      <c r="A561" s="143" t="s">
        <v>5119</v>
      </c>
      <c r="B561" s="34" t="s">
        <v>987</v>
      </c>
      <c r="C561" s="34" t="s">
        <v>75</v>
      </c>
      <c r="D561" s="43" t="s">
        <v>76</v>
      </c>
      <c r="E561" s="33">
        <v>7509184.1299999999</v>
      </c>
      <c r="F561" s="33">
        <v>1271888.33</v>
      </c>
      <c r="G561" s="33"/>
      <c r="H561" s="33">
        <f t="shared" si="8"/>
        <v>8781072.4600000009</v>
      </c>
    </row>
    <row r="562" spans="1:8" x14ac:dyDescent="0.25">
      <c r="A562" s="143"/>
      <c r="B562" s="34" t="s">
        <v>988</v>
      </c>
      <c r="C562" s="34" t="s">
        <v>75</v>
      </c>
      <c r="D562" s="43" t="s">
        <v>76</v>
      </c>
      <c r="E562" s="33">
        <v>338294.68</v>
      </c>
      <c r="F562" s="33"/>
      <c r="G562" s="33"/>
      <c r="H562" s="33">
        <f t="shared" si="8"/>
        <v>338294.68</v>
      </c>
    </row>
    <row r="563" spans="1:8" x14ac:dyDescent="0.25">
      <c r="A563" s="143" t="s">
        <v>5120</v>
      </c>
      <c r="B563" s="34" t="s">
        <v>989</v>
      </c>
      <c r="C563" s="34" t="s">
        <v>75</v>
      </c>
      <c r="D563" s="43" t="s">
        <v>76</v>
      </c>
      <c r="E563" s="33">
        <v>403651.53</v>
      </c>
      <c r="F563" s="33"/>
      <c r="G563" s="33"/>
      <c r="H563" s="33">
        <f t="shared" si="8"/>
        <v>403651.53</v>
      </c>
    </row>
    <row r="564" spans="1:8" x14ac:dyDescent="0.25">
      <c r="A564" s="143" t="s">
        <v>5121</v>
      </c>
      <c r="B564" s="34" t="s">
        <v>990</v>
      </c>
      <c r="C564" s="34" t="s">
        <v>75</v>
      </c>
      <c r="D564" s="43" t="s">
        <v>76</v>
      </c>
      <c r="E564" s="33">
        <v>1182523.22</v>
      </c>
      <c r="F564" s="33"/>
      <c r="G564" s="33"/>
      <c r="H564" s="33">
        <f t="shared" si="8"/>
        <v>1182523.22</v>
      </c>
    </row>
    <row r="565" spans="1:8" x14ac:dyDescent="0.25">
      <c r="A565" s="143" t="s">
        <v>5122</v>
      </c>
      <c r="B565" s="34" t="s">
        <v>991</v>
      </c>
      <c r="C565" s="34" t="s">
        <v>75</v>
      </c>
      <c r="D565" s="43" t="s">
        <v>76</v>
      </c>
      <c r="E565" s="33">
        <v>1838553.08</v>
      </c>
      <c r="F565" s="33">
        <v>77419.539999999994</v>
      </c>
      <c r="G565" s="33"/>
      <c r="H565" s="33">
        <f t="shared" si="8"/>
        <v>1915972.62</v>
      </c>
    </row>
    <row r="566" spans="1:8" x14ac:dyDescent="0.25">
      <c r="A566" s="143" t="s">
        <v>5123</v>
      </c>
      <c r="B566" s="34" t="s">
        <v>992</v>
      </c>
      <c r="C566" s="34" t="s">
        <v>75</v>
      </c>
      <c r="D566" s="43" t="s">
        <v>76</v>
      </c>
      <c r="E566" s="33">
        <v>278676.38</v>
      </c>
      <c r="F566" s="33"/>
      <c r="G566" s="33"/>
      <c r="H566" s="33">
        <f t="shared" si="8"/>
        <v>278676.38</v>
      </c>
    </row>
    <row r="567" spans="1:8" x14ac:dyDescent="0.25">
      <c r="A567" s="143" t="s">
        <v>5124</v>
      </c>
      <c r="B567" s="34" t="s">
        <v>993</v>
      </c>
      <c r="C567" s="34" t="s">
        <v>75</v>
      </c>
      <c r="D567" s="43" t="s">
        <v>76</v>
      </c>
      <c r="E567" s="33">
        <v>2396342.85</v>
      </c>
      <c r="F567" s="33"/>
      <c r="G567" s="33"/>
      <c r="H567" s="33">
        <f t="shared" si="8"/>
        <v>2396342.85</v>
      </c>
    </row>
    <row r="568" spans="1:8" x14ac:dyDescent="0.25">
      <c r="A568" s="143" t="s">
        <v>5125</v>
      </c>
      <c r="B568" s="34" t="s">
        <v>994</v>
      </c>
      <c r="C568" s="34" t="s">
        <v>75</v>
      </c>
      <c r="D568" s="43" t="s">
        <v>76</v>
      </c>
      <c r="E568" s="33">
        <v>41918.400000000001</v>
      </c>
      <c r="F568" s="33"/>
      <c r="G568" s="33"/>
      <c r="H568" s="33">
        <f t="shared" si="8"/>
        <v>41918.400000000001</v>
      </c>
    </row>
    <row r="569" spans="1:8" x14ac:dyDescent="0.25">
      <c r="A569" s="143" t="s">
        <v>5126</v>
      </c>
      <c r="B569" s="34" t="s">
        <v>995</v>
      </c>
      <c r="C569" s="34" t="s">
        <v>75</v>
      </c>
      <c r="D569" s="43" t="s">
        <v>76</v>
      </c>
      <c r="E569" s="33">
        <v>2076937.6</v>
      </c>
      <c r="F569" s="33"/>
      <c r="G569" s="33"/>
      <c r="H569" s="33">
        <f t="shared" si="8"/>
        <v>2076937.6</v>
      </c>
    </row>
    <row r="570" spans="1:8" x14ac:dyDescent="0.25">
      <c r="A570" s="143" t="s">
        <v>5127</v>
      </c>
      <c r="B570" s="34" t="s">
        <v>996</v>
      </c>
      <c r="C570" s="34" t="s">
        <v>75</v>
      </c>
      <c r="D570" s="43" t="s">
        <v>76</v>
      </c>
      <c r="E570" s="33">
        <v>388118.86</v>
      </c>
      <c r="F570" s="33"/>
      <c r="G570" s="33"/>
      <c r="H570" s="33">
        <f t="shared" si="8"/>
        <v>388118.86</v>
      </c>
    </row>
    <row r="571" spans="1:8" x14ac:dyDescent="0.25">
      <c r="A571" s="143" t="s">
        <v>5128</v>
      </c>
      <c r="B571" s="34" t="s">
        <v>997</v>
      </c>
      <c r="C571" s="34" t="s">
        <v>75</v>
      </c>
      <c r="D571" s="43" t="s">
        <v>76</v>
      </c>
      <c r="E571" s="33">
        <v>668802.01</v>
      </c>
      <c r="F571" s="33"/>
      <c r="G571" s="33"/>
      <c r="H571" s="33">
        <f t="shared" si="8"/>
        <v>668802.01</v>
      </c>
    </row>
    <row r="572" spans="1:8" x14ac:dyDescent="0.25">
      <c r="A572" s="143" t="s">
        <v>5129</v>
      </c>
      <c r="B572" s="34" t="s">
        <v>998</v>
      </c>
      <c r="C572" s="34" t="s">
        <v>75</v>
      </c>
      <c r="D572" s="43" t="s">
        <v>76</v>
      </c>
      <c r="E572" s="33">
        <v>259033.65</v>
      </c>
      <c r="F572" s="33"/>
      <c r="G572" s="33"/>
      <c r="H572" s="33">
        <f t="shared" si="8"/>
        <v>259033.65</v>
      </c>
    </row>
    <row r="573" spans="1:8" x14ac:dyDescent="0.25">
      <c r="A573" s="143" t="s">
        <v>5130</v>
      </c>
      <c r="B573" s="34" t="s">
        <v>999</v>
      </c>
      <c r="C573" s="34" t="s">
        <v>75</v>
      </c>
      <c r="D573" s="43" t="s">
        <v>76</v>
      </c>
      <c r="E573" s="33">
        <v>533561</v>
      </c>
      <c r="F573" s="33"/>
      <c r="G573" s="33"/>
      <c r="H573" s="33">
        <f t="shared" si="8"/>
        <v>533561</v>
      </c>
    </row>
    <row r="574" spans="1:8" x14ac:dyDescent="0.25">
      <c r="A574" s="143" t="s">
        <v>4497</v>
      </c>
      <c r="B574" s="34" t="s">
        <v>74</v>
      </c>
      <c r="C574" s="34" t="s">
        <v>75</v>
      </c>
      <c r="D574" s="43" t="s">
        <v>76</v>
      </c>
      <c r="E574" s="33">
        <v>1781977.95</v>
      </c>
      <c r="F574" s="33"/>
      <c r="G574" s="33"/>
      <c r="H574" s="33">
        <f t="shared" si="8"/>
        <v>1781977.95</v>
      </c>
    </row>
    <row r="575" spans="1:8" x14ac:dyDescent="0.25">
      <c r="A575" s="143" t="s">
        <v>5131</v>
      </c>
      <c r="B575" s="34" t="s">
        <v>1000</v>
      </c>
      <c r="C575" s="34" t="s">
        <v>75</v>
      </c>
      <c r="D575" s="43" t="s">
        <v>76</v>
      </c>
      <c r="E575" s="33">
        <v>299846.94</v>
      </c>
      <c r="F575" s="33"/>
      <c r="G575" s="33"/>
      <c r="H575" s="33">
        <f t="shared" si="8"/>
        <v>299846.94</v>
      </c>
    </row>
    <row r="576" spans="1:8" x14ac:dyDescent="0.25">
      <c r="A576" s="143" t="s">
        <v>5132</v>
      </c>
      <c r="B576" s="34" t="s">
        <v>1001</v>
      </c>
      <c r="C576" s="34" t="s">
        <v>75</v>
      </c>
      <c r="D576" s="43" t="s">
        <v>76</v>
      </c>
      <c r="E576" s="33">
        <v>240013.84</v>
      </c>
      <c r="F576" s="33">
        <v>97349.66</v>
      </c>
      <c r="G576" s="33"/>
      <c r="H576" s="33">
        <f t="shared" si="8"/>
        <v>337363.5</v>
      </c>
    </row>
    <row r="577" spans="1:8" x14ac:dyDescent="0.25">
      <c r="A577" s="143" t="s">
        <v>5133</v>
      </c>
      <c r="B577" s="34" t="s">
        <v>1002</v>
      </c>
      <c r="C577" s="34" t="s">
        <v>75</v>
      </c>
      <c r="D577" s="43" t="s">
        <v>76</v>
      </c>
      <c r="E577" s="33">
        <v>7194418.5699999994</v>
      </c>
      <c r="F577" s="33"/>
      <c r="G577" s="33"/>
      <c r="H577" s="33">
        <f t="shared" si="8"/>
        <v>7194418.5699999994</v>
      </c>
    </row>
    <row r="578" spans="1:8" x14ac:dyDescent="0.25">
      <c r="A578" s="143" t="s">
        <v>5134</v>
      </c>
      <c r="B578" s="34" t="s">
        <v>1003</v>
      </c>
      <c r="C578" s="34" t="s">
        <v>75</v>
      </c>
      <c r="D578" s="43" t="s">
        <v>76</v>
      </c>
      <c r="E578" s="33">
        <v>449570.37</v>
      </c>
      <c r="F578" s="33"/>
      <c r="G578" s="33"/>
      <c r="H578" s="33">
        <f t="shared" si="8"/>
        <v>449570.37</v>
      </c>
    </row>
    <row r="579" spans="1:8" x14ac:dyDescent="0.25">
      <c r="A579" s="143" t="s">
        <v>5135</v>
      </c>
      <c r="B579" s="34" t="s">
        <v>1004</v>
      </c>
      <c r="C579" s="34" t="s">
        <v>75</v>
      </c>
      <c r="D579" s="43" t="s">
        <v>76</v>
      </c>
      <c r="E579" s="33">
        <v>6218734.2800000003</v>
      </c>
      <c r="F579" s="33"/>
      <c r="G579" s="33"/>
      <c r="H579" s="33">
        <f t="shared" si="8"/>
        <v>6218734.2800000003</v>
      </c>
    </row>
    <row r="580" spans="1:8" x14ac:dyDescent="0.25">
      <c r="A580" s="143"/>
      <c r="B580" s="32" t="s">
        <v>1005</v>
      </c>
      <c r="C580" s="34" t="s">
        <v>75</v>
      </c>
      <c r="D580" s="43" t="s">
        <v>76</v>
      </c>
      <c r="E580" s="33"/>
      <c r="F580" s="33">
        <v>506125.42</v>
      </c>
      <c r="G580" s="33"/>
      <c r="H580" s="33">
        <f t="shared" si="8"/>
        <v>506125.42</v>
      </c>
    </row>
    <row r="581" spans="1:8" x14ac:dyDescent="0.25">
      <c r="A581" s="143" t="s">
        <v>5136</v>
      </c>
      <c r="B581" s="34" t="s">
        <v>1006</v>
      </c>
      <c r="C581" s="34" t="s">
        <v>75</v>
      </c>
      <c r="D581" s="43" t="s">
        <v>76</v>
      </c>
      <c r="E581" s="33">
        <v>835078.83</v>
      </c>
      <c r="F581" s="33"/>
      <c r="G581" s="33"/>
      <c r="H581" s="33">
        <f t="shared" si="8"/>
        <v>835078.83</v>
      </c>
    </row>
    <row r="582" spans="1:8" x14ac:dyDescent="0.25">
      <c r="A582" s="143" t="s">
        <v>5137</v>
      </c>
      <c r="B582" s="34" t="s">
        <v>1007</v>
      </c>
      <c r="C582" s="34" t="s">
        <v>75</v>
      </c>
      <c r="D582" s="43" t="s">
        <v>76</v>
      </c>
      <c r="E582" s="33">
        <v>29781.06</v>
      </c>
      <c r="F582" s="33"/>
      <c r="G582" s="33"/>
      <c r="H582" s="33">
        <f t="shared" ref="H582:H645" si="9">E582+F582+G582</f>
        <v>29781.06</v>
      </c>
    </row>
    <row r="583" spans="1:8" x14ac:dyDescent="0.25">
      <c r="A583" s="143" t="s">
        <v>5138</v>
      </c>
      <c r="B583" s="34" t="s">
        <v>1008</v>
      </c>
      <c r="C583" s="34" t="s">
        <v>75</v>
      </c>
      <c r="D583" s="43" t="s">
        <v>76</v>
      </c>
      <c r="E583" s="33">
        <v>126499.5</v>
      </c>
      <c r="F583" s="33"/>
      <c r="G583" s="33"/>
      <c r="H583" s="33">
        <f t="shared" si="9"/>
        <v>126499.5</v>
      </c>
    </row>
    <row r="584" spans="1:8" x14ac:dyDescent="0.25">
      <c r="A584" s="143" t="s">
        <v>5139</v>
      </c>
      <c r="B584" s="34" t="s">
        <v>1009</v>
      </c>
      <c r="C584" s="34" t="s">
        <v>75</v>
      </c>
      <c r="D584" s="43" t="s">
        <v>76</v>
      </c>
      <c r="E584" s="33">
        <v>311911.03000000003</v>
      </c>
      <c r="F584" s="33"/>
      <c r="G584" s="33"/>
      <c r="H584" s="33">
        <f t="shared" si="9"/>
        <v>311911.03000000003</v>
      </c>
    </row>
    <row r="585" spans="1:8" x14ac:dyDescent="0.25">
      <c r="A585" s="143" t="s">
        <v>5140</v>
      </c>
      <c r="B585" s="34" t="s">
        <v>1010</v>
      </c>
      <c r="C585" s="34" t="s">
        <v>75</v>
      </c>
      <c r="D585" s="43" t="s">
        <v>76</v>
      </c>
      <c r="E585" s="33">
        <v>156916.98000000001</v>
      </c>
      <c r="F585" s="33"/>
      <c r="G585" s="33"/>
      <c r="H585" s="33">
        <f t="shared" si="9"/>
        <v>156916.98000000001</v>
      </c>
    </row>
    <row r="586" spans="1:8" x14ac:dyDescent="0.25">
      <c r="A586" s="143" t="s">
        <v>5141</v>
      </c>
      <c r="B586" s="34" t="s">
        <v>1011</v>
      </c>
      <c r="C586" s="34" t="s">
        <v>75</v>
      </c>
      <c r="D586" s="43" t="s">
        <v>76</v>
      </c>
      <c r="E586" s="33">
        <v>1875481.89</v>
      </c>
      <c r="F586" s="33">
        <v>694146.13</v>
      </c>
      <c r="G586" s="33"/>
      <c r="H586" s="33">
        <f t="shared" si="9"/>
        <v>2569628.02</v>
      </c>
    </row>
    <row r="587" spans="1:8" x14ac:dyDescent="0.25">
      <c r="A587" s="143" t="s">
        <v>5142</v>
      </c>
      <c r="B587" s="34" t="s">
        <v>1012</v>
      </c>
      <c r="C587" s="34" t="s">
        <v>75</v>
      </c>
      <c r="D587" s="43" t="s">
        <v>76</v>
      </c>
      <c r="E587" s="33">
        <v>77118.320000000007</v>
      </c>
      <c r="F587" s="33"/>
      <c r="G587" s="33"/>
      <c r="H587" s="33">
        <f t="shared" si="9"/>
        <v>77118.320000000007</v>
      </c>
    </row>
    <row r="588" spans="1:8" x14ac:dyDescent="0.25">
      <c r="A588" s="143" t="s">
        <v>5143</v>
      </c>
      <c r="B588" s="34" t="s">
        <v>1013</v>
      </c>
      <c r="C588" s="34" t="s">
        <v>75</v>
      </c>
      <c r="D588" s="43" t="s">
        <v>76</v>
      </c>
      <c r="E588" s="33">
        <v>249074.14</v>
      </c>
      <c r="F588" s="33"/>
      <c r="G588" s="33"/>
      <c r="H588" s="33">
        <f t="shared" si="9"/>
        <v>249074.14</v>
      </c>
    </row>
    <row r="589" spans="1:8" x14ac:dyDescent="0.25">
      <c r="A589" s="143" t="s">
        <v>5144</v>
      </c>
      <c r="B589" s="34" t="s">
        <v>1014</v>
      </c>
      <c r="C589" s="34" t="s">
        <v>75</v>
      </c>
      <c r="D589" s="43" t="s">
        <v>76</v>
      </c>
      <c r="E589" s="33">
        <v>2319836.5099999998</v>
      </c>
      <c r="F589" s="33">
        <v>785702.7</v>
      </c>
      <c r="G589" s="33"/>
      <c r="H589" s="33">
        <f t="shared" si="9"/>
        <v>3105539.21</v>
      </c>
    </row>
    <row r="590" spans="1:8" x14ac:dyDescent="0.25">
      <c r="A590" s="143" t="s">
        <v>5145</v>
      </c>
      <c r="B590" s="34" t="s">
        <v>1015</v>
      </c>
      <c r="C590" s="34" t="s">
        <v>75</v>
      </c>
      <c r="D590" s="43" t="s">
        <v>76</v>
      </c>
      <c r="E590" s="33">
        <v>38010.559999999998</v>
      </c>
      <c r="F590" s="33">
        <v>10125.459999999999</v>
      </c>
      <c r="G590" s="33"/>
      <c r="H590" s="33">
        <f t="shared" si="9"/>
        <v>48136.02</v>
      </c>
    </row>
    <row r="591" spans="1:8" x14ac:dyDescent="0.25">
      <c r="A591" s="143" t="s">
        <v>5146</v>
      </c>
      <c r="B591" s="34" t="s">
        <v>1016</v>
      </c>
      <c r="C591" s="34" t="s">
        <v>75</v>
      </c>
      <c r="D591" s="43" t="s">
        <v>76</v>
      </c>
      <c r="E591" s="33">
        <v>796638.62</v>
      </c>
      <c r="F591" s="33"/>
      <c r="G591" s="33"/>
      <c r="H591" s="33">
        <f t="shared" si="9"/>
        <v>796638.62</v>
      </c>
    </row>
    <row r="592" spans="1:8" x14ac:dyDescent="0.25">
      <c r="A592" s="143" t="s">
        <v>5147</v>
      </c>
      <c r="B592" s="34" t="s">
        <v>1017</v>
      </c>
      <c r="C592" s="34" t="s">
        <v>75</v>
      </c>
      <c r="D592" s="43" t="s">
        <v>76</v>
      </c>
      <c r="E592" s="33">
        <v>167955.85</v>
      </c>
      <c r="F592" s="33"/>
      <c r="G592" s="33"/>
      <c r="H592" s="33">
        <f t="shared" si="9"/>
        <v>167955.85</v>
      </c>
    </row>
    <row r="593" spans="1:8" x14ac:dyDescent="0.25">
      <c r="A593" s="143" t="s">
        <v>5148</v>
      </c>
      <c r="B593" s="34" t="s">
        <v>1018</v>
      </c>
      <c r="C593" s="34" t="s">
        <v>75</v>
      </c>
      <c r="D593" s="43" t="s">
        <v>76</v>
      </c>
      <c r="E593" s="33">
        <v>70925.77</v>
      </c>
      <c r="F593" s="33">
        <v>44242.8</v>
      </c>
      <c r="G593" s="33"/>
      <c r="H593" s="33">
        <f t="shared" si="9"/>
        <v>115168.57</v>
      </c>
    </row>
    <row r="594" spans="1:8" x14ac:dyDescent="0.25">
      <c r="A594" s="143" t="s">
        <v>5149</v>
      </c>
      <c r="B594" s="34" t="s">
        <v>1019</v>
      </c>
      <c r="C594" s="34" t="s">
        <v>75</v>
      </c>
      <c r="D594" s="43" t="s">
        <v>76</v>
      </c>
      <c r="E594" s="33">
        <v>39908.17</v>
      </c>
      <c r="F594" s="33">
        <v>164906.5</v>
      </c>
      <c r="G594" s="33"/>
      <c r="H594" s="33">
        <f t="shared" si="9"/>
        <v>204814.66999999998</v>
      </c>
    </row>
    <row r="595" spans="1:8" x14ac:dyDescent="0.25">
      <c r="A595" s="143" t="s">
        <v>5150</v>
      </c>
      <c r="B595" s="34" t="s">
        <v>1020</v>
      </c>
      <c r="C595" s="34" t="s">
        <v>75</v>
      </c>
      <c r="D595" s="43" t="s">
        <v>76</v>
      </c>
      <c r="E595" s="33"/>
      <c r="F595" s="33">
        <v>158829.93</v>
      </c>
      <c r="G595" s="33"/>
      <c r="H595" s="33">
        <f t="shared" si="9"/>
        <v>158829.93</v>
      </c>
    </row>
    <row r="596" spans="1:8" x14ac:dyDescent="0.25">
      <c r="A596" s="143" t="s">
        <v>5151</v>
      </c>
      <c r="B596" s="34" t="s">
        <v>1021</v>
      </c>
      <c r="C596" s="34" t="s">
        <v>75</v>
      </c>
      <c r="D596" s="43" t="s">
        <v>76</v>
      </c>
      <c r="E596" s="33">
        <v>438570.74</v>
      </c>
      <c r="F596" s="33">
        <v>289798.3</v>
      </c>
      <c r="G596" s="33"/>
      <c r="H596" s="33">
        <f t="shared" si="9"/>
        <v>728369.04</v>
      </c>
    </row>
    <row r="597" spans="1:8" x14ac:dyDescent="0.25">
      <c r="A597" s="143" t="s">
        <v>4498</v>
      </c>
      <c r="B597" s="34" t="s">
        <v>1022</v>
      </c>
      <c r="C597" s="34" t="s">
        <v>75</v>
      </c>
      <c r="D597" s="43" t="s">
        <v>76</v>
      </c>
      <c r="E597" s="33">
        <v>7004315.5700000003</v>
      </c>
      <c r="F597" s="33"/>
      <c r="G597" s="33"/>
      <c r="H597" s="33">
        <f t="shared" si="9"/>
        <v>7004315.5700000003</v>
      </c>
    </row>
    <row r="598" spans="1:8" x14ac:dyDescent="0.25">
      <c r="A598" s="143" t="s">
        <v>5152</v>
      </c>
      <c r="B598" s="34" t="s">
        <v>1023</v>
      </c>
      <c r="C598" s="34" t="s">
        <v>75</v>
      </c>
      <c r="D598" s="43" t="s">
        <v>76</v>
      </c>
      <c r="E598" s="33">
        <v>59943.37</v>
      </c>
      <c r="F598" s="33"/>
      <c r="G598" s="33"/>
      <c r="H598" s="33">
        <f t="shared" si="9"/>
        <v>59943.37</v>
      </c>
    </row>
    <row r="599" spans="1:8" x14ac:dyDescent="0.25">
      <c r="A599" s="143" t="s">
        <v>5153</v>
      </c>
      <c r="B599" s="34" t="s">
        <v>1024</v>
      </c>
      <c r="C599" s="34" t="s">
        <v>75</v>
      </c>
      <c r="D599" s="43" t="s">
        <v>76</v>
      </c>
      <c r="E599" s="33">
        <v>718169.52</v>
      </c>
      <c r="F599" s="33"/>
      <c r="G599" s="33"/>
      <c r="H599" s="33">
        <f t="shared" si="9"/>
        <v>718169.52</v>
      </c>
    </row>
    <row r="600" spans="1:8" x14ac:dyDescent="0.25">
      <c r="A600" s="143" t="s">
        <v>5154</v>
      </c>
      <c r="B600" s="34" t="s">
        <v>1025</v>
      </c>
      <c r="C600" s="34" t="s">
        <v>75</v>
      </c>
      <c r="D600" s="43" t="s">
        <v>76</v>
      </c>
      <c r="E600" s="33">
        <v>2001930.52</v>
      </c>
      <c r="F600" s="33"/>
      <c r="G600" s="33"/>
      <c r="H600" s="33">
        <f t="shared" si="9"/>
        <v>2001930.52</v>
      </c>
    </row>
    <row r="601" spans="1:8" x14ac:dyDescent="0.25">
      <c r="A601" s="143" t="s">
        <v>5155</v>
      </c>
      <c r="B601" s="34" t="s">
        <v>1026</v>
      </c>
      <c r="C601" s="34" t="s">
        <v>75</v>
      </c>
      <c r="D601" s="43" t="s">
        <v>76</v>
      </c>
      <c r="E601" s="33">
        <v>1024260.94</v>
      </c>
      <c r="F601" s="33"/>
      <c r="G601" s="33"/>
      <c r="H601" s="33">
        <f t="shared" si="9"/>
        <v>1024260.94</v>
      </c>
    </row>
    <row r="602" spans="1:8" x14ac:dyDescent="0.25">
      <c r="A602" s="143" t="s">
        <v>4581</v>
      </c>
      <c r="B602" s="34" t="s">
        <v>305</v>
      </c>
      <c r="C602" s="34" t="s">
        <v>75</v>
      </c>
      <c r="D602" s="43" t="s">
        <v>76</v>
      </c>
      <c r="E602" s="33">
        <v>688585.78</v>
      </c>
      <c r="F602" s="33"/>
      <c r="G602" s="33"/>
      <c r="H602" s="33">
        <f t="shared" si="9"/>
        <v>688585.78</v>
      </c>
    </row>
    <row r="603" spans="1:8" x14ac:dyDescent="0.25">
      <c r="A603" s="143" t="s">
        <v>5156</v>
      </c>
      <c r="B603" s="34" t="s">
        <v>1027</v>
      </c>
      <c r="C603" s="34" t="s">
        <v>75</v>
      </c>
      <c r="D603" s="43" t="s">
        <v>76</v>
      </c>
      <c r="E603" s="33">
        <v>186937.41</v>
      </c>
      <c r="F603" s="33"/>
      <c r="G603" s="33"/>
      <c r="H603" s="33">
        <f t="shared" si="9"/>
        <v>186937.41</v>
      </c>
    </row>
    <row r="604" spans="1:8" x14ac:dyDescent="0.25">
      <c r="A604" s="143" t="s">
        <v>5157</v>
      </c>
      <c r="B604" s="34" t="s">
        <v>1028</v>
      </c>
      <c r="C604" s="34" t="s">
        <v>75</v>
      </c>
      <c r="D604" s="43" t="s">
        <v>76</v>
      </c>
      <c r="E604" s="33">
        <v>80831.02</v>
      </c>
      <c r="F604" s="33"/>
      <c r="G604" s="33"/>
      <c r="H604" s="33">
        <f t="shared" si="9"/>
        <v>80831.02</v>
      </c>
    </row>
    <row r="605" spans="1:8" x14ac:dyDescent="0.25">
      <c r="A605" s="143" t="s">
        <v>5158</v>
      </c>
      <c r="B605" s="34" t="s">
        <v>1029</v>
      </c>
      <c r="C605" s="34" t="s">
        <v>75</v>
      </c>
      <c r="D605" s="43" t="s">
        <v>76</v>
      </c>
      <c r="E605" s="33">
        <v>452752.38</v>
      </c>
      <c r="F605" s="33"/>
      <c r="G605" s="33"/>
      <c r="H605" s="33">
        <f t="shared" si="9"/>
        <v>452752.38</v>
      </c>
    </row>
    <row r="606" spans="1:8" x14ac:dyDescent="0.25">
      <c r="A606" s="143" t="s">
        <v>5159</v>
      </c>
      <c r="B606" s="34" t="s">
        <v>1030</v>
      </c>
      <c r="C606" s="34" t="s">
        <v>75</v>
      </c>
      <c r="D606" s="43" t="s">
        <v>76</v>
      </c>
      <c r="E606" s="33">
        <v>270970.52</v>
      </c>
      <c r="F606" s="33"/>
      <c r="G606" s="33"/>
      <c r="H606" s="33">
        <f t="shared" si="9"/>
        <v>270970.52</v>
      </c>
    </row>
    <row r="607" spans="1:8" x14ac:dyDescent="0.25">
      <c r="A607" s="143" t="s">
        <v>4582</v>
      </c>
      <c r="B607" s="34" t="s">
        <v>1031</v>
      </c>
      <c r="C607" s="34" t="s">
        <v>75</v>
      </c>
      <c r="D607" s="43" t="s">
        <v>76</v>
      </c>
      <c r="E607" s="33">
        <v>12227432.98</v>
      </c>
      <c r="F607" s="33"/>
      <c r="G607" s="33"/>
      <c r="H607" s="33">
        <f t="shared" si="9"/>
        <v>12227432.98</v>
      </c>
    </row>
    <row r="608" spans="1:8" x14ac:dyDescent="0.25">
      <c r="A608" s="143" t="s">
        <v>5160</v>
      </c>
      <c r="B608" s="34" t="s">
        <v>1032</v>
      </c>
      <c r="C608" s="34" t="s">
        <v>75</v>
      </c>
      <c r="D608" s="43" t="s">
        <v>76</v>
      </c>
      <c r="E608" s="33">
        <v>2486943.48</v>
      </c>
      <c r="F608" s="33">
        <v>1810655.79</v>
      </c>
      <c r="G608" s="33"/>
      <c r="H608" s="33">
        <f t="shared" si="9"/>
        <v>4297599.2699999996</v>
      </c>
    </row>
    <row r="609" spans="1:8" x14ac:dyDescent="0.25">
      <c r="A609" s="143" t="s">
        <v>5161</v>
      </c>
      <c r="B609" s="34" t="s">
        <v>1033</v>
      </c>
      <c r="C609" s="34" t="s">
        <v>75</v>
      </c>
      <c r="D609" s="43" t="s">
        <v>76</v>
      </c>
      <c r="E609" s="33">
        <v>87253.51</v>
      </c>
      <c r="F609" s="33"/>
      <c r="G609" s="33"/>
      <c r="H609" s="33">
        <f t="shared" si="9"/>
        <v>87253.51</v>
      </c>
    </row>
    <row r="610" spans="1:8" x14ac:dyDescent="0.25">
      <c r="A610" s="143" t="s">
        <v>4518</v>
      </c>
      <c r="B610" s="34" t="s">
        <v>241</v>
      </c>
      <c r="C610" s="34" t="s">
        <v>75</v>
      </c>
      <c r="D610" s="43" t="s">
        <v>76</v>
      </c>
      <c r="E610" s="33">
        <v>787773.55999999994</v>
      </c>
      <c r="F610" s="33"/>
      <c r="G610" s="33"/>
      <c r="H610" s="33">
        <f t="shared" si="9"/>
        <v>787773.55999999994</v>
      </c>
    </row>
    <row r="611" spans="1:8" x14ac:dyDescent="0.25">
      <c r="A611" s="143" t="s">
        <v>5162</v>
      </c>
      <c r="B611" s="34" t="s">
        <v>1034</v>
      </c>
      <c r="C611" s="34" t="s">
        <v>75</v>
      </c>
      <c r="D611" s="43" t="s">
        <v>76</v>
      </c>
      <c r="E611" s="33">
        <v>1460533.15</v>
      </c>
      <c r="F611" s="33"/>
      <c r="G611" s="33"/>
      <c r="H611" s="33">
        <f t="shared" si="9"/>
        <v>1460533.15</v>
      </c>
    </row>
    <row r="612" spans="1:8" x14ac:dyDescent="0.25">
      <c r="A612" s="143" t="s">
        <v>5163</v>
      </c>
      <c r="B612" s="34" t="s">
        <v>1035</v>
      </c>
      <c r="C612" s="34" t="s">
        <v>75</v>
      </c>
      <c r="D612" s="43" t="s">
        <v>76</v>
      </c>
      <c r="E612" s="33">
        <v>7242495.5500000007</v>
      </c>
      <c r="F612" s="33">
        <v>4988654.93</v>
      </c>
      <c r="G612" s="33"/>
      <c r="H612" s="33">
        <f t="shared" si="9"/>
        <v>12231150.48</v>
      </c>
    </row>
    <row r="613" spans="1:8" x14ac:dyDescent="0.25">
      <c r="A613" s="143" t="s">
        <v>5164</v>
      </c>
      <c r="B613" s="34" t="s">
        <v>1036</v>
      </c>
      <c r="C613" s="34" t="s">
        <v>75</v>
      </c>
      <c r="D613" s="43" t="s">
        <v>76</v>
      </c>
      <c r="E613" s="33">
        <v>3594418.43</v>
      </c>
      <c r="F613" s="33">
        <v>45397.51</v>
      </c>
      <c r="G613" s="33"/>
      <c r="H613" s="33">
        <f t="shared" si="9"/>
        <v>3639815.94</v>
      </c>
    </row>
    <row r="614" spans="1:8" x14ac:dyDescent="0.25">
      <c r="A614" s="143" t="s">
        <v>5165</v>
      </c>
      <c r="B614" s="34" t="s">
        <v>1037</v>
      </c>
      <c r="C614" s="34" t="s">
        <v>75</v>
      </c>
      <c r="D614" s="43" t="s">
        <v>76</v>
      </c>
      <c r="E614" s="33">
        <v>573544.81999999995</v>
      </c>
      <c r="F614" s="33"/>
      <c r="G614" s="33"/>
      <c r="H614" s="33">
        <f t="shared" si="9"/>
        <v>573544.81999999995</v>
      </c>
    </row>
    <row r="615" spans="1:8" x14ac:dyDescent="0.25">
      <c r="A615" s="143" t="s">
        <v>5166</v>
      </c>
      <c r="B615" s="34" t="s">
        <v>1038</v>
      </c>
      <c r="C615" s="34" t="s">
        <v>75</v>
      </c>
      <c r="D615" s="43" t="s">
        <v>76</v>
      </c>
      <c r="E615" s="33">
        <v>1403046.46</v>
      </c>
      <c r="F615" s="33"/>
      <c r="G615" s="33"/>
      <c r="H615" s="33">
        <f t="shared" si="9"/>
        <v>1403046.46</v>
      </c>
    </row>
    <row r="616" spans="1:8" x14ac:dyDescent="0.25">
      <c r="A616" s="143" t="s">
        <v>5167</v>
      </c>
      <c r="B616" s="34" t="s">
        <v>1039</v>
      </c>
      <c r="C616" s="34" t="s">
        <v>75</v>
      </c>
      <c r="D616" s="43" t="s">
        <v>76</v>
      </c>
      <c r="E616" s="33">
        <v>2374185</v>
      </c>
      <c r="F616" s="33"/>
      <c r="G616" s="33"/>
      <c r="H616" s="33">
        <f t="shared" si="9"/>
        <v>2374185</v>
      </c>
    </row>
    <row r="617" spans="1:8" x14ac:dyDescent="0.25">
      <c r="A617" s="143" t="s">
        <v>4499</v>
      </c>
      <c r="B617" s="34" t="s">
        <v>77</v>
      </c>
      <c r="C617" s="34" t="s">
        <v>75</v>
      </c>
      <c r="D617" s="43" t="s">
        <v>76</v>
      </c>
      <c r="E617" s="33">
        <v>5615483.04</v>
      </c>
      <c r="F617" s="33">
        <v>7993366.7999999998</v>
      </c>
      <c r="G617" s="33"/>
      <c r="H617" s="33">
        <f t="shared" si="9"/>
        <v>13608849.84</v>
      </c>
    </row>
    <row r="618" spans="1:8" x14ac:dyDescent="0.25">
      <c r="A618" s="143" t="s">
        <v>5168</v>
      </c>
      <c r="B618" s="34" t="s">
        <v>1040</v>
      </c>
      <c r="C618" s="34" t="s">
        <v>75</v>
      </c>
      <c r="D618" s="43" t="s">
        <v>76</v>
      </c>
      <c r="E618" s="33">
        <v>312996.12</v>
      </c>
      <c r="F618" s="33"/>
      <c r="G618" s="33"/>
      <c r="H618" s="33">
        <f t="shared" si="9"/>
        <v>312996.12</v>
      </c>
    </row>
    <row r="619" spans="1:8" x14ac:dyDescent="0.25">
      <c r="A619" s="143" t="s">
        <v>4583</v>
      </c>
      <c r="B619" s="34" t="s">
        <v>1041</v>
      </c>
      <c r="C619" s="34" t="s">
        <v>75</v>
      </c>
      <c r="D619" s="43" t="s">
        <v>76</v>
      </c>
      <c r="E619" s="33">
        <v>3565370.79</v>
      </c>
      <c r="F619" s="33"/>
      <c r="G619" s="33"/>
      <c r="H619" s="33">
        <f t="shared" si="9"/>
        <v>3565370.79</v>
      </c>
    </row>
    <row r="620" spans="1:8" x14ac:dyDescent="0.25">
      <c r="A620" s="143" t="s">
        <v>5169</v>
      </c>
      <c r="B620" s="34" t="s">
        <v>1042</v>
      </c>
      <c r="C620" s="34" t="s">
        <v>75</v>
      </c>
      <c r="D620" s="43" t="s">
        <v>76</v>
      </c>
      <c r="E620" s="33">
        <v>13440402.540000001</v>
      </c>
      <c r="F620" s="33">
        <v>6671150.46</v>
      </c>
      <c r="G620" s="33"/>
      <c r="H620" s="33">
        <f t="shared" si="9"/>
        <v>20111553</v>
      </c>
    </row>
    <row r="621" spans="1:8" x14ac:dyDescent="0.25">
      <c r="A621" s="143" t="s">
        <v>5170</v>
      </c>
      <c r="B621" s="34" t="s">
        <v>1043</v>
      </c>
      <c r="C621" s="34" t="s">
        <v>75</v>
      </c>
      <c r="D621" s="43" t="s">
        <v>76</v>
      </c>
      <c r="E621" s="33">
        <v>817010.91</v>
      </c>
      <c r="F621" s="33">
        <v>515445.22</v>
      </c>
      <c r="G621" s="33"/>
      <c r="H621" s="33">
        <f t="shared" si="9"/>
        <v>1332456.1299999999</v>
      </c>
    </row>
    <row r="622" spans="1:8" x14ac:dyDescent="0.25">
      <c r="A622" s="143" t="s">
        <v>5171</v>
      </c>
      <c r="B622" s="34" t="s">
        <v>1044</v>
      </c>
      <c r="C622" s="34" t="s">
        <v>75</v>
      </c>
      <c r="D622" s="43" t="s">
        <v>76</v>
      </c>
      <c r="E622" s="33">
        <v>178984.28</v>
      </c>
      <c r="F622" s="33"/>
      <c r="G622" s="33"/>
      <c r="H622" s="33">
        <f t="shared" si="9"/>
        <v>178984.28</v>
      </c>
    </row>
    <row r="623" spans="1:8" x14ac:dyDescent="0.25">
      <c r="A623" s="143" t="s">
        <v>5172</v>
      </c>
      <c r="B623" s="34" t="s">
        <v>1045</v>
      </c>
      <c r="C623" s="34" t="s">
        <v>75</v>
      </c>
      <c r="D623" s="43" t="s">
        <v>76</v>
      </c>
      <c r="E623" s="33">
        <v>470199.47</v>
      </c>
      <c r="F623" s="33"/>
      <c r="G623" s="33"/>
      <c r="H623" s="33">
        <f t="shared" si="9"/>
        <v>470199.47</v>
      </c>
    </row>
    <row r="624" spans="1:8" x14ac:dyDescent="0.25">
      <c r="A624" s="143" t="s">
        <v>5173</v>
      </c>
      <c r="B624" s="34" t="s">
        <v>1046</v>
      </c>
      <c r="C624" s="34" t="s">
        <v>75</v>
      </c>
      <c r="D624" s="43" t="s">
        <v>76</v>
      </c>
      <c r="E624" s="33">
        <v>111368.32000000001</v>
      </c>
      <c r="F624" s="33"/>
      <c r="G624" s="33"/>
      <c r="H624" s="33">
        <f t="shared" si="9"/>
        <v>111368.32000000001</v>
      </c>
    </row>
    <row r="625" spans="1:8" x14ac:dyDescent="0.25">
      <c r="A625" s="143" t="s">
        <v>5174</v>
      </c>
      <c r="B625" s="34" t="s">
        <v>1047</v>
      </c>
      <c r="C625" s="34" t="s">
        <v>75</v>
      </c>
      <c r="D625" s="43" t="s">
        <v>76</v>
      </c>
      <c r="E625" s="33">
        <v>131035.94</v>
      </c>
      <c r="F625" s="33"/>
      <c r="G625" s="33"/>
      <c r="H625" s="33">
        <f t="shared" si="9"/>
        <v>131035.94</v>
      </c>
    </row>
    <row r="626" spans="1:8" x14ac:dyDescent="0.25">
      <c r="A626" s="143" t="s">
        <v>5175</v>
      </c>
      <c r="B626" s="34" t="s">
        <v>1048</v>
      </c>
      <c r="C626" s="34" t="s">
        <v>75</v>
      </c>
      <c r="D626" s="43" t="s">
        <v>76</v>
      </c>
      <c r="E626" s="33">
        <v>1475504.44</v>
      </c>
      <c r="F626" s="33">
        <v>613298.22</v>
      </c>
      <c r="G626" s="33"/>
      <c r="H626" s="33">
        <f t="shared" si="9"/>
        <v>2088802.66</v>
      </c>
    </row>
    <row r="627" spans="1:8" x14ac:dyDescent="0.25">
      <c r="A627" s="143" t="s">
        <v>5176</v>
      </c>
      <c r="B627" s="34" t="s">
        <v>1049</v>
      </c>
      <c r="C627" s="34" t="s">
        <v>75</v>
      </c>
      <c r="D627" s="43" t="s">
        <v>76</v>
      </c>
      <c r="E627" s="33">
        <v>448108.77</v>
      </c>
      <c r="F627" s="33">
        <v>1500825.49</v>
      </c>
      <c r="G627" s="33"/>
      <c r="H627" s="33">
        <f t="shared" si="9"/>
        <v>1948934.26</v>
      </c>
    </row>
    <row r="628" spans="1:8" x14ac:dyDescent="0.25">
      <c r="A628" s="143" t="s">
        <v>5177</v>
      </c>
      <c r="B628" s="34" t="s">
        <v>1050</v>
      </c>
      <c r="C628" s="34" t="s">
        <v>75</v>
      </c>
      <c r="D628" s="43" t="s">
        <v>76</v>
      </c>
      <c r="E628" s="33">
        <v>271868.71999999997</v>
      </c>
      <c r="F628" s="33"/>
      <c r="G628" s="33"/>
      <c r="H628" s="33">
        <f t="shared" si="9"/>
        <v>271868.71999999997</v>
      </c>
    </row>
    <row r="629" spans="1:8" x14ac:dyDescent="0.25">
      <c r="A629" s="143" t="s">
        <v>5178</v>
      </c>
      <c r="B629" s="34" t="s">
        <v>1051</v>
      </c>
      <c r="C629" s="34" t="s">
        <v>75</v>
      </c>
      <c r="D629" s="43" t="s">
        <v>76</v>
      </c>
      <c r="E629" s="33">
        <v>7936377.620000001</v>
      </c>
      <c r="F629" s="33"/>
      <c r="G629" s="33"/>
      <c r="H629" s="33">
        <f t="shared" si="9"/>
        <v>7936377.620000001</v>
      </c>
    </row>
    <row r="630" spans="1:8" x14ac:dyDescent="0.25">
      <c r="A630" s="143" t="s">
        <v>5179</v>
      </c>
      <c r="B630" s="34" t="s">
        <v>1052</v>
      </c>
      <c r="C630" s="34" t="s">
        <v>75</v>
      </c>
      <c r="D630" s="43" t="s">
        <v>76</v>
      </c>
      <c r="E630" s="33"/>
      <c r="F630" s="33">
        <v>7791.67</v>
      </c>
      <c r="G630" s="33"/>
      <c r="H630" s="33">
        <f t="shared" si="9"/>
        <v>7791.67</v>
      </c>
    </row>
    <row r="631" spans="1:8" x14ac:dyDescent="0.25">
      <c r="A631" s="143" t="s">
        <v>5180</v>
      </c>
      <c r="B631" s="34" t="s">
        <v>1053</v>
      </c>
      <c r="C631" s="34" t="s">
        <v>75</v>
      </c>
      <c r="D631" s="43" t="s">
        <v>76</v>
      </c>
      <c r="E631" s="33">
        <v>374639.77</v>
      </c>
      <c r="F631" s="33"/>
      <c r="G631" s="33"/>
      <c r="H631" s="33">
        <f t="shared" si="9"/>
        <v>374639.77</v>
      </c>
    </row>
    <row r="632" spans="1:8" x14ac:dyDescent="0.25">
      <c r="A632" s="143" t="s">
        <v>5181</v>
      </c>
      <c r="B632" s="34" t="s">
        <v>1054</v>
      </c>
      <c r="C632" s="34" t="s">
        <v>75</v>
      </c>
      <c r="D632" s="43" t="s">
        <v>76</v>
      </c>
      <c r="E632" s="33">
        <v>24915.040000000001</v>
      </c>
      <c r="F632" s="33"/>
      <c r="G632" s="33"/>
      <c r="H632" s="33">
        <f t="shared" si="9"/>
        <v>24915.040000000001</v>
      </c>
    </row>
    <row r="633" spans="1:8" x14ac:dyDescent="0.25">
      <c r="A633" s="143" t="s">
        <v>5182</v>
      </c>
      <c r="B633" s="34" t="s">
        <v>1055</v>
      </c>
      <c r="C633" s="34" t="s">
        <v>75</v>
      </c>
      <c r="D633" s="43" t="s">
        <v>76</v>
      </c>
      <c r="E633" s="33">
        <v>443995.68</v>
      </c>
      <c r="F633" s="33"/>
      <c r="G633" s="33"/>
      <c r="H633" s="33">
        <f t="shared" si="9"/>
        <v>443995.68</v>
      </c>
    </row>
    <row r="634" spans="1:8" x14ac:dyDescent="0.25">
      <c r="A634" s="143" t="s">
        <v>5183</v>
      </c>
      <c r="B634" s="34" t="s">
        <v>1056</v>
      </c>
      <c r="C634" s="34" t="s">
        <v>75</v>
      </c>
      <c r="D634" s="43" t="s">
        <v>76</v>
      </c>
      <c r="E634" s="33">
        <v>408421.55</v>
      </c>
      <c r="F634" s="33">
        <v>193601.24</v>
      </c>
      <c r="G634" s="33"/>
      <c r="H634" s="33">
        <f t="shared" si="9"/>
        <v>602022.79</v>
      </c>
    </row>
    <row r="635" spans="1:8" x14ac:dyDescent="0.25">
      <c r="A635" s="143" t="s">
        <v>5184</v>
      </c>
      <c r="B635" s="34" t="s">
        <v>1057</v>
      </c>
      <c r="C635" s="34" t="s">
        <v>75</v>
      </c>
      <c r="D635" s="43" t="s">
        <v>76</v>
      </c>
      <c r="E635" s="33">
        <v>173261.14</v>
      </c>
      <c r="F635" s="33"/>
      <c r="G635" s="33"/>
      <c r="H635" s="33">
        <f t="shared" si="9"/>
        <v>173261.14</v>
      </c>
    </row>
    <row r="636" spans="1:8" x14ac:dyDescent="0.25">
      <c r="A636" s="143" t="s">
        <v>5185</v>
      </c>
      <c r="B636" s="34" t="s">
        <v>1058</v>
      </c>
      <c r="C636" s="34" t="s">
        <v>75</v>
      </c>
      <c r="D636" s="43" t="s">
        <v>76</v>
      </c>
      <c r="E636" s="33">
        <v>175564.78</v>
      </c>
      <c r="F636" s="33"/>
      <c r="G636" s="33"/>
      <c r="H636" s="33">
        <f t="shared" si="9"/>
        <v>175564.78</v>
      </c>
    </row>
    <row r="637" spans="1:8" x14ac:dyDescent="0.25">
      <c r="A637" s="143" t="s">
        <v>5186</v>
      </c>
      <c r="B637" s="34" t="s">
        <v>1059</v>
      </c>
      <c r="C637" s="34" t="s">
        <v>75</v>
      </c>
      <c r="D637" s="43" t="s">
        <v>76</v>
      </c>
      <c r="E637" s="33">
        <v>1324445.0900000001</v>
      </c>
      <c r="F637" s="33">
        <v>25442.84</v>
      </c>
      <c r="G637" s="33"/>
      <c r="H637" s="33">
        <f t="shared" si="9"/>
        <v>1349887.9300000002</v>
      </c>
    </row>
    <row r="638" spans="1:8" x14ac:dyDescent="0.25">
      <c r="A638" s="143" t="s">
        <v>4584</v>
      </c>
      <c r="B638" s="34" t="s">
        <v>1060</v>
      </c>
      <c r="C638" s="34" t="s">
        <v>75</v>
      </c>
      <c r="D638" s="43" t="s">
        <v>76</v>
      </c>
      <c r="E638" s="33">
        <v>19293.62</v>
      </c>
      <c r="F638" s="33"/>
      <c r="G638" s="33"/>
      <c r="H638" s="33">
        <f t="shared" si="9"/>
        <v>19293.62</v>
      </c>
    </row>
    <row r="639" spans="1:8" x14ac:dyDescent="0.25">
      <c r="A639" s="143" t="s">
        <v>5187</v>
      </c>
      <c r="B639" s="34" t="s">
        <v>1061</v>
      </c>
      <c r="C639" s="34" t="s">
        <v>75</v>
      </c>
      <c r="D639" s="43" t="s">
        <v>76</v>
      </c>
      <c r="E639" s="33">
        <v>83522.42</v>
      </c>
      <c r="F639" s="33"/>
      <c r="G639" s="33"/>
      <c r="H639" s="33">
        <f t="shared" si="9"/>
        <v>83522.42</v>
      </c>
    </row>
    <row r="640" spans="1:8" x14ac:dyDescent="0.25">
      <c r="A640" s="143" t="s">
        <v>5188</v>
      </c>
      <c r="B640" s="34" t="s">
        <v>1062</v>
      </c>
      <c r="C640" s="34" t="s">
        <v>75</v>
      </c>
      <c r="D640" s="43" t="s">
        <v>76</v>
      </c>
      <c r="E640" s="33">
        <v>2058088.67</v>
      </c>
      <c r="F640" s="33"/>
      <c r="G640" s="33"/>
      <c r="H640" s="33">
        <f t="shared" si="9"/>
        <v>2058088.67</v>
      </c>
    </row>
    <row r="641" spans="1:8" x14ac:dyDescent="0.25">
      <c r="A641" s="143" t="s">
        <v>5189</v>
      </c>
      <c r="B641" s="34" t="s">
        <v>1063</v>
      </c>
      <c r="C641" s="34" t="s">
        <v>75</v>
      </c>
      <c r="D641" s="43" t="s">
        <v>76</v>
      </c>
      <c r="E641" s="33">
        <v>368019.57</v>
      </c>
      <c r="F641" s="33"/>
      <c r="G641" s="33"/>
      <c r="H641" s="33">
        <f t="shared" si="9"/>
        <v>368019.57</v>
      </c>
    </row>
    <row r="642" spans="1:8" x14ac:dyDescent="0.25">
      <c r="A642" s="143" t="s">
        <v>5190</v>
      </c>
      <c r="B642" s="34" t="s">
        <v>1064</v>
      </c>
      <c r="C642" s="34" t="s">
        <v>75</v>
      </c>
      <c r="D642" s="43" t="s">
        <v>76</v>
      </c>
      <c r="E642" s="33">
        <v>1011784.47</v>
      </c>
      <c r="F642" s="33">
        <v>17028.939999999999</v>
      </c>
      <c r="G642" s="33"/>
      <c r="H642" s="33">
        <f t="shared" si="9"/>
        <v>1028813.4099999999</v>
      </c>
    </row>
    <row r="643" spans="1:8" x14ac:dyDescent="0.25">
      <c r="A643" s="143" t="s">
        <v>4585</v>
      </c>
      <c r="B643" s="34" t="s">
        <v>1065</v>
      </c>
      <c r="C643" s="34" t="s">
        <v>75</v>
      </c>
      <c r="D643" s="43" t="s">
        <v>76</v>
      </c>
      <c r="E643" s="33">
        <v>673579.77</v>
      </c>
      <c r="F643" s="33"/>
      <c r="G643" s="33"/>
      <c r="H643" s="33">
        <f t="shared" si="9"/>
        <v>673579.77</v>
      </c>
    </row>
    <row r="644" spans="1:8" x14ac:dyDescent="0.25">
      <c r="A644" s="143" t="s">
        <v>5191</v>
      </c>
      <c r="B644" s="34" t="s">
        <v>1066</v>
      </c>
      <c r="C644" s="34" t="s">
        <v>75</v>
      </c>
      <c r="D644" s="43" t="s">
        <v>76</v>
      </c>
      <c r="E644" s="33">
        <v>847.51</v>
      </c>
      <c r="F644" s="33"/>
      <c r="G644" s="33"/>
      <c r="H644" s="33">
        <f t="shared" si="9"/>
        <v>847.51</v>
      </c>
    </row>
    <row r="645" spans="1:8" x14ac:dyDescent="0.25">
      <c r="A645" s="143" t="s">
        <v>5192</v>
      </c>
      <c r="B645" s="34" t="s">
        <v>1067</v>
      </c>
      <c r="C645" s="34" t="s">
        <v>75</v>
      </c>
      <c r="D645" s="43" t="s">
        <v>76</v>
      </c>
      <c r="E645" s="33">
        <v>337439.76</v>
      </c>
      <c r="F645" s="33"/>
      <c r="G645" s="33"/>
      <c r="H645" s="33">
        <f t="shared" si="9"/>
        <v>337439.76</v>
      </c>
    </row>
    <row r="646" spans="1:8" x14ac:dyDescent="0.25">
      <c r="A646" s="143" t="s">
        <v>5193</v>
      </c>
      <c r="B646" s="34" t="s">
        <v>1068</v>
      </c>
      <c r="C646" s="34" t="s">
        <v>75</v>
      </c>
      <c r="D646" s="43" t="s">
        <v>76</v>
      </c>
      <c r="E646" s="33">
        <v>236317.66</v>
      </c>
      <c r="F646" s="33"/>
      <c r="G646" s="33"/>
      <c r="H646" s="33">
        <f t="shared" ref="H646:H709" si="10">E646+F646+G646</f>
        <v>236317.66</v>
      </c>
    </row>
    <row r="647" spans="1:8" x14ac:dyDescent="0.25">
      <c r="A647" s="143" t="s">
        <v>5194</v>
      </c>
      <c r="B647" s="34" t="s">
        <v>1069</v>
      </c>
      <c r="C647" s="34" t="s">
        <v>75</v>
      </c>
      <c r="D647" s="43" t="s">
        <v>76</v>
      </c>
      <c r="E647" s="33">
        <v>839841.21</v>
      </c>
      <c r="F647" s="33">
        <v>16236.99</v>
      </c>
      <c r="G647" s="33"/>
      <c r="H647" s="33">
        <f t="shared" si="10"/>
        <v>856078.2</v>
      </c>
    </row>
    <row r="648" spans="1:8" x14ac:dyDescent="0.25">
      <c r="A648" s="143" t="s">
        <v>5195</v>
      </c>
      <c r="B648" s="34" t="s">
        <v>1070</v>
      </c>
      <c r="C648" s="34" t="s">
        <v>75</v>
      </c>
      <c r="D648" s="43" t="s">
        <v>76</v>
      </c>
      <c r="E648" s="33">
        <v>845107.19999999995</v>
      </c>
      <c r="F648" s="33"/>
      <c r="G648" s="33"/>
      <c r="H648" s="33">
        <f t="shared" si="10"/>
        <v>845107.19999999995</v>
      </c>
    </row>
    <row r="649" spans="1:8" x14ac:dyDescent="0.25">
      <c r="A649" s="143" t="s">
        <v>5196</v>
      </c>
      <c r="B649" s="34" t="s">
        <v>1071</v>
      </c>
      <c r="C649" s="34" t="s">
        <v>75</v>
      </c>
      <c r="D649" s="43" t="s">
        <v>76</v>
      </c>
      <c r="E649" s="33">
        <v>2291539.25</v>
      </c>
      <c r="F649" s="33"/>
      <c r="G649" s="33"/>
      <c r="H649" s="33">
        <f t="shared" si="10"/>
        <v>2291539.25</v>
      </c>
    </row>
    <row r="650" spans="1:8" x14ac:dyDescent="0.25">
      <c r="A650" s="143" t="s">
        <v>5197</v>
      </c>
      <c r="B650" s="34" t="s">
        <v>1072</v>
      </c>
      <c r="C650" s="34" t="s">
        <v>75</v>
      </c>
      <c r="D650" s="43" t="s">
        <v>76</v>
      </c>
      <c r="E650" s="33">
        <v>720038.33</v>
      </c>
      <c r="F650" s="33"/>
      <c r="G650" s="33"/>
      <c r="H650" s="33">
        <f t="shared" si="10"/>
        <v>720038.33</v>
      </c>
    </row>
    <row r="651" spans="1:8" x14ac:dyDescent="0.25">
      <c r="A651" s="143" t="s">
        <v>5198</v>
      </c>
      <c r="B651" s="34" t="s">
        <v>1073</v>
      </c>
      <c r="C651" s="34" t="s">
        <v>75</v>
      </c>
      <c r="D651" s="43" t="s">
        <v>76</v>
      </c>
      <c r="E651" s="33">
        <v>532.05999999999995</v>
      </c>
      <c r="F651" s="33"/>
      <c r="G651" s="33"/>
      <c r="H651" s="33">
        <f t="shared" si="10"/>
        <v>532.05999999999995</v>
      </c>
    </row>
    <row r="652" spans="1:8" x14ac:dyDescent="0.25">
      <c r="A652" s="143" t="s">
        <v>5199</v>
      </c>
      <c r="B652" s="34" t="s">
        <v>1074</v>
      </c>
      <c r="C652" s="34" t="s">
        <v>75</v>
      </c>
      <c r="D652" s="43" t="s">
        <v>76</v>
      </c>
      <c r="E652" s="33">
        <v>130017.42</v>
      </c>
      <c r="F652" s="33"/>
      <c r="G652" s="33"/>
      <c r="H652" s="33">
        <f t="shared" si="10"/>
        <v>130017.42</v>
      </c>
    </row>
    <row r="653" spans="1:8" x14ac:dyDescent="0.25">
      <c r="A653" s="143" t="s">
        <v>4586</v>
      </c>
      <c r="B653" s="34" t="s">
        <v>308</v>
      </c>
      <c r="C653" s="34" t="s">
        <v>75</v>
      </c>
      <c r="D653" s="43" t="s">
        <v>76</v>
      </c>
      <c r="E653" s="33">
        <v>22725582.580000002</v>
      </c>
      <c r="F653" s="33">
        <v>6343369.6399999997</v>
      </c>
      <c r="G653" s="33"/>
      <c r="H653" s="33">
        <f t="shared" si="10"/>
        <v>29068952.220000003</v>
      </c>
    </row>
    <row r="654" spans="1:8" x14ac:dyDescent="0.25">
      <c r="A654" s="143" t="s">
        <v>5200</v>
      </c>
      <c r="B654" s="34" t="s">
        <v>1075</v>
      </c>
      <c r="C654" s="34" t="s">
        <v>75</v>
      </c>
      <c r="D654" s="43" t="s">
        <v>76</v>
      </c>
      <c r="E654" s="33">
        <v>295902.28999999998</v>
      </c>
      <c r="F654" s="33"/>
      <c r="G654" s="33"/>
      <c r="H654" s="33">
        <f t="shared" si="10"/>
        <v>295902.28999999998</v>
      </c>
    </row>
    <row r="655" spans="1:8" x14ac:dyDescent="0.25">
      <c r="A655" s="143" t="s">
        <v>5201</v>
      </c>
      <c r="B655" s="34" t="s">
        <v>1076</v>
      </c>
      <c r="C655" s="34" t="s">
        <v>75</v>
      </c>
      <c r="D655" s="43" t="s">
        <v>76</v>
      </c>
      <c r="E655" s="33">
        <v>679754.08</v>
      </c>
      <c r="F655" s="33"/>
      <c r="G655" s="33"/>
      <c r="H655" s="33">
        <f t="shared" si="10"/>
        <v>679754.08</v>
      </c>
    </row>
    <row r="656" spans="1:8" x14ac:dyDescent="0.25">
      <c r="A656" s="143" t="s">
        <v>5202</v>
      </c>
      <c r="B656" s="34" t="s">
        <v>1077</v>
      </c>
      <c r="C656" s="34" t="s">
        <v>75</v>
      </c>
      <c r="D656" s="43" t="s">
        <v>76</v>
      </c>
      <c r="E656" s="33">
        <v>1203493.6100000001</v>
      </c>
      <c r="F656" s="33"/>
      <c r="G656" s="33"/>
      <c r="H656" s="33">
        <f t="shared" si="10"/>
        <v>1203493.6100000001</v>
      </c>
    </row>
    <row r="657" spans="1:8" x14ac:dyDescent="0.25">
      <c r="A657" s="143" t="s">
        <v>4587</v>
      </c>
      <c r="B657" s="34" t="s">
        <v>1078</v>
      </c>
      <c r="C657" s="34" t="s">
        <v>75</v>
      </c>
      <c r="D657" s="43" t="s">
        <v>76</v>
      </c>
      <c r="E657" s="33">
        <v>66666.679999999993</v>
      </c>
      <c r="F657" s="33"/>
      <c r="G657" s="33"/>
      <c r="H657" s="33">
        <f t="shared" si="10"/>
        <v>66666.679999999993</v>
      </c>
    </row>
    <row r="658" spans="1:8" x14ac:dyDescent="0.25">
      <c r="A658" s="143" t="s">
        <v>5203</v>
      </c>
      <c r="B658" s="34" t="s">
        <v>1079</v>
      </c>
      <c r="C658" s="34" t="s">
        <v>75</v>
      </c>
      <c r="D658" s="43" t="s">
        <v>76</v>
      </c>
      <c r="E658" s="33">
        <v>120786.45</v>
      </c>
      <c r="F658" s="33">
        <v>336960.66</v>
      </c>
      <c r="G658" s="33"/>
      <c r="H658" s="33">
        <f t="shared" si="10"/>
        <v>457747.11</v>
      </c>
    </row>
    <row r="659" spans="1:8" x14ac:dyDescent="0.25">
      <c r="A659" s="143" t="s">
        <v>5204</v>
      </c>
      <c r="B659" s="34" t="s">
        <v>1080</v>
      </c>
      <c r="C659" s="34" t="s">
        <v>75</v>
      </c>
      <c r="D659" s="43" t="s">
        <v>76</v>
      </c>
      <c r="E659" s="33">
        <v>10179.42</v>
      </c>
      <c r="F659" s="33"/>
      <c r="G659" s="33"/>
      <c r="H659" s="33">
        <f t="shared" si="10"/>
        <v>10179.42</v>
      </c>
    </row>
    <row r="660" spans="1:8" x14ac:dyDescent="0.25">
      <c r="A660" s="143" t="s">
        <v>5205</v>
      </c>
      <c r="B660" s="34" t="s">
        <v>1081</v>
      </c>
      <c r="C660" s="34" t="s">
        <v>75</v>
      </c>
      <c r="D660" s="43" t="s">
        <v>76</v>
      </c>
      <c r="E660" s="33">
        <v>53100.1</v>
      </c>
      <c r="F660" s="33">
        <v>1923.4</v>
      </c>
      <c r="G660" s="33"/>
      <c r="H660" s="33">
        <f t="shared" si="10"/>
        <v>55023.5</v>
      </c>
    </row>
    <row r="661" spans="1:8" x14ac:dyDescent="0.25">
      <c r="A661" s="143" t="s">
        <v>5206</v>
      </c>
      <c r="B661" s="34" t="s">
        <v>1082</v>
      </c>
      <c r="C661" s="34" t="s">
        <v>75</v>
      </c>
      <c r="D661" s="43" t="s">
        <v>76</v>
      </c>
      <c r="E661" s="33">
        <v>362601.25</v>
      </c>
      <c r="F661" s="33"/>
      <c r="G661" s="33"/>
      <c r="H661" s="33">
        <f t="shared" si="10"/>
        <v>362601.25</v>
      </c>
    </row>
    <row r="662" spans="1:8" x14ac:dyDescent="0.25">
      <c r="A662" s="143" t="s">
        <v>5207</v>
      </c>
      <c r="B662" s="34" t="s">
        <v>1083</v>
      </c>
      <c r="C662" s="34" t="s">
        <v>75</v>
      </c>
      <c r="D662" s="43" t="s">
        <v>76</v>
      </c>
      <c r="E662" s="33">
        <v>8408393.6099999994</v>
      </c>
      <c r="F662" s="33">
        <v>2370767.44</v>
      </c>
      <c r="G662" s="33"/>
      <c r="H662" s="33">
        <f t="shared" si="10"/>
        <v>10779161.049999999</v>
      </c>
    </row>
    <row r="663" spans="1:8" x14ac:dyDescent="0.25">
      <c r="A663" s="143" t="s">
        <v>5208</v>
      </c>
      <c r="B663" s="34" t="s">
        <v>1084</v>
      </c>
      <c r="C663" s="34" t="s">
        <v>75</v>
      </c>
      <c r="D663" s="43" t="s">
        <v>76</v>
      </c>
      <c r="E663" s="33">
        <v>1866117.11</v>
      </c>
      <c r="F663" s="33">
        <v>2603117.7200000002</v>
      </c>
      <c r="G663" s="33"/>
      <c r="H663" s="33">
        <f t="shared" si="10"/>
        <v>4469234.83</v>
      </c>
    </row>
    <row r="664" spans="1:8" x14ac:dyDescent="0.25">
      <c r="A664" s="143" t="s">
        <v>4588</v>
      </c>
      <c r="B664" s="34" t="s">
        <v>1085</v>
      </c>
      <c r="C664" s="34" t="s">
        <v>75</v>
      </c>
      <c r="D664" s="43" t="s">
        <v>76</v>
      </c>
      <c r="E664" s="33">
        <v>1062859.98</v>
      </c>
      <c r="F664" s="33">
        <v>546181.41</v>
      </c>
      <c r="G664" s="33"/>
      <c r="H664" s="33">
        <f t="shared" si="10"/>
        <v>1609041.3900000001</v>
      </c>
    </row>
    <row r="665" spans="1:8" x14ac:dyDescent="0.25">
      <c r="A665" s="143" t="s">
        <v>5209</v>
      </c>
      <c r="B665" s="34" t="s">
        <v>1086</v>
      </c>
      <c r="C665" s="34" t="s">
        <v>75</v>
      </c>
      <c r="D665" s="43" t="s">
        <v>76</v>
      </c>
      <c r="E665" s="33"/>
      <c r="F665" s="33">
        <v>2089216.4</v>
      </c>
      <c r="G665" s="33"/>
      <c r="H665" s="33">
        <f t="shared" si="10"/>
        <v>2089216.4</v>
      </c>
    </row>
    <row r="666" spans="1:8" x14ac:dyDescent="0.25">
      <c r="A666" s="143" t="s">
        <v>5210</v>
      </c>
      <c r="B666" s="34" t="s">
        <v>1087</v>
      </c>
      <c r="C666" s="34" t="s">
        <v>75</v>
      </c>
      <c r="D666" s="43" t="s">
        <v>76</v>
      </c>
      <c r="E666" s="33">
        <v>160829.85999999999</v>
      </c>
      <c r="F666" s="33">
        <v>34080.449999999997</v>
      </c>
      <c r="G666" s="33"/>
      <c r="H666" s="33">
        <f t="shared" si="10"/>
        <v>194910.31</v>
      </c>
    </row>
    <row r="667" spans="1:8" x14ac:dyDescent="0.25">
      <c r="A667" s="143" t="s">
        <v>5211</v>
      </c>
      <c r="B667" s="34" t="s">
        <v>1088</v>
      </c>
      <c r="C667" s="34" t="s">
        <v>75</v>
      </c>
      <c r="D667" s="43" t="s">
        <v>76</v>
      </c>
      <c r="E667" s="33">
        <v>4408623.1599999992</v>
      </c>
      <c r="F667" s="33">
        <v>1317494.05</v>
      </c>
      <c r="G667" s="33"/>
      <c r="H667" s="33">
        <f t="shared" si="10"/>
        <v>5726117.209999999</v>
      </c>
    </row>
    <row r="668" spans="1:8" x14ac:dyDescent="0.25">
      <c r="A668" s="143" t="s">
        <v>5212</v>
      </c>
      <c r="B668" s="34" t="s">
        <v>1089</v>
      </c>
      <c r="C668" s="34" t="s">
        <v>75</v>
      </c>
      <c r="D668" s="43" t="s">
        <v>76</v>
      </c>
      <c r="E668" s="33">
        <v>320798.53000000003</v>
      </c>
      <c r="F668" s="33"/>
      <c r="G668" s="33"/>
      <c r="H668" s="33">
        <f t="shared" si="10"/>
        <v>320798.53000000003</v>
      </c>
    </row>
    <row r="669" spans="1:8" x14ac:dyDescent="0.25">
      <c r="A669" s="143" t="s">
        <v>5212</v>
      </c>
      <c r="B669" s="34" t="s">
        <v>1090</v>
      </c>
      <c r="C669" s="34" t="s">
        <v>75</v>
      </c>
      <c r="D669" s="43" t="s">
        <v>76</v>
      </c>
      <c r="E669" s="33">
        <v>78961.64</v>
      </c>
      <c r="F669" s="33"/>
      <c r="G669" s="33"/>
      <c r="H669" s="33">
        <f t="shared" si="10"/>
        <v>78961.64</v>
      </c>
    </row>
    <row r="670" spans="1:8" x14ac:dyDescent="0.25">
      <c r="A670" s="143" t="s">
        <v>5213</v>
      </c>
      <c r="B670" s="34" t="s">
        <v>1091</v>
      </c>
      <c r="C670" s="34" t="s">
        <v>75</v>
      </c>
      <c r="D670" s="43" t="s">
        <v>76</v>
      </c>
      <c r="E670" s="33">
        <v>3122659.04</v>
      </c>
      <c r="F670" s="33">
        <v>3069530.47</v>
      </c>
      <c r="G670" s="33"/>
      <c r="H670" s="33">
        <f t="shared" si="10"/>
        <v>6192189.5099999998</v>
      </c>
    </row>
    <row r="671" spans="1:8" x14ac:dyDescent="0.25">
      <c r="A671" s="143" t="s">
        <v>5214</v>
      </c>
      <c r="B671" s="34" t="s">
        <v>1092</v>
      </c>
      <c r="C671" s="34" t="s">
        <v>75</v>
      </c>
      <c r="D671" s="43" t="s">
        <v>76</v>
      </c>
      <c r="E671" s="33">
        <v>699979.14</v>
      </c>
      <c r="F671" s="33">
        <v>273374.28000000003</v>
      </c>
      <c r="G671" s="33"/>
      <c r="H671" s="33">
        <f t="shared" si="10"/>
        <v>973353.42</v>
      </c>
    </row>
    <row r="672" spans="1:8" x14ac:dyDescent="0.25">
      <c r="A672" s="143" t="s">
        <v>5215</v>
      </c>
      <c r="B672" s="34" t="s">
        <v>1093</v>
      </c>
      <c r="C672" s="34" t="s">
        <v>75</v>
      </c>
      <c r="D672" s="43" t="s">
        <v>76</v>
      </c>
      <c r="E672" s="33">
        <v>100708.02</v>
      </c>
      <c r="F672" s="33">
        <v>547202.39</v>
      </c>
      <c r="G672" s="33"/>
      <c r="H672" s="33">
        <f t="shared" si="10"/>
        <v>647910.41</v>
      </c>
    </row>
    <row r="673" spans="1:8" x14ac:dyDescent="0.25">
      <c r="A673" s="143" t="s">
        <v>5216</v>
      </c>
      <c r="B673" s="34" t="s">
        <v>1094</v>
      </c>
      <c r="C673" s="34" t="s">
        <v>75</v>
      </c>
      <c r="D673" s="43" t="s">
        <v>76</v>
      </c>
      <c r="E673" s="33">
        <v>58284.5</v>
      </c>
      <c r="F673" s="33"/>
      <c r="G673" s="33"/>
      <c r="H673" s="33">
        <f t="shared" si="10"/>
        <v>58284.5</v>
      </c>
    </row>
    <row r="674" spans="1:8" x14ac:dyDescent="0.25">
      <c r="A674" s="143" t="s">
        <v>5217</v>
      </c>
      <c r="B674" s="34" t="s">
        <v>1095</v>
      </c>
      <c r="C674" s="34" t="s">
        <v>75</v>
      </c>
      <c r="D674" s="43" t="s">
        <v>76</v>
      </c>
      <c r="E674" s="33">
        <v>374962.17</v>
      </c>
      <c r="F674" s="33"/>
      <c r="G674" s="33"/>
      <c r="H674" s="33">
        <f t="shared" si="10"/>
        <v>374962.17</v>
      </c>
    </row>
    <row r="675" spans="1:8" x14ac:dyDescent="0.25">
      <c r="A675" s="143" t="s">
        <v>5218</v>
      </c>
      <c r="B675" s="34" t="s">
        <v>1096</v>
      </c>
      <c r="C675" s="34" t="s">
        <v>75</v>
      </c>
      <c r="D675" s="43" t="s">
        <v>76</v>
      </c>
      <c r="E675" s="33">
        <v>380000</v>
      </c>
      <c r="F675" s="33"/>
      <c r="G675" s="33"/>
      <c r="H675" s="33">
        <f t="shared" si="10"/>
        <v>380000</v>
      </c>
    </row>
    <row r="676" spans="1:8" x14ac:dyDescent="0.25">
      <c r="A676" s="143" t="s">
        <v>5219</v>
      </c>
      <c r="B676" s="34" t="s">
        <v>1097</v>
      </c>
      <c r="C676" s="34" t="s">
        <v>75</v>
      </c>
      <c r="D676" s="43" t="s">
        <v>76</v>
      </c>
      <c r="E676" s="33">
        <v>36861.879999999997</v>
      </c>
      <c r="F676" s="33"/>
      <c r="G676" s="33"/>
      <c r="H676" s="33">
        <f t="shared" si="10"/>
        <v>36861.879999999997</v>
      </c>
    </row>
    <row r="677" spans="1:8" x14ac:dyDescent="0.25">
      <c r="A677" s="143" t="s">
        <v>5220</v>
      </c>
      <c r="B677" s="34" t="s">
        <v>1098</v>
      </c>
      <c r="C677" s="34" t="s">
        <v>75</v>
      </c>
      <c r="D677" s="43" t="s">
        <v>76</v>
      </c>
      <c r="E677" s="33">
        <v>1394821.81</v>
      </c>
      <c r="F677" s="33"/>
      <c r="G677" s="33"/>
      <c r="H677" s="33">
        <f t="shared" si="10"/>
        <v>1394821.81</v>
      </c>
    </row>
    <row r="678" spans="1:8" x14ac:dyDescent="0.25">
      <c r="A678" s="143" t="s">
        <v>5221</v>
      </c>
      <c r="B678" s="34" t="s">
        <v>1099</v>
      </c>
      <c r="C678" s="34" t="s">
        <v>75</v>
      </c>
      <c r="D678" s="43" t="s">
        <v>76</v>
      </c>
      <c r="E678" s="33">
        <v>114422.99</v>
      </c>
      <c r="F678" s="33"/>
      <c r="G678" s="33"/>
      <c r="H678" s="33">
        <f t="shared" si="10"/>
        <v>114422.99</v>
      </c>
    </row>
    <row r="679" spans="1:8" x14ac:dyDescent="0.25">
      <c r="A679" s="143" t="s">
        <v>5222</v>
      </c>
      <c r="B679" s="34" t="s">
        <v>402</v>
      </c>
      <c r="C679" s="34" t="s">
        <v>75</v>
      </c>
      <c r="D679" s="43" t="s">
        <v>76</v>
      </c>
      <c r="E679" s="33">
        <v>10469260.08</v>
      </c>
      <c r="F679" s="33"/>
      <c r="G679" s="33"/>
      <c r="H679" s="33">
        <f t="shared" si="10"/>
        <v>10469260.08</v>
      </c>
    </row>
    <row r="680" spans="1:8" x14ac:dyDescent="0.25">
      <c r="A680" s="143" t="s">
        <v>5223</v>
      </c>
      <c r="B680" s="34" t="s">
        <v>1100</v>
      </c>
      <c r="C680" s="34" t="s">
        <v>75</v>
      </c>
      <c r="D680" s="43" t="s">
        <v>76</v>
      </c>
      <c r="E680" s="33">
        <v>2911158.0900000003</v>
      </c>
      <c r="F680" s="33">
        <v>602026.61</v>
      </c>
      <c r="G680" s="33"/>
      <c r="H680" s="33">
        <f t="shared" si="10"/>
        <v>3513184.7</v>
      </c>
    </row>
    <row r="681" spans="1:8" x14ac:dyDescent="0.25">
      <c r="A681" s="143" t="s">
        <v>5224</v>
      </c>
      <c r="B681" s="34" t="s">
        <v>1101</v>
      </c>
      <c r="C681" s="34" t="s">
        <v>75</v>
      </c>
      <c r="D681" s="43" t="s">
        <v>76</v>
      </c>
      <c r="E681" s="33">
        <v>50467.44</v>
      </c>
      <c r="F681" s="33">
        <v>70796.12</v>
      </c>
      <c r="G681" s="33"/>
      <c r="H681" s="33">
        <f t="shared" si="10"/>
        <v>121263.56</v>
      </c>
    </row>
    <row r="682" spans="1:8" x14ac:dyDescent="0.25">
      <c r="A682" s="143" t="s">
        <v>5225</v>
      </c>
      <c r="B682" s="34" t="s">
        <v>1102</v>
      </c>
      <c r="C682" s="34" t="s">
        <v>75</v>
      </c>
      <c r="D682" s="43" t="s">
        <v>76</v>
      </c>
      <c r="E682" s="33">
        <v>4264919.9400000004</v>
      </c>
      <c r="F682" s="33"/>
      <c r="G682" s="33"/>
      <c r="H682" s="33">
        <f t="shared" si="10"/>
        <v>4264919.9400000004</v>
      </c>
    </row>
    <row r="683" spans="1:8" x14ac:dyDescent="0.25">
      <c r="A683" s="143" t="s">
        <v>5226</v>
      </c>
      <c r="B683" s="34" t="s">
        <v>1103</v>
      </c>
      <c r="C683" s="34" t="s">
        <v>75</v>
      </c>
      <c r="D683" s="43" t="s">
        <v>76</v>
      </c>
      <c r="E683" s="33">
        <v>28675.34</v>
      </c>
      <c r="F683" s="33">
        <v>7809.24</v>
      </c>
      <c r="G683" s="33"/>
      <c r="H683" s="33">
        <f t="shared" si="10"/>
        <v>36484.58</v>
      </c>
    </row>
    <row r="684" spans="1:8" x14ac:dyDescent="0.25">
      <c r="A684" s="143" t="s">
        <v>4589</v>
      </c>
      <c r="B684" s="34" t="s">
        <v>1104</v>
      </c>
      <c r="C684" s="34" t="s">
        <v>75</v>
      </c>
      <c r="D684" s="43" t="s">
        <v>76</v>
      </c>
      <c r="E684" s="33">
        <v>3133649.82</v>
      </c>
      <c r="F684" s="33">
        <v>2490536.59</v>
      </c>
      <c r="G684" s="33"/>
      <c r="H684" s="33">
        <f t="shared" si="10"/>
        <v>5624186.4100000001</v>
      </c>
    </row>
    <row r="685" spans="1:8" x14ac:dyDescent="0.25">
      <c r="A685" s="143" t="s">
        <v>5227</v>
      </c>
      <c r="B685" s="34" t="s">
        <v>1105</v>
      </c>
      <c r="C685" s="34" t="s">
        <v>75</v>
      </c>
      <c r="D685" s="43" t="s">
        <v>76</v>
      </c>
      <c r="E685" s="33">
        <v>6645576.7999999998</v>
      </c>
      <c r="F685" s="33">
        <v>1821255.88</v>
      </c>
      <c r="G685" s="33"/>
      <c r="H685" s="33">
        <f t="shared" si="10"/>
        <v>8466832.6799999997</v>
      </c>
    </row>
    <row r="686" spans="1:8" x14ac:dyDescent="0.25">
      <c r="A686" s="143" t="s">
        <v>5228</v>
      </c>
      <c r="B686" s="34" t="s">
        <v>1106</v>
      </c>
      <c r="C686" s="34" t="s">
        <v>75</v>
      </c>
      <c r="D686" s="43" t="s">
        <v>76</v>
      </c>
      <c r="E686" s="33">
        <v>231719.97</v>
      </c>
      <c r="F686" s="33"/>
      <c r="G686" s="33"/>
      <c r="H686" s="33">
        <f t="shared" si="10"/>
        <v>231719.97</v>
      </c>
    </row>
    <row r="687" spans="1:8" x14ac:dyDescent="0.25">
      <c r="A687" s="143" t="s">
        <v>4580</v>
      </c>
      <c r="B687" s="34" t="s">
        <v>1107</v>
      </c>
      <c r="C687" s="34" t="s">
        <v>75</v>
      </c>
      <c r="D687" s="43" t="s">
        <v>76</v>
      </c>
      <c r="E687" s="33">
        <v>8610354.0499999989</v>
      </c>
      <c r="F687" s="33"/>
      <c r="G687" s="33"/>
      <c r="H687" s="33">
        <f t="shared" si="10"/>
        <v>8610354.0499999989</v>
      </c>
    </row>
    <row r="688" spans="1:8" x14ac:dyDescent="0.25">
      <c r="A688" s="143" t="s">
        <v>5229</v>
      </c>
      <c r="B688" s="34" t="s">
        <v>1108</v>
      </c>
      <c r="C688" s="34" t="s">
        <v>75</v>
      </c>
      <c r="D688" s="43" t="s">
        <v>76</v>
      </c>
      <c r="E688" s="33">
        <v>11276.36</v>
      </c>
      <c r="F688" s="33"/>
      <c r="G688" s="33"/>
      <c r="H688" s="33">
        <f t="shared" si="10"/>
        <v>11276.36</v>
      </c>
    </row>
    <row r="689" spans="1:8" x14ac:dyDescent="0.25">
      <c r="A689" s="143" t="s">
        <v>5230</v>
      </c>
      <c r="B689" s="34" t="s">
        <v>1109</v>
      </c>
      <c r="C689" s="34" t="s">
        <v>75</v>
      </c>
      <c r="D689" s="43" t="s">
        <v>76</v>
      </c>
      <c r="E689" s="33">
        <v>102773.26</v>
      </c>
      <c r="F689" s="33"/>
      <c r="G689" s="33"/>
      <c r="H689" s="33">
        <f t="shared" si="10"/>
        <v>102773.26</v>
      </c>
    </row>
    <row r="690" spans="1:8" x14ac:dyDescent="0.25">
      <c r="A690" s="143" t="s">
        <v>5231</v>
      </c>
      <c r="B690" s="34" t="s">
        <v>1110</v>
      </c>
      <c r="C690" s="34" t="s">
        <v>75</v>
      </c>
      <c r="D690" s="43" t="s">
        <v>76</v>
      </c>
      <c r="E690" s="33">
        <v>13260685.77</v>
      </c>
      <c r="F690" s="33"/>
      <c r="G690" s="33"/>
      <c r="H690" s="33">
        <f t="shared" si="10"/>
        <v>13260685.77</v>
      </c>
    </row>
    <row r="691" spans="1:8" x14ac:dyDescent="0.25">
      <c r="A691" s="143" t="s">
        <v>5232</v>
      </c>
      <c r="B691" s="34" t="s">
        <v>1111</v>
      </c>
      <c r="C691" s="34" t="s">
        <v>75</v>
      </c>
      <c r="D691" s="43" t="s">
        <v>76</v>
      </c>
      <c r="E691" s="33">
        <v>141409.39000000001</v>
      </c>
      <c r="F691" s="33"/>
      <c r="G691" s="33"/>
      <c r="H691" s="33">
        <f t="shared" si="10"/>
        <v>141409.39000000001</v>
      </c>
    </row>
    <row r="692" spans="1:8" x14ac:dyDescent="0.25">
      <c r="A692" s="143" t="s">
        <v>5233</v>
      </c>
      <c r="B692" s="34" t="s">
        <v>1112</v>
      </c>
      <c r="C692" s="34" t="s">
        <v>75</v>
      </c>
      <c r="D692" s="43" t="s">
        <v>76</v>
      </c>
      <c r="E692" s="33">
        <v>561247.31999999995</v>
      </c>
      <c r="F692" s="33"/>
      <c r="G692" s="33"/>
      <c r="H692" s="33">
        <f t="shared" si="10"/>
        <v>561247.31999999995</v>
      </c>
    </row>
    <row r="693" spans="1:8" x14ac:dyDescent="0.25">
      <c r="A693" s="143" t="s">
        <v>5234</v>
      </c>
      <c r="B693" s="34" t="s">
        <v>1113</v>
      </c>
      <c r="C693" s="34" t="s">
        <v>75</v>
      </c>
      <c r="D693" s="43" t="s">
        <v>76</v>
      </c>
      <c r="E693" s="33">
        <v>397142.54000000004</v>
      </c>
      <c r="F693" s="33">
        <v>429184.8</v>
      </c>
      <c r="G693" s="33"/>
      <c r="H693" s="33">
        <f t="shared" si="10"/>
        <v>826327.34000000008</v>
      </c>
    </row>
    <row r="694" spans="1:8" x14ac:dyDescent="0.25">
      <c r="A694" s="143" t="s">
        <v>5235</v>
      </c>
      <c r="B694" s="34" t="s">
        <v>1114</v>
      </c>
      <c r="C694" s="34" t="s">
        <v>75</v>
      </c>
      <c r="D694" s="43" t="s">
        <v>76</v>
      </c>
      <c r="E694" s="33">
        <v>165898.54999999999</v>
      </c>
      <c r="F694" s="33"/>
      <c r="G694" s="33"/>
      <c r="H694" s="33">
        <f t="shared" si="10"/>
        <v>165898.54999999999</v>
      </c>
    </row>
    <row r="695" spans="1:8" x14ac:dyDescent="0.25">
      <c r="A695" s="143" t="s">
        <v>5236</v>
      </c>
      <c r="B695" s="34" t="s">
        <v>1115</v>
      </c>
      <c r="C695" s="34" t="s">
        <v>75</v>
      </c>
      <c r="D695" s="43" t="s">
        <v>76</v>
      </c>
      <c r="E695" s="33">
        <v>368974.38</v>
      </c>
      <c r="F695" s="33"/>
      <c r="G695" s="33"/>
      <c r="H695" s="33">
        <f t="shared" si="10"/>
        <v>368974.38</v>
      </c>
    </row>
    <row r="696" spans="1:8" x14ac:dyDescent="0.25">
      <c r="A696" s="143" t="s">
        <v>5237</v>
      </c>
      <c r="B696" s="34" t="s">
        <v>1116</v>
      </c>
      <c r="C696" s="34" t="s">
        <v>75</v>
      </c>
      <c r="D696" s="43" t="s">
        <v>76</v>
      </c>
      <c r="E696" s="33">
        <v>395946.55</v>
      </c>
      <c r="F696" s="33"/>
      <c r="G696" s="33"/>
      <c r="H696" s="33">
        <f t="shared" si="10"/>
        <v>395946.55</v>
      </c>
    </row>
    <row r="697" spans="1:8" x14ac:dyDescent="0.25">
      <c r="A697" s="143" t="s">
        <v>5238</v>
      </c>
      <c r="B697" s="34" t="s">
        <v>1117</v>
      </c>
      <c r="C697" s="34" t="s">
        <v>75</v>
      </c>
      <c r="D697" s="43" t="s">
        <v>76</v>
      </c>
      <c r="E697" s="33">
        <v>1671650.48</v>
      </c>
      <c r="F697" s="33"/>
      <c r="G697" s="33"/>
      <c r="H697" s="33">
        <f t="shared" si="10"/>
        <v>1671650.48</v>
      </c>
    </row>
    <row r="698" spans="1:8" x14ac:dyDescent="0.25">
      <c r="A698" s="143" t="s">
        <v>5239</v>
      </c>
      <c r="B698" s="34" t="s">
        <v>1118</v>
      </c>
      <c r="C698" s="34" t="s">
        <v>75</v>
      </c>
      <c r="D698" s="43" t="s">
        <v>76</v>
      </c>
      <c r="E698" s="33">
        <v>10709099.359999999</v>
      </c>
      <c r="F698" s="33">
        <v>2613995.12</v>
      </c>
      <c r="G698" s="33"/>
      <c r="H698" s="33">
        <f t="shared" si="10"/>
        <v>13323094.48</v>
      </c>
    </row>
    <row r="699" spans="1:8" x14ac:dyDescent="0.25">
      <c r="A699" s="143" t="s">
        <v>5240</v>
      </c>
      <c r="B699" s="34" t="s">
        <v>1119</v>
      </c>
      <c r="C699" s="34" t="s">
        <v>75</v>
      </c>
      <c r="D699" s="43" t="s">
        <v>76</v>
      </c>
      <c r="E699" s="33">
        <v>79.349999999999994</v>
      </c>
      <c r="F699" s="33"/>
      <c r="G699" s="33"/>
      <c r="H699" s="33">
        <f t="shared" si="10"/>
        <v>79.349999999999994</v>
      </c>
    </row>
    <row r="700" spans="1:8" x14ac:dyDescent="0.25">
      <c r="A700" s="143" t="s">
        <v>5241</v>
      </c>
      <c r="B700" s="34" t="s">
        <v>1120</v>
      </c>
      <c r="C700" s="34" t="s">
        <v>75</v>
      </c>
      <c r="D700" s="43" t="s">
        <v>76</v>
      </c>
      <c r="E700" s="33">
        <v>3460237.0300000003</v>
      </c>
      <c r="F700" s="33"/>
      <c r="G700" s="33"/>
      <c r="H700" s="33">
        <f t="shared" si="10"/>
        <v>3460237.0300000003</v>
      </c>
    </row>
    <row r="701" spans="1:8" x14ac:dyDescent="0.25">
      <c r="A701" s="143" t="s">
        <v>5242</v>
      </c>
      <c r="B701" s="34" t="s">
        <v>1121</v>
      </c>
      <c r="C701" s="34" t="s">
        <v>75</v>
      </c>
      <c r="D701" s="43" t="s">
        <v>76</v>
      </c>
      <c r="E701" s="33">
        <v>605400.85</v>
      </c>
      <c r="F701" s="33"/>
      <c r="G701" s="33"/>
      <c r="H701" s="33">
        <f t="shared" si="10"/>
        <v>605400.85</v>
      </c>
    </row>
    <row r="702" spans="1:8" x14ac:dyDescent="0.25">
      <c r="A702" s="143" t="s">
        <v>5243</v>
      </c>
      <c r="B702" s="34" t="s">
        <v>1122</v>
      </c>
      <c r="C702" s="34" t="s">
        <v>75</v>
      </c>
      <c r="D702" s="43" t="s">
        <v>76</v>
      </c>
      <c r="E702" s="33">
        <v>872727.74</v>
      </c>
      <c r="F702" s="33">
        <v>152828.35</v>
      </c>
      <c r="G702" s="33"/>
      <c r="H702" s="33">
        <f t="shared" si="10"/>
        <v>1025556.09</v>
      </c>
    </row>
    <row r="703" spans="1:8" x14ac:dyDescent="0.25">
      <c r="A703" s="143" t="s">
        <v>5244</v>
      </c>
      <c r="B703" s="34" t="s">
        <v>1123</v>
      </c>
      <c r="C703" s="34" t="s">
        <v>75</v>
      </c>
      <c r="D703" s="43" t="s">
        <v>76</v>
      </c>
      <c r="E703" s="33">
        <v>420590.44</v>
      </c>
      <c r="F703" s="33"/>
      <c r="G703" s="33"/>
      <c r="H703" s="33">
        <f t="shared" si="10"/>
        <v>420590.44</v>
      </c>
    </row>
    <row r="704" spans="1:8" x14ac:dyDescent="0.25">
      <c r="A704" s="143" t="s">
        <v>5245</v>
      </c>
      <c r="B704" s="34" t="s">
        <v>1124</v>
      </c>
      <c r="C704" s="34" t="s">
        <v>75</v>
      </c>
      <c r="D704" s="43" t="s">
        <v>76</v>
      </c>
      <c r="E704" s="33">
        <v>1897.12</v>
      </c>
      <c r="F704" s="33"/>
      <c r="G704" s="33"/>
      <c r="H704" s="33">
        <f t="shared" si="10"/>
        <v>1897.12</v>
      </c>
    </row>
    <row r="705" spans="1:8" x14ac:dyDescent="0.25">
      <c r="A705" s="143" t="s">
        <v>5246</v>
      </c>
      <c r="B705" s="34" t="s">
        <v>1125</v>
      </c>
      <c r="C705" s="34" t="s">
        <v>75</v>
      </c>
      <c r="D705" s="43" t="s">
        <v>76</v>
      </c>
      <c r="E705" s="33">
        <v>1190614.5900000001</v>
      </c>
      <c r="F705" s="33">
        <v>2031810.25</v>
      </c>
      <c r="G705" s="33"/>
      <c r="H705" s="33">
        <f t="shared" si="10"/>
        <v>3222424.84</v>
      </c>
    </row>
    <row r="706" spans="1:8" x14ac:dyDescent="0.25">
      <c r="A706" s="143" t="s">
        <v>5247</v>
      </c>
      <c r="B706" s="34" t="s">
        <v>1126</v>
      </c>
      <c r="C706" s="34" t="s">
        <v>75</v>
      </c>
      <c r="D706" s="43" t="s">
        <v>76</v>
      </c>
      <c r="E706" s="33">
        <v>168523.79</v>
      </c>
      <c r="F706" s="33"/>
      <c r="G706" s="33"/>
      <c r="H706" s="33">
        <f t="shared" si="10"/>
        <v>168523.79</v>
      </c>
    </row>
    <row r="707" spans="1:8" x14ac:dyDescent="0.25">
      <c r="A707" s="143" t="s">
        <v>5248</v>
      </c>
      <c r="B707" s="34" t="s">
        <v>1127</v>
      </c>
      <c r="C707" s="34" t="s">
        <v>75</v>
      </c>
      <c r="D707" s="43" t="s">
        <v>76</v>
      </c>
      <c r="E707" s="33">
        <v>1028179.95</v>
      </c>
      <c r="F707" s="33"/>
      <c r="G707" s="33"/>
      <c r="H707" s="33">
        <f t="shared" si="10"/>
        <v>1028179.95</v>
      </c>
    </row>
    <row r="708" spans="1:8" x14ac:dyDescent="0.25">
      <c r="A708" s="143" t="s">
        <v>5249</v>
      </c>
      <c r="B708" s="34" t="s">
        <v>1128</v>
      </c>
      <c r="C708" s="34" t="s">
        <v>75</v>
      </c>
      <c r="D708" s="43" t="s">
        <v>76</v>
      </c>
      <c r="E708" s="33">
        <v>755991.86</v>
      </c>
      <c r="F708" s="33"/>
      <c r="G708" s="33"/>
      <c r="H708" s="33">
        <f t="shared" si="10"/>
        <v>755991.86</v>
      </c>
    </row>
    <row r="709" spans="1:8" x14ac:dyDescent="0.25">
      <c r="A709" s="143" t="s">
        <v>5250</v>
      </c>
      <c r="B709" s="34" t="s">
        <v>1129</v>
      </c>
      <c r="C709" s="34" t="s">
        <v>75</v>
      </c>
      <c r="D709" s="43" t="s">
        <v>76</v>
      </c>
      <c r="E709" s="33">
        <v>25073908.289999999</v>
      </c>
      <c r="F709" s="33">
        <v>10525736.869999999</v>
      </c>
      <c r="G709" s="33"/>
      <c r="H709" s="33">
        <f t="shared" si="10"/>
        <v>35599645.159999996</v>
      </c>
    </row>
    <row r="710" spans="1:8" x14ac:dyDescent="0.25">
      <c r="A710" s="143" t="s">
        <v>5251</v>
      </c>
      <c r="B710" s="34" t="s">
        <v>1130</v>
      </c>
      <c r="C710" s="34" t="s">
        <v>75</v>
      </c>
      <c r="D710" s="43" t="s">
        <v>76</v>
      </c>
      <c r="E710" s="33">
        <v>1501505.78</v>
      </c>
      <c r="F710" s="33"/>
      <c r="G710" s="33"/>
      <c r="H710" s="33">
        <f t="shared" ref="H710:H773" si="11">E710+F710+G710</f>
        <v>1501505.78</v>
      </c>
    </row>
    <row r="711" spans="1:8" x14ac:dyDescent="0.25">
      <c r="A711" s="143" t="s">
        <v>5252</v>
      </c>
      <c r="B711" s="34" t="s">
        <v>1131</v>
      </c>
      <c r="C711" s="34" t="s">
        <v>75</v>
      </c>
      <c r="D711" s="43" t="s">
        <v>76</v>
      </c>
      <c r="E711" s="33"/>
      <c r="F711" s="33">
        <v>8829.75</v>
      </c>
      <c r="G711" s="33"/>
      <c r="H711" s="33">
        <f t="shared" si="11"/>
        <v>8829.75</v>
      </c>
    </row>
    <row r="712" spans="1:8" x14ac:dyDescent="0.25">
      <c r="A712" s="143" t="s">
        <v>5253</v>
      </c>
      <c r="B712" s="34" t="s">
        <v>1132</v>
      </c>
      <c r="C712" s="34" t="s">
        <v>75</v>
      </c>
      <c r="D712" s="43" t="s">
        <v>76</v>
      </c>
      <c r="E712" s="33">
        <v>1402930.78</v>
      </c>
      <c r="F712" s="33">
        <v>1178213.74</v>
      </c>
      <c r="G712" s="33"/>
      <c r="H712" s="33">
        <f t="shared" si="11"/>
        <v>2581144.52</v>
      </c>
    </row>
    <row r="713" spans="1:8" x14ac:dyDescent="0.25">
      <c r="A713" s="143" t="s">
        <v>5254</v>
      </c>
      <c r="B713" s="34" t="s">
        <v>1133</v>
      </c>
      <c r="C713" s="34" t="s">
        <v>75</v>
      </c>
      <c r="D713" s="43" t="s">
        <v>76</v>
      </c>
      <c r="E713" s="33">
        <v>765822.86</v>
      </c>
      <c r="F713" s="33">
        <v>142633.15</v>
      </c>
      <c r="G713" s="33"/>
      <c r="H713" s="33">
        <f t="shared" si="11"/>
        <v>908456.01</v>
      </c>
    </row>
    <row r="714" spans="1:8" x14ac:dyDescent="0.25">
      <c r="A714" s="143"/>
      <c r="B714" s="34" t="s">
        <v>1134</v>
      </c>
      <c r="C714" s="34" t="s">
        <v>234</v>
      </c>
      <c r="D714" s="24" t="s">
        <v>71</v>
      </c>
      <c r="E714" s="33">
        <v>56435.9</v>
      </c>
      <c r="F714" s="33"/>
      <c r="G714" s="33"/>
      <c r="H714" s="33">
        <f t="shared" si="11"/>
        <v>56435.9</v>
      </c>
    </row>
    <row r="715" spans="1:8" x14ac:dyDescent="0.25">
      <c r="A715" s="143" t="s">
        <v>5255</v>
      </c>
      <c r="B715" s="34" t="s">
        <v>1135</v>
      </c>
      <c r="C715" s="34" t="s">
        <v>234</v>
      </c>
      <c r="D715" s="24" t="s">
        <v>71</v>
      </c>
      <c r="E715" s="33">
        <v>59122.65</v>
      </c>
      <c r="F715" s="33"/>
      <c r="G715" s="33"/>
      <c r="H715" s="33">
        <f t="shared" si="11"/>
        <v>59122.65</v>
      </c>
    </row>
    <row r="716" spans="1:8" x14ac:dyDescent="0.25">
      <c r="A716" s="143" t="s">
        <v>5256</v>
      </c>
      <c r="B716" s="34" t="s">
        <v>1136</v>
      </c>
      <c r="C716" s="34" t="s">
        <v>234</v>
      </c>
      <c r="D716" s="24" t="s">
        <v>71</v>
      </c>
      <c r="E716" s="33">
        <v>222968.62</v>
      </c>
      <c r="F716" s="33"/>
      <c r="G716" s="33"/>
      <c r="H716" s="33">
        <f t="shared" si="11"/>
        <v>222968.62</v>
      </c>
    </row>
    <row r="717" spans="1:8" x14ac:dyDescent="0.25">
      <c r="A717" s="143" t="s">
        <v>5257</v>
      </c>
      <c r="B717" s="34" t="s">
        <v>1137</v>
      </c>
      <c r="C717" s="34" t="s">
        <v>234</v>
      </c>
      <c r="D717" s="24" t="s">
        <v>71</v>
      </c>
      <c r="E717" s="33">
        <v>68599.11</v>
      </c>
      <c r="F717" s="33"/>
      <c r="G717" s="33"/>
      <c r="H717" s="33">
        <f t="shared" si="11"/>
        <v>68599.11</v>
      </c>
    </row>
    <row r="718" spans="1:8" x14ac:dyDescent="0.25">
      <c r="A718" s="143" t="s">
        <v>5258</v>
      </c>
      <c r="B718" s="34" t="s">
        <v>1138</v>
      </c>
      <c r="C718" s="34" t="s">
        <v>234</v>
      </c>
      <c r="D718" s="24" t="s">
        <v>71</v>
      </c>
      <c r="E718" s="33">
        <v>631</v>
      </c>
      <c r="F718" s="33"/>
      <c r="G718" s="33"/>
      <c r="H718" s="33">
        <f t="shared" si="11"/>
        <v>631</v>
      </c>
    </row>
    <row r="719" spans="1:8" x14ac:dyDescent="0.25">
      <c r="A719" s="143"/>
      <c r="B719" s="32" t="s">
        <v>1139</v>
      </c>
      <c r="C719" s="34" t="s">
        <v>234</v>
      </c>
      <c r="D719" s="24" t="s">
        <v>71</v>
      </c>
      <c r="E719" s="33"/>
      <c r="F719" s="33">
        <v>11907.22</v>
      </c>
      <c r="G719" s="33"/>
      <c r="H719" s="33">
        <f t="shared" si="11"/>
        <v>11907.22</v>
      </c>
    </row>
    <row r="720" spans="1:8" x14ac:dyDescent="0.25">
      <c r="A720" s="143" t="s">
        <v>5259</v>
      </c>
      <c r="B720" s="34" t="s">
        <v>1140</v>
      </c>
      <c r="C720" s="34" t="s">
        <v>234</v>
      </c>
      <c r="D720" s="24" t="s">
        <v>71</v>
      </c>
      <c r="E720" s="33">
        <v>32252.84</v>
      </c>
      <c r="F720" s="33"/>
      <c r="G720" s="33"/>
      <c r="H720" s="33">
        <f t="shared" si="11"/>
        <v>32252.84</v>
      </c>
    </row>
    <row r="721" spans="1:8" x14ac:dyDescent="0.25">
      <c r="A721" s="143" t="s">
        <v>5260</v>
      </c>
      <c r="B721" s="34" t="s">
        <v>1141</v>
      </c>
      <c r="C721" s="34" t="s">
        <v>234</v>
      </c>
      <c r="D721" s="24" t="s">
        <v>71</v>
      </c>
      <c r="E721" s="33">
        <v>54421.71</v>
      </c>
      <c r="F721" s="33"/>
      <c r="G721" s="33"/>
      <c r="H721" s="33">
        <f t="shared" si="11"/>
        <v>54421.71</v>
      </c>
    </row>
    <row r="722" spans="1:8" x14ac:dyDescent="0.25">
      <c r="A722" s="143" t="s">
        <v>5261</v>
      </c>
      <c r="B722" s="34" t="s">
        <v>234</v>
      </c>
      <c r="C722" s="34" t="s">
        <v>234</v>
      </c>
      <c r="D722" s="24" t="s">
        <v>71</v>
      </c>
      <c r="E722" s="33">
        <v>23496249.190000001</v>
      </c>
      <c r="F722" s="33"/>
      <c r="G722" s="33"/>
      <c r="H722" s="33">
        <f t="shared" si="11"/>
        <v>23496249.190000001</v>
      </c>
    </row>
    <row r="723" spans="1:8" x14ac:dyDescent="0.25">
      <c r="A723" s="143"/>
      <c r="B723" s="34" t="s">
        <v>1142</v>
      </c>
      <c r="C723" s="34" t="s">
        <v>234</v>
      </c>
      <c r="D723" s="24" t="s">
        <v>71</v>
      </c>
      <c r="E723" s="33">
        <v>30215.37</v>
      </c>
      <c r="F723" s="33">
        <v>150813.51</v>
      </c>
      <c r="G723" s="33"/>
      <c r="H723" s="33">
        <f t="shared" si="11"/>
        <v>181028.88</v>
      </c>
    </row>
    <row r="724" spans="1:8" x14ac:dyDescent="0.25">
      <c r="A724" s="143" t="s">
        <v>5262</v>
      </c>
      <c r="B724" s="34" t="s">
        <v>1143</v>
      </c>
      <c r="C724" s="34" t="s">
        <v>234</v>
      </c>
      <c r="D724" s="24" t="s">
        <v>71</v>
      </c>
      <c r="E724" s="33">
        <v>10945.78</v>
      </c>
      <c r="F724" s="33"/>
      <c r="G724" s="33"/>
      <c r="H724" s="33">
        <f t="shared" si="11"/>
        <v>10945.78</v>
      </c>
    </row>
    <row r="725" spans="1:8" x14ac:dyDescent="0.25">
      <c r="A725" s="143" t="s">
        <v>5263</v>
      </c>
      <c r="B725" s="34" t="s">
        <v>1144</v>
      </c>
      <c r="C725" s="34" t="s">
        <v>234</v>
      </c>
      <c r="D725" s="24" t="s">
        <v>71</v>
      </c>
      <c r="E725" s="33">
        <v>397232.05</v>
      </c>
      <c r="F725" s="33"/>
      <c r="G725" s="33"/>
      <c r="H725" s="33">
        <f t="shared" si="11"/>
        <v>397232.05</v>
      </c>
    </row>
    <row r="726" spans="1:8" x14ac:dyDescent="0.25">
      <c r="A726" s="143" t="s">
        <v>4575</v>
      </c>
      <c r="B726" s="34" t="s">
        <v>297</v>
      </c>
      <c r="C726" s="34" t="s">
        <v>234</v>
      </c>
      <c r="D726" s="24" t="s">
        <v>71</v>
      </c>
      <c r="E726" s="33">
        <v>395516.04</v>
      </c>
      <c r="F726" s="33"/>
      <c r="G726" s="33"/>
      <c r="H726" s="33">
        <f t="shared" si="11"/>
        <v>395516.04</v>
      </c>
    </row>
    <row r="727" spans="1:8" x14ac:dyDescent="0.25">
      <c r="A727" s="143" t="s">
        <v>5264</v>
      </c>
      <c r="B727" s="34" t="s">
        <v>1145</v>
      </c>
      <c r="C727" s="34" t="s">
        <v>234</v>
      </c>
      <c r="D727" s="24" t="s">
        <v>71</v>
      </c>
      <c r="E727" s="33">
        <v>13783.12</v>
      </c>
      <c r="F727" s="33"/>
      <c r="G727" s="33"/>
      <c r="H727" s="33">
        <f t="shared" si="11"/>
        <v>13783.12</v>
      </c>
    </row>
    <row r="728" spans="1:8" x14ac:dyDescent="0.25">
      <c r="A728" s="143" t="s">
        <v>5265</v>
      </c>
      <c r="B728" s="34" t="s">
        <v>1146</v>
      </c>
      <c r="C728" s="34" t="s">
        <v>234</v>
      </c>
      <c r="D728" s="24" t="s">
        <v>71</v>
      </c>
      <c r="E728" s="33">
        <v>13640.63</v>
      </c>
      <c r="F728" s="33"/>
      <c r="G728" s="33"/>
      <c r="H728" s="33">
        <f t="shared" si="11"/>
        <v>13640.63</v>
      </c>
    </row>
    <row r="729" spans="1:8" x14ac:dyDescent="0.25">
      <c r="A729" s="143" t="s">
        <v>5266</v>
      </c>
      <c r="B729" s="34" t="s">
        <v>1147</v>
      </c>
      <c r="C729" s="34" t="s">
        <v>234</v>
      </c>
      <c r="D729" s="24" t="s">
        <v>71</v>
      </c>
      <c r="E729" s="33">
        <v>613883.5</v>
      </c>
      <c r="F729" s="33"/>
      <c r="G729" s="33"/>
      <c r="H729" s="33">
        <f t="shared" si="11"/>
        <v>613883.5</v>
      </c>
    </row>
    <row r="730" spans="1:8" x14ac:dyDescent="0.25">
      <c r="A730" s="143" t="s">
        <v>5267</v>
      </c>
      <c r="B730" s="34" t="s">
        <v>1148</v>
      </c>
      <c r="C730" s="34" t="s">
        <v>234</v>
      </c>
      <c r="D730" s="24" t="s">
        <v>71</v>
      </c>
      <c r="E730" s="33">
        <v>19543.419999999998</v>
      </c>
      <c r="F730" s="33"/>
      <c r="G730" s="33"/>
      <c r="H730" s="33">
        <f t="shared" si="11"/>
        <v>19543.419999999998</v>
      </c>
    </row>
    <row r="731" spans="1:8" x14ac:dyDescent="0.25">
      <c r="A731" s="143" t="s">
        <v>5268</v>
      </c>
      <c r="B731" s="34" t="s">
        <v>1149</v>
      </c>
      <c r="C731" s="34" t="s">
        <v>234</v>
      </c>
      <c r="D731" s="24" t="s">
        <v>71</v>
      </c>
      <c r="E731" s="33">
        <v>22657.68</v>
      </c>
      <c r="F731" s="33"/>
      <c r="G731" s="33"/>
      <c r="H731" s="33">
        <f t="shared" si="11"/>
        <v>22657.68</v>
      </c>
    </row>
    <row r="732" spans="1:8" x14ac:dyDescent="0.25">
      <c r="A732" s="143" t="s">
        <v>5269</v>
      </c>
      <c r="B732" s="34" t="s">
        <v>1150</v>
      </c>
      <c r="C732" s="34" t="s">
        <v>234</v>
      </c>
      <c r="D732" s="24" t="s">
        <v>71</v>
      </c>
      <c r="E732" s="33">
        <v>137014.19</v>
      </c>
      <c r="F732" s="33"/>
      <c r="G732" s="33"/>
      <c r="H732" s="33">
        <f t="shared" si="11"/>
        <v>137014.19</v>
      </c>
    </row>
    <row r="733" spans="1:8" x14ac:dyDescent="0.25">
      <c r="A733" s="143" t="s">
        <v>5270</v>
      </c>
      <c r="B733" s="34" t="s">
        <v>1151</v>
      </c>
      <c r="C733" s="34" t="s">
        <v>234</v>
      </c>
      <c r="D733" s="24" t="s">
        <v>71</v>
      </c>
      <c r="E733" s="33">
        <v>13701.33</v>
      </c>
      <c r="F733" s="33"/>
      <c r="G733" s="33"/>
      <c r="H733" s="33">
        <f t="shared" si="11"/>
        <v>13701.33</v>
      </c>
    </row>
    <row r="734" spans="1:8" x14ac:dyDescent="0.25">
      <c r="A734" s="143" t="s">
        <v>5271</v>
      </c>
      <c r="B734" s="34" t="s">
        <v>1152</v>
      </c>
      <c r="C734" s="34" t="s">
        <v>234</v>
      </c>
      <c r="D734" s="24" t="s">
        <v>71</v>
      </c>
      <c r="E734" s="33">
        <v>43256</v>
      </c>
      <c r="F734" s="33"/>
      <c r="G734" s="33"/>
      <c r="H734" s="33">
        <f t="shared" si="11"/>
        <v>43256</v>
      </c>
    </row>
    <row r="735" spans="1:8" x14ac:dyDescent="0.25">
      <c r="A735" s="143" t="s">
        <v>5272</v>
      </c>
      <c r="B735" s="34" t="s">
        <v>1153</v>
      </c>
      <c r="C735" s="34" t="s">
        <v>234</v>
      </c>
      <c r="D735" s="24" t="s">
        <v>71</v>
      </c>
      <c r="E735" s="33">
        <v>3430</v>
      </c>
      <c r="F735" s="33"/>
      <c r="G735" s="33"/>
      <c r="H735" s="33">
        <f t="shared" si="11"/>
        <v>3430</v>
      </c>
    </row>
    <row r="736" spans="1:8" x14ac:dyDescent="0.25">
      <c r="A736" s="143" t="s">
        <v>5273</v>
      </c>
      <c r="B736" s="34" t="s">
        <v>1154</v>
      </c>
      <c r="C736" s="34" t="s">
        <v>234</v>
      </c>
      <c r="D736" s="24" t="s">
        <v>71</v>
      </c>
      <c r="E736" s="33"/>
      <c r="F736" s="33">
        <v>92</v>
      </c>
      <c r="G736" s="33"/>
      <c r="H736" s="33">
        <f t="shared" si="11"/>
        <v>92</v>
      </c>
    </row>
    <row r="737" spans="1:8" x14ac:dyDescent="0.25">
      <c r="A737" s="143"/>
      <c r="B737" s="34" t="s">
        <v>1155</v>
      </c>
      <c r="C737" s="34" t="s">
        <v>234</v>
      </c>
      <c r="D737" s="24" t="s">
        <v>71</v>
      </c>
      <c r="E737" s="33">
        <v>70300.56</v>
      </c>
      <c r="F737" s="33"/>
      <c r="G737" s="33"/>
      <c r="H737" s="33">
        <f t="shared" si="11"/>
        <v>70300.56</v>
      </c>
    </row>
    <row r="738" spans="1:8" x14ac:dyDescent="0.25">
      <c r="A738" s="143" t="s">
        <v>5274</v>
      </c>
      <c r="B738" s="34" t="s">
        <v>1156</v>
      </c>
      <c r="C738" s="34" t="s">
        <v>234</v>
      </c>
      <c r="D738" s="24" t="s">
        <v>71</v>
      </c>
      <c r="E738" s="33">
        <v>14210.92</v>
      </c>
      <c r="F738" s="33"/>
      <c r="G738" s="33"/>
      <c r="H738" s="33">
        <f t="shared" si="11"/>
        <v>14210.92</v>
      </c>
    </row>
    <row r="739" spans="1:8" x14ac:dyDescent="0.25">
      <c r="A739" s="143" t="s">
        <v>5275</v>
      </c>
      <c r="B739" s="34" t="s">
        <v>1157</v>
      </c>
      <c r="C739" s="34" t="s">
        <v>234</v>
      </c>
      <c r="D739" s="24" t="s">
        <v>71</v>
      </c>
      <c r="E739" s="33">
        <v>74254.42</v>
      </c>
      <c r="F739" s="33"/>
      <c r="G739" s="33"/>
      <c r="H739" s="33">
        <f t="shared" si="11"/>
        <v>74254.42</v>
      </c>
    </row>
    <row r="740" spans="1:8" x14ac:dyDescent="0.25">
      <c r="A740" s="143" t="s">
        <v>5276</v>
      </c>
      <c r="B740" s="34" t="s">
        <v>1158</v>
      </c>
      <c r="C740" s="34" t="s">
        <v>234</v>
      </c>
      <c r="D740" s="24" t="s">
        <v>71</v>
      </c>
      <c r="E740" s="33">
        <v>48000</v>
      </c>
      <c r="F740" s="33"/>
      <c r="G740" s="33"/>
      <c r="H740" s="33">
        <f t="shared" si="11"/>
        <v>48000</v>
      </c>
    </row>
    <row r="741" spans="1:8" x14ac:dyDescent="0.25">
      <c r="A741" s="143" t="s">
        <v>5277</v>
      </c>
      <c r="B741" s="34" t="s">
        <v>1159</v>
      </c>
      <c r="C741" s="34" t="s">
        <v>234</v>
      </c>
      <c r="D741" s="24" t="s">
        <v>71</v>
      </c>
      <c r="E741" s="33">
        <v>763884.19</v>
      </c>
      <c r="F741" s="33"/>
      <c r="G741" s="33"/>
      <c r="H741" s="33">
        <f t="shared" si="11"/>
        <v>763884.19</v>
      </c>
    </row>
    <row r="742" spans="1:8" x14ac:dyDescent="0.25">
      <c r="A742" s="143" t="s">
        <v>5278</v>
      </c>
      <c r="B742" s="34" t="s">
        <v>1160</v>
      </c>
      <c r="C742" s="34" t="s">
        <v>234</v>
      </c>
      <c r="D742" s="24" t="s">
        <v>71</v>
      </c>
      <c r="E742" s="33">
        <v>286274.43</v>
      </c>
      <c r="F742" s="33"/>
      <c r="G742" s="33"/>
      <c r="H742" s="33">
        <f t="shared" si="11"/>
        <v>286274.43</v>
      </c>
    </row>
    <row r="743" spans="1:8" x14ac:dyDescent="0.25">
      <c r="A743" s="143" t="s">
        <v>5279</v>
      </c>
      <c r="B743" s="34" t="s">
        <v>1161</v>
      </c>
      <c r="C743" s="34" t="s">
        <v>234</v>
      </c>
      <c r="D743" s="24" t="s">
        <v>71</v>
      </c>
      <c r="E743" s="33">
        <v>6171641.0799999991</v>
      </c>
      <c r="F743" s="33"/>
      <c r="G743" s="33"/>
      <c r="H743" s="33">
        <f t="shared" si="11"/>
        <v>6171641.0799999991</v>
      </c>
    </row>
    <row r="744" spans="1:8" x14ac:dyDescent="0.25">
      <c r="A744" s="143" t="s">
        <v>5280</v>
      </c>
      <c r="B744" s="34" t="s">
        <v>1162</v>
      </c>
      <c r="C744" s="34" t="s">
        <v>234</v>
      </c>
      <c r="D744" s="24" t="s">
        <v>71</v>
      </c>
      <c r="E744" s="33">
        <v>6320.08</v>
      </c>
      <c r="F744" s="33"/>
      <c r="G744" s="33"/>
      <c r="H744" s="33">
        <f t="shared" si="11"/>
        <v>6320.08</v>
      </c>
    </row>
    <row r="745" spans="1:8" x14ac:dyDescent="0.25">
      <c r="A745" s="143" t="s">
        <v>5281</v>
      </c>
      <c r="B745" s="34" t="s">
        <v>1163</v>
      </c>
      <c r="C745" s="34" t="s">
        <v>234</v>
      </c>
      <c r="D745" s="24" t="s">
        <v>71</v>
      </c>
      <c r="E745" s="33">
        <v>1400</v>
      </c>
      <c r="F745" s="33"/>
      <c r="G745" s="33"/>
      <c r="H745" s="33">
        <f t="shared" si="11"/>
        <v>1400</v>
      </c>
    </row>
    <row r="746" spans="1:8" x14ac:dyDescent="0.25">
      <c r="A746" s="143" t="s">
        <v>5282</v>
      </c>
      <c r="B746" s="34" t="s">
        <v>1164</v>
      </c>
      <c r="C746" s="34" t="s">
        <v>234</v>
      </c>
      <c r="D746" s="24" t="s">
        <v>71</v>
      </c>
      <c r="E746" s="33">
        <v>19376.36</v>
      </c>
      <c r="F746" s="33"/>
      <c r="G746" s="33"/>
      <c r="H746" s="33">
        <f t="shared" si="11"/>
        <v>19376.36</v>
      </c>
    </row>
    <row r="747" spans="1:8" x14ac:dyDescent="0.25">
      <c r="A747" s="143" t="s">
        <v>5283</v>
      </c>
      <c r="B747" s="34" t="s">
        <v>1165</v>
      </c>
      <c r="C747" s="34" t="s">
        <v>234</v>
      </c>
      <c r="D747" s="24" t="s">
        <v>71</v>
      </c>
      <c r="E747" s="33">
        <v>134983.24</v>
      </c>
      <c r="F747" s="33"/>
      <c r="G747" s="33"/>
      <c r="H747" s="33">
        <f t="shared" si="11"/>
        <v>134983.24</v>
      </c>
    </row>
    <row r="748" spans="1:8" x14ac:dyDescent="0.25">
      <c r="A748" s="143" t="s">
        <v>5284</v>
      </c>
      <c r="B748" s="34" t="s">
        <v>1166</v>
      </c>
      <c r="C748" s="34" t="s">
        <v>234</v>
      </c>
      <c r="D748" s="24" t="s">
        <v>71</v>
      </c>
      <c r="E748" s="33">
        <v>214347.48</v>
      </c>
      <c r="F748" s="33"/>
      <c r="G748" s="33"/>
      <c r="H748" s="33">
        <f t="shared" si="11"/>
        <v>214347.48</v>
      </c>
    </row>
    <row r="749" spans="1:8" x14ac:dyDescent="0.25">
      <c r="A749" s="143" t="s">
        <v>5285</v>
      </c>
      <c r="B749" s="34" t="s">
        <v>1167</v>
      </c>
      <c r="C749" s="34" t="s">
        <v>234</v>
      </c>
      <c r="D749" s="24" t="s">
        <v>71</v>
      </c>
      <c r="E749" s="33">
        <v>252667.6</v>
      </c>
      <c r="F749" s="33"/>
      <c r="G749" s="33"/>
      <c r="H749" s="33">
        <f t="shared" si="11"/>
        <v>252667.6</v>
      </c>
    </row>
    <row r="750" spans="1:8" x14ac:dyDescent="0.25">
      <c r="A750" s="143" t="s">
        <v>5286</v>
      </c>
      <c r="B750" s="34" t="s">
        <v>1168</v>
      </c>
      <c r="C750" s="34" t="s">
        <v>234</v>
      </c>
      <c r="D750" s="24" t="s">
        <v>71</v>
      </c>
      <c r="E750" s="33">
        <v>62727.43</v>
      </c>
      <c r="F750" s="33"/>
      <c r="G750" s="33"/>
      <c r="H750" s="33">
        <f t="shared" si="11"/>
        <v>62727.43</v>
      </c>
    </row>
    <row r="751" spans="1:8" x14ac:dyDescent="0.25">
      <c r="A751" s="143" t="s">
        <v>5287</v>
      </c>
      <c r="B751" s="34" t="s">
        <v>1169</v>
      </c>
      <c r="C751" s="34" t="s">
        <v>234</v>
      </c>
      <c r="D751" s="24" t="s">
        <v>71</v>
      </c>
      <c r="E751" s="33">
        <v>190420.47</v>
      </c>
      <c r="F751" s="33"/>
      <c r="G751" s="33"/>
      <c r="H751" s="33">
        <f t="shared" si="11"/>
        <v>190420.47</v>
      </c>
    </row>
    <row r="752" spans="1:8" x14ac:dyDescent="0.25">
      <c r="A752" s="143" t="s">
        <v>5288</v>
      </c>
      <c r="B752" s="34" t="s">
        <v>1170</v>
      </c>
      <c r="C752" s="34" t="s">
        <v>234</v>
      </c>
      <c r="D752" s="24" t="s">
        <v>71</v>
      </c>
      <c r="E752" s="33">
        <v>154467.91999999998</v>
      </c>
      <c r="F752" s="33"/>
      <c r="G752" s="33"/>
      <c r="H752" s="33">
        <f t="shared" si="11"/>
        <v>154467.91999999998</v>
      </c>
    </row>
    <row r="753" spans="1:8" x14ac:dyDescent="0.25">
      <c r="A753" s="143" t="s">
        <v>5289</v>
      </c>
      <c r="B753" s="34" t="s">
        <v>1171</v>
      </c>
      <c r="C753" s="34" t="s">
        <v>234</v>
      </c>
      <c r="D753" s="24" t="s">
        <v>71</v>
      </c>
      <c r="E753" s="33">
        <v>20000</v>
      </c>
      <c r="F753" s="33"/>
      <c r="G753" s="33"/>
      <c r="H753" s="33">
        <f t="shared" si="11"/>
        <v>20000</v>
      </c>
    </row>
    <row r="754" spans="1:8" x14ac:dyDescent="0.25">
      <c r="A754" s="143" t="s">
        <v>5290</v>
      </c>
      <c r="B754" s="34" t="s">
        <v>1172</v>
      </c>
      <c r="C754" s="34" t="s">
        <v>234</v>
      </c>
      <c r="D754" s="24" t="s">
        <v>71</v>
      </c>
      <c r="E754" s="33">
        <v>256601.79</v>
      </c>
      <c r="F754" s="33">
        <v>82023.08</v>
      </c>
      <c r="G754" s="33"/>
      <c r="H754" s="33">
        <f t="shared" si="11"/>
        <v>338624.87</v>
      </c>
    </row>
    <row r="755" spans="1:8" x14ac:dyDescent="0.25">
      <c r="A755" s="143" t="s">
        <v>4517</v>
      </c>
      <c r="B755" s="34" t="s">
        <v>1173</v>
      </c>
      <c r="C755" s="34" t="s">
        <v>234</v>
      </c>
      <c r="D755" s="24" t="s">
        <v>71</v>
      </c>
      <c r="E755" s="33">
        <v>72467.94</v>
      </c>
      <c r="F755" s="33">
        <v>129764.73</v>
      </c>
      <c r="G755" s="33"/>
      <c r="H755" s="33">
        <f t="shared" si="11"/>
        <v>202232.66999999998</v>
      </c>
    </row>
    <row r="756" spans="1:8" x14ac:dyDescent="0.25">
      <c r="A756" s="143" t="s">
        <v>5291</v>
      </c>
      <c r="B756" s="34" t="s">
        <v>1174</v>
      </c>
      <c r="C756" s="34" t="s">
        <v>234</v>
      </c>
      <c r="D756" s="24" t="s">
        <v>71</v>
      </c>
      <c r="E756" s="33">
        <v>1537</v>
      </c>
      <c r="F756" s="33"/>
      <c r="G756" s="33"/>
      <c r="H756" s="33">
        <f t="shared" si="11"/>
        <v>1537</v>
      </c>
    </row>
    <row r="757" spans="1:8" x14ac:dyDescent="0.25">
      <c r="A757" s="143" t="s">
        <v>5292</v>
      </c>
      <c r="B757" s="34" t="s">
        <v>1175</v>
      </c>
      <c r="C757" s="34" t="s">
        <v>234</v>
      </c>
      <c r="D757" s="24" t="s">
        <v>71</v>
      </c>
      <c r="E757" s="33">
        <v>42185.94</v>
      </c>
      <c r="F757" s="33"/>
      <c r="G757" s="33"/>
      <c r="H757" s="33">
        <f t="shared" si="11"/>
        <v>42185.94</v>
      </c>
    </row>
    <row r="758" spans="1:8" x14ac:dyDescent="0.25">
      <c r="A758" s="143" t="s">
        <v>5293</v>
      </c>
      <c r="B758" s="34" t="s">
        <v>1176</v>
      </c>
      <c r="C758" s="34" t="s">
        <v>234</v>
      </c>
      <c r="D758" s="24" t="s">
        <v>71</v>
      </c>
      <c r="E758" s="33">
        <v>10324</v>
      </c>
      <c r="F758" s="33"/>
      <c r="G758" s="33"/>
      <c r="H758" s="33">
        <f t="shared" si="11"/>
        <v>10324</v>
      </c>
    </row>
    <row r="759" spans="1:8" x14ac:dyDescent="0.25">
      <c r="A759" s="143" t="s">
        <v>5294</v>
      </c>
      <c r="B759" s="34" t="s">
        <v>1177</v>
      </c>
      <c r="C759" s="34" t="s">
        <v>234</v>
      </c>
      <c r="D759" s="24" t="s">
        <v>71</v>
      </c>
      <c r="E759" s="33">
        <v>16999.990000000002</v>
      </c>
      <c r="F759" s="33"/>
      <c r="G759" s="33"/>
      <c r="H759" s="33">
        <f t="shared" si="11"/>
        <v>16999.990000000002</v>
      </c>
    </row>
    <row r="760" spans="1:8" x14ac:dyDescent="0.25">
      <c r="A760" s="143" t="s">
        <v>5295</v>
      </c>
      <c r="B760" s="34" t="s">
        <v>1178</v>
      </c>
      <c r="C760" s="34" t="s">
        <v>234</v>
      </c>
      <c r="D760" s="24" t="s">
        <v>71</v>
      </c>
      <c r="E760" s="33">
        <v>330487.28000000003</v>
      </c>
      <c r="F760" s="33"/>
      <c r="G760" s="33"/>
      <c r="H760" s="33">
        <f t="shared" si="11"/>
        <v>330487.28000000003</v>
      </c>
    </row>
    <row r="761" spans="1:8" x14ac:dyDescent="0.25">
      <c r="A761" s="143" t="s">
        <v>5296</v>
      </c>
      <c r="B761" s="34" t="s">
        <v>1179</v>
      </c>
      <c r="C761" s="34" t="s">
        <v>234</v>
      </c>
      <c r="D761" s="24" t="s">
        <v>71</v>
      </c>
      <c r="E761" s="33">
        <v>51663.4</v>
      </c>
      <c r="F761" s="33"/>
      <c r="G761" s="33"/>
      <c r="H761" s="33">
        <f t="shared" si="11"/>
        <v>51663.4</v>
      </c>
    </row>
    <row r="762" spans="1:8" x14ac:dyDescent="0.25">
      <c r="A762" s="143" t="s">
        <v>5297</v>
      </c>
      <c r="B762" s="34" t="s">
        <v>1180</v>
      </c>
      <c r="C762" s="34" t="s">
        <v>234</v>
      </c>
      <c r="D762" s="24" t="s">
        <v>71</v>
      </c>
      <c r="E762" s="33">
        <v>1001039.28</v>
      </c>
      <c r="F762" s="33"/>
      <c r="G762" s="33"/>
      <c r="H762" s="33">
        <f t="shared" si="11"/>
        <v>1001039.28</v>
      </c>
    </row>
    <row r="763" spans="1:8" x14ac:dyDescent="0.25">
      <c r="A763" s="143" t="s">
        <v>5298</v>
      </c>
      <c r="B763" s="34" t="s">
        <v>1181</v>
      </c>
      <c r="C763" s="34" t="s">
        <v>234</v>
      </c>
      <c r="D763" s="24" t="s">
        <v>71</v>
      </c>
      <c r="E763" s="33">
        <v>36384</v>
      </c>
      <c r="F763" s="33"/>
      <c r="G763" s="33"/>
      <c r="H763" s="33">
        <f t="shared" si="11"/>
        <v>36384</v>
      </c>
    </row>
    <row r="764" spans="1:8" x14ac:dyDescent="0.25">
      <c r="A764" s="143" t="s">
        <v>5299</v>
      </c>
      <c r="B764" s="34" t="s">
        <v>1182</v>
      </c>
      <c r="C764" s="34" t="s">
        <v>234</v>
      </c>
      <c r="D764" s="24" t="s">
        <v>71</v>
      </c>
      <c r="E764" s="33">
        <v>291430.13</v>
      </c>
      <c r="F764" s="33"/>
      <c r="G764" s="33"/>
      <c r="H764" s="33">
        <f t="shared" si="11"/>
        <v>291430.13</v>
      </c>
    </row>
    <row r="765" spans="1:8" x14ac:dyDescent="0.25">
      <c r="A765" s="143" t="s">
        <v>5300</v>
      </c>
      <c r="B765" s="34" t="s">
        <v>1183</v>
      </c>
      <c r="C765" s="34" t="s">
        <v>234</v>
      </c>
      <c r="D765" s="24" t="s">
        <v>71</v>
      </c>
      <c r="E765" s="33">
        <v>10553.01</v>
      </c>
      <c r="F765" s="33"/>
      <c r="G765" s="33"/>
      <c r="H765" s="33">
        <f t="shared" si="11"/>
        <v>10553.01</v>
      </c>
    </row>
    <row r="766" spans="1:8" x14ac:dyDescent="0.25">
      <c r="A766" s="143" t="s">
        <v>5301</v>
      </c>
      <c r="B766" s="34" t="s">
        <v>1184</v>
      </c>
      <c r="C766" s="34" t="s">
        <v>234</v>
      </c>
      <c r="D766" s="24" t="s">
        <v>71</v>
      </c>
      <c r="E766" s="33">
        <v>15463.529999999999</v>
      </c>
      <c r="F766" s="33"/>
      <c r="G766" s="33"/>
      <c r="H766" s="33">
        <f t="shared" si="11"/>
        <v>15463.529999999999</v>
      </c>
    </row>
    <row r="767" spans="1:8" x14ac:dyDescent="0.25">
      <c r="A767" s="143" t="s">
        <v>5302</v>
      </c>
      <c r="B767" s="34" t="s">
        <v>1185</v>
      </c>
      <c r="C767" s="34" t="s">
        <v>234</v>
      </c>
      <c r="D767" s="24" t="s">
        <v>71</v>
      </c>
      <c r="E767" s="33">
        <v>15671.85</v>
      </c>
      <c r="F767" s="33"/>
      <c r="G767" s="33"/>
      <c r="H767" s="33">
        <f t="shared" si="11"/>
        <v>15671.85</v>
      </c>
    </row>
    <row r="768" spans="1:8" x14ac:dyDescent="0.25">
      <c r="A768" s="143" t="s">
        <v>5303</v>
      </c>
      <c r="B768" s="34" t="s">
        <v>1186</v>
      </c>
      <c r="C768" s="34" t="s">
        <v>234</v>
      </c>
      <c r="D768" s="24" t="s">
        <v>71</v>
      </c>
      <c r="E768" s="33">
        <v>30517.24</v>
      </c>
      <c r="F768" s="33"/>
      <c r="G768" s="33"/>
      <c r="H768" s="33">
        <f t="shared" si="11"/>
        <v>30517.24</v>
      </c>
    </row>
    <row r="769" spans="1:8" x14ac:dyDescent="0.25">
      <c r="A769" s="143" t="s">
        <v>5304</v>
      </c>
      <c r="B769" s="34" t="s">
        <v>1187</v>
      </c>
      <c r="C769" s="34" t="s">
        <v>234</v>
      </c>
      <c r="D769" s="24" t="s">
        <v>71</v>
      </c>
      <c r="E769" s="33">
        <v>29900</v>
      </c>
      <c r="F769" s="33"/>
      <c r="G769" s="33"/>
      <c r="H769" s="33">
        <f t="shared" si="11"/>
        <v>29900</v>
      </c>
    </row>
    <row r="770" spans="1:8" x14ac:dyDescent="0.25">
      <c r="A770" s="143" t="s">
        <v>5305</v>
      </c>
      <c r="B770" s="34" t="s">
        <v>1188</v>
      </c>
      <c r="C770" s="34" t="s">
        <v>234</v>
      </c>
      <c r="D770" s="24" t="s">
        <v>71</v>
      </c>
      <c r="E770" s="33">
        <v>322747.67</v>
      </c>
      <c r="F770" s="33"/>
      <c r="G770" s="33"/>
      <c r="H770" s="33">
        <f t="shared" si="11"/>
        <v>322747.67</v>
      </c>
    </row>
    <row r="771" spans="1:8" x14ac:dyDescent="0.25">
      <c r="A771" s="143"/>
      <c r="B771" s="34" t="s">
        <v>1189</v>
      </c>
      <c r="C771" s="34" t="s">
        <v>112</v>
      </c>
      <c r="D771" s="42" t="s">
        <v>113</v>
      </c>
      <c r="E771" s="33">
        <v>8319.69</v>
      </c>
      <c r="F771" s="33"/>
      <c r="G771" s="33"/>
      <c r="H771" s="33">
        <f t="shared" si="11"/>
        <v>8319.69</v>
      </c>
    </row>
    <row r="772" spans="1:8" x14ac:dyDescent="0.25">
      <c r="A772" s="143" t="s">
        <v>5306</v>
      </c>
      <c r="B772" s="34" t="s">
        <v>235</v>
      </c>
      <c r="C772" s="34" t="s">
        <v>112</v>
      </c>
      <c r="D772" s="42" t="s">
        <v>113</v>
      </c>
      <c r="E772" s="33">
        <v>140595.54999999999</v>
      </c>
      <c r="F772" s="33">
        <v>148883.03</v>
      </c>
      <c r="G772" s="33"/>
      <c r="H772" s="33">
        <f t="shared" si="11"/>
        <v>289478.57999999996</v>
      </c>
    </row>
    <row r="773" spans="1:8" x14ac:dyDescent="0.25">
      <c r="A773" s="143"/>
      <c r="B773" s="32" t="s">
        <v>1190</v>
      </c>
      <c r="C773" s="34" t="s">
        <v>112</v>
      </c>
      <c r="D773" s="42" t="s">
        <v>113</v>
      </c>
      <c r="E773" s="33"/>
      <c r="F773" s="33">
        <v>304505.09000000003</v>
      </c>
      <c r="G773" s="33"/>
      <c r="H773" s="33">
        <f t="shared" si="11"/>
        <v>304505.09000000003</v>
      </c>
    </row>
    <row r="774" spans="1:8" x14ac:dyDescent="0.25">
      <c r="A774" s="143" t="s">
        <v>5307</v>
      </c>
      <c r="B774" s="34" t="s">
        <v>1191</v>
      </c>
      <c r="C774" s="34" t="s">
        <v>112</v>
      </c>
      <c r="D774" s="42" t="s">
        <v>113</v>
      </c>
      <c r="E774" s="33">
        <v>139331.75</v>
      </c>
      <c r="F774" s="33"/>
      <c r="G774" s="33"/>
      <c r="H774" s="33">
        <f t="shared" ref="H774:H837" si="12">E774+F774+G774</f>
        <v>139331.75</v>
      </c>
    </row>
    <row r="775" spans="1:8" x14ac:dyDescent="0.25">
      <c r="A775" s="143" t="s">
        <v>5308</v>
      </c>
      <c r="B775" s="34" t="s">
        <v>1192</v>
      </c>
      <c r="C775" s="34" t="s">
        <v>112</v>
      </c>
      <c r="D775" s="42" t="s">
        <v>113</v>
      </c>
      <c r="E775" s="33">
        <v>414234.1</v>
      </c>
      <c r="F775" s="33"/>
      <c r="G775" s="33"/>
      <c r="H775" s="33">
        <f t="shared" si="12"/>
        <v>414234.1</v>
      </c>
    </row>
    <row r="776" spans="1:8" x14ac:dyDescent="0.25">
      <c r="A776" s="143" t="s">
        <v>5309</v>
      </c>
      <c r="B776" s="34" t="s">
        <v>1193</v>
      </c>
      <c r="C776" s="34" t="s">
        <v>112</v>
      </c>
      <c r="D776" s="42" t="s">
        <v>113</v>
      </c>
      <c r="E776" s="33">
        <v>341796.32</v>
      </c>
      <c r="F776" s="33"/>
      <c r="G776" s="33"/>
      <c r="H776" s="33">
        <f t="shared" si="12"/>
        <v>341796.32</v>
      </c>
    </row>
    <row r="777" spans="1:8" x14ac:dyDescent="0.25">
      <c r="A777" s="143"/>
      <c r="B777" s="32" t="s">
        <v>1194</v>
      </c>
      <c r="C777" s="34" t="s">
        <v>112</v>
      </c>
      <c r="D777" s="42" t="s">
        <v>113</v>
      </c>
      <c r="E777" s="33"/>
      <c r="F777" s="33">
        <v>164106.72</v>
      </c>
      <c r="G777" s="33"/>
      <c r="H777" s="33">
        <f t="shared" si="12"/>
        <v>164106.72</v>
      </c>
    </row>
    <row r="778" spans="1:8" x14ac:dyDescent="0.25">
      <c r="A778" s="143" t="s">
        <v>5310</v>
      </c>
      <c r="B778" s="34" t="s">
        <v>1195</v>
      </c>
      <c r="C778" s="34" t="s">
        <v>112</v>
      </c>
      <c r="D778" s="42" t="s">
        <v>113</v>
      </c>
      <c r="E778" s="33">
        <v>58155.08</v>
      </c>
      <c r="F778" s="33"/>
      <c r="G778" s="33"/>
      <c r="H778" s="33">
        <f t="shared" si="12"/>
        <v>58155.08</v>
      </c>
    </row>
    <row r="779" spans="1:8" x14ac:dyDescent="0.25">
      <c r="A779" s="143"/>
      <c r="B779" s="32" t="s">
        <v>1196</v>
      </c>
      <c r="C779" s="34" t="s">
        <v>112</v>
      </c>
      <c r="D779" s="42" t="s">
        <v>113</v>
      </c>
      <c r="E779" s="33"/>
      <c r="F779" s="33">
        <v>1150246.1600000001</v>
      </c>
      <c r="G779" s="33"/>
      <c r="H779" s="33">
        <f t="shared" si="12"/>
        <v>1150246.1600000001</v>
      </c>
    </row>
    <row r="780" spans="1:8" x14ac:dyDescent="0.25">
      <c r="A780" s="143" t="s">
        <v>5311</v>
      </c>
      <c r="B780" s="34" t="s">
        <v>1197</v>
      </c>
      <c r="C780" s="34" t="s">
        <v>112</v>
      </c>
      <c r="D780" s="42" t="s">
        <v>113</v>
      </c>
      <c r="E780" s="33">
        <v>42720.24</v>
      </c>
      <c r="F780" s="33"/>
      <c r="G780" s="33"/>
      <c r="H780" s="33">
        <f t="shared" si="12"/>
        <v>42720.24</v>
      </c>
    </row>
    <row r="781" spans="1:8" x14ac:dyDescent="0.25">
      <c r="A781" s="143"/>
      <c r="B781" s="32" t="s">
        <v>403</v>
      </c>
      <c r="C781" s="34" t="s">
        <v>112</v>
      </c>
      <c r="D781" s="42" t="s">
        <v>113</v>
      </c>
      <c r="E781" s="33"/>
      <c r="F781" s="33">
        <v>687833.65</v>
      </c>
      <c r="G781" s="33"/>
      <c r="H781" s="33">
        <f t="shared" si="12"/>
        <v>687833.65</v>
      </c>
    </row>
    <row r="782" spans="1:8" x14ac:dyDescent="0.25">
      <c r="A782" s="143" t="s">
        <v>5312</v>
      </c>
      <c r="B782" s="34" t="s">
        <v>1198</v>
      </c>
      <c r="C782" s="34" t="s">
        <v>112</v>
      </c>
      <c r="D782" s="42" t="s">
        <v>113</v>
      </c>
      <c r="E782" s="33">
        <v>145619.93</v>
      </c>
      <c r="F782" s="33"/>
      <c r="G782" s="33"/>
      <c r="H782" s="33">
        <f t="shared" si="12"/>
        <v>145619.93</v>
      </c>
    </row>
    <row r="783" spans="1:8" x14ac:dyDescent="0.25">
      <c r="A783" s="143" t="s">
        <v>5313</v>
      </c>
      <c r="B783" s="34" t="s">
        <v>1199</v>
      </c>
      <c r="C783" s="34" t="s">
        <v>112</v>
      </c>
      <c r="D783" s="42" t="s">
        <v>113</v>
      </c>
      <c r="E783" s="33">
        <v>83386.179999999993</v>
      </c>
      <c r="F783" s="33"/>
      <c r="G783" s="33"/>
      <c r="H783" s="33">
        <f t="shared" si="12"/>
        <v>83386.179999999993</v>
      </c>
    </row>
    <row r="784" spans="1:8" x14ac:dyDescent="0.25">
      <c r="A784" s="143" t="s">
        <v>5314</v>
      </c>
      <c r="B784" s="34" t="s">
        <v>1200</v>
      </c>
      <c r="C784" s="34" t="s">
        <v>112</v>
      </c>
      <c r="D784" s="42" t="s">
        <v>113</v>
      </c>
      <c r="E784" s="33">
        <v>1460.75</v>
      </c>
      <c r="F784" s="33"/>
      <c r="G784" s="33"/>
      <c r="H784" s="33">
        <f t="shared" si="12"/>
        <v>1460.75</v>
      </c>
    </row>
    <row r="785" spans="1:8" x14ac:dyDescent="0.25">
      <c r="A785" s="143" t="s">
        <v>5315</v>
      </c>
      <c r="B785" s="34" t="s">
        <v>1201</v>
      </c>
      <c r="C785" s="34" t="s">
        <v>112</v>
      </c>
      <c r="D785" s="42" t="s">
        <v>113</v>
      </c>
      <c r="E785" s="33">
        <v>61749.5</v>
      </c>
      <c r="F785" s="33"/>
      <c r="G785" s="33"/>
      <c r="H785" s="33">
        <f t="shared" si="12"/>
        <v>61749.5</v>
      </c>
    </row>
    <row r="786" spans="1:8" x14ac:dyDescent="0.25">
      <c r="A786" s="143" t="s">
        <v>5316</v>
      </c>
      <c r="B786" s="34" t="s">
        <v>1202</v>
      </c>
      <c r="C786" s="34" t="s">
        <v>112</v>
      </c>
      <c r="D786" s="42" t="s">
        <v>113</v>
      </c>
      <c r="E786" s="33">
        <v>48398.7</v>
      </c>
      <c r="F786" s="33"/>
      <c r="G786" s="33"/>
      <c r="H786" s="33">
        <f t="shared" si="12"/>
        <v>48398.7</v>
      </c>
    </row>
    <row r="787" spans="1:8" x14ac:dyDescent="0.25">
      <c r="A787" s="143" t="s">
        <v>5317</v>
      </c>
      <c r="B787" s="34" t="s">
        <v>1203</v>
      </c>
      <c r="C787" s="34" t="s">
        <v>112</v>
      </c>
      <c r="D787" s="42" t="s">
        <v>113</v>
      </c>
      <c r="E787" s="33"/>
      <c r="F787" s="33">
        <v>5937.46</v>
      </c>
      <c r="G787" s="33"/>
      <c r="H787" s="33">
        <f t="shared" si="12"/>
        <v>5937.46</v>
      </c>
    </row>
    <row r="788" spans="1:8" x14ac:dyDescent="0.25">
      <c r="A788" s="143"/>
      <c r="B788" s="32" t="s">
        <v>1204</v>
      </c>
      <c r="C788" s="34" t="s">
        <v>112</v>
      </c>
      <c r="D788" s="42" t="s">
        <v>113</v>
      </c>
      <c r="E788" s="33"/>
      <c r="F788" s="33">
        <v>263509.45</v>
      </c>
      <c r="G788" s="33"/>
      <c r="H788" s="33">
        <f t="shared" si="12"/>
        <v>263509.45</v>
      </c>
    </row>
    <row r="789" spans="1:8" x14ac:dyDescent="0.25">
      <c r="A789" s="143" t="s">
        <v>5318</v>
      </c>
      <c r="B789" s="34" t="s">
        <v>1205</v>
      </c>
      <c r="C789" s="34" t="s">
        <v>112</v>
      </c>
      <c r="D789" s="42" t="s">
        <v>113</v>
      </c>
      <c r="E789" s="33">
        <v>24458.89</v>
      </c>
      <c r="F789" s="33"/>
      <c r="G789" s="33"/>
      <c r="H789" s="33">
        <f t="shared" si="12"/>
        <v>24458.89</v>
      </c>
    </row>
    <row r="790" spans="1:8" x14ac:dyDescent="0.25">
      <c r="A790" s="143" t="s">
        <v>5319</v>
      </c>
      <c r="B790" s="34" t="s">
        <v>1206</v>
      </c>
      <c r="C790" s="34" t="s">
        <v>112</v>
      </c>
      <c r="D790" s="42" t="s">
        <v>113</v>
      </c>
      <c r="E790" s="33">
        <v>25336.65</v>
      </c>
      <c r="F790" s="33"/>
      <c r="G790" s="33"/>
      <c r="H790" s="33">
        <f t="shared" si="12"/>
        <v>25336.65</v>
      </c>
    </row>
    <row r="791" spans="1:8" x14ac:dyDescent="0.25">
      <c r="A791" s="143" t="s">
        <v>5320</v>
      </c>
      <c r="B791" s="34" t="s">
        <v>1207</v>
      </c>
      <c r="C791" s="34" t="s">
        <v>112</v>
      </c>
      <c r="D791" s="42" t="s">
        <v>113</v>
      </c>
      <c r="E791" s="33">
        <v>28202.25</v>
      </c>
      <c r="F791" s="33"/>
      <c r="G791" s="33"/>
      <c r="H791" s="33">
        <f t="shared" si="12"/>
        <v>28202.25</v>
      </c>
    </row>
    <row r="792" spans="1:8" x14ac:dyDescent="0.25">
      <c r="A792" s="143" t="s">
        <v>5321</v>
      </c>
      <c r="B792" s="34" t="s">
        <v>112</v>
      </c>
      <c r="C792" s="34" t="s">
        <v>112</v>
      </c>
      <c r="D792" s="42" t="s">
        <v>113</v>
      </c>
      <c r="E792" s="33">
        <v>13010201.030000001</v>
      </c>
      <c r="F792" s="33">
        <v>2845135.29</v>
      </c>
      <c r="G792" s="33"/>
      <c r="H792" s="33">
        <f t="shared" si="12"/>
        <v>15855336.32</v>
      </c>
    </row>
    <row r="793" spans="1:8" x14ac:dyDescent="0.25">
      <c r="A793" s="143" t="s">
        <v>5322</v>
      </c>
      <c r="B793" s="34" t="s">
        <v>1208</v>
      </c>
      <c r="C793" s="34" t="s">
        <v>112</v>
      </c>
      <c r="D793" s="42" t="s">
        <v>113</v>
      </c>
      <c r="E793" s="33">
        <v>146799</v>
      </c>
      <c r="F793" s="33"/>
      <c r="G793" s="33"/>
      <c r="H793" s="33">
        <f t="shared" si="12"/>
        <v>146799</v>
      </c>
    </row>
    <row r="794" spans="1:8" x14ac:dyDescent="0.25">
      <c r="A794" s="143" t="s">
        <v>5323</v>
      </c>
      <c r="B794" s="34" t="s">
        <v>1209</v>
      </c>
      <c r="C794" s="34" t="s">
        <v>112</v>
      </c>
      <c r="D794" s="42" t="s">
        <v>113</v>
      </c>
      <c r="E794" s="33">
        <v>171652.97</v>
      </c>
      <c r="F794" s="33"/>
      <c r="G794" s="33"/>
      <c r="H794" s="33">
        <f t="shared" si="12"/>
        <v>171652.97</v>
      </c>
    </row>
    <row r="795" spans="1:8" x14ac:dyDescent="0.25">
      <c r="A795" s="143" t="s">
        <v>5324</v>
      </c>
      <c r="B795" s="34" t="s">
        <v>1210</v>
      </c>
      <c r="C795" s="34" t="s">
        <v>112</v>
      </c>
      <c r="D795" s="42" t="s">
        <v>113</v>
      </c>
      <c r="E795" s="33">
        <v>290055.71000000002</v>
      </c>
      <c r="F795" s="33">
        <v>440304.49</v>
      </c>
      <c r="G795" s="33"/>
      <c r="H795" s="33">
        <f t="shared" si="12"/>
        <v>730360.2</v>
      </c>
    </row>
    <row r="796" spans="1:8" x14ac:dyDescent="0.25">
      <c r="A796" s="143" t="s">
        <v>4401</v>
      </c>
      <c r="B796" s="34" t="s">
        <v>456</v>
      </c>
      <c r="C796" s="34" t="s">
        <v>112</v>
      </c>
      <c r="D796" s="42" t="s">
        <v>113</v>
      </c>
      <c r="E796" s="33">
        <v>1200699.76</v>
      </c>
      <c r="F796" s="33">
        <v>152935.32</v>
      </c>
      <c r="G796" s="33"/>
      <c r="H796" s="33">
        <f t="shared" si="12"/>
        <v>1353635.08</v>
      </c>
    </row>
    <row r="797" spans="1:8" x14ac:dyDescent="0.25">
      <c r="A797" s="143" t="s">
        <v>5325</v>
      </c>
      <c r="B797" s="34" t="s">
        <v>1211</v>
      </c>
      <c r="C797" s="34" t="s">
        <v>112</v>
      </c>
      <c r="D797" s="42" t="s">
        <v>113</v>
      </c>
      <c r="E797" s="33">
        <v>83569.13</v>
      </c>
      <c r="F797" s="33"/>
      <c r="G797" s="33"/>
      <c r="H797" s="33">
        <f t="shared" si="12"/>
        <v>83569.13</v>
      </c>
    </row>
    <row r="798" spans="1:8" x14ac:dyDescent="0.25">
      <c r="A798" s="143" t="s">
        <v>5326</v>
      </c>
      <c r="B798" s="34" t="s">
        <v>1212</v>
      </c>
      <c r="C798" s="34" t="s">
        <v>112</v>
      </c>
      <c r="D798" s="42" t="s">
        <v>113</v>
      </c>
      <c r="E798" s="33">
        <v>34519.449999999997</v>
      </c>
      <c r="F798" s="33"/>
      <c r="G798" s="33"/>
      <c r="H798" s="33">
        <f t="shared" si="12"/>
        <v>34519.449999999997</v>
      </c>
    </row>
    <row r="799" spans="1:8" x14ac:dyDescent="0.25">
      <c r="A799" s="143" t="s">
        <v>4418</v>
      </c>
      <c r="B799" s="34" t="s">
        <v>1213</v>
      </c>
      <c r="C799" s="34" t="s">
        <v>112</v>
      </c>
      <c r="D799" s="42" t="s">
        <v>113</v>
      </c>
      <c r="E799" s="33">
        <v>327509.01</v>
      </c>
      <c r="F799" s="33"/>
      <c r="G799" s="33"/>
      <c r="H799" s="33">
        <f t="shared" si="12"/>
        <v>327509.01</v>
      </c>
    </row>
    <row r="800" spans="1:8" x14ac:dyDescent="0.25">
      <c r="A800" s="143" t="s">
        <v>5327</v>
      </c>
      <c r="B800" s="34" t="s">
        <v>1214</v>
      </c>
      <c r="C800" s="34" t="s">
        <v>112</v>
      </c>
      <c r="D800" s="42" t="s">
        <v>113</v>
      </c>
      <c r="E800" s="33">
        <v>34151.769999999997</v>
      </c>
      <c r="F800" s="33"/>
      <c r="G800" s="33"/>
      <c r="H800" s="33">
        <f t="shared" si="12"/>
        <v>34151.769999999997</v>
      </c>
    </row>
    <row r="801" spans="1:8" x14ac:dyDescent="0.25">
      <c r="A801" s="143" t="s">
        <v>5328</v>
      </c>
      <c r="B801" s="34" t="s">
        <v>1215</v>
      </c>
      <c r="C801" s="34" t="s">
        <v>112</v>
      </c>
      <c r="D801" s="42" t="s">
        <v>113</v>
      </c>
      <c r="E801" s="33">
        <v>36814.32</v>
      </c>
      <c r="F801" s="33"/>
      <c r="G801" s="33"/>
      <c r="H801" s="33">
        <f t="shared" si="12"/>
        <v>36814.32</v>
      </c>
    </row>
    <row r="802" spans="1:8" x14ac:dyDescent="0.25">
      <c r="A802" s="143" t="s">
        <v>5329</v>
      </c>
      <c r="B802" s="34" t="s">
        <v>1216</v>
      </c>
      <c r="C802" s="34" t="s">
        <v>112</v>
      </c>
      <c r="D802" s="42" t="s">
        <v>113</v>
      </c>
      <c r="E802" s="33">
        <v>8889.9699999999993</v>
      </c>
      <c r="F802" s="33"/>
      <c r="G802" s="33"/>
      <c r="H802" s="33">
        <f t="shared" si="12"/>
        <v>8889.9699999999993</v>
      </c>
    </row>
    <row r="803" spans="1:8" x14ac:dyDescent="0.25">
      <c r="A803" s="143" t="s">
        <v>5330</v>
      </c>
      <c r="B803" s="34" t="s">
        <v>1217</v>
      </c>
      <c r="C803" s="34" t="s">
        <v>112</v>
      </c>
      <c r="D803" s="42" t="s">
        <v>113</v>
      </c>
      <c r="E803" s="33">
        <v>105953.61</v>
      </c>
      <c r="F803" s="33"/>
      <c r="G803" s="33"/>
      <c r="H803" s="33">
        <f t="shared" si="12"/>
        <v>105953.61</v>
      </c>
    </row>
    <row r="804" spans="1:8" x14ac:dyDescent="0.25">
      <c r="A804" s="143" t="s">
        <v>5331</v>
      </c>
      <c r="B804" s="34" t="s">
        <v>1218</v>
      </c>
      <c r="C804" s="34" t="s">
        <v>112</v>
      </c>
      <c r="D804" s="42" t="s">
        <v>113</v>
      </c>
      <c r="E804" s="33">
        <v>80148.37</v>
      </c>
      <c r="F804" s="33"/>
      <c r="G804" s="33"/>
      <c r="H804" s="33">
        <f t="shared" si="12"/>
        <v>80148.37</v>
      </c>
    </row>
    <row r="805" spans="1:8" x14ac:dyDescent="0.25">
      <c r="A805" s="143" t="s">
        <v>5332</v>
      </c>
      <c r="B805" s="34" t="s">
        <v>1219</v>
      </c>
      <c r="C805" s="34" t="s">
        <v>112</v>
      </c>
      <c r="D805" s="42" t="s">
        <v>113</v>
      </c>
      <c r="E805" s="33">
        <v>1783.53</v>
      </c>
      <c r="F805" s="33"/>
      <c r="G805" s="33"/>
      <c r="H805" s="33">
        <f t="shared" si="12"/>
        <v>1783.53</v>
      </c>
    </row>
    <row r="806" spans="1:8" x14ac:dyDescent="0.25">
      <c r="A806" s="143" t="s">
        <v>5333</v>
      </c>
      <c r="B806" s="34" t="s">
        <v>1220</v>
      </c>
      <c r="C806" s="34" t="s">
        <v>112</v>
      </c>
      <c r="D806" s="42" t="s">
        <v>113</v>
      </c>
      <c r="E806" s="33">
        <v>55894.710000000006</v>
      </c>
      <c r="F806" s="33"/>
      <c r="G806" s="33"/>
      <c r="H806" s="33">
        <f t="shared" si="12"/>
        <v>55894.710000000006</v>
      </c>
    </row>
    <row r="807" spans="1:8" x14ac:dyDescent="0.25">
      <c r="A807" s="143" t="s">
        <v>5334</v>
      </c>
      <c r="B807" s="34" t="s">
        <v>1221</v>
      </c>
      <c r="C807" s="34" t="s">
        <v>112</v>
      </c>
      <c r="D807" s="42" t="s">
        <v>113</v>
      </c>
      <c r="E807" s="33">
        <v>1359046.6</v>
      </c>
      <c r="F807" s="33">
        <v>961024.38</v>
      </c>
      <c r="G807" s="33"/>
      <c r="H807" s="33">
        <f t="shared" si="12"/>
        <v>2320070.98</v>
      </c>
    </row>
    <row r="808" spans="1:8" x14ac:dyDescent="0.25">
      <c r="A808" s="143" t="s">
        <v>5335</v>
      </c>
      <c r="B808" s="34" t="s">
        <v>1222</v>
      </c>
      <c r="C808" s="34" t="s">
        <v>112</v>
      </c>
      <c r="D808" s="42" t="s">
        <v>113</v>
      </c>
      <c r="E808" s="33">
        <v>34226.92</v>
      </c>
      <c r="F808" s="33"/>
      <c r="G808" s="33"/>
      <c r="H808" s="33">
        <f t="shared" si="12"/>
        <v>34226.92</v>
      </c>
    </row>
    <row r="809" spans="1:8" x14ac:dyDescent="0.25">
      <c r="A809" s="143" t="s">
        <v>5336</v>
      </c>
      <c r="B809" s="34" t="s">
        <v>1223</v>
      </c>
      <c r="C809" s="34" t="s">
        <v>112</v>
      </c>
      <c r="D809" s="42" t="s">
        <v>113</v>
      </c>
      <c r="E809" s="33">
        <v>9430.31</v>
      </c>
      <c r="F809" s="33"/>
      <c r="G809" s="33"/>
      <c r="H809" s="33">
        <f t="shared" si="12"/>
        <v>9430.31</v>
      </c>
    </row>
    <row r="810" spans="1:8" x14ac:dyDescent="0.25">
      <c r="A810" s="143" t="s">
        <v>5337</v>
      </c>
      <c r="B810" s="34" t="s">
        <v>1224</v>
      </c>
      <c r="C810" s="34" t="s">
        <v>112</v>
      </c>
      <c r="D810" s="42" t="s">
        <v>113</v>
      </c>
      <c r="E810" s="33">
        <v>14595.01</v>
      </c>
      <c r="F810" s="33"/>
      <c r="G810" s="33"/>
      <c r="H810" s="33">
        <f t="shared" si="12"/>
        <v>14595.01</v>
      </c>
    </row>
    <row r="811" spans="1:8" x14ac:dyDescent="0.25">
      <c r="A811" s="143" t="s">
        <v>5338</v>
      </c>
      <c r="B811" s="34" t="s">
        <v>1225</v>
      </c>
      <c r="C811" s="34" t="s">
        <v>112</v>
      </c>
      <c r="D811" s="42" t="s">
        <v>113</v>
      </c>
      <c r="E811" s="33">
        <v>54682.98</v>
      </c>
      <c r="F811" s="33"/>
      <c r="G811" s="33"/>
      <c r="H811" s="33">
        <f t="shared" si="12"/>
        <v>54682.98</v>
      </c>
    </row>
    <row r="812" spans="1:8" x14ac:dyDescent="0.25">
      <c r="A812" s="143" t="s">
        <v>5339</v>
      </c>
      <c r="B812" s="34" t="s">
        <v>1226</v>
      </c>
      <c r="C812" s="34" t="s">
        <v>112</v>
      </c>
      <c r="D812" s="42" t="s">
        <v>113</v>
      </c>
      <c r="E812" s="33">
        <v>206644</v>
      </c>
      <c r="F812" s="33">
        <v>40189.75</v>
      </c>
      <c r="G812" s="33"/>
      <c r="H812" s="33">
        <f t="shared" si="12"/>
        <v>246833.75</v>
      </c>
    </row>
    <row r="813" spans="1:8" x14ac:dyDescent="0.25">
      <c r="A813" s="143" t="s">
        <v>5340</v>
      </c>
      <c r="B813" s="34" t="s">
        <v>1227</v>
      </c>
      <c r="C813" s="34" t="s">
        <v>112</v>
      </c>
      <c r="D813" s="42" t="s">
        <v>113</v>
      </c>
      <c r="E813" s="33">
        <v>110837.94</v>
      </c>
      <c r="F813" s="33">
        <v>79015.91</v>
      </c>
      <c r="G813" s="33"/>
      <c r="H813" s="33">
        <f t="shared" si="12"/>
        <v>189853.85</v>
      </c>
    </row>
    <row r="814" spans="1:8" x14ac:dyDescent="0.25">
      <c r="A814" s="143" t="s">
        <v>5341</v>
      </c>
      <c r="B814" s="34" t="s">
        <v>1228</v>
      </c>
      <c r="C814" s="34" t="s">
        <v>112</v>
      </c>
      <c r="D814" s="42" t="s">
        <v>113</v>
      </c>
      <c r="E814" s="33">
        <v>50960.74</v>
      </c>
      <c r="F814" s="33">
        <v>10052.73</v>
      </c>
      <c r="G814" s="33"/>
      <c r="H814" s="33">
        <f t="shared" si="12"/>
        <v>61013.47</v>
      </c>
    </row>
    <row r="815" spans="1:8" x14ac:dyDescent="0.25">
      <c r="A815" s="143" t="s">
        <v>5342</v>
      </c>
      <c r="B815" s="34" t="s">
        <v>1229</v>
      </c>
      <c r="C815" s="34" t="s">
        <v>112</v>
      </c>
      <c r="D815" s="42" t="s">
        <v>113</v>
      </c>
      <c r="E815" s="33">
        <v>132216.03</v>
      </c>
      <c r="F815" s="33"/>
      <c r="G815" s="33"/>
      <c r="H815" s="33">
        <f t="shared" si="12"/>
        <v>132216.03</v>
      </c>
    </row>
    <row r="816" spans="1:8" x14ac:dyDescent="0.25">
      <c r="A816" s="143" t="s">
        <v>5343</v>
      </c>
      <c r="B816" s="34" t="s">
        <v>1230</v>
      </c>
      <c r="C816" s="34" t="s">
        <v>112</v>
      </c>
      <c r="D816" s="42" t="s">
        <v>113</v>
      </c>
      <c r="E816" s="33">
        <v>35715.910000000003</v>
      </c>
      <c r="F816" s="33"/>
      <c r="G816" s="33"/>
      <c r="H816" s="33">
        <f t="shared" si="12"/>
        <v>35715.910000000003</v>
      </c>
    </row>
    <row r="817" spans="1:8" x14ac:dyDescent="0.25">
      <c r="A817" s="143" t="s">
        <v>5344</v>
      </c>
      <c r="B817" s="34" t="s">
        <v>1231</v>
      </c>
      <c r="C817" s="34" t="s">
        <v>112</v>
      </c>
      <c r="D817" s="42" t="s">
        <v>113</v>
      </c>
      <c r="E817" s="33">
        <v>341133.85</v>
      </c>
      <c r="F817" s="33">
        <v>81583.649999999994</v>
      </c>
      <c r="G817" s="33"/>
      <c r="H817" s="33">
        <f t="shared" si="12"/>
        <v>422717.5</v>
      </c>
    </row>
    <row r="818" spans="1:8" x14ac:dyDescent="0.25">
      <c r="A818" s="143" t="s">
        <v>5345</v>
      </c>
      <c r="B818" s="34" t="s">
        <v>1232</v>
      </c>
      <c r="C818" s="34" t="s">
        <v>112</v>
      </c>
      <c r="D818" s="42" t="s">
        <v>113</v>
      </c>
      <c r="E818" s="33">
        <v>524242.41</v>
      </c>
      <c r="F818" s="33">
        <v>211350.69</v>
      </c>
      <c r="G818" s="33"/>
      <c r="H818" s="33">
        <f t="shared" si="12"/>
        <v>735593.1</v>
      </c>
    </row>
    <row r="819" spans="1:8" x14ac:dyDescent="0.25">
      <c r="A819" s="143" t="s">
        <v>5346</v>
      </c>
      <c r="B819" s="34" t="s">
        <v>1233</v>
      </c>
      <c r="C819" s="34" t="s">
        <v>112</v>
      </c>
      <c r="D819" s="42" t="s">
        <v>113</v>
      </c>
      <c r="E819" s="33">
        <v>548997.81000000006</v>
      </c>
      <c r="F819" s="33"/>
      <c r="G819" s="33"/>
      <c r="H819" s="33">
        <f t="shared" si="12"/>
        <v>548997.81000000006</v>
      </c>
    </row>
    <row r="820" spans="1:8" x14ac:dyDescent="0.25">
      <c r="A820" s="143" t="s">
        <v>5347</v>
      </c>
      <c r="B820" s="34" t="s">
        <v>1234</v>
      </c>
      <c r="C820" s="34" t="s">
        <v>112</v>
      </c>
      <c r="D820" s="42" t="s">
        <v>113</v>
      </c>
      <c r="E820" s="33">
        <v>131905.22</v>
      </c>
      <c r="F820" s="33">
        <v>179487.79</v>
      </c>
      <c r="G820" s="33"/>
      <c r="H820" s="33">
        <f t="shared" si="12"/>
        <v>311393.01</v>
      </c>
    </row>
    <row r="821" spans="1:8" x14ac:dyDescent="0.25">
      <c r="A821" s="143" t="s">
        <v>5348</v>
      </c>
      <c r="B821" s="34" t="s">
        <v>1235</v>
      </c>
      <c r="C821" s="34" t="s">
        <v>112</v>
      </c>
      <c r="D821" s="42" t="s">
        <v>113</v>
      </c>
      <c r="E821" s="33">
        <v>179389.67</v>
      </c>
      <c r="F821" s="33"/>
      <c r="G821" s="33"/>
      <c r="H821" s="33">
        <f t="shared" si="12"/>
        <v>179389.67</v>
      </c>
    </row>
    <row r="822" spans="1:8" x14ac:dyDescent="0.25">
      <c r="A822" s="143" t="s">
        <v>5349</v>
      </c>
      <c r="B822" s="34" t="s">
        <v>1236</v>
      </c>
      <c r="C822" s="34" t="s">
        <v>112</v>
      </c>
      <c r="D822" s="42" t="s">
        <v>113</v>
      </c>
      <c r="E822" s="33">
        <v>3424502.95</v>
      </c>
      <c r="F822" s="33">
        <v>362410.69</v>
      </c>
      <c r="G822" s="33"/>
      <c r="H822" s="33">
        <f t="shared" si="12"/>
        <v>3786913.64</v>
      </c>
    </row>
    <row r="823" spans="1:8" x14ac:dyDescent="0.25">
      <c r="A823" s="143" t="s">
        <v>5350</v>
      </c>
      <c r="B823" s="34" t="s">
        <v>1237</v>
      </c>
      <c r="C823" s="34" t="s">
        <v>112</v>
      </c>
      <c r="D823" s="42" t="s">
        <v>113</v>
      </c>
      <c r="E823" s="33">
        <v>447890.31</v>
      </c>
      <c r="F823" s="33"/>
      <c r="G823" s="33"/>
      <c r="H823" s="33">
        <f t="shared" si="12"/>
        <v>447890.31</v>
      </c>
    </row>
    <row r="824" spans="1:8" x14ac:dyDescent="0.25">
      <c r="A824" s="143" t="s">
        <v>5351</v>
      </c>
      <c r="B824" s="34" t="s">
        <v>1238</v>
      </c>
      <c r="C824" s="34" t="s">
        <v>112</v>
      </c>
      <c r="D824" s="42" t="s">
        <v>113</v>
      </c>
      <c r="E824" s="33">
        <v>76975.89</v>
      </c>
      <c r="F824" s="33">
        <v>72744.89</v>
      </c>
      <c r="G824" s="33"/>
      <c r="H824" s="33">
        <f t="shared" si="12"/>
        <v>149720.78</v>
      </c>
    </row>
    <row r="825" spans="1:8" x14ac:dyDescent="0.25">
      <c r="A825" s="143" t="s">
        <v>5352</v>
      </c>
      <c r="B825" s="34" t="s">
        <v>1239</v>
      </c>
      <c r="C825" s="34" t="s">
        <v>112</v>
      </c>
      <c r="D825" s="42" t="s">
        <v>113</v>
      </c>
      <c r="E825" s="33">
        <v>197495.7</v>
      </c>
      <c r="F825" s="33"/>
      <c r="G825" s="33"/>
      <c r="H825" s="33">
        <f t="shared" si="12"/>
        <v>197495.7</v>
      </c>
    </row>
    <row r="826" spans="1:8" x14ac:dyDescent="0.25">
      <c r="A826" s="143" t="s">
        <v>5353</v>
      </c>
      <c r="B826" s="34" t="s">
        <v>1240</v>
      </c>
      <c r="C826" s="34" t="s">
        <v>112</v>
      </c>
      <c r="D826" s="42" t="s">
        <v>113</v>
      </c>
      <c r="E826" s="33">
        <v>182545.32</v>
      </c>
      <c r="F826" s="33"/>
      <c r="G826" s="33"/>
      <c r="H826" s="33">
        <f t="shared" si="12"/>
        <v>182545.32</v>
      </c>
    </row>
    <row r="827" spans="1:8" x14ac:dyDescent="0.25">
      <c r="A827" s="143" t="s">
        <v>5354</v>
      </c>
      <c r="B827" s="34" t="s">
        <v>1241</v>
      </c>
      <c r="C827" s="34" t="s">
        <v>112</v>
      </c>
      <c r="D827" s="42" t="s">
        <v>113</v>
      </c>
      <c r="E827" s="33">
        <v>6923.2</v>
      </c>
      <c r="F827" s="33">
        <v>11576.77</v>
      </c>
      <c r="G827" s="33"/>
      <c r="H827" s="33">
        <f t="shared" si="12"/>
        <v>18499.97</v>
      </c>
    </row>
    <row r="828" spans="1:8" x14ac:dyDescent="0.25">
      <c r="A828" s="143" t="s">
        <v>5355</v>
      </c>
      <c r="B828" s="34" t="s">
        <v>1242</v>
      </c>
      <c r="C828" s="34" t="s">
        <v>112</v>
      </c>
      <c r="D828" s="42" t="s">
        <v>113</v>
      </c>
      <c r="E828" s="33">
        <v>1055658.97</v>
      </c>
      <c r="F828" s="33"/>
      <c r="G828" s="33"/>
      <c r="H828" s="33">
        <f t="shared" si="12"/>
        <v>1055658.97</v>
      </c>
    </row>
    <row r="829" spans="1:8" x14ac:dyDescent="0.25">
      <c r="A829" s="143" t="s">
        <v>5356</v>
      </c>
      <c r="B829" s="34" t="s">
        <v>1243</v>
      </c>
      <c r="C829" s="34" t="s">
        <v>112</v>
      </c>
      <c r="D829" s="42" t="s">
        <v>113</v>
      </c>
      <c r="E829" s="33">
        <v>1438444.39</v>
      </c>
      <c r="F829" s="33">
        <v>427380.71</v>
      </c>
      <c r="G829" s="33"/>
      <c r="H829" s="33">
        <f t="shared" si="12"/>
        <v>1865825.0999999999</v>
      </c>
    </row>
    <row r="830" spans="1:8" x14ac:dyDescent="0.25">
      <c r="A830" s="143" t="s">
        <v>5357</v>
      </c>
      <c r="B830" s="34" t="s">
        <v>1244</v>
      </c>
      <c r="C830" s="34" t="s">
        <v>112</v>
      </c>
      <c r="D830" s="42" t="s">
        <v>113</v>
      </c>
      <c r="E830" s="33">
        <v>212992.91</v>
      </c>
      <c r="F830" s="33"/>
      <c r="G830" s="33"/>
      <c r="H830" s="33">
        <f t="shared" si="12"/>
        <v>212992.91</v>
      </c>
    </row>
    <row r="831" spans="1:8" x14ac:dyDescent="0.25">
      <c r="A831" s="143" t="s">
        <v>5358</v>
      </c>
      <c r="B831" s="34" t="s">
        <v>1245</v>
      </c>
      <c r="C831" s="34" t="s">
        <v>112</v>
      </c>
      <c r="D831" s="42" t="s">
        <v>113</v>
      </c>
      <c r="E831" s="33">
        <v>7196153.5500000007</v>
      </c>
      <c r="F831" s="33"/>
      <c r="G831" s="33"/>
      <c r="H831" s="33">
        <f t="shared" si="12"/>
        <v>7196153.5500000007</v>
      </c>
    </row>
    <row r="832" spans="1:8" x14ac:dyDescent="0.25">
      <c r="A832" s="143" t="s">
        <v>5359</v>
      </c>
      <c r="B832" s="34" t="s">
        <v>1246</v>
      </c>
      <c r="C832" s="34" t="s">
        <v>112</v>
      </c>
      <c r="D832" s="42" t="s">
        <v>113</v>
      </c>
      <c r="E832" s="33">
        <v>3394.44</v>
      </c>
      <c r="F832" s="33"/>
      <c r="G832" s="33"/>
      <c r="H832" s="33">
        <f t="shared" si="12"/>
        <v>3394.44</v>
      </c>
    </row>
    <row r="833" spans="1:8" x14ac:dyDescent="0.25">
      <c r="A833" s="143" t="s">
        <v>5360</v>
      </c>
      <c r="B833" s="34" t="s">
        <v>1247</v>
      </c>
      <c r="C833" s="34" t="s">
        <v>112</v>
      </c>
      <c r="D833" s="42" t="s">
        <v>113</v>
      </c>
      <c r="E833" s="33">
        <v>18791.3</v>
      </c>
      <c r="F833" s="33"/>
      <c r="G833" s="33"/>
      <c r="H833" s="33">
        <f t="shared" si="12"/>
        <v>18791.3</v>
      </c>
    </row>
    <row r="834" spans="1:8" x14ac:dyDescent="0.25">
      <c r="A834" s="143" t="s">
        <v>5361</v>
      </c>
      <c r="B834" s="34" t="s">
        <v>1248</v>
      </c>
      <c r="C834" s="34" t="s">
        <v>112</v>
      </c>
      <c r="D834" s="42" t="s">
        <v>113</v>
      </c>
      <c r="E834" s="33">
        <v>187156.53</v>
      </c>
      <c r="F834" s="33"/>
      <c r="G834" s="33"/>
      <c r="H834" s="33">
        <f t="shared" si="12"/>
        <v>187156.53</v>
      </c>
    </row>
    <row r="835" spans="1:8" x14ac:dyDescent="0.25">
      <c r="A835" s="143" t="s">
        <v>5362</v>
      </c>
      <c r="B835" s="34" t="s">
        <v>1249</v>
      </c>
      <c r="C835" s="34" t="s">
        <v>112</v>
      </c>
      <c r="D835" s="42" t="s">
        <v>113</v>
      </c>
      <c r="E835" s="33">
        <v>162116.18</v>
      </c>
      <c r="F835" s="33"/>
      <c r="G835" s="33"/>
      <c r="H835" s="33">
        <f t="shared" si="12"/>
        <v>162116.18</v>
      </c>
    </row>
    <row r="836" spans="1:8" x14ac:dyDescent="0.25">
      <c r="A836" s="143" t="s">
        <v>5363</v>
      </c>
      <c r="B836" s="34" t="s">
        <v>1250</v>
      </c>
      <c r="C836" s="34" t="s">
        <v>112</v>
      </c>
      <c r="D836" s="42" t="s">
        <v>113</v>
      </c>
      <c r="E836" s="33">
        <v>30317.09</v>
      </c>
      <c r="F836" s="33"/>
      <c r="G836" s="33"/>
      <c r="H836" s="33">
        <f t="shared" si="12"/>
        <v>30317.09</v>
      </c>
    </row>
    <row r="837" spans="1:8" x14ac:dyDescent="0.25">
      <c r="A837" s="143" t="s">
        <v>5364</v>
      </c>
      <c r="B837" s="34" t="s">
        <v>1251</v>
      </c>
      <c r="C837" s="34" t="s">
        <v>112</v>
      </c>
      <c r="D837" s="42" t="s">
        <v>113</v>
      </c>
      <c r="E837" s="33">
        <v>53972.479999999996</v>
      </c>
      <c r="F837" s="33"/>
      <c r="G837" s="33"/>
      <c r="H837" s="33">
        <f t="shared" si="12"/>
        <v>53972.479999999996</v>
      </c>
    </row>
    <row r="838" spans="1:8" x14ac:dyDescent="0.25">
      <c r="A838" s="143" t="s">
        <v>5365</v>
      </c>
      <c r="B838" s="34" t="s">
        <v>1252</v>
      </c>
      <c r="C838" s="34" t="s">
        <v>112</v>
      </c>
      <c r="D838" s="42" t="s">
        <v>113</v>
      </c>
      <c r="E838" s="33">
        <v>71649.119999999995</v>
      </c>
      <c r="F838" s="33"/>
      <c r="G838" s="33"/>
      <c r="H838" s="33">
        <f t="shared" ref="H838:H901" si="13">E838+F838+G838</f>
        <v>71649.119999999995</v>
      </c>
    </row>
    <row r="839" spans="1:8" x14ac:dyDescent="0.25">
      <c r="A839" s="143" t="s">
        <v>5366</v>
      </c>
      <c r="B839" s="34" t="s">
        <v>1253</v>
      </c>
      <c r="C839" s="34" t="s">
        <v>112</v>
      </c>
      <c r="D839" s="42" t="s">
        <v>113</v>
      </c>
      <c r="E839" s="33">
        <v>209751.34</v>
      </c>
      <c r="F839" s="33">
        <v>43472.87</v>
      </c>
      <c r="G839" s="33"/>
      <c r="H839" s="33">
        <f t="shared" si="13"/>
        <v>253224.21</v>
      </c>
    </row>
    <row r="840" spans="1:8" x14ac:dyDescent="0.25">
      <c r="A840" s="143" t="s">
        <v>4402</v>
      </c>
      <c r="B840" s="34" t="s">
        <v>203</v>
      </c>
      <c r="C840" s="34" t="s">
        <v>112</v>
      </c>
      <c r="D840" s="42" t="s">
        <v>113</v>
      </c>
      <c r="E840" s="33">
        <v>378252.9</v>
      </c>
      <c r="F840" s="33"/>
      <c r="G840" s="33"/>
      <c r="H840" s="33">
        <f t="shared" si="13"/>
        <v>378252.9</v>
      </c>
    </row>
    <row r="841" spans="1:8" x14ac:dyDescent="0.25">
      <c r="A841" s="143" t="s">
        <v>5367</v>
      </c>
      <c r="B841" s="34" t="s">
        <v>1254</v>
      </c>
      <c r="C841" s="34" t="s">
        <v>112</v>
      </c>
      <c r="D841" s="42" t="s">
        <v>113</v>
      </c>
      <c r="E841" s="33">
        <v>85179.74</v>
      </c>
      <c r="F841" s="33"/>
      <c r="G841" s="33"/>
      <c r="H841" s="33">
        <f t="shared" si="13"/>
        <v>85179.74</v>
      </c>
    </row>
    <row r="842" spans="1:8" x14ac:dyDescent="0.25">
      <c r="A842" s="143" t="s">
        <v>5368</v>
      </c>
      <c r="B842" s="34" t="s">
        <v>1255</v>
      </c>
      <c r="C842" s="34" t="s">
        <v>112</v>
      </c>
      <c r="D842" s="42" t="s">
        <v>113</v>
      </c>
      <c r="E842" s="33">
        <v>86604.76</v>
      </c>
      <c r="F842" s="33">
        <v>25732.23</v>
      </c>
      <c r="G842" s="33"/>
      <c r="H842" s="33">
        <f t="shared" si="13"/>
        <v>112336.98999999999</v>
      </c>
    </row>
    <row r="843" spans="1:8" x14ac:dyDescent="0.25">
      <c r="A843" s="143" t="s">
        <v>5369</v>
      </c>
      <c r="B843" s="34" t="s">
        <v>1256</v>
      </c>
      <c r="C843" s="34" t="s">
        <v>112</v>
      </c>
      <c r="D843" s="42" t="s">
        <v>113</v>
      </c>
      <c r="E843" s="33">
        <v>33488</v>
      </c>
      <c r="F843" s="33">
        <v>15346.8</v>
      </c>
      <c r="G843" s="33"/>
      <c r="H843" s="33">
        <f t="shared" si="13"/>
        <v>48834.8</v>
      </c>
    </row>
    <row r="844" spans="1:8" x14ac:dyDescent="0.25">
      <c r="A844" s="143" t="s">
        <v>5370</v>
      </c>
      <c r="B844" s="34" t="s">
        <v>1257</v>
      </c>
      <c r="C844" s="34" t="s">
        <v>112</v>
      </c>
      <c r="D844" s="42" t="s">
        <v>113</v>
      </c>
      <c r="E844" s="33">
        <v>35954.92</v>
      </c>
      <c r="F844" s="33">
        <v>8272.14</v>
      </c>
      <c r="G844" s="33"/>
      <c r="H844" s="33">
        <f t="shared" si="13"/>
        <v>44227.06</v>
      </c>
    </row>
    <row r="845" spans="1:8" x14ac:dyDescent="0.25">
      <c r="A845" s="143" t="s">
        <v>5371</v>
      </c>
      <c r="B845" s="34" t="s">
        <v>1258</v>
      </c>
      <c r="C845" s="34" t="s">
        <v>112</v>
      </c>
      <c r="D845" s="42" t="s">
        <v>113</v>
      </c>
      <c r="E845" s="33">
        <v>202350.89</v>
      </c>
      <c r="F845" s="33">
        <v>50445.729999999996</v>
      </c>
      <c r="G845" s="33"/>
      <c r="H845" s="33">
        <f t="shared" si="13"/>
        <v>252796.62</v>
      </c>
    </row>
    <row r="846" spans="1:8" x14ac:dyDescent="0.25">
      <c r="A846" s="143" t="s">
        <v>5372</v>
      </c>
      <c r="B846" s="34" t="s">
        <v>1259</v>
      </c>
      <c r="C846" s="34" t="s">
        <v>112</v>
      </c>
      <c r="D846" s="42" t="s">
        <v>113</v>
      </c>
      <c r="E846" s="33">
        <v>93440.75</v>
      </c>
      <c r="F846" s="33"/>
      <c r="G846" s="33"/>
      <c r="H846" s="33">
        <f t="shared" si="13"/>
        <v>93440.75</v>
      </c>
    </row>
    <row r="847" spans="1:8" x14ac:dyDescent="0.25">
      <c r="A847" s="143" t="s">
        <v>5373</v>
      </c>
      <c r="B847" s="34" t="s">
        <v>1260</v>
      </c>
      <c r="C847" s="34" t="s">
        <v>112</v>
      </c>
      <c r="D847" s="42" t="s">
        <v>113</v>
      </c>
      <c r="E847" s="33"/>
      <c r="F847" s="33">
        <v>6202.77</v>
      </c>
      <c r="G847" s="33"/>
      <c r="H847" s="33">
        <f t="shared" si="13"/>
        <v>6202.77</v>
      </c>
    </row>
    <row r="848" spans="1:8" x14ac:dyDescent="0.25">
      <c r="A848" s="143" t="s">
        <v>4464</v>
      </c>
      <c r="B848" s="34" t="s">
        <v>1261</v>
      </c>
      <c r="C848" s="34" t="s">
        <v>112</v>
      </c>
      <c r="D848" s="42" t="s">
        <v>113</v>
      </c>
      <c r="E848" s="33">
        <v>259653.13</v>
      </c>
      <c r="F848" s="33">
        <v>53528.619999999995</v>
      </c>
      <c r="G848" s="33"/>
      <c r="H848" s="33">
        <f t="shared" si="13"/>
        <v>313181.75</v>
      </c>
    </row>
    <row r="849" spans="1:8" x14ac:dyDescent="0.25">
      <c r="A849" s="143" t="s">
        <v>5374</v>
      </c>
      <c r="B849" s="34" t="s">
        <v>1262</v>
      </c>
      <c r="C849" s="34" t="s">
        <v>112</v>
      </c>
      <c r="D849" s="42" t="s">
        <v>113</v>
      </c>
      <c r="E849" s="33">
        <v>22142.15</v>
      </c>
      <c r="F849" s="33"/>
      <c r="G849" s="33"/>
      <c r="H849" s="33">
        <f t="shared" si="13"/>
        <v>22142.15</v>
      </c>
    </row>
    <row r="850" spans="1:8" x14ac:dyDescent="0.25">
      <c r="A850" s="143" t="s">
        <v>5375</v>
      </c>
      <c r="B850" s="34" t="s">
        <v>1263</v>
      </c>
      <c r="C850" s="34" t="s">
        <v>112</v>
      </c>
      <c r="D850" s="42" t="s">
        <v>113</v>
      </c>
      <c r="E850" s="33">
        <v>13344.85</v>
      </c>
      <c r="F850" s="33"/>
      <c r="G850" s="33"/>
      <c r="H850" s="33">
        <f t="shared" si="13"/>
        <v>13344.85</v>
      </c>
    </row>
    <row r="851" spans="1:8" x14ac:dyDescent="0.25">
      <c r="A851" s="143" t="s">
        <v>4625</v>
      </c>
      <c r="B851" s="34" t="s">
        <v>1264</v>
      </c>
      <c r="C851" s="34" t="s">
        <v>112</v>
      </c>
      <c r="D851" s="42" t="s">
        <v>113</v>
      </c>
      <c r="E851" s="33">
        <v>238195.54</v>
      </c>
      <c r="F851" s="33"/>
      <c r="G851" s="33"/>
      <c r="H851" s="33">
        <f t="shared" si="13"/>
        <v>238195.54</v>
      </c>
    </row>
    <row r="852" spans="1:8" x14ac:dyDescent="0.25">
      <c r="A852" s="143" t="s">
        <v>5376</v>
      </c>
      <c r="B852" s="34" t="s">
        <v>1265</v>
      </c>
      <c r="C852" s="34" t="s">
        <v>112</v>
      </c>
      <c r="D852" s="42" t="s">
        <v>113</v>
      </c>
      <c r="E852" s="33">
        <v>9056.85</v>
      </c>
      <c r="F852" s="33"/>
      <c r="G852" s="33"/>
      <c r="H852" s="33">
        <f t="shared" si="13"/>
        <v>9056.85</v>
      </c>
    </row>
    <row r="853" spans="1:8" x14ac:dyDescent="0.25">
      <c r="A853" s="143" t="s">
        <v>4465</v>
      </c>
      <c r="B853" s="34" t="s">
        <v>1266</v>
      </c>
      <c r="C853" s="34" t="s">
        <v>112</v>
      </c>
      <c r="D853" s="42" t="s">
        <v>113</v>
      </c>
      <c r="E853" s="33">
        <v>565084.11</v>
      </c>
      <c r="F853" s="33">
        <v>681520.64000000001</v>
      </c>
      <c r="G853" s="33"/>
      <c r="H853" s="33">
        <f t="shared" si="13"/>
        <v>1246604.75</v>
      </c>
    </row>
    <row r="854" spans="1:8" x14ac:dyDescent="0.25">
      <c r="A854" s="143" t="s">
        <v>5377</v>
      </c>
      <c r="B854" s="34" t="s">
        <v>1267</v>
      </c>
      <c r="C854" s="34" t="s">
        <v>112</v>
      </c>
      <c r="D854" s="42" t="s">
        <v>113</v>
      </c>
      <c r="E854" s="33">
        <v>63377.19</v>
      </c>
      <c r="F854" s="33"/>
      <c r="G854" s="33"/>
      <c r="H854" s="33">
        <f t="shared" si="13"/>
        <v>63377.19</v>
      </c>
    </row>
    <row r="855" spans="1:8" x14ac:dyDescent="0.25">
      <c r="A855" s="143" t="s">
        <v>5378</v>
      </c>
      <c r="B855" s="34" t="s">
        <v>1268</v>
      </c>
      <c r="C855" s="34" t="s">
        <v>112</v>
      </c>
      <c r="D855" s="42" t="s">
        <v>113</v>
      </c>
      <c r="E855" s="33">
        <v>118800.24</v>
      </c>
      <c r="F855" s="33"/>
      <c r="G855" s="33"/>
      <c r="H855" s="33">
        <f t="shared" si="13"/>
        <v>118800.24</v>
      </c>
    </row>
    <row r="856" spans="1:8" x14ac:dyDescent="0.25">
      <c r="A856" s="143" t="s">
        <v>5379</v>
      </c>
      <c r="B856" s="34" t="s">
        <v>1269</v>
      </c>
      <c r="C856" s="34" t="s">
        <v>112</v>
      </c>
      <c r="D856" s="42" t="s">
        <v>113</v>
      </c>
      <c r="E856" s="33">
        <v>136553.43</v>
      </c>
      <c r="F856" s="33">
        <v>11514.14</v>
      </c>
      <c r="G856" s="33"/>
      <c r="H856" s="33">
        <f t="shared" si="13"/>
        <v>148067.57</v>
      </c>
    </row>
    <row r="857" spans="1:8" x14ac:dyDescent="0.25">
      <c r="A857" s="143" t="s">
        <v>5380</v>
      </c>
      <c r="B857" s="34" t="s">
        <v>1270</v>
      </c>
      <c r="C857" s="34" t="s">
        <v>112</v>
      </c>
      <c r="D857" s="42" t="s">
        <v>113</v>
      </c>
      <c r="E857" s="33">
        <v>22895.99</v>
      </c>
      <c r="F857" s="33"/>
      <c r="G857" s="33"/>
      <c r="H857" s="33">
        <f t="shared" si="13"/>
        <v>22895.99</v>
      </c>
    </row>
    <row r="858" spans="1:8" x14ac:dyDescent="0.25">
      <c r="A858" s="143" t="s">
        <v>5381</v>
      </c>
      <c r="B858" s="34" t="s">
        <v>1271</v>
      </c>
      <c r="C858" s="34" t="s">
        <v>112</v>
      </c>
      <c r="D858" s="42" t="s">
        <v>113</v>
      </c>
      <c r="E858" s="33">
        <v>34726.58</v>
      </c>
      <c r="F858" s="33"/>
      <c r="G858" s="33"/>
      <c r="H858" s="33">
        <f t="shared" si="13"/>
        <v>34726.58</v>
      </c>
    </row>
    <row r="859" spans="1:8" x14ac:dyDescent="0.25">
      <c r="A859" s="143" t="s">
        <v>5382</v>
      </c>
      <c r="B859" s="34" t="s">
        <v>1272</v>
      </c>
      <c r="C859" s="34" t="s">
        <v>112</v>
      </c>
      <c r="D859" s="42" t="s">
        <v>113</v>
      </c>
      <c r="E859" s="33">
        <v>1788916.42</v>
      </c>
      <c r="F859" s="33">
        <v>733672.95999999996</v>
      </c>
      <c r="G859" s="33"/>
      <c r="H859" s="33">
        <f t="shared" si="13"/>
        <v>2522589.38</v>
      </c>
    </row>
    <row r="860" spans="1:8" x14ac:dyDescent="0.25">
      <c r="A860" s="143" t="s">
        <v>5383</v>
      </c>
      <c r="B860" s="34" t="s">
        <v>1273</v>
      </c>
      <c r="C860" s="34" t="s">
        <v>112</v>
      </c>
      <c r="D860" s="42" t="s">
        <v>113</v>
      </c>
      <c r="E860" s="33">
        <v>201508.4</v>
      </c>
      <c r="F860" s="33"/>
      <c r="G860" s="33"/>
      <c r="H860" s="33">
        <f t="shared" si="13"/>
        <v>201508.4</v>
      </c>
    </row>
    <row r="861" spans="1:8" x14ac:dyDescent="0.25">
      <c r="A861" s="143" t="s">
        <v>5384</v>
      </c>
      <c r="B861" s="34" t="s">
        <v>1274</v>
      </c>
      <c r="C861" s="34" t="s">
        <v>112</v>
      </c>
      <c r="D861" s="42" t="s">
        <v>113</v>
      </c>
      <c r="E861" s="33">
        <v>79040.990000000005</v>
      </c>
      <c r="F861" s="33"/>
      <c r="G861" s="33"/>
      <c r="H861" s="33">
        <f t="shared" si="13"/>
        <v>79040.990000000005</v>
      </c>
    </row>
    <row r="862" spans="1:8" x14ac:dyDescent="0.25">
      <c r="A862" s="143" t="s">
        <v>5385</v>
      </c>
      <c r="B862" s="34" t="s">
        <v>1275</v>
      </c>
      <c r="C862" s="34" t="s">
        <v>112</v>
      </c>
      <c r="D862" s="42" t="s">
        <v>113</v>
      </c>
      <c r="E862" s="33">
        <v>105033.9</v>
      </c>
      <c r="F862" s="33"/>
      <c r="G862" s="33"/>
      <c r="H862" s="33">
        <f t="shared" si="13"/>
        <v>105033.9</v>
      </c>
    </row>
    <row r="863" spans="1:8" x14ac:dyDescent="0.25">
      <c r="A863" s="143" t="s">
        <v>5386</v>
      </c>
      <c r="B863" s="34" t="s">
        <v>1276</v>
      </c>
      <c r="C863" s="34" t="s">
        <v>112</v>
      </c>
      <c r="D863" s="42" t="s">
        <v>113</v>
      </c>
      <c r="E863" s="33">
        <v>28316.720000000001</v>
      </c>
      <c r="F863" s="33"/>
      <c r="G863" s="33"/>
      <c r="H863" s="33">
        <f t="shared" si="13"/>
        <v>28316.720000000001</v>
      </c>
    </row>
    <row r="864" spans="1:8" x14ac:dyDescent="0.25">
      <c r="A864" s="143" t="s">
        <v>4467</v>
      </c>
      <c r="B864" s="34" t="s">
        <v>1277</v>
      </c>
      <c r="C864" s="34" t="s">
        <v>112</v>
      </c>
      <c r="D864" s="42" t="s">
        <v>113</v>
      </c>
      <c r="E864" s="33">
        <v>164973.81</v>
      </c>
      <c r="F864" s="33">
        <v>77962.290000000008</v>
      </c>
      <c r="G864" s="33"/>
      <c r="H864" s="33">
        <f t="shared" si="13"/>
        <v>242936.1</v>
      </c>
    </row>
    <row r="865" spans="1:8" x14ac:dyDescent="0.25">
      <c r="A865" s="143" t="s">
        <v>5387</v>
      </c>
      <c r="B865" s="34" t="s">
        <v>1278</v>
      </c>
      <c r="C865" s="34" t="s">
        <v>112</v>
      </c>
      <c r="D865" s="42" t="s">
        <v>113</v>
      </c>
      <c r="E865" s="33">
        <v>117686.37</v>
      </c>
      <c r="F865" s="33">
        <v>77271.66</v>
      </c>
      <c r="G865" s="33"/>
      <c r="H865" s="33">
        <f t="shared" si="13"/>
        <v>194958.03</v>
      </c>
    </row>
    <row r="866" spans="1:8" x14ac:dyDescent="0.25">
      <c r="A866" s="143" t="s">
        <v>5388</v>
      </c>
      <c r="B866" s="34" t="s">
        <v>1279</v>
      </c>
      <c r="C866" s="34" t="s">
        <v>112</v>
      </c>
      <c r="D866" s="42" t="s">
        <v>113</v>
      </c>
      <c r="E866" s="33">
        <v>109571.03</v>
      </c>
      <c r="F866" s="33">
        <v>27258.79</v>
      </c>
      <c r="G866" s="33"/>
      <c r="H866" s="33">
        <f t="shared" si="13"/>
        <v>136829.82</v>
      </c>
    </row>
    <row r="867" spans="1:8" x14ac:dyDescent="0.25">
      <c r="A867" s="143" t="s">
        <v>5389</v>
      </c>
      <c r="B867" s="34" t="s">
        <v>1280</v>
      </c>
      <c r="C867" s="34" t="s">
        <v>112</v>
      </c>
      <c r="D867" s="42" t="s">
        <v>113</v>
      </c>
      <c r="E867" s="33">
        <v>419606.05</v>
      </c>
      <c r="F867" s="33"/>
      <c r="G867" s="33"/>
      <c r="H867" s="33">
        <f t="shared" si="13"/>
        <v>419606.05</v>
      </c>
    </row>
    <row r="868" spans="1:8" x14ac:dyDescent="0.25">
      <c r="A868" s="143" t="s">
        <v>5390</v>
      </c>
      <c r="B868" s="34" t="s">
        <v>1281</v>
      </c>
      <c r="C868" s="34" t="s">
        <v>112</v>
      </c>
      <c r="D868" s="42" t="s">
        <v>113</v>
      </c>
      <c r="E868" s="33">
        <v>250376.71</v>
      </c>
      <c r="F868" s="33">
        <v>37961.82</v>
      </c>
      <c r="G868" s="33"/>
      <c r="H868" s="33">
        <f t="shared" si="13"/>
        <v>288338.52999999997</v>
      </c>
    </row>
    <row r="869" spans="1:8" x14ac:dyDescent="0.25">
      <c r="A869" s="143" t="s">
        <v>5391</v>
      </c>
      <c r="B869" s="34" t="s">
        <v>1282</v>
      </c>
      <c r="C869" s="34" t="s">
        <v>112</v>
      </c>
      <c r="D869" s="42" t="s">
        <v>113</v>
      </c>
      <c r="E869" s="33">
        <v>54626.86</v>
      </c>
      <c r="F869" s="33">
        <v>13606.83</v>
      </c>
      <c r="G869" s="33"/>
      <c r="H869" s="33">
        <f t="shared" si="13"/>
        <v>68233.69</v>
      </c>
    </row>
    <row r="870" spans="1:8" x14ac:dyDescent="0.25">
      <c r="A870" s="143" t="s">
        <v>5392</v>
      </c>
      <c r="B870" s="34" t="s">
        <v>1283</v>
      </c>
      <c r="C870" s="34" t="s">
        <v>112</v>
      </c>
      <c r="D870" s="42" t="s">
        <v>113</v>
      </c>
      <c r="E870" s="33">
        <v>69082.63</v>
      </c>
      <c r="F870" s="33"/>
      <c r="G870" s="33"/>
      <c r="H870" s="33">
        <f t="shared" si="13"/>
        <v>69082.63</v>
      </c>
    </row>
    <row r="871" spans="1:8" x14ac:dyDescent="0.25">
      <c r="A871" s="143"/>
      <c r="B871" s="34" t="s">
        <v>1284</v>
      </c>
      <c r="C871" s="34" t="s">
        <v>49</v>
      </c>
      <c r="D871" s="24" t="s">
        <v>37</v>
      </c>
      <c r="E871" s="33">
        <v>15533089.719999999</v>
      </c>
      <c r="F871" s="33">
        <v>1040265.95</v>
      </c>
      <c r="G871" s="33"/>
      <c r="H871" s="33">
        <f t="shared" si="13"/>
        <v>16573355.669999998</v>
      </c>
    </row>
    <row r="872" spans="1:8" x14ac:dyDescent="0.25">
      <c r="A872" s="143">
        <v>11001</v>
      </c>
      <c r="B872" s="34" t="s">
        <v>1285</v>
      </c>
      <c r="C872" s="34" t="s">
        <v>49</v>
      </c>
      <c r="D872" s="24" t="s">
        <v>37</v>
      </c>
      <c r="E872" s="33">
        <v>3536488.9</v>
      </c>
      <c r="F872" s="33">
        <v>510988.34</v>
      </c>
      <c r="G872" s="33"/>
      <c r="H872" s="33">
        <f t="shared" si="13"/>
        <v>4047477.2399999998</v>
      </c>
    </row>
    <row r="873" spans="1:8" x14ac:dyDescent="0.25">
      <c r="A873" s="143"/>
      <c r="B873" s="32" t="s">
        <v>1286</v>
      </c>
      <c r="C873" s="34" t="s">
        <v>49</v>
      </c>
      <c r="D873" s="24" t="s">
        <v>37</v>
      </c>
      <c r="E873" s="33"/>
      <c r="F873" s="33">
        <v>33557034.5</v>
      </c>
      <c r="G873" s="33"/>
      <c r="H873" s="33">
        <f t="shared" si="13"/>
        <v>33557034.5</v>
      </c>
    </row>
    <row r="874" spans="1:8" x14ac:dyDescent="0.25">
      <c r="A874" s="143" t="s">
        <v>5393</v>
      </c>
      <c r="B874" s="34" t="s">
        <v>1287</v>
      </c>
      <c r="C874" s="34" t="s">
        <v>49</v>
      </c>
      <c r="D874" s="24" t="s">
        <v>37</v>
      </c>
      <c r="E874" s="33">
        <v>87070.34</v>
      </c>
      <c r="F874" s="33"/>
      <c r="G874" s="33"/>
      <c r="H874" s="33">
        <f t="shared" si="13"/>
        <v>87070.34</v>
      </c>
    </row>
    <row r="875" spans="1:8" x14ac:dyDescent="0.25">
      <c r="A875" s="143"/>
      <c r="B875" s="32" t="s">
        <v>404</v>
      </c>
      <c r="C875" s="34" t="s">
        <v>49</v>
      </c>
      <c r="D875" s="24" t="s">
        <v>37</v>
      </c>
      <c r="E875" s="33"/>
      <c r="F875" s="33">
        <v>2182625.66</v>
      </c>
      <c r="G875" s="33"/>
      <c r="H875" s="33">
        <f t="shared" si="13"/>
        <v>2182625.66</v>
      </c>
    </row>
    <row r="876" spans="1:8" x14ac:dyDescent="0.25">
      <c r="A876" s="143" t="s">
        <v>5394</v>
      </c>
      <c r="B876" s="34" t="s">
        <v>1288</v>
      </c>
      <c r="C876" s="34" t="s">
        <v>49</v>
      </c>
      <c r="D876" s="24" t="s">
        <v>37</v>
      </c>
      <c r="E876" s="33">
        <v>470418.89</v>
      </c>
      <c r="F876" s="33">
        <v>231387.91</v>
      </c>
      <c r="G876" s="33"/>
      <c r="H876" s="33">
        <f t="shared" si="13"/>
        <v>701806.8</v>
      </c>
    </row>
    <row r="877" spans="1:8" x14ac:dyDescent="0.25">
      <c r="A877" s="143" t="s">
        <v>4428</v>
      </c>
      <c r="B877" s="34" t="s">
        <v>405</v>
      </c>
      <c r="C877" s="34" t="s">
        <v>49</v>
      </c>
      <c r="D877" s="24" t="s">
        <v>37</v>
      </c>
      <c r="E877" s="33">
        <v>91913026.439999983</v>
      </c>
      <c r="F877" s="33">
        <v>5820186.75</v>
      </c>
      <c r="G877" s="33"/>
      <c r="H877" s="33">
        <f t="shared" si="13"/>
        <v>97733213.189999983</v>
      </c>
    </row>
    <row r="878" spans="1:8" x14ac:dyDescent="0.25">
      <c r="A878" s="143"/>
      <c r="B878" s="32" t="s">
        <v>1289</v>
      </c>
      <c r="C878" s="34" t="s">
        <v>49</v>
      </c>
      <c r="D878" s="24" t="s">
        <v>37</v>
      </c>
      <c r="E878" s="33"/>
      <c r="F878" s="33">
        <v>12000</v>
      </c>
      <c r="G878" s="33"/>
      <c r="H878" s="33">
        <f t="shared" si="13"/>
        <v>12000</v>
      </c>
    </row>
    <row r="879" spans="1:8" x14ac:dyDescent="0.25">
      <c r="A879" s="143" t="s">
        <v>4419</v>
      </c>
      <c r="B879" s="34" t="s">
        <v>1290</v>
      </c>
      <c r="C879" s="34" t="s">
        <v>49</v>
      </c>
      <c r="D879" s="24" t="s">
        <v>37</v>
      </c>
      <c r="E879" s="33">
        <v>1908556.95</v>
      </c>
      <c r="F879" s="33">
        <v>1227860.53</v>
      </c>
      <c r="G879" s="33"/>
      <c r="H879" s="33">
        <f t="shared" si="13"/>
        <v>3136417.48</v>
      </c>
    </row>
    <row r="880" spans="1:8" x14ac:dyDescent="0.25">
      <c r="A880" s="143" t="s">
        <v>4432</v>
      </c>
      <c r="B880" s="34" t="s">
        <v>1291</v>
      </c>
      <c r="C880" s="34" t="s">
        <v>49</v>
      </c>
      <c r="D880" s="24" t="s">
        <v>37</v>
      </c>
      <c r="E880" s="33">
        <v>15072541.93</v>
      </c>
      <c r="F880" s="33">
        <v>3606799.65</v>
      </c>
      <c r="G880" s="33"/>
      <c r="H880" s="33">
        <f t="shared" si="13"/>
        <v>18679341.579999998</v>
      </c>
    </row>
    <row r="881" spans="1:8" x14ac:dyDescent="0.25">
      <c r="A881" s="143" t="s">
        <v>4373</v>
      </c>
      <c r="B881" s="34" t="s">
        <v>1292</v>
      </c>
      <c r="C881" s="34" t="s">
        <v>49</v>
      </c>
      <c r="D881" s="24" t="s">
        <v>37</v>
      </c>
      <c r="E881" s="33">
        <v>10630038.539999999</v>
      </c>
      <c r="F881" s="33">
        <v>3726460.1</v>
      </c>
      <c r="G881" s="33"/>
      <c r="H881" s="33">
        <f t="shared" si="13"/>
        <v>14356498.639999999</v>
      </c>
    </row>
    <row r="882" spans="1:8" x14ac:dyDescent="0.25">
      <c r="A882" s="143" t="s">
        <v>4374</v>
      </c>
      <c r="B882" s="34" t="s">
        <v>208</v>
      </c>
      <c r="C882" s="34" t="s">
        <v>49</v>
      </c>
      <c r="D882" s="24" t="s">
        <v>37</v>
      </c>
      <c r="E882" s="33">
        <v>31337147.540000003</v>
      </c>
      <c r="F882" s="33">
        <v>1675199.83</v>
      </c>
      <c r="G882" s="33"/>
      <c r="H882" s="33">
        <f t="shared" si="13"/>
        <v>33012347.370000005</v>
      </c>
    </row>
    <row r="883" spans="1:8" x14ac:dyDescent="0.25">
      <c r="A883" s="143" t="s">
        <v>5395</v>
      </c>
      <c r="B883" s="34" t="s">
        <v>1293</v>
      </c>
      <c r="C883" s="34" t="s">
        <v>49</v>
      </c>
      <c r="D883" s="24" t="s">
        <v>37</v>
      </c>
      <c r="E883" s="33">
        <v>145450.82</v>
      </c>
      <c r="F883" s="33"/>
      <c r="G883" s="33"/>
      <c r="H883" s="33">
        <f t="shared" si="13"/>
        <v>145450.82</v>
      </c>
    </row>
    <row r="884" spans="1:8" x14ac:dyDescent="0.25">
      <c r="A884" s="143" t="s">
        <v>5396</v>
      </c>
      <c r="B884" s="34" t="s">
        <v>1294</v>
      </c>
      <c r="C884" s="34" t="s">
        <v>49</v>
      </c>
      <c r="D884" s="24" t="s">
        <v>37</v>
      </c>
      <c r="E884" s="33">
        <v>3236768.56</v>
      </c>
      <c r="F884" s="33">
        <v>252087.67999999999</v>
      </c>
      <c r="G884" s="33"/>
      <c r="H884" s="33">
        <f t="shared" si="13"/>
        <v>3488856.24</v>
      </c>
    </row>
    <row r="885" spans="1:8" x14ac:dyDescent="0.25">
      <c r="A885" s="144" t="s">
        <v>5397</v>
      </c>
      <c r="B885" s="34" t="s">
        <v>1295</v>
      </c>
      <c r="C885" s="34" t="s">
        <v>49</v>
      </c>
      <c r="D885" s="24" t="s">
        <v>37</v>
      </c>
      <c r="E885" s="33">
        <v>202577.59</v>
      </c>
      <c r="F885" s="33">
        <v>69134.89</v>
      </c>
      <c r="G885" s="33"/>
      <c r="H885" s="33">
        <f t="shared" si="13"/>
        <v>271712.48</v>
      </c>
    </row>
    <row r="886" spans="1:8" x14ac:dyDescent="0.25">
      <c r="A886" s="144" t="s">
        <v>5398</v>
      </c>
      <c r="B886" s="34" t="s">
        <v>49</v>
      </c>
      <c r="C886" s="34" t="s">
        <v>49</v>
      </c>
      <c r="D886" s="24" t="s">
        <v>37</v>
      </c>
      <c r="E886" s="33">
        <v>70948692.270000011</v>
      </c>
      <c r="F886" s="33">
        <v>18978921.5</v>
      </c>
      <c r="G886" s="33"/>
      <c r="H886" s="33">
        <f t="shared" si="13"/>
        <v>89927613.770000011</v>
      </c>
    </row>
    <row r="887" spans="1:8" x14ac:dyDescent="0.25">
      <c r="A887" s="144" t="s">
        <v>5399</v>
      </c>
      <c r="B887" s="34" t="s">
        <v>1296</v>
      </c>
      <c r="C887" s="34" t="s">
        <v>49</v>
      </c>
      <c r="D887" s="24" t="s">
        <v>37</v>
      </c>
      <c r="E887" s="33">
        <v>567581.33000000007</v>
      </c>
      <c r="F887" s="33"/>
      <c r="G887" s="33"/>
      <c r="H887" s="33">
        <f t="shared" si="13"/>
        <v>567581.33000000007</v>
      </c>
    </row>
    <row r="888" spans="1:8" x14ac:dyDescent="0.25">
      <c r="A888" s="144" t="s">
        <v>5400</v>
      </c>
      <c r="B888" s="34" t="s">
        <v>1297</v>
      </c>
      <c r="C888" s="34" t="s">
        <v>49</v>
      </c>
      <c r="D888" s="24" t="s">
        <v>37</v>
      </c>
      <c r="E888" s="33">
        <v>7546306.4799999986</v>
      </c>
      <c r="F888" s="33">
        <v>2009988.57</v>
      </c>
      <c r="G888" s="33"/>
      <c r="H888" s="33">
        <f t="shared" si="13"/>
        <v>9556295.0499999989</v>
      </c>
    </row>
    <row r="889" spans="1:8" x14ac:dyDescent="0.25">
      <c r="A889" s="144" t="s">
        <v>5401</v>
      </c>
      <c r="B889" s="34" t="s">
        <v>1298</v>
      </c>
      <c r="C889" s="34" t="s">
        <v>49</v>
      </c>
      <c r="D889" s="24" t="s">
        <v>37</v>
      </c>
      <c r="E889" s="33">
        <v>42028317.609999999</v>
      </c>
      <c r="F889" s="33">
        <v>14026391.130000001</v>
      </c>
      <c r="G889" s="33"/>
      <c r="H889" s="33">
        <f t="shared" si="13"/>
        <v>56054708.740000002</v>
      </c>
    </row>
    <row r="890" spans="1:8" x14ac:dyDescent="0.25">
      <c r="A890" s="144" t="s">
        <v>4378</v>
      </c>
      <c r="B890" s="34" t="s">
        <v>1299</v>
      </c>
      <c r="C890" s="34" t="s">
        <v>49</v>
      </c>
      <c r="D890" s="24" t="s">
        <v>37</v>
      </c>
      <c r="E890" s="33">
        <v>27203177.629999999</v>
      </c>
      <c r="F890" s="33">
        <v>7016869.5499999998</v>
      </c>
      <c r="G890" s="33"/>
      <c r="H890" s="33">
        <f t="shared" si="13"/>
        <v>34220047.18</v>
      </c>
    </row>
    <row r="891" spans="1:8" x14ac:dyDescent="0.25">
      <c r="A891" s="144" t="s">
        <v>5402</v>
      </c>
      <c r="B891" s="34" t="s">
        <v>1300</v>
      </c>
      <c r="C891" s="34" t="s">
        <v>49</v>
      </c>
      <c r="D891" s="24" t="s">
        <v>37</v>
      </c>
      <c r="E891" s="33">
        <v>888911.39</v>
      </c>
      <c r="F891" s="33">
        <v>141387.85999999999</v>
      </c>
      <c r="G891" s="33"/>
      <c r="H891" s="33">
        <f t="shared" si="13"/>
        <v>1030299.25</v>
      </c>
    </row>
    <row r="892" spans="1:8" x14ac:dyDescent="0.25">
      <c r="A892" s="144" t="s">
        <v>5403</v>
      </c>
      <c r="B892" s="34" t="s">
        <v>1301</v>
      </c>
      <c r="C892" s="34" t="s">
        <v>49</v>
      </c>
      <c r="D892" s="24" t="s">
        <v>37</v>
      </c>
      <c r="E892" s="33">
        <v>169178.95</v>
      </c>
      <c r="F892" s="33"/>
      <c r="G892" s="33"/>
      <c r="H892" s="33">
        <f t="shared" si="13"/>
        <v>169178.95</v>
      </c>
    </row>
    <row r="893" spans="1:8" x14ac:dyDescent="0.25">
      <c r="A893" s="143" t="s">
        <v>4382</v>
      </c>
      <c r="B893" s="34" t="s">
        <v>1302</v>
      </c>
      <c r="C893" s="34" t="s">
        <v>49</v>
      </c>
      <c r="D893" s="24" t="s">
        <v>37</v>
      </c>
      <c r="E893" s="33">
        <v>325550058.53000003</v>
      </c>
      <c r="F893" s="33">
        <v>73981684.25999999</v>
      </c>
      <c r="G893" s="33"/>
      <c r="H893" s="33">
        <f t="shared" si="13"/>
        <v>399531742.79000002</v>
      </c>
    </row>
    <row r="894" spans="1:8" x14ac:dyDescent="0.25">
      <c r="A894" s="143" t="s">
        <v>5404</v>
      </c>
      <c r="B894" s="34" t="s">
        <v>1303</v>
      </c>
      <c r="C894" s="34" t="s">
        <v>49</v>
      </c>
      <c r="D894" s="24" t="s">
        <v>37</v>
      </c>
      <c r="E894" s="33">
        <v>2880185.57</v>
      </c>
      <c r="F894" s="33">
        <v>1035806.77</v>
      </c>
      <c r="G894" s="33"/>
      <c r="H894" s="33">
        <f t="shared" si="13"/>
        <v>3915992.34</v>
      </c>
    </row>
    <row r="895" spans="1:8" x14ac:dyDescent="0.25">
      <c r="A895" s="143" t="s">
        <v>4383</v>
      </c>
      <c r="B895" s="34" t="s">
        <v>1304</v>
      </c>
      <c r="C895" s="34" t="s">
        <v>49</v>
      </c>
      <c r="D895" s="24" t="s">
        <v>37</v>
      </c>
      <c r="E895" s="33">
        <v>61395864.850000009</v>
      </c>
      <c r="F895" s="33">
        <v>9170695.5399999991</v>
      </c>
      <c r="G895" s="33"/>
      <c r="H895" s="33">
        <f t="shared" si="13"/>
        <v>70566560.390000015</v>
      </c>
    </row>
    <row r="896" spans="1:8" x14ac:dyDescent="0.25">
      <c r="A896" s="143" t="s">
        <v>5405</v>
      </c>
      <c r="B896" s="34" t="s">
        <v>1305</v>
      </c>
      <c r="C896" s="34" t="s">
        <v>49</v>
      </c>
      <c r="D896" s="24" t="s">
        <v>37</v>
      </c>
      <c r="E896" s="33">
        <v>3063884.08</v>
      </c>
      <c r="F896" s="33">
        <v>282615.58</v>
      </c>
      <c r="G896" s="33"/>
      <c r="H896" s="33">
        <f t="shared" si="13"/>
        <v>3346499.66</v>
      </c>
    </row>
    <row r="897" spans="1:8" x14ac:dyDescent="0.25">
      <c r="A897" s="143" t="s">
        <v>5406</v>
      </c>
      <c r="B897" s="34" t="s">
        <v>1306</v>
      </c>
      <c r="C897" s="34" t="s">
        <v>49</v>
      </c>
      <c r="D897" s="24" t="s">
        <v>37</v>
      </c>
      <c r="E897" s="33">
        <v>338903.29</v>
      </c>
      <c r="F897" s="33">
        <v>86551.91</v>
      </c>
      <c r="G897" s="33"/>
      <c r="H897" s="33">
        <f t="shared" si="13"/>
        <v>425455.19999999995</v>
      </c>
    </row>
    <row r="898" spans="1:8" x14ac:dyDescent="0.25">
      <c r="A898" s="143" t="s">
        <v>5407</v>
      </c>
      <c r="B898" s="34" t="s">
        <v>1307</v>
      </c>
      <c r="C898" s="34" t="s">
        <v>49</v>
      </c>
      <c r="D898" s="24" t="s">
        <v>37</v>
      </c>
      <c r="E898" s="33">
        <v>210423.41</v>
      </c>
      <c r="F898" s="33"/>
      <c r="G898" s="33"/>
      <c r="H898" s="33">
        <f t="shared" si="13"/>
        <v>210423.41</v>
      </c>
    </row>
    <row r="899" spans="1:8" x14ac:dyDescent="0.25">
      <c r="A899" s="143" t="s">
        <v>5408</v>
      </c>
      <c r="B899" s="34" t="s">
        <v>1308</v>
      </c>
      <c r="C899" s="34" t="s">
        <v>49</v>
      </c>
      <c r="D899" s="24" t="s">
        <v>37</v>
      </c>
      <c r="E899" s="33">
        <v>3001021.96</v>
      </c>
      <c r="F899" s="33">
        <v>451878.48</v>
      </c>
      <c r="G899" s="33"/>
      <c r="H899" s="33">
        <f t="shared" si="13"/>
        <v>3452900.44</v>
      </c>
    </row>
    <row r="900" spans="1:8" x14ac:dyDescent="0.25">
      <c r="A900" s="143" t="s">
        <v>5409</v>
      </c>
      <c r="B900" s="34" t="s">
        <v>1309</v>
      </c>
      <c r="C900" s="34" t="s">
        <v>49</v>
      </c>
      <c r="D900" s="24" t="s">
        <v>37</v>
      </c>
      <c r="E900" s="33">
        <v>65792323.850000001</v>
      </c>
      <c r="F900" s="33">
        <v>23260769.859999999</v>
      </c>
      <c r="G900" s="33"/>
      <c r="H900" s="33">
        <f t="shared" si="13"/>
        <v>89053093.710000008</v>
      </c>
    </row>
    <row r="901" spans="1:8" x14ac:dyDescent="0.25">
      <c r="A901" s="143" t="s">
        <v>4386</v>
      </c>
      <c r="B901" s="34" t="s">
        <v>457</v>
      </c>
      <c r="C901" s="34" t="s">
        <v>49</v>
      </c>
      <c r="D901" s="24" t="s">
        <v>37</v>
      </c>
      <c r="E901" s="33">
        <v>39781122.110000007</v>
      </c>
      <c r="F901" s="33">
        <v>14417700.199999999</v>
      </c>
      <c r="G901" s="33"/>
      <c r="H901" s="33">
        <f t="shared" si="13"/>
        <v>54198822.310000002</v>
      </c>
    </row>
    <row r="902" spans="1:8" x14ac:dyDescent="0.25">
      <c r="A902" s="143" t="s">
        <v>5410</v>
      </c>
      <c r="B902" s="34" t="s">
        <v>1310</v>
      </c>
      <c r="C902" s="34" t="s">
        <v>49</v>
      </c>
      <c r="D902" s="24" t="s">
        <v>37</v>
      </c>
      <c r="E902" s="33">
        <v>1679449.54</v>
      </c>
      <c r="F902" s="33">
        <v>640973.42999999993</v>
      </c>
      <c r="G902" s="33"/>
      <c r="H902" s="33">
        <f t="shared" ref="H902:H965" si="14">E902+F902+G902</f>
        <v>2320422.9699999997</v>
      </c>
    </row>
    <row r="903" spans="1:8" x14ac:dyDescent="0.25">
      <c r="A903" s="143" t="s">
        <v>4442</v>
      </c>
      <c r="B903" s="34" t="s">
        <v>1311</v>
      </c>
      <c r="C903" s="34" t="s">
        <v>49</v>
      </c>
      <c r="D903" s="24" t="s">
        <v>37</v>
      </c>
      <c r="E903" s="33">
        <v>18073675.039999999</v>
      </c>
      <c r="F903" s="33">
        <v>2001649.47</v>
      </c>
      <c r="G903" s="33"/>
      <c r="H903" s="33">
        <f t="shared" si="14"/>
        <v>20075324.509999998</v>
      </c>
    </row>
    <row r="904" spans="1:8" x14ac:dyDescent="0.25">
      <c r="A904" s="143" t="s">
        <v>4523</v>
      </c>
      <c r="B904" s="34" t="s">
        <v>249</v>
      </c>
      <c r="C904" s="34" t="s">
        <v>49</v>
      </c>
      <c r="D904" s="24" t="s">
        <v>37</v>
      </c>
      <c r="E904" s="33">
        <v>19646866.400000002</v>
      </c>
      <c r="F904" s="33"/>
      <c r="G904" s="33"/>
      <c r="H904" s="33">
        <f t="shared" si="14"/>
        <v>19646866.400000002</v>
      </c>
    </row>
    <row r="905" spans="1:8" x14ac:dyDescent="0.25">
      <c r="A905" s="143" t="s">
        <v>4387</v>
      </c>
      <c r="B905" s="34" t="s">
        <v>1312</v>
      </c>
      <c r="C905" s="34" t="s">
        <v>49</v>
      </c>
      <c r="D905" s="24" t="s">
        <v>37</v>
      </c>
      <c r="E905" s="33">
        <v>25877749.640000001</v>
      </c>
      <c r="F905" s="33">
        <v>9500166.2699999996</v>
      </c>
      <c r="G905" s="33"/>
      <c r="H905" s="33">
        <f t="shared" si="14"/>
        <v>35377915.909999996</v>
      </c>
    </row>
    <row r="906" spans="1:8" x14ac:dyDescent="0.25">
      <c r="A906" s="143" t="s">
        <v>4524</v>
      </c>
      <c r="B906" s="34" t="s">
        <v>250</v>
      </c>
      <c r="C906" s="34" t="s">
        <v>49</v>
      </c>
      <c r="D906" s="24" t="s">
        <v>37</v>
      </c>
      <c r="E906" s="33">
        <v>25756635.18</v>
      </c>
      <c r="F906" s="33">
        <v>1159317.1499999999</v>
      </c>
      <c r="G906" s="33"/>
      <c r="H906" s="33">
        <f t="shared" si="14"/>
        <v>26915952.329999998</v>
      </c>
    </row>
    <row r="907" spans="1:8" x14ac:dyDescent="0.25">
      <c r="A907" s="143" t="s">
        <v>5411</v>
      </c>
      <c r="B907" s="34" t="s">
        <v>1313</v>
      </c>
      <c r="C907" s="34" t="s">
        <v>49</v>
      </c>
      <c r="D907" s="24" t="s">
        <v>37</v>
      </c>
      <c r="E907" s="33">
        <v>317580.84999999998</v>
      </c>
      <c r="F907" s="33"/>
      <c r="G907" s="33"/>
      <c r="H907" s="33">
        <f t="shared" si="14"/>
        <v>317580.84999999998</v>
      </c>
    </row>
    <row r="908" spans="1:8" x14ac:dyDescent="0.25">
      <c r="A908" s="143" t="s">
        <v>4485</v>
      </c>
      <c r="B908" s="34" t="s">
        <v>48</v>
      </c>
      <c r="C908" s="34" t="s">
        <v>49</v>
      </c>
      <c r="D908" s="24" t="s">
        <v>37</v>
      </c>
      <c r="E908" s="33">
        <v>5633739.71</v>
      </c>
      <c r="F908" s="33">
        <v>1202850.1600000001</v>
      </c>
      <c r="G908" s="33"/>
      <c r="H908" s="33">
        <f t="shared" si="14"/>
        <v>6836589.8700000001</v>
      </c>
    </row>
    <row r="909" spans="1:8" x14ac:dyDescent="0.25">
      <c r="A909" s="143" t="s">
        <v>5412</v>
      </c>
      <c r="B909" s="34" t="s">
        <v>1314</v>
      </c>
      <c r="C909" s="34" t="s">
        <v>49</v>
      </c>
      <c r="D909" s="24" t="s">
        <v>37</v>
      </c>
      <c r="E909" s="33">
        <v>99213</v>
      </c>
      <c r="F909" s="33"/>
      <c r="G909" s="33"/>
      <c r="H909" s="33">
        <f t="shared" si="14"/>
        <v>99213</v>
      </c>
    </row>
    <row r="910" spans="1:8" x14ac:dyDescent="0.25">
      <c r="A910" s="143" t="s">
        <v>5413</v>
      </c>
      <c r="B910" s="34" t="s">
        <v>458</v>
      </c>
      <c r="C910" s="34" t="s">
        <v>49</v>
      </c>
      <c r="D910" s="24" t="s">
        <v>37</v>
      </c>
      <c r="E910" s="33">
        <v>2384734.62</v>
      </c>
      <c r="F910" s="33">
        <v>1569211.5</v>
      </c>
      <c r="G910" s="33"/>
      <c r="H910" s="33">
        <f t="shared" si="14"/>
        <v>3953946.12</v>
      </c>
    </row>
    <row r="911" spans="1:8" x14ac:dyDescent="0.25">
      <c r="A911" s="143" t="s">
        <v>5414</v>
      </c>
      <c r="B911" s="34" t="s">
        <v>1315</v>
      </c>
      <c r="C911" s="34" t="s">
        <v>49</v>
      </c>
      <c r="D911" s="24" t="s">
        <v>37</v>
      </c>
      <c r="E911" s="33">
        <v>2406738.86</v>
      </c>
      <c r="F911" s="33"/>
      <c r="G911" s="33"/>
      <c r="H911" s="33">
        <f t="shared" si="14"/>
        <v>2406738.86</v>
      </c>
    </row>
    <row r="912" spans="1:8" x14ac:dyDescent="0.25">
      <c r="A912" s="143" t="s">
        <v>5415</v>
      </c>
      <c r="B912" s="34" t="s">
        <v>1316</v>
      </c>
      <c r="C912" s="34" t="s">
        <v>49</v>
      </c>
      <c r="D912" s="24" t="s">
        <v>37</v>
      </c>
      <c r="E912" s="33">
        <v>3276919.5799999996</v>
      </c>
      <c r="F912" s="33">
        <v>710399.26</v>
      </c>
      <c r="G912" s="33"/>
      <c r="H912" s="33">
        <f t="shared" si="14"/>
        <v>3987318.84</v>
      </c>
    </row>
    <row r="913" spans="1:8" x14ac:dyDescent="0.25">
      <c r="A913" s="143" t="s">
        <v>5416</v>
      </c>
      <c r="B913" s="34" t="s">
        <v>1317</v>
      </c>
      <c r="C913" s="34" t="s">
        <v>49</v>
      </c>
      <c r="D913" s="24" t="s">
        <v>37</v>
      </c>
      <c r="E913" s="33">
        <v>279387.15999999997</v>
      </c>
      <c r="F913" s="33"/>
      <c r="G913" s="33"/>
      <c r="H913" s="33">
        <f t="shared" si="14"/>
        <v>279387.15999999997</v>
      </c>
    </row>
    <row r="914" spans="1:8" x14ac:dyDescent="0.25">
      <c r="A914" s="143" t="s">
        <v>4390</v>
      </c>
      <c r="B914" s="34" t="s">
        <v>1318</v>
      </c>
      <c r="C914" s="34" t="s">
        <v>49</v>
      </c>
      <c r="D914" s="24" t="s">
        <v>37</v>
      </c>
      <c r="E914" s="33">
        <v>6876823.8099999996</v>
      </c>
      <c r="F914" s="33">
        <v>1624016.9</v>
      </c>
      <c r="G914" s="33"/>
      <c r="H914" s="33">
        <f t="shared" si="14"/>
        <v>8500840.709999999</v>
      </c>
    </row>
    <row r="915" spans="1:8" x14ac:dyDescent="0.25">
      <c r="A915" s="143" t="s">
        <v>5417</v>
      </c>
      <c r="B915" s="34" t="s">
        <v>1319</v>
      </c>
      <c r="C915" s="34" t="s">
        <v>49</v>
      </c>
      <c r="D915" s="24" t="s">
        <v>37</v>
      </c>
      <c r="E915" s="33">
        <v>1357032.09</v>
      </c>
      <c r="F915" s="33">
        <v>150952.25</v>
      </c>
      <c r="G915" s="33"/>
      <c r="H915" s="33">
        <f t="shared" si="14"/>
        <v>1507984.34</v>
      </c>
    </row>
    <row r="916" spans="1:8" x14ac:dyDescent="0.25">
      <c r="A916" s="143" t="s">
        <v>4433</v>
      </c>
      <c r="B916" s="34" t="s">
        <v>1320</v>
      </c>
      <c r="C916" s="34" t="s">
        <v>49</v>
      </c>
      <c r="D916" s="24" t="s">
        <v>37</v>
      </c>
      <c r="E916" s="33">
        <v>2518466.75</v>
      </c>
      <c r="F916" s="33">
        <v>686427.72</v>
      </c>
      <c r="G916" s="33"/>
      <c r="H916" s="33">
        <f t="shared" si="14"/>
        <v>3204894.4699999997</v>
      </c>
    </row>
    <row r="917" spans="1:8" x14ac:dyDescent="0.25">
      <c r="A917" s="143" t="s">
        <v>5418</v>
      </c>
      <c r="B917" s="34" t="s">
        <v>1321</v>
      </c>
      <c r="C917" s="34" t="s">
        <v>49</v>
      </c>
      <c r="D917" s="24" t="s">
        <v>37</v>
      </c>
      <c r="E917" s="33">
        <v>968858.39</v>
      </c>
      <c r="F917" s="33"/>
      <c r="G917" s="33"/>
      <c r="H917" s="33">
        <f t="shared" si="14"/>
        <v>968858.39</v>
      </c>
    </row>
    <row r="918" spans="1:8" x14ac:dyDescent="0.25">
      <c r="A918" s="143" t="s">
        <v>5419</v>
      </c>
      <c r="B918" s="34" t="s">
        <v>1322</v>
      </c>
      <c r="C918" s="34" t="s">
        <v>147</v>
      </c>
      <c r="D918" s="24" t="s">
        <v>86</v>
      </c>
      <c r="E918" s="33">
        <v>56274.8</v>
      </c>
      <c r="F918" s="33"/>
      <c r="G918" s="33"/>
      <c r="H918" s="33">
        <f t="shared" si="14"/>
        <v>56274.8</v>
      </c>
    </row>
    <row r="919" spans="1:8" x14ac:dyDescent="0.25">
      <c r="A919" s="143" t="s">
        <v>5420</v>
      </c>
      <c r="B919" s="34" t="s">
        <v>1323</v>
      </c>
      <c r="C919" s="34" t="s">
        <v>147</v>
      </c>
      <c r="D919" s="24" t="s">
        <v>86</v>
      </c>
      <c r="E919" s="33">
        <v>174829.13</v>
      </c>
      <c r="F919" s="33">
        <v>536336.6</v>
      </c>
      <c r="G919" s="33"/>
      <c r="H919" s="33">
        <f t="shared" si="14"/>
        <v>711165.73</v>
      </c>
    </row>
    <row r="920" spans="1:8" x14ac:dyDescent="0.25">
      <c r="A920" s="143"/>
      <c r="B920" s="32" t="s">
        <v>1324</v>
      </c>
      <c r="C920" s="34" t="s">
        <v>147</v>
      </c>
      <c r="D920" s="24" t="s">
        <v>86</v>
      </c>
      <c r="E920" s="33"/>
      <c r="F920" s="33">
        <v>55375.22</v>
      </c>
      <c r="G920" s="33"/>
      <c r="H920" s="33">
        <f t="shared" si="14"/>
        <v>55375.22</v>
      </c>
    </row>
    <row r="921" spans="1:8" x14ac:dyDescent="0.25">
      <c r="A921" s="143" t="s">
        <v>5421</v>
      </c>
      <c r="B921" s="34" t="s">
        <v>1325</v>
      </c>
      <c r="C921" s="34" t="s">
        <v>147</v>
      </c>
      <c r="D921" s="24" t="s">
        <v>86</v>
      </c>
      <c r="E921" s="33">
        <v>126966.75</v>
      </c>
      <c r="F921" s="33"/>
      <c r="G921" s="33"/>
      <c r="H921" s="33">
        <f t="shared" si="14"/>
        <v>126966.75</v>
      </c>
    </row>
    <row r="922" spans="1:8" x14ac:dyDescent="0.25">
      <c r="A922" s="143"/>
      <c r="B922" s="32" t="s">
        <v>1326</v>
      </c>
      <c r="C922" s="34" t="s">
        <v>147</v>
      </c>
      <c r="D922" s="24" t="s">
        <v>86</v>
      </c>
      <c r="E922" s="33"/>
      <c r="F922" s="33">
        <v>264825.48</v>
      </c>
      <c r="G922" s="33"/>
      <c r="H922" s="33">
        <f t="shared" si="14"/>
        <v>264825.48</v>
      </c>
    </row>
    <row r="923" spans="1:8" x14ac:dyDescent="0.25">
      <c r="A923" s="143" t="s">
        <v>4455</v>
      </c>
      <c r="B923" s="34" t="s">
        <v>1327</v>
      </c>
      <c r="C923" s="34" t="s">
        <v>147</v>
      </c>
      <c r="D923" s="24" t="s">
        <v>86</v>
      </c>
      <c r="E923" s="33">
        <v>812020.05</v>
      </c>
      <c r="F923" s="33"/>
      <c r="G923" s="33"/>
      <c r="H923" s="33">
        <f t="shared" si="14"/>
        <v>812020.05</v>
      </c>
    </row>
    <row r="924" spans="1:8" x14ac:dyDescent="0.25">
      <c r="A924" s="143"/>
      <c r="B924" s="32" t="s">
        <v>1328</v>
      </c>
      <c r="C924" s="34" t="s">
        <v>147</v>
      </c>
      <c r="D924" s="24" t="s">
        <v>86</v>
      </c>
      <c r="E924" s="33"/>
      <c r="F924" s="33">
        <v>53209.01</v>
      </c>
      <c r="G924" s="33"/>
      <c r="H924" s="33">
        <f t="shared" si="14"/>
        <v>53209.01</v>
      </c>
    </row>
    <row r="925" spans="1:8" x14ac:dyDescent="0.25">
      <c r="A925" s="143" t="s">
        <v>5422</v>
      </c>
      <c r="B925" s="34" t="s">
        <v>1329</v>
      </c>
      <c r="C925" s="34" t="s">
        <v>147</v>
      </c>
      <c r="D925" s="24" t="s">
        <v>86</v>
      </c>
      <c r="E925" s="33">
        <v>40.36</v>
      </c>
      <c r="F925" s="33"/>
      <c r="G925" s="33"/>
      <c r="H925" s="33">
        <f t="shared" si="14"/>
        <v>40.36</v>
      </c>
    </row>
    <row r="926" spans="1:8" x14ac:dyDescent="0.25">
      <c r="A926" s="143" t="s">
        <v>5423</v>
      </c>
      <c r="B926" s="34" t="s">
        <v>1330</v>
      </c>
      <c r="C926" s="34" t="s">
        <v>147</v>
      </c>
      <c r="D926" s="24" t="s">
        <v>86</v>
      </c>
      <c r="E926" s="33">
        <v>2105836.0299999998</v>
      </c>
      <c r="F926" s="33"/>
      <c r="G926" s="33"/>
      <c r="H926" s="33">
        <f t="shared" si="14"/>
        <v>2105836.0299999998</v>
      </c>
    </row>
    <row r="927" spans="1:8" x14ac:dyDescent="0.25">
      <c r="A927" s="143" t="s">
        <v>5424</v>
      </c>
      <c r="B927" s="34" t="s">
        <v>1331</v>
      </c>
      <c r="C927" s="34" t="s">
        <v>147</v>
      </c>
      <c r="D927" s="24" t="s">
        <v>86</v>
      </c>
      <c r="E927" s="33">
        <v>92303.3</v>
      </c>
      <c r="F927" s="33"/>
      <c r="G927" s="33"/>
      <c r="H927" s="33">
        <f t="shared" si="14"/>
        <v>92303.3</v>
      </c>
    </row>
    <row r="928" spans="1:8" x14ac:dyDescent="0.25">
      <c r="A928" s="143"/>
      <c r="B928" s="32" t="s">
        <v>1332</v>
      </c>
      <c r="C928" s="34" t="s">
        <v>147</v>
      </c>
      <c r="D928" s="24" t="s">
        <v>86</v>
      </c>
      <c r="E928" s="33"/>
      <c r="F928" s="33">
        <v>7927.1</v>
      </c>
      <c r="G928" s="33"/>
      <c r="H928" s="33">
        <f t="shared" si="14"/>
        <v>7927.1</v>
      </c>
    </row>
    <row r="929" spans="1:8" x14ac:dyDescent="0.25">
      <c r="A929" s="143" t="s">
        <v>5425</v>
      </c>
      <c r="B929" s="34" t="s">
        <v>1333</v>
      </c>
      <c r="C929" s="34" t="s">
        <v>147</v>
      </c>
      <c r="D929" s="24" t="s">
        <v>86</v>
      </c>
      <c r="E929" s="33">
        <v>1009754.11</v>
      </c>
      <c r="F929" s="33">
        <v>265644.96000000002</v>
      </c>
      <c r="G929" s="33"/>
      <c r="H929" s="33">
        <f t="shared" si="14"/>
        <v>1275399.07</v>
      </c>
    </row>
    <row r="930" spans="1:8" x14ac:dyDescent="0.25">
      <c r="A930" s="143" t="s">
        <v>5426</v>
      </c>
      <c r="B930" s="34" t="s">
        <v>1334</v>
      </c>
      <c r="C930" s="34" t="s">
        <v>147</v>
      </c>
      <c r="D930" s="24" t="s">
        <v>86</v>
      </c>
      <c r="E930" s="33">
        <v>2974203.71</v>
      </c>
      <c r="F930" s="33">
        <v>527590.43000000005</v>
      </c>
      <c r="G930" s="33"/>
      <c r="H930" s="33">
        <f t="shared" si="14"/>
        <v>3501794.14</v>
      </c>
    </row>
    <row r="931" spans="1:8" x14ac:dyDescent="0.25">
      <c r="A931" s="143" t="s">
        <v>5427</v>
      </c>
      <c r="B931" s="34" t="s">
        <v>1335</v>
      </c>
      <c r="C931" s="34" t="s">
        <v>147</v>
      </c>
      <c r="D931" s="24" t="s">
        <v>86</v>
      </c>
      <c r="E931" s="33">
        <v>29021.03</v>
      </c>
      <c r="F931" s="33"/>
      <c r="G931" s="33"/>
      <c r="H931" s="33">
        <f t="shared" si="14"/>
        <v>29021.03</v>
      </c>
    </row>
    <row r="932" spans="1:8" x14ac:dyDescent="0.25">
      <c r="A932" s="143" t="s">
        <v>5428</v>
      </c>
      <c r="B932" s="34" t="s">
        <v>1336</v>
      </c>
      <c r="C932" s="34" t="s">
        <v>147</v>
      </c>
      <c r="D932" s="24" t="s">
        <v>86</v>
      </c>
      <c r="E932" s="33">
        <v>636000.89</v>
      </c>
      <c r="F932" s="33">
        <v>56488.28</v>
      </c>
      <c r="G932" s="33"/>
      <c r="H932" s="33">
        <f t="shared" si="14"/>
        <v>692489.17</v>
      </c>
    </row>
    <row r="933" spans="1:8" x14ac:dyDescent="0.25">
      <c r="A933" s="143" t="s">
        <v>5429</v>
      </c>
      <c r="B933" s="34" t="s">
        <v>1337</v>
      </c>
      <c r="C933" s="34" t="s">
        <v>147</v>
      </c>
      <c r="D933" s="24" t="s">
        <v>86</v>
      </c>
      <c r="E933" s="33">
        <v>161208.78</v>
      </c>
      <c r="F933" s="33"/>
      <c r="G933" s="33"/>
      <c r="H933" s="33">
        <f t="shared" si="14"/>
        <v>161208.78</v>
      </c>
    </row>
    <row r="934" spans="1:8" x14ac:dyDescent="0.25">
      <c r="A934" s="143" t="s">
        <v>4615</v>
      </c>
      <c r="B934" s="34" t="s">
        <v>335</v>
      </c>
      <c r="C934" s="34" t="s">
        <v>147</v>
      </c>
      <c r="D934" s="24" t="s">
        <v>86</v>
      </c>
      <c r="E934" s="33">
        <v>542901.97</v>
      </c>
      <c r="F934" s="33"/>
      <c r="G934" s="33"/>
      <c r="H934" s="33">
        <f t="shared" si="14"/>
        <v>542901.97</v>
      </c>
    </row>
    <row r="935" spans="1:8" x14ac:dyDescent="0.25">
      <c r="A935" s="143" t="s">
        <v>5430</v>
      </c>
      <c r="B935" s="34" t="s">
        <v>1338</v>
      </c>
      <c r="C935" s="34" t="s">
        <v>147</v>
      </c>
      <c r="D935" s="24" t="s">
        <v>86</v>
      </c>
      <c r="E935" s="33">
        <v>52862.57</v>
      </c>
      <c r="F935" s="33"/>
      <c r="G935" s="33"/>
      <c r="H935" s="33">
        <f t="shared" si="14"/>
        <v>52862.57</v>
      </c>
    </row>
    <row r="936" spans="1:8" x14ac:dyDescent="0.25">
      <c r="A936" s="143" t="s">
        <v>5431</v>
      </c>
      <c r="B936" s="34" t="s">
        <v>1339</v>
      </c>
      <c r="C936" s="34" t="s">
        <v>147</v>
      </c>
      <c r="D936" s="24" t="s">
        <v>86</v>
      </c>
      <c r="E936" s="33">
        <v>164558.6</v>
      </c>
      <c r="F936" s="33"/>
      <c r="G936" s="33"/>
      <c r="H936" s="33">
        <f t="shared" si="14"/>
        <v>164558.6</v>
      </c>
    </row>
    <row r="937" spans="1:8" x14ac:dyDescent="0.25">
      <c r="A937" s="143" t="s">
        <v>5432</v>
      </c>
      <c r="B937" s="34" t="s">
        <v>1340</v>
      </c>
      <c r="C937" s="34" t="s">
        <v>147</v>
      </c>
      <c r="D937" s="24" t="s">
        <v>86</v>
      </c>
      <c r="E937" s="33">
        <v>415675.91</v>
      </c>
      <c r="F937" s="33"/>
      <c r="G937" s="33"/>
      <c r="H937" s="33">
        <f t="shared" si="14"/>
        <v>415675.91</v>
      </c>
    </row>
    <row r="938" spans="1:8" x14ac:dyDescent="0.25">
      <c r="A938" s="143" t="s">
        <v>5433</v>
      </c>
      <c r="B938" s="34" t="s">
        <v>1341</v>
      </c>
      <c r="C938" s="34" t="s">
        <v>147</v>
      </c>
      <c r="D938" s="24" t="s">
        <v>86</v>
      </c>
      <c r="E938" s="33">
        <v>733419.48</v>
      </c>
      <c r="F938" s="33">
        <v>109675.01</v>
      </c>
      <c r="G938" s="33"/>
      <c r="H938" s="33">
        <f t="shared" si="14"/>
        <v>843094.49</v>
      </c>
    </row>
    <row r="939" spans="1:8" x14ac:dyDescent="0.25">
      <c r="A939" s="143" t="s">
        <v>5434</v>
      </c>
      <c r="B939" s="34" t="s">
        <v>1342</v>
      </c>
      <c r="C939" s="34" t="s">
        <v>147</v>
      </c>
      <c r="D939" s="24" t="s">
        <v>86</v>
      </c>
      <c r="E939" s="33">
        <v>27736.23</v>
      </c>
      <c r="F939" s="33"/>
      <c r="G939" s="33"/>
      <c r="H939" s="33">
        <f t="shared" si="14"/>
        <v>27736.23</v>
      </c>
    </row>
    <row r="940" spans="1:8" x14ac:dyDescent="0.25">
      <c r="A940" s="143" t="s">
        <v>5435</v>
      </c>
      <c r="B940" s="34" t="s">
        <v>1343</v>
      </c>
      <c r="C940" s="34" t="s">
        <v>147</v>
      </c>
      <c r="D940" s="24" t="s">
        <v>86</v>
      </c>
      <c r="E940" s="33">
        <v>104480.57</v>
      </c>
      <c r="F940" s="33">
        <v>27440.31</v>
      </c>
      <c r="G940" s="33"/>
      <c r="H940" s="33">
        <f t="shared" si="14"/>
        <v>131920.88</v>
      </c>
    </row>
    <row r="941" spans="1:8" x14ac:dyDescent="0.25">
      <c r="A941" s="143" t="s">
        <v>5436</v>
      </c>
      <c r="B941" s="34" t="s">
        <v>1344</v>
      </c>
      <c r="C941" s="34" t="s">
        <v>147</v>
      </c>
      <c r="D941" s="24" t="s">
        <v>86</v>
      </c>
      <c r="E941" s="33">
        <v>178207.05</v>
      </c>
      <c r="F941" s="33">
        <v>55486.97</v>
      </c>
      <c r="G941" s="33"/>
      <c r="H941" s="33">
        <f t="shared" si="14"/>
        <v>233694.02</v>
      </c>
    </row>
    <row r="942" spans="1:8" x14ac:dyDescent="0.25">
      <c r="A942" s="143" t="s">
        <v>5437</v>
      </c>
      <c r="B942" s="34" t="s">
        <v>1345</v>
      </c>
      <c r="C942" s="34" t="s">
        <v>147</v>
      </c>
      <c r="D942" s="24" t="s">
        <v>86</v>
      </c>
      <c r="E942" s="33">
        <v>1106913.6399999999</v>
      </c>
      <c r="F942" s="33"/>
      <c r="G942" s="33"/>
      <c r="H942" s="33">
        <f t="shared" si="14"/>
        <v>1106913.6399999999</v>
      </c>
    </row>
    <row r="943" spans="1:8" x14ac:dyDescent="0.25">
      <c r="A943" s="143" t="s">
        <v>5438</v>
      </c>
      <c r="B943" s="34" t="s">
        <v>1346</v>
      </c>
      <c r="C943" s="34" t="s">
        <v>147</v>
      </c>
      <c r="D943" s="24" t="s">
        <v>86</v>
      </c>
      <c r="E943" s="33">
        <v>107516.51</v>
      </c>
      <c r="F943" s="33"/>
      <c r="G943" s="33"/>
      <c r="H943" s="33">
        <f t="shared" si="14"/>
        <v>107516.51</v>
      </c>
    </row>
    <row r="944" spans="1:8" x14ac:dyDescent="0.25">
      <c r="A944" s="143" t="s">
        <v>5439</v>
      </c>
      <c r="B944" s="34" t="s">
        <v>1347</v>
      </c>
      <c r="C944" s="34" t="s">
        <v>147</v>
      </c>
      <c r="D944" s="24" t="s">
        <v>86</v>
      </c>
      <c r="E944" s="33">
        <v>2510603.9300000002</v>
      </c>
      <c r="F944" s="33"/>
      <c r="G944" s="33"/>
      <c r="H944" s="33">
        <f t="shared" si="14"/>
        <v>2510603.9300000002</v>
      </c>
    </row>
    <row r="945" spans="1:8" x14ac:dyDescent="0.25">
      <c r="A945" s="143" t="s">
        <v>5440</v>
      </c>
      <c r="B945" s="34" t="s">
        <v>1348</v>
      </c>
      <c r="C945" s="34" t="s">
        <v>147</v>
      </c>
      <c r="D945" s="24" t="s">
        <v>86</v>
      </c>
      <c r="E945" s="33">
        <v>3889663.22</v>
      </c>
      <c r="F945" s="33">
        <v>1135871.44</v>
      </c>
      <c r="G945" s="33"/>
      <c r="H945" s="33">
        <f t="shared" si="14"/>
        <v>5025534.66</v>
      </c>
    </row>
    <row r="946" spans="1:8" x14ac:dyDescent="0.25">
      <c r="A946" s="143" t="s">
        <v>5441</v>
      </c>
      <c r="B946" s="34" t="s">
        <v>1349</v>
      </c>
      <c r="C946" s="34" t="s">
        <v>147</v>
      </c>
      <c r="D946" s="24" t="s">
        <v>86</v>
      </c>
      <c r="E946" s="33"/>
      <c r="F946" s="33">
        <v>223875.32</v>
      </c>
      <c r="G946" s="33"/>
      <c r="H946" s="33">
        <f t="shared" si="14"/>
        <v>223875.32</v>
      </c>
    </row>
    <row r="947" spans="1:8" x14ac:dyDescent="0.25">
      <c r="A947" s="143" t="s">
        <v>5442</v>
      </c>
      <c r="B947" s="34" t="s">
        <v>1350</v>
      </c>
      <c r="C947" s="34" t="s">
        <v>147</v>
      </c>
      <c r="D947" s="24" t="s">
        <v>86</v>
      </c>
      <c r="E947" s="33">
        <v>303449.64</v>
      </c>
      <c r="F947" s="33"/>
      <c r="G947" s="33"/>
      <c r="H947" s="33">
        <f t="shared" si="14"/>
        <v>303449.64</v>
      </c>
    </row>
    <row r="948" spans="1:8" x14ac:dyDescent="0.25">
      <c r="A948" s="143" t="s">
        <v>5443</v>
      </c>
      <c r="B948" s="34" t="s">
        <v>1351</v>
      </c>
      <c r="C948" s="34" t="s">
        <v>147</v>
      </c>
      <c r="D948" s="24" t="s">
        <v>86</v>
      </c>
      <c r="E948" s="33">
        <v>7222.77</v>
      </c>
      <c r="F948" s="33">
        <v>4940.08</v>
      </c>
      <c r="G948" s="33"/>
      <c r="H948" s="33">
        <f t="shared" si="14"/>
        <v>12162.85</v>
      </c>
    </row>
    <row r="949" spans="1:8" x14ac:dyDescent="0.25">
      <c r="A949" s="143" t="s">
        <v>5444</v>
      </c>
      <c r="B949" s="34" t="s">
        <v>1352</v>
      </c>
      <c r="C949" s="34" t="s">
        <v>147</v>
      </c>
      <c r="D949" s="24" t="s">
        <v>86</v>
      </c>
      <c r="E949" s="33">
        <v>282372.83</v>
      </c>
      <c r="F949" s="33"/>
      <c r="G949" s="33"/>
      <c r="H949" s="33">
        <f t="shared" si="14"/>
        <v>282372.83</v>
      </c>
    </row>
    <row r="950" spans="1:8" x14ac:dyDescent="0.25">
      <c r="A950" s="143" t="s">
        <v>5445</v>
      </c>
      <c r="B950" s="34" t="s">
        <v>1353</v>
      </c>
      <c r="C950" s="34" t="s">
        <v>147</v>
      </c>
      <c r="D950" s="24" t="s">
        <v>86</v>
      </c>
      <c r="E950" s="33">
        <v>681641.34</v>
      </c>
      <c r="F950" s="33">
        <v>35793.919999999998</v>
      </c>
      <c r="G950" s="33"/>
      <c r="H950" s="33">
        <f t="shared" si="14"/>
        <v>717435.26</v>
      </c>
    </row>
    <row r="951" spans="1:8" x14ac:dyDescent="0.25">
      <c r="A951" s="143" t="s">
        <v>5446</v>
      </c>
      <c r="B951" s="34" t="s">
        <v>1354</v>
      </c>
      <c r="C951" s="34" t="s">
        <v>147</v>
      </c>
      <c r="D951" s="24" t="s">
        <v>86</v>
      </c>
      <c r="E951" s="33">
        <v>48823982.870000005</v>
      </c>
      <c r="F951" s="33"/>
      <c r="G951" s="33"/>
      <c r="H951" s="33">
        <f t="shared" si="14"/>
        <v>48823982.870000005</v>
      </c>
    </row>
    <row r="952" spans="1:8" x14ac:dyDescent="0.25">
      <c r="A952" s="143" t="s">
        <v>5447</v>
      </c>
      <c r="B952" s="34" t="s">
        <v>1355</v>
      </c>
      <c r="C952" s="34" t="s">
        <v>147</v>
      </c>
      <c r="D952" s="24" t="s">
        <v>86</v>
      </c>
      <c r="E952" s="33">
        <v>202987.37</v>
      </c>
      <c r="F952" s="33"/>
      <c r="G952" s="33"/>
      <c r="H952" s="33">
        <f t="shared" si="14"/>
        <v>202987.37</v>
      </c>
    </row>
    <row r="953" spans="1:8" x14ac:dyDescent="0.25">
      <c r="A953" s="143" t="s">
        <v>5448</v>
      </c>
      <c r="B953" s="34" t="s">
        <v>1356</v>
      </c>
      <c r="C953" s="34" t="s">
        <v>147</v>
      </c>
      <c r="D953" s="24" t="s">
        <v>86</v>
      </c>
      <c r="E953" s="33">
        <v>508910.55</v>
      </c>
      <c r="F953" s="33"/>
      <c r="G953" s="33"/>
      <c r="H953" s="33">
        <f t="shared" si="14"/>
        <v>508910.55</v>
      </c>
    </row>
    <row r="954" spans="1:8" x14ac:dyDescent="0.25">
      <c r="A954" s="143" t="s">
        <v>5449</v>
      </c>
      <c r="B954" s="34" t="s">
        <v>1357</v>
      </c>
      <c r="C954" s="34" t="s">
        <v>147</v>
      </c>
      <c r="D954" s="24" t="s">
        <v>86</v>
      </c>
      <c r="E954" s="33">
        <v>205234.16</v>
      </c>
      <c r="F954" s="33">
        <v>534450.4</v>
      </c>
      <c r="G954" s="33"/>
      <c r="H954" s="33">
        <f t="shared" si="14"/>
        <v>739684.56</v>
      </c>
    </row>
    <row r="955" spans="1:8" x14ac:dyDescent="0.25">
      <c r="A955" s="143" t="s">
        <v>5450</v>
      </c>
      <c r="B955" s="34" t="s">
        <v>1358</v>
      </c>
      <c r="C955" s="34" t="s">
        <v>147</v>
      </c>
      <c r="D955" s="24" t="s">
        <v>86</v>
      </c>
      <c r="E955" s="33">
        <v>382244.98</v>
      </c>
      <c r="F955" s="33"/>
      <c r="G955" s="33"/>
      <c r="H955" s="33">
        <f t="shared" si="14"/>
        <v>382244.98</v>
      </c>
    </row>
    <row r="956" spans="1:8" x14ac:dyDescent="0.25">
      <c r="A956" s="143" t="s">
        <v>5451</v>
      </c>
      <c r="B956" s="34" t="s">
        <v>1359</v>
      </c>
      <c r="C956" s="34" t="s">
        <v>147</v>
      </c>
      <c r="D956" s="24" t="s">
        <v>86</v>
      </c>
      <c r="E956" s="33">
        <v>40000</v>
      </c>
      <c r="F956" s="33"/>
      <c r="G956" s="33"/>
      <c r="H956" s="33">
        <f t="shared" si="14"/>
        <v>40000</v>
      </c>
    </row>
    <row r="957" spans="1:8" x14ac:dyDescent="0.25">
      <c r="A957" s="143" t="s">
        <v>5452</v>
      </c>
      <c r="B957" s="34" t="s">
        <v>1360</v>
      </c>
      <c r="C957" s="34" t="s">
        <v>147</v>
      </c>
      <c r="D957" s="24" t="s">
        <v>86</v>
      </c>
      <c r="E957" s="33">
        <v>428316.94</v>
      </c>
      <c r="F957" s="33"/>
      <c r="G957" s="33"/>
      <c r="H957" s="33">
        <f t="shared" si="14"/>
        <v>428316.94</v>
      </c>
    </row>
    <row r="958" spans="1:8" x14ac:dyDescent="0.25">
      <c r="A958" s="143" t="s">
        <v>5453</v>
      </c>
      <c r="B958" s="34" t="s">
        <v>1361</v>
      </c>
      <c r="C958" s="34" t="s">
        <v>147</v>
      </c>
      <c r="D958" s="24" t="s">
        <v>86</v>
      </c>
      <c r="E958" s="33">
        <v>572671.32999999996</v>
      </c>
      <c r="F958" s="33"/>
      <c r="G958" s="33"/>
      <c r="H958" s="33">
        <f t="shared" si="14"/>
        <v>572671.32999999996</v>
      </c>
    </row>
    <row r="959" spans="1:8" x14ac:dyDescent="0.25">
      <c r="A959" s="143" t="s">
        <v>5454</v>
      </c>
      <c r="B959" s="34" t="s">
        <v>1362</v>
      </c>
      <c r="C959" s="34" t="s">
        <v>147</v>
      </c>
      <c r="D959" s="24" t="s">
        <v>86</v>
      </c>
      <c r="E959" s="33">
        <v>555627.15</v>
      </c>
      <c r="F959" s="33"/>
      <c r="G959" s="33"/>
      <c r="H959" s="33">
        <f t="shared" si="14"/>
        <v>555627.15</v>
      </c>
    </row>
    <row r="960" spans="1:8" x14ac:dyDescent="0.25">
      <c r="A960" s="143" t="s">
        <v>5455</v>
      </c>
      <c r="B960" s="34" t="s">
        <v>1363</v>
      </c>
      <c r="C960" s="34" t="s">
        <v>147</v>
      </c>
      <c r="D960" s="24" t="s">
        <v>86</v>
      </c>
      <c r="E960" s="33">
        <v>2130280.58</v>
      </c>
      <c r="F960" s="33">
        <v>543489.64</v>
      </c>
      <c r="G960" s="33"/>
      <c r="H960" s="33">
        <f t="shared" si="14"/>
        <v>2673770.2200000002</v>
      </c>
    </row>
    <row r="961" spans="1:8" x14ac:dyDescent="0.25">
      <c r="A961" s="143" t="s">
        <v>5456</v>
      </c>
      <c r="B961" s="34" t="s">
        <v>1364</v>
      </c>
      <c r="C961" s="34" t="s">
        <v>147</v>
      </c>
      <c r="D961" s="24" t="s">
        <v>86</v>
      </c>
      <c r="E961" s="33">
        <v>118680.27</v>
      </c>
      <c r="F961" s="33"/>
      <c r="G961" s="33"/>
      <c r="H961" s="33">
        <f t="shared" si="14"/>
        <v>118680.27</v>
      </c>
    </row>
    <row r="962" spans="1:8" x14ac:dyDescent="0.25">
      <c r="A962" s="143" t="s">
        <v>5457</v>
      </c>
      <c r="B962" s="34" t="s">
        <v>1365</v>
      </c>
      <c r="C962" s="34" t="s">
        <v>147</v>
      </c>
      <c r="D962" s="24" t="s">
        <v>86</v>
      </c>
      <c r="E962" s="33">
        <v>350055.38</v>
      </c>
      <c r="F962" s="33"/>
      <c r="G962" s="33"/>
      <c r="H962" s="33">
        <f t="shared" si="14"/>
        <v>350055.38</v>
      </c>
    </row>
    <row r="963" spans="1:8" x14ac:dyDescent="0.25">
      <c r="A963" s="143" t="s">
        <v>5458</v>
      </c>
      <c r="B963" s="34" t="s">
        <v>1366</v>
      </c>
      <c r="C963" s="34" t="s">
        <v>147</v>
      </c>
      <c r="D963" s="24" t="s">
        <v>86</v>
      </c>
      <c r="E963" s="33">
        <v>70855.37</v>
      </c>
      <c r="F963" s="33"/>
      <c r="G963" s="33"/>
      <c r="H963" s="33">
        <f t="shared" si="14"/>
        <v>70855.37</v>
      </c>
    </row>
    <row r="964" spans="1:8" x14ac:dyDescent="0.25">
      <c r="A964" s="143" t="s">
        <v>5459</v>
      </c>
      <c r="B964" s="34" t="s">
        <v>1367</v>
      </c>
      <c r="C964" s="34" t="s">
        <v>147</v>
      </c>
      <c r="D964" s="24" t="s">
        <v>86</v>
      </c>
      <c r="E964" s="33">
        <v>69298.039999999994</v>
      </c>
      <c r="F964" s="33">
        <v>83127.17</v>
      </c>
      <c r="G964" s="33"/>
      <c r="H964" s="33">
        <f t="shared" si="14"/>
        <v>152425.21</v>
      </c>
    </row>
    <row r="965" spans="1:8" x14ac:dyDescent="0.25">
      <c r="A965" s="143" t="s">
        <v>5460</v>
      </c>
      <c r="B965" s="34" t="s">
        <v>1368</v>
      </c>
      <c r="C965" s="34" t="s">
        <v>147</v>
      </c>
      <c r="D965" s="24" t="s">
        <v>86</v>
      </c>
      <c r="E965" s="33">
        <v>2885.42</v>
      </c>
      <c r="F965" s="33"/>
      <c r="G965" s="33"/>
      <c r="H965" s="33">
        <f t="shared" si="14"/>
        <v>2885.42</v>
      </c>
    </row>
    <row r="966" spans="1:8" x14ac:dyDescent="0.25">
      <c r="A966" s="143" t="s">
        <v>5461</v>
      </c>
      <c r="B966" s="34" t="s">
        <v>1369</v>
      </c>
      <c r="C966" s="34" t="s">
        <v>147</v>
      </c>
      <c r="D966" s="24" t="s">
        <v>86</v>
      </c>
      <c r="E966" s="33">
        <v>22294.31</v>
      </c>
      <c r="F966" s="33"/>
      <c r="G966" s="33"/>
      <c r="H966" s="33">
        <f t="shared" ref="H966:H1029" si="15">E966+F966+G966</f>
        <v>22294.31</v>
      </c>
    </row>
    <row r="967" spans="1:8" x14ac:dyDescent="0.25">
      <c r="A967" s="143" t="s">
        <v>5462</v>
      </c>
      <c r="B967" s="34" t="s">
        <v>1370</v>
      </c>
      <c r="C967" s="34" t="s">
        <v>147</v>
      </c>
      <c r="D967" s="24" t="s">
        <v>86</v>
      </c>
      <c r="E967" s="33">
        <v>171429.3</v>
      </c>
      <c r="F967" s="33"/>
      <c r="G967" s="33"/>
      <c r="H967" s="33">
        <f t="shared" si="15"/>
        <v>171429.3</v>
      </c>
    </row>
    <row r="968" spans="1:8" x14ac:dyDescent="0.25">
      <c r="A968" s="143" t="s">
        <v>5463</v>
      </c>
      <c r="B968" s="34" t="s">
        <v>1371</v>
      </c>
      <c r="C968" s="34" t="s">
        <v>147</v>
      </c>
      <c r="D968" s="24" t="s">
        <v>86</v>
      </c>
      <c r="E968" s="33">
        <v>317001.88</v>
      </c>
      <c r="F968" s="33">
        <v>237427.25</v>
      </c>
      <c r="G968" s="33"/>
      <c r="H968" s="33">
        <f t="shared" si="15"/>
        <v>554429.13</v>
      </c>
    </row>
    <row r="969" spans="1:8" x14ac:dyDescent="0.25">
      <c r="A969" s="143" t="s">
        <v>5464</v>
      </c>
      <c r="B969" s="34" t="s">
        <v>1372</v>
      </c>
      <c r="C969" s="34" t="s">
        <v>147</v>
      </c>
      <c r="D969" s="24" t="s">
        <v>86</v>
      </c>
      <c r="E969" s="33">
        <v>10096.049999999999</v>
      </c>
      <c r="F969" s="33">
        <v>2852.25</v>
      </c>
      <c r="G969" s="33"/>
      <c r="H969" s="33">
        <f t="shared" si="15"/>
        <v>12948.3</v>
      </c>
    </row>
    <row r="970" spans="1:8" x14ac:dyDescent="0.25">
      <c r="A970" s="143" t="s">
        <v>5465</v>
      </c>
      <c r="B970" s="34" t="s">
        <v>1373</v>
      </c>
      <c r="C970" s="34" t="s">
        <v>147</v>
      </c>
      <c r="D970" s="24" t="s">
        <v>86</v>
      </c>
      <c r="E970" s="33">
        <v>362276.26</v>
      </c>
      <c r="F970" s="33"/>
      <c r="G970" s="33"/>
      <c r="H970" s="33">
        <f t="shared" si="15"/>
        <v>362276.26</v>
      </c>
    </row>
    <row r="971" spans="1:8" x14ac:dyDescent="0.25">
      <c r="A971" s="143" t="s">
        <v>5466</v>
      </c>
      <c r="B971" s="34" t="s">
        <v>1374</v>
      </c>
      <c r="C971" s="34" t="s">
        <v>147</v>
      </c>
      <c r="D971" s="24" t="s">
        <v>86</v>
      </c>
      <c r="E971" s="33">
        <v>10274.700000000001</v>
      </c>
      <c r="F971" s="33"/>
      <c r="G971" s="33"/>
      <c r="H971" s="33">
        <f t="shared" si="15"/>
        <v>10274.700000000001</v>
      </c>
    </row>
    <row r="972" spans="1:8" x14ac:dyDescent="0.25">
      <c r="A972" s="143" t="s">
        <v>5467</v>
      </c>
      <c r="B972" s="34" t="s">
        <v>1375</v>
      </c>
      <c r="C972" s="34" t="s">
        <v>147</v>
      </c>
      <c r="D972" s="24" t="s">
        <v>86</v>
      </c>
      <c r="E972" s="33">
        <v>1069991.28</v>
      </c>
      <c r="F972" s="33"/>
      <c r="G972" s="33"/>
      <c r="H972" s="33">
        <f t="shared" si="15"/>
        <v>1069991.28</v>
      </c>
    </row>
    <row r="973" spans="1:8" x14ac:dyDescent="0.25">
      <c r="A973" s="143" t="s">
        <v>5468</v>
      </c>
      <c r="B973" s="34" t="s">
        <v>1376</v>
      </c>
      <c r="C973" s="34" t="s">
        <v>147</v>
      </c>
      <c r="D973" s="24" t="s">
        <v>86</v>
      </c>
      <c r="E973" s="33">
        <v>358316.95</v>
      </c>
      <c r="F973" s="33">
        <v>65305.53</v>
      </c>
      <c r="G973" s="33"/>
      <c r="H973" s="33">
        <f t="shared" si="15"/>
        <v>423622.48</v>
      </c>
    </row>
    <row r="974" spans="1:8" x14ac:dyDescent="0.25">
      <c r="A974" s="143" t="s">
        <v>5469</v>
      </c>
      <c r="B974" s="34" t="s">
        <v>1377</v>
      </c>
      <c r="C974" s="34" t="s">
        <v>147</v>
      </c>
      <c r="D974" s="24" t="s">
        <v>86</v>
      </c>
      <c r="E974" s="33">
        <v>139231.09</v>
      </c>
      <c r="F974" s="33"/>
      <c r="G974" s="33"/>
      <c r="H974" s="33">
        <f t="shared" si="15"/>
        <v>139231.09</v>
      </c>
    </row>
    <row r="975" spans="1:8" x14ac:dyDescent="0.25">
      <c r="A975" s="143" t="s">
        <v>5470</v>
      </c>
      <c r="B975" s="34" t="s">
        <v>1378</v>
      </c>
      <c r="C975" s="34" t="s">
        <v>147</v>
      </c>
      <c r="D975" s="24" t="s">
        <v>86</v>
      </c>
      <c r="E975" s="33">
        <v>132833.51</v>
      </c>
      <c r="F975" s="33">
        <v>34528.74</v>
      </c>
      <c r="G975" s="33"/>
      <c r="H975" s="33">
        <f t="shared" si="15"/>
        <v>167362.25</v>
      </c>
    </row>
    <row r="976" spans="1:8" x14ac:dyDescent="0.25">
      <c r="A976" s="143" t="s">
        <v>5471</v>
      </c>
      <c r="B976" s="34" t="s">
        <v>1379</v>
      </c>
      <c r="C976" s="34" t="s">
        <v>147</v>
      </c>
      <c r="D976" s="24" t="s">
        <v>86</v>
      </c>
      <c r="E976" s="33">
        <v>6038428.3800000008</v>
      </c>
      <c r="F976" s="33">
        <v>399.3</v>
      </c>
      <c r="G976" s="33"/>
      <c r="H976" s="33">
        <f t="shared" si="15"/>
        <v>6038827.6800000006</v>
      </c>
    </row>
    <row r="977" spans="1:8" x14ac:dyDescent="0.25">
      <c r="A977" s="143" t="s">
        <v>5472</v>
      </c>
      <c r="B977" s="34" t="s">
        <v>1380</v>
      </c>
      <c r="C977" s="34" t="s">
        <v>147</v>
      </c>
      <c r="D977" s="24" t="s">
        <v>86</v>
      </c>
      <c r="E977" s="33">
        <v>107482.28</v>
      </c>
      <c r="F977" s="33"/>
      <c r="G977" s="33"/>
      <c r="H977" s="33">
        <f t="shared" si="15"/>
        <v>107482.28</v>
      </c>
    </row>
    <row r="978" spans="1:8" x14ac:dyDescent="0.25">
      <c r="A978" s="143" t="s">
        <v>5473</v>
      </c>
      <c r="B978" s="34" t="s">
        <v>1381</v>
      </c>
      <c r="C978" s="34" t="s">
        <v>147</v>
      </c>
      <c r="D978" s="24" t="s">
        <v>86</v>
      </c>
      <c r="E978" s="33">
        <v>1476539.04</v>
      </c>
      <c r="F978" s="33">
        <v>30570.6</v>
      </c>
      <c r="G978" s="33"/>
      <c r="H978" s="33">
        <f t="shared" si="15"/>
        <v>1507109.6400000001</v>
      </c>
    </row>
    <row r="979" spans="1:8" x14ac:dyDescent="0.25">
      <c r="A979" s="143" t="s">
        <v>5474</v>
      </c>
      <c r="B979" s="34" t="s">
        <v>1382</v>
      </c>
      <c r="C979" s="34" t="s">
        <v>147</v>
      </c>
      <c r="D979" s="24" t="s">
        <v>86</v>
      </c>
      <c r="E979" s="33">
        <v>3456773.46</v>
      </c>
      <c r="F979" s="33">
        <v>135668.24</v>
      </c>
      <c r="G979" s="33"/>
      <c r="H979" s="33">
        <f t="shared" si="15"/>
        <v>3592441.7</v>
      </c>
    </row>
    <row r="980" spans="1:8" x14ac:dyDescent="0.25">
      <c r="A980" s="143" t="s">
        <v>5475</v>
      </c>
      <c r="B980" s="34" t="s">
        <v>1383</v>
      </c>
      <c r="C980" s="34" t="s">
        <v>147</v>
      </c>
      <c r="D980" s="24" t="s">
        <v>86</v>
      </c>
      <c r="E980" s="33">
        <v>789879.34</v>
      </c>
      <c r="F980" s="33"/>
      <c r="G980" s="33"/>
      <c r="H980" s="33">
        <f t="shared" si="15"/>
        <v>789879.34</v>
      </c>
    </row>
    <row r="981" spans="1:8" x14ac:dyDescent="0.25">
      <c r="A981" s="143" t="s">
        <v>5476</v>
      </c>
      <c r="B981" s="34" t="s">
        <v>1384</v>
      </c>
      <c r="C981" s="34" t="s">
        <v>147</v>
      </c>
      <c r="D981" s="24" t="s">
        <v>86</v>
      </c>
      <c r="E981" s="33">
        <v>4524</v>
      </c>
      <c r="F981" s="33"/>
      <c r="G981" s="33"/>
      <c r="H981" s="33">
        <f t="shared" si="15"/>
        <v>4524</v>
      </c>
    </row>
    <row r="982" spans="1:8" x14ac:dyDescent="0.25">
      <c r="A982" s="143" t="s">
        <v>5477</v>
      </c>
      <c r="B982" s="34" t="s">
        <v>1385</v>
      </c>
      <c r="C982" s="34" t="s">
        <v>147</v>
      </c>
      <c r="D982" s="24" t="s">
        <v>86</v>
      </c>
      <c r="E982" s="33">
        <v>117218.28</v>
      </c>
      <c r="F982" s="33">
        <v>5850</v>
      </c>
      <c r="G982" s="33"/>
      <c r="H982" s="33">
        <f t="shared" si="15"/>
        <v>123068.28</v>
      </c>
    </row>
    <row r="983" spans="1:8" x14ac:dyDescent="0.25">
      <c r="A983" s="143" t="s">
        <v>5478</v>
      </c>
      <c r="B983" s="34" t="s">
        <v>1386</v>
      </c>
      <c r="C983" s="34" t="s">
        <v>147</v>
      </c>
      <c r="D983" s="24" t="s">
        <v>86</v>
      </c>
      <c r="E983" s="33">
        <v>96799.63</v>
      </c>
      <c r="F983" s="33"/>
      <c r="G983" s="33"/>
      <c r="H983" s="33">
        <f t="shared" si="15"/>
        <v>96799.63</v>
      </c>
    </row>
    <row r="984" spans="1:8" x14ac:dyDescent="0.25">
      <c r="A984" s="143" t="s">
        <v>5479</v>
      </c>
      <c r="B984" s="34" t="s">
        <v>1387</v>
      </c>
      <c r="C984" s="34" t="s">
        <v>147</v>
      </c>
      <c r="D984" s="24" t="s">
        <v>86</v>
      </c>
      <c r="E984" s="33">
        <v>63484.13</v>
      </c>
      <c r="F984" s="33"/>
      <c r="G984" s="33"/>
      <c r="H984" s="33">
        <f t="shared" si="15"/>
        <v>63484.13</v>
      </c>
    </row>
    <row r="985" spans="1:8" x14ac:dyDescent="0.25">
      <c r="A985" s="143" t="s">
        <v>5480</v>
      </c>
      <c r="B985" s="34" t="s">
        <v>1388</v>
      </c>
      <c r="C985" s="34" t="s">
        <v>147</v>
      </c>
      <c r="D985" s="24" t="s">
        <v>86</v>
      </c>
      <c r="E985" s="33">
        <v>495097.84</v>
      </c>
      <c r="F985" s="33"/>
      <c r="G985" s="33"/>
      <c r="H985" s="33">
        <f t="shared" si="15"/>
        <v>495097.84</v>
      </c>
    </row>
    <row r="986" spans="1:8" x14ac:dyDescent="0.25">
      <c r="A986" s="143" t="s">
        <v>5481</v>
      </c>
      <c r="B986" s="34" t="s">
        <v>1389</v>
      </c>
      <c r="C986" s="34" t="s">
        <v>147</v>
      </c>
      <c r="D986" s="24" t="s">
        <v>86</v>
      </c>
      <c r="E986" s="33">
        <v>319018.33</v>
      </c>
      <c r="F986" s="33"/>
      <c r="G986" s="33"/>
      <c r="H986" s="33">
        <f t="shared" si="15"/>
        <v>319018.33</v>
      </c>
    </row>
    <row r="987" spans="1:8" x14ac:dyDescent="0.25">
      <c r="A987" s="143" t="s">
        <v>5482</v>
      </c>
      <c r="B987" s="34" t="s">
        <v>1390</v>
      </c>
      <c r="C987" s="34" t="s">
        <v>147</v>
      </c>
      <c r="D987" s="24" t="s">
        <v>86</v>
      </c>
      <c r="E987" s="33">
        <v>432639.8</v>
      </c>
      <c r="F987" s="33"/>
      <c r="G987" s="33"/>
      <c r="H987" s="33">
        <f t="shared" si="15"/>
        <v>432639.8</v>
      </c>
    </row>
    <row r="988" spans="1:8" x14ac:dyDescent="0.25">
      <c r="A988" s="143" t="s">
        <v>5483</v>
      </c>
      <c r="B988" s="34" t="s">
        <v>1391</v>
      </c>
      <c r="C988" s="34" t="s">
        <v>147</v>
      </c>
      <c r="D988" s="24" t="s">
        <v>86</v>
      </c>
      <c r="E988" s="33">
        <v>253436.04</v>
      </c>
      <c r="F988" s="33">
        <v>43510.99</v>
      </c>
      <c r="G988" s="33"/>
      <c r="H988" s="33">
        <f t="shared" si="15"/>
        <v>296947.03000000003</v>
      </c>
    </row>
    <row r="989" spans="1:8" x14ac:dyDescent="0.25">
      <c r="A989" s="143" t="s">
        <v>5484</v>
      </c>
      <c r="B989" s="34" t="s">
        <v>1392</v>
      </c>
      <c r="C989" s="34" t="s">
        <v>147</v>
      </c>
      <c r="D989" s="24" t="s">
        <v>86</v>
      </c>
      <c r="E989" s="33">
        <v>104717.38</v>
      </c>
      <c r="F989" s="33">
        <v>192726.25</v>
      </c>
      <c r="G989" s="33"/>
      <c r="H989" s="33">
        <f t="shared" si="15"/>
        <v>297443.63</v>
      </c>
    </row>
    <row r="990" spans="1:8" x14ac:dyDescent="0.25">
      <c r="A990" s="143" t="s">
        <v>5485</v>
      </c>
      <c r="B990" s="34" t="s">
        <v>1393</v>
      </c>
      <c r="C990" s="34" t="s">
        <v>147</v>
      </c>
      <c r="D990" s="24" t="s">
        <v>86</v>
      </c>
      <c r="E990" s="33">
        <v>29030.57</v>
      </c>
      <c r="F990" s="33"/>
      <c r="G990" s="33"/>
      <c r="H990" s="33">
        <f t="shared" si="15"/>
        <v>29030.57</v>
      </c>
    </row>
    <row r="991" spans="1:8" x14ac:dyDescent="0.25">
      <c r="A991" s="143" t="s">
        <v>5486</v>
      </c>
      <c r="B991" s="34" t="s">
        <v>1394</v>
      </c>
      <c r="C991" s="34" t="s">
        <v>147</v>
      </c>
      <c r="D991" s="24" t="s">
        <v>86</v>
      </c>
      <c r="E991" s="33">
        <v>101333.39</v>
      </c>
      <c r="F991" s="33"/>
      <c r="G991" s="33"/>
      <c r="H991" s="33">
        <f t="shared" si="15"/>
        <v>101333.39</v>
      </c>
    </row>
    <row r="992" spans="1:8" x14ac:dyDescent="0.25">
      <c r="A992" s="143" t="s">
        <v>5487</v>
      </c>
      <c r="B992" s="34" t="s">
        <v>1395</v>
      </c>
      <c r="C992" s="34" t="s">
        <v>147</v>
      </c>
      <c r="D992" s="24" t="s">
        <v>86</v>
      </c>
      <c r="E992" s="33">
        <v>660509.5199999999</v>
      </c>
      <c r="F992" s="33">
        <v>21148.37</v>
      </c>
      <c r="G992" s="33"/>
      <c r="H992" s="33">
        <f t="shared" si="15"/>
        <v>681657.8899999999</v>
      </c>
    </row>
    <row r="993" spans="1:8" x14ac:dyDescent="0.25">
      <c r="A993" s="143" t="s">
        <v>5488</v>
      </c>
      <c r="B993" s="34" t="s">
        <v>1396</v>
      </c>
      <c r="C993" s="34" t="s">
        <v>147</v>
      </c>
      <c r="D993" s="24" t="s">
        <v>86</v>
      </c>
      <c r="E993" s="33">
        <v>23748.05</v>
      </c>
      <c r="F993" s="33"/>
      <c r="G993" s="33"/>
      <c r="H993" s="33">
        <f t="shared" si="15"/>
        <v>23748.05</v>
      </c>
    </row>
    <row r="994" spans="1:8" x14ac:dyDescent="0.25">
      <c r="A994" s="143" t="s">
        <v>5489</v>
      </c>
      <c r="B994" s="34" t="s">
        <v>1397</v>
      </c>
      <c r="C994" s="34" t="s">
        <v>147</v>
      </c>
      <c r="D994" s="24" t="s">
        <v>86</v>
      </c>
      <c r="E994" s="33">
        <v>238125.48</v>
      </c>
      <c r="F994" s="33">
        <v>19053.560000000001</v>
      </c>
      <c r="G994" s="33"/>
      <c r="H994" s="33">
        <f t="shared" si="15"/>
        <v>257179.04</v>
      </c>
    </row>
    <row r="995" spans="1:8" x14ac:dyDescent="0.25">
      <c r="A995" s="143" t="s">
        <v>5490</v>
      </c>
      <c r="B995" s="34" t="s">
        <v>1398</v>
      </c>
      <c r="C995" s="34" t="s">
        <v>147</v>
      </c>
      <c r="D995" s="24" t="s">
        <v>86</v>
      </c>
      <c r="E995" s="33"/>
      <c r="F995" s="33">
        <v>278147.84999999998</v>
      </c>
      <c r="G995" s="33"/>
      <c r="H995" s="33">
        <f t="shared" si="15"/>
        <v>278147.84999999998</v>
      </c>
    </row>
    <row r="996" spans="1:8" x14ac:dyDescent="0.25">
      <c r="A996" s="143" t="s">
        <v>5491</v>
      </c>
      <c r="B996" s="34" t="s">
        <v>1399</v>
      </c>
      <c r="C996" s="34" t="s">
        <v>147</v>
      </c>
      <c r="D996" s="24" t="s">
        <v>86</v>
      </c>
      <c r="E996" s="33">
        <v>105046</v>
      </c>
      <c r="F996" s="33"/>
      <c r="G996" s="33"/>
      <c r="H996" s="33">
        <f t="shared" si="15"/>
        <v>105046</v>
      </c>
    </row>
    <row r="997" spans="1:8" x14ac:dyDescent="0.25">
      <c r="A997" s="143" t="s">
        <v>5492</v>
      </c>
      <c r="B997" s="34" t="s">
        <v>1400</v>
      </c>
      <c r="C997" s="34" t="s">
        <v>147</v>
      </c>
      <c r="D997" s="24" t="s">
        <v>86</v>
      </c>
      <c r="E997" s="33">
        <v>166804.46</v>
      </c>
      <c r="F997" s="33"/>
      <c r="G997" s="33"/>
      <c r="H997" s="33">
        <f t="shared" si="15"/>
        <v>166804.46</v>
      </c>
    </row>
    <row r="998" spans="1:8" x14ac:dyDescent="0.25">
      <c r="A998" s="143" t="s">
        <v>5493</v>
      </c>
      <c r="B998" s="34" t="s">
        <v>1401</v>
      </c>
      <c r="C998" s="34" t="s">
        <v>147</v>
      </c>
      <c r="D998" s="24" t="s">
        <v>86</v>
      </c>
      <c r="E998" s="33">
        <v>140673.45000000001</v>
      </c>
      <c r="F998" s="33"/>
      <c r="G998" s="33"/>
      <c r="H998" s="33">
        <f t="shared" si="15"/>
        <v>140673.45000000001</v>
      </c>
    </row>
    <row r="999" spans="1:8" x14ac:dyDescent="0.25">
      <c r="A999" s="143" t="s">
        <v>5494</v>
      </c>
      <c r="B999" s="34" t="s">
        <v>1402</v>
      </c>
      <c r="C999" s="34" t="s">
        <v>147</v>
      </c>
      <c r="D999" s="24" t="s">
        <v>86</v>
      </c>
      <c r="E999" s="33">
        <v>352198.66</v>
      </c>
      <c r="F999" s="33">
        <v>111514.55</v>
      </c>
      <c r="G999" s="33"/>
      <c r="H999" s="33">
        <f t="shared" si="15"/>
        <v>463713.20999999996</v>
      </c>
    </row>
    <row r="1000" spans="1:8" x14ac:dyDescent="0.25">
      <c r="A1000" s="143" t="s">
        <v>5495</v>
      </c>
      <c r="B1000" s="34" t="s">
        <v>1403</v>
      </c>
      <c r="C1000" s="34" t="s">
        <v>147</v>
      </c>
      <c r="D1000" s="24" t="s">
        <v>86</v>
      </c>
      <c r="E1000" s="33">
        <v>159672.47000000003</v>
      </c>
      <c r="F1000" s="33">
        <v>8953.93</v>
      </c>
      <c r="G1000" s="33"/>
      <c r="H1000" s="33">
        <f t="shared" si="15"/>
        <v>168626.40000000002</v>
      </c>
    </row>
    <row r="1001" spans="1:8" x14ac:dyDescent="0.25">
      <c r="A1001" s="143" t="s">
        <v>5496</v>
      </c>
      <c r="B1001" s="34" t="s">
        <v>1404</v>
      </c>
      <c r="C1001" s="34" t="s">
        <v>147</v>
      </c>
      <c r="D1001" s="24" t="s">
        <v>86</v>
      </c>
      <c r="E1001" s="33">
        <v>440.29</v>
      </c>
      <c r="F1001" s="33"/>
      <c r="G1001" s="33"/>
      <c r="H1001" s="33">
        <f t="shared" si="15"/>
        <v>440.29</v>
      </c>
    </row>
    <row r="1002" spans="1:8" x14ac:dyDescent="0.25">
      <c r="A1002" s="143" t="s">
        <v>5497</v>
      </c>
      <c r="B1002" s="34" t="s">
        <v>1405</v>
      </c>
      <c r="C1002" s="34" t="s">
        <v>147</v>
      </c>
      <c r="D1002" s="24" t="s">
        <v>86</v>
      </c>
      <c r="E1002" s="33">
        <v>519171.48</v>
      </c>
      <c r="F1002" s="33"/>
      <c r="G1002" s="33"/>
      <c r="H1002" s="33">
        <f t="shared" si="15"/>
        <v>519171.48</v>
      </c>
    </row>
    <row r="1003" spans="1:8" x14ac:dyDescent="0.25">
      <c r="A1003" s="143" t="s">
        <v>5498</v>
      </c>
      <c r="B1003" s="34" t="s">
        <v>1406</v>
      </c>
      <c r="C1003" s="34" t="s">
        <v>147</v>
      </c>
      <c r="D1003" s="24" t="s">
        <v>86</v>
      </c>
      <c r="E1003" s="33">
        <v>562953.18000000005</v>
      </c>
      <c r="F1003" s="33">
        <v>661005.64</v>
      </c>
      <c r="G1003" s="33"/>
      <c r="H1003" s="33">
        <f t="shared" si="15"/>
        <v>1223958.82</v>
      </c>
    </row>
    <row r="1004" spans="1:8" x14ac:dyDescent="0.25">
      <c r="A1004" s="143" t="s">
        <v>5499</v>
      </c>
      <c r="B1004" s="34" t="s">
        <v>1407</v>
      </c>
      <c r="C1004" s="34" t="s">
        <v>147</v>
      </c>
      <c r="D1004" s="24" t="s">
        <v>86</v>
      </c>
      <c r="E1004" s="33">
        <v>90658.21</v>
      </c>
      <c r="F1004" s="33"/>
      <c r="G1004" s="33"/>
      <c r="H1004" s="33">
        <f t="shared" si="15"/>
        <v>90658.21</v>
      </c>
    </row>
    <row r="1005" spans="1:8" x14ac:dyDescent="0.25">
      <c r="A1005" s="143" t="s">
        <v>4616</v>
      </c>
      <c r="B1005" s="34" t="s">
        <v>1408</v>
      </c>
      <c r="C1005" s="34" t="s">
        <v>147</v>
      </c>
      <c r="D1005" s="24" t="s">
        <v>86</v>
      </c>
      <c r="E1005" s="33">
        <v>8309739.2899999991</v>
      </c>
      <c r="F1005" s="33"/>
      <c r="G1005" s="33"/>
      <c r="H1005" s="33">
        <f t="shared" si="15"/>
        <v>8309739.2899999991</v>
      </c>
    </row>
    <row r="1006" spans="1:8" x14ac:dyDescent="0.25">
      <c r="A1006" s="143" t="s">
        <v>5500</v>
      </c>
      <c r="B1006" s="34" t="s">
        <v>1409</v>
      </c>
      <c r="C1006" s="34" t="s">
        <v>147</v>
      </c>
      <c r="D1006" s="24" t="s">
        <v>86</v>
      </c>
      <c r="E1006" s="33">
        <v>109644.4</v>
      </c>
      <c r="F1006" s="33">
        <v>31108.68</v>
      </c>
      <c r="G1006" s="33"/>
      <c r="H1006" s="33">
        <f t="shared" si="15"/>
        <v>140753.07999999999</v>
      </c>
    </row>
    <row r="1007" spans="1:8" x14ac:dyDescent="0.25">
      <c r="A1007" s="143" t="s">
        <v>5501</v>
      </c>
      <c r="B1007" s="34" t="s">
        <v>1410</v>
      </c>
      <c r="C1007" s="34" t="s">
        <v>147</v>
      </c>
      <c r="D1007" s="24" t="s">
        <v>86</v>
      </c>
      <c r="E1007" s="33">
        <v>543280.24</v>
      </c>
      <c r="F1007" s="33">
        <v>44311.01</v>
      </c>
      <c r="G1007" s="33"/>
      <c r="H1007" s="33">
        <f t="shared" si="15"/>
        <v>587591.25</v>
      </c>
    </row>
    <row r="1008" spans="1:8" x14ac:dyDescent="0.25">
      <c r="A1008" s="143" t="s">
        <v>5502</v>
      </c>
      <c r="B1008" s="34" t="s">
        <v>1411</v>
      </c>
      <c r="C1008" s="34" t="s">
        <v>147</v>
      </c>
      <c r="D1008" s="24" t="s">
        <v>86</v>
      </c>
      <c r="E1008" s="33">
        <v>190104.79</v>
      </c>
      <c r="F1008" s="33">
        <v>263911.19</v>
      </c>
      <c r="G1008" s="33"/>
      <c r="H1008" s="33">
        <f t="shared" si="15"/>
        <v>454015.98</v>
      </c>
    </row>
    <row r="1009" spans="1:8" x14ac:dyDescent="0.25">
      <c r="A1009" s="143" t="s">
        <v>5503</v>
      </c>
      <c r="B1009" s="34" t="s">
        <v>1412</v>
      </c>
      <c r="C1009" s="34" t="s">
        <v>147</v>
      </c>
      <c r="D1009" s="24" t="s">
        <v>86</v>
      </c>
      <c r="E1009" s="33">
        <v>14189.38</v>
      </c>
      <c r="F1009" s="33"/>
      <c r="G1009" s="33"/>
      <c r="H1009" s="33">
        <f t="shared" si="15"/>
        <v>14189.38</v>
      </c>
    </row>
    <row r="1010" spans="1:8" x14ac:dyDescent="0.25">
      <c r="A1010" s="143" t="s">
        <v>5504</v>
      </c>
      <c r="B1010" s="34" t="s">
        <v>1413</v>
      </c>
      <c r="C1010" s="34" t="s">
        <v>147</v>
      </c>
      <c r="D1010" s="24" t="s">
        <v>86</v>
      </c>
      <c r="E1010" s="33">
        <v>173599.41</v>
      </c>
      <c r="F1010" s="33"/>
      <c r="G1010" s="33"/>
      <c r="H1010" s="33">
        <f t="shared" si="15"/>
        <v>173599.41</v>
      </c>
    </row>
    <row r="1011" spans="1:8" x14ac:dyDescent="0.25">
      <c r="A1011" s="143" t="s">
        <v>4617</v>
      </c>
      <c r="B1011" s="34" t="s">
        <v>1414</v>
      </c>
      <c r="C1011" s="34" t="s">
        <v>147</v>
      </c>
      <c r="D1011" s="24" t="s">
        <v>86</v>
      </c>
      <c r="E1011" s="33">
        <v>2202248.63</v>
      </c>
      <c r="F1011" s="33"/>
      <c r="G1011" s="33"/>
      <c r="H1011" s="33">
        <f t="shared" si="15"/>
        <v>2202248.63</v>
      </c>
    </row>
    <row r="1012" spans="1:8" x14ac:dyDescent="0.25">
      <c r="A1012" s="143" t="s">
        <v>5505</v>
      </c>
      <c r="B1012" s="34" t="s">
        <v>1415</v>
      </c>
      <c r="C1012" s="34" t="s">
        <v>147</v>
      </c>
      <c r="D1012" s="24" t="s">
        <v>86</v>
      </c>
      <c r="E1012" s="33">
        <v>411246.5</v>
      </c>
      <c r="F1012" s="33">
        <v>179609.51</v>
      </c>
      <c r="G1012" s="33"/>
      <c r="H1012" s="33">
        <f t="shared" si="15"/>
        <v>590856.01</v>
      </c>
    </row>
    <row r="1013" spans="1:8" x14ac:dyDescent="0.25">
      <c r="A1013" s="143" t="s">
        <v>5506</v>
      </c>
      <c r="B1013" s="34" t="s">
        <v>1416</v>
      </c>
      <c r="C1013" s="34" t="s">
        <v>147</v>
      </c>
      <c r="D1013" s="24" t="s">
        <v>86</v>
      </c>
      <c r="E1013" s="33">
        <v>117321.32</v>
      </c>
      <c r="F1013" s="33"/>
      <c r="G1013" s="33"/>
      <c r="H1013" s="33">
        <f t="shared" si="15"/>
        <v>117321.32</v>
      </c>
    </row>
    <row r="1014" spans="1:8" x14ac:dyDescent="0.25">
      <c r="A1014" s="143" t="s">
        <v>4618</v>
      </c>
      <c r="B1014" s="34" t="s">
        <v>1417</v>
      </c>
      <c r="C1014" s="34" t="s">
        <v>147</v>
      </c>
      <c r="D1014" s="24" t="s">
        <v>86</v>
      </c>
      <c r="E1014" s="33">
        <v>552679.55000000005</v>
      </c>
      <c r="F1014" s="33">
        <v>213244.79</v>
      </c>
      <c r="G1014" s="33"/>
      <c r="H1014" s="33">
        <f t="shared" si="15"/>
        <v>765924.34000000008</v>
      </c>
    </row>
    <row r="1015" spans="1:8" x14ac:dyDescent="0.25">
      <c r="A1015" s="143" t="s">
        <v>5507</v>
      </c>
      <c r="B1015" s="34" t="s">
        <v>1418</v>
      </c>
      <c r="C1015" s="34" t="s">
        <v>147</v>
      </c>
      <c r="D1015" s="24" t="s">
        <v>86</v>
      </c>
      <c r="E1015" s="33">
        <v>227056.73</v>
      </c>
      <c r="F1015" s="33"/>
      <c r="G1015" s="33"/>
      <c r="H1015" s="33">
        <f t="shared" si="15"/>
        <v>227056.73</v>
      </c>
    </row>
    <row r="1016" spans="1:8" x14ac:dyDescent="0.25">
      <c r="A1016" s="143" t="s">
        <v>5508</v>
      </c>
      <c r="B1016" s="34" t="s">
        <v>1419</v>
      </c>
      <c r="C1016" s="34" t="s">
        <v>147</v>
      </c>
      <c r="D1016" s="24" t="s">
        <v>86</v>
      </c>
      <c r="E1016" s="33">
        <v>900748.17999999993</v>
      </c>
      <c r="F1016" s="33">
        <v>5593.09</v>
      </c>
      <c r="G1016" s="33"/>
      <c r="H1016" s="33">
        <f t="shared" si="15"/>
        <v>906341.2699999999</v>
      </c>
    </row>
    <row r="1017" spans="1:8" x14ac:dyDescent="0.25">
      <c r="A1017" s="143" t="s">
        <v>5509</v>
      </c>
      <c r="B1017" s="34" t="s">
        <v>1420</v>
      </c>
      <c r="C1017" s="34" t="s">
        <v>147</v>
      </c>
      <c r="D1017" s="24" t="s">
        <v>86</v>
      </c>
      <c r="E1017" s="33">
        <v>76150.59</v>
      </c>
      <c r="F1017" s="33"/>
      <c r="G1017" s="33"/>
      <c r="H1017" s="33">
        <f t="shared" si="15"/>
        <v>76150.59</v>
      </c>
    </row>
    <row r="1018" spans="1:8" x14ac:dyDescent="0.25">
      <c r="A1018" s="143" t="s">
        <v>5510</v>
      </c>
      <c r="B1018" s="34" t="s">
        <v>1421</v>
      </c>
      <c r="C1018" s="34" t="s">
        <v>147</v>
      </c>
      <c r="D1018" s="24" t="s">
        <v>86</v>
      </c>
      <c r="E1018" s="33">
        <v>356260.99</v>
      </c>
      <c r="F1018" s="33"/>
      <c r="G1018" s="33"/>
      <c r="H1018" s="33">
        <f t="shared" si="15"/>
        <v>356260.99</v>
      </c>
    </row>
    <row r="1019" spans="1:8" x14ac:dyDescent="0.25">
      <c r="A1019" s="143" t="s">
        <v>5511</v>
      </c>
      <c r="B1019" s="34" t="s">
        <v>1422</v>
      </c>
      <c r="C1019" s="34" t="s">
        <v>65</v>
      </c>
      <c r="D1019" s="24" t="s">
        <v>66</v>
      </c>
      <c r="E1019" s="33">
        <v>356419.46</v>
      </c>
      <c r="F1019" s="33">
        <v>394612.89</v>
      </c>
      <c r="G1019" s="33"/>
      <c r="H1019" s="33">
        <f t="shared" si="15"/>
        <v>751032.35000000009</v>
      </c>
    </row>
    <row r="1020" spans="1:8" x14ac:dyDescent="0.25">
      <c r="A1020" s="143" t="s">
        <v>5512</v>
      </c>
      <c r="B1020" s="34" t="s">
        <v>1423</v>
      </c>
      <c r="C1020" s="34" t="s">
        <v>65</v>
      </c>
      <c r="D1020" s="24" t="s">
        <v>66</v>
      </c>
      <c r="E1020" s="33"/>
      <c r="F1020" s="33">
        <v>168338.44</v>
      </c>
      <c r="G1020" s="33"/>
      <c r="H1020" s="33">
        <f t="shared" si="15"/>
        <v>168338.44</v>
      </c>
    </row>
    <row r="1021" spans="1:8" x14ac:dyDescent="0.25">
      <c r="A1021" s="143" t="s">
        <v>4392</v>
      </c>
      <c r="B1021" s="34" t="s">
        <v>1424</v>
      </c>
      <c r="C1021" s="34" t="s">
        <v>65</v>
      </c>
      <c r="D1021" s="24" t="s">
        <v>66</v>
      </c>
      <c r="E1021" s="33">
        <v>374946.53999999992</v>
      </c>
      <c r="F1021" s="33">
        <v>107478.74</v>
      </c>
      <c r="G1021" s="33"/>
      <c r="H1021" s="33">
        <f t="shared" si="15"/>
        <v>482425.27999999991</v>
      </c>
    </row>
    <row r="1022" spans="1:8" x14ac:dyDescent="0.25">
      <c r="A1022" s="143" t="s">
        <v>5513</v>
      </c>
      <c r="B1022" s="34" t="s">
        <v>1425</v>
      </c>
      <c r="C1022" s="34" t="s">
        <v>65</v>
      </c>
      <c r="D1022" s="24" t="s">
        <v>66</v>
      </c>
      <c r="E1022" s="33">
        <v>344894.49</v>
      </c>
      <c r="F1022" s="33"/>
      <c r="G1022" s="33"/>
      <c r="H1022" s="33">
        <f t="shared" si="15"/>
        <v>344894.49</v>
      </c>
    </row>
    <row r="1023" spans="1:8" x14ac:dyDescent="0.25">
      <c r="A1023" s="143"/>
      <c r="B1023" s="32" t="s">
        <v>1426</v>
      </c>
      <c r="C1023" s="34" t="s">
        <v>65</v>
      </c>
      <c r="D1023" s="24" t="s">
        <v>66</v>
      </c>
      <c r="E1023" s="33"/>
      <c r="F1023" s="33">
        <v>181544.28</v>
      </c>
      <c r="G1023" s="33"/>
      <c r="H1023" s="33">
        <f t="shared" si="15"/>
        <v>181544.28</v>
      </c>
    </row>
    <row r="1024" spans="1:8" x14ac:dyDescent="0.25">
      <c r="A1024" s="143" t="s">
        <v>4493</v>
      </c>
      <c r="B1024" s="34" t="s">
        <v>1427</v>
      </c>
      <c r="C1024" s="34" t="s">
        <v>65</v>
      </c>
      <c r="D1024" s="24" t="s">
        <v>66</v>
      </c>
      <c r="E1024" s="33">
        <v>330732.09999999998</v>
      </c>
      <c r="F1024" s="33">
        <v>526901.4</v>
      </c>
      <c r="G1024" s="33"/>
      <c r="H1024" s="33">
        <f t="shared" si="15"/>
        <v>857633.5</v>
      </c>
    </row>
    <row r="1025" spans="1:8" x14ac:dyDescent="0.25">
      <c r="A1025" s="143" t="s">
        <v>5514</v>
      </c>
      <c r="B1025" s="34" t="s">
        <v>1428</v>
      </c>
      <c r="C1025" s="34" t="s">
        <v>65</v>
      </c>
      <c r="D1025" s="24" t="s">
        <v>66</v>
      </c>
      <c r="E1025" s="33">
        <v>506092.88</v>
      </c>
      <c r="F1025" s="33">
        <v>18620</v>
      </c>
      <c r="G1025" s="33"/>
      <c r="H1025" s="33">
        <f t="shared" si="15"/>
        <v>524712.88</v>
      </c>
    </row>
    <row r="1026" spans="1:8" x14ac:dyDescent="0.25">
      <c r="A1026" s="143"/>
      <c r="B1026" s="32" t="s">
        <v>1429</v>
      </c>
      <c r="C1026" s="34" t="s">
        <v>65</v>
      </c>
      <c r="D1026" s="24" t="s">
        <v>66</v>
      </c>
      <c r="E1026" s="33"/>
      <c r="F1026" s="33">
        <v>10491.32</v>
      </c>
      <c r="G1026" s="33"/>
      <c r="H1026" s="33">
        <f t="shared" si="15"/>
        <v>10491.32</v>
      </c>
    </row>
    <row r="1027" spans="1:8" x14ac:dyDescent="0.25">
      <c r="A1027" s="143" t="s">
        <v>5515</v>
      </c>
      <c r="B1027" s="34" t="s">
        <v>1430</v>
      </c>
      <c r="C1027" s="34" t="s">
        <v>65</v>
      </c>
      <c r="D1027" s="24" t="s">
        <v>66</v>
      </c>
      <c r="E1027" s="33">
        <v>109794.84</v>
      </c>
      <c r="F1027" s="33">
        <v>48151.35</v>
      </c>
      <c r="G1027" s="33"/>
      <c r="H1027" s="33">
        <f t="shared" si="15"/>
        <v>157946.19</v>
      </c>
    </row>
    <row r="1028" spans="1:8" x14ac:dyDescent="0.25">
      <c r="A1028" s="143"/>
      <c r="B1028" s="32" t="s">
        <v>1431</v>
      </c>
      <c r="C1028" s="34" t="s">
        <v>65</v>
      </c>
      <c r="D1028" s="24" t="s">
        <v>66</v>
      </c>
      <c r="E1028" s="33"/>
      <c r="F1028" s="33">
        <v>2564.3200000000002</v>
      </c>
      <c r="G1028" s="33"/>
      <c r="H1028" s="33">
        <f t="shared" si="15"/>
        <v>2564.3200000000002</v>
      </c>
    </row>
    <row r="1029" spans="1:8" x14ac:dyDescent="0.25">
      <c r="A1029" s="143" t="s">
        <v>5516</v>
      </c>
      <c r="B1029" s="34" t="s">
        <v>1432</v>
      </c>
      <c r="C1029" s="34" t="s">
        <v>65</v>
      </c>
      <c r="D1029" s="24" t="s">
        <v>66</v>
      </c>
      <c r="E1029" s="33">
        <v>179633.6</v>
      </c>
      <c r="F1029" s="33"/>
      <c r="G1029" s="33"/>
      <c r="H1029" s="33">
        <f t="shared" si="15"/>
        <v>179633.6</v>
      </c>
    </row>
    <row r="1030" spans="1:8" x14ac:dyDescent="0.25">
      <c r="A1030" s="143"/>
      <c r="B1030" s="32" t="s">
        <v>406</v>
      </c>
      <c r="C1030" s="34" t="s">
        <v>65</v>
      </c>
      <c r="D1030" s="24" t="s">
        <v>66</v>
      </c>
      <c r="E1030" s="33"/>
      <c r="F1030" s="33">
        <v>78639.839999999997</v>
      </c>
      <c r="G1030" s="33"/>
      <c r="H1030" s="33">
        <f t="shared" ref="H1030:H1093" si="16">E1030+F1030+G1030</f>
        <v>78639.839999999997</v>
      </c>
    </row>
    <row r="1031" spans="1:8" x14ac:dyDescent="0.25">
      <c r="A1031" s="143"/>
      <c r="B1031" s="32" t="s">
        <v>1433</v>
      </c>
      <c r="C1031" s="34" t="s">
        <v>65</v>
      </c>
      <c r="D1031" s="24" t="s">
        <v>66</v>
      </c>
      <c r="E1031" s="33"/>
      <c r="F1031" s="33">
        <v>41443.43</v>
      </c>
      <c r="G1031" s="33"/>
      <c r="H1031" s="33">
        <f t="shared" si="16"/>
        <v>41443.43</v>
      </c>
    </row>
    <row r="1032" spans="1:8" x14ac:dyDescent="0.25">
      <c r="A1032" s="143" t="s">
        <v>5517</v>
      </c>
      <c r="B1032" s="34" t="s">
        <v>1434</v>
      </c>
      <c r="C1032" s="34" t="s">
        <v>65</v>
      </c>
      <c r="D1032" s="24" t="s">
        <v>66</v>
      </c>
      <c r="E1032" s="33">
        <v>484604.37</v>
      </c>
      <c r="F1032" s="33"/>
      <c r="G1032" s="33"/>
      <c r="H1032" s="33">
        <f t="shared" si="16"/>
        <v>484604.37</v>
      </c>
    </row>
    <row r="1033" spans="1:8" x14ac:dyDescent="0.25">
      <c r="A1033" s="143" t="s">
        <v>5518</v>
      </c>
      <c r="B1033" s="34" t="s">
        <v>1435</v>
      </c>
      <c r="C1033" s="34" t="s">
        <v>65</v>
      </c>
      <c r="D1033" s="24" t="s">
        <v>66</v>
      </c>
      <c r="E1033" s="33">
        <v>6777429.8099999996</v>
      </c>
      <c r="F1033" s="33">
        <v>2854569.64</v>
      </c>
      <c r="G1033" s="33"/>
      <c r="H1033" s="33">
        <f t="shared" si="16"/>
        <v>9631999.4499999993</v>
      </c>
    </row>
    <row r="1034" spans="1:8" x14ac:dyDescent="0.25">
      <c r="A1034" s="143" t="s">
        <v>5519</v>
      </c>
      <c r="B1034" s="34" t="s">
        <v>1436</v>
      </c>
      <c r="C1034" s="34" t="s">
        <v>65</v>
      </c>
      <c r="D1034" s="24" t="s">
        <v>66</v>
      </c>
      <c r="E1034" s="33">
        <v>143145.70000000001</v>
      </c>
      <c r="F1034" s="33"/>
      <c r="G1034" s="33"/>
      <c r="H1034" s="33">
        <f t="shared" si="16"/>
        <v>143145.70000000001</v>
      </c>
    </row>
    <row r="1035" spans="1:8" x14ac:dyDescent="0.25">
      <c r="A1035" s="143" t="s">
        <v>5520</v>
      </c>
      <c r="B1035" s="34" t="s">
        <v>1437</v>
      </c>
      <c r="C1035" s="34" t="s">
        <v>65</v>
      </c>
      <c r="D1035" s="24" t="s">
        <v>66</v>
      </c>
      <c r="E1035" s="33">
        <v>1595666.03</v>
      </c>
      <c r="F1035" s="33">
        <v>971296.27</v>
      </c>
      <c r="G1035" s="33"/>
      <c r="H1035" s="33">
        <f t="shared" si="16"/>
        <v>2566962.2999999998</v>
      </c>
    </row>
    <row r="1036" spans="1:8" x14ac:dyDescent="0.25">
      <c r="A1036" s="143"/>
      <c r="B1036" s="32" t="s">
        <v>1438</v>
      </c>
      <c r="C1036" s="34" t="s">
        <v>65</v>
      </c>
      <c r="D1036" s="24" t="s">
        <v>66</v>
      </c>
      <c r="E1036" s="33"/>
      <c r="F1036" s="33">
        <v>8697.82</v>
      </c>
      <c r="G1036" s="33"/>
      <c r="H1036" s="33">
        <f t="shared" si="16"/>
        <v>8697.82</v>
      </c>
    </row>
    <row r="1037" spans="1:8" x14ac:dyDescent="0.25">
      <c r="A1037" s="143" t="s">
        <v>5521</v>
      </c>
      <c r="B1037" s="34" t="s">
        <v>1439</v>
      </c>
      <c r="C1037" s="34" t="s">
        <v>65</v>
      </c>
      <c r="D1037" s="24" t="s">
        <v>66</v>
      </c>
      <c r="E1037" s="33">
        <v>459834.27999999997</v>
      </c>
      <c r="F1037" s="33"/>
      <c r="G1037" s="33"/>
      <c r="H1037" s="33">
        <f t="shared" si="16"/>
        <v>459834.27999999997</v>
      </c>
    </row>
    <row r="1038" spans="1:8" x14ac:dyDescent="0.25">
      <c r="A1038" s="143" t="s">
        <v>4564</v>
      </c>
      <c r="B1038" s="34" t="s">
        <v>1440</v>
      </c>
      <c r="C1038" s="34" t="s">
        <v>65</v>
      </c>
      <c r="D1038" s="24" t="s">
        <v>66</v>
      </c>
      <c r="E1038" s="33">
        <v>782739.11</v>
      </c>
      <c r="F1038" s="33">
        <v>72395.03</v>
      </c>
      <c r="G1038" s="33"/>
      <c r="H1038" s="33">
        <f t="shared" si="16"/>
        <v>855134.14</v>
      </c>
    </row>
    <row r="1039" spans="1:8" x14ac:dyDescent="0.25">
      <c r="A1039" s="143" t="s">
        <v>5522</v>
      </c>
      <c r="B1039" s="34" t="s">
        <v>1441</v>
      </c>
      <c r="C1039" s="34" t="s">
        <v>65</v>
      </c>
      <c r="D1039" s="24" t="s">
        <v>66</v>
      </c>
      <c r="E1039" s="33">
        <v>97679.81</v>
      </c>
      <c r="F1039" s="33"/>
      <c r="G1039" s="33"/>
      <c r="H1039" s="33">
        <f t="shared" si="16"/>
        <v>97679.81</v>
      </c>
    </row>
    <row r="1040" spans="1:8" x14ac:dyDescent="0.25">
      <c r="A1040" s="143"/>
      <c r="B1040" s="32" t="s">
        <v>1442</v>
      </c>
      <c r="C1040" s="34" t="s">
        <v>65</v>
      </c>
      <c r="D1040" s="24" t="s">
        <v>66</v>
      </c>
      <c r="E1040" s="33"/>
      <c r="F1040" s="33">
        <v>70662.17</v>
      </c>
      <c r="G1040" s="33"/>
      <c r="H1040" s="33">
        <f t="shared" si="16"/>
        <v>70662.17</v>
      </c>
    </row>
    <row r="1041" spans="1:8" x14ac:dyDescent="0.25">
      <c r="A1041" s="143" t="s">
        <v>5523</v>
      </c>
      <c r="B1041" s="34" t="s">
        <v>1443</v>
      </c>
      <c r="C1041" s="34" t="s">
        <v>65</v>
      </c>
      <c r="D1041" s="24" t="s">
        <v>66</v>
      </c>
      <c r="E1041" s="33">
        <v>140295.35999999999</v>
      </c>
      <c r="F1041" s="33">
        <v>16127.78</v>
      </c>
      <c r="G1041" s="33"/>
      <c r="H1041" s="33">
        <f t="shared" si="16"/>
        <v>156423.13999999998</v>
      </c>
    </row>
    <row r="1042" spans="1:8" x14ac:dyDescent="0.25">
      <c r="A1042" s="143"/>
      <c r="B1042" s="32" t="s">
        <v>1444</v>
      </c>
      <c r="C1042" s="34" t="s">
        <v>65</v>
      </c>
      <c r="D1042" s="24" t="s">
        <v>66</v>
      </c>
      <c r="E1042" s="33"/>
      <c r="F1042" s="33">
        <v>198837.03</v>
      </c>
      <c r="G1042" s="33"/>
      <c r="H1042" s="33">
        <f t="shared" si="16"/>
        <v>198837.03</v>
      </c>
    </row>
    <row r="1043" spans="1:8" x14ac:dyDescent="0.25">
      <c r="A1043" s="143" t="s">
        <v>5524</v>
      </c>
      <c r="B1043" s="34" t="s">
        <v>1445</v>
      </c>
      <c r="C1043" s="34" t="s">
        <v>65</v>
      </c>
      <c r="D1043" s="24" t="s">
        <v>66</v>
      </c>
      <c r="E1043" s="33">
        <v>510454.67</v>
      </c>
      <c r="F1043" s="33"/>
      <c r="G1043" s="33"/>
      <c r="H1043" s="33">
        <f t="shared" si="16"/>
        <v>510454.67</v>
      </c>
    </row>
    <row r="1044" spans="1:8" x14ac:dyDescent="0.25">
      <c r="A1044" s="143" t="s">
        <v>5525</v>
      </c>
      <c r="B1044" s="34" t="s">
        <v>1446</v>
      </c>
      <c r="C1044" s="34" t="s">
        <v>65</v>
      </c>
      <c r="D1044" s="24" t="s">
        <v>66</v>
      </c>
      <c r="E1044" s="33">
        <v>861428.52</v>
      </c>
      <c r="F1044" s="33">
        <v>483290.95</v>
      </c>
      <c r="G1044" s="33"/>
      <c r="H1044" s="33">
        <f t="shared" si="16"/>
        <v>1344719.47</v>
      </c>
    </row>
    <row r="1045" spans="1:8" x14ac:dyDescent="0.25">
      <c r="A1045" s="143" t="s">
        <v>5526</v>
      </c>
      <c r="B1045" s="34" t="s">
        <v>1447</v>
      </c>
      <c r="C1045" s="34" t="s">
        <v>65</v>
      </c>
      <c r="D1045" s="24" t="s">
        <v>66</v>
      </c>
      <c r="E1045" s="33">
        <v>138391.07999999999</v>
      </c>
      <c r="F1045" s="33"/>
      <c r="G1045" s="33"/>
      <c r="H1045" s="33">
        <f t="shared" si="16"/>
        <v>138391.07999999999</v>
      </c>
    </row>
    <row r="1046" spans="1:8" x14ac:dyDescent="0.25">
      <c r="A1046" s="143" t="s">
        <v>5527</v>
      </c>
      <c r="B1046" s="34" t="s">
        <v>1448</v>
      </c>
      <c r="C1046" s="34" t="s">
        <v>65</v>
      </c>
      <c r="D1046" s="24" t="s">
        <v>66</v>
      </c>
      <c r="E1046" s="33">
        <v>175696.31</v>
      </c>
      <c r="F1046" s="33">
        <v>120844.87</v>
      </c>
      <c r="G1046" s="33"/>
      <c r="H1046" s="33">
        <f t="shared" si="16"/>
        <v>296541.18</v>
      </c>
    </row>
    <row r="1047" spans="1:8" x14ac:dyDescent="0.25">
      <c r="A1047" s="143" t="s">
        <v>4565</v>
      </c>
      <c r="B1047" s="34" t="s">
        <v>1449</v>
      </c>
      <c r="C1047" s="34" t="s">
        <v>65</v>
      </c>
      <c r="D1047" s="24" t="s">
        <v>66</v>
      </c>
      <c r="E1047" s="33">
        <v>2748175.58</v>
      </c>
      <c r="F1047" s="33">
        <v>420759.42</v>
      </c>
      <c r="G1047" s="33"/>
      <c r="H1047" s="33">
        <f t="shared" si="16"/>
        <v>3168935</v>
      </c>
    </row>
    <row r="1048" spans="1:8" x14ac:dyDescent="0.25">
      <c r="A1048" s="143" t="s">
        <v>5528</v>
      </c>
      <c r="B1048" s="34" t="s">
        <v>1450</v>
      </c>
      <c r="C1048" s="34" t="s">
        <v>65</v>
      </c>
      <c r="D1048" s="24" t="s">
        <v>66</v>
      </c>
      <c r="E1048" s="33">
        <v>80463.86</v>
      </c>
      <c r="F1048" s="33"/>
      <c r="G1048" s="33"/>
      <c r="H1048" s="33">
        <f t="shared" si="16"/>
        <v>80463.86</v>
      </c>
    </row>
    <row r="1049" spans="1:8" x14ac:dyDescent="0.25">
      <c r="A1049" s="143" t="s">
        <v>5529</v>
      </c>
      <c r="B1049" s="34" t="s">
        <v>1451</v>
      </c>
      <c r="C1049" s="34" t="s">
        <v>65</v>
      </c>
      <c r="D1049" s="24" t="s">
        <v>66</v>
      </c>
      <c r="E1049" s="33">
        <v>168843.43</v>
      </c>
      <c r="F1049" s="33">
        <v>15057.18</v>
      </c>
      <c r="G1049" s="33"/>
      <c r="H1049" s="33">
        <f t="shared" si="16"/>
        <v>183900.61</v>
      </c>
    </row>
    <row r="1050" spans="1:8" x14ac:dyDescent="0.25">
      <c r="A1050" s="143" t="s">
        <v>5530</v>
      </c>
      <c r="B1050" s="34" t="s">
        <v>1452</v>
      </c>
      <c r="C1050" s="34" t="s">
        <v>65</v>
      </c>
      <c r="D1050" s="24" t="s">
        <v>66</v>
      </c>
      <c r="E1050" s="33">
        <v>350427.44</v>
      </c>
      <c r="F1050" s="33"/>
      <c r="G1050" s="33"/>
      <c r="H1050" s="33">
        <f t="shared" si="16"/>
        <v>350427.44</v>
      </c>
    </row>
    <row r="1051" spans="1:8" x14ac:dyDescent="0.25">
      <c r="A1051" s="143" t="s">
        <v>5531</v>
      </c>
      <c r="B1051" s="34" t="s">
        <v>1453</v>
      </c>
      <c r="C1051" s="34" t="s">
        <v>65</v>
      </c>
      <c r="D1051" s="24" t="s">
        <v>66</v>
      </c>
      <c r="E1051" s="33">
        <v>430056.79</v>
      </c>
      <c r="F1051" s="33"/>
      <c r="G1051" s="33"/>
      <c r="H1051" s="33">
        <f t="shared" si="16"/>
        <v>430056.79</v>
      </c>
    </row>
    <row r="1052" spans="1:8" x14ac:dyDescent="0.25">
      <c r="A1052" s="143" t="s">
        <v>5532</v>
      </c>
      <c r="B1052" s="34" t="s">
        <v>1454</v>
      </c>
      <c r="C1052" s="34" t="s">
        <v>65</v>
      </c>
      <c r="D1052" s="24" t="s">
        <v>66</v>
      </c>
      <c r="E1052" s="33">
        <v>391850.05</v>
      </c>
      <c r="F1052" s="33">
        <v>7734.43</v>
      </c>
      <c r="G1052" s="33"/>
      <c r="H1052" s="33">
        <f t="shared" si="16"/>
        <v>399584.48</v>
      </c>
    </row>
    <row r="1053" spans="1:8" x14ac:dyDescent="0.25">
      <c r="A1053" s="143" t="s">
        <v>5533</v>
      </c>
      <c r="B1053" s="34" t="s">
        <v>1455</v>
      </c>
      <c r="C1053" s="34" t="s">
        <v>65</v>
      </c>
      <c r="D1053" s="24" t="s">
        <v>66</v>
      </c>
      <c r="E1053" s="33">
        <v>125921.86</v>
      </c>
      <c r="F1053" s="33">
        <v>13753.12</v>
      </c>
      <c r="G1053" s="33"/>
      <c r="H1053" s="33">
        <f t="shared" si="16"/>
        <v>139674.98000000001</v>
      </c>
    </row>
    <row r="1054" spans="1:8" x14ac:dyDescent="0.25">
      <c r="A1054" s="143" t="s">
        <v>5534</v>
      </c>
      <c r="B1054" s="34" t="s">
        <v>1456</v>
      </c>
      <c r="C1054" s="34" t="s">
        <v>65</v>
      </c>
      <c r="D1054" s="24" t="s">
        <v>66</v>
      </c>
      <c r="E1054" s="33">
        <v>33437.160000000003</v>
      </c>
      <c r="F1054" s="33">
        <v>24370.97</v>
      </c>
      <c r="G1054" s="33"/>
      <c r="H1054" s="33">
        <f t="shared" si="16"/>
        <v>57808.130000000005</v>
      </c>
    </row>
    <row r="1055" spans="1:8" x14ac:dyDescent="0.25">
      <c r="A1055" s="143" t="s">
        <v>5535</v>
      </c>
      <c r="B1055" s="34" t="s">
        <v>1457</v>
      </c>
      <c r="C1055" s="34" t="s">
        <v>65</v>
      </c>
      <c r="D1055" s="24" t="s">
        <v>66</v>
      </c>
      <c r="E1055" s="33">
        <v>713463.36</v>
      </c>
      <c r="F1055" s="33"/>
      <c r="G1055" s="33"/>
      <c r="H1055" s="33">
        <f t="shared" si="16"/>
        <v>713463.36</v>
      </c>
    </row>
    <row r="1056" spans="1:8" x14ac:dyDescent="0.25">
      <c r="A1056" s="143" t="s">
        <v>5536</v>
      </c>
      <c r="B1056" s="34" t="s">
        <v>1458</v>
      </c>
      <c r="C1056" s="34" t="s">
        <v>65</v>
      </c>
      <c r="D1056" s="24" t="s">
        <v>66</v>
      </c>
      <c r="E1056" s="33">
        <v>520961.88</v>
      </c>
      <c r="F1056" s="33"/>
      <c r="G1056" s="33"/>
      <c r="H1056" s="33">
        <f t="shared" si="16"/>
        <v>520961.88</v>
      </c>
    </row>
    <row r="1057" spans="1:8" x14ac:dyDescent="0.25">
      <c r="A1057" s="143" t="s">
        <v>5537</v>
      </c>
      <c r="B1057" s="34" t="s">
        <v>1459</v>
      </c>
      <c r="C1057" s="34" t="s">
        <v>65</v>
      </c>
      <c r="D1057" s="24" t="s">
        <v>66</v>
      </c>
      <c r="E1057" s="33">
        <v>663865.46</v>
      </c>
      <c r="F1057" s="33">
        <v>61631.11</v>
      </c>
      <c r="G1057" s="33"/>
      <c r="H1057" s="33">
        <f t="shared" si="16"/>
        <v>725496.57</v>
      </c>
    </row>
    <row r="1058" spans="1:8" x14ac:dyDescent="0.25">
      <c r="A1058" s="143" t="s">
        <v>4566</v>
      </c>
      <c r="B1058" s="34" t="s">
        <v>65</v>
      </c>
      <c r="C1058" s="34" t="s">
        <v>65</v>
      </c>
      <c r="D1058" s="24" t="s">
        <v>66</v>
      </c>
      <c r="E1058" s="33">
        <v>11305915.459999999</v>
      </c>
      <c r="F1058" s="33">
        <v>5802378.6299999999</v>
      </c>
      <c r="G1058" s="33"/>
      <c r="H1058" s="33">
        <f t="shared" si="16"/>
        <v>17108294.09</v>
      </c>
    </row>
    <row r="1059" spans="1:8" x14ac:dyDescent="0.25">
      <c r="A1059" s="143" t="s">
        <v>5538</v>
      </c>
      <c r="B1059" s="34" t="s">
        <v>1460</v>
      </c>
      <c r="C1059" s="34" t="s">
        <v>65</v>
      </c>
      <c r="D1059" s="24" t="s">
        <v>66</v>
      </c>
      <c r="E1059" s="33">
        <v>286463.63</v>
      </c>
      <c r="F1059" s="33"/>
      <c r="G1059" s="33"/>
      <c r="H1059" s="33">
        <f t="shared" si="16"/>
        <v>286463.63</v>
      </c>
    </row>
    <row r="1060" spans="1:8" x14ac:dyDescent="0.25">
      <c r="A1060" s="143" t="s">
        <v>5539</v>
      </c>
      <c r="B1060" s="34" t="s">
        <v>1461</v>
      </c>
      <c r="C1060" s="34" t="s">
        <v>65</v>
      </c>
      <c r="D1060" s="24" t="s">
        <v>66</v>
      </c>
      <c r="E1060" s="33">
        <v>143707.26999999999</v>
      </c>
      <c r="F1060" s="33">
        <v>48417.35</v>
      </c>
      <c r="G1060" s="33"/>
      <c r="H1060" s="33">
        <f t="shared" si="16"/>
        <v>192124.62</v>
      </c>
    </row>
    <row r="1061" spans="1:8" x14ac:dyDescent="0.25">
      <c r="A1061" s="143" t="s">
        <v>5540</v>
      </c>
      <c r="B1061" s="34" t="s">
        <v>1462</v>
      </c>
      <c r="C1061" s="34" t="s">
        <v>65</v>
      </c>
      <c r="D1061" s="24" t="s">
        <v>66</v>
      </c>
      <c r="E1061" s="33">
        <v>947501.55</v>
      </c>
      <c r="F1061" s="33">
        <v>352873.93</v>
      </c>
      <c r="G1061" s="33"/>
      <c r="H1061" s="33">
        <f t="shared" si="16"/>
        <v>1300375.48</v>
      </c>
    </row>
    <row r="1062" spans="1:8" x14ac:dyDescent="0.25">
      <c r="A1062" s="143" t="s">
        <v>5541</v>
      </c>
      <c r="B1062" s="34" t="s">
        <v>1463</v>
      </c>
      <c r="C1062" s="34" t="s">
        <v>65</v>
      </c>
      <c r="D1062" s="24" t="s">
        <v>66</v>
      </c>
      <c r="E1062" s="33">
        <v>380207.71</v>
      </c>
      <c r="F1062" s="33">
        <v>295748.19</v>
      </c>
      <c r="G1062" s="33"/>
      <c r="H1062" s="33">
        <f t="shared" si="16"/>
        <v>675955.9</v>
      </c>
    </row>
    <row r="1063" spans="1:8" x14ac:dyDescent="0.25">
      <c r="A1063" s="143" t="s">
        <v>5542</v>
      </c>
      <c r="B1063" s="34" t="s">
        <v>1464</v>
      </c>
      <c r="C1063" s="34" t="s">
        <v>65</v>
      </c>
      <c r="D1063" s="24" t="s">
        <v>66</v>
      </c>
      <c r="E1063" s="33">
        <v>1736525.44</v>
      </c>
      <c r="F1063" s="33">
        <v>1145294.21</v>
      </c>
      <c r="G1063" s="33"/>
      <c r="H1063" s="33">
        <f t="shared" si="16"/>
        <v>2881819.65</v>
      </c>
    </row>
    <row r="1064" spans="1:8" x14ac:dyDescent="0.25">
      <c r="A1064" s="143" t="s">
        <v>5543</v>
      </c>
      <c r="B1064" s="34" t="s">
        <v>1465</v>
      </c>
      <c r="C1064" s="34" t="s">
        <v>65</v>
      </c>
      <c r="D1064" s="24" t="s">
        <v>66</v>
      </c>
      <c r="E1064" s="33">
        <v>208808.13</v>
      </c>
      <c r="F1064" s="33">
        <v>83106.399999999994</v>
      </c>
      <c r="G1064" s="33"/>
      <c r="H1064" s="33">
        <f t="shared" si="16"/>
        <v>291914.53000000003</v>
      </c>
    </row>
    <row r="1065" spans="1:8" x14ac:dyDescent="0.25">
      <c r="A1065" s="143" t="s">
        <v>5544</v>
      </c>
      <c r="B1065" s="34" t="s">
        <v>1466</v>
      </c>
      <c r="C1065" s="34" t="s">
        <v>65</v>
      </c>
      <c r="D1065" s="24" t="s">
        <v>66</v>
      </c>
      <c r="E1065" s="33">
        <v>111121.33</v>
      </c>
      <c r="F1065" s="33">
        <v>3888.78</v>
      </c>
      <c r="G1065" s="33"/>
      <c r="H1065" s="33">
        <f t="shared" si="16"/>
        <v>115010.11</v>
      </c>
    </row>
    <row r="1066" spans="1:8" x14ac:dyDescent="0.25">
      <c r="A1066" s="143" t="s">
        <v>5545</v>
      </c>
      <c r="B1066" s="34" t="s">
        <v>1467</v>
      </c>
      <c r="C1066" s="34" t="s">
        <v>65</v>
      </c>
      <c r="D1066" s="24" t="s">
        <v>66</v>
      </c>
      <c r="E1066" s="33">
        <v>320059.06</v>
      </c>
      <c r="F1066" s="33">
        <v>88567.98</v>
      </c>
      <c r="G1066" s="33"/>
      <c r="H1066" s="33">
        <f t="shared" si="16"/>
        <v>408627.04</v>
      </c>
    </row>
    <row r="1067" spans="1:8" x14ac:dyDescent="0.25">
      <c r="A1067" s="143" t="s">
        <v>5546</v>
      </c>
      <c r="B1067" s="34" t="s">
        <v>1468</v>
      </c>
      <c r="C1067" s="34" t="s">
        <v>65</v>
      </c>
      <c r="D1067" s="24" t="s">
        <v>66</v>
      </c>
      <c r="E1067" s="33">
        <v>189632.77</v>
      </c>
      <c r="F1067" s="33">
        <v>43437.93</v>
      </c>
      <c r="G1067" s="33"/>
      <c r="H1067" s="33">
        <f t="shared" si="16"/>
        <v>233070.69999999998</v>
      </c>
    </row>
    <row r="1068" spans="1:8" x14ac:dyDescent="0.25">
      <c r="A1068" s="143" t="s">
        <v>5547</v>
      </c>
      <c r="B1068" s="34" t="s">
        <v>1469</v>
      </c>
      <c r="C1068" s="34" t="s">
        <v>65</v>
      </c>
      <c r="D1068" s="24" t="s">
        <v>66</v>
      </c>
      <c r="E1068" s="33">
        <v>328431.58</v>
      </c>
      <c r="F1068" s="33">
        <v>20620.37</v>
      </c>
      <c r="G1068" s="33"/>
      <c r="H1068" s="33">
        <f t="shared" si="16"/>
        <v>349051.95</v>
      </c>
    </row>
    <row r="1069" spans="1:8" x14ac:dyDescent="0.25">
      <c r="A1069" s="143" t="s">
        <v>5548</v>
      </c>
      <c r="B1069" s="34" t="s">
        <v>1470</v>
      </c>
      <c r="C1069" s="34" t="s">
        <v>65</v>
      </c>
      <c r="D1069" s="24" t="s">
        <v>66</v>
      </c>
      <c r="E1069" s="33">
        <v>408227.89</v>
      </c>
      <c r="F1069" s="33">
        <v>31430.28</v>
      </c>
      <c r="G1069" s="33"/>
      <c r="H1069" s="33">
        <f t="shared" si="16"/>
        <v>439658.17000000004</v>
      </c>
    </row>
    <row r="1070" spans="1:8" x14ac:dyDescent="0.25">
      <c r="A1070" s="143" t="s">
        <v>5549</v>
      </c>
      <c r="B1070" s="34" t="s">
        <v>1471</v>
      </c>
      <c r="C1070" s="34" t="s">
        <v>65</v>
      </c>
      <c r="D1070" s="24" t="s">
        <v>66</v>
      </c>
      <c r="E1070" s="33">
        <v>381666.04</v>
      </c>
      <c r="F1070" s="33"/>
      <c r="G1070" s="33"/>
      <c r="H1070" s="33">
        <f t="shared" si="16"/>
        <v>381666.04</v>
      </c>
    </row>
    <row r="1071" spans="1:8" x14ac:dyDescent="0.25">
      <c r="A1071" s="143" t="s">
        <v>5550</v>
      </c>
      <c r="B1071" s="34" t="s">
        <v>1472</v>
      </c>
      <c r="C1071" s="34" t="s">
        <v>65</v>
      </c>
      <c r="D1071" s="24" t="s">
        <v>66</v>
      </c>
      <c r="E1071" s="33"/>
      <c r="F1071" s="33">
        <v>48394.99</v>
      </c>
      <c r="G1071" s="33"/>
      <c r="H1071" s="33">
        <f t="shared" si="16"/>
        <v>48394.99</v>
      </c>
    </row>
    <row r="1072" spans="1:8" x14ac:dyDescent="0.25">
      <c r="A1072" s="143" t="s">
        <v>5551</v>
      </c>
      <c r="B1072" s="34" t="s">
        <v>1473</v>
      </c>
      <c r="C1072" s="34" t="s">
        <v>65</v>
      </c>
      <c r="D1072" s="24" t="s">
        <v>66</v>
      </c>
      <c r="E1072" s="33">
        <v>66214.22</v>
      </c>
      <c r="F1072" s="33">
        <v>33299.410000000003</v>
      </c>
      <c r="G1072" s="33"/>
      <c r="H1072" s="33">
        <f t="shared" si="16"/>
        <v>99513.63</v>
      </c>
    </row>
    <row r="1073" spans="1:8" x14ac:dyDescent="0.25">
      <c r="A1073" s="143" t="s">
        <v>5552</v>
      </c>
      <c r="B1073" s="34" t="s">
        <v>1474</v>
      </c>
      <c r="C1073" s="34" t="s">
        <v>65</v>
      </c>
      <c r="D1073" s="24" t="s">
        <v>66</v>
      </c>
      <c r="E1073" s="33">
        <v>242412.75</v>
      </c>
      <c r="F1073" s="33"/>
      <c r="G1073" s="33"/>
      <c r="H1073" s="33">
        <f t="shared" si="16"/>
        <v>242412.75</v>
      </c>
    </row>
    <row r="1074" spans="1:8" x14ac:dyDescent="0.25">
      <c r="A1074" s="143" t="s">
        <v>5553</v>
      </c>
      <c r="B1074" s="34" t="s">
        <v>1475</v>
      </c>
      <c r="C1074" s="34" t="s">
        <v>65</v>
      </c>
      <c r="D1074" s="24" t="s">
        <v>66</v>
      </c>
      <c r="E1074" s="33">
        <v>55863.9</v>
      </c>
      <c r="F1074" s="33"/>
      <c r="G1074" s="33"/>
      <c r="H1074" s="33">
        <f t="shared" si="16"/>
        <v>55863.9</v>
      </c>
    </row>
    <row r="1075" spans="1:8" x14ac:dyDescent="0.25">
      <c r="A1075" s="143" t="s">
        <v>5554</v>
      </c>
      <c r="B1075" s="34" t="s">
        <v>1476</v>
      </c>
      <c r="C1075" s="34" t="s">
        <v>65</v>
      </c>
      <c r="D1075" s="24" t="s">
        <v>66</v>
      </c>
      <c r="E1075" s="33">
        <v>2305552.9</v>
      </c>
      <c r="F1075" s="33">
        <v>784886.35</v>
      </c>
      <c r="G1075" s="33"/>
      <c r="H1075" s="33">
        <f t="shared" si="16"/>
        <v>3090439.25</v>
      </c>
    </row>
    <row r="1076" spans="1:8" x14ac:dyDescent="0.25">
      <c r="A1076" s="143" t="s">
        <v>5555</v>
      </c>
      <c r="B1076" s="34" t="s">
        <v>1477</v>
      </c>
      <c r="C1076" s="34" t="s">
        <v>65</v>
      </c>
      <c r="D1076" s="24" t="s">
        <v>66</v>
      </c>
      <c r="E1076" s="33">
        <v>374639.75</v>
      </c>
      <c r="F1076" s="33">
        <v>293331.19</v>
      </c>
      <c r="G1076" s="33"/>
      <c r="H1076" s="33">
        <f t="shared" si="16"/>
        <v>667970.93999999994</v>
      </c>
    </row>
    <row r="1077" spans="1:8" x14ac:dyDescent="0.25">
      <c r="A1077" s="143" t="s">
        <v>5556</v>
      </c>
      <c r="B1077" s="34" t="s">
        <v>1478</v>
      </c>
      <c r="C1077" s="34" t="s">
        <v>65</v>
      </c>
      <c r="D1077" s="24" t="s">
        <v>66</v>
      </c>
      <c r="E1077" s="33">
        <v>244229.01</v>
      </c>
      <c r="F1077" s="33"/>
      <c r="G1077" s="33"/>
      <c r="H1077" s="33">
        <f t="shared" si="16"/>
        <v>244229.01</v>
      </c>
    </row>
    <row r="1078" spans="1:8" x14ac:dyDescent="0.25">
      <c r="A1078" s="143" t="s">
        <v>5557</v>
      </c>
      <c r="B1078" s="34" t="s">
        <v>1479</v>
      </c>
      <c r="C1078" s="34" t="s">
        <v>65</v>
      </c>
      <c r="D1078" s="24" t="s">
        <v>66</v>
      </c>
      <c r="E1078" s="33">
        <v>217891.18</v>
      </c>
      <c r="F1078" s="33">
        <v>209929.38</v>
      </c>
      <c r="G1078" s="33"/>
      <c r="H1078" s="33">
        <f t="shared" si="16"/>
        <v>427820.56</v>
      </c>
    </row>
    <row r="1079" spans="1:8" x14ac:dyDescent="0.25">
      <c r="A1079" s="143" t="s">
        <v>5558</v>
      </c>
      <c r="B1079" s="34" t="s">
        <v>1480</v>
      </c>
      <c r="C1079" s="34" t="s">
        <v>65</v>
      </c>
      <c r="D1079" s="24" t="s">
        <v>66</v>
      </c>
      <c r="E1079" s="33">
        <v>719661.24</v>
      </c>
      <c r="F1079" s="33"/>
      <c r="G1079" s="33"/>
      <c r="H1079" s="33">
        <f t="shared" si="16"/>
        <v>719661.24</v>
      </c>
    </row>
    <row r="1080" spans="1:8" x14ac:dyDescent="0.25">
      <c r="A1080" s="143" t="s">
        <v>5559</v>
      </c>
      <c r="B1080" s="34" t="s">
        <v>1481</v>
      </c>
      <c r="C1080" s="34" t="s">
        <v>65</v>
      </c>
      <c r="D1080" s="24" t="s">
        <v>66</v>
      </c>
      <c r="E1080" s="33">
        <v>272703.57</v>
      </c>
      <c r="F1080" s="33"/>
      <c r="G1080" s="33"/>
      <c r="H1080" s="33">
        <f t="shared" si="16"/>
        <v>272703.57</v>
      </c>
    </row>
    <row r="1081" spans="1:8" x14ac:dyDescent="0.25">
      <c r="A1081" s="143" t="s">
        <v>5560</v>
      </c>
      <c r="B1081" s="34" t="s">
        <v>1482</v>
      </c>
      <c r="C1081" s="34" t="s">
        <v>65</v>
      </c>
      <c r="D1081" s="24" t="s">
        <v>66</v>
      </c>
      <c r="E1081" s="33">
        <v>570890.87</v>
      </c>
      <c r="F1081" s="33">
        <v>125043.49</v>
      </c>
      <c r="G1081" s="33"/>
      <c r="H1081" s="33">
        <f t="shared" si="16"/>
        <v>695934.36</v>
      </c>
    </row>
    <row r="1082" spans="1:8" x14ac:dyDescent="0.25">
      <c r="A1082" s="143" t="s">
        <v>5561</v>
      </c>
      <c r="B1082" s="34" t="s">
        <v>1483</v>
      </c>
      <c r="C1082" s="34" t="s">
        <v>65</v>
      </c>
      <c r="D1082" s="24" t="s">
        <v>66</v>
      </c>
      <c r="E1082" s="33">
        <v>188128.78</v>
      </c>
      <c r="F1082" s="33">
        <v>51894.549999999996</v>
      </c>
      <c r="G1082" s="33"/>
      <c r="H1082" s="33">
        <f t="shared" si="16"/>
        <v>240023.33</v>
      </c>
    </row>
    <row r="1083" spans="1:8" x14ac:dyDescent="0.25">
      <c r="A1083" s="143" t="s">
        <v>5562</v>
      </c>
      <c r="B1083" s="34" t="s">
        <v>1484</v>
      </c>
      <c r="C1083" s="34" t="s">
        <v>65</v>
      </c>
      <c r="D1083" s="24" t="s">
        <v>66</v>
      </c>
      <c r="E1083" s="33">
        <v>113462.09</v>
      </c>
      <c r="F1083" s="33"/>
      <c r="G1083" s="33"/>
      <c r="H1083" s="33">
        <f t="shared" si="16"/>
        <v>113462.09</v>
      </c>
    </row>
    <row r="1084" spans="1:8" x14ac:dyDescent="0.25">
      <c r="A1084" s="143" t="s">
        <v>4567</v>
      </c>
      <c r="B1084" s="34" t="s">
        <v>290</v>
      </c>
      <c r="C1084" s="34" t="s">
        <v>65</v>
      </c>
      <c r="D1084" s="24" t="s">
        <v>66</v>
      </c>
      <c r="E1084" s="33">
        <v>581776.89</v>
      </c>
      <c r="F1084" s="33">
        <v>363802.31</v>
      </c>
      <c r="G1084" s="33"/>
      <c r="H1084" s="33">
        <f t="shared" si="16"/>
        <v>945579.2</v>
      </c>
    </row>
    <row r="1085" spans="1:8" x14ac:dyDescent="0.25">
      <c r="A1085" s="143" t="s">
        <v>5563</v>
      </c>
      <c r="B1085" s="34" t="s">
        <v>1485</v>
      </c>
      <c r="C1085" s="34" t="s">
        <v>65</v>
      </c>
      <c r="D1085" s="24" t="s">
        <v>66</v>
      </c>
      <c r="E1085" s="33">
        <v>98922.72</v>
      </c>
      <c r="F1085" s="33"/>
      <c r="G1085" s="33"/>
      <c r="H1085" s="33">
        <f t="shared" si="16"/>
        <v>98922.72</v>
      </c>
    </row>
    <row r="1086" spans="1:8" x14ac:dyDescent="0.25">
      <c r="A1086" s="143" t="s">
        <v>5564</v>
      </c>
      <c r="B1086" s="34" t="s">
        <v>1486</v>
      </c>
      <c r="C1086" s="34" t="s">
        <v>65</v>
      </c>
      <c r="D1086" s="24" t="s">
        <v>66</v>
      </c>
      <c r="E1086" s="33">
        <v>444593.53</v>
      </c>
      <c r="F1086" s="33"/>
      <c r="G1086" s="33"/>
      <c r="H1086" s="33">
        <f t="shared" si="16"/>
        <v>444593.53</v>
      </c>
    </row>
    <row r="1087" spans="1:8" x14ac:dyDescent="0.25">
      <c r="A1087" s="143" t="s">
        <v>5565</v>
      </c>
      <c r="B1087" s="34" t="s">
        <v>1487</v>
      </c>
      <c r="C1087" s="34" t="s">
        <v>65</v>
      </c>
      <c r="D1087" s="24" t="s">
        <v>66</v>
      </c>
      <c r="E1087" s="33">
        <v>803488.85</v>
      </c>
      <c r="F1087" s="33">
        <v>74907</v>
      </c>
      <c r="G1087" s="33"/>
      <c r="H1087" s="33">
        <f t="shared" si="16"/>
        <v>878395.85</v>
      </c>
    </row>
    <row r="1088" spans="1:8" x14ac:dyDescent="0.25">
      <c r="A1088" s="143" t="s">
        <v>5566</v>
      </c>
      <c r="B1088" s="34" t="s">
        <v>1488</v>
      </c>
      <c r="C1088" s="34" t="s">
        <v>65</v>
      </c>
      <c r="D1088" s="24" t="s">
        <v>66</v>
      </c>
      <c r="E1088" s="33">
        <v>329436.09999999998</v>
      </c>
      <c r="F1088" s="33">
        <v>66729.350000000006</v>
      </c>
      <c r="G1088" s="33"/>
      <c r="H1088" s="33">
        <f t="shared" si="16"/>
        <v>396165.44999999995</v>
      </c>
    </row>
    <row r="1089" spans="1:8" x14ac:dyDescent="0.25">
      <c r="A1089" s="143" t="s">
        <v>5567</v>
      </c>
      <c r="B1089" s="34" t="s">
        <v>1489</v>
      </c>
      <c r="C1089" s="34" t="s">
        <v>65</v>
      </c>
      <c r="D1089" s="24" t="s">
        <v>66</v>
      </c>
      <c r="E1089" s="33">
        <v>173396.3</v>
      </c>
      <c r="F1089" s="33">
        <v>340770.31</v>
      </c>
      <c r="G1089" s="33"/>
      <c r="H1089" s="33">
        <f t="shared" si="16"/>
        <v>514166.61</v>
      </c>
    </row>
    <row r="1090" spans="1:8" x14ac:dyDescent="0.25">
      <c r="A1090" s="143" t="s">
        <v>5568</v>
      </c>
      <c r="B1090" s="34" t="s">
        <v>1490</v>
      </c>
      <c r="C1090" s="34" t="s">
        <v>65</v>
      </c>
      <c r="D1090" s="24" t="s">
        <v>66</v>
      </c>
      <c r="E1090" s="33">
        <v>33772786.169999987</v>
      </c>
      <c r="F1090" s="33">
        <v>8505444.6199999992</v>
      </c>
      <c r="G1090" s="33"/>
      <c r="H1090" s="33">
        <f t="shared" si="16"/>
        <v>42278230.789999984</v>
      </c>
    </row>
    <row r="1091" spans="1:8" x14ac:dyDescent="0.25">
      <c r="A1091" s="143" t="s">
        <v>5569</v>
      </c>
      <c r="B1091" s="34" t="s">
        <v>1491</v>
      </c>
      <c r="C1091" s="34" t="s">
        <v>65</v>
      </c>
      <c r="D1091" s="24" t="s">
        <v>66</v>
      </c>
      <c r="E1091" s="33">
        <v>173979.45</v>
      </c>
      <c r="F1091" s="33">
        <v>18409</v>
      </c>
      <c r="G1091" s="33"/>
      <c r="H1091" s="33">
        <f t="shared" si="16"/>
        <v>192388.45</v>
      </c>
    </row>
    <row r="1092" spans="1:8" x14ac:dyDescent="0.25">
      <c r="A1092" s="143" t="s">
        <v>5570</v>
      </c>
      <c r="B1092" s="34" t="s">
        <v>1492</v>
      </c>
      <c r="C1092" s="34" t="s">
        <v>65</v>
      </c>
      <c r="D1092" s="24" t="s">
        <v>66</v>
      </c>
      <c r="E1092" s="33">
        <v>196621.48</v>
      </c>
      <c r="F1092" s="33">
        <v>134235.39000000001</v>
      </c>
      <c r="G1092" s="33"/>
      <c r="H1092" s="33">
        <f t="shared" si="16"/>
        <v>330856.87</v>
      </c>
    </row>
    <row r="1093" spans="1:8" x14ac:dyDescent="0.25">
      <c r="A1093" s="143" t="s">
        <v>5571</v>
      </c>
      <c r="B1093" s="34" t="s">
        <v>1493</v>
      </c>
      <c r="C1093" s="34" t="s">
        <v>65</v>
      </c>
      <c r="D1093" s="24" t="s">
        <v>66</v>
      </c>
      <c r="E1093" s="33">
        <v>305220.34000000003</v>
      </c>
      <c r="F1093" s="33">
        <v>124424.59</v>
      </c>
      <c r="G1093" s="33"/>
      <c r="H1093" s="33">
        <f t="shared" si="16"/>
        <v>429644.93000000005</v>
      </c>
    </row>
    <row r="1094" spans="1:8" x14ac:dyDescent="0.25">
      <c r="A1094" s="143" t="s">
        <v>5572</v>
      </c>
      <c r="B1094" s="34" t="s">
        <v>1494</v>
      </c>
      <c r="C1094" s="34" t="s">
        <v>65</v>
      </c>
      <c r="D1094" s="24" t="s">
        <v>66</v>
      </c>
      <c r="E1094" s="33">
        <v>90000</v>
      </c>
      <c r="F1094" s="33">
        <v>13697.14</v>
      </c>
      <c r="G1094" s="33"/>
      <c r="H1094" s="33">
        <f t="shared" ref="H1094:H1157" si="17">E1094+F1094+G1094</f>
        <v>103697.14</v>
      </c>
    </row>
    <row r="1095" spans="1:8" x14ac:dyDescent="0.25">
      <c r="A1095" s="143" t="s">
        <v>5573</v>
      </c>
      <c r="B1095" s="34" t="s">
        <v>1495</v>
      </c>
      <c r="C1095" s="34" t="s">
        <v>65</v>
      </c>
      <c r="D1095" s="24" t="s">
        <v>66</v>
      </c>
      <c r="E1095" s="33">
        <v>496108.44</v>
      </c>
      <c r="F1095" s="33"/>
      <c r="G1095" s="33"/>
      <c r="H1095" s="33">
        <f t="shared" si="17"/>
        <v>496108.44</v>
      </c>
    </row>
    <row r="1096" spans="1:8" x14ac:dyDescent="0.25">
      <c r="A1096" s="143" t="s">
        <v>4568</v>
      </c>
      <c r="B1096" s="34" t="s">
        <v>1496</v>
      </c>
      <c r="C1096" s="34" t="s">
        <v>65</v>
      </c>
      <c r="D1096" s="24" t="s">
        <v>66</v>
      </c>
      <c r="E1096" s="33">
        <v>555460.35</v>
      </c>
      <c r="F1096" s="33">
        <v>265466.26</v>
      </c>
      <c r="G1096" s="33"/>
      <c r="H1096" s="33">
        <f t="shared" si="17"/>
        <v>820926.61</v>
      </c>
    </row>
    <row r="1097" spans="1:8" x14ac:dyDescent="0.25">
      <c r="A1097" s="143" t="s">
        <v>4569</v>
      </c>
      <c r="B1097" s="34" t="s">
        <v>1497</v>
      </c>
      <c r="C1097" s="34" t="s">
        <v>65</v>
      </c>
      <c r="D1097" s="24" t="s">
        <v>66</v>
      </c>
      <c r="E1097" s="33">
        <v>1384495.94</v>
      </c>
      <c r="F1097" s="33">
        <v>622590.53</v>
      </c>
      <c r="G1097" s="33"/>
      <c r="H1097" s="33">
        <f t="shared" si="17"/>
        <v>2007086.47</v>
      </c>
    </row>
    <row r="1098" spans="1:8" x14ac:dyDescent="0.25">
      <c r="A1098" s="143" t="s">
        <v>5574</v>
      </c>
      <c r="B1098" s="34" t="s">
        <v>1498</v>
      </c>
      <c r="C1098" s="34" t="s">
        <v>65</v>
      </c>
      <c r="D1098" s="24" t="s">
        <v>66</v>
      </c>
      <c r="E1098" s="33">
        <v>2974199.61</v>
      </c>
      <c r="F1098" s="33">
        <v>2071761.47</v>
      </c>
      <c r="G1098" s="33"/>
      <c r="H1098" s="33">
        <f t="shared" si="17"/>
        <v>5045961.08</v>
      </c>
    </row>
    <row r="1099" spans="1:8" x14ac:dyDescent="0.25">
      <c r="A1099" s="143" t="s">
        <v>5575</v>
      </c>
      <c r="B1099" s="34" t="s">
        <v>1499</v>
      </c>
      <c r="C1099" s="34" t="s">
        <v>65</v>
      </c>
      <c r="D1099" s="24" t="s">
        <v>66</v>
      </c>
      <c r="E1099" s="33">
        <v>478628.69</v>
      </c>
      <c r="F1099" s="33">
        <v>144098.75</v>
      </c>
      <c r="G1099" s="33"/>
      <c r="H1099" s="33">
        <f t="shared" si="17"/>
        <v>622727.43999999994</v>
      </c>
    </row>
    <row r="1100" spans="1:8" x14ac:dyDescent="0.25">
      <c r="A1100" s="143" t="s">
        <v>5576</v>
      </c>
      <c r="B1100" s="34" t="s">
        <v>1500</v>
      </c>
      <c r="C1100" s="34" t="s">
        <v>65</v>
      </c>
      <c r="D1100" s="24" t="s">
        <v>66</v>
      </c>
      <c r="E1100" s="33">
        <v>307527.69</v>
      </c>
      <c r="F1100" s="33">
        <v>46331.51</v>
      </c>
      <c r="G1100" s="33"/>
      <c r="H1100" s="33">
        <f t="shared" si="17"/>
        <v>353859.2</v>
      </c>
    </row>
    <row r="1101" spans="1:8" x14ac:dyDescent="0.25">
      <c r="A1101" s="143" t="s">
        <v>5577</v>
      </c>
      <c r="B1101" s="34" t="s">
        <v>1501</v>
      </c>
      <c r="C1101" s="34" t="s">
        <v>65</v>
      </c>
      <c r="D1101" s="24" t="s">
        <v>66</v>
      </c>
      <c r="E1101" s="33">
        <v>2040648.07</v>
      </c>
      <c r="F1101" s="33">
        <v>345565.81</v>
      </c>
      <c r="G1101" s="33"/>
      <c r="H1101" s="33">
        <f t="shared" si="17"/>
        <v>2386213.88</v>
      </c>
    </row>
    <row r="1102" spans="1:8" x14ac:dyDescent="0.25">
      <c r="A1102" s="143" t="s">
        <v>5578</v>
      </c>
      <c r="B1102" s="34" t="s">
        <v>1502</v>
      </c>
      <c r="C1102" s="34" t="s">
        <v>65</v>
      </c>
      <c r="D1102" s="24" t="s">
        <v>66</v>
      </c>
      <c r="E1102" s="33">
        <v>2568505.8600000003</v>
      </c>
      <c r="F1102" s="33">
        <v>413547.91</v>
      </c>
      <c r="G1102" s="33"/>
      <c r="H1102" s="33">
        <f t="shared" si="17"/>
        <v>2982053.7700000005</v>
      </c>
    </row>
    <row r="1103" spans="1:8" x14ac:dyDescent="0.25">
      <c r="A1103" s="143" t="s">
        <v>5579</v>
      </c>
      <c r="B1103" s="34" t="s">
        <v>1503</v>
      </c>
      <c r="C1103" s="34" t="s">
        <v>65</v>
      </c>
      <c r="D1103" s="24" t="s">
        <v>66</v>
      </c>
      <c r="E1103" s="33">
        <v>325958.8</v>
      </c>
      <c r="F1103" s="33"/>
      <c r="G1103" s="33"/>
      <c r="H1103" s="33">
        <f t="shared" si="17"/>
        <v>325958.8</v>
      </c>
    </row>
    <row r="1104" spans="1:8" x14ac:dyDescent="0.25">
      <c r="A1104" s="143" t="s">
        <v>5580</v>
      </c>
      <c r="B1104" s="34" t="s">
        <v>1504</v>
      </c>
      <c r="C1104" s="34" t="s">
        <v>65</v>
      </c>
      <c r="D1104" s="24" t="s">
        <v>66</v>
      </c>
      <c r="E1104" s="33">
        <v>1063681.3899999999</v>
      </c>
      <c r="F1104" s="33"/>
      <c r="G1104" s="33"/>
      <c r="H1104" s="33">
        <f t="shared" si="17"/>
        <v>1063681.3899999999</v>
      </c>
    </row>
    <row r="1105" spans="1:8" x14ac:dyDescent="0.25">
      <c r="A1105" s="143" t="s">
        <v>5581</v>
      </c>
      <c r="B1105" s="34" t="s">
        <v>1505</v>
      </c>
      <c r="C1105" s="34" t="s">
        <v>65</v>
      </c>
      <c r="D1105" s="24" t="s">
        <v>66</v>
      </c>
      <c r="E1105" s="33">
        <v>105149.49</v>
      </c>
      <c r="F1105" s="33">
        <v>41593.699999999997</v>
      </c>
      <c r="G1105" s="33"/>
      <c r="H1105" s="33">
        <f t="shared" si="17"/>
        <v>146743.19</v>
      </c>
    </row>
    <row r="1106" spans="1:8" x14ac:dyDescent="0.25">
      <c r="A1106" s="143" t="s">
        <v>5582</v>
      </c>
      <c r="B1106" s="34" t="s">
        <v>1506</v>
      </c>
      <c r="C1106" s="34" t="s">
        <v>65</v>
      </c>
      <c r="D1106" s="24" t="s">
        <v>66</v>
      </c>
      <c r="E1106" s="33">
        <v>9740302.0199999977</v>
      </c>
      <c r="F1106" s="33"/>
      <c r="G1106" s="33"/>
      <c r="H1106" s="33">
        <f t="shared" si="17"/>
        <v>9740302.0199999977</v>
      </c>
    </row>
    <row r="1107" spans="1:8" x14ac:dyDescent="0.25">
      <c r="A1107" s="143" t="s">
        <v>5583</v>
      </c>
      <c r="B1107" s="34" t="s">
        <v>1507</v>
      </c>
      <c r="C1107" s="34" t="s">
        <v>65</v>
      </c>
      <c r="D1107" s="24" t="s">
        <v>66</v>
      </c>
      <c r="E1107" s="33">
        <v>195026.33</v>
      </c>
      <c r="F1107" s="33">
        <v>35304.400000000001</v>
      </c>
      <c r="G1107" s="33"/>
      <c r="H1107" s="33">
        <f t="shared" si="17"/>
        <v>230330.72999999998</v>
      </c>
    </row>
    <row r="1108" spans="1:8" x14ac:dyDescent="0.25">
      <c r="A1108" s="143" t="s">
        <v>5584</v>
      </c>
      <c r="B1108" s="34" t="s">
        <v>1508</v>
      </c>
      <c r="C1108" s="34" t="s">
        <v>65</v>
      </c>
      <c r="D1108" s="24" t="s">
        <v>66</v>
      </c>
      <c r="E1108" s="33">
        <v>1274095.18</v>
      </c>
      <c r="F1108" s="33">
        <v>646359.36</v>
      </c>
      <c r="G1108" s="33"/>
      <c r="H1108" s="33">
        <f t="shared" si="17"/>
        <v>1920454.54</v>
      </c>
    </row>
    <row r="1109" spans="1:8" x14ac:dyDescent="0.25">
      <c r="A1109" s="143" t="s">
        <v>5585</v>
      </c>
      <c r="B1109" s="34" t="s">
        <v>1509</v>
      </c>
      <c r="C1109" s="34" t="s">
        <v>65</v>
      </c>
      <c r="D1109" s="24" t="s">
        <v>66</v>
      </c>
      <c r="E1109" s="33">
        <v>623376.59</v>
      </c>
      <c r="F1109" s="33">
        <v>140849.26999999999</v>
      </c>
      <c r="G1109" s="33"/>
      <c r="H1109" s="33">
        <f t="shared" si="17"/>
        <v>764225.86</v>
      </c>
    </row>
    <row r="1110" spans="1:8" x14ac:dyDescent="0.25">
      <c r="A1110" s="143" t="s">
        <v>5586</v>
      </c>
      <c r="B1110" s="34" t="s">
        <v>1510</v>
      </c>
      <c r="C1110" s="34" t="s">
        <v>65</v>
      </c>
      <c r="D1110" s="24" t="s">
        <v>66</v>
      </c>
      <c r="E1110" s="33">
        <v>141674.63</v>
      </c>
      <c r="F1110" s="33">
        <v>3961.9</v>
      </c>
      <c r="G1110" s="33"/>
      <c r="H1110" s="33">
        <f t="shared" si="17"/>
        <v>145636.53</v>
      </c>
    </row>
    <row r="1111" spans="1:8" x14ac:dyDescent="0.25">
      <c r="A1111" s="143" t="s">
        <v>5587</v>
      </c>
      <c r="B1111" s="34" t="s">
        <v>1511</v>
      </c>
      <c r="C1111" s="34" t="s">
        <v>65</v>
      </c>
      <c r="D1111" s="24" t="s">
        <v>66</v>
      </c>
      <c r="E1111" s="33">
        <v>573329.04</v>
      </c>
      <c r="F1111" s="33">
        <v>316186.43</v>
      </c>
      <c r="G1111" s="33"/>
      <c r="H1111" s="33">
        <f t="shared" si="17"/>
        <v>889515.47</v>
      </c>
    </row>
    <row r="1112" spans="1:8" x14ac:dyDescent="0.25">
      <c r="A1112" s="143" t="s">
        <v>5588</v>
      </c>
      <c r="B1112" s="34" t="s">
        <v>1512</v>
      </c>
      <c r="C1112" s="34" t="s">
        <v>65</v>
      </c>
      <c r="D1112" s="24" t="s">
        <v>66</v>
      </c>
      <c r="E1112" s="33">
        <v>150624.35</v>
      </c>
      <c r="F1112" s="33">
        <v>19011.080000000002</v>
      </c>
      <c r="G1112" s="33"/>
      <c r="H1112" s="33">
        <f t="shared" si="17"/>
        <v>169635.43</v>
      </c>
    </row>
    <row r="1113" spans="1:8" x14ac:dyDescent="0.25">
      <c r="A1113" s="143" t="s">
        <v>5589</v>
      </c>
      <c r="B1113" s="34" t="s">
        <v>1513</v>
      </c>
      <c r="C1113" s="34" t="s">
        <v>65</v>
      </c>
      <c r="D1113" s="24" t="s">
        <v>66</v>
      </c>
      <c r="E1113" s="33">
        <v>32669.22</v>
      </c>
      <c r="F1113" s="33">
        <v>14174.32</v>
      </c>
      <c r="G1113" s="33"/>
      <c r="H1113" s="33">
        <f t="shared" si="17"/>
        <v>46843.54</v>
      </c>
    </row>
    <row r="1114" spans="1:8" x14ac:dyDescent="0.25">
      <c r="A1114" s="143" t="s">
        <v>5590</v>
      </c>
      <c r="B1114" s="34" t="s">
        <v>1514</v>
      </c>
      <c r="C1114" s="34" t="s">
        <v>65</v>
      </c>
      <c r="D1114" s="24" t="s">
        <v>66</v>
      </c>
      <c r="E1114" s="33">
        <v>4440273.26</v>
      </c>
      <c r="F1114" s="33">
        <v>887084.55</v>
      </c>
      <c r="G1114" s="33"/>
      <c r="H1114" s="33">
        <f t="shared" si="17"/>
        <v>5327357.8099999996</v>
      </c>
    </row>
    <row r="1115" spans="1:8" x14ac:dyDescent="0.25">
      <c r="A1115" s="143" t="s">
        <v>5591</v>
      </c>
      <c r="B1115" s="34" t="s">
        <v>1515</v>
      </c>
      <c r="C1115" s="34" t="s">
        <v>65</v>
      </c>
      <c r="D1115" s="24" t="s">
        <v>66</v>
      </c>
      <c r="E1115" s="33">
        <v>64001.99</v>
      </c>
      <c r="F1115" s="33"/>
      <c r="G1115" s="33"/>
      <c r="H1115" s="33">
        <f t="shared" si="17"/>
        <v>64001.99</v>
      </c>
    </row>
    <row r="1116" spans="1:8" x14ac:dyDescent="0.25">
      <c r="A1116" s="143" t="s">
        <v>5592</v>
      </c>
      <c r="B1116" s="34" t="s">
        <v>1516</v>
      </c>
      <c r="C1116" s="34" t="s">
        <v>65</v>
      </c>
      <c r="D1116" s="24" t="s">
        <v>66</v>
      </c>
      <c r="E1116" s="33">
        <v>776200.94</v>
      </c>
      <c r="F1116" s="33">
        <v>166595.19</v>
      </c>
      <c r="G1116" s="33"/>
      <c r="H1116" s="33">
        <f t="shared" si="17"/>
        <v>942796.12999999989</v>
      </c>
    </row>
    <row r="1117" spans="1:8" x14ac:dyDescent="0.25">
      <c r="A1117" s="143" t="s">
        <v>5593</v>
      </c>
      <c r="B1117" s="34" t="s">
        <v>1517</v>
      </c>
      <c r="C1117" s="34" t="s">
        <v>65</v>
      </c>
      <c r="D1117" s="24" t="s">
        <v>66</v>
      </c>
      <c r="E1117" s="33">
        <v>810832.11</v>
      </c>
      <c r="F1117" s="33">
        <v>10.29</v>
      </c>
      <c r="G1117" s="33"/>
      <c r="H1117" s="33">
        <f t="shared" si="17"/>
        <v>810842.4</v>
      </c>
    </row>
    <row r="1118" spans="1:8" x14ac:dyDescent="0.25">
      <c r="A1118" s="143" t="s">
        <v>5594</v>
      </c>
      <c r="B1118" s="34" t="s">
        <v>1518</v>
      </c>
      <c r="C1118" s="34" t="s">
        <v>65</v>
      </c>
      <c r="D1118" s="24" t="s">
        <v>66</v>
      </c>
      <c r="E1118" s="33">
        <v>264553.45</v>
      </c>
      <c r="F1118" s="33">
        <v>81294.69</v>
      </c>
      <c r="G1118" s="33"/>
      <c r="H1118" s="33">
        <f t="shared" si="17"/>
        <v>345848.14</v>
      </c>
    </row>
    <row r="1119" spans="1:8" x14ac:dyDescent="0.25">
      <c r="A1119" s="143" t="s">
        <v>5595</v>
      </c>
      <c r="B1119" s="34" t="s">
        <v>1519</v>
      </c>
      <c r="C1119" s="34" t="s">
        <v>65</v>
      </c>
      <c r="D1119" s="24" t="s">
        <v>66</v>
      </c>
      <c r="E1119" s="33">
        <v>203142.64</v>
      </c>
      <c r="F1119" s="33"/>
      <c r="G1119" s="33"/>
      <c r="H1119" s="33">
        <f t="shared" si="17"/>
        <v>203142.64</v>
      </c>
    </row>
    <row r="1120" spans="1:8" x14ac:dyDescent="0.25">
      <c r="A1120" s="143"/>
      <c r="B1120" s="34" t="s">
        <v>1520</v>
      </c>
      <c r="C1120" s="34" t="s">
        <v>39</v>
      </c>
      <c r="D1120" s="24" t="s">
        <v>37</v>
      </c>
      <c r="E1120" s="33">
        <v>47.2</v>
      </c>
      <c r="F1120" s="33"/>
      <c r="G1120" s="33"/>
      <c r="H1120" s="33">
        <f t="shared" si="17"/>
        <v>47.2</v>
      </c>
    </row>
    <row r="1121" spans="1:8" x14ac:dyDescent="0.25">
      <c r="A1121" s="143" t="s">
        <v>5596</v>
      </c>
      <c r="B1121" s="34" t="s">
        <v>1521</v>
      </c>
      <c r="C1121" s="34" t="s">
        <v>39</v>
      </c>
      <c r="D1121" s="24" t="s">
        <v>37</v>
      </c>
      <c r="E1121" s="33">
        <v>116966.94</v>
      </c>
      <c r="F1121" s="33"/>
      <c r="G1121" s="33"/>
      <c r="H1121" s="33">
        <f t="shared" si="17"/>
        <v>116966.94</v>
      </c>
    </row>
    <row r="1122" spans="1:8" x14ac:dyDescent="0.25">
      <c r="A1122" s="143" t="s">
        <v>5597</v>
      </c>
      <c r="B1122" s="34" t="s">
        <v>1522</v>
      </c>
      <c r="C1122" s="34" t="s">
        <v>39</v>
      </c>
      <c r="D1122" s="24" t="s">
        <v>37</v>
      </c>
      <c r="E1122" s="33">
        <v>2288982.11</v>
      </c>
      <c r="F1122" s="33"/>
      <c r="G1122" s="33"/>
      <c r="H1122" s="33">
        <f t="shared" si="17"/>
        <v>2288982.11</v>
      </c>
    </row>
    <row r="1123" spans="1:8" x14ac:dyDescent="0.25">
      <c r="A1123" s="143" t="s">
        <v>5598</v>
      </c>
      <c r="B1123" s="34" t="s">
        <v>1523</v>
      </c>
      <c r="C1123" s="34" t="s">
        <v>39</v>
      </c>
      <c r="D1123" s="24" t="s">
        <v>37</v>
      </c>
      <c r="E1123" s="33">
        <v>2513895.8199999998</v>
      </c>
      <c r="F1123" s="33">
        <v>658483.43000000005</v>
      </c>
      <c r="G1123" s="33"/>
      <c r="H1123" s="33">
        <f t="shared" si="17"/>
        <v>3172379.25</v>
      </c>
    </row>
    <row r="1124" spans="1:8" x14ac:dyDescent="0.25">
      <c r="A1124" s="143" t="s">
        <v>4480</v>
      </c>
      <c r="B1124" s="34" t="s">
        <v>1524</v>
      </c>
      <c r="C1124" s="34" t="s">
        <v>39</v>
      </c>
      <c r="D1124" s="24" t="s">
        <v>37</v>
      </c>
      <c r="E1124" s="33">
        <v>278750.34999999998</v>
      </c>
      <c r="F1124" s="33">
        <v>157261.82</v>
      </c>
      <c r="G1124" s="33"/>
      <c r="H1124" s="33">
        <f t="shared" si="17"/>
        <v>436012.17</v>
      </c>
    </row>
    <row r="1125" spans="1:8" x14ac:dyDescent="0.25">
      <c r="A1125" s="143"/>
      <c r="B1125" s="32" t="s">
        <v>1525</v>
      </c>
      <c r="C1125" s="34" t="s">
        <v>39</v>
      </c>
      <c r="D1125" s="24" t="s">
        <v>37</v>
      </c>
      <c r="E1125" s="33"/>
      <c r="F1125" s="33">
        <v>99583.430000000008</v>
      </c>
      <c r="G1125" s="33"/>
      <c r="H1125" s="33">
        <f t="shared" si="17"/>
        <v>99583.430000000008</v>
      </c>
    </row>
    <row r="1126" spans="1:8" x14ac:dyDescent="0.25">
      <c r="A1126" s="143" t="s">
        <v>5599</v>
      </c>
      <c r="B1126" s="34" t="s">
        <v>1526</v>
      </c>
      <c r="C1126" s="34" t="s">
        <v>39</v>
      </c>
      <c r="D1126" s="24" t="s">
        <v>37</v>
      </c>
      <c r="E1126" s="33">
        <v>543081.21000000008</v>
      </c>
      <c r="F1126" s="33">
        <v>152042.23000000001</v>
      </c>
      <c r="G1126" s="33"/>
      <c r="H1126" s="33">
        <f t="shared" si="17"/>
        <v>695123.44000000006</v>
      </c>
    </row>
    <row r="1127" spans="1:8" x14ac:dyDescent="0.25">
      <c r="A1127" s="143" t="s">
        <v>5600</v>
      </c>
      <c r="B1127" s="34" t="s">
        <v>1527</v>
      </c>
      <c r="C1127" s="34" t="s">
        <v>39</v>
      </c>
      <c r="D1127" s="24" t="s">
        <v>37</v>
      </c>
      <c r="E1127" s="33">
        <v>512404.93</v>
      </c>
      <c r="F1127" s="33"/>
      <c r="G1127" s="33"/>
      <c r="H1127" s="33">
        <f t="shared" si="17"/>
        <v>512404.93</v>
      </c>
    </row>
    <row r="1128" spans="1:8" x14ac:dyDescent="0.25">
      <c r="A1128" s="143" t="s">
        <v>5601</v>
      </c>
      <c r="B1128" s="34" t="s">
        <v>1528</v>
      </c>
      <c r="C1128" s="34" t="s">
        <v>39</v>
      </c>
      <c r="D1128" s="24" t="s">
        <v>37</v>
      </c>
      <c r="E1128" s="33">
        <v>195596.77</v>
      </c>
      <c r="F1128" s="33">
        <v>47118.22</v>
      </c>
      <c r="G1128" s="33"/>
      <c r="H1128" s="33">
        <f t="shared" si="17"/>
        <v>242714.99</v>
      </c>
    </row>
    <row r="1129" spans="1:8" x14ac:dyDescent="0.25">
      <c r="A1129" s="143" t="s">
        <v>5602</v>
      </c>
      <c r="B1129" s="34" t="s">
        <v>1529</v>
      </c>
      <c r="C1129" s="34" t="s">
        <v>39</v>
      </c>
      <c r="D1129" s="24" t="s">
        <v>37</v>
      </c>
      <c r="E1129" s="33">
        <v>1020728.08</v>
      </c>
      <c r="F1129" s="33"/>
      <c r="G1129" s="33"/>
      <c r="H1129" s="33">
        <f t="shared" si="17"/>
        <v>1020728.08</v>
      </c>
    </row>
    <row r="1130" spans="1:8" x14ac:dyDescent="0.25">
      <c r="A1130" s="143" t="s">
        <v>5603</v>
      </c>
      <c r="B1130" s="34" t="s">
        <v>1530</v>
      </c>
      <c r="C1130" s="34" t="s">
        <v>39</v>
      </c>
      <c r="D1130" s="24" t="s">
        <v>37</v>
      </c>
      <c r="E1130" s="33">
        <v>1896773.32</v>
      </c>
      <c r="F1130" s="33"/>
      <c r="G1130" s="33"/>
      <c r="H1130" s="33">
        <f t="shared" si="17"/>
        <v>1896773.32</v>
      </c>
    </row>
    <row r="1131" spans="1:8" x14ac:dyDescent="0.25">
      <c r="A1131" s="143" t="s">
        <v>5604</v>
      </c>
      <c r="B1131" s="34" t="s">
        <v>1531</v>
      </c>
      <c r="C1131" s="34" t="s">
        <v>39</v>
      </c>
      <c r="D1131" s="24" t="s">
        <v>37</v>
      </c>
      <c r="E1131" s="33">
        <v>966905.08</v>
      </c>
      <c r="F1131" s="33"/>
      <c r="G1131" s="33"/>
      <c r="H1131" s="33">
        <f t="shared" si="17"/>
        <v>966905.08</v>
      </c>
    </row>
    <row r="1132" spans="1:8" x14ac:dyDescent="0.25">
      <c r="A1132" s="143" t="s">
        <v>5605</v>
      </c>
      <c r="B1132" s="34" t="s">
        <v>1532</v>
      </c>
      <c r="C1132" s="34" t="s">
        <v>39</v>
      </c>
      <c r="D1132" s="24" t="s">
        <v>37</v>
      </c>
      <c r="E1132" s="33">
        <v>3132819.4299999997</v>
      </c>
      <c r="F1132" s="33"/>
      <c r="G1132" s="33"/>
      <c r="H1132" s="33">
        <f t="shared" si="17"/>
        <v>3132819.4299999997</v>
      </c>
    </row>
    <row r="1133" spans="1:8" x14ac:dyDescent="0.25">
      <c r="A1133" s="143" t="s">
        <v>5606</v>
      </c>
      <c r="B1133" s="34" t="s">
        <v>1533</v>
      </c>
      <c r="C1133" s="34" t="s">
        <v>39</v>
      </c>
      <c r="D1133" s="24" t="s">
        <v>37</v>
      </c>
      <c r="E1133" s="33">
        <v>187420.99</v>
      </c>
      <c r="F1133" s="33">
        <v>141728.28</v>
      </c>
      <c r="G1133" s="33"/>
      <c r="H1133" s="33">
        <f t="shared" si="17"/>
        <v>329149.27</v>
      </c>
    </row>
    <row r="1134" spans="1:8" x14ac:dyDescent="0.25">
      <c r="A1134" s="143" t="s">
        <v>4525</v>
      </c>
      <c r="B1134" s="34" t="s">
        <v>1534</v>
      </c>
      <c r="C1134" s="34" t="s">
        <v>39</v>
      </c>
      <c r="D1134" s="24" t="s">
        <v>37</v>
      </c>
      <c r="E1134" s="33">
        <v>630145.55000000005</v>
      </c>
      <c r="F1134" s="33"/>
      <c r="G1134" s="33"/>
      <c r="H1134" s="33">
        <f t="shared" si="17"/>
        <v>630145.55000000005</v>
      </c>
    </row>
    <row r="1135" spans="1:8" x14ac:dyDescent="0.25">
      <c r="A1135" s="143" t="s">
        <v>4526</v>
      </c>
      <c r="B1135" s="34" t="s">
        <v>39</v>
      </c>
      <c r="C1135" s="34" t="s">
        <v>39</v>
      </c>
      <c r="D1135" s="24" t="s">
        <v>37</v>
      </c>
      <c r="E1135" s="33">
        <v>22223615.900000002</v>
      </c>
      <c r="F1135" s="33">
        <v>3490988.6100000003</v>
      </c>
      <c r="G1135" s="33"/>
      <c r="H1135" s="33">
        <f t="shared" si="17"/>
        <v>25714604.510000002</v>
      </c>
    </row>
    <row r="1136" spans="1:8" x14ac:dyDescent="0.25">
      <c r="A1136" s="143" t="s">
        <v>5607</v>
      </c>
      <c r="B1136" s="34" t="s">
        <v>1535</v>
      </c>
      <c r="C1136" s="34" t="s">
        <v>39</v>
      </c>
      <c r="D1136" s="24" t="s">
        <v>37</v>
      </c>
      <c r="E1136" s="33">
        <v>12881.96</v>
      </c>
      <c r="F1136" s="33"/>
      <c r="G1136" s="33"/>
      <c r="H1136" s="33">
        <f t="shared" si="17"/>
        <v>12881.96</v>
      </c>
    </row>
    <row r="1137" spans="1:8" x14ac:dyDescent="0.25">
      <c r="A1137" s="143" t="s">
        <v>5608</v>
      </c>
      <c r="B1137" s="34" t="s">
        <v>1536</v>
      </c>
      <c r="C1137" s="34" t="s">
        <v>39</v>
      </c>
      <c r="D1137" s="24" t="s">
        <v>37</v>
      </c>
      <c r="E1137" s="33">
        <v>654663.92000000004</v>
      </c>
      <c r="F1137" s="33">
        <v>53661.760000000002</v>
      </c>
      <c r="G1137" s="33"/>
      <c r="H1137" s="33">
        <f t="shared" si="17"/>
        <v>708325.68</v>
      </c>
    </row>
    <row r="1138" spans="1:8" x14ac:dyDescent="0.25">
      <c r="A1138" s="143" t="s">
        <v>5609</v>
      </c>
      <c r="B1138" s="34" t="s">
        <v>1537</v>
      </c>
      <c r="C1138" s="34" t="s">
        <v>39</v>
      </c>
      <c r="D1138" s="24" t="s">
        <v>37</v>
      </c>
      <c r="E1138" s="33">
        <v>994045.95</v>
      </c>
      <c r="F1138" s="33">
        <v>238652.16</v>
      </c>
      <c r="G1138" s="33"/>
      <c r="H1138" s="33">
        <f t="shared" si="17"/>
        <v>1232698.1099999999</v>
      </c>
    </row>
    <row r="1139" spans="1:8" x14ac:dyDescent="0.25">
      <c r="A1139" s="143" t="s">
        <v>5610</v>
      </c>
      <c r="B1139" s="34" t="s">
        <v>1538</v>
      </c>
      <c r="C1139" s="34" t="s">
        <v>39</v>
      </c>
      <c r="D1139" s="24" t="s">
        <v>37</v>
      </c>
      <c r="E1139" s="33">
        <v>1341.44</v>
      </c>
      <c r="F1139" s="33"/>
      <c r="G1139" s="33"/>
      <c r="H1139" s="33">
        <f t="shared" si="17"/>
        <v>1341.44</v>
      </c>
    </row>
    <row r="1140" spans="1:8" x14ac:dyDescent="0.25">
      <c r="A1140" s="143" t="s">
        <v>5611</v>
      </c>
      <c r="B1140" s="34" t="s">
        <v>1539</v>
      </c>
      <c r="C1140" s="34" t="s">
        <v>39</v>
      </c>
      <c r="D1140" s="24" t="s">
        <v>37</v>
      </c>
      <c r="E1140" s="33">
        <v>368655.69</v>
      </c>
      <c r="F1140" s="33"/>
      <c r="G1140" s="33"/>
      <c r="H1140" s="33">
        <f t="shared" si="17"/>
        <v>368655.69</v>
      </c>
    </row>
    <row r="1141" spans="1:8" x14ac:dyDescent="0.25">
      <c r="A1141" s="143" t="s">
        <v>5612</v>
      </c>
      <c r="B1141" s="34" t="s">
        <v>1540</v>
      </c>
      <c r="C1141" s="34" t="s">
        <v>39</v>
      </c>
      <c r="D1141" s="24" t="s">
        <v>37</v>
      </c>
      <c r="E1141" s="33">
        <v>150723.95000000001</v>
      </c>
      <c r="F1141" s="33"/>
      <c r="G1141" s="33"/>
      <c r="H1141" s="33">
        <f t="shared" si="17"/>
        <v>150723.95000000001</v>
      </c>
    </row>
    <row r="1142" spans="1:8" x14ac:dyDescent="0.25">
      <c r="A1142" s="143" t="s">
        <v>5613</v>
      </c>
      <c r="B1142" s="34" t="s">
        <v>1541</v>
      </c>
      <c r="C1142" s="34" t="s">
        <v>39</v>
      </c>
      <c r="D1142" s="24" t="s">
        <v>37</v>
      </c>
      <c r="E1142" s="33">
        <v>287646.38</v>
      </c>
      <c r="F1142" s="33"/>
      <c r="G1142" s="33"/>
      <c r="H1142" s="33">
        <f t="shared" si="17"/>
        <v>287646.38</v>
      </c>
    </row>
    <row r="1143" spans="1:8" x14ac:dyDescent="0.25">
      <c r="A1143" s="143" t="s">
        <v>5614</v>
      </c>
      <c r="B1143" s="34" t="s">
        <v>1542</v>
      </c>
      <c r="C1143" s="34" t="s">
        <v>39</v>
      </c>
      <c r="D1143" s="24" t="s">
        <v>37</v>
      </c>
      <c r="E1143" s="33">
        <v>382274.82</v>
      </c>
      <c r="F1143" s="33">
        <v>138834.10999999999</v>
      </c>
      <c r="G1143" s="33"/>
      <c r="H1143" s="33">
        <f t="shared" si="17"/>
        <v>521108.93</v>
      </c>
    </row>
    <row r="1144" spans="1:8" x14ac:dyDescent="0.25">
      <c r="A1144" s="143" t="s">
        <v>5615</v>
      </c>
      <c r="B1144" s="34" t="s">
        <v>1543</v>
      </c>
      <c r="C1144" s="34" t="s">
        <v>39</v>
      </c>
      <c r="D1144" s="24" t="s">
        <v>37</v>
      </c>
      <c r="E1144" s="33">
        <v>80310.53</v>
      </c>
      <c r="F1144" s="33"/>
      <c r="G1144" s="33"/>
      <c r="H1144" s="33">
        <f t="shared" si="17"/>
        <v>80310.53</v>
      </c>
    </row>
    <row r="1145" spans="1:8" x14ac:dyDescent="0.25">
      <c r="A1145" s="143" t="s">
        <v>4483</v>
      </c>
      <c r="B1145" s="34" t="s">
        <v>46</v>
      </c>
      <c r="C1145" s="34" t="s">
        <v>39</v>
      </c>
      <c r="D1145" s="24" t="s">
        <v>37</v>
      </c>
      <c r="E1145" s="33">
        <v>740193.44</v>
      </c>
      <c r="F1145" s="33">
        <v>215266.77</v>
      </c>
      <c r="G1145" s="33"/>
      <c r="H1145" s="33">
        <f t="shared" si="17"/>
        <v>955460.21</v>
      </c>
    </row>
    <row r="1146" spans="1:8" x14ac:dyDescent="0.25">
      <c r="A1146" s="143" t="s">
        <v>5616</v>
      </c>
      <c r="B1146" s="34" t="s">
        <v>1544</v>
      </c>
      <c r="C1146" s="34" t="s">
        <v>39</v>
      </c>
      <c r="D1146" s="24" t="s">
        <v>37</v>
      </c>
      <c r="E1146" s="33">
        <v>466402.33</v>
      </c>
      <c r="F1146" s="33"/>
      <c r="G1146" s="33"/>
      <c r="H1146" s="33">
        <f t="shared" si="17"/>
        <v>466402.33</v>
      </c>
    </row>
    <row r="1147" spans="1:8" x14ac:dyDescent="0.25">
      <c r="A1147" s="143" t="s">
        <v>5617</v>
      </c>
      <c r="B1147" s="34" t="s">
        <v>1545</v>
      </c>
      <c r="C1147" s="34" t="s">
        <v>39</v>
      </c>
      <c r="D1147" s="24" t="s">
        <v>37</v>
      </c>
      <c r="E1147" s="33">
        <v>340712.02</v>
      </c>
      <c r="F1147" s="33">
        <v>53306.09</v>
      </c>
      <c r="G1147" s="33"/>
      <c r="H1147" s="33">
        <f t="shared" si="17"/>
        <v>394018.11</v>
      </c>
    </row>
    <row r="1148" spans="1:8" x14ac:dyDescent="0.25">
      <c r="A1148" s="143" t="s">
        <v>5618</v>
      </c>
      <c r="B1148" s="34" t="s">
        <v>1546</v>
      </c>
      <c r="C1148" s="34" t="s">
        <v>39</v>
      </c>
      <c r="D1148" s="24" t="s">
        <v>37</v>
      </c>
      <c r="E1148" s="33">
        <v>134833.62</v>
      </c>
      <c r="F1148" s="33">
        <v>40340.769999999997</v>
      </c>
      <c r="G1148" s="33"/>
      <c r="H1148" s="33">
        <f t="shared" si="17"/>
        <v>175174.38999999998</v>
      </c>
    </row>
    <row r="1149" spans="1:8" x14ac:dyDescent="0.25">
      <c r="A1149" s="143" t="s">
        <v>5619</v>
      </c>
      <c r="B1149" s="34" t="s">
        <v>1547</v>
      </c>
      <c r="C1149" s="34" t="s">
        <v>39</v>
      </c>
      <c r="D1149" s="24" t="s">
        <v>37</v>
      </c>
      <c r="E1149" s="33">
        <v>30010.959999999999</v>
      </c>
      <c r="F1149" s="33"/>
      <c r="G1149" s="33"/>
      <c r="H1149" s="33">
        <f t="shared" si="17"/>
        <v>30010.959999999999</v>
      </c>
    </row>
    <row r="1150" spans="1:8" x14ac:dyDescent="0.25">
      <c r="A1150" s="143" t="s">
        <v>5620</v>
      </c>
      <c r="B1150" s="34" t="s">
        <v>1548</v>
      </c>
      <c r="C1150" s="34" t="s">
        <v>39</v>
      </c>
      <c r="D1150" s="24" t="s">
        <v>37</v>
      </c>
      <c r="E1150" s="33">
        <v>100708.78</v>
      </c>
      <c r="F1150" s="33"/>
      <c r="G1150" s="33"/>
      <c r="H1150" s="33">
        <f t="shared" si="17"/>
        <v>100708.78</v>
      </c>
    </row>
    <row r="1151" spans="1:8" x14ac:dyDescent="0.25">
      <c r="A1151" s="143" t="s">
        <v>5621</v>
      </c>
      <c r="B1151" s="34" t="s">
        <v>1549</v>
      </c>
      <c r="C1151" s="34" t="s">
        <v>39</v>
      </c>
      <c r="D1151" s="24" t="s">
        <v>37</v>
      </c>
      <c r="E1151" s="33">
        <v>2038636.6400000001</v>
      </c>
      <c r="F1151" s="33"/>
      <c r="G1151" s="33"/>
      <c r="H1151" s="33">
        <f t="shared" si="17"/>
        <v>2038636.6400000001</v>
      </c>
    </row>
    <row r="1152" spans="1:8" x14ac:dyDescent="0.25">
      <c r="A1152" s="143" t="s">
        <v>5622</v>
      </c>
      <c r="B1152" s="34" t="s">
        <v>1550</v>
      </c>
      <c r="C1152" s="34" t="s">
        <v>39</v>
      </c>
      <c r="D1152" s="24" t="s">
        <v>37</v>
      </c>
      <c r="E1152" s="33">
        <v>503675.84</v>
      </c>
      <c r="F1152" s="33"/>
      <c r="G1152" s="33"/>
      <c r="H1152" s="33">
        <f t="shared" si="17"/>
        <v>503675.84</v>
      </c>
    </row>
    <row r="1153" spans="1:8" x14ac:dyDescent="0.25">
      <c r="A1153" s="143" t="s">
        <v>5623</v>
      </c>
      <c r="B1153" s="34" t="s">
        <v>1551</v>
      </c>
      <c r="C1153" s="34" t="s">
        <v>39</v>
      </c>
      <c r="D1153" s="24" t="s">
        <v>37</v>
      </c>
      <c r="E1153" s="33">
        <v>3047356.05</v>
      </c>
      <c r="F1153" s="33">
        <v>233868.4</v>
      </c>
      <c r="G1153" s="33"/>
      <c r="H1153" s="33">
        <f t="shared" si="17"/>
        <v>3281224.4499999997</v>
      </c>
    </row>
    <row r="1154" spans="1:8" x14ac:dyDescent="0.25">
      <c r="A1154" s="143" t="s">
        <v>5624</v>
      </c>
      <c r="B1154" s="34" t="s">
        <v>1552</v>
      </c>
      <c r="C1154" s="34" t="s">
        <v>39</v>
      </c>
      <c r="D1154" s="24" t="s">
        <v>37</v>
      </c>
      <c r="E1154" s="33">
        <v>3791667.79</v>
      </c>
      <c r="F1154" s="33">
        <v>291633.65999999997</v>
      </c>
      <c r="G1154" s="33"/>
      <c r="H1154" s="33">
        <f t="shared" si="17"/>
        <v>4083301.45</v>
      </c>
    </row>
    <row r="1155" spans="1:8" x14ac:dyDescent="0.25">
      <c r="A1155" s="143" t="s">
        <v>5625</v>
      </c>
      <c r="B1155" s="34" t="s">
        <v>1553</v>
      </c>
      <c r="C1155" s="34" t="s">
        <v>39</v>
      </c>
      <c r="D1155" s="24" t="s">
        <v>37</v>
      </c>
      <c r="E1155" s="33">
        <v>541109.44999999995</v>
      </c>
      <c r="F1155" s="33"/>
      <c r="G1155" s="33"/>
      <c r="H1155" s="33">
        <f t="shared" si="17"/>
        <v>541109.44999999995</v>
      </c>
    </row>
    <row r="1156" spans="1:8" x14ac:dyDescent="0.25">
      <c r="A1156" s="143" t="s">
        <v>5626</v>
      </c>
      <c r="B1156" s="34" t="s">
        <v>1554</v>
      </c>
      <c r="C1156" s="34" t="s">
        <v>39</v>
      </c>
      <c r="D1156" s="24" t="s">
        <v>37</v>
      </c>
      <c r="E1156" s="33">
        <v>2981552.91</v>
      </c>
      <c r="F1156" s="33"/>
      <c r="G1156" s="33"/>
      <c r="H1156" s="33">
        <f t="shared" si="17"/>
        <v>2981552.91</v>
      </c>
    </row>
    <row r="1157" spans="1:8" x14ac:dyDescent="0.25">
      <c r="A1157" s="143" t="s">
        <v>5627</v>
      </c>
      <c r="B1157" s="34" t="s">
        <v>1555</v>
      </c>
      <c r="C1157" s="34" t="s">
        <v>39</v>
      </c>
      <c r="D1157" s="24" t="s">
        <v>37</v>
      </c>
      <c r="E1157" s="33">
        <v>69194.52</v>
      </c>
      <c r="F1157" s="33"/>
      <c r="G1157" s="33"/>
      <c r="H1157" s="33">
        <f t="shared" si="17"/>
        <v>69194.52</v>
      </c>
    </row>
    <row r="1158" spans="1:8" x14ac:dyDescent="0.25">
      <c r="A1158" s="143" t="s">
        <v>5628</v>
      </c>
      <c r="B1158" s="34" t="s">
        <v>1556</v>
      </c>
      <c r="C1158" s="34" t="s">
        <v>39</v>
      </c>
      <c r="D1158" s="24" t="s">
        <v>37</v>
      </c>
      <c r="E1158" s="33">
        <v>275243.42000000004</v>
      </c>
      <c r="F1158" s="33"/>
      <c r="G1158" s="33"/>
      <c r="H1158" s="33">
        <f t="shared" ref="H1158:H1221" si="18">E1158+F1158+G1158</f>
        <v>275243.42000000004</v>
      </c>
    </row>
    <row r="1159" spans="1:8" x14ac:dyDescent="0.25">
      <c r="A1159" s="143" t="s">
        <v>5629</v>
      </c>
      <c r="B1159" s="34" t="s">
        <v>1557</v>
      </c>
      <c r="C1159" s="34" t="s">
        <v>39</v>
      </c>
      <c r="D1159" s="24" t="s">
        <v>37</v>
      </c>
      <c r="E1159" s="33">
        <v>81188.320000000007</v>
      </c>
      <c r="F1159" s="33">
        <v>39027.519999999997</v>
      </c>
      <c r="G1159" s="33"/>
      <c r="H1159" s="33">
        <f t="shared" si="18"/>
        <v>120215.84</v>
      </c>
    </row>
    <row r="1160" spans="1:8" x14ac:dyDescent="0.25">
      <c r="A1160" s="143" t="s">
        <v>5630</v>
      </c>
      <c r="B1160" s="34" t="s">
        <v>1558</v>
      </c>
      <c r="C1160" s="34" t="s">
        <v>39</v>
      </c>
      <c r="D1160" s="24" t="s">
        <v>37</v>
      </c>
      <c r="E1160" s="33">
        <v>355959.36</v>
      </c>
      <c r="F1160" s="33"/>
      <c r="G1160" s="33"/>
      <c r="H1160" s="33">
        <f t="shared" si="18"/>
        <v>355959.36</v>
      </c>
    </row>
    <row r="1161" spans="1:8" x14ac:dyDescent="0.25">
      <c r="A1161" s="143" t="s">
        <v>5631</v>
      </c>
      <c r="B1161" s="34" t="s">
        <v>1559</v>
      </c>
      <c r="C1161" s="34" t="s">
        <v>39</v>
      </c>
      <c r="D1161" s="24" t="s">
        <v>37</v>
      </c>
      <c r="E1161" s="33">
        <v>144775.64000000001</v>
      </c>
      <c r="F1161" s="33"/>
      <c r="G1161" s="33"/>
      <c r="H1161" s="33">
        <f t="shared" si="18"/>
        <v>144775.64000000001</v>
      </c>
    </row>
    <row r="1162" spans="1:8" x14ac:dyDescent="0.25">
      <c r="A1162" s="143" t="s">
        <v>5632</v>
      </c>
      <c r="B1162" s="34" t="s">
        <v>1560</v>
      </c>
      <c r="C1162" s="34" t="s">
        <v>39</v>
      </c>
      <c r="D1162" s="24" t="s">
        <v>37</v>
      </c>
      <c r="E1162" s="33">
        <v>28006.85</v>
      </c>
      <c r="F1162" s="33"/>
      <c r="G1162" s="33"/>
      <c r="H1162" s="33">
        <f t="shared" si="18"/>
        <v>28006.85</v>
      </c>
    </row>
    <row r="1163" spans="1:8" x14ac:dyDescent="0.25">
      <c r="A1163" s="143" t="s">
        <v>5633</v>
      </c>
      <c r="B1163" s="34" t="s">
        <v>1561</v>
      </c>
      <c r="C1163" s="34" t="s">
        <v>39</v>
      </c>
      <c r="D1163" s="24" t="s">
        <v>37</v>
      </c>
      <c r="E1163" s="33">
        <v>213855.19</v>
      </c>
      <c r="F1163" s="33"/>
      <c r="G1163" s="33"/>
      <c r="H1163" s="33">
        <f t="shared" si="18"/>
        <v>213855.19</v>
      </c>
    </row>
    <row r="1164" spans="1:8" x14ac:dyDescent="0.25">
      <c r="A1164" s="143" t="s">
        <v>5634</v>
      </c>
      <c r="B1164" s="34" t="s">
        <v>1562</v>
      </c>
      <c r="C1164" s="34" t="s">
        <v>39</v>
      </c>
      <c r="D1164" s="24" t="s">
        <v>37</v>
      </c>
      <c r="E1164" s="33">
        <v>92836.23</v>
      </c>
      <c r="F1164" s="33"/>
      <c r="G1164" s="33"/>
      <c r="H1164" s="33">
        <f t="shared" si="18"/>
        <v>92836.23</v>
      </c>
    </row>
    <row r="1165" spans="1:8" x14ac:dyDescent="0.25">
      <c r="A1165" s="143" t="s">
        <v>5635</v>
      </c>
      <c r="B1165" s="34" t="s">
        <v>1563</v>
      </c>
      <c r="C1165" s="34" t="s">
        <v>39</v>
      </c>
      <c r="D1165" s="24" t="s">
        <v>37</v>
      </c>
      <c r="E1165" s="33">
        <v>8969.82</v>
      </c>
      <c r="F1165" s="33">
        <v>1658.9</v>
      </c>
      <c r="G1165" s="33"/>
      <c r="H1165" s="33">
        <f t="shared" si="18"/>
        <v>10628.72</v>
      </c>
    </row>
    <row r="1166" spans="1:8" x14ac:dyDescent="0.25">
      <c r="A1166" s="143" t="s">
        <v>5636</v>
      </c>
      <c r="B1166" s="34" t="s">
        <v>1564</v>
      </c>
      <c r="C1166" s="34" t="s">
        <v>407</v>
      </c>
      <c r="D1166" s="43" t="s">
        <v>92</v>
      </c>
      <c r="E1166" s="33">
        <v>84609.84</v>
      </c>
      <c r="F1166" s="33"/>
      <c r="G1166" s="33"/>
      <c r="H1166" s="33">
        <f t="shared" si="18"/>
        <v>84609.84</v>
      </c>
    </row>
    <row r="1167" spans="1:8" x14ac:dyDescent="0.25">
      <c r="A1167" s="143" t="s">
        <v>5637</v>
      </c>
      <c r="B1167" s="34" t="s">
        <v>1565</v>
      </c>
      <c r="C1167" s="34" t="s">
        <v>407</v>
      </c>
      <c r="D1167" s="43" t="s">
        <v>92</v>
      </c>
      <c r="E1167" s="33">
        <v>1590868.69</v>
      </c>
      <c r="F1167" s="33"/>
      <c r="G1167" s="33"/>
      <c r="H1167" s="33">
        <f t="shared" si="18"/>
        <v>1590868.69</v>
      </c>
    </row>
    <row r="1168" spans="1:8" x14ac:dyDescent="0.25">
      <c r="A1168" s="143" t="s">
        <v>5638</v>
      </c>
      <c r="B1168" s="34" t="s">
        <v>1566</v>
      </c>
      <c r="C1168" s="34" t="s">
        <v>407</v>
      </c>
      <c r="D1168" s="43" t="s">
        <v>92</v>
      </c>
      <c r="E1168" s="33">
        <v>2803177.63</v>
      </c>
      <c r="F1168" s="33"/>
      <c r="G1168" s="33"/>
      <c r="H1168" s="33">
        <f t="shared" si="18"/>
        <v>2803177.63</v>
      </c>
    </row>
    <row r="1169" spans="1:8" x14ac:dyDescent="0.25">
      <c r="A1169" s="143" t="s">
        <v>5639</v>
      </c>
      <c r="B1169" s="34" t="s">
        <v>1567</v>
      </c>
      <c r="C1169" s="34" t="s">
        <v>407</v>
      </c>
      <c r="D1169" s="43" t="s">
        <v>92</v>
      </c>
      <c r="E1169" s="33">
        <v>200531.28</v>
      </c>
      <c r="F1169" s="33"/>
      <c r="G1169" s="33"/>
      <c r="H1169" s="33">
        <f t="shared" si="18"/>
        <v>200531.28</v>
      </c>
    </row>
    <row r="1170" spans="1:8" x14ac:dyDescent="0.25">
      <c r="A1170" s="143" t="s">
        <v>5640</v>
      </c>
      <c r="B1170" s="34" t="s">
        <v>1568</v>
      </c>
      <c r="C1170" s="34" t="s">
        <v>407</v>
      </c>
      <c r="D1170" s="43" t="s">
        <v>92</v>
      </c>
      <c r="E1170" s="33">
        <v>201214.00999999998</v>
      </c>
      <c r="F1170" s="33"/>
      <c r="G1170" s="33"/>
      <c r="H1170" s="33">
        <f t="shared" si="18"/>
        <v>201214.00999999998</v>
      </c>
    </row>
    <row r="1171" spans="1:8" x14ac:dyDescent="0.25">
      <c r="A1171" s="143"/>
      <c r="B1171" s="32" t="s">
        <v>1569</v>
      </c>
      <c r="C1171" s="34" t="s">
        <v>407</v>
      </c>
      <c r="D1171" s="43" t="s">
        <v>92</v>
      </c>
      <c r="E1171" s="33"/>
      <c r="F1171" s="33">
        <v>5571.47</v>
      </c>
      <c r="G1171" s="33"/>
      <c r="H1171" s="33">
        <f t="shared" si="18"/>
        <v>5571.47</v>
      </c>
    </row>
    <row r="1172" spans="1:8" x14ac:dyDescent="0.25">
      <c r="A1172" s="143" t="s">
        <v>5641</v>
      </c>
      <c r="B1172" s="34" t="s">
        <v>1570</v>
      </c>
      <c r="C1172" s="34" t="s">
        <v>407</v>
      </c>
      <c r="D1172" s="43" t="s">
        <v>92</v>
      </c>
      <c r="E1172" s="33">
        <v>77145.710000000006</v>
      </c>
      <c r="F1172" s="33"/>
      <c r="G1172" s="33"/>
      <c r="H1172" s="33">
        <f t="shared" si="18"/>
        <v>77145.710000000006</v>
      </c>
    </row>
    <row r="1173" spans="1:8" x14ac:dyDescent="0.25">
      <c r="A1173" s="143" t="s">
        <v>5642</v>
      </c>
      <c r="B1173" s="34" t="s">
        <v>1571</v>
      </c>
      <c r="C1173" s="34" t="s">
        <v>407</v>
      </c>
      <c r="D1173" s="43" t="s">
        <v>92</v>
      </c>
      <c r="E1173" s="33">
        <v>406689.95</v>
      </c>
      <c r="F1173" s="33"/>
      <c r="G1173" s="33"/>
      <c r="H1173" s="33">
        <f t="shared" si="18"/>
        <v>406689.95</v>
      </c>
    </row>
    <row r="1174" spans="1:8" x14ac:dyDescent="0.25">
      <c r="A1174" s="143" t="s">
        <v>5643</v>
      </c>
      <c r="B1174" s="34" t="s">
        <v>1572</v>
      </c>
      <c r="C1174" s="34" t="s">
        <v>407</v>
      </c>
      <c r="D1174" s="43" t="s">
        <v>92</v>
      </c>
      <c r="E1174" s="33">
        <v>651.71</v>
      </c>
      <c r="F1174" s="33"/>
      <c r="G1174" s="33"/>
      <c r="H1174" s="33">
        <f t="shared" si="18"/>
        <v>651.71</v>
      </c>
    </row>
    <row r="1175" spans="1:8" x14ac:dyDescent="0.25">
      <c r="A1175" s="143" t="s">
        <v>5644</v>
      </c>
      <c r="B1175" s="34" t="s">
        <v>1573</v>
      </c>
      <c r="C1175" s="34" t="s">
        <v>407</v>
      </c>
      <c r="D1175" s="43" t="s">
        <v>92</v>
      </c>
      <c r="E1175" s="33">
        <v>1267173.22</v>
      </c>
      <c r="F1175" s="33">
        <v>48442.51</v>
      </c>
      <c r="G1175" s="33"/>
      <c r="H1175" s="33">
        <f t="shared" si="18"/>
        <v>1315615.73</v>
      </c>
    </row>
    <row r="1176" spans="1:8" x14ac:dyDescent="0.25">
      <c r="A1176" s="143" t="s">
        <v>5645</v>
      </c>
      <c r="B1176" s="34" t="s">
        <v>1574</v>
      </c>
      <c r="C1176" s="34" t="s">
        <v>407</v>
      </c>
      <c r="D1176" s="43" t="s">
        <v>92</v>
      </c>
      <c r="E1176" s="33">
        <v>3046680.69</v>
      </c>
      <c r="F1176" s="33"/>
      <c r="G1176" s="33"/>
      <c r="H1176" s="33">
        <f t="shared" si="18"/>
        <v>3046680.69</v>
      </c>
    </row>
    <row r="1177" spans="1:8" x14ac:dyDescent="0.25">
      <c r="A1177" s="143" t="s">
        <v>5646</v>
      </c>
      <c r="B1177" s="34" t="s">
        <v>1575</v>
      </c>
      <c r="C1177" s="34" t="s">
        <v>407</v>
      </c>
      <c r="D1177" s="43" t="s">
        <v>92</v>
      </c>
      <c r="E1177" s="33">
        <v>17509.740000000002</v>
      </c>
      <c r="F1177" s="33"/>
      <c r="G1177" s="33"/>
      <c r="H1177" s="33">
        <f t="shared" si="18"/>
        <v>17509.740000000002</v>
      </c>
    </row>
    <row r="1178" spans="1:8" x14ac:dyDescent="0.25">
      <c r="A1178" s="143" t="s">
        <v>5647</v>
      </c>
      <c r="B1178" s="34" t="s">
        <v>1576</v>
      </c>
      <c r="C1178" s="34" t="s">
        <v>407</v>
      </c>
      <c r="D1178" s="43" t="s">
        <v>92</v>
      </c>
      <c r="E1178" s="33">
        <v>813582.68</v>
      </c>
      <c r="F1178" s="33"/>
      <c r="G1178" s="33"/>
      <c r="H1178" s="33">
        <f t="shared" si="18"/>
        <v>813582.68</v>
      </c>
    </row>
    <row r="1179" spans="1:8" x14ac:dyDescent="0.25">
      <c r="A1179" s="143" t="s">
        <v>5648</v>
      </c>
      <c r="B1179" s="34" t="s">
        <v>1577</v>
      </c>
      <c r="C1179" s="34" t="s">
        <v>407</v>
      </c>
      <c r="D1179" s="43" t="s">
        <v>92</v>
      </c>
      <c r="E1179" s="33">
        <v>671733.86</v>
      </c>
      <c r="F1179" s="33"/>
      <c r="G1179" s="33"/>
      <c r="H1179" s="33">
        <f t="shared" si="18"/>
        <v>671733.86</v>
      </c>
    </row>
    <row r="1180" spans="1:8" x14ac:dyDescent="0.25">
      <c r="A1180" s="143" t="s">
        <v>5649</v>
      </c>
      <c r="B1180" s="34" t="s">
        <v>1578</v>
      </c>
      <c r="C1180" s="34" t="s">
        <v>407</v>
      </c>
      <c r="D1180" s="43" t="s">
        <v>92</v>
      </c>
      <c r="E1180" s="33">
        <v>118</v>
      </c>
      <c r="F1180" s="33"/>
      <c r="G1180" s="33"/>
      <c r="H1180" s="33">
        <f t="shared" si="18"/>
        <v>118</v>
      </c>
    </row>
    <row r="1181" spans="1:8" x14ac:dyDescent="0.25">
      <c r="A1181" s="143" t="s">
        <v>5650</v>
      </c>
      <c r="B1181" s="34" t="s">
        <v>1579</v>
      </c>
      <c r="C1181" s="34" t="s">
        <v>407</v>
      </c>
      <c r="D1181" s="43" t="s">
        <v>92</v>
      </c>
      <c r="E1181" s="33">
        <v>39584.339999999997</v>
      </c>
      <c r="F1181" s="33"/>
      <c r="G1181" s="33"/>
      <c r="H1181" s="33">
        <f t="shared" si="18"/>
        <v>39584.339999999997</v>
      </c>
    </row>
    <row r="1182" spans="1:8" x14ac:dyDescent="0.25">
      <c r="A1182" s="143" t="s">
        <v>5651</v>
      </c>
      <c r="B1182" s="34" t="s">
        <v>1580</v>
      </c>
      <c r="C1182" s="34" t="s">
        <v>407</v>
      </c>
      <c r="D1182" s="43" t="s">
        <v>92</v>
      </c>
      <c r="E1182" s="33">
        <v>1606335.23</v>
      </c>
      <c r="F1182" s="33"/>
      <c r="G1182" s="33"/>
      <c r="H1182" s="33">
        <f t="shared" si="18"/>
        <v>1606335.23</v>
      </c>
    </row>
    <row r="1183" spans="1:8" x14ac:dyDescent="0.25">
      <c r="A1183" s="143" t="s">
        <v>5652</v>
      </c>
      <c r="B1183" s="34" t="s">
        <v>408</v>
      </c>
      <c r="C1183" s="34" t="s">
        <v>407</v>
      </c>
      <c r="D1183" s="43" t="s">
        <v>92</v>
      </c>
      <c r="E1183" s="33">
        <v>7056111.1599999983</v>
      </c>
      <c r="F1183" s="33"/>
      <c r="G1183" s="33"/>
      <c r="H1183" s="33">
        <f t="shared" si="18"/>
        <v>7056111.1599999983</v>
      </c>
    </row>
    <row r="1184" spans="1:8" x14ac:dyDescent="0.25">
      <c r="A1184" s="143" t="s">
        <v>5653</v>
      </c>
      <c r="B1184" s="34" t="s">
        <v>1581</v>
      </c>
      <c r="C1184" s="34" t="s">
        <v>407</v>
      </c>
      <c r="D1184" s="43" t="s">
        <v>92</v>
      </c>
      <c r="E1184" s="33">
        <v>2142652.7400000002</v>
      </c>
      <c r="F1184" s="33"/>
      <c r="G1184" s="33"/>
      <c r="H1184" s="33">
        <f t="shared" si="18"/>
        <v>2142652.7400000002</v>
      </c>
    </row>
    <row r="1185" spans="1:8" x14ac:dyDescent="0.25">
      <c r="A1185" s="143" t="s">
        <v>5654</v>
      </c>
      <c r="B1185" s="34" t="s">
        <v>1582</v>
      </c>
      <c r="C1185" s="34" t="s">
        <v>407</v>
      </c>
      <c r="D1185" s="43" t="s">
        <v>92</v>
      </c>
      <c r="E1185" s="33">
        <v>24576.3</v>
      </c>
      <c r="F1185" s="33"/>
      <c r="G1185" s="33"/>
      <c r="H1185" s="33">
        <f t="shared" si="18"/>
        <v>24576.3</v>
      </c>
    </row>
    <row r="1186" spans="1:8" x14ac:dyDescent="0.25">
      <c r="A1186" s="143" t="s">
        <v>5655</v>
      </c>
      <c r="B1186" s="34" t="s">
        <v>1583</v>
      </c>
      <c r="C1186" s="34" t="s">
        <v>407</v>
      </c>
      <c r="D1186" s="43" t="s">
        <v>92</v>
      </c>
      <c r="E1186" s="33">
        <v>498587.82</v>
      </c>
      <c r="F1186" s="33"/>
      <c r="G1186" s="33"/>
      <c r="H1186" s="33">
        <f t="shared" si="18"/>
        <v>498587.82</v>
      </c>
    </row>
    <row r="1187" spans="1:8" x14ac:dyDescent="0.25">
      <c r="A1187" s="143" t="s">
        <v>5656</v>
      </c>
      <c r="B1187" s="34" t="s">
        <v>409</v>
      </c>
      <c r="C1187" s="34" t="s">
        <v>407</v>
      </c>
      <c r="D1187" s="43" t="s">
        <v>92</v>
      </c>
      <c r="E1187" s="33">
        <v>3924658.04</v>
      </c>
      <c r="F1187" s="33"/>
      <c r="G1187" s="33"/>
      <c r="H1187" s="33">
        <f t="shared" si="18"/>
        <v>3924658.04</v>
      </c>
    </row>
    <row r="1188" spans="1:8" x14ac:dyDescent="0.25">
      <c r="A1188" s="143" t="s">
        <v>5657</v>
      </c>
      <c r="B1188" s="34" t="s">
        <v>1584</v>
      </c>
      <c r="C1188" s="34" t="s">
        <v>407</v>
      </c>
      <c r="D1188" s="43" t="s">
        <v>92</v>
      </c>
      <c r="E1188" s="33">
        <v>200643.05</v>
      </c>
      <c r="F1188" s="33"/>
      <c r="G1188" s="33"/>
      <c r="H1188" s="33">
        <f t="shared" si="18"/>
        <v>200643.05</v>
      </c>
    </row>
    <row r="1189" spans="1:8" x14ac:dyDescent="0.25">
      <c r="A1189" s="143" t="s">
        <v>5658</v>
      </c>
      <c r="B1189" s="34" t="s">
        <v>1585</v>
      </c>
      <c r="C1189" s="34" t="s">
        <v>407</v>
      </c>
      <c r="D1189" s="43" t="s">
        <v>92</v>
      </c>
      <c r="E1189" s="33">
        <v>166924.91</v>
      </c>
      <c r="F1189" s="33"/>
      <c r="G1189" s="33"/>
      <c r="H1189" s="33">
        <f t="shared" si="18"/>
        <v>166924.91</v>
      </c>
    </row>
    <row r="1190" spans="1:8" x14ac:dyDescent="0.25">
      <c r="A1190" s="143" t="s">
        <v>5659</v>
      </c>
      <c r="B1190" s="34" t="s">
        <v>1586</v>
      </c>
      <c r="C1190" s="34" t="s">
        <v>407</v>
      </c>
      <c r="D1190" s="43" t="s">
        <v>92</v>
      </c>
      <c r="E1190" s="33">
        <v>862706.13</v>
      </c>
      <c r="F1190" s="33"/>
      <c r="G1190" s="33"/>
      <c r="H1190" s="33">
        <f t="shared" si="18"/>
        <v>862706.13</v>
      </c>
    </row>
    <row r="1191" spans="1:8" x14ac:dyDescent="0.25">
      <c r="A1191" s="143" t="s">
        <v>5660</v>
      </c>
      <c r="B1191" s="34" t="s">
        <v>1587</v>
      </c>
      <c r="C1191" s="34" t="s">
        <v>407</v>
      </c>
      <c r="D1191" s="43" t="s">
        <v>92</v>
      </c>
      <c r="E1191" s="33">
        <v>299099.81</v>
      </c>
      <c r="F1191" s="33"/>
      <c r="G1191" s="33"/>
      <c r="H1191" s="33">
        <f t="shared" si="18"/>
        <v>299099.81</v>
      </c>
    </row>
    <row r="1192" spans="1:8" x14ac:dyDescent="0.25">
      <c r="A1192" s="143" t="s">
        <v>5661</v>
      </c>
      <c r="B1192" s="34" t="s">
        <v>1588</v>
      </c>
      <c r="C1192" s="34" t="s">
        <v>407</v>
      </c>
      <c r="D1192" s="43" t="s">
        <v>92</v>
      </c>
      <c r="E1192" s="33">
        <v>274685.27</v>
      </c>
      <c r="F1192" s="33"/>
      <c r="G1192" s="33"/>
      <c r="H1192" s="33">
        <f t="shared" si="18"/>
        <v>274685.27</v>
      </c>
    </row>
    <row r="1193" spans="1:8" x14ac:dyDescent="0.25">
      <c r="A1193" s="143" t="s">
        <v>5662</v>
      </c>
      <c r="B1193" s="34" t="s">
        <v>1589</v>
      </c>
      <c r="C1193" s="34" t="s">
        <v>407</v>
      </c>
      <c r="D1193" s="43" t="s">
        <v>92</v>
      </c>
      <c r="E1193" s="33">
        <v>3373.28</v>
      </c>
      <c r="F1193" s="33"/>
      <c r="G1193" s="33"/>
      <c r="H1193" s="33">
        <f t="shared" si="18"/>
        <v>3373.28</v>
      </c>
    </row>
    <row r="1194" spans="1:8" x14ac:dyDescent="0.25">
      <c r="A1194" s="143" t="s">
        <v>5663</v>
      </c>
      <c r="B1194" s="34" t="s">
        <v>1590</v>
      </c>
      <c r="C1194" s="34" t="s">
        <v>407</v>
      </c>
      <c r="D1194" s="43" t="s">
        <v>92</v>
      </c>
      <c r="E1194" s="33">
        <v>999913.78999999992</v>
      </c>
      <c r="F1194" s="33"/>
      <c r="G1194" s="33"/>
      <c r="H1194" s="33">
        <f t="shared" si="18"/>
        <v>999913.78999999992</v>
      </c>
    </row>
    <row r="1195" spans="1:8" x14ac:dyDescent="0.25">
      <c r="A1195" s="143" t="s">
        <v>5664</v>
      </c>
      <c r="B1195" s="34" t="s">
        <v>1591</v>
      </c>
      <c r="C1195" s="34" t="s">
        <v>407</v>
      </c>
      <c r="D1195" s="43" t="s">
        <v>92</v>
      </c>
      <c r="E1195" s="33">
        <v>968220.83</v>
      </c>
      <c r="F1195" s="33"/>
      <c r="G1195" s="33"/>
      <c r="H1195" s="33">
        <f t="shared" si="18"/>
        <v>968220.83</v>
      </c>
    </row>
    <row r="1196" spans="1:8" x14ac:dyDescent="0.25">
      <c r="A1196" s="143" t="s">
        <v>5665</v>
      </c>
      <c r="B1196" s="34" t="s">
        <v>1592</v>
      </c>
      <c r="C1196" s="34" t="s">
        <v>407</v>
      </c>
      <c r="D1196" s="43" t="s">
        <v>92</v>
      </c>
      <c r="E1196" s="33">
        <v>931721.87</v>
      </c>
      <c r="F1196" s="33"/>
      <c r="G1196" s="33"/>
      <c r="H1196" s="33">
        <f t="shared" si="18"/>
        <v>931721.87</v>
      </c>
    </row>
    <row r="1197" spans="1:8" x14ac:dyDescent="0.25">
      <c r="A1197" s="143" t="s">
        <v>5666</v>
      </c>
      <c r="B1197" s="34" t="s">
        <v>1593</v>
      </c>
      <c r="C1197" s="34" t="s">
        <v>407</v>
      </c>
      <c r="D1197" s="43" t="s">
        <v>92</v>
      </c>
      <c r="E1197" s="33">
        <v>2738282.9000000004</v>
      </c>
      <c r="F1197" s="33"/>
      <c r="G1197" s="33"/>
      <c r="H1197" s="33">
        <f t="shared" si="18"/>
        <v>2738282.9000000004</v>
      </c>
    </row>
    <row r="1198" spans="1:8" x14ac:dyDescent="0.25">
      <c r="A1198" s="143" t="s">
        <v>5667</v>
      </c>
      <c r="B1198" s="34" t="s">
        <v>1594</v>
      </c>
      <c r="C1198" s="34" t="s">
        <v>407</v>
      </c>
      <c r="D1198" s="43" t="s">
        <v>92</v>
      </c>
      <c r="E1198" s="33">
        <v>1655211.13</v>
      </c>
      <c r="F1198" s="33"/>
      <c r="G1198" s="33"/>
      <c r="H1198" s="33">
        <f t="shared" si="18"/>
        <v>1655211.13</v>
      </c>
    </row>
    <row r="1199" spans="1:8" x14ac:dyDescent="0.25">
      <c r="A1199" s="143" t="s">
        <v>5668</v>
      </c>
      <c r="B1199" s="34" t="s">
        <v>1595</v>
      </c>
      <c r="C1199" s="34" t="s">
        <v>407</v>
      </c>
      <c r="D1199" s="43" t="s">
        <v>92</v>
      </c>
      <c r="E1199" s="33">
        <v>122439.02</v>
      </c>
      <c r="F1199" s="33"/>
      <c r="G1199" s="33"/>
      <c r="H1199" s="33">
        <f t="shared" si="18"/>
        <v>122439.02</v>
      </c>
    </row>
    <row r="1200" spans="1:8" x14ac:dyDescent="0.25">
      <c r="A1200" s="143" t="s">
        <v>5669</v>
      </c>
      <c r="B1200" s="34" t="s">
        <v>1596</v>
      </c>
      <c r="C1200" s="34" t="s">
        <v>407</v>
      </c>
      <c r="D1200" s="43" t="s">
        <v>92</v>
      </c>
      <c r="E1200" s="33">
        <v>157564.54</v>
      </c>
      <c r="F1200" s="33"/>
      <c r="G1200" s="33"/>
      <c r="H1200" s="33">
        <f t="shared" si="18"/>
        <v>157564.54</v>
      </c>
    </row>
    <row r="1201" spans="1:8" x14ac:dyDescent="0.25">
      <c r="A1201" s="143" t="s">
        <v>5670</v>
      </c>
      <c r="B1201" s="34" t="s">
        <v>1597</v>
      </c>
      <c r="C1201" s="34" t="s">
        <v>407</v>
      </c>
      <c r="D1201" s="43" t="s">
        <v>92</v>
      </c>
      <c r="E1201" s="33">
        <v>504784.61</v>
      </c>
      <c r="F1201" s="33"/>
      <c r="G1201" s="33"/>
      <c r="H1201" s="33">
        <f t="shared" si="18"/>
        <v>504784.61</v>
      </c>
    </row>
    <row r="1202" spans="1:8" x14ac:dyDescent="0.25">
      <c r="A1202" s="143" t="s">
        <v>5671</v>
      </c>
      <c r="B1202" s="34" t="s">
        <v>1598</v>
      </c>
      <c r="C1202" s="34" t="s">
        <v>407</v>
      </c>
      <c r="D1202" s="43" t="s">
        <v>92</v>
      </c>
      <c r="E1202" s="33">
        <v>1529754.51</v>
      </c>
      <c r="F1202" s="33"/>
      <c r="G1202" s="33"/>
      <c r="H1202" s="33">
        <f t="shared" si="18"/>
        <v>1529754.51</v>
      </c>
    </row>
    <row r="1203" spans="1:8" x14ac:dyDescent="0.25">
      <c r="A1203" s="143" t="s">
        <v>5672</v>
      </c>
      <c r="B1203" s="34" t="s">
        <v>1599</v>
      </c>
      <c r="C1203" s="34" t="s">
        <v>407</v>
      </c>
      <c r="D1203" s="43" t="s">
        <v>92</v>
      </c>
      <c r="E1203" s="33">
        <v>1687698.78</v>
      </c>
      <c r="F1203" s="33"/>
      <c r="G1203" s="33"/>
      <c r="H1203" s="33">
        <f t="shared" si="18"/>
        <v>1687698.78</v>
      </c>
    </row>
    <row r="1204" spans="1:8" x14ac:dyDescent="0.25">
      <c r="A1204" s="143" t="s">
        <v>5673</v>
      </c>
      <c r="B1204" s="34" t="s">
        <v>1600</v>
      </c>
      <c r="C1204" s="34" t="s">
        <v>407</v>
      </c>
      <c r="D1204" s="43" t="s">
        <v>92</v>
      </c>
      <c r="E1204" s="33">
        <v>590852.62</v>
      </c>
      <c r="F1204" s="33"/>
      <c r="G1204" s="33"/>
      <c r="H1204" s="33">
        <f t="shared" si="18"/>
        <v>590852.62</v>
      </c>
    </row>
    <row r="1205" spans="1:8" x14ac:dyDescent="0.25">
      <c r="A1205" s="143" t="s">
        <v>5674</v>
      </c>
      <c r="B1205" s="34" t="s">
        <v>1601</v>
      </c>
      <c r="C1205" s="34" t="s">
        <v>407</v>
      </c>
      <c r="D1205" s="43" t="s">
        <v>92</v>
      </c>
      <c r="E1205" s="33">
        <v>1226295.56</v>
      </c>
      <c r="F1205" s="33"/>
      <c r="G1205" s="33"/>
      <c r="H1205" s="33">
        <f t="shared" si="18"/>
        <v>1226295.56</v>
      </c>
    </row>
    <row r="1206" spans="1:8" x14ac:dyDescent="0.25">
      <c r="A1206" s="143" t="s">
        <v>5675</v>
      </c>
      <c r="B1206" s="34" t="s">
        <v>1602</v>
      </c>
      <c r="C1206" s="34" t="s">
        <v>407</v>
      </c>
      <c r="D1206" s="43" t="s">
        <v>92</v>
      </c>
      <c r="E1206" s="33">
        <v>864919.36</v>
      </c>
      <c r="F1206" s="33"/>
      <c r="G1206" s="33"/>
      <c r="H1206" s="33">
        <f t="shared" si="18"/>
        <v>864919.36</v>
      </c>
    </row>
    <row r="1207" spans="1:8" x14ac:dyDescent="0.25">
      <c r="A1207" s="143" t="s">
        <v>5676</v>
      </c>
      <c r="B1207" s="34" t="s">
        <v>1603</v>
      </c>
      <c r="C1207" s="34" t="s">
        <v>407</v>
      </c>
      <c r="D1207" s="43" t="s">
        <v>92</v>
      </c>
      <c r="E1207" s="33">
        <v>371818.56</v>
      </c>
      <c r="F1207" s="33"/>
      <c r="G1207" s="33"/>
      <c r="H1207" s="33">
        <f t="shared" si="18"/>
        <v>371818.56</v>
      </c>
    </row>
    <row r="1208" spans="1:8" x14ac:dyDescent="0.25">
      <c r="A1208" s="143" t="s">
        <v>5677</v>
      </c>
      <c r="B1208" s="34" t="s">
        <v>1604</v>
      </c>
      <c r="C1208" s="34" t="s">
        <v>407</v>
      </c>
      <c r="D1208" s="43" t="s">
        <v>92</v>
      </c>
      <c r="E1208" s="33">
        <v>12811845.319999998</v>
      </c>
      <c r="F1208" s="33"/>
      <c r="G1208" s="33"/>
      <c r="H1208" s="33">
        <f t="shared" si="18"/>
        <v>12811845.319999998</v>
      </c>
    </row>
    <row r="1209" spans="1:8" x14ac:dyDescent="0.25">
      <c r="A1209" s="143" t="s">
        <v>5678</v>
      </c>
      <c r="B1209" s="34" t="s">
        <v>1605</v>
      </c>
      <c r="C1209" s="34" t="s">
        <v>407</v>
      </c>
      <c r="D1209" s="43" t="s">
        <v>92</v>
      </c>
      <c r="E1209" s="33">
        <v>33704.79</v>
      </c>
      <c r="F1209" s="33"/>
      <c r="G1209" s="33"/>
      <c r="H1209" s="33">
        <f t="shared" si="18"/>
        <v>33704.79</v>
      </c>
    </row>
    <row r="1210" spans="1:8" x14ac:dyDescent="0.25">
      <c r="A1210" s="143" t="s">
        <v>5679</v>
      </c>
      <c r="B1210" s="34" t="s">
        <v>1606</v>
      </c>
      <c r="C1210" s="34" t="s">
        <v>407</v>
      </c>
      <c r="D1210" s="43" t="s">
        <v>92</v>
      </c>
      <c r="E1210" s="33">
        <v>1285981.77</v>
      </c>
      <c r="F1210" s="33">
        <v>422295.52</v>
      </c>
      <c r="G1210" s="33"/>
      <c r="H1210" s="33">
        <f t="shared" si="18"/>
        <v>1708277.29</v>
      </c>
    </row>
    <row r="1211" spans="1:8" x14ac:dyDescent="0.25">
      <c r="A1211" s="143" t="s">
        <v>5680</v>
      </c>
      <c r="B1211" s="34" t="s">
        <v>1607</v>
      </c>
      <c r="C1211" s="34" t="s">
        <v>407</v>
      </c>
      <c r="D1211" s="43" t="s">
        <v>92</v>
      </c>
      <c r="E1211" s="33">
        <v>1301183.72</v>
      </c>
      <c r="F1211" s="33"/>
      <c r="G1211" s="33"/>
      <c r="H1211" s="33">
        <f t="shared" si="18"/>
        <v>1301183.72</v>
      </c>
    </row>
    <row r="1212" spans="1:8" x14ac:dyDescent="0.25">
      <c r="A1212" s="143" t="s">
        <v>5681</v>
      </c>
      <c r="B1212" s="34" t="s">
        <v>1608</v>
      </c>
      <c r="C1212" s="34" t="s">
        <v>407</v>
      </c>
      <c r="D1212" s="43" t="s">
        <v>92</v>
      </c>
      <c r="E1212" s="33">
        <v>135130.46</v>
      </c>
      <c r="F1212" s="33"/>
      <c r="G1212" s="33"/>
      <c r="H1212" s="33">
        <f t="shared" si="18"/>
        <v>135130.46</v>
      </c>
    </row>
    <row r="1213" spans="1:8" x14ac:dyDescent="0.25">
      <c r="A1213" s="143" t="s">
        <v>4626</v>
      </c>
      <c r="B1213" s="34" t="s">
        <v>1609</v>
      </c>
      <c r="C1213" s="34" t="s">
        <v>407</v>
      </c>
      <c r="D1213" s="43" t="s">
        <v>92</v>
      </c>
      <c r="E1213" s="33">
        <v>580099.89</v>
      </c>
      <c r="F1213" s="33"/>
      <c r="G1213" s="33"/>
      <c r="H1213" s="33">
        <f t="shared" si="18"/>
        <v>580099.89</v>
      </c>
    </row>
    <row r="1214" spans="1:8" x14ac:dyDescent="0.25">
      <c r="A1214" s="143" t="s">
        <v>5682</v>
      </c>
      <c r="B1214" s="34" t="s">
        <v>1610</v>
      </c>
      <c r="C1214" s="34" t="s">
        <v>407</v>
      </c>
      <c r="D1214" s="43" t="s">
        <v>92</v>
      </c>
      <c r="E1214" s="33">
        <v>257875.19</v>
      </c>
      <c r="F1214" s="33"/>
      <c r="G1214" s="33"/>
      <c r="H1214" s="33">
        <f t="shared" si="18"/>
        <v>257875.19</v>
      </c>
    </row>
    <row r="1215" spans="1:8" x14ac:dyDescent="0.25">
      <c r="A1215" s="143" t="s">
        <v>5683</v>
      </c>
      <c r="B1215" s="34" t="s">
        <v>1611</v>
      </c>
      <c r="C1215" s="34" t="s">
        <v>407</v>
      </c>
      <c r="D1215" s="43" t="s">
        <v>92</v>
      </c>
      <c r="E1215" s="33">
        <v>1689758.68</v>
      </c>
      <c r="F1215" s="33"/>
      <c r="G1215" s="33"/>
      <c r="H1215" s="33">
        <f t="shared" si="18"/>
        <v>1689758.68</v>
      </c>
    </row>
    <row r="1216" spans="1:8" x14ac:dyDescent="0.25">
      <c r="A1216" s="143" t="s">
        <v>5684</v>
      </c>
      <c r="B1216" s="34" t="s">
        <v>1612</v>
      </c>
      <c r="C1216" s="34" t="s">
        <v>134</v>
      </c>
      <c r="D1216" s="24" t="s">
        <v>66</v>
      </c>
      <c r="E1216" s="33"/>
      <c r="F1216" s="33">
        <v>681.11</v>
      </c>
      <c r="G1216" s="33"/>
      <c r="H1216" s="33">
        <f t="shared" si="18"/>
        <v>681.11</v>
      </c>
    </row>
    <row r="1217" spans="1:8" x14ac:dyDescent="0.25">
      <c r="A1217" s="143" t="s">
        <v>5685</v>
      </c>
      <c r="B1217" s="34" t="s">
        <v>1613</v>
      </c>
      <c r="C1217" s="34" t="s">
        <v>134</v>
      </c>
      <c r="D1217" s="24" t="s">
        <v>66</v>
      </c>
      <c r="E1217" s="33">
        <v>41663.83</v>
      </c>
      <c r="F1217" s="33"/>
      <c r="G1217" s="33"/>
      <c r="H1217" s="33">
        <f t="shared" si="18"/>
        <v>41663.83</v>
      </c>
    </row>
    <row r="1218" spans="1:8" x14ac:dyDescent="0.25">
      <c r="A1218" s="143" t="s">
        <v>5686</v>
      </c>
      <c r="B1218" s="34" t="s">
        <v>1614</v>
      </c>
      <c r="C1218" s="34" t="s">
        <v>134</v>
      </c>
      <c r="D1218" s="24" t="s">
        <v>66</v>
      </c>
      <c r="E1218" s="33">
        <v>72540.22</v>
      </c>
      <c r="F1218" s="33">
        <v>44555.64</v>
      </c>
      <c r="G1218" s="33"/>
      <c r="H1218" s="33">
        <f t="shared" si="18"/>
        <v>117095.86</v>
      </c>
    </row>
    <row r="1219" spans="1:8" x14ac:dyDescent="0.25">
      <c r="A1219" s="143" t="s">
        <v>5687</v>
      </c>
      <c r="B1219" s="34" t="s">
        <v>1615</v>
      </c>
      <c r="C1219" s="34" t="s">
        <v>134</v>
      </c>
      <c r="D1219" s="24" t="s">
        <v>66</v>
      </c>
      <c r="E1219" s="33">
        <v>16588.36</v>
      </c>
      <c r="F1219" s="33"/>
      <c r="G1219" s="33"/>
      <c r="H1219" s="33">
        <f t="shared" si="18"/>
        <v>16588.36</v>
      </c>
    </row>
    <row r="1220" spans="1:8" x14ac:dyDescent="0.25">
      <c r="A1220" s="143" t="s">
        <v>5688</v>
      </c>
      <c r="B1220" s="34" t="s">
        <v>1616</v>
      </c>
      <c r="C1220" s="34" t="s">
        <v>134</v>
      </c>
      <c r="D1220" s="24" t="s">
        <v>66</v>
      </c>
      <c r="E1220" s="33">
        <v>12129.15</v>
      </c>
      <c r="F1220" s="33">
        <v>52082.07</v>
      </c>
      <c r="G1220" s="33"/>
      <c r="H1220" s="33">
        <f t="shared" si="18"/>
        <v>64211.22</v>
      </c>
    </row>
    <row r="1221" spans="1:8" x14ac:dyDescent="0.25">
      <c r="A1221" s="143" t="s">
        <v>5689</v>
      </c>
      <c r="B1221" s="34" t="s">
        <v>1617</v>
      </c>
      <c r="C1221" s="34" t="s">
        <v>134</v>
      </c>
      <c r="D1221" s="24" t="s">
        <v>66</v>
      </c>
      <c r="E1221" s="33">
        <v>180025.19</v>
      </c>
      <c r="F1221" s="33">
        <v>76253.33</v>
      </c>
      <c r="G1221" s="33"/>
      <c r="H1221" s="33">
        <f t="shared" si="18"/>
        <v>256278.52000000002</v>
      </c>
    </row>
    <row r="1222" spans="1:8" x14ac:dyDescent="0.25">
      <c r="A1222" s="143" t="s">
        <v>5690</v>
      </c>
      <c r="B1222" s="34" t="s">
        <v>1618</v>
      </c>
      <c r="C1222" s="34" t="s">
        <v>134</v>
      </c>
      <c r="D1222" s="24" t="s">
        <v>66</v>
      </c>
      <c r="E1222" s="33">
        <v>15790</v>
      </c>
      <c r="F1222" s="33"/>
      <c r="G1222" s="33"/>
      <c r="H1222" s="33">
        <f t="shared" ref="H1222:H1285" si="19">E1222+F1222+G1222</f>
        <v>15790</v>
      </c>
    </row>
    <row r="1223" spans="1:8" x14ac:dyDescent="0.25">
      <c r="A1223" s="143" t="s">
        <v>5691</v>
      </c>
      <c r="B1223" s="34" t="s">
        <v>1619</v>
      </c>
      <c r="C1223" s="34" t="s">
        <v>134</v>
      </c>
      <c r="D1223" s="24" t="s">
        <v>66</v>
      </c>
      <c r="E1223" s="33">
        <v>20577.12</v>
      </c>
      <c r="F1223" s="33">
        <v>11250</v>
      </c>
      <c r="G1223" s="33"/>
      <c r="H1223" s="33">
        <f t="shared" si="19"/>
        <v>31827.119999999999</v>
      </c>
    </row>
    <row r="1224" spans="1:8" x14ac:dyDescent="0.25">
      <c r="A1224" s="143" t="s">
        <v>5692</v>
      </c>
      <c r="B1224" s="34" t="s">
        <v>1620</v>
      </c>
      <c r="C1224" s="34" t="s">
        <v>134</v>
      </c>
      <c r="D1224" s="24" t="s">
        <v>66</v>
      </c>
      <c r="E1224" s="33">
        <v>32078.93</v>
      </c>
      <c r="F1224" s="33">
        <v>289.31</v>
      </c>
      <c r="G1224" s="33"/>
      <c r="H1224" s="33">
        <f t="shared" si="19"/>
        <v>32368.240000000002</v>
      </c>
    </row>
    <row r="1225" spans="1:8" x14ac:dyDescent="0.25">
      <c r="A1225" s="143"/>
      <c r="B1225" s="32" t="s">
        <v>1621</v>
      </c>
      <c r="C1225" s="34" t="s">
        <v>134</v>
      </c>
      <c r="D1225" s="24" t="s">
        <v>66</v>
      </c>
      <c r="E1225" s="33"/>
      <c r="F1225" s="33">
        <v>50973.98</v>
      </c>
      <c r="G1225" s="33"/>
      <c r="H1225" s="33">
        <f t="shared" si="19"/>
        <v>50973.98</v>
      </c>
    </row>
    <row r="1226" spans="1:8" x14ac:dyDescent="0.25">
      <c r="A1226" s="143" t="s">
        <v>5693</v>
      </c>
      <c r="B1226" s="34" t="s">
        <v>1622</v>
      </c>
      <c r="C1226" s="34" t="s">
        <v>134</v>
      </c>
      <c r="D1226" s="24" t="s">
        <v>66</v>
      </c>
      <c r="E1226" s="33">
        <v>268299.88</v>
      </c>
      <c r="F1226" s="33">
        <v>97424.73</v>
      </c>
      <c r="G1226" s="33"/>
      <c r="H1226" s="33">
        <f t="shared" si="19"/>
        <v>365724.61</v>
      </c>
    </row>
    <row r="1227" spans="1:8" x14ac:dyDescent="0.25">
      <c r="A1227" s="143" t="s">
        <v>5694</v>
      </c>
      <c r="B1227" s="34" t="s">
        <v>1623</v>
      </c>
      <c r="C1227" s="34" t="s">
        <v>134</v>
      </c>
      <c r="D1227" s="24" t="s">
        <v>66</v>
      </c>
      <c r="E1227" s="33">
        <v>147136.07999999999</v>
      </c>
      <c r="F1227" s="33">
        <v>9774.0600000000013</v>
      </c>
      <c r="G1227" s="33"/>
      <c r="H1227" s="33">
        <f t="shared" si="19"/>
        <v>156910.13999999998</v>
      </c>
    </row>
    <row r="1228" spans="1:8" x14ac:dyDescent="0.25">
      <c r="A1228" s="143" t="s">
        <v>5695</v>
      </c>
      <c r="B1228" s="34" t="s">
        <v>1624</v>
      </c>
      <c r="C1228" s="34" t="s">
        <v>134</v>
      </c>
      <c r="D1228" s="24" t="s">
        <v>66</v>
      </c>
      <c r="E1228" s="33">
        <v>157437.76999999999</v>
      </c>
      <c r="F1228" s="33"/>
      <c r="G1228" s="33"/>
      <c r="H1228" s="33">
        <f t="shared" si="19"/>
        <v>157437.76999999999</v>
      </c>
    </row>
    <row r="1229" spans="1:8" x14ac:dyDescent="0.25">
      <c r="A1229" s="143" t="s">
        <v>5696</v>
      </c>
      <c r="B1229" s="34" t="s">
        <v>1625</v>
      </c>
      <c r="C1229" s="34" t="s">
        <v>134</v>
      </c>
      <c r="D1229" s="24" t="s">
        <v>66</v>
      </c>
      <c r="E1229" s="33">
        <v>188788.02</v>
      </c>
      <c r="F1229" s="33">
        <v>120208.9</v>
      </c>
      <c r="G1229" s="33"/>
      <c r="H1229" s="33">
        <f t="shared" si="19"/>
        <v>308996.92</v>
      </c>
    </row>
    <row r="1230" spans="1:8" x14ac:dyDescent="0.25">
      <c r="A1230" s="143" t="s">
        <v>5697</v>
      </c>
      <c r="B1230" s="34" t="s">
        <v>1626</v>
      </c>
      <c r="C1230" s="34" t="s">
        <v>134</v>
      </c>
      <c r="D1230" s="24" t="s">
        <v>66</v>
      </c>
      <c r="E1230" s="33">
        <v>3253.7</v>
      </c>
      <c r="F1230" s="33">
        <v>137.16999999999999</v>
      </c>
      <c r="G1230" s="33"/>
      <c r="H1230" s="33">
        <f t="shared" si="19"/>
        <v>3390.87</v>
      </c>
    </row>
    <row r="1231" spans="1:8" x14ac:dyDescent="0.25">
      <c r="A1231" s="143" t="s">
        <v>5698</v>
      </c>
      <c r="B1231" s="34" t="s">
        <v>1627</v>
      </c>
      <c r="C1231" s="34" t="s">
        <v>134</v>
      </c>
      <c r="D1231" s="24" t="s">
        <v>66</v>
      </c>
      <c r="E1231" s="33">
        <v>1856.14</v>
      </c>
      <c r="F1231" s="33"/>
      <c r="G1231" s="33"/>
      <c r="H1231" s="33">
        <f t="shared" si="19"/>
        <v>1856.14</v>
      </c>
    </row>
    <row r="1232" spans="1:8" x14ac:dyDescent="0.25">
      <c r="A1232" s="143" t="s">
        <v>5699</v>
      </c>
      <c r="B1232" s="34" t="s">
        <v>1628</v>
      </c>
      <c r="C1232" s="34" t="s">
        <v>134</v>
      </c>
      <c r="D1232" s="24" t="s">
        <v>66</v>
      </c>
      <c r="E1232" s="33">
        <v>47345.37</v>
      </c>
      <c r="F1232" s="33">
        <v>366.63</v>
      </c>
      <c r="G1232" s="33"/>
      <c r="H1232" s="33">
        <f t="shared" si="19"/>
        <v>47712</v>
      </c>
    </row>
    <row r="1233" spans="1:8" x14ac:dyDescent="0.25">
      <c r="A1233" s="143" t="s">
        <v>5700</v>
      </c>
      <c r="B1233" s="34" t="s">
        <v>1629</v>
      </c>
      <c r="C1233" s="34" t="s">
        <v>134</v>
      </c>
      <c r="D1233" s="24" t="s">
        <v>66</v>
      </c>
      <c r="E1233" s="33">
        <v>43649.54</v>
      </c>
      <c r="F1233" s="33"/>
      <c r="G1233" s="33"/>
      <c r="H1233" s="33">
        <f t="shared" si="19"/>
        <v>43649.54</v>
      </c>
    </row>
    <row r="1234" spans="1:8" x14ac:dyDescent="0.25">
      <c r="A1234" s="143" t="s">
        <v>5701</v>
      </c>
      <c r="B1234" s="34" t="s">
        <v>1630</v>
      </c>
      <c r="C1234" s="34" t="s">
        <v>134</v>
      </c>
      <c r="D1234" s="24" t="s">
        <v>66</v>
      </c>
      <c r="E1234" s="33">
        <v>54142.2</v>
      </c>
      <c r="F1234" s="33"/>
      <c r="G1234" s="33"/>
      <c r="H1234" s="33">
        <f t="shared" si="19"/>
        <v>54142.2</v>
      </c>
    </row>
    <row r="1235" spans="1:8" x14ac:dyDescent="0.25">
      <c r="A1235" s="143"/>
      <c r="B1235" s="32" t="s">
        <v>410</v>
      </c>
      <c r="C1235" s="34" t="s">
        <v>134</v>
      </c>
      <c r="D1235" s="24" t="s">
        <v>66</v>
      </c>
      <c r="E1235" s="33"/>
      <c r="F1235" s="33">
        <v>188743.78</v>
      </c>
      <c r="G1235" s="33"/>
      <c r="H1235" s="33">
        <f t="shared" si="19"/>
        <v>188743.78</v>
      </c>
    </row>
    <row r="1236" spans="1:8" x14ac:dyDescent="0.25">
      <c r="A1236" s="143" t="s">
        <v>5702</v>
      </c>
      <c r="B1236" s="34" t="s">
        <v>1631</v>
      </c>
      <c r="C1236" s="34" t="s">
        <v>134</v>
      </c>
      <c r="D1236" s="24" t="s">
        <v>66</v>
      </c>
      <c r="E1236" s="33"/>
      <c r="F1236" s="33">
        <v>810.7</v>
      </c>
      <c r="G1236" s="33"/>
      <c r="H1236" s="33">
        <f t="shared" si="19"/>
        <v>810.7</v>
      </c>
    </row>
    <row r="1237" spans="1:8" x14ac:dyDescent="0.25">
      <c r="A1237" s="143" t="s">
        <v>5703</v>
      </c>
      <c r="B1237" s="34" t="s">
        <v>1632</v>
      </c>
      <c r="C1237" s="34" t="s">
        <v>134</v>
      </c>
      <c r="D1237" s="24" t="s">
        <v>66</v>
      </c>
      <c r="E1237" s="33">
        <v>486819.21</v>
      </c>
      <c r="F1237" s="33">
        <v>160492.82</v>
      </c>
      <c r="G1237" s="33"/>
      <c r="H1237" s="33">
        <f t="shared" si="19"/>
        <v>647312.03</v>
      </c>
    </row>
    <row r="1238" spans="1:8" x14ac:dyDescent="0.25">
      <c r="A1238" s="143" t="s">
        <v>5704</v>
      </c>
      <c r="B1238" s="34" t="s">
        <v>1633</v>
      </c>
      <c r="C1238" s="34" t="s">
        <v>134</v>
      </c>
      <c r="D1238" s="24" t="s">
        <v>66</v>
      </c>
      <c r="E1238" s="33"/>
      <c r="F1238" s="33">
        <v>36855.699999999997</v>
      </c>
      <c r="G1238" s="33"/>
      <c r="H1238" s="33">
        <f t="shared" si="19"/>
        <v>36855.699999999997</v>
      </c>
    </row>
    <row r="1239" spans="1:8" x14ac:dyDescent="0.25">
      <c r="A1239" s="143" t="s">
        <v>5705</v>
      </c>
      <c r="B1239" s="34" t="s">
        <v>1634</v>
      </c>
      <c r="C1239" s="34" t="s">
        <v>134</v>
      </c>
      <c r="D1239" s="24" t="s">
        <v>66</v>
      </c>
      <c r="E1239" s="33">
        <v>10000.5</v>
      </c>
      <c r="F1239" s="33"/>
      <c r="G1239" s="33"/>
      <c r="H1239" s="33">
        <f t="shared" si="19"/>
        <v>10000.5</v>
      </c>
    </row>
    <row r="1240" spans="1:8" x14ac:dyDescent="0.25">
      <c r="A1240" s="143"/>
      <c r="B1240" s="32" t="s">
        <v>1635</v>
      </c>
      <c r="C1240" s="34" t="s">
        <v>134</v>
      </c>
      <c r="D1240" s="24" t="s">
        <v>66</v>
      </c>
      <c r="E1240" s="33"/>
      <c r="F1240" s="33">
        <v>15000.01</v>
      </c>
      <c r="G1240" s="33"/>
      <c r="H1240" s="33">
        <f t="shared" si="19"/>
        <v>15000.01</v>
      </c>
    </row>
    <row r="1241" spans="1:8" x14ac:dyDescent="0.25">
      <c r="A1241" s="143"/>
      <c r="B1241" s="32" t="s">
        <v>1636</v>
      </c>
      <c r="C1241" s="34" t="s">
        <v>134</v>
      </c>
      <c r="D1241" s="24" t="s">
        <v>66</v>
      </c>
      <c r="E1241" s="33"/>
      <c r="F1241" s="33">
        <v>4568.6400000000003</v>
      </c>
      <c r="G1241" s="33"/>
      <c r="H1241" s="33">
        <f t="shared" si="19"/>
        <v>4568.6400000000003</v>
      </c>
    </row>
    <row r="1242" spans="1:8" x14ac:dyDescent="0.25">
      <c r="A1242" s="143" t="s">
        <v>5706</v>
      </c>
      <c r="B1242" s="34" t="s">
        <v>1637</v>
      </c>
      <c r="C1242" s="34" t="s">
        <v>134</v>
      </c>
      <c r="D1242" s="24" t="s">
        <v>66</v>
      </c>
      <c r="E1242" s="33">
        <v>156957.72</v>
      </c>
      <c r="F1242" s="33"/>
      <c r="G1242" s="33"/>
      <c r="H1242" s="33">
        <f t="shared" si="19"/>
        <v>156957.72</v>
      </c>
    </row>
    <row r="1243" spans="1:8" x14ac:dyDescent="0.25">
      <c r="A1243" s="143" t="s">
        <v>5707</v>
      </c>
      <c r="B1243" s="34" t="s">
        <v>1638</v>
      </c>
      <c r="C1243" s="34" t="s">
        <v>134</v>
      </c>
      <c r="D1243" s="24" t="s">
        <v>66</v>
      </c>
      <c r="E1243" s="33">
        <v>245434</v>
      </c>
      <c r="F1243" s="33">
        <v>7872.14</v>
      </c>
      <c r="G1243" s="33"/>
      <c r="H1243" s="33">
        <f t="shared" si="19"/>
        <v>253306.14</v>
      </c>
    </row>
    <row r="1244" spans="1:8" x14ac:dyDescent="0.25">
      <c r="A1244" s="143"/>
      <c r="B1244" s="32" t="s">
        <v>1639</v>
      </c>
      <c r="C1244" s="34" t="s">
        <v>134</v>
      </c>
      <c r="D1244" s="24" t="s">
        <v>66</v>
      </c>
      <c r="E1244" s="33"/>
      <c r="F1244" s="33">
        <v>8282.67</v>
      </c>
      <c r="G1244" s="33"/>
      <c r="H1244" s="33">
        <f t="shared" si="19"/>
        <v>8282.67</v>
      </c>
    </row>
    <row r="1245" spans="1:8" x14ac:dyDescent="0.25">
      <c r="A1245" s="143" t="s">
        <v>5708</v>
      </c>
      <c r="B1245" s="34" t="s">
        <v>1640</v>
      </c>
      <c r="C1245" s="34" t="s">
        <v>134</v>
      </c>
      <c r="D1245" s="24" t="s">
        <v>66</v>
      </c>
      <c r="E1245" s="33">
        <v>31857.75</v>
      </c>
      <c r="F1245" s="33"/>
      <c r="G1245" s="33"/>
      <c r="H1245" s="33">
        <f t="shared" si="19"/>
        <v>31857.75</v>
      </c>
    </row>
    <row r="1246" spans="1:8" x14ac:dyDescent="0.25">
      <c r="A1246" s="143" t="s">
        <v>5709</v>
      </c>
      <c r="B1246" s="34" t="s">
        <v>1641</v>
      </c>
      <c r="C1246" s="34" t="s">
        <v>134</v>
      </c>
      <c r="D1246" s="24" t="s">
        <v>66</v>
      </c>
      <c r="E1246" s="33">
        <v>16333.06</v>
      </c>
      <c r="F1246" s="33">
        <v>1488.3</v>
      </c>
      <c r="G1246" s="33"/>
      <c r="H1246" s="33">
        <f t="shared" si="19"/>
        <v>17821.36</v>
      </c>
    </row>
    <row r="1247" spans="1:8" x14ac:dyDescent="0.25">
      <c r="A1247" s="143"/>
      <c r="B1247" s="32" t="s">
        <v>1642</v>
      </c>
      <c r="C1247" s="34" t="s">
        <v>134</v>
      </c>
      <c r="D1247" s="24" t="s">
        <v>66</v>
      </c>
      <c r="E1247" s="33"/>
      <c r="F1247" s="33">
        <v>70.8</v>
      </c>
      <c r="G1247" s="33"/>
      <c r="H1247" s="33">
        <f t="shared" si="19"/>
        <v>70.8</v>
      </c>
    </row>
    <row r="1248" spans="1:8" x14ac:dyDescent="0.25">
      <c r="A1248" s="143" t="s">
        <v>5710</v>
      </c>
      <c r="B1248" s="34" t="s">
        <v>1643</v>
      </c>
      <c r="C1248" s="34" t="s">
        <v>134</v>
      </c>
      <c r="D1248" s="24" t="s">
        <v>66</v>
      </c>
      <c r="E1248" s="33"/>
      <c r="F1248" s="33">
        <v>9473.68</v>
      </c>
      <c r="G1248" s="33"/>
      <c r="H1248" s="33">
        <f t="shared" si="19"/>
        <v>9473.68</v>
      </c>
    </row>
    <row r="1249" spans="1:8" x14ac:dyDescent="0.25">
      <c r="A1249" s="143" t="s">
        <v>5711</v>
      </c>
      <c r="B1249" s="34" t="s">
        <v>1644</v>
      </c>
      <c r="C1249" s="34" t="s">
        <v>134</v>
      </c>
      <c r="D1249" s="24" t="s">
        <v>66</v>
      </c>
      <c r="E1249" s="33">
        <v>112221.12</v>
      </c>
      <c r="F1249" s="33"/>
      <c r="G1249" s="33"/>
      <c r="H1249" s="33">
        <f t="shared" si="19"/>
        <v>112221.12</v>
      </c>
    </row>
    <row r="1250" spans="1:8" x14ac:dyDescent="0.25">
      <c r="A1250" s="143" t="s">
        <v>5712</v>
      </c>
      <c r="B1250" s="34" t="s">
        <v>1645</v>
      </c>
      <c r="C1250" s="34" t="s">
        <v>134</v>
      </c>
      <c r="D1250" s="24" t="s">
        <v>66</v>
      </c>
      <c r="E1250" s="33">
        <v>442252.86</v>
      </c>
      <c r="F1250" s="33"/>
      <c r="G1250" s="33"/>
      <c r="H1250" s="33">
        <f t="shared" si="19"/>
        <v>442252.86</v>
      </c>
    </row>
    <row r="1251" spans="1:8" x14ac:dyDescent="0.25">
      <c r="A1251" s="143" t="s">
        <v>5713</v>
      </c>
      <c r="B1251" s="34" t="s">
        <v>1646</v>
      </c>
      <c r="C1251" s="34" t="s">
        <v>134</v>
      </c>
      <c r="D1251" s="24" t="s">
        <v>66</v>
      </c>
      <c r="E1251" s="33">
        <v>7499.99</v>
      </c>
      <c r="F1251" s="33"/>
      <c r="G1251" s="33"/>
      <c r="H1251" s="33">
        <f t="shared" si="19"/>
        <v>7499.99</v>
      </c>
    </row>
    <row r="1252" spans="1:8" x14ac:dyDescent="0.25">
      <c r="A1252" s="143" t="s">
        <v>5714</v>
      </c>
      <c r="B1252" s="34" t="s">
        <v>1647</v>
      </c>
      <c r="C1252" s="34" t="s">
        <v>134</v>
      </c>
      <c r="D1252" s="24" t="s">
        <v>66</v>
      </c>
      <c r="E1252" s="33">
        <v>10000</v>
      </c>
      <c r="F1252" s="33"/>
      <c r="G1252" s="33"/>
      <c r="H1252" s="33">
        <f t="shared" si="19"/>
        <v>10000</v>
      </c>
    </row>
    <row r="1253" spans="1:8" x14ac:dyDescent="0.25">
      <c r="A1253" s="143" t="s">
        <v>5715</v>
      </c>
      <c r="B1253" s="34" t="s">
        <v>1648</v>
      </c>
      <c r="C1253" s="34" t="s">
        <v>134</v>
      </c>
      <c r="D1253" s="24" t="s">
        <v>66</v>
      </c>
      <c r="E1253" s="33">
        <v>23074.400000000001</v>
      </c>
      <c r="F1253" s="33"/>
      <c r="G1253" s="33"/>
      <c r="H1253" s="33">
        <f t="shared" si="19"/>
        <v>23074.400000000001</v>
      </c>
    </row>
    <row r="1254" spans="1:8" x14ac:dyDescent="0.25">
      <c r="A1254" s="143" t="s">
        <v>5716</v>
      </c>
      <c r="B1254" s="34" t="s">
        <v>1649</v>
      </c>
      <c r="C1254" s="34" t="s">
        <v>134</v>
      </c>
      <c r="D1254" s="24" t="s">
        <v>66</v>
      </c>
      <c r="E1254" s="33">
        <v>80409.279999999999</v>
      </c>
      <c r="F1254" s="33">
        <v>4598</v>
      </c>
      <c r="G1254" s="33"/>
      <c r="H1254" s="33">
        <f t="shared" si="19"/>
        <v>85007.28</v>
      </c>
    </row>
    <row r="1255" spans="1:8" x14ac:dyDescent="0.25">
      <c r="A1255" s="143" t="s">
        <v>5717</v>
      </c>
      <c r="B1255" s="34" t="s">
        <v>1650</v>
      </c>
      <c r="C1255" s="34" t="s">
        <v>134</v>
      </c>
      <c r="D1255" s="24" t="s">
        <v>66</v>
      </c>
      <c r="E1255" s="33">
        <v>239.65</v>
      </c>
      <c r="F1255" s="33"/>
      <c r="G1255" s="33"/>
      <c r="H1255" s="33">
        <f t="shared" si="19"/>
        <v>239.65</v>
      </c>
    </row>
    <row r="1256" spans="1:8" x14ac:dyDescent="0.25">
      <c r="A1256" s="143" t="s">
        <v>5718</v>
      </c>
      <c r="B1256" s="34" t="s">
        <v>1651</v>
      </c>
      <c r="C1256" s="34" t="s">
        <v>134</v>
      </c>
      <c r="D1256" s="24" t="s">
        <v>66</v>
      </c>
      <c r="E1256" s="33">
        <v>64199.83</v>
      </c>
      <c r="F1256" s="33">
        <v>7528.92</v>
      </c>
      <c r="G1256" s="33"/>
      <c r="H1256" s="33">
        <f t="shared" si="19"/>
        <v>71728.75</v>
      </c>
    </row>
    <row r="1257" spans="1:8" x14ac:dyDescent="0.25">
      <c r="A1257" s="143" t="s">
        <v>5719</v>
      </c>
      <c r="B1257" s="34" t="s">
        <v>1652</v>
      </c>
      <c r="C1257" s="34" t="s">
        <v>134</v>
      </c>
      <c r="D1257" s="24" t="s">
        <v>66</v>
      </c>
      <c r="E1257" s="33">
        <v>231648.72999999998</v>
      </c>
      <c r="F1257" s="33">
        <v>112554.35</v>
      </c>
      <c r="G1257" s="33"/>
      <c r="H1257" s="33">
        <f t="shared" si="19"/>
        <v>344203.07999999996</v>
      </c>
    </row>
    <row r="1258" spans="1:8" x14ac:dyDescent="0.25">
      <c r="A1258" s="143" t="s">
        <v>5720</v>
      </c>
      <c r="B1258" s="34" t="s">
        <v>1653</v>
      </c>
      <c r="C1258" s="34" t="s">
        <v>134</v>
      </c>
      <c r="D1258" s="24" t="s">
        <v>66</v>
      </c>
      <c r="E1258" s="33"/>
      <c r="F1258" s="33">
        <v>7000</v>
      </c>
      <c r="G1258" s="33"/>
      <c r="H1258" s="33">
        <f t="shared" si="19"/>
        <v>7000</v>
      </c>
    </row>
    <row r="1259" spans="1:8" x14ac:dyDescent="0.25">
      <c r="A1259" s="143" t="s">
        <v>5721</v>
      </c>
      <c r="B1259" s="34" t="s">
        <v>1654</v>
      </c>
      <c r="C1259" s="34" t="s">
        <v>134</v>
      </c>
      <c r="D1259" s="24" t="s">
        <v>66</v>
      </c>
      <c r="E1259" s="33">
        <v>99275.35</v>
      </c>
      <c r="F1259" s="33"/>
      <c r="G1259" s="33"/>
      <c r="H1259" s="33">
        <f t="shared" si="19"/>
        <v>99275.35</v>
      </c>
    </row>
    <row r="1260" spans="1:8" x14ac:dyDescent="0.25">
      <c r="A1260" s="143" t="s">
        <v>5722</v>
      </c>
      <c r="B1260" s="34" t="s">
        <v>1655</v>
      </c>
      <c r="C1260" s="34" t="s">
        <v>134</v>
      </c>
      <c r="D1260" s="24" t="s">
        <v>66</v>
      </c>
      <c r="E1260" s="33">
        <v>79089.53</v>
      </c>
      <c r="F1260" s="33"/>
      <c r="G1260" s="33"/>
      <c r="H1260" s="33">
        <f t="shared" si="19"/>
        <v>79089.53</v>
      </c>
    </row>
    <row r="1261" spans="1:8" x14ac:dyDescent="0.25">
      <c r="A1261" s="143" t="s">
        <v>5723</v>
      </c>
      <c r="B1261" s="34" t="s">
        <v>1656</v>
      </c>
      <c r="C1261" s="34" t="s">
        <v>134</v>
      </c>
      <c r="D1261" s="24" t="s">
        <v>66</v>
      </c>
      <c r="E1261" s="33">
        <v>258846.05</v>
      </c>
      <c r="F1261" s="33">
        <v>96373.4</v>
      </c>
      <c r="G1261" s="33"/>
      <c r="H1261" s="33">
        <f t="shared" si="19"/>
        <v>355219.44999999995</v>
      </c>
    </row>
    <row r="1262" spans="1:8" x14ac:dyDescent="0.25">
      <c r="A1262" s="143" t="s">
        <v>5724</v>
      </c>
      <c r="B1262" s="34" t="s">
        <v>1657</v>
      </c>
      <c r="C1262" s="34" t="s">
        <v>134</v>
      </c>
      <c r="D1262" s="24" t="s">
        <v>66</v>
      </c>
      <c r="E1262" s="33">
        <v>947388.61</v>
      </c>
      <c r="F1262" s="33">
        <v>66894.179999999993</v>
      </c>
      <c r="G1262" s="33"/>
      <c r="H1262" s="33">
        <f t="shared" si="19"/>
        <v>1014282.79</v>
      </c>
    </row>
    <row r="1263" spans="1:8" x14ac:dyDescent="0.25">
      <c r="A1263" s="143" t="s">
        <v>5725</v>
      </c>
      <c r="B1263" s="34" t="s">
        <v>1658</v>
      </c>
      <c r="C1263" s="34" t="s">
        <v>134</v>
      </c>
      <c r="D1263" s="24" t="s">
        <v>66</v>
      </c>
      <c r="E1263" s="33">
        <v>315776.39</v>
      </c>
      <c r="F1263" s="33">
        <v>16723.849999999999</v>
      </c>
      <c r="G1263" s="33"/>
      <c r="H1263" s="33">
        <f t="shared" si="19"/>
        <v>332500.24</v>
      </c>
    </row>
    <row r="1264" spans="1:8" x14ac:dyDescent="0.25">
      <c r="A1264" s="143" t="s">
        <v>5726</v>
      </c>
      <c r="B1264" s="34" t="s">
        <v>1659</v>
      </c>
      <c r="C1264" s="34" t="s">
        <v>134</v>
      </c>
      <c r="D1264" s="24" t="s">
        <v>66</v>
      </c>
      <c r="E1264" s="33">
        <v>4694.26</v>
      </c>
      <c r="F1264" s="33"/>
      <c r="G1264" s="33"/>
      <c r="H1264" s="33">
        <f t="shared" si="19"/>
        <v>4694.26</v>
      </c>
    </row>
    <row r="1265" spans="1:8" x14ac:dyDescent="0.25">
      <c r="A1265" s="143" t="s">
        <v>5727</v>
      </c>
      <c r="B1265" s="34" t="s">
        <v>1660</v>
      </c>
      <c r="C1265" s="34" t="s">
        <v>134</v>
      </c>
      <c r="D1265" s="24" t="s">
        <v>66</v>
      </c>
      <c r="E1265" s="33">
        <v>49564.62</v>
      </c>
      <c r="F1265" s="33"/>
      <c r="G1265" s="33"/>
      <c r="H1265" s="33">
        <f t="shared" si="19"/>
        <v>49564.62</v>
      </c>
    </row>
    <row r="1266" spans="1:8" x14ac:dyDescent="0.25">
      <c r="A1266" s="143" t="s">
        <v>5728</v>
      </c>
      <c r="B1266" s="34" t="s">
        <v>1661</v>
      </c>
      <c r="C1266" s="34" t="s">
        <v>134</v>
      </c>
      <c r="D1266" s="24" t="s">
        <v>66</v>
      </c>
      <c r="E1266" s="33">
        <v>110520.23</v>
      </c>
      <c r="F1266" s="33">
        <v>61568.17</v>
      </c>
      <c r="G1266" s="33"/>
      <c r="H1266" s="33">
        <f t="shared" si="19"/>
        <v>172088.4</v>
      </c>
    </row>
    <row r="1267" spans="1:8" x14ac:dyDescent="0.25">
      <c r="A1267" s="143" t="s">
        <v>5729</v>
      </c>
      <c r="B1267" s="34" t="s">
        <v>1662</v>
      </c>
      <c r="C1267" s="34" t="s">
        <v>134</v>
      </c>
      <c r="D1267" s="24" t="s">
        <v>66</v>
      </c>
      <c r="E1267" s="33">
        <v>494653.98000000004</v>
      </c>
      <c r="F1267" s="33"/>
      <c r="G1267" s="33"/>
      <c r="H1267" s="33">
        <f t="shared" si="19"/>
        <v>494653.98000000004</v>
      </c>
    </row>
    <row r="1268" spans="1:8" x14ac:dyDescent="0.25">
      <c r="A1268" s="143" t="s">
        <v>5730</v>
      </c>
      <c r="B1268" s="34" t="s">
        <v>1663</v>
      </c>
      <c r="C1268" s="34" t="s">
        <v>134</v>
      </c>
      <c r="D1268" s="24" t="s">
        <v>66</v>
      </c>
      <c r="E1268" s="33">
        <v>142066.32</v>
      </c>
      <c r="F1268" s="33"/>
      <c r="G1268" s="33"/>
      <c r="H1268" s="33">
        <f t="shared" si="19"/>
        <v>142066.32</v>
      </c>
    </row>
    <row r="1269" spans="1:8" x14ac:dyDescent="0.25">
      <c r="A1269" s="143" t="s">
        <v>5731</v>
      </c>
      <c r="B1269" s="34" t="s">
        <v>1664</v>
      </c>
      <c r="C1269" s="34" t="s">
        <v>134</v>
      </c>
      <c r="D1269" s="24" t="s">
        <v>66</v>
      </c>
      <c r="E1269" s="33">
        <v>16010</v>
      </c>
      <c r="F1269" s="33"/>
      <c r="G1269" s="33"/>
      <c r="H1269" s="33">
        <f t="shared" si="19"/>
        <v>16010</v>
      </c>
    </row>
    <row r="1270" spans="1:8" x14ac:dyDescent="0.25">
      <c r="A1270" s="143" t="s">
        <v>5732</v>
      </c>
      <c r="B1270" s="34" t="s">
        <v>1665</v>
      </c>
      <c r="C1270" s="34" t="s">
        <v>134</v>
      </c>
      <c r="D1270" s="24" t="s">
        <v>66</v>
      </c>
      <c r="E1270" s="33">
        <v>15473.69</v>
      </c>
      <c r="F1270" s="33"/>
      <c r="G1270" s="33"/>
      <c r="H1270" s="33">
        <f t="shared" si="19"/>
        <v>15473.69</v>
      </c>
    </row>
    <row r="1271" spans="1:8" x14ac:dyDescent="0.25">
      <c r="A1271" s="143" t="s">
        <v>5733</v>
      </c>
      <c r="B1271" s="34" t="s">
        <v>1666</v>
      </c>
      <c r="C1271" s="34" t="s">
        <v>134</v>
      </c>
      <c r="D1271" s="24" t="s">
        <v>66</v>
      </c>
      <c r="E1271" s="33">
        <v>17506.150000000001</v>
      </c>
      <c r="F1271" s="33"/>
      <c r="G1271" s="33"/>
      <c r="H1271" s="33">
        <f t="shared" si="19"/>
        <v>17506.150000000001</v>
      </c>
    </row>
    <row r="1272" spans="1:8" x14ac:dyDescent="0.25">
      <c r="A1272" s="143" t="s">
        <v>5734</v>
      </c>
      <c r="B1272" s="34" t="s">
        <v>1667</v>
      </c>
      <c r="C1272" s="34" t="s">
        <v>134</v>
      </c>
      <c r="D1272" s="24" t="s">
        <v>66</v>
      </c>
      <c r="E1272" s="33"/>
      <c r="F1272" s="33">
        <v>27090.42</v>
      </c>
      <c r="G1272" s="33"/>
      <c r="H1272" s="33">
        <f t="shared" si="19"/>
        <v>27090.42</v>
      </c>
    </row>
    <row r="1273" spans="1:8" x14ac:dyDescent="0.25">
      <c r="A1273" s="143" t="s">
        <v>4394</v>
      </c>
      <c r="B1273" s="34" t="s">
        <v>134</v>
      </c>
      <c r="C1273" s="34" t="s">
        <v>134</v>
      </c>
      <c r="D1273" s="24" t="s">
        <v>66</v>
      </c>
      <c r="E1273" s="33">
        <v>23976906.68</v>
      </c>
      <c r="F1273" s="33">
        <v>12122798.67</v>
      </c>
      <c r="G1273" s="33"/>
      <c r="H1273" s="33">
        <f t="shared" si="19"/>
        <v>36099705.350000001</v>
      </c>
    </row>
    <row r="1274" spans="1:8" x14ac:dyDescent="0.25">
      <c r="A1274" s="143" t="s">
        <v>5735</v>
      </c>
      <c r="B1274" s="34" t="s">
        <v>1668</v>
      </c>
      <c r="C1274" s="34" t="s">
        <v>134</v>
      </c>
      <c r="D1274" s="24" t="s">
        <v>66</v>
      </c>
      <c r="E1274" s="33">
        <v>26700</v>
      </c>
      <c r="F1274" s="33"/>
      <c r="G1274" s="33"/>
      <c r="H1274" s="33">
        <f t="shared" si="19"/>
        <v>26700</v>
      </c>
    </row>
    <row r="1275" spans="1:8" x14ac:dyDescent="0.25">
      <c r="A1275" s="143" t="s">
        <v>5736</v>
      </c>
      <c r="B1275" s="34" t="s">
        <v>1669</v>
      </c>
      <c r="C1275" s="34" t="s">
        <v>134</v>
      </c>
      <c r="D1275" s="24" t="s">
        <v>66</v>
      </c>
      <c r="E1275" s="33">
        <v>222504.99</v>
      </c>
      <c r="F1275" s="33"/>
      <c r="G1275" s="33"/>
      <c r="H1275" s="33">
        <f t="shared" si="19"/>
        <v>222504.99</v>
      </c>
    </row>
    <row r="1276" spans="1:8" x14ac:dyDescent="0.25">
      <c r="A1276" s="143" t="s">
        <v>5737</v>
      </c>
      <c r="B1276" s="34" t="s">
        <v>1670</v>
      </c>
      <c r="C1276" s="34" t="s">
        <v>134</v>
      </c>
      <c r="D1276" s="24" t="s">
        <v>66</v>
      </c>
      <c r="E1276" s="33">
        <v>21600</v>
      </c>
      <c r="F1276" s="33"/>
      <c r="G1276" s="33"/>
      <c r="H1276" s="33">
        <f t="shared" si="19"/>
        <v>21600</v>
      </c>
    </row>
    <row r="1277" spans="1:8" x14ac:dyDescent="0.25">
      <c r="A1277" s="143" t="s">
        <v>5738</v>
      </c>
      <c r="B1277" s="34" t="s">
        <v>1671</v>
      </c>
      <c r="C1277" s="34" t="s">
        <v>134</v>
      </c>
      <c r="D1277" s="24" t="s">
        <v>66</v>
      </c>
      <c r="E1277" s="33">
        <v>29463.5</v>
      </c>
      <c r="F1277" s="33"/>
      <c r="G1277" s="33"/>
      <c r="H1277" s="33">
        <f t="shared" si="19"/>
        <v>29463.5</v>
      </c>
    </row>
    <row r="1278" spans="1:8" x14ac:dyDescent="0.25">
      <c r="A1278" s="143" t="s">
        <v>5739</v>
      </c>
      <c r="B1278" s="34" t="s">
        <v>1672</v>
      </c>
      <c r="C1278" s="34" t="s">
        <v>134</v>
      </c>
      <c r="D1278" s="24" t="s">
        <v>66</v>
      </c>
      <c r="E1278" s="33">
        <v>194513.53</v>
      </c>
      <c r="F1278" s="33"/>
      <c r="G1278" s="33"/>
      <c r="H1278" s="33">
        <f t="shared" si="19"/>
        <v>194513.53</v>
      </c>
    </row>
    <row r="1279" spans="1:8" x14ac:dyDescent="0.25">
      <c r="A1279" s="143" t="s">
        <v>5740</v>
      </c>
      <c r="B1279" s="34" t="s">
        <v>1673</v>
      </c>
      <c r="C1279" s="34" t="s">
        <v>134</v>
      </c>
      <c r="D1279" s="24" t="s">
        <v>66</v>
      </c>
      <c r="E1279" s="33">
        <v>737.7</v>
      </c>
      <c r="F1279" s="33"/>
      <c r="G1279" s="33"/>
      <c r="H1279" s="33">
        <f t="shared" si="19"/>
        <v>737.7</v>
      </c>
    </row>
    <row r="1280" spans="1:8" x14ac:dyDescent="0.25">
      <c r="A1280" s="143" t="s">
        <v>5741</v>
      </c>
      <c r="B1280" s="34" t="s">
        <v>1674</v>
      </c>
      <c r="C1280" s="34" t="s">
        <v>134</v>
      </c>
      <c r="D1280" s="24" t="s">
        <v>66</v>
      </c>
      <c r="E1280" s="33">
        <v>60281.66</v>
      </c>
      <c r="F1280" s="33">
        <v>157398.09</v>
      </c>
      <c r="G1280" s="33"/>
      <c r="H1280" s="33">
        <f t="shared" si="19"/>
        <v>217679.75</v>
      </c>
    </row>
    <row r="1281" spans="1:8" x14ac:dyDescent="0.25">
      <c r="A1281" s="143" t="s">
        <v>5742</v>
      </c>
      <c r="B1281" s="34" t="s">
        <v>1675</v>
      </c>
      <c r="C1281" s="34" t="s">
        <v>134</v>
      </c>
      <c r="D1281" s="24" t="s">
        <v>66</v>
      </c>
      <c r="E1281" s="33">
        <v>9450</v>
      </c>
      <c r="F1281" s="33"/>
      <c r="G1281" s="33"/>
      <c r="H1281" s="33">
        <f t="shared" si="19"/>
        <v>9450</v>
      </c>
    </row>
    <row r="1282" spans="1:8" x14ac:dyDescent="0.25">
      <c r="A1282" s="143" t="s">
        <v>5743</v>
      </c>
      <c r="B1282" s="34" t="s">
        <v>1676</v>
      </c>
      <c r="C1282" s="34" t="s">
        <v>134</v>
      </c>
      <c r="D1282" s="24" t="s">
        <v>66</v>
      </c>
      <c r="E1282" s="33">
        <v>42899.99</v>
      </c>
      <c r="F1282" s="33"/>
      <c r="G1282" s="33"/>
      <c r="H1282" s="33">
        <f t="shared" si="19"/>
        <v>42899.99</v>
      </c>
    </row>
    <row r="1283" spans="1:8" x14ac:dyDescent="0.25">
      <c r="A1283" s="143" t="s">
        <v>5744</v>
      </c>
      <c r="B1283" s="34" t="s">
        <v>1677</v>
      </c>
      <c r="C1283" s="34" t="s">
        <v>134</v>
      </c>
      <c r="D1283" s="24" t="s">
        <v>66</v>
      </c>
      <c r="E1283" s="33">
        <v>21193.11</v>
      </c>
      <c r="F1283" s="33">
        <v>17837.599999999999</v>
      </c>
      <c r="G1283" s="33"/>
      <c r="H1283" s="33">
        <f t="shared" si="19"/>
        <v>39030.71</v>
      </c>
    </row>
    <row r="1284" spans="1:8" x14ac:dyDescent="0.25">
      <c r="A1284" s="143" t="s">
        <v>5745</v>
      </c>
      <c r="B1284" s="34" t="s">
        <v>1678</v>
      </c>
      <c r="C1284" s="34" t="s">
        <v>134</v>
      </c>
      <c r="D1284" s="24" t="s">
        <v>66</v>
      </c>
      <c r="E1284" s="33">
        <v>235302.06999999998</v>
      </c>
      <c r="F1284" s="33"/>
      <c r="G1284" s="33"/>
      <c r="H1284" s="33">
        <f t="shared" si="19"/>
        <v>235302.06999999998</v>
      </c>
    </row>
    <row r="1285" spans="1:8" x14ac:dyDescent="0.25">
      <c r="A1285" s="143" t="s">
        <v>5746</v>
      </c>
      <c r="B1285" s="34" t="s">
        <v>1679</v>
      </c>
      <c r="C1285" s="34" t="s">
        <v>134</v>
      </c>
      <c r="D1285" s="24" t="s">
        <v>66</v>
      </c>
      <c r="E1285" s="33">
        <v>84970.57</v>
      </c>
      <c r="F1285" s="33"/>
      <c r="G1285" s="33"/>
      <c r="H1285" s="33">
        <f t="shared" si="19"/>
        <v>84970.57</v>
      </c>
    </row>
    <row r="1286" spans="1:8" x14ac:dyDescent="0.25">
      <c r="A1286" s="143" t="s">
        <v>5747</v>
      </c>
      <c r="B1286" s="34" t="s">
        <v>1680</v>
      </c>
      <c r="C1286" s="34" t="s">
        <v>134</v>
      </c>
      <c r="D1286" s="24" t="s">
        <v>66</v>
      </c>
      <c r="E1286" s="33">
        <v>55652.34</v>
      </c>
      <c r="F1286" s="33"/>
      <c r="G1286" s="33"/>
      <c r="H1286" s="33">
        <f t="shared" ref="H1286:H1349" si="20">E1286+F1286+G1286</f>
        <v>55652.34</v>
      </c>
    </row>
    <row r="1287" spans="1:8" x14ac:dyDescent="0.25">
      <c r="A1287" s="143" t="s">
        <v>5748</v>
      </c>
      <c r="B1287" s="34" t="s">
        <v>1681</v>
      </c>
      <c r="C1287" s="34" t="s">
        <v>134</v>
      </c>
      <c r="D1287" s="24" t="s">
        <v>66</v>
      </c>
      <c r="E1287" s="33">
        <v>43496.63</v>
      </c>
      <c r="F1287" s="33">
        <v>56179.9</v>
      </c>
      <c r="G1287" s="33"/>
      <c r="H1287" s="33">
        <f t="shared" si="20"/>
        <v>99676.53</v>
      </c>
    </row>
    <row r="1288" spans="1:8" x14ac:dyDescent="0.25">
      <c r="A1288" s="143" t="s">
        <v>5749</v>
      </c>
      <c r="B1288" s="34" t="s">
        <v>1682</v>
      </c>
      <c r="C1288" s="34" t="s">
        <v>134</v>
      </c>
      <c r="D1288" s="24" t="s">
        <v>66</v>
      </c>
      <c r="E1288" s="33"/>
      <c r="F1288" s="33">
        <v>2025.29</v>
      </c>
      <c r="G1288" s="33"/>
      <c r="H1288" s="33">
        <f t="shared" si="20"/>
        <v>2025.29</v>
      </c>
    </row>
    <row r="1289" spans="1:8" x14ac:dyDescent="0.25">
      <c r="A1289" s="143" t="s">
        <v>5750</v>
      </c>
      <c r="B1289" s="34" t="s">
        <v>1683</v>
      </c>
      <c r="C1289" s="34" t="s">
        <v>134</v>
      </c>
      <c r="D1289" s="24" t="s">
        <v>66</v>
      </c>
      <c r="E1289" s="33">
        <v>1189945.8700000001</v>
      </c>
      <c r="F1289" s="33">
        <v>728592.29</v>
      </c>
      <c r="G1289" s="33"/>
      <c r="H1289" s="33">
        <f t="shared" si="20"/>
        <v>1918538.1600000001</v>
      </c>
    </row>
    <row r="1290" spans="1:8" x14ac:dyDescent="0.25">
      <c r="A1290" s="143" t="s">
        <v>5751</v>
      </c>
      <c r="B1290" s="34" t="s">
        <v>1684</v>
      </c>
      <c r="C1290" s="34" t="s">
        <v>134</v>
      </c>
      <c r="D1290" s="24" t="s">
        <v>66</v>
      </c>
      <c r="E1290" s="33">
        <v>42927.48</v>
      </c>
      <c r="F1290" s="33"/>
      <c r="G1290" s="33"/>
      <c r="H1290" s="33">
        <f t="shared" si="20"/>
        <v>42927.48</v>
      </c>
    </row>
    <row r="1291" spans="1:8" x14ac:dyDescent="0.25">
      <c r="A1291" s="143" t="s">
        <v>5752</v>
      </c>
      <c r="B1291" s="34" t="s">
        <v>1685</v>
      </c>
      <c r="C1291" s="34" t="s">
        <v>134</v>
      </c>
      <c r="D1291" s="24" t="s">
        <v>66</v>
      </c>
      <c r="E1291" s="33">
        <v>9788.34</v>
      </c>
      <c r="F1291" s="33"/>
      <c r="G1291" s="33"/>
      <c r="H1291" s="33">
        <f t="shared" si="20"/>
        <v>9788.34</v>
      </c>
    </row>
    <row r="1292" spans="1:8" x14ac:dyDescent="0.25">
      <c r="A1292" s="143" t="s">
        <v>5753</v>
      </c>
      <c r="B1292" s="34" t="s">
        <v>1686</v>
      </c>
      <c r="C1292" s="34" t="s">
        <v>134</v>
      </c>
      <c r="D1292" s="24" t="s">
        <v>66</v>
      </c>
      <c r="E1292" s="33">
        <v>13800.23</v>
      </c>
      <c r="F1292" s="33"/>
      <c r="G1292" s="33"/>
      <c r="H1292" s="33">
        <f t="shared" si="20"/>
        <v>13800.23</v>
      </c>
    </row>
    <row r="1293" spans="1:8" x14ac:dyDescent="0.25">
      <c r="A1293" s="143" t="s">
        <v>5754</v>
      </c>
      <c r="B1293" s="34" t="s">
        <v>1687</v>
      </c>
      <c r="C1293" s="34" t="s">
        <v>134</v>
      </c>
      <c r="D1293" s="24" t="s">
        <v>66</v>
      </c>
      <c r="E1293" s="33">
        <v>35094.74</v>
      </c>
      <c r="F1293" s="33"/>
      <c r="G1293" s="33"/>
      <c r="H1293" s="33">
        <f t="shared" si="20"/>
        <v>35094.74</v>
      </c>
    </row>
    <row r="1294" spans="1:8" x14ac:dyDescent="0.25">
      <c r="A1294" s="143" t="s">
        <v>4446</v>
      </c>
      <c r="B1294" s="34" t="s">
        <v>198</v>
      </c>
      <c r="C1294" s="34" t="s">
        <v>134</v>
      </c>
      <c r="D1294" s="24" t="s">
        <v>66</v>
      </c>
      <c r="E1294" s="33">
        <v>448191.31</v>
      </c>
      <c r="F1294" s="33">
        <v>309802.46999999997</v>
      </c>
      <c r="G1294" s="33"/>
      <c r="H1294" s="33">
        <f t="shared" si="20"/>
        <v>757993.78</v>
      </c>
    </row>
    <row r="1295" spans="1:8" x14ac:dyDescent="0.25">
      <c r="A1295" s="143" t="s">
        <v>5755</v>
      </c>
      <c r="B1295" s="34" t="s">
        <v>1688</v>
      </c>
      <c r="C1295" s="34" t="s">
        <v>134</v>
      </c>
      <c r="D1295" s="24" t="s">
        <v>66</v>
      </c>
      <c r="E1295" s="33">
        <v>346790.63</v>
      </c>
      <c r="F1295" s="33"/>
      <c r="G1295" s="33"/>
      <c r="H1295" s="33">
        <f t="shared" si="20"/>
        <v>346790.63</v>
      </c>
    </row>
    <row r="1296" spans="1:8" x14ac:dyDescent="0.25">
      <c r="A1296" s="143" t="s">
        <v>5756</v>
      </c>
      <c r="B1296" s="34" t="s">
        <v>1689</v>
      </c>
      <c r="C1296" s="34" t="s">
        <v>134</v>
      </c>
      <c r="D1296" s="24" t="s">
        <v>66</v>
      </c>
      <c r="E1296" s="33">
        <v>16191.52</v>
      </c>
      <c r="F1296" s="33"/>
      <c r="G1296" s="33"/>
      <c r="H1296" s="33">
        <f t="shared" si="20"/>
        <v>16191.52</v>
      </c>
    </row>
    <row r="1297" spans="1:8" x14ac:dyDescent="0.25">
      <c r="A1297" s="143" t="s">
        <v>5757</v>
      </c>
      <c r="B1297" s="34" t="s">
        <v>1690</v>
      </c>
      <c r="C1297" s="34" t="s">
        <v>134</v>
      </c>
      <c r="D1297" s="24" t="s">
        <v>66</v>
      </c>
      <c r="E1297" s="33">
        <v>9473.68</v>
      </c>
      <c r="F1297" s="33"/>
      <c r="G1297" s="33"/>
      <c r="H1297" s="33">
        <f t="shared" si="20"/>
        <v>9473.68</v>
      </c>
    </row>
    <row r="1298" spans="1:8" x14ac:dyDescent="0.25">
      <c r="A1298" s="143" t="s">
        <v>5758</v>
      </c>
      <c r="B1298" s="34" t="s">
        <v>1691</v>
      </c>
      <c r="C1298" s="34" t="s">
        <v>134</v>
      </c>
      <c r="D1298" s="24" t="s">
        <v>66</v>
      </c>
      <c r="E1298" s="33">
        <v>398355.48</v>
      </c>
      <c r="F1298" s="33">
        <v>214950.74</v>
      </c>
      <c r="G1298" s="33"/>
      <c r="H1298" s="33">
        <f t="shared" si="20"/>
        <v>613306.22</v>
      </c>
    </row>
    <row r="1299" spans="1:8" x14ac:dyDescent="0.25">
      <c r="A1299" s="143" t="s">
        <v>5759</v>
      </c>
      <c r="B1299" s="34" t="s">
        <v>1692</v>
      </c>
      <c r="C1299" s="34" t="s">
        <v>134</v>
      </c>
      <c r="D1299" s="24" t="s">
        <v>66</v>
      </c>
      <c r="E1299" s="33">
        <v>707258.54</v>
      </c>
      <c r="F1299" s="33">
        <v>167383.10999999999</v>
      </c>
      <c r="G1299" s="33"/>
      <c r="H1299" s="33">
        <f t="shared" si="20"/>
        <v>874641.65</v>
      </c>
    </row>
    <row r="1300" spans="1:8" x14ac:dyDescent="0.25">
      <c r="A1300" s="143" t="s">
        <v>5760</v>
      </c>
      <c r="B1300" s="34" t="s">
        <v>1693</v>
      </c>
      <c r="C1300" s="34" t="s">
        <v>134</v>
      </c>
      <c r="D1300" s="24" t="s">
        <v>66</v>
      </c>
      <c r="E1300" s="33">
        <v>42075.1</v>
      </c>
      <c r="F1300" s="33">
        <v>49376.79</v>
      </c>
      <c r="G1300" s="33"/>
      <c r="H1300" s="33">
        <f t="shared" si="20"/>
        <v>91451.89</v>
      </c>
    </row>
    <row r="1301" spans="1:8" x14ac:dyDescent="0.25">
      <c r="A1301" s="143" t="s">
        <v>5761</v>
      </c>
      <c r="B1301" s="34" t="s">
        <v>1694</v>
      </c>
      <c r="C1301" s="34" t="s">
        <v>134</v>
      </c>
      <c r="D1301" s="24" t="s">
        <v>66</v>
      </c>
      <c r="E1301" s="33">
        <v>394955.76999999996</v>
      </c>
      <c r="F1301" s="33">
        <v>185188.4</v>
      </c>
      <c r="G1301" s="33"/>
      <c r="H1301" s="33">
        <f t="shared" si="20"/>
        <v>580144.16999999993</v>
      </c>
    </row>
    <row r="1302" spans="1:8" x14ac:dyDescent="0.25">
      <c r="A1302" s="143" t="s">
        <v>5762</v>
      </c>
      <c r="B1302" s="34" t="s">
        <v>1695</v>
      </c>
      <c r="C1302" s="34" t="s">
        <v>134</v>
      </c>
      <c r="D1302" s="24" t="s">
        <v>66</v>
      </c>
      <c r="E1302" s="33">
        <v>88002.22</v>
      </c>
      <c r="F1302" s="33">
        <v>97914.8</v>
      </c>
      <c r="G1302" s="33"/>
      <c r="H1302" s="33">
        <f t="shared" si="20"/>
        <v>185917.02000000002</v>
      </c>
    </row>
    <row r="1303" spans="1:8" x14ac:dyDescent="0.25">
      <c r="A1303" s="143" t="s">
        <v>5763</v>
      </c>
      <c r="B1303" s="34" t="s">
        <v>1696</v>
      </c>
      <c r="C1303" s="34" t="s">
        <v>134</v>
      </c>
      <c r="D1303" s="24" t="s">
        <v>66</v>
      </c>
      <c r="E1303" s="33">
        <v>35347.1</v>
      </c>
      <c r="F1303" s="33"/>
      <c r="G1303" s="33"/>
      <c r="H1303" s="33">
        <f t="shared" si="20"/>
        <v>35347.1</v>
      </c>
    </row>
    <row r="1304" spans="1:8" x14ac:dyDescent="0.25">
      <c r="A1304" s="143" t="s">
        <v>5764</v>
      </c>
      <c r="B1304" s="34" t="s">
        <v>1697</v>
      </c>
      <c r="C1304" s="34" t="s">
        <v>134</v>
      </c>
      <c r="D1304" s="24" t="s">
        <v>66</v>
      </c>
      <c r="E1304" s="33">
        <v>429903.09</v>
      </c>
      <c r="F1304" s="33"/>
      <c r="G1304" s="33"/>
      <c r="H1304" s="33">
        <f t="shared" si="20"/>
        <v>429903.09</v>
      </c>
    </row>
    <row r="1305" spans="1:8" x14ac:dyDescent="0.25">
      <c r="A1305" s="143" t="s">
        <v>5765</v>
      </c>
      <c r="B1305" s="34" t="s">
        <v>1698</v>
      </c>
      <c r="C1305" s="34" t="s">
        <v>134</v>
      </c>
      <c r="D1305" s="24" t="s">
        <v>66</v>
      </c>
      <c r="E1305" s="33">
        <v>330028.01</v>
      </c>
      <c r="F1305" s="33"/>
      <c r="G1305" s="33"/>
      <c r="H1305" s="33">
        <f t="shared" si="20"/>
        <v>330028.01</v>
      </c>
    </row>
    <row r="1306" spans="1:8" x14ac:dyDescent="0.25">
      <c r="A1306" s="143" t="s">
        <v>5766</v>
      </c>
      <c r="B1306" s="34" t="s">
        <v>1699</v>
      </c>
      <c r="C1306" s="34" t="s">
        <v>134</v>
      </c>
      <c r="D1306" s="24" t="s">
        <v>66</v>
      </c>
      <c r="E1306" s="33">
        <v>220846.42</v>
      </c>
      <c r="F1306" s="33">
        <v>5448.92</v>
      </c>
      <c r="G1306" s="33"/>
      <c r="H1306" s="33">
        <f t="shared" si="20"/>
        <v>226295.34000000003</v>
      </c>
    </row>
    <row r="1307" spans="1:8" x14ac:dyDescent="0.25">
      <c r="A1307" s="143" t="s">
        <v>5767</v>
      </c>
      <c r="B1307" s="34" t="s">
        <v>1700</v>
      </c>
      <c r="C1307" s="34" t="s">
        <v>134</v>
      </c>
      <c r="D1307" s="24" t="s">
        <v>66</v>
      </c>
      <c r="E1307" s="33">
        <v>10150</v>
      </c>
      <c r="F1307" s="33"/>
      <c r="G1307" s="33"/>
      <c r="H1307" s="33">
        <f t="shared" si="20"/>
        <v>10150</v>
      </c>
    </row>
    <row r="1308" spans="1:8" x14ac:dyDescent="0.25">
      <c r="A1308" s="143" t="s">
        <v>5768</v>
      </c>
      <c r="B1308" s="34" t="s">
        <v>1701</v>
      </c>
      <c r="C1308" s="34" t="s">
        <v>134</v>
      </c>
      <c r="D1308" s="24" t="s">
        <v>66</v>
      </c>
      <c r="E1308" s="33"/>
      <c r="F1308" s="33">
        <v>4746.83</v>
      </c>
      <c r="G1308" s="33"/>
      <c r="H1308" s="33">
        <f t="shared" si="20"/>
        <v>4746.83</v>
      </c>
    </row>
    <row r="1309" spans="1:8" x14ac:dyDescent="0.25">
      <c r="A1309" s="143" t="s">
        <v>5769</v>
      </c>
      <c r="B1309" s="34" t="s">
        <v>1702</v>
      </c>
      <c r="C1309" s="34" t="s">
        <v>134</v>
      </c>
      <c r="D1309" s="24" t="s">
        <v>66</v>
      </c>
      <c r="E1309" s="33">
        <v>548215.21000000008</v>
      </c>
      <c r="F1309" s="33">
        <v>15377.88</v>
      </c>
      <c r="G1309" s="33"/>
      <c r="H1309" s="33">
        <f t="shared" si="20"/>
        <v>563593.09000000008</v>
      </c>
    </row>
    <row r="1310" spans="1:8" x14ac:dyDescent="0.25">
      <c r="A1310" s="143" t="s">
        <v>5770</v>
      </c>
      <c r="B1310" s="34" t="s">
        <v>1703</v>
      </c>
      <c r="C1310" s="34" t="s">
        <v>134</v>
      </c>
      <c r="D1310" s="24" t="s">
        <v>66</v>
      </c>
      <c r="E1310" s="33">
        <v>150065.42000000001</v>
      </c>
      <c r="F1310" s="33"/>
      <c r="G1310" s="33"/>
      <c r="H1310" s="33">
        <f t="shared" si="20"/>
        <v>150065.42000000001</v>
      </c>
    </row>
    <row r="1311" spans="1:8" x14ac:dyDescent="0.25">
      <c r="A1311" s="143" t="s">
        <v>5771</v>
      </c>
      <c r="B1311" s="34" t="s">
        <v>1704</v>
      </c>
      <c r="C1311" s="34" t="s">
        <v>134</v>
      </c>
      <c r="D1311" s="24" t="s">
        <v>66</v>
      </c>
      <c r="E1311" s="33">
        <v>16361.24</v>
      </c>
      <c r="F1311" s="33"/>
      <c r="G1311" s="33"/>
      <c r="H1311" s="33">
        <f t="shared" si="20"/>
        <v>16361.24</v>
      </c>
    </row>
    <row r="1312" spans="1:8" x14ac:dyDescent="0.25">
      <c r="A1312" s="143" t="s">
        <v>5772</v>
      </c>
      <c r="B1312" s="34" t="s">
        <v>1705</v>
      </c>
      <c r="C1312" s="34" t="s">
        <v>134</v>
      </c>
      <c r="D1312" s="24" t="s">
        <v>66</v>
      </c>
      <c r="E1312" s="33">
        <v>379151.61</v>
      </c>
      <c r="F1312" s="33">
        <v>23207.37</v>
      </c>
      <c r="G1312" s="33"/>
      <c r="H1312" s="33">
        <f t="shared" si="20"/>
        <v>402358.98</v>
      </c>
    </row>
    <row r="1313" spans="1:8" x14ac:dyDescent="0.25">
      <c r="A1313" s="143" t="s">
        <v>5773</v>
      </c>
      <c r="B1313" s="34" t="s">
        <v>1706</v>
      </c>
      <c r="C1313" s="34" t="s">
        <v>134</v>
      </c>
      <c r="D1313" s="24" t="s">
        <v>66</v>
      </c>
      <c r="E1313" s="33">
        <v>1548956.45</v>
      </c>
      <c r="F1313" s="33">
        <v>223533.88</v>
      </c>
      <c r="G1313" s="33"/>
      <c r="H1313" s="33">
        <f t="shared" si="20"/>
        <v>1772490.33</v>
      </c>
    </row>
    <row r="1314" spans="1:8" x14ac:dyDescent="0.25">
      <c r="A1314" s="143" t="s">
        <v>5774</v>
      </c>
      <c r="B1314" s="34" t="s">
        <v>1707</v>
      </c>
      <c r="C1314" s="34" t="s">
        <v>134</v>
      </c>
      <c r="D1314" s="24" t="s">
        <v>66</v>
      </c>
      <c r="E1314" s="33">
        <v>17316.77</v>
      </c>
      <c r="F1314" s="33"/>
      <c r="G1314" s="33"/>
      <c r="H1314" s="33">
        <f t="shared" si="20"/>
        <v>17316.77</v>
      </c>
    </row>
    <row r="1315" spans="1:8" x14ac:dyDescent="0.25">
      <c r="A1315" s="143" t="s">
        <v>5775</v>
      </c>
      <c r="B1315" s="34" t="s">
        <v>1708</v>
      </c>
      <c r="C1315" s="34" t="s">
        <v>134</v>
      </c>
      <c r="D1315" s="24" t="s">
        <v>66</v>
      </c>
      <c r="E1315" s="33">
        <v>93831.42</v>
      </c>
      <c r="F1315" s="33"/>
      <c r="G1315" s="33"/>
      <c r="H1315" s="33">
        <f t="shared" si="20"/>
        <v>93831.42</v>
      </c>
    </row>
    <row r="1316" spans="1:8" x14ac:dyDescent="0.25">
      <c r="A1316" s="143" t="s">
        <v>5776</v>
      </c>
      <c r="B1316" s="34" t="s">
        <v>1709</v>
      </c>
      <c r="C1316" s="34" t="s">
        <v>134</v>
      </c>
      <c r="D1316" s="24" t="s">
        <v>66</v>
      </c>
      <c r="E1316" s="33"/>
      <c r="F1316" s="33">
        <v>1050</v>
      </c>
      <c r="G1316" s="33"/>
      <c r="H1316" s="33">
        <f t="shared" si="20"/>
        <v>1050</v>
      </c>
    </row>
    <row r="1317" spans="1:8" x14ac:dyDescent="0.25">
      <c r="A1317" s="143" t="s">
        <v>5777</v>
      </c>
      <c r="B1317" s="34" t="s">
        <v>1710</v>
      </c>
      <c r="C1317" s="34" t="s">
        <v>134</v>
      </c>
      <c r="D1317" s="24" t="s">
        <v>66</v>
      </c>
      <c r="E1317" s="33">
        <v>22421.08</v>
      </c>
      <c r="F1317" s="33"/>
      <c r="G1317" s="33"/>
      <c r="H1317" s="33">
        <f t="shared" si="20"/>
        <v>22421.08</v>
      </c>
    </row>
    <row r="1318" spans="1:8" x14ac:dyDescent="0.25">
      <c r="A1318" s="143" t="s">
        <v>5778</v>
      </c>
      <c r="B1318" s="34" t="s">
        <v>1711</v>
      </c>
      <c r="C1318" s="34" t="s">
        <v>134</v>
      </c>
      <c r="D1318" s="24" t="s">
        <v>66</v>
      </c>
      <c r="E1318" s="33">
        <v>14474.39</v>
      </c>
      <c r="F1318" s="33"/>
      <c r="G1318" s="33"/>
      <c r="H1318" s="33">
        <f t="shared" si="20"/>
        <v>14474.39</v>
      </c>
    </row>
    <row r="1319" spans="1:8" x14ac:dyDescent="0.25">
      <c r="A1319" s="143" t="s">
        <v>5779</v>
      </c>
      <c r="B1319" s="34" t="s">
        <v>1712</v>
      </c>
      <c r="C1319" s="34" t="s">
        <v>134</v>
      </c>
      <c r="D1319" s="24" t="s">
        <v>66</v>
      </c>
      <c r="E1319" s="33">
        <v>9551.09</v>
      </c>
      <c r="F1319" s="33">
        <v>6000</v>
      </c>
      <c r="G1319" s="33"/>
      <c r="H1319" s="33">
        <f t="shared" si="20"/>
        <v>15551.09</v>
      </c>
    </row>
    <row r="1320" spans="1:8" x14ac:dyDescent="0.25">
      <c r="A1320" s="143" t="s">
        <v>4570</v>
      </c>
      <c r="B1320" s="34" t="s">
        <v>1713</v>
      </c>
      <c r="C1320" s="34" t="s">
        <v>134</v>
      </c>
      <c r="D1320" s="24" t="s">
        <v>66</v>
      </c>
      <c r="E1320" s="33">
        <v>64163</v>
      </c>
      <c r="F1320" s="33">
        <v>32724.12</v>
      </c>
      <c r="G1320" s="33"/>
      <c r="H1320" s="33">
        <f t="shared" si="20"/>
        <v>96887.12</v>
      </c>
    </row>
    <row r="1321" spans="1:8" x14ac:dyDescent="0.25">
      <c r="A1321" s="143" t="s">
        <v>5780</v>
      </c>
      <c r="B1321" s="34" t="s">
        <v>1714</v>
      </c>
      <c r="C1321" s="34" t="s">
        <v>134</v>
      </c>
      <c r="D1321" s="24" t="s">
        <v>66</v>
      </c>
      <c r="E1321" s="33">
        <v>7665</v>
      </c>
      <c r="F1321" s="33">
        <v>65219.47</v>
      </c>
      <c r="G1321" s="33"/>
      <c r="H1321" s="33">
        <f t="shared" si="20"/>
        <v>72884.47</v>
      </c>
    </row>
    <row r="1322" spans="1:8" x14ac:dyDescent="0.25">
      <c r="A1322" s="143" t="s">
        <v>5781</v>
      </c>
      <c r="B1322" s="34" t="s">
        <v>1715</v>
      </c>
      <c r="C1322" s="34" t="s">
        <v>134</v>
      </c>
      <c r="D1322" s="24" t="s">
        <v>66</v>
      </c>
      <c r="E1322" s="33">
        <v>1359.21</v>
      </c>
      <c r="F1322" s="33">
        <v>9313.67</v>
      </c>
      <c r="G1322" s="33"/>
      <c r="H1322" s="33">
        <f t="shared" si="20"/>
        <v>10672.880000000001</v>
      </c>
    </row>
    <row r="1323" spans="1:8" x14ac:dyDescent="0.25">
      <c r="A1323" s="143" t="s">
        <v>5782</v>
      </c>
      <c r="B1323" s="34" t="s">
        <v>1716</v>
      </c>
      <c r="C1323" s="34" t="s">
        <v>134</v>
      </c>
      <c r="D1323" s="24" t="s">
        <v>66</v>
      </c>
      <c r="E1323" s="33">
        <v>15973.75</v>
      </c>
      <c r="F1323" s="33"/>
      <c r="G1323" s="33"/>
      <c r="H1323" s="33">
        <f t="shared" si="20"/>
        <v>15973.75</v>
      </c>
    </row>
    <row r="1324" spans="1:8" x14ac:dyDescent="0.25">
      <c r="A1324" s="143" t="s">
        <v>5783</v>
      </c>
      <c r="B1324" s="34" t="s">
        <v>1717</v>
      </c>
      <c r="C1324" s="34" t="s">
        <v>134</v>
      </c>
      <c r="D1324" s="24" t="s">
        <v>66</v>
      </c>
      <c r="E1324" s="33">
        <v>292782.03000000003</v>
      </c>
      <c r="F1324" s="33">
        <v>136500.66</v>
      </c>
      <c r="G1324" s="33"/>
      <c r="H1324" s="33">
        <f t="shared" si="20"/>
        <v>429282.69000000006</v>
      </c>
    </row>
    <row r="1325" spans="1:8" x14ac:dyDescent="0.25">
      <c r="A1325" s="143" t="s">
        <v>4571</v>
      </c>
      <c r="B1325" s="34" t="s">
        <v>292</v>
      </c>
      <c r="C1325" s="34" t="s">
        <v>134</v>
      </c>
      <c r="D1325" s="24" t="s">
        <v>66</v>
      </c>
      <c r="E1325" s="33">
        <v>1074070.33</v>
      </c>
      <c r="F1325" s="33">
        <v>437227.16</v>
      </c>
      <c r="G1325" s="33"/>
      <c r="H1325" s="33">
        <f t="shared" si="20"/>
        <v>1511297.49</v>
      </c>
    </row>
    <row r="1326" spans="1:8" x14ac:dyDescent="0.25">
      <c r="A1326" s="143" t="s">
        <v>5784</v>
      </c>
      <c r="B1326" s="34" t="s">
        <v>1718</v>
      </c>
      <c r="C1326" s="34" t="s">
        <v>134</v>
      </c>
      <c r="D1326" s="24" t="s">
        <v>66</v>
      </c>
      <c r="E1326" s="33">
        <v>154308.22</v>
      </c>
      <c r="F1326" s="33">
        <v>6015.5</v>
      </c>
      <c r="G1326" s="33"/>
      <c r="H1326" s="33">
        <f t="shared" si="20"/>
        <v>160323.72</v>
      </c>
    </row>
    <row r="1327" spans="1:8" x14ac:dyDescent="0.25">
      <c r="A1327" s="143" t="s">
        <v>5785</v>
      </c>
      <c r="B1327" s="34" t="s">
        <v>1719</v>
      </c>
      <c r="C1327" s="34" t="s">
        <v>134</v>
      </c>
      <c r="D1327" s="24" t="s">
        <v>66</v>
      </c>
      <c r="E1327" s="33">
        <v>10707.63</v>
      </c>
      <c r="F1327" s="33"/>
      <c r="G1327" s="33"/>
      <c r="H1327" s="33">
        <f t="shared" si="20"/>
        <v>10707.63</v>
      </c>
    </row>
    <row r="1328" spans="1:8" x14ac:dyDescent="0.25">
      <c r="A1328" s="143" t="s">
        <v>5786</v>
      </c>
      <c r="B1328" s="34" t="s">
        <v>1720</v>
      </c>
      <c r="C1328" s="34" t="s">
        <v>134</v>
      </c>
      <c r="D1328" s="24" t="s">
        <v>66</v>
      </c>
      <c r="E1328" s="33">
        <v>4709.43</v>
      </c>
      <c r="F1328" s="33"/>
      <c r="G1328" s="33"/>
      <c r="H1328" s="33">
        <f t="shared" si="20"/>
        <v>4709.43</v>
      </c>
    </row>
    <row r="1329" spans="1:8" x14ac:dyDescent="0.25">
      <c r="A1329" s="143" t="s">
        <v>5787</v>
      </c>
      <c r="B1329" s="34" t="s">
        <v>1721</v>
      </c>
      <c r="C1329" s="34" t="s">
        <v>134</v>
      </c>
      <c r="D1329" s="24" t="s">
        <v>66</v>
      </c>
      <c r="E1329" s="33">
        <v>131241.13999999998</v>
      </c>
      <c r="F1329" s="33">
        <v>75289.31</v>
      </c>
      <c r="G1329" s="33"/>
      <c r="H1329" s="33">
        <f t="shared" si="20"/>
        <v>206530.44999999998</v>
      </c>
    </row>
    <row r="1330" spans="1:8" x14ac:dyDescent="0.25">
      <c r="A1330" s="143" t="s">
        <v>5788</v>
      </c>
      <c r="B1330" s="34" t="s">
        <v>1722</v>
      </c>
      <c r="C1330" s="34" t="s">
        <v>134</v>
      </c>
      <c r="D1330" s="24" t="s">
        <v>66</v>
      </c>
      <c r="E1330" s="33">
        <v>59092.49</v>
      </c>
      <c r="F1330" s="33"/>
      <c r="G1330" s="33"/>
      <c r="H1330" s="33">
        <f t="shared" si="20"/>
        <v>59092.49</v>
      </c>
    </row>
    <row r="1331" spans="1:8" x14ac:dyDescent="0.25">
      <c r="A1331" s="143" t="s">
        <v>5789</v>
      </c>
      <c r="B1331" s="34" t="s">
        <v>1723</v>
      </c>
      <c r="C1331" s="34" t="s">
        <v>134</v>
      </c>
      <c r="D1331" s="24" t="s">
        <v>66</v>
      </c>
      <c r="E1331" s="33">
        <v>37585.910000000003</v>
      </c>
      <c r="F1331" s="33">
        <v>10030</v>
      </c>
      <c r="G1331" s="33"/>
      <c r="H1331" s="33">
        <f t="shared" si="20"/>
        <v>47615.91</v>
      </c>
    </row>
    <row r="1332" spans="1:8" x14ac:dyDescent="0.25">
      <c r="A1332" s="143" t="s">
        <v>5790</v>
      </c>
      <c r="B1332" s="34" t="s">
        <v>1724</v>
      </c>
      <c r="C1332" s="34" t="s">
        <v>134</v>
      </c>
      <c r="D1332" s="24" t="s">
        <v>66</v>
      </c>
      <c r="E1332" s="33">
        <v>15199.12</v>
      </c>
      <c r="F1332" s="33"/>
      <c r="G1332" s="33"/>
      <c r="H1332" s="33">
        <f t="shared" si="20"/>
        <v>15199.12</v>
      </c>
    </row>
    <row r="1333" spans="1:8" x14ac:dyDescent="0.25">
      <c r="A1333" s="143" t="s">
        <v>5791</v>
      </c>
      <c r="B1333" s="34" t="s">
        <v>1725</v>
      </c>
      <c r="C1333" s="34" t="s">
        <v>134</v>
      </c>
      <c r="D1333" s="24" t="s">
        <v>66</v>
      </c>
      <c r="E1333" s="33">
        <v>45776.480000000003</v>
      </c>
      <c r="F1333" s="33">
        <v>666.73</v>
      </c>
      <c r="G1333" s="33"/>
      <c r="H1333" s="33">
        <f t="shared" si="20"/>
        <v>46443.210000000006</v>
      </c>
    </row>
    <row r="1334" spans="1:8" x14ac:dyDescent="0.25">
      <c r="A1334" s="143" t="s">
        <v>5792</v>
      </c>
      <c r="B1334" s="34" t="s">
        <v>1726</v>
      </c>
      <c r="C1334" s="34" t="s">
        <v>134</v>
      </c>
      <c r="D1334" s="24" t="s">
        <v>66</v>
      </c>
      <c r="E1334" s="33">
        <v>116102.39999999999</v>
      </c>
      <c r="F1334" s="33"/>
      <c r="G1334" s="33"/>
      <c r="H1334" s="33">
        <f t="shared" si="20"/>
        <v>116102.39999999999</v>
      </c>
    </row>
    <row r="1335" spans="1:8" x14ac:dyDescent="0.25">
      <c r="A1335" s="143" t="s">
        <v>5793</v>
      </c>
      <c r="B1335" s="34" t="s">
        <v>1727</v>
      </c>
      <c r="C1335" s="34" t="s">
        <v>134</v>
      </c>
      <c r="D1335" s="24" t="s">
        <v>66</v>
      </c>
      <c r="E1335" s="33">
        <v>52043.05</v>
      </c>
      <c r="F1335" s="33">
        <v>3602.15</v>
      </c>
      <c r="G1335" s="33"/>
      <c r="H1335" s="33">
        <f t="shared" si="20"/>
        <v>55645.200000000004</v>
      </c>
    </row>
    <row r="1336" spans="1:8" x14ac:dyDescent="0.25">
      <c r="A1336" s="143" t="s">
        <v>5794</v>
      </c>
      <c r="B1336" s="34" t="s">
        <v>1728</v>
      </c>
      <c r="C1336" s="34" t="s">
        <v>134</v>
      </c>
      <c r="D1336" s="24" t="s">
        <v>66</v>
      </c>
      <c r="E1336" s="33">
        <v>98959.88</v>
      </c>
      <c r="F1336" s="33">
        <v>112849.11</v>
      </c>
      <c r="G1336" s="33"/>
      <c r="H1336" s="33">
        <f t="shared" si="20"/>
        <v>211808.99</v>
      </c>
    </row>
    <row r="1337" spans="1:8" x14ac:dyDescent="0.25">
      <c r="A1337" s="143" t="s">
        <v>5795</v>
      </c>
      <c r="B1337" s="34" t="s">
        <v>1729</v>
      </c>
      <c r="C1337" s="34" t="s">
        <v>134</v>
      </c>
      <c r="D1337" s="24" t="s">
        <v>66</v>
      </c>
      <c r="E1337" s="33">
        <v>348610.94</v>
      </c>
      <c r="F1337" s="33">
        <v>137822.14000000001</v>
      </c>
      <c r="G1337" s="33"/>
      <c r="H1337" s="33">
        <f t="shared" si="20"/>
        <v>486433.08</v>
      </c>
    </row>
    <row r="1338" spans="1:8" x14ac:dyDescent="0.25">
      <c r="A1338" s="143" t="s">
        <v>5796</v>
      </c>
      <c r="B1338" s="34" t="s">
        <v>1730</v>
      </c>
      <c r="C1338" s="34" t="s">
        <v>134</v>
      </c>
      <c r="D1338" s="24" t="s">
        <v>66</v>
      </c>
      <c r="E1338" s="33"/>
      <c r="F1338" s="33">
        <v>22448.5</v>
      </c>
      <c r="G1338" s="33"/>
      <c r="H1338" s="33">
        <f t="shared" si="20"/>
        <v>22448.5</v>
      </c>
    </row>
    <row r="1339" spans="1:8" x14ac:dyDescent="0.25">
      <c r="A1339" s="143" t="s">
        <v>5797</v>
      </c>
      <c r="B1339" s="34" t="s">
        <v>1731</v>
      </c>
      <c r="C1339" s="34" t="s">
        <v>134</v>
      </c>
      <c r="D1339" s="24" t="s">
        <v>66</v>
      </c>
      <c r="E1339" s="33">
        <v>392722.59</v>
      </c>
      <c r="F1339" s="33"/>
      <c r="G1339" s="33"/>
      <c r="H1339" s="33">
        <f t="shared" si="20"/>
        <v>392722.59</v>
      </c>
    </row>
    <row r="1340" spans="1:8" x14ac:dyDescent="0.25">
      <c r="A1340" s="143" t="s">
        <v>5798</v>
      </c>
      <c r="B1340" s="34" t="s">
        <v>1732</v>
      </c>
      <c r="C1340" s="34" t="s">
        <v>134</v>
      </c>
      <c r="D1340" s="24" t="s">
        <v>66</v>
      </c>
      <c r="E1340" s="33">
        <v>81711.929999999993</v>
      </c>
      <c r="F1340" s="33">
        <v>26844.26</v>
      </c>
      <c r="G1340" s="33"/>
      <c r="H1340" s="33">
        <f t="shared" si="20"/>
        <v>108556.18999999999</v>
      </c>
    </row>
    <row r="1341" spans="1:8" x14ac:dyDescent="0.25">
      <c r="A1341" s="143" t="s">
        <v>5799</v>
      </c>
      <c r="B1341" s="34" t="s">
        <v>1733</v>
      </c>
      <c r="C1341" s="34" t="s">
        <v>134</v>
      </c>
      <c r="D1341" s="24" t="s">
        <v>66</v>
      </c>
      <c r="E1341" s="33">
        <v>721980.21</v>
      </c>
      <c r="F1341" s="33">
        <v>712700.04</v>
      </c>
      <c r="G1341" s="33"/>
      <c r="H1341" s="33">
        <f t="shared" si="20"/>
        <v>1434680.25</v>
      </c>
    </row>
    <row r="1342" spans="1:8" x14ac:dyDescent="0.25">
      <c r="A1342" s="143" t="s">
        <v>5800</v>
      </c>
      <c r="B1342" s="34" t="s">
        <v>1734</v>
      </c>
      <c r="C1342" s="34" t="s">
        <v>134</v>
      </c>
      <c r="D1342" s="24" t="s">
        <v>66</v>
      </c>
      <c r="E1342" s="33">
        <v>776.47</v>
      </c>
      <c r="F1342" s="33"/>
      <c r="G1342" s="33"/>
      <c r="H1342" s="33">
        <f t="shared" si="20"/>
        <v>776.47</v>
      </c>
    </row>
    <row r="1343" spans="1:8" x14ac:dyDescent="0.25">
      <c r="A1343" s="143" t="s">
        <v>5801</v>
      </c>
      <c r="B1343" s="34" t="s">
        <v>1735</v>
      </c>
      <c r="C1343" s="34" t="s">
        <v>134</v>
      </c>
      <c r="D1343" s="24" t="s">
        <v>66</v>
      </c>
      <c r="E1343" s="33">
        <v>85142.6</v>
      </c>
      <c r="F1343" s="33"/>
      <c r="G1343" s="33"/>
      <c r="H1343" s="33">
        <f t="shared" si="20"/>
        <v>85142.6</v>
      </c>
    </row>
    <row r="1344" spans="1:8" x14ac:dyDescent="0.25">
      <c r="A1344" s="143" t="s">
        <v>5802</v>
      </c>
      <c r="B1344" s="34" t="s">
        <v>1736</v>
      </c>
      <c r="C1344" s="34" t="s">
        <v>134</v>
      </c>
      <c r="D1344" s="24" t="s">
        <v>66</v>
      </c>
      <c r="E1344" s="33">
        <v>5029.4699999999993</v>
      </c>
      <c r="F1344" s="33"/>
      <c r="G1344" s="33"/>
      <c r="H1344" s="33">
        <f t="shared" si="20"/>
        <v>5029.4699999999993</v>
      </c>
    </row>
    <row r="1345" spans="1:8" x14ac:dyDescent="0.25">
      <c r="A1345" s="143" t="s">
        <v>5803</v>
      </c>
      <c r="B1345" s="34" t="s">
        <v>1737</v>
      </c>
      <c r="C1345" s="34" t="s">
        <v>134</v>
      </c>
      <c r="D1345" s="24" t="s">
        <v>66</v>
      </c>
      <c r="E1345" s="33">
        <v>82254.430000000008</v>
      </c>
      <c r="F1345" s="33">
        <v>28920.03</v>
      </c>
      <c r="G1345" s="33"/>
      <c r="H1345" s="33">
        <f t="shared" si="20"/>
        <v>111174.46</v>
      </c>
    </row>
    <row r="1346" spans="1:8" x14ac:dyDescent="0.25">
      <c r="A1346" s="143" t="s">
        <v>5804</v>
      </c>
      <c r="B1346" s="34" t="s">
        <v>1738</v>
      </c>
      <c r="C1346" s="34" t="s">
        <v>134</v>
      </c>
      <c r="D1346" s="24" t="s">
        <v>66</v>
      </c>
      <c r="E1346" s="33">
        <v>164473.16</v>
      </c>
      <c r="F1346" s="33">
        <v>152986.93</v>
      </c>
      <c r="G1346" s="33"/>
      <c r="H1346" s="33">
        <f t="shared" si="20"/>
        <v>317460.08999999997</v>
      </c>
    </row>
    <row r="1347" spans="1:8" x14ac:dyDescent="0.25">
      <c r="A1347" s="143" t="s">
        <v>5805</v>
      </c>
      <c r="B1347" s="34" t="s">
        <v>1739</v>
      </c>
      <c r="C1347" s="34" t="s">
        <v>134</v>
      </c>
      <c r="D1347" s="24" t="s">
        <v>66</v>
      </c>
      <c r="E1347" s="33">
        <v>6680.78</v>
      </c>
      <c r="F1347" s="33"/>
      <c r="G1347" s="33"/>
      <c r="H1347" s="33">
        <f t="shared" si="20"/>
        <v>6680.78</v>
      </c>
    </row>
    <row r="1348" spans="1:8" x14ac:dyDescent="0.25">
      <c r="A1348" s="143" t="s">
        <v>5806</v>
      </c>
      <c r="B1348" s="34" t="s">
        <v>1740</v>
      </c>
      <c r="C1348" s="34" t="s">
        <v>134</v>
      </c>
      <c r="D1348" s="24" t="s">
        <v>66</v>
      </c>
      <c r="E1348" s="33">
        <v>13000</v>
      </c>
      <c r="F1348" s="33"/>
      <c r="G1348" s="33"/>
      <c r="H1348" s="33">
        <f t="shared" si="20"/>
        <v>13000</v>
      </c>
    </row>
    <row r="1349" spans="1:8" x14ac:dyDescent="0.25">
      <c r="A1349" s="143" t="s">
        <v>5807</v>
      </c>
      <c r="B1349" s="34" t="s">
        <v>1741</v>
      </c>
      <c r="C1349" s="34" t="s">
        <v>134</v>
      </c>
      <c r="D1349" s="24" t="s">
        <v>66</v>
      </c>
      <c r="E1349" s="33">
        <v>242533.19</v>
      </c>
      <c r="F1349" s="33">
        <v>133497.04</v>
      </c>
      <c r="G1349" s="33"/>
      <c r="H1349" s="33">
        <f t="shared" si="20"/>
        <v>376030.23</v>
      </c>
    </row>
    <row r="1350" spans="1:8" x14ac:dyDescent="0.25">
      <c r="A1350" s="143" t="s">
        <v>5808</v>
      </c>
      <c r="B1350" s="34" t="s">
        <v>1742</v>
      </c>
      <c r="C1350" s="34" t="s">
        <v>134</v>
      </c>
      <c r="D1350" s="24" t="s">
        <v>66</v>
      </c>
      <c r="E1350" s="33">
        <v>1848067.0999999999</v>
      </c>
      <c r="F1350" s="33">
        <v>430507.83999999997</v>
      </c>
      <c r="G1350" s="33"/>
      <c r="H1350" s="33">
        <f t="shared" ref="H1350:H1413" si="21">E1350+F1350+G1350</f>
        <v>2278574.94</v>
      </c>
    </row>
    <row r="1351" spans="1:8" x14ac:dyDescent="0.25">
      <c r="A1351" s="143" t="s">
        <v>5809</v>
      </c>
      <c r="B1351" s="34" t="s">
        <v>1743</v>
      </c>
      <c r="C1351" s="34" t="s">
        <v>134</v>
      </c>
      <c r="D1351" s="24" t="s">
        <v>66</v>
      </c>
      <c r="E1351" s="33">
        <v>217953.85</v>
      </c>
      <c r="F1351" s="33">
        <v>340191.04</v>
      </c>
      <c r="G1351" s="33"/>
      <c r="H1351" s="33">
        <f t="shared" si="21"/>
        <v>558144.89</v>
      </c>
    </row>
    <row r="1352" spans="1:8" x14ac:dyDescent="0.25">
      <c r="A1352" s="143" t="s">
        <v>5810</v>
      </c>
      <c r="B1352" s="34" t="s">
        <v>1744</v>
      </c>
      <c r="C1352" s="34" t="s">
        <v>134</v>
      </c>
      <c r="D1352" s="24" t="s">
        <v>66</v>
      </c>
      <c r="E1352" s="33">
        <v>15149.79</v>
      </c>
      <c r="F1352" s="33"/>
      <c r="G1352" s="33"/>
      <c r="H1352" s="33">
        <f t="shared" si="21"/>
        <v>15149.79</v>
      </c>
    </row>
    <row r="1353" spans="1:8" x14ac:dyDescent="0.25">
      <c r="A1353" s="143" t="s">
        <v>5811</v>
      </c>
      <c r="B1353" s="34" t="s">
        <v>1745</v>
      </c>
      <c r="C1353" s="34" t="s">
        <v>134</v>
      </c>
      <c r="D1353" s="24" t="s">
        <v>66</v>
      </c>
      <c r="E1353" s="33">
        <v>168307.25</v>
      </c>
      <c r="F1353" s="33">
        <v>76890.61</v>
      </c>
      <c r="G1353" s="33"/>
      <c r="H1353" s="33">
        <f t="shared" si="21"/>
        <v>245197.86</v>
      </c>
    </row>
    <row r="1354" spans="1:8" x14ac:dyDescent="0.25">
      <c r="A1354" s="143" t="s">
        <v>5812</v>
      </c>
      <c r="B1354" s="34" t="s">
        <v>1746</v>
      </c>
      <c r="C1354" s="34" t="s">
        <v>134</v>
      </c>
      <c r="D1354" s="24" t="s">
        <v>66</v>
      </c>
      <c r="E1354" s="33">
        <v>70899.899999999994</v>
      </c>
      <c r="F1354" s="33"/>
      <c r="G1354" s="33"/>
      <c r="H1354" s="33">
        <f t="shared" si="21"/>
        <v>70899.899999999994</v>
      </c>
    </row>
    <row r="1355" spans="1:8" x14ac:dyDescent="0.25">
      <c r="A1355" s="143" t="s">
        <v>5813</v>
      </c>
      <c r="B1355" s="34" t="s">
        <v>1747</v>
      </c>
      <c r="C1355" s="34" t="s">
        <v>134</v>
      </c>
      <c r="D1355" s="24" t="s">
        <v>66</v>
      </c>
      <c r="E1355" s="33">
        <v>219386.35</v>
      </c>
      <c r="F1355" s="33"/>
      <c r="G1355" s="33"/>
      <c r="H1355" s="33">
        <f t="shared" si="21"/>
        <v>219386.35</v>
      </c>
    </row>
    <row r="1356" spans="1:8" x14ac:dyDescent="0.25">
      <c r="A1356" s="143" t="s">
        <v>5814</v>
      </c>
      <c r="B1356" s="34" t="s">
        <v>1748</v>
      </c>
      <c r="C1356" s="34" t="s">
        <v>134</v>
      </c>
      <c r="D1356" s="24" t="s">
        <v>66</v>
      </c>
      <c r="E1356" s="33">
        <v>358985.48</v>
      </c>
      <c r="F1356" s="33">
        <v>225505.49</v>
      </c>
      <c r="G1356" s="33"/>
      <c r="H1356" s="33">
        <f t="shared" si="21"/>
        <v>584490.97</v>
      </c>
    </row>
    <row r="1357" spans="1:8" x14ac:dyDescent="0.25">
      <c r="A1357" s="143" t="s">
        <v>5815</v>
      </c>
      <c r="B1357" s="34" t="s">
        <v>1749</v>
      </c>
      <c r="C1357" s="34" t="s">
        <v>134</v>
      </c>
      <c r="D1357" s="24" t="s">
        <v>66</v>
      </c>
      <c r="E1357" s="33">
        <v>10713755.32</v>
      </c>
      <c r="F1357" s="33">
        <v>1735196.86</v>
      </c>
      <c r="G1357" s="33"/>
      <c r="H1357" s="33">
        <f t="shared" si="21"/>
        <v>12448952.18</v>
      </c>
    </row>
    <row r="1358" spans="1:8" x14ac:dyDescent="0.25">
      <c r="A1358" s="143" t="s">
        <v>5816</v>
      </c>
      <c r="B1358" s="34" t="s">
        <v>1750</v>
      </c>
      <c r="C1358" s="34" t="s">
        <v>134</v>
      </c>
      <c r="D1358" s="24" t="s">
        <v>66</v>
      </c>
      <c r="E1358" s="33">
        <v>8024.13</v>
      </c>
      <c r="F1358" s="33"/>
      <c r="G1358" s="33"/>
      <c r="H1358" s="33">
        <f t="shared" si="21"/>
        <v>8024.13</v>
      </c>
    </row>
    <row r="1359" spans="1:8" x14ac:dyDescent="0.25">
      <c r="A1359" s="143" t="s">
        <v>5817</v>
      </c>
      <c r="B1359" s="34" t="s">
        <v>1751</v>
      </c>
      <c r="C1359" s="34" t="s">
        <v>134</v>
      </c>
      <c r="D1359" s="24" t="s">
        <v>66</v>
      </c>
      <c r="E1359" s="33">
        <v>80824.02</v>
      </c>
      <c r="F1359" s="33">
        <v>23357.56</v>
      </c>
      <c r="G1359" s="33"/>
      <c r="H1359" s="33">
        <f t="shared" si="21"/>
        <v>104181.58</v>
      </c>
    </row>
    <row r="1360" spans="1:8" x14ac:dyDescent="0.25">
      <c r="A1360" s="143" t="s">
        <v>5818</v>
      </c>
      <c r="B1360" s="34" t="s">
        <v>1752</v>
      </c>
      <c r="C1360" s="34" t="s">
        <v>134</v>
      </c>
      <c r="D1360" s="24" t="s">
        <v>66</v>
      </c>
      <c r="E1360" s="33">
        <v>15666.11</v>
      </c>
      <c r="F1360" s="33">
        <v>54027.51</v>
      </c>
      <c r="G1360" s="33"/>
      <c r="H1360" s="33">
        <f t="shared" si="21"/>
        <v>69693.62</v>
      </c>
    </row>
    <row r="1361" spans="1:8" x14ac:dyDescent="0.25">
      <c r="A1361" s="143" t="s">
        <v>5819</v>
      </c>
      <c r="B1361" s="34" t="s">
        <v>1753</v>
      </c>
      <c r="C1361" s="34" t="s">
        <v>134</v>
      </c>
      <c r="D1361" s="24" t="s">
        <v>66</v>
      </c>
      <c r="E1361" s="33">
        <v>53953.760000000002</v>
      </c>
      <c r="F1361" s="33">
        <v>28773.25</v>
      </c>
      <c r="G1361" s="33"/>
      <c r="H1361" s="33">
        <f t="shared" si="21"/>
        <v>82727.010000000009</v>
      </c>
    </row>
    <row r="1362" spans="1:8" x14ac:dyDescent="0.25">
      <c r="A1362" s="143" t="s">
        <v>5820</v>
      </c>
      <c r="B1362" s="34" t="s">
        <v>1754</v>
      </c>
      <c r="C1362" s="34" t="s">
        <v>134</v>
      </c>
      <c r="D1362" s="24" t="s">
        <v>66</v>
      </c>
      <c r="E1362" s="33">
        <v>52957.62</v>
      </c>
      <c r="F1362" s="33"/>
      <c r="G1362" s="33"/>
      <c r="H1362" s="33">
        <f t="shared" si="21"/>
        <v>52957.62</v>
      </c>
    </row>
    <row r="1363" spans="1:8" x14ac:dyDescent="0.25">
      <c r="A1363" s="143" t="s">
        <v>5821</v>
      </c>
      <c r="B1363" s="34" t="s">
        <v>1755</v>
      </c>
      <c r="C1363" s="34" t="s">
        <v>134</v>
      </c>
      <c r="D1363" s="24" t="s">
        <v>66</v>
      </c>
      <c r="E1363" s="33">
        <v>15029.71</v>
      </c>
      <c r="F1363" s="33"/>
      <c r="G1363" s="33"/>
      <c r="H1363" s="33">
        <f t="shared" si="21"/>
        <v>15029.71</v>
      </c>
    </row>
    <row r="1364" spans="1:8" x14ac:dyDescent="0.25">
      <c r="A1364" s="143" t="s">
        <v>5822</v>
      </c>
      <c r="B1364" s="34" t="s">
        <v>1756</v>
      </c>
      <c r="C1364" s="34" t="s">
        <v>134</v>
      </c>
      <c r="D1364" s="24" t="s">
        <v>66</v>
      </c>
      <c r="E1364" s="33">
        <v>22777.62</v>
      </c>
      <c r="F1364" s="33"/>
      <c r="G1364" s="33"/>
      <c r="H1364" s="33">
        <f t="shared" si="21"/>
        <v>22777.62</v>
      </c>
    </row>
    <row r="1365" spans="1:8" x14ac:dyDescent="0.25">
      <c r="A1365" s="143" t="s">
        <v>5823</v>
      </c>
      <c r="B1365" s="34" t="s">
        <v>1757</v>
      </c>
      <c r="C1365" s="34" t="s">
        <v>134</v>
      </c>
      <c r="D1365" s="24" t="s">
        <v>66</v>
      </c>
      <c r="E1365" s="33">
        <v>113049.77</v>
      </c>
      <c r="F1365" s="33">
        <v>30144.23</v>
      </c>
      <c r="G1365" s="33"/>
      <c r="H1365" s="33">
        <f t="shared" si="21"/>
        <v>143194</v>
      </c>
    </row>
    <row r="1366" spans="1:8" x14ac:dyDescent="0.25">
      <c r="A1366" s="143" t="s">
        <v>5824</v>
      </c>
      <c r="B1366" s="34" t="s">
        <v>1758</v>
      </c>
      <c r="C1366" s="34" t="s">
        <v>134</v>
      </c>
      <c r="D1366" s="24" t="s">
        <v>66</v>
      </c>
      <c r="E1366" s="33">
        <v>27390</v>
      </c>
      <c r="F1366" s="33"/>
      <c r="G1366" s="33"/>
      <c r="H1366" s="33">
        <f t="shared" si="21"/>
        <v>27390</v>
      </c>
    </row>
    <row r="1367" spans="1:8" x14ac:dyDescent="0.25">
      <c r="A1367" s="143" t="s">
        <v>5825</v>
      </c>
      <c r="B1367" s="34" t="s">
        <v>1759</v>
      </c>
      <c r="C1367" s="34" t="s">
        <v>134</v>
      </c>
      <c r="D1367" s="24" t="s">
        <v>66</v>
      </c>
      <c r="E1367" s="33">
        <v>21267.55</v>
      </c>
      <c r="F1367" s="33">
        <v>26447.14</v>
      </c>
      <c r="G1367" s="33"/>
      <c r="H1367" s="33">
        <f t="shared" si="21"/>
        <v>47714.69</v>
      </c>
    </row>
    <row r="1368" spans="1:8" x14ac:dyDescent="0.25">
      <c r="A1368" s="143" t="s">
        <v>5826</v>
      </c>
      <c r="B1368" s="34" t="s">
        <v>1760</v>
      </c>
      <c r="C1368" s="34" t="s">
        <v>134</v>
      </c>
      <c r="D1368" s="24" t="s">
        <v>66</v>
      </c>
      <c r="E1368" s="33">
        <v>7082.04</v>
      </c>
      <c r="F1368" s="33"/>
      <c r="G1368" s="33"/>
      <c r="H1368" s="33">
        <f t="shared" si="21"/>
        <v>7082.04</v>
      </c>
    </row>
    <row r="1369" spans="1:8" x14ac:dyDescent="0.25">
      <c r="A1369" s="143" t="s">
        <v>5827</v>
      </c>
      <c r="B1369" s="34" t="s">
        <v>1761</v>
      </c>
      <c r="C1369" s="34" t="s">
        <v>134</v>
      </c>
      <c r="D1369" s="24" t="s">
        <v>66</v>
      </c>
      <c r="E1369" s="33">
        <v>9500</v>
      </c>
      <c r="F1369" s="33"/>
      <c r="G1369" s="33"/>
      <c r="H1369" s="33">
        <f t="shared" si="21"/>
        <v>9500</v>
      </c>
    </row>
    <row r="1370" spans="1:8" x14ac:dyDescent="0.25">
      <c r="A1370" s="143" t="s">
        <v>5828</v>
      </c>
      <c r="B1370" s="34" t="s">
        <v>1762</v>
      </c>
      <c r="C1370" s="34" t="s">
        <v>134</v>
      </c>
      <c r="D1370" s="24" t="s">
        <v>66</v>
      </c>
      <c r="E1370" s="33">
        <v>181467.42</v>
      </c>
      <c r="F1370" s="33">
        <v>64831.65</v>
      </c>
      <c r="G1370" s="33"/>
      <c r="H1370" s="33">
        <f t="shared" si="21"/>
        <v>246299.07</v>
      </c>
    </row>
    <row r="1371" spans="1:8" x14ac:dyDescent="0.25">
      <c r="A1371" s="143" t="s">
        <v>5829</v>
      </c>
      <c r="B1371" s="34" t="s">
        <v>1763</v>
      </c>
      <c r="C1371" s="34" t="s">
        <v>134</v>
      </c>
      <c r="D1371" s="24" t="s">
        <v>66</v>
      </c>
      <c r="E1371" s="33">
        <v>44783.55</v>
      </c>
      <c r="F1371" s="33"/>
      <c r="G1371" s="33"/>
      <c r="H1371" s="33">
        <f t="shared" si="21"/>
        <v>44783.55</v>
      </c>
    </row>
    <row r="1372" spans="1:8" x14ac:dyDescent="0.25">
      <c r="A1372" s="143" t="s">
        <v>5830</v>
      </c>
      <c r="B1372" s="34" t="s">
        <v>1764</v>
      </c>
      <c r="C1372" s="34" t="s">
        <v>134</v>
      </c>
      <c r="D1372" s="24" t="s">
        <v>66</v>
      </c>
      <c r="E1372" s="33">
        <v>83703.91</v>
      </c>
      <c r="F1372" s="33"/>
      <c r="G1372" s="33"/>
      <c r="H1372" s="33">
        <f t="shared" si="21"/>
        <v>83703.91</v>
      </c>
    </row>
    <row r="1373" spans="1:8" x14ac:dyDescent="0.25">
      <c r="A1373" s="143" t="s">
        <v>5831</v>
      </c>
      <c r="B1373" s="34" t="s">
        <v>1765</v>
      </c>
      <c r="C1373" s="34" t="s">
        <v>134</v>
      </c>
      <c r="D1373" s="24" t="s">
        <v>66</v>
      </c>
      <c r="E1373" s="33">
        <v>120654.22</v>
      </c>
      <c r="F1373" s="33"/>
      <c r="G1373" s="33"/>
      <c r="H1373" s="33">
        <f t="shared" si="21"/>
        <v>120654.22</v>
      </c>
    </row>
    <row r="1374" spans="1:8" x14ac:dyDescent="0.25">
      <c r="A1374" s="143" t="s">
        <v>5832</v>
      </c>
      <c r="B1374" s="34" t="s">
        <v>1766</v>
      </c>
      <c r="C1374" s="34" t="s">
        <v>134</v>
      </c>
      <c r="D1374" s="24" t="s">
        <v>66</v>
      </c>
      <c r="E1374" s="33">
        <v>10148</v>
      </c>
      <c r="F1374" s="33">
        <v>35955.81</v>
      </c>
      <c r="G1374" s="33"/>
      <c r="H1374" s="33">
        <f t="shared" si="21"/>
        <v>46103.81</v>
      </c>
    </row>
    <row r="1375" spans="1:8" x14ac:dyDescent="0.25">
      <c r="A1375" s="143" t="s">
        <v>5833</v>
      </c>
      <c r="B1375" s="34" t="s">
        <v>1767</v>
      </c>
      <c r="C1375" s="34" t="s">
        <v>134</v>
      </c>
      <c r="D1375" s="24" t="s">
        <v>66</v>
      </c>
      <c r="E1375" s="33">
        <v>193573.89</v>
      </c>
      <c r="F1375" s="33"/>
      <c r="G1375" s="33"/>
      <c r="H1375" s="33">
        <f t="shared" si="21"/>
        <v>193573.89</v>
      </c>
    </row>
    <row r="1376" spans="1:8" x14ac:dyDescent="0.25">
      <c r="A1376" s="143" t="s">
        <v>5834</v>
      </c>
      <c r="B1376" s="34" t="s">
        <v>1768</v>
      </c>
      <c r="C1376" s="34" t="s">
        <v>134</v>
      </c>
      <c r="D1376" s="24" t="s">
        <v>66</v>
      </c>
      <c r="E1376" s="33">
        <v>240665.63</v>
      </c>
      <c r="F1376" s="33">
        <v>96829.55</v>
      </c>
      <c r="G1376" s="33"/>
      <c r="H1376" s="33">
        <f t="shared" si="21"/>
        <v>337495.18</v>
      </c>
    </row>
    <row r="1377" spans="1:8" x14ac:dyDescent="0.25">
      <c r="A1377" s="143" t="s">
        <v>5835</v>
      </c>
      <c r="B1377" s="34" t="s">
        <v>1769</v>
      </c>
      <c r="C1377" s="34" t="s">
        <v>134</v>
      </c>
      <c r="D1377" s="24" t="s">
        <v>66</v>
      </c>
      <c r="E1377" s="33">
        <v>13000</v>
      </c>
      <c r="F1377" s="33"/>
      <c r="G1377" s="33"/>
      <c r="H1377" s="33">
        <f t="shared" si="21"/>
        <v>13000</v>
      </c>
    </row>
    <row r="1378" spans="1:8" x14ac:dyDescent="0.25">
      <c r="A1378" s="143" t="s">
        <v>5836</v>
      </c>
      <c r="B1378" s="34" t="s">
        <v>1770</v>
      </c>
      <c r="C1378" s="34" t="s">
        <v>134</v>
      </c>
      <c r="D1378" s="24" t="s">
        <v>66</v>
      </c>
      <c r="E1378" s="33">
        <v>174330.90999999997</v>
      </c>
      <c r="F1378" s="33">
        <v>93668.82</v>
      </c>
      <c r="G1378" s="33"/>
      <c r="H1378" s="33">
        <f t="shared" si="21"/>
        <v>267999.73</v>
      </c>
    </row>
    <row r="1379" spans="1:8" x14ac:dyDescent="0.25">
      <c r="A1379" s="143" t="s">
        <v>5837</v>
      </c>
      <c r="B1379" s="34" t="s">
        <v>1771</v>
      </c>
      <c r="C1379" s="34" t="s">
        <v>134</v>
      </c>
      <c r="D1379" s="24" t="s">
        <v>66</v>
      </c>
      <c r="E1379" s="33">
        <v>67726.460000000006</v>
      </c>
      <c r="F1379" s="33">
        <v>23526.51</v>
      </c>
      <c r="G1379" s="33"/>
      <c r="H1379" s="33">
        <f t="shared" si="21"/>
        <v>91252.97</v>
      </c>
    </row>
    <row r="1380" spans="1:8" x14ac:dyDescent="0.25">
      <c r="A1380" s="143" t="s">
        <v>5838</v>
      </c>
      <c r="B1380" s="34" t="s">
        <v>1772</v>
      </c>
      <c r="C1380" s="34" t="s">
        <v>134</v>
      </c>
      <c r="D1380" s="24" t="s">
        <v>66</v>
      </c>
      <c r="E1380" s="33">
        <v>345293.51</v>
      </c>
      <c r="F1380" s="33"/>
      <c r="G1380" s="33"/>
      <c r="H1380" s="33">
        <f t="shared" si="21"/>
        <v>345293.51</v>
      </c>
    </row>
    <row r="1381" spans="1:8" x14ac:dyDescent="0.25">
      <c r="A1381" s="143" t="s">
        <v>5839</v>
      </c>
      <c r="B1381" s="34" t="s">
        <v>1773</v>
      </c>
      <c r="C1381" s="34" t="s">
        <v>134</v>
      </c>
      <c r="D1381" s="24" t="s">
        <v>66</v>
      </c>
      <c r="E1381" s="33">
        <v>53977.46</v>
      </c>
      <c r="F1381" s="33">
        <v>17961.169999999998</v>
      </c>
      <c r="G1381" s="33"/>
      <c r="H1381" s="33">
        <f t="shared" si="21"/>
        <v>71938.63</v>
      </c>
    </row>
    <row r="1382" spans="1:8" x14ac:dyDescent="0.25">
      <c r="A1382" s="143" t="s">
        <v>5840</v>
      </c>
      <c r="B1382" s="34" t="s">
        <v>1774</v>
      </c>
      <c r="C1382" s="34" t="s">
        <v>134</v>
      </c>
      <c r="D1382" s="24" t="s">
        <v>66</v>
      </c>
      <c r="E1382" s="33">
        <v>34179.040000000001</v>
      </c>
      <c r="F1382" s="33"/>
      <c r="G1382" s="33"/>
      <c r="H1382" s="33">
        <f t="shared" si="21"/>
        <v>34179.040000000001</v>
      </c>
    </row>
    <row r="1383" spans="1:8" x14ac:dyDescent="0.25">
      <c r="A1383" s="143" t="s">
        <v>5841</v>
      </c>
      <c r="B1383" s="34" t="s">
        <v>1775</v>
      </c>
      <c r="C1383" s="34" t="s">
        <v>134</v>
      </c>
      <c r="D1383" s="24" t="s">
        <v>66</v>
      </c>
      <c r="E1383" s="33">
        <v>76466.52</v>
      </c>
      <c r="F1383" s="33"/>
      <c r="G1383" s="33"/>
      <c r="H1383" s="33">
        <f t="shared" si="21"/>
        <v>76466.52</v>
      </c>
    </row>
    <row r="1384" spans="1:8" x14ac:dyDescent="0.25">
      <c r="A1384" s="143" t="s">
        <v>5842</v>
      </c>
      <c r="B1384" s="34" t="s">
        <v>1776</v>
      </c>
      <c r="C1384" s="34" t="s">
        <v>134</v>
      </c>
      <c r="D1384" s="24" t="s">
        <v>66</v>
      </c>
      <c r="E1384" s="33">
        <v>170547.77000000002</v>
      </c>
      <c r="F1384" s="33">
        <v>53296.26</v>
      </c>
      <c r="G1384" s="33"/>
      <c r="H1384" s="33">
        <f t="shared" si="21"/>
        <v>223844.03000000003</v>
      </c>
    </row>
    <row r="1385" spans="1:8" x14ac:dyDescent="0.25">
      <c r="A1385" s="143" t="s">
        <v>5843</v>
      </c>
      <c r="B1385" s="34" t="s">
        <v>1777</v>
      </c>
      <c r="C1385" s="34" t="s">
        <v>134</v>
      </c>
      <c r="D1385" s="24" t="s">
        <v>66</v>
      </c>
      <c r="E1385" s="33">
        <v>5654.43</v>
      </c>
      <c r="F1385" s="33"/>
      <c r="G1385" s="33"/>
      <c r="H1385" s="33">
        <f t="shared" si="21"/>
        <v>5654.43</v>
      </c>
    </row>
    <row r="1386" spans="1:8" x14ac:dyDescent="0.25">
      <c r="A1386" s="143" t="s">
        <v>5844</v>
      </c>
      <c r="B1386" s="34" t="s">
        <v>1778</v>
      </c>
      <c r="C1386" s="34" t="s">
        <v>134</v>
      </c>
      <c r="D1386" s="24" t="s">
        <v>66</v>
      </c>
      <c r="E1386" s="33">
        <v>270126.49</v>
      </c>
      <c r="F1386" s="33">
        <v>3508.56</v>
      </c>
      <c r="G1386" s="33"/>
      <c r="H1386" s="33">
        <f t="shared" si="21"/>
        <v>273635.05</v>
      </c>
    </row>
    <row r="1387" spans="1:8" x14ac:dyDescent="0.25">
      <c r="A1387" s="143" t="s">
        <v>5845</v>
      </c>
      <c r="B1387" s="34" t="s">
        <v>1779</v>
      </c>
      <c r="C1387" s="34" t="s">
        <v>134</v>
      </c>
      <c r="D1387" s="24" t="s">
        <v>66</v>
      </c>
      <c r="E1387" s="33">
        <v>429970.27</v>
      </c>
      <c r="F1387" s="33">
        <v>72804.97</v>
      </c>
      <c r="G1387" s="33"/>
      <c r="H1387" s="33">
        <f t="shared" si="21"/>
        <v>502775.24</v>
      </c>
    </row>
    <row r="1388" spans="1:8" x14ac:dyDescent="0.25">
      <c r="A1388" s="143" t="s">
        <v>5846</v>
      </c>
      <c r="B1388" s="34" t="s">
        <v>1780</v>
      </c>
      <c r="C1388" s="34" t="s">
        <v>134</v>
      </c>
      <c r="D1388" s="24" t="s">
        <v>66</v>
      </c>
      <c r="E1388" s="33">
        <v>3912.81</v>
      </c>
      <c r="F1388" s="33"/>
      <c r="G1388" s="33"/>
      <c r="H1388" s="33">
        <f t="shared" si="21"/>
        <v>3912.81</v>
      </c>
    </row>
    <row r="1389" spans="1:8" x14ac:dyDescent="0.25">
      <c r="A1389" s="143" t="s">
        <v>5847</v>
      </c>
      <c r="B1389" s="34" t="s">
        <v>1781</v>
      </c>
      <c r="C1389" s="34" t="s">
        <v>134</v>
      </c>
      <c r="D1389" s="24" t="s">
        <v>66</v>
      </c>
      <c r="E1389" s="33">
        <v>84609.29</v>
      </c>
      <c r="F1389" s="33">
        <v>59940.9</v>
      </c>
      <c r="G1389" s="33"/>
      <c r="H1389" s="33">
        <f t="shared" si="21"/>
        <v>144550.19</v>
      </c>
    </row>
    <row r="1390" spans="1:8" x14ac:dyDescent="0.25">
      <c r="A1390" s="143" t="s">
        <v>5848</v>
      </c>
      <c r="B1390" s="34" t="s">
        <v>1782</v>
      </c>
      <c r="C1390" s="34" t="s">
        <v>134</v>
      </c>
      <c r="D1390" s="24" t="s">
        <v>66</v>
      </c>
      <c r="E1390" s="33">
        <v>84264.16</v>
      </c>
      <c r="F1390" s="33"/>
      <c r="G1390" s="33"/>
      <c r="H1390" s="33">
        <f t="shared" si="21"/>
        <v>84264.16</v>
      </c>
    </row>
    <row r="1391" spans="1:8" x14ac:dyDescent="0.25">
      <c r="A1391" s="143" t="s">
        <v>5849</v>
      </c>
      <c r="B1391" s="34" t="s">
        <v>1783</v>
      </c>
      <c r="C1391" s="34" t="s">
        <v>134</v>
      </c>
      <c r="D1391" s="24" t="s">
        <v>66</v>
      </c>
      <c r="E1391" s="33"/>
      <c r="F1391" s="33">
        <v>605</v>
      </c>
      <c r="G1391" s="33"/>
      <c r="H1391" s="33">
        <f t="shared" si="21"/>
        <v>605</v>
      </c>
    </row>
    <row r="1392" spans="1:8" x14ac:dyDescent="0.25">
      <c r="A1392" s="143" t="s">
        <v>5850</v>
      </c>
      <c r="B1392" s="34" t="s">
        <v>1784</v>
      </c>
      <c r="C1392" s="34" t="s">
        <v>134</v>
      </c>
      <c r="D1392" s="24" t="s">
        <v>66</v>
      </c>
      <c r="E1392" s="33">
        <v>5172.0200000000004</v>
      </c>
      <c r="F1392" s="33">
        <v>4680</v>
      </c>
      <c r="G1392" s="33"/>
      <c r="H1392" s="33">
        <f t="shared" si="21"/>
        <v>9852.02</v>
      </c>
    </row>
    <row r="1393" spans="1:8" x14ac:dyDescent="0.25">
      <c r="A1393" s="143" t="s">
        <v>5851</v>
      </c>
      <c r="B1393" s="34" t="s">
        <v>1785</v>
      </c>
      <c r="C1393" s="34" t="s">
        <v>134</v>
      </c>
      <c r="D1393" s="24" t="s">
        <v>66</v>
      </c>
      <c r="E1393" s="33"/>
      <c r="F1393" s="33">
        <v>4226.83</v>
      </c>
      <c r="G1393" s="33"/>
      <c r="H1393" s="33">
        <f t="shared" si="21"/>
        <v>4226.83</v>
      </c>
    </row>
    <row r="1394" spans="1:8" x14ac:dyDescent="0.25">
      <c r="A1394" s="143" t="s">
        <v>5852</v>
      </c>
      <c r="B1394" s="34" t="s">
        <v>1786</v>
      </c>
      <c r="C1394" s="34" t="s">
        <v>134</v>
      </c>
      <c r="D1394" s="24" t="s">
        <v>66</v>
      </c>
      <c r="E1394" s="33">
        <v>7502.56</v>
      </c>
      <c r="F1394" s="33"/>
      <c r="G1394" s="33"/>
      <c r="H1394" s="33">
        <f t="shared" si="21"/>
        <v>7502.56</v>
      </c>
    </row>
    <row r="1395" spans="1:8" x14ac:dyDescent="0.25">
      <c r="A1395" s="143" t="s">
        <v>5853</v>
      </c>
      <c r="B1395" s="34" t="s">
        <v>1787</v>
      </c>
      <c r="C1395" s="34" t="s">
        <v>134</v>
      </c>
      <c r="D1395" s="24" t="s">
        <v>66</v>
      </c>
      <c r="E1395" s="33">
        <v>10526.32</v>
      </c>
      <c r="F1395" s="33"/>
      <c r="G1395" s="33"/>
      <c r="H1395" s="33">
        <f t="shared" si="21"/>
        <v>10526.32</v>
      </c>
    </row>
    <row r="1396" spans="1:8" x14ac:dyDescent="0.25">
      <c r="A1396" s="143" t="s">
        <v>5854</v>
      </c>
      <c r="B1396" s="34" t="s">
        <v>1788</v>
      </c>
      <c r="C1396" s="34" t="s">
        <v>134</v>
      </c>
      <c r="D1396" s="24" t="s">
        <v>66</v>
      </c>
      <c r="E1396" s="33">
        <v>18941.740000000002</v>
      </c>
      <c r="F1396" s="33">
        <v>11005.78</v>
      </c>
      <c r="G1396" s="33"/>
      <c r="H1396" s="33">
        <f t="shared" si="21"/>
        <v>29947.520000000004</v>
      </c>
    </row>
    <row r="1397" spans="1:8" x14ac:dyDescent="0.25">
      <c r="A1397" s="143" t="s">
        <v>5855</v>
      </c>
      <c r="B1397" s="34" t="s">
        <v>1789</v>
      </c>
      <c r="C1397" s="34" t="s">
        <v>134</v>
      </c>
      <c r="D1397" s="24" t="s">
        <v>66</v>
      </c>
      <c r="E1397" s="33">
        <v>196875.51999999999</v>
      </c>
      <c r="F1397" s="33">
        <v>214346.04</v>
      </c>
      <c r="G1397" s="33"/>
      <c r="H1397" s="33">
        <f t="shared" si="21"/>
        <v>411221.56</v>
      </c>
    </row>
    <row r="1398" spans="1:8" x14ac:dyDescent="0.25">
      <c r="A1398" s="143" t="s">
        <v>5856</v>
      </c>
      <c r="B1398" s="34" t="s">
        <v>1790</v>
      </c>
      <c r="C1398" s="34" t="s">
        <v>134</v>
      </c>
      <c r="D1398" s="24" t="s">
        <v>66</v>
      </c>
      <c r="E1398" s="33">
        <v>833220.72000000009</v>
      </c>
      <c r="F1398" s="33"/>
      <c r="G1398" s="33"/>
      <c r="H1398" s="33">
        <f t="shared" si="21"/>
        <v>833220.72000000009</v>
      </c>
    </row>
    <row r="1399" spans="1:8" x14ac:dyDescent="0.25">
      <c r="A1399" s="143" t="s">
        <v>5857</v>
      </c>
      <c r="B1399" s="34" t="s">
        <v>1791</v>
      </c>
      <c r="C1399" s="34" t="s">
        <v>134</v>
      </c>
      <c r="D1399" s="24" t="s">
        <v>66</v>
      </c>
      <c r="E1399" s="33">
        <v>48176.75</v>
      </c>
      <c r="F1399" s="33"/>
      <c r="G1399" s="33"/>
      <c r="H1399" s="33">
        <f t="shared" si="21"/>
        <v>48176.75</v>
      </c>
    </row>
    <row r="1400" spans="1:8" x14ac:dyDescent="0.25">
      <c r="A1400" s="143" t="s">
        <v>5858</v>
      </c>
      <c r="B1400" s="34" t="s">
        <v>1792</v>
      </c>
      <c r="C1400" s="34" t="s">
        <v>134</v>
      </c>
      <c r="D1400" s="24" t="s">
        <v>66</v>
      </c>
      <c r="E1400" s="33">
        <v>1000</v>
      </c>
      <c r="F1400" s="33">
        <v>80527.740000000005</v>
      </c>
      <c r="G1400" s="33"/>
      <c r="H1400" s="33">
        <f t="shared" si="21"/>
        <v>81527.740000000005</v>
      </c>
    </row>
    <row r="1401" spans="1:8" x14ac:dyDescent="0.25">
      <c r="A1401" s="143" t="s">
        <v>5859</v>
      </c>
      <c r="B1401" s="34" t="s">
        <v>1793</v>
      </c>
      <c r="C1401" s="34" t="s">
        <v>134</v>
      </c>
      <c r="D1401" s="24" t="s">
        <v>66</v>
      </c>
      <c r="E1401" s="33">
        <v>30631.58</v>
      </c>
      <c r="F1401" s="33"/>
      <c r="G1401" s="33"/>
      <c r="H1401" s="33">
        <f t="shared" si="21"/>
        <v>30631.58</v>
      </c>
    </row>
    <row r="1402" spans="1:8" x14ac:dyDescent="0.25">
      <c r="A1402" s="143" t="s">
        <v>5860</v>
      </c>
      <c r="B1402" s="34" t="s">
        <v>1794</v>
      </c>
      <c r="C1402" s="34" t="s">
        <v>411</v>
      </c>
      <c r="D1402" s="43" t="s">
        <v>76</v>
      </c>
      <c r="E1402" s="33">
        <v>69622.41</v>
      </c>
      <c r="F1402" s="33">
        <v>38557</v>
      </c>
      <c r="G1402" s="33"/>
      <c r="H1402" s="33">
        <f t="shared" si="21"/>
        <v>108179.41</v>
      </c>
    </row>
    <row r="1403" spans="1:8" x14ac:dyDescent="0.25">
      <c r="A1403" s="143" t="s">
        <v>5861</v>
      </c>
      <c r="B1403" s="34" t="s">
        <v>1795</v>
      </c>
      <c r="C1403" s="34" t="s">
        <v>411</v>
      </c>
      <c r="D1403" s="43" t="s">
        <v>76</v>
      </c>
      <c r="E1403" s="33">
        <v>161677.70000000001</v>
      </c>
      <c r="F1403" s="33"/>
      <c r="G1403" s="33"/>
      <c r="H1403" s="33">
        <f t="shared" si="21"/>
        <v>161677.70000000001</v>
      </c>
    </row>
    <row r="1404" spans="1:8" x14ac:dyDescent="0.25">
      <c r="A1404" s="143" t="s">
        <v>5862</v>
      </c>
      <c r="B1404" s="34" t="s">
        <v>1796</v>
      </c>
      <c r="C1404" s="34" t="s">
        <v>411</v>
      </c>
      <c r="D1404" s="43" t="s">
        <v>76</v>
      </c>
      <c r="E1404" s="33"/>
      <c r="F1404" s="33">
        <v>160426.15</v>
      </c>
      <c r="G1404" s="33"/>
      <c r="H1404" s="33">
        <f t="shared" si="21"/>
        <v>160426.15</v>
      </c>
    </row>
    <row r="1405" spans="1:8" x14ac:dyDescent="0.25">
      <c r="A1405" s="143" t="s">
        <v>5863</v>
      </c>
      <c r="B1405" s="34" t="s">
        <v>1797</v>
      </c>
      <c r="C1405" s="34" t="s">
        <v>411</v>
      </c>
      <c r="D1405" s="43" t="s">
        <v>76</v>
      </c>
      <c r="E1405" s="33"/>
      <c r="F1405" s="33">
        <v>34809</v>
      </c>
      <c r="G1405" s="33"/>
      <c r="H1405" s="33">
        <f t="shared" si="21"/>
        <v>34809</v>
      </c>
    </row>
    <row r="1406" spans="1:8" x14ac:dyDescent="0.25">
      <c r="A1406" s="143" t="s">
        <v>5864</v>
      </c>
      <c r="B1406" s="34" t="s">
        <v>1798</v>
      </c>
      <c r="C1406" s="34" t="s">
        <v>411</v>
      </c>
      <c r="D1406" s="43" t="s">
        <v>76</v>
      </c>
      <c r="E1406" s="33">
        <v>1861026.16</v>
      </c>
      <c r="F1406" s="33">
        <v>124916.47</v>
      </c>
      <c r="G1406" s="33"/>
      <c r="H1406" s="33">
        <f t="shared" si="21"/>
        <v>1985942.63</v>
      </c>
    </row>
    <row r="1407" spans="1:8" x14ac:dyDescent="0.25">
      <c r="A1407" s="143" t="s">
        <v>5865</v>
      </c>
      <c r="B1407" s="34" t="s">
        <v>1799</v>
      </c>
      <c r="C1407" s="34" t="s">
        <v>411</v>
      </c>
      <c r="D1407" s="43" t="s">
        <v>76</v>
      </c>
      <c r="E1407" s="33">
        <v>2661002.14</v>
      </c>
      <c r="F1407" s="33">
        <v>104020.11</v>
      </c>
      <c r="G1407" s="33"/>
      <c r="H1407" s="33">
        <f t="shared" si="21"/>
        <v>2765022.25</v>
      </c>
    </row>
    <row r="1408" spans="1:8" x14ac:dyDescent="0.25">
      <c r="A1408" s="143"/>
      <c r="B1408" s="32" t="s">
        <v>1800</v>
      </c>
      <c r="C1408" s="34" t="s">
        <v>411</v>
      </c>
      <c r="D1408" s="43" t="s">
        <v>76</v>
      </c>
      <c r="E1408" s="33"/>
      <c r="F1408" s="33">
        <v>104925.16</v>
      </c>
      <c r="G1408" s="33"/>
      <c r="H1408" s="33">
        <f t="shared" si="21"/>
        <v>104925.16</v>
      </c>
    </row>
    <row r="1409" spans="1:8" x14ac:dyDescent="0.25">
      <c r="A1409" s="143" t="s">
        <v>5866</v>
      </c>
      <c r="B1409" s="34" t="s">
        <v>1801</v>
      </c>
      <c r="C1409" s="34" t="s">
        <v>411</v>
      </c>
      <c r="D1409" s="43" t="s">
        <v>76</v>
      </c>
      <c r="E1409" s="33">
        <v>371849.29</v>
      </c>
      <c r="F1409" s="33"/>
      <c r="G1409" s="33"/>
      <c r="H1409" s="33">
        <f t="shared" si="21"/>
        <v>371849.29</v>
      </c>
    </row>
    <row r="1410" spans="1:8" x14ac:dyDescent="0.25">
      <c r="A1410" s="143" t="s">
        <v>5867</v>
      </c>
      <c r="B1410" s="34" t="s">
        <v>1802</v>
      </c>
      <c r="C1410" s="34" t="s">
        <v>411</v>
      </c>
      <c r="D1410" s="43" t="s">
        <v>76</v>
      </c>
      <c r="E1410" s="33">
        <v>125165.96</v>
      </c>
      <c r="F1410" s="33"/>
      <c r="G1410" s="33"/>
      <c r="H1410" s="33">
        <f t="shared" si="21"/>
        <v>125165.96</v>
      </c>
    </row>
    <row r="1411" spans="1:8" x14ac:dyDescent="0.25">
      <c r="A1411" s="143" t="s">
        <v>5868</v>
      </c>
      <c r="B1411" s="34" t="s">
        <v>1803</v>
      </c>
      <c r="C1411" s="34" t="s">
        <v>411</v>
      </c>
      <c r="D1411" s="43" t="s">
        <v>76</v>
      </c>
      <c r="E1411" s="33">
        <v>1247622.92</v>
      </c>
      <c r="F1411" s="33">
        <v>181606.89</v>
      </c>
      <c r="G1411" s="33"/>
      <c r="H1411" s="33">
        <f t="shared" si="21"/>
        <v>1429229.81</v>
      </c>
    </row>
    <row r="1412" spans="1:8" x14ac:dyDescent="0.25">
      <c r="A1412" s="143" t="s">
        <v>5869</v>
      </c>
      <c r="B1412" s="34" t="s">
        <v>1804</v>
      </c>
      <c r="C1412" s="34" t="s">
        <v>411</v>
      </c>
      <c r="D1412" s="43" t="s">
        <v>76</v>
      </c>
      <c r="E1412" s="33">
        <v>7085.390000000014</v>
      </c>
      <c r="F1412" s="33"/>
      <c r="G1412" s="33"/>
      <c r="H1412" s="33">
        <f t="shared" si="21"/>
        <v>7085.390000000014</v>
      </c>
    </row>
    <row r="1413" spans="1:8" x14ac:dyDescent="0.25">
      <c r="A1413" s="143" t="s">
        <v>5870</v>
      </c>
      <c r="B1413" s="34" t="s">
        <v>1805</v>
      </c>
      <c r="C1413" s="34" t="s">
        <v>411</v>
      </c>
      <c r="D1413" s="43" t="s">
        <v>76</v>
      </c>
      <c r="E1413" s="33">
        <v>1709489.02</v>
      </c>
      <c r="F1413" s="33">
        <v>348620.61</v>
      </c>
      <c r="G1413" s="33"/>
      <c r="H1413" s="33">
        <f t="shared" si="21"/>
        <v>2058109.63</v>
      </c>
    </row>
    <row r="1414" spans="1:8" x14ac:dyDescent="0.25">
      <c r="A1414" s="143" t="s">
        <v>5871</v>
      </c>
      <c r="B1414" s="34" t="s">
        <v>1806</v>
      </c>
      <c r="C1414" s="34" t="s">
        <v>411</v>
      </c>
      <c r="D1414" s="43" t="s">
        <v>76</v>
      </c>
      <c r="E1414" s="33">
        <v>315370.46999999997</v>
      </c>
      <c r="F1414" s="33"/>
      <c r="G1414" s="33"/>
      <c r="H1414" s="33">
        <f t="shared" ref="H1414:H1477" si="22">E1414+F1414+G1414</f>
        <v>315370.46999999997</v>
      </c>
    </row>
    <row r="1415" spans="1:8" x14ac:dyDescent="0.25">
      <c r="A1415" s="143" t="s">
        <v>5872</v>
      </c>
      <c r="B1415" s="34" t="s">
        <v>1807</v>
      </c>
      <c r="C1415" s="34" t="s">
        <v>411</v>
      </c>
      <c r="D1415" s="43" t="s">
        <v>76</v>
      </c>
      <c r="E1415" s="33">
        <v>13765753.790000001</v>
      </c>
      <c r="F1415" s="33"/>
      <c r="G1415" s="33"/>
      <c r="H1415" s="33">
        <f t="shared" si="22"/>
        <v>13765753.790000001</v>
      </c>
    </row>
    <row r="1416" spans="1:8" x14ac:dyDescent="0.25">
      <c r="A1416" s="143" t="s">
        <v>5873</v>
      </c>
      <c r="B1416" s="34" t="s">
        <v>1808</v>
      </c>
      <c r="C1416" s="34" t="s">
        <v>411</v>
      </c>
      <c r="D1416" s="43" t="s">
        <v>76</v>
      </c>
      <c r="E1416" s="33">
        <v>275951.53000000003</v>
      </c>
      <c r="F1416" s="33"/>
      <c r="G1416" s="33"/>
      <c r="H1416" s="33">
        <f t="shared" si="22"/>
        <v>275951.53000000003</v>
      </c>
    </row>
    <row r="1417" spans="1:8" x14ac:dyDescent="0.25">
      <c r="A1417" s="143" t="s">
        <v>5874</v>
      </c>
      <c r="B1417" s="34" t="s">
        <v>1809</v>
      </c>
      <c r="C1417" s="34" t="s">
        <v>411</v>
      </c>
      <c r="D1417" s="43" t="s">
        <v>76</v>
      </c>
      <c r="E1417" s="33">
        <v>257133.47</v>
      </c>
      <c r="F1417" s="33">
        <v>201582.16</v>
      </c>
      <c r="G1417" s="33"/>
      <c r="H1417" s="33">
        <f t="shared" si="22"/>
        <v>458715.63</v>
      </c>
    </row>
    <row r="1418" spans="1:8" x14ac:dyDescent="0.25">
      <c r="A1418" s="143" t="s">
        <v>5875</v>
      </c>
      <c r="B1418" s="34" t="s">
        <v>1810</v>
      </c>
      <c r="C1418" s="34" t="s">
        <v>411</v>
      </c>
      <c r="D1418" s="43" t="s">
        <v>76</v>
      </c>
      <c r="E1418" s="33">
        <v>87939.56</v>
      </c>
      <c r="F1418" s="33"/>
      <c r="G1418" s="33"/>
      <c r="H1418" s="33">
        <f t="shared" si="22"/>
        <v>87939.56</v>
      </c>
    </row>
    <row r="1419" spans="1:8" x14ac:dyDescent="0.25">
      <c r="A1419" s="143" t="s">
        <v>5876</v>
      </c>
      <c r="B1419" s="34" t="s">
        <v>1811</v>
      </c>
      <c r="C1419" s="34" t="s">
        <v>411</v>
      </c>
      <c r="D1419" s="43" t="s">
        <v>76</v>
      </c>
      <c r="E1419" s="33">
        <v>1467816.08</v>
      </c>
      <c r="F1419" s="33"/>
      <c r="G1419" s="33"/>
      <c r="H1419" s="33">
        <f t="shared" si="22"/>
        <v>1467816.08</v>
      </c>
    </row>
    <row r="1420" spans="1:8" x14ac:dyDescent="0.25">
      <c r="A1420" s="143" t="s">
        <v>4590</v>
      </c>
      <c r="B1420" s="34" t="s">
        <v>311</v>
      </c>
      <c r="C1420" s="34" t="s">
        <v>411</v>
      </c>
      <c r="D1420" s="43" t="s">
        <v>76</v>
      </c>
      <c r="E1420" s="33">
        <v>1946307.13</v>
      </c>
      <c r="F1420" s="33">
        <v>163187.12</v>
      </c>
      <c r="G1420" s="33"/>
      <c r="H1420" s="33">
        <f t="shared" si="22"/>
        <v>2109494.25</v>
      </c>
    </row>
    <row r="1421" spans="1:8" x14ac:dyDescent="0.25">
      <c r="A1421" s="143" t="s">
        <v>5877</v>
      </c>
      <c r="B1421" s="34" t="s">
        <v>1812</v>
      </c>
      <c r="C1421" s="34" t="s">
        <v>411</v>
      </c>
      <c r="D1421" s="43" t="s">
        <v>76</v>
      </c>
      <c r="E1421" s="33">
        <v>195333.41</v>
      </c>
      <c r="F1421" s="33">
        <v>71396.599999999991</v>
      </c>
      <c r="G1421" s="33"/>
      <c r="H1421" s="33">
        <f t="shared" si="22"/>
        <v>266730.01</v>
      </c>
    </row>
    <row r="1422" spans="1:8" x14ac:dyDescent="0.25">
      <c r="A1422" s="143" t="s">
        <v>5878</v>
      </c>
      <c r="B1422" s="34" t="s">
        <v>1813</v>
      </c>
      <c r="C1422" s="34" t="s">
        <v>411</v>
      </c>
      <c r="D1422" s="43" t="s">
        <v>76</v>
      </c>
      <c r="E1422" s="33">
        <v>96350.67</v>
      </c>
      <c r="F1422" s="33"/>
      <c r="G1422" s="33"/>
      <c r="H1422" s="33">
        <f t="shared" si="22"/>
        <v>96350.67</v>
      </c>
    </row>
    <row r="1423" spans="1:8" x14ac:dyDescent="0.25">
      <c r="A1423" s="143" t="s">
        <v>5879</v>
      </c>
      <c r="B1423" s="34" t="s">
        <v>1814</v>
      </c>
      <c r="C1423" s="34" t="s">
        <v>411</v>
      </c>
      <c r="D1423" s="43" t="s">
        <v>76</v>
      </c>
      <c r="E1423" s="33">
        <v>2059813.74</v>
      </c>
      <c r="F1423" s="33"/>
      <c r="G1423" s="33"/>
      <c r="H1423" s="33">
        <f t="shared" si="22"/>
        <v>2059813.74</v>
      </c>
    </row>
    <row r="1424" spans="1:8" x14ac:dyDescent="0.25">
      <c r="A1424" s="143" t="s">
        <v>5880</v>
      </c>
      <c r="B1424" s="34" t="s">
        <v>1815</v>
      </c>
      <c r="C1424" s="34" t="s">
        <v>411</v>
      </c>
      <c r="D1424" s="43" t="s">
        <v>76</v>
      </c>
      <c r="E1424" s="33">
        <v>456661.19</v>
      </c>
      <c r="F1424" s="33">
        <v>49748.66</v>
      </c>
      <c r="G1424" s="33"/>
      <c r="H1424" s="33">
        <f t="shared" si="22"/>
        <v>506409.85</v>
      </c>
    </row>
    <row r="1425" spans="1:8" x14ac:dyDescent="0.25">
      <c r="A1425" s="143" t="s">
        <v>5881</v>
      </c>
      <c r="B1425" s="34" t="s">
        <v>1816</v>
      </c>
      <c r="C1425" s="34" t="s">
        <v>411</v>
      </c>
      <c r="D1425" s="43" t="s">
        <v>76</v>
      </c>
      <c r="E1425" s="33">
        <v>3290661.18</v>
      </c>
      <c r="F1425" s="33"/>
      <c r="G1425" s="33"/>
      <c r="H1425" s="33">
        <f t="shared" si="22"/>
        <v>3290661.18</v>
      </c>
    </row>
    <row r="1426" spans="1:8" x14ac:dyDescent="0.25">
      <c r="A1426" s="143" t="s">
        <v>5882</v>
      </c>
      <c r="B1426" s="34" t="s">
        <v>1817</v>
      </c>
      <c r="C1426" s="34" t="s">
        <v>411</v>
      </c>
      <c r="D1426" s="43" t="s">
        <v>76</v>
      </c>
      <c r="E1426" s="33"/>
      <c r="F1426" s="33">
        <v>55574.26</v>
      </c>
      <c r="G1426" s="33"/>
      <c r="H1426" s="33">
        <f t="shared" si="22"/>
        <v>55574.26</v>
      </c>
    </row>
    <row r="1427" spans="1:8" x14ac:dyDescent="0.25">
      <c r="A1427" s="143" t="s">
        <v>5883</v>
      </c>
      <c r="B1427" s="34" t="s">
        <v>1818</v>
      </c>
      <c r="C1427" s="34" t="s">
        <v>411</v>
      </c>
      <c r="D1427" s="43" t="s">
        <v>76</v>
      </c>
      <c r="E1427" s="33">
        <v>256670.33</v>
      </c>
      <c r="F1427" s="33"/>
      <c r="G1427" s="33"/>
      <c r="H1427" s="33">
        <f t="shared" si="22"/>
        <v>256670.33</v>
      </c>
    </row>
    <row r="1428" spans="1:8" x14ac:dyDescent="0.25">
      <c r="A1428" s="143" t="s">
        <v>5884</v>
      </c>
      <c r="B1428" s="34" t="s">
        <v>1819</v>
      </c>
      <c r="C1428" s="34" t="s">
        <v>411</v>
      </c>
      <c r="D1428" s="43" t="s">
        <v>76</v>
      </c>
      <c r="E1428" s="33">
        <v>20631.509999999998</v>
      </c>
      <c r="F1428" s="33"/>
      <c r="G1428" s="33"/>
      <c r="H1428" s="33">
        <f t="shared" si="22"/>
        <v>20631.509999999998</v>
      </c>
    </row>
    <row r="1429" spans="1:8" x14ac:dyDescent="0.25">
      <c r="A1429" s="143" t="s">
        <v>5885</v>
      </c>
      <c r="B1429" s="34" t="s">
        <v>1820</v>
      </c>
      <c r="C1429" s="34" t="s">
        <v>411</v>
      </c>
      <c r="D1429" s="43" t="s">
        <v>76</v>
      </c>
      <c r="E1429" s="33">
        <v>383545.66</v>
      </c>
      <c r="F1429" s="33"/>
      <c r="G1429" s="33"/>
      <c r="H1429" s="33">
        <f t="shared" si="22"/>
        <v>383545.66</v>
      </c>
    </row>
    <row r="1430" spans="1:8" x14ac:dyDescent="0.25">
      <c r="A1430" s="143" t="s">
        <v>5886</v>
      </c>
      <c r="B1430" s="34" t="s">
        <v>1821</v>
      </c>
      <c r="C1430" s="34" t="s">
        <v>411</v>
      </c>
      <c r="D1430" s="43" t="s">
        <v>76</v>
      </c>
      <c r="E1430" s="33">
        <v>73097.899999999994</v>
      </c>
      <c r="F1430" s="33"/>
      <c r="G1430" s="33"/>
      <c r="H1430" s="33">
        <f t="shared" si="22"/>
        <v>73097.899999999994</v>
      </c>
    </row>
    <row r="1431" spans="1:8" x14ac:dyDescent="0.25">
      <c r="A1431" s="143" t="s">
        <v>5887</v>
      </c>
      <c r="B1431" s="34" t="s">
        <v>1822</v>
      </c>
      <c r="C1431" s="34" t="s">
        <v>411</v>
      </c>
      <c r="D1431" s="43" t="s">
        <v>76</v>
      </c>
      <c r="E1431" s="33">
        <v>355255.99</v>
      </c>
      <c r="F1431" s="33"/>
      <c r="G1431" s="33"/>
      <c r="H1431" s="33">
        <f t="shared" si="22"/>
        <v>355255.99</v>
      </c>
    </row>
    <row r="1432" spans="1:8" x14ac:dyDescent="0.25">
      <c r="A1432" s="143" t="s">
        <v>5888</v>
      </c>
      <c r="B1432" s="34" t="s">
        <v>1823</v>
      </c>
      <c r="C1432" s="34" t="s">
        <v>411</v>
      </c>
      <c r="D1432" s="43" t="s">
        <v>76</v>
      </c>
      <c r="E1432" s="33">
        <v>90775.05</v>
      </c>
      <c r="F1432" s="33"/>
      <c r="G1432" s="33"/>
      <c r="H1432" s="33">
        <f t="shared" si="22"/>
        <v>90775.05</v>
      </c>
    </row>
    <row r="1433" spans="1:8" x14ac:dyDescent="0.25">
      <c r="A1433" s="143" t="s">
        <v>5889</v>
      </c>
      <c r="B1433" s="34" t="s">
        <v>1824</v>
      </c>
      <c r="C1433" s="34" t="s">
        <v>411</v>
      </c>
      <c r="D1433" s="43" t="s">
        <v>76</v>
      </c>
      <c r="E1433" s="33">
        <v>4402647.0999999996</v>
      </c>
      <c r="F1433" s="33"/>
      <c r="G1433" s="33"/>
      <c r="H1433" s="33">
        <f t="shared" si="22"/>
        <v>4402647.0999999996</v>
      </c>
    </row>
    <row r="1434" spans="1:8" x14ac:dyDescent="0.25">
      <c r="A1434" s="143" t="s">
        <v>5890</v>
      </c>
      <c r="B1434" s="34" t="s">
        <v>1825</v>
      </c>
      <c r="C1434" s="34" t="s">
        <v>411</v>
      </c>
      <c r="D1434" s="43" t="s">
        <v>76</v>
      </c>
      <c r="E1434" s="33">
        <v>929.34</v>
      </c>
      <c r="F1434" s="33"/>
      <c r="G1434" s="33"/>
      <c r="H1434" s="33">
        <f t="shared" si="22"/>
        <v>929.34</v>
      </c>
    </row>
    <row r="1435" spans="1:8" x14ac:dyDescent="0.25">
      <c r="A1435" s="143" t="s">
        <v>5891</v>
      </c>
      <c r="B1435" s="34" t="s">
        <v>1826</v>
      </c>
      <c r="C1435" s="34" t="s">
        <v>411</v>
      </c>
      <c r="D1435" s="43" t="s">
        <v>76</v>
      </c>
      <c r="E1435" s="33">
        <v>17437.21</v>
      </c>
      <c r="F1435" s="33"/>
      <c r="G1435" s="33"/>
      <c r="H1435" s="33">
        <f t="shared" si="22"/>
        <v>17437.21</v>
      </c>
    </row>
    <row r="1436" spans="1:8" x14ac:dyDescent="0.25">
      <c r="A1436" s="143" t="s">
        <v>5892</v>
      </c>
      <c r="B1436" s="34" t="s">
        <v>1827</v>
      </c>
      <c r="C1436" s="34" t="s">
        <v>411</v>
      </c>
      <c r="D1436" s="43" t="s">
        <v>76</v>
      </c>
      <c r="E1436" s="33">
        <v>356035.88</v>
      </c>
      <c r="F1436" s="33">
        <v>119073.76</v>
      </c>
      <c r="G1436" s="33"/>
      <c r="H1436" s="33">
        <f t="shared" si="22"/>
        <v>475109.64</v>
      </c>
    </row>
    <row r="1437" spans="1:8" x14ac:dyDescent="0.25">
      <c r="A1437" s="143" t="s">
        <v>5893</v>
      </c>
      <c r="B1437" s="34" t="s">
        <v>1828</v>
      </c>
      <c r="C1437" s="34" t="s">
        <v>411</v>
      </c>
      <c r="D1437" s="43" t="s">
        <v>76</v>
      </c>
      <c r="E1437" s="33">
        <v>87472.93</v>
      </c>
      <c r="F1437" s="33">
        <v>55924.68</v>
      </c>
      <c r="G1437" s="33"/>
      <c r="H1437" s="33">
        <f t="shared" si="22"/>
        <v>143397.60999999999</v>
      </c>
    </row>
    <row r="1438" spans="1:8" x14ac:dyDescent="0.25">
      <c r="A1438" s="143" t="s">
        <v>5894</v>
      </c>
      <c r="B1438" s="34" t="s">
        <v>1829</v>
      </c>
      <c r="C1438" s="34" t="s">
        <v>411</v>
      </c>
      <c r="D1438" s="43" t="s">
        <v>76</v>
      </c>
      <c r="E1438" s="33">
        <v>121035.13</v>
      </c>
      <c r="F1438" s="33"/>
      <c r="G1438" s="33"/>
      <c r="H1438" s="33">
        <f t="shared" si="22"/>
        <v>121035.13</v>
      </c>
    </row>
    <row r="1439" spans="1:8" x14ac:dyDescent="0.25">
      <c r="A1439" s="143" t="s">
        <v>5895</v>
      </c>
      <c r="B1439" s="34" t="s">
        <v>1830</v>
      </c>
      <c r="C1439" s="34" t="s">
        <v>411</v>
      </c>
      <c r="D1439" s="43" t="s">
        <v>76</v>
      </c>
      <c r="E1439" s="33">
        <v>378257.38</v>
      </c>
      <c r="F1439" s="33"/>
      <c r="G1439" s="33"/>
      <c r="H1439" s="33">
        <f t="shared" si="22"/>
        <v>378257.38</v>
      </c>
    </row>
    <row r="1440" spans="1:8" x14ac:dyDescent="0.25">
      <c r="A1440" s="143" t="s">
        <v>5896</v>
      </c>
      <c r="B1440" s="34" t="s">
        <v>1831</v>
      </c>
      <c r="C1440" s="34" t="s">
        <v>411</v>
      </c>
      <c r="D1440" s="43" t="s">
        <v>76</v>
      </c>
      <c r="E1440" s="33">
        <v>170891.66999999998</v>
      </c>
      <c r="F1440" s="33"/>
      <c r="G1440" s="33"/>
      <c r="H1440" s="33">
        <f t="shared" si="22"/>
        <v>170891.66999999998</v>
      </c>
    </row>
    <row r="1441" spans="1:8" x14ac:dyDescent="0.25">
      <c r="A1441" s="143" t="s">
        <v>5897</v>
      </c>
      <c r="B1441" s="34" t="s">
        <v>1832</v>
      </c>
      <c r="C1441" s="34" t="s">
        <v>411</v>
      </c>
      <c r="D1441" s="43" t="s">
        <v>76</v>
      </c>
      <c r="E1441" s="33">
        <v>991937.46</v>
      </c>
      <c r="F1441" s="33"/>
      <c r="G1441" s="33"/>
      <c r="H1441" s="33">
        <f t="shared" si="22"/>
        <v>991937.46</v>
      </c>
    </row>
    <row r="1442" spans="1:8" x14ac:dyDescent="0.25">
      <c r="A1442" s="143" t="s">
        <v>5898</v>
      </c>
      <c r="B1442" s="34" t="s">
        <v>1833</v>
      </c>
      <c r="C1442" s="34" t="s">
        <v>411</v>
      </c>
      <c r="D1442" s="43" t="s">
        <v>76</v>
      </c>
      <c r="E1442" s="33">
        <v>309629.14</v>
      </c>
      <c r="F1442" s="33">
        <v>115000</v>
      </c>
      <c r="G1442" s="33"/>
      <c r="H1442" s="33">
        <f t="shared" si="22"/>
        <v>424629.14</v>
      </c>
    </row>
    <row r="1443" spans="1:8" x14ac:dyDescent="0.25">
      <c r="A1443" s="143" t="s">
        <v>5899</v>
      </c>
      <c r="B1443" s="34" t="s">
        <v>1834</v>
      </c>
      <c r="C1443" s="34" t="s">
        <v>411</v>
      </c>
      <c r="D1443" s="43" t="s">
        <v>76</v>
      </c>
      <c r="E1443" s="33">
        <v>10549.879999999997</v>
      </c>
      <c r="F1443" s="33"/>
      <c r="G1443" s="33"/>
      <c r="H1443" s="33">
        <f t="shared" si="22"/>
        <v>10549.879999999997</v>
      </c>
    </row>
    <row r="1444" spans="1:8" x14ac:dyDescent="0.25">
      <c r="A1444" s="143" t="s">
        <v>5900</v>
      </c>
      <c r="B1444" s="34" t="s">
        <v>1835</v>
      </c>
      <c r="C1444" s="34" t="s">
        <v>411</v>
      </c>
      <c r="D1444" s="43" t="s">
        <v>76</v>
      </c>
      <c r="E1444" s="33">
        <v>31006.13</v>
      </c>
      <c r="F1444" s="33">
        <v>298920.53999999998</v>
      </c>
      <c r="G1444" s="33"/>
      <c r="H1444" s="33">
        <f t="shared" si="22"/>
        <v>329926.67</v>
      </c>
    </row>
    <row r="1445" spans="1:8" x14ac:dyDescent="0.25">
      <c r="A1445" s="143" t="s">
        <v>5901</v>
      </c>
      <c r="B1445" s="34" t="s">
        <v>1836</v>
      </c>
      <c r="C1445" s="34" t="s">
        <v>411</v>
      </c>
      <c r="D1445" s="43" t="s">
        <v>76</v>
      </c>
      <c r="E1445" s="33">
        <v>1122221.1200000001</v>
      </c>
      <c r="F1445" s="33">
        <v>410643.75</v>
      </c>
      <c r="G1445" s="33"/>
      <c r="H1445" s="33">
        <f t="shared" si="22"/>
        <v>1532864.87</v>
      </c>
    </row>
    <row r="1446" spans="1:8" x14ac:dyDescent="0.25">
      <c r="A1446" s="143" t="s">
        <v>5902</v>
      </c>
      <c r="B1446" s="34" t="s">
        <v>1837</v>
      </c>
      <c r="C1446" s="34" t="s">
        <v>411</v>
      </c>
      <c r="D1446" s="43" t="s">
        <v>76</v>
      </c>
      <c r="E1446" s="33">
        <v>248391.53</v>
      </c>
      <c r="F1446" s="33"/>
      <c r="G1446" s="33"/>
      <c r="H1446" s="33">
        <f t="shared" si="22"/>
        <v>248391.53</v>
      </c>
    </row>
    <row r="1447" spans="1:8" x14ac:dyDescent="0.25">
      <c r="A1447" s="143" t="s">
        <v>5903</v>
      </c>
      <c r="B1447" s="34" t="s">
        <v>1838</v>
      </c>
      <c r="C1447" s="34" t="s">
        <v>411</v>
      </c>
      <c r="D1447" s="43" t="s">
        <v>76</v>
      </c>
      <c r="E1447" s="33">
        <v>211204.82999999996</v>
      </c>
      <c r="F1447" s="33">
        <v>112073.54</v>
      </c>
      <c r="G1447" s="33"/>
      <c r="H1447" s="33">
        <f t="shared" si="22"/>
        <v>323278.36999999994</v>
      </c>
    </row>
    <row r="1448" spans="1:8" x14ac:dyDescent="0.25">
      <c r="A1448" s="143" t="s">
        <v>5904</v>
      </c>
      <c r="B1448" s="34" t="s">
        <v>1839</v>
      </c>
      <c r="C1448" s="34" t="s">
        <v>411</v>
      </c>
      <c r="D1448" s="43" t="s">
        <v>76</v>
      </c>
      <c r="E1448" s="33">
        <v>64336.5</v>
      </c>
      <c r="F1448" s="33"/>
      <c r="G1448" s="33"/>
      <c r="H1448" s="33">
        <f t="shared" si="22"/>
        <v>64336.5</v>
      </c>
    </row>
    <row r="1449" spans="1:8" x14ac:dyDescent="0.25">
      <c r="A1449" s="143" t="s">
        <v>5905</v>
      </c>
      <c r="B1449" s="34" t="s">
        <v>1840</v>
      </c>
      <c r="C1449" s="34" t="s">
        <v>411</v>
      </c>
      <c r="D1449" s="43" t="s">
        <v>76</v>
      </c>
      <c r="E1449" s="33">
        <v>713147.21</v>
      </c>
      <c r="F1449" s="33"/>
      <c r="G1449" s="33"/>
      <c r="H1449" s="33">
        <f t="shared" si="22"/>
        <v>713147.21</v>
      </c>
    </row>
    <row r="1450" spans="1:8" x14ac:dyDescent="0.25">
      <c r="A1450" s="143" t="s">
        <v>5906</v>
      </c>
      <c r="B1450" s="34" t="s">
        <v>1841</v>
      </c>
      <c r="C1450" s="34" t="s">
        <v>411</v>
      </c>
      <c r="D1450" s="43" t="s">
        <v>76</v>
      </c>
      <c r="E1450" s="33">
        <v>98047.42</v>
      </c>
      <c r="F1450" s="33">
        <v>16152.26</v>
      </c>
      <c r="G1450" s="33"/>
      <c r="H1450" s="33">
        <f t="shared" si="22"/>
        <v>114199.67999999999</v>
      </c>
    </row>
    <row r="1451" spans="1:8" x14ac:dyDescent="0.25">
      <c r="A1451" s="143" t="s">
        <v>5907</v>
      </c>
      <c r="B1451" s="34" t="s">
        <v>1842</v>
      </c>
      <c r="C1451" s="34" t="s">
        <v>411</v>
      </c>
      <c r="D1451" s="43" t="s">
        <v>76</v>
      </c>
      <c r="E1451" s="33">
        <v>1864036.63</v>
      </c>
      <c r="F1451" s="33">
        <v>1282283.95</v>
      </c>
      <c r="G1451" s="33"/>
      <c r="H1451" s="33">
        <f t="shared" si="22"/>
        <v>3146320.58</v>
      </c>
    </row>
    <row r="1452" spans="1:8" x14ac:dyDescent="0.25">
      <c r="A1452" s="143" t="s">
        <v>5908</v>
      </c>
      <c r="B1452" s="34" t="s">
        <v>1843</v>
      </c>
      <c r="C1452" s="34" t="s">
        <v>411</v>
      </c>
      <c r="D1452" s="43" t="s">
        <v>76</v>
      </c>
      <c r="E1452" s="33">
        <v>65774.42</v>
      </c>
      <c r="F1452" s="33"/>
      <c r="G1452" s="33"/>
      <c r="H1452" s="33">
        <f t="shared" si="22"/>
        <v>65774.42</v>
      </c>
    </row>
    <row r="1453" spans="1:8" x14ac:dyDescent="0.25">
      <c r="A1453" s="143" t="s">
        <v>5909</v>
      </c>
      <c r="B1453" s="34" t="s">
        <v>1844</v>
      </c>
      <c r="C1453" s="34" t="s">
        <v>411</v>
      </c>
      <c r="D1453" s="43" t="s">
        <v>76</v>
      </c>
      <c r="E1453" s="33">
        <v>1116840.29</v>
      </c>
      <c r="F1453" s="33">
        <v>146197.85</v>
      </c>
      <c r="G1453" s="33"/>
      <c r="H1453" s="33">
        <f t="shared" si="22"/>
        <v>1263038.1400000001</v>
      </c>
    </row>
    <row r="1454" spans="1:8" x14ac:dyDescent="0.25">
      <c r="A1454" s="143" t="s">
        <v>5910</v>
      </c>
      <c r="B1454" s="34" t="s">
        <v>1845</v>
      </c>
      <c r="C1454" s="34" t="s">
        <v>411</v>
      </c>
      <c r="D1454" s="43" t="s">
        <v>76</v>
      </c>
      <c r="E1454" s="33">
        <v>298158.44</v>
      </c>
      <c r="F1454" s="33"/>
      <c r="G1454" s="33"/>
      <c r="H1454" s="33">
        <f t="shared" si="22"/>
        <v>298158.44</v>
      </c>
    </row>
    <row r="1455" spans="1:8" x14ac:dyDescent="0.25">
      <c r="A1455" s="143" t="s">
        <v>5911</v>
      </c>
      <c r="B1455" s="34" t="s">
        <v>1846</v>
      </c>
      <c r="C1455" s="34" t="s">
        <v>411</v>
      </c>
      <c r="D1455" s="43" t="s">
        <v>76</v>
      </c>
      <c r="E1455" s="33">
        <v>1179.52</v>
      </c>
      <c r="F1455" s="33">
        <v>25518.720000000001</v>
      </c>
      <c r="G1455" s="33"/>
      <c r="H1455" s="33">
        <f t="shared" si="22"/>
        <v>26698.240000000002</v>
      </c>
    </row>
    <row r="1456" spans="1:8" x14ac:dyDescent="0.25">
      <c r="A1456" s="143" t="s">
        <v>5912</v>
      </c>
      <c r="B1456" s="34" t="s">
        <v>1847</v>
      </c>
      <c r="C1456" s="34" t="s">
        <v>411</v>
      </c>
      <c r="D1456" s="43" t="s">
        <v>76</v>
      </c>
      <c r="E1456" s="33">
        <v>169112.77</v>
      </c>
      <c r="F1456" s="33"/>
      <c r="G1456" s="33"/>
      <c r="H1456" s="33">
        <f t="shared" si="22"/>
        <v>169112.77</v>
      </c>
    </row>
    <row r="1457" spans="1:8" x14ac:dyDescent="0.25">
      <c r="A1457" s="143" t="s">
        <v>5913</v>
      </c>
      <c r="B1457" s="34" t="s">
        <v>1848</v>
      </c>
      <c r="C1457" s="34" t="s">
        <v>411</v>
      </c>
      <c r="D1457" s="43" t="s">
        <v>76</v>
      </c>
      <c r="E1457" s="33">
        <v>182788.26</v>
      </c>
      <c r="F1457" s="33"/>
      <c r="G1457" s="33"/>
      <c r="H1457" s="33">
        <f t="shared" si="22"/>
        <v>182788.26</v>
      </c>
    </row>
    <row r="1458" spans="1:8" x14ac:dyDescent="0.25">
      <c r="A1458" s="143" t="s">
        <v>5914</v>
      </c>
      <c r="B1458" s="34" t="s">
        <v>1849</v>
      </c>
      <c r="C1458" s="34" t="s">
        <v>411</v>
      </c>
      <c r="D1458" s="43" t="s">
        <v>76</v>
      </c>
      <c r="E1458" s="33">
        <v>73910.34</v>
      </c>
      <c r="F1458" s="33"/>
      <c r="G1458" s="33"/>
      <c r="H1458" s="33">
        <f t="shared" si="22"/>
        <v>73910.34</v>
      </c>
    </row>
    <row r="1459" spans="1:8" x14ac:dyDescent="0.25">
      <c r="A1459" s="143" t="s">
        <v>5915</v>
      </c>
      <c r="B1459" s="34" t="s">
        <v>1850</v>
      </c>
      <c r="C1459" s="34" t="s">
        <v>411</v>
      </c>
      <c r="D1459" s="43" t="s">
        <v>76</v>
      </c>
      <c r="E1459" s="33">
        <v>309675.15999999997</v>
      </c>
      <c r="F1459" s="33">
        <v>19785.599999999999</v>
      </c>
      <c r="G1459" s="33"/>
      <c r="H1459" s="33">
        <f t="shared" si="22"/>
        <v>329460.75999999995</v>
      </c>
    </row>
    <row r="1460" spans="1:8" x14ac:dyDescent="0.25">
      <c r="A1460" s="143" t="s">
        <v>5916</v>
      </c>
      <c r="B1460" s="34" t="s">
        <v>1851</v>
      </c>
      <c r="C1460" s="34" t="s">
        <v>411</v>
      </c>
      <c r="D1460" s="43" t="s">
        <v>76</v>
      </c>
      <c r="E1460" s="33">
        <v>655164.21</v>
      </c>
      <c r="F1460" s="33"/>
      <c r="G1460" s="33"/>
      <c r="H1460" s="33">
        <f t="shared" si="22"/>
        <v>655164.21</v>
      </c>
    </row>
    <row r="1461" spans="1:8" x14ac:dyDescent="0.25">
      <c r="A1461" s="143" t="s">
        <v>4500</v>
      </c>
      <c r="B1461" s="34" t="s">
        <v>1852</v>
      </c>
      <c r="C1461" s="34" t="s">
        <v>411</v>
      </c>
      <c r="D1461" s="43" t="s">
        <v>76</v>
      </c>
      <c r="E1461" s="33">
        <v>1392401.51</v>
      </c>
      <c r="F1461" s="33"/>
      <c r="G1461" s="33"/>
      <c r="H1461" s="33">
        <f t="shared" si="22"/>
        <v>1392401.51</v>
      </c>
    </row>
    <row r="1462" spans="1:8" x14ac:dyDescent="0.25">
      <c r="A1462" s="143" t="s">
        <v>5917</v>
      </c>
      <c r="B1462" s="34" t="s">
        <v>1853</v>
      </c>
      <c r="C1462" s="34" t="s">
        <v>411</v>
      </c>
      <c r="D1462" s="43" t="s">
        <v>76</v>
      </c>
      <c r="E1462" s="33">
        <v>29267.97</v>
      </c>
      <c r="F1462" s="33"/>
      <c r="G1462" s="33"/>
      <c r="H1462" s="33">
        <f t="shared" si="22"/>
        <v>29267.97</v>
      </c>
    </row>
    <row r="1463" spans="1:8" x14ac:dyDescent="0.25">
      <c r="A1463" s="143" t="s">
        <v>5918</v>
      </c>
      <c r="B1463" s="34" t="s">
        <v>1854</v>
      </c>
      <c r="C1463" s="34" t="s">
        <v>411</v>
      </c>
      <c r="D1463" s="43" t="s">
        <v>76</v>
      </c>
      <c r="E1463" s="33">
        <v>87753.56</v>
      </c>
      <c r="F1463" s="33"/>
      <c r="G1463" s="33"/>
      <c r="H1463" s="33">
        <f t="shared" si="22"/>
        <v>87753.56</v>
      </c>
    </row>
    <row r="1464" spans="1:8" x14ac:dyDescent="0.25">
      <c r="A1464" s="143" t="s">
        <v>5919</v>
      </c>
      <c r="B1464" s="34" t="s">
        <v>1855</v>
      </c>
      <c r="C1464" s="34" t="s">
        <v>411</v>
      </c>
      <c r="D1464" s="43" t="s">
        <v>76</v>
      </c>
      <c r="E1464" s="33">
        <v>60751.18</v>
      </c>
      <c r="F1464" s="33">
        <v>101534.11</v>
      </c>
      <c r="G1464" s="33"/>
      <c r="H1464" s="33">
        <f t="shared" si="22"/>
        <v>162285.29</v>
      </c>
    </row>
    <row r="1465" spans="1:8" x14ac:dyDescent="0.25">
      <c r="A1465" s="143" t="s">
        <v>5920</v>
      </c>
      <c r="B1465" s="34" t="s">
        <v>1856</v>
      </c>
      <c r="C1465" s="34" t="s">
        <v>411</v>
      </c>
      <c r="D1465" s="43" t="s">
        <v>76</v>
      </c>
      <c r="E1465" s="33">
        <v>290036.28999999998</v>
      </c>
      <c r="F1465" s="33"/>
      <c r="G1465" s="33"/>
      <c r="H1465" s="33">
        <f t="shared" si="22"/>
        <v>290036.28999999998</v>
      </c>
    </row>
    <row r="1466" spans="1:8" x14ac:dyDescent="0.25">
      <c r="A1466" s="143" t="s">
        <v>5921</v>
      </c>
      <c r="B1466" s="34" t="s">
        <v>1857</v>
      </c>
      <c r="C1466" s="34" t="s">
        <v>411</v>
      </c>
      <c r="D1466" s="43" t="s">
        <v>76</v>
      </c>
      <c r="E1466" s="33">
        <v>1072086.9100000001</v>
      </c>
      <c r="F1466" s="33">
        <v>38871.089999999997</v>
      </c>
      <c r="G1466" s="33"/>
      <c r="H1466" s="33">
        <f t="shared" si="22"/>
        <v>1110958.0000000002</v>
      </c>
    </row>
    <row r="1467" spans="1:8" x14ac:dyDescent="0.25">
      <c r="A1467" s="143" t="s">
        <v>4591</v>
      </c>
      <c r="B1467" s="34" t="s">
        <v>312</v>
      </c>
      <c r="C1467" s="34" t="s">
        <v>411</v>
      </c>
      <c r="D1467" s="43" t="s">
        <v>76</v>
      </c>
      <c r="E1467" s="33">
        <v>1566271.41</v>
      </c>
      <c r="F1467" s="33"/>
      <c r="G1467" s="33"/>
      <c r="H1467" s="33">
        <f t="shared" si="22"/>
        <v>1566271.41</v>
      </c>
    </row>
    <row r="1468" spans="1:8" x14ac:dyDescent="0.25">
      <c r="A1468" s="143" t="s">
        <v>5922</v>
      </c>
      <c r="B1468" s="34" t="s">
        <v>1858</v>
      </c>
      <c r="C1468" s="34" t="s">
        <v>411</v>
      </c>
      <c r="D1468" s="43" t="s">
        <v>76</v>
      </c>
      <c r="E1468" s="33">
        <v>1181847.5</v>
      </c>
      <c r="F1468" s="33"/>
      <c r="G1468" s="33"/>
      <c r="H1468" s="33">
        <f t="shared" si="22"/>
        <v>1181847.5</v>
      </c>
    </row>
    <row r="1469" spans="1:8" x14ac:dyDescent="0.25">
      <c r="A1469" s="143" t="s">
        <v>5923</v>
      </c>
      <c r="B1469" s="34" t="s">
        <v>1859</v>
      </c>
      <c r="C1469" s="34" t="s">
        <v>411</v>
      </c>
      <c r="D1469" s="43" t="s">
        <v>76</v>
      </c>
      <c r="E1469" s="33">
        <v>20737</v>
      </c>
      <c r="F1469" s="33"/>
      <c r="G1469" s="33"/>
      <c r="H1469" s="33">
        <f t="shared" si="22"/>
        <v>20737</v>
      </c>
    </row>
    <row r="1470" spans="1:8" x14ac:dyDescent="0.25">
      <c r="A1470" s="143" t="s">
        <v>5924</v>
      </c>
      <c r="B1470" s="34" t="s">
        <v>1860</v>
      </c>
      <c r="C1470" s="34" t="s">
        <v>411</v>
      </c>
      <c r="D1470" s="43" t="s">
        <v>76</v>
      </c>
      <c r="E1470" s="33">
        <v>5003.99</v>
      </c>
      <c r="F1470" s="33">
        <v>21323.83</v>
      </c>
      <c r="G1470" s="33"/>
      <c r="H1470" s="33">
        <f t="shared" si="22"/>
        <v>26327.82</v>
      </c>
    </row>
    <row r="1471" spans="1:8" x14ac:dyDescent="0.25">
      <c r="A1471" s="143" t="s">
        <v>5925</v>
      </c>
      <c r="B1471" s="34" t="s">
        <v>1861</v>
      </c>
      <c r="C1471" s="34" t="s">
        <v>411</v>
      </c>
      <c r="D1471" s="43" t="s">
        <v>76</v>
      </c>
      <c r="E1471" s="33">
        <v>4283089.82</v>
      </c>
      <c r="F1471" s="33"/>
      <c r="G1471" s="33"/>
      <c r="H1471" s="33">
        <f t="shared" si="22"/>
        <v>4283089.82</v>
      </c>
    </row>
    <row r="1472" spans="1:8" x14ac:dyDescent="0.25">
      <c r="A1472" s="143" t="s">
        <v>5926</v>
      </c>
      <c r="B1472" s="34" t="s">
        <v>1862</v>
      </c>
      <c r="C1472" s="34" t="s">
        <v>411</v>
      </c>
      <c r="D1472" s="43" t="s">
        <v>76</v>
      </c>
      <c r="E1472" s="33">
        <v>85204.76</v>
      </c>
      <c r="F1472" s="33"/>
      <c r="G1472" s="33"/>
      <c r="H1472" s="33">
        <f t="shared" si="22"/>
        <v>85204.76</v>
      </c>
    </row>
    <row r="1473" spans="1:8" x14ac:dyDescent="0.25">
      <c r="A1473" s="143" t="s">
        <v>5927</v>
      </c>
      <c r="B1473" s="34" t="s">
        <v>1863</v>
      </c>
      <c r="C1473" s="34" t="s">
        <v>411</v>
      </c>
      <c r="D1473" s="43" t="s">
        <v>76</v>
      </c>
      <c r="E1473" s="33">
        <v>638765.17000000004</v>
      </c>
      <c r="F1473" s="33"/>
      <c r="G1473" s="33"/>
      <c r="H1473" s="33">
        <f t="shared" si="22"/>
        <v>638765.17000000004</v>
      </c>
    </row>
    <row r="1474" spans="1:8" x14ac:dyDescent="0.25">
      <c r="A1474" s="143" t="s">
        <v>5928</v>
      </c>
      <c r="B1474" s="34" t="s">
        <v>1864</v>
      </c>
      <c r="C1474" s="34" t="s">
        <v>411</v>
      </c>
      <c r="D1474" s="43" t="s">
        <v>76</v>
      </c>
      <c r="E1474" s="33">
        <v>579517.46</v>
      </c>
      <c r="F1474" s="33">
        <v>20131.86</v>
      </c>
      <c r="G1474" s="33"/>
      <c r="H1474" s="33">
        <f t="shared" si="22"/>
        <v>599649.31999999995</v>
      </c>
    </row>
    <row r="1475" spans="1:8" x14ac:dyDescent="0.25">
      <c r="A1475" s="143" t="s">
        <v>5929</v>
      </c>
      <c r="B1475" s="34" t="s">
        <v>1865</v>
      </c>
      <c r="C1475" s="34" t="s">
        <v>411</v>
      </c>
      <c r="D1475" s="43" t="s">
        <v>76</v>
      </c>
      <c r="E1475" s="33">
        <v>2219455.8199999998</v>
      </c>
      <c r="F1475" s="33"/>
      <c r="G1475" s="33"/>
      <c r="H1475" s="33">
        <f t="shared" si="22"/>
        <v>2219455.8199999998</v>
      </c>
    </row>
    <row r="1476" spans="1:8" x14ac:dyDescent="0.25">
      <c r="A1476" s="143" t="s">
        <v>5930</v>
      </c>
      <c r="B1476" s="34" t="s">
        <v>1866</v>
      </c>
      <c r="C1476" s="34" t="s">
        <v>411</v>
      </c>
      <c r="D1476" s="43" t="s">
        <v>76</v>
      </c>
      <c r="E1476" s="33">
        <v>275536.01</v>
      </c>
      <c r="F1476" s="33">
        <v>89092.61</v>
      </c>
      <c r="G1476" s="33"/>
      <c r="H1476" s="33">
        <f t="shared" si="22"/>
        <v>364628.62</v>
      </c>
    </row>
    <row r="1477" spans="1:8" x14ac:dyDescent="0.25">
      <c r="A1477" s="143" t="s">
        <v>5931</v>
      </c>
      <c r="B1477" s="34" t="s">
        <v>1867</v>
      </c>
      <c r="C1477" s="34" t="s">
        <v>411</v>
      </c>
      <c r="D1477" s="43" t="s">
        <v>76</v>
      </c>
      <c r="E1477" s="33">
        <v>67548.67</v>
      </c>
      <c r="F1477" s="33"/>
      <c r="G1477" s="33"/>
      <c r="H1477" s="33">
        <f t="shared" si="22"/>
        <v>67548.67</v>
      </c>
    </row>
    <row r="1478" spans="1:8" x14ac:dyDescent="0.25">
      <c r="A1478" s="143" t="s">
        <v>5932</v>
      </c>
      <c r="B1478" s="34" t="s">
        <v>1868</v>
      </c>
      <c r="C1478" s="34" t="s">
        <v>411</v>
      </c>
      <c r="D1478" s="43" t="s">
        <v>76</v>
      </c>
      <c r="E1478" s="33">
        <v>698561.55</v>
      </c>
      <c r="F1478" s="33">
        <v>591425.9</v>
      </c>
      <c r="G1478" s="33"/>
      <c r="H1478" s="33">
        <f t="shared" ref="H1478:H1541" si="23">E1478+F1478+G1478</f>
        <v>1289987.4500000002</v>
      </c>
    </row>
    <row r="1479" spans="1:8" x14ac:dyDescent="0.25">
      <c r="A1479" s="143" t="s">
        <v>5933</v>
      </c>
      <c r="B1479" s="34" t="s">
        <v>1869</v>
      </c>
      <c r="C1479" s="34" t="s">
        <v>411</v>
      </c>
      <c r="D1479" s="43" t="s">
        <v>76</v>
      </c>
      <c r="E1479" s="33">
        <v>701524.47</v>
      </c>
      <c r="F1479" s="33"/>
      <c r="G1479" s="33"/>
      <c r="H1479" s="33">
        <f t="shared" si="23"/>
        <v>701524.47</v>
      </c>
    </row>
    <row r="1480" spans="1:8" x14ac:dyDescent="0.25">
      <c r="A1480" s="143" t="s">
        <v>5934</v>
      </c>
      <c r="B1480" s="34" t="s">
        <v>1870</v>
      </c>
      <c r="C1480" s="34" t="s">
        <v>411</v>
      </c>
      <c r="D1480" s="43" t="s">
        <v>76</v>
      </c>
      <c r="E1480" s="33">
        <v>110487.75</v>
      </c>
      <c r="F1480" s="33"/>
      <c r="G1480" s="33"/>
      <c r="H1480" s="33">
        <f t="shared" si="23"/>
        <v>110487.75</v>
      </c>
    </row>
    <row r="1481" spans="1:8" x14ac:dyDescent="0.25">
      <c r="A1481" s="143" t="s">
        <v>5935</v>
      </c>
      <c r="B1481" s="34" t="s">
        <v>1871</v>
      </c>
      <c r="C1481" s="34" t="s">
        <v>411</v>
      </c>
      <c r="D1481" s="43" t="s">
        <v>76</v>
      </c>
      <c r="E1481" s="33">
        <v>476643.91</v>
      </c>
      <c r="F1481" s="33"/>
      <c r="G1481" s="33"/>
      <c r="H1481" s="33">
        <f t="shared" si="23"/>
        <v>476643.91</v>
      </c>
    </row>
    <row r="1482" spans="1:8" x14ac:dyDescent="0.25">
      <c r="A1482" s="143" t="s">
        <v>5936</v>
      </c>
      <c r="B1482" s="34" t="s">
        <v>1872</v>
      </c>
      <c r="C1482" s="34" t="s">
        <v>411</v>
      </c>
      <c r="D1482" s="43" t="s">
        <v>76</v>
      </c>
      <c r="E1482" s="33">
        <v>26000</v>
      </c>
      <c r="F1482" s="33"/>
      <c r="G1482" s="33"/>
      <c r="H1482" s="33">
        <f t="shared" si="23"/>
        <v>26000</v>
      </c>
    </row>
    <row r="1483" spans="1:8" x14ac:dyDescent="0.25">
      <c r="A1483" s="143" t="s">
        <v>5937</v>
      </c>
      <c r="B1483" s="34" t="s">
        <v>1873</v>
      </c>
      <c r="C1483" s="34" t="s">
        <v>411</v>
      </c>
      <c r="D1483" s="43" t="s">
        <v>76</v>
      </c>
      <c r="E1483" s="33">
        <v>17304.18</v>
      </c>
      <c r="F1483" s="33"/>
      <c r="G1483" s="33"/>
      <c r="H1483" s="33">
        <f t="shared" si="23"/>
        <v>17304.18</v>
      </c>
    </row>
    <row r="1484" spans="1:8" x14ac:dyDescent="0.25">
      <c r="A1484" s="143" t="s">
        <v>5938</v>
      </c>
      <c r="B1484" s="34" t="s">
        <v>1874</v>
      </c>
      <c r="C1484" s="34" t="s">
        <v>411</v>
      </c>
      <c r="D1484" s="43" t="s">
        <v>76</v>
      </c>
      <c r="E1484" s="33">
        <v>180157.4</v>
      </c>
      <c r="F1484" s="33"/>
      <c r="G1484" s="33"/>
      <c r="H1484" s="33">
        <f t="shared" si="23"/>
        <v>180157.4</v>
      </c>
    </row>
    <row r="1485" spans="1:8" x14ac:dyDescent="0.25">
      <c r="A1485" s="143" t="s">
        <v>5939</v>
      </c>
      <c r="B1485" s="34" t="s">
        <v>1875</v>
      </c>
      <c r="C1485" s="34" t="s">
        <v>411</v>
      </c>
      <c r="D1485" s="43" t="s">
        <v>76</v>
      </c>
      <c r="E1485" s="33">
        <v>206839.27</v>
      </c>
      <c r="F1485" s="33"/>
      <c r="G1485" s="33"/>
      <c r="H1485" s="33">
        <f t="shared" si="23"/>
        <v>206839.27</v>
      </c>
    </row>
    <row r="1486" spans="1:8" x14ac:dyDescent="0.25">
      <c r="A1486" s="143" t="s">
        <v>5940</v>
      </c>
      <c r="B1486" s="34" t="s">
        <v>1876</v>
      </c>
      <c r="C1486" s="34" t="s">
        <v>411</v>
      </c>
      <c r="D1486" s="43" t="s">
        <v>76</v>
      </c>
      <c r="E1486" s="33">
        <v>966682.35</v>
      </c>
      <c r="F1486" s="33"/>
      <c r="G1486" s="33"/>
      <c r="H1486" s="33">
        <f t="shared" si="23"/>
        <v>966682.35</v>
      </c>
    </row>
    <row r="1487" spans="1:8" x14ac:dyDescent="0.25">
      <c r="A1487" s="143" t="s">
        <v>5941</v>
      </c>
      <c r="B1487" s="34" t="s">
        <v>1877</v>
      </c>
      <c r="C1487" s="34" t="s">
        <v>411</v>
      </c>
      <c r="D1487" s="43" t="s">
        <v>76</v>
      </c>
      <c r="E1487" s="33"/>
      <c r="F1487" s="33">
        <v>190007.33</v>
      </c>
      <c r="G1487" s="33"/>
      <c r="H1487" s="33">
        <f t="shared" si="23"/>
        <v>190007.33</v>
      </c>
    </row>
    <row r="1488" spans="1:8" x14ac:dyDescent="0.25">
      <c r="A1488" s="143" t="s">
        <v>5942</v>
      </c>
      <c r="B1488" s="34" t="s">
        <v>1878</v>
      </c>
      <c r="C1488" s="34" t="s">
        <v>411</v>
      </c>
      <c r="D1488" s="43" t="s">
        <v>76</v>
      </c>
      <c r="E1488" s="33">
        <v>120101.71</v>
      </c>
      <c r="F1488" s="33"/>
      <c r="G1488" s="33"/>
      <c r="H1488" s="33">
        <f t="shared" si="23"/>
        <v>120101.71</v>
      </c>
    </row>
    <row r="1489" spans="1:8" x14ac:dyDescent="0.25">
      <c r="A1489" s="143" t="s">
        <v>5943</v>
      </c>
      <c r="B1489" s="34" t="s">
        <v>1879</v>
      </c>
      <c r="C1489" s="34" t="s">
        <v>411</v>
      </c>
      <c r="D1489" s="43" t="s">
        <v>76</v>
      </c>
      <c r="E1489" s="33">
        <v>827828.05</v>
      </c>
      <c r="F1489" s="33"/>
      <c r="G1489" s="33"/>
      <c r="H1489" s="33">
        <f t="shared" si="23"/>
        <v>827828.05</v>
      </c>
    </row>
    <row r="1490" spans="1:8" x14ac:dyDescent="0.25">
      <c r="A1490" s="143" t="s">
        <v>5944</v>
      </c>
      <c r="B1490" s="34" t="s">
        <v>1880</v>
      </c>
      <c r="C1490" s="34" t="s">
        <v>411</v>
      </c>
      <c r="D1490" s="43" t="s">
        <v>76</v>
      </c>
      <c r="E1490" s="33">
        <v>515412.58</v>
      </c>
      <c r="F1490" s="33"/>
      <c r="G1490" s="33"/>
      <c r="H1490" s="33">
        <f t="shared" si="23"/>
        <v>515412.58</v>
      </c>
    </row>
    <row r="1491" spans="1:8" x14ac:dyDescent="0.25">
      <c r="A1491" s="143" t="s">
        <v>5945</v>
      </c>
      <c r="B1491" s="34" t="s">
        <v>1881</v>
      </c>
      <c r="C1491" s="34" t="s">
        <v>411</v>
      </c>
      <c r="D1491" s="43" t="s">
        <v>76</v>
      </c>
      <c r="E1491" s="33">
        <v>407842.15</v>
      </c>
      <c r="F1491" s="33">
        <v>44076</v>
      </c>
      <c r="G1491" s="33"/>
      <c r="H1491" s="33">
        <f t="shared" si="23"/>
        <v>451918.15</v>
      </c>
    </row>
    <row r="1492" spans="1:8" x14ac:dyDescent="0.25">
      <c r="A1492" s="143" t="s">
        <v>5946</v>
      </c>
      <c r="B1492" s="34" t="s">
        <v>1882</v>
      </c>
      <c r="C1492" s="34" t="s">
        <v>411</v>
      </c>
      <c r="D1492" s="43" t="s">
        <v>76</v>
      </c>
      <c r="E1492" s="33">
        <v>215763.23</v>
      </c>
      <c r="F1492" s="33"/>
      <c r="G1492" s="33"/>
      <c r="H1492" s="33">
        <f t="shared" si="23"/>
        <v>215763.23</v>
      </c>
    </row>
    <row r="1493" spans="1:8" x14ac:dyDescent="0.25">
      <c r="A1493" s="143" t="s">
        <v>5947</v>
      </c>
      <c r="B1493" s="34" t="s">
        <v>1883</v>
      </c>
      <c r="C1493" s="34" t="s">
        <v>411</v>
      </c>
      <c r="D1493" s="43" t="s">
        <v>76</v>
      </c>
      <c r="E1493" s="33">
        <v>69582.2</v>
      </c>
      <c r="F1493" s="33"/>
      <c r="G1493" s="33"/>
      <c r="H1493" s="33">
        <f t="shared" si="23"/>
        <v>69582.2</v>
      </c>
    </row>
    <row r="1494" spans="1:8" x14ac:dyDescent="0.25">
      <c r="A1494" s="143" t="s">
        <v>5948</v>
      </c>
      <c r="B1494" s="34" t="s">
        <v>1884</v>
      </c>
      <c r="C1494" s="34" t="s">
        <v>411</v>
      </c>
      <c r="D1494" s="43" t="s">
        <v>76</v>
      </c>
      <c r="E1494" s="33">
        <v>130883.51</v>
      </c>
      <c r="F1494" s="33"/>
      <c r="G1494" s="33"/>
      <c r="H1494" s="33">
        <f t="shared" si="23"/>
        <v>130883.51</v>
      </c>
    </row>
    <row r="1495" spans="1:8" x14ac:dyDescent="0.25">
      <c r="A1495" s="143" t="s">
        <v>5949</v>
      </c>
      <c r="B1495" s="34" t="s">
        <v>1885</v>
      </c>
      <c r="C1495" s="34" t="s">
        <v>411</v>
      </c>
      <c r="D1495" s="43" t="s">
        <v>76</v>
      </c>
      <c r="E1495" s="33">
        <v>8227.44</v>
      </c>
      <c r="F1495" s="33">
        <v>27782.59</v>
      </c>
      <c r="G1495" s="33"/>
      <c r="H1495" s="33">
        <f t="shared" si="23"/>
        <v>36010.03</v>
      </c>
    </row>
    <row r="1496" spans="1:8" x14ac:dyDescent="0.25">
      <c r="A1496" s="143" t="s">
        <v>5950</v>
      </c>
      <c r="B1496" s="34" t="s">
        <v>1886</v>
      </c>
      <c r="C1496" s="34" t="s">
        <v>411</v>
      </c>
      <c r="D1496" s="43" t="s">
        <v>76</v>
      </c>
      <c r="E1496" s="33">
        <v>161095.28</v>
      </c>
      <c r="F1496" s="33">
        <v>42709.02</v>
      </c>
      <c r="G1496" s="33"/>
      <c r="H1496" s="33">
        <f t="shared" si="23"/>
        <v>203804.3</v>
      </c>
    </row>
    <row r="1497" spans="1:8" x14ac:dyDescent="0.25">
      <c r="A1497" s="143" t="s">
        <v>5951</v>
      </c>
      <c r="B1497" s="34" t="s">
        <v>1887</v>
      </c>
      <c r="C1497" s="34" t="s">
        <v>411</v>
      </c>
      <c r="D1497" s="43" t="s">
        <v>76</v>
      </c>
      <c r="E1497" s="33">
        <v>910800.82</v>
      </c>
      <c r="F1497" s="33"/>
      <c r="G1497" s="33"/>
      <c r="H1497" s="33">
        <f t="shared" si="23"/>
        <v>910800.82</v>
      </c>
    </row>
    <row r="1498" spans="1:8" x14ac:dyDescent="0.25">
      <c r="A1498" s="143" t="s">
        <v>5952</v>
      </c>
      <c r="B1498" s="34" t="s">
        <v>1888</v>
      </c>
      <c r="C1498" s="34" t="s">
        <v>411</v>
      </c>
      <c r="D1498" s="43" t="s">
        <v>76</v>
      </c>
      <c r="E1498" s="33">
        <v>452126.69</v>
      </c>
      <c r="F1498" s="33"/>
      <c r="G1498" s="33"/>
      <c r="H1498" s="33">
        <f t="shared" si="23"/>
        <v>452126.69</v>
      </c>
    </row>
    <row r="1499" spans="1:8" x14ac:dyDescent="0.25">
      <c r="A1499" s="143" t="s">
        <v>5953</v>
      </c>
      <c r="B1499" s="34" t="s">
        <v>1889</v>
      </c>
      <c r="C1499" s="34" t="s">
        <v>411</v>
      </c>
      <c r="D1499" s="43" t="s">
        <v>76</v>
      </c>
      <c r="E1499" s="33">
        <v>104335.82</v>
      </c>
      <c r="F1499" s="33"/>
      <c r="G1499" s="33"/>
      <c r="H1499" s="33">
        <f t="shared" si="23"/>
        <v>104335.82</v>
      </c>
    </row>
    <row r="1500" spans="1:8" x14ac:dyDescent="0.25">
      <c r="A1500" s="143" t="s">
        <v>5954</v>
      </c>
      <c r="B1500" s="34" t="s">
        <v>1890</v>
      </c>
      <c r="C1500" s="34" t="s">
        <v>411</v>
      </c>
      <c r="D1500" s="43" t="s">
        <v>76</v>
      </c>
      <c r="E1500" s="33">
        <v>1952489.59</v>
      </c>
      <c r="F1500" s="33"/>
      <c r="G1500" s="33"/>
      <c r="H1500" s="33">
        <f t="shared" si="23"/>
        <v>1952489.59</v>
      </c>
    </row>
    <row r="1501" spans="1:8" x14ac:dyDescent="0.25">
      <c r="A1501" s="143" t="s">
        <v>5955</v>
      </c>
      <c r="B1501" s="34" t="s">
        <v>1891</v>
      </c>
      <c r="C1501" s="34" t="s">
        <v>411</v>
      </c>
      <c r="D1501" s="43" t="s">
        <v>76</v>
      </c>
      <c r="E1501" s="33">
        <v>3300.66</v>
      </c>
      <c r="F1501" s="33"/>
      <c r="G1501" s="33"/>
      <c r="H1501" s="33">
        <f t="shared" si="23"/>
        <v>3300.66</v>
      </c>
    </row>
    <row r="1502" spans="1:8" x14ac:dyDescent="0.25">
      <c r="A1502" s="143" t="s">
        <v>5956</v>
      </c>
      <c r="B1502" s="34" t="s">
        <v>1892</v>
      </c>
      <c r="C1502" s="34" t="s">
        <v>411</v>
      </c>
      <c r="D1502" s="43" t="s">
        <v>76</v>
      </c>
      <c r="E1502" s="33">
        <v>515571.20000000001</v>
      </c>
      <c r="F1502" s="33"/>
      <c r="G1502" s="33"/>
      <c r="H1502" s="33">
        <f t="shared" si="23"/>
        <v>515571.20000000001</v>
      </c>
    </row>
    <row r="1503" spans="1:8" x14ac:dyDescent="0.25">
      <c r="A1503" s="143" t="s">
        <v>5957</v>
      </c>
      <c r="B1503" s="34" t="s">
        <v>1893</v>
      </c>
      <c r="C1503" s="34" t="s">
        <v>411</v>
      </c>
      <c r="D1503" s="43" t="s">
        <v>76</v>
      </c>
      <c r="E1503" s="33">
        <v>144748.9</v>
      </c>
      <c r="F1503" s="33"/>
      <c r="G1503" s="33"/>
      <c r="H1503" s="33">
        <f t="shared" si="23"/>
        <v>144748.9</v>
      </c>
    </row>
    <row r="1504" spans="1:8" x14ac:dyDescent="0.25">
      <c r="A1504" s="143" t="s">
        <v>5958</v>
      </c>
      <c r="B1504" s="34" t="s">
        <v>1894</v>
      </c>
      <c r="C1504" s="34" t="s">
        <v>411</v>
      </c>
      <c r="D1504" s="43" t="s">
        <v>76</v>
      </c>
      <c r="E1504" s="33">
        <v>27141.81</v>
      </c>
      <c r="F1504" s="33"/>
      <c r="G1504" s="33"/>
      <c r="H1504" s="33">
        <f t="shared" si="23"/>
        <v>27141.81</v>
      </c>
    </row>
    <row r="1505" spans="1:8" x14ac:dyDescent="0.25">
      <c r="A1505" s="143" t="s">
        <v>5959</v>
      </c>
      <c r="B1505" s="34" t="s">
        <v>1895</v>
      </c>
      <c r="C1505" s="34" t="s">
        <v>411</v>
      </c>
      <c r="D1505" s="43" t="s">
        <v>76</v>
      </c>
      <c r="E1505" s="33">
        <v>30930.21</v>
      </c>
      <c r="F1505" s="33"/>
      <c r="G1505" s="33"/>
      <c r="H1505" s="33">
        <f t="shared" si="23"/>
        <v>30930.21</v>
      </c>
    </row>
    <row r="1506" spans="1:8" x14ac:dyDescent="0.25">
      <c r="A1506" s="143" t="s">
        <v>5960</v>
      </c>
      <c r="B1506" s="34" t="s">
        <v>1896</v>
      </c>
      <c r="C1506" s="34" t="s">
        <v>411</v>
      </c>
      <c r="D1506" s="43" t="s">
        <v>76</v>
      </c>
      <c r="E1506" s="33">
        <v>152572.82999999999</v>
      </c>
      <c r="F1506" s="33"/>
      <c r="G1506" s="33"/>
      <c r="H1506" s="33">
        <f t="shared" si="23"/>
        <v>152572.82999999999</v>
      </c>
    </row>
    <row r="1507" spans="1:8" x14ac:dyDescent="0.25">
      <c r="A1507" s="143" t="s">
        <v>4592</v>
      </c>
      <c r="B1507" s="34" t="s">
        <v>314</v>
      </c>
      <c r="C1507" s="34" t="s">
        <v>411</v>
      </c>
      <c r="D1507" s="43" t="s">
        <v>76</v>
      </c>
      <c r="E1507" s="33">
        <v>877962.34</v>
      </c>
      <c r="F1507" s="33">
        <v>577991.76</v>
      </c>
      <c r="G1507" s="33"/>
      <c r="H1507" s="33">
        <f t="shared" si="23"/>
        <v>1455954.1</v>
      </c>
    </row>
    <row r="1508" spans="1:8" x14ac:dyDescent="0.25">
      <c r="A1508" s="143" t="s">
        <v>5961</v>
      </c>
      <c r="B1508" s="34" t="s">
        <v>1897</v>
      </c>
      <c r="C1508" s="34" t="s">
        <v>411</v>
      </c>
      <c r="D1508" s="43" t="s">
        <v>76</v>
      </c>
      <c r="E1508" s="33">
        <v>7398.71</v>
      </c>
      <c r="F1508" s="33"/>
      <c r="G1508" s="33"/>
      <c r="H1508" s="33">
        <f t="shared" si="23"/>
        <v>7398.71</v>
      </c>
    </row>
    <row r="1509" spans="1:8" x14ac:dyDescent="0.25">
      <c r="A1509" s="143" t="s">
        <v>5962</v>
      </c>
      <c r="B1509" s="34" t="s">
        <v>1898</v>
      </c>
      <c r="C1509" s="34" t="s">
        <v>411</v>
      </c>
      <c r="D1509" s="43" t="s">
        <v>76</v>
      </c>
      <c r="E1509" s="33">
        <v>787036.48</v>
      </c>
      <c r="F1509" s="33">
        <v>17784.669999999998</v>
      </c>
      <c r="G1509" s="33"/>
      <c r="H1509" s="33">
        <f t="shared" si="23"/>
        <v>804821.15</v>
      </c>
    </row>
    <row r="1510" spans="1:8" x14ac:dyDescent="0.25">
      <c r="A1510" s="143" t="s">
        <v>5963</v>
      </c>
      <c r="B1510" s="34" t="s">
        <v>1899</v>
      </c>
      <c r="C1510" s="34" t="s">
        <v>411</v>
      </c>
      <c r="D1510" s="43" t="s">
        <v>76</v>
      </c>
      <c r="E1510" s="33">
        <v>43232.11</v>
      </c>
      <c r="F1510" s="33"/>
      <c r="G1510" s="33"/>
      <c r="H1510" s="33">
        <f t="shared" si="23"/>
        <v>43232.11</v>
      </c>
    </row>
    <row r="1511" spans="1:8" x14ac:dyDescent="0.25">
      <c r="A1511" s="143" t="s">
        <v>5964</v>
      </c>
      <c r="B1511" s="34" t="s">
        <v>1900</v>
      </c>
      <c r="C1511" s="34" t="s">
        <v>411</v>
      </c>
      <c r="D1511" s="43" t="s">
        <v>76</v>
      </c>
      <c r="E1511" s="33">
        <v>334648.70999999996</v>
      </c>
      <c r="F1511" s="33"/>
      <c r="G1511" s="33"/>
      <c r="H1511" s="33">
        <f t="shared" si="23"/>
        <v>334648.70999999996</v>
      </c>
    </row>
    <row r="1512" spans="1:8" x14ac:dyDescent="0.25">
      <c r="A1512" s="143" t="s">
        <v>5965</v>
      </c>
      <c r="B1512" s="34" t="s">
        <v>1901</v>
      </c>
      <c r="C1512" s="34" t="s">
        <v>411</v>
      </c>
      <c r="D1512" s="43" t="s">
        <v>76</v>
      </c>
      <c r="E1512" s="33">
        <v>186134.05</v>
      </c>
      <c r="F1512" s="33">
        <v>25536.720000000001</v>
      </c>
      <c r="G1512" s="33"/>
      <c r="H1512" s="33">
        <f t="shared" si="23"/>
        <v>211670.77</v>
      </c>
    </row>
    <row r="1513" spans="1:8" x14ac:dyDescent="0.25">
      <c r="A1513" s="143" t="s">
        <v>5966</v>
      </c>
      <c r="B1513" s="34" t="s">
        <v>1902</v>
      </c>
      <c r="C1513" s="34" t="s">
        <v>411</v>
      </c>
      <c r="D1513" s="43" t="s">
        <v>76</v>
      </c>
      <c r="E1513" s="33">
        <v>369157.36</v>
      </c>
      <c r="F1513" s="33">
        <v>122386.71</v>
      </c>
      <c r="G1513" s="33"/>
      <c r="H1513" s="33">
        <f t="shared" si="23"/>
        <v>491544.07</v>
      </c>
    </row>
    <row r="1514" spans="1:8" x14ac:dyDescent="0.25">
      <c r="A1514" s="143" t="s">
        <v>5967</v>
      </c>
      <c r="B1514" s="34" t="s">
        <v>1903</v>
      </c>
      <c r="C1514" s="34" t="s">
        <v>411</v>
      </c>
      <c r="D1514" s="43" t="s">
        <v>76</v>
      </c>
      <c r="E1514" s="33">
        <v>102529.27</v>
      </c>
      <c r="F1514" s="33"/>
      <c r="G1514" s="33"/>
      <c r="H1514" s="33">
        <f t="shared" si="23"/>
        <v>102529.27</v>
      </c>
    </row>
    <row r="1515" spans="1:8" x14ac:dyDescent="0.25">
      <c r="A1515" s="143" t="s">
        <v>5968</v>
      </c>
      <c r="B1515" s="34" t="s">
        <v>1904</v>
      </c>
      <c r="C1515" s="34" t="s">
        <v>411</v>
      </c>
      <c r="D1515" s="43" t="s">
        <v>76</v>
      </c>
      <c r="E1515" s="33">
        <v>151979.51999999999</v>
      </c>
      <c r="F1515" s="33"/>
      <c r="G1515" s="33"/>
      <c r="H1515" s="33">
        <f t="shared" si="23"/>
        <v>151979.51999999999</v>
      </c>
    </row>
    <row r="1516" spans="1:8" x14ac:dyDescent="0.25">
      <c r="A1516" s="143" t="s">
        <v>5969</v>
      </c>
      <c r="B1516" s="34" t="s">
        <v>1905</v>
      </c>
      <c r="C1516" s="34" t="s">
        <v>411</v>
      </c>
      <c r="D1516" s="43" t="s">
        <v>76</v>
      </c>
      <c r="E1516" s="33">
        <v>72197.25</v>
      </c>
      <c r="F1516" s="33"/>
      <c r="G1516" s="33"/>
      <c r="H1516" s="33">
        <f t="shared" si="23"/>
        <v>72197.25</v>
      </c>
    </row>
    <row r="1517" spans="1:8" x14ac:dyDescent="0.25">
      <c r="A1517" s="143"/>
      <c r="B1517" s="34" t="s">
        <v>1906</v>
      </c>
      <c r="C1517" s="34" t="s">
        <v>36</v>
      </c>
      <c r="D1517" s="24" t="s">
        <v>37</v>
      </c>
      <c r="E1517" s="33">
        <v>6282582.2199999997</v>
      </c>
      <c r="F1517" s="33"/>
      <c r="G1517" s="33"/>
      <c r="H1517" s="33">
        <f t="shared" si="23"/>
        <v>6282582.2199999997</v>
      </c>
    </row>
    <row r="1518" spans="1:8" x14ac:dyDescent="0.25">
      <c r="A1518" s="143" t="s">
        <v>5970</v>
      </c>
      <c r="B1518" s="34" t="s">
        <v>1907</v>
      </c>
      <c r="C1518" s="34" t="s">
        <v>36</v>
      </c>
      <c r="D1518" s="24" t="s">
        <v>37</v>
      </c>
      <c r="E1518" s="33">
        <v>404035.97</v>
      </c>
      <c r="F1518" s="33"/>
      <c r="G1518" s="33"/>
      <c r="H1518" s="33">
        <f t="shared" si="23"/>
        <v>404035.97</v>
      </c>
    </row>
    <row r="1519" spans="1:8" x14ac:dyDescent="0.25">
      <c r="A1519" s="143" t="s">
        <v>5971</v>
      </c>
      <c r="B1519" s="34" t="s">
        <v>1908</v>
      </c>
      <c r="C1519" s="34" t="s">
        <v>36</v>
      </c>
      <c r="D1519" s="24" t="s">
        <v>37</v>
      </c>
      <c r="E1519" s="33">
        <v>2162132.69</v>
      </c>
      <c r="F1519" s="33"/>
      <c r="G1519" s="33"/>
      <c r="H1519" s="33">
        <f t="shared" si="23"/>
        <v>2162132.69</v>
      </c>
    </row>
    <row r="1520" spans="1:8" x14ac:dyDescent="0.25">
      <c r="A1520" s="143" t="s">
        <v>5972</v>
      </c>
      <c r="B1520" s="34" t="s">
        <v>1909</v>
      </c>
      <c r="C1520" s="34" t="s">
        <v>36</v>
      </c>
      <c r="D1520" s="24" t="s">
        <v>37</v>
      </c>
      <c r="E1520" s="33">
        <v>4245605.55</v>
      </c>
      <c r="F1520" s="33">
        <v>1001398.17</v>
      </c>
      <c r="G1520" s="33"/>
      <c r="H1520" s="33">
        <f t="shared" si="23"/>
        <v>5247003.72</v>
      </c>
    </row>
    <row r="1521" spans="1:8" x14ac:dyDescent="0.25">
      <c r="A1521" s="143" t="s">
        <v>5973</v>
      </c>
      <c r="B1521" s="34" t="s">
        <v>1910</v>
      </c>
      <c r="C1521" s="34" t="s">
        <v>36</v>
      </c>
      <c r="D1521" s="24" t="s">
        <v>37</v>
      </c>
      <c r="E1521" s="33">
        <v>1927472.27</v>
      </c>
      <c r="F1521" s="33">
        <v>566035.03</v>
      </c>
      <c r="G1521" s="33"/>
      <c r="H1521" s="33">
        <f t="shared" si="23"/>
        <v>2493507.2999999998</v>
      </c>
    </row>
    <row r="1522" spans="1:8" x14ac:dyDescent="0.25">
      <c r="A1522" s="143" t="s">
        <v>5974</v>
      </c>
      <c r="B1522" s="34" t="s">
        <v>1911</v>
      </c>
      <c r="C1522" s="34" t="s">
        <v>36</v>
      </c>
      <c r="D1522" s="24" t="s">
        <v>37</v>
      </c>
      <c r="E1522" s="33">
        <v>560212.71</v>
      </c>
      <c r="F1522" s="33">
        <v>277380.15000000002</v>
      </c>
      <c r="G1522" s="33"/>
      <c r="H1522" s="33">
        <f t="shared" si="23"/>
        <v>837592.86</v>
      </c>
    </row>
    <row r="1523" spans="1:8" x14ac:dyDescent="0.25">
      <c r="A1523" s="143"/>
      <c r="B1523" s="32" t="s">
        <v>1912</v>
      </c>
      <c r="C1523" s="34" t="s">
        <v>36</v>
      </c>
      <c r="D1523" s="24" t="s">
        <v>37</v>
      </c>
      <c r="E1523" s="33"/>
      <c r="F1523" s="33">
        <v>1186423.79</v>
      </c>
      <c r="G1523" s="33"/>
      <c r="H1523" s="33">
        <f t="shared" si="23"/>
        <v>1186423.79</v>
      </c>
    </row>
    <row r="1524" spans="1:8" x14ac:dyDescent="0.25">
      <c r="A1524" s="143" t="s">
        <v>4479</v>
      </c>
      <c r="B1524" s="34" t="s">
        <v>1913</v>
      </c>
      <c r="C1524" s="34" t="s">
        <v>36</v>
      </c>
      <c r="D1524" s="24" t="s">
        <v>37</v>
      </c>
      <c r="E1524" s="33">
        <v>837111.39999999991</v>
      </c>
      <c r="F1524" s="33"/>
      <c r="G1524" s="33"/>
      <c r="H1524" s="33">
        <f t="shared" si="23"/>
        <v>837111.39999999991</v>
      </c>
    </row>
    <row r="1525" spans="1:8" x14ac:dyDescent="0.25">
      <c r="A1525" s="143" t="s">
        <v>5975</v>
      </c>
      <c r="B1525" s="34" t="s">
        <v>1914</v>
      </c>
      <c r="C1525" s="34" t="s">
        <v>36</v>
      </c>
      <c r="D1525" s="24" t="s">
        <v>37</v>
      </c>
      <c r="E1525" s="33">
        <v>7524825.7499999981</v>
      </c>
      <c r="F1525" s="33">
        <v>610835.4</v>
      </c>
      <c r="G1525" s="33"/>
      <c r="H1525" s="33">
        <f t="shared" si="23"/>
        <v>8135661.1499999985</v>
      </c>
    </row>
    <row r="1526" spans="1:8" x14ac:dyDescent="0.25">
      <c r="A1526" s="143" t="s">
        <v>5976</v>
      </c>
      <c r="B1526" s="34" t="s">
        <v>1915</v>
      </c>
      <c r="C1526" s="34" t="s">
        <v>36</v>
      </c>
      <c r="D1526" s="24" t="s">
        <v>37</v>
      </c>
      <c r="E1526" s="33">
        <v>61499.28</v>
      </c>
      <c r="F1526" s="33"/>
      <c r="G1526" s="33"/>
      <c r="H1526" s="33">
        <f t="shared" si="23"/>
        <v>61499.28</v>
      </c>
    </row>
    <row r="1527" spans="1:8" x14ac:dyDescent="0.25">
      <c r="A1527" s="143"/>
      <c r="B1527" s="32" t="s">
        <v>412</v>
      </c>
      <c r="C1527" s="34" t="s">
        <v>36</v>
      </c>
      <c r="D1527" s="24" t="s">
        <v>37</v>
      </c>
      <c r="E1527" s="33"/>
      <c r="F1527" s="33">
        <v>730242.47</v>
      </c>
      <c r="G1527" s="33"/>
      <c r="H1527" s="33">
        <f t="shared" si="23"/>
        <v>730242.47</v>
      </c>
    </row>
    <row r="1528" spans="1:8" x14ac:dyDescent="0.25">
      <c r="A1528" s="143" t="s">
        <v>5977</v>
      </c>
      <c r="B1528" s="34" t="s">
        <v>1916</v>
      </c>
      <c r="C1528" s="34" t="s">
        <v>36</v>
      </c>
      <c r="D1528" s="24" t="s">
        <v>37</v>
      </c>
      <c r="E1528" s="33">
        <v>9695.5499999999993</v>
      </c>
      <c r="F1528" s="33"/>
      <c r="G1528" s="33"/>
      <c r="H1528" s="33">
        <f t="shared" si="23"/>
        <v>9695.5499999999993</v>
      </c>
    </row>
    <row r="1529" spans="1:8" x14ac:dyDescent="0.25">
      <c r="A1529" s="143" t="s">
        <v>4372</v>
      </c>
      <c r="B1529" s="34" t="s">
        <v>1917</v>
      </c>
      <c r="C1529" s="34" t="s">
        <v>36</v>
      </c>
      <c r="D1529" s="24" t="s">
        <v>37</v>
      </c>
      <c r="E1529" s="33">
        <v>18849773.210000001</v>
      </c>
      <c r="F1529" s="33">
        <v>4576362.08</v>
      </c>
      <c r="G1529" s="33"/>
      <c r="H1529" s="33">
        <f t="shared" si="23"/>
        <v>23426135.289999999</v>
      </c>
    </row>
    <row r="1530" spans="1:8" x14ac:dyDescent="0.25">
      <c r="A1530" s="143" t="s">
        <v>5978</v>
      </c>
      <c r="B1530" s="34" t="s">
        <v>1918</v>
      </c>
      <c r="C1530" s="34" t="s">
        <v>36</v>
      </c>
      <c r="D1530" s="24" t="s">
        <v>37</v>
      </c>
      <c r="E1530" s="33">
        <v>228288.29</v>
      </c>
      <c r="F1530" s="33"/>
      <c r="G1530" s="33"/>
      <c r="H1530" s="33">
        <f t="shared" si="23"/>
        <v>228288.29</v>
      </c>
    </row>
    <row r="1531" spans="1:8" x14ac:dyDescent="0.25">
      <c r="A1531" s="143" t="s">
        <v>5979</v>
      </c>
      <c r="B1531" s="34" t="s">
        <v>1919</v>
      </c>
      <c r="C1531" s="34" t="s">
        <v>36</v>
      </c>
      <c r="D1531" s="24" t="s">
        <v>37</v>
      </c>
      <c r="E1531" s="33">
        <v>184519.18</v>
      </c>
      <c r="F1531" s="33"/>
      <c r="G1531" s="33"/>
      <c r="H1531" s="33">
        <f t="shared" si="23"/>
        <v>184519.18</v>
      </c>
    </row>
    <row r="1532" spans="1:8" x14ac:dyDescent="0.25">
      <c r="A1532" s="143" t="s">
        <v>5980</v>
      </c>
      <c r="B1532" s="34" t="s">
        <v>1920</v>
      </c>
      <c r="C1532" s="34" t="s">
        <v>36</v>
      </c>
      <c r="D1532" s="24" t="s">
        <v>37</v>
      </c>
      <c r="E1532" s="33">
        <v>6431354.25</v>
      </c>
      <c r="F1532" s="33">
        <v>2136950.7000000002</v>
      </c>
      <c r="G1532" s="33"/>
      <c r="H1532" s="33">
        <f t="shared" si="23"/>
        <v>8568304.9499999993</v>
      </c>
    </row>
    <row r="1533" spans="1:8" x14ac:dyDescent="0.25">
      <c r="A1533" s="143" t="s">
        <v>5981</v>
      </c>
      <c r="B1533" s="34" t="s">
        <v>1921</v>
      </c>
      <c r="C1533" s="34" t="s">
        <v>36</v>
      </c>
      <c r="D1533" s="24" t="s">
        <v>37</v>
      </c>
      <c r="E1533" s="33">
        <v>15772066.74</v>
      </c>
      <c r="F1533" s="33">
        <v>2837190.48</v>
      </c>
      <c r="G1533" s="33"/>
      <c r="H1533" s="33">
        <f t="shared" si="23"/>
        <v>18609257.219999999</v>
      </c>
    </row>
    <row r="1534" spans="1:8" x14ac:dyDescent="0.25">
      <c r="A1534" s="143"/>
      <c r="B1534" s="32" t="s">
        <v>413</v>
      </c>
      <c r="C1534" s="34" t="s">
        <v>36</v>
      </c>
      <c r="D1534" s="24" t="s">
        <v>37</v>
      </c>
      <c r="E1534" s="33"/>
      <c r="F1534" s="33">
        <v>690476.96000000008</v>
      </c>
      <c r="G1534" s="33"/>
      <c r="H1534" s="33">
        <f t="shared" si="23"/>
        <v>690476.96000000008</v>
      </c>
    </row>
    <row r="1535" spans="1:8" x14ac:dyDescent="0.25">
      <c r="A1535" s="143" t="s">
        <v>4527</v>
      </c>
      <c r="B1535" s="34" t="s">
        <v>252</v>
      </c>
      <c r="C1535" s="34" t="s">
        <v>36</v>
      </c>
      <c r="D1535" s="24" t="s">
        <v>37</v>
      </c>
      <c r="E1535" s="33">
        <v>9065455.5600000005</v>
      </c>
      <c r="F1535" s="33">
        <v>1516130.46</v>
      </c>
      <c r="G1535" s="33"/>
      <c r="H1535" s="33">
        <f t="shared" si="23"/>
        <v>10581586.02</v>
      </c>
    </row>
    <row r="1536" spans="1:8" x14ac:dyDescent="0.25">
      <c r="A1536" s="143" t="s">
        <v>5982</v>
      </c>
      <c r="B1536" s="34" t="s">
        <v>1922</v>
      </c>
      <c r="C1536" s="34" t="s">
        <v>36</v>
      </c>
      <c r="D1536" s="24" t="s">
        <v>37</v>
      </c>
      <c r="E1536" s="33">
        <v>913.88</v>
      </c>
      <c r="F1536" s="33">
        <v>10105.36</v>
      </c>
      <c r="G1536" s="33"/>
      <c r="H1536" s="33">
        <f t="shared" si="23"/>
        <v>11019.24</v>
      </c>
    </row>
    <row r="1537" spans="1:8" x14ac:dyDescent="0.25">
      <c r="A1537" s="143" t="s">
        <v>5983</v>
      </c>
      <c r="B1537" s="34" t="s">
        <v>1923</v>
      </c>
      <c r="C1537" s="34" t="s">
        <v>36</v>
      </c>
      <c r="D1537" s="24" t="s">
        <v>37</v>
      </c>
      <c r="E1537" s="33">
        <v>265754.37</v>
      </c>
      <c r="F1537" s="33">
        <v>128537.34</v>
      </c>
      <c r="G1537" s="33"/>
      <c r="H1537" s="33">
        <f t="shared" si="23"/>
        <v>394291.70999999996</v>
      </c>
    </row>
    <row r="1538" spans="1:8" x14ac:dyDescent="0.25">
      <c r="A1538" s="143" t="s">
        <v>5984</v>
      </c>
      <c r="B1538" s="34" t="s">
        <v>1924</v>
      </c>
      <c r="C1538" s="34" t="s">
        <v>36</v>
      </c>
      <c r="D1538" s="24" t="s">
        <v>37</v>
      </c>
      <c r="E1538" s="33">
        <v>74058.679999999993</v>
      </c>
      <c r="F1538" s="33"/>
      <c r="G1538" s="33"/>
      <c r="H1538" s="33">
        <f t="shared" si="23"/>
        <v>74058.679999999993</v>
      </c>
    </row>
    <row r="1539" spans="1:8" x14ac:dyDescent="0.25">
      <c r="A1539" s="143" t="s">
        <v>5985</v>
      </c>
      <c r="B1539" s="34" t="s">
        <v>1925</v>
      </c>
      <c r="C1539" s="34" t="s">
        <v>36</v>
      </c>
      <c r="D1539" s="24" t="s">
        <v>37</v>
      </c>
      <c r="E1539" s="33">
        <v>649634.93000000005</v>
      </c>
      <c r="F1539" s="33">
        <v>296503.83</v>
      </c>
      <c r="G1539" s="33"/>
      <c r="H1539" s="33">
        <f t="shared" si="23"/>
        <v>946138.76</v>
      </c>
    </row>
    <row r="1540" spans="1:8" x14ac:dyDescent="0.25">
      <c r="A1540" s="143" t="s">
        <v>5986</v>
      </c>
      <c r="B1540" s="34" t="s">
        <v>1926</v>
      </c>
      <c r="C1540" s="34" t="s">
        <v>36</v>
      </c>
      <c r="D1540" s="24" t="s">
        <v>37</v>
      </c>
      <c r="E1540" s="33">
        <v>193030.13</v>
      </c>
      <c r="F1540" s="33">
        <v>52401.87</v>
      </c>
      <c r="G1540" s="33"/>
      <c r="H1540" s="33">
        <f t="shared" si="23"/>
        <v>245432</v>
      </c>
    </row>
    <row r="1541" spans="1:8" x14ac:dyDescent="0.25">
      <c r="A1541" s="143" t="s">
        <v>5987</v>
      </c>
      <c r="B1541" s="34" t="s">
        <v>1927</v>
      </c>
      <c r="C1541" s="34" t="s">
        <v>36</v>
      </c>
      <c r="D1541" s="24" t="s">
        <v>37</v>
      </c>
      <c r="E1541" s="33">
        <v>26367.17</v>
      </c>
      <c r="F1541" s="33">
        <v>13043.94</v>
      </c>
      <c r="G1541" s="33"/>
      <c r="H1541" s="33">
        <f t="shared" si="23"/>
        <v>39411.11</v>
      </c>
    </row>
    <row r="1542" spans="1:8" x14ac:dyDescent="0.25">
      <c r="A1542" s="143" t="s">
        <v>5988</v>
      </c>
      <c r="B1542" s="34" t="s">
        <v>1928</v>
      </c>
      <c r="C1542" s="34" t="s">
        <v>36</v>
      </c>
      <c r="D1542" s="24" t="s">
        <v>37</v>
      </c>
      <c r="E1542" s="33">
        <v>53183.29</v>
      </c>
      <c r="F1542" s="33"/>
      <c r="G1542" s="33"/>
      <c r="H1542" s="33">
        <f t="shared" ref="H1542:H1605" si="24">E1542+F1542+G1542</f>
        <v>53183.29</v>
      </c>
    </row>
    <row r="1543" spans="1:8" x14ac:dyDescent="0.25">
      <c r="A1543" s="143" t="s">
        <v>5989</v>
      </c>
      <c r="B1543" s="34" t="s">
        <v>1929</v>
      </c>
      <c r="C1543" s="34" t="s">
        <v>36</v>
      </c>
      <c r="D1543" s="24" t="s">
        <v>37</v>
      </c>
      <c r="E1543" s="33">
        <v>73413.149999999994</v>
      </c>
      <c r="F1543" s="33">
        <v>21663.45</v>
      </c>
      <c r="G1543" s="33"/>
      <c r="H1543" s="33">
        <f t="shared" si="24"/>
        <v>95076.599999999991</v>
      </c>
    </row>
    <row r="1544" spans="1:8" x14ac:dyDescent="0.25">
      <c r="A1544" s="143" t="s">
        <v>5990</v>
      </c>
      <c r="B1544" s="34" t="s">
        <v>1930</v>
      </c>
      <c r="C1544" s="34" t="s">
        <v>36</v>
      </c>
      <c r="D1544" s="24" t="s">
        <v>37</v>
      </c>
      <c r="E1544" s="33">
        <v>765791.19</v>
      </c>
      <c r="F1544" s="33">
        <v>65757.25</v>
      </c>
      <c r="G1544" s="33"/>
      <c r="H1544" s="33">
        <f t="shared" si="24"/>
        <v>831548.44</v>
      </c>
    </row>
    <row r="1545" spans="1:8" x14ac:dyDescent="0.25">
      <c r="A1545" s="143" t="s">
        <v>5991</v>
      </c>
      <c r="B1545" s="34" t="s">
        <v>1931</v>
      </c>
      <c r="C1545" s="34" t="s">
        <v>36</v>
      </c>
      <c r="D1545" s="24" t="s">
        <v>37</v>
      </c>
      <c r="E1545" s="33">
        <v>212108.96000000002</v>
      </c>
      <c r="F1545" s="33"/>
      <c r="G1545" s="33"/>
      <c r="H1545" s="33">
        <f t="shared" si="24"/>
        <v>212108.96000000002</v>
      </c>
    </row>
    <row r="1546" spans="1:8" x14ac:dyDescent="0.25">
      <c r="A1546" s="143" t="s">
        <v>5992</v>
      </c>
      <c r="B1546" s="34" t="s">
        <v>1932</v>
      </c>
      <c r="C1546" s="34" t="s">
        <v>36</v>
      </c>
      <c r="D1546" s="24" t="s">
        <v>37</v>
      </c>
      <c r="E1546" s="33">
        <v>390415.81</v>
      </c>
      <c r="F1546" s="33">
        <v>96078.87</v>
      </c>
      <c r="G1546" s="33"/>
      <c r="H1546" s="33">
        <f t="shared" si="24"/>
        <v>486494.68</v>
      </c>
    </row>
    <row r="1547" spans="1:8" x14ac:dyDescent="0.25">
      <c r="A1547" s="143" t="s">
        <v>5993</v>
      </c>
      <c r="B1547" s="34" t="s">
        <v>1933</v>
      </c>
      <c r="C1547" s="34" t="s">
        <v>36</v>
      </c>
      <c r="D1547" s="24" t="s">
        <v>37</v>
      </c>
      <c r="E1547" s="33">
        <v>169020.98</v>
      </c>
      <c r="F1547" s="33"/>
      <c r="G1547" s="33"/>
      <c r="H1547" s="33">
        <f t="shared" si="24"/>
        <v>169020.98</v>
      </c>
    </row>
    <row r="1548" spans="1:8" x14ac:dyDescent="0.25">
      <c r="A1548" s="143" t="s">
        <v>5994</v>
      </c>
      <c r="B1548" s="34" t="s">
        <v>1934</v>
      </c>
      <c r="C1548" s="34" t="s">
        <v>36</v>
      </c>
      <c r="D1548" s="24" t="s">
        <v>37</v>
      </c>
      <c r="E1548" s="33">
        <v>1096138.23</v>
      </c>
      <c r="F1548" s="33"/>
      <c r="G1548" s="33"/>
      <c r="H1548" s="33">
        <f t="shared" si="24"/>
        <v>1096138.23</v>
      </c>
    </row>
    <row r="1549" spans="1:8" x14ac:dyDescent="0.25">
      <c r="A1549" s="143" t="s">
        <v>5995</v>
      </c>
      <c r="B1549" s="34" t="s">
        <v>1935</v>
      </c>
      <c r="C1549" s="34" t="s">
        <v>36</v>
      </c>
      <c r="D1549" s="24" t="s">
        <v>37</v>
      </c>
      <c r="E1549" s="33">
        <v>339930.38</v>
      </c>
      <c r="F1549" s="33">
        <v>123172.44</v>
      </c>
      <c r="G1549" s="33"/>
      <c r="H1549" s="33">
        <f t="shared" si="24"/>
        <v>463102.82</v>
      </c>
    </row>
    <row r="1550" spans="1:8" x14ac:dyDescent="0.25">
      <c r="A1550" s="143" t="s">
        <v>5996</v>
      </c>
      <c r="B1550" s="34" t="s">
        <v>1936</v>
      </c>
      <c r="C1550" s="34" t="s">
        <v>36</v>
      </c>
      <c r="D1550" s="24" t="s">
        <v>37</v>
      </c>
      <c r="E1550" s="33">
        <v>1028766.96</v>
      </c>
      <c r="F1550" s="33">
        <v>124287.57</v>
      </c>
      <c r="G1550" s="33"/>
      <c r="H1550" s="33">
        <f t="shared" si="24"/>
        <v>1153054.53</v>
      </c>
    </row>
    <row r="1551" spans="1:8" x14ac:dyDescent="0.25">
      <c r="A1551" s="143" t="s">
        <v>5997</v>
      </c>
      <c r="B1551" s="34" t="s">
        <v>1937</v>
      </c>
      <c r="C1551" s="34" t="s">
        <v>36</v>
      </c>
      <c r="D1551" s="24" t="s">
        <v>37</v>
      </c>
      <c r="E1551" s="33">
        <v>1486806.2</v>
      </c>
      <c r="F1551" s="33">
        <v>363609.7</v>
      </c>
      <c r="G1551" s="33"/>
      <c r="H1551" s="33">
        <f t="shared" si="24"/>
        <v>1850415.9</v>
      </c>
    </row>
    <row r="1552" spans="1:8" x14ac:dyDescent="0.25">
      <c r="A1552" s="143" t="s">
        <v>5998</v>
      </c>
      <c r="B1552" s="34" t="s">
        <v>1938</v>
      </c>
      <c r="C1552" s="34" t="s">
        <v>36</v>
      </c>
      <c r="D1552" s="24" t="s">
        <v>37</v>
      </c>
      <c r="E1552" s="33">
        <v>191738.16</v>
      </c>
      <c r="F1552" s="33"/>
      <c r="G1552" s="33"/>
      <c r="H1552" s="33">
        <f t="shared" si="24"/>
        <v>191738.16</v>
      </c>
    </row>
    <row r="1553" spans="1:8" x14ac:dyDescent="0.25">
      <c r="A1553" s="143" t="s">
        <v>5999</v>
      </c>
      <c r="B1553" s="34" t="s">
        <v>1939</v>
      </c>
      <c r="C1553" s="34" t="s">
        <v>36</v>
      </c>
      <c r="D1553" s="24" t="s">
        <v>37</v>
      </c>
      <c r="E1553" s="33">
        <v>443482.66</v>
      </c>
      <c r="F1553" s="33"/>
      <c r="G1553" s="33"/>
      <c r="H1553" s="33">
        <f t="shared" si="24"/>
        <v>443482.66</v>
      </c>
    </row>
    <row r="1554" spans="1:8" x14ac:dyDescent="0.25">
      <c r="A1554" s="143" t="s">
        <v>6000</v>
      </c>
      <c r="B1554" s="34" t="s">
        <v>1940</v>
      </c>
      <c r="C1554" s="34" t="s">
        <v>36</v>
      </c>
      <c r="D1554" s="24" t="s">
        <v>37</v>
      </c>
      <c r="E1554" s="33">
        <v>487024.48</v>
      </c>
      <c r="F1554" s="33">
        <v>625850.11</v>
      </c>
      <c r="G1554" s="33"/>
      <c r="H1554" s="33">
        <f t="shared" si="24"/>
        <v>1112874.5899999999</v>
      </c>
    </row>
    <row r="1555" spans="1:8" x14ac:dyDescent="0.25">
      <c r="A1555" s="143" t="s">
        <v>6001</v>
      </c>
      <c r="B1555" s="34" t="s">
        <v>1941</v>
      </c>
      <c r="C1555" s="34" t="s">
        <v>36</v>
      </c>
      <c r="D1555" s="24" t="s">
        <v>37</v>
      </c>
      <c r="E1555" s="33">
        <v>185418.73</v>
      </c>
      <c r="F1555" s="33">
        <v>98046.81</v>
      </c>
      <c r="G1555" s="33"/>
      <c r="H1555" s="33">
        <f t="shared" si="24"/>
        <v>283465.54000000004</v>
      </c>
    </row>
    <row r="1556" spans="1:8" x14ac:dyDescent="0.25">
      <c r="A1556" s="143" t="s">
        <v>6002</v>
      </c>
      <c r="B1556" s="34" t="s">
        <v>1942</v>
      </c>
      <c r="C1556" s="34" t="s">
        <v>36</v>
      </c>
      <c r="D1556" s="24" t="s">
        <v>37</v>
      </c>
      <c r="E1556" s="33">
        <v>801082.21</v>
      </c>
      <c r="F1556" s="33"/>
      <c r="G1556" s="33"/>
      <c r="H1556" s="33">
        <f t="shared" si="24"/>
        <v>801082.21</v>
      </c>
    </row>
    <row r="1557" spans="1:8" x14ac:dyDescent="0.25">
      <c r="A1557" s="143" t="s">
        <v>6003</v>
      </c>
      <c r="B1557" s="34" t="s">
        <v>1943</v>
      </c>
      <c r="C1557" s="34" t="s">
        <v>36</v>
      </c>
      <c r="D1557" s="24" t="s">
        <v>37</v>
      </c>
      <c r="E1557" s="33">
        <v>866633.04</v>
      </c>
      <c r="F1557" s="33">
        <v>176631.07</v>
      </c>
      <c r="G1557" s="33"/>
      <c r="H1557" s="33">
        <f t="shared" si="24"/>
        <v>1043264.1100000001</v>
      </c>
    </row>
    <row r="1558" spans="1:8" x14ac:dyDescent="0.25">
      <c r="A1558" s="143" t="s">
        <v>4528</v>
      </c>
      <c r="B1558" s="34" t="s">
        <v>1944</v>
      </c>
      <c r="C1558" s="34" t="s">
        <v>36</v>
      </c>
      <c r="D1558" s="24" t="s">
        <v>37</v>
      </c>
      <c r="E1558" s="33">
        <v>810040.66</v>
      </c>
      <c r="F1558" s="33">
        <v>551867.67000000004</v>
      </c>
      <c r="G1558" s="33"/>
      <c r="H1558" s="33">
        <f t="shared" si="24"/>
        <v>1361908.33</v>
      </c>
    </row>
    <row r="1559" spans="1:8" x14ac:dyDescent="0.25">
      <c r="A1559" s="143" t="s">
        <v>6004</v>
      </c>
      <c r="B1559" s="34" t="s">
        <v>1945</v>
      </c>
      <c r="C1559" s="34" t="s">
        <v>36</v>
      </c>
      <c r="D1559" s="24" t="s">
        <v>37</v>
      </c>
      <c r="E1559" s="33">
        <v>2472787</v>
      </c>
      <c r="F1559" s="33">
        <v>411855.79</v>
      </c>
      <c r="G1559" s="33"/>
      <c r="H1559" s="33">
        <f t="shared" si="24"/>
        <v>2884642.79</v>
      </c>
    </row>
    <row r="1560" spans="1:8" x14ac:dyDescent="0.25">
      <c r="A1560" s="143" t="s">
        <v>6005</v>
      </c>
      <c r="B1560" s="34" t="s">
        <v>1946</v>
      </c>
      <c r="C1560" s="34" t="s">
        <v>36</v>
      </c>
      <c r="D1560" s="24" t="s">
        <v>37</v>
      </c>
      <c r="E1560" s="33">
        <v>1503123.28</v>
      </c>
      <c r="F1560" s="33"/>
      <c r="G1560" s="33"/>
      <c r="H1560" s="33">
        <f t="shared" si="24"/>
        <v>1503123.28</v>
      </c>
    </row>
    <row r="1561" spans="1:8" x14ac:dyDescent="0.25">
      <c r="A1561" s="143" t="s">
        <v>6006</v>
      </c>
      <c r="B1561" s="34" t="s">
        <v>1947</v>
      </c>
      <c r="C1561" s="34" t="s">
        <v>36</v>
      </c>
      <c r="D1561" s="24" t="s">
        <v>37</v>
      </c>
      <c r="E1561" s="33">
        <v>2554145.34</v>
      </c>
      <c r="F1561" s="33"/>
      <c r="G1561" s="33"/>
      <c r="H1561" s="33">
        <f t="shared" si="24"/>
        <v>2554145.34</v>
      </c>
    </row>
    <row r="1562" spans="1:8" x14ac:dyDescent="0.25">
      <c r="A1562" s="143" t="s">
        <v>6007</v>
      </c>
      <c r="B1562" s="34" t="s">
        <v>1948</v>
      </c>
      <c r="C1562" s="34" t="s">
        <v>36</v>
      </c>
      <c r="D1562" s="24" t="s">
        <v>37</v>
      </c>
      <c r="E1562" s="33">
        <v>29633.56</v>
      </c>
      <c r="F1562" s="33"/>
      <c r="G1562" s="33"/>
      <c r="H1562" s="33">
        <f t="shared" si="24"/>
        <v>29633.56</v>
      </c>
    </row>
    <row r="1563" spans="1:8" x14ac:dyDescent="0.25">
      <c r="A1563" s="143" t="s">
        <v>6008</v>
      </c>
      <c r="B1563" s="34" t="s">
        <v>1949</v>
      </c>
      <c r="C1563" s="34" t="s">
        <v>36</v>
      </c>
      <c r="D1563" s="24" t="s">
        <v>37</v>
      </c>
      <c r="E1563" s="33">
        <v>36347.279999999999</v>
      </c>
      <c r="F1563" s="33"/>
      <c r="G1563" s="33"/>
      <c r="H1563" s="33">
        <f t="shared" si="24"/>
        <v>36347.279999999999</v>
      </c>
    </row>
    <row r="1564" spans="1:8" x14ac:dyDescent="0.25">
      <c r="A1564" s="143" t="s">
        <v>6009</v>
      </c>
      <c r="B1564" s="34" t="s">
        <v>1950</v>
      </c>
      <c r="C1564" s="34" t="s">
        <v>36</v>
      </c>
      <c r="D1564" s="24" t="s">
        <v>37</v>
      </c>
      <c r="E1564" s="33">
        <v>481508.6</v>
      </c>
      <c r="F1564" s="33">
        <v>100170.59</v>
      </c>
      <c r="G1564" s="33"/>
      <c r="H1564" s="33">
        <f t="shared" si="24"/>
        <v>581679.18999999994</v>
      </c>
    </row>
    <row r="1565" spans="1:8" x14ac:dyDescent="0.25">
      <c r="A1565" s="143" t="s">
        <v>6010</v>
      </c>
      <c r="B1565" s="34" t="s">
        <v>1951</v>
      </c>
      <c r="C1565" s="34" t="s">
        <v>36</v>
      </c>
      <c r="D1565" s="24" t="s">
        <v>37</v>
      </c>
      <c r="E1565" s="33">
        <v>195804.78</v>
      </c>
      <c r="F1565" s="33"/>
      <c r="G1565" s="33"/>
      <c r="H1565" s="33">
        <f t="shared" si="24"/>
        <v>195804.78</v>
      </c>
    </row>
    <row r="1566" spans="1:8" x14ac:dyDescent="0.25">
      <c r="A1566" s="143" t="s">
        <v>6011</v>
      </c>
      <c r="B1566" s="34" t="s">
        <v>1952</v>
      </c>
      <c r="C1566" s="34" t="s">
        <v>36</v>
      </c>
      <c r="D1566" s="24" t="s">
        <v>37</v>
      </c>
      <c r="E1566" s="33">
        <v>148204.45000000001</v>
      </c>
      <c r="F1566" s="33">
        <v>42138.12</v>
      </c>
      <c r="G1566" s="33"/>
      <c r="H1566" s="33">
        <f t="shared" si="24"/>
        <v>190342.57</v>
      </c>
    </row>
    <row r="1567" spans="1:8" x14ac:dyDescent="0.25">
      <c r="A1567" s="143" t="s">
        <v>6012</v>
      </c>
      <c r="B1567" s="34" t="s">
        <v>1953</v>
      </c>
      <c r="C1567" s="34" t="s">
        <v>36</v>
      </c>
      <c r="D1567" s="24" t="s">
        <v>37</v>
      </c>
      <c r="E1567" s="33">
        <v>2206532.2400000002</v>
      </c>
      <c r="F1567" s="33">
        <v>276915.03000000003</v>
      </c>
      <c r="G1567" s="33"/>
      <c r="H1567" s="33">
        <f t="shared" si="24"/>
        <v>2483447.2700000005</v>
      </c>
    </row>
    <row r="1568" spans="1:8" x14ac:dyDescent="0.25">
      <c r="A1568" s="143" t="s">
        <v>6013</v>
      </c>
      <c r="B1568" s="34" t="s">
        <v>1954</v>
      </c>
      <c r="C1568" s="34" t="s">
        <v>36</v>
      </c>
      <c r="D1568" s="24" t="s">
        <v>37</v>
      </c>
      <c r="E1568" s="33">
        <v>139518.31</v>
      </c>
      <c r="F1568" s="33">
        <v>21453.17</v>
      </c>
      <c r="G1568" s="33"/>
      <c r="H1568" s="33">
        <f t="shared" si="24"/>
        <v>160971.47999999998</v>
      </c>
    </row>
    <row r="1569" spans="1:8" x14ac:dyDescent="0.25">
      <c r="A1569" s="143" t="s">
        <v>6014</v>
      </c>
      <c r="B1569" s="34" t="s">
        <v>1955</v>
      </c>
      <c r="C1569" s="34" t="s">
        <v>36</v>
      </c>
      <c r="D1569" s="24" t="s">
        <v>37</v>
      </c>
      <c r="E1569" s="33">
        <v>674346.48</v>
      </c>
      <c r="F1569" s="33"/>
      <c r="G1569" s="33"/>
      <c r="H1569" s="33">
        <f t="shared" si="24"/>
        <v>674346.48</v>
      </c>
    </row>
    <row r="1570" spans="1:8" x14ac:dyDescent="0.25">
      <c r="A1570" s="143" t="s">
        <v>6015</v>
      </c>
      <c r="B1570" s="34" t="s">
        <v>1956</v>
      </c>
      <c r="C1570" s="34" t="s">
        <v>36</v>
      </c>
      <c r="D1570" s="24" t="s">
        <v>37</v>
      </c>
      <c r="E1570" s="33">
        <v>1890093.09</v>
      </c>
      <c r="F1570" s="33">
        <v>497445.25</v>
      </c>
      <c r="G1570" s="33"/>
      <c r="H1570" s="33">
        <f t="shared" si="24"/>
        <v>2387538.34</v>
      </c>
    </row>
    <row r="1571" spans="1:8" x14ac:dyDescent="0.25">
      <c r="A1571" s="143" t="s">
        <v>6016</v>
      </c>
      <c r="B1571" s="34" t="s">
        <v>1957</v>
      </c>
      <c r="C1571" s="34" t="s">
        <v>36</v>
      </c>
      <c r="D1571" s="24" t="s">
        <v>37</v>
      </c>
      <c r="E1571" s="33">
        <v>342813.31</v>
      </c>
      <c r="F1571" s="33"/>
      <c r="G1571" s="33"/>
      <c r="H1571" s="33">
        <f t="shared" si="24"/>
        <v>342813.31</v>
      </c>
    </row>
    <row r="1572" spans="1:8" x14ac:dyDescent="0.25">
      <c r="A1572" s="143" t="s">
        <v>6017</v>
      </c>
      <c r="B1572" s="34" t="s">
        <v>1958</v>
      </c>
      <c r="C1572" s="34" t="s">
        <v>36</v>
      </c>
      <c r="D1572" s="24" t="s">
        <v>37</v>
      </c>
      <c r="E1572" s="33">
        <v>2305967.46</v>
      </c>
      <c r="F1572" s="33">
        <v>479629.05</v>
      </c>
      <c r="G1572" s="33"/>
      <c r="H1572" s="33">
        <f t="shared" si="24"/>
        <v>2785596.51</v>
      </c>
    </row>
    <row r="1573" spans="1:8" x14ac:dyDescent="0.25">
      <c r="A1573" s="143" t="s">
        <v>6018</v>
      </c>
      <c r="B1573" s="34" t="s">
        <v>1959</v>
      </c>
      <c r="C1573" s="34" t="s">
        <v>36</v>
      </c>
      <c r="D1573" s="24" t="s">
        <v>37</v>
      </c>
      <c r="E1573" s="33">
        <v>4924.3</v>
      </c>
      <c r="F1573" s="33"/>
      <c r="G1573" s="33"/>
      <c r="H1573" s="33">
        <f t="shared" si="24"/>
        <v>4924.3</v>
      </c>
    </row>
    <row r="1574" spans="1:8" x14ac:dyDescent="0.25">
      <c r="A1574" s="143" t="s">
        <v>6019</v>
      </c>
      <c r="B1574" s="34" t="s">
        <v>1960</v>
      </c>
      <c r="C1574" s="34" t="s">
        <v>36</v>
      </c>
      <c r="D1574" s="24" t="s">
        <v>37</v>
      </c>
      <c r="E1574" s="33">
        <v>45612.41</v>
      </c>
      <c r="F1574" s="33">
        <v>24133.54</v>
      </c>
      <c r="G1574" s="33"/>
      <c r="H1574" s="33">
        <f t="shared" si="24"/>
        <v>69745.950000000012</v>
      </c>
    </row>
    <row r="1575" spans="1:8" x14ac:dyDescent="0.25">
      <c r="A1575" s="143" t="s">
        <v>6020</v>
      </c>
      <c r="B1575" s="34" t="s">
        <v>36</v>
      </c>
      <c r="C1575" s="34" t="s">
        <v>36</v>
      </c>
      <c r="D1575" s="24" t="s">
        <v>37</v>
      </c>
      <c r="E1575" s="33">
        <v>107977860.5</v>
      </c>
      <c r="F1575" s="33">
        <v>53336934.07</v>
      </c>
      <c r="G1575" s="33"/>
      <c r="H1575" s="33">
        <f t="shared" si="24"/>
        <v>161314794.56999999</v>
      </c>
    </row>
    <row r="1576" spans="1:8" x14ac:dyDescent="0.25">
      <c r="A1576" s="143" t="s">
        <v>6021</v>
      </c>
      <c r="B1576" s="34" t="s">
        <v>1961</v>
      </c>
      <c r="C1576" s="34" t="s">
        <v>36</v>
      </c>
      <c r="D1576" s="24" t="s">
        <v>37</v>
      </c>
      <c r="E1576" s="33">
        <v>314106.38</v>
      </c>
      <c r="F1576" s="33"/>
      <c r="G1576" s="33"/>
      <c r="H1576" s="33">
        <f t="shared" si="24"/>
        <v>314106.38</v>
      </c>
    </row>
    <row r="1577" spans="1:8" x14ac:dyDescent="0.25">
      <c r="A1577" s="143" t="s">
        <v>4529</v>
      </c>
      <c r="B1577" s="34" t="s">
        <v>254</v>
      </c>
      <c r="C1577" s="34" t="s">
        <v>36</v>
      </c>
      <c r="D1577" s="24" t="s">
        <v>37</v>
      </c>
      <c r="E1577" s="33">
        <v>5858498.0900000008</v>
      </c>
      <c r="F1577" s="33"/>
      <c r="G1577" s="33"/>
      <c r="H1577" s="33">
        <f t="shared" si="24"/>
        <v>5858498.0900000008</v>
      </c>
    </row>
    <row r="1578" spans="1:8" x14ac:dyDescent="0.25">
      <c r="A1578" s="143" t="s">
        <v>6022</v>
      </c>
      <c r="B1578" s="34" t="s">
        <v>1962</v>
      </c>
      <c r="C1578" s="34" t="s">
        <v>36</v>
      </c>
      <c r="D1578" s="24" t="s">
        <v>37</v>
      </c>
      <c r="E1578" s="33">
        <v>556743.06000000006</v>
      </c>
      <c r="F1578" s="33"/>
      <c r="G1578" s="33"/>
      <c r="H1578" s="33">
        <f t="shared" si="24"/>
        <v>556743.06000000006</v>
      </c>
    </row>
    <row r="1579" spans="1:8" x14ac:dyDescent="0.25">
      <c r="A1579" s="143" t="s">
        <v>4530</v>
      </c>
      <c r="B1579" s="34" t="s">
        <v>1963</v>
      </c>
      <c r="C1579" s="34" t="s">
        <v>36</v>
      </c>
      <c r="D1579" s="24" t="s">
        <v>37</v>
      </c>
      <c r="E1579" s="33">
        <v>813933.69</v>
      </c>
      <c r="F1579" s="33"/>
      <c r="G1579" s="33"/>
      <c r="H1579" s="33">
        <f t="shared" si="24"/>
        <v>813933.69</v>
      </c>
    </row>
    <row r="1580" spans="1:8" x14ac:dyDescent="0.25">
      <c r="A1580" s="143" t="s">
        <v>6023</v>
      </c>
      <c r="B1580" s="34" t="s">
        <v>1964</v>
      </c>
      <c r="C1580" s="34" t="s">
        <v>36</v>
      </c>
      <c r="D1580" s="24" t="s">
        <v>37</v>
      </c>
      <c r="E1580" s="33">
        <v>276107.65000000002</v>
      </c>
      <c r="F1580" s="33"/>
      <c r="G1580" s="33"/>
      <c r="H1580" s="33">
        <f t="shared" si="24"/>
        <v>276107.65000000002</v>
      </c>
    </row>
    <row r="1581" spans="1:8" x14ac:dyDescent="0.25">
      <c r="A1581" s="143" t="s">
        <v>6024</v>
      </c>
      <c r="B1581" s="34" t="s">
        <v>1965</v>
      </c>
      <c r="C1581" s="34" t="s">
        <v>36</v>
      </c>
      <c r="D1581" s="24" t="s">
        <v>37</v>
      </c>
      <c r="E1581" s="33">
        <v>182243.34</v>
      </c>
      <c r="F1581" s="33">
        <v>78765.820000000007</v>
      </c>
      <c r="G1581" s="33"/>
      <c r="H1581" s="33">
        <f t="shared" si="24"/>
        <v>261009.16</v>
      </c>
    </row>
    <row r="1582" spans="1:8" x14ac:dyDescent="0.25">
      <c r="A1582" s="143" t="s">
        <v>6025</v>
      </c>
      <c r="B1582" s="34" t="s">
        <v>1966</v>
      </c>
      <c r="C1582" s="34" t="s">
        <v>36</v>
      </c>
      <c r="D1582" s="24" t="s">
        <v>37</v>
      </c>
      <c r="E1582" s="33">
        <v>532.44000000000005</v>
      </c>
      <c r="F1582" s="33"/>
      <c r="G1582" s="33"/>
      <c r="H1582" s="33">
        <f t="shared" si="24"/>
        <v>532.44000000000005</v>
      </c>
    </row>
    <row r="1583" spans="1:8" x14ac:dyDescent="0.25">
      <c r="A1583" s="143" t="s">
        <v>4531</v>
      </c>
      <c r="B1583" s="34" t="s">
        <v>1967</v>
      </c>
      <c r="C1583" s="34" t="s">
        <v>36</v>
      </c>
      <c r="D1583" s="24" t="s">
        <v>37</v>
      </c>
      <c r="E1583" s="33">
        <v>2229467.6</v>
      </c>
      <c r="F1583" s="33"/>
      <c r="G1583" s="33"/>
      <c r="H1583" s="33">
        <f t="shared" si="24"/>
        <v>2229467.6</v>
      </c>
    </row>
    <row r="1584" spans="1:8" x14ac:dyDescent="0.25">
      <c r="A1584" s="143" t="s">
        <v>6026</v>
      </c>
      <c r="B1584" s="34" t="s">
        <v>1968</v>
      </c>
      <c r="C1584" s="34" t="s">
        <v>36</v>
      </c>
      <c r="D1584" s="24" t="s">
        <v>37</v>
      </c>
      <c r="E1584" s="33">
        <v>454923.67</v>
      </c>
      <c r="F1584" s="33"/>
      <c r="G1584" s="33"/>
      <c r="H1584" s="33">
        <f t="shared" si="24"/>
        <v>454923.67</v>
      </c>
    </row>
    <row r="1585" spans="1:8" x14ac:dyDescent="0.25">
      <c r="A1585" s="143" t="s">
        <v>6027</v>
      </c>
      <c r="B1585" s="34" t="s">
        <v>1969</v>
      </c>
      <c r="C1585" s="34" t="s">
        <v>36</v>
      </c>
      <c r="D1585" s="24" t="s">
        <v>37</v>
      </c>
      <c r="E1585" s="33">
        <v>472196.08</v>
      </c>
      <c r="F1585" s="33"/>
      <c r="G1585" s="33"/>
      <c r="H1585" s="33">
        <f t="shared" si="24"/>
        <v>472196.08</v>
      </c>
    </row>
    <row r="1586" spans="1:8" x14ac:dyDescent="0.25">
      <c r="A1586" s="143" t="s">
        <v>4532</v>
      </c>
      <c r="B1586" s="34" t="s">
        <v>1970</v>
      </c>
      <c r="C1586" s="34" t="s">
        <v>36</v>
      </c>
      <c r="D1586" s="24" t="s">
        <v>37</v>
      </c>
      <c r="E1586" s="33">
        <v>1494177.26</v>
      </c>
      <c r="F1586" s="33"/>
      <c r="G1586" s="33"/>
      <c r="H1586" s="33">
        <f t="shared" si="24"/>
        <v>1494177.26</v>
      </c>
    </row>
    <row r="1587" spans="1:8" x14ac:dyDescent="0.25">
      <c r="A1587" s="143" t="s">
        <v>6028</v>
      </c>
      <c r="B1587" s="34" t="s">
        <v>1971</v>
      </c>
      <c r="C1587" s="34" t="s">
        <v>36</v>
      </c>
      <c r="D1587" s="24" t="s">
        <v>37</v>
      </c>
      <c r="E1587" s="33">
        <v>7867737.3300000001</v>
      </c>
      <c r="F1587" s="33">
        <v>711320.1</v>
      </c>
      <c r="G1587" s="33"/>
      <c r="H1587" s="33">
        <f t="shared" si="24"/>
        <v>8579057.4299999997</v>
      </c>
    </row>
    <row r="1588" spans="1:8" x14ac:dyDescent="0.25">
      <c r="A1588" s="143" t="s">
        <v>6029</v>
      </c>
      <c r="B1588" s="34" t="s">
        <v>1972</v>
      </c>
      <c r="C1588" s="34" t="s">
        <v>36</v>
      </c>
      <c r="D1588" s="24" t="s">
        <v>37</v>
      </c>
      <c r="E1588" s="33">
        <v>2611502.4</v>
      </c>
      <c r="F1588" s="33">
        <v>304411.45</v>
      </c>
      <c r="G1588" s="33"/>
      <c r="H1588" s="33">
        <f t="shared" si="24"/>
        <v>2915913.85</v>
      </c>
    </row>
    <row r="1589" spans="1:8" x14ac:dyDescent="0.25">
      <c r="A1589" s="143" t="s">
        <v>6030</v>
      </c>
      <c r="B1589" s="34" t="s">
        <v>1973</v>
      </c>
      <c r="C1589" s="34" t="s">
        <v>36</v>
      </c>
      <c r="D1589" s="24" t="s">
        <v>37</v>
      </c>
      <c r="E1589" s="33">
        <v>333387.27</v>
      </c>
      <c r="F1589" s="33"/>
      <c r="G1589" s="33"/>
      <c r="H1589" s="33">
        <f t="shared" si="24"/>
        <v>333387.27</v>
      </c>
    </row>
    <row r="1590" spans="1:8" x14ac:dyDescent="0.25">
      <c r="A1590" s="143" t="s">
        <v>6031</v>
      </c>
      <c r="B1590" s="34" t="s">
        <v>1974</v>
      </c>
      <c r="C1590" s="34" t="s">
        <v>36</v>
      </c>
      <c r="D1590" s="24" t="s">
        <v>37</v>
      </c>
      <c r="E1590" s="33">
        <v>111830.34</v>
      </c>
      <c r="F1590" s="33"/>
      <c r="G1590" s="33"/>
      <c r="H1590" s="33">
        <f t="shared" si="24"/>
        <v>111830.34</v>
      </c>
    </row>
    <row r="1591" spans="1:8" x14ac:dyDescent="0.25">
      <c r="A1591" s="143" t="s">
        <v>6032</v>
      </c>
      <c r="B1591" s="34" t="s">
        <v>1975</v>
      </c>
      <c r="C1591" s="34" t="s">
        <v>36</v>
      </c>
      <c r="D1591" s="24" t="s">
        <v>37</v>
      </c>
      <c r="E1591" s="33">
        <v>57093.21</v>
      </c>
      <c r="F1591" s="33"/>
      <c r="G1591" s="33"/>
      <c r="H1591" s="33">
        <f t="shared" si="24"/>
        <v>57093.21</v>
      </c>
    </row>
    <row r="1592" spans="1:8" x14ac:dyDescent="0.25">
      <c r="A1592" s="143" t="s">
        <v>4533</v>
      </c>
      <c r="B1592" s="34" t="s">
        <v>256</v>
      </c>
      <c r="C1592" s="34" t="s">
        <v>36</v>
      </c>
      <c r="D1592" s="24" t="s">
        <v>37</v>
      </c>
      <c r="E1592" s="33">
        <v>905424.27</v>
      </c>
      <c r="F1592" s="33">
        <v>124821.5</v>
      </c>
      <c r="G1592" s="33"/>
      <c r="H1592" s="33">
        <f t="shared" si="24"/>
        <v>1030245.77</v>
      </c>
    </row>
    <row r="1593" spans="1:8" x14ac:dyDescent="0.25">
      <c r="A1593" s="143" t="s">
        <v>6033</v>
      </c>
      <c r="B1593" s="34" t="s">
        <v>1976</v>
      </c>
      <c r="C1593" s="34" t="s">
        <v>36</v>
      </c>
      <c r="D1593" s="24" t="s">
        <v>37</v>
      </c>
      <c r="E1593" s="33">
        <v>35325.17</v>
      </c>
      <c r="F1593" s="33">
        <v>56712.480000000003</v>
      </c>
      <c r="G1593" s="33"/>
      <c r="H1593" s="33">
        <f t="shared" si="24"/>
        <v>92037.65</v>
      </c>
    </row>
    <row r="1594" spans="1:8" x14ac:dyDescent="0.25">
      <c r="A1594" s="143" t="s">
        <v>6034</v>
      </c>
      <c r="B1594" s="34" t="s">
        <v>1977</v>
      </c>
      <c r="C1594" s="34" t="s">
        <v>36</v>
      </c>
      <c r="D1594" s="24" t="s">
        <v>37</v>
      </c>
      <c r="E1594" s="33">
        <v>2851182.03</v>
      </c>
      <c r="F1594" s="33">
        <v>259460.49</v>
      </c>
      <c r="G1594" s="33"/>
      <c r="H1594" s="33">
        <f t="shared" si="24"/>
        <v>3110642.5199999996</v>
      </c>
    </row>
    <row r="1595" spans="1:8" x14ac:dyDescent="0.25">
      <c r="A1595" s="143" t="s">
        <v>6035</v>
      </c>
      <c r="B1595" s="34" t="s">
        <v>1978</v>
      </c>
      <c r="C1595" s="34" t="s">
        <v>36</v>
      </c>
      <c r="D1595" s="24" t="s">
        <v>37</v>
      </c>
      <c r="E1595" s="33">
        <v>2071542.21</v>
      </c>
      <c r="F1595" s="33">
        <v>160948.28</v>
      </c>
      <c r="G1595" s="33"/>
      <c r="H1595" s="33">
        <f t="shared" si="24"/>
        <v>2232490.4899999998</v>
      </c>
    </row>
    <row r="1596" spans="1:8" x14ac:dyDescent="0.25">
      <c r="A1596" s="143" t="s">
        <v>6036</v>
      </c>
      <c r="B1596" s="34" t="s">
        <v>1979</v>
      </c>
      <c r="C1596" s="34" t="s">
        <v>36</v>
      </c>
      <c r="D1596" s="24" t="s">
        <v>37</v>
      </c>
      <c r="E1596" s="33">
        <v>155486.37000000002</v>
      </c>
      <c r="F1596" s="33">
        <v>4675.21</v>
      </c>
      <c r="G1596" s="33"/>
      <c r="H1596" s="33">
        <f t="shared" si="24"/>
        <v>160161.58000000002</v>
      </c>
    </row>
    <row r="1597" spans="1:8" x14ac:dyDescent="0.25">
      <c r="A1597" s="143" t="s">
        <v>6037</v>
      </c>
      <c r="B1597" s="34" t="s">
        <v>1980</v>
      </c>
      <c r="C1597" s="34" t="s">
        <v>36</v>
      </c>
      <c r="D1597" s="24" t="s">
        <v>37</v>
      </c>
      <c r="E1597" s="33">
        <v>5672670.6700000009</v>
      </c>
      <c r="F1597" s="33">
        <v>2682497.98</v>
      </c>
      <c r="G1597" s="33"/>
      <c r="H1597" s="33">
        <f t="shared" si="24"/>
        <v>8355168.6500000004</v>
      </c>
    </row>
    <row r="1598" spans="1:8" x14ac:dyDescent="0.25">
      <c r="A1598" s="143" t="s">
        <v>6038</v>
      </c>
      <c r="B1598" s="34" t="s">
        <v>1981</v>
      </c>
      <c r="C1598" s="34" t="s">
        <v>36</v>
      </c>
      <c r="D1598" s="24" t="s">
        <v>37</v>
      </c>
      <c r="E1598" s="33">
        <v>78707.960000000006</v>
      </c>
      <c r="F1598" s="33">
        <v>18793.34</v>
      </c>
      <c r="G1598" s="33"/>
      <c r="H1598" s="33">
        <f t="shared" si="24"/>
        <v>97501.3</v>
      </c>
    </row>
    <row r="1599" spans="1:8" x14ac:dyDescent="0.25">
      <c r="A1599" s="143" t="s">
        <v>6039</v>
      </c>
      <c r="B1599" s="34" t="s">
        <v>1982</v>
      </c>
      <c r="C1599" s="34" t="s">
        <v>36</v>
      </c>
      <c r="D1599" s="24" t="s">
        <v>37</v>
      </c>
      <c r="E1599" s="33">
        <v>171647</v>
      </c>
      <c r="F1599" s="33"/>
      <c r="G1599" s="33"/>
      <c r="H1599" s="33">
        <f t="shared" si="24"/>
        <v>171647</v>
      </c>
    </row>
    <row r="1600" spans="1:8" x14ac:dyDescent="0.25">
      <c r="A1600" s="143" t="s">
        <v>6040</v>
      </c>
      <c r="B1600" s="34" t="s">
        <v>1983</v>
      </c>
      <c r="C1600" s="34" t="s">
        <v>36</v>
      </c>
      <c r="D1600" s="24" t="s">
        <v>37</v>
      </c>
      <c r="E1600" s="33">
        <v>10962860.700000001</v>
      </c>
      <c r="F1600" s="33">
        <v>237111.78</v>
      </c>
      <c r="G1600" s="33"/>
      <c r="H1600" s="33">
        <f t="shared" si="24"/>
        <v>11199972.48</v>
      </c>
    </row>
    <row r="1601" spans="1:8" x14ac:dyDescent="0.25">
      <c r="A1601" s="143" t="s">
        <v>6041</v>
      </c>
      <c r="B1601" s="34" t="s">
        <v>1984</v>
      </c>
      <c r="C1601" s="34" t="s">
        <v>36</v>
      </c>
      <c r="D1601" s="24" t="s">
        <v>37</v>
      </c>
      <c r="E1601" s="33">
        <v>39991.99</v>
      </c>
      <c r="F1601" s="33"/>
      <c r="G1601" s="33"/>
      <c r="H1601" s="33">
        <f t="shared" si="24"/>
        <v>39991.99</v>
      </c>
    </row>
    <row r="1602" spans="1:8" x14ac:dyDescent="0.25">
      <c r="A1602" s="143" t="s">
        <v>6042</v>
      </c>
      <c r="B1602" s="34" t="s">
        <v>1985</v>
      </c>
      <c r="C1602" s="34" t="s">
        <v>36</v>
      </c>
      <c r="D1602" s="24" t="s">
        <v>37</v>
      </c>
      <c r="E1602" s="33">
        <v>398898.62</v>
      </c>
      <c r="F1602" s="33"/>
      <c r="G1602" s="33"/>
      <c r="H1602" s="33">
        <f t="shared" si="24"/>
        <v>398898.62</v>
      </c>
    </row>
    <row r="1603" spans="1:8" x14ac:dyDescent="0.25">
      <c r="A1603" s="143" t="s">
        <v>6043</v>
      </c>
      <c r="B1603" s="34" t="s">
        <v>1986</v>
      </c>
      <c r="C1603" s="34" t="s">
        <v>36</v>
      </c>
      <c r="D1603" s="24" t="s">
        <v>37</v>
      </c>
      <c r="E1603" s="33">
        <v>101462.48</v>
      </c>
      <c r="F1603" s="33"/>
      <c r="G1603" s="33"/>
      <c r="H1603" s="33">
        <f t="shared" si="24"/>
        <v>101462.48</v>
      </c>
    </row>
    <row r="1604" spans="1:8" x14ac:dyDescent="0.25">
      <c r="A1604" s="143" t="s">
        <v>6044</v>
      </c>
      <c r="B1604" s="34" t="s">
        <v>1987</v>
      </c>
      <c r="C1604" s="34" t="s">
        <v>36</v>
      </c>
      <c r="D1604" s="24" t="s">
        <v>37</v>
      </c>
      <c r="E1604" s="33">
        <v>3625170.38</v>
      </c>
      <c r="F1604" s="33">
        <v>1214798.68</v>
      </c>
      <c r="G1604" s="33"/>
      <c r="H1604" s="33">
        <f t="shared" si="24"/>
        <v>4839969.0599999996</v>
      </c>
    </row>
    <row r="1605" spans="1:8" x14ac:dyDescent="0.25">
      <c r="A1605" s="143" t="s">
        <v>4534</v>
      </c>
      <c r="B1605" s="34" t="s">
        <v>1988</v>
      </c>
      <c r="C1605" s="34" t="s">
        <v>36</v>
      </c>
      <c r="D1605" s="24" t="s">
        <v>37</v>
      </c>
      <c r="E1605" s="33">
        <v>1052926.44</v>
      </c>
      <c r="F1605" s="33">
        <v>382807.63</v>
      </c>
      <c r="G1605" s="33"/>
      <c r="H1605" s="33">
        <f t="shared" si="24"/>
        <v>1435734.0699999998</v>
      </c>
    </row>
    <row r="1606" spans="1:8" x14ac:dyDescent="0.25">
      <c r="A1606" s="143" t="s">
        <v>6045</v>
      </c>
      <c r="B1606" s="34" t="s">
        <v>1989</v>
      </c>
      <c r="C1606" s="34" t="s">
        <v>36</v>
      </c>
      <c r="D1606" s="24" t="s">
        <v>37</v>
      </c>
      <c r="E1606" s="33">
        <v>131750.34</v>
      </c>
      <c r="F1606" s="33"/>
      <c r="G1606" s="33"/>
      <c r="H1606" s="33">
        <f t="shared" ref="H1606:H1669" si="25">E1606+F1606+G1606</f>
        <v>131750.34</v>
      </c>
    </row>
    <row r="1607" spans="1:8" x14ac:dyDescent="0.25">
      <c r="A1607" s="143" t="s">
        <v>6046</v>
      </c>
      <c r="B1607" s="34" t="s">
        <v>1990</v>
      </c>
      <c r="C1607" s="34" t="s">
        <v>36</v>
      </c>
      <c r="D1607" s="24" t="s">
        <v>37</v>
      </c>
      <c r="E1607" s="33">
        <v>119900.88</v>
      </c>
      <c r="F1607" s="33"/>
      <c r="G1607" s="33"/>
      <c r="H1607" s="33">
        <f t="shared" si="25"/>
        <v>119900.88</v>
      </c>
    </row>
    <row r="1608" spans="1:8" x14ac:dyDescent="0.25">
      <c r="A1608" s="143" t="s">
        <v>6047</v>
      </c>
      <c r="B1608" s="34" t="s">
        <v>1991</v>
      </c>
      <c r="C1608" s="34" t="s">
        <v>36</v>
      </c>
      <c r="D1608" s="24" t="s">
        <v>37</v>
      </c>
      <c r="E1608" s="33">
        <v>6857591.3999999985</v>
      </c>
      <c r="F1608" s="33">
        <v>3612858.48</v>
      </c>
      <c r="G1608" s="33"/>
      <c r="H1608" s="33">
        <f t="shared" si="25"/>
        <v>10470449.879999999</v>
      </c>
    </row>
    <row r="1609" spans="1:8" x14ac:dyDescent="0.25">
      <c r="A1609" s="143" t="s">
        <v>6048</v>
      </c>
      <c r="B1609" s="34" t="s">
        <v>1992</v>
      </c>
      <c r="C1609" s="34" t="s">
        <v>36</v>
      </c>
      <c r="D1609" s="24" t="s">
        <v>37</v>
      </c>
      <c r="E1609" s="33">
        <v>90110.93</v>
      </c>
      <c r="F1609" s="33"/>
      <c r="G1609" s="33"/>
      <c r="H1609" s="33">
        <f t="shared" si="25"/>
        <v>90110.93</v>
      </c>
    </row>
    <row r="1610" spans="1:8" x14ac:dyDescent="0.25">
      <c r="A1610" s="143" t="s">
        <v>6049</v>
      </c>
      <c r="B1610" s="34" t="s">
        <v>1993</v>
      </c>
      <c r="C1610" s="34" t="s">
        <v>36</v>
      </c>
      <c r="D1610" s="24" t="s">
        <v>37</v>
      </c>
      <c r="E1610" s="33">
        <v>210209.44</v>
      </c>
      <c r="F1610" s="33"/>
      <c r="G1610" s="33"/>
      <c r="H1610" s="33">
        <f t="shared" si="25"/>
        <v>210209.44</v>
      </c>
    </row>
    <row r="1611" spans="1:8" x14ac:dyDescent="0.25">
      <c r="A1611" s="143" t="s">
        <v>6050</v>
      </c>
      <c r="B1611" s="34" t="s">
        <v>1994</v>
      </c>
      <c r="C1611" s="34" t="s">
        <v>36</v>
      </c>
      <c r="D1611" s="24" t="s">
        <v>37</v>
      </c>
      <c r="E1611" s="33">
        <v>2322509.37</v>
      </c>
      <c r="F1611" s="33">
        <v>534590.84</v>
      </c>
      <c r="G1611" s="33"/>
      <c r="H1611" s="33">
        <f t="shared" si="25"/>
        <v>2857100.21</v>
      </c>
    </row>
    <row r="1612" spans="1:8" x14ac:dyDescent="0.25">
      <c r="A1612" s="143" t="s">
        <v>6051</v>
      </c>
      <c r="B1612" s="34" t="s">
        <v>1995</v>
      </c>
      <c r="C1612" s="34" t="s">
        <v>36</v>
      </c>
      <c r="D1612" s="24" t="s">
        <v>37</v>
      </c>
      <c r="E1612" s="33">
        <v>459613.27</v>
      </c>
      <c r="F1612" s="33"/>
      <c r="G1612" s="33"/>
      <c r="H1612" s="33">
        <f t="shared" si="25"/>
        <v>459613.27</v>
      </c>
    </row>
    <row r="1613" spans="1:8" x14ac:dyDescent="0.25">
      <c r="A1613" s="143" t="s">
        <v>6052</v>
      </c>
      <c r="B1613" s="34" t="s">
        <v>1996</v>
      </c>
      <c r="C1613" s="34" t="s">
        <v>36</v>
      </c>
      <c r="D1613" s="24" t="s">
        <v>37</v>
      </c>
      <c r="E1613" s="33">
        <v>934535.61</v>
      </c>
      <c r="F1613" s="33"/>
      <c r="G1613" s="33"/>
      <c r="H1613" s="33">
        <f t="shared" si="25"/>
        <v>934535.61</v>
      </c>
    </row>
    <row r="1614" spans="1:8" x14ac:dyDescent="0.25">
      <c r="A1614" s="143"/>
      <c r="B1614" s="34" t="s">
        <v>1997</v>
      </c>
      <c r="C1614" s="34" t="s">
        <v>36</v>
      </c>
      <c r="D1614" s="24" t="s">
        <v>37</v>
      </c>
      <c r="E1614" s="33">
        <v>9269434.6099999994</v>
      </c>
      <c r="F1614" s="33">
        <v>896051.02</v>
      </c>
      <c r="G1614" s="33"/>
      <c r="H1614" s="33">
        <f t="shared" si="25"/>
        <v>10165485.629999999</v>
      </c>
    </row>
    <row r="1615" spans="1:8" x14ac:dyDescent="0.25">
      <c r="A1615" s="143" t="s">
        <v>6053</v>
      </c>
      <c r="B1615" s="34" t="s">
        <v>1998</v>
      </c>
      <c r="C1615" s="34" t="s">
        <v>36</v>
      </c>
      <c r="D1615" s="24" t="s">
        <v>37</v>
      </c>
      <c r="E1615" s="33">
        <v>1133540.5</v>
      </c>
      <c r="F1615" s="33"/>
      <c r="G1615" s="33"/>
      <c r="H1615" s="33">
        <f t="shared" si="25"/>
        <v>1133540.5</v>
      </c>
    </row>
    <row r="1616" spans="1:8" x14ac:dyDescent="0.25">
      <c r="A1616" s="143" t="s">
        <v>6054</v>
      </c>
      <c r="B1616" s="34" t="s">
        <v>1999</v>
      </c>
      <c r="C1616" s="34" t="s">
        <v>36</v>
      </c>
      <c r="D1616" s="24" t="s">
        <v>37</v>
      </c>
      <c r="E1616" s="33">
        <v>124460.13</v>
      </c>
      <c r="F1616" s="33">
        <v>75342.53</v>
      </c>
      <c r="G1616" s="33"/>
      <c r="H1616" s="33">
        <f t="shared" si="25"/>
        <v>199802.66</v>
      </c>
    </row>
    <row r="1617" spans="1:8" x14ac:dyDescent="0.25">
      <c r="A1617" s="143" t="s">
        <v>6055</v>
      </c>
      <c r="B1617" s="34" t="s">
        <v>2000</v>
      </c>
      <c r="C1617" s="34" t="s">
        <v>36</v>
      </c>
      <c r="D1617" s="24" t="s">
        <v>37</v>
      </c>
      <c r="E1617" s="33">
        <v>230995.35</v>
      </c>
      <c r="F1617" s="33"/>
      <c r="G1617" s="33"/>
      <c r="H1617" s="33">
        <f t="shared" si="25"/>
        <v>230995.35</v>
      </c>
    </row>
    <row r="1618" spans="1:8" x14ac:dyDescent="0.25">
      <c r="A1618" s="143" t="s">
        <v>6056</v>
      </c>
      <c r="B1618" s="34" t="s">
        <v>2001</v>
      </c>
      <c r="C1618" s="34" t="s">
        <v>36</v>
      </c>
      <c r="D1618" s="24" t="s">
        <v>37</v>
      </c>
      <c r="E1618" s="33">
        <v>3798542.4</v>
      </c>
      <c r="F1618" s="33">
        <v>215240.53</v>
      </c>
      <c r="G1618" s="33"/>
      <c r="H1618" s="33">
        <f t="shared" si="25"/>
        <v>4013782.9299999997</v>
      </c>
    </row>
    <row r="1619" spans="1:8" x14ac:dyDescent="0.25">
      <c r="A1619" s="143" t="s">
        <v>6057</v>
      </c>
      <c r="B1619" s="34" t="s">
        <v>2002</v>
      </c>
      <c r="C1619" s="34" t="s">
        <v>36</v>
      </c>
      <c r="D1619" s="24" t="s">
        <v>37</v>
      </c>
      <c r="E1619" s="33">
        <v>257371.33</v>
      </c>
      <c r="F1619" s="33"/>
      <c r="G1619" s="33"/>
      <c r="H1619" s="33">
        <f t="shared" si="25"/>
        <v>257371.33</v>
      </c>
    </row>
    <row r="1620" spans="1:8" x14ac:dyDescent="0.25">
      <c r="A1620" s="143" t="s">
        <v>4484</v>
      </c>
      <c r="B1620" s="34" t="s">
        <v>47</v>
      </c>
      <c r="C1620" s="34" t="s">
        <v>36</v>
      </c>
      <c r="D1620" s="24" t="s">
        <v>37</v>
      </c>
      <c r="E1620" s="33">
        <v>1213173.8500000001</v>
      </c>
      <c r="F1620" s="33"/>
      <c r="G1620" s="33"/>
      <c r="H1620" s="33">
        <f t="shared" si="25"/>
        <v>1213173.8500000001</v>
      </c>
    </row>
    <row r="1621" spans="1:8" x14ac:dyDescent="0.25">
      <c r="A1621" s="143" t="s">
        <v>6058</v>
      </c>
      <c r="B1621" s="34" t="s">
        <v>2003</v>
      </c>
      <c r="C1621" s="34" t="s">
        <v>36</v>
      </c>
      <c r="D1621" s="24" t="s">
        <v>37</v>
      </c>
      <c r="E1621" s="33">
        <v>575658.25</v>
      </c>
      <c r="F1621" s="33">
        <v>100385.2</v>
      </c>
      <c r="G1621" s="33"/>
      <c r="H1621" s="33">
        <f t="shared" si="25"/>
        <v>676043.45</v>
      </c>
    </row>
    <row r="1622" spans="1:8" x14ac:dyDescent="0.25">
      <c r="A1622" s="143" t="s">
        <v>6059</v>
      </c>
      <c r="B1622" s="34" t="s">
        <v>2004</v>
      </c>
      <c r="C1622" s="34" t="s">
        <v>36</v>
      </c>
      <c r="D1622" s="24" t="s">
        <v>37</v>
      </c>
      <c r="E1622" s="33">
        <v>1259980.1299999999</v>
      </c>
      <c r="F1622" s="33">
        <v>311660.65000000002</v>
      </c>
      <c r="G1622" s="33"/>
      <c r="H1622" s="33">
        <f t="shared" si="25"/>
        <v>1571640.7799999998</v>
      </c>
    </row>
    <row r="1623" spans="1:8" x14ac:dyDescent="0.25">
      <c r="A1623" s="143" t="s">
        <v>6060</v>
      </c>
      <c r="B1623" s="34" t="s">
        <v>2005</v>
      </c>
      <c r="C1623" s="34" t="s">
        <v>36</v>
      </c>
      <c r="D1623" s="24" t="s">
        <v>37</v>
      </c>
      <c r="E1623" s="33">
        <v>29575.83</v>
      </c>
      <c r="F1623" s="33">
        <v>34152.17</v>
      </c>
      <c r="G1623" s="33"/>
      <c r="H1623" s="33">
        <f t="shared" si="25"/>
        <v>63728</v>
      </c>
    </row>
    <row r="1624" spans="1:8" x14ac:dyDescent="0.25">
      <c r="A1624" s="143" t="s">
        <v>6061</v>
      </c>
      <c r="B1624" s="34" t="s">
        <v>2006</v>
      </c>
      <c r="C1624" s="34" t="s">
        <v>36</v>
      </c>
      <c r="D1624" s="24" t="s">
        <v>37</v>
      </c>
      <c r="E1624" s="33">
        <v>124296.82</v>
      </c>
      <c r="F1624" s="33"/>
      <c r="G1624" s="33"/>
      <c r="H1624" s="33">
        <f t="shared" si="25"/>
        <v>124296.82</v>
      </c>
    </row>
    <row r="1625" spans="1:8" x14ac:dyDescent="0.25">
      <c r="A1625" s="143" t="s">
        <v>4535</v>
      </c>
      <c r="B1625" s="34" t="s">
        <v>257</v>
      </c>
      <c r="C1625" s="34" t="s">
        <v>36</v>
      </c>
      <c r="D1625" s="24" t="s">
        <v>37</v>
      </c>
      <c r="E1625" s="33">
        <v>1152520.33</v>
      </c>
      <c r="F1625" s="33"/>
      <c r="G1625" s="33"/>
      <c r="H1625" s="33">
        <f t="shared" si="25"/>
        <v>1152520.33</v>
      </c>
    </row>
    <row r="1626" spans="1:8" x14ac:dyDescent="0.25">
      <c r="A1626" s="143" t="s">
        <v>6062</v>
      </c>
      <c r="B1626" s="34" t="s">
        <v>2007</v>
      </c>
      <c r="C1626" s="34" t="s">
        <v>36</v>
      </c>
      <c r="D1626" s="24" t="s">
        <v>37</v>
      </c>
      <c r="E1626" s="33">
        <v>1250383.83</v>
      </c>
      <c r="F1626" s="33">
        <v>328137.88</v>
      </c>
      <c r="G1626" s="33"/>
      <c r="H1626" s="33">
        <f t="shared" si="25"/>
        <v>1578521.71</v>
      </c>
    </row>
    <row r="1627" spans="1:8" x14ac:dyDescent="0.25">
      <c r="A1627" s="143" t="s">
        <v>6063</v>
      </c>
      <c r="B1627" s="34" t="s">
        <v>2008</v>
      </c>
      <c r="C1627" s="34" t="s">
        <v>36</v>
      </c>
      <c r="D1627" s="24" t="s">
        <v>37</v>
      </c>
      <c r="E1627" s="33">
        <v>151780.13</v>
      </c>
      <c r="F1627" s="33"/>
      <c r="G1627" s="33"/>
      <c r="H1627" s="33">
        <f t="shared" si="25"/>
        <v>151780.13</v>
      </c>
    </row>
    <row r="1628" spans="1:8" x14ac:dyDescent="0.25">
      <c r="A1628" s="143" t="s">
        <v>6064</v>
      </c>
      <c r="B1628" s="34" t="s">
        <v>2009</v>
      </c>
      <c r="C1628" s="34" t="s">
        <v>36</v>
      </c>
      <c r="D1628" s="24" t="s">
        <v>37</v>
      </c>
      <c r="E1628" s="33">
        <v>308476.34000000003</v>
      </c>
      <c r="F1628" s="33">
        <v>110420.39</v>
      </c>
      <c r="G1628" s="33"/>
      <c r="H1628" s="33">
        <f t="shared" si="25"/>
        <v>418896.73000000004</v>
      </c>
    </row>
    <row r="1629" spans="1:8" x14ac:dyDescent="0.25">
      <c r="A1629" s="143" t="s">
        <v>6065</v>
      </c>
      <c r="B1629" s="34" t="s">
        <v>2010</v>
      </c>
      <c r="C1629" s="34" t="s">
        <v>36</v>
      </c>
      <c r="D1629" s="24" t="s">
        <v>37</v>
      </c>
      <c r="E1629" s="33">
        <v>307632.37</v>
      </c>
      <c r="F1629" s="33"/>
      <c r="G1629" s="33"/>
      <c r="H1629" s="33">
        <f t="shared" si="25"/>
        <v>307632.37</v>
      </c>
    </row>
    <row r="1630" spans="1:8" x14ac:dyDescent="0.25">
      <c r="A1630" s="143" t="s">
        <v>6066</v>
      </c>
      <c r="B1630" s="34" t="s">
        <v>2011</v>
      </c>
      <c r="C1630" s="34" t="s">
        <v>36</v>
      </c>
      <c r="D1630" s="24" t="s">
        <v>37</v>
      </c>
      <c r="E1630" s="33">
        <v>11596818.879999999</v>
      </c>
      <c r="F1630" s="33">
        <v>1498792.01</v>
      </c>
      <c r="G1630" s="33"/>
      <c r="H1630" s="33">
        <f t="shared" si="25"/>
        <v>13095610.889999999</v>
      </c>
    </row>
    <row r="1631" spans="1:8" x14ac:dyDescent="0.25">
      <c r="A1631" s="143" t="s">
        <v>6067</v>
      </c>
      <c r="B1631" s="34" t="s">
        <v>2012</v>
      </c>
      <c r="C1631" s="34" t="s">
        <v>36</v>
      </c>
      <c r="D1631" s="24" t="s">
        <v>37</v>
      </c>
      <c r="E1631" s="33"/>
      <c r="F1631" s="33">
        <v>98275.55</v>
      </c>
      <c r="G1631" s="33"/>
      <c r="H1631" s="33">
        <f t="shared" si="25"/>
        <v>98275.55</v>
      </c>
    </row>
    <row r="1632" spans="1:8" x14ac:dyDescent="0.25">
      <c r="A1632" s="143" t="s">
        <v>6068</v>
      </c>
      <c r="B1632" s="34" t="s">
        <v>2013</v>
      </c>
      <c r="C1632" s="34" t="s">
        <v>36</v>
      </c>
      <c r="D1632" s="24" t="s">
        <v>37</v>
      </c>
      <c r="E1632" s="33">
        <v>6496741.379999999</v>
      </c>
      <c r="F1632" s="33">
        <v>1435656.6</v>
      </c>
      <c r="G1632" s="33"/>
      <c r="H1632" s="33">
        <f t="shared" si="25"/>
        <v>7932397.9799999986</v>
      </c>
    </row>
    <row r="1633" spans="1:8" x14ac:dyDescent="0.25">
      <c r="A1633" s="143" t="s">
        <v>6069</v>
      </c>
      <c r="B1633" s="34" t="s">
        <v>2014</v>
      </c>
      <c r="C1633" s="34" t="s">
        <v>36</v>
      </c>
      <c r="D1633" s="24" t="s">
        <v>37</v>
      </c>
      <c r="E1633" s="33">
        <v>194711.8</v>
      </c>
      <c r="F1633" s="33"/>
      <c r="G1633" s="33"/>
      <c r="H1633" s="33">
        <f t="shared" si="25"/>
        <v>194711.8</v>
      </c>
    </row>
    <row r="1634" spans="1:8" x14ac:dyDescent="0.25">
      <c r="A1634" s="143" t="s">
        <v>6070</v>
      </c>
      <c r="B1634" s="34" t="s">
        <v>2015</v>
      </c>
      <c r="C1634" s="34" t="s">
        <v>36</v>
      </c>
      <c r="D1634" s="24" t="s">
        <v>37</v>
      </c>
      <c r="E1634" s="33">
        <v>419204.18</v>
      </c>
      <c r="F1634" s="33">
        <v>164513.29</v>
      </c>
      <c r="G1634" s="33"/>
      <c r="H1634" s="33">
        <f t="shared" si="25"/>
        <v>583717.47</v>
      </c>
    </row>
    <row r="1635" spans="1:8" x14ac:dyDescent="0.25">
      <c r="A1635" s="143" t="s">
        <v>6071</v>
      </c>
      <c r="B1635" s="34" t="s">
        <v>2016</v>
      </c>
      <c r="C1635" s="34" t="s">
        <v>36</v>
      </c>
      <c r="D1635" s="24" t="s">
        <v>37</v>
      </c>
      <c r="E1635" s="33">
        <v>228249.31</v>
      </c>
      <c r="F1635" s="33">
        <v>207011.18</v>
      </c>
      <c r="G1635" s="33"/>
      <c r="H1635" s="33">
        <f t="shared" si="25"/>
        <v>435260.49</v>
      </c>
    </row>
    <row r="1636" spans="1:8" x14ac:dyDescent="0.25">
      <c r="A1636" s="143" t="s">
        <v>6072</v>
      </c>
      <c r="B1636" s="34" t="s">
        <v>2017</v>
      </c>
      <c r="C1636" s="34" t="s">
        <v>36</v>
      </c>
      <c r="D1636" s="24" t="s">
        <v>37</v>
      </c>
      <c r="E1636" s="33"/>
      <c r="F1636" s="33">
        <v>3738.21</v>
      </c>
      <c r="G1636" s="33"/>
      <c r="H1636" s="33">
        <f t="shared" si="25"/>
        <v>3738.21</v>
      </c>
    </row>
    <row r="1637" spans="1:8" x14ac:dyDescent="0.25">
      <c r="A1637" s="143" t="s">
        <v>6073</v>
      </c>
      <c r="B1637" s="34" t="s">
        <v>2018</v>
      </c>
      <c r="C1637" s="34" t="s">
        <v>36</v>
      </c>
      <c r="D1637" s="24" t="s">
        <v>37</v>
      </c>
      <c r="E1637" s="33">
        <v>116423.19</v>
      </c>
      <c r="F1637" s="33"/>
      <c r="G1637" s="33"/>
      <c r="H1637" s="33">
        <f t="shared" si="25"/>
        <v>116423.19</v>
      </c>
    </row>
    <row r="1638" spans="1:8" x14ac:dyDescent="0.25">
      <c r="A1638" s="143" t="s">
        <v>6074</v>
      </c>
      <c r="B1638" s="34" t="s">
        <v>2019</v>
      </c>
      <c r="C1638" s="34" t="s">
        <v>36</v>
      </c>
      <c r="D1638" s="24" t="s">
        <v>37</v>
      </c>
      <c r="E1638" s="33">
        <v>33584.58</v>
      </c>
      <c r="F1638" s="33"/>
      <c r="G1638" s="33"/>
      <c r="H1638" s="33">
        <f t="shared" si="25"/>
        <v>33584.58</v>
      </c>
    </row>
    <row r="1639" spans="1:8" x14ac:dyDescent="0.25">
      <c r="A1639" s="143" t="s">
        <v>6075</v>
      </c>
      <c r="B1639" s="34" t="s">
        <v>2020</v>
      </c>
      <c r="C1639" s="34" t="s">
        <v>36</v>
      </c>
      <c r="D1639" s="24" t="s">
        <v>37</v>
      </c>
      <c r="E1639" s="33">
        <v>386624.66</v>
      </c>
      <c r="F1639" s="33"/>
      <c r="G1639" s="33"/>
      <c r="H1639" s="33">
        <f t="shared" si="25"/>
        <v>386624.66</v>
      </c>
    </row>
    <row r="1640" spans="1:8" x14ac:dyDescent="0.25">
      <c r="A1640" s="143" t="s">
        <v>6076</v>
      </c>
      <c r="B1640" s="34" t="s">
        <v>2021</v>
      </c>
      <c r="C1640" s="34" t="s">
        <v>36</v>
      </c>
      <c r="D1640" s="24" t="s">
        <v>37</v>
      </c>
      <c r="E1640" s="33">
        <v>25225.7</v>
      </c>
      <c r="F1640" s="33"/>
      <c r="G1640" s="33"/>
      <c r="H1640" s="33">
        <f t="shared" si="25"/>
        <v>25225.7</v>
      </c>
    </row>
    <row r="1641" spans="1:8" x14ac:dyDescent="0.25">
      <c r="A1641" s="143" t="s">
        <v>4536</v>
      </c>
      <c r="B1641" s="34" t="s">
        <v>2022</v>
      </c>
      <c r="C1641" s="34" t="s">
        <v>36</v>
      </c>
      <c r="D1641" s="24" t="s">
        <v>37</v>
      </c>
      <c r="E1641" s="33">
        <v>67526.960000000006</v>
      </c>
      <c r="F1641" s="33"/>
      <c r="G1641" s="33"/>
      <c r="H1641" s="33">
        <f t="shared" si="25"/>
        <v>67526.960000000006</v>
      </c>
    </row>
    <row r="1642" spans="1:8" x14ac:dyDescent="0.25">
      <c r="A1642" s="143" t="s">
        <v>6077</v>
      </c>
      <c r="B1642" s="34" t="s">
        <v>2023</v>
      </c>
      <c r="C1642" s="34" t="s">
        <v>36</v>
      </c>
      <c r="D1642" s="24" t="s">
        <v>37</v>
      </c>
      <c r="E1642" s="33">
        <v>255540.62</v>
      </c>
      <c r="F1642" s="33"/>
      <c r="G1642" s="33"/>
      <c r="H1642" s="33">
        <f t="shared" si="25"/>
        <v>255540.62</v>
      </c>
    </row>
    <row r="1643" spans="1:8" x14ac:dyDescent="0.25">
      <c r="A1643" s="143" t="s">
        <v>6078</v>
      </c>
      <c r="B1643" s="34" t="s">
        <v>2024</v>
      </c>
      <c r="C1643" s="34" t="s">
        <v>36</v>
      </c>
      <c r="D1643" s="24" t="s">
        <v>37</v>
      </c>
      <c r="E1643" s="33">
        <v>1718170.51</v>
      </c>
      <c r="F1643" s="33"/>
      <c r="G1643" s="33"/>
      <c r="H1643" s="33">
        <f t="shared" si="25"/>
        <v>1718170.51</v>
      </c>
    </row>
    <row r="1644" spans="1:8" x14ac:dyDescent="0.25">
      <c r="A1644" s="143" t="s">
        <v>6079</v>
      </c>
      <c r="B1644" s="34" t="s">
        <v>2025</v>
      </c>
      <c r="C1644" s="34" t="s">
        <v>36</v>
      </c>
      <c r="D1644" s="24" t="s">
        <v>37</v>
      </c>
      <c r="E1644" s="33">
        <v>468883.30999999994</v>
      </c>
      <c r="F1644" s="33">
        <v>48289.16</v>
      </c>
      <c r="G1644" s="33"/>
      <c r="H1644" s="33">
        <f t="shared" si="25"/>
        <v>517172.47</v>
      </c>
    </row>
    <row r="1645" spans="1:8" x14ac:dyDescent="0.25">
      <c r="A1645" s="143" t="s">
        <v>6080</v>
      </c>
      <c r="B1645" s="34" t="s">
        <v>2026</v>
      </c>
      <c r="C1645" s="34" t="s">
        <v>36</v>
      </c>
      <c r="D1645" s="24" t="s">
        <v>37</v>
      </c>
      <c r="E1645" s="33">
        <v>181541.25</v>
      </c>
      <c r="F1645" s="33"/>
      <c r="G1645" s="33"/>
      <c r="H1645" s="33">
        <f t="shared" si="25"/>
        <v>181541.25</v>
      </c>
    </row>
    <row r="1646" spans="1:8" x14ac:dyDescent="0.25">
      <c r="A1646" s="143" t="s">
        <v>6081</v>
      </c>
      <c r="B1646" s="34" t="s">
        <v>2027</v>
      </c>
      <c r="C1646" s="34" t="s">
        <v>36</v>
      </c>
      <c r="D1646" s="24" t="s">
        <v>37</v>
      </c>
      <c r="E1646" s="33">
        <v>37996.400000000001</v>
      </c>
      <c r="F1646" s="33">
        <v>13924.59</v>
      </c>
      <c r="G1646" s="33"/>
      <c r="H1646" s="33">
        <f t="shared" si="25"/>
        <v>51920.990000000005</v>
      </c>
    </row>
    <row r="1647" spans="1:8" x14ac:dyDescent="0.25">
      <c r="A1647" s="143" t="s">
        <v>6082</v>
      </c>
      <c r="B1647" s="34" t="s">
        <v>2028</v>
      </c>
      <c r="C1647" s="34" t="s">
        <v>36</v>
      </c>
      <c r="D1647" s="24" t="s">
        <v>37</v>
      </c>
      <c r="E1647" s="33">
        <v>2007403.4200000002</v>
      </c>
      <c r="F1647" s="33"/>
      <c r="G1647" s="33"/>
      <c r="H1647" s="33">
        <f t="shared" si="25"/>
        <v>2007403.4200000002</v>
      </c>
    </row>
    <row r="1648" spans="1:8" x14ac:dyDescent="0.25">
      <c r="A1648" s="143" t="s">
        <v>6083</v>
      </c>
      <c r="B1648" s="34" t="s">
        <v>2029</v>
      </c>
      <c r="C1648" s="34" t="s">
        <v>36</v>
      </c>
      <c r="D1648" s="24" t="s">
        <v>37</v>
      </c>
      <c r="E1648" s="33">
        <v>60733.440000000002</v>
      </c>
      <c r="F1648" s="33"/>
      <c r="G1648" s="33"/>
      <c r="H1648" s="33">
        <f t="shared" si="25"/>
        <v>60733.440000000002</v>
      </c>
    </row>
    <row r="1649" spans="1:8" x14ac:dyDescent="0.25">
      <c r="A1649" s="143" t="s">
        <v>6084</v>
      </c>
      <c r="B1649" s="34" t="s">
        <v>2030</v>
      </c>
      <c r="C1649" s="34" t="s">
        <v>36</v>
      </c>
      <c r="D1649" s="24" t="s">
        <v>37</v>
      </c>
      <c r="E1649" s="33">
        <v>798936.75</v>
      </c>
      <c r="F1649" s="33">
        <v>449050.18</v>
      </c>
      <c r="G1649" s="33"/>
      <c r="H1649" s="33">
        <f t="shared" si="25"/>
        <v>1247986.93</v>
      </c>
    </row>
    <row r="1650" spans="1:8" x14ac:dyDescent="0.25">
      <c r="A1650" s="143" t="s">
        <v>6085</v>
      </c>
      <c r="B1650" s="34" t="s">
        <v>2031</v>
      </c>
      <c r="C1650" s="34" t="s">
        <v>36</v>
      </c>
      <c r="D1650" s="24" t="s">
        <v>37</v>
      </c>
      <c r="E1650" s="33">
        <v>73665.600000000006</v>
      </c>
      <c r="F1650" s="33"/>
      <c r="G1650" s="33"/>
      <c r="H1650" s="33">
        <f t="shared" si="25"/>
        <v>73665.600000000006</v>
      </c>
    </row>
    <row r="1651" spans="1:8" x14ac:dyDescent="0.25">
      <c r="A1651" s="143" t="s">
        <v>6086</v>
      </c>
      <c r="B1651" s="34" t="s">
        <v>2032</v>
      </c>
      <c r="C1651" s="34" t="s">
        <v>36</v>
      </c>
      <c r="D1651" s="24" t="s">
        <v>37</v>
      </c>
      <c r="E1651" s="33">
        <v>5408395.6200000001</v>
      </c>
      <c r="F1651" s="33">
        <v>110992.77</v>
      </c>
      <c r="G1651" s="33"/>
      <c r="H1651" s="33">
        <f t="shared" si="25"/>
        <v>5519388.3899999997</v>
      </c>
    </row>
    <row r="1652" spans="1:8" x14ac:dyDescent="0.25">
      <c r="A1652" s="143" t="s">
        <v>6087</v>
      </c>
      <c r="B1652" s="34" t="s">
        <v>2033</v>
      </c>
      <c r="C1652" s="34" t="s">
        <v>36</v>
      </c>
      <c r="D1652" s="24" t="s">
        <v>37</v>
      </c>
      <c r="E1652" s="33">
        <v>1362405.19</v>
      </c>
      <c r="F1652" s="33"/>
      <c r="G1652" s="33"/>
      <c r="H1652" s="33">
        <f t="shared" si="25"/>
        <v>1362405.19</v>
      </c>
    </row>
    <row r="1653" spans="1:8" x14ac:dyDescent="0.25">
      <c r="A1653" s="143" t="s">
        <v>6088</v>
      </c>
      <c r="B1653" s="34" t="s">
        <v>2034</v>
      </c>
      <c r="C1653" s="34" t="s">
        <v>36</v>
      </c>
      <c r="D1653" s="24" t="s">
        <v>37</v>
      </c>
      <c r="E1653" s="33">
        <v>151110.13</v>
      </c>
      <c r="F1653" s="33"/>
      <c r="G1653" s="33"/>
      <c r="H1653" s="33">
        <f t="shared" si="25"/>
        <v>151110.13</v>
      </c>
    </row>
    <row r="1654" spans="1:8" x14ac:dyDescent="0.25">
      <c r="A1654" s="143"/>
      <c r="B1654" s="34" t="s">
        <v>2035</v>
      </c>
      <c r="C1654" s="34" t="s">
        <v>67</v>
      </c>
      <c r="D1654" s="24" t="s">
        <v>66</v>
      </c>
      <c r="E1654" s="33">
        <v>17600</v>
      </c>
      <c r="F1654" s="33"/>
      <c r="G1654" s="33"/>
      <c r="H1654" s="33">
        <f t="shared" si="25"/>
        <v>17600</v>
      </c>
    </row>
    <row r="1655" spans="1:8" x14ac:dyDescent="0.25">
      <c r="A1655" s="143"/>
      <c r="B1655" s="32" t="s">
        <v>2036</v>
      </c>
      <c r="C1655" s="34" t="s">
        <v>67</v>
      </c>
      <c r="D1655" s="24" t="s">
        <v>66</v>
      </c>
      <c r="E1655" s="33"/>
      <c r="F1655" s="33">
        <v>224302.19</v>
      </c>
      <c r="G1655" s="33"/>
      <c r="H1655" s="33">
        <f t="shared" si="25"/>
        <v>224302.19</v>
      </c>
    </row>
    <row r="1656" spans="1:8" x14ac:dyDescent="0.25">
      <c r="A1656" s="143" t="s">
        <v>6089</v>
      </c>
      <c r="B1656" s="34" t="s">
        <v>2037</v>
      </c>
      <c r="C1656" s="34" t="s">
        <v>67</v>
      </c>
      <c r="D1656" s="24" t="s">
        <v>66</v>
      </c>
      <c r="E1656" s="33">
        <v>34082.080000000002</v>
      </c>
      <c r="F1656" s="33">
        <v>3559.84</v>
      </c>
      <c r="G1656" s="33"/>
      <c r="H1656" s="33">
        <f t="shared" si="25"/>
        <v>37641.919999999998</v>
      </c>
    </row>
    <row r="1657" spans="1:8" x14ac:dyDescent="0.25">
      <c r="A1657" s="143"/>
      <c r="B1657" s="32" t="s">
        <v>2038</v>
      </c>
      <c r="C1657" s="34" t="s">
        <v>67</v>
      </c>
      <c r="D1657" s="24" t="s">
        <v>66</v>
      </c>
      <c r="E1657" s="33"/>
      <c r="F1657" s="33">
        <v>29658.11</v>
      </c>
      <c r="G1657" s="33"/>
      <c r="H1657" s="33">
        <f t="shared" si="25"/>
        <v>29658.11</v>
      </c>
    </row>
    <row r="1658" spans="1:8" x14ac:dyDescent="0.25">
      <c r="A1658" s="143" t="s">
        <v>6090</v>
      </c>
      <c r="B1658" s="34" t="s">
        <v>2039</v>
      </c>
      <c r="C1658" s="34" t="s">
        <v>67</v>
      </c>
      <c r="D1658" s="24" t="s">
        <v>66</v>
      </c>
      <c r="E1658" s="33">
        <v>1022970.73</v>
      </c>
      <c r="F1658" s="33">
        <v>268235.21999999997</v>
      </c>
      <c r="G1658" s="33"/>
      <c r="H1658" s="33">
        <f t="shared" si="25"/>
        <v>1291205.95</v>
      </c>
    </row>
    <row r="1659" spans="1:8" x14ac:dyDescent="0.25">
      <c r="A1659" s="143"/>
      <c r="B1659" s="32" t="s">
        <v>414</v>
      </c>
      <c r="C1659" s="34" t="s">
        <v>67</v>
      </c>
      <c r="D1659" s="24" t="s">
        <v>66</v>
      </c>
      <c r="E1659" s="33"/>
      <c r="F1659" s="33">
        <v>670315</v>
      </c>
      <c r="G1659" s="33"/>
      <c r="H1659" s="33">
        <f t="shared" si="25"/>
        <v>670315</v>
      </c>
    </row>
    <row r="1660" spans="1:8" x14ac:dyDescent="0.25">
      <c r="A1660" s="143" t="s">
        <v>6091</v>
      </c>
      <c r="B1660" s="34" t="s">
        <v>2040</v>
      </c>
      <c r="C1660" s="34" t="s">
        <v>67</v>
      </c>
      <c r="D1660" s="24" t="s">
        <v>66</v>
      </c>
      <c r="E1660" s="33"/>
      <c r="F1660" s="33">
        <v>20034.87</v>
      </c>
      <c r="G1660" s="33"/>
      <c r="H1660" s="33">
        <f t="shared" si="25"/>
        <v>20034.87</v>
      </c>
    </row>
    <row r="1661" spans="1:8" x14ac:dyDescent="0.25">
      <c r="A1661" s="143"/>
      <c r="B1661" s="32" t="s">
        <v>415</v>
      </c>
      <c r="C1661" s="34" t="s">
        <v>67</v>
      </c>
      <c r="D1661" s="24" t="s">
        <v>66</v>
      </c>
      <c r="E1661" s="33"/>
      <c r="F1661" s="33">
        <v>269160.8</v>
      </c>
      <c r="G1661" s="33"/>
      <c r="H1661" s="33">
        <f t="shared" si="25"/>
        <v>269160.8</v>
      </c>
    </row>
    <row r="1662" spans="1:8" x14ac:dyDescent="0.25">
      <c r="A1662" s="143" t="s">
        <v>6092</v>
      </c>
      <c r="B1662" s="34" t="s">
        <v>2041</v>
      </c>
      <c r="C1662" s="34" t="s">
        <v>67</v>
      </c>
      <c r="D1662" s="24" t="s">
        <v>66</v>
      </c>
      <c r="E1662" s="33">
        <v>9877.0400000000009</v>
      </c>
      <c r="F1662" s="33"/>
      <c r="G1662" s="33"/>
      <c r="H1662" s="33">
        <f t="shared" si="25"/>
        <v>9877.0400000000009</v>
      </c>
    </row>
    <row r="1663" spans="1:8" x14ac:dyDescent="0.25">
      <c r="A1663" s="143"/>
      <c r="B1663" s="32" t="s">
        <v>2042</v>
      </c>
      <c r="C1663" s="34" t="s">
        <v>67</v>
      </c>
      <c r="D1663" s="24" t="s">
        <v>66</v>
      </c>
      <c r="E1663" s="33"/>
      <c r="F1663" s="33">
        <v>66974.61</v>
      </c>
      <c r="G1663" s="33"/>
      <c r="H1663" s="33">
        <f t="shared" si="25"/>
        <v>66974.61</v>
      </c>
    </row>
    <row r="1664" spans="1:8" x14ac:dyDescent="0.25">
      <c r="A1664" s="143"/>
      <c r="B1664" s="32" t="s">
        <v>2043</v>
      </c>
      <c r="C1664" s="34" t="s">
        <v>67</v>
      </c>
      <c r="D1664" s="24" t="s">
        <v>66</v>
      </c>
      <c r="E1664" s="33"/>
      <c r="F1664" s="33">
        <v>7805168.3799999999</v>
      </c>
      <c r="G1664" s="33"/>
      <c r="H1664" s="33">
        <f t="shared" si="25"/>
        <v>7805168.3799999999</v>
      </c>
    </row>
    <row r="1665" spans="1:8" x14ac:dyDescent="0.25">
      <c r="A1665" s="143" t="s">
        <v>6093</v>
      </c>
      <c r="B1665" s="34" t="s">
        <v>2044</v>
      </c>
      <c r="C1665" s="34" t="s">
        <v>67</v>
      </c>
      <c r="D1665" s="24" t="s">
        <v>66</v>
      </c>
      <c r="E1665" s="33">
        <v>4750694.3199999994</v>
      </c>
      <c r="F1665" s="33"/>
      <c r="G1665" s="33"/>
      <c r="H1665" s="33">
        <f t="shared" si="25"/>
        <v>4750694.3199999994</v>
      </c>
    </row>
    <row r="1666" spans="1:8" x14ac:dyDescent="0.25">
      <c r="A1666" s="143"/>
      <c r="B1666" s="32" t="s">
        <v>416</v>
      </c>
      <c r="C1666" s="34" t="s">
        <v>67</v>
      </c>
      <c r="D1666" s="24" t="s">
        <v>66</v>
      </c>
      <c r="E1666" s="33"/>
      <c r="F1666" s="33">
        <v>513611.79</v>
      </c>
      <c r="G1666" s="33"/>
      <c r="H1666" s="33">
        <f t="shared" si="25"/>
        <v>513611.79</v>
      </c>
    </row>
    <row r="1667" spans="1:8" x14ac:dyDescent="0.25">
      <c r="A1667" s="143"/>
      <c r="B1667" s="32" t="s">
        <v>2045</v>
      </c>
      <c r="C1667" s="34" t="s">
        <v>67</v>
      </c>
      <c r="D1667" s="24" t="s">
        <v>66</v>
      </c>
      <c r="E1667" s="33"/>
      <c r="F1667" s="33">
        <v>90155.77</v>
      </c>
      <c r="G1667" s="33"/>
      <c r="H1667" s="33">
        <f t="shared" si="25"/>
        <v>90155.77</v>
      </c>
    </row>
    <row r="1668" spans="1:8" x14ac:dyDescent="0.25">
      <c r="A1668" s="143" t="s">
        <v>6094</v>
      </c>
      <c r="B1668" s="34" t="s">
        <v>2046</v>
      </c>
      <c r="C1668" s="34" t="s">
        <v>67</v>
      </c>
      <c r="D1668" s="24" t="s">
        <v>66</v>
      </c>
      <c r="E1668" s="33">
        <v>17147.18</v>
      </c>
      <c r="F1668" s="33">
        <v>23379.47</v>
      </c>
      <c r="G1668" s="33"/>
      <c r="H1668" s="33">
        <f t="shared" si="25"/>
        <v>40526.65</v>
      </c>
    </row>
    <row r="1669" spans="1:8" x14ac:dyDescent="0.25">
      <c r="A1669" s="143"/>
      <c r="B1669" s="32" t="s">
        <v>2047</v>
      </c>
      <c r="C1669" s="34" t="s">
        <v>67</v>
      </c>
      <c r="D1669" s="24" t="s">
        <v>66</v>
      </c>
      <c r="E1669" s="33"/>
      <c r="F1669" s="33">
        <v>588543.59</v>
      </c>
      <c r="G1669" s="33"/>
      <c r="H1669" s="33">
        <f t="shared" si="25"/>
        <v>588543.59</v>
      </c>
    </row>
    <row r="1670" spans="1:8" x14ac:dyDescent="0.25">
      <c r="A1670" s="143" t="s">
        <v>6095</v>
      </c>
      <c r="B1670" s="34" t="s">
        <v>2048</v>
      </c>
      <c r="C1670" s="34" t="s">
        <v>67</v>
      </c>
      <c r="D1670" s="24" t="s">
        <v>66</v>
      </c>
      <c r="E1670" s="33">
        <v>9000</v>
      </c>
      <c r="F1670" s="33">
        <v>31600</v>
      </c>
      <c r="G1670" s="33"/>
      <c r="H1670" s="33">
        <f t="shared" ref="H1670:H1733" si="26">E1670+F1670+G1670</f>
        <v>40600</v>
      </c>
    </row>
    <row r="1671" spans="1:8" x14ac:dyDescent="0.25">
      <c r="A1671" s="143" t="s">
        <v>6096</v>
      </c>
      <c r="B1671" s="34" t="s">
        <v>2049</v>
      </c>
      <c r="C1671" s="34" t="s">
        <v>67</v>
      </c>
      <c r="D1671" s="24" t="s">
        <v>66</v>
      </c>
      <c r="E1671" s="33">
        <v>107202.57</v>
      </c>
      <c r="F1671" s="33"/>
      <c r="G1671" s="33"/>
      <c r="H1671" s="33">
        <f t="shared" si="26"/>
        <v>107202.57</v>
      </c>
    </row>
    <row r="1672" spans="1:8" x14ac:dyDescent="0.25">
      <c r="A1672" s="143" t="s">
        <v>6097</v>
      </c>
      <c r="B1672" s="34" t="s">
        <v>2050</v>
      </c>
      <c r="C1672" s="34" t="s">
        <v>67</v>
      </c>
      <c r="D1672" s="24" t="s">
        <v>66</v>
      </c>
      <c r="E1672" s="33">
        <v>30475.98</v>
      </c>
      <c r="F1672" s="33"/>
      <c r="G1672" s="33"/>
      <c r="H1672" s="33">
        <f t="shared" si="26"/>
        <v>30475.98</v>
      </c>
    </row>
    <row r="1673" spans="1:8" x14ac:dyDescent="0.25">
      <c r="A1673" s="143" t="s">
        <v>6098</v>
      </c>
      <c r="B1673" s="34" t="s">
        <v>2051</v>
      </c>
      <c r="C1673" s="34" t="s">
        <v>67</v>
      </c>
      <c r="D1673" s="24" t="s">
        <v>66</v>
      </c>
      <c r="E1673" s="33">
        <v>1035.8499999999999</v>
      </c>
      <c r="F1673" s="33"/>
      <c r="G1673" s="33"/>
      <c r="H1673" s="33">
        <f t="shared" si="26"/>
        <v>1035.8499999999999</v>
      </c>
    </row>
    <row r="1674" spans="1:8" x14ac:dyDescent="0.25">
      <c r="A1674" s="143" t="s">
        <v>6099</v>
      </c>
      <c r="B1674" s="34" t="s">
        <v>2052</v>
      </c>
      <c r="C1674" s="34" t="s">
        <v>67</v>
      </c>
      <c r="D1674" s="24" t="s">
        <v>66</v>
      </c>
      <c r="E1674" s="33">
        <v>66107.39</v>
      </c>
      <c r="F1674" s="33"/>
      <c r="G1674" s="33"/>
      <c r="H1674" s="33">
        <f t="shared" si="26"/>
        <v>66107.39</v>
      </c>
    </row>
    <row r="1675" spans="1:8" x14ac:dyDescent="0.25">
      <c r="A1675" s="143" t="s">
        <v>6100</v>
      </c>
      <c r="B1675" s="34" t="s">
        <v>2053</v>
      </c>
      <c r="C1675" s="34" t="s">
        <v>67</v>
      </c>
      <c r="D1675" s="24" t="s">
        <v>66</v>
      </c>
      <c r="E1675" s="33">
        <v>73948.83</v>
      </c>
      <c r="F1675" s="33"/>
      <c r="G1675" s="33"/>
      <c r="H1675" s="33">
        <f t="shared" si="26"/>
        <v>73948.83</v>
      </c>
    </row>
    <row r="1676" spans="1:8" x14ac:dyDescent="0.25">
      <c r="A1676" s="143" t="s">
        <v>6101</v>
      </c>
      <c r="B1676" s="34" t="s">
        <v>2054</v>
      </c>
      <c r="C1676" s="34" t="s">
        <v>67</v>
      </c>
      <c r="D1676" s="24" t="s">
        <v>66</v>
      </c>
      <c r="E1676" s="33">
        <v>3088470.73</v>
      </c>
      <c r="F1676" s="33">
        <v>821692.94</v>
      </c>
      <c r="G1676" s="33"/>
      <c r="H1676" s="33">
        <f t="shared" si="26"/>
        <v>3910163.67</v>
      </c>
    </row>
    <row r="1677" spans="1:8" x14ac:dyDescent="0.25">
      <c r="A1677" s="143" t="s">
        <v>6102</v>
      </c>
      <c r="B1677" s="34" t="s">
        <v>2055</v>
      </c>
      <c r="C1677" s="34" t="s">
        <v>67</v>
      </c>
      <c r="D1677" s="24" t="s">
        <v>66</v>
      </c>
      <c r="E1677" s="33">
        <v>45631.25</v>
      </c>
      <c r="F1677" s="33">
        <v>23134.63</v>
      </c>
      <c r="G1677" s="33"/>
      <c r="H1677" s="33">
        <f t="shared" si="26"/>
        <v>68765.88</v>
      </c>
    </row>
    <row r="1678" spans="1:8" x14ac:dyDescent="0.25">
      <c r="A1678" s="143" t="s">
        <v>6103</v>
      </c>
      <c r="B1678" s="34" t="s">
        <v>2056</v>
      </c>
      <c r="C1678" s="34" t="s">
        <v>67</v>
      </c>
      <c r="D1678" s="24" t="s">
        <v>66</v>
      </c>
      <c r="E1678" s="33">
        <v>11885.9</v>
      </c>
      <c r="F1678" s="33"/>
      <c r="G1678" s="33"/>
      <c r="H1678" s="33">
        <f t="shared" si="26"/>
        <v>11885.9</v>
      </c>
    </row>
    <row r="1679" spans="1:8" x14ac:dyDescent="0.25">
      <c r="A1679" s="143" t="s">
        <v>6104</v>
      </c>
      <c r="B1679" s="34" t="s">
        <v>2057</v>
      </c>
      <c r="C1679" s="34" t="s">
        <v>67</v>
      </c>
      <c r="D1679" s="24" t="s">
        <v>66</v>
      </c>
      <c r="E1679" s="33">
        <v>39294.21</v>
      </c>
      <c r="F1679" s="33"/>
      <c r="G1679" s="33"/>
      <c r="H1679" s="33">
        <f t="shared" si="26"/>
        <v>39294.21</v>
      </c>
    </row>
    <row r="1680" spans="1:8" x14ac:dyDescent="0.25">
      <c r="A1680" s="143" t="s">
        <v>6105</v>
      </c>
      <c r="B1680" s="34" t="s">
        <v>2058</v>
      </c>
      <c r="C1680" s="34" t="s">
        <v>67</v>
      </c>
      <c r="D1680" s="24" t="s">
        <v>66</v>
      </c>
      <c r="E1680" s="33">
        <v>4153506.94</v>
      </c>
      <c r="F1680" s="33"/>
      <c r="G1680" s="33"/>
      <c r="H1680" s="33">
        <f t="shared" si="26"/>
        <v>4153506.94</v>
      </c>
    </row>
    <row r="1681" spans="1:8" x14ac:dyDescent="0.25">
      <c r="A1681" s="143" t="s">
        <v>6106</v>
      </c>
      <c r="B1681" s="34" t="s">
        <v>2059</v>
      </c>
      <c r="C1681" s="34" t="s">
        <v>67</v>
      </c>
      <c r="D1681" s="24" t="s">
        <v>66</v>
      </c>
      <c r="E1681" s="33">
        <v>6000</v>
      </c>
      <c r="F1681" s="33"/>
      <c r="G1681" s="33"/>
      <c r="H1681" s="33">
        <f t="shared" si="26"/>
        <v>6000</v>
      </c>
    </row>
    <row r="1682" spans="1:8" x14ac:dyDescent="0.25">
      <c r="A1682" s="143" t="s">
        <v>4494</v>
      </c>
      <c r="B1682" s="34" t="s">
        <v>293</v>
      </c>
      <c r="C1682" s="34" t="s">
        <v>67</v>
      </c>
      <c r="D1682" s="24" t="s">
        <v>66</v>
      </c>
      <c r="E1682" s="33">
        <v>2054203.42</v>
      </c>
      <c r="F1682" s="33"/>
      <c r="G1682" s="33"/>
      <c r="H1682" s="33">
        <f t="shared" si="26"/>
        <v>2054203.42</v>
      </c>
    </row>
    <row r="1683" spans="1:8" x14ac:dyDescent="0.25">
      <c r="A1683" s="143" t="s">
        <v>6107</v>
      </c>
      <c r="B1683" s="34" t="s">
        <v>2060</v>
      </c>
      <c r="C1683" s="34" t="s">
        <v>67</v>
      </c>
      <c r="D1683" s="24" t="s">
        <v>66</v>
      </c>
      <c r="E1683" s="33">
        <v>1816.92</v>
      </c>
      <c r="F1683" s="33">
        <v>714.53</v>
      </c>
      <c r="G1683" s="33"/>
      <c r="H1683" s="33">
        <f t="shared" si="26"/>
        <v>2531.4499999999998</v>
      </c>
    </row>
    <row r="1684" spans="1:8" x14ac:dyDescent="0.25">
      <c r="A1684" s="143" t="s">
        <v>6108</v>
      </c>
      <c r="B1684" s="34" t="s">
        <v>2061</v>
      </c>
      <c r="C1684" s="34" t="s">
        <v>67</v>
      </c>
      <c r="D1684" s="24" t="s">
        <v>66</v>
      </c>
      <c r="E1684" s="33">
        <v>30000</v>
      </c>
      <c r="F1684" s="33"/>
      <c r="G1684" s="33"/>
      <c r="H1684" s="33">
        <f t="shared" si="26"/>
        <v>30000</v>
      </c>
    </row>
    <row r="1685" spans="1:8" x14ac:dyDescent="0.25">
      <c r="A1685" s="143" t="s">
        <v>6109</v>
      </c>
      <c r="B1685" s="34" t="s">
        <v>2062</v>
      </c>
      <c r="C1685" s="34" t="s">
        <v>67</v>
      </c>
      <c r="D1685" s="24" t="s">
        <v>66</v>
      </c>
      <c r="E1685" s="33">
        <v>3738.03</v>
      </c>
      <c r="F1685" s="33"/>
      <c r="G1685" s="33"/>
      <c r="H1685" s="33">
        <f t="shared" si="26"/>
        <v>3738.03</v>
      </c>
    </row>
    <row r="1686" spans="1:8" x14ac:dyDescent="0.25">
      <c r="A1686" s="143" t="s">
        <v>6110</v>
      </c>
      <c r="B1686" s="34" t="s">
        <v>2063</v>
      </c>
      <c r="C1686" s="34" t="s">
        <v>67</v>
      </c>
      <c r="D1686" s="24" t="s">
        <v>66</v>
      </c>
      <c r="E1686" s="33">
        <v>1124683.8799999999</v>
      </c>
      <c r="F1686" s="33">
        <v>54403.05</v>
      </c>
      <c r="G1686" s="33"/>
      <c r="H1686" s="33">
        <f t="shared" si="26"/>
        <v>1179086.93</v>
      </c>
    </row>
    <row r="1687" spans="1:8" x14ac:dyDescent="0.25">
      <c r="A1687" s="143" t="s">
        <v>6111</v>
      </c>
      <c r="B1687" s="34" t="s">
        <v>2064</v>
      </c>
      <c r="C1687" s="34" t="s">
        <v>67</v>
      </c>
      <c r="D1687" s="24" t="s">
        <v>66</v>
      </c>
      <c r="E1687" s="33">
        <v>77811.56</v>
      </c>
      <c r="F1687" s="33"/>
      <c r="G1687" s="33"/>
      <c r="H1687" s="33">
        <f t="shared" si="26"/>
        <v>77811.56</v>
      </c>
    </row>
    <row r="1688" spans="1:8" x14ac:dyDescent="0.25">
      <c r="A1688" s="143" t="s">
        <v>6112</v>
      </c>
      <c r="B1688" s="34" t="s">
        <v>2065</v>
      </c>
      <c r="C1688" s="34" t="s">
        <v>67</v>
      </c>
      <c r="D1688" s="24" t="s">
        <v>66</v>
      </c>
      <c r="E1688" s="33">
        <v>234153.13</v>
      </c>
      <c r="F1688" s="33">
        <v>36015.839999999997</v>
      </c>
      <c r="G1688" s="33"/>
      <c r="H1688" s="33">
        <f t="shared" si="26"/>
        <v>270168.96999999997</v>
      </c>
    </row>
    <row r="1689" spans="1:8" x14ac:dyDescent="0.25">
      <c r="A1689" s="143" t="s">
        <v>6113</v>
      </c>
      <c r="B1689" s="34" t="s">
        <v>2066</v>
      </c>
      <c r="C1689" s="34" t="s">
        <v>67</v>
      </c>
      <c r="D1689" s="24" t="s">
        <v>66</v>
      </c>
      <c r="E1689" s="33">
        <v>16593.349999999999</v>
      </c>
      <c r="F1689" s="33"/>
      <c r="G1689" s="33"/>
      <c r="H1689" s="33">
        <f t="shared" si="26"/>
        <v>16593.349999999999</v>
      </c>
    </row>
    <row r="1690" spans="1:8" x14ac:dyDescent="0.25">
      <c r="A1690" s="143" t="s">
        <v>6114</v>
      </c>
      <c r="B1690" s="34" t="s">
        <v>2067</v>
      </c>
      <c r="C1690" s="34" t="s">
        <v>67</v>
      </c>
      <c r="D1690" s="24" t="s">
        <v>66</v>
      </c>
      <c r="E1690" s="33">
        <v>38263.630000000005</v>
      </c>
      <c r="F1690" s="33">
        <v>12</v>
      </c>
      <c r="G1690" s="33"/>
      <c r="H1690" s="33">
        <f t="shared" si="26"/>
        <v>38275.630000000005</v>
      </c>
    </row>
    <row r="1691" spans="1:8" x14ac:dyDescent="0.25">
      <c r="A1691" s="143" t="s">
        <v>6115</v>
      </c>
      <c r="B1691" s="34" t="s">
        <v>2068</v>
      </c>
      <c r="C1691" s="34" t="s">
        <v>67</v>
      </c>
      <c r="D1691" s="24" t="s">
        <v>66</v>
      </c>
      <c r="E1691" s="33">
        <v>14571.22</v>
      </c>
      <c r="F1691" s="33"/>
      <c r="G1691" s="33"/>
      <c r="H1691" s="33">
        <f t="shared" si="26"/>
        <v>14571.22</v>
      </c>
    </row>
    <row r="1692" spans="1:8" x14ac:dyDescent="0.25">
      <c r="A1692" s="143" t="s">
        <v>6116</v>
      </c>
      <c r="B1692" s="34" t="s">
        <v>2069</v>
      </c>
      <c r="C1692" s="34" t="s">
        <v>67</v>
      </c>
      <c r="D1692" s="24" t="s">
        <v>66</v>
      </c>
      <c r="E1692" s="33">
        <v>228359.88</v>
      </c>
      <c r="F1692" s="33"/>
      <c r="G1692" s="33"/>
      <c r="H1692" s="33">
        <f t="shared" si="26"/>
        <v>228359.88</v>
      </c>
    </row>
    <row r="1693" spans="1:8" x14ac:dyDescent="0.25">
      <c r="A1693" s="143" t="s">
        <v>6117</v>
      </c>
      <c r="B1693" s="34" t="s">
        <v>2070</v>
      </c>
      <c r="C1693" s="34" t="s">
        <v>67</v>
      </c>
      <c r="D1693" s="24" t="s">
        <v>66</v>
      </c>
      <c r="E1693" s="33"/>
      <c r="F1693" s="33">
        <v>43238.22</v>
      </c>
      <c r="G1693" s="33"/>
      <c r="H1693" s="33">
        <f t="shared" si="26"/>
        <v>43238.22</v>
      </c>
    </row>
    <row r="1694" spans="1:8" x14ac:dyDescent="0.25">
      <c r="A1694" s="143" t="s">
        <v>6118</v>
      </c>
      <c r="B1694" s="34" t="s">
        <v>2071</v>
      </c>
      <c r="C1694" s="34" t="s">
        <v>67</v>
      </c>
      <c r="D1694" s="24" t="s">
        <v>66</v>
      </c>
      <c r="E1694" s="33">
        <v>146155.65</v>
      </c>
      <c r="F1694" s="33"/>
      <c r="G1694" s="33"/>
      <c r="H1694" s="33">
        <f t="shared" si="26"/>
        <v>146155.65</v>
      </c>
    </row>
    <row r="1695" spans="1:8" x14ac:dyDescent="0.25">
      <c r="A1695" s="143" t="s">
        <v>6119</v>
      </c>
      <c r="B1695" s="34" t="s">
        <v>2072</v>
      </c>
      <c r="C1695" s="34" t="s">
        <v>67</v>
      </c>
      <c r="D1695" s="24" t="s">
        <v>66</v>
      </c>
      <c r="E1695" s="33">
        <v>3091.41</v>
      </c>
      <c r="F1695" s="33"/>
      <c r="G1695" s="33"/>
      <c r="H1695" s="33">
        <f t="shared" si="26"/>
        <v>3091.41</v>
      </c>
    </row>
    <row r="1696" spans="1:8" x14ac:dyDescent="0.25">
      <c r="A1696" s="143" t="s">
        <v>6120</v>
      </c>
      <c r="B1696" s="34" t="s">
        <v>2073</v>
      </c>
      <c r="C1696" s="34" t="s">
        <v>67</v>
      </c>
      <c r="D1696" s="24" t="s">
        <v>66</v>
      </c>
      <c r="E1696" s="33">
        <v>1083.21</v>
      </c>
      <c r="F1696" s="33"/>
      <c r="G1696" s="33"/>
      <c r="H1696" s="33">
        <f t="shared" si="26"/>
        <v>1083.21</v>
      </c>
    </row>
    <row r="1697" spans="1:8" x14ac:dyDescent="0.25">
      <c r="A1697" s="143" t="s">
        <v>6121</v>
      </c>
      <c r="B1697" s="34" t="s">
        <v>2074</v>
      </c>
      <c r="C1697" s="34" t="s">
        <v>67</v>
      </c>
      <c r="D1697" s="24" t="s">
        <v>66</v>
      </c>
      <c r="E1697" s="33">
        <v>178830.57</v>
      </c>
      <c r="F1697" s="33"/>
      <c r="G1697" s="33"/>
      <c r="H1697" s="33">
        <f t="shared" si="26"/>
        <v>178830.57</v>
      </c>
    </row>
    <row r="1698" spans="1:8" x14ac:dyDescent="0.25">
      <c r="A1698" s="143" t="s">
        <v>6122</v>
      </c>
      <c r="B1698" s="34" t="s">
        <v>2075</v>
      </c>
      <c r="C1698" s="34" t="s">
        <v>67</v>
      </c>
      <c r="D1698" s="24" t="s">
        <v>66</v>
      </c>
      <c r="E1698" s="33">
        <v>965750.01</v>
      </c>
      <c r="F1698" s="33">
        <v>35666.94</v>
      </c>
      <c r="G1698" s="33"/>
      <c r="H1698" s="33">
        <f t="shared" si="26"/>
        <v>1001416.95</v>
      </c>
    </row>
    <row r="1699" spans="1:8" x14ac:dyDescent="0.25">
      <c r="A1699" s="143" t="s">
        <v>6123</v>
      </c>
      <c r="B1699" s="34" t="s">
        <v>2076</v>
      </c>
      <c r="C1699" s="34" t="s">
        <v>67</v>
      </c>
      <c r="D1699" s="24" t="s">
        <v>66</v>
      </c>
      <c r="E1699" s="33">
        <v>17399.02</v>
      </c>
      <c r="F1699" s="33"/>
      <c r="G1699" s="33"/>
      <c r="H1699" s="33">
        <f t="shared" si="26"/>
        <v>17399.02</v>
      </c>
    </row>
    <row r="1700" spans="1:8" x14ac:dyDescent="0.25">
      <c r="A1700" s="143" t="s">
        <v>6124</v>
      </c>
      <c r="B1700" s="34" t="s">
        <v>2077</v>
      </c>
      <c r="C1700" s="34" t="s">
        <v>67</v>
      </c>
      <c r="D1700" s="24" t="s">
        <v>66</v>
      </c>
      <c r="E1700" s="33">
        <v>97087.58</v>
      </c>
      <c r="F1700" s="33"/>
      <c r="G1700" s="33"/>
      <c r="H1700" s="33">
        <f t="shared" si="26"/>
        <v>97087.58</v>
      </c>
    </row>
    <row r="1701" spans="1:8" x14ac:dyDescent="0.25">
      <c r="A1701" s="143" t="s">
        <v>6125</v>
      </c>
      <c r="B1701" s="34" t="s">
        <v>2078</v>
      </c>
      <c r="C1701" s="34" t="s">
        <v>67</v>
      </c>
      <c r="D1701" s="24" t="s">
        <v>66</v>
      </c>
      <c r="E1701" s="33">
        <v>151612.97</v>
      </c>
      <c r="F1701" s="33"/>
      <c r="G1701" s="33"/>
      <c r="H1701" s="33">
        <f t="shared" si="26"/>
        <v>151612.97</v>
      </c>
    </row>
    <row r="1702" spans="1:8" x14ac:dyDescent="0.25">
      <c r="A1702" s="143" t="s">
        <v>6126</v>
      </c>
      <c r="B1702" s="34" t="s">
        <v>2079</v>
      </c>
      <c r="C1702" s="34" t="s">
        <v>67</v>
      </c>
      <c r="D1702" s="24" t="s">
        <v>66</v>
      </c>
      <c r="E1702" s="33">
        <v>1983.91</v>
      </c>
      <c r="F1702" s="33"/>
      <c r="G1702" s="33"/>
      <c r="H1702" s="33">
        <f t="shared" si="26"/>
        <v>1983.91</v>
      </c>
    </row>
    <row r="1703" spans="1:8" x14ac:dyDescent="0.25">
      <c r="A1703" s="143" t="s">
        <v>6127</v>
      </c>
      <c r="B1703" s="34" t="s">
        <v>67</v>
      </c>
      <c r="C1703" s="34" t="s">
        <v>67</v>
      </c>
      <c r="D1703" s="24" t="s">
        <v>66</v>
      </c>
      <c r="E1703" s="33">
        <v>6081594.5199999996</v>
      </c>
      <c r="F1703" s="33">
        <v>3001338.95</v>
      </c>
      <c r="G1703" s="33"/>
      <c r="H1703" s="33">
        <f t="shared" si="26"/>
        <v>9082933.4699999988</v>
      </c>
    </row>
    <row r="1704" spans="1:8" x14ac:dyDescent="0.25">
      <c r="A1704" s="143" t="s">
        <v>6128</v>
      </c>
      <c r="B1704" s="34" t="s">
        <v>2080</v>
      </c>
      <c r="C1704" s="34" t="s">
        <v>67</v>
      </c>
      <c r="D1704" s="24" t="s">
        <v>66</v>
      </c>
      <c r="E1704" s="33">
        <v>62359.11</v>
      </c>
      <c r="F1704" s="33"/>
      <c r="G1704" s="33"/>
      <c r="H1704" s="33">
        <f t="shared" si="26"/>
        <v>62359.11</v>
      </c>
    </row>
    <row r="1705" spans="1:8" x14ac:dyDescent="0.25">
      <c r="A1705" s="143" t="s">
        <v>6129</v>
      </c>
      <c r="B1705" s="34" t="s">
        <v>2081</v>
      </c>
      <c r="C1705" s="34" t="s">
        <v>67</v>
      </c>
      <c r="D1705" s="24" t="s">
        <v>66</v>
      </c>
      <c r="E1705" s="33">
        <v>55292.94</v>
      </c>
      <c r="F1705" s="33"/>
      <c r="G1705" s="33"/>
      <c r="H1705" s="33">
        <f t="shared" si="26"/>
        <v>55292.94</v>
      </c>
    </row>
    <row r="1706" spans="1:8" x14ac:dyDescent="0.25">
      <c r="A1706" s="143" t="s">
        <v>6130</v>
      </c>
      <c r="B1706" s="34" t="s">
        <v>2082</v>
      </c>
      <c r="C1706" s="34" t="s">
        <v>67</v>
      </c>
      <c r="D1706" s="24" t="s">
        <v>66</v>
      </c>
      <c r="E1706" s="33">
        <v>39027.629999999997</v>
      </c>
      <c r="F1706" s="33"/>
      <c r="G1706" s="33"/>
      <c r="H1706" s="33">
        <f t="shared" si="26"/>
        <v>39027.629999999997</v>
      </c>
    </row>
    <row r="1707" spans="1:8" x14ac:dyDescent="0.25">
      <c r="A1707" s="143" t="s">
        <v>6131</v>
      </c>
      <c r="B1707" s="34" t="s">
        <v>2083</v>
      </c>
      <c r="C1707" s="34" t="s">
        <v>67</v>
      </c>
      <c r="D1707" s="24" t="s">
        <v>66</v>
      </c>
      <c r="E1707" s="33">
        <v>629467.89</v>
      </c>
      <c r="F1707" s="33">
        <v>57790.84</v>
      </c>
      <c r="G1707" s="33"/>
      <c r="H1707" s="33">
        <f t="shared" si="26"/>
        <v>687258.73</v>
      </c>
    </row>
    <row r="1708" spans="1:8" x14ac:dyDescent="0.25">
      <c r="A1708" s="143" t="s">
        <v>6132</v>
      </c>
      <c r="B1708" s="34" t="s">
        <v>2084</v>
      </c>
      <c r="C1708" s="34" t="s">
        <v>67</v>
      </c>
      <c r="D1708" s="24" t="s">
        <v>66</v>
      </c>
      <c r="E1708" s="33">
        <v>1347.07</v>
      </c>
      <c r="F1708" s="33"/>
      <c r="G1708" s="33"/>
      <c r="H1708" s="33">
        <f t="shared" si="26"/>
        <v>1347.07</v>
      </c>
    </row>
    <row r="1709" spans="1:8" x14ac:dyDescent="0.25">
      <c r="A1709" s="143" t="s">
        <v>6133</v>
      </c>
      <c r="B1709" s="34" t="s">
        <v>2085</v>
      </c>
      <c r="C1709" s="34" t="s">
        <v>67</v>
      </c>
      <c r="D1709" s="24" t="s">
        <v>66</v>
      </c>
      <c r="E1709" s="33">
        <v>109681.37</v>
      </c>
      <c r="F1709" s="33"/>
      <c r="G1709" s="33"/>
      <c r="H1709" s="33">
        <f t="shared" si="26"/>
        <v>109681.37</v>
      </c>
    </row>
    <row r="1710" spans="1:8" x14ac:dyDescent="0.25">
      <c r="A1710" s="143" t="s">
        <v>6134</v>
      </c>
      <c r="B1710" s="34" t="s">
        <v>2086</v>
      </c>
      <c r="C1710" s="34" t="s">
        <v>67</v>
      </c>
      <c r="D1710" s="24" t="s">
        <v>66</v>
      </c>
      <c r="E1710" s="33">
        <v>195693.99</v>
      </c>
      <c r="F1710" s="33">
        <v>134440.15000000002</v>
      </c>
      <c r="G1710" s="33"/>
      <c r="H1710" s="33">
        <f t="shared" si="26"/>
        <v>330134.14</v>
      </c>
    </row>
    <row r="1711" spans="1:8" x14ac:dyDescent="0.25">
      <c r="A1711" s="143" t="s">
        <v>6135</v>
      </c>
      <c r="B1711" s="34" t="s">
        <v>2087</v>
      </c>
      <c r="C1711" s="34" t="s">
        <v>67</v>
      </c>
      <c r="D1711" s="24" t="s">
        <v>66</v>
      </c>
      <c r="E1711" s="33">
        <v>45486.87</v>
      </c>
      <c r="F1711" s="33">
        <v>8885.27</v>
      </c>
      <c r="G1711" s="33"/>
      <c r="H1711" s="33">
        <f t="shared" si="26"/>
        <v>54372.14</v>
      </c>
    </row>
    <row r="1712" spans="1:8" x14ac:dyDescent="0.25">
      <c r="A1712" s="143" t="s">
        <v>6136</v>
      </c>
      <c r="B1712" s="34" t="s">
        <v>2088</v>
      </c>
      <c r="C1712" s="34" t="s">
        <v>67</v>
      </c>
      <c r="D1712" s="24" t="s">
        <v>66</v>
      </c>
      <c r="E1712" s="33">
        <v>264560.48</v>
      </c>
      <c r="F1712" s="33">
        <v>72787.59</v>
      </c>
      <c r="G1712" s="33"/>
      <c r="H1712" s="33">
        <f t="shared" si="26"/>
        <v>337348.06999999995</v>
      </c>
    </row>
    <row r="1713" spans="1:8" x14ac:dyDescent="0.25">
      <c r="A1713" s="143" t="s">
        <v>6137</v>
      </c>
      <c r="B1713" s="34" t="s">
        <v>2089</v>
      </c>
      <c r="C1713" s="34" t="s">
        <v>67</v>
      </c>
      <c r="D1713" s="24" t="s">
        <v>66</v>
      </c>
      <c r="E1713" s="33">
        <v>23121.01</v>
      </c>
      <c r="F1713" s="33"/>
      <c r="G1713" s="33"/>
      <c r="H1713" s="33">
        <f t="shared" si="26"/>
        <v>23121.01</v>
      </c>
    </row>
    <row r="1714" spans="1:8" x14ac:dyDescent="0.25">
      <c r="A1714" s="143" t="s">
        <v>6138</v>
      </c>
      <c r="B1714" s="34" t="s">
        <v>2090</v>
      </c>
      <c r="C1714" s="34" t="s">
        <v>67</v>
      </c>
      <c r="D1714" s="24" t="s">
        <v>66</v>
      </c>
      <c r="E1714" s="33">
        <v>1035.8499999999999</v>
      </c>
      <c r="F1714" s="33">
        <v>40000</v>
      </c>
      <c r="G1714" s="33"/>
      <c r="H1714" s="33">
        <f t="shared" si="26"/>
        <v>41035.85</v>
      </c>
    </row>
    <row r="1715" spans="1:8" x14ac:dyDescent="0.25">
      <c r="A1715" s="143" t="s">
        <v>6139</v>
      </c>
      <c r="B1715" s="34" t="s">
        <v>2091</v>
      </c>
      <c r="C1715" s="34" t="s">
        <v>67</v>
      </c>
      <c r="D1715" s="24" t="s">
        <v>66</v>
      </c>
      <c r="E1715" s="33">
        <v>15213.71</v>
      </c>
      <c r="F1715" s="33">
        <v>5643.77</v>
      </c>
      <c r="G1715" s="33"/>
      <c r="H1715" s="33">
        <f t="shared" si="26"/>
        <v>20857.48</v>
      </c>
    </row>
    <row r="1716" spans="1:8" x14ac:dyDescent="0.25">
      <c r="A1716" s="143" t="s">
        <v>6140</v>
      </c>
      <c r="B1716" s="34" t="s">
        <v>2092</v>
      </c>
      <c r="C1716" s="34" t="s">
        <v>67</v>
      </c>
      <c r="D1716" s="24" t="s">
        <v>66</v>
      </c>
      <c r="E1716" s="33">
        <v>27362.559999999998</v>
      </c>
      <c r="F1716" s="33">
        <v>10636.79</v>
      </c>
      <c r="G1716" s="33"/>
      <c r="H1716" s="33">
        <f t="shared" si="26"/>
        <v>37999.35</v>
      </c>
    </row>
    <row r="1717" spans="1:8" x14ac:dyDescent="0.25">
      <c r="A1717" s="143" t="s">
        <v>6141</v>
      </c>
      <c r="B1717" s="34" t="s">
        <v>2093</v>
      </c>
      <c r="C1717" s="34" t="s">
        <v>67</v>
      </c>
      <c r="D1717" s="24" t="s">
        <v>66</v>
      </c>
      <c r="E1717" s="33">
        <v>90884.89</v>
      </c>
      <c r="F1717" s="33">
        <v>484253.94</v>
      </c>
      <c r="G1717" s="33"/>
      <c r="H1717" s="33">
        <f t="shared" si="26"/>
        <v>575138.82999999996</v>
      </c>
    </row>
    <row r="1718" spans="1:8" x14ac:dyDescent="0.25">
      <c r="A1718" s="143" t="s">
        <v>6142</v>
      </c>
      <c r="B1718" s="34" t="s">
        <v>2094</v>
      </c>
      <c r="C1718" s="34" t="s">
        <v>67</v>
      </c>
      <c r="D1718" s="24" t="s">
        <v>66</v>
      </c>
      <c r="E1718" s="33">
        <v>46021.2</v>
      </c>
      <c r="F1718" s="33"/>
      <c r="G1718" s="33"/>
      <c r="H1718" s="33">
        <f t="shared" si="26"/>
        <v>46021.2</v>
      </c>
    </row>
    <row r="1719" spans="1:8" x14ac:dyDescent="0.25">
      <c r="A1719" s="143" t="s">
        <v>6143</v>
      </c>
      <c r="B1719" s="34" t="s">
        <v>2095</v>
      </c>
      <c r="C1719" s="34" t="s">
        <v>67</v>
      </c>
      <c r="D1719" s="24" t="s">
        <v>66</v>
      </c>
      <c r="E1719" s="33">
        <v>66052.25</v>
      </c>
      <c r="F1719" s="33"/>
      <c r="G1719" s="33"/>
      <c r="H1719" s="33">
        <f t="shared" si="26"/>
        <v>66052.25</v>
      </c>
    </row>
    <row r="1720" spans="1:8" x14ac:dyDescent="0.25">
      <c r="A1720" s="143" t="s">
        <v>6144</v>
      </c>
      <c r="B1720" s="34" t="s">
        <v>2096</v>
      </c>
      <c r="C1720" s="34" t="s">
        <v>67</v>
      </c>
      <c r="D1720" s="24" t="s">
        <v>66</v>
      </c>
      <c r="E1720" s="33">
        <v>23465.62</v>
      </c>
      <c r="F1720" s="33"/>
      <c r="G1720" s="33"/>
      <c r="H1720" s="33">
        <f t="shared" si="26"/>
        <v>23465.62</v>
      </c>
    </row>
    <row r="1721" spans="1:8" x14ac:dyDescent="0.25">
      <c r="A1721" s="143" t="s">
        <v>6145</v>
      </c>
      <c r="B1721" s="34" t="s">
        <v>2097</v>
      </c>
      <c r="C1721" s="34" t="s">
        <v>67</v>
      </c>
      <c r="D1721" s="24" t="s">
        <v>66</v>
      </c>
      <c r="E1721" s="33">
        <v>83001.58</v>
      </c>
      <c r="F1721" s="33"/>
      <c r="G1721" s="33"/>
      <c r="H1721" s="33">
        <f t="shared" si="26"/>
        <v>83001.58</v>
      </c>
    </row>
    <row r="1722" spans="1:8" x14ac:dyDescent="0.25">
      <c r="A1722" s="143" t="s">
        <v>6146</v>
      </c>
      <c r="B1722" s="34" t="s">
        <v>2098</v>
      </c>
      <c r="C1722" s="34" t="s">
        <v>67</v>
      </c>
      <c r="D1722" s="24" t="s">
        <v>66</v>
      </c>
      <c r="E1722" s="33">
        <v>13000</v>
      </c>
      <c r="F1722" s="33"/>
      <c r="G1722" s="33"/>
      <c r="H1722" s="33">
        <f t="shared" si="26"/>
        <v>13000</v>
      </c>
    </row>
    <row r="1723" spans="1:8" x14ac:dyDescent="0.25">
      <c r="A1723" s="143" t="s">
        <v>6147</v>
      </c>
      <c r="B1723" s="34" t="s">
        <v>2099</v>
      </c>
      <c r="C1723" s="34" t="s">
        <v>67</v>
      </c>
      <c r="D1723" s="24" t="s">
        <v>66</v>
      </c>
      <c r="E1723" s="33">
        <v>17730.34</v>
      </c>
      <c r="F1723" s="33">
        <v>28726.9</v>
      </c>
      <c r="G1723" s="33"/>
      <c r="H1723" s="33">
        <f t="shared" si="26"/>
        <v>46457.240000000005</v>
      </c>
    </row>
    <row r="1724" spans="1:8" x14ac:dyDescent="0.25">
      <c r="A1724" s="143" t="s">
        <v>6148</v>
      </c>
      <c r="B1724" s="34" t="s">
        <v>2100</v>
      </c>
      <c r="C1724" s="34" t="s">
        <v>67</v>
      </c>
      <c r="D1724" s="24" t="s">
        <v>66</v>
      </c>
      <c r="E1724" s="33"/>
      <c r="F1724" s="33">
        <v>73846.77</v>
      </c>
      <c r="G1724" s="33"/>
      <c r="H1724" s="33">
        <f t="shared" si="26"/>
        <v>73846.77</v>
      </c>
    </row>
    <row r="1725" spans="1:8" x14ac:dyDescent="0.25">
      <c r="A1725" s="143" t="s">
        <v>6146</v>
      </c>
      <c r="B1725" s="34" t="s">
        <v>2101</v>
      </c>
      <c r="C1725" s="34" t="s">
        <v>67</v>
      </c>
      <c r="D1725" s="24" t="s">
        <v>66</v>
      </c>
      <c r="E1725" s="33">
        <v>12146</v>
      </c>
      <c r="F1725" s="33"/>
      <c r="G1725" s="33"/>
      <c r="H1725" s="33">
        <f t="shared" si="26"/>
        <v>12146</v>
      </c>
    </row>
    <row r="1726" spans="1:8" x14ac:dyDescent="0.25">
      <c r="A1726" s="143" t="s">
        <v>6149</v>
      </c>
      <c r="B1726" s="34" t="s">
        <v>2102</v>
      </c>
      <c r="C1726" s="34" t="s">
        <v>67</v>
      </c>
      <c r="D1726" s="24" t="s">
        <v>66</v>
      </c>
      <c r="E1726" s="33">
        <v>14700.06</v>
      </c>
      <c r="F1726" s="33"/>
      <c r="G1726" s="33"/>
      <c r="H1726" s="33">
        <f t="shared" si="26"/>
        <v>14700.06</v>
      </c>
    </row>
    <row r="1727" spans="1:8" x14ac:dyDescent="0.25">
      <c r="A1727" s="143" t="s">
        <v>6150</v>
      </c>
      <c r="B1727" s="34" t="s">
        <v>2103</v>
      </c>
      <c r="C1727" s="34" t="s">
        <v>67</v>
      </c>
      <c r="D1727" s="24" t="s">
        <v>66</v>
      </c>
      <c r="E1727" s="33">
        <v>748342.03</v>
      </c>
      <c r="F1727" s="33"/>
      <c r="G1727" s="33"/>
      <c r="H1727" s="33">
        <f t="shared" si="26"/>
        <v>748342.03</v>
      </c>
    </row>
    <row r="1728" spans="1:8" x14ac:dyDescent="0.25">
      <c r="A1728" s="143" t="s">
        <v>6151</v>
      </c>
      <c r="B1728" s="34" t="s">
        <v>2104</v>
      </c>
      <c r="C1728" s="34" t="s">
        <v>67</v>
      </c>
      <c r="D1728" s="24" t="s">
        <v>66</v>
      </c>
      <c r="E1728" s="33">
        <v>966596.69</v>
      </c>
      <c r="F1728" s="33"/>
      <c r="G1728" s="33"/>
      <c r="H1728" s="33">
        <f t="shared" si="26"/>
        <v>966596.69</v>
      </c>
    </row>
    <row r="1729" spans="1:8" x14ac:dyDescent="0.25">
      <c r="A1729" s="143" t="s">
        <v>6078</v>
      </c>
      <c r="B1729" s="34" t="s">
        <v>2105</v>
      </c>
      <c r="C1729" s="34" t="s">
        <v>67</v>
      </c>
      <c r="D1729" s="24" t="s">
        <v>66</v>
      </c>
      <c r="E1729" s="33">
        <v>50579.89</v>
      </c>
      <c r="F1729" s="33">
        <v>3521.26</v>
      </c>
      <c r="G1729" s="33"/>
      <c r="H1729" s="33">
        <f t="shared" si="26"/>
        <v>54101.15</v>
      </c>
    </row>
    <row r="1730" spans="1:8" x14ac:dyDescent="0.25">
      <c r="A1730" s="143" t="s">
        <v>6152</v>
      </c>
      <c r="B1730" s="34" t="s">
        <v>2106</v>
      </c>
      <c r="C1730" s="34" t="s">
        <v>67</v>
      </c>
      <c r="D1730" s="24" t="s">
        <v>66</v>
      </c>
      <c r="E1730" s="33">
        <v>27107.24</v>
      </c>
      <c r="F1730" s="33"/>
      <c r="G1730" s="33"/>
      <c r="H1730" s="33">
        <f t="shared" si="26"/>
        <v>27107.24</v>
      </c>
    </row>
    <row r="1731" spans="1:8" x14ac:dyDescent="0.25">
      <c r="A1731" s="143" t="s">
        <v>6153</v>
      </c>
      <c r="B1731" s="34" t="s">
        <v>2107</v>
      </c>
      <c r="C1731" s="34" t="s">
        <v>67</v>
      </c>
      <c r="D1731" s="24" t="s">
        <v>66</v>
      </c>
      <c r="E1731" s="33">
        <v>12195.88</v>
      </c>
      <c r="F1731" s="33"/>
      <c r="G1731" s="33"/>
      <c r="H1731" s="33">
        <f t="shared" si="26"/>
        <v>12195.88</v>
      </c>
    </row>
    <row r="1732" spans="1:8" x14ac:dyDescent="0.25">
      <c r="A1732" s="143" t="s">
        <v>6154</v>
      </c>
      <c r="B1732" s="34" t="s">
        <v>2108</v>
      </c>
      <c r="C1732" s="34" t="s">
        <v>67</v>
      </c>
      <c r="D1732" s="24" t="s">
        <v>66</v>
      </c>
      <c r="E1732" s="33">
        <v>224416.22</v>
      </c>
      <c r="F1732" s="33"/>
      <c r="G1732" s="33"/>
      <c r="H1732" s="33">
        <f t="shared" si="26"/>
        <v>224416.22</v>
      </c>
    </row>
    <row r="1733" spans="1:8" x14ac:dyDescent="0.25">
      <c r="A1733" s="143" t="s">
        <v>6155</v>
      </c>
      <c r="B1733" s="34" t="s">
        <v>229</v>
      </c>
      <c r="C1733" s="34" t="s">
        <v>67</v>
      </c>
      <c r="D1733" s="24" t="s">
        <v>66</v>
      </c>
      <c r="E1733" s="33"/>
      <c r="F1733" s="33">
        <v>113546.21</v>
      </c>
      <c r="G1733" s="33"/>
      <c r="H1733" s="33">
        <f t="shared" si="26"/>
        <v>113546.21</v>
      </c>
    </row>
    <row r="1734" spans="1:8" x14ac:dyDescent="0.25">
      <c r="A1734" s="143" t="s">
        <v>6156</v>
      </c>
      <c r="B1734" s="34" t="s">
        <v>2109</v>
      </c>
      <c r="C1734" s="34" t="s">
        <v>67</v>
      </c>
      <c r="D1734" s="24" t="s">
        <v>66</v>
      </c>
      <c r="E1734" s="33">
        <v>341076.29</v>
      </c>
      <c r="F1734" s="33">
        <v>54015.44</v>
      </c>
      <c r="G1734" s="33"/>
      <c r="H1734" s="33">
        <f t="shared" ref="H1734:H1797" si="27">E1734+F1734+G1734</f>
        <v>395091.73</v>
      </c>
    </row>
    <row r="1735" spans="1:8" x14ac:dyDescent="0.25">
      <c r="A1735" s="143" t="s">
        <v>6157</v>
      </c>
      <c r="B1735" s="34" t="s">
        <v>2110</v>
      </c>
      <c r="C1735" s="34" t="s">
        <v>67</v>
      </c>
      <c r="D1735" s="24" t="s">
        <v>66</v>
      </c>
      <c r="E1735" s="33">
        <v>26444.19</v>
      </c>
      <c r="F1735" s="33"/>
      <c r="G1735" s="33"/>
      <c r="H1735" s="33">
        <f t="shared" si="27"/>
        <v>26444.19</v>
      </c>
    </row>
    <row r="1736" spans="1:8" x14ac:dyDescent="0.25">
      <c r="A1736" s="143" t="s">
        <v>6158</v>
      </c>
      <c r="B1736" s="34" t="s">
        <v>2111</v>
      </c>
      <c r="C1736" s="34" t="s">
        <v>67</v>
      </c>
      <c r="D1736" s="24" t="s">
        <v>66</v>
      </c>
      <c r="E1736" s="33">
        <v>28000</v>
      </c>
      <c r="F1736" s="33"/>
      <c r="G1736" s="33"/>
      <c r="H1736" s="33">
        <f t="shared" si="27"/>
        <v>28000</v>
      </c>
    </row>
    <row r="1737" spans="1:8" x14ac:dyDescent="0.25">
      <c r="A1737" s="143" t="s">
        <v>6159</v>
      </c>
      <c r="B1737" s="34" t="s">
        <v>2112</v>
      </c>
      <c r="C1737" s="34" t="s">
        <v>67</v>
      </c>
      <c r="D1737" s="24" t="s">
        <v>66</v>
      </c>
      <c r="E1737" s="33">
        <v>131978.34</v>
      </c>
      <c r="F1737" s="33"/>
      <c r="G1737" s="33"/>
      <c r="H1737" s="33">
        <f t="shared" si="27"/>
        <v>131978.34</v>
      </c>
    </row>
    <row r="1738" spans="1:8" x14ac:dyDescent="0.25">
      <c r="A1738" s="143" t="s">
        <v>6160</v>
      </c>
      <c r="B1738" s="34" t="s">
        <v>2113</v>
      </c>
      <c r="C1738" s="34" t="s">
        <v>67</v>
      </c>
      <c r="D1738" s="24" t="s">
        <v>66</v>
      </c>
      <c r="E1738" s="33">
        <v>295</v>
      </c>
      <c r="F1738" s="33"/>
      <c r="G1738" s="33"/>
      <c r="H1738" s="33">
        <f t="shared" si="27"/>
        <v>295</v>
      </c>
    </row>
    <row r="1739" spans="1:8" x14ac:dyDescent="0.25">
      <c r="A1739" s="143" t="s">
        <v>6161</v>
      </c>
      <c r="B1739" s="34" t="s">
        <v>2114</v>
      </c>
      <c r="C1739" s="34" t="s">
        <v>67</v>
      </c>
      <c r="D1739" s="24" t="s">
        <v>66</v>
      </c>
      <c r="E1739" s="33"/>
      <c r="F1739" s="33">
        <v>43207.55</v>
      </c>
      <c r="G1739" s="33"/>
      <c r="H1739" s="33">
        <f t="shared" si="27"/>
        <v>43207.55</v>
      </c>
    </row>
    <row r="1740" spans="1:8" x14ac:dyDescent="0.25">
      <c r="A1740" s="143" t="s">
        <v>6162</v>
      </c>
      <c r="B1740" s="34" t="s">
        <v>2115</v>
      </c>
      <c r="C1740" s="34" t="s">
        <v>67</v>
      </c>
      <c r="D1740" s="24" t="s">
        <v>66</v>
      </c>
      <c r="E1740" s="33">
        <v>5653835.8800000008</v>
      </c>
      <c r="F1740" s="33">
        <v>33508.589999999997</v>
      </c>
      <c r="G1740" s="33"/>
      <c r="H1740" s="33">
        <f t="shared" si="27"/>
        <v>5687344.4700000007</v>
      </c>
    </row>
    <row r="1741" spans="1:8" x14ac:dyDescent="0.25">
      <c r="A1741" s="143" t="s">
        <v>6163</v>
      </c>
      <c r="B1741" s="34" t="s">
        <v>2116</v>
      </c>
      <c r="C1741" s="34" t="s">
        <v>67</v>
      </c>
      <c r="D1741" s="24" t="s">
        <v>66</v>
      </c>
      <c r="E1741" s="33">
        <v>33500.81</v>
      </c>
      <c r="F1741" s="33"/>
      <c r="G1741" s="33"/>
      <c r="H1741" s="33">
        <f t="shared" si="27"/>
        <v>33500.81</v>
      </c>
    </row>
    <row r="1742" spans="1:8" x14ac:dyDescent="0.25">
      <c r="A1742" s="143" t="s">
        <v>6164</v>
      </c>
      <c r="B1742" s="34" t="s">
        <v>2117</v>
      </c>
      <c r="C1742" s="34" t="s">
        <v>67</v>
      </c>
      <c r="D1742" s="24" t="s">
        <v>66</v>
      </c>
      <c r="E1742" s="33">
        <v>225933.61</v>
      </c>
      <c r="F1742" s="33"/>
      <c r="G1742" s="33"/>
      <c r="H1742" s="33">
        <f t="shared" si="27"/>
        <v>225933.61</v>
      </c>
    </row>
    <row r="1743" spans="1:8" x14ac:dyDescent="0.25">
      <c r="A1743" s="143" t="s">
        <v>6165</v>
      </c>
      <c r="B1743" s="34" t="s">
        <v>2118</v>
      </c>
      <c r="C1743" s="34" t="s">
        <v>67</v>
      </c>
      <c r="D1743" s="24" t="s">
        <v>66</v>
      </c>
      <c r="E1743" s="33">
        <v>7551.32</v>
      </c>
      <c r="F1743" s="33"/>
      <c r="G1743" s="33"/>
      <c r="H1743" s="33">
        <f t="shared" si="27"/>
        <v>7551.32</v>
      </c>
    </row>
    <row r="1744" spans="1:8" x14ac:dyDescent="0.25">
      <c r="A1744" s="143" t="s">
        <v>6166</v>
      </c>
      <c r="B1744" s="34" t="s">
        <v>2119</v>
      </c>
      <c r="C1744" s="34" t="s">
        <v>67</v>
      </c>
      <c r="D1744" s="24" t="s">
        <v>66</v>
      </c>
      <c r="E1744" s="33">
        <v>12000</v>
      </c>
      <c r="F1744" s="33"/>
      <c r="G1744" s="33"/>
      <c r="H1744" s="33">
        <f t="shared" si="27"/>
        <v>12000</v>
      </c>
    </row>
    <row r="1745" spans="1:8" x14ac:dyDescent="0.25">
      <c r="A1745" s="143" t="s">
        <v>6167</v>
      </c>
      <c r="B1745" s="34" t="s">
        <v>2120</v>
      </c>
      <c r="C1745" s="34" t="s">
        <v>67</v>
      </c>
      <c r="D1745" s="24" t="s">
        <v>66</v>
      </c>
      <c r="E1745" s="33"/>
      <c r="F1745" s="33">
        <v>15532</v>
      </c>
      <c r="G1745" s="33"/>
      <c r="H1745" s="33">
        <f t="shared" si="27"/>
        <v>15532</v>
      </c>
    </row>
    <row r="1746" spans="1:8" x14ac:dyDescent="0.25">
      <c r="A1746" s="143" t="s">
        <v>6168</v>
      </c>
      <c r="B1746" s="34" t="s">
        <v>2121</v>
      </c>
      <c r="C1746" s="34" t="s">
        <v>67</v>
      </c>
      <c r="D1746" s="24" t="s">
        <v>66</v>
      </c>
      <c r="E1746" s="33"/>
      <c r="F1746" s="33">
        <v>89026.59</v>
      </c>
      <c r="G1746" s="33"/>
      <c r="H1746" s="33">
        <f t="shared" si="27"/>
        <v>89026.59</v>
      </c>
    </row>
    <row r="1747" spans="1:8" x14ac:dyDescent="0.25">
      <c r="A1747" s="143" t="s">
        <v>6169</v>
      </c>
      <c r="B1747" s="34" t="s">
        <v>2122</v>
      </c>
      <c r="C1747" s="34" t="s">
        <v>67</v>
      </c>
      <c r="D1747" s="24" t="s">
        <v>66</v>
      </c>
      <c r="E1747" s="33">
        <v>33917.050000000003</v>
      </c>
      <c r="F1747" s="33"/>
      <c r="G1747" s="33"/>
      <c r="H1747" s="33">
        <f t="shared" si="27"/>
        <v>33917.050000000003</v>
      </c>
    </row>
    <row r="1748" spans="1:8" x14ac:dyDescent="0.25">
      <c r="A1748" s="143" t="s">
        <v>6170</v>
      </c>
      <c r="B1748" s="34" t="s">
        <v>2123</v>
      </c>
      <c r="C1748" s="34" t="s">
        <v>67</v>
      </c>
      <c r="D1748" s="24" t="s">
        <v>66</v>
      </c>
      <c r="E1748" s="33">
        <v>71829.94</v>
      </c>
      <c r="F1748" s="33"/>
      <c r="G1748" s="33"/>
      <c r="H1748" s="33">
        <f t="shared" si="27"/>
        <v>71829.94</v>
      </c>
    </row>
    <row r="1749" spans="1:8" x14ac:dyDescent="0.25">
      <c r="A1749" s="143" t="s">
        <v>6171</v>
      </c>
      <c r="B1749" s="34" t="s">
        <v>2124</v>
      </c>
      <c r="C1749" s="34" t="s">
        <v>67</v>
      </c>
      <c r="D1749" s="24" t="s">
        <v>66</v>
      </c>
      <c r="E1749" s="33">
        <v>37331.379999999997</v>
      </c>
      <c r="F1749" s="33"/>
      <c r="G1749" s="33"/>
      <c r="H1749" s="33">
        <f t="shared" si="27"/>
        <v>37331.379999999997</v>
      </c>
    </row>
    <row r="1750" spans="1:8" x14ac:dyDescent="0.25">
      <c r="A1750" s="143" t="s">
        <v>6172</v>
      </c>
      <c r="B1750" s="34" t="s">
        <v>2125</v>
      </c>
      <c r="C1750" s="34" t="s">
        <v>67</v>
      </c>
      <c r="D1750" s="24" t="s">
        <v>66</v>
      </c>
      <c r="E1750" s="33">
        <v>12661.77</v>
      </c>
      <c r="F1750" s="33"/>
      <c r="G1750" s="33"/>
      <c r="H1750" s="33">
        <f t="shared" si="27"/>
        <v>12661.77</v>
      </c>
    </row>
    <row r="1751" spans="1:8" x14ac:dyDescent="0.25">
      <c r="A1751" s="143" t="s">
        <v>6173</v>
      </c>
      <c r="B1751" s="34" t="s">
        <v>2126</v>
      </c>
      <c r="C1751" s="34" t="s">
        <v>67</v>
      </c>
      <c r="D1751" s="24" t="s">
        <v>66</v>
      </c>
      <c r="E1751" s="33">
        <v>212962.47999999998</v>
      </c>
      <c r="F1751" s="33"/>
      <c r="G1751" s="33"/>
      <c r="H1751" s="33">
        <f t="shared" si="27"/>
        <v>212962.47999999998</v>
      </c>
    </row>
    <row r="1752" spans="1:8" x14ac:dyDescent="0.25">
      <c r="A1752" s="143" t="s">
        <v>6174</v>
      </c>
      <c r="B1752" s="34" t="s">
        <v>2127</v>
      </c>
      <c r="C1752" s="34" t="s">
        <v>67</v>
      </c>
      <c r="D1752" s="24" t="s">
        <v>66</v>
      </c>
      <c r="E1752" s="33">
        <v>275844.06999999995</v>
      </c>
      <c r="F1752" s="33"/>
      <c r="G1752" s="33"/>
      <c r="H1752" s="33">
        <f t="shared" si="27"/>
        <v>275844.06999999995</v>
      </c>
    </row>
    <row r="1753" spans="1:8" x14ac:dyDescent="0.25">
      <c r="A1753" s="143" t="s">
        <v>6175</v>
      </c>
      <c r="B1753" s="34" t="s">
        <v>2128</v>
      </c>
      <c r="C1753" s="34" t="s">
        <v>67</v>
      </c>
      <c r="D1753" s="24" t="s">
        <v>66</v>
      </c>
      <c r="E1753" s="33">
        <v>73602.209999999992</v>
      </c>
      <c r="F1753" s="33">
        <v>1179.76</v>
      </c>
      <c r="G1753" s="33"/>
      <c r="H1753" s="33">
        <f t="shared" si="27"/>
        <v>74781.969999999987</v>
      </c>
    </row>
    <row r="1754" spans="1:8" x14ac:dyDescent="0.25">
      <c r="A1754" s="143" t="s">
        <v>6176</v>
      </c>
      <c r="B1754" s="34" t="s">
        <v>2129</v>
      </c>
      <c r="C1754" s="34" t="s">
        <v>67</v>
      </c>
      <c r="D1754" s="24" t="s">
        <v>66</v>
      </c>
      <c r="E1754" s="33">
        <v>59822.559999999998</v>
      </c>
      <c r="F1754" s="33"/>
      <c r="G1754" s="33"/>
      <c r="H1754" s="33">
        <f t="shared" si="27"/>
        <v>59822.559999999998</v>
      </c>
    </row>
    <row r="1755" spans="1:8" x14ac:dyDescent="0.25">
      <c r="A1755" s="143" t="s">
        <v>6177</v>
      </c>
      <c r="B1755" s="34" t="s">
        <v>2130</v>
      </c>
      <c r="C1755" s="34" t="s">
        <v>67</v>
      </c>
      <c r="D1755" s="24" t="s">
        <v>66</v>
      </c>
      <c r="E1755" s="33"/>
      <c r="F1755" s="33">
        <v>16744.22</v>
      </c>
      <c r="G1755" s="33"/>
      <c r="H1755" s="33">
        <f t="shared" si="27"/>
        <v>16744.22</v>
      </c>
    </row>
    <row r="1756" spans="1:8" x14ac:dyDescent="0.25">
      <c r="A1756" s="143" t="s">
        <v>6178</v>
      </c>
      <c r="B1756" s="34" t="s">
        <v>2131</v>
      </c>
      <c r="C1756" s="34" t="s">
        <v>67</v>
      </c>
      <c r="D1756" s="24" t="s">
        <v>66</v>
      </c>
      <c r="E1756" s="33"/>
      <c r="F1756" s="33">
        <v>27178.75</v>
      </c>
      <c r="G1756" s="33"/>
      <c r="H1756" s="33">
        <f t="shared" si="27"/>
        <v>27178.75</v>
      </c>
    </row>
    <row r="1757" spans="1:8" x14ac:dyDescent="0.25">
      <c r="A1757" s="143" t="s">
        <v>6179</v>
      </c>
      <c r="B1757" s="34" t="s">
        <v>2132</v>
      </c>
      <c r="C1757" s="34" t="s">
        <v>67</v>
      </c>
      <c r="D1757" s="24" t="s">
        <v>66</v>
      </c>
      <c r="E1757" s="33">
        <v>2271812.37</v>
      </c>
      <c r="F1757" s="33">
        <v>324880.14</v>
      </c>
      <c r="G1757" s="33"/>
      <c r="H1757" s="33">
        <f t="shared" si="27"/>
        <v>2596692.5100000002</v>
      </c>
    </row>
    <row r="1758" spans="1:8" x14ac:dyDescent="0.25">
      <c r="A1758" s="143" t="s">
        <v>6180</v>
      </c>
      <c r="B1758" s="34" t="s">
        <v>2133</v>
      </c>
      <c r="C1758" s="34" t="s">
        <v>67</v>
      </c>
      <c r="D1758" s="24" t="s">
        <v>66</v>
      </c>
      <c r="E1758" s="33">
        <v>25370</v>
      </c>
      <c r="F1758" s="33"/>
      <c r="G1758" s="33"/>
      <c r="H1758" s="33">
        <f t="shared" si="27"/>
        <v>25370</v>
      </c>
    </row>
    <row r="1759" spans="1:8" x14ac:dyDescent="0.25">
      <c r="A1759" s="143" t="s">
        <v>6181</v>
      </c>
      <c r="B1759" s="34" t="s">
        <v>2134</v>
      </c>
      <c r="C1759" s="34" t="s">
        <v>67</v>
      </c>
      <c r="D1759" s="24" t="s">
        <v>66</v>
      </c>
      <c r="E1759" s="33">
        <v>22946.22</v>
      </c>
      <c r="F1759" s="33"/>
      <c r="G1759" s="33"/>
      <c r="H1759" s="33">
        <f t="shared" si="27"/>
        <v>22946.22</v>
      </c>
    </row>
    <row r="1760" spans="1:8" x14ac:dyDescent="0.25">
      <c r="A1760" s="143" t="s">
        <v>6182</v>
      </c>
      <c r="B1760" s="34" t="s">
        <v>2135</v>
      </c>
      <c r="C1760" s="34" t="s">
        <v>67</v>
      </c>
      <c r="D1760" s="24" t="s">
        <v>66</v>
      </c>
      <c r="E1760" s="33">
        <v>23320.639999999999</v>
      </c>
      <c r="F1760" s="33"/>
      <c r="G1760" s="33"/>
      <c r="H1760" s="33">
        <f t="shared" si="27"/>
        <v>23320.639999999999</v>
      </c>
    </row>
    <row r="1761" spans="1:8" x14ac:dyDescent="0.25">
      <c r="A1761" s="143" t="s">
        <v>6183</v>
      </c>
      <c r="B1761" s="34" t="s">
        <v>2136</v>
      </c>
      <c r="C1761" s="34" t="s">
        <v>67</v>
      </c>
      <c r="D1761" s="24" t="s">
        <v>66</v>
      </c>
      <c r="E1761" s="33">
        <v>92182.510000000009</v>
      </c>
      <c r="F1761" s="33"/>
      <c r="G1761" s="33"/>
      <c r="H1761" s="33">
        <f t="shared" si="27"/>
        <v>92182.510000000009</v>
      </c>
    </row>
    <row r="1762" spans="1:8" x14ac:dyDescent="0.25">
      <c r="A1762" s="143" t="s">
        <v>6184</v>
      </c>
      <c r="B1762" s="34" t="s">
        <v>2137</v>
      </c>
      <c r="C1762" s="34" t="s">
        <v>67</v>
      </c>
      <c r="D1762" s="24" t="s">
        <v>66</v>
      </c>
      <c r="E1762" s="33"/>
      <c r="F1762" s="33">
        <v>30517.24</v>
      </c>
      <c r="G1762" s="33"/>
      <c r="H1762" s="33">
        <f t="shared" si="27"/>
        <v>30517.24</v>
      </c>
    </row>
    <row r="1763" spans="1:8" x14ac:dyDescent="0.25">
      <c r="A1763" s="143" t="s">
        <v>6185</v>
      </c>
      <c r="B1763" s="34" t="s">
        <v>2138</v>
      </c>
      <c r="C1763" s="34" t="s">
        <v>67</v>
      </c>
      <c r="D1763" s="24" t="s">
        <v>66</v>
      </c>
      <c r="E1763" s="33">
        <v>65120.22</v>
      </c>
      <c r="F1763" s="33"/>
      <c r="G1763" s="33"/>
      <c r="H1763" s="33">
        <f t="shared" si="27"/>
        <v>65120.22</v>
      </c>
    </row>
    <row r="1764" spans="1:8" x14ac:dyDescent="0.25">
      <c r="A1764" s="143" t="s">
        <v>6186</v>
      </c>
      <c r="B1764" s="34" t="s">
        <v>2139</v>
      </c>
      <c r="C1764" s="34" t="s">
        <v>67</v>
      </c>
      <c r="D1764" s="24" t="s">
        <v>66</v>
      </c>
      <c r="E1764" s="33">
        <v>63021.67</v>
      </c>
      <c r="F1764" s="33"/>
      <c r="G1764" s="33"/>
      <c r="H1764" s="33">
        <f t="shared" si="27"/>
        <v>63021.67</v>
      </c>
    </row>
    <row r="1765" spans="1:8" x14ac:dyDescent="0.25">
      <c r="A1765" s="143" t="s">
        <v>6187</v>
      </c>
      <c r="B1765" s="34" t="s">
        <v>2140</v>
      </c>
      <c r="C1765" s="34" t="s">
        <v>67</v>
      </c>
      <c r="D1765" s="24" t="s">
        <v>66</v>
      </c>
      <c r="E1765" s="33">
        <v>69742.17</v>
      </c>
      <c r="F1765" s="33"/>
      <c r="G1765" s="33"/>
      <c r="H1765" s="33">
        <f t="shared" si="27"/>
        <v>69742.17</v>
      </c>
    </row>
    <row r="1766" spans="1:8" x14ac:dyDescent="0.25">
      <c r="A1766" s="143" t="s">
        <v>6188</v>
      </c>
      <c r="B1766" s="34" t="s">
        <v>2141</v>
      </c>
      <c r="C1766" s="34" t="s">
        <v>67</v>
      </c>
      <c r="D1766" s="24" t="s">
        <v>66</v>
      </c>
      <c r="E1766" s="33">
        <v>1727617.59</v>
      </c>
      <c r="F1766" s="33"/>
      <c r="G1766" s="33"/>
      <c r="H1766" s="33">
        <f t="shared" si="27"/>
        <v>1727617.59</v>
      </c>
    </row>
    <row r="1767" spans="1:8" x14ac:dyDescent="0.25">
      <c r="A1767" s="143" t="s">
        <v>6189</v>
      </c>
      <c r="B1767" s="34" t="s">
        <v>2142</v>
      </c>
      <c r="C1767" s="34" t="s">
        <v>67</v>
      </c>
      <c r="D1767" s="24" t="s">
        <v>66</v>
      </c>
      <c r="E1767" s="33">
        <v>28942.61</v>
      </c>
      <c r="F1767" s="33"/>
      <c r="G1767" s="33"/>
      <c r="H1767" s="33">
        <f t="shared" si="27"/>
        <v>28942.61</v>
      </c>
    </row>
    <row r="1768" spans="1:8" x14ac:dyDescent="0.25">
      <c r="A1768" s="143" t="s">
        <v>6190</v>
      </c>
      <c r="B1768" s="34" t="s">
        <v>2143</v>
      </c>
      <c r="C1768" s="34" t="s">
        <v>67</v>
      </c>
      <c r="D1768" s="24" t="s">
        <v>66</v>
      </c>
      <c r="E1768" s="33">
        <v>8119.2</v>
      </c>
      <c r="F1768" s="33"/>
      <c r="G1768" s="33"/>
      <c r="H1768" s="33">
        <f t="shared" si="27"/>
        <v>8119.2</v>
      </c>
    </row>
    <row r="1769" spans="1:8" x14ac:dyDescent="0.25">
      <c r="A1769" s="143" t="s">
        <v>6191</v>
      </c>
      <c r="B1769" s="34" t="s">
        <v>2144</v>
      </c>
      <c r="C1769" s="34" t="s">
        <v>67</v>
      </c>
      <c r="D1769" s="24" t="s">
        <v>66</v>
      </c>
      <c r="E1769" s="33">
        <v>46100</v>
      </c>
      <c r="F1769" s="33">
        <v>16960</v>
      </c>
      <c r="G1769" s="33"/>
      <c r="H1769" s="33">
        <f t="shared" si="27"/>
        <v>63060</v>
      </c>
    </row>
    <row r="1770" spans="1:8" x14ac:dyDescent="0.25">
      <c r="A1770" s="143" t="s">
        <v>6192</v>
      </c>
      <c r="B1770" s="34" t="s">
        <v>2145</v>
      </c>
      <c r="C1770" s="34" t="s">
        <v>67</v>
      </c>
      <c r="D1770" s="24" t="s">
        <v>66</v>
      </c>
      <c r="E1770" s="33">
        <v>812185.52</v>
      </c>
      <c r="F1770" s="33">
        <v>258871.32</v>
      </c>
      <c r="G1770" s="33"/>
      <c r="H1770" s="33">
        <f t="shared" si="27"/>
        <v>1071056.8400000001</v>
      </c>
    </row>
    <row r="1771" spans="1:8" x14ac:dyDescent="0.25">
      <c r="A1771" s="143" t="s">
        <v>6193</v>
      </c>
      <c r="B1771" s="34" t="s">
        <v>2146</v>
      </c>
      <c r="C1771" s="34" t="s">
        <v>67</v>
      </c>
      <c r="D1771" s="24" t="s">
        <v>66</v>
      </c>
      <c r="E1771" s="33">
        <v>1301813.55</v>
      </c>
      <c r="F1771" s="33">
        <v>566712.29999999993</v>
      </c>
      <c r="G1771" s="33"/>
      <c r="H1771" s="33">
        <f t="shared" si="27"/>
        <v>1868525.85</v>
      </c>
    </row>
    <row r="1772" spans="1:8" x14ac:dyDescent="0.25">
      <c r="A1772" s="143" t="s">
        <v>6194</v>
      </c>
      <c r="B1772" s="34" t="s">
        <v>2147</v>
      </c>
      <c r="C1772" s="34" t="s">
        <v>67</v>
      </c>
      <c r="D1772" s="24" t="s">
        <v>66</v>
      </c>
      <c r="E1772" s="33"/>
      <c r="F1772" s="33">
        <v>2847.11</v>
      </c>
      <c r="G1772" s="33"/>
      <c r="H1772" s="33">
        <f t="shared" si="27"/>
        <v>2847.11</v>
      </c>
    </row>
    <row r="1773" spans="1:8" x14ac:dyDescent="0.25">
      <c r="A1773" s="143" t="s">
        <v>6195</v>
      </c>
      <c r="B1773" s="34" t="s">
        <v>2148</v>
      </c>
      <c r="C1773" s="34" t="s">
        <v>67</v>
      </c>
      <c r="D1773" s="24" t="s">
        <v>66</v>
      </c>
      <c r="E1773" s="33">
        <v>12648.64</v>
      </c>
      <c r="F1773" s="33"/>
      <c r="G1773" s="33"/>
      <c r="H1773" s="33">
        <f t="shared" si="27"/>
        <v>12648.64</v>
      </c>
    </row>
    <row r="1774" spans="1:8" x14ac:dyDescent="0.25">
      <c r="A1774" s="143" t="s">
        <v>6196</v>
      </c>
      <c r="B1774" s="34" t="s">
        <v>2149</v>
      </c>
      <c r="C1774" s="34" t="s">
        <v>67</v>
      </c>
      <c r="D1774" s="24" t="s">
        <v>66</v>
      </c>
      <c r="E1774" s="33">
        <v>703422.47</v>
      </c>
      <c r="F1774" s="33"/>
      <c r="G1774" s="33"/>
      <c r="H1774" s="33">
        <f t="shared" si="27"/>
        <v>703422.47</v>
      </c>
    </row>
    <row r="1775" spans="1:8" x14ac:dyDescent="0.25">
      <c r="A1775" s="143" t="s">
        <v>6197</v>
      </c>
      <c r="B1775" s="34" t="s">
        <v>2150</v>
      </c>
      <c r="C1775" s="34" t="s">
        <v>67</v>
      </c>
      <c r="D1775" s="24" t="s">
        <v>66</v>
      </c>
      <c r="E1775" s="33">
        <v>59188.9</v>
      </c>
      <c r="F1775" s="33"/>
      <c r="G1775" s="33"/>
      <c r="H1775" s="33">
        <f t="shared" si="27"/>
        <v>59188.9</v>
      </c>
    </row>
    <row r="1776" spans="1:8" x14ac:dyDescent="0.25">
      <c r="A1776" s="143" t="s">
        <v>6198</v>
      </c>
      <c r="B1776" s="34" t="s">
        <v>2151</v>
      </c>
      <c r="C1776" s="34" t="s">
        <v>67</v>
      </c>
      <c r="D1776" s="24" t="s">
        <v>66</v>
      </c>
      <c r="E1776" s="33"/>
      <c r="F1776" s="33">
        <v>21681.94</v>
      </c>
      <c r="G1776" s="33"/>
      <c r="H1776" s="33">
        <f t="shared" si="27"/>
        <v>21681.94</v>
      </c>
    </row>
    <row r="1777" spans="1:8" x14ac:dyDescent="0.25">
      <c r="A1777" s="143" t="s">
        <v>6199</v>
      </c>
      <c r="B1777" s="34" t="s">
        <v>2152</v>
      </c>
      <c r="C1777" s="34" t="s">
        <v>67</v>
      </c>
      <c r="D1777" s="24" t="s">
        <v>66</v>
      </c>
      <c r="E1777" s="33">
        <v>24286.41</v>
      </c>
      <c r="F1777" s="33"/>
      <c r="G1777" s="33"/>
      <c r="H1777" s="33">
        <f t="shared" si="27"/>
        <v>24286.41</v>
      </c>
    </row>
    <row r="1778" spans="1:8" x14ac:dyDescent="0.25">
      <c r="A1778" s="143" t="s">
        <v>6200</v>
      </c>
      <c r="B1778" s="34" t="s">
        <v>2153</v>
      </c>
      <c r="C1778" s="34" t="s">
        <v>67</v>
      </c>
      <c r="D1778" s="24" t="s">
        <v>66</v>
      </c>
      <c r="E1778" s="33">
        <v>8700</v>
      </c>
      <c r="F1778" s="33"/>
      <c r="G1778" s="33"/>
      <c r="H1778" s="33">
        <f t="shared" si="27"/>
        <v>8700</v>
      </c>
    </row>
    <row r="1779" spans="1:8" x14ac:dyDescent="0.25">
      <c r="A1779" s="143" t="s">
        <v>4577</v>
      </c>
      <c r="B1779" s="34" t="s">
        <v>2154</v>
      </c>
      <c r="C1779" s="34" t="s">
        <v>67</v>
      </c>
      <c r="D1779" s="24" t="s">
        <v>66</v>
      </c>
      <c r="E1779" s="33">
        <v>748324.71</v>
      </c>
      <c r="F1779" s="33"/>
      <c r="G1779" s="33"/>
      <c r="H1779" s="33">
        <f t="shared" si="27"/>
        <v>748324.71</v>
      </c>
    </row>
    <row r="1780" spans="1:8" x14ac:dyDescent="0.25">
      <c r="A1780" s="143" t="s">
        <v>6201</v>
      </c>
      <c r="B1780" s="34" t="s">
        <v>2155</v>
      </c>
      <c r="C1780" s="34" t="s">
        <v>67</v>
      </c>
      <c r="D1780" s="24" t="s">
        <v>66</v>
      </c>
      <c r="E1780" s="33">
        <v>26585.82</v>
      </c>
      <c r="F1780" s="33"/>
      <c r="G1780" s="33"/>
      <c r="H1780" s="33">
        <f t="shared" si="27"/>
        <v>26585.82</v>
      </c>
    </row>
    <row r="1781" spans="1:8" x14ac:dyDescent="0.25">
      <c r="A1781" s="143" t="s">
        <v>6202</v>
      </c>
      <c r="B1781" s="34" t="s">
        <v>2156</v>
      </c>
      <c r="C1781" s="34" t="s">
        <v>67</v>
      </c>
      <c r="D1781" s="24" t="s">
        <v>66</v>
      </c>
      <c r="E1781" s="33">
        <v>11854.720000000001</v>
      </c>
      <c r="F1781" s="33"/>
      <c r="G1781" s="33"/>
      <c r="H1781" s="33">
        <f t="shared" si="27"/>
        <v>11854.720000000001</v>
      </c>
    </row>
    <row r="1782" spans="1:8" x14ac:dyDescent="0.25">
      <c r="A1782" s="143" t="s">
        <v>6203</v>
      </c>
      <c r="B1782" s="34" t="s">
        <v>2157</v>
      </c>
      <c r="C1782" s="34" t="s">
        <v>67</v>
      </c>
      <c r="D1782" s="24" t="s">
        <v>66</v>
      </c>
      <c r="E1782" s="33">
        <v>73226.67</v>
      </c>
      <c r="F1782" s="33"/>
      <c r="G1782" s="33"/>
      <c r="H1782" s="33">
        <f t="shared" si="27"/>
        <v>73226.67</v>
      </c>
    </row>
    <row r="1783" spans="1:8" x14ac:dyDescent="0.25">
      <c r="A1783" s="143" t="s">
        <v>6204</v>
      </c>
      <c r="B1783" s="34" t="s">
        <v>2158</v>
      </c>
      <c r="C1783" s="34" t="s">
        <v>67</v>
      </c>
      <c r="D1783" s="24" t="s">
        <v>66</v>
      </c>
      <c r="E1783" s="33">
        <v>68623.63</v>
      </c>
      <c r="F1783" s="33"/>
      <c r="G1783" s="33"/>
      <c r="H1783" s="33">
        <f t="shared" si="27"/>
        <v>68623.63</v>
      </c>
    </row>
    <row r="1784" spans="1:8" x14ac:dyDescent="0.25">
      <c r="A1784" s="143" t="s">
        <v>6205</v>
      </c>
      <c r="B1784" s="34" t="s">
        <v>2159</v>
      </c>
      <c r="C1784" s="34" t="s">
        <v>67</v>
      </c>
      <c r="D1784" s="24" t="s">
        <v>66</v>
      </c>
      <c r="E1784" s="33">
        <v>5381.59</v>
      </c>
      <c r="F1784" s="33"/>
      <c r="G1784" s="33"/>
      <c r="H1784" s="33">
        <f t="shared" si="27"/>
        <v>5381.59</v>
      </c>
    </row>
    <row r="1785" spans="1:8" x14ac:dyDescent="0.25">
      <c r="A1785" s="143" t="s">
        <v>6206</v>
      </c>
      <c r="B1785" s="34" t="s">
        <v>2160</v>
      </c>
      <c r="C1785" s="34" t="s">
        <v>67</v>
      </c>
      <c r="D1785" s="24" t="s">
        <v>66</v>
      </c>
      <c r="E1785" s="33">
        <v>1261762.98</v>
      </c>
      <c r="F1785" s="33"/>
      <c r="G1785" s="33"/>
      <c r="H1785" s="33">
        <f t="shared" si="27"/>
        <v>1261762.98</v>
      </c>
    </row>
    <row r="1786" spans="1:8" x14ac:dyDescent="0.25">
      <c r="A1786" s="143" t="s">
        <v>6207</v>
      </c>
      <c r="B1786" s="34" t="s">
        <v>2161</v>
      </c>
      <c r="C1786" s="34" t="s">
        <v>67</v>
      </c>
      <c r="D1786" s="24" t="s">
        <v>66</v>
      </c>
      <c r="E1786" s="33">
        <v>2832</v>
      </c>
      <c r="F1786" s="33">
        <v>7098.5</v>
      </c>
      <c r="G1786" s="33"/>
      <c r="H1786" s="33">
        <f t="shared" si="27"/>
        <v>9930.5</v>
      </c>
    </row>
    <row r="1787" spans="1:8" x14ac:dyDescent="0.25">
      <c r="A1787" s="143" t="s">
        <v>6208</v>
      </c>
      <c r="B1787" s="34" t="s">
        <v>2162</v>
      </c>
      <c r="C1787" s="34" t="s">
        <v>67</v>
      </c>
      <c r="D1787" s="24" t="s">
        <v>66</v>
      </c>
      <c r="E1787" s="33">
        <v>51282.39</v>
      </c>
      <c r="F1787" s="33"/>
      <c r="G1787" s="33"/>
      <c r="H1787" s="33">
        <f t="shared" si="27"/>
        <v>51282.39</v>
      </c>
    </row>
    <row r="1788" spans="1:8" x14ac:dyDescent="0.25">
      <c r="A1788" s="143"/>
      <c r="B1788" s="34" t="s">
        <v>2163</v>
      </c>
      <c r="C1788" s="34" t="s">
        <v>103</v>
      </c>
      <c r="D1788" s="24" t="s">
        <v>37</v>
      </c>
      <c r="E1788" s="33">
        <v>13693136.699999999</v>
      </c>
      <c r="F1788" s="33"/>
      <c r="G1788" s="33"/>
      <c r="H1788" s="33">
        <f t="shared" si="27"/>
        <v>13693136.699999999</v>
      </c>
    </row>
    <row r="1789" spans="1:8" x14ac:dyDescent="0.25">
      <c r="A1789" s="143" t="s">
        <v>6209</v>
      </c>
      <c r="B1789" s="34" t="s">
        <v>2164</v>
      </c>
      <c r="C1789" s="34" t="s">
        <v>103</v>
      </c>
      <c r="D1789" s="24" t="s">
        <v>37</v>
      </c>
      <c r="E1789" s="33">
        <v>295544.61</v>
      </c>
      <c r="F1789" s="33"/>
      <c r="G1789" s="33"/>
      <c r="H1789" s="33">
        <f t="shared" si="27"/>
        <v>295544.61</v>
      </c>
    </row>
    <row r="1790" spans="1:8" x14ac:dyDescent="0.25">
      <c r="A1790" s="143" t="s">
        <v>4537</v>
      </c>
      <c r="B1790" s="34" t="s">
        <v>259</v>
      </c>
      <c r="C1790" s="34" t="s">
        <v>103</v>
      </c>
      <c r="D1790" s="24" t="s">
        <v>37</v>
      </c>
      <c r="E1790" s="33">
        <v>4012111.5</v>
      </c>
      <c r="F1790" s="33">
        <v>495087.77999999997</v>
      </c>
      <c r="G1790" s="33"/>
      <c r="H1790" s="33">
        <f t="shared" si="27"/>
        <v>4507199.28</v>
      </c>
    </row>
    <row r="1791" spans="1:8" x14ac:dyDescent="0.25">
      <c r="A1791" s="143" t="s">
        <v>4430</v>
      </c>
      <c r="B1791" s="34" t="s">
        <v>2165</v>
      </c>
      <c r="C1791" s="34" t="s">
        <v>103</v>
      </c>
      <c r="D1791" s="24" t="s">
        <v>37</v>
      </c>
      <c r="E1791" s="33">
        <v>11259284.940000001</v>
      </c>
      <c r="F1791" s="33">
        <v>2637614.37</v>
      </c>
      <c r="G1791" s="33"/>
      <c r="H1791" s="33">
        <f t="shared" si="27"/>
        <v>13896899.310000002</v>
      </c>
    </row>
    <row r="1792" spans="1:8" x14ac:dyDescent="0.25">
      <c r="A1792" s="143" t="s">
        <v>6210</v>
      </c>
      <c r="B1792" s="34" t="s">
        <v>2166</v>
      </c>
      <c r="C1792" s="34" t="s">
        <v>103</v>
      </c>
      <c r="D1792" s="24" t="s">
        <v>37</v>
      </c>
      <c r="E1792" s="33">
        <v>1488535.88</v>
      </c>
      <c r="F1792" s="33"/>
      <c r="G1792" s="33"/>
      <c r="H1792" s="33">
        <f t="shared" si="27"/>
        <v>1488535.88</v>
      </c>
    </row>
    <row r="1793" spans="1:8" x14ac:dyDescent="0.25">
      <c r="A1793" s="143" t="s">
        <v>6211</v>
      </c>
      <c r="B1793" s="34" t="s">
        <v>2167</v>
      </c>
      <c r="C1793" s="34" t="s">
        <v>103</v>
      </c>
      <c r="D1793" s="24" t="s">
        <v>37</v>
      </c>
      <c r="E1793" s="33">
        <v>4957223.37</v>
      </c>
      <c r="F1793" s="33">
        <v>300000</v>
      </c>
      <c r="G1793" s="33"/>
      <c r="H1793" s="33">
        <f t="shared" si="27"/>
        <v>5257223.37</v>
      </c>
    </row>
    <row r="1794" spans="1:8" x14ac:dyDescent="0.25">
      <c r="A1794" s="143" t="s">
        <v>6212</v>
      </c>
      <c r="B1794" s="34" t="s">
        <v>2168</v>
      </c>
      <c r="C1794" s="34" t="s">
        <v>103</v>
      </c>
      <c r="D1794" s="24" t="s">
        <v>37</v>
      </c>
      <c r="E1794" s="33">
        <v>204064.59</v>
      </c>
      <c r="F1794" s="33"/>
      <c r="G1794" s="33"/>
      <c r="H1794" s="33">
        <f t="shared" si="27"/>
        <v>204064.59</v>
      </c>
    </row>
    <row r="1795" spans="1:8" x14ac:dyDescent="0.25">
      <c r="A1795" s="143" t="s">
        <v>6213</v>
      </c>
      <c r="B1795" s="34" t="s">
        <v>219</v>
      </c>
      <c r="C1795" s="34" t="s">
        <v>103</v>
      </c>
      <c r="D1795" s="24" t="s">
        <v>37</v>
      </c>
      <c r="E1795" s="33">
        <v>26917047.309999995</v>
      </c>
      <c r="F1795" s="33">
        <v>6870657.3600000003</v>
      </c>
      <c r="G1795" s="33"/>
      <c r="H1795" s="33">
        <f t="shared" si="27"/>
        <v>33787704.669999994</v>
      </c>
    </row>
    <row r="1796" spans="1:8" x14ac:dyDescent="0.25">
      <c r="A1796" s="143" t="s">
        <v>6214</v>
      </c>
      <c r="B1796" s="34" t="s">
        <v>2169</v>
      </c>
      <c r="C1796" s="34" t="s">
        <v>103</v>
      </c>
      <c r="D1796" s="24" t="s">
        <v>37</v>
      </c>
      <c r="E1796" s="33">
        <v>2140376.33</v>
      </c>
      <c r="F1796" s="33">
        <v>95618.13</v>
      </c>
      <c r="G1796" s="33"/>
      <c r="H1796" s="33">
        <f t="shared" si="27"/>
        <v>2235994.46</v>
      </c>
    </row>
    <row r="1797" spans="1:8" x14ac:dyDescent="0.25">
      <c r="A1797" s="143" t="s">
        <v>6215</v>
      </c>
      <c r="B1797" s="34" t="s">
        <v>2170</v>
      </c>
      <c r="C1797" s="34" t="s">
        <v>103</v>
      </c>
      <c r="D1797" s="24" t="s">
        <v>37</v>
      </c>
      <c r="E1797" s="33">
        <v>1981.99</v>
      </c>
      <c r="F1797" s="33"/>
      <c r="G1797" s="33"/>
      <c r="H1797" s="33">
        <f t="shared" si="27"/>
        <v>1981.99</v>
      </c>
    </row>
    <row r="1798" spans="1:8" x14ac:dyDescent="0.25">
      <c r="A1798" s="143" t="s">
        <v>6216</v>
      </c>
      <c r="B1798" s="34" t="s">
        <v>2171</v>
      </c>
      <c r="C1798" s="34" t="s">
        <v>103</v>
      </c>
      <c r="D1798" s="24" t="s">
        <v>37</v>
      </c>
      <c r="E1798" s="33">
        <v>6185177.7000000011</v>
      </c>
      <c r="F1798" s="33">
        <v>605810.62</v>
      </c>
      <c r="G1798" s="33"/>
      <c r="H1798" s="33">
        <f t="shared" ref="H1798:H1861" si="28">E1798+F1798+G1798</f>
        <v>6790988.3200000012</v>
      </c>
    </row>
    <row r="1799" spans="1:8" x14ac:dyDescent="0.25">
      <c r="A1799" s="143"/>
      <c r="B1799" s="32" t="s">
        <v>417</v>
      </c>
      <c r="C1799" s="34" t="s">
        <v>103</v>
      </c>
      <c r="D1799" s="24" t="s">
        <v>37</v>
      </c>
      <c r="E1799" s="33"/>
      <c r="F1799" s="33">
        <v>466851.96</v>
      </c>
      <c r="G1799" s="33"/>
      <c r="H1799" s="33">
        <f t="shared" si="28"/>
        <v>466851.96</v>
      </c>
    </row>
    <row r="1800" spans="1:8" x14ac:dyDescent="0.25">
      <c r="A1800" s="143" t="s">
        <v>6217</v>
      </c>
      <c r="B1800" s="34" t="s">
        <v>2172</v>
      </c>
      <c r="C1800" s="34" t="s">
        <v>103</v>
      </c>
      <c r="D1800" s="24" t="s">
        <v>37</v>
      </c>
      <c r="E1800" s="33">
        <v>224945.15</v>
      </c>
      <c r="F1800" s="33"/>
      <c r="G1800" s="33"/>
      <c r="H1800" s="33">
        <f t="shared" si="28"/>
        <v>224945.15</v>
      </c>
    </row>
    <row r="1801" spans="1:8" x14ac:dyDescent="0.25">
      <c r="A1801" s="143"/>
      <c r="B1801" s="32" t="s">
        <v>2173</v>
      </c>
      <c r="C1801" s="34" t="s">
        <v>103</v>
      </c>
      <c r="D1801" s="24" t="s">
        <v>37</v>
      </c>
      <c r="E1801" s="33"/>
      <c r="F1801" s="33">
        <v>1464905.26</v>
      </c>
      <c r="G1801" s="33"/>
      <c r="H1801" s="33">
        <f t="shared" si="28"/>
        <v>1464905.26</v>
      </c>
    </row>
    <row r="1802" spans="1:8" x14ac:dyDescent="0.25">
      <c r="A1802" s="143" t="s">
        <v>6218</v>
      </c>
      <c r="B1802" s="34" t="s">
        <v>2174</v>
      </c>
      <c r="C1802" s="34" t="s">
        <v>103</v>
      </c>
      <c r="D1802" s="24" t="s">
        <v>37</v>
      </c>
      <c r="E1802" s="33">
        <v>232273.75</v>
      </c>
      <c r="F1802" s="33"/>
      <c r="G1802" s="33"/>
      <c r="H1802" s="33">
        <f t="shared" si="28"/>
        <v>232273.75</v>
      </c>
    </row>
    <row r="1803" spans="1:8" x14ac:dyDescent="0.25">
      <c r="A1803" s="143" t="s">
        <v>6219</v>
      </c>
      <c r="B1803" s="34" t="s">
        <v>2175</v>
      </c>
      <c r="C1803" s="34" t="s">
        <v>103</v>
      </c>
      <c r="D1803" s="24" t="s">
        <v>37</v>
      </c>
      <c r="E1803" s="33">
        <v>244304.49</v>
      </c>
      <c r="F1803" s="33"/>
      <c r="G1803" s="33"/>
      <c r="H1803" s="33">
        <f t="shared" si="28"/>
        <v>244304.49</v>
      </c>
    </row>
    <row r="1804" spans="1:8" x14ac:dyDescent="0.25">
      <c r="A1804" s="143" t="s">
        <v>4434</v>
      </c>
      <c r="B1804" s="34" t="s">
        <v>2176</v>
      </c>
      <c r="C1804" s="34" t="s">
        <v>103</v>
      </c>
      <c r="D1804" s="24" t="s">
        <v>37</v>
      </c>
      <c r="E1804" s="33">
        <v>658703.02</v>
      </c>
      <c r="F1804" s="33"/>
      <c r="G1804" s="33"/>
      <c r="H1804" s="33">
        <f t="shared" si="28"/>
        <v>658703.02</v>
      </c>
    </row>
    <row r="1805" spans="1:8" x14ac:dyDescent="0.25">
      <c r="A1805" s="143" t="s">
        <v>6220</v>
      </c>
      <c r="B1805" s="34" t="s">
        <v>2177</v>
      </c>
      <c r="C1805" s="34" t="s">
        <v>103</v>
      </c>
      <c r="D1805" s="24" t="s">
        <v>37</v>
      </c>
      <c r="E1805" s="33">
        <v>132885.22</v>
      </c>
      <c r="F1805" s="33">
        <v>198950.45</v>
      </c>
      <c r="G1805" s="33"/>
      <c r="H1805" s="33">
        <f t="shared" si="28"/>
        <v>331835.67000000004</v>
      </c>
    </row>
    <row r="1806" spans="1:8" x14ac:dyDescent="0.25">
      <c r="A1806" s="143" t="s">
        <v>6221</v>
      </c>
      <c r="B1806" s="34" t="s">
        <v>2178</v>
      </c>
      <c r="C1806" s="34" t="s">
        <v>103</v>
      </c>
      <c r="D1806" s="24" t="s">
        <v>37</v>
      </c>
      <c r="E1806" s="33">
        <v>645692.13</v>
      </c>
      <c r="F1806" s="33">
        <v>8551.57</v>
      </c>
      <c r="G1806" s="33"/>
      <c r="H1806" s="33">
        <f t="shared" si="28"/>
        <v>654243.69999999995</v>
      </c>
    </row>
    <row r="1807" spans="1:8" x14ac:dyDescent="0.25">
      <c r="A1807" s="143" t="s">
        <v>6222</v>
      </c>
      <c r="B1807" s="34" t="s">
        <v>2179</v>
      </c>
      <c r="C1807" s="34" t="s">
        <v>103</v>
      </c>
      <c r="D1807" s="24" t="s">
        <v>37</v>
      </c>
      <c r="E1807" s="33">
        <v>88096.61</v>
      </c>
      <c r="F1807" s="33"/>
      <c r="G1807" s="33"/>
      <c r="H1807" s="33">
        <f t="shared" si="28"/>
        <v>88096.61</v>
      </c>
    </row>
    <row r="1808" spans="1:8" x14ac:dyDescent="0.25">
      <c r="A1808" s="143" t="s">
        <v>4435</v>
      </c>
      <c r="B1808" s="34" t="s">
        <v>2180</v>
      </c>
      <c r="C1808" s="34" t="s">
        <v>103</v>
      </c>
      <c r="D1808" s="24" t="s">
        <v>37</v>
      </c>
      <c r="E1808" s="33">
        <v>12257044.890000002</v>
      </c>
      <c r="F1808" s="33">
        <v>1161059.83</v>
      </c>
      <c r="G1808" s="33"/>
      <c r="H1808" s="33">
        <f t="shared" si="28"/>
        <v>13418104.720000003</v>
      </c>
    </row>
    <row r="1809" spans="1:8" x14ac:dyDescent="0.25">
      <c r="A1809" s="143" t="s">
        <v>6223</v>
      </c>
      <c r="B1809" s="34" t="s">
        <v>2181</v>
      </c>
      <c r="C1809" s="34" t="s">
        <v>103</v>
      </c>
      <c r="D1809" s="24" t="s">
        <v>37</v>
      </c>
      <c r="E1809" s="33">
        <v>101293.06</v>
      </c>
      <c r="F1809" s="33"/>
      <c r="G1809" s="33"/>
      <c r="H1809" s="33">
        <f t="shared" si="28"/>
        <v>101293.06</v>
      </c>
    </row>
    <row r="1810" spans="1:8" x14ac:dyDescent="0.25">
      <c r="A1810" s="143"/>
      <c r="B1810" s="32" t="s">
        <v>2182</v>
      </c>
      <c r="C1810" s="34" t="s">
        <v>103</v>
      </c>
      <c r="D1810" s="24" t="s">
        <v>37</v>
      </c>
      <c r="E1810" s="33"/>
      <c r="F1810" s="33">
        <v>4739352.97</v>
      </c>
      <c r="G1810" s="33"/>
      <c r="H1810" s="33">
        <f t="shared" si="28"/>
        <v>4739352.97</v>
      </c>
    </row>
    <row r="1811" spans="1:8" x14ac:dyDescent="0.25">
      <c r="A1811" s="143" t="s">
        <v>6224</v>
      </c>
      <c r="B1811" s="34" t="s">
        <v>2183</v>
      </c>
      <c r="C1811" s="34" t="s">
        <v>103</v>
      </c>
      <c r="D1811" s="24" t="s">
        <v>37</v>
      </c>
      <c r="E1811" s="33">
        <v>4407137.5599999996</v>
      </c>
      <c r="F1811" s="33">
        <v>367755.28</v>
      </c>
      <c r="G1811" s="33"/>
      <c r="H1811" s="33">
        <f t="shared" si="28"/>
        <v>4774892.84</v>
      </c>
    </row>
    <row r="1812" spans="1:8" x14ac:dyDescent="0.25">
      <c r="A1812" s="143" t="s">
        <v>6225</v>
      </c>
      <c r="B1812" s="34" t="s">
        <v>2184</v>
      </c>
      <c r="C1812" s="34" t="s">
        <v>103</v>
      </c>
      <c r="D1812" s="24" t="s">
        <v>37</v>
      </c>
      <c r="E1812" s="33">
        <v>1067.75</v>
      </c>
      <c r="F1812" s="33"/>
      <c r="G1812" s="33"/>
      <c r="H1812" s="33">
        <f t="shared" si="28"/>
        <v>1067.75</v>
      </c>
    </row>
    <row r="1813" spans="1:8" x14ac:dyDescent="0.25">
      <c r="A1813" s="143" t="s">
        <v>6226</v>
      </c>
      <c r="B1813" s="34" t="s">
        <v>2185</v>
      </c>
      <c r="C1813" s="34" t="s">
        <v>103</v>
      </c>
      <c r="D1813" s="24" t="s">
        <v>37</v>
      </c>
      <c r="E1813" s="33">
        <v>134321.97</v>
      </c>
      <c r="F1813" s="33"/>
      <c r="G1813" s="33"/>
      <c r="H1813" s="33">
        <f t="shared" si="28"/>
        <v>134321.97</v>
      </c>
    </row>
    <row r="1814" spans="1:8" x14ac:dyDescent="0.25">
      <c r="A1814" s="143" t="s">
        <v>6227</v>
      </c>
      <c r="B1814" s="34" t="s">
        <v>2186</v>
      </c>
      <c r="C1814" s="34" t="s">
        <v>103</v>
      </c>
      <c r="D1814" s="24" t="s">
        <v>37</v>
      </c>
      <c r="E1814" s="33">
        <v>290008.36</v>
      </c>
      <c r="F1814" s="33">
        <v>154698.99</v>
      </c>
      <c r="G1814" s="33"/>
      <c r="H1814" s="33">
        <f t="shared" si="28"/>
        <v>444707.35</v>
      </c>
    </row>
    <row r="1815" spans="1:8" x14ac:dyDescent="0.25">
      <c r="A1815" s="143" t="s">
        <v>6228</v>
      </c>
      <c r="B1815" s="34" t="s">
        <v>2187</v>
      </c>
      <c r="C1815" s="34" t="s">
        <v>103</v>
      </c>
      <c r="D1815" s="24" t="s">
        <v>37</v>
      </c>
      <c r="E1815" s="33">
        <v>295694.75</v>
      </c>
      <c r="F1815" s="33"/>
      <c r="G1815" s="33"/>
      <c r="H1815" s="33">
        <f t="shared" si="28"/>
        <v>295694.75</v>
      </c>
    </row>
    <row r="1816" spans="1:8" x14ac:dyDescent="0.25">
      <c r="A1816" s="143" t="s">
        <v>6229</v>
      </c>
      <c r="B1816" s="34" t="s">
        <v>2188</v>
      </c>
      <c r="C1816" s="34" t="s">
        <v>103</v>
      </c>
      <c r="D1816" s="24" t="s">
        <v>37</v>
      </c>
      <c r="E1816" s="33">
        <v>733857.89</v>
      </c>
      <c r="F1816" s="33">
        <v>46773.5</v>
      </c>
      <c r="G1816" s="33"/>
      <c r="H1816" s="33">
        <f t="shared" si="28"/>
        <v>780631.39</v>
      </c>
    </row>
    <row r="1817" spans="1:8" x14ac:dyDescent="0.25">
      <c r="A1817" s="143" t="s">
        <v>4436</v>
      </c>
      <c r="B1817" s="34" t="s">
        <v>2189</v>
      </c>
      <c r="C1817" s="34" t="s">
        <v>103</v>
      </c>
      <c r="D1817" s="24" t="s">
        <v>37</v>
      </c>
      <c r="E1817" s="33">
        <v>536453.93000000005</v>
      </c>
      <c r="F1817" s="33">
        <v>146526.82999999999</v>
      </c>
      <c r="G1817" s="33"/>
      <c r="H1817" s="33">
        <f t="shared" si="28"/>
        <v>682980.76</v>
      </c>
    </row>
    <row r="1818" spans="1:8" x14ac:dyDescent="0.25">
      <c r="A1818" s="143" t="s">
        <v>6230</v>
      </c>
      <c r="B1818" s="34" t="s">
        <v>2190</v>
      </c>
      <c r="C1818" s="34" t="s">
        <v>103</v>
      </c>
      <c r="D1818" s="24" t="s">
        <v>37</v>
      </c>
      <c r="E1818" s="33">
        <v>130065.17</v>
      </c>
      <c r="F1818" s="33"/>
      <c r="G1818" s="33"/>
      <c r="H1818" s="33">
        <f t="shared" si="28"/>
        <v>130065.17</v>
      </c>
    </row>
    <row r="1819" spans="1:8" x14ac:dyDescent="0.25">
      <c r="A1819" s="143" t="s">
        <v>6231</v>
      </c>
      <c r="B1819" s="34" t="s">
        <v>2191</v>
      </c>
      <c r="C1819" s="34" t="s">
        <v>103</v>
      </c>
      <c r="D1819" s="24" t="s">
        <v>37</v>
      </c>
      <c r="E1819" s="33">
        <v>732075.99</v>
      </c>
      <c r="F1819" s="33"/>
      <c r="G1819" s="33"/>
      <c r="H1819" s="33">
        <f t="shared" si="28"/>
        <v>732075.99</v>
      </c>
    </row>
    <row r="1820" spans="1:8" x14ac:dyDescent="0.25">
      <c r="A1820" s="143" t="s">
        <v>6232</v>
      </c>
      <c r="B1820" s="34" t="s">
        <v>2192</v>
      </c>
      <c r="C1820" s="34" t="s">
        <v>103</v>
      </c>
      <c r="D1820" s="24" t="s">
        <v>37</v>
      </c>
      <c r="E1820" s="33">
        <v>7121885.5699999994</v>
      </c>
      <c r="F1820" s="33">
        <v>399187.22</v>
      </c>
      <c r="G1820" s="33"/>
      <c r="H1820" s="33">
        <f t="shared" si="28"/>
        <v>7521072.7899999991</v>
      </c>
    </row>
    <row r="1821" spans="1:8" x14ac:dyDescent="0.25">
      <c r="A1821" s="143" t="s">
        <v>6233</v>
      </c>
      <c r="B1821" s="34" t="s">
        <v>2193</v>
      </c>
      <c r="C1821" s="34" t="s">
        <v>103</v>
      </c>
      <c r="D1821" s="24" t="s">
        <v>37</v>
      </c>
      <c r="E1821" s="33">
        <v>80689.710000000006</v>
      </c>
      <c r="F1821" s="33"/>
      <c r="G1821" s="33"/>
      <c r="H1821" s="33">
        <f t="shared" si="28"/>
        <v>80689.710000000006</v>
      </c>
    </row>
    <row r="1822" spans="1:8" x14ac:dyDescent="0.25">
      <c r="A1822" s="143" t="s">
        <v>6234</v>
      </c>
      <c r="B1822" s="34" t="s">
        <v>2194</v>
      </c>
      <c r="C1822" s="34" t="s">
        <v>103</v>
      </c>
      <c r="D1822" s="24" t="s">
        <v>37</v>
      </c>
      <c r="E1822" s="33">
        <v>278564.77</v>
      </c>
      <c r="F1822" s="33">
        <v>71643.11</v>
      </c>
      <c r="G1822" s="33"/>
      <c r="H1822" s="33">
        <f t="shared" si="28"/>
        <v>350207.88</v>
      </c>
    </row>
    <row r="1823" spans="1:8" x14ac:dyDescent="0.25">
      <c r="A1823" s="143" t="s">
        <v>6235</v>
      </c>
      <c r="B1823" s="34" t="s">
        <v>2195</v>
      </c>
      <c r="C1823" s="34" t="s">
        <v>103</v>
      </c>
      <c r="D1823" s="24" t="s">
        <v>37</v>
      </c>
      <c r="E1823" s="33">
        <v>120558.78</v>
      </c>
      <c r="F1823" s="33"/>
      <c r="G1823" s="33"/>
      <c r="H1823" s="33">
        <f t="shared" si="28"/>
        <v>120558.78</v>
      </c>
    </row>
    <row r="1824" spans="1:8" x14ac:dyDescent="0.25">
      <c r="A1824" s="143" t="s">
        <v>6236</v>
      </c>
      <c r="B1824" s="34" t="s">
        <v>2196</v>
      </c>
      <c r="C1824" s="34" t="s">
        <v>103</v>
      </c>
      <c r="D1824" s="24" t="s">
        <v>37</v>
      </c>
      <c r="E1824" s="33">
        <v>713918.99</v>
      </c>
      <c r="F1824" s="33"/>
      <c r="G1824" s="33"/>
      <c r="H1824" s="33">
        <f t="shared" si="28"/>
        <v>713918.99</v>
      </c>
    </row>
    <row r="1825" spans="1:8" x14ac:dyDescent="0.25">
      <c r="A1825" s="143" t="s">
        <v>6237</v>
      </c>
      <c r="B1825" s="34" t="s">
        <v>103</v>
      </c>
      <c r="C1825" s="34" t="s">
        <v>103</v>
      </c>
      <c r="D1825" s="24" t="s">
        <v>37</v>
      </c>
      <c r="E1825" s="33">
        <v>81871977.469999999</v>
      </c>
      <c r="F1825" s="33">
        <v>35173983.109999999</v>
      </c>
      <c r="G1825" s="33"/>
      <c r="H1825" s="33">
        <f t="shared" si="28"/>
        <v>117045960.58</v>
      </c>
    </row>
    <row r="1826" spans="1:8" x14ac:dyDescent="0.25">
      <c r="A1826" s="143" t="s">
        <v>4414</v>
      </c>
      <c r="B1826" s="34" t="s">
        <v>459</v>
      </c>
      <c r="C1826" s="34" t="s">
        <v>103</v>
      </c>
      <c r="D1826" s="24" t="s">
        <v>37</v>
      </c>
      <c r="E1826" s="33">
        <v>8021347.4799999995</v>
      </c>
      <c r="F1826" s="33">
        <v>1195196.6499999999</v>
      </c>
      <c r="G1826" s="33"/>
      <c r="H1826" s="33">
        <f t="shared" si="28"/>
        <v>9216544.129999999</v>
      </c>
    </row>
    <row r="1827" spans="1:8" x14ac:dyDescent="0.25">
      <c r="A1827" s="143" t="s">
        <v>6238</v>
      </c>
      <c r="B1827" s="34" t="s">
        <v>2197</v>
      </c>
      <c r="C1827" s="34" t="s">
        <v>103</v>
      </c>
      <c r="D1827" s="24" t="s">
        <v>37</v>
      </c>
      <c r="E1827" s="33">
        <v>636747.71</v>
      </c>
      <c r="F1827" s="33">
        <v>9895.0499999999993</v>
      </c>
      <c r="G1827" s="33"/>
      <c r="H1827" s="33">
        <f t="shared" si="28"/>
        <v>646642.76</v>
      </c>
    </row>
    <row r="1828" spans="1:8" x14ac:dyDescent="0.25">
      <c r="A1828" s="143" t="s">
        <v>4471</v>
      </c>
      <c r="B1828" s="34" t="s">
        <v>2198</v>
      </c>
      <c r="C1828" s="34" t="s">
        <v>103</v>
      </c>
      <c r="D1828" s="24" t="s">
        <v>37</v>
      </c>
      <c r="E1828" s="33">
        <v>18809792.060000002</v>
      </c>
      <c r="F1828" s="33">
        <v>1908895.97</v>
      </c>
      <c r="G1828" s="33"/>
      <c r="H1828" s="33">
        <f t="shared" si="28"/>
        <v>20718688.030000001</v>
      </c>
    </row>
    <row r="1829" spans="1:8" x14ac:dyDescent="0.25">
      <c r="A1829" s="143" t="s">
        <v>6239</v>
      </c>
      <c r="B1829" s="34" t="s">
        <v>2199</v>
      </c>
      <c r="C1829" s="34" t="s">
        <v>103</v>
      </c>
      <c r="D1829" s="24" t="s">
        <v>37</v>
      </c>
      <c r="E1829" s="33">
        <v>17971.689999999999</v>
      </c>
      <c r="F1829" s="33"/>
      <c r="G1829" s="33"/>
      <c r="H1829" s="33">
        <f t="shared" si="28"/>
        <v>17971.689999999999</v>
      </c>
    </row>
    <row r="1830" spans="1:8" x14ac:dyDescent="0.25">
      <c r="A1830" s="143" t="s">
        <v>6240</v>
      </c>
      <c r="B1830" s="34" t="s">
        <v>2200</v>
      </c>
      <c r="C1830" s="34" t="s">
        <v>103</v>
      </c>
      <c r="D1830" s="24" t="s">
        <v>37</v>
      </c>
      <c r="E1830" s="33">
        <v>967296.71000000008</v>
      </c>
      <c r="F1830" s="33">
        <v>20200.91</v>
      </c>
      <c r="G1830" s="33"/>
      <c r="H1830" s="33">
        <f t="shared" si="28"/>
        <v>987497.62000000011</v>
      </c>
    </row>
    <row r="1831" spans="1:8" x14ac:dyDescent="0.25">
      <c r="A1831" s="143" t="s">
        <v>6241</v>
      </c>
      <c r="B1831" s="34" t="s">
        <v>2201</v>
      </c>
      <c r="C1831" s="34" t="s">
        <v>103</v>
      </c>
      <c r="D1831" s="24" t="s">
        <v>37</v>
      </c>
      <c r="E1831" s="33">
        <v>1029897.66</v>
      </c>
      <c r="F1831" s="33">
        <v>78123.39</v>
      </c>
      <c r="G1831" s="33"/>
      <c r="H1831" s="33">
        <f t="shared" si="28"/>
        <v>1108021.05</v>
      </c>
    </row>
    <row r="1832" spans="1:8" x14ac:dyDescent="0.25">
      <c r="A1832" s="143" t="s">
        <v>6242</v>
      </c>
      <c r="B1832" s="34" t="s">
        <v>2202</v>
      </c>
      <c r="C1832" s="34" t="s">
        <v>103</v>
      </c>
      <c r="D1832" s="24" t="s">
        <v>37</v>
      </c>
      <c r="E1832" s="33">
        <v>27899.02</v>
      </c>
      <c r="F1832" s="33"/>
      <c r="G1832" s="33"/>
      <c r="H1832" s="33">
        <f t="shared" si="28"/>
        <v>27899.02</v>
      </c>
    </row>
    <row r="1833" spans="1:8" x14ac:dyDescent="0.25">
      <c r="A1833" s="143" t="s">
        <v>6243</v>
      </c>
      <c r="B1833" s="34" t="s">
        <v>2203</v>
      </c>
      <c r="C1833" s="34" t="s">
        <v>103</v>
      </c>
      <c r="D1833" s="24" t="s">
        <v>37</v>
      </c>
      <c r="E1833" s="33">
        <v>660709.1</v>
      </c>
      <c r="F1833" s="33">
        <v>239197.43</v>
      </c>
      <c r="G1833" s="33"/>
      <c r="H1833" s="33">
        <f t="shared" si="28"/>
        <v>899906.53</v>
      </c>
    </row>
    <row r="1834" spans="1:8" x14ac:dyDescent="0.25">
      <c r="A1834" s="143" t="s">
        <v>6244</v>
      </c>
      <c r="B1834" s="34" t="s">
        <v>2204</v>
      </c>
      <c r="C1834" s="34" t="s">
        <v>103</v>
      </c>
      <c r="D1834" s="24" t="s">
        <v>37</v>
      </c>
      <c r="E1834" s="33">
        <v>1993117.47</v>
      </c>
      <c r="F1834" s="33"/>
      <c r="G1834" s="33"/>
      <c r="H1834" s="33">
        <f t="shared" si="28"/>
        <v>1993117.47</v>
      </c>
    </row>
    <row r="1835" spans="1:8" x14ac:dyDescent="0.25">
      <c r="A1835" s="143" t="s">
        <v>6245</v>
      </c>
      <c r="B1835" s="34" t="s">
        <v>2205</v>
      </c>
      <c r="C1835" s="34" t="s">
        <v>103</v>
      </c>
      <c r="D1835" s="24" t="s">
        <v>37</v>
      </c>
      <c r="E1835" s="33">
        <v>574357.33000000007</v>
      </c>
      <c r="F1835" s="33">
        <v>224267.11</v>
      </c>
      <c r="G1835" s="33"/>
      <c r="H1835" s="33">
        <f t="shared" si="28"/>
        <v>798624.44000000006</v>
      </c>
    </row>
    <row r="1836" spans="1:8" x14ac:dyDescent="0.25">
      <c r="A1836" s="143" t="s">
        <v>6246</v>
      </c>
      <c r="B1836" s="34" t="s">
        <v>2206</v>
      </c>
      <c r="C1836" s="34" t="s">
        <v>103</v>
      </c>
      <c r="D1836" s="24" t="s">
        <v>37</v>
      </c>
      <c r="E1836" s="33">
        <v>2168441.6500000004</v>
      </c>
      <c r="F1836" s="33">
        <v>146182.31</v>
      </c>
      <c r="G1836" s="33"/>
      <c r="H1836" s="33">
        <f t="shared" si="28"/>
        <v>2314623.9600000004</v>
      </c>
    </row>
    <row r="1837" spans="1:8" x14ac:dyDescent="0.25">
      <c r="A1837" s="143" t="s">
        <v>6247</v>
      </c>
      <c r="B1837" s="34" t="s">
        <v>2207</v>
      </c>
      <c r="C1837" s="34" t="s">
        <v>103</v>
      </c>
      <c r="D1837" s="24" t="s">
        <v>37</v>
      </c>
      <c r="E1837" s="33">
        <v>499376.57</v>
      </c>
      <c r="F1837" s="33">
        <v>21701.99</v>
      </c>
      <c r="G1837" s="33"/>
      <c r="H1837" s="33">
        <f t="shared" si="28"/>
        <v>521078.56</v>
      </c>
    </row>
    <row r="1838" spans="1:8" x14ac:dyDescent="0.25">
      <c r="A1838" s="143" t="s">
        <v>6248</v>
      </c>
      <c r="B1838" s="34" t="s">
        <v>2208</v>
      </c>
      <c r="C1838" s="34" t="s">
        <v>103</v>
      </c>
      <c r="D1838" s="24" t="s">
        <v>37</v>
      </c>
      <c r="E1838" s="33">
        <v>5887662.9899999993</v>
      </c>
      <c r="F1838" s="33">
        <v>1266772.1200000001</v>
      </c>
      <c r="G1838" s="33"/>
      <c r="H1838" s="33">
        <f t="shared" si="28"/>
        <v>7154435.1099999994</v>
      </c>
    </row>
    <row r="1839" spans="1:8" x14ac:dyDescent="0.25">
      <c r="A1839" s="143" t="s">
        <v>6249</v>
      </c>
      <c r="B1839" s="34" t="s">
        <v>2209</v>
      </c>
      <c r="C1839" s="34" t="s">
        <v>103</v>
      </c>
      <c r="D1839" s="24" t="s">
        <v>37</v>
      </c>
      <c r="E1839" s="33">
        <v>6677.86</v>
      </c>
      <c r="F1839" s="33"/>
      <c r="G1839" s="33"/>
      <c r="H1839" s="33">
        <f t="shared" si="28"/>
        <v>6677.86</v>
      </c>
    </row>
    <row r="1840" spans="1:8" x14ac:dyDescent="0.25">
      <c r="A1840" s="143" t="s">
        <v>6250</v>
      </c>
      <c r="B1840" s="34" t="s">
        <v>2210</v>
      </c>
      <c r="C1840" s="34" t="s">
        <v>103</v>
      </c>
      <c r="D1840" s="24" t="s">
        <v>37</v>
      </c>
      <c r="E1840" s="33">
        <v>828058.5</v>
      </c>
      <c r="F1840" s="33"/>
      <c r="G1840" s="33"/>
      <c r="H1840" s="33">
        <f t="shared" si="28"/>
        <v>828058.5</v>
      </c>
    </row>
    <row r="1841" spans="1:8" x14ac:dyDescent="0.25">
      <c r="A1841" s="143" t="s">
        <v>6251</v>
      </c>
      <c r="B1841" s="34" t="s">
        <v>2211</v>
      </c>
      <c r="C1841" s="34" t="s">
        <v>103</v>
      </c>
      <c r="D1841" s="24" t="s">
        <v>37</v>
      </c>
      <c r="E1841" s="33">
        <v>149123.34</v>
      </c>
      <c r="F1841" s="33"/>
      <c r="G1841" s="33"/>
      <c r="H1841" s="33">
        <f t="shared" si="28"/>
        <v>149123.34</v>
      </c>
    </row>
    <row r="1842" spans="1:8" x14ac:dyDescent="0.25">
      <c r="A1842" s="143" t="s">
        <v>6252</v>
      </c>
      <c r="B1842" s="34" t="s">
        <v>2212</v>
      </c>
      <c r="C1842" s="34" t="s">
        <v>103</v>
      </c>
      <c r="D1842" s="24" t="s">
        <v>37</v>
      </c>
      <c r="E1842" s="33">
        <v>10379.450000000001</v>
      </c>
      <c r="F1842" s="33">
        <v>17256.060000000001</v>
      </c>
      <c r="G1842" s="33"/>
      <c r="H1842" s="33">
        <f t="shared" si="28"/>
        <v>27635.510000000002</v>
      </c>
    </row>
    <row r="1843" spans="1:8" x14ac:dyDescent="0.25">
      <c r="A1843" s="143" t="s">
        <v>6253</v>
      </c>
      <c r="B1843" s="34" t="s">
        <v>2213</v>
      </c>
      <c r="C1843" s="34" t="s">
        <v>103</v>
      </c>
      <c r="D1843" s="24" t="s">
        <v>37</v>
      </c>
      <c r="E1843" s="33">
        <v>13979864.59</v>
      </c>
      <c r="F1843" s="33">
        <v>3456728.69</v>
      </c>
      <c r="G1843" s="33"/>
      <c r="H1843" s="33">
        <f t="shared" si="28"/>
        <v>17436593.280000001</v>
      </c>
    </row>
    <row r="1844" spans="1:8" x14ac:dyDescent="0.25">
      <c r="A1844" s="143" t="s">
        <v>6254</v>
      </c>
      <c r="B1844" s="34" t="s">
        <v>2214</v>
      </c>
      <c r="C1844" s="34" t="s">
        <v>103</v>
      </c>
      <c r="D1844" s="24" t="s">
        <v>37</v>
      </c>
      <c r="E1844" s="33">
        <v>411431.35</v>
      </c>
      <c r="F1844" s="33"/>
      <c r="G1844" s="33"/>
      <c r="H1844" s="33">
        <f t="shared" si="28"/>
        <v>411431.35</v>
      </c>
    </row>
    <row r="1845" spans="1:8" x14ac:dyDescent="0.25">
      <c r="A1845" s="143" t="s">
        <v>6255</v>
      </c>
      <c r="B1845" s="34" t="s">
        <v>2215</v>
      </c>
      <c r="C1845" s="34" t="s">
        <v>103</v>
      </c>
      <c r="D1845" s="24" t="s">
        <v>37</v>
      </c>
      <c r="E1845" s="33">
        <v>939037.87</v>
      </c>
      <c r="F1845" s="33">
        <v>576194.02</v>
      </c>
      <c r="G1845" s="33"/>
      <c r="H1845" s="33">
        <f t="shared" si="28"/>
        <v>1515231.8900000001</v>
      </c>
    </row>
    <row r="1846" spans="1:8" x14ac:dyDescent="0.25">
      <c r="A1846" s="143" t="s">
        <v>6256</v>
      </c>
      <c r="B1846" s="34" t="s">
        <v>2216</v>
      </c>
      <c r="C1846" s="34" t="s">
        <v>103</v>
      </c>
      <c r="D1846" s="24" t="s">
        <v>37</v>
      </c>
      <c r="E1846" s="33">
        <v>226249.14</v>
      </c>
      <c r="F1846" s="33"/>
      <c r="G1846" s="33"/>
      <c r="H1846" s="33">
        <f t="shared" si="28"/>
        <v>226249.14</v>
      </c>
    </row>
    <row r="1847" spans="1:8" x14ac:dyDescent="0.25">
      <c r="A1847" s="143" t="s">
        <v>6257</v>
      </c>
      <c r="B1847" s="34" t="s">
        <v>2217</v>
      </c>
      <c r="C1847" s="34" t="s">
        <v>103</v>
      </c>
      <c r="D1847" s="24" t="s">
        <v>37</v>
      </c>
      <c r="E1847" s="33">
        <v>47.31</v>
      </c>
      <c r="F1847" s="33"/>
      <c r="G1847" s="33"/>
      <c r="H1847" s="33">
        <f t="shared" si="28"/>
        <v>47.31</v>
      </c>
    </row>
    <row r="1848" spans="1:8" x14ac:dyDescent="0.25">
      <c r="A1848" s="143" t="s">
        <v>6258</v>
      </c>
      <c r="B1848" s="34" t="s">
        <v>2218</v>
      </c>
      <c r="C1848" s="34" t="s">
        <v>103</v>
      </c>
      <c r="D1848" s="24" t="s">
        <v>37</v>
      </c>
      <c r="E1848" s="33">
        <v>1162181.5900000001</v>
      </c>
      <c r="F1848" s="33">
        <v>24371.75</v>
      </c>
      <c r="G1848" s="33"/>
      <c r="H1848" s="33">
        <f t="shared" si="28"/>
        <v>1186553.3400000001</v>
      </c>
    </row>
    <row r="1849" spans="1:8" x14ac:dyDescent="0.25">
      <c r="A1849" s="143" t="s">
        <v>6259</v>
      </c>
      <c r="B1849" s="34" t="s">
        <v>2219</v>
      </c>
      <c r="C1849" s="34" t="s">
        <v>103</v>
      </c>
      <c r="D1849" s="24" t="s">
        <v>37</v>
      </c>
      <c r="E1849" s="33">
        <v>809182.88</v>
      </c>
      <c r="F1849" s="33"/>
      <c r="G1849" s="33"/>
      <c r="H1849" s="33">
        <f t="shared" si="28"/>
        <v>809182.88</v>
      </c>
    </row>
    <row r="1850" spans="1:8" x14ac:dyDescent="0.25">
      <c r="A1850" s="143" t="s">
        <v>4389</v>
      </c>
      <c r="B1850" s="34" t="s">
        <v>2220</v>
      </c>
      <c r="C1850" s="34" t="s">
        <v>103</v>
      </c>
      <c r="D1850" s="24" t="s">
        <v>37</v>
      </c>
      <c r="E1850" s="33">
        <v>10634659.15</v>
      </c>
      <c r="F1850" s="33">
        <v>2445988.61</v>
      </c>
      <c r="G1850" s="33"/>
      <c r="H1850" s="33">
        <f t="shared" si="28"/>
        <v>13080647.76</v>
      </c>
    </row>
    <row r="1851" spans="1:8" x14ac:dyDescent="0.25">
      <c r="A1851" s="143" t="s">
        <v>6260</v>
      </c>
      <c r="B1851" s="34" t="s">
        <v>2221</v>
      </c>
      <c r="C1851" s="34" t="s">
        <v>103</v>
      </c>
      <c r="D1851" s="24" t="s">
        <v>37</v>
      </c>
      <c r="E1851" s="33">
        <v>640360</v>
      </c>
      <c r="F1851" s="33"/>
      <c r="G1851" s="33"/>
      <c r="H1851" s="33">
        <f t="shared" si="28"/>
        <v>640360</v>
      </c>
    </row>
    <row r="1852" spans="1:8" x14ac:dyDescent="0.25">
      <c r="A1852" s="143" t="s">
        <v>6261</v>
      </c>
      <c r="B1852" s="34" t="s">
        <v>2222</v>
      </c>
      <c r="C1852" s="34" t="s">
        <v>103</v>
      </c>
      <c r="D1852" s="24" t="s">
        <v>37</v>
      </c>
      <c r="E1852" s="33">
        <v>416837.54000000004</v>
      </c>
      <c r="F1852" s="33"/>
      <c r="G1852" s="33"/>
      <c r="H1852" s="33">
        <f t="shared" si="28"/>
        <v>416837.54000000004</v>
      </c>
    </row>
    <row r="1853" spans="1:8" x14ac:dyDescent="0.25">
      <c r="A1853" s="143" t="s">
        <v>6262</v>
      </c>
      <c r="B1853" s="34" t="s">
        <v>2223</v>
      </c>
      <c r="C1853" s="34" t="s">
        <v>103</v>
      </c>
      <c r="D1853" s="24" t="s">
        <v>37</v>
      </c>
      <c r="E1853" s="33">
        <v>7043.56</v>
      </c>
      <c r="F1853" s="33"/>
      <c r="G1853" s="33"/>
      <c r="H1853" s="33">
        <f t="shared" si="28"/>
        <v>7043.56</v>
      </c>
    </row>
    <row r="1854" spans="1:8" x14ac:dyDescent="0.25">
      <c r="A1854" s="143" t="s">
        <v>6263</v>
      </c>
      <c r="B1854" s="34" t="s">
        <v>2224</v>
      </c>
      <c r="C1854" s="34" t="s">
        <v>103</v>
      </c>
      <c r="D1854" s="24" t="s">
        <v>37</v>
      </c>
      <c r="E1854" s="33">
        <v>183049.47999999998</v>
      </c>
      <c r="F1854" s="33"/>
      <c r="G1854" s="33"/>
      <c r="H1854" s="33">
        <f t="shared" si="28"/>
        <v>183049.47999999998</v>
      </c>
    </row>
    <row r="1855" spans="1:8" x14ac:dyDescent="0.25">
      <c r="A1855" s="143" t="s">
        <v>4538</v>
      </c>
      <c r="B1855" s="34" t="s">
        <v>2225</v>
      </c>
      <c r="C1855" s="34" t="s">
        <v>103</v>
      </c>
      <c r="D1855" s="24" t="s">
        <v>37</v>
      </c>
      <c r="E1855" s="33">
        <v>568849.57999999996</v>
      </c>
      <c r="F1855" s="33">
        <v>213488.97</v>
      </c>
      <c r="G1855" s="33"/>
      <c r="H1855" s="33">
        <f t="shared" si="28"/>
        <v>782338.54999999993</v>
      </c>
    </row>
    <row r="1856" spans="1:8" x14ac:dyDescent="0.25">
      <c r="A1856" s="143" t="s">
        <v>6264</v>
      </c>
      <c r="B1856" s="34" t="s">
        <v>2226</v>
      </c>
      <c r="C1856" s="34" t="s">
        <v>103</v>
      </c>
      <c r="D1856" s="24" t="s">
        <v>37</v>
      </c>
      <c r="E1856" s="33">
        <v>51244.99</v>
      </c>
      <c r="F1856" s="33"/>
      <c r="G1856" s="33"/>
      <c r="H1856" s="33">
        <f t="shared" si="28"/>
        <v>51244.99</v>
      </c>
    </row>
    <row r="1857" spans="1:8" x14ac:dyDescent="0.25">
      <c r="A1857" s="143" t="s">
        <v>6265</v>
      </c>
      <c r="B1857" s="34" t="s">
        <v>2227</v>
      </c>
      <c r="C1857" s="34" t="s">
        <v>52</v>
      </c>
      <c r="D1857" s="44" t="s">
        <v>53</v>
      </c>
      <c r="E1857" s="33">
        <v>4709.68</v>
      </c>
      <c r="F1857" s="33"/>
      <c r="G1857" s="33"/>
      <c r="H1857" s="33">
        <f t="shared" si="28"/>
        <v>4709.68</v>
      </c>
    </row>
    <row r="1858" spans="1:8" x14ac:dyDescent="0.25">
      <c r="A1858" s="143" t="s">
        <v>6266</v>
      </c>
      <c r="B1858" s="34" t="s">
        <v>2228</v>
      </c>
      <c r="C1858" s="34" t="s">
        <v>52</v>
      </c>
      <c r="D1858" s="44" t="s">
        <v>53</v>
      </c>
      <c r="E1858" s="33">
        <v>41543.040000000001</v>
      </c>
      <c r="F1858" s="33"/>
      <c r="G1858" s="33"/>
      <c r="H1858" s="33">
        <f t="shared" si="28"/>
        <v>41543.040000000001</v>
      </c>
    </row>
    <row r="1859" spans="1:8" x14ac:dyDescent="0.25">
      <c r="A1859" s="143" t="s">
        <v>6267</v>
      </c>
      <c r="B1859" s="34" t="s">
        <v>2229</v>
      </c>
      <c r="C1859" s="34" t="s">
        <v>52</v>
      </c>
      <c r="D1859" s="44" t="s">
        <v>53</v>
      </c>
      <c r="E1859" s="33">
        <v>40000</v>
      </c>
      <c r="F1859" s="33"/>
      <c r="G1859" s="33"/>
      <c r="H1859" s="33">
        <f t="shared" si="28"/>
        <v>40000</v>
      </c>
    </row>
    <row r="1860" spans="1:8" x14ac:dyDescent="0.25">
      <c r="A1860" s="143" t="s">
        <v>6268</v>
      </c>
      <c r="B1860" s="34" t="s">
        <v>2230</v>
      </c>
      <c r="C1860" s="34" t="s">
        <v>52</v>
      </c>
      <c r="D1860" s="44" t="s">
        <v>53</v>
      </c>
      <c r="E1860" s="33">
        <v>101175.03999999999</v>
      </c>
      <c r="F1860" s="33"/>
      <c r="G1860" s="33"/>
      <c r="H1860" s="33">
        <f t="shared" si="28"/>
        <v>101175.03999999999</v>
      </c>
    </row>
    <row r="1861" spans="1:8" x14ac:dyDescent="0.25">
      <c r="A1861" s="143" t="s">
        <v>6269</v>
      </c>
      <c r="B1861" s="34" t="s">
        <v>2231</v>
      </c>
      <c r="C1861" s="34" t="s">
        <v>52</v>
      </c>
      <c r="D1861" s="44" t="s">
        <v>53</v>
      </c>
      <c r="E1861" s="33">
        <v>814.02</v>
      </c>
      <c r="F1861" s="33"/>
      <c r="G1861" s="33"/>
      <c r="H1861" s="33">
        <f t="shared" si="28"/>
        <v>814.02</v>
      </c>
    </row>
    <row r="1862" spans="1:8" x14ac:dyDescent="0.25">
      <c r="A1862" s="143" t="s">
        <v>6270</v>
      </c>
      <c r="B1862" s="34" t="s">
        <v>2232</v>
      </c>
      <c r="C1862" s="34" t="s">
        <v>52</v>
      </c>
      <c r="D1862" s="44" t="s">
        <v>53</v>
      </c>
      <c r="E1862" s="33">
        <v>174277.17</v>
      </c>
      <c r="F1862" s="33"/>
      <c r="G1862" s="33"/>
      <c r="H1862" s="33">
        <f t="shared" ref="H1862:H1925" si="29">E1862+F1862+G1862</f>
        <v>174277.17</v>
      </c>
    </row>
    <row r="1863" spans="1:8" x14ac:dyDescent="0.25">
      <c r="A1863" s="143" t="s">
        <v>6271</v>
      </c>
      <c r="B1863" s="34" t="s">
        <v>2233</v>
      </c>
      <c r="C1863" s="34" t="s">
        <v>52</v>
      </c>
      <c r="D1863" s="44" t="s">
        <v>53</v>
      </c>
      <c r="E1863" s="33">
        <v>44539.05</v>
      </c>
      <c r="F1863" s="33"/>
      <c r="G1863" s="33"/>
      <c r="H1863" s="33">
        <f t="shared" si="29"/>
        <v>44539.05</v>
      </c>
    </row>
    <row r="1864" spans="1:8" x14ac:dyDescent="0.25">
      <c r="A1864" s="143" t="s">
        <v>6272</v>
      </c>
      <c r="B1864" s="34" t="s">
        <v>2234</v>
      </c>
      <c r="C1864" s="34" t="s">
        <v>52</v>
      </c>
      <c r="D1864" s="44" t="s">
        <v>53</v>
      </c>
      <c r="E1864" s="33">
        <v>256967.25</v>
      </c>
      <c r="F1864" s="33"/>
      <c r="G1864" s="33"/>
      <c r="H1864" s="33">
        <f t="shared" si="29"/>
        <v>256967.25</v>
      </c>
    </row>
    <row r="1865" spans="1:8" x14ac:dyDescent="0.25">
      <c r="A1865" s="143" t="s">
        <v>6273</v>
      </c>
      <c r="B1865" s="34" t="s">
        <v>2235</v>
      </c>
      <c r="C1865" s="34" t="s">
        <v>52</v>
      </c>
      <c r="D1865" s="44" t="s">
        <v>53</v>
      </c>
      <c r="E1865" s="33">
        <v>15198.63</v>
      </c>
      <c r="F1865" s="33"/>
      <c r="G1865" s="33"/>
      <c r="H1865" s="33">
        <f t="shared" si="29"/>
        <v>15198.63</v>
      </c>
    </row>
    <row r="1866" spans="1:8" x14ac:dyDescent="0.25">
      <c r="A1866" s="143" t="s">
        <v>6274</v>
      </c>
      <c r="B1866" s="34" t="s">
        <v>2236</v>
      </c>
      <c r="C1866" s="34" t="s">
        <v>52</v>
      </c>
      <c r="D1866" s="44" t="s">
        <v>53</v>
      </c>
      <c r="E1866" s="33">
        <v>304104.40000000002</v>
      </c>
      <c r="F1866" s="33">
        <v>2082.35</v>
      </c>
      <c r="G1866" s="33"/>
      <c r="H1866" s="33">
        <f t="shared" si="29"/>
        <v>306186.75</v>
      </c>
    </row>
    <row r="1867" spans="1:8" x14ac:dyDescent="0.25">
      <c r="A1867" s="143" t="s">
        <v>6275</v>
      </c>
      <c r="B1867" s="34" t="s">
        <v>2237</v>
      </c>
      <c r="C1867" s="34" t="s">
        <v>52</v>
      </c>
      <c r="D1867" s="44" t="s">
        <v>53</v>
      </c>
      <c r="E1867" s="33">
        <v>58086.38</v>
      </c>
      <c r="F1867" s="33"/>
      <c r="G1867" s="33"/>
      <c r="H1867" s="33">
        <f t="shared" si="29"/>
        <v>58086.38</v>
      </c>
    </row>
    <row r="1868" spans="1:8" x14ac:dyDescent="0.25">
      <c r="A1868" s="143" t="s">
        <v>6276</v>
      </c>
      <c r="B1868" s="34" t="s">
        <v>2238</v>
      </c>
      <c r="C1868" s="34" t="s">
        <v>52</v>
      </c>
      <c r="D1868" s="44" t="s">
        <v>53</v>
      </c>
      <c r="E1868" s="33">
        <v>22150.49</v>
      </c>
      <c r="F1868" s="33"/>
      <c r="G1868" s="33"/>
      <c r="H1868" s="33">
        <f t="shared" si="29"/>
        <v>22150.49</v>
      </c>
    </row>
    <row r="1869" spans="1:8" x14ac:dyDescent="0.25">
      <c r="A1869" s="143" t="s">
        <v>6277</v>
      </c>
      <c r="B1869" s="34" t="s">
        <v>2239</v>
      </c>
      <c r="C1869" s="34" t="s">
        <v>52</v>
      </c>
      <c r="D1869" s="44" t="s">
        <v>53</v>
      </c>
      <c r="E1869" s="33">
        <v>18191.420000000002</v>
      </c>
      <c r="F1869" s="33"/>
      <c r="G1869" s="33"/>
      <c r="H1869" s="33">
        <f t="shared" si="29"/>
        <v>18191.420000000002</v>
      </c>
    </row>
    <row r="1870" spans="1:8" x14ac:dyDescent="0.25">
      <c r="A1870" s="143" t="s">
        <v>6278</v>
      </c>
      <c r="B1870" s="34" t="s">
        <v>2240</v>
      </c>
      <c r="C1870" s="34" t="s">
        <v>52</v>
      </c>
      <c r="D1870" s="44" t="s">
        <v>53</v>
      </c>
      <c r="E1870" s="33">
        <v>46047.01</v>
      </c>
      <c r="F1870" s="33"/>
      <c r="G1870" s="33"/>
      <c r="H1870" s="33">
        <f t="shared" si="29"/>
        <v>46047.01</v>
      </c>
    </row>
    <row r="1871" spans="1:8" x14ac:dyDescent="0.25">
      <c r="A1871" s="143" t="s">
        <v>6279</v>
      </c>
      <c r="B1871" s="34" t="s">
        <v>2241</v>
      </c>
      <c r="C1871" s="34" t="s">
        <v>52</v>
      </c>
      <c r="D1871" s="44" t="s">
        <v>53</v>
      </c>
      <c r="E1871" s="33">
        <v>2626.19</v>
      </c>
      <c r="F1871" s="33"/>
      <c r="G1871" s="33"/>
      <c r="H1871" s="33">
        <f t="shared" si="29"/>
        <v>2626.19</v>
      </c>
    </row>
    <row r="1872" spans="1:8" x14ac:dyDescent="0.25">
      <c r="A1872" s="143" t="s">
        <v>6280</v>
      </c>
      <c r="B1872" s="34" t="s">
        <v>2242</v>
      </c>
      <c r="C1872" s="34" t="s">
        <v>52</v>
      </c>
      <c r="D1872" s="44" t="s">
        <v>53</v>
      </c>
      <c r="E1872" s="33">
        <v>30253.89</v>
      </c>
      <c r="F1872" s="33"/>
      <c r="G1872" s="33"/>
      <c r="H1872" s="33">
        <f t="shared" si="29"/>
        <v>30253.89</v>
      </c>
    </row>
    <row r="1873" spans="1:8" x14ac:dyDescent="0.25">
      <c r="A1873" s="143" t="s">
        <v>6281</v>
      </c>
      <c r="B1873" s="34" t="s">
        <v>2243</v>
      </c>
      <c r="C1873" s="34" t="s">
        <v>52</v>
      </c>
      <c r="D1873" s="44" t="s">
        <v>53</v>
      </c>
      <c r="E1873" s="33">
        <v>54115.77</v>
      </c>
      <c r="F1873" s="33"/>
      <c r="G1873" s="33"/>
      <c r="H1873" s="33">
        <f t="shared" si="29"/>
        <v>54115.77</v>
      </c>
    </row>
    <row r="1874" spans="1:8" x14ac:dyDescent="0.25">
      <c r="A1874" s="143" t="s">
        <v>6282</v>
      </c>
      <c r="B1874" s="34" t="s">
        <v>2244</v>
      </c>
      <c r="C1874" s="34" t="s">
        <v>52</v>
      </c>
      <c r="D1874" s="44" t="s">
        <v>53</v>
      </c>
      <c r="E1874" s="33">
        <v>400037.04</v>
      </c>
      <c r="F1874" s="33"/>
      <c r="G1874" s="33"/>
      <c r="H1874" s="33">
        <f t="shared" si="29"/>
        <v>400037.04</v>
      </c>
    </row>
    <row r="1875" spans="1:8" x14ac:dyDescent="0.25">
      <c r="A1875" s="143" t="s">
        <v>4487</v>
      </c>
      <c r="B1875" s="34" t="s">
        <v>51</v>
      </c>
      <c r="C1875" s="34" t="s">
        <v>52</v>
      </c>
      <c r="D1875" s="44" t="s">
        <v>53</v>
      </c>
      <c r="E1875" s="33">
        <v>849884.34</v>
      </c>
      <c r="F1875" s="33"/>
      <c r="G1875" s="33"/>
      <c r="H1875" s="33">
        <f t="shared" si="29"/>
        <v>849884.34</v>
      </c>
    </row>
    <row r="1876" spans="1:8" x14ac:dyDescent="0.25">
      <c r="A1876" s="143" t="s">
        <v>4445</v>
      </c>
      <c r="B1876" s="34" t="s">
        <v>2245</v>
      </c>
      <c r="C1876" s="34" t="s">
        <v>52</v>
      </c>
      <c r="D1876" s="44" t="s">
        <v>53</v>
      </c>
      <c r="E1876" s="33">
        <v>177648.06</v>
      </c>
      <c r="F1876" s="33"/>
      <c r="G1876" s="33"/>
      <c r="H1876" s="33">
        <f t="shared" si="29"/>
        <v>177648.06</v>
      </c>
    </row>
    <row r="1877" spans="1:8" x14ac:dyDescent="0.25">
      <c r="A1877" s="143" t="s">
        <v>6283</v>
      </c>
      <c r="B1877" s="34" t="s">
        <v>2246</v>
      </c>
      <c r="C1877" s="34" t="s">
        <v>52</v>
      </c>
      <c r="D1877" s="44" t="s">
        <v>53</v>
      </c>
      <c r="E1877" s="33">
        <v>113600</v>
      </c>
      <c r="F1877" s="33"/>
      <c r="G1877" s="33"/>
      <c r="H1877" s="33">
        <f t="shared" si="29"/>
        <v>113600</v>
      </c>
    </row>
    <row r="1878" spans="1:8" x14ac:dyDescent="0.25">
      <c r="A1878" s="143" t="s">
        <v>6284</v>
      </c>
      <c r="B1878" s="34" t="s">
        <v>2247</v>
      </c>
      <c r="C1878" s="34" t="s">
        <v>52</v>
      </c>
      <c r="D1878" s="44" t="s">
        <v>53</v>
      </c>
      <c r="E1878" s="33">
        <v>237.11</v>
      </c>
      <c r="F1878" s="33"/>
      <c r="G1878" s="33"/>
      <c r="H1878" s="33">
        <f t="shared" si="29"/>
        <v>237.11</v>
      </c>
    </row>
    <row r="1879" spans="1:8" x14ac:dyDescent="0.25">
      <c r="A1879" s="143" t="s">
        <v>6285</v>
      </c>
      <c r="B1879" s="34" t="s">
        <v>2248</v>
      </c>
      <c r="C1879" s="34" t="s">
        <v>52</v>
      </c>
      <c r="D1879" s="44" t="s">
        <v>53</v>
      </c>
      <c r="E1879" s="33">
        <v>76565.75</v>
      </c>
      <c r="F1879" s="33"/>
      <c r="G1879" s="33"/>
      <c r="H1879" s="33">
        <f t="shared" si="29"/>
        <v>76565.75</v>
      </c>
    </row>
    <row r="1880" spans="1:8" x14ac:dyDescent="0.25">
      <c r="A1880" s="143" t="s">
        <v>6286</v>
      </c>
      <c r="B1880" s="34" t="s">
        <v>2249</v>
      </c>
      <c r="C1880" s="34" t="s">
        <v>52</v>
      </c>
      <c r="D1880" s="44" t="s">
        <v>53</v>
      </c>
      <c r="E1880" s="33">
        <v>90985.41</v>
      </c>
      <c r="F1880" s="33"/>
      <c r="G1880" s="33"/>
      <c r="H1880" s="33">
        <f t="shared" si="29"/>
        <v>90985.41</v>
      </c>
    </row>
    <row r="1881" spans="1:8" x14ac:dyDescent="0.25">
      <c r="A1881" s="143" t="s">
        <v>6287</v>
      </c>
      <c r="B1881" s="34" t="s">
        <v>2250</v>
      </c>
      <c r="C1881" s="34" t="s">
        <v>52</v>
      </c>
      <c r="D1881" s="44" t="s">
        <v>53</v>
      </c>
      <c r="E1881" s="33">
        <v>876.49</v>
      </c>
      <c r="F1881" s="33"/>
      <c r="G1881" s="33"/>
      <c r="H1881" s="33">
        <f t="shared" si="29"/>
        <v>876.49</v>
      </c>
    </row>
    <row r="1882" spans="1:8" x14ac:dyDescent="0.25">
      <c r="A1882" s="143" t="s">
        <v>6288</v>
      </c>
      <c r="B1882" s="34" t="s">
        <v>2251</v>
      </c>
      <c r="C1882" s="34" t="s">
        <v>52</v>
      </c>
      <c r="D1882" s="44" t="s">
        <v>53</v>
      </c>
      <c r="E1882" s="33">
        <v>231800.34</v>
      </c>
      <c r="F1882" s="33"/>
      <c r="G1882" s="33"/>
      <c r="H1882" s="33">
        <f t="shared" si="29"/>
        <v>231800.34</v>
      </c>
    </row>
    <row r="1883" spans="1:8" x14ac:dyDescent="0.25">
      <c r="A1883" s="143" t="s">
        <v>6289</v>
      </c>
      <c r="B1883" s="34" t="s">
        <v>2252</v>
      </c>
      <c r="C1883" s="34" t="s">
        <v>52</v>
      </c>
      <c r="D1883" s="44" t="s">
        <v>53</v>
      </c>
      <c r="E1883" s="33">
        <v>131808.43</v>
      </c>
      <c r="F1883" s="33"/>
      <c r="G1883" s="33"/>
      <c r="H1883" s="33">
        <f t="shared" si="29"/>
        <v>131808.43</v>
      </c>
    </row>
    <row r="1884" spans="1:8" x14ac:dyDescent="0.25">
      <c r="A1884" s="143" t="s">
        <v>6290</v>
      </c>
      <c r="B1884" s="34" t="s">
        <v>2253</v>
      </c>
      <c r="C1884" s="34" t="s">
        <v>52</v>
      </c>
      <c r="D1884" s="44" t="s">
        <v>53</v>
      </c>
      <c r="E1884" s="33">
        <v>274882</v>
      </c>
      <c r="F1884" s="33"/>
      <c r="G1884" s="33"/>
      <c r="H1884" s="33">
        <f t="shared" si="29"/>
        <v>274882</v>
      </c>
    </row>
    <row r="1885" spans="1:8" x14ac:dyDescent="0.25">
      <c r="A1885" s="143" t="s">
        <v>6291</v>
      </c>
      <c r="B1885" s="34" t="s">
        <v>2254</v>
      </c>
      <c r="C1885" s="34" t="s">
        <v>52</v>
      </c>
      <c r="D1885" s="44" t="s">
        <v>53</v>
      </c>
      <c r="E1885" s="33">
        <v>71385.72</v>
      </c>
      <c r="F1885" s="33"/>
      <c r="G1885" s="33"/>
      <c r="H1885" s="33">
        <f t="shared" si="29"/>
        <v>71385.72</v>
      </c>
    </row>
    <row r="1886" spans="1:8" x14ac:dyDescent="0.25">
      <c r="A1886" s="143" t="s">
        <v>6292</v>
      </c>
      <c r="B1886" s="34" t="s">
        <v>2255</v>
      </c>
      <c r="C1886" s="34" t="s">
        <v>52</v>
      </c>
      <c r="D1886" s="44" t="s">
        <v>53</v>
      </c>
      <c r="E1886" s="33">
        <v>58859.65</v>
      </c>
      <c r="F1886" s="33"/>
      <c r="G1886" s="33"/>
      <c r="H1886" s="33">
        <f t="shared" si="29"/>
        <v>58859.65</v>
      </c>
    </row>
    <row r="1887" spans="1:8" x14ac:dyDescent="0.25">
      <c r="A1887" s="143" t="s">
        <v>6293</v>
      </c>
      <c r="B1887" s="34" t="s">
        <v>2256</v>
      </c>
      <c r="C1887" s="34" t="s">
        <v>52</v>
      </c>
      <c r="D1887" s="44" t="s">
        <v>53</v>
      </c>
      <c r="E1887" s="33">
        <v>400</v>
      </c>
      <c r="F1887" s="33"/>
      <c r="G1887" s="33"/>
      <c r="H1887" s="33">
        <f t="shared" si="29"/>
        <v>400</v>
      </c>
    </row>
    <row r="1888" spans="1:8" x14ac:dyDescent="0.25">
      <c r="A1888" s="143" t="s">
        <v>6294</v>
      </c>
      <c r="B1888" s="34" t="s">
        <v>2257</v>
      </c>
      <c r="C1888" s="34" t="s">
        <v>52</v>
      </c>
      <c r="D1888" s="44" t="s">
        <v>53</v>
      </c>
      <c r="E1888" s="33">
        <v>79287.47</v>
      </c>
      <c r="F1888" s="33"/>
      <c r="G1888" s="33"/>
      <c r="H1888" s="33">
        <f t="shared" si="29"/>
        <v>79287.47</v>
      </c>
    </row>
    <row r="1889" spans="1:8" x14ac:dyDescent="0.25">
      <c r="A1889" s="143" t="s">
        <v>6295</v>
      </c>
      <c r="B1889" s="34" t="s">
        <v>2258</v>
      </c>
      <c r="C1889" s="34" t="s">
        <v>52</v>
      </c>
      <c r="D1889" s="44" t="s">
        <v>53</v>
      </c>
      <c r="E1889" s="33">
        <v>45876.43</v>
      </c>
      <c r="F1889" s="33"/>
      <c r="G1889" s="33"/>
      <c r="H1889" s="33">
        <f t="shared" si="29"/>
        <v>45876.43</v>
      </c>
    </row>
    <row r="1890" spans="1:8" x14ac:dyDescent="0.25">
      <c r="A1890" s="143" t="s">
        <v>6296</v>
      </c>
      <c r="B1890" s="34" t="s">
        <v>2259</v>
      </c>
      <c r="C1890" s="34" t="s">
        <v>52</v>
      </c>
      <c r="D1890" s="44" t="s">
        <v>53</v>
      </c>
      <c r="E1890" s="33">
        <v>248617.27</v>
      </c>
      <c r="F1890" s="33"/>
      <c r="G1890" s="33"/>
      <c r="H1890" s="33">
        <f t="shared" si="29"/>
        <v>248617.27</v>
      </c>
    </row>
    <row r="1891" spans="1:8" x14ac:dyDescent="0.25">
      <c r="A1891" s="143" t="s">
        <v>6297</v>
      </c>
      <c r="B1891" s="34" t="s">
        <v>2260</v>
      </c>
      <c r="C1891" s="34" t="s">
        <v>52</v>
      </c>
      <c r="D1891" s="44" t="s">
        <v>53</v>
      </c>
      <c r="E1891" s="33">
        <v>91300.22</v>
      </c>
      <c r="F1891" s="33">
        <v>15343.23</v>
      </c>
      <c r="G1891" s="33"/>
      <c r="H1891" s="33">
        <f t="shared" si="29"/>
        <v>106643.45</v>
      </c>
    </row>
    <row r="1892" spans="1:8" x14ac:dyDescent="0.25">
      <c r="A1892" s="143" t="s">
        <v>6298</v>
      </c>
      <c r="B1892" s="34" t="s">
        <v>2261</v>
      </c>
      <c r="C1892" s="34" t="s">
        <v>52</v>
      </c>
      <c r="D1892" s="44" t="s">
        <v>53</v>
      </c>
      <c r="E1892" s="33">
        <v>454240.82</v>
      </c>
      <c r="F1892" s="33"/>
      <c r="G1892" s="33"/>
      <c r="H1892" s="33">
        <f t="shared" si="29"/>
        <v>454240.82</v>
      </c>
    </row>
    <row r="1893" spans="1:8" x14ac:dyDescent="0.25">
      <c r="A1893" s="143" t="s">
        <v>4547</v>
      </c>
      <c r="B1893" s="34" t="s">
        <v>271</v>
      </c>
      <c r="C1893" s="34" t="s">
        <v>52</v>
      </c>
      <c r="D1893" s="44" t="s">
        <v>53</v>
      </c>
      <c r="E1893" s="33">
        <v>495504.06</v>
      </c>
      <c r="F1893" s="33"/>
      <c r="G1893" s="33"/>
      <c r="H1893" s="33">
        <f t="shared" si="29"/>
        <v>495504.06</v>
      </c>
    </row>
    <row r="1894" spans="1:8" x14ac:dyDescent="0.25">
      <c r="A1894" s="143" t="s">
        <v>6299</v>
      </c>
      <c r="B1894" s="34" t="s">
        <v>2262</v>
      </c>
      <c r="C1894" s="34" t="s">
        <v>52</v>
      </c>
      <c r="D1894" s="44" t="s">
        <v>53</v>
      </c>
      <c r="E1894" s="33">
        <v>2348.1999999999998</v>
      </c>
      <c r="F1894" s="33"/>
      <c r="G1894" s="33"/>
      <c r="H1894" s="33">
        <f t="shared" si="29"/>
        <v>2348.1999999999998</v>
      </c>
    </row>
    <row r="1895" spans="1:8" x14ac:dyDescent="0.25">
      <c r="A1895" s="143" t="s">
        <v>4548</v>
      </c>
      <c r="B1895" s="34" t="s">
        <v>52</v>
      </c>
      <c r="C1895" s="34" t="s">
        <v>52</v>
      </c>
      <c r="D1895" s="44" t="s">
        <v>53</v>
      </c>
      <c r="E1895" s="33">
        <v>7882.47</v>
      </c>
      <c r="F1895" s="33"/>
      <c r="G1895" s="33"/>
      <c r="H1895" s="33">
        <f t="shared" si="29"/>
        <v>7882.47</v>
      </c>
    </row>
    <row r="1896" spans="1:8" x14ac:dyDescent="0.25">
      <c r="A1896" s="143" t="s">
        <v>6300</v>
      </c>
      <c r="B1896" s="34" t="s">
        <v>2263</v>
      </c>
      <c r="C1896" s="34" t="s">
        <v>52</v>
      </c>
      <c r="D1896" s="44" t="s">
        <v>53</v>
      </c>
      <c r="E1896" s="33">
        <v>71004.95</v>
      </c>
      <c r="F1896" s="33">
        <v>17525.59</v>
      </c>
      <c r="G1896" s="33"/>
      <c r="H1896" s="33">
        <f t="shared" si="29"/>
        <v>88530.54</v>
      </c>
    </row>
    <row r="1897" spans="1:8" x14ac:dyDescent="0.25">
      <c r="A1897" s="143" t="s">
        <v>6301</v>
      </c>
      <c r="B1897" s="34" t="s">
        <v>2264</v>
      </c>
      <c r="C1897" s="34" t="s">
        <v>52</v>
      </c>
      <c r="D1897" s="44" t="s">
        <v>53</v>
      </c>
      <c r="E1897" s="33">
        <v>188919.75</v>
      </c>
      <c r="F1897" s="33"/>
      <c r="G1897" s="33"/>
      <c r="H1897" s="33">
        <f t="shared" si="29"/>
        <v>188919.75</v>
      </c>
    </row>
    <row r="1898" spans="1:8" x14ac:dyDescent="0.25">
      <c r="A1898" s="143" t="s">
        <v>6302</v>
      </c>
      <c r="B1898" s="34" t="s">
        <v>2265</v>
      </c>
      <c r="C1898" s="34" t="s">
        <v>52</v>
      </c>
      <c r="D1898" s="44" t="s">
        <v>53</v>
      </c>
      <c r="E1898" s="33">
        <v>38969.53</v>
      </c>
      <c r="F1898" s="33"/>
      <c r="G1898" s="33"/>
      <c r="H1898" s="33">
        <f t="shared" si="29"/>
        <v>38969.53</v>
      </c>
    </row>
    <row r="1899" spans="1:8" x14ac:dyDescent="0.25">
      <c r="A1899" s="143" t="s">
        <v>6303</v>
      </c>
      <c r="B1899" s="34" t="s">
        <v>2266</v>
      </c>
      <c r="C1899" s="34" t="s">
        <v>52</v>
      </c>
      <c r="D1899" s="44" t="s">
        <v>53</v>
      </c>
      <c r="E1899" s="33">
        <v>104376.77</v>
      </c>
      <c r="F1899" s="33"/>
      <c r="G1899" s="33"/>
      <c r="H1899" s="33">
        <f t="shared" si="29"/>
        <v>104376.77</v>
      </c>
    </row>
    <row r="1900" spans="1:8" x14ac:dyDescent="0.25">
      <c r="A1900" s="143" t="s">
        <v>6304</v>
      </c>
      <c r="B1900" s="34" t="s">
        <v>2267</v>
      </c>
      <c r="C1900" s="34" t="s">
        <v>52</v>
      </c>
      <c r="D1900" s="44" t="s">
        <v>53</v>
      </c>
      <c r="E1900" s="33">
        <v>876841.59</v>
      </c>
      <c r="F1900" s="33"/>
      <c r="G1900" s="33"/>
      <c r="H1900" s="33">
        <f t="shared" si="29"/>
        <v>876841.59</v>
      </c>
    </row>
    <row r="1901" spans="1:8" x14ac:dyDescent="0.25">
      <c r="A1901" s="143" t="s">
        <v>6305</v>
      </c>
      <c r="B1901" s="34" t="s">
        <v>2268</v>
      </c>
      <c r="C1901" s="34" t="s">
        <v>52</v>
      </c>
      <c r="D1901" s="44" t="s">
        <v>53</v>
      </c>
      <c r="E1901" s="33">
        <v>1231.24</v>
      </c>
      <c r="F1901" s="33"/>
      <c r="G1901" s="33"/>
      <c r="H1901" s="33">
        <f t="shared" si="29"/>
        <v>1231.24</v>
      </c>
    </row>
    <row r="1902" spans="1:8" x14ac:dyDescent="0.25">
      <c r="A1902" s="143" t="s">
        <v>6306</v>
      </c>
      <c r="B1902" s="34" t="s">
        <v>2269</v>
      </c>
      <c r="C1902" s="34" t="s">
        <v>52</v>
      </c>
      <c r="D1902" s="44" t="s">
        <v>53</v>
      </c>
      <c r="E1902" s="33">
        <v>17233.55</v>
      </c>
      <c r="F1902" s="33"/>
      <c r="G1902" s="33"/>
      <c r="H1902" s="33">
        <f t="shared" si="29"/>
        <v>17233.55</v>
      </c>
    </row>
    <row r="1903" spans="1:8" x14ac:dyDescent="0.25">
      <c r="A1903" s="143" t="s">
        <v>6307</v>
      </c>
      <c r="B1903" s="34" t="s">
        <v>2270</v>
      </c>
      <c r="C1903" s="34" t="s">
        <v>52</v>
      </c>
      <c r="D1903" s="44" t="s">
        <v>53</v>
      </c>
      <c r="E1903" s="33">
        <v>67688.39</v>
      </c>
      <c r="F1903" s="33"/>
      <c r="G1903" s="33"/>
      <c r="H1903" s="33">
        <f t="shared" si="29"/>
        <v>67688.39</v>
      </c>
    </row>
    <row r="1904" spans="1:8" x14ac:dyDescent="0.25">
      <c r="A1904" s="143" t="s">
        <v>6308</v>
      </c>
      <c r="B1904" s="34" t="s">
        <v>2271</v>
      </c>
      <c r="C1904" s="34" t="s">
        <v>52</v>
      </c>
      <c r="D1904" s="44" t="s">
        <v>53</v>
      </c>
      <c r="E1904" s="33">
        <v>1327.2</v>
      </c>
      <c r="F1904" s="33"/>
      <c r="G1904" s="33"/>
      <c r="H1904" s="33">
        <f t="shared" si="29"/>
        <v>1327.2</v>
      </c>
    </row>
    <row r="1905" spans="1:8" x14ac:dyDescent="0.25">
      <c r="A1905" s="143" t="s">
        <v>6309</v>
      </c>
      <c r="B1905" s="34" t="s">
        <v>2272</v>
      </c>
      <c r="C1905" s="34" t="s">
        <v>52</v>
      </c>
      <c r="D1905" s="44" t="s">
        <v>53</v>
      </c>
      <c r="E1905" s="33">
        <v>362875.18</v>
      </c>
      <c r="F1905" s="33"/>
      <c r="G1905" s="33"/>
      <c r="H1905" s="33">
        <f t="shared" si="29"/>
        <v>362875.18</v>
      </c>
    </row>
    <row r="1906" spans="1:8" x14ac:dyDescent="0.25">
      <c r="A1906" s="143" t="s">
        <v>6310</v>
      </c>
      <c r="B1906" s="34" t="s">
        <v>2273</v>
      </c>
      <c r="C1906" s="34" t="s">
        <v>52</v>
      </c>
      <c r="D1906" s="44" t="s">
        <v>53</v>
      </c>
      <c r="E1906" s="33">
        <v>52462.720000000001</v>
      </c>
      <c r="F1906" s="33"/>
      <c r="G1906" s="33"/>
      <c r="H1906" s="33">
        <f t="shared" si="29"/>
        <v>52462.720000000001</v>
      </c>
    </row>
    <row r="1907" spans="1:8" x14ac:dyDescent="0.25">
      <c r="A1907" s="143" t="s">
        <v>6311</v>
      </c>
      <c r="B1907" s="34" t="s">
        <v>2274</v>
      </c>
      <c r="C1907" s="34" t="s">
        <v>52</v>
      </c>
      <c r="D1907" s="44" t="s">
        <v>53</v>
      </c>
      <c r="E1907" s="33">
        <v>180848.09</v>
      </c>
      <c r="F1907" s="33"/>
      <c r="G1907" s="33"/>
      <c r="H1907" s="33">
        <f t="shared" si="29"/>
        <v>180848.09</v>
      </c>
    </row>
    <row r="1908" spans="1:8" x14ac:dyDescent="0.25">
      <c r="A1908" s="143" t="s">
        <v>6312</v>
      </c>
      <c r="B1908" s="34" t="s">
        <v>2275</v>
      </c>
      <c r="C1908" s="34" t="s">
        <v>52</v>
      </c>
      <c r="D1908" s="44" t="s">
        <v>53</v>
      </c>
      <c r="E1908" s="33">
        <v>17726.599999999999</v>
      </c>
      <c r="F1908" s="33"/>
      <c r="G1908" s="33"/>
      <c r="H1908" s="33">
        <f t="shared" si="29"/>
        <v>17726.599999999999</v>
      </c>
    </row>
    <row r="1909" spans="1:8" x14ac:dyDescent="0.25">
      <c r="A1909" s="143" t="s">
        <v>6313</v>
      </c>
      <c r="B1909" s="34" t="s">
        <v>2276</v>
      </c>
      <c r="C1909" s="34" t="s">
        <v>52</v>
      </c>
      <c r="D1909" s="44" t="s">
        <v>53</v>
      </c>
      <c r="E1909" s="33">
        <v>42006.97</v>
      </c>
      <c r="F1909" s="33"/>
      <c r="G1909" s="33"/>
      <c r="H1909" s="33">
        <f t="shared" si="29"/>
        <v>42006.97</v>
      </c>
    </row>
    <row r="1910" spans="1:8" x14ac:dyDescent="0.25">
      <c r="A1910" s="143" t="s">
        <v>6314</v>
      </c>
      <c r="B1910" s="34" t="s">
        <v>2277</v>
      </c>
      <c r="C1910" s="34" t="s">
        <v>52</v>
      </c>
      <c r="D1910" s="44" t="s">
        <v>53</v>
      </c>
      <c r="E1910" s="33">
        <v>90633.96</v>
      </c>
      <c r="F1910" s="33"/>
      <c r="G1910" s="33"/>
      <c r="H1910" s="33">
        <f t="shared" si="29"/>
        <v>90633.96</v>
      </c>
    </row>
    <row r="1911" spans="1:8" x14ac:dyDescent="0.25">
      <c r="A1911" s="143" t="s">
        <v>6315</v>
      </c>
      <c r="B1911" s="34" t="s">
        <v>2278</v>
      </c>
      <c r="C1911" s="34" t="s">
        <v>52</v>
      </c>
      <c r="D1911" s="44" t="s">
        <v>53</v>
      </c>
      <c r="E1911" s="33">
        <v>146211.9</v>
      </c>
      <c r="F1911" s="33"/>
      <c r="G1911" s="33"/>
      <c r="H1911" s="33">
        <f t="shared" si="29"/>
        <v>146211.9</v>
      </c>
    </row>
    <row r="1912" spans="1:8" x14ac:dyDescent="0.25">
      <c r="A1912" s="143" t="s">
        <v>6316</v>
      </c>
      <c r="B1912" s="34" t="s">
        <v>2279</v>
      </c>
      <c r="C1912" s="34" t="s">
        <v>52</v>
      </c>
      <c r="D1912" s="44" t="s">
        <v>53</v>
      </c>
      <c r="E1912" s="33">
        <v>37997.4</v>
      </c>
      <c r="F1912" s="33"/>
      <c r="G1912" s="33"/>
      <c r="H1912" s="33">
        <f t="shared" si="29"/>
        <v>37997.4</v>
      </c>
    </row>
    <row r="1913" spans="1:8" x14ac:dyDescent="0.25">
      <c r="A1913" s="143" t="s">
        <v>6317</v>
      </c>
      <c r="B1913" s="34" t="s">
        <v>2280</v>
      </c>
      <c r="C1913" s="34" t="s">
        <v>52</v>
      </c>
      <c r="D1913" s="44" t="s">
        <v>53</v>
      </c>
      <c r="E1913" s="33">
        <v>23237.18</v>
      </c>
      <c r="F1913" s="33"/>
      <c r="G1913" s="33"/>
      <c r="H1913" s="33">
        <f t="shared" si="29"/>
        <v>23237.18</v>
      </c>
    </row>
    <row r="1914" spans="1:8" x14ac:dyDescent="0.25">
      <c r="A1914" s="143" t="s">
        <v>6318</v>
      </c>
      <c r="B1914" s="34" t="s">
        <v>2281</v>
      </c>
      <c r="C1914" s="34" t="s">
        <v>52</v>
      </c>
      <c r="D1914" s="44" t="s">
        <v>53</v>
      </c>
      <c r="E1914" s="33">
        <v>2814285.51</v>
      </c>
      <c r="F1914" s="33"/>
      <c r="G1914" s="33"/>
      <c r="H1914" s="33">
        <f t="shared" si="29"/>
        <v>2814285.51</v>
      </c>
    </row>
    <row r="1915" spans="1:8" x14ac:dyDescent="0.25">
      <c r="A1915" s="143" t="s">
        <v>6319</v>
      </c>
      <c r="B1915" s="34" t="s">
        <v>2282</v>
      </c>
      <c r="C1915" s="34" t="s">
        <v>52</v>
      </c>
      <c r="D1915" s="44" t="s">
        <v>53</v>
      </c>
      <c r="E1915" s="33">
        <v>88642.1</v>
      </c>
      <c r="F1915" s="33">
        <v>85232.29</v>
      </c>
      <c r="G1915" s="33"/>
      <c r="H1915" s="33">
        <f t="shared" si="29"/>
        <v>173874.39</v>
      </c>
    </row>
    <row r="1916" spans="1:8" x14ac:dyDescent="0.25">
      <c r="A1916" s="143" t="s">
        <v>6320</v>
      </c>
      <c r="B1916" s="34" t="s">
        <v>2283</v>
      </c>
      <c r="C1916" s="34" t="s">
        <v>52</v>
      </c>
      <c r="D1916" s="44" t="s">
        <v>53</v>
      </c>
      <c r="E1916" s="33">
        <v>47742.51</v>
      </c>
      <c r="F1916" s="33"/>
      <c r="G1916" s="33"/>
      <c r="H1916" s="33">
        <f t="shared" si="29"/>
        <v>47742.51</v>
      </c>
    </row>
    <row r="1917" spans="1:8" x14ac:dyDescent="0.25">
      <c r="A1917" s="143" t="s">
        <v>4421</v>
      </c>
      <c r="B1917" s="34" t="s">
        <v>2284</v>
      </c>
      <c r="C1917" s="34" t="s">
        <v>52</v>
      </c>
      <c r="D1917" s="44" t="s">
        <v>53</v>
      </c>
      <c r="E1917" s="33">
        <v>1949157.02</v>
      </c>
      <c r="F1917" s="33"/>
      <c r="G1917" s="33"/>
      <c r="H1917" s="33">
        <f t="shared" si="29"/>
        <v>1949157.02</v>
      </c>
    </row>
    <row r="1918" spans="1:8" x14ac:dyDescent="0.25">
      <c r="A1918" s="143" t="s">
        <v>6321</v>
      </c>
      <c r="B1918" s="34" t="s">
        <v>2285</v>
      </c>
      <c r="C1918" s="34" t="s">
        <v>52</v>
      </c>
      <c r="D1918" s="44" t="s">
        <v>53</v>
      </c>
      <c r="E1918" s="33">
        <v>37004.81</v>
      </c>
      <c r="F1918" s="33"/>
      <c r="G1918" s="33"/>
      <c r="H1918" s="33">
        <f t="shared" si="29"/>
        <v>37004.81</v>
      </c>
    </row>
    <row r="1919" spans="1:8" x14ac:dyDescent="0.25">
      <c r="A1919" s="143" t="s">
        <v>6322</v>
      </c>
      <c r="B1919" s="34" t="s">
        <v>2286</v>
      </c>
      <c r="C1919" s="34" t="s">
        <v>52</v>
      </c>
      <c r="D1919" s="44" t="s">
        <v>53</v>
      </c>
      <c r="E1919" s="33">
        <v>26639</v>
      </c>
      <c r="F1919" s="33"/>
      <c r="G1919" s="33"/>
      <c r="H1919" s="33">
        <f t="shared" si="29"/>
        <v>26639</v>
      </c>
    </row>
    <row r="1920" spans="1:8" x14ac:dyDescent="0.25">
      <c r="A1920" s="143" t="s">
        <v>6323</v>
      </c>
      <c r="B1920" s="34" t="s">
        <v>2287</v>
      </c>
      <c r="C1920" s="34" t="s">
        <v>52</v>
      </c>
      <c r="D1920" s="44" t="s">
        <v>53</v>
      </c>
      <c r="E1920" s="33">
        <v>10337.99</v>
      </c>
      <c r="F1920" s="33"/>
      <c r="G1920" s="33"/>
      <c r="H1920" s="33">
        <f t="shared" si="29"/>
        <v>10337.99</v>
      </c>
    </row>
    <row r="1921" spans="1:8" x14ac:dyDescent="0.25">
      <c r="A1921" s="143" t="s">
        <v>6324</v>
      </c>
      <c r="B1921" s="34" t="s">
        <v>2288</v>
      </c>
      <c r="C1921" s="34" t="s">
        <v>52</v>
      </c>
      <c r="D1921" s="44" t="s">
        <v>53</v>
      </c>
      <c r="E1921" s="33">
        <v>67723.91</v>
      </c>
      <c r="F1921" s="33"/>
      <c r="G1921" s="33"/>
      <c r="H1921" s="33">
        <f t="shared" si="29"/>
        <v>67723.91</v>
      </c>
    </row>
    <row r="1922" spans="1:8" x14ac:dyDescent="0.25">
      <c r="A1922" s="143" t="s">
        <v>6325</v>
      </c>
      <c r="B1922" s="34" t="s">
        <v>2289</v>
      </c>
      <c r="C1922" s="34" t="s">
        <v>52</v>
      </c>
      <c r="D1922" s="44" t="s">
        <v>53</v>
      </c>
      <c r="E1922" s="33">
        <v>130.28</v>
      </c>
      <c r="F1922" s="33"/>
      <c r="G1922" s="33"/>
      <c r="H1922" s="33">
        <f t="shared" si="29"/>
        <v>130.28</v>
      </c>
    </row>
    <row r="1923" spans="1:8" x14ac:dyDescent="0.25">
      <c r="A1923" s="143" t="s">
        <v>6326</v>
      </c>
      <c r="B1923" s="34" t="s">
        <v>2290</v>
      </c>
      <c r="C1923" s="34" t="s">
        <v>52</v>
      </c>
      <c r="D1923" s="44" t="s">
        <v>53</v>
      </c>
      <c r="E1923" s="33">
        <v>1659.86</v>
      </c>
      <c r="F1923" s="33"/>
      <c r="G1923" s="33"/>
      <c r="H1923" s="33">
        <f t="shared" si="29"/>
        <v>1659.86</v>
      </c>
    </row>
    <row r="1924" spans="1:8" x14ac:dyDescent="0.25">
      <c r="A1924" s="143" t="s">
        <v>6327</v>
      </c>
      <c r="B1924" s="34" t="s">
        <v>2291</v>
      </c>
      <c r="C1924" s="34" t="s">
        <v>52</v>
      </c>
      <c r="D1924" s="44" t="s">
        <v>53</v>
      </c>
      <c r="E1924" s="33">
        <v>17693.98</v>
      </c>
      <c r="F1924" s="33"/>
      <c r="G1924" s="33"/>
      <c r="H1924" s="33">
        <f t="shared" si="29"/>
        <v>17693.98</v>
      </c>
    </row>
    <row r="1925" spans="1:8" x14ac:dyDescent="0.25">
      <c r="A1925" s="143" t="s">
        <v>6328</v>
      </c>
      <c r="B1925" s="34" t="s">
        <v>2292</v>
      </c>
      <c r="C1925" s="34" t="s">
        <v>52</v>
      </c>
      <c r="D1925" s="44" t="s">
        <v>53</v>
      </c>
      <c r="E1925" s="33">
        <v>27927.72</v>
      </c>
      <c r="F1925" s="33"/>
      <c r="G1925" s="33"/>
      <c r="H1925" s="33">
        <f t="shared" si="29"/>
        <v>27927.72</v>
      </c>
    </row>
    <row r="1926" spans="1:8" x14ac:dyDescent="0.25">
      <c r="A1926" s="143" t="s">
        <v>6329</v>
      </c>
      <c r="B1926" s="34" t="s">
        <v>2293</v>
      </c>
      <c r="C1926" s="34" t="s">
        <v>52</v>
      </c>
      <c r="D1926" s="44" t="s">
        <v>53</v>
      </c>
      <c r="E1926" s="33">
        <v>52903.73</v>
      </c>
      <c r="F1926" s="33"/>
      <c r="G1926" s="33"/>
      <c r="H1926" s="33">
        <f t="shared" ref="H1926:H1989" si="30">E1926+F1926+G1926</f>
        <v>52903.73</v>
      </c>
    </row>
    <row r="1927" spans="1:8" x14ac:dyDescent="0.25">
      <c r="A1927" s="143" t="s">
        <v>6330</v>
      </c>
      <c r="B1927" s="34" t="s">
        <v>2294</v>
      </c>
      <c r="C1927" s="34" t="s">
        <v>52</v>
      </c>
      <c r="D1927" s="44" t="s">
        <v>53</v>
      </c>
      <c r="E1927" s="33">
        <v>42398.19</v>
      </c>
      <c r="F1927" s="33"/>
      <c r="G1927" s="33"/>
      <c r="H1927" s="33">
        <f t="shared" si="30"/>
        <v>42398.19</v>
      </c>
    </row>
    <row r="1928" spans="1:8" x14ac:dyDescent="0.25">
      <c r="A1928" s="143" t="s">
        <v>6331</v>
      </c>
      <c r="B1928" s="34" t="s">
        <v>2295</v>
      </c>
      <c r="C1928" s="34" t="s">
        <v>52</v>
      </c>
      <c r="D1928" s="44" t="s">
        <v>53</v>
      </c>
      <c r="E1928" s="33">
        <v>1735.86</v>
      </c>
      <c r="F1928" s="33"/>
      <c r="G1928" s="33"/>
      <c r="H1928" s="33">
        <f t="shared" si="30"/>
        <v>1735.86</v>
      </c>
    </row>
    <row r="1929" spans="1:8" x14ac:dyDescent="0.25">
      <c r="A1929" s="143" t="s">
        <v>6332</v>
      </c>
      <c r="B1929" s="34" t="s">
        <v>2296</v>
      </c>
      <c r="C1929" s="34" t="s">
        <v>52</v>
      </c>
      <c r="D1929" s="44" t="s">
        <v>53</v>
      </c>
      <c r="E1929" s="33">
        <v>425582.76</v>
      </c>
      <c r="F1929" s="33"/>
      <c r="G1929" s="33"/>
      <c r="H1929" s="33">
        <f t="shared" si="30"/>
        <v>425582.76</v>
      </c>
    </row>
    <row r="1930" spans="1:8" x14ac:dyDescent="0.25">
      <c r="A1930" s="143" t="s">
        <v>6333</v>
      </c>
      <c r="B1930" s="34" t="s">
        <v>2297</v>
      </c>
      <c r="C1930" s="34" t="s">
        <v>52</v>
      </c>
      <c r="D1930" s="44" t="s">
        <v>53</v>
      </c>
      <c r="E1930" s="33">
        <v>13247.77</v>
      </c>
      <c r="F1930" s="33"/>
      <c r="G1930" s="33"/>
      <c r="H1930" s="33">
        <f t="shared" si="30"/>
        <v>13247.77</v>
      </c>
    </row>
    <row r="1931" spans="1:8" x14ac:dyDescent="0.25">
      <c r="A1931" s="143" t="s">
        <v>6334</v>
      </c>
      <c r="B1931" s="34" t="s">
        <v>2298</v>
      </c>
      <c r="C1931" s="34" t="s">
        <v>52</v>
      </c>
      <c r="D1931" s="44" t="s">
        <v>53</v>
      </c>
      <c r="E1931" s="33">
        <v>255566.9</v>
      </c>
      <c r="F1931" s="33"/>
      <c r="G1931" s="33"/>
      <c r="H1931" s="33">
        <f t="shared" si="30"/>
        <v>255566.9</v>
      </c>
    </row>
    <row r="1932" spans="1:8" x14ac:dyDescent="0.25">
      <c r="A1932" s="143" t="s">
        <v>6335</v>
      </c>
      <c r="B1932" s="34" t="s">
        <v>2299</v>
      </c>
      <c r="C1932" s="34" t="s">
        <v>52</v>
      </c>
      <c r="D1932" s="44" t="s">
        <v>53</v>
      </c>
      <c r="E1932" s="33">
        <v>8833.76</v>
      </c>
      <c r="F1932" s="33"/>
      <c r="G1932" s="33"/>
      <c r="H1932" s="33">
        <f t="shared" si="30"/>
        <v>8833.76</v>
      </c>
    </row>
    <row r="1933" spans="1:8" x14ac:dyDescent="0.25">
      <c r="A1933" s="143" t="s">
        <v>6336</v>
      </c>
      <c r="B1933" s="34" t="s">
        <v>2300</v>
      </c>
      <c r="C1933" s="34" t="s">
        <v>52</v>
      </c>
      <c r="D1933" s="44" t="s">
        <v>53</v>
      </c>
      <c r="E1933" s="33">
        <v>708126.3</v>
      </c>
      <c r="F1933" s="33"/>
      <c r="G1933" s="33"/>
      <c r="H1933" s="33">
        <f t="shared" si="30"/>
        <v>708126.3</v>
      </c>
    </row>
    <row r="1934" spans="1:8" x14ac:dyDescent="0.25">
      <c r="A1934" s="143" t="s">
        <v>6337</v>
      </c>
      <c r="B1934" s="34" t="s">
        <v>2301</v>
      </c>
      <c r="C1934" s="34" t="s">
        <v>52</v>
      </c>
      <c r="D1934" s="44" t="s">
        <v>53</v>
      </c>
      <c r="E1934" s="33">
        <v>57797.31</v>
      </c>
      <c r="F1934" s="33"/>
      <c r="G1934" s="33"/>
      <c r="H1934" s="33">
        <f t="shared" si="30"/>
        <v>57797.31</v>
      </c>
    </row>
    <row r="1935" spans="1:8" x14ac:dyDescent="0.25">
      <c r="A1935" s="143"/>
      <c r="B1935" s="34" t="s">
        <v>2302</v>
      </c>
      <c r="C1935" s="34" t="s">
        <v>43</v>
      </c>
      <c r="D1935" s="24" t="s">
        <v>37</v>
      </c>
      <c r="E1935" s="33">
        <v>28117.15</v>
      </c>
      <c r="F1935" s="33">
        <v>96.18</v>
      </c>
      <c r="G1935" s="33"/>
      <c r="H1935" s="33">
        <f t="shared" si="30"/>
        <v>28213.33</v>
      </c>
    </row>
    <row r="1936" spans="1:8" x14ac:dyDescent="0.25">
      <c r="A1936" s="143" t="s">
        <v>6338</v>
      </c>
      <c r="B1936" s="34" t="s">
        <v>2303</v>
      </c>
      <c r="C1936" s="34" t="s">
        <v>43</v>
      </c>
      <c r="D1936" s="24" t="s">
        <v>37</v>
      </c>
      <c r="E1936" s="33">
        <v>350369.4</v>
      </c>
      <c r="F1936" s="33">
        <v>228734.49</v>
      </c>
      <c r="G1936" s="33"/>
      <c r="H1936" s="33">
        <f t="shared" si="30"/>
        <v>579103.89</v>
      </c>
    </row>
    <row r="1937" spans="1:8" x14ac:dyDescent="0.25">
      <c r="A1937" s="143" t="s">
        <v>6339</v>
      </c>
      <c r="B1937" s="34" t="s">
        <v>2304</v>
      </c>
      <c r="C1937" s="34" t="s">
        <v>43</v>
      </c>
      <c r="D1937" s="24" t="s">
        <v>37</v>
      </c>
      <c r="E1937" s="33">
        <v>1341566.3299999998</v>
      </c>
      <c r="F1937" s="33"/>
      <c r="G1937" s="33"/>
      <c r="H1937" s="33">
        <f t="shared" si="30"/>
        <v>1341566.3299999998</v>
      </c>
    </row>
    <row r="1938" spans="1:8" x14ac:dyDescent="0.25">
      <c r="A1938" s="143" t="s">
        <v>6340</v>
      </c>
      <c r="B1938" s="34" t="s">
        <v>2305</v>
      </c>
      <c r="C1938" s="34" t="s">
        <v>43</v>
      </c>
      <c r="D1938" s="24" t="s">
        <v>37</v>
      </c>
      <c r="E1938" s="33">
        <v>341880.62</v>
      </c>
      <c r="F1938" s="33">
        <v>21295.06</v>
      </c>
      <c r="G1938" s="33"/>
      <c r="H1938" s="33">
        <f t="shared" si="30"/>
        <v>363175.67999999999</v>
      </c>
    </row>
    <row r="1939" spans="1:8" x14ac:dyDescent="0.25">
      <c r="A1939" s="143" t="s">
        <v>4431</v>
      </c>
      <c r="B1939" s="34" t="s">
        <v>2306</v>
      </c>
      <c r="C1939" s="34" t="s">
        <v>43</v>
      </c>
      <c r="D1939" s="24" t="s">
        <v>37</v>
      </c>
      <c r="E1939" s="33">
        <v>9977569.9300000016</v>
      </c>
      <c r="F1939" s="33">
        <v>1980841.3</v>
      </c>
      <c r="G1939" s="33"/>
      <c r="H1939" s="33">
        <f t="shared" si="30"/>
        <v>11958411.230000002</v>
      </c>
    </row>
    <row r="1940" spans="1:8" x14ac:dyDescent="0.25">
      <c r="A1940" s="143" t="s">
        <v>6341</v>
      </c>
      <c r="B1940" s="34" t="s">
        <v>2307</v>
      </c>
      <c r="C1940" s="34" t="s">
        <v>43</v>
      </c>
      <c r="D1940" s="24" t="s">
        <v>37</v>
      </c>
      <c r="E1940" s="33">
        <v>281691.03999999998</v>
      </c>
      <c r="F1940" s="33">
        <v>258011.4</v>
      </c>
      <c r="G1940" s="33"/>
      <c r="H1940" s="33">
        <f t="shared" si="30"/>
        <v>539702.43999999994</v>
      </c>
    </row>
    <row r="1941" spans="1:8" x14ac:dyDescent="0.25">
      <c r="A1941" s="143" t="s">
        <v>6342</v>
      </c>
      <c r="B1941" s="34" t="s">
        <v>2308</v>
      </c>
      <c r="C1941" s="34" t="s">
        <v>43</v>
      </c>
      <c r="D1941" s="24" t="s">
        <v>37</v>
      </c>
      <c r="E1941" s="33">
        <v>6307926.0499999998</v>
      </c>
      <c r="F1941" s="33">
        <v>312784.44</v>
      </c>
      <c r="G1941" s="33"/>
      <c r="H1941" s="33">
        <f t="shared" si="30"/>
        <v>6620710.4900000002</v>
      </c>
    </row>
    <row r="1942" spans="1:8" x14ac:dyDescent="0.25">
      <c r="A1942" s="143" t="s">
        <v>4539</v>
      </c>
      <c r="B1942" s="34" t="s">
        <v>2309</v>
      </c>
      <c r="C1942" s="34" t="s">
        <v>43</v>
      </c>
      <c r="D1942" s="24" t="s">
        <v>37</v>
      </c>
      <c r="E1942" s="33">
        <v>4029555.81</v>
      </c>
      <c r="F1942" s="33"/>
      <c r="G1942" s="33"/>
      <c r="H1942" s="33">
        <f t="shared" si="30"/>
        <v>4029555.81</v>
      </c>
    </row>
    <row r="1943" spans="1:8" x14ac:dyDescent="0.25">
      <c r="A1943" s="143" t="s">
        <v>6343</v>
      </c>
      <c r="B1943" s="34" t="s">
        <v>2310</v>
      </c>
      <c r="C1943" s="34" t="s">
        <v>43</v>
      </c>
      <c r="D1943" s="24" t="s">
        <v>37</v>
      </c>
      <c r="E1943" s="33">
        <v>1118650.6599999999</v>
      </c>
      <c r="F1943" s="33"/>
      <c r="G1943" s="33"/>
      <c r="H1943" s="33">
        <f t="shared" si="30"/>
        <v>1118650.6599999999</v>
      </c>
    </row>
    <row r="1944" spans="1:8" x14ac:dyDescent="0.25">
      <c r="A1944" s="143" t="s">
        <v>6344</v>
      </c>
      <c r="B1944" s="34" t="s">
        <v>2311</v>
      </c>
      <c r="C1944" s="34" t="s">
        <v>43</v>
      </c>
      <c r="D1944" s="24" t="s">
        <v>37</v>
      </c>
      <c r="E1944" s="33">
        <v>28540.91</v>
      </c>
      <c r="F1944" s="33"/>
      <c r="G1944" s="33"/>
      <c r="H1944" s="33">
        <f t="shared" si="30"/>
        <v>28540.91</v>
      </c>
    </row>
    <row r="1945" spans="1:8" x14ac:dyDescent="0.25">
      <c r="A1945" s="143" t="s">
        <v>6345</v>
      </c>
      <c r="B1945" s="34" t="s">
        <v>2312</v>
      </c>
      <c r="C1945" s="34" t="s">
        <v>43</v>
      </c>
      <c r="D1945" s="24" t="s">
        <v>37</v>
      </c>
      <c r="E1945" s="33">
        <v>250874.06</v>
      </c>
      <c r="F1945" s="33"/>
      <c r="G1945" s="33"/>
      <c r="H1945" s="33">
        <f t="shared" si="30"/>
        <v>250874.06</v>
      </c>
    </row>
    <row r="1946" spans="1:8" x14ac:dyDescent="0.25">
      <c r="A1946" s="143" t="s">
        <v>6346</v>
      </c>
      <c r="B1946" s="34" t="s">
        <v>2313</v>
      </c>
      <c r="C1946" s="34" t="s">
        <v>43</v>
      </c>
      <c r="D1946" s="24" t="s">
        <v>37</v>
      </c>
      <c r="E1946" s="33">
        <v>476017.28</v>
      </c>
      <c r="F1946" s="33"/>
      <c r="G1946" s="33"/>
      <c r="H1946" s="33">
        <f t="shared" si="30"/>
        <v>476017.28</v>
      </c>
    </row>
    <row r="1947" spans="1:8" x14ac:dyDescent="0.25">
      <c r="A1947" s="143" t="s">
        <v>6347</v>
      </c>
      <c r="B1947" s="34" t="s">
        <v>2314</v>
      </c>
      <c r="C1947" s="34" t="s">
        <v>43</v>
      </c>
      <c r="D1947" s="24" t="s">
        <v>37</v>
      </c>
      <c r="E1947" s="33">
        <v>1095910.5</v>
      </c>
      <c r="F1947" s="33"/>
      <c r="G1947" s="33"/>
      <c r="H1947" s="33">
        <f t="shared" si="30"/>
        <v>1095910.5</v>
      </c>
    </row>
    <row r="1948" spans="1:8" x14ac:dyDescent="0.25">
      <c r="A1948" s="143" t="s">
        <v>4375</v>
      </c>
      <c r="B1948" s="34" t="s">
        <v>2315</v>
      </c>
      <c r="C1948" s="34" t="s">
        <v>43</v>
      </c>
      <c r="D1948" s="24" t="s">
        <v>37</v>
      </c>
      <c r="E1948" s="33">
        <v>1879716.41</v>
      </c>
      <c r="F1948" s="33">
        <v>66787.48</v>
      </c>
      <c r="G1948" s="33"/>
      <c r="H1948" s="33">
        <f t="shared" si="30"/>
        <v>1946503.89</v>
      </c>
    </row>
    <row r="1949" spans="1:8" x14ac:dyDescent="0.25">
      <c r="A1949" s="143" t="s">
        <v>4540</v>
      </c>
      <c r="B1949" s="34" t="s">
        <v>262</v>
      </c>
      <c r="C1949" s="34" t="s">
        <v>43</v>
      </c>
      <c r="D1949" s="24" t="s">
        <v>37</v>
      </c>
      <c r="E1949" s="33">
        <v>127800.12</v>
      </c>
      <c r="F1949" s="33">
        <v>134704.57999999999</v>
      </c>
      <c r="G1949" s="33"/>
      <c r="H1949" s="33">
        <f t="shared" si="30"/>
        <v>262504.69999999995</v>
      </c>
    </row>
    <row r="1950" spans="1:8" x14ac:dyDescent="0.25">
      <c r="A1950" s="143" t="s">
        <v>6348</v>
      </c>
      <c r="B1950" s="34" t="s">
        <v>2316</v>
      </c>
      <c r="C1950" s="34" t="s">
        <v>43</v>
      </c>
      <c r="D1950" s="24" t="s">
        <v>37</v>
      </c>
      <c r="E1950" s="33">
        <v>6947081.1799999997</v>
      </c>
      <c r="F1950" s="33">
        <v>2326070.71</v>
      </c>
      <c r="G1950" s="33"/>
      <c r="H1950" s="33">
        <f t="shared" si="30"/>
        <v>9273151.8900000006</v>
      </c>
    </row>
    <row r="1951" spans="1:8" x14ac:dyDescent="0.25">
      <c r="A1951" s="143" t="s">
        <v>6349</v>
      </c>
      <c r="B1951" s="34" t="s">
        <v>2317</v>
      </c>
      <c r="C1951" s="34" t="s">
        <v>43</v>
      </c>
      <c r="D1951" s="24" t="s">
        <v>37</v>
      </c>
      <c r="E1951" s="33">
        <v>412704.42</v>
      </c>
      <c r="F1951" s="33"/>
      <c r="G1951" s="33"/>
      <c r="H1951" s="33">
        <f t="shared" si="30"/>
        <v>412704.42</v>
      </c>
    </row>
    <row r="1952" spans="1:8" x14ac:dyDescent="0.25">
      <c r="A1952" s="143" t="s">
        <v>6350</v>
      </c>
      <c r="B1952" s="34" t="s">
        <v>2318</v>
      </c>
      <c r="C1952" s="34" t="s">
        <v>43</v>
      </c>
      <c r="D1952" s="24" t="s">
        <v>37</v>
      </c>
      <c r="E1952" s="33">
        <v>1096.2</v>
      </c>
      <c r="F1952" s="33"/>
      <c r="G1952" s="33"/>
      <c r="H1952" s="33">
        <f t="shared" si="30"/>
        <v>1096.2</v>
      </c>
    </row>
    <row r="1953" spans="1:8" x14ac:dyDescent="0.25">
      <c r="A1953" s="143" t="s">
        <v>6351</v>
      </c>
      <c r="B1953" s="34" t="s">
        <v>2319</v>
      </c>
      <c r="C1953" s="34" t="s">
        <v>43</v>
      </c>
      <c r="D1953" s="24" t="s">
        <v>37</v>
      </c>
      <c r="E1953" s="33">
        <v>20166.84</v>
      </c>
      <c r="F1953" s="33"/>
      <c r="G1953" s="33"/>
      <c r="H1953" s="33">
        <f t="shared" si="30"/>
        <v>20166.84</v>
      </c>
    </row>
    <row r="1954" spans="1:8" x14ac:dyDescent="0.25">
      <c r="A1954" s="143" t="s">
        <v>4377</v>
      </c>
      <c r="B1954" s="34" t="s">
        <v>195</v>
      </c>
      <c r="C1954" s="34" t="s">
        <v>43</v>
      </c>
      <c r="D1954" s="24" t="s">
        <v>37</v>
      </c>
      <c r="E1954" s="33">
        <v>2160884.0099999998</v>
      </c>
      <c r="F1954" s="33">
        <v>1094606.6200000001</v>
      </c>
      <c r="G1954" s="33"/>
      <c r="H1954" s="33">
        <f t="shared" si="30"/>
        <v>3255490.63</v>
      </c>
    </row>
    <row r="1955" spans="1:8" x14ac:dyDescent="0.25">
      <c r="A1955" s="143" t="s">
        <v>6352</v>
      </c>
      <c r="B1955" s="34" t="s">
        <v>2320</v>
      </c>
      <c r="C1955" s="34" t="s">
        <v>43</v>
      </c>
      <c r="D1955" s="24" t="s">
        <v>37</v>
      </c>
      <c r="E1955" s="33">
        <v>312065.89</v>
      </c>
      <c r="F1955" s="33">
        <v>81920.490000000005</v>
      </c>
      <c r="G1955" s="33"/>
      <c r="H1955" s="33">
        <f t="shared" si="30"/>
        <v>393986.38</v>
      </c>
    </row>
    <row r="1956" spans="1:8" x14ac:dyDescent="0.25">
      <c r="A1956" s="143" t="s">
        <v>6353</v>
      </c>
      <c r="B1956" s="34" t="s">
        <v>2321</v>
      </c>
      <c r="C1956" s="34" t="s">
        <v>43</v>
      </c>
      <c r="D1956" s="24" t="s">
        <v>37</v>
      </c>
      <c r="E1956" s="33">
        <v>3163.23</v>
      </c>
      <c r="F1956" s="33"/>
      <c r="G1956" s="33"/>
      <c r="H1956" s="33">
        <f t="shared" si="30"/>
        <v>3163.23</v>
      </c>
    </row>
    <row r="1957" spans="1:8" x14ac:dyDescent="0.25">
      <c r="A1957" s="143" t="s">
        <v>6354</v>
      </c>
      <c r="B1957" s="34" t="s">
        <v>2322</v>
      </c>
      <c r="C1957" s="34" t="s">
        <v>43</v>
      </c>
      <c r="D1957" s="24" t="s">
        <v>37</v>
      </c>
      <c r="E1957" s="33">
        <v>166214.59</v>
      </c>
      <c r="F1957" s="33">
        <v>87272.57</v>
      </c>
      <c r="G1957" s="33"/>
      <c r="H1957" s="33">
        <f t="shared" si="30"/>
        <v>253487.16</v>
      </c>
    </row>
    <row r="1958" spans="1:8" x14ac:dyDescent="0.25">
      <c r="A1958" s="143" t="s">
        <v>6355</v>
      </c>
      <c r="B1958" s="34" t="s">
        <v>2323</v>
      </c>
      <c r="C1958" s="34" t="s">
        <v>43</v>
      </c>
      <c r="D1958" s="24" t="s">
        <v>37</v>
      </c>
      <c r="E1958" s="33">
        <v>169274.97999999998</v>
      </c>
      <c r="F1958" s="33">
        <v>67114.84</v>
      </c>
      <c r="G1958" s="33"/>
      <c r="H1958" s="33">
        <f t="shared" si="30"/>
        <v>236389.81999999998</v>
      </c>
    </row>
    <row r="1959" spans="1:8" x14ac:dyDescent="0.25">
      <c r="A1959" s="143" t="s">
        <v>6356</v>
      </c>
      <c r="B1959" s="34" t="s">
        <v>2324</v>
      </c>
      <c r="C1959" s="34" t="s">
        <v>43</v>
      </c>
      <c r="D1959" s="24" t="s">
        <v>37</v>
      </c>
      <c r="E1959" s="33">
        <v>93712.22</v>
      </c>
      <c r="F1959" s="33"/>
      <c r="G1959" s="33"/>
      <c r="H1959" s="33">
        <f t="shared" si="30"/>
        <v>93712.22</v>
      </c>
    </row>
    <row r="1960" spans="1:8" x14ac:dyDescent="0.25">
      <c r="A1960" s="143" t="s">
        <v>6357</v>
      </c>
      <c r="B1960" s="34" t="s">
        <v>2325</v>
      </c>
      <c r="C1960" s="34" t="s">
        <v>43</v>
      </c>
      <c r="D1960" s="24" t="s">
        <v>37</v>
      </c>
      <c r="E1960" s="33">
        <v>636233.69999999995</v>
      </c>
      <c r="F1960" s="33">
        <v>294188.55</v>
      </c>
      <c r="G1960" s="33"/>
      <c r="H1960" s="33">
        <f t="shared" si="30"/>
        <v>930422.25</v>
      </c>
    </row>
    <row r="1961" spans="1:8" x14ac:dyDescent="0.25">
      <c r="A1961" s="143" t="s">
        <v>6358</v>
      </c>
      <c r="B1961" s="34" t="s">
        <v>2326</v>
      </c>
      <c r="C1961" s="34" t="s">
        <v>43</v>
      </c>
      <c r="D1961" s="24" t="s">
        <v>37</v>
      </c>
      <c r="E1961" s="33">
        <v>538150.49</v>
      </c>
      <c r="F1961" s="33"/>
      <c r="G1961" s="33"/>
      <c r="H1961" s="33">
        <f t="shared" si="30"/>
        <v>538150.49</v>
      </c>
    </row>
    <row r="1962" spans="1:8" x14ac:dyDescent="0.25">
      <c r="A1962" s="143"/>
      <c r="B1962" s="34" t="s">
        <v>2327</v>
      </c>
      <c r="C1962" s="34" t="s">
        <v>43</v>
      </c>
      <c r="D1962" s="24" t="s">
        <v>37</v>
      </c>
      <c r="E1962" s="33">
        <v>184282.75</v>
      </c>
      <c r="F1962" s="33">
        <v>53791.16</v>
      </c>
      <c r="G1962" s="33"/>
      <c r="H1962" s="33">
        <f t="shared" si="30"/>
        <v>238073.91</v>
      </c>
    </row>
    <row r="1963" spans="1:8" x14ac:dyDescent="0.25">
      <c r="A1963" s="143" t="s">
        <v>6359</v>
      </c>
      <c r="B1963" s="34" t="s">
        <v>2328</v>
      </c>
      <c r="C1963" s="34" t="s">
        <v>43</v>
      </c>
      <c r="D1963" s="24" t="s">
        <v>37</v>
      </c>
      <c r="E1963" s="33">
        <v>167999.59999999998</v>
      </c>
      <c r="F1963" s="33"/>
      <c r="G1963" s="33"/>
      <c r="H1963" s="33">
        <f t="shared" si="30"/>
        <v>167999.59999999998</v>
      </c>
    </row>
    <row r="1964" spans="1:8" x14ac:dyDescent="0.25">
      <c r="A1964" s="143" t="s">
        <v>6360</v>
      </c>
      <c r="B1964" s="34" t="s">
        <v>2329</v>
      </c>
      <c r="C1964" s="34" t="s">
        <v>43</v>
      </c>
      <c r="D1964" s="24" t="s">
        <v>37</v>
      </c>
      <c r="E1964" s="33">
        <v>106973.39000000001</v>
      </c>
      <c r="F1964" s="33">
        <v>16688.14</v>
      </c>
      <c r="G1964" s="33"/>
      <c r="H1964" s="33">
        <f t="shared" si="30"/>
        <v>123661.53000000001</v>
      </c>
    </row>
    <row r="1965" spans="1:8" x14ac:dyDescent="0.25">
      <c r="A1965" s="143" t="s">
        <v>6361</v>
      </c>
      <c r="B1965" s="34" t="s">
        <v>2330</v>
      </c>
      <c r="C1965" s="34" t="s">
        <v>43</v>
      </c>
      <c r="D1965" s="24" t="s">
        <v>37</v>
      </c>
      <c r="E1965" s="33">
        <v>22564.870000000003</v>
      </c>
      <c r="F1965" s="33"/>
      <c r="G1965" s="33"/>
      <c r="H1965" s="33">
        <f t="shared" si="30"/>
        <v>22564.870000000003</v>
      </c>
    </row>
    <row r="1966" spans="1:8" x14ac:dyDescent="0.25">
      <c r="A1966" s="143" t="s">
        <v>6362</v>
      </c>
      <c r="B1966" s="34" t="s">
        <v>2331</v>
      </c>
      <c r="C1966" s="34" t="s">
        <v>43</v>
      </c>
      <c r="D1966" s="24" t="s">
        <v>37</v>
      </c>
      <c r="E1966" s="33">
        <v>372476.98</v>
      </c>
      <c r="F1966" s="33">
        <v>81681.7</v>
      </c>
      <c r="G1966" s="33"/>
      <c r="H1966" s="33">
        <f t="shared" si="30"/>
        <v>454158.68</v>
      </c>
    </row>
    <row r="1967" spans="1:8" x14ac:dyDescent="0.25">
      <c r="A1967" s="143" t="s">
        <v>6363</v>
      </c>
      <c r="B1967" s="34" t="s">
        <v>2332</v>
      </c>
      <c r="C1967" s="34" t="s">
        <v>43</v>
      </c>
      <c r="D1967" s="24" t="s">
        <v>37</v>
      </c>
      <c r="E1967" s="33">
        <v>104093.89</v>
      </c>
      <c r="F1967" s="33"/>
      <c r="G1967" s="33"/>
      <c r="H1967" s="33">
        <f t="shared" si="30"/>
        <v>104093.89</v>
      </c>
    </row>
    <row r="1968" spans="1:8" x14ac:dyDescent="0.25">
      <c r="A1968" s="143" t="s">
        <v>6364</v>
      </c>
      <c r="B1968" s="34" t="s">
        <v>2333</v>
      </c>
      <c r="C1968" s="34" t="s">
        <v>43</v>
      </c>
      <c r="D1968" s="24" t="s">
        <v>37</v>
      </c>
      <c r="E1968" s="33">
        <v>513494.98</v>
      </c>
      <c r="F1968" s="33">
        <v>147872.32999999999</v>
      </c>
      <c r="G1968" s="33"/>
      <c r="H1968" s="33">
        <f t="shared" si="30"/>
        <v>661367.30999999994</v>
      </c>
    </row>
    <row r="1969" spans="1:8" x14ac:dyDescent="0.25">
      <c r="A1969" s="143" t="s">
        <v>6365</v>
      </c>
      <c r="B1969" s="34" t="s">
        <v>2334</v>
      </c>
      <c r="C1969" s="34" t="s">
        <v>43</v>
      </c>
      <c r="D1969" s="24" t="s">
        <v>37</v>
      </c>
      <c r="E1969" s="33">
        <v>79023.19</v>
      </c>
      <c r="F1969" s="33">
        <v>124886.47</v>
      </c>
      <c r="G1969" s="33"/>
      <c r="H1969" s="33">
        <f t="shared" si="30"/>
        <v>203909.66</v>
      </c>
    </row>
    <row r="1970" spans="1:8" x14ac:dyDescent="0.25">
      <c r="A1970" s="143" t="s">
        <v>6366</v>
      </c>
      <c r="B1970" s="34" t="s">
        <v>2335</v>
      </c>
      <c r="C1970" s="34" t="s">
        <v>43</v>
      </c>
      <c r="D1970" s="24" t="s">
        <v>37</v>
      </c>
      <c r="E1970" s="33">
        <v>501491.95</v>
      </c>
      <c r="F1970" s="33"/>
      <c r="G1970" s="33"/>
      <c r="H1970" s="33">
        <f t="shared" si="30"/>
        <v>501491.95</v>
      </c>
    </row>
    <row r="1971" spans="1:8" x14ac:dyDescent="0.25">
      <c r="A1971" s="143" t="s">
        <v>4380</v>
      </c>
      <c r="B1971" s="34" t="s">
        <v>43</v>
      </c>
      <c r="C1971" s="34" t="s">
        <v>43</v>
      </c>
      <c r="D1971" s="24" t="s">
        <v>37</v>
      </c>
      <c r="E1971" s="33">
        <v>208036041.75999999</v>
      </c>
      <c r="F1971" s="33">
        <v>39817191.129999995</v>
      </c>
      <c r="G1971" s="33"/>
      <c r="H1971" s="33">
        <f t="shared" si="30"/>
        <v>247853232.88999999</v>
      </c>
    </row>
    <row r="1972" spans="1:8" x14ac:dyDescent="0.25">
      <c r="A1972" s="143" t="s">
        <v>4381</v>
      </c>
      <c r="B1972" s="34" t="s">
        <v>211</v>
      </c>
      <c r="C1972" s="34" t="s">
        <v>43</v>
      </c>
      <c r="D1972" s="24" t="s">
        <v>37</v>
      </c>
      <c r="E1972" s="33">
        <v>3352110.17</v>
      </c>
      <c r="F1972" s="33">
        <v>184594.61</v>
      </c>
      <c r="G1972" s="33"/>
      <c r="H1972" s="33">
        <f t="shared" si="30"/>
        <v>3536704.78</v>
      </c>
    </row>
    <row r="1973" spans="1:8" x14ac:dyDescent="0.25">
      <c r="A1973" s="143" t="s">
        <v>6367</v>
      </c>
      <c r="B1973" s="34" t="s">
        <v>2336</v>
      </c>
      <c r="C1973" s="34" t="s">
        <v>43</v>
      </c>
      <c r="D1973" s="24" t="s">
        <v>37</v>
      </c>
      <c r="E1973" s="33">
        <v>560687.53</v>
      </c>
      <c r="F1973" s="33"/>
      <c r="G1973" s="33"/>
      <c r="H1973" s="33">
        <f t="shared" si="30"/>
        <v>560687.53</v>
      </c>
    </row>
    <row r="1974" spans="1:8" x14ac:dyDescent="0.25">
      <c r="A1974" s="143" t="s">
        <v>6368</v>
      </c>
      <c r="B1974" s="34" t="s">
        <v>2337</v>
      </c>
      <c r="C1974" s="34" t="s">
        <v>43</v>
      </c>
      <c r="D1974" s="24" t="s">
        <v>37</v>
      </c>
      <c r="E1974" s="33">
        <v>2550594.75</v>
      </c>
      <c r="F1974" s="33">
        <v>363813.03</v>
      </c>
      <c r="G1974" s="33"/>
      <c r="H1974" s="33">
        <f t="shared" si="30"/>
        <v>2914407.7800000003</v>
      </c>
    </row>
    <row r="1975" spans="1:8" x14ac:dyDescent="0.25">
      <c r="A1975" s="143" t="s">
        <v>6369</v>
      </c>
      <c r="B1975" s="34" t="s">
        <v>2338</v>
      </c>
      <c r="C1975" s="34" t="s">
        <v>43</v>
      </c>
      <c r="D1975" s="24" t="s">
        <v>37</v>
      </c>
      <c r="E1975" s="33">
        <v>14645887.67</v>
      </c>
      <c r="F1975" s="33"/>
      <c r="G1975" s="33"/>
      <c r="H1975" s="33">
        <f t="shared" si="30"/>
        <v>14645887.67</v>
      </c>
    </row>
    <row r="1976" spans="1:8" x14ac:dyDescent="0.25">
      <c r="A1976" s="143" t="s">
        <v>6370</v>
      </c>
      <c r="B1976" s="34" t="s">
        <v>2339</v>
      </c>
      <c r="C1976" s="34" t="s">
        <v>43</v>
      </c>
      <c r="D1976" s="24" t="s">
        <v>37</v>
      </c>
      <c r="E1976" s="33">
        <v>589741.86</v>
      </c>
      <c r="F1976" s="33"/>
      <c r="G1976" s="33"/>
      <c r="H1976" s="33">
        <f t="shared" si="30"/>
        <v>589741.86</v>
      </c>
    </row>
    <row r="1977" spans="1:8" x14ac:dyDescent="0.25">
      <c r="A1977" s="143" t="s">
        <v>6371</v>
      </c>
      <c r="B1977" s="34" t="s">
        <v>2340</v>
      </c>
      <c r="C1977" s="34" t="s">
        <v>43</v>
      </c>
      <c r="D1977" s="24" t="s">
        <v>37</v>
      </c>
      <c r="E1977" s="33"/>
      <c r="F1977" s="33">
        <v>88003.839999999997</v>
      </c>
      <c r="G1977" s="33"/>
      <c r="H1977" s="33">
        <f t="shared" si="30"/>
        <v>88003.839999999997</v>
      </c>
    </row>
    <row r="1978" spans="1:8" x14ac:dyDescent="0.25">
      <c r="A1978" s="143" t="s">
        <v>4437</v>
      </c>
      <c r="B1978" s="34" t="s">
        <v>2341</v>
      </c>
      <c r="C1978" s="34" t="s">
        <v>43</v>
      </c>
      <c r="D1978" s="24" t="s">
        <v>37</v>
      </c>
      <c r="E1978" s="33">
        <v>4430703.04</v>
      </c>
      <c r="F1978" s="33">
        <v>987817.5</v>
      </c>
      <c r="G1978" s="33"/>
      <c r="H1978" s="33">
        <f t="shared" si="30"/>
        <v>5418520.54</v>
      </c>
    </row>
    <row r="1979" spans="1:8" x14ac:dyDescent="0.25">
      <c r="A1979" s="143" t="s">
        <v>6372</v>
      </c>
      <c r="B1979" s="34" t="s">
        <v>2342</v>
      </c>
      <c r="C1979" s="34" t="s">
        <v>43</v>
      </c>
      <c r="D1979" s="24" t="s">
        <v>37</v>
      </c>
      <c r="E1979" s="33">
        <v>3831567.16</v>
      </c>
      <c r="F1979" s="33"/>
      <c r="G1979" s="33"/>
      <c r="H1979" s="33">
        <f t="shared" si="30"/>
        <v>3831567.16</v>
      </c>
    </row>
    <row r="1980" spans="1:8" x14ac:dyDescent="0.25">
      <c r="A1980" s="143" t="s">
        <v>6373</v>
      </c>
      <c r="B1980" s="34" t="s">
        <v>2343</v>
      </c>
      <c r="C1980" s="34" t="s">
        <v>43</v>
      </c>
      <c r="D1980" s="24" t="s">
        <v>37</v>
      </c>
      <c r="E1980" s="33">
        <v>1792489.96</v>
      </c>
      <c r="F1980" s="33">
        <v>77646.259999999995</v>
      </c>
      <c r="G1980" s="33"/>
      <c r="H1980" s="33">
        <f t="shared" si="30"/>
        <v>1870136.22</v>
      </c>
    </row>
    <row r="1981" spans="1:8" x14ac:dyDescent="0.25">
      <c r="A1981" s="143" t="s">
        <v>6374</v>
      </c>
      <c r="B1981" s="34" t="s">
        <v>2344</v>
      </c>
      <c r="C1981" s="34" t="s">
        <v>43</v>
      </c>
      <c r="D1981" s="24" t="s">
        <v>37</v>
      </c>
      <c r="E1981" s="33">
        <v>216115.49</v>
      </c>
      <c r="F1981" s="33">
        <v>4542.6899999999996</v>
      </c>
      <c r="G1981" s="33"/>
      <c r="H1981" s="33">
        <f t="shared" si="30"/>
        <v>220658.18</v>
      </c>
    </row>
    <row r="1982" spans="1:8" x14ac:dyDescent="0.25">
      <c r="A1982" s="143" t="s">
        <v>6375</v>
      </c>
      <c r="B1982" s="34" t="s">
        <v>2345</v>
      </c>
      <c r="C1982" s="34" t="s">
        <v>43</v>
      </c>
      <c r="D1982" s="24" t="s">
        <v>37</v>
      </c>
      <c r="E1982" s="33">
        <v>394196.23</v>
      </c>
      <c r="F1982" s="33">
        <v>14206.32</v>
      </c>
      <c r="G1982" s="33"/>
      <c r="H1982" s="33">
        <f t="shared" si="30"/>
        <v>408402.55</v>
      </c>
    </row>
    <row r="1983" spans="1:8" x14ac:dyDescent="0.25">
      <c r="A1983" s="143" t="s">
        <v>6376</v>
      </c>
      <c r="B1983" s="34" t="s">
        <v>2346</v>
      </c>
      <c r="C1983" s="34" t="s">
        <v>43</v>
      </c>
      <c r="D1983" s="24" t="s">
        <v>37</v>
      </c>
      <c r="E1983" s="33">
        <v>658610.73</v>
      </c>
      <c r="F1983" s="33">
        <v>7254.62</v>
      </c>
      <c r="G1983" s="33"/>
      <c r="H1983" s="33">
        <f t="shared" si="30"/>
        <v>665865.35</v>
      </c>
    </row>
    <row r="1984" spans="1:8" x14ac:dyDescent="0.25">
      <c r="A1984" s="143" t="s">
        <v>4415</v>
      </c>
      <c r="B1984" s="34" t="s">
        <v>212</v>
      </c>
      <c r="C1984" s="34" t="s">
        <v>43</v>
      </c>
      <c r="D1984" s="24" t="s">
        <v>37</v>
      </c>
      <c r="E1984" s="33">
        <v>2702079.72</v>
      </c>
      <c r="F1984" s="33">
        <v>547137.74</v>
      </c>
      <c r="G1984" s="33"/>
      <c r="H1984" s="33">
        <f t="shared" si="30"/>
        <v>3249217.46</v>
      </c>
    </row>
    <row r="1985" spans="1:8" x14ac:dyDescent="0.25">
      <c r="A1985" s="143" t="s">
        <v>6377</v>
      </c>
      <c r="B1985" s="34" t="s">
        <v>2347</v>
      </c>
      <c r="C1985" s="34" t="s">
        <v>43</v>
      </c>
      <c r="D1985" s="24" t="s">
        <v>37</v>
      </c>
      <c r="E1985" s="33">
        <v>95277.36</v>
      </c>
      <c r="F1985" s="33"/>
      <c r="G1985" s="33"/>
      <c r="H1985" s="33">
        <f t="shared" si="30"/>
        <v>95277.36</v>
      </c>
    </row>
    <row r="1986" spans="1:8" x14ac:dyDescent="0.25">
      <c r="A1986" s="143" t="s">
        <v>6378</v>
      </c>
      <c r="B1986" s="34" t="s">
        <v>2348</v>
      </c>
      <c r="C1986" s="34" t="s">
        <v>43</v>
      </c>
      <c r="D1986" s="24" t="s">
        <v>37</v>
      </c>
      <c r="E1986" s="33">
        <v>1423514.54</v>
      </c>
      <c r="F1986" s="33">
        <v>288942.38</v>
      </c>
      <c r="G1986" s="33"/>
      <c r="H1986" s="33">
        <f t="shared" si="30"/>
        <v>1712456.92</v>
      </c>
    </row>
    <row r="1987" spans="1:8" x14ac:dyDescent="0.25">
      <c r="A1987" s="143" t="s">
        <v>6379</v>
      </c>
      <c r="B1987" s="34" t="s">
        <v>2349</v>
      </c>
      <c r="C1987" s="34" t="s">
        <v>43</v>
      </c>
      <c r="D1987" s="24" t="s">
        <v>37</v>
      </c>
      <c r="E1987" s="33">
        <v>1072097.3799999999</v>
      </c>
      <c r="F1987" s="33"/>
      <c r="G1987" s="33"/>
      <c r="H1987" s="33">
        <f t="shared" si="30"/>
        <v>1072097.3799999999</v>
      </c>
    </row>
    <row r="1988" spans="1:8" x14ac:dyDescent="0.25">
      <c r="A1988" s="143" t="s">
        <v>6380</v>
      </c>
      <c r="B1988" s="34" t="s">
        <v>2350</v>
      </c>
      <c r="C1988" s="34" t="s">
        <v>43</v>
      </c>
      <c r="D1988" s="24" t="s">
        <v>37</v>
      </c>
      <c r="E1988" s="33">
        <v>2035651.8699999999</v>
      </c>
      <c r="F1988" s="33">
        <v>727569.69</v>
      </c>
      <c r="G1988" s="33"/>
      <c r="H1988" s="33">
        <f t="shared" si="30"/>
        <v>2763221.5599999996</v>
      </c>
    </row>
    <row r="1989" spans="1:8" x14ac:dyDescent="0.25">
      <c r="A1989" s="143" t="s">
        <v>4440</v>
      </c>
      <c r="B1989" s="34" t="s">
        <v>2351</v>
      </c>
      <c r="C1989" s="34" t="s">
        <v>43</v>
      </c>
      <c r="D1989" s="24" t="s">
        <v>37</v>
      </c>
      <c r="E1989" s="33">
        <v>3429115.71</v>
      </c>
      <c r="F1989" s="33">
        <v>543517.80999999994</v>
      </c>
      <c r="G1989" s="33"/>
      <c r="H1989" s="33">
        <f t="shared" si="30"/>
        <v>3972633.52</v>
      </c>
    </row>
    <row r="1990" spans="1:8" x14ac:dyDescent="0.25">
      <c r="A1990" s="143" t="s">
        <v>6381</v>
      </c>
      <c r="B1990" s="34" t="s">
        <v>2352</v>
      </c>
      <c r="C1990" s="34" t="s">
        <v>43</v>
      </c>
      <c r="D1990" s="24" t="s">
        <v>37</v>
      </c>
      <c r="E1990" s="33">
        <v>739933.9</v>
      </c>
      <c r="F1990" s="33">
        <v>77782.48</v>
      </c>
      <c r="G1990" s="33"/>
      <c r="H1990" s="33">
        <f t="shared" ref="H1990:H2053" si="31">E1990+F1990+G1990</f>
        <v>817716.38</v>
      </c>
    </row>
    <row r="1991" spans="1:8" x14ac:dyDescent="0.25">
      <c r="A1991" s="143" t="s">
        <v>6382</v>
      </c>
      <c r="B1991" s="34" t="s">
        <v>2353</v>
      </c>
      <c r="C1991" s="34" t="s">
        <v>43</v>
      </c>
      <c r="D1991" s="24" t="s">
        <v>37</v>
      </c>
      <c r="E1991" s="33">
        <v>69782.880000000005</v>
      </c>
      <c r="F1991" s="33"/>
      <c r="G1991" s="33"/>
      <c r="H1991" s="33">
        <f t="shared" si="31"/>
        <v>69782.880000000005</v>
      </c>
    </row>
    <row r="1992" spans="1:8" x14ac:dyDescent="0.25">
      <c r="A1992" s="143" t="s">
        <v>6383</v>
      </c>
      <c r="B1992" s="34" t="s">
        <v>2354</v>
      </c>
      <c r="C1992" s="34" t="s">
        <v>43</v>
      </c>
      <c r="D1992" s="24" t="s">
        <v>37</v>
      </c>
      <c r="E1992" s="33">
        <v>585154.64</v>
      </c>
      <c r="F1992" s="33">
        <v>69438.34</v>
      </c>
      <c r="G1992" s="33"/>
      <c r="H1992" s="33">
        <f t="shared" si="31"/>
        <v>654592.98</v>
      </c>
    </row>
    <row r="1993" spans="1:8" x14ac:dyDescent="0.25">
      <c r="A1993" s="143" t="s">
        <v>6384</v>
      </c>
      <c r="B1993" s="34" t="s">
        <v>2355</v>
      </c>
      <c r="C1993" s="34" t="s">
        <v>43</v>
      </c>
      <c r="D1993" s="24" t="s">
        <v>37</v>
      </c>
      <c r="E1993" s="33">
        <v>724630.66</v>
      </c>
      <c r="F1993" s="33"/>
      <c r="G1993" s="33"/>
      <c r="H1993" s="33">
        <f t="shared" si="31"/>
        <v>724630.66</v>
      </c>
    </row>
    <row r="1994" spans="1:8" x14ac:dyDescent="0.25">
      <c r="A1994" s="143" t="s">
        <v>6385</v>
      </c>
      <c r="B1994" s="34" t="s">
        <v>2356</v>
      </c>
      <c r="C1994" s="34" t="s">
        <v>43</v>
      </c>
      <c r="D1994" s="24" t="s">
        <v>37</v>
      </c>
      <c r="E1994" s="33">
        <v>3209.59</v>
      </c>
      <c r="F1994" s="33"/>
      <c r="G1994" s="33"/>
      <c r="H1994" s="33">
        <f t="shared" si="31"/>
        <v>3209.59</v>
      </c>
    </row>
    <row r="1995" spans="1:8" x14ac:dyDescent="0.25">
      <c r="A1995" s="143" t="s">
        <v>4541</v>
      </c>
      <c r="B1995" s="34" t="s">
        <v>2357</v>
      </c>
      <c r="C1995" s="34" t="s">
        <v>43</v>
      </c>
      <c r="D1995" s="24" t="s">
        <v>37</v>
      </c>
      <c r="E1995" s="33">
        <v>756558.86</v>
      </c>
      <c r="F1995" s="33">
        <v>132704.70000000001</v>
      </c>
      <c r="G1995" s="33"/>
      <c r="H1995" s="33">
        <f t="shared" si="31"/>
        <v>889263.56</v>
      </c>
    </row>
    <row r="1996" spans="1:8" x14ac:dyDescent="0.25">
      <c r="A1996" s="143" t="s">
        <v>6386</v>
      </c>
      <c r="B1996" s="34" t="s">
        <v>2358</v>
      </c>
      <c r="C1996" s="34" t="s">
        <v>43</v>
      </c>
      <c r="D1996" s="24" t="s">
        <v>37</v>
      </c>
      <c r="E1996" s="33">
        <v>1258470.97</v>
      </c>
      <c r="F1996" s="33">
        <v>280162.12</v>
      </c>
      <c r="G1996" s="33"/>
      <c r="H1996" s="33">
        <f t="shared" si="31"/>
        <v>1538633.0899999999</v>
      </c>
    </row>
    <row r="1997" spans="1:8" x14ac:dyDescent="0.25">
      <c r="A1997" s="143" t="s">
        <v>6387</v>
      </c>
      <c r="B1997" s="34" t="s">
        <v>2359</v>
      </c>
      <c r="C1997" s="34" t="s">
        <v>43</v>
      </c>
      <c r="D1997" s="24" t="s">
        <v>37</v>
      </c>
      <c r="E1997" s="33">
        <v>1140795.44</v>
      </c>
      <c r="F1997" s="33"/>
      <c r="G1997" s="33"/>
      <c r="H1997" s="33">
        <f t="shared" si="31"/>
        <v>1140795.44</v>
      </c>
    </row>
    <row r="1998" spans="1:8" x14ac:dyDescent="0.25">
      <c r="A1998" s="143" t="s">
        <v>4443</v>
      </c>
      <c r="B1998" s="34" t="s">
        <v>2360</v>
      </c>
      <c r="C1998" s="34" t="s">
        <v>43</v>
      </c>
      <c r="D1998" s="24" t="s">
        <v>37</v>
      </c>
      <c r="E1998" s="33">
        <v>200301.85</v>
      </c>
      <c r="F1998" s="33">
        <v>132523.34</v>
      </c>
      <c r="G1998" s="33"/>
      <c r="H1998" s="33">
        <f t="shared" si="31"/>
        <v>332825.19</v>
      </c>
    </row>
    <row r="1999" spans="1:8" x14ac:dyDescent="0.25">
      <c r="A1999" s="143" t="s">
        <v>6388</v>
      </c>
      <c r="B1999" s="34" t="s">
        <v>2361</v>
      </c>
      <c r="C1999" s="34" t="s">
        <v>43</v>
      </c>
      <c r="D1999" s="24" t="s">
        <v>37</v>
      </c>
      <c r="E1999" s="33">
        <v>220916.12</v>
      </c>
      <c r="F1999" s="33"/>
      <c r="G1999" s="33"/>
      <c r="H1999" s="33">
        <f t="shared" si="31"/>
        <v>220916.12</v>
      </c>
    </row>
    <row r="2000" spans="1:8" x14ac:dyDescent="0.25">
      <c r="A2000" s="143" t="s">
        <v>6389</v>
      </c>
      <c r="B2000" s="34" t="s">
        <v>2362</v>
      </c>
      <c r="C2000" s="34" t="s">
        <v>43</v>
      </c>
      <c r="D2000" s="24" t="s">
        <v>37</v>
      </c>
      <c r="E2000" s="33">
        <v>1624527.49</v>
      </c>
      <c r="F2000" s="33">
        <v>160544.63</v>
      </c>
      <c r="G2000" s="33"/>
      <c r="H2000" s="33">
        <f t="shared" si="31"/>
        <v>1785072.12</v>
      </c>
    </row>
    <row r="2001" spans="1:8" x14ac:dyDescent="0.25">
      <c r="A2001" s="143" t="s">
        <v>6390</v>
      </c>
      <c r="B2001" s="34" t="s">
        <v>2363</v>
      </c>
      <c r="C2001" s="34" t="s">
        <v>43</v>
      </c>
      <c r="D2001" s="24" t="s">
        <v>37</v>
      </c>
      <c r="E2001" s="33">
        <v>1440840.67</v>
      </c>
      <c r="F2001" s="33"/>
      <c r="G2001" s="33"/>
      <c r="H2001" s="33">
        <f t="shared" si="31"/>
        <v>1440840.67</v>
      </c>
    </row>
    <row r="2002" spans="1:8" x14ac:dyDescent="0.25">
      <c r="A2002" s="143" t="s">
        <v>6391</v>
      </c>
      <c r="B2002" s="34" t="s">
        <v>2364</v>
      </c>
      <c r="C2002" s="34" t="s">
        <v>43</v>
      </c>
      <c r="D2002" s="24" t="s">
        <v>37</v>
      </c>
      <c r="E2002" s="33">
        <v>2396171.2400000002</v>
      </c>
      <c r="F2002" s="33">
        <v>23545.73</v>
      </c>
      <c r="G2002" s="33"/>
      <c r="H2002" s="33">
        <f t="shared" si="31"/>
        <v>2419716.9700000002</v>
      </c>
    </row>
    <row r="2003" spans="1:8" x14ac:dyDescent="0.25">
      <c r="A2003" s="143" t="s">
        <v>6392</v>
      </c>
      <c r="B2003" s="34" t="s">
        <v>2365</v>
      </c>
      <c r="C2003" s="34" t="s">
        <v>43</v>
      </c>
      <c r="D2003" s="24" t="s">
        <v>37</v>
      </c>
      <c r="E2003" s="33">
        <v>35581.94</v>
      </c>
      <c r="F2003" s="33">
        <v>5561.45</v>
      </c>
      <c r="G2003" s="33"/>
      <c r="H2003" s="33">
        <f t="shared" si="31"/>
        <v>41143.39</v>
      </c>
    </row>
    <row r="2004" spans="1:8" x14ac:dyDescent="0.25">
      <c r="A2004" s="143" t="s">
        <v>6393</v>
      </c>
      <c r="B2004" s="34" t="s">
        <v>2366</v>
      </c>
      <c r="C2004" s="34" t="s">
        <v>43</v>
      </c>
      <c r="D2004" s="24" t="s">
        <v>37</v>
      </c>
      <c r="E2004" s="33">
        <v>873736.29</v>
      </c>
      <c r="F2004" s="33"/>
      <c r="G2004" s="33"/>
      <c r="H2004" s="33">
        <f t="shared" si="31"/>
        <v>873736.29</v>
      </c>
    </row>
    <row r="2005" spans="1:8" x14ac:dyDescent="0.25">
      <c r="A2005" s="143" t="s">
        <v>6394</v>
      </c>
      <c r="B2005" s="34" t="s">
        <v>2367</v>
      </c>
      <c r="C2005" s="34" t="s">
        <v>43</v>
      </c>
      <c r="D2005" s="24" t="s">
        <v>37</v>
      </c>
      <c r="E2005" s="33">
        <v>11982022.390000001</v>
      </c>
      <c r="F2005" s="33">
        <v>2136971.4299999997</v>
      </c>
      <c r="G2005" s="33"/>
      <c r="H2005" s="33">
        <f t="shared" si="31"/>
        <v>14118993.82</v>
      </c>
    </row>
    <row r="2006" spans="1:8" x14ac:dyDescent="0.25">
      <c r="A2006" s="143" t="s">
        <v>6395</v>
      </c>
      <c r="B2006" s="34" t="s">
        <v>2368</v>
      </c>
      <c r="C2006" s="34" t="s">
        <v>43</v>
      </c>
      <c r="D2006" s="24" t="s">
        <v>37</v>
      </c>
      <c r="E2006" s="33">
        <v>761541.96</v>
      </c>
      <c r="F2006" s="33"/>
      <c r="G2006" s="33"/>
      <c r="H2006" s="33">
        <f t="shared" si="31"/>
        <v>761541.96</v>
      </c>
    </row>
    <row r="2007" spans="1:8" x14ac:dyDescent="0.25">
      <c r="A2007" s="143" t="s">
        <v>6396</v>
      </c>
      <c r="B2007" s="34" t="s">
        <v>2369</v>
      </c>
      <c r="C2007" s="34" t="s">
        <v>43</v>
      </c>
      <c r="D2007" s="24" t="s">
        <v>37</v>
      </c>
      <c r="E2007" s="33">
        <v>1709457.4900000002</v>
      </c>
      <c r="F2007" s="33">
        <v>25560.03</v>
      </c>
      <c r="G2007" s="33"/>
      <c r="H2007" s="33">
        <f t="shared" si="31"/>
        <v>1735017.5200000003</v>
      </c>
    </row>
    <row r="2008" spans="1:8" x14ac:dyDescent="0.25">
      <c r="A2008" s="143" t="s">
        <v>4542</v>
      </c>
      <c r="B2008" s="34" t="s">
        <v>265</v>
      </c>
      <c r="C2008" s="34" t="s">
        <v>43</v>
      </c>
      <c r="D2008" s="24" t="s">
        <v>37</v>
      </c>
      <c r="E2008" s="33">
        <v>1695292.9</v>
      </c>
      <c r="F2008" s="33">
        <v>548320.75</v>
      </c>
      <c r="G2008" s="33"/>
      <c r="H2008" s="33">
        <f t="shared" si="31"/>
        <v>2243613.65</v>
      </c>
    </row>
    <row r="2009" spans="1:8" x14ac:dyDescent="0.25">
      <c r="A2009" s="143" t="s">
        <v>6397</v>
      </c>
      <c r="B2009" s="34" t="s">
        <v>2370</v>
      </c>
      <c r="C2009" s="34" t="s">
        <v>43</v>
      </c>
      <c r="D2009" s="24" t="s">
        <v>37</v>
      </c>
      <c r="E2009" s="33">
        <v>46955.46</v>
      </c>
      <c r="F2009" s="33">
        <v>38651.33</v>
      </c>
      <c r="G2009" s="33"/>
      <c r="H2009" s="33">
        <f t="shared" si="31"/>
        <v>85606.790000000008</v>
      </c>
    </row>
    <row r="2010" spans="1:8" x14ac:dyDescent="0.25">
      <c r="A2010" s="143" t="s">
        <v>6398</v>
      </c>
      <c r="B2010" s="34" t="s">
        <v>2371</v>
      </c>
      <c r="C2010" s="34" t="s">
        <v>43</v>
      </c>
      <c r="D2010" s="24" t="s">
        <v>37</v>
      </c>
      <c r="E2010" s="33">
        <v>1451357.3</v>
      </c>
      <c r="F2010" s="33">
        <v>321634.83999999997</v>
      </c>
      <c r="G2010" s="33"/>
      <c r="H2010" s="33">
        <f t="shared" si="31"/>
        <v>1772992.1400000001</v>
      </c>
    </row>
    <row r="2011" spans="1:8" x14ac:dyDescent="0.25">
      <c r="A2011" s="143" t="s">
        <v>6399</v>
      </c>
      <c r="B2011" s="34" t="s">
        <v>2372</v>
      </c>
      <c r="C2011" s="34" t="s">
        <v>43</v>
      </c>
      <c r="D2011" s="24" t="s">
        <v>37</v>
      </c>
      <c r="E2011" s="33">
        <v>133921.32999999999</v>
      </c>
      <c r="F2011" s="33"/>
      <c r="G2011" s="33"/>
      <c r="H2011" s="33">
        <f t="shared" si="31"/>
        <v>133921.32999999999</v>
      </c>
    </row>
    <row r="2012" spans="1:8" x14ac:dyDescent="0.25">
      <c r="A2012" s="143" t="s">
        <v>4391</v>
      </c>
      <c r="B2012" s="34" t="s">
        <v>2373</v>
      </c>
      <c r="C2012" s="34" t="s">
        <v>43</v>
      </c>
      <c r="D2012" s="24" t="s">
        <v>37</v>
      </c>
      <c r="E2012" s="33">
        <v>2723568.88</v>
      </c>
      <c r="F2012" s="33">
        <v>1045784.62</v>
      </c>
      <c r="G2012" s="33"/>
      <c r="H2012" s="33">
        <f t="shared" si="31"/>
        <v>3769353.5</v>
      </c>
    </row>
    <row r="2013" spans="1:8" x14ac:dyDescent="0.25">
      <c r="A2013" s="143" t="s">
        <v>6400</v>
      </c>
      <c r="B2013" s="34" t="s">
        <v>2374</v>
      </c>
      <c r="C2013" s="34" t="s">
        <v>43</v>
      </c>
      <c r="D2013" s="24" t="s">
        <v>37</v>
      </c>
      <c r="E2013" s="33">
        <v>29273.62</v>
      </c>
      <c r="F2013" s="33">
        <v>3501.66</v>
      </c>
      <c r="G2013" s="33"/>
      <c r="H2013" s="33">
        <f t="shared" si="31"/>
        <v>32775.279999999999</v>
      </c>
    </row>
    <row r="2014" spans="1:8" x14ac:dyDescent="0.25">
      <c r="A2014" s="143" t="s">
        <v>6401</v>
      </c>
      <c r="B2014" s="34" t="s">
        <v>2375</v>
      </c>
      <c r="C2014" s="34" t="s">
        <v>43</v>
      </c>
      <c r="D2014" s="24" t="s">
        <v>37</v>
      </c>
      <c r="E2014" s="33">
        <v>465336.12</v>
      </c>
      <c r="F2014" s="33">
        <v>101167.03</v>
      </c>
      <c r="G2014" s="33"/>
      <c r="H2014" s="33">
        <f t="shared" si="31"/>
        <v>566503.15</v>
      </c>
    </row>
    <row r="2015" spans="1:8" x14ac:dyDescent="0.25">
      <c r="A2015" s="143" t="s">
        <v>6402</v>
      </c>
      <c r="B2015" s="34" t="s">
        <v>2376</v>
      </c>
      <c r="C2015" s="34" t="s">
        <v>43</v>
      </c>
      <c r="D2015" s="24" t="s">
        <v>37</v>
      </c>
      <c r="E2015" s="33">
        <v>552942.87</v>
      </c>
      <c r="F2015" s="33"/>
      <c r="G2015" s="33"/>
      <c r="H2015" s="33">
        <f t="shared" si="31"/>
        <v>552942.87</v>
      </c>
    </row>
    <row r="2016" spans="1:8" x14ac:dyDescent="0.25">
      <c r="A2016" s="143" t="s">
        <v>6403</v>
      </c>
      <c r="B2016" s="34" t="s">
        <v>2377</v>
      </c>
      <c r="C2016" s="34" t="s">
        <v>43</v>
      </c>
      <c r="D2016" s="24" t="s">
        <v>37</v>
      </c>
      <c r="E2016" s="33">
        <v>522147.71</v>
      </c>
      <c r="F2016" s="33"/>
      <c r="G2016" s="33"/>
      <c r="H2016" s="33">
        <f t="shared" si="31"/>
        <v>522147.71</v>
      </c>
    </row>
    <row r="2017" spans="1:8" x14ac:dyDescent="0.25">
      <c r="A2017" s="143" t="s">
        <v>6404</v>
      </c>
      <c r="B2017" s="34" t="s">
        <v>2378</v>
      </c>
      <c r="C2017" s="34" t="s">
        <v>43</v>
      </c>
      <c r="D2017" s="24" t="s">
        <v>37</v>
      </c>
      <c r="E2017" s="33">
        <v>1220946.77</v>
      </c>
      <c r="F2017" s="33"/>
      <c r="G2017" s="33"/>
      <c r="H2017" s="33">
        <f t="shared" si="31"/>
        <v>1220946.77</v>
      </c>
    </row>
    <row r="2018" spans="1:8" x14ac:dyDescent="0.25">
      <c r="A2018" s="143"/>
      <c r="B2018" s="34" t="s">
        <v>2379</v>
      </c>
      <c r="C2018" s="34" t="s">
        <v>138</v>
      </c>
      <c r="D2018" s="24" t="s">
        <v>71</v>
      </c>
      <c r="E2018" s="33">
        <v>7224.28</v>
      </c>
      <c r="F2018" s="33"/>
      <c r="G2018" s="33"/>
      <c r="H2018" s="33">
        <f t="shared" si="31"/>
        <v>7224.28</v>
      </c>
    </row>
    <row r="2019" spans="1:8" x14ac:dyDescent="0.25">
      <c r="A2019" s="143" t="s">
        <v>6405</v>
      </c>
      <c r="B2019" s="34" t="s">
        <v>2380</v>
      </c>
      <c r="C2019" s="34" t="s">
        <v>138</v>
      </c>
      <c r="D2019" s="24" t="s">
        <v>71</v>
      </c>
      <c r="E2019" s="33">
        <v>11858.87</v>
      </c>
      <c r="F2019" s="33"/>
      <c r="G2019" s="33"/>
      <c r="H2019" s="33">
        <f t="shared" si="31"/>
        <v>11858.87</v>
      </c>
    </row>
    <row r="2020" spans="1:8" x14ac:dyDescent="0.25">
      <c r="A2020" s="143" t="s">
        <v>6406</v>
      </c>
      <c r="B2020" s="34" t="s">
        <v>2381</v>
      </c>
      <c r="C2020" s="34" t="s">
        <v>138</v>
      </c>
      <c r="D2020" s="24" t="s">
        <v>71</v>
      </c>
      <c r="E2020" s="33">
        <v>32188.67</v>
      </c>
      <c r="F2020" s="33"/>
      <c r="G2020" s="33"/>
      <c r="H2020" s="33">
        <f t="shared" si="31"/>
        <v>32188.67</v>
      </c>
    </row>
    <row r="2021" spans="1:8" x14ac:dyDescent="0.25">
      <c r="A2021" s="143" t="s">
        <v>6407</v>
      </c>
      <c r="B2021" s="34" t="s">
        <v>2382</v>
      </c>
      <c r="C2021" s="34" t="s">
        <v>138</v>
      </c>
      <c r="D2021" s="24" t="s">
        <v>71</v>
      </c>
      <c r="E2021" s="33">
        <v>72635.759999999995</v>
      </c>
      <c r="F2021" s="33"/>
      <c r="G2021" s="33"/>
      <c r="H2021" s="33">
        <f t="shared" si="31"/>
        <v>72635.759999999995</v>
      </c>
    </row>
    <row r="2022" spans="1:8" x14ac:dyDescent="0.25">
      <c r="A2022" s="143" t="s">
        <v>6408</v>
      </c>
      <c r="B2022" s="34" t="s">
        <v>2383</v>
      </c>
      <c r="C2022" s="34" t="s">
        <v>138</v>
      </c>
      <c r="D2022" s="24" t="s">
        <v>71</v>
      </c>
      <c r="E2022" s="33">
        <v>828201.93</v>
      </c>
      <c r="F2022" s="33"/>
      <c r="G2022" s="33"/>
      <c r="H2022" s="33">
        <f t="shared" si="31"/>
        <v>828201.93</v>
      </c>
    </row>
    <row r="2023" spans="1:8" x14ac:dyDescent="0.25">
      <c r="A2023" s="143" t="s">
        <v>6409</v>
      </c>
      <c r="B2023" s="34" t="s">
        <v>2384</v>
      </c>
      <c r="C2023" s="34" t="s">
        <v>138</v>
      </c>
      <c r="D2023" s="24" t="s">
        <v>71</v>
      </c>
      <c r="E2023" s="33">
        <v>2793965.72</v>
      </c>
      <c r="F2023" s="33"/>
      <c r="G2023" s="33"/>
      <c r="H2023" s="33">
        <f t="shared" si="31"/>
        <v>2793965.72</v>
      </c>
    </row>
    <row r="2024" spans="1:8" x14ac:dyDescent="0.25">
      <c r="A2024" s="143" t="s">
        <v>6410</v>
      </c>
      <c r="B2024" s="34" t="s">
        <v>2385</v>
      </c>
      <c r="C2024" s="34" t="s">
        <v>138</v>
      </c>
      <c r="D2024" s="24" t="s">
        <v>71</v>
      </c>
      <c r="E2024" s="33">
        <v>2418.7199999999998</v>
      </c>
      <c r="F2024" s="33"/>
      <c r="G2024" s="33"/>
      <c r="H2024" s="33">
        <f t="shared" si="31"/>
        <v>2418.7199999999998</v>
      </c>
    </row>
    <row r="2025" spans="1:8" x14ac:dyDescent="0.25">
      <c r="A2025" s="143" t="s">
        <v>6411</v>
      </c>
      <c r="B2025" s="34" t="s">
        <v>2386</v>
      </c>
      <c r="C2025" s="34" t="s">
        <v>138</v>
      </c>
      <c r="D2025" s="24" t="s">
        <v>71</v>
      </c>
      <c r="E2025" s="33">
        <v>1686566.38</v>
      </c>
      <c r="F2025" s="33"/>
      <c r="G2025" s="33"/>
      <c r="H2025" s="33">
        <f t="shared" si="31"/>
        <v>1686566.38</v>
      </c>
    </row>
    <row r="2026" spans="1:8" x14ac:dyDescent="0.25">
      <c r="A2026" s="143" t="s">
        <v>6412</v>
      </c>
      <c r="B2026" s="34" t="s">
        <v>2387</v>
      </c>
      <c r="C2026" s="34" t="s">
        <v>138</v>
      </c>
      <c r="D2026" s="24" t="s">
        <v>71</v>
      </c>
      <c r="E2026" s="33">
        <v>77611.210000000006</v>
      </c>
      <c r="F2026" s="33"/>
      <c r="G2026" s="33"/>
      <c r="H2026" s="33">
        <f t="shared" si="31"/>
        <v>77611.210000000006</v>
      </c>
    </row>
    <row r="2027" spans="1:8" x14ac:dyDescent="0.25">
      <c r="A2027" s="143" t="s">
        <v>6413</v>
      </c>
      <c r="B2027" s="34" t="s">
        <v>2388</v>
      </c>
      <c r="C2027" s="34" t="s">
        <v>138</v>
      </c>
      <c r="D2027" s="24" t="s">
        <v>71</v>
      </c>
      <c r="E2027" s="33">
        <v>117665.76</v>
      </c>
      <c r="F2027" s="33"/>
      <c r="G2027" s="33"/>
      <c r="H2027" s="33">
        <f t="shared" si="31"/>
        <v>117665.76</v>
      </c>
    </row>
    <row r="2028" spans="1:8" x14ac:dyDescent="0.25">
      <c r="A2028" s="143" t="s">
        <v>6414</v>
      </c>
      <c r="B2028" s="34" t="s">
        <v>2389</v>
      </c>
      <c r="C2028" s="34" t="s">
        <v>138</v>
      </c>
      <c r="D2028" s="24" t="s">
        <v>71</v>
      </c>
      <c r="E2028" s="33">
        <v>651590.05000000005</v>
      </c>
      <c r="F2028" s="33"/>
      <c r="G2028" s="33"/>
      <c r="H2028" s="33">
        <f t="shared" si="31"/>
        <v>651590.05000000005</v>
      </c>
    </row>
    <row r="2029" spans="1:8" x14ac:dyDescent="0.25">
      <c r="A2029" s="143" t="s">
        <v>6415</v>
      </c>
      <c r="B2029" s="34" t="s">
        <v>2390</v>
      </c>
      <c r="C2029" s="34" t="s">
        <v>138</v>
      </c>
      <c r="D2029" s="24" t="s">
        <v>71</v>
      </c>
      <c r="E2029" s="33">
        <v>3632184.6700000004</v>
      </c>
      <c r="F2029" s="33">
        <v>53683.89</v>
      </c>
      <c r="G2029" s="33"/>
      <c r="H2029" s="33">
        <f t="shared" si="31"/>
        <v>3685868.5600000005</v>
      </c>
    </row>
    <row r="2030" spans="1:8" x14ac:dyDescent="0.25">
      <c r="A2030" s="143" t="s">
        <v>6416</v>
      </c>
      <c r="B2030" s="34" t="s">
        <v>2391</v>
      </c>
      <c r="C2030" s="34" t="s">
        <v>138</v>
      </c>
      <c r="D2030" s="24" t="s">
        <v>71</v>
      </c>
      <c r="E2030" s="33">
        <v>9100</v>
      </c>
      <c r="F2030" s="33"/>
      <c r="G2030" s="33"/>
      <c r="H2030" s="33">
        <f t="shared" si="31"/>
        <v>9100</v>
      </c>
    </row>
    <row r="2031" spans="1:8" x14ac:dyDescent="0.25">
      <c r="A2031" s="143" t="s">
        <v>6417</v>
      </c>
      <c r="B2031" s="34" t="s">
        <v>2392</v>
      </c>
      <c r="C2031" s="34" t="s">
        <v>138</v>
      </c>
      <c r="D2031" s="24" t="s">
        <v>71</v>
      </c>
      <c r="E2031" s="33">
        <v>260430.72</v>
      </c>
      <c r="F2031" s="33"/>
      <c r="G2031" s="33"/>
      <c r="H2031" s="33">
        <f t="shared" si="31"/>
        <v>260430.72</v>
      </c>
    </row>
    <row r="2032" spans="1:8" x14ac:dyDescent="0.25">
      <c r="A2032" s="143" t="s">
        <v>6418</v>
      </c>
      <c r="B2032" s="34" t="s">
        <v>2393</v>
      </c>
      <c r="C2032" s="34" t="s">
        <v>138</v>
      </c>
      <c r="D2032" s="24" t="s">
        <v>71</v>
      </c>
      <c r="E2032" s="33">
        <v>73366.149999999994</v>
      </c>
      <c r="F2032" s="33"/>
      <c r="G2032" s="33"/>
      <c r="H2032" s="33">
        <f t="shared" si="31"/>
        <v>73366.149999999994</v>
      </c>
    </row>
    <row r="2033" spans="1:8" x14ac:dyDescent="0.25">
      <c r="A2033" s="143" t="s">
        <v>6419</v>
      </c>
      <c r="B2033" s="34" t="s">
        <v>2394</v>
      </c>
      <c r="C2033" s="34" t="s">
        <v>138</v>
      </c>
      <c r="D2033" s="24" t="s">
        <v>71</v>
      </c>
      <c r="E2033" s="33">
        <v>62258.03</v>
      </c>
      <c r="F2033" s="33"/>
      <c r="G2033" s="33"/>
      <c r="H2033" s="33">
        <f t="shared" si="31"/>
        <v>62258.03</v>
      </c>
    </row>
    <row r="2034" spans="1:8" x14ac:dyDescent="0.25">
      <c r="A2034" s="143" t="s">
        <v>6420</v>
      </c>
      <c r="B2034" s="34" t="s">
        <v>2395</v>
      </c>
      <c r="C2034" s="34" t="s">
        <v>138</v>
      </c>
      <c r="D2034" s="24" t="s">
        <v>71</v>
      </c>
      <c r="E2034" s="33">
        <v>228619.02</v>
      </c>
      <c r="F2034" s="33"/>
      <c r="G2034" s="33"/>
      <c r="H2034" s="33">
        <f t="shared" si="31"/>
        <v>228619.02</v>
      </c>
    </row>
    <row r="2035" spans="1:8" x14ac:dyDescent="0.25">
      <c r="A2035" s="143" t="s">
        <v>4449</v>
      </c>
      <c r="B2035" s="34" t="s">
        <v>2396</v>
      </c>
      <c r="C2035" s="34" t="s">
        <v>138</v>
      </c>
      <c r="D2035" s="24" t="s">
        <v>71</v>
      </c>
      <c r="E2035" s="33">
        <v>433959.74</v>
      </c>
      <c r="F2035" s="33"/>
      <c r="G2035" s="33"/>
      <c r="H2035" s="33">
        <f t="shared" si="31"/>
        <v>433959.74</v>
      </c>
    </row>
    <row r="2036" spans="1:8" x14ac:dyDescent="0.25">
      <c r="A2036" s="143" t="s">
        <v>6421</v>
      </c>
      <c r="B2036" s="34" t="s">
        <v>2397</v>
      </c>
      <c r="C2036" s="34" t="s">
        <v>138</v>
      </c>
      <c r="D2036" s="24" t="s">
        <v>71</v>
      </c>
      <c r="E2036" s="33">
        <v>1217016.56</v>
      </c>
      <c r="F2036" s="33"/>
      <c r="G2036" s="33"/>
      <c r="H2036" s="33">
        <f t="shared" si="31"/>
        <v>1217016.56</v>
      </c>
    </row>
    <row r="2037" spans="1:8" x14ac:dyDescent="0.25">
      <c r="A2037" s="143" t="s">
        <v>6422</v>
      </c>
      <c r="B2037" s="34" t="s">
        <v>2398</v>
      </c>
      <c r="C2037" s="34" t="s">
        <v>138</v>
      </c>
      <c r="D2037" s="24" t="s">
        <v>71</v>
      </c>
      <c r="E2037" s="33">
        <v>4750</v>
      </c>
      <c r="F2037" s="33"/>
      <c r="G2037" s="33"/>
      <c r="H2037" s="33">
        <f t="shared" si="31"/>
        <v>4750</v>
      </c>
    </row>
    <row r="2038" spans="1:8" x14ac:dyDescent="0.25">
      <c r="A2038" s="143" t="s">
        <v>6423</v>
      </c>
      <c r="B2038" s="34" t="s">
        <v>2399</v>
      </c>
      <c r="C2038" s="34" t="s">
        <v>138</v>
      </c>
      <c r="D2038" s="24" t="s">
        <v>71</v>
      </c>
      <c r="E2038" s="33">
        <v>12745.89</v>
      </c>
      <c r="F2038" s="33"/>
      <c r="G2038" s="33"/>
      <c r="H2038" s="33">
        <f t="shared" si="31"/>
        <v>12745.89</v>
      </c>
    </row>
    <row r="2039" spans="1:8" x14ac:dyDescent="0.25">
      <c r="A2039" s="143" t="s">
        <v>6424</v>
      </c>
      <c r="B2039" s="34" t="s">
        <v>2400</v>
      </c>
      <c r="C2039" s="34" t="s">
        <v>138</v>
      </c>
      <c r="D2039" s="24" t="s">
        <v>71</v>
      </c>
      <c r="E2039" s="33">
        <v>928027.98</v>
      </c>
      <c r="F2039" s="33"/>
      <c r="G2039" s="33"/>
      <c r="H2039" s="33">
        <f t="shared" si="31"/>
        <v>928027.98</v>
      </c>
    </row>
    <row r="2040" spans="1:8" x14ac:dyDescent="0.25">
      <c r="A2040" s="143" t="s">
        <v>6425</v>
      </c>
      <c r="B2040" s="34" t="s">
        <v>2401</v>
      </c>
      <c r="C2040" s="34" t="s">
        <v>138</v>
      </c>
      <c r="D2040" s="24" t="s">
        <v>71</v>
      </c>
      <c r="E2040" s="33">
        <v>1593398.99</v>
      </c>
      <c r="F2040" s="33">
        <v>63268.29</v>
      </c>
      <c r="G2040" s="33"/>
      <c r="H2040" s="33">
        <f t="shared" si="31"/>
        <v>1656667.28</v>
      </c>
    </row>
    <row r="2041" spans="1:8" x14ac:dyDescent="0.25">
      <c r="A2041" s="143" t="s">
        <v>6426</v>
      </c>
      <c r="B2041" s="34" t="s">
        <v>2402</v>
      </c>
      <c r="C2041" s="34" t="s">
        <v>138</v>
      </c>
      <c r="D2041" s="24" t="s">
        <v>71</v>
      </c>
      <c r="E2041" s="33">
        <v>90097.72</v>
      </c>
      <c r="F2041" s="33"/>
      <c r="G2041" s="33"/>
      <c r="H2041" s="33">
        <f t="shared" si="31"/>
        <v>90097.72</v>
      </c>
    </row>
    <row r="2042" spans="1:8" x14ac:dyDescent="0.25">
      <c r="A2042" s="143" t="s">
        <v>6427</v>
      </c>
      <c r="B2042" s="34" t="s">
        <v>2403</v>
      </c>
      <c r="C2042" s="34" t="s">
        <v>138</v>
      </c>
      <c r="D2042" s="24" t="s">
        <v>71</v>
      </c>
      <c r="E2042" s="33">
        <v>54083.34</v>
      </c>
      <c r="F2042" s="33"/>
      <c r="G2042" s="33"/>
      <c r="H2042" s="33">
        <f t="shared" si="31"/>
        <v>54083.34</v>
      </c>
    </row>
    <row r="2043" spans="1:8" x14ac:dyDescent="0.25">
      <c r="A2043" s="143" t="s">
        <v>6428</v>
      </c>
      <c r="B2043" s="34" t="s">
        <v>2404</v>
      </c>
      <c r="C2043" s="34" t="s">
        <v>138</v>
      </c>
      <c r="D2043" s="24" t="s">
        <v>71</v>
      </c>
      <c r="E2043" s="33">
        <v>27369</v>
      </c>
      <c r="F2043" s="33"/>
      <c r="G2043" s="33"/>
      <c r="H2043" s="33">
        <f t="shared" si="31"/>
        <v>27369</v>
      </c>
    </row>
    <row r="2044" spans="1:8" x14ac:dyDescent="0.25">
      <c r="A2044" s="143" t="s">
        <v>6429</v>
      </c>
      <c r="B2044" s="34" t="s">
        <v>2405</v>
      </c>
      <c r="C2044" s="34" t="s">
        <v>138</v>
      </c>
      <c r="D2044" s="24" t="s">
        <v>71</v>
      </c>
      <c r="E2044" s="33">
        <v>60228.02</v>
      </c>
      <c r="F2044" s="33"/>
      <c r="G2044" s="33"/>
      <c r="H2044" s="33">
        <f t="shared" si="31"/>
        <v>60228.02</v>
      </c>
    </row>
    <row r="2045" spans="1:8" x14ac:dyDescent="0.25">
      <c r="A2045" s="143" t="s">
        <v>6430</v>
      </c>
      <c r="B2045" s="34" t="s">
        <v>138</v>
      </c>
      <c r="C2045" s="34" t="s">
        <v>138</v>
      </c>
      <c r="D2045" s="24" t="s">
        <v>71</v>
      </c>
      <c r="E2045" s="33">
        <v>164672683.77000001</v>
      </c>
      <c r="F2045" s="33">
        <v>9930715.0799999982</v>
      </c>
      <c r="G2045" s="33"/>
      <c r="H2045" s="33">
        <f t="shared" si="31"/>
        <v>174603398.85000002</v>
      </c>
    </row>
    <row r="2046" spans="1:8" x14ac:dyDescent="0.25">
      <c r="A2046" s="143" t="s">
        <v>6431</v>
      </c>
      <c r="B2046" s="34" t="s">
        <v>2406</v>
      </c>
      <c r="C2046" s="34" t="s">
        <v>138</v>
      </c>
      <c r="D2046" s="24" t="s">
        <v>71</v>
      </c>
      <c r="E2046" s="33">
        <v>36457.83</v>
      </c>
      <c r="F2046" s="33"/>
      <c r="G2046" s="33"/>
      <c r="H2046" s="33">
        <f t="shared" si="31"/>
        <v>36457.83</v>
      </c>
    </row>
    <row r="2047" spans="1:8" x14ac:dyDescent="0.25">
      <c r="A2047" s="143" t="s">
        <v>6432</v>
      </c>
      <c r="B2047" s="34" t="s">
        <v>2407</v>
      </c>
      <c r="C2047" s="34" t="s">
        <v>138</v>
      </c>
      <c r="D2047" s="24" t="s">
        <v>71</v>
      </c>
      <c r="E2047" s="33">
        <v>11985.81</v>
      </c>
      <c r="F2047" s="33"/>
      <c r="G2047" s="33"/>
      <c r="H2047" s="33">
        <f t="shared" si="31"/>
        <v>11985.81</v>
      </c>
    </row>
    <row r="2048" spans="1:8" x14ac:dyDescent="0.25">
      <c r="A2048" s="143" t="s">
        <v>6433</v>
      </c>
      <c r="B2048" s="34" t="s">
        <v>2408</v>
      </c>
      <c r="C2048" s="34" t="s">
        <v>138</v>
      </c>
      <c r="D2048" s="24" t="s">
        <v>71</v>
      </c>
      <c r="E2048" s="33">
        <v>463861.61</v>
      </c>
      <c r="F2048" s="33">
        <v>48254.76</v>
      </c>
      <c r="G2048" s="33"/>
      <c r="H2048" s="33">
        <f t="shared" si="31"/>
        <v>512116.37</v>
      </c>
    </row>
    <row r="2049" spans="1:8" x14ac:dyDescent="0.25">
      <c r="A2049" s="143" t="s">
        <v>6434</v>
      </c>
      <c r="B2049" s="34" t="s">
        <v>2409</v>
      </c>
      <c r="C2049" s="34" t="s">
        <v>138</v>
      </c>
      <c r="D2049" s="24" t="s">
        <v>71</v>
      </c>
      <c r="E2049" s="33">
        <v>25486.23</v>
      </c>
      <c r="F2049" s="33"/>
      <c r="G2049" s="33"/>
      <c r="H2049" s="33">
        <f t="shared" si="31"/>
        <v>25486.23</v>
      </c>
    </row>
    <row r="2050" spans="1:8" x14ac:dyDescent="0.25">
      <c r="A2050" s="143" t="s">
        <v>6435</v>
      </c>
      <c r="B2050" s="34" t="s">
        <v>2410</v>
      </c>
      <c r="C2050" s="34" t="s">
        <v>138</v>
      </c>
      <c r="D2050" s="24" t="s">
        <v>71</v>
      </c>
      <c r="E2050" s="33">
        <v>59999.99</v>
      </c>
      <c r="F2050" s="33"/>
      <c r="G2050" s="33"/>
      <c r="H2050" s="33">
        <f t="shared" si="31"/>
        <v>59999.99</v>
      </c>
    </row>
    <row r="2051" spans="1:8" x14ac:dyDescent="0.25">
      <c r="A2051" s="143" t="s">
        <v>6436</v>
      </c>
      <c r="B2051" s="34" t="s">
        <v>2411</v>
      </c>
      <c r="C2051" s="34" t="s">
        <v>138</v>
      </c>
      <c r="D2051" s="24" t="s">
        <v>71</v>
      </c>
      <c r="E2051" s="33">
        <v>422296.59</v>
      </c>
      <c r="F2051" s="33"/>
      <c r="G2051" s="33"/>
      <c r="H2051" s="33">
        <f t="shared" si="31"/>
        <v>422296.59</v>
      </c>
    </row>
    <row r="2052" spans="1:8" x14ac:dyDescent="0.25">
      <c r="A2052" s="143" t="s">
        <v>6437</v>
      </c>
      <c r="B2052" s="34" t="s">
        <v>2412</v>
      </c>
      <c r="C2052" s="34" t="s">
        <v>138</v>
      </c>
      <c r="D2052" s="24" t="s">
        <v>71</v>
      </c>
      <c r="E2052" s="33">
        <v>15613.8</v>
      </c>
      <c r="F2052" s="33"/>
      <c r="G2052" s="33"/>
      <c r="H2052" s="33">
        <f t="shared" si="31"/>
        <v>15613.8</v>
      </c>
    </row>
    <row r="2053" spans="1:8" x14ac:dyDescent="0.25">
      <c r="A2053" s="143" t="s">
        <v>6438</v>
      </c>
      <c r="B2053" s="34" t="s">
        <v>2413</v>
      </c>
      <c r="C2053" s="34" t="s">
        <v>138</v>
      </c>
      <c r="D2053" s="24" t="s">
        <v>71</v>
      </c>
      <c r="E2053" s="33">
        <v>23059.78</v>
      </c>
      <c r="F2053" s="33"/>
      <c r="G2053" s="33"/>
      <c r="H2053" s="33">
        <f t="shared" si="31"/>
        <v>23059.78</v>
      </c>
    </row>
    <row r="2054" spans="1:8" x14ac:dyDescent="0.25">
      <c r="A2054" s="143" t="s">
        <v>6439</v>
      </c>
      <c r="B2054" s="34" t="s">
        <v>2414</v>
      </c>
      <c r="C2054" s="34" t="s">
        <v>138</v>
      </c>
      <c r="D2054" s="24" t="s">
        <v>71</v>
      </c>
      <c r="E2054" s="33">
        <v>284414.82</v>
      </c>
      <c r="F2054" s="33"/>
      <c r="G2054" s="33"/>
      <c r="H2054" s="33">
        <f t="shared" ref="H2054:H2117" si="32">E2054+F2054+G2054</f>
        <v>284414.82</v>
      </c>
    </row>
    <row r="2055" spans="1:8" x14ac:dyDescent="0.25">
      <c r="A2055" s="143" t="s">
        <v>6440</v>
      </c>
      <c r="B2055" s="34" t="s">
        <v>2415</v>
      </c>
      <c r="C2055" s="34" t="s">
        <v>138</v>
      </c>
      <c r="D2055" s="24" t="s">
        <v>71</v>
      </c>
      <c r="E2055" s="33">
        <v>6429.83</v>
      </c>
      <c r="F2055" s="33"/>
      <c r="G2055" s="33"/>
      <c r="H2055" s="33">
        <f t="shared" si="32"/>
        <v>6429.83</v>
      </c>
    </row>
    <row r="2056" spans="1:8" x14ac:dyDescent="0.25">
      <c r="A2056" s="143" t="s">
        <v>6441</v>
      </c>
      <c r="B2056" s="34" t="s">
        <v>2416</v>
      </c>
      <c r="C2056" s="34" t="s">
        <v>138</v>
      </c>
      <c r="D2056" s="24" t="s">
        <v>71</v>
      </c>
      <c r="E2056" s="33">
        <v>4234.2</v>
      </c>
      <c r="F2056" s="33"/>
      <c r="G2056" s="33"/>
      <c r="H2056" s="33">
        <f t="shared" si="32"/>
        <v>4234.2</v>
      </c>
    </row>
    <row r="2057" spans="1:8" x14ac:dyDescent="0.25">
      <c r="A2057" s="143" t="s">
        <v>6442</v>
      </c>
      <c r="B2057" s="34" t="s">
        <v>2417</v>
      </c>
      <c r="C2057" s="34" t="s">
        <v>138</v>
      </c>
      <c r="D2057" s="24" t="s">
        <v>71</v>
      </c>
      <c r="E2057" s="33">
        <v>33620.69</v>
      </c>
      <c r="F2057" s="33"/>
      <c r="G2057" s="33"/>
      <c r="H2057" s="33">
        <f t="shared" si="32"/>
        <v>33620.69</v>
      </c>
    </row>
    <row r="2058" spans="1:8" x14ac:dyDescent="0.25">
      <c r="A2058" s="143" t="s">
        <v>6443</v>
      </c>
      <c r="B2058" s="34" t="s">
        <v>2418</v>
      </c>
      <c r="C2058" s="34" t="s">
        <v>138</v>
      </c>
      <c r="D2058" s="24" t="s">
        <v>71</v>
      </c>
      <c r="E2058" s="33">
        <v>58161.24</v>
      </c>
      <c r="F2058" s="33"/>
      <c r="G2058" s="33"/>
      <c r="H2058" s="33">
        <f t="shared" si="32"/>
        <v>58161.24</v>
      </c>
    </row>
    <row r="2059" spans="1:8" x14ac:dyDescent="0.25">
      <c r="A2059" s="143" t="s">
        <v>6444</v>
      </c>
      <c r="B2059" s="34" t="s">
        <v>2419</v>
      </c>
      <c r="C2059" s="34" t="s">
        <v>138</v>
      </c>
      <c r="D2059" s="24" t="s">
        <v>71</v>
      </c>
      <c r="E2059" s="33">
        <v>924822.78</v>
      </c>
      <c r="F2059" s="33">
        <v>30843.35</v>
      </c>
      <c r="G2059" s="33"/>
      <c r="H2059" s="33">
        <f t="shared" si="32"/>
        <v>955666.13</v>
      </c>
    </row>
    <row r="2060" spans="1:8" x14ac:dyDescent="0.25">
      <c r="A2060" s="143" t="s">
        <v>4576</v>
      </c>
      <c r="B2060" s="34" t="s">
        <v>298</v>
      </c>
      <c r="C2060" s="34" t="s">
        <v>138</v>
      </c>
      <c r="D2060" s="24" t="s">
        <v>71</v>
      </c>
      <c r="E2060" s="33">
        <v>8315574.1600000001</v>
      </c>
      <c r="F2060" s="33">
        <v>5321608.63</v>
      </c>
      <c r="G2060" s="33"/>
      <c r="H2060" s="33">
        <f t="shared" si="32"/>
        <v>13637182.789999999</v>
      </c>
    </row>
    <row r="2061" spans="1:8" x14ac:dyDescent="0.25">
      <c r="A2061" s="143" t="s">
        <v>6445</v>
      </c>
      <c r="B2061" s="34" t="s">
        <v>2420</v>
      </c>
      <c r="C2061" s="34" t="s">
        <v>138</v>
      </c>
      <c r="D2061" s="24" t="s">
        <v>71</v>
      </c>
      <c r="E2061" s="33">
        <v>335542.82</v>
      </c>
      <c r="F2061" s="33"/>
      <c r="G2061" s="33"/>
      <c r="H2061" s="33">
        <f t="shared" si="32"/>
        <v>335542.82</v>
      </c>
    </row>
    <row r="2062" spans="1:8" x14ac:dyDescent="0.25">
      <c r="A2062" s="143" t="s">
        <v>6446</v>
      </c>
      <c r="B2062" s="34" t="s">
        <v>2421</v>
      </c>
      <c r="C2062" s="34" t="s">
        <v>138</v>
      </c>
      <c r="D2062" s="24" t="s">
        <v>71</v>
      </c>
      <c r="E2062" s="33">
        <v>162632.72999999998</v>
      </c>
      <c r="F2062" s="33">
        <v>35280.11</v>
      </c>
      <c r="G2062" s="33"/>
      <c r="H2062" s="33">
        <f t="shared" si="32"/>
        <v>197912.83999999997</v>
      </c>
    </row>
    <row r="2063" spans="1:8" x14ac:dyDescent="0.25">
      <c r="A2063" s="143" t="s">
        <v>6447</v>
      </c>
      <c r="B2063" s="34" t="s">
        <v>2422</v>
      </c>
      <c r="C2063" s="34" t="s">
        <v>138</v>
      </c>
      <c r="D2063" s="24" t="s">
        <v>71</v>
      </c>
      <c r="E2063" s="33">
        <v>109386.61000000002</v>
      </c>
      <c r="F2063" s="33"/>
      <c r="G2063" s="33"/>
      <c r="H2063" s="33">
        <f t="shared" si="32"/>
        <v>109386.61000000002</v>
      </c>
    </row>
    <row r="2064" spans="1:8" x14ac:dyDescent="0.25">
      <c r="A2064" s="143" t="s">
        <v>6448</v>
      </c>
      <c r="B2064" s="34" t="s">
        <v>2423</v>
      </c>
      <c r="C2064" s="34" t="s">
        <v>138</v>
      </c>
      <c r="D2064" s="24" t="s">
        <v>71</v>
      </c>
      <c r="E2064" s="33">
        <v>300251.58</v>
      </c>
      <c r="F2064" s="33"/>
      <c r="G2064" s="33"/>
      <c r="H2064" s="33">
        <f t="shared" si="32"/>
        <v>300251.58</v>
      </c>
    </row>
    <row r="2065" spans="1:8" x14ac:dyDescent="0.25">
      <c r="A2065" s="143" t="s">
        <v>6449</v>
      </c>
      <c r="B2065" s="34" t="s">
        <v>2424</v>
      </c>
      <c r="C2065" s="34" t="s">
        <v>138</v>
      </c>
      <c r="D2065" s="24" t="s">
        <v>71</v>
      </c>
      <c r="E2065" s="33">
        <v>327260.68</v>
      </c>
      <c r="F2065" s="33"/>
      <c r="G2065" s="33"/>
      <c r="H2065" s="33">
        <f t="shared" si="32"/>
        <v>327260.68</v>
      </c>
    </row>
    <row r="2066" spans="1:8" x14ac:dyDescent="0.25">
      <c r="A2066" s="143" t="s">
        <v>6450</v>
      </c>
      <c r="B2066" s="34" t="s">
        <v>2425</v>
      </c>
      <c r="C2066" s="34" t="s">
        <v>138</v>
      </c>
      <c r="D2066" s="24" t="s">
        <v>71</v>
      </c>
      <c r="E2066" s="33">
        <v>184932.44</v>
      </c>
      <c r="F2066" s="33"/>
      <c r="G2066" s="33"/>
      <c r="H2066" s="33">
        <f t="shared" si="32"/>
        <v>184932.44</v>
      </c>
    </row>
    <row r="2067" spans="1:8" x14ac:dyDescent="0.25">
      <c r="A2067" s="143" t="s">
        <v>6451</v>
      </c>
      <c r="B2067" s="34" t="s">
        <v>2426</v>
      </c>
      <c r="C2067" s="34" t="s">
        <v>138</v>
      </c>
      <c r="D2067" s="24" t="s">
        <v>71</v>
      </c>
      <c r="E2067" s="33">
        <v>1778868.28</v>
      </c>
      <c r="F2067" s="33"/>
      <c r="G2067" s="33"/>
      <c r="H2067" s="33">
        <f t="shared" si="32"/>
        <v>1778868.28</v>
      </c>
    </row>
    <row r="2068" spans="1:8" x14ac:dyDescent="0.25">
      <c r="A2068" s="143" t="s">
        <v>6452</v>
      </c>
      <c r="B2068" s="34" t="s">
        <v>2427</v>
      </c>
      <c r="C2068" s="34" t="s">
        <v>138</v>
      </c>
      <c r="D2068" s="24" t="s">
        <v>71</v>
      </c>
      <c r="E2068" s="33">
        <v>12500</v>
      </c>
      <c r="F2068" s="33"/>
      <c r="G2068" s="33"/>
      <c r="H2068" s="33">
        <f t="shared" si="32"/>
        <v>12500</v>
      </c>
    </row>
    <row r="2069" spans="1:8" x14ac:dyDescent="0.25">
      <c r="A2069" s="143" t="s">
        <v>6453</v>
      </c>
      <c r="B2069" s="34" t="s">
        <v>2428</v>
      </c>
      <c r="C2069" s="34" t="s">
        <v>138</v>
      </c>
      <c r="D2069" s="24" t="s">
        <v>71</v>
      </c>
      <c r="E2069" s="33">
        <v>17849.86</v>
      </c>
      <c r="F2069" s="33"/>
      <c r="G2069" s="33"/>
      <c r="H2069" s="33">
        <f t="shared" si="32"/>
        <v>17849.86</v>
      </c>
    </row>
    <row r="2070" spans="1:8" x14ac:dyDescent="0.25">
      <c r="A2070" s="143" t="s">
        <v>6454</v>
      </c>
      <c r="B2070" s="34" t="s">
        <v>2429</v>
      </c>
      <c r="C2070" s="34" t="s">
        <v>138</v>
      </c>
      <c r="D2070" s="24" t="s">
        <v>71</v>
      </c>
      <c r="E2070" s="33">
        <v>804197.52</v>
      </c>
      <c r="F2070" s="33"/>
      <c r="G2070" s="33"/>
      <c r="H2070" s="33">
        <f t="shared" si="32"/>
        <v>804197.52</v>
      </c>
    </row>
    <row r="2071" spans="1:8" x14ac:dyDescent="0.25">
      <c r="A2071" s="143" t="s">
        <v>6455</v>
      </c>
      <c r="B2071" s="34" t="s">
        <v>2430</v>
      </c>
      <c r="C2071" s="34" t="s">
        <v>138</v>
      </c>
      <c r="D2071" s="24" t="s">
        <v>71</v>
      </c>
      <c r="E2071" s="33">
        <v>57980.68</v>
      </c>
      <c r="F2071" s="33"/>
      <c r="G2071" s="33"/>
      <c r="H2071" s="33">
        <f t="shared" si="32"/>
        <v>57980.68</v>
      </c>
    </row>
    <row r="2072" spans="1:8" x14ac:dyDescent="0.25">
      <c r="A2072" s="143" t="s">
        <v>6456</v>
      </c>
      <c r="B2072" s="34" t="s">
        <v>2431</v>
      </c>
      <c r="C2072" s="34" t="s">
        <v>138</v>
      </c>
      <c r="D2072" s="24" t="s">
        <v>71</v>
      </c>
      <c r="E2072" s="33">
        <v>48859170.800000004</v>
      </c>
      <c r="F2072" s="33">
        <v>775384.49</v>
      </c>
      <c r="G2072" s="33"/>
      <c r="H2072" s="33">
        <f t="shared" si="32"/>
        <v>49634555.290000007</v>
      </c>
    </row>
    <row r="2073" spans="1:8" x14ac:dyDescent="0.25">
      <c r="A2073" s="143" t="s">
        <v>6457</v>
      </c>
      <c r="B2073" s="34" t="s">
        <v>2432</v>
      </c>
      <c r="C2073" s="34" t="s">
        <v>138</v>
      </c>
      <c r="D2073" s="24" t="s">
        <v>71</v>
      </c>
      <c r="E2073" s="33">
        <v>37250</v>
      </c>
      <c r="F2073" s="33"/>
      <c r="G2073" s="33"/>
      <c r="H2073" s="33">
        <f t="shared" si="32"/>
        <v>37250</v>
      </c>
    </row>
    <row r="2074" spans="1:8" x14ac:dyDescent="0.25">
      <c r="A2074" s="143" t="s">
        <v>6458</v>
      </c>
      <c r="B2074" s="34" t="s">
        <v>2433</v>
      </c>
      <c r="C2074" s="34" t="s">
        <v>138</v>
      </c>
      <c r="D2074" s="24" t="s">
        <v>71</v>
      </c>
      <c r="E2074" s="33">
        <v>23291.85</v>
      </c>
      <c r="F2074" s="33"/>
      <c r="G2074" s="33"/>
      <c r="H2074" s="33">
        <f t="shared" si="32"/>
        <v>23291.85</v>
      </c>
    </row>
    <row r="2075" spans="1:8" x14ac:dyDescent="0.25">
      <c r="A2075" s="143" t="s">
        <v>6459</v>
      </c>
      <c r="B2075" s="34" t="s">
        <v>2434</v>
      </c>
      <c r="C2075" s="34" t="s">
        <v>138</v>
      </c>
      <c r="D2075" s="24" t="s">
        <v>71</v>
      </c>
      <c r="E2075" s="33">
        <v>415951.63</v>
      </c>
      <c r="F2075" s="33"/>
      <c r="G2075" s="33"/>
      <c r="H2075" s="33">
        <f t="shared" si="32"/>
        <v>415951.63</v>
      </c>
    </row>
    <row r="2076" spans="1:8" x14ac:dyDescent="0.25">
      <c r="A2076" s="143" t="s">
        <v>6460</v>
      </c>
      <c r="B2076" s="34" t="s">
        <v>2435</v>
      </c>
      <c r="C2076" s="34" t="s">
        <v>138</v>
      </c>
      <c r="D2076" s="24" t="s">
        <v>71</v>
      </c>
      <c r="E2076" s="33">
        <v>28500</v>
      </c>
      <c r="F2076" s="33"/>
      <c r="G2076" s="33"/>
      <c r="H2076" s="33">
        <f t="shared" si="32"/>
        <v>28500</v>
      </c>
    </row>
    <row r="2077" spans="1:8" x14ac:dyDescent="0.25">
      <c r="A2077" s="143" t="s">
        <v>6461</v>
      </c>
      <c r="B2077" s="34" t="s">
        <v>2436</v>
      </c>
      <c r="C2077" s="34" t="s">
        <v>138</v>
      </c>
      <c r="D2077" s="24" t="s">
        <v>71</v>
      </c>
      <c r="E2077" s="33">
        <v>334132.31</v>
      </c>
      <c r="F2077" s="33"/>
      <c r="G2077" s="33"/>
      <c r="H2077" s="33">
        <f t="shared" si="32"/>
        <v>334132.31</v>
      </c>
    </row>
    <row r="2078" spans="1:8" x14ac:dyDescent="0.25">
      <c r="A2078" s="143" t="s">
        <v>6462</v>
      </c>
      <c r="B2078" s="34" t="s">
        <v>2437</v>
      </c>
      <c r="C2078" s="34" t="s">
        <v>138</v>
      </c>
      <c r="D2078" s="24" t="s">
        <v>71</v>
      </c>
      <c r="E2078" s="33">
        <v>537747.56999999995</v>
      </c>
      <c r="F2078" s="33"/>
      <c r="G2078" s="33"/>
      <c r="H2078" s="33">
        <f t="shared" si="32"/>
        <v>537747.56999999995</v>
      </c>
    </row>
    <row r="2079" spans="1:8" x14ac:dyDescent="0.25">
      <c r="A2079" s="143" t="s">
        <v>6463</v>
      </c>
      <c r="B2079" s="34" t="s">
        <v>2438</v>
      </c>
      <c r="C2079" s="34" t="s">
        <v>138</v>
      </c>
      <c r="D2079" s="24" t="s">
        <v>71</v>
      </c>
      <c r="E2079" s="33">
        <v>51868.38</v>
      </c>
      <c r="F2079" s="33"/>
      <c r="G2079" s="33"/>
      <c r="H2079" s="33">
        <f t="shared" si="32"/>
        <v>51868.38</v>
      </c>
    </row>
    <row r="2080" spans="1:8" x14ac:dyDescent="0.25">
      <c r="A2080" s="143" t="s">
        <v>6464</v>
      </c>
      <c r="B2080" s="34" t="s">
        <v>2439</v>
      </c>
      <c r="C2080" s="34" t="s">
        <v>138</v>
      </c>
      <c r="D2080" s="24" t="s">
        <v>71</v>
      </c>
      <c r="E2080" s="33">
        <v>470.48</v>
      </c>
      <c r="F2080" s="33"/>
      <c r="G2080" s="33"/>
      <c r="H2080" s="33">
        <f t="shared" si="32"/>
        <v>470.48</v>
      </c>
    </row>
    <row r="2081" spans="1:8" x14ac:dyDescent="0.25">
      <c r="A2081" s="143" t="s">
        <v>6465</v>
      </c>
      <c r="B2081" s="34" t="s">
        <v>2440</v>
      </c>
      <c r="C2081" s="34" t="s">
        <v>138</v>
      </c>
      <c r="D2081" s="24" t="s">
        <v>71</v>
      </c>
      <c r="E2081" s="33">
        <v>31553.3</v>
      </c>
      <c r="F2081" s="33"/>
      <c r="G2081" s="33"/>
      <c r="H2081" s="33">
        <f t="shared" si="32"/>
        <v>31553.3</v>
      </c>
    </row>
    <row r="2082" spans="1:8" x14ac:dyDescent="0.25">
      <c r="A2082" s="143" t="s">
        <v>6466</v>
      </c>
      <c r="B2082" s="34" t="s">
        <v>2441</v>
      </c>
      <c r="C2082" s="34" t="s">
        <v>138</v>
      </c>
      <c r="D2082" s="24" t="s">
        <v>71</v>
      </c>
      <c r="E2082" s="33">
        <v>516965.55000000005</v>
      </c>
      <c r="F2082" s="33"/>
      <c r="G2082" s="33"/>
      <c r="H2082" s="33">
        <f t="shared" si="32"/>
        <v>516965.55000000005</v>
      </c>
    </row>
    <row r="2083" spans="1:8" x14ac:dyDescent="0.25">
      <c r="A2083" s="143" t="s">
        <v>6467</v>
      </c>
      <c r="B2083" s="34" t="s">
        <v>2442</v>
      </c>
      <c r="C2083" s="34" t="s">
        <v>138</v>
      </c>
      <c r="D2083" s="24" t="s">
        <v>71</v>
      </c>
      <c r="E2083" s="33">
        <v>313103.45999999996</v>
      </c>
      <c r="F2083" s="33"/>
      <c r="G2083" s="33"/>
      <c r="H2083" s="33">
        <f t="shared" si="32"/>
        <v>313103.45999999996</v>
      </c>
    </row>
    <row r="2084" spans="1:8" x14ac:dyDescent="0.25">
      <c r="A2084" s="143" t="s">
        <v>6468</v>
      </c>
      <c r="B2084" s="34" t="s">
        <v>2443</v>
      </c>
      <c r="C2084" s="34" t="s">
        <v>138</v>
      </c>
      <c r="D2084" s="24" t="s">
        <v>71</v>
      </c>
      <c r="E2084" s="33">
        <v>318595.03999999998</v>
      </c>
      <c r="F2084" s="33"/>
      <c r="G2084" s="33"/>
      <c r="H2084" s="33">
        <f t="shared" si="32"/>
        <v>318595.03999999998</v>
      </c>
    </row>
    <row r="2085" spans="1:8" x14ac:dyDescent="0.25">
      <c r="A2085" s="143" t="s">
        <v>6469</v>
      </c>
      <c r="B2085" s="34" t="s">
        <v>2444</v>
      </c>
      <c r="C2085" s="34" t="s">
        <v>138</v>
      </c>
      <c r="D2085" s="24" t="s">
        <v>71</v>
      </c>
      <c r="E2085" s="33">
        <v>3315451.2399999998</v>
      </c>
      <c r="F2085" s="33"/>
      <c r="G2085" s="33"/>
      <c r="H2085" s="33">
        <f t="shared" si="32"/>
        <v>3315451.2399999998</v>
      </c>
    </row>
    <row r="2086" spans="1:8" x14ac:dyDescent="0.25">
      <c r="A2086" s="143" t="s">
        <v>6470</v>
      </c>
      <c r="B2086" s="34" t="s">
        <v>2445</v>
      </c>
      <c r="C2086" s="34" t="s">
        <v>138</v>
      </c>
      <c r="D2086" s="24" t="s">
        <v>71</v>
      </c>
      <c r="E2086" s="33">
        <v>195278.84</v>
      </c>
      <c r="F2086" s="33"/>
      <c r="G2086" s="33"/>
      <c r="H2086" s="33">
        <f t="shared" si="32"/>
        <v>195278.84</v>
      </c>
    </row>
    <row r="2087" spans="1:8" x14ac:dyDescent="0.25">
      <c r="A2087" s="143" t="s">
        <v>6471</v>
      </c>
      <c r="B2087" s="34" t="s">
        <v>2446</v>
      </c>
      <c r="C2087" s="34" t="s">
        <v>138</v>
      </c>
      <c r="D2087" s="24" t="s">
        <v>71</v>
      </c>
      <c r="E2087" s="33">
        <v>230295.99</v>
      </c>
      <c r="F2087" s="33"/>
      <c r="G2087" s="33"/>
      <c r="H2087" s="33">
        <f t="shared" si="32"/>
        <v>230295.99</v>
      </c>
    </row>
    <row r="2088" spans="1:8" x14ac:dyDescent="0.25">
      <c r="A2088" s="143" t="s">
        <v>6472</v>
      </c>
      <c r="B2088" s="34" t="s">
        <v>2447</v>
      </c>
      <c r="C2088" s="34" t="s">
        <v>138</v>
      </c>
      <c r="D2088" s="24" t="s">
        <v>71</v>
      </c>
      <c r="E2088" s="33">
        <v>74626.78</v>
      </c>
      <c r="F2088" s="33">
        <v>5094.8900000000003</v>
      </c>
      <c r="G2088" s="33"/>
      <c r="H2088" s="33">
        <f t="shared" si="32"/>
        <v>79721.67</v>
      </c>
    </row>
    <row r="2089" spans="1:8" x14ac:dyDescent="0.25">
      <c r="A2089" s="143" t="s">
        <v>6473</v>
      </c>
      <c r="B2089" s="34" t="s">
        <v>2448</v>
      </c>
      <c r="C2089" s="34" t="s">
        <v>138</v>
      </c>
      <c r="D2089" s="24" t="s">
        <v>71</v>
      </c>
      <c r="E2089" s="33">
        <v>62764.53</v>
      </c>
      <c r="F2089" s="33"/>
      <c r="G2089" s="33"/>
      <c r="H2089" s="33">
        <f t="shared" si="32"/>
        <v>62764.53</v>
      </c>
    </row>
    <row r="2090" spans="1:8" x14ac:dyDescent="0.25">
      <c r="A2090" s="143" t="s">
        <v>6474</v>
      </c>
      <c r="B2090" s="34" t="s">
        <v>2449</v>
      </c>
      <c r="C2090" s="34" t="s">
        <v>138</v>
      </c>
      <c r="D2090" s="24" t="s">
        <v>71</v>
      </c>
      <c r="E2090" s="33">
        <v>3841284.9400000004</v>
      </c>
      <c r="F2090" s="33">
        <v>832290.6100000001</v>
      </c>
      <c r="G2090" s="33"/>
      <c r="H2090" s="33">
        <f t="shared" si="32"/>
        <v>4673575.5500000007</v>
      </c>
    </row>
    <row r="2091" spans="1:8" x14ac:dyDescent="0.25">
      <c r="A2091" s="143" t="s">
        <v>6475</v>
      </c>
      <c r="B2091" s="34" t="s">
        <v>2450</v>
      </c>
      <c r="C2091" s="34" t="s">
        <v>138</v>
      </c>
      <c r="D2091" s="24" t="s">
        <v>71</v>
      </c>
      <c r="E2091" s="33">
        <v>264871.67</v>
      </c>
      <c r="F2091" s="33"/>
      <c r="G2091" s="33"/>
      <c r="H2091" s="33">
        <f t="shared" si="32"/>
        <v>264871.67</v>
      </c>
    </row>
    <row r="2092" spans="1:8" x14ac:dyDescent="0.25">
      <c r="A2092" s="143" t="s">
        <v>6476</v>
      </c>
      <c r="B2092" s="34" t="s">
        <v>2451</v>
      </c>
      <c r="C2092" s="34" t="s">
        <v>138</v>
      </c>
      <c r="D2092" s="24" t="s">
        <v>71</v>
      </c>
      <c r="E2092" s="33">
        <v>1864047.51</v>
      </c>
      <c r="F2092" s="33"/>
      <c r="G2092" s="33"/>
      <c r="H2092" s="33">
        <f t="shared" si="32"/>
        <v>1864047.51</v>
      </c>
    </row>
    <row r="2093" spans="1:8" x14ac:dyDescent="0.25">
      <c r="A2093" s="143" t="s">
        <v>6477</v>
      </c>
      <c r="B2093" s="34" t="s">
        <v>2452</v>
      </c>
      <c r="C2093" s="34" t="s">
        <v>138</v>
      </c>
      <c r="D2093" s="24" t="s">
        <v>71</v>
      </c>
      <c r="E2093" s="33">
        <v>2219.0500000000002</v>
      </c>
      <c r="F2093" s="33"/>
      <c r="G2093" s="33"/>
      <c r="H2093" s="33">
        <f t="shared" si="32"/>
        <v>2219.0500000000002</v>
      </c>
    </row>
    <row r="2094" spans="1:8" x14ac:dyDescent="0.25">
      <c r="A2094" s="143" t="s">
        <v>6478</v>
      </c>
      <c r="B2094" s="34" t="s">
        <v>2453</v>
      </c>
      <c r="C2094" s="34" t="s">
        <v>138</v>
      </c>
      <c r="D2094" s="24" t="s">
        <v>71</v>
      </c>
      <c r="E2094" s="33">
        <v>153748.88</v>
      </c>
      <c r="F2094" s="33"/>
      <c r="G2094" s="33"/>
      <c r="H2094" s="33">
        <f t="shared" si="32"/>
        <v>153748.88</v>
      </c>
    </row>
    <row r="2095" spans="1:8" x14ac:dyDescent="0.25">
      <c r="A2095" s="143" t="s">
        <v>6479</v>
      </c>
      <c r="B2095" s="34" t="s">
        <v>2454</v>
      </c>
      <c r="C2095" s="34" t="s">
        <v>138</v>
      </c>
      <c r="D2095" s="24" t="s">
        <v>71</v>
      </c>
      <c r="E2095" s="33">
        <v>4202784.45</v>
      </c>
      <c r="F2095" s="33"/>
      <c r="G2095" s="33"/>
      <c r="H2095" s="33">
        <f t="shared" si="32"/>
        <v>4202784.45</v>
      </c>
    </row>
    <row r="2096" spans="1:8" x14ac:dyDescent="0.25">
      <c r="A2096" s="143" t="s">
        <v>6480</v>
      </c>
      <c r="B2096" s="34" t="s">
        <v>2455</v>
      </c>
      <c r="C2096" s="34" t="s">
        <v>138</v>
      </c>
      <c r="D2096" s="24" t="s">
        <v>71</v>
      </c>
      <c r="E2096" s="33"/>
      <c r="F2096" s="33">
        <v>1749.9</v>
      </c>
      <c r="G2096" s="33"/>
      <c r="H2096" s="33">
        <f t="shared" si="32"/>
        <v>1749.9</v>
      </c>
    </row>
    <row r="2097" spans="1:8" x14ac:dyDescent="0.25">
      <c r="A2097" s="143" t="s">
        <v>6481</v>
      </c>
      <c r="B2097" s="34" t="s">
        <v>2456</v>
      </c>
      <c r="C2097" s="34" t="s">
        <v>138</v>
      </c>
      <c r="D2097" s="24" t="s">
        <v>71</v>
      </c>
      <c r="E2097" s="33">
        <v>13986.25</v>
      </c>
      <c r="F2097" s="33"/>
      <c r="G2097" s="33"/>
      <c r="H2097" s="33">
        <f t="shared" si="32"/>
        <v>13986.25</v>
      </c>
    </row>
    <row r="2098" spans="1:8" x14ac:dyDescent="0.25">
      <c r="A2098" s="143" t="s">
        <v>6482</v>
      </c>
      <c r="B2098" s="34" t="s">
        <v>2457</v>
      </c>
      <c r="C2098" s="34" t="s">
        <v>145</v>
      </c>
      <c r="D2098" s="43" t="s">
        <v>76</v>
      </c>
      <c r="E2098" s="33">
        <v>602538.62</v>
      </c>
      <c r="F2098" s="33"/>
      <c r="G2098" s="33"/>
      <c r="H2098" s="33">
        <f t="shared" si="32"/>
        <v>602538.62</v>
      </c>
    </row>
    <row r="2099" spans="1:8" x14ac:dyDescent="0.25">
      <c r="A2099" s="143" t="s">
        <v>6483</v>
      </c>
      <c r="B2099" s="34" t="s">
        <v>2458</v>
      </c>
      <c r="C2099" s="34" t="s">
        <v>145</v>
      </c>
      <c r="D2099" s="43" t="s">
        <v>76</v>
      </c>
      <c r="E2099" s="33">
        <v>295854.37</v>
      </c>
      <c r="F2099" s="33"/>
      <c r="G2099" s="33"/>
      <c r="H2099" s="33">
        <f t="shared" si="32"/>
        <v>295854.37</v>
      </c>
    </row>
    <row r="2100" spans="1:8" x14ac:dyDescent="0.25">
      <c r="A2100" s="143" t="s">
        <v>6484</v>
      </c>
      <c r="B2100" s="34" t="s">
        <v>2459</v>
      </c>
      <c r="C2100" s="34" t="s">
        <v>145</v>
      </c>
      <c r="D2100" s="43" t="s">
        <v>76</v>
      </c>
      <c r="E2100" s="33"/>
      <c r="F2100" s="33">
        <v>324367.8</v>
      </c>
      <c r="G2100" s="33"/>
      <c r="H2100" s="33">
        <f t="shared" si="32"/>
        <v>324367.8</v>
      </c>
    </row>
    <row r="2101" spans="1:8" x14ac:dyDescent="0.25">
      <c r="A2101" s="143" t="s">
        <v>6485</v>
      </c>
      <c r="B2101" s="34" t="s">
        <v>2460</v>
      </c>
      <c r="C2101" s="34" t="s">
        <v>145</v>
      </c>
      <c r="D2101" s="43" t="s">
        <v>76</v>
      </c>
      <c r="E2101" s="33">
        <v>194185.68</v>
      </c>
      <c r="F2101" s="33"/>
      <c r="G2101" s="33"/>
      <c r="H2101" s="33">
        <f t="shared" si="32"/>
        <v>194185.68</v>
      </c>
    </row>
    <row r="2102" spans="1:8" x14ac:dyDescent="0.25">
      <c r="A2102" s="143" t="s">
        <v>6486</v>
      </c>
      <c r="B2102" s="34" t="s">
        <v>2461</v>
      </c>
      <c r="C2102" s="34" t="s">
        <v>145</v>
      </c>
      <c r="D2102" s="43" t="s">
        <v>76</v>
      </c>
      <c r="E2102" s="33">
        <v>403740.14</v>
      </c>
      <c r="F2102" s="33"/>
      <c r="G2102" s="33"/>
      <c r="H2102" s="33">
        <f t="shared" si="32"/>
        <v>403740.14</v>
      </c>
    </row>
    <row r="2103" spans="1:8" x14ac:dyDescent="0.25">
      <c r="A2103" s="143"/>
      <c r="B2103" s="32" t="s">
        <v>2462</v>
      </c>
      <c r="C2103" s="34" t="s">
        <v>145</v>
      </c>
      <c r="D2103" s="43" t="s">
        <v>76</v>
      </c>
      <c r="E2103" s="33"/>
      <c r="F2103" s="33">
        <v>582520.63</v>
      </c>
      <c r="G2103" s="33"/>
      <c r="H2103" s="33">
        <f t="shared" si="32"/>
        <v>582520.63</v>
      </c>
    </row>
    <row r="2104" spans="1:8" x14ac:dyDescent="0.25">
      <c r="A2104" s="143" t="s">
        <v>6487</v>
      </c>
      <c r="B2104" s="34" t="s">
        <v>2463</v>
      </c>
      <c r="C2104" s="34" t="s">
        <v>145</v>
      </c>
      <c r="D2104" s="43" t="s">
        <v>76</v>
      </c>
      <c r="E2104" s="33">
        <v>354321.09</v>
      </c>
      <c r="F2104" s="33"/>
      <c r="G2104" s="33"/>
      <c r="H2104" s="33">
        <f t="shared" si="32"/>
        <v>354321.09</v>
      </c>
    </row>
    <row r="2105" spans="1:8" x14ac:dyDescent="0.25">
      <c r="A2105" s="143" t="s">
        <v>4593</v>
      </c>
      <c r="B2105" s="34" t="s">
        <v>315</v>
      </c>
      <c r="C2105" s="34" t="s">
        <v>145</v>
      </c>
      <c r="D2105" s="43" t="s">
        <v>76</v>
      </c>
      <c r="E2105" s="33">
        <v>403741.14</v>
      </c>
      <c r="F2105" s="33"/>
      <c r="G2105" s="33"/>
      <c r="H2105" s="33">
        <f t="shared" si="32"/>
        <v>403741.14</v>
      </c>
    </row>
    <row r="2106" spans="1:8" x14ac:dyDescent="0.25">
      <c r="A2106" s="143" t="s">
        <v>6488</v>
      </c>
      <c r="B2106" s="34" t="s">
        <v>2464</v>
      </c>
      <c r="C2106" s="34" t="s">
        <v>145</v>
      </c>
      <c r="D2106" s="43" t="s">
        <v>76</v>
      </c>
      <c r="E2106" s="33">
        <v>217552.34000000003</v>
      </c>
      <c r="F2106" s="33"/>
      <c r="G2106" s="33"/>
      <c r="H2106" s="33">
        <f t="shared" si="32"/>
        <v>217552.34000000003</v>
      </c>
    </row>
    <row r="2107" spans="1:8" x14ac:dyDescent="0.25">
      <c r="A2107" s="143" t="s">
        <v>6489</v>
      </c>
      <c r="B2107" s="34" t="s">
        <v>2465</v>
      </c>
      <c r="C2107" s="34" t="s">
        <v>145</v>
      </c>
      <c r="D2107" s="43" t="s">
        <v>76</v>
      </c>
      <c r="E2107" s="33">
        <v>561013.79</v>
      </c>
      <c r="F2107" s="33"/>
      <c r="G2107" s="33"/>
      <c r="H2107" s="33">
        <f t="shared" si="32"/>
        <v>561013.79</v>
      </c>
    </row>
    <row r="2108" spans="1:8" x14ac:dyDescent="0.25">
      <c r="A2108" s="143" t="s">
        <v>6490</v>
      </c>
      <c r="B2108" s="34" t="s">
        <v>2466</v>
      </c>
      <c r="C2108" s="34" t="s">
        <v>145</v>
      </c>
      <c r="D2108" s="43" t="s">
        <v>76</v>
      </c>
      <c r="E2108" s="33">
        <v>118523.56</v>
      </c>
      <c r="F2108" s="33"/>
      <c r="G2108" s="33"/>
      <c r="H2108" s="33">
        <f t="shared" si="32"/>
        <v>118523.56</v>
      </c>
    </row>
    <row r="2109" spans="1:8" x14ac:dyDescent="0.25">
      <c r="A2109" s="143" t="s">
        <v>6491</v>
      </c>
      <c r="B2109" s="34" t="s">
        <v>2467</v>
      </c>
      <c r="C2109" s="34" t="s">
        <v>145</v>
      </c>
      <c r="D2109" s="43" t="s">
        <v>76</v>
      </c>
      <c r="E2109" s="33">
        <v>32101.53</v>
      </c>
      <c r="F2109" s="33">
        <v>72875.179999999993</v>
      </c>
      <c r="G2109" s="33"/>
      <c r="H2109" s="33">
        <f t="shared" si="32"/>
        <v>104976.70999999999</v>
      </c>
    </row>
    <row r="2110" spans="1:8" x14ac:dyDescent="0.25">
      <c r="A2110" s="143" t="s">
        <v>6492</v>
      </c>
      <c r="B2110" s="34" t="s">
        <v>2468</v>
      </c>
      <c r="C2110" s="34" t="s">
        <v>145</v>
      </c>
      <c r="D2110" s="43" t="s">
        <v>76</v>
      </c>
      <c r="E2110" s="33">
        <v>782039.07</v>
      </c>
      <c r="F2110" s="33">
        <v>29951.33</v>
      </c>
      <c r="G2110" s="33"/>
      <c r="H2110" s="33">
        <f t="shared" si="32"/>
        <v>811990.39999999991</v>
      </c>
    </row>
    <row r="2111" spans="1:8" x14ac:dyDescent="0.25">
      <c r="A2111" s="143" t="s">
        <v>6493</v>
      </c>
      <c r="B2111" s="34" t="s">
        <v>2469</v>
      </c>
      <c r="C2111" s="34" t="s">
        <v>145</v>
      </c>
      <c r="D2111" s="43" t="s">
        <v>76</v>
      </c>
      <c r="E2111" s="33"/>
      <c r="F2111" s="33">
        <v>138545.51</v>
      </c>
      <c r="G2111" s="33"/>
      <c r="H2111" s="33">
        <f t="shared" si="32"/>
        <v>138545.51</v>
      </c>
    </row>
    <row r="2112" spans="1:8" x14ac:dyDescent="0.25">
      <c r="A2112" s="143" t="s">
        <v>6494</v>
      </c>
      <c r="B2112" s="34" t="s">
        <v>2470</v>
      </c>
      <c r="C2112" s="34" t="s">
        <v>145</v>
      </c>
      <c r="D2112" s="43" t="s">
        <v>76</v>
      </c>
      <c r="E2112" s="33">
        <v>1415645.94</v>
      </c>
      <c r="F2112" s="33"/>
      <c r="G2112" s="33"/>
      <c r="H2112" s="33">
        <f t="shared" si="32"/>
        <v>1415645.94</v>
      </c>
    </row>
    <row r="2113" spans="1:8" x14ac:dyDescent="0.25">
      <c r="A2113" s="143" t="s">
        <v>6495</v>
      </c>
      <c r="B2113" s="34" t="s">
        <v>2471</v>
      </c>
      <c r="C2113" s="34" t="s">
        <v>145</v>
      </c>
      <c r="D2113" s="43" t="s">
        <v>76</v>
      </c>
      <c r="E2113" s="33">
        <v>268322.64</v>
      </c>
      <c r="F2113" s="33"/>
      <c r="G2113" s="33"/>
      <c r="H2113" s="33">
        <f t="shared" si="32"/>
        <v>268322.64</v>
      </c>
    </row>
    <row r="2114" spans="1:8" x14ac:dyDescent="0.25">
      <c r="A2114" s="143" t="s">
        <v>6496</v>
      </c>
      <c r="B2114" s="34" t="s">
        <v>2472</v>
      </c>
      <c r="C2114" s="34" t="s">
        <v>145</v>
      </c>
      <c r="D2114" s="43" t="s">
        <v>76</v>
      </c>
      <c r="E2114" s="33">
        <v>86077.17</v>
      </c>
      <c r="F2114" s="33"/>
      <c r="G2114" s="33"/>
      <c r="H2114" s="33">
        <f t="shared" si="32"/>
        <v>86077.17</v>
      </c>
    </row>
    <row r="2115" spans="1:8" x14ac:dyDescent="0.25">
      <c r="A2115" s="143" t="s">
        <v>6497</v>
      </c>
      <c r="B2115" s="34" t="s">
        <v>2473</v>
      </c>
      <c r="C2115" s="34" t="s">
        <v>145</v>
      </c>
      <c r="D2115" s="43" t="s">
        <v>76</v>
      </c>
      <c r="E2115" s="33">
        <v>111964.04</v>
      </c>
      <c r="F2115" s="33"/>
      <c r="G2115" s="33"/>
      <c r="H2115" s="33">
        <f t="shared" si="32"/>
        <v>111964.04</v>
      </c>
    </row>
    <row r="2116" spans="1:8" x14ac:dyDescent="0.25">
      <c r="A2116" s="143" t="s">
        <v>6498</v>
      </c>
      <c r="B2116" s="34" t="s">
        <v>2474</v>
      </c>
      <c r="C2116" s="34" t="s">
        <v>145</v>
      </c>
      <c r="D2116" s="43" t="s">
        <v>76</v>
      </c>
      <c r="E2116" s="33">
        <v>599173.29</v>
      </c>
      <c r="F2116" s="33"/>
      <c r="G2116" s="33"/>
      <c r="H2116" s="33">
        <f t="shared" si="32"/>
        <v>599173.29</v>
      </c>
    </row>
    <row r="2117" spans="1:8" x14ac:dyDescent="0.25">
      <c r="A2117" s="143" t="s">
        <v>6499</v>
      </c>
      <c r="B2117" s="34" t="s">
        <v>2475</v>
      </c>
      <c r="C2117" s="34" t="s">
        <v>145</v>
      </c>
      <c r="D2117" s="43" t="s">
        <v>76</v>
      </c>
      <c r="E2117" s="33">
        <v>8251388.4799999995</v>
      </c>
      <c r="F2117" s="33"/>
      <c r="G2117" s="33"/>
      <c r="H2117" s="33">
        <f t="shared" si="32"/>
        <v>8251388.4799999995</v>
      </c>
    </row>
    <row r="2118" spans="1:8" x14ac:dyDescent="0.25">
      <c r="A2118" s="143" t="s">
        <v>4594</v>
      </c>
      <c r="B2118" s="34" t="s">
        <v>317</v>
      </c>
      <c r="C2118" s="34" t="s">
        <v>145</v>
      </c>
      <c r="D2118" s="43" t="s">
        <v>76</v>
      </c>
      <c r="E2118" s="33">
        <v>174535.84</v>
      </c>
      <c r="F2118" s="33"/>
      <c r="G2118" s="33"/>
      <c r="H2118" s="33">
        <f t="shared" ref="H2118:H2181" si="33">E2118+F2118+G2118</f>
        <v>174535.84</v>
      </c>
    </row>
    <row r="2119" spans="1:8" x14ac:dyDescent="0.25">
      <c r="A2119" s="143" t="s">
        <v>6500</v>
      </c>
      <c r="B2119" s="34" t="s">
        <v>2476</v>
      </c>
      <c r="C2119" s="34" t="s">
        <v>145</v>
      </c>
      <c r="D2119" s="43" t="s">
        <v>76</v>
      </c>
      <c r="E2119" s="33">
        <v>462550.69</v>
      </c>
      <c r="F2119" s="33">
        <v>29413.63</v>
      </c>
      <c r="G2119" s="33"/>
      <c r="H2119" s="33">
        <f t="shared" si="33"/>
        <v>491964.32</v>
      </c>
    </row>
    <row r="2120" spans="1:8" x14ac:dyDescent="0.25">
      <c r="A2120" s="143" t="s">
        <v>6501</v>
      </c>
      <c r="B2120" s="34" t="s">
        <v>2477</v>
      </c>
      <c r="C2120" s="34" t="s">
        <v>145</v>
      </c>
      <c r="D2120" s="43" t="s">
        <v>76</v>
      </c>
      <c r="E2120" s="33">
        <v>465009.84</v>
      </c>
      <c r="F2120" s="33"/>
      <c r="G2120" s="33"/>
      <c r="H2120" s="33">
        <f t="shared" si="33"/>
        <v>465009.84</v>
      </c>
    </row>
    <row r="2121" spans="1:8" x14ac:dyDescent="0.25">
      <c r="A2121" s="143" t="s">
        <v>6502</v>
      </c>
      <c r="B2121" s="34" t="s">
        <v>2478</v>
      </c>
      <c r="C2121" s="34" t="s">
        <v>145</v>
      </c>
      <c r="D2121" s="43" t="s">
        <v>76</v>
      </c>
      <c r="E2121" s="33"/>
      <c r="F2121" s="33">
        <v>145809.87</v>
      </c>
      <c r="G2121" s="33"/>
      <c r="H2121" s="33">
        <f t="shared" si="33"/>
        <v>145809.87</v>
      </c>
    </row>
    <row r="2122" spans="1:8" x14ac:dyDescent="0.25">
      <c r="A2122" s="143" t="s">
        <v>6503</v>
      </c>
      <c r="B2122" s="34" t="s">
        <v>2479</v>
      </c>
      <c r="C2122" s="34" t="s">
        <v>145</v>
      </c>
      <c r="D2122" s="43" t="s">
        <v>76</v>
      </c>
      <c r="E2122" s="33">
        <v>185352.54</v>
      </c>
      <c r="F2122" s="33">
        <v>20502.939999999999</v>
      </c>
      <c r="G2122" s="33"/>
      <c r="H2122" s="33">
        <f t="shared" si="33"/>
        <v>205855.48</v>
      </c>
    </row>
    <row r="2123" spans="1:8" x14ac:dyDescent="0.25">
      <c r="A2123" s="143" t="s">
        <v>6504</v>
      </c>
      <c r="B2123" s="34" t="s">
        <v>2480</v>
      </c>
      <c r="C2123" s="34" t="s">
        <v>145</v>
      </c>
      <c r="D2123" s="43" t="s">
        <v>76</v>
      </c>
      <c r="E2123" s="33">
        <v>104369.32</v>
      </c>
      <c r="F2123" s="33"/>
      <c r="G2123" s="33"/>
      <c r="H2123" s="33">
        <f t="shared" si="33"/>
        <v>104369.32</v>
      </c>
    </row>
    <row r="2124" spans="1:8" x14ac:dyDescent="0.25">
      <c r="A2124" s="143" t="s">
        <v>6505</v>
      </c>
      <c r="B2124" s="34" t="s">
        <v>2481</v>
      </c>
      <c r="C2124" s="34" t="s">
        <v>145</v>
      </c>
      <c r="D2124" s="43" t="s">
        <v>76</v>
      </c>
      <c r="E2124" s="33">
        <v>709616.02</v>
      </c>
      <c r="F2124" s="33"/>
      <c r="G2124" s="33"/>
      <c r="H2124" s="33">
        <f t="shared" si="33"/>
        <v>709616.02</v>
      </c>
    </row>
    <row r="2125" spans="1:8" x14ac:dyDescent="0.25">
      <c r="A2125" s="143" t="s">
        <v>6506</v>
      </c>
      <c r="B2125" s="34" t="s">
        <v>2482</v>
      </c>
      <c r="C2125" s="34" t="s">
        <v>145</v>
      </c>
      <c r="D2125" s="43" t="s">
        <v>76</v>
      </c>
      <c r="E2125" s="33">
        <v>247553.4</v>
      </c>
      <c r="F2125" s="33">
        <v>351611.97</v>
      </c>
      <c r="G2125" s="33"/>
      <c r="H2125" s="33">
        <f t="shared" si="33"/>
        <v>599165.37</v>
      </c>
    </row>
    <row r="2126" spans="1:8" x14ac:dyDescent="0.25">
      <c r="A2126" s="143" t="s">
        <v>6507</v>
      </c>
      <c r="B2126" s="34" t="s">
        <v>2483</v>
      </c>
      <c r="C2126" s="34" t="s">
        <v>145</v>
      </c>
      <c r="D2126" s="43" t="s">
        <v>76</v>
      </c>
      <c r="E2126" s="33">
        <v>11801.17</v>
      </c>
      <c r="F2126" s="33">
        <v>39779.839999999997</v>
      </c>
      <c r="G2126" s="33"/>
      <c r="H2126" s="33">
        <f t="shared" si="33"/>
        <v>51581.009999999995</v>
      </c>
    </row>
    <row r="2127" spans="1:8" x14ac:dyDescent="0.25">
      <c r="A2127" s="143" t="s">
        <v>6508</v>
      </c>
      <c r="B2127" s="34" t="s">
        <v>2484</v>
      </c>
      <c r="C2127" s="34" t="s">
        <v>145</v>
      </c>
      <c r="D2127" s="43" t="s">
        <v>76</v>
      </c>
      <c r="E2127" s="33">
        <v>313725.06</v>
      </c>
      <c r="F2127" s="33"/>
      <c r="G2127" s="33"/>
      <c r="H2127" s="33">
        <f t="shared" si="33"/>
        <v>313725.06</v>
      </c>
    </row>
    <row r="2128" spans="1:8" x14ac:dyDescent="0.25">
      <c r="A2128" s="143" t="s">
        <v>6509</v>
      </c>
      <c r="B2128" s="34" t="s">
        <v>2485</v>
      </c>
      <c r="C2128" s="34" t="s">
        <v>145</v>
      </c>
      <c r="D2128" s="43" t="s">
        <v>76</v>
      </c>
      <c r="E2128" s="33">
        <v>528259.56000000006</v>
      </c>
      <c r="F2128" s="33">
        <v>8957.98</v>
      </c>
      <c r="G2128" s="33"/>
      <c r="H2128" s="33">
        <f t="shared" si="33"/>
        <v>537217.54</v>
      </c>
    </row>
    <row r="2129" spans="1:8" x14ac:dyDescent="0.25">
      <c r="A2129" s="143" t="s">
        <v>6510</v>
      </c>
      <c r="B2129" s="34" t="s">
        <v>2486</v>
      </c>
      <c r="C2129" s="34" t="s">
        <v>145</v>
      </c>
      <c r="D2129" s="43" t="s">
        <v>76</v>
      </c>
      <c r="E2129" s="33">
        <v>180803.59</v>
      </c>
      <c r="F2129" s="33"/>
      <c r="G2129" s="33"/>
      <c r="H2129" s="33">
        <f t="shared" si="33"/>
        <v>180803.59</v>
      </c>
    </row>
    <row r="2130" spans="1:8" x14ac:dyDescent="0.25">
      <c r="A2130" s="143" t="s">
        <v>6511</v>
      </c>
      <c r="B2130" s="34" t="s">
        <v>2487</v>
      </c>
      <c r="C2130" s="34" t="s">
        <v>145</v>
      </c>
      <c r="D2130" s="43" t="s">
        <v>76</v>
      </c>
      <c r="E2130" s="33">
        <v>47200</v>
      </c>
      <c r="F2130" s="33">
        <v>36173.93</v>
      </c>
      <c r="G2130" s="33"/>
      <c r="H2130" s="33">
        <f t="shared" si="33"/>
        <v>83373.929999999993</v>
      </c>
    </row>
    <row r="2131" spans="1:8" x14ac:dyDescent="0.25">
      <c r="A2131" s="143" t="s">
        <v>6512</v>
      </c>
      <c r="B2131" s="34" t="s">
        <v>2488</v>
      </c>
      <c r="C2131" s="34" t="s">
        <v>145</v>
      </c>
      <c r="D2131" s="43" t="s">
        <v>76</v>
      </c>
      <c r="E2131" s="33"/>
      <c r="F2131" s="33">
        <v>44152.23</v>
      </c>
      <c r="G2131" s="33"/>
      <c r="H2131" s="33">
        <f t="shared" si="33"/>
        <v>44152.23</v>
      </c>
    </row>
    <row r="2132" spans="1:8" x14ac:dyDescent="0.25">
      <c r="A2132" s="143" t="s">
        <v>6513</v>
      </c>
      <c r="B2132" s="34" t="s">
        <v>2489</v>
      </c>
      <c r="C2132" s="34" t="s">
        <v>145</v>
      </c>
      <c r="D2132" s="43" t="s">
        <v>76</v>
      </c>
      <c r="E2132" s="33">
        <v>609443.94999999995</v>
      </c>
      <c r="F2132" s="33"/>
      <c r="G2132" s="33"/>
      <c r="H2132" s="33">
        <f t="shared" si="33"/>
        <v>609443.94999999995</v>
      </c>
    </row>
    <row r="2133" spans="1:8" x14ac:dyDescent="0.25">
      <c r="A2133" s="143" t="s">
        <v>6514</v>
      </c>
      <c r="B2133" s="34" t="s">
        <v>2490</v>
      </c>
      <c r="C2133" s="34" t="s">
        <v>145</v>
      </c>
      <c r="D2133" s="43" t="s">
        <v>76</v>
      </c>
      <c r="E2133" s="33">
        <v>110642.28</v>
      </c>
      <c r="F2133" s="33"/>
      <c r="G2133" s="33"/>
      <c r="H2133" s="33">
        <f t="shared" si="33"/>
        <v>110642.28</v>
      </c>
    </row>
    <row r="2134" spans="1:8" x14ac:dyDescent="0.25">
      <c r="A2134" s="143" t="s">
        <v>6515</v>
      </c>
      <c r="B2134" s="34" t="s">
        <v>2491</v>
      </c>
      <c r="C2134" s="34" t="s">
        <v>145</v>
      </c>
      <c r="D2134" s="43" t="s">
        <v>76</v>
      </c>
      <c r="E2134" s="33">
        <v>262694.8</v>
      </c>
      <c r="F2134" s="33">
        <v>259143.23</v>
      </c>
      <c r="G2134" s="33"/>
      <c r="H2134" s="33">
        <f t="shared" si="33"/>
        <v>521838.03</v>
      </c>
    </row>
    <row r="2135" spans="1:8" x14ac:dyDescent="0.25">
      <c r="A2135" s="143" t="s">
        <v>6516</v>
      </c>
      <c r="B2135" s="34" t="s">
        <v>2492</v>
      </c>
      <c r="C2135" s="34" t="s">
        <v>145</v>
      </c>
      <c r="D2135" s="43" t="s">
        <v>76</v>
      </c>
      <c r="E2135" s="33">
        <v>256296.08</v>
      </c>
      <c r="F2135" s="33">
        <v>81156.03</v>
      </c>
      <c r="G2135" s="33"/>
      <c r="H2135" s="33">
        <f t="shared" si="33"/>
        <v>337452.11</v>
      </c>
    </row>
    <row r="2136" spans="1:8" x14ac:dyDescent="0.25">
      <c r="A2136" s="143" t="s">
        <v>6517</v>
      </c>
      <c r="B2136" s="34" t="s">
        <v>2493</v>
      </c>
      <c r="C2136" s="34" t="s">
        <v>145</v>
      </c>
      <c r="D2136" s="43" t="s">
        <v>76</v>
      </c>
      <c r="E2136" s="33"/>
      <c r="F2136" s="33">
        <v>267851.11</v>
      </c>
      <c r="G2136" s="33"/>
      <c r="H2136" s="33">
        <f t="shared" si="33"/>
        <v>267851.11</v>
      </c>
    </row>
    <row r="2137" spans="1:8" x14ac:dyDescent="0.25">
      <c r="A2137" s="143" t="s">
        <v>6518</v>
      </c>
      <c r="B2137" s="34" t="s">
        <v>2494</v>
      </c>
      <c r="C2137" s="34" t="s">
        <v>145</v>
      </c>
      <c r="D2137" s="43" t="s">
        <v>76</v>
      </c>
      <c r="E2137" s="33">
        <v>261822.02</v>
      </c>
      <c r="F2137" s="33"/>
      <c r="G2137" s="33"/>
      <c r="H2137" s="33">
        <f t="shared" si="33"/>
        <v>261822.02</v>
      </c>
    </row>
    <row r="2138" spans="1:8" x14ac:dyDescent="0.25">
      <c r="A2138" s="143" t="s">
        <v>6519</v>
      </c>
      <c r="B2138" s="34" t="s">
        <v>2495</v>
      </c>
      <c r="C2138" s="34" t="s">
        <v>145</v>
      </c>
      <c r="D2138" s="43" t="s">
        <v>76</v>
      </c>
      <c r="E2138" s="33">
        <v>62158.86</v>
      </c>
      <c r="F2138" s="33">
        <v>34269.550000000003</v>
      </c>
      <c r="G2138" s="33"/>
      <c r="H2138" s="33">
        <f t="shared" si="33"/>
        <v>96428.41</v>
      </c>
    </row>
    <row r="2139" spans="1:8" x14ac:dyDescent="0.25">
      <c r="A2139" s="143" t="s">
        <v>6520</v>
      </c>
      <c r="B2139" s="34" t="s">
        <v>2496</v>
      </c>
      <c r="C2139" s="34" t="s">
        <v>145</v>
      </c>
      <c r="D2139" s="43" t="s">
        <v>76</v>
      </c>
      <c r="E2139" s="33">
        <v>872882.32</v>
      </c>
      <c r="F2139" s="33"/>
      <c r="G2139" s="33"/>
      <c r="H2139" s="33">
        <f t="shared" si="33"/>
        <v>872882.32</v>
      </c>
    </row>
    <row r="2140" spans="1:8" x14ac:dyDescent="0.25">
      <c r="A2140" s="143" t="s">
        <v>6521</v>
      </c>
      <c r="B2140" s="34" t="s">
        <v>2497</v>
      </c>
      <c r="C2140" s="34" t="s">
        <v>145</v>
      </c>
      <c r="D2140" s="43" t="s">
        <v>76</v>
      </c>
      <c r="E2140" s="33">
        <v>871541.91</v>
      </c>
      <c r="F2140" s="33">
        <v>134684.78</v>
      </c>
      <c r="G2140" s="33"/>
      <c r="H2140" s="33">
        <f t="shared" si="33"/>
        <v>1006226.6900000001</v>
      </c>
    </row>
    <row r="2141" spans="1:8" x14ac:dyDescent="0.25">
      <c r="A2141" s="143" t="s">
        <v>6522</v>
      </c>
      <c r="B2141" s="34" t="s">
        <v>2498</v>
      </c>
      <c r="C2141" s="34" t="s">
        <v>145</v>
      </c>
      <c r="D2141" s="43" t="s">
        <v>76</v>
      </c>
      <c r="E2141" s="33">
        <v>279219.76</v>
      </c>
      <c r="F2141" s="33"/>
      <c r="G2141" s="33"/>
      <c r="H2141" s="33">
        <f t="shared" si="33"/>
        <v>279219.76</v>
      </c>
    </row>
    <row r="2142" spans="1:8" x14ac:dyDescent="0.25">
      <c r="A2142" s="143" t="s">
        <v>6523</v>
      </c>
      <c r="B2142" s="34" t="s">
        <v>2499</v>
      </c>
      <c r="C2142" s="34" t="s">
        <v>145</v>
      </c>
      <c r="D2142" s="43" t="s">
        <v>76</v>
      </c>
      <c r="E2142" s="33"/>
      <c r="F2142" s="33">
        <v>25622.44</v>
      </c>
      <c r="G2142" s="33"/>
      <c r="H2142" s="33">
        <f t="shared" si="33"/>
        <v>25622.44</v>
      </c>
    </row>
    <row r="2143" spans="1:8" x14ac:dyDescent="0.25">
      <c r="A2143" s="143" t="s">
        <v>6524</v>
      </c>
      <c r="B2143" s="34" t="s">
        <v>2500</v>
      </c>
      <c r="C2143" s="34" t="s">
        <v>145</v>
      </c>
      <c r="D2143" s="43" t="s">
        <v>76</v>
      </c>
      <c r="E2143" s="33">
        <v>96431.95</v>
      </c>
      <c r="F2143" s="33">
        <v>93536</v>
      </c>
      <c r="G2143" s="33"/>
      <c r="H2143" s="33">
        <f t="shared" si="33"/>
        <v>189967.95</v>
      </c>
    </row>
    <row r="2144" spans="1:8" x14ac:dyDescent="0.25">
      <c r="A2144" s="143" t="s">
        <v>6525</v>
      </c>
      <c r="B2144" s="34" t="s">
        <v>2501</v>
      </c>
      <c r="C2144" s="34" t="s">
        <v>145</v>
      </c>
      <c r="D2144" s="43" t="s">
        <v>76</v>
      </c>
      <c r="E2144" s="33">
        <v>138112.34</v>
      </c>
      <c r="F2144" s="33"/>
      <c r="G2144" s="33"/>
      <c r="H2144" s="33">
        <f t="shared" si="33"/>
        <v>138112.34</v>
      </c>
    </row>
    <row r="2145" spans="1:8" x14ac:dyDescent="0.25">
      <c r="A2145" s="143" t="s">
        <v>6526</v>
      </c>
      <c r="B2145" s="34" t="s">
        <v>2502</v>
      </c>
      <c r="C2145" s="34" t="s">
        <v>145</v>
      </c>
      <c r="D2145" s="43" t="s">
        <v>76</v>
      </c>
      <c r="E2145" s="33">
        <v>179416.48</v>
      </c>
      <c r="F2145" s="33">
        <v>141726.39999999999</v>
      </c>
      <c r="G2145" s="33"/>
      <c r="H2145" s="33">
        <f t="shared" si="33"/>
        <v>321142.88</v>
      </c>
    </row>
    <row r="2146" spans="1:8" x14ac:dyDescent="0.25">
      <c r="A2146" s="143" t="s">
        <v>6527</v>
      </c>
      <c r="B2146" s="34" t="s">
        <v>2503</v>
      </c>
      <c r="C2146" s="34" t="s">
        <v>145</v>
      </c>
      <c r="D2146" s="43" t="s">
        <v>76</v>
      </c>
      <c r="E2146" s="33">
        <v>815813.27</v>
      </c>
      <c r="F2146" s="33"/>
      <c r="G2146" s="33"/>
      <c r="H2146" s="33">
        <f t="shared" si="33"/>
        <v>815813.27</v>
      </c>
    </row>
    <row r="2147" spans="1:8" x14ac:dyDescent="0.25">
      <c r="A2147" s="143" t="s">
        <v>6528</v>
      </c>
      <c r="B2147" s="34" t="s">
        <v>2504</v>
      </c>
      <c r="C2147" s="34" t="s">
        <v>145</v>
      </c>
      <c r="D2147" s="43" t="s">
        <v>76</v>
      </c>
      <c r="E2147" s="33">
        <v>200533.54</v>
      </c>
      <c r="F2147" s="33"/>
      <c r="G2147" s="33"/>
      <c r="H2147" s="33">
        <f t="shared" si="33"/>
        <v>200533.54</v>
      </c>
    </row>
    <row r="2148" spans="1:8" x14ac:dyDescent="0.25">
      <c r="A2148" s="143" t="s">
        <v>6529</v>
      </c>
      <c r="B2148" s="34" t="s">
        <v>2505</v>
      </c>
      <c r="C2148" s="34" t="s">
        <v>145</v>
      </c>
      <c r="D2148" s="43" t="s">
        <v>76</v>
      </c>
      <c r="E2148" s="33">
        <v>133529.97</v>
      </c>
      <c r="F2148" s="33"/>
      <c r="G2148" s="33"/>
      <c r="H2148" s="33">
        <f t="shared" si="33"/>
        <v>133529.97</v>
      </c>
    </row>
    <row r="2149" spans="1:8" x14ac:dyDescent="0.25">
      <c r="A2149" s="143" t="s">
        <v>6530</v>
      </c>
      <c r="B2149" s="34" t="s">
        <v>2506</v>
      </c>
      <c r="C2149" s="34" t="s">
        <v>145</v>
      </c>
      <c r="D2149" s="43" t="s">
        <v>76</v>
      </c>
      <c r="E2149" s="33">
        <v>201101.71</v>
      </c>
      <c r="F2149" s="33"/>
      <c r="G2149" s="33"/>
      <c r="H2149" s="33">
        <f t="shared" si="33"/>
        <v>201101.71</v>
      </c>
    </row>
    <row r="2150" spans="1:8" x14ac:dyDescent="0.25">
      <c r="A2150" s="143" t="s">
        <v>6531</v>
      </c>
      <c r="B2150" s="34" t="s">
        <v>2507</v>
      </c>
      <c r="C2150" s="34" t="s">
        <v>145</v>
      </c>
      <c r="D2150" s="43" t="s">
        <v>76</v>
      </c>
      <c r="E2150" s="33">
        <v>54237.15</v>
      </c>
      <c r="F2150" s="33"/>
      <c r="G2150" s="33"/>
      <c r="H2150" s="33">
        <f t="shared" si="33"/>
        <v>54237.15</v>
      </c>
    </row>
    <row r="2151" spans="1:8" x14ac:dyDescent="0.25">
      <c r="A2151" s="143" t="s">
        <v>6532</v>
      </c>
      <c r="B2151" s="34" t="s">
        <v>2508</v>
      </c>
      <c r="C2151" s="34" t="s">
        <v>145</v>
      </c>
      <c r="D2151" s="43" t="s">
        <v>76</v>
      </c>
      <c r="E2151" s="33">
        <v>74518.87</v>
      </c>
      <c r="F2151" s="33">
        <v>33252.94</v>
      </c>
      <c r="G2151" s="33"/>
      <c r="H2151" s="33">
        <f t="shared" si="33"/>
        <v>107771.81</v>
      </c>
    </row>
    <row r="2152" spans="1:8" x14ac:dyDescent="0.25">
      <c r="A2152" s="143" t="s">
        <v>6533</v>
      </c>
      <c r="B2152" s="34" t="s">
        <v>2509</v>
      </c>
      <c r="C2152" s="34" t="s">
        <v>145</v>
      </c>
      <c r="D2152" s="43" t="s">
        <v>76</v>
      </c>
      <c r="E2152" s="33">
        <v>29448.6</v>
      </c>
      <c r="F2152" s="33">
        <v>54920.77</v>
      </c>
      <c r="G2152" s="33"/>
      <c r="H2152" s="33">
        <f t="shared" si="33"/>
        <v>84369.37</v>
      </c>
    </row>
    <row r="2153" spans="1:8" x14ac:dyDescent="0.25">
      <c r="A2153" s="143" t="s">
        <v>6534</v>
      </c>
      <c r="B2153" s="34" t="s">
        <v>2510</v>
      </c>
      <c r="C2153" s="34" t="s">
        <v>145</v>
      </c>
      <c r="D2153" s="43" t="s">
        <v>76</v>
      </c>
      <c r="E2153" s="33">
        <v>162370.76</v>
      </c>
      <c r="F2153" s="33"/>
      <c r="G2153" s="33"/>
      <c r="H2153" s="33">
        <f t="shared" si="33"/>
        <v>162370.76</v>
      </c>
    </row>
    <row r="2154" spans="1:8" x14ac:dyDescent="0.25">
      <c r="A2154" s="143" t="s">
        <v>6535</v>
      </c>
      <c r="B2154" s="34" t="s">
        <v>2511</v>
      </c>
      <c r="C2154" s="34" t="s">
        <v>145</v>
      </c>
      <c r="D2154" s="43" t="s">
        <v>76</v>
      </c>
      <c r="E2154" s="33">
        <v>328873.14</v>
      </c>
      <c r="F2154" s="33"/>
      <c r="G2154" s="33"/>
      <c r="H2154" s="33">
        <f t="shared" si="33"/>
        <v>328873.14</v>
      </c>
    </row>
    <row r="2155" spans="1:8" x14ac:dyDescent="0.25">
      <c r="A2155" s="143" t="s">
        <v>6536</v>
      </c>
      <c r="B2155" s="34" t="s">
        <v>2512</v>
      </c>
      <c r="C2155" s="34" t="s">
        <v>145</v>
      </c>
      <c r="D2155" s="43" t="s">
        <v>76</v>
      </c>
      <c r="E2155" s="33">
        <v>81255.3</v>
      </c>
      <c r="F2155" s="33">
        <v>25000</v>
      </c>
      <c r="G2155" s="33"/>
      <c r="H2155" s="33">
        <f t="shared" si="33"/>
        <v>106255.3</v>
      </c>
    </row>
    <row r="2156" spans="1:8" x14ac:dyDescent="0.25">
      <c r="A2156" s="143" t="s">
        <v>6537</v>
      </c>
      <c r="B2156" s="34" t="s">
        <v>2513</v>
      </c>
      <c r="C2156" s="34" t="s">
        <v>145</v>
      </c>
      <c r="D2156" s="43" t="s">
        <v>76</v>
      </c>
      <c r="E2156" s="33">
        <v>86352.18</v>
      </c>
      <c r="F2156" s="33"/>
      <c r="G2156" s="33"/>
      <c r="H2156" s="33">
        <f t="shared" si="33"/>
        <v>86352.18</v>
      </c>
    </row>
    <row r="2157" spans="1:8" x14ac:dyDescent="0.25">
      <c r="A2157" s="143" t="s">
        <v>6538</v>
      </c>
      <c r="B2157" s="34" t="s">
        <v>2514</v>
      </c>
      <c r="C2157" s="34" t="s">
        <v>145</v>
      </c>
      <c r="D2157" s="43" t="s">
        <v>76</v>
      </c>
      <c r="E2157" s="33">
        <v>282530.42</v>
      </c>
      <c r="F2157" s="33">
        <v>3498.27</v>
      </c>
      <c r="G2157" s="33"/>
      <c r="H2157" s="33">
        <f t="shared" si="33"/>
        <v>286028.69</v>
      </c>
    </row>
    <row r="2158" spans="1:8" x14ac:dyDescent="0.25">
      <c r="A2158" s="143" t="s">
        <v>6539</v>
      </c>
      <c r="B2158" s="34" t="s">
        <v>145</v>
      </c>
      <c r="C2158" s="34" t="s">
        <v>145</v>
      </c>
      <c r="D2158" s="43" t="s">
        <v>76</v>
      </c>
      <c r="E2158" s="33">
        <v>18514799.059999999</v>
      </c>
      <c r="F2158" s="33">
        <v>5803200.3200000003</v>
      </c>
      <c r="G2158" s="33"/>
      <c r="H2158" s="33">
        <f t="shared" si="33"/>
        <v>24317999.379999999</v>
      </c>
    </row>
    <row r="2159" spans="1:8" x14ac:dyDescent="0.25">
      <c r="A2159" s="143" t="s">
        <v>6540</v>
      </c>
      <c r="B2159" s="34" t="s">
        <v>2515</v>
      </c>
      <c r="C2159" s="34" t="s">
        <v>145</v>
      </c>
      <c r="D2159" s="43" t="s">
        <v>76</v>
      </c>
      <c r="E2159" s="33">
        <v>8584.1099999999988</v>
      </c>
      <c r="F2159" s="33"/>
      <c r="G2159" s="33"/>
      <c r="H2159" s="33">
        <f t="shared" si="33"/>
        <v>8584.1099999999988</v>
      </c>
    </row>
    <row r="2160" spans="1:8" x14ac:dyDescent="0.25">
      <c r="A2160" s="143" t="s">
        <v>6541</v>
      </c>
      <c r="B2160" s="34" t="s">
        <v>2516</v>
      </c>
      <c r="C2160" s="34" t="s">
        <v>145</v>
      </c>
      <c r="D2160" s="43" t="s">
        <v>76</v>
      </c>
      <c r="E2160" s="33">
        <v>12391.25</v>
      </c>
      <c r="F2160" s="33"/>
      <c r="G2160" s="33"/>
      <c r="H2160" s="33">
        <f t="shared" si="33"/>
        <v>12391.25</v>
      </c>
    </row>
    <row r="2161" spans="1:8" x14ac:dyDescent="0.25">
      <c r="A2161" s="143" t="s">
        <v>6542</v>
      </c>
      <c r="B2161" s="34" t="s">
        <v>2517</v>
      </c>
      <c r="C2161" s="34" t="s">
        <v>145</v>
      </c>
      <c r="D2161" s="43" t="s">
        <v>76</v>
      </c>
      <c r="E2161" s="33"/>
      <c r="F2161" s="33">
        <v>21417</v>
      </c>
      <c r="G2161" s="33"/>
      <c r="H2161" s="33">
        <f t="shared" si="33"/>
        <v>21417</v>
      </c>
    </row>
    <row r="2162" spans="1:8" x14ac:dyDescent="0.25">
      <c r="A2162" s="143" t="s">
        <v>6543</v>
      </c>
      <c r="B2162" s="34" t="s">
        <v>2518</v>
      </c>
      <c r="C2162" s="34" t="s">
        <v>145</v>
      </c>
      <c r="D2162" s="43" t="s">
        <v>76</v>
      </c>
      <c r="E2162" s="33">
        <v>22880.47</v>
      </c>
      <c r="F2162" s="33"/>
      <c r="G2162" s="33"/>
      <c r="H2162" s="33">
        <f t="shared" si="33"/>
        <v>22880.47</v>
      </c>
    </row>
    <row r="2163" spans="1:8" x14ac:dyDescent="0.25">
      <c r="A2163" s="143" t="s">
        <v>6544</v>
      </c>
      <c r="B2163" s="34" t="s">
        <v>2519</v>
      </c>
      <c r="C2163" s="34" t="s">
        <v>145</v>
      </c>
      <c r="D2163" s="43" t="s">
        <v>76</v>
      </c>
      <c r="E2163" s="33">
        <v>30000</v>
      </c>
      <c r="F2163" s="33"/>
      <c r="G2163" s="33"/>
      <c r="H2163" s="33">
        <f t="shared" si="33"/>
        <v>30000</v>
      </c>
    </row>
    <row r="2164" spans="1:8" x14ac:dyDescent="0.25">
      <c r="A2164" s="143" t="s">
        <v>6545</v>
      </c>
      <c r="B2164" s="34" t="s">
        <v>2520</v>
      </c>
      <c r="C2164" s="34" t="s">
        <v>145</v>
      </c>
      <c r="D2164" s="43" t="s">
        <v>76</v>
      </c>
      <c r="E2164" s="33"/>
      <c r="F2164" s="33">
        <v>1754.29</v>
      </c>
      <c r="G2164" s="33"/>
      <c r="H2164" s="33">
        <f t="shared" si="33"/>
        <v>1754.29</v>
      </c>
    </row>
    <row r="2165" spans="1:8" x14ac:dyDescent="0.25">
      <c r="A2165" s="143" t="s">
        <v>4453</v>
      </c>
      <c r="B2165" s="34" t="s">
        <v>2521</v>
      </c>
      <c r="C2165" s="34" t="s">
        <v>145</v>
      </c>
      <c r="D2165" s="43" t="s">
        <v>76</v>
      </c>
      <c r="E2165" s="33">
        <v>282569.21999999997</v>
      </c>
      <c r="F2165" s="33"/>
      <c r="G2165" s="33"/>
      <c r="H2165" s="33">
        <f t="shared" si="33"/>
        <v>282569.21999999997</v>
      </c>
    </row>
    <row r="2166" spans="1:8" x14ac:dyDescent="0.25">
      <c r="A2166" s="143" t="s">
        <v>6546</v>
      </c>
      <c r="B2166" s="34" t="s">
        <v>2522</v>
      </c>
      <c r="C2166" s="34" t="s">
        <v>145</v>
      </c>
      <c r="D2166" s="43" t="s">
        <v>76</v>
      </c>
      <c r="E2166" s="33">
        <v>97282.39</v>
      </c>
      <c r="F2166" s="33"/>
      <c r="G2166" s="33"/>
      <c r="H2166" s="33">
        <f t="shared" si="33"/>
        <v>97282.39</v>
      </c>
    </row>
    <row r="2167" spans="1:8" x14ac:dyDescent="0.25">
      <c r="A2167" s="143" t="s">
        <v>6547</v>
      </c>
      <c r="B2167" s="34" t="s">
        <v>2523</v>
      </c>
      <c r="C2167" s="34" t="s">
        <v>145</v>
      </c>
      <c r="D2167" s="43" t="s">
        <v>76</v>
      </c>
      <c r="E2167" s="33">
        <v>4350098.8899999997</v>
      </c>
      <c r="F2167" s="33">
        <v>732504.84</v>
      </c>
      <c r="G2167" s="33"/>
      <c r="H2167" s="33">
        <f t="shared" si="33"/>
        <v>5082603.7299999995</v>
      </c>
    </row>
    <row r="2168" spans="1:8" x14ac:dyDescent="0.25">
      <c r="A2168" s="143" t="s">
        <v>6548</v>
      </c>
      <c r="B2168" s="34" t="s">
        <v>2524</v>
      </c>
      <c r="C2168" s="34" t="s">
        <v>145</v>
      </c>
      <c r="D2168" s="43" t="s">
        <v>76</v>
      </c>
      <c r="E2168" s="33">
        <v>171934.83</v>
      </c>
      <c r="F2168" s="33">
        <v>112037.91</v>
      </c>
      <c r="G2168" s="33"/>
      <c r="H2168" s="33">
        <f t="shared" si="33"/>
        <v>283972.74</v>
      </c>
    </row>
    <row r="2169" spans="1:8" x14ac:dyDescent="0.25">
      <c r="A2169" s="143" t="s">
        <v>6549</v>
      </c>
      <c r="B2169" s="34" t="s">
        <v>2525</v>
      </c>
      <c r="C2169" s="34" t="s">
        <v>145</v>
      </c>
      <c r="D2169" s="43" t="s">
        <v>76</v>
      </c>
      <c r="E2169" s="33">
        <v>254732.27</v>
      </c>
      <c r="F2169" s="33"/>
      <c r="G2169" s="33"/>
      <c r="H2169" s="33">
        <f t="shared" si="33"/>
        <v>254732.27</v>
      </c>
    </row>
    <row r="2170" spans="1:8" x14ac:dyDescent="0.25">
      <c r="A2170" s="143" t="s">
        <v>6550</v>
      </c>
      <c r="B2170" s="34" t="s">
        <v>2526</v>
      </c>
      <c r="C2170" s="34" t="s">
        <v>145</v>
      </c>
      <c r="D2170" s="43" t="s">
        <v>76</v>
      </c>
      <c r="E2170" s="33">
        <v>134284</v>
      </c>
      <c r="F2170" s="33"/>
      <c r="G2170" s="33"/>
      <c r="H2170" s="33">
        <f t="shared" si="33"/>
        <v>134284</v>
      </c>
    </row>
    <row r="2171" spans="1:8" x14ac:dyDescent="0.25">
      <c r="A2171" s="143" t="s">
        <v>6551</v>
      </c>
      <c r="B2171" s="34" t="s">
        <v>2527</v>
      </c>
      <c r="C2171" s="34" t="s">
        <v>145</v>
      </c>
      <c r="D2171" s="43" t="s">
        <v>76</v>
      </c>
      <c r="E2171" s="33">
        <v>402272.46</v>
      </c>
      <c r="F2171" s="33"/>
      <c r="G2171" s="33"/>
      <c r="H2171" s="33">
        <f t="shared" si="33"/>
        <v>402272.46</v>
      </c>
    </row>
    <row r="2172" spans="1:8" x14ac:dyDescent="0.25">
      <c r="A2172" s="143" t="s">
        <v>6552</v>
      </c>
      <c r="B2172" s="34" t="s">
        <v>2528</v>
      </c>
      <c r="C2172" s="34" t="s">
        <v>145</v>
      </c>
      <c r="D2172" s="43" t="s">
        <v>76</v>
      </c>
      <c r="E2172" s="33">
        <v>85005.98</v>
      </c>
      <c r="F2172" s="33"/>
      <c r="G2172" s="33"/>
      <c r="H2172" s="33">
        <f t="shared" si="33"/>
        <v>85005.98</v>
      </c>
    </row>
    <row r="2173" spans="1:8" x14ac:dyDescent="0.25">
      <c r="A2173" s="143" t="s">
        <v>6553</v>
      </c>
      <c r="B2173" s="34" t="s">
        <v>2529</v>
      </c>
      <c r="C2173" s="34" t="s">
        <v>145</v>
      </c>
      <c r="D2173" s="43" t="s">
        <v>76</v>
      </c>
      <c r="E2173" s="33">
        <v>157076.67000000001</v>
      </c>
      <c r="F2173" s="33"/>
      <c r="G2173" s="33"/>
      <c r="H2173" s="33">
        <f t="shared" si="33"/>
        <v>157076.67000000001</v>
      </c>
    </row>
    <row r="2174" spans="1:8" x14ac:dyDescent="0.25">
      <c r="A2174" s="143" t="s">
        <v>6554</v>
      </c>
      <c r="B2174" s="34" t="s">
        <v>2530</v>
      </c>
      <c r="C2174" s="34" t="s">
        <v>145</v>
      </c>
      <c r="D2174" s="43" t="s">
        <v>76</v>
      </c>
      <c r="E2174" s="33">
        <v>179919.82</v>
      </c>
      <c r="F2174" s="33"/>
      <c r="G2174" s="33"/>
      <c r="H2174" s="33">
        <f t="shared" si="33"/>
        <v>179919.82</v>
      </c>
    </row>
    <row r="2175" spans="1:8" x14ac:dyDescent="0.25">
      <c r="A2175" s="143" t="s">
        <v>6555</v>
      </c>
      <c r="B2175" s="34" t="s">
        <v>2531</v>
      </c>
      <c r="C2175" s="34" t="s">
        <v>145</v>
      </c>
      <c r="D2175" s="43" t="s">
        <v>76</v>
      </c>
      <c r="E2175" s="33">
        <v>250300.26</v>
      </c>
      <c r="F2175" s="33">
        <v>26375.599999999999</v>
      </c>
      <c r="G2175" s="33"/>
      <c r="H2175" s="33">
        <f t="shared" si="33"/>
        <v>276675.86</v>
      </c>
    </row>
    <row r="2176" spans="1:8" x14ac:dyDescent="0.25">
      <c r="A2176" s="143" t="s">
        <v>6556</v>
      </c>
      <c r="B2176" s="34" t="s">
        <v>2532</v>
      </c>
      <c r="C2176" s="34" t="s">
        <v>145</v>
      </c>
      <c r="D2176" s="43" t="s">
        <v>76</v>
      </c>
      <c r="E2176" s="33">
        <v>92132.13</v>
      </c>
      <c r="F2176" s="33"/>
      <c r="G2176" s="33"/>
      <c r="H2176" s="33">
        <f t="shared" si="33"/>
        <v>92132.13</v>
      </c>
    </row>
    <row r="2177" spans="1:8" x14ac:dyDescent="0.25">
      <c r="A2177" s="143" t="s">
        <v>6557</v>
      </c>
      <c r="B2177" s="34" t="s">
        <v>2533</v>
      </c>
      <c r="C2177" s="34" t="s">
        <v>145</v>
      </c>
      <c r="D2177" s="43" t="s">
        <v>76</v>
      </c>
      <c r="E2177" s="33">
        <v>582233.92000000004</v>
      </c>
      <c r="F2177" s="33"/>
      <c r="G2177" s="33"/>
      <c r="H2177" s="33">
        <f t="shared" si="33"/>
        <v>582233.92000000004</v>
      </c>
    </row>
    <row r="2178" spans="1:8" x14ac:dyDescent="0.25">
      <c r="A2178" s="143" t="s">
        <v>6558</v>
      </c>
      <c r="B2178" s="34" t="s">
        <v>2534</v>
      </c>
      <c r="C2178" s="34" t="s">
        <v>145</v>
      </c>
      <c r="D2178" s="43" t="s">
        <v>76</v>
      </c>
      <c r="E2178" s="33"/>
      <c r="F2178" s="33">
        <v>149225.59</v>
      </c>
      <c r="G2178" s="33"/>
      <c r="H2178" s="33">
        <f t="shared" si="33"/>
        <v>149225.59</v>
      </c>
    </row>
    <row r="2179" spans="1:8" x14ac:dyDescent="0.25">
      <c r="A2179" s="143" t="s">
        <v>6559</v>
      </c>
      <c r="B2179" s="34" t="s">
        <v>2535</v>
      </c>
      <c r="C2179" s="34" t="s">
        <v>145</v>
      </c>
      <c r="D2179" s="43" t="s">
        <v>76</v>
      </c>
      <c r="E2179" s="33">
        <v>274141.98</v>
      </c>
      <c r="F2179" s="33"/>
      <c r="G2179" s="33"/>
      <c r="H2179" s="33">
        <f t="shared" si="33"/>
        <v>274141.98</v>
      </c>
    </row>
    <row r="2180" spans="1:8" x14ac:dyDescent="0.25">
      <c r="A2180" s="143" t="s">
        <v>6560</v>
      </c>
      <c r="B2180" s="34" t="s">
        <v>2536</v>
      </c>
      <c r="C2180" s="34" t="s">
        <v>145</v>
      </c>
      <c r="D2180" s="43" t="s">
        <v>76</v>
      </c>
      <c r="E2180" s="33">
        <v>247090.91</v>
      </c>
      <c r="F2180" s="33"/>
      <c r="G2180" s="33"/>
      <c r="H2180" s="33">
        <f t="shared" si="33"/>
        <v>247090.91</v>
      </c>
    </row>
    <row r="2181" spans="1:8" x14ac:dyDescent="0.25">
      <c r="A2181" s="143" t="s">
        <v>6561</v>
      </c>
      <c r="B2181" s="34" t="s">
        <v>2537</v>
      </c>
      <c r="C2181" s="34" t="s">
        <v>145</v>
      </c>
      <c r="D2181" s="43" t="s">
        <v>76</v>
      </c>
      <c r="E2181" s="33">
        <v>127043.33000000002</v>
      </c>
      <c r="F2181" s="33">
        <v>353970.98</v>
      </c>
      <c r="G2181" s="33"/>
      <c r="H2181" s="33">
        <f t="shared" si="33"/>
        <v>481014.31</v>
      </c>
    </row>
    <row r="2182" spans="1:8" x14ac:dyDescent="0.25">
      <c r="A2182" s="143" t="s">
        <v>6562</v>
      </c>
      <c r="B2182" s="34" t="s">
        <v>2538</v>
      </c>
      <c r="C2182" s="34" t="s">
        <v>145</v>
      </c>
      <c r="D2182" s="43" t="s">
        <v>76</v>
      </c>
      <c r="E2182" s="33">
        <v>2652820.65</v>
      </c>
      <c r="F2182" s="33"/>
      <c r="G2182" s="33"/>
      <c r="H2182" s="33">
        <f t="shared" ref="H2182:H2245" si="34">E2182+F2182+G2182</f>
        <v>2652820.65</v>
      </c>
    </row>
    <row r="2183" spans="1:8" x14ac:dyDescent="0.25">
      <c r="A2183" s="143" t="s">
        <v>6563</v>
      </c>
      <c r="B2183" s="34" t="s">
        <v>2539</v>
      </c>
      <c r="C2183" s="34" t="s">
        <v>145</v>
      </c>
      <c r="D2183" s="43" t="s">
        <v>76</v>
      </c>
      <c r="E2183" s="33">
        <v>62443.1</v>
      </c>
      <c r="F2183" s="33"/>
      <c r="G2183" s="33"/>
      <c r="H2183" s="33">
        <f t="shared" si="34"/>
        <v>62443.1</v>
      </c>
    </row>
    <row r="2184" spans="1:8" x14ac:dyDescent="0.25">
      <c r="A2184" s="143" t="s">
        <v>6564</v>
      </c>
      <c r="B2184" s="34" t="s">
        <v>2540</v>
      </c>
      <c r="C2184" s="34" t="s">
        <v>145</v>
      </c>
      <c r="D2184" s="43" t="s">
        <v>76</v>
      </c>
      <c r="E2184" s="33">
        <v>479733.88</v>
      </c>
      <c r="F2184" s="33">
        <v>3996</v>
      </c>
      <c r="G2184" s="33"/>
      <c r="H2184" s="33">
        <f t="shared" si="34"/>
        <v>483729.88</v>
      </c>
    </row>
    <row r="2185" spans="1:8" x14ac:dyDescent="0.25">
      <c r="A2185" s="143" t="s">
        <v>6565</v>
      </c>
      <c r="B2185" s="34" t="s">
        <v>2541</v>
      </c>
      <c r="C2185" s="34" t="s">
        <v>145</v>
      </c>
      <c r="D2185" s="43" t="s">
        <v>76</v>
      </c>
      <c r="E2185" s="33">
        <v>645838.05000000005</v>
      </c>
      <c r="F2185" s="33"/>
      <c r="G2185" s="33"/>
      <c r="H2185" s="33">
        <f t="shared" si="34"/>
        <v>645838.05000000005</v>
      </c>
    </row>
    <row r="2186" spans="1:8" x14ac:dyDescent="0.25">
      <c r="A2186" s="143" t="s">
        <v>6566</v>
      </c>
      <c r="B2186" s="34" t="s">
        <v>2542</v>
      </c>
      <c r="C2186" s="34" t="s">
        <v>145</v>
      </c>
      <c r="D2186" s="43" t="s">
        <v>76</v>
      </c>
      <c r="E2186" s="33">
        <v>131382.32999999999</v>
      </c>
      <c r="F2186" s="33"/>
      <c r="G2186" s="33"/>
      <c r="H2186" s="33">
        <f t="shared" si="34"/>
        <v>131382.32999999999</v>
      </c>
    </row>
    <row r="2187" spans="1:8" x14ac:dyDescent="0.25">
      <c r="A2187" s="143" t="s">
        <v>6567</v>
      </c>
      <c r="B2187" s="34" t="s">
        <v>2543</v>
      </c>
      <c r="C2187" s="34" t="s">
        <v>145</v>
      </c>
      <c r="D2187" s="43" t="s">
        <v>76</v>
      </c>
      <c r="E2187" s="33">
        <v>250152.72</v>
      </c>
      <c r="F2187" s="33">
        <v>97613.13</v>
      </c>
      <c r="G2187" s="33"/>
      <c r="H2187" s="33">
        <f t="shared" si="34"/>
        <v>347765.85</v>
      </c>
    </row>
    <row r="2188" spans="1:8" x14ac:dyDescent="0.25">
      <c r="A2188" s="143" t="s">
        <v>6568</v>
      </c>
      <c r="B2188" s="34" t="s">
        <v>2544</v>
      </c>
      <c r="C2188" s="34" t="s">
        <v>145</v>
      </c>
      <c r="D2188" s="43" t="s">
        <v>76</v>
      </c>
      <c r="E2188" s="33">
        <v>14160</v>
      </c>
      <c r="F2188" s="33"/>
      <c r="G2188" s="33"/>
      <c r="H2188" s="33">
        <f t="shared" si="34"/>
        <v>14160</v>
      </c>
    </row>
    <row r="2189" spans="1:8" x14ac:dyDescent="0.25">
      <c r="A2189" s="143" t="s">
        <v>6569</v>
      </c>
      <c r="B2189" s="34" t="s">
        <v>2545</v>
      </c>
      <c r="C2189" s="34" t="s">
        <v>145</v>
      </c>
      <c r="D2189" s="43" t="s">
        <v>76</v>
      </c>
      <c r="E2189" s="33">
        <v>376237.88</v>
      </c>
      <c r="F2189" s="33"/>
      <c r="G2189" s="33"/>
      <c r="H2189" s="33">
        <f t="shared" si="34"/>
        <v>376237.88</v>
      </c>
    </row>
    <row r="2190" spans="1:8" x14ac:dyDescent="0.25">
      <c r="A2190" s="143" t="s">
        <v>6570</v>
      </c>
      <c r="B2190" s="34" t="s">
        <v>2546</v>
      </c>
      <c r="C2190" s="34" t="s">
        <v>145</v>
      </c>
      <c r="D2190" s="43" t="s">
        <v>76</v>
      </c>
      <c r="E2190" s="33">
        <v>322812.73</v>
      </c>
      <c r="F2190" s="33"/>
      <c r="G2190" s="33"/>
      <c r="H2190" s="33">
        <f t="shared" si="34"/>
        <v>322812.73</v>
      </c>
    </row>
    <row r="2191" spans="1:8" x14ac:dyDescent="0.25">
      <c r="A2191" s="143" t="s">
        <v>6571</v>
      </c>
      <c r="B2191" s="34" t="s">
        <v>2547</v>
      </c>
      <c r="C2191" s="34" t="s">
        <v>145</v>
      </c>
      <c r="D2191" s="43" t="s">
        <v>76</v>
      </c>
      <c r="E2191" s="33">
        <v>1130639.57</v>
      </c>
      <c r="F2191" s="33">
        <v>173395.21</v>
      </c>
      <c r="G2191" s="33"/>
      <c r="H2191" s="33">
        <f t="shared" si="34"/>
        <v>1304034.78</v>
      </c>
    </row>
    <row r="2192" spans="1:8" x14ac:dyDescent="0.25">
      <c r="A2192" s="143" t="s">
        <v>6572</v>
      </c>
      <c r="B2192" s="34" t="s">
        <v>2548</v>
      </c>
      <c r="C2192" s="34" t="s">
        <v>145</v>
      </c>
      <c r="D2192" s="43" t="s">
        <v>76</v>
      </c>
      <c r="E2192" s="33">
        <v>199968.26</v>
      </c>
      <c r="F2192" s="33"/>
      <c r="G2192" s="33"/>
      <c r="H2192" s="33">
        <f t="shared" si="34"/>
        <v>199968.26</v>
      </c>
    </row>
    <row r="2193" spans="1:8" x14ac:dyDescent="0.25">
      <c r="A2193" s="143" t="s">
        <v>6573</v>
      </c>
      <c r="B2193" s="34" t="s">
        <v>2549</v>
      </c>
      <c r="C2193" s="34" t="s">
        <v>145</v>
      </c>
      <c r="D2193" s="43" t="s">
        <v>76</v>
      </c>
      <c r="E2193" s="33">
        <v>221453.09</v>
      </c>
      <c r="F2193" s="33"/>
      <c r="G2193" s="33"/>
      <c r="H2193" s="33">
        <f t="shared" si="34"/>
        <v>221453.09</v>
      </c>
    </row>
    <row r="2194" spans="1:8" x14ac:dyDescent="0.25">
      <c r="A2194" s="143" t="s">
        <v>6574</v>
      </c>
      <c r="B2194" s="34" t="s">
        <v>2550</v>
      </c>
      <c r="C2194" s="34" t="s">
        <v>145</v>
      </c>
      <c r="D2194" s="43" t="s">
        <v>76</v>
      </c>
      <c r="E2194" s="33">
        <v>124514.13</v>
      </c>
      <c r="F2194" s="33">
        <v>176556.86</v>
      </c>
      <c r="G2194" s="33"/>
      <c r="H2194" s="33">
        <f t="shared" si="34"/>
        <v>301070.99</v>
      </c>
    </row>
    <row r="2195" spans="1:8" x14ac:dyDescent="0.25">
      <c r="A2195" s="143" t="s">
        <v>6575</v>
      </c>
      <c r="B2195" s="34" t="s">
        <v>2551</v>
      </c>
      <c r="C2195" s="34" t="s">
        <v>145</v>
      </c>
      <c r="D2195" s="43" t="s">
        <v>76</v>
      </c>
      <c r="E2195" s="33">
        <v>36756</v>
      </c>
      <c r="F2195" s="33"/>
      <c r="G2195" s="33"/>
      <c r="H2195" s="33">
        <f t="shared" si="34"/>
        <v>36756</v>
      </c>
    </row>
    <row r="2196" spans="1:8" x14ac:dyDescent="0.25">
      <c r="A2196" s="143" t="s">
        <v>6576</v>
      </c>
      <c r="B2196" s="34" t="s">
        <v>2552</v>
      </c>
      <c r="C2196" s="34" t="s">
        <v>145</v>
      </c>
      <c r="D2196" s="43" t="s">
        <v>76</v>
      </c>
      <c r="E2196" s="33">
        <v>2499705.2799999998</v>
      </c>
      <c r="F2196" s="33">
        <v>221253.08</v>
      </c>
      <c r="G2196" s="33"/>
      <c r="H2196" s="33">
        <f t="shared" si="34"/>
        <v>2720958.36</v>
      </c>
    </row>
    <row r="2197" spans="1:8" x14ac:dyDescent="0.25">
      <c r="A2197" s="143" t="s">
        <v>6577</v>
      </c>
      <c r="B2197" s="34" t="s">
        <v>2553</v>
      </c>
      <c r="C2197" s="34" t="s">
        <v>145</v>
      </c>
      <c r="D2197" s="43" t="s">
        <v>76</v>
      </c>
      <c r="E2197" s="33">
        <v>44726.75</v>
      </c>
      <c r="F2197" s="33">
        <v>6997.89</v>
      </c>
      <c r="G2197" s="33"/>
      <c r="H2197" s="33">
        <f t="shared" si="34"/>
        <v>51724.639999999999</v>
      </c>
    </row>
    <row r="2198" spans="1:8" x14ac:dyDescent="0.25">
      <c r="A2198" s="143" t="s">
        <v>6578</v>
      </c>
      <c r="B2198" s="34" t="s">
        <v>2554</v>
      </c>
      <c r="C2198" s="34" t="s">
        <v>145</v>
      </c>
      <c r="D2198" s="43" t="s">
        <v>76</v>
      </c>
      <c r="E2198" s="33">
        <v>471271.03</v>
      </c>
      <c r="F2198" s="33"/>
      <c r="G2198" s="33"/>
      <c r="H2198" s="33">
        <f t="shared" si="34"/>
        <v>471271.03</v>
      </c>
    </row>
    <row r="2199" spans="1:8" x14ac:dyDescent="0.25">
      <c r="A2199" s="143" t="s">
        <v>6579</v>
      </c>
      <c r="B2199" s="34" t="s">
        <v>2555</v>
      </c>
      <c r="C2199" s="34" t="s">
        <v>145</v>
      </c>
      <c r="D2199" s="43" t="s">
        <v>76</v>
      </c>
      <c r="E2199" s="33">
        <v>203750.57</v>
      </c>
      <c r="F2199" s="33">
        <v>35693.33</v>
      </c>
      <c r="G2199" s="33"/>
      <c r="H2199" s="33">
        <f t="shared" si="34"/>
        <v>239443.90000000002</v>
      </c>
    </row>
    <row r="2200" spans="1:8" x14ac:dyDescent="0.25">
      <c r="A2200" s="143" t="s">
        <v>6580</v>
      </c>
      <c r="B2200" s="34" t="s">
        <v>2556</v>
      </c>
      <c r="C2200" s="34" t="s">
        <v>145</v>
      </c>
      <c r="D2200" s="43" t="s">
        <v>76</v>
      </c>
      <c r="E2200" s="33">
        <v>183991.24</v>
      </c>
      <c r="F2200" s="33"/>
      <c r="G2200" s="33"/>
      <c r="H2200" s="33">
        <f t="shared" si="34"/>
        <v>183991.24</v>
      </c>
    </row>
    <row r="2201" spans="1:8" x14ac:dyDescent="0.25">
      <c r="A2201" s="143" t="s">
        <v>6581</v>
      </c>
      <c r="B2201" s="34" t="s">
        <v>2557</v>
      </c>
      <c r="C2201" s="34" t="s">
        <v>145</v>
      </c>
      <c r="D2201" s="43" t="s">
        <v>76</v>
      </c>
      <c r="E2201" s="33">
        <v>5052456.2</v>
      </c>
      <c r="F2201" s="33">
        <v>763578.36</v>
      </c>
      <c r="G2201" s="33"/>
      <c r="H2201" s="33">
        <f t="shared" si="34"/>
        <v>5816034.5600000005</v>
      </c>
    </row>
    <row r="2202" spans="1:8" x14ac:dyDescent="0.25">
      <c r="A2202" s="143" t="s">
        <v>6582</v>
      </c>
      <c r="B2202" s="34" t="s">
        <v>2558</v>
      </c>
      <c r="C2202" s="34" t="s">
        <v>145</v>
      </c>
      <c r="D2202" s="43" t="s">
        <v>76</v>
      </c>
      <c r="E2202" s="33">
        <v>49911.3</v>
      </c>
      <c r="F2202" s="33"/>
      <c r="G2202" s="33"/>
      <c r="H2202" s="33">
        <f t="shared" si="34"/>
        <v>49911.3</v>
      </c>
    </row>
    <row r="2203" spans="1:8" x14ac:dyDescent="0.25">
      <c r="A2203" s="143" t="s">
        <v>4595</v>
      </c>
      <c r="B2203" s="34" t="s">
        <v>2559</v>
      </c>
      <c r="C2203" s="34" t="s">
        <v>145</v>
      </c>
      <c r="D2203" s="43" t="s">
        <v>76</v>
      </c>
      <c r="E2203" s="33">
        <v>186536.73</v>
      </c>
      <c r="F2203" s="33"/>
      <c r="G2203" s="33"/>
      <c r="H2203" s="33">
        <f t="shared" si="34"/>
        <v>186536.73</v>
      </c>
    </row>
    <row r="2204" spans="1:8" x14ac:dyDescent="0.25">
      <c r="A2204" s="143" t="s">
        <v>6583</v>
      </c>
      <c r="B2204" s="34" t="s">
        <v>2560</v>
      </c>
      <c r="C2204" s="34" t="s">
        <v>145</v>
      </c>
      <c r="D2204" s="43" t="s">
        <v>76</v>
      </c>
      <c r="E2204" s="33">
        <v>823921.5</v>
      </c>
      <c r="F2204" s="33"/>
      <c r="G2204" s="33"/>
      <c r="H2204" s="33">
        <f t="shared" si="34"/>
        <v>823921.5</v>
      </c>
    </row>
    <row r="2205" spans="1:8" x14ac:dyDescent="0.25">
      <c r="A2205" s="143" t="s">
        <v>6584</v>
      </c>
      <c r="B2205" s="34" t="s">
        <v>2561</v>
      </c>
      <c r="C2205" s="34" t="s">
        <v>145</v>
      </c>
      <c r="D2205" s="43" t="s">
        <v>76</v>
      </c>
      <c r="E2205" s="33">
        <v>595420.6</v>
      </c>
      <c r="F2205" s="33">
        <v>24669.71</v>
      </c>
      <c r="G2205" s="33"/>
      <c r="H2205" s="33">
        <f t="shared" si="34"/>
        <v>620090.30999999994</v>
      </c>
    </row>
    <row r="2206" spans="1:8" x14ac:dyDescent="0.25">
      <c r="A2206" s="143" t="s">
        <v>4596</v>
      </c>
      <c r="B2206" s="34" t="s">
        <v>320</v>
      </c>
      <c r="C2206" s="34" t="s">
        <v>145</v>
      </c>
      <c r="D2206" s="43" t="s">
        <v>76</v>
      </c>
      <c r="E2206" s="33">
        <v>96238.23</v>
      </c>
      <c r="F2206" s="33"/>
      <c r="G2206" s="33"/>
      <c r="H2206" s="33">
        <f t="shared" si="34"/>
        <v>96238.23</v>
      </c>
    </row>
    <row r="2207" spans="1:8" x14ac:dyDescent="0.25">
      <c r="A2207" s="143" t="s">
        <v>6585</v>
      </c>
      <c r="B2207" s="34" t="s">
        <v>2562</v>
      </c>
      <c r="C2207" s="34" t="s">
        <v>145</v>
      </c>
      <c r="D2207" s="43" t="s">
        <v>76</v>
      </c>
      <c r="E2207" s="33">
        <v>107602.44</v>
      </c>
      <c r="F2207" s="33"/>
      <c r="G2207" s="33"/>
      <c r="H2207" s="33">
        <f t="shared" si="34"/>
        <v>107602.44</v>
      </c>
    </row>
    <row r="2208" spans="1:8" x14ac:dyDescent="0.25">
      <c r="A2208" s="143" t="s">
        <v>6586</v>
      </c>
      <c r="B2208" s="34" t="s">
        <v>2563</v>
      </c>
      <c r="C2208" s="34" t="s">
        <v>145</v>
      </c>
      <c r="D2208" s="43" t="s">
        <v>76</v>
      </c>
      <c r="E2208" s="33">
        <v>377390.54</v>
      </c>
      <c r="F2208" s="33"/>
      <c r="G2208" s="33"/>
      <c r="H2208" s="33">
        <f t="shared" si="34"/>
        <v>377390.54</v>
      </c>
    </row>
    <row r="2209" spans="1:8" x14ac:dyDescent="0.25">
      <c r="A2209" s="143" t="s">
        <v>6587</v>
      </c>
      <c r="B2209" s="34" t="s">
        <v>2564</v>
      </c>
      <c r="C2209" s="34" t="s">
        <v>145</v>
      </c>
      <c r="D2209" s="43" t="s">
        <v>76</v>
      </c>
      <c r="E2209" s="33">
        <v>140000</v>
      </c>
      <c r="F2209" s="33"/>
      <c r="G2209" s="33"/>
      <c r="H2209" s="33">
        <f t="shared" si="34"/>
        <v>140000</v>
      </c>
    </row>
    <row r="2210" spans="1:8" x14ac:dyDescent="0.25">
      <c r="A2210" s="143" t="s">
        <v>6588</v>
      </c>
      <c r="B2210" s="34" t="s">
        <v>2565</v>
      </c>
      <c r="C2210" s="34" t="s">
        <v>145</v>
      </c>
      <c r="D2210" s="43" t="s">
        <v>76</v>
      </c>
      <c r="E2210" s="33"/>
      <c r="F2210" s="33">
        <v>45283.03</v>
      </c>
      <c r="G2210" s="33"/>
      <c r="H2210" s="33">
        <f t="shared" si="34"/>
        <v>45283.03</v>
      </c>
    </row>
    <row r="2211" spans="1:8" x14ac:dyDescent="0.25">
      <c r="A2211" s="143" t="s">
        <v>4454</v>
      </c>
      <c r="B2211" s="34" t="s">
        <v>2566</v>
      </c>
      <c r="C2211" s="34" t="s">
        <v>145</v>
      </c>
      <c r="D2211" s="43" t="s">
        <v>76</v>
      </c>
      <c r="E2211" s="33">
        <v>940660.3</v>
      </c>
      <c r="F2211" s="33"/>
      <c r="G2211" s="33"/>
      <c r="H2211" s="33">
        <f t="shared" si="34"/>
        <v>940660.3</v>
      </c>
    </row>
    <row r="2212" spans="1:8" x14ac:dyDescent="0.25">
      <c r="A2212" s="143" t="s">
        <v>6589</v>
      </c>
      <c r="B2212" s="34" t="s">
        <v>2567</v>
      </c>
      <c r="C2212" s="34" t="s">
        <v>145</v>
      </c>
      <c r="D2212" s="43" t="s">
        <v>76</v>
      </c>
      <c r="E2212" s="33">
        <v>13641.6</v>
      </c>
      <c r="F2212" s="33"/>
      <c r="G2212" s="33"/>
      <c r="H2212" s="33">
        <f t="shared" si="34"/>
        <v>13641.6</v>
      </c>
    </row>
    <row r="2213" spans="1:8" x14ac:dyDescent="0.25">
      <c r="A2213" s="143" t="s">
        <v>6590</v>
      </c>
      <c r="B2213" s="34" t="s">
        <v>2568</v>
      </c>
      <c r="C2213" s="34" t="s">
        <v>145</v>
      </c>
      <c r="D2213" s="43" t="s">
        <v>76</v>
      </c>
      <c r="E2213" s="33">
        <v>119498.07</v>
      </c>
      <c r="F2213" s="33"/>
      <c r="G2213" s="33"/>
      <c r="H2213" s="33">
        <f t="shared" si="34"/>
        <v>119498.07</v>
      </c>
    </row>
    <row r="2214" spans="1:8" x14ac:dyDescent="0.25">
      <c r="A2214" s="143" t="s">
        <v>6591</v>
      </c>
      <c r="B2214" s="34" t="s">
        <v>2569</v>
      </c>
      <c r="C2214" s="34" t="s">
        <v>145</v>
      </c>
      <c r="D2214" s="43" t="s">
        <v>76</v>
      </c>
      <c r="E2214" s="33"/>
      <c r="F2214" s="33">
        <v>24443.87</v>
      </c>
      <c r="G2214" s="33"/>
      <c r="H2214" s="33">
        <f t="shared" si="34"/>
        <v>24443.87</v>
      </c>
    </row>
    <row r="2215" spans="1:8" x14ac:dyDescent="0.25">
      <c r="A2215" s="143" t="s">
        <v>6592</v>
      </c>
      <c r="B2215" s="34" t="s">
        <v>2570</v>
      </c>
      <c r="C2215" s="34" t="s">
        <v>145</v>
      </c>
      <c r="D2215" s="43" t="s">
        <v>76</v>
      </c>
      <c r="E2215" s="33">
        <v>57473.73</v>
      </c>
      <c r="F2215" s="33"/>
      <c r="G2215" s="33"/>
      <c r="H2215" s="33">
        <f t="shared" si="34"/>
        <v>57473.73</v>
      </c>
    </row>
    <row r="2216" spans="1:8" x14ac:dyDescent="0.25">
      <c r="A2216" s="143" t="s">
        <v>6593</v>
      </c>
      <c r="B2216" s="34" t="s">
        <v>2571</v>
      </c>
      <c r="C2216" s="34" t="s">
        <v>145</v>
      </c>
      <c r="D2216" s="43" t="s">
        <v>76</v>
      </c>
      <c r="E2216" s="33">
        <v>353555.37</v>
      </c>
      <c r="F2216" s="33"/>
      <c r="G2216" s="33"/>
      <c r="H2216" s="33">
        <f t="shared" si="34"/>
        <v>353555.37</v>
      </c>
    </row>
    <row r="2217" spans="1:8" x14ac:dyDescent="0.25">
      <c r="A2217" s="143" t="s">
        <v>6594</v>
      </c>
      <c r="B2217" s="34" t="s">
        <v>2572</v>
      </c>
      <c r="C2217" s="34" t="s">
        <v>145</v>
      </c>
      <c r="D2217" s="43" t="s">
        <v>76</v>
      </c>
      <c r="E2217" s="33">
        <v>43718.75</v>
      </c>
      <c r="F2217" s="33"/>
      <c r="G2217" s="33"/>
      <c r="H2217" s="33">
        <f t="shared" si="34"/>
        <v>43718.75</v>
      </c>
    </row>
    <row r="2218" spans="1:8" x14ac:dyDescent="0.25">
      <c r="A2218" s="143" t="s">
        <v>6595</v>
      </c>
      <c r="B2218" s="34" t="s">
        <v>2573</v>
      </c>
      <c r="C2218" s="34" t="s">
        <v>145</v>
      </c>
      <c r="D2218" s="43" t="s">
        <v>76</v>
      </c>
      <c r="E2218" s="33">
        <v>44691.68</v>
      </c>
      <c r="F2218" s="33">
        <v>85034.53</v>
      </c>
      <c r="G2218" s="33"/>
      <c r="H2218" s="33">
        <f t="shared" si="34"/>
        <v>129726.20999999999</v>
      </c>
    </row>
    <row r="2219" spans="1:8" x14ac:dyDescent="0.25">
      <c r="A2219" s="143" t="s">
        <v>6596</v>
      </c>
      <c r="B2219" s="34" t="s">
        <v>2574</v>
      </c>
      <c r="C2219" s="34" t="s">
        <v>145</v>
      </c>
      <c r="D2219" s="43" t="s">
        <v>76</v>
      </c>
      <c r="E2219" s="33">
        <v>103389.34</v>
      </c>
      <c r="F2219" s="33"/>
      <c r="G2219" s="33"/>
      <c r="H2219" s="33">
        <f t="shared" si="34"/>
        <v>103389.34</v>
      </c>
    </row>
    <row r="2220" spans="1:8" x14ac:dyDescent="0.25">
      <c r="A2220" s="143" t="s">
        <v>6597</v>
      </c>
      <c r="B2220" s="34" t="s">
        <v>2575</v>
      </c>
      <c r="C2220" s="34" t="s">
        <v>145</v>
      </c>
      <c r="D2220" s="43" t="s">
        <v>76</v>
      </c>
      <c r="E2220" s="33">
        <v>583292.67000000004</v>
      </c>
      <c r="F2220" s="33"/>
      <c r="G2220" s="33"/>
      <c r="H2220" s="33">
        <f t="shared" si="34"/>
        <v>583292.67000000004</v>
      </c>
    </row>
    <row r="2221" spans="1:8" x14ac:dyDescent="0.25">
      <c r="A2221" s="143" t="s">
        <v>6598</v>
      </c>
      <c r="B2221" s="34" t="s">
        <v>2576</v>
      </c>
      <c r="C2221" s="34" t="s">
        <v>145</v>
      </c>
      <c r="D2221" s="43" t="s">
        <v>76</v>
      </c>
      <c r="E2221" s="33">
        <v>352812.47</v>
      </c>
      <c r="F2221" s="33"/>
      <c r="G2221" s="33"/>
      <c r="H2221" s="33">
        <f t="shared" si="34"/>
        <v>352812.47</v>
      </c>
    </row>
    <row r="2222" spans="1:8" x14ac:dyDescent="0.25">
      <c r="A2222" s="143" t="s">
        <v>6599</v>
      </c>
      <c r="B2222" s="34" t="s">
        <v>2577</v>
      </c>
      <c r="C2222" s="34" t="s">
        <v>145</v>
      </c>
      <c r="D2222" s="43" t="s">
        <v>76</v>
      </c>
      <c r="E2222" s="33">
        <v>22052.75</v>
      </c>
      <c r="F2222" s="33">
        <v>93718.32</v>
      </c>
      <c r="G2222" s="33"/>
      <c r="H2222" s="33">
        <f t="shared" si="34"/>
        <v>115771.07</v>
      </c>
    </row>
    <row r="2223" spans="1:8" x14ac:dyDescent="0.25">
      <c r="A2223" s="143" t="s">
        <v>6600</v>
      </c>
      <c r="B2223" s="34" t="s">
        <v>2578</v>
      </c>
      <c r="C2223" s="34" t="s">
        <v>145</v>
      </c>
      <c r="D2223" s="43" t="s">
        <v>76</v>
      </c>
      <c r="E2223" s="33">
        <v>195175.16</v>
      </c>
      <c r="F2223" s="33"/>
      <c r="G2223" s="33"/>
      <c r="H2223" s="33">
        <f t="shared" si="34"/>
        <v>195175.16</v>
      </c>
    </row>
    <row r="2224" spans="1:8" x14ac:dyDescent="0.25">
      <c r="A2224" s="143" t="s">
        <v>6601</v>
      </c>
      <c r="B2224" s="34" t="s">
        <v>2579</v>
      </c>
      <c r="C2224" s="34" t="s">
        <v>145</v>
      </c>
      <c r="D2224" s="43" t="s">
        <v>76</v>
      </c>
      <c r="E2224" s="33"/>
      <c r="F2224" s="33">
        <v>134035.64000000001</v>
      </c>
      <c r="G2224" s="33"/>
      <c r="H2224" s="33">
        <f t="shared" si="34"/>
        <v>134035.64000000001</v>
      </c>
    </row>
    <row r="2225" spans="1:8" x14ac:dyDescent="0.25">
      <c r="A2225" s="143" t="s">
        <v>6602</v>
      </c>
      <c r="B2225" s="34" t="s">
        <v>2580</v>
      </c>
      <c r="C2225" s="34" t="s">
        <v>145</v>
      </c>
      <c r="D2225" s="43" t="s">
        <v>76</v>
      </c>
      <c r="E2225" s="33">
        <v>171222.47</v>
      </c>
      <c r="F2225" s="33">
        <v>38141.879999999997</v>
      </c>
      <c r="G2225" s="33"/>
      <c r="H2225" s="33">
        <f t="shared" si="34"/>
        <v>209364.35</v>
      </c>
    </row>
    <row r="2226" spans="1:8" x14ac:dyDescent="0.25">
      <c r="A2226" s="143" t="s">
        <v>6603</v>
      </c>
      <c r="B2226" s="34" t="s">
        <v>2581</v>
      </c>
      <c r="C2226" s="34" t="s">
        <v>145</v>
      </c>
      <c r="D2226" s="43" t="s">
        <v>76</v>
      </c>
      <c r="E2226" s="33"/>
      <c r="F2226" s="33">
        <v>135241.01</v>
      </c>
      <c r="G2226" s="33"/>
      <c r="H2226" s="33">
        <f t="shared" si="34"/>
        <v>135241.01</v>
      </c>
    </row>
    <row r="2227" spans="1:8" x14ac:dyDescent="0.25">
      <c r="A2227" s="143" t="s">
        <v>6604</v>
      </c>
      <c r="B2227" s="34" t="s">
        <v>2582</v>
      </c>
      <c r="C2227" s="34" t="s">
        <v>145</v>
      </c>
      <c r="D2227" s="43" t="s">
        <v>76</v>
      </c>
      <c r="E2227" s="33">
        <v>199852.79999999999</v>
      </c>
      <c r="F2227" s="33">
        <v>35143.47</v>
      </c>
      <c r="G2227" s="33"/>
      <c r="H2227" s="33">
        <f t="shared" si="34"/>
        <v>234996.27</v>
      </c>
    </row>
    <row r="2228" spans="1:8" x14ac:dyDescent="0.25">
      <c r="A2228" s="143" t="s">
        <v>6605</v>
      </c>
      <c r="B2228" s="34" t="s">
        <v>2583</v>
      </c>
      <c r="C2228" s="34" t="s">
        <v>418</v>
      </c>
      <c r="D2228" s="34" t="s">
        <v>418</v>
      </c>
      <c r="E2228" s="33">
        <v>18031.54</v>
      </c>
      <c r="F2228" s="33"/>
      <c r="G2228" s="33"/>
      <c r="H2228" s="33">
        <f t="shared" si="34"/>
        <v>18031.54</v>
      </c>
    </row>
    <row r="2229" spans="1:8" x14ac:dyDescent="0.25">
      <c r="A2229" s="143" t="s">
        <v>6606</v>
      </c>
      <c r="B2229" s="34" t="s">
        <v>2584</v>
      </c>
      <c r="C2229" s="34" t="s">
        <v>418</v>
      </c>
      <c r="D2229" s="34" t="s">
        <v>418</v>
      </c>
      <c r="E2229" s="33">
        <v>26401.5</v>
      </c>
      <c r="F2229" s="33"/>
      <c r="G2229" s="33"/>
      <c r="H2229" s="33">
        <f t="shared" si="34"/>
        <v>26401.5</v>
      </c>
    </row>
    <row r="2230" spans="1:8" x14ac:dyDescent="0.25">
      <c r="A2230" s="143" t="s">
        <v>6607</v>
      </c>
      <c r="B2230" s="34" t="s">
        <v>2585</v>
      </c>
      <c r="C2230" s="34" t="s">
        <v>418</v>
      </c>
      <c r="D2230" s="34" t="s">
        <v>418</v>
      </c>
      <c r="E2230" s="33">
        <v>15409.64</v>
      </c>
      <c r="F2230" s="33"/>
      <c r="G2230" s="33"/>
      <c r="H2230" s="33">
        <f t="shared" si="34"/>
        <v>15409.64</v>
      </c>
    </row>
    <row r="2231" spans="1:8" x14ac:dyDescent="0.25">
      <c r="A2231" s="143" t="s">
        <v>6608</v>
      </c>
      <c r="B2231" s="34" t="s">
        <v>2586</v>
      </c>
      <c r="C2231" s="34" t="s">
        <v>418</v>
      </c>
      <c r="D2231" s="34" t="s">
        <v>418</v>
      </c>
      <c r="E2231" s="33">
        <v>230222.69</v>
      </c>
      <c r="F2231" s="33"/>
      <c r="G2231" s="33"/>
      <c r="H2231" s="33">
        <f t="shared" si="34"/>
        <v>230222.69</v>
      </c>
    </row>
    <row r="2232" spans="1:8" x14ac:dyDescent="0.25">
      <c r="A2232" s="143" t="s">
        <v>6609</v>
      </c>
      <c r="B2232" s="34" t="s">
        <v>2587</v>
      </c>
      <c r="C2232" s="34" t="s">
        <v>418</v>
      </c>
      <c r="D2232" s="34" t="s">
        <v>418</v>
      </c>
      <c r="E2232" s="33">
        <v>127413.49</v>
      </c>
      <c r="F2232" s="33"/>
      <c r="G2232" s="33"/>
      <c r="H2232" s="33">
        <f t="shared" si="34"/>
        <v>127413.49</v>
      </c>
    </row>
    <row r="2233" spans="1:8" x14ac:dyDescent="0.25">
      <c r="A2233" s="143" t="s">
        <v>6610</v>
      </c>
      <c r="B2233" s="34" t="s">
        <v>2588</v>
      </c>
      <c r="C2233" s="34" t="s">
        <v>418</v>
      </c>
      <c r="D2233" s="34" t="s">
        <v>418</v>
      </c>
      <c r="E2233" s="33">
        <v>138415.53</v>
      </c>
      <c r="F2233" s="33"/>
      <c r="G2233" s="33"/>
      <c r="H2233" s="33">
        <f t="shared" si="34"/>
        <v>138415.53</v>
      </c>
    </row>
    <row r="2234" spans="1:8" x14ac:dyDescent="0.25">
      <c r="A2234" s="143" t="s">
        <v>6611</v>
      </c>
      <c r="B2234" s="34" t="s">
        <v>2589</v>
      </c>
      <c r="C2234" s="34" t="s">
        <v>418</v>
      </c>
      <c r="D2234" s="34" t="s">
        <v>418</v>
      </c>
      <c r="E2234" s="33">
        <v>438250.97</v>
      </c>
      <c r="F2234" s="33"/>
      <c r="G2234" s="33"/>
      <c r="H2234" s="33">
        <f t="shared" si="34"/>
        <v>438250.97</v>
      </c>
    </row>
    <row r="2235" spans="1:8" x14ac:dyDescent="0.25">
      <c r="A2235" s="143" t="s">
        <v>6612</v>
      </c>
      <c r="B2235" s="34" t="s">
        <v>2590</v>
      </c>
      <c r="C2235" s="34" t="s">
        <v>418</v>
      </c>
      <c r="D2235" s="34" t="s">
        <v>418</v>
      </c>
      <c r="E2235" s="33">
        <v>491.34</v>
      </c>
      <c r="F2235" s="33"/>
      <c r="G2235" s="33"/>
      <c r="H2235" s="33">
        <f t="shared" si="34"/>
        <v>491.34</v>
      </c>
    </row>
    <row r="2236" spans="1:8" x14ac:dyDescent="0.25">
      <c r="A2236" s="143" t="s">
        <v>6613</v>
      </c>
      <c r="B2236" s="34" t="s">
        <v>2591</v>
      </c>
      <c r="C2236" s="34" t="s">
        <v>418</v>
      </c>
      <c r="D2236" s="34" t="s">
        <v>418</v>
      </c>
      <c r="E2236" s="33">
        <v>1972985.21</v>
      </c>
      <c r="F2236" s="33"/>
      <c r="G2236" s="33"/>
      <c r="H2236" s="33">
        <f t="shared" si="34"/>
        <v>1972985.21</v>
      </c>
    </row>
    <row r="2237" spans="1:8" x14ac:dyDescent="0.25">
      <c r="A2237" s="143" t="s">
        <v>6614</v>
      </c>
      <c r="B2237" s="34" t="s">
        <v>2592</v>
      </c>
      <c r="C2237" s="34" t="s">
        <v>418</v>
      </c>
      <c r="D2237" s="34" t="s">
        <v>418</v>
      </c>
      <c r="E2237" s="33">
        <v>160435.47</v>
      </c>
      <c r="F2237" s="33">
        <v>96692.29</v>
      </c>
      <c r="G2237" s="33"/>
      <c r="H2237" s="33">
        <f t="shared" si="34"/>
        <v>257127.76</v>
      </c>
    </row>
    <row r="2238" spans="1:8" x14ac:dyDescent="0.25">
      <c r="A2238" s="143" t="s">
        <v>6615</v>
      </c>
      <c r="B2238" s="34" t="s">
        <v>2593</v>
      </c>
      <c r="C2238" s="34" t="s">
        <v>418</v>
      </c>
      <c r="D2238" s="34" t="s">
        <v>418</v>
      </c>
      <c r="E2238" s="33">
        <v>83598.63</v>
      </c>
      <c r="F2238" s="33"/>
      <c r="G2238" s="33"/>
      <c r="H2238" s="33">
        <f t="shared" si="34"/>
        <v>83598.63</v>
      </c>
    </row>
    <row r="2239" spans="1:8" x14ac:dyDescent="0.25">
      <c r="A2239" s="143" t="s">
        <v>6616</v>
      </c>
      <c r="B2239" s="34" t="s">
        <v>2594</v>
      </c>
      <c r="C2239" s="34" t="s">
        <v>418</v>
      </c>
      <c r="D2239" s="34" t="s">
        <v>418</v>
      </c>
      <c r="E2239" s="33">
        <v>137158.09</v>
      </c>
      <c r="F2239" s="33"/>
      <c r="G2239" s="33"/>
      <c r="H2239" s="33">
        <f t="shared" si="34"/>
        <v>137158.09</v>
      </c>
    </row>
    <row r="2240" spans="1:8" x14ac:dyDescent="0.25">
      <c r="A2240" s="143" t="s">
        <v>6617</v>
      </c>
      <c r="B2240" s="34" t="s">
        <v>2595</v>
      </c>
      <c r="C2240" s="34" t="s">
        <v>418</v>
      </c>
      <c r="D2240" s="34" t="s">
        <v>418</v>
      </c>
      <c r="E2240" s="33">
        <v>944861.62</v>
      </c>
      <c r="F2240" s="33"/>
      <c r="G2240" s="33"/>
      <c r="H2240" s="33">
        <f t="shared" si="34"/>
        <v>944861.62</v>
      </c>
    </row>
    <row r="2241" spans="1:8" x14ac:dyDescent="0.25">
      <c r="A2241" s="143" t="s">
        <v>6618</v>
      </c>
      <c r="B2241" s="34" t="s">
        <v>2596</v>
      </c>
      <c r="C2241" s="34" t="s">
        <v>418</v>
      </c>
      <c r="D2241" s="34" t="s">
        <v>418</v>
      </c>
      <c r="E2241" s="33">
        <v>74733.33</v>
      </c>
      <c r="F2241" s="33"/>
      <c r="G2241" s="33"/>
      <c r="H2241" s="33">
        <f t="shared" si="34"/>
        <v>74733.33</v>
      </c>
    </row>
    <row r="2242" spans="1:8" x14ac:dyDescent="0.25">
      <c r="A2242" s="143" t="s">
        <v>6619</v>
      </c>
      <c r="B2242" s="34" t="s">
        <v>2597</v>
      </c>
      <c r="C2242" s="34" t="s">
        <v>418</v>
      </c>
      <c r="D2242" s="34" t="s">
        <v>418</v>
      </c>
      <c r="E2242" s="33">
        <v>185850.75</v>
      </c>
      <c r="F2242" s="33"/>
      <c r="G2242" s="33"/>
      <c r="H2242" s="33">
        <f t="shared" si="34"/>
        <v>185850.75</v>
      </c>
    </row>
    <row r="2243" spans="1:8" x14ac:dyDescent="0.25">
      <c r="A2243" s="143" t="s">
        <v>6620</v>
      </c>
      <c r="B2243" s="34" t="s">
        <v>2598</v>
      </c>
      <c r="C2243" s="34" t="s">
        <v>418</v>
      </c>
      <c r="D2243" s="34" t="s">
        <v>418</v>
      </c>
      <c r="E2243" s="33">
        <v>922.86</v>
      </c>
      <c r="F2243" s="33"/>
      <c r="G2243" s="33"/>
      <c r="H2243" s="33">
        <f t="shared" si="34"/>
        <v>922.86</v>
      </c>
    </row>
    <row r="2244" spans="1:8" x14ac:dyDescent="0.25">
      <c r="A2244" s="143" t="s">
        <v>6621</v>
      </c>
      <c r="B2244" s="34" t="s">
        <v>2599</v>
      </c>
      <c r="C2244" s="34" t="s">
        <v>418</v>
      </c>
      <c r="D2244" s="34" t="s">
        <v>418</v>
      </c>
      <c r="E2244" s="33">
        <v>68524.33</v>
      </c>
      <c r="F2244" s="33"/>
      <c r="G2244" s="33"/>
      <c r="H2244" s="33">
        <f t="shared" si="34"/>
        <v>68524.33</v>
      </c>
    </row>
    <row r="2245" spans="1:8" x14ac:dyDescent="0.25">
      <c r="A2245" s="143" t="s">
        <v>6622</v>
      </c>
      <c r="B2245" s="34" t="s">
        <v>2600</v>
      </c>
      <c r="C2245" s="34" t="s">
        <v>418</v>
      </c>
      <c r="D2245" s="34" t="s">
        <v>418</v>
      </c>
      <c r="E2245" s="33">
        <v>56512.13</v>
      </c>
      <c r="F2245" s="33"/>
      <c r="G2245" s="33"/>
      <c r="H2245" s="33">
        <f t="shared" si="34"/>
        <v>56512.13</v>
      </c>
    </row>
    <row r="2246" spans="1:8" x14ac:dyDescent="0.25">
      <c r="A2246" s="143" t="s">
        <v>6623</v>
      </c>
      <c r="B2246" s="34" t="s">
        <v>2601</v>
      </c>
      <c r="C2246" s="34" t="s">
        <v>418</v>
      </c>
      <c r="D2246" s="34" t="s">
        <v>418</v>
      </c>
      <c r="E2246" s="33">
        <v>7394.94</v>
      </c>
      <c r="F2246" s="33"/>
      <c r="G2246" s="33"/>
      <c r="H2246" s="33">
        <f t="shared" ref="H2246:H2309" si="35">E2246+F2246+G2246</f>
        <v>7394.94</v>
      </c>
    </row>
    <row r="2247" spans="1:8" x14ac:dyDescent="0.25">
      <c r="A2247" s="143" t="s">
        <v>6624</v>
      </c>
      <c r="B2247" s="34" t="s">
        <v>2602</v>
      </c>
      <c r="C2247" s="34" t="s">
        <v>418</v>
      </c>
      <c r="D2247" s="34" t="s">
        <v>418</v>
      </c>
      <c r="E2247" s="33">
        <v>320493</v>
      </c>
      <c r="F2247" s="33"/>
      <c r="G2247" s="33"/>
      <c r="H2247" s="33">
        <f t="shared" si="35"/>
        <v>320493</v>
      </c>
    </row>
    <row r="2248" spans="1:8" x14ac:dyDescent="0.25">
      <c r="A2248" s="143" t="s">
        <v>6625</v>
      </c>
      <c r="B2248" s="34" t="s">
        <v>2603</v>
      </c>
      <c r="C2248" s="34" t="s">
        <v>418</v>
      </c>
      <c r="D2248" s="34" t="s">
        <v>418</v>
      </c>
      <c r="E2248" s="33">
        <v>12820.02</v>
      </c>
      <c r="F2248" s="33">
        <v>5972.83</v>
      </c>
      <c r="G2248" s="33"/>
      <c r="H2248" s="33">
        <f t="shared" si="35"/>
        <v>18792.849999999999</v>
      </c>
    </row>
    <row r="2249" spans="1:8" x14ac:dyDescent="0.25">
      <c r="A2249" s="143" t="s">
        <v>6626</v>
      </c>
      <c r="B2249" s="34" t="s">
        <v>2604</v>
      </c>
      <c r="C2249" s="34" t="s">
        <v>418</v>
      </c>
      <c r="D2249" s="34" t="s">
        <v>418</v>
      </c>
      <c r="E2249" s="33">
        <v>253600.21</v>
      </c>
      <c r="F2249" s="33"/>
      <c r="G2249" s="33"/>
      <c r="H2249" s="33">
        <f t="shared" si="35"/>
        <v>253600.21</v>
      </c>
    </row>
    <row r="2250" spans="1:8" x14ac:dyDescent="0.25">
      <c r="A2250" s="143" t="s">
        <v>6627</v>
      </c>
      <c r="B2250" s="34" t="s">
        <v>2605</v>
      </c>
      <c r="C2250" s="34" t="s">
        <v>418</v>
      </c>
      <c r="D2250" s="34" t="s">
        <v>418</v>
      </c>
      <c r="E2250" s="33">
        <v>34731.279999999999</v>
      </c>
      <c r="F2250" s="33"/>
      <c r="G2250" s="33"/>
      <c r="H2250" s="33">
        <f t="shared" si="35"/>
        <v>34731.279999999999</v>
      </c>
    </row>
    <row r="2251" spans="1:8" x14ac:dyDescent="0.25">
      <c r="A2251" s="143" t="s">
        <v>6628</v>
      </c>
      <c r="B2251" s="34" t="s">
        <v>2606</v>
      </c>
      <c r="C2251" s="34" t="s">
        <v>418</v>
      </c>
      <c r="D2251" s="34" t="s">
        <v>418</v>
      </c>
      <c r="E2251" s="33">
        <v>135353.17000000001</v>
      </c>
      <c r="F2251" s="33"/>
      <c r="G2251" s="33"/>
      <c r="H2251" s="33">
        <f t="shared" si="35"/>
        <v>135353.17000000001</v>
      </c>
    </row>
    <row r="2252" spans="1:8" x14ac:dyDescent="0.25">
      <c r="A2252" s="143" t="s">
        <v>6629</v>
      </c>
      <c r="B2252" s="34" t="s">
        <v>2607</v>
      </c>
      <c r="C2252" s="34" t="s">
        <v>418</v>
      </c>
      <c r="D2252" s="34" t="s">
        <v>418</v>
      </c>
      <c r="E2252" s="33">
        <v>2224.81</v>
      </c>
      <c r="F2252" s="33"/>
      <c r="G2252" s="33"/>
      <c r="H2252" s="33">
        <f t="shared" si="35"/>
        <v>2224.81</v>
      </c>
    </row>
    <row r="2253" spans="1:8" x14ac:dyDescent="0.25">
      <c r="A2253" s="143" t="s">
        <v>6630</v>
      </c>
      <c r="B2253" s="34" t="s">
        <v>2608</v>
      </c>
      <c r="C2253" s="34" t="s">
        <v>418</v>
      </c>
      <c r="D2253" s="34" t="s">
        <v>418</v>
      </c>
      <c r="E2253" s="33">
        <v>44659.02</v>
      </c>
      <c r="F2253" s="33"/>
      <c r="G2253" s="33"/>
      <c r="H2253" s="33">
        <f t="shared" si="35"/>
        <v>44659.02</v>
      </c>
    </row>
    <row r="2254" spans="1:8" x14ac:dyDescent="0.25">
      <c r="A2254" s="143" t="s">
        <v>6631</v>
      </c>
      <c r="B2254" s="34" t="s">
        <v>2609</v>
      </c>
      <c r="C2254" s="34" t="s">
        <v>418</v>
      </c>
      <c r="D2254" s="34" t="s">
        <v>418</v>
      </c>
      <c r="E2254" s="33">
        <v>11515.31</v>
      </c>
      <c r="F2254" s="33"/>
      <c r="G2254" s="33"/>
      <c r="H2254" s="33">
        <f t="shared" si="35"/>
        <v>11515.31</v>
      </c>
    </row>
    <row r="2255" spans="1:8" x14ac:dyDescent="0.25">
      <c r="A2255" s="143" t="s">
        <v>6632</v>
      </c>
      <c r="B2255" s="34" t="s">
        <v>2610</v>
      </c>
      <c r="C2255" s="34" t="s">
        <v>418</v>
      </c>
      <c r="D2255" s="34" t="s">
        <v>418</v>
      </c>
      <c r="E2255" s="33">
        <v>44631.44</v>
      </c>
      <c r="F2255" s="33"/>
      <c r="G2255" s="33"/>
      <c r="H2255" s="33">
        <f t="shared" si="35"/>
        <v>44631.44</v>
      </c>
    </row>
    <row r="2256" spans="1:8" x14ac:dyDescent="0.25">
      <c r="A2256" s="143" t="s">
        <v>6633</v>
      </c>
      <c r="B2256" s="34" t="s">
        <v>2611</v>
      </c>
      <c r="C2256" s="34" t="s">
        <v>418</v>
      </c>
      <c r="D2256" s="34" t="s">
        <v>418</v>
      </c>
      <c r="E2256" s="33">
        <v>372970.4</v>
      </c>
      <c r="F2256" s="33"/>
      <c r="G2256" s="33"/>
      <c r="H2256" s="33">
        <f t="shared" si="35"/>
        <v>372970.4</v>
      </c>
    </row>
    <row r="2257" spans="1:8" x14ac:dyDescent="0.25">
      <c r="A2257" s="143" t="s">
        <v>6634</v>
      </c>
      <c r="B2257" s="34" t="s">
        <v>2612</v>
      </c>
      <c r="C2257" s="34" t="s">
        <v>418</v>
      </c>
      <c r="D2257" s="34" t="s">
        <v>418</v>
      </c>
      <c r="E2257" s="33">
        <v>249223.75</v>
      </c>
      <c r="F2257" s="33"/>
      <c r="G2257" s="33"/>
      <c r="H2257" s="33">
        <f t="shared" si="35"/>
        <v>249223.75</v>
      </c>
    </row>
    <row r="2258" spans="1:8" x14ac:dyDescent="0.25">
      <c r="A2258" s="143" t="s">
        <v>6635</v>
      </c>
      <c r="B2258" s="34" t="s">
        <v>2613</v>
      </c>
      <c r="C2258" s="34" t="s">
        <v>418</v>
      </c>
      <c r="D2258" s="34" t="s">
        <v>418</v>
      </c>
      <c r="E2258" s="33">
        <v>24153.71</v>
      </c>
      <c r="F2258" s="33">
        <v>491.17</v>
      </c>
      <c r="G2258" s="33"/>
      <c r="H2258" s="33">
        <f t="shared" si="35"/>
        <v>24644.879999999997</v>
      </c>
    </row>
    <row r="2259" spans="1:8" x14ac:dyDescent="0.25">
      <c r="A2259" s="143" t="s">
        <v>6636</v>
      </c>
      <c r="B2259" s="34" t="s">
        <v>2614</v>
      </c>
      <c r="C2259" s="34" t="s">
        <v>418</v>
      </c>
      <c r="D2259" s="34" t="s">
        <v>418</v>
      </c>
      <c r="E2259" s="33">
        <v>50512.11</v>
      </c>
      <c r="F2259" s="33"/>
      <c r="G2259" s="33"/>
      <c r="H2259" s="33">
        <f t="shared" si="35"/>
        <v>50512.11</v>
      </c>
    </row>
    <row r="2260" spans="1:8" x14ac:dyDescent="0.25">
      <c r="A2260" s="143" t="s">
        <v>6637</v>
      </c>
      <c r="B2260" s="34" t="s">
        <v>2615</v>
      </c>
      <c r="C2260" s="34" t="s">
        <v>418</v>
      </c>
      <c r="D2260" s="34" t="s">
        <v>418</v>
      </c>
      <c r="E2260" s="33">
        <v>112092.54</v>
      </c>
      <c r="F2260" s="33"/>
      <c r="G2260" s="33"/>
      <c r="H2260" s="33">
        <f t="shared" si="35"/>
        <v>112092.54</v>
      </c>
    </row>
    <row r="2261" spans="1:8" x14ac:dyDescent="0.25">
      <c r="A2261" s="143" t="s">
        <v>6638</v>
      </c>
      <c r="B2261" s="34" t="s">
        <v>2616</v>
      </c>
      <c r="C2261" s="34" t="s">
        <v>418</v>
      </c>
      <c r="D2261" s="34" t="s">
        <v>418</v>
      </c>
      <c r="E2261" s="33">
        <v>283674.90999999997</v>
      </c>
      <c r="F2261" s="33"/>
      <c r="G2261" s="33"/>
      <c r="H2261" s="33">
        <f t="shared" si="35"/>
        <v>283674.90999999997</v>
      </c>
    </row>
    <row r="2262" spans="1:8" x14ac:dyDescent="0.25">
      <c r="A2262" s="143" t="s">
        <v>6639</v>
      </c>
      <c r="B2262" s="34" t="s">
        <v>2617</v>
      </c>
      <c r="C2262" s="34" t="s">
        <v>418</v>
      </c>
      <c r="D2262" s="34" t="s">
        <v>418</v>
      </c>
      <c r="E2262" s="33">
        <v>188316.75</v>
      </c>
      <c r="F2262" s="33"/>
      <c r="G2262" s="33"/>
      <c r="H2262" s="33">
        <f t="shared" si="35"/>
        <v>188316.75</v>
      </c>
    </row>
    <row r="2263" spans="1:8" x14ac:dyDescent="0.25">
      <c r="A2263" s="143" t="s">
        <v>6640</v>
      </c>
      <c r="B2263" s="34" t="s">
        <v>2618</v>
      </c>
      <c r="C2263" s="34" t="s">
        <v>418</v>
      </c>
      <c r="D2263" s="34" t="s">
        <v>418</v>
      </c>
      <c r="E2263" s="33">
        <v>73906.17</v>
      </c>
      <c r="F2263" s="33">
        <v>50405.91</v>
      </c>
      <c r="G2263" s="33"/>
      <c r="H2263" s="33">
        <f t="shared" si="35"/>
        <v>124312.08</v>
      </c>
    </row>
    <row r="2264" spans="1:8" x14ac:dyDescent="0.25">
      <c r="A2264" s="143" t="s">
        <v>6641</v>
      </c>
      <c r="B2264" s="34" t="s">
        <v>2619</v>
      </c>
      <c r="C2264" s="34" t="s">
        <v>418</v>
      </c>
      <c r="D2264" s="34" t="s">
        <v>418</v>
      </c>
      <c r="E2264" s="33">
        <v>6971.87</v>
      </c>
      <c r="F2264" s="33"/>
      <c r="G2264" s="33"/>
      <c r="H2264" s="33">
        <f t="shared" si="35"/>
        <v>6971.87</v>
      </c>
    </row>
    <row r="2265" spans="1:8" x14ac:dyDescent="0.25">
      <c r="A2265" s="143" t="s">
        <v>6642</v>
      </c>
      <c r="B2265" s="34" t="s">
        <v>2620</v>
      </c>
      <c r="C2265" s="34" t="s">
        <v>418</v>
      </c>
      <c r="D2265" s="34" t="s">
        <v>418</v>
      </c>
      <c r="E2265" s="33">
        <v>3250</v>
      </c>
      <c r="F2265" s="33"/>
      <c r="G2265" s="33"/>
      <c r="H2265" s="33">
        <f t="shared" si="35"/>
        <v>3250</v>
      </c>
    </row>
    <row r="2266" spans="1:8" x14ac:dyDescent="0.25">
      <c r="A2266" s="143" t="s">
        <v>6643</v>
      </c>
      <c r="B2266" s="34" t="s">
        <v>2621</v>
      </c>
      <c r="C2266" s="34" t="s">
        <v>418</v>
      </c>
      <c r="D2266" s="34" t="s">
        <v>418</v>
      </c>
      <c r="E2266" s="33">
        <v>55217.59</v>
      </c>
      <c r="F2266" s="33"/>
      <c r="G2266" s="33"/>
      <c r="H2266" s="33">
        <f t="shared" si="35"/>
        <v>55217.59</v>
      </c>
    </row>
    <row r="2267" spans="1:8" x14ac:dyDescent="0.25">
      <c r="A2267" s="143" t="s">
        <v>6644</v>
      </c>
      <c r="B2267" s="34" t="s">
        <v>2622</v>
      </c>
      <c r="C2267" s="34" t="s">
        <v>418</v>
      </c>
      <c r="D2267" s="34" t="s">
        <v>418</v>
      </c>
      <c r="E2267" s="33">
        <v>13000</v>
      </c>
      <c r="F2267" s="33"/>
      <c r="G2267" s="33"/>
      <c r="H2267" s="33">
        <f t="shared" si="35"/>
        <v>13000</v>
      </c>
    </row>
    <row r="2268" spans="1:8" x14ac:dyDescent="0.25">
      <c r="A2268" s="143" t="s">
        <v>6645</v>
      </c>
      <c r="B2268" s="34" t="s">
        <v>2623</v>
      </c>
      <c r="C2268" s="34" t="s">
        <v>350</v>
      </c>
      <c r="D2268" s="43" t="s">
        <v>92</v>
      </c>
      <c r="E2268" s="33">
        <v>91822.99</v>
      </c>
      <c r="F2268" s="33"/>
      <c r="G2268" s="33"/>
      <c r="H2268" s="33">
        <f t="shared" si="35"/>
        <v>91822.99</v>
      </c>
    </row>
    <row r="2269" spans="1:8" x14ac:dyDescent="0.25">
      <c r="A2269" s="143" t="s">
        <v>6646</v>
      </c>
      <c r="B2269" s="34" t="s">
        <v>2624</v>
      </c>
      <c r="C2269" s="34" t="s">
        <v>350</v>
      </c>
      <c r="D2269" s="43" t="s">
        <v>92</v>
      </c>
      <c r="E2269" s="33">
        <v>943887.89</v>
      </c>
      <c r="F2269" s="33">
        <v>233530.87</v>
      </c>
      <c r="G2269" s="33"/>
      <c r="H2269" s="33">
        <f t="shared" si="35"/>
        <v>1177418.76</v>
      </c>
    </row>
    <row r="2270" spans="1:8" x14ac:dyDescent="0.25">
      <c r="A2270" s="143" t="s">
        <v>6647</v>
      </c>
      <c r="B2270" s="34" t="s">
        <v>2625</v>
      </c>
      <c r="C2270" s="34" t="s">
        <v>350</v>
      </c>
      <c r="D2270" s="43" t="s">
        <v>92</v>
      </c>
      <c r="E2270" s="33">
        <v>2429855.4500000002</v>
      </c>
      <c r="F2270" s="33"/>
      <c r="G2270" s="33"/>
      <c r="H2270" s="33">
        <f t="shared" si="35"/>
        <v>2429855.4500000002</v>
      </c>
    </row>
    <row r="2271" spans="1:8" x14ac:dyDescent="0.25">
      <c r="A2271" s="143" t="s">
        <v>6648</v>
      </c>
      <c r="B2271" s="34" t="s">
        <v>2626</v>
      </c>
      <c r="C2271" s="34" t="s">
        <v>350</v>
      </c>
      <c r="D2271" s="43" t="s">
        <v>92</v>
      </c>
      <c r="E2271" s="33">
        <v>159228.99</v>
      </c>
      <c r="F2271" s="33"/>
      <c r="G2271" s="33"/>
      <c r="H2271" s="33">
        <f t="shared" si="35"/>
        <v>159228.99</v>
      </c>
    </row>
    <row r="2272" spans="1:8" x14ac:dyDescent="0.25">
      <c r="A2272" s="143" t="s">
        <v>6649</v>
      </c>
      <c r="B2272" s="34" t="s">
        <v>2627</v>
      </c>
      <c r="C2272" s="34" t="s">
        <v>350</v>
      </c>
      <c r="D2272" s="43" t="s">
        <v>92</v>
      </c>
      <c r="E2272" s="33"/>
      <c r="F2272" s="33">
        <v>146297.59</v>
      </c>
      <c r="G2272" s="33"/>
      <c r="H2272" s="33">
        <f t="shared" si="35"/>
        <v>146297.59</v>
      </c>
    </row>
    <row r="2273" spans="1:8" x14ac:dyDescent="0.25">
      <c r="A2273" s="143" t="s">
        <v>6650</v>
      </c>
      <c r="B2273" s="34" t="s">
        <v>2628</v>
      </c>
      <c r="C2273" s="34" t="s">
        <v>350</v>
      </c>
      <c r="D2273" s="43" t="s">
        <v>92</v>
      </c>
      <c r="E2273" s="33">
        <v>53259.98</v>
      </c>
      <c r="F2273" s="33"/>
      <c r="G2273" s="33"/>
      <c r="H2273" s="33">
        <f t="shared" si="35"/>
        <v>53259.98</v>
      </c>
    </row>
    <row r="2274" spans="1:8" x14ac:dyDescent="0.25">
      <c r="A2274" s="143" t="s">
        <v>6651</v>
      </c>
      <c r="B2274" s="34" t="s">
        <v>2629</v>
      </c>
      <c r="C2274" s="34" t="s">
        <v>350</v>
      </c>
      <c r="D2274" s="43" t="s">
        <v>92</v>
      </c>
      <c r="E2274" s="33">
        <v>723504.73</v>
      </c>
      <c r="F2274" s="33"/>
      <c r="G2274" s="33"/>
      <c r="H2274" s="33">
        <f t="shared" si="35"/>
        <v>723504.73</v>
      </c>
    </row>
    <row r="2275" spans="1:8" x14ac:dyDescent="0.25">
      <c r="A2275" s="143" t="s">
        <v>6652</v>
      </c>
      <c r="B2275" s="34" t="s">
        <v>2630</v>
      </c>
      <c r="C2275" s="34" t="s">
        <v>350</v>
      </c>
      <c r="D2275" s="43" t="s">
        <v>92</v>
      </c>
      <c r="E2275" s="33">
        <v>2305950.61</v>
      </c>
      <c r="F2275" s="33"/>
      <c r="G2275" s="33"/>
      <c r="H2275" s="33">
        <f t="shared" si="35"/>
        <v>2305950.61</v>
      </c>
    </row>
    <row r="2276" spans="1:8" x14ac:dyDescent="0.25">
      <c r="A2276" s="143" t="s">
        <v>6653</v>
      </c>
      <c r="B2276" s="34" t="s">
        <v>2631</v>
      </c>
      <c r="C2276" s="34" t="s">
        <v>350</v>
      </c>
      <c r="D2276" s="43" t="s">
        <v>92</v>
      </c>
      <c r="E2276" s="33">
        <v>2633298.71</v>
      </c>
      <c r="F2276" s="33"/>
      <c r="G2276" s="33"/>
      <c r="H2276" s="33">
        <f t="shared" si="35"/>
        <v>2633298.71</v>
      </c>
    </row>
    <row r="2277" spans="1:8" x14ac:dyDescent="0.25">
      <c r="A2277" s="143" t="s">
        <v>6654</v>
      </c>
      <c r="B2277" s="34" t="s">
        <v>2632</v>
      </c>
      <c r="C2277" s="34" t="s">
        <v>350</v>
      </c>
      <c r="D2277" s="43" t="s">
        <v>92</v>
      </c>
      <c r="E2277" s="33">
        <v>12209.7</v>
      </c>
      <c r="F2277" s="33"/>
      <c r="G2277" s="33"/>
      <c r="H2277" s="33">
        <f t="shared" si="35"/>
        <v>12209.7</v>
      </c>
    </row>
    <row r="2278" spans="1:8" x14ac:dyDescent="0.25">
      <c r="A2278" s="143" t="s">
        <v>6655</v>
      </c>
      <c r="B2278" s="34" t="s">
        <v>2633</v>
      </c>
      <c r="C2278" s="34" t="s">
        <v>350</v>
      </c>
      <c r="D2278" s="43" t="s">
        <v>92</v>
      </c>
      <c r="E2278" s="33">
        <v>364270.52</v>
      </c>
      <c r="F2278" s="33"/>
      <c r="G2278" s="33"/>
      <c r="H2278" s="33">
        <f t="shared" si="35"/>
        <v>364270.52</v>
      </c>
    </row>
    <row r="2279" spans="1:8" x14ac:dyDescent="0.25">
      <c r="A2279" s="143" t="s">
        <v>6656</v>
      </c>
      <c r="B2279" s="34" t="s">
        <v>2634</v>
      </c>
      <c r="C2279" s="34" t="s">
        <v>350</v>
      </c>
      <c r="D2279" s="43" t="s">
        <v>92</v>
      </c>
      <c r="E2279" s="33">
        <v>944630.52999999991</v>
      </c>
      <c r="F2279" s="33">
        <v>152767.88</v>
      </c>
      <c r="G2279" s="33"/>
      <c r="H2279" s="33">
        <f t="shared" si="35"/>
        <v>1097398.4099999999</v>
      </c>
    </row>
    <row r="2280" spans="1:8" x14ac:dyDescent="0.25">
      <c r="A2280" s="143" t="s">
        <v>6657</v>
      </c>
      <c r="B2280" s="34" t="s">
        <v>2635</v>
      </c>
      <c r="C2280" s="34" t="s">
        <v>350</v>
      </c>
      <c r="D2280" s="43" t="s">
        <v>92</v>
      </c>
      <c r="E2280" s="33">
        <v>265761.68</v>
      </c>
      <c r="F2280" s="33"/>
      <c r="G2280" s="33"/>
      <c r="H2280" s="33">
        <f t="shared" si="35"/>
        <v>265761.68</v>
      </c>
    </row>
    <row r="2281" spans="1:8" x14ac:dyDescent="0.25">
      <c r="A2281" s="143" t="s">
        <v>6658</v>
      </c>
      <c r="B2281" s="34" t="s">
        <v>2636</v>
      </c>
      <c r="C2281" s="34" t="s">
        <v>350</v>
      </c>
      <c r="D2281" s="43" t="s">
        <v>92</v>
      </c>
      <c r="E2281" s="33">
        <v>99220.02</v>
      </c>
      <c r="F2281" s="33"/>
      <c r="G2281" s="33"/>
      <c r="H2281" s="33">
        <f t="shared" si="35"/>
        <v>99220.02</v>
      </c>
    </row>
    <row r="2282" spans="1:8" x14ac:dyDescent="0.25">
      <c r="A2282" s="143" t="s">
        <v>4627</v>
      </c>
      <c r="B2282" s="34" t="s">
        <v>2637</v>
      </c>
      <c r="C2282" s="34" t="s">
        <v>350</v>
      </c>
      <c r="D2282" s="43" t="s">
        <v>92</v>
      </c>
      <c r="E2282" s="33">
        <v>300724.63</v>
      </c>
      <c r="F2282" s="33"/>
      <c r="G2282" s="33"/>
      <c r="H2282" s="33">
        <f t="shared" si="35"/>
        <v>300724.63</v>
      </c>
    </row>
    <row r="2283" spans="1:8" x14ac:dyDescent="0.25">
      <c r="A2283" s="143" t="s">
        <v>6659</v>
      </c>
      <c r="B2283" s="34" t="s">
        <v>2638</v>
      </c>
      <c r="C2283" s="34" t="s">
        <v>350</v>
      </c>
      <c r="D2283" s="43" t="s">
        <v>92</v>
      </c>
      <c r="E2283" s="33">
        <v>428793.98</v>
      </c>
      <c r="F2283" s="33"/>
      <c r="G2283" s="33"/>
      <c r="H2283" s="33">
        <f t="shared" si="35"/>
        <v>428793.98</v>
      </c>
    </row>
    <row r="2284" spans="1:8" x14ac:dyDescent="0.25">
      <c r="A2284" s="143" t="s">
        <v>6660</v>
      </c>
      <c r="B2284" s="34" t="s">
        <v>2639</v>
      </c>
      <c r="C2284" s="34" t="s">
        <v>350</v>
      </c>
      <c r="D2284" s="43" t="s">
        <v>92</v>
      </c>
      <c r="E2284" s="33">
        <v>1445280.87</v>
      </c>
      <c r="F2284" s="33"/>
      <c r="G2284" s="33"/>
      <c r="H2284" s="33">
        <f t="shared" si="35"/>
        <v>1445280.87</v>
      </c>
    </row>
    <row r="2285" spans="1:8" x14ac:dyDescent="0.25">
      <c r="A2285" s="143" t="s">
        <v>6661</v>
      </c>
      <c r="B2285" s="34" t="s">
        <v>2640</v>
      </c>
      <c r="C2285" s="34" t="s">
        <v>350</v>
      </c>
      <c r="D2285" s="43" t="s">
        <v>92</v>
      </c>
      <c r="E2285" s="33">
        <v>613815.13</v>
      </c>
      <c r="F2285" s="33"/>
      <c r="G2285" s="33"/>
      <c r="H2285" s="33">
        <f t="shared" si="35"/>
        <v>613815.13</v>
      </c>
    </row>
    <row r="2286" spans="1:8" x14ac:dyDescent="0.25">
      <c r="A2286" s="143" t="s">
        <v>6662</v>
      </c>
      <c r="B2286" s="34" t="s">
        <v>2641</v>
      </c>
      <c r="C2286" s="34" t="s">
        <v>350</v>
      </c>
      <c r="D2286" s="43" t="s">
        <v>92</v>
      </c>
      <c r="E2286" s="33">
        <v>24238.31</v>
      </c>
      <c r="F2286" s="33"/>
      <c r="G2286" s="33"/>
      <c r="H2286" s="33">
        <f t="shared" si="35"/>
        <v>24238.31</v>
      </c>
    </row>
    <row r="2287" spans="1:8" x14ac:dyDescent="0.25">
      <c r="A2287" s="143" t="s">
        <v>6663</v>
      </c>
      <c r="B2287" s="34" t="s">
        <v>2642</v>
      </c>
      <c r="C2287" s="34" t="s">
        <v>350</v>
      </c>
      <c r="D2287" s="43" t="s">
        <v>92</v>
      </c>
      <c r="E2287" s="33">
        <v>226.09</v>
      </c>
      <c r="F2287" s="33"/>
      <c r="G2287" s="33"/>
      <c r="H2287" s="33">
        <f t="shared" si="35"/>
        <v>226.09</v>
      </c>
    </row>
    <row r="2288" spans="1:8" x14ac:dyDescent="0.25">
      <c r="A2288" s="143" t="s">
        <v>6664</v>
      </c>
      <c r="B2288" s="34" t="s">
        <v>2643</v>
      </c>
      <c r="C2288" s="34" t="s">
        <v>350</v>
      </c>
      <c r="D2288" s="43" t="s">
        <v>92</v>
      </c>
      <c r="E2288" s="33">
        <v>311697.32</v>
      </c>
      <c r="F2288" s="33"/>
      <c r="G2288" s="33"/>
      <c r="H2288" s="33">
        <f t="shared" si="35"/>
        <v>311697.32</v>
      </c>
    </row>
    <row r="2289" spans="1:8" x14ac:dyDescent="0.25">
      <c r="A2289" s="143" t="s">
        <v>6665</v>
      </c>
      <c r="B2289" s="34" t="s">
        <v>2644</v>
      </c>
      <c r="C2289" s="34" t="s">
        <v>350</v>
      </c>
      <c r="D2289" s="43" t="s">
        <v>92</v>
      </c>
      <c r="E2289" s="33">
        <v>639090.65</v>
      </c>
      <c r="F2289" s="33"/>
      <c r="G2289" s="33"/>
      <c r="H2289" s="33">
        <f t="shared" si="35"/>
        <v>639090.65</v>
      </c>
    </row>
    <row r="2290" spans="1:8" x14ac:dyDescent="0.25">
      <c r="A2290" s="143" t="s">
        <v>6666</v>
      </c>
      <c r="B2290" s="34" t="s">
        <v>2645</v>
      </c>
      <c r="C2290" s="34" t="s">
        <v>350</v>
      </c>
      <c r="D2290" s="43" t="s">
        <v>92</v>
      </c>
      <c r="E2290" s="33">
        <v>170600.65</v>
      </c>
      <c r="F2290" s="33"/>
      <c r="G2290" s="33"/>
      <c r="H2290" s="33">
        <f t="shared" si="35"/>
        <v>170600.65</v>
      </c>
    </row>
    <row r="2291" spans="1:8" x14ac:dyDescent="0.25">
      <c r="A2291" s="143" t="s">
        <v>6667</v>
      </c>
      <c r="B2291" s="34" t="s">
        <v>2646</v>
      </c>
      <c r="C2291" s="34" t="s">
        <v>350</v>
      </c>
      <c r="D2291" s="43" t="s">
        <v>92</v>
      </c>
      <c r="E2291" s="33">
        <v>14977.47</v>
      </c>
      <c r="F2291" s="33">
        <v>135109.48000000001</v>
      </c>
      <c r="G2291" s="33"/>
      <c r="H2291" s="33">
        <f t="shared" si="35"/>
        <v>150086.95000000001</v>
      </c>
    </row>
    <row r="2292" spans="1:8" x14ac:dyDescent="0.25">
      <c r="A2292" s="143" t="s">
        <v>6668</v>
      </c>
      <c r="B2292" s="34" t="s">
        <v>2647</v>
      </c>
      <c r="C2292" s="34" t="s">
        <v>350</v>
      </c>
      <c r="D2292" s="43" t="s">
        <v>92</v>
      </c>
      <c r="E2292" s="33">
        <v>435430.95999999996</v>
      </c>
      <c r="F2292" s="33"/>
      <c r="G2292" s="33"/>
      <c r="H2292" s="33">
        <f t="shared" si="35"/>
        <v>435430.95999999996</v>
      </c>
    </row>
    <row r="2293" spans="1:8" x14ac:dyDescent="0.25">
      <c r="A2293" s="143" t="s">
        <v>6669</v>
      </c>
      <c r="B2293" s="34" t="s">
        <v>2648</v>
      </c>
      <c r="C2293" s="34" t="s">
        <v>350</v>
      </c>
      <c r="D2293" s="43" t="s">
        <v>92</v>
      </c>
      <c r="E2293" s="33">
        <v>108155.68</v>
      </c>
      <c r="F2293" s="33"/>
      <c r="G2293" s="33"/>
      <c r="H2293" s="33">
        <f t="shared" si="35"/>
        <v>108155.68</v>
      </c>
    </row>
    <row r="2294" spans="1:8" x14ac:dyDescent="0.25">
      <c r="A2294" s="143" t="s">
        <v>6670</v>
      </c>
      <c r="B2294" s="34" t="s">
        <v>2649</v>
      </c>
      <c r="C2294" s="34" t="s">
        <v>350</v>
      </c>
      <c r="D2294" s="43" t="s">
        <v>92</v>
      </c>
      <c r="E2294" s="33">
        <v>590446.22</v>
      </c>
      <c r="F2294" s="33"/>
      <c r="G2294" s="33"/>
      <c r="H2294" s="33">
        <f t="shared" si="35"/>
        <v>590446.22</v>
      </c>
    </row>
    <row r="2295" spans="1:8" x14ac:dyDescent="0.25">
      <c r="A2295" s="143" t="s">
        <v>6671</v>
      </c>
      <c r="B2295" s="34" t="s">
        <v>2650</v>
      </c>
      <c r="C2295" s="34" t="s">
        <v>350</v>
      </c>
      <c r="D2295" s="43" t="s">
        <v>92</v>
      </c>
      <c r="E2295" s="33">
        <v>87962.150000000009</v>
      </c>
      <c r="F2295" s="33">
        <v>25023.75</v>
      </c>
      <c r="G2295" s="33"/>
      <c r="H2295" s="33">
        <f t="shared" si="35"/>
        <v>112985.90000000001</v>
      </c>
    </row>
    <row r="2296" spans="1:8" x14ac:dyDescent="0.25">
      <c r="A2296" s="143" t="s">
        <v>6672</v>
      </c>
      <c r="B2296" s="34" t="s">
        <v>2651</v>
      </c>
      <c r="C2296" s="34" t="s">
        <v>350</v>
      </c>
      <c r="D2296" s="43" t="s">
        <v>92</v>
      </c>
      <c r="E2296" s="33">
        <v>1528204.2</v>
      </c>
      <c r="F2296" s="33">
        <v>352348.31</v>
      </c>
      <c r="G2296" s="33"/>
      <c r="H2296" s="33">
        <f t="shared" si="35"/>
        <v>1880552.51</v>
      </c>
    </row>
    <row r="2297" spans="1:8" x14ac:dyDescent="0.25">
      <c r="A2297" s="143" t="s">
        <v>6673</v>
      </c>
      <c r="B2297" s="34" t="s">
        <v>2652</v>
      </c>
      <c r="C2297" s="34" t="s">
        <v>350</v>
      </c>
      <c r="D2297" s="43" t="s">
        <v>92</v>
      </c>
      <c r="E2297" s="33">
        <v>432966.07</v>
      </c>
      <c r="F2297" s="33"/>
      <c r="G2297" s="33"/>
      <c r="H2297" s="33">
        <f t="shared" si="35"/>
        <v>432966.07</v>
      </c>
    </row>
    <row r="2298" spans="1:8" x14ac:dyDescent="0.25">
      <c r="A2298" s="143" t="s">
        <v>6674</v>
      </c>
      <c r="B2298" s="34" t="s">
        <v>2653</v>
      </c>
      <c r="C2298" s="34" t="s">
        <v>350</v>
      </c>
      <c r="D2298" s="43" t="s">
        <v>92</v>
      </c>
      <c r="E2298" s="33">
        <v>220245.66</v>
      </c>
      <c r="F2298" s="33"/>
      <c r="G2298" s="33"/>
      <c r="H2298" s="33">
        <f t="shared" si="35"/>
        <v>220245.66</v>
      </c>
    </row>
    <row r="2299" spans="1:8" x14ac:dyDescent="0.25">
      <c r="A2299" s="143" t="s">
        <v>6675</v>
      </c>
      <c r="B2299" s="34" t="s">
        <v>2654</v>
      </c>
      <c r="C2299" s="34" t="s">
        <v>350</v>
      </c>
      <c r="D2299" s="43" t="s">
        <v>92</v>
      </c>
      <c r="E2299" s="33">
        <v>1916182.8299999998</v>
      </c>
      <c r="F2299" s="33"/>
      <c r="G2299" s="33"/>
      <c r="H2299" s="33">
        <f t="shared" si="35"/>
        <v>1916182.8299999998</v>
      </c>
    </row>
    <row r="2300" spans="1:8" x14ac:dyDescent="0.25">
      <c r="A2300" s="143" t="s">
        <v>6676</v>
      </c>
      <c r="B2300" s="34" t="s">
        <v>2655</v>
      </c>
      <c r="C2300" s="34" t="s">
        <v>350</v>
      </c>
      <c r="D2300" s="43" t="s">
        <v>92</v>
      </c>
      <c r="E2300" s="33">
        <v>500045.05</v>
      </c>
      <c r="F2300" s="33"/>
      <c r="G2300" s="33"/>
      <c r="H2300" s="33">
        <f t="shared" si="35"/>
        <v>500045.05</v>
      </c>
    </row>
    <row r="2301" spans="1:8" x14ac:dyDescent="0.25">
      <c r="A2301" s="143" t="s">
        <v>6677</v>
      </c>
      <c r="B2301" s="34" t="s">
        <v>2656</v>
      </c>
      <c r="C2301" s="34" t="s">
        <v>350</v>
      </c>
      <c r="D2301" s="43" t="s">
        <v>92</v>
      </c>
      <c r="E2301" s="33">
        <v>137910.1</v>
      </c>
      <c r="F2301" s="33"/>
      <c r="G2301" s="33"/>
      <c r="H2301" s="33">
        <f t="shared" si="35"/>
        <v>137910.1</v>
      </c>
    </row>
    <row r="2302" spans="1:8" x14ac:dyDescent="0.25">
      <c r="A2302" s="143" t="s">
        <v>6678</v>
      </c>
      <c r="B2302" s="34" t="s">
        <v>2657</v>
      </c>
      <c r="C2302" s="34" t="s">
        <v>350</v>
      </c>
      <c r="D2302" s="43" t="s">
        <v>92</v>
      </c>
      <c r="E2302" s="33">
        <v>914087.71</v>
      </c>
      <c r="F2302" s="33">
        <v>41524.519999999997</v>
      </c>
      <c r="G2302" s="33"/>
      <c r="H2302" s="33">
        <f t="shared" si="35"/>
        <v>955612.23</v>
      </c>
    </row>
    <row r="2303" spans="1:8" x14ac:dyDescent="0.25">
      <c r="A2303" s="143" t="s">
        <v>6679</v>
      </c>
      <c r="B2303" s="34" t="s">
        <v>2658</v>
      </c>
      <c r="C2303" s="34" t="s">
        <v>350</v>
      </c>
      <c r="D2303" s="43" t="s">
        <v>92</v>
      </c>
      <c r="E2303" s="33">
        <v>1883398.05</v>
      </c>
      <c r="F2303" s="33"/>
      <c r="G2303" s="33"/>
      <c r="H2303" s="33">
        <f t="shared" si="35"/>
        <v>1883398.05</v>
      </c>
    </row>
    <row r="2304" spans="1:8" x14ac:dyDescent="0.25">
      <c r="A2304" s="143" t="s">
        <v>6680</v>
      </c>
      <c r="B2304" s="34" t="s">
        <v>2659</v>
      </c>
      <c r="C2304" s="34" t="s">
        <v>350</v>
      </c>
      <c r="D2304" s="43" t="s">
        <v>92</v>
      </c>
      <c r="E2304" s="33">
        <v>9200009.1600000001</v>
      </c>
      <c r="F2304" s="33">
        <v>26528.25</v>
      </c>
      <c r="G2304" s="33"/>
      <c r="H2304" s="33">
        <f t="shared" si="35"/>
        <v>9226537.4100000001</v>
      </c>
    </row>
    <row r="2305" spans="1:8" x14ac:dyDescent="0.25">
      <c r="A2305" s="143" t="s">
        <v>6681</v>
      </c>
      <c r="B2305" s="34" t="s">
        <v>2660</v>
      </c>
      <c r="C2305" s="34" t="s">
        <v>350</v>
      </c>
      <c r="D2305" s="43" t="s">
        <v>92</v>
      </c>
      <c r="E2305" s="33">
        <v>349562.46</v>
      </c>
      <c r="F2305" s="33"/>
      <c r="G2305" s="33"/>
      <c r="H2305" s="33">
        <f t="shared" si="35"/>
        <v>349562.46</v>
      </c>
    </row>
    <row r="2306" spans="1:8" x14ac:dyDescent="0.25">
      <c r="A2306" s="143" t="s">
        <v>6682</v>
      </c>
      <c r="B2306" s="34" t="s">
        <v>2661</v>
      </c>
      <c r="C2306" s="34" t="s">
        <v>350</v>
      </c>
      <c r="D2306" s="43" t="s">
        <v>92</v>
      </c>
      <c r="E2306" s="33">
        <v>1102692.56</v>
      </c>
      <c r="F2306" s="33"/>
      <c r="G2306" s="33"/>
      <c r="H2306" s="33">
        <f t="shared" si="35"/>
        <v>1102692.56</v>
      </c>
    </row>
    <row r="2307" spans="1:8" x14ac:dyDescent="0.25">
      <c r="A2307" s="143" t="s">
        <v>6683</v>
      </c>
      <c r="B2307" s="34" t="s">
        <v>2662</v>
      </c>
      <c r="C2307" s="34" t="s">
        <v>115</v>
      </c>
      <c r="D2307" s="34" t="s">
        <v>115</v>
      </c>
      <c r="E2307" s="33">
        <v>4540</v>
      </c>
      <c r="F2307" s="33"/>
      <c r="G2307" s="33"/>
      <c r="H2307" s="33">
        <f t="shared" si="35"/>
        <v>4540</v>
      </c>
    </row>
    <row r="2308" spans="1:8" x14ac:dyDescent="0.25">
      <c r="A2308" s="143" t="s">
        <v>6684</v>
      </c>
      <c r="B2308" s="34" t="s">
        <v>2663</v>
      </c>
      <c r="C2308" s="34" t="s">
        <v>115</v>
      </c>
      <c r="D2308" s="34" t="s">
        <v>115</v>
      </c>
      <c r="E2308" s="33">
        <v>1714715.95</v>
      </c>
      <c r="F2308" s="33"/>
      <c r="G2308" s="33"/>
      <c r="H2308" s="33">
        <f t="shared" si="35"/>
        <v>1714715.95</v>
      </c>
    </row>
    <row r="2309" spans="1:8" x14ac:dyDescent="0.25">
      <c r="A2309" s="143" t="s">
        <v>6685</v>
      </c>
      <c r="B2309" s="34" t="s">
        <v>2664</v>
      </c>
      <c r="C2309" s="34" t="s">
        <v>115</v>
      </c>
      <c r="D2309" s="34" t="s">
        <v>115</v>
      </c>
      <c r="E2309" s="33">
        <v>10580278.17</v>
      </c>
      <c r="F2309" s="33">
        <v>792506.51</v>
      </c>
      <c r="G2309" s="33"/>
      <c r="H2309" s="33">
        <f t="shared" si="35"/>
        <v>11372784.68</v>
      </c>
    </row>
    <row r="2310" spans="1:8" x14ac:dyDescent="0.25">
      <c r="A2310" s="143"/>
      <c r="B2310" s="32" t="s">
        <v>2665</v>
      </c>
      <c r="C2310" s="34" t="s">
        <v>115</v>
      </c>
      <c r="D2310" s="34" t="s">
        <v>115</v>
      </c>
      <c r="E2310" s="33"/>
      <c r="F2310" s="33">
        <v>42374.57</v>
      </c>
      <c r="G2310" s="33"/>
      <c r="H2310" s="33">
        <f t="shared" ref="H2310:H2373" si="36">E2310+F2310+G2310</f>
        <v>42374.57</v>
      </c>
    </row>
    <row r="2311" spans="1:8" x14ac:dyDescent="0.25">
      <c r="A2311" s="143" t="s">
        <v>6686</v>
      </c>
      <c r="B2311" s="34" t="s">
        <v>2666</v>
      </c>
      <c r="C2311" s="34" t="s">
        <v>115</v>
      </c>
      <c r="D2311" s="34" t="s">
        <v>115</v>
      </c>
      <c r="E2311" s="33">
        <v>97010079.909999996</v>
      </c>
      <c r="F2311" s="33">
        <v>17799453.690000001</v>
      </c>
      <c r="G2311" s="33"/>
      <c r="H2311" s="33">
        <f t="shared" si="36"/>
        <v>114809533.59999999</v>
      </c>
    </row>
    <row r="2312" spans="1:8" x14ac:dyDescent="0.25">
      <c r="A2312" s="143" t="s">
        <v>6687</v>
      </c>
      <c r="B2312" s="34" t="s">
        <v>419</v>
      </c>
      <c r="C2312" s="34" t="s">
        <v>115</v>
      </c>
      <c r="D2312" s="34" t="s">
        <v>115</v>
      </c>
      <c r="E2312" s="33">
        <v>48599.44</v>
      </c>
      <c r="F2312" s="33">
        <v>590.91999999999996</v>
      </c>
      <c r="G2312" s="33"/>
      <c r="H2312" s="33">
        <f t="shared" si="36"/>
        <v>49190.36</v>
      </c>
    </row>
    <row r="2313" spans="1:8" x14ac:dyDescent="0.25">
      <c r="A2313" s="143" t="s">
        <v>6688</v>
      </c>
      <c r="B2313" s="34" t="s">
        <v>420</v>
      </c>
      <c r="C2313" s="34" t="s">
        <v>115</v>
      </c>
      <c r="D2313" s="34" t="s">
        <v>115</v>
      </c>
      <c r="E2313" s="33">
        <v>156161015.97</v>
      </c>
      <c r="F2313" s="33">
        <v>22446799.020000003</v>
      </c>
      <c r="G2313" s="33"/>
      <c r="H2313" s="33">
        <f t="shared" si="36"/>
        <v>178607814.99000001</v>
      </c>
    </row>
    <row r="2314" spans="1:8" x14ac:dyDescent="0.25">
      <c r="A2314" s="143" t="s">
        <v>6689</v>
      </c>
      <c r="B2314" s="34" t="s">
        <v>2667</v>
      </c>
      <c r="C2314" s="34" t="s">
        <v>115</v>
      </c>
      <c r="D2314" s="34" t="s">
        <v>115</v>
      </c>
      <c r="E2314" s="33">
        <v>284694.87</v>
      </c>
      <c r="F2314" s="33"/>
      <c r="G2314" s="33"/>
      <c r="H2314" s="33">
        <f t="shared" si="36"/>
        <v>284694.87</v>
      </c>
    </row>
    <row r="2315" spans="1:8" x14ac:dyDescent="0.25">
      <c r="A2315" s="143" t="s">
        <v>6690</v>
      </c>
      <c r="B2315" s="34" t="s">
        <v>2668</v>
      </c>
      <c r="C2315" s="34" t="s">
        <v>115</v>
      </c>
      <c r="D2315" s="34" t="s">
        <v>115</v>
      </c>
      <c r="E2315" s="33">
        <v>20626316.060000002</v>
      </c>
      <c r="F2315" s="33">
        <v>5050622.57</v>
      </c>
      <c r="G2315" s="33"/>
      <c r="H2315" s="33">
        <f t="shared" si="36"/>
        <v>25676938.630000003</v>
      </c>
    </row>
    <row r="2316" spans="1:8" x14ac:dyDescent="0.25">
      <c r="A2316" s="143"/>
      <c r="B2316" s="32" t="s">
        <v>421</v>
      </c>
      <c r="C2316" s="34" t="s">
        <v>115</v>
      </c>
      <c r="D2316" s="34" t="s">
        <v>115</v>
      </c>
      <c r="E2316" s="33"/>
      <c r="F2316" s="33">
        <v>209028.98</v>
      </c>
      <c r="G2316" s="33"/>
      <c r="H2316" s="33">
        <f t="shared" si="36"/>
        <v>209028.98</v>
      </c>
    </row>
    <row r="2317" spans="1:8" x14ac:dyDescent="0.25">
      <c r="A2317" s="143" t="s">
        <v>6691</v>
      </c>
      <c r="B2317" s="34" t="s">
        <v>2669</v>
      </c>
      <c r="C2317" s="34" t="s">
        <v>115</v>
      </c>
      <c r="D2317" s="34" t="s">
        <v>115</v>
      </c>
      <c r="E2317" s="33">
        <v>15391.15</v>
      </c>
      <c r="F2317" s="33">
        <v>9119.4</v>
      </c>
      <c r="G2317" s="33"/>
      <c r="H2317" s="33">
        <f t="shared" si="36"/>
        <v>24510.55</v>
      </c>
    </row>
    <row r="2318" spans="1:8" x14ac:dyDescent="0.25">
      <c r="A2318" s="143" t="s">
        <v>6692</v>
      </c>
      <c r="B2318" s="34" t="s">
        <v>2670</v>
      </c>
      <c r="C2318" s="34" t="s">
        <v>115</v>
      </c>
      <c r="D2318" s="34" t="s">
        <v>115</v>
      </c>
      <c r="E2318" s="33">
        <v>266224.57</v>
      </c>
      <c r="F2318" s="33"/>
      <c r="G2318" s="33"/>
      <c r="H2318" s="33">
        <f t="shared" si="36"/>
        <v>266224.57</v>
      </c>
    </row>
    <row r="2319" spans="1:8" x14ac:dyDescent="0.25">
      <c r="A2319" s="143" t="s">
        <v>6693</v>
      </c>
      <c r="B2319" s="34" t="s">
        <v>2671</v>
      </c>
      <c r="C2319" s="34" t="s">
        <v>115</v>
      </c>
      <c r="D2319" s="34" t="s">
        <v>115</v>
      </c>
      <c r="E2319" s="33">
        <v>35313895.039999999</v>
      </c>
      <c r="F2319" s="33">
        <v>8976076.9499999993</v>
      </c>
      <c r="G2319" s="33"/>
      <c r="H2319" s="33">
        <f t="shared" si="36"/>
        <v>44289971.989999995</v>
      </c>
    </row>
    <row r="2320" spans="1:8" x14ac:dyDescent="0.25">
      <c r="A2320" s="143"/>
      <c r="B2320" s="32" t="s">
        <v>422</v>
      </c>
      <c r="C2320" s="34" t="s">
        <v>115</v>
      </c>
      <c r="D2320" s="34" t="s">
        <v>115</v>
      </c>
      <c r="E2320" s="33"/>
      <c r="F2320" s="33">
        <v>155574.79</v>
      </c>
      <c r="G2320" s="33"/>
      <c r="H2320" s="33">
        <f t="shared" si="36"/>
        <v>155574.79</v>
      </c>
    </row>
    <row r="2321" spans="1:8" x14ac:dyDescent="0.25">
      <c r="A2321" s="143" t="s">
        <v>4468</v>
      </c>
      <c r="B2321" s="34" t="s">
        <v>2672</v>
      </c>
      <c r="C2321" s="34" t="s">
        <v>115</v>
      </c>
      <c r="D2321" s="34" t="s">
        <v>115</v>
      </c>
      <c r="E2321" s="33">
        <v>60243098.75</v>
      </c>
      <c r="F2321" s="33">
        <v>24457454.789999999</v>
      </c>
      <c r="G2321" s="33"/>
      <c r="H2321" s="33">
        <f t="shared" si="36"/>
        <v>84700553.539999992</v>
      </c>
    </row>
    <row r="2322" spans="1:8" x14ac:dyDescent="0.25">
      <c r="A2322" s="143"/>
      <c r="B2322" s="32" t="s">
        <v>423</v>
      </c>
      <c r="C2322" s="34" t="s">
        <v>115</v>
      </c>
      <c r="D2322" s="34" t="s">
        <v>115</v>
      </c>
      <c r="E2322" s="33"/>
      <c r="F2322" s="33">
        <v>152515.95000000001</v>
      </c>
      <c r="G2322" s="33"/>
      <c r="H2322" s="33">
        <f t="shared" si="36"/>
        <v>152515.95000000001</v>
      </c>
    </row>
    <row r="2323" spans="1:8" x14ac:dyDescent="0.25">
      <c r="A2323" s="143" t="s">
        <v>6694</v>
      </c>
      <c r="B2323" s="34" t="s">
        <v>1203</v>
      </c>
      <c r="C2323" s="34" t="s">
        <v>115</v>
      </c>
      <c r="D2323" s="34" t="s">
        <v>115</v>
      </c>
      <c r="E2323" s="33">
        <v>1451471.93</v>
      </c>
      <c r="F2323" s="33"/>
      <c r="G2323" s="33"/>
      <c r="H2323" s="33">
        <f t="shared" si="36"/>
        <v>1451471.93</v>
      </c>
    </row>
    <row r="2324" spans="1:8" x14ac:dyDescent="0.25">
      <c r="A2324" s="143" t="s">
        <v>6695</v>
      </c>
      <c r="B2324" s="34" t="s">
        <v>2673</v>
      </c>
      <c r="C2324" s="34" t="s">
        <v>115</v>
      </c>
      <c r="D2324" s="34" t="s">
        <v>115</v>
      </c>
      <c r="E2324" s="33">
        <v>594440.7699999999</v>
      </c>
      <c r="F2324" s="33">
        <v>177615.81</v>
      </c>
      <c r="G2324" s="33"/>
      <c r="H2324" s="33">
        <f t="shared" si="36"/>
        <v>772056.57999999984</v>
      </c>
    </row>
    <row r="2325" spans="1:8" x14ac:dyDescent="0.25">
      <c r="A2325" s="143" t="s">
        <v>6696</v>
      </c>
      <c r="B2325" s="34" t="s">
        <v>2674</v>
      </c>
      <c r="C2325" s="34" t="s">
        <v>115</v>
      </c>
      <c r="D2325" s="34" t="s">
        <v>115</v>
      </c>
      <c r="E2325" s="33">
        <v>3710.86</v>
      </c>
      <c r="F2325" s="33"/>
      <c r="G2325" s="33"/>
      <c r="H2325" s="33">
        <f t="shared" si="36"/>
        <v>3710.86</v>
      </c>
    </row>
    <row r="2326" spans="1:8" x14ac:dyDescent="0.25">
      <c r="A2326" s="143" t="s">
        <v>6697</v>
      </c>
      <c r="B2326" s="34" t="s">
        <v>2675</v>
      </c>
      <c r="C2326" s="34" t="s">
        <v>115</v>
      </c>
      <c r="D2326" s="34" t="s">
        <v>115</v>
      </c>
      <c r="E2326" s="33">
        <v>1716.88</v>
      </c>
      <c r="F2326" s="33"/>
      <c r="G2326" s="33"/>
      <c r="H2326" s="33">
        <f t="shared" si="36"/>
        <v>1716.88</v>
      </c>
    </row>
    <row r="2327" spans="1:8" x14ac:dyDescent="0.25">
      <c r="A2327" s="143" t="s">
        <v>6698</v>
      </c>
      <c r="B2327" s="34" t="s">
        <v>2676</v>
      </c>
      <c r="C2327" s="34" t="s">
        <v>115</v>
      </c>
      <c r="D2327" s="34" t="s">
        <v>115</v>
      </c>
      <c r="E2327" s="33">
        <v>125.98</v>
      </c>
      <c r="F2327" s="33"/>
      <c r="G2327" s="33"/>
      <c r="H2327" s="33">
        <f t="shared" si="36"/>
        <v>125.98</v>
      </c>
    </row>
    <row r="2328" spans="1:8" x14ac:dyDescent="0.25">
      <c r="A2328" s="143" t="s">
        <v>6699</v>
      </c>
      <c r="B2328" s="34" t="s">
        <v>2677</v>
      </c>
      <c r="C2328" s="34" t="s">
        <v>115</v>
      </c>
      <c r="D2328" s="34" t="s">
        <v>115</v>
      </c>
      <c r="E2328" s="33">
        <v>3105630.6</v>
      </c>
      <c r="F2328" s="33"/>
      <c r="G2328" s="33"/>
      <c r="H2328" s="33">
        <f t="shared" si="36"/>
        <v>3105630.6</v>
      </c>
    </row>
    <row r="2329" spans="1:8" x14ac:dyDescent="0.25">
      <c r="A2329" s="143" t="s">
        <v>4422</v>
      </c>
      <c r="B2329" s="34" t="s">
        <v>2678</v>
      </c>
      <c r="C2329" s="34" t="s">
        <v>115</v>
      </c>
      <c r="D2329" s="34" t="s">
        <v>115</v>
      </c>
      <c r="E2329" s="33">
        <v>5834872.2300000004</v>
      </c>
      <c r="F2329" s="33">
        <v>1563368.48</v>
      </c>
      <c r="G2329" s="33"/>
      <c r="H2329" s="33">
        <f t="shared" si="36"/>
        <v>7398240.7100000009</v>
      </c>
    </row>
    <row r="2330" spans="1:8" x14ac:dyDescent="0.25">
      <c r="A2330" s="143"/>
      <c r="B2330" s="32" t="s">
        <v>2679</v>
      </c>
      <c r="C2330" s="34" t="s">
        <v>115</v>
      </c>
      <c r="D2330" s="34" t="s">
        <v>115</v>
      </c>
      <c r="E2330" s="33"/>
      <c r="F2330" s="33">
        <v>351412.93</v>
      </c>
      <c r="G2330" s="33"/>
      <c r="H2330" s="33">
        <f t="shared" si="36"/>
        <v>351412.93</v>
      </c>
    </row>
    <row r="2331" spans="1:8" x14ac:dyDescent="0.25">
      <c r="A2331" s="143" t="s">
        <v>6700</v>
      </c>
      <c r="B2331" s="34" t="s">
        <v>2680</v>
      </c>
      <c r="C2331" s="34" t="s">
        <v>115</v>
      </c>
      <c r="D2331" s="34" t="s">
        <v>115</v>
      </c>
      <c r="E2331" s="33">
        <v>209430.97</v>
      </c>
      <c r="F2331" s="33"/>
      <c r="G2331" s="33"/>
      <c r="H2331" s="33">
        <f t="shared" si="36"/>
        <v>209430.97</v>
      </c>
    </row>
    <row r="2332" spans="1:8" x14ac:dyDescent="0.25">
      <c r="A2332" s="143" t="s">
        <v>6701</v>
      </c>
      <c r="B2332" s="34" t="s">
        <v>2681</v>
      </c>
      <c r="C2332" s="34" t="s">
        <v>115</v>
      </c>
      <c r="D2332" s="34" t="s">
        <v>115</v>
      </c>
      <c r="E2332" s="33">
        <v>1032148.37</v>
      </c>
      <c r="F2332" s="33">
        <v>147559.45000000001</v>
      </c>
      <c r="G2332" s="33"/>
      <c r="H2332" s="33">
        <f t="shared" si="36"/>
        <v>1179707.82</v>
      </c>
    </row>
    <row r="2333" spans="1:8" x14ac:dyDescent="0.25">
      <c r="A2333" s="143" t="s">
        <v>6702</v>
      </c>
      <c r="B2333" s="34" t="s">
        <v>2682</v>
      </c>
      <c r="C2333" s="34" t="s">
        <v>115</v>
      </c>
      <c r="D2333" s="34" t="s">
        <v>115</v>
      </c>
      <c r="E2333" s="33">
        <v>48907.16</v>
      </c>
      <c r="F2333" s="33"/>
      <c r="G2333" s="33"/>
      <c r="H2333" s="33">
        <f t="shared" si="36"/>
        <v>48907.16</v>
      </c>
    </row>
    <row r="2334" spans="1:8" x14ac:dyDescent="0.25">
      <c r="A2334" s="143" t="s">
        <v>6703</v>
      </c>
      <c r="B2334" s="34" t="s">
        <v>2683</v>
      </c>
      <c r="C2334" s="34" t="s">
        <v>115</v>
      </c>
      <c r="D2334" s="34" t="s">
        <v>115</v>
      </c>
      <c r="E2334" s="33">
        <v>172705.27000000002</v>
      </c>
      <c r="F2334" s="33"/>
      <c r="G2334" s="33"/>
      <c r="H2334" s="33">
        <f t="shared" si="36"/>
        <v>172705.27000000002</v>
      </c>
    </row>
    <row r="2335" spans="1:8" x14ac:dyDescent="0.25">
      <c r="A2335" s="143" t="s">
        <v>6704</v>
      </c>
      <c r="B2335" s="34" t="s">
        <v>2684</v>
      </c>
      <c r="C2335" s="34" t="s">
        <v>115</v>
      </c>
      <c r="D2335" s="34" t="s">
        <v>115</v>
      </c>
      <c r="E2335" s="33">
        <v>2009653.22</v>
      </c>
      <c r="F2335" s="33"/>
      <c r="G2335" s="33"/>
      <c r="H2335" s="33">
        <f t="shared" si="36"/>
        <v>2009653.22</v>
      </c>
    </row>
    <row r="2336" spans="1:8" x14ac:dyDescent="0.25">
      <c r="A2336" s="143" t="s">
        <v>6705</v>
      </c>
      <c r="B2336" s="34" t="s">
        <v>2685</v>
      </c>
      <c r="C2336" s="34" t="s">
        <v>115</v>
      </c>
      <c r="D2336" s="34" t="s">
        <v>115</v>
      </c>
      <c r="E2336" s="33">
        <v>1345449.1</v>
      </c>
      <c r="F2336" s="33"/>
      <c r="G2336" s="33"/>
      <c r="H2336" s="33">
        <f t="shared" si="36"/>
        <v>1345449.1</v>
      </c>
    </row>
    <row r="2337" spans="1:8" x14ac:dyDescent="0.25">
      <c r="A2337" s="143" t="s">
        <v>6706</v>
      </c>
      <c r="B2337" s="34" t="s">
        <v>2686</v>
      </c>
      <c r="C2337" s="34" t="s">
        <v>115</v>
      </c>
      <c r="D2337" s="34" t="s">
        <v>115</v>
      </c>
      <c r="E2337" s="33">
        <v>12406.51</v>
      </c>
      <c r="F2337" s="33"/>
      <c r="G2337" s="33"/>
      <c r="H2337" s="33">
        <f t="shared" si="36"/>
        <v>12406.51</v>
      </c>
    </row>
    <row r="2338" spans="1:8" x14ac:dyDescent="0.25">
      <c r="A2338" s="143" t="s">
        <v>6707</v>
      </c>
      <c r="B2338" s="34" t="s">
        <v>2687</v>
      </c>
      <c r="C2338" s="34" t="s">
        <v>115</v>
      </c>
      <c r="D2338" s="34" t="s">
        <v>115</v>
      </c>
      <c r="E2338" s="33">
        <v>1280281.77</v>
      </c>
      <c r="F2338" s="33"/>
      <c r="G2338" s="33"/>
      <c r="H2338" s="33">
        <f t="shared" si="36"/>
        <v>1280281.77</v>
      </c>
    </row>
    <row r="2339" spans="1:8" x14ac:dyDescent="0.25">
      <c r="A2339" s="143" t="s">
        <v>6708</v>
      </c>
      <c r="B2339" s="34" t="s">
        <v>461</v>
      </c>
      <c r="C2339" s="34" t="s">
        <v>115</v>
      </c>
      <c r="D2339" s="34" t="s">
        <v>115</v>
      </c>
      <c r="E2339" s="33">
        <v>4600599.7699999996</v>
      </c>
      <c r="F2339" s="33">
        <v>1876245.02</v>
      </c>
      <c r="G2339" s="33"/>
      <c r="H2339" s="33">
        <f t="shared" si="36"/>
        <v>6476844.7899999991</v>
      </c>
    </row>
    <row r="2340" spans="1:8" x14ac:dyDescent="0.25">
      <c r="A2340" s="143" t="s">
        <v>6709</v>
      </c>
      <c r="B2340" s="34" t="s">
        <v>2688</v>
      </c>
      <c r="C2340" s="34" t="s">
        <v>115</v>
      </c>
      <c r="D2340" s="34" t="s">
        <v>115</v>
      </c>
      <c r="E2340" s="33">
        <v>3311722.21</v>
      </c>
      <c r="F2340" s="33">
        <v>147189.56</v>
      </c>
      <c r="G2340" s="33"/>
      <c r="H2340" s="33">
        <f t="shared" si="36"/>
        <v>3458911.77</v>
      </c>
    </row>
    <row r="2341" spans="1:8" x14ac:dyDescent="0.25">
      <c r="A2341" s="143" t="s">
        <v>6710</v>
      </c>
      <c r="B2341" s="34" t="s">
        <v>2689</v>
      </c>
      <c r="C2341" s="34" t="s">
        <v>115</v>
      </c>
      <c r="D2341" s="34" t="s">
        <v>115</v>
      </c>
      <c r="E2341" s="33">
        <v>85106.94</v>
      </c>
      <c r="F2341" s="33">
        <v>4054.76</v>
      </c>
      <c r="G2341" s="33"/>
      <c r="H2341" s="33">
        <f t="shared" si="36"/>
        <v>89161.7</v>
      </c>
    </row>
    <row r="2342" spans="1:8" x14ac:dyDescent="0.25">
      <c r="A2342" s="143" t="s">
        <v>6711</v>
      </c>
      <c r="B2342" s="34" t="s">
        <v>2690</v>
      </c>
      <c r="C2342" s="34" t="s">
        <v>115</v>
      </c>
      <c r="D2342" s="34" t="s">
        <v>115</v>
      </c>
      <c r="E2342" s="33">
        <v>15426150.859999999</v>
      </c>
      <c r="F2342" s="33">
        <v>1488665.53</v>
      </c>
      <c r="G2342" s="33"/>
      <c r="H2342" s="33">
        <f t="shared" si="36"/>
        <v>16914816.390000001</v>
      </c>
    </row>
    <row r="2343" spans="1:8" x14ac:dyDescent="0.25">
      <c r="A2343" s="143" t="s">
        <v>6712</v>
      </c>
      <c r="B2343" s="34" t="s">
        <v>2691</v>
      </c>
      <c r="C2343" s="34" t="s">
        <v>115</v>
      </c>
      <c r="D2343" s="34" t="s">
        <v>115</v>
      </c>
      <c r="E2343" s="33">
        <v>754616.31</v>
      </c>
      <c r="F2343" s="33"/>
      <c r="G2343" s="33"/>
      <c r="H2343" s="33">
        <f t="shared" si="36"/>
        <v>754616.31</v>
      </c>
    </row>
    <row r="2344" spans="1:8" x14ac:dyDescent="0.25">
      <c r="A2344" s="143" t="s">
        <v>6713</v>
      </c>
      <c r="B2344" s="34" t="s">
        <v>2692</v>
      </c>
      <c r="C2344" s="34" t="s">
        <v>115</v>
      </c>
      <c r="D2344" s="34" t="s">
        <v>115</v>
      </c>
      <c r="E2344" s="33">
        <v>44034.54</v>
      </c>
      <c r="F2344" s="33"/>
      <c r="G2344" s="33"/>
      <c r="H2344" s="33">
        <f t="shared" si="36"/>
        <v>44034.54</v>
      </c>
    </row>
    <row r="2345" spans="1:8" x14ac:dyDescent="0.25">
      <c r="A2345" s="143" t="s">
        <v>6714</v>
      </c>
      <c r="B2345" s="34" t="s">
        <v>2693</v>
      </c>
      <c r="C2345" s="34" t="s">
        <v>115</v>
      </c>
      <c r="D2345" s="34" t="s">
        <v>115</v>
      </c>
      <c r="E2345" s="33">
        <v>9243935.1600000001</v>
      </c>
      <c r="F2345" s="33">
        <v>665911.56000000006</v>
      </c>
      <c r="G2345" s="33"/>
      <c r="H2345" s="33">
        <f t="shared" si="36"/>
        <v>9909846.7200000007</v>
      </c>
    </row>
    <row r="2346" spans="1:8" x14ac:dyDescent="0.25">
      <c r="A2346" s="143" t="s">
        <v>6715</v>
      </c>
      <c r="B2346" s="34" t="s">
        <v>2694</v>
      </c>
      <c r="C2346" s="34" t="s">
        <v>115</v>
      </c>
      <c r="D2346" s="34" t="s">
        <v>115</v>
      </c>
      <c r="E2346" s="33">
        <v>1341044.26</v>
      </c>
      <c r="F2346" s="33"/>
      <c r="G2346" s="33"/>
      <c r="H2346" s="33">
        <f t="shared" si="36"/>
        <v>1341044.26</v>
      </c>
    </row>
    <row r="2347" spans="1:8" x14ac:dyDescent="0.25">
      <c r="A2347" s="143" t="s">
        <v>6716</v>
      </c>
      <c r="B2347" s="34" t="s">
        <v>2695</v>
      </c>
      <c r="C2347" s="34" t="s">
        <v>115</v>
      </c>
      <c r="D2347" s="34" t="s">
        <v>115</v>
      </c>
      <c r="E2347" s="33">
        <v>1241045.71</v>
      </c>
      <c r="F2347" s="33">
        <v>449772.13</v>
      </c>
      <c r="G2347" s="33"/>
      <c r="H2347" s="33">
        <f t="shared" si="36"/>
        <v>1690817.8399999999</v>
      </c>
    </row>
    <row r="2348" spans="1:8" x14ac:dyDescent="0.25">
      <c r="A2348" s="143" t="s">
        <v>6717</v>
      </c>
      <c r="B2348" s="34" t="s">
        <v>2696</v>
      </c>
      <c r="C2348" s="34" t="s">
        <v>115</v>
      </c>
      <c r="D2348" s="34" t="s">
        <v>115</v>
      </c>
      <c r="E2348" s="33">
        <v>39356926.460000001</v>
      </c>
      <c r="F2348" s="33">
        <v>5939651.0099999998</v>
      </c>
      <c r="G2348" s="33"/>
      <c r="H2348" s="33">
        <f t="shared" si="36"/>
        <v>45296577.469999999</v>
      </c>
    </row>
    <row r="2349" spans="1:8" x14ac:dyDescent="0.25">
      <c r="A2349" s="143" t="s">
        <v>6718</v>
      </c>
      <c r="B2349" s="34" t="s">
        <v>2697</v>
      </c>
      <c r="C2349" s="34" t="s">
        <v>115</v>
      </c>
      <c r="D2349" s="34" t="s">
        <v>115</v>
      </c>
      <c r="E2349" s="33">
        <v>166171.60999999999</v>
      </c>
      <c r="F2349" s="33"/>
      <c r="G2349" s="33"/>
      <c r="H2349" s="33">
        <f t="shared" si="36"/>
        <v>166171.60999999999</v>
      </c>
    </row>
    <row r="2350" spans="1:8" x14ac:dyDescent="0.25">
      <c r="A2350" s="143" t="s">
        <v>6719</v>
      </c>
      <c r="B2350" s="34" t="s">
        <v>424</v>
      </c>
      <c r="C2350" s="34" t="s">
        <v>115</v>
      </c>
      <c r="D2350" s="34" t="s">
        <v>115</v>
      </c>
      <c r="E2350" s="33">
        <v>4597745.82</v>
      </c>
      <c r="F2350" s="33"/>
      <c r="G2350" s="33"/>
      <c r="H2350" s="33">
        <f t="shared" si="36"/>
        <v>4597745.82</v>
      </c>
    </row>
    <row r="2351" spans="1:8" x14ac:dyDescent="0.25">
      <c r="A2351" s="143" t="s">
        <v>6720</v>
      </c>
      <c r="B2351" s="34" t="s">
        <v>2698</v>
      </c>
      <c r="C2351" s="34" t="s">
        <v>115</v>
      </c>
      <c r="D2351" s="34" t="s">
        <v>115</v>
      </c>
      <c r="E2351" s="33">
        <v>1382317.07</v>
      </c>
      <c r="F2351" s="33"/>
      <c r="G2351" s="33"/>
      <c r="H2351" s="33">
        <f t="shared" si="36"/>
        <v>1382317.07</v>
      </c>
    </row>
    <row r="2352" spans="1:8" x14ac:dyDescent="0.25">
      <c r="A2352" s="143" t="s">
        <v>6721</v>
      </c>
      <c r="B2352" s="34" t="s">
        <v>2699</v>
      </c>
      <c r="C2352" s="34" t="s">
        <v>115</v>
      </c>
      <c r="D2352" s="34" t="s">
        <v>115</v>
      </c>
      <c r="E2352" s="33">
        <v>328404.05</v>
      </c>
      <c r="F2352" s="33"/>
      <c r="G2352" s="33"/>
      <c r="H2352" s="33">
        <f t="shared" si="36"/>
        <v>328404.05</v>
      </c>
    </row>
    <row r="2353" spans="1:8" x14ac:dyDescent="0.25">
      <c r="A2353" s="143"/>
      <c r="B2353" s="32" t="s">
        <v>2700</v>
      </c>
      <c r="C2353" s="34" t="s">
        <v>115</v>
      </c>
      <c r="D2353" s="34" t="s">
        <v>115</v>
      </c>
      <c r="E2353" s="33"/>
      <c r="F2353" s="33">
        <v>4234360.91</v>
      </c>
      <c r="G2353" s="33"/>
      <c r="H2353" s="33">
        <f t="shared" si="36"/>
        <v>4234360.91</v>
      </c>
    </row>
    <row r="2354" spans="1:8" x14ac:dyDescent="0.25">
      <c r="A2354" s="143" t="s">
        <v>6722</v>
      </c>
      <c r="B2354" s="34" t="s">
        <v>2701</v>
      </c>
      <c r="C2354" s="34" t="s">
        <v>115</v>
      </c>
      <c r="D2354" s="34" t="s">
        <v>115</v>
      </c>
      <c r="E2354" s="33">
        <v>1827208.72</v>
      </c>
      <c r="F2354" s="33">
        <v>294380</v>
      </c>
      <c r="G2354" s="33"/>
      <c r="H2354" s="33">
        <f t="shared" si="36"/>
        <v>2121588.7199999997</v>
      </c>
    </row>
    <row r="2355" spans="1:8" x14ac:dyDescent="0.25">
      <c r="A2355" s="143" t="s">
        <v>6723</v>
      </c>
      <c r="B2355" s="34" t="s">
        <v>2702</v>
      </c>
      <c r="C2355" s="34" t="s">
        <v>115</v>
      </c>
      <c r="D2355" s="34" t="s">
        <v>115</v>
      </c>
      <c r="E2355" s="33">
        <v>3908976.49</v>
      </c>
      <c r="F2355" s="33">
        <v>189831.93</v>
      </c>
      <c r="G2355" s="33"/>
      <c r="H2355" s="33">
        <f t="shared" si="36"/>
        <v>4098808.4200000004</v>
      </c>
    </row>
    <row r="2356" spans="1:8" x14ac:dyDescent="0.25">
      <c r="A2356" s="143" t="s">
        <v>6724</v>
      </c>
      <c r="B2356" s="34" t="s">
        <v>2703</v>
      </c>
      <c r="C2356" s="34" t="s">
        <v>115</v>
      </c>
      <c r="D2356" s="34" t="s">
        <v>115</v>
      </c>
      <c r="E2356" s="33">
        <v>381088.9</v>
      </c>
      <c r="F2356" s="33"/>
      <c r="G2356" s="33"/>
      <c r="H2356" s="33">
        <f t="shared" si="36"/>
        <v>381088.9</v>
      </c>
    </row>
    <row r="2357" spans="1:8" x14ac:dyDescent="0.25">
      <c r="A2357" s="143" t="s">
        <v>6725</v>
      </c>
      <c r="B2357" s="34" t="s">
        <v>2704</v>
      </c>
      <c r="C2357" s="34" t="s">
        <v>115</v>
      </c>
      <c r="D2357" s="34" t="s">
        <v>115</v>
      </c>
      <c r="E2357" s="33">
        <v>1077525.81</v>
      </c>
      <c r="F2357" s="33">
        <v>42152.71</v>
      </c>
      <c r="G2357" s="33"/>
      <c r="H2357" s="33">
        <f t="shared" si="36"/>
        <v>1119678.52</v>
      </c>
    </row>
    <row r="2358" spans="1:8" x14ac:dyDescent="0.25">
      <c r="A2358" s="143" t="s">
        <v>6726</v>
      </c>
      <c r="B2358" s="34" t="s">
        <v>2705</v>
      </c>
      <c r="C2358" s="34" t="s">
        <v>115</v>
      </c>
      <c r="D2358" s="34" t="s">
        <v>115</v>
      </c>
      <c r="E2358" s="33">
        <v>812808.86</v>
      </c>
      <c r="F2358" s="33">
        <v>90226.880000000005</v>
      </c>
      <c r="G2358" s="33"/>
      <c r="H2358" s="33">
        <f t="shared" si="36"/>
        <v>903035.74</v>
      </c>
    </row>
    <row r="2359" spans="1:8" x14ac:dyDescent="0.25">
      <c r="A2359" s="143" t="s">
        <v>6727</v>
      </c>
      <c r="B2359" s="34" t="s">
        <v>2706</v>
      </c>
      <c r="C2359" s="34" t="s">
        <v>115</v>
      </c>
      <c r="D2359" s="34" t="s">
        <v>115</v>
      </c>
      <c r="E2359" s="33">
        <v>7259024.080000001</v>
      </c>
      <c r="F2359" s="33">
        <v>474143.2</v>
      </c>
      <c r="G2359" s="33"/>
      <c r="H2359" s="33">
        <f t="shared" si="36"/>
        <v>7733167.2800000012</v>
      </c>
    </row>
    <row r="2360" spans="1:8" x14ac:dyDescent="0.25">
      <c r="A2360" s="143" t="s">
        <v>6728</v>
      </c>
      <c r="B2360" s="34" t="s">
        <v>2707</v>
      </c>
      <c r="C2360" s="34" t="s">
        <v>115</v>
      </c>
      <c r="D2360" s="34" t="s">
        <v>115</v>
      </c>
      <c r="E2360" s="33">
        <v>10950741.74</v>
      </c>
      <c r="F2360" s="33">
        <v>756664.35</v>
      </c>
      <c r="G2360" s="33"/>
      <c r="H2360" s="33">
        <f t="shared" si="36"/>
        <v>11707406.09</v>
      </c>
    </row>
    <row r="2361" spans="1:8" x14ac:dyDescent="0.25">
      <c r="A2361" s="143" t="s">
        <v>6729</v>
      </c>
      <c r="B2361" s="34" t="s">
        <v>2708</v>
      </c>
      <c r="C2361" s="34" t="s">
        <v>115</v>
      </c>
      <c r="D2361" s="34" t="s">
        <v>115</v>
      </c>
      <c r="E2361" s="33">
        <v>201460.32</v>
      </c>
      <c r="F2361" s="33"/>
      <c r="G2361" s="33"/>
      <c r="H2361" s="33">
        <f t="shared" si="36"/>
        <v>201460.32</v>
      </c>
    </row>
    <row r="2362" spans="1:8" x14ac:dyDescent="0.25">
      <c r="A2362" s="143" t="s">
        <v>6730</v>
      </c>
      <c r="B2362" s="34" t="s">
        <v>425</v>
      </c>
      <c r="C2362" s="34" t="s">
        <v>115</v>
      </c>
      <c r="D2362" s="34" t="s">
        <v>115</v>
      </c>
      <c r="E2362" s="33">
        <v>7375493.75</v>
      </c>
      <c r="F2362" s="33"/>
      <c r="G2362" s="33"/>
      <c r="H2362" s="33">
        <f t="shared" si="36"/>
        <v>7375493.75</v>
      </c>
    </row>
    <row r="2363" spans="1:8" x14ac:dyDescent="0.25">
      <c r="A2363" s="143" t="s">
        <v>4469</v>
      </c>
      <c r="B2363" s="34" t="s">
        <v>2709</v>
      </c>
      <c r="C2363" s="34" t="s">
        <v>115</v>
      </c>
      <c r="D2363" s="34" t="s">
        <v>115</v>
      </c>
      <c r="E2363" s="33">
        <v>8069765.4199999999</v>
      </c>
      <c r="F2363" s="33">
        <v>266127.03000000003</v>
      </c>
      <c r="G2363" s="33"/>
      <c r="H2363" s="33">
        <f t="shared" si="36"/>
        <v>8335892.4500000002</v>
      </c>
    </row>
    <row r="2364" spans="1:8" x14ac:dyDescent="0.25">
      <c r="A2364" s="143" t="s">
        <v>6731</v>
      </c>
      <c r="B2364" s="34" t="s">
        <v>2710</v>
      </c>
      <c r="C2364" s="34" t="s">
        <v>115</v>
      </c>
      <c r="D2364" s="34" t="s">
        <v>115</v>
      </c>
      <c r="E2364" s="33">
        <v>193185.29</v>
      </c>
      <c r="F2364" s="33"/>
      <c r="G2364" s="33"/>
      <c r="H2364" s="33">
        <f t="shared" si="36"/>
        <v>193185.29</v>
      </c>
    </row>
    <row r="2365" spans="1:8" x14ac:dyDescent="0.25">
      <c r="A2365" s="143" t="s">
        <v>6732</v>
      </c>
      <c r="B2365" s="34" t="s">
        <v>2711</v>
      </c>
      <c r="C2365" s="34" t="s">
        <v>115</v>
      </c>
      <c r="D2365" s="34" t="s">
        <v>115</v>
      </c>
      <c r="E2365" s="33">
        <v>3021660.24</v>
      </c>
      <c r="F2365" s="33"/>
      <c r="G2365" s="33"/>
      <c r="H2365" s="33">
        <f t="shared" si="36"/>
        <v>3021660.24</v>
      </c>
    </row>
    <row r="2366" spans="1:8" x14ac:dyDescent="0.25">
      <c r="A2366" s="143" t="s">
        <v>6733</v>
      </c>
      <c r="B2366" s="34" t="s">
        <v>2712</v>
      </c>
      <c r="C2366" s="34" t="s">
        <v>115</v>
      </c>
      <c r="D2366" s="34" t="s">
        <v>115</v>
      </c>
      <c r="E2366" s="33">
        <v>25527.200000000001</v>
      </c>
      <c r="F2366" s="33"/>
      <c r="G2366" s="33"/>
      <c r="H2366" s="33">
        <f t="shared" si="36"/>
        <v>25527.200000000001</v>
      </c>
    </row>
    <row r="2367" spans="1:8" x14ac:dyDescent="0.25">
      <c r="A2367" s="143" t="s">
        <v>6734</v>
      </c>
      <c r="B2367" s="34" t="s">
        <v>2713</v>
      </c>
      <c r="C2367" s="34" t="s">
        <v>115</v>
      </c>
      <c r="D2367" s="34" t="s">
        <v>115</v>
      </c>
      <c r="E2367" s="33">
        <v>561707.29</v>
      </c>
      <c r="F2367" s="33"/>
      <c r="G2367" s="33"/>
      <c r="H2367" s="33">
        <f t="shared" si="36"/>
        <v>561707.29</v>
      </c>
    </row>
    <row r="2368" spans="1:8" x14ac:dyDescent="0.25">
      <c r="A2368" s="143" t="s">
        <v>6735</v>
      </c>
      <c r="B2368" s="34" t="s">
        <v>2714</v>
      </c>
      <c r="C2368" s="34" t="s">
        <v>115</v>
      </c>
      <c r="D2368" s="34" t="s">
        <v>115</v>
      </c>
      <c r="E2368" s="33">
        <v>20988743.41</v>
      </c>
      <c r="F2368" s="33">
        <v>93304.84</v>
      </c>
      <c r="G2368" s="33"/>
      <c r="H2368" s="33">
        <f t="shared" si="36"/>
        <v>21082048.25</v>
      </c>
    </row>
    <row r="2369" spans="1:8" x14ac:dyDescent="0.25">
      <c r="A2369" s="143" t="s">
        <v>6736</v>
      </c>
      <c r="B2369" s="34" t="s">
        <v>426</v>
      </c>
      <c r="C2369" s="34" t="s">
        <v>115</v>
      </c>
      <c r="D2369" s="34" t="s">
        <v>115</v>
      </c>
      <c r="E2369" s="33">
        <v>19099808.02</v>
      </c>
      <c r="F2369" s="33">
        <v>7214183.2400000002</v>
      </c>
      <c r="G2369" s="33"/>
      <c r="H2369" s="33">
        <f t="shared" si="36"/>
        <v>26313991.259999998</v>
      </c>
    </row>
    <row r="2370" spans="1:8" x14ac:dyDescent="0.25">
      <c r="A2370" s="143" t="s">
        <v>4630</v>
      </c>
      <c r="B2370" s="34" t="s">
        <v>354</v>
      </c>
      <c r="C2370" s="34" t="s">
        <v>115</v>
      </c>
      <c r="D2370" s="34" t="s">
        <v>115</v>
      </c>
      <c r="E2370" s="33">
        <v>4255568.79</v>
      </c>
      <c r="F2370" s="33">
        <v>308831.48</v>
      </c>
      <c r="G2370" s="33"/>
      <c r="H2370" s="33">
        <f t="shared" si="36"/>
        <v>4564400.2699999996</v>
      </c>
    </row>
    <row r="2371" spans="1:8" x14ac:dyDescent="0.25">
      <c r="A2371" s="143" t="s">
        <v>6737</v>
      </c>
      <c r="B2371" s="34" t="s">
        <v>2715</v>
      </c>
      <c r="C2371" s="34" t="s">
        <v>115</v>
      </c>
      <c r="D2371" s="34" t="s">
        <v>115</v>
      </c>
      <c r="E2371" s="33">
        <v>6825</v>
      </c>
      <c r="F2371" s="33">
        <v>2771.11</v>
      </c>
      <c r="G2371" s="33"/>
      <c r="H2371" s="33">
        <f t="shared" si="36"/>
        <v>9596.11</v>
      </c>
    </row>
    <row r="2372" spans="1:8" x14ac:dyDescent="0.25">
      <c r="A2372" s="143" t="s">
        <v>6738</v>
      </c>
      <c r="B2372" s="34" t="s">
        <v>115</v>
      </c>
      <c r="C2372" s="34" t="s">
        <v>115</v>
      </c>
      <c r="D2372" s="34" t="s">
        <v>115</v>
      </c>
      <c r="E2372" s="33">
        <v>1016664486.4799999</v>
      </c>
      <c r="F2372" s="33">
        <v>334100327.44999999</v>
      </c>
      <c r="G2372" s="33"/>
      <c r="H2372" s="33">
        <f t="shared" si="36"/>
        <v>1350764813.9299998</v>
      </c>
    </row>
    <row r="2373" spans="1:8" x14ac:dyDescent="0.25">
      <c r="A2373" s="143" t="s">
        <v>6739</v>
      </c>
      <c r="B2373" s="34" t="s">
        <v>2716</v>
      </c>
      <c r="C2373" s="34" t="s">
        <v>115</v>
      </c>
      <c r="D2373" s="34" t="s">
        <v>115</v>
      </c>
      <c r="E2373" s="33">
        <v>471351.48</v>
      </c>
      <c r="F2373" s="33"/>
      <c r="G2373" s="33"/>
      <c r="H2373" s="33">
        <f t="shared" si="36"/>
        <v>471351.48</v>
      </c>
    </row>
    <row r="2374" spans="1:8" x14ac:dyDescent="0.25">
      <c r="A2374" s="143" t="s">
        <v>6740</v>
      </c>
      <c r="B2374" s="34" t="s">
        <v>2717</v>
      </c>
      <c r="C2374" s="34" t="s">
        <v>115</v>
      </c>
      <c r="D2374" s="34" t="s">
        <v>115</v>
      </c>
      <c r="E2374" s="33">
        <v>6282635.4499999993</v>
      </c>
      <c r="F2374" s="33">
        <v>300540.79999999999</v>
      </c>
      <c r="G2374" s="33"/>
      <c r="H2374" s="33">
        <f t="shared" ref="H2374:H2437" si="37">E2374+F2374+G2374</f>
        <v>6583176.2499999991</v>
      </c>
    </row>
    <row r="2375" spans="1:8" x14ac:dyDescent="0.25">
      <c r="A2375" s="143" t="s">
        <v>6741</v>
      </c>
      <c r="B2375" s="34" t="s">
        <v>2718</v>
      </c>
      <c r="C2375" s="34" t="s">
        <v>115</v>
      </c>
      <c r="D2375" s="34" t="s">
        <v>115</v>
      </c>
      <c r="E2375" s="33">
        <v>2635906.7999999998</v>
      </c>
      <c r="F2375" s="33">
        <v>674558.25</v>
      </c>
      <c r="G2375" s="33"/>
      <c r="H2375" s="33">
        <f t="shared" si="37"/>
        <v>3310465.05</v>
      </c>
    </row>
    <row r="2376" spans="1:8" x14ac:dyDescent="0.25">
      <c r="A2376" s="143" t="s">
        <v>6742</v>
      </c>
      <c r="B2376" s="34" t="s">
        <v>2719</v>
      </c>
      <c r="C2376" s="34" t="s">
        <v>115</v>
      </c>
      <c r="D2376" s="34" t="s">
        <v>115</v>
      </c>
      <c r="E2376" s="33">
        <v>747768.62</v>
      </c>
      <c r="F2376" s="33"/>
      <c r="G2376" s="33"/>
      <c r="H2376" s="33">
        <f t="shared" si="37"/>
        <v>747768.62</v>
      </c>
    </row>
    <row r="2377" spans="1:8" x14ac:dyDescent="0.25">
      <c r="A2377" s="143" t="s">
        <v>6743</v>
      </c>
      <c r="B2377" s="34" t="s">
        <v>2720</v>
      </c>
      <c r="C2377" s="34" t="s">
        <v>115</v>
      </c>
      <c r="D2377" s="34" t="s">
        <v>115</v>
      </c>
      <c r="E2377" s="33">
        <v>949864.63</v>
      </c>
      <c r="F2377" s="33"/>
      <c r="G2377" s="33"/>
      <c r="H2377" s="33">
        <f t="shared" si="37"/>
        <v>949864.63</v>
      </c>
    </row>
    <row r="2378" spans="1:8" x14ac:dyDescent="0.25">
      <c r="A2378" s="143" t="s">
        <v>6744</v>
      </c>
      <c r="B2378" s="34" t="s">
        <v>2721</v>
      </c>
      <c r="C2378" s="34" t="s">
        <v>115</v>
      </c>
      <c r="D2378" s="34" t="s">
        <v>115</v>
      </c>
      <c r="E2378" s="33">
        <v>2605.9899999999998</v>
      </c>
      <c r="F2378" s="33"/>
      <c r="G2378" s="33"/>
      <c r="H2378" s="33">
        <f t="shared" si="37"/>
        <v>2605.9899999999998</v>
      </c>
    </row>
    <row r="2379" spans="1:8" x14ac:dyDescent="0.25">
      <c r="A2379" s="143" t="s">
        <v>4404</v>
      </c>
      <c r="B2379" s="34" t="s">
        <v>2722</v>
      </c>
      <c r="C2379" s="34" t="s">
        <v>115</v>
      </c>
      <c r="D2379" s="34" t="s">
        <v>115</v>
      </c>
      <c r="E2379" s="33">
        <v>20324006.630000003</v>
      </c>
      <c r="F2379" s="33">
        <v>896110.67999999993</v>
      </c>
      <c r="G2379" s="33"/>
      <c r="H2379" s="33">
        <f t="shared" si="37"/>
        <v>21220117.310000002</v>
      </c>
    </row>
    <row r="2380" spans="1:8" x14ac:dyDescent="0.25">
      <c r="A2380" s="143" t="s">
        <v>6745</v>
      </c>
      <c r="B2380" s="34" t="s">
        <v>2723</v>
      </c>
      <c r="C2380" s="34" t="s">
        <v>115</v>
      </c>
      <c r="D2380" s="34" t="s">
        <v>115</v>
      </c>
      <c r="E2380" s="33">
        <v>695120.32</v>
      </c>
      <c r="F2380" s="33"/>
      <c r="G2380" s="33"/>
      <c r="H2380" s="33">
        <f t="shared" si="37"/>
        <v>695120.32</v>
      </c>
    </row>
    <row r="2381" spans="1:8" x14ac:dyDescent="0.25">
      <c r="A2381" s="143" t="s">
        <v>4631</v>
      </c>
      <c r="B2381" s="34" t="s">
        <v>355</v>
      </c>
      <c r="C2381" s="34" t="s">
        <v>115</v>
      </c>
      <c r="D2381" s="34" t="s">
        <v>115</v>
      </c>
      <c r="E2381" s="33">
        <v>39390541.179999992</v>
      </c>
      <c r="F2381" s="33">
        <v>25063359.07</v>
      </c>
      <c r="G2381" s="33"/>
      <c r="H2381" s="33">
        <f t="shared" si="37"/>
        <v>64453900.249999993</v>
      </c>
    </row>
    <row r="2382" spans="1:8" x14ac:dyDescent="0.25">
      <c r="A2382" s="143" t="s">
        <v>6746</v>
      </c>
      <c r="B2382" s="34" t="s">
        <v>2724</v>
      </c>
      <c r="C2382" s="34" t="s">
        <v>115</v>
      </c>
      <c r="D2382" s="34" t="s">
        <v>115</v>
      </c>
      <c r="E2382" s="33">
        <v>83188.69</v>
      </c>
      <c r="F2382" s="33"/>
      <c r="G2382" s="33"/>
      <c r="H2382" s="33">
        <f t="shared" si="37"/>
        <v>83188.69</v>
      </c>
    </row>
    <row r="2383" spans="1:8" x14ac:dyDescent="0.25">
      <c r="A2383" s="143" t="s">
        <v>4405</v>
      </c>
      <c r="B2383" s="34" t="s">
        <v>214</v>
      </c>
      <c r="C2383" s="34" t="s">
        <v>115</v>
      </c>
      <c r="D2383" s="34" t="s">
        <v>115</v>
      </c>
      <c r="E2383" s="33">
        <v>38944380.5</v>
      </c>
      <c r="F2383" s="33">
        <v>11523846.869999999</v>
      </c>
      <c r="G2383" s="33"/>
      <c r="H2383" s="33">
        <f t="shared" si="37"/>
        <v>50468227.369999997</v>
      </c>
    </row>
    <row r="2384" spans="1:8" x14ac:dyDescent="0.25">
      <c r="A2384" s="143" t="s">
        <v>6747</v>
      </c>
      <c r="B2384" s="34" t="s">
        <v>2725</v>
      </c>
      <c r="C2384" s="34" t="s">
        <v>115</v>
      </c>
      <c r="D2384" s="34" t="s">
        <v>115</v>
      </c>
      <c r="E2384" s="33">
        <v>92292.400000000009</v>
      </c>
      <c r="F2384" s="33">
        <v>1280.6400000000001</v>
      </c>
      <c r="G2384" s="33"/>
      <c r="H2384" s="33">
        <f t="shared" si="37"/>
        <v>93573.040000000008</v>
      </c>
    </row>
    <row r="2385" spans="1:8" x14ac:dyDescent="0.25">
      <c r="A2385" s="143" t="s">
        <v>6748</v>
      </c>
      <c r="B2385" s="34" t="s">
        <v>2726</v>
      </c>
      <c r="C2385" s="34" t="s">
        <v>115</v>
      </c>
      <c r="D2385" s="34" t="s">
        <v>115</v>
      </c>
      <c r="E2385" s="33">
        <v>44324.34</v>
      </c>
      <c r="F2385" s="33"/>
      <c r="G2385" s="33"/>
      <c r="H2385" s="33">
        <f t="shared" si="37"/>
        <v>44324.34</v>
      </c>
    </row>
    <row r="2386" spans="1:8" x14ac:dyDescent="0.25">
      <c r="A2386" s="143" t="s">
        <v>6749</v>
      </c>
      <c r="B2386" s="34" t="s">
        <v>2727</v>
      </c>
      <c r="C2386" s="34" t="s">
        <v>115</v>
      </c>
      <c r="D2386" s="34" t="s">
        <v>115</v>
      </c>
      <c r="E2386" s="33">
        <v>868894.27</v>
      </c>
      <c r="F2386" s="33">
        <v>85341.61</v>
      </c>
      <c r="G2386" s="33"/>
      <c r="H2386" s="33">
        <f t="shared" si="37"/>
        <v>954235.88</v>
      </c>
    </row>
    <row r="2387" spans="1:8" x14ac:dyDescent="0.25">
      <c r="A2387" s="143" t="s">
        <v>6750</v>
      </c>
      <c r="B2387" s="34" t="s">
        <v>2728</v>
      </c>
      <c r="C2387" s="34" t="s">
        <v>115</v>
      </c>
      <c r="D2387" s="34" t="s">
        <v>115</v>
      </c>
      <c r="E2387" s="33">
        <v>1650661.93</v>
      </c>
      <c r="F2387" s="33"/>
      <c r="G2387" s="33"/>
      <c r="H2387" s="33">
        <f t="shared" si="37"/>
        <v>1650661.93</v>
      </c>
    </row>
    <row r="2388" spans="1:8" x14ac:dyDescent="0.25">
      <c r="A2388" s="143" t="s">
        <v>4406</v>
      </c>
      <c r="B2388" s="34" t="s">
        <v>215</v>
      </c>
      <c r="C2388" s="34" t="s">
        <v>115</v>
      </c>
      <c r="D2388" s="34" t="s">
        <v>115</v>
      </c>
      <c r="E2388" s="33">
        <v>249826882.52000001</v>
      </c>
      <c r="F2388" s="33">
        <v>48465551.57</v>
      </c>
      <c r="G2388" s="33"/>
      <c r="H2388" s="33">
        <f t="shared" si="37"/>
        <v>298292434.09000003</v>
      </c>
    </row>
    <row r="2389" spans="1:8" x14ac:dyDescent="0.25">
      <c r="A2389" s="143" t="s">
        <v>6751</v>
      </c>
      <c r="B2389" s="34" t="s">
        <v>2729</v>
      </c>
      <c r="C2389" s="34" t="s">
        <v>115</v>
      </c>
      <c r="D2389" s="34" t="s">
        <v>115</v>
      </c>
      <c r="E2389" s="33">
        <v>417643.29</v>
      </c>
      <c r="F2389" s="33"/>
      <c r="G2389" s="33"/>
      <c r="H2389" s="33">
        <f t="shared" si="37"/>
        <v>417643.29</v>
      </c>
    </row>
    <row r="2390" spans="1:8" x14ac:dyDescent="0.25">
      <c r="A2390" s="143" t="s">
        <v>6752</v>
      </c>
      <c r="B2390" s="34" t="s">
        <v>2730</v>
      </c>
      <c r="C2390" s="34" t="s">
        <v>115</v>
      </c>
      <c r="D2390" s="34" t="s">
        <v>115</v>
      </c>
      <c r="E2390" s="33">
        <v>100073.23</v>
      </c>
      <c r="F2390" s="33"/>
      <c r="G2390" s="33"/>
      <c r="H2390" s="33">
        <f t="shared" si="37"/>
        <v>100073.23</v>
      </c>
    </row>
    <row r="2391" spans="1:8" x14ac:dyDescent="0.25">
      <c r="A2391" s="143" t="s">
        <v>6753</v>
      </c>
      <c r="B2391" s="34" t="s">
        <v>2731</v>
      </c>
      <c r="C2391" s="34" t="s">
        <v>115</v>
      </c>
      <c r="D2391" s="34" t="s">
        <v>115</v>
      </c>
      <c r="E2391" s="33">
        <v>87022.79</v>
      </c>
      <c r="F2391" s="33"/>
      <c r="G2391" s="33"/>
      <c r="H2391" s="33">
        <f t="shared" si="37"/>
        <v>87022.79</v>
      </c>
    </row>
    <row r="2392" spans="1:8" x14ac:dyDescent="0.25">
      <c r="A2392" s="143" t="s">
        <v>6754</v>
      </c>
      <c r="B2392" s="34" t="s">
        <v>2732</v>
      </c>
      <c r="C2392" s="34" t="s">
        <v>115</v>
      </c>
      <c r="D2392" s="34" t="s">
        <v>115</v>
      </c>
      <c r="E2392" s="33">
        <v>500045.25</v>
      </c>
      <c r="F2392" s="33">
        <v>8671.86</v>
      </c>
      <c r="G2392" s="33"/>
      <c r="H2392" s="33">
        <f t="shared" si="37"/>
        <v>508717.11</v>
      </c>
    </row>
    <row r="2393" spans="1:8" x14ac:dyDescent="0.25">
      <c r="A2393" s="143" t="s">
        <v>6755</v>
      </c>
      <c r="B2393" s="34" t="s">
        <v>2733</v>
      </c>
      <c r="C2393" s="34" t="s">
        <v>115</v>
      </c>
      <c r="D2393" s="34" t="s">
        <v>115</v>
      </c>
      <c r="E2393" s="33">
        <v>19452403.859999999</v>
      </c>
      <c r="F2393" s="33">
        <v>3998667.9699999997</v>
      </c>
      <c r="G2393" s="33"/>
      <c r="H2393" s="33">
        <f t="shared" si="37"/>
        <v>23451071.829999998</v>
      </c>
    </row>
    <row r="2394" spans="1:8" x14ac:dyDescent="0.25">
      <c r="A2394" s="143" t="s">
        <v>6756</v>
      </c>
      <c r="B2394" s="34" t="s">
        <v>2734</v>
      </c>
      <c r="C2394" s="34" t="s">
        <v>115</v>
      </c>
      <c r="D2394" s="34" t="s">
        <v>115</v>
      </c>
      <c r="E2394" s="33">
        <v>682975.06</v>
      </c>
      <c r="F2394" s="33"/>
      <c r="G2394" s="33"/>
      <c r="H2394" s="33">
        <f t="shared" si="37"/>
        <v>682975.06</v>
      </c>
    </row>
    <row r="2395" spans="1:8" x14ac:dyDescent="0.25">
      <c r="A2395" s="143" t="s">
        <v>6757</v>
      </c>
      <c r="B2395" s="34" t="s">
        <v>2735</v>
      </c>
      <c r="C2395" s="34" t="s">
        <v>115</v>
      </c>
      <c r="D2395" s="34" t="s">
        <v>115</v>
      </c>
      <c r="E2395" s="33">
        <v>631238.51</v>
      </c>
      <c r="F2395" s="33"/>
      <c r="G2395" s="33"/>
      <c r="H2395" s="33">
        <f t="shared" si="37"/>
        <v>631238.51</v>
      </c>
    </row>
    <row r="2396" spans="1:8" x14ac:dyDescent="0.25">
      <c r="A2396" s="143" t="s">
        <v>6758</v>
      </c>
      <c r="B2396" s="34" t="s">
        <v>206</v>
      </c>
      <c r="C2396" s="34" t="s">
        <v>115</v>
      </c>
      <c r="D2396" s="34" t="s">
        <v>115</v>
      </c>
      <c r="E2396" s="33">
        <v>857512.99000000011</v>
      </c>
      <c r="F2396" s="33">
        <v>339663.01</v>
      </c>
      <c r="G2396" s="33"/>
      <c r="H2396" s="33">
        <f t="shared" si="37"/>
        <v>1197176</v>
      </c>
    </row>
    <row r="2397" spans="1:8" x14ac:dyDescent="0.25">
      <c r="A2397" s="143" t="s">
        <v>6759</v>
      </c>
      <c r="B2397" s="34" t="s">
        <v>2736</v>
      </c>
      <c r="C2397" s="34" t="s">
        <v>115</v>
      </c>
      <c r="D2397" s="34" t="s">
        <v>115</v>
      </c>
      <c r="E2397" s="33">
        <v>69649.81</v>
      </c>
      <c r="F2397" s="33"/>
      <c r="G2397" s="33"/>
      <c r="H2397" s="33">
        <f t="shared" si="37"/>
        <v>69649.81</v>
      </c>
    </row>
    <row r="2398" spans="1:8" x14ac:dyDescent="0.25">
      <c r="A2398" s="143" t="s">
        <v>6760</v>
      </c>
      <c r="B2398" s="34" t="s">
        <v>2737</v>
      </c>
      <c r="C2398" s="34" t="s">
        <v>115</v>
      </c>
      <c r="D2398" s="34" t="s">
        <v>115</v>
      </c>
      <c r="E2398" s="33">
        <v>33222524.859999999</v>
      </c>
      <c r="F2398" s="33">
        <v>9161315</v>
      </c>
      <c r="G2398" s="33"/>
      <c r="H2398" s="33">
        <f t="shared" si="37"/>
        <v>42383839.859999999</v>
      </c>
    </row>
    <row r="2399" spans="1:8" x14ac:dyDescent="0.25">
      <c r="A2399" s="143" t="s">
        <v>6761</v>
      </c>
      <c r="B2399" s="34" t="s">
        <v>2738</v>
      </c>
      <c r="C2399" s="34" t="s">
        <v>115</v>
      </c>
      <c r="D2399" s="34" t="s">
        <v>115</v>
      </c>
      <c r="E2399" s="33"/>
      <c r="F2399" s="33">
        <v>2908.66</v>
      </c>
      <c r="G2399" s="33"/>
      <c r="H2399" s="33">
        <f t="shared" si="37"/>
        <v>2908.66</v>
      </c>
    </row>
    <row r="2400" spans="1:8" x14ac:dyDescent="0.25">
      <c r="A2400" s="143" t="s">
        <v>6762</v>
      </c>
      <c r="B2400" s="34" t="s">
        <v>2739</v>
      </c>
      <c r="C2400" s="34" t="s">
        <v>115</v>
      </c>
      <c r="D2400" s="34" t="s">
        <v>115</v>
      </c>
      <c r="E2400" s="33">
        <v>8204903.3399999999</v>
      </c>
      <c r="F2400" s="33">
        <v>1608478.43</v>
      </c>
      <c r="G2400" s="33"/>
      <c r="H2400" s="33">
        <f t="shared" si="37"/>
        <v>9813381.7699999996</v>
      </c>
    </row>
    <row r="2401" spans="1:8" x14ac:dyDescent="0.25">
      <c r="A2401" s="143" t="s">
        <v>6763</v>
      </c>
      <c r="B2401" s="34" t="s">
        <v>2740</v>
      </c>
      <c r="C2401" s="34" t="s">
        <v>115</v>
      </c>
      <c r="D2401" s="34" t="s">
        <v>115</v>
      </c>
      <c r="E2401" s="33">
        <v>51170.42</v>
      </c>
      <c r="F2401" s="33"/>
      <c r="G2401" s="33"/>
      <c r="H2401" s="33">
        <f t="shared" si="37"/>
        <v>51170.42</v>
      </c>
    </row>
    <row r="2402" spans="1:8" x14ac:dyDescent="0.25">
      <c r="A2402" s="143" t="s">
        <v>6764</v>
      </c>
      <c r="B2402" s="34" t="s">
        <v>2741</v>
      </c>
      <c r="C2402" s="34" t="s">
        <v>115</v>
      </c>
      <c r="D2402" s="34" t="s">
        <v>115</v>
      </c>
      <c r="E2402" s="33">
        <v>9853582.2200000007</v>
      </c>
      <c r="F2402" s="33">
        <v>702553.61</v>
      </c>
      <c r="G2402" s="33"/>
      <c r="H2402" s="33">
        <f t="shared" si="37"/>
        <v>10556135.83</v>
      </c>
    </row>
    <row r="2403" spans="1:8" x14ac:dyDescent="0.25">
      <c r="A2403" s="143" t="s">
        <v>6765</v>
      </c>
      <c r="B2403" s="34" t="s">
        <v>2742</v>
      </c>
      <c r="C2403" s="34" t="s">
        <v>115</v>
      </c>
      <c r="D2403" s="34" t="s">
        <v>115</v>
      </c>
      <c r="E2403" s="33">
        <v>3337135.21</v>
      </c>
      <c r="F2403" s="33">
        <v>1316967.81</v>
      </c>
      <c r="G2403" s="33"/>
      <c r="H2403" s="33">
        <f t="shared" si="37"/>
        <v>4654103.0199999996</v>
      </c>
    </row>
    <row r="2404" spans="1:8" x14ac:dyDescent="0.25">
      <c r="A2404" s="143" t="s">
        <v>6766</v>
      </c>
      <c r="B2404" s="34" t="s">
        <v>2743</v>
      </c>
      <c r="C2404" s="34" t="s">
        <v>115</v>
      </c>
      <c r="D2404" s="34" t="s">
        <v>115</v>
      </c>
      <c r="E2404" s="33">
        <v>9015560.2699999996</v>
      </c>
      <c r="F2404" s="33"/>
      <c r="G2404" s="33"/>
      <c r="H2404" s="33">
        <f t="shared" si="37"/>
        <v>9015560.2699999996</v>
      </c>
    </row>
    <row r="2405" spans="1:8" x14ac:dyDescent="0.25">
      <c r="A2405" s="143" t="s">
        <v>6767</v>
      </c>
      <c r="B2405" s="34" t="s">
        <v>2744</v>
      </c>
      <c r="C2405" s="34" t="s">
        <v>115</v>
      </c>
      <c r="D2405" s="34" t="s">
        <v>115</v>
      </c>
      <c r="E2405" s="33">
        <v>6140879.8999999994</v>
      </c>
      <c r="F2405" s="33">
        <v>1533572.96</v>
      </c>
      <c r="G2405" s="33"/>
      <c r="H2405" s="33">
        <f t="shared" si="37"/>
        <v>7674452.8599999994</v>
      </c>
    </row>
    <row r="2406" spans="1:8" x14ac:dyDescent="0.25">
      <c r="A2406" s="143" t="s">
        <v>6768</v>
      </c>
      <c r="B2406" s="34" t="s">
        <v>2745</v>
      </c>
      <c r="C2406" s="34" t="s">
        <v>115</v>
      </c>
      <c r="D2406" s="34" t="s">
        <v>115</v>
      </c>
      <c r="E2406" s="33">
        <v>18446629.559999999</v>
      </c>
      <c r="F2406" s="33"/>
      <c r="G2406" s="33"/>
      <c r="H2406" s="33">
        <f t="shared" si="37"/>
        <v>18446629.559999999</v>
      </c>
    </row>
    <row r="2407" spans="1:8" x14ac:dyDescent="0.25">
      <c r="A2407" s="143" t="s">
        <v>6769</v>
      </c>
      <c r="B2407" s="34" t="s">
        <v>2746</v>
      </c>
      <c r="C2407" s="34" t="s">
        <v>115</v>
      </c>
      <c r="D2407" s="34" t="s">
        <v>115</v>
      </c>
      <c r="E2407" s="33">
        <v>100115.68</v>
      </c>
      <c r="F2407" s="33"/>
      <c r="G2407" s="33"/>
      <c r="H2407" s="33">
        <f t="shared" si="37"/>
        <v>100115.68</v>
      </c>
    </row>
    <row r="2408" spans="1:8" x14ac:dyDescent="0.25">
      <c r="A2408" s="143" t="s">
        <v>6770</v>
      </c>
      <c r="B2408" s="34" t="s">
        <v>2747</v>
      </c>
      <c r="C2408" s="34" t="s">
        <v>115</v>
      </c>
      <c r="D2408" s="34" t="s">
        <v>115</v>
      </c>
      <c r="E2408" s="33">
        <v>851657.19</v>
      </c>
      <c r="F2408" s="33"/>
      <c r="G2408" s="33"/>
      <c r="H2408" s="33">
        <f t="shared" si="37"/>
        <v>851657.19</v>
      </c>
    </row>
    <row r="2409" spans="1:8" x14ac:dyDescent="0.25">
      <c r="A2409" s="143" t="s">
        <v>6771</v>
      </c>
      <c r="B2409" s="34" t="s">
        <v>2748</v>
      </c>
      <c r="C2409" s="34" t="s">
        <v>115</v>
      </c>
      <c r="D2409" s="34" t="s">
        <v>115</v>
      </c>
      <c r="E2409" s="33">
        <v>2536000.11</v>
      </c>
      <c r="F2409" s="33">
        <v>440855.48</v>
      </c>
      <c r="G2409" s="33"/>
      <c r="H2409" s="33">
        <f t="shared" si="37"/>
        <v>2976855.59</v>
      </c>
    </row>
    <row r="2410" spans="1:8" x14ac:dyDescent="0.25">
      <c r="A2410" s="143" t="s">
        <v>4632</v>
      </c>
      <c r="B2410" s="34" t="s">
        <v>2749</v>
      </c>
      <c r="C2410" s="34" t="s">
        <v>115</v>
      </c>
      <c r="D2410" s="34" t="s">
        <v>115</v>
      </c>
      <c r="E2410" s="33">
        <v>2973635.67</v>
      </c>
      <c r="F2410" s="33"/>
      <c r="G2410" s="33"/>
      <c r="H2410" s="33">
        <f t="shared" si="37"/>
        <v>2973635.67</v>
      </c>
    </row>
    <row r="2411" spans="1:8" x14ac:dyDescent="0.25">
      <c r="A2411" s="143" t="s">
        <v>6772</v>
      </c>
      <c r="B2411" s="34" t="s">
        <v>2750</v>
      </c>
      <c r="C2411" s="34" t="s">
        <v>115</v>
      </c>
      <c r="D2411" s="34" t="s">
        <v>115</v>
      </c>
      <c r="E2411" s="33">
        <v>1827335.04</v>
      </c>
      <c r="F2411" s="33">
        <v>158087.29999999999</v>
      </c>
      <c r="G2411" s="33"/>
      <c r="H2411" s="33">
        <f t="shared" si="37"/>
        <v>1985422.34</v>
      </c>
    </row>
    <row r="2412" spans="1:8" x14ac:dyDescent="0.25">
      <c r="A2412" s="143" t="s">
        <v>6773</v>
      </c>
      <c r="B2412" s="34" t="s">
        <v>2751</v>
      </c>
      <c r="C2412" s="34" t="s">
        <v>115</v>
      </c>
      <c r="D2412" s="34" t="s">
        <v>115</v>
      </c>
      <c r="E2412" s="33">
        <v>53537.2</v>
      </c>
      <c r="F2412" s="33">
        <v>49864.3</v>
      </c>
      <c r="G2412" s="33"/>
      <c r="H2412" s="33">
        <f t="shared" si="37"/>
        <v>103401.5</v>
      </c>
    </row>
    <row r="2413" spans="1:8" x14ac:dyDescent="0.25">
      <c r="A2413" s="143" t="s">
        <v>6774</v>
      </c>
      <c r="B2413" s="34" t="s">
        <v>2752</v>
      </c>
      <c r="C2413" s="34" t="s">
        <v>115</v>
      </c>
      <c r="D2413" s="34" t="s">
        <v>115</v>
      </c>
      <c r="E2413" s="33">
        <v>14260.71</v>
      </c>
      <c r="F2413" s="33"/>
      <c r="G2413" s="33"/>
      <c r="H2413" s="33">
        <f t="shared" si="37"/>
        <v>14260.71</v>
      </c>
    </row>
    <row r="2414" spans="1:8" x14ac:dyDescent="0.25">
      <c r="A2414" s="143" t="s">
        <v>6775</v>
      </c>
      <c r="B2414" s="34" t="s">
        <v>2753</v>
      </c>
      <c r="C2414" s="34" t="s">
        <v>115</v>
      </c>
      <c r="D2414" s="34" t="s">
        <v>115</v>
      </c>
      <c r="E2414" s="33">
        <v>768585.15</v>
      </c>
      <c r="F2414" s="33">
        <v>45076</v>
      </c>
      <c r="G2414" s="33"/>
      <c r="H2414" s="33">
        <f t="shared" si="37"/>
        <v>813661.15</v>
      </c>
    </row>
    <row r="2415" spans="1:8" x14ac:dyDescent="0.25">
      <c r="A2415" s="143" t="s">
        <v>6776</v>
      </c>
      <c r="B2415" s="34" t="s">
        <v>2754</v>
      </c>
      <c r="C2415" s="34" t="s">
        <v>115</v>
      </c>
      <c r="D2415" s="34" t="s">
        <v>115</v>
      </c>
      <c r="E2415" s="33">
        <v>68726603.300000012</v>
      </c>
      <c r="F2415" s="33">
        <v>30954950.890000001</v>
      </c>
      <c r="G2415" s="33"/>
      <c r="H2415" s="33">
        <f t="shared" si="37"/>
        <v>99681554.190000013</v>
      </c>
    </row>
    <row r="2416" spans="1:8" x14ac:dyDescent="0.25">
      <c r="A2416" s="143" t="s">
        <v>4407</v>
      </c>
      <c r="B2416" s="34" t="s">
        <v>2755</v>
      </c>
      <c r="C2416" s="34" t="s">
        <v>115</v>
      </c>
      <c r="D2416" s="34" t="s">
        <v>115</v>
      </c>
      <c r="E2416" s="33">
        <v>9422239.0599999987</v>
      </c>
      <c r="F2416" s="33">
        <v>1842961.23</v>
      </c>
      <c r="G2416" s="33"/>
      <c r="H2416" s="33">
        <f t="shared" si="37"/>
        <v>11265200.289999999</v>
      </c>
    </row>
    <row r="2417" spans="1:8" x14ac:dyDescent="0.25">
      <c r="A2417" s="143" t="s">
        <v>6777</v>
      </c>
      <c r="B2417" s="34" t="s">
        <v>2756</v>
      </c>
      <c r="C2417" s="34" t="s">
        <v>115</v>
      </c>
      <c r="D2417" s="34" t="s">
        <v>115</v>
      </c>
      <c r="E2417" s="33">
        <v>7197532.21</v>
      </c>
      <c r="F2417" s="33"/>
      <c r="G2417" s="33"/>
      <c r="H2417" s="33">
        <f t="shared" si="37"/>
        <v>7197532.21</v>
      </c>
    </row>
    <row r="2418" spans="1:8" x14ac:dyDescent="0.25">
      <c r="A2418" s="143" t="s">
        <v>6778</v>
      </c>
      <c r="B2418" s="34" t="s">
        <v>2757</v>
      </c>
      <c r="C2418" s="34" t="s">
        <v>115</v>
      </c>
      <c r="D2418" s="34" t="s">
        <v>115</v>
      </c>
      <c r="E2418" s="33">
        <v>1349473.8699999999</v>
      </c>
      <c r="F2418" s="33">
        <v>36164.269999999997</v>
      </c>
      <c r="G2418" s="33"/>
      <c r="H2418" s="33">
        <f t="shared" si="37"/>
        <v>1385638.14</v>
      </c>
    </row>
    <row r="2419" spans="1:8" x14ac:dyDescent="0.25">
      <c r="A2419" s="143" t="s">
        <v>6779</v>
      </c>
      <c r="B2419" s="34" t="s">
        <v>2758</v>
      </c>
      <c r="C2419" s="34" t="s">
        <v>115</v>
      </c>
      <c r="D2419" s="34" t="s">
        <v>115</v>
      </c>
      <c r="E2419" s="33">
        <v>838238.8</v>
      </c>
      <c r="F2419" s="33">
        <v>372919.78</v>
      </c>
      <c r="G2419" s="33"/>
      <c r="H2419" s="33">
        <f t="shared" si="37"/>
        <v>1211158.58</v>
      </c>
    </row>
    <row r="2420" spans="1:8" x14ac:dyDescent="0.25">
      <c r="A2420" s="143" t="s">
        <v>6780</v>
      </c>
      <c r="B2420" s="34" t="s">
        <v>2759</v>
      </c>
      <c r="C2420" s="34" t="s">
        <v>115</v>
      </c>
      <c r="D2420" s="34" t="s">
        <v>115</v>
      </c>
      <c r="E2420" s="33">
        <v>3552182.13</v>
      </c>
      <c r="F2420" s="33">
        <v>936187.23</v>
      </c>
      <c r="G2420" s="33"/>
      <c r="H2420" s="33">
        <f t="shared" si="37"/>
        <v>4488369.3599999994</v>
      </c>
    </row>
    <row r="2421" spans="1:8" x14ac:dyDescent="0.25">
      <c r="A2421" s="143" t="s">
        <v>6781</v>
      </c>
      <c r="B2421" s="34" t="s">
        <v>2760</v>
      </c>
      <c r="C2421" s="34" t="s">
        <v>115</v>
      </c>
      <c r="D2421" s="34" t="s">
        <v>115</v>
      </c>
      <c r="E2421" s="33">
        <v>159443.63</v>
      </c>
      <c r="F2421" s="33">
        <v>26399.8</v>
      </c>
      <c r="G2421" s="33"/>
      <c r="H2421" s="33">
        <f t="shared" si="37"/>
        <v>185843.43</v>
      </c>
    </row>
    <row r="2422" spans="1:8" x14ac:dyDescent="0.25">
      <c r="A2422" s="143" t="s">
        <v>6782</v>
      </c>
      <c r="B2422" s="34" t="s">
        <v>2761</v>
      </c>
      <c r="C2422" s="34" t="s">
        <v>115</v>
      </c>
      <c r="D2422" s="34" t="s">
        <v>115</v>
      </c>
      <c r="E2422" s="33">
        <v>53820.270000000004</v>
      </c>
      <c r="F2422" s="33">
        <v>6836.95</v>
      </c>
      <c r="G2422" s="33"/>
      <c r="H2422" s="33">
        <f t="shared" si="37"/>
        <v>60657.22</v>
      </c>
    </row>
    <row r="2423" spans="1:8" x14ac:dyDescent="0.25">
      <c r="A2423" s="143" t="s">
        <v>6783</v>
      </c>
      <c r="B2423" s="34" t="s">
        <v>2762</v>
      </c>
      <c r="C2423" s="34" t="s">
        <v>115</v>
      </c>
      <c r="D2423" s="34" t="s">
        <v>115</v>
      </c>
      <c r="E2423" s="33">
        <v>266023.86</v>
      </c>
      <c r="F2423" s="33"/>
      <c r="G2423" s="33"/>
      <c r="H2423" s="33">
        <f t="shared" si="37"/>
        <v>266023.86</v>
      </c>
    </row>
    <row r="2424" spans="1:8" x14ac:dyDescent="0.25">
      <c r="A2424" s="143" t="s">
        <v>6784</v>
      </c>
      <c r="B2424" s="34" t="s">
        <v>2763</v>
      </c>
      <c r="C2424" s="34" t="s">
        <v>115</v>
      </c>
      <c r="D2424" s="34" t="s">
        <v>115</v>
      </c>
      <c r="E2424" s="33">
        <v>247674.74</v>
      </c>
      <c r="F2424" s="33"/>
      <c r="G2424" s="33"/>
      <c r="H2424" s="33">
        <f t="shared" si="37"/>
        <v>247674.74</v>
      </c>
    </row>
    <row r="2425" spans="1:8" x14ac:dyDescent="0.25">
      <c r="A2425" s="143" t="s">
        <v>6785</v>
      </c>
      <c r="B2425" s="34" t="s">
        <v>2764</v>
      </c>
      <c r="C2425" s="34" t="s">
        <v>115</v>
      </c>
      <c r="D2425" s="34" t="s">
        <v>115</v>
      </c>
      <c r="E2425" s="33">
        <v>3185764.31</v>
      </c>
      <c r="F2425" s="33">
        <v>2999576.98</v>
      </c>
      <c r="G2425" s="33"/>
      <c r="H2425" s="33">
        <f t="shared" si="37"/>
        <v>6185341.29</v>
      </c>
    </row>
    <row r="2426" spans="1:8" x14ac:dyDescent="0.25">
      <c r="A2426" s="143" t="s">
        <v>6786</v>
      </c>
      <c r="B2426" s="34" t="s">
        <v>2765</v>
      </c>
      <c r="C2426" s="34" t="s">
        <v>115</v>
      </c>
      <c r="D2426" s="34" t="s">
        <v>115</v>
      </c>
      <c r="E2426" s="33">
        <v>69853047.850000009</v>
      </c>
      <c r="F2426" s="33">
        <v>17215450.41</v>
      </c>
      <c r="G2426" s="33"/>
      <c r="H2426" s="33">
        <f t="shared" si="37"/>
        <v>87068498.260000005</v>
      </c>
    </row>
    <row r="2427" spans="1:8" x14ac:dyDescent="0.25">
      <c r="A2427" s="143" t="s">
        <v>6787</v>
      </c>
      <c r="B2427" s="34" t="s">
        <v>2766</v>
      </c>
      <c r="C2427" s="34" t="s">
        <v>115</v>
      </c>
      <c r="D2427" s="34" t="s">
        <v>115</v>
      </c>
      <c r="E2427" s="33">
        <v>8584.7800000000007</v>
      </c>
      <c r="F2427" s="33"/>
      <c r="G2427" s="33"/>
      <c r="H2427" s="33">
        <f t="shared" si="37"/>
        <v>8584.7800000000007</v>
      </c>
    </row>
    <row r="2428" spans="1:8" x14ac:dyDescent="0.25">
      <c r="A2428" s="143" t="s">
        <v>6788</v>
      </c>
      <c r="B2428" s="34" t="s">
        <v>2767</v>
      </c>
      <c r="C2428" s="34" t="s">
        <v>115</v>
      </c>
      <c r="D2428" s="34" t="s">
        <v>115</v>
      </c>
      <c r="E2428" s="33">
        <v>140394.20000000001</v>
      </c>
      <c r="F2428" s="33"/>
      <c r="G2428" s="33"/>
      <c r="H2428" s="33">
        <f t="shared" si="37"/>
        <v>140394.20000000001</v>
      </c>
    </row>
    <row r="2429" spans="1:8" x14ac:dyDescent="0.25">
      <c r="A2429" s="143" t="s">
        <v>6789</v>
      </c>
      <c r="B2429" s="34" t="s">
        <v>2768</v>
      </c>
      <c r="C2429" s="34" t="s">
        <v>115</v>
      </c>
      <c r="D2429" s="34" t="s">
        <v>115</v>
      </c>
      <c r="E2429" s="33">
        <v>2401053.12</v>
      </c>
      <c r="F2429" s="33">
        <v>607980.57999999996</v>
      </c>
      <c r="G2429" s="33"/>
      <c r="H2429" s="33">
        <f t="shared" si="37"/>
        <v>3009033.7</v>
      </c>
    </row>
    <row r="2430" spans="1:8" x14ac:dyDescent="0.25">
      <c r="A2430" s="143" t="s">
        <v>6790</v>
      </c>
      <c r="B2430" s="34" t="s">
        <v>2769</v>
      </c>
      <c r="C2430" s="34" t="s">
        <v>115</v>
      </c>
      <c r="D2430" s="34" t="s">
        <v>115</v>
      </c>
      <c r="E2430" s="33">
        <v>233766.29</v>
      </c>
      <c r="F2430" s="33"/>
      <c r="G2430" s="33"/>
      <c r="H2430" s="33">
        <f t="shared" si="37"/>
        <v>233766.29</v>
      </c>
    </row>
    <row r="2431" spans="1:8" x14ac:dyDescent="0.25">
      <c r="A2431" s="143" t="s">
        <v>4633</v>
      </c>
      <c r="B2431" s="34" t="s">
        <v>357</v>
      </c>
      <c r="C2431" s="34" t="s">
        <v>115</v>
      </c>
      <c r="D2431" s="34" t="s">
        <v>115</v>
      </c>
      <c r="E2431" s="33">
        <v>637363.6</v>
      </c>
      <c r="F2431" s="33"/>
      <c r="G2431" s="33"/>
      <c r="H2431" s="33">
        <f t="shared" si="37"/>
        <v>637363.6</v>
      </c>
    </row>
    <row r="2432" spans="1:8" x14ac:dyDescent="0.25">
      <c r="A2432" s="143" t="s">
        <v>6791</v>
      </c>
      <c r="B2432" s="34" t="s">
        <v>2770</v>
      </c>
      <c r="C2432" s="34" t="s">
        <v>115</v>
      </c>
      <c r="D2432" s="34" t="s">
        <v>115</v>
      </c>
      <c r="E2432" s="33">
        <v>3707654.6399999997</v>
      </c>
      <c r="F2432" s="33"/>
      <c r="G2432" s="33"/>
      <c r="H2432" s="33">
        <f t="shared" si="37"/>
        <v>3707654.6399999997</v>
      </c>
    </row>
    <row r="2433" spans="1:8" x14ac:dyDescent="0.25">
      <c r="A2433" s="143" t="s">
        <v>6792</v>
      </c>
      <c r="B2433" s="34" t="s">
        <v>2771</v>
      </c>
      <c r="C2433" s="34" t="s">
        <v>115</v>
      </c>
      <c r="D2433" s="34" t="s">
        <v>115</v>
      </c>
      <c r="E2433" s="33">
        <v>5689227.419999999</v>
      </c>
      <c r="F2433" s="33"/>
      <c r="G2433" s="33"/>
      <c r="H2433" s="33">
        <f t="shared" si="37"/>
        <v>5689227.419999999</v>
      </c>
    </row>
    <row r="2434" spans="1:8" x14ac:dyDescent="0.25">
      <c r="A2434" s="143" t="s">
        <v>6793</v>
      </c>
      <c r="B2434" s="34" t="s">
        <v>2772</v>
      </c>
      <c r="C2434" s="34" t="s">
        <v>115</v>
      </c>
      <c r="D2434" s="34" t="s">
        <v>115</v>
      </c>
      <c r="E2434" s="33">
        <v>89041.4</v>
      </c>
      <c r="F2434" s="33"/>
      <c r="G2434" s="33"/>
      <c r="H2434" s="33">
        <f t="shared" si="37"/>
        <v>89041.4</v>
      </c>
    </row>
    <row r="2435" spans="1:8" x14ac:dyDescent="0.25">
      <c r="A2435" s="143" t="s">
        <v>6794</v>
      </c>
      <c r="B2435" s="34" t="s">
        <v>2773</v>
      </c>
      <c r="C2435" s="34" t="s">
        <v>115</v>
      </c>
      <c r="D2435" s="34" t="s">
        <v>115</v>
      </c>
      <c r="E2435" s="33">
        <v>709255.61</v>
      </c>
      <c r="F2435" s="33">
        <v>181667.91</v>
      </c>
      <c r="G2435" s="33"/>
      <c r="H2435" s="33">
        <f t="shared" si="37"/>
        <v>890923.52000000002</v>
      </c>
    </row>
    <row r="2436" spans="1:8" x14ac:dyDescent="0.25">
      <c r="A2436" s="143" t="s">
        <v>6795</v>
      </c>
      <c r="B2436" s="34" t="s">
        <v>2774</v>
      </c>
      <c r="C2436" s="34" t="s">
        <v>115</v>
      </c>
      <c r="D2436" s="34" t="s">
        <v>115</v>
      </c>
      <c r="E2436" s="33">
        <v>809400.56</v>
      </c>
      <c r="F2436" s="33"/>
      <c r="G2436" s="33"/>
      <c r="H2436" s="33">
        <f t="shared" si="37"/>
        <v>809400.56</v>
      </c>
    </row>
    <row r="2437" spans="1:8" x14ac:dyDescent="0.25">
      <c r="A2437" s="143" t="s">
        <v>6796</v>
      </c>
      <c r="B2437" s="34" t="s">
        <v>2775</v>
      </c>
      <c r="C2437" s="34" t="s">
        <v>115</v>
      </c>
      <c r="D2437" s="34" t="s">
        <v>115</v>
      </c>
      <c r="E2437" s="33">
        <v>5528569.7700000005</v>
      </c>
      <c r="F2437" s="33">
        <v>1362508.67</v>
      </c>
      <c r="G2437" s="33"/>
      <c r="H2437" s="33">
        <f t="shared" si="37"/>
        <v>6891078.4400000004</v>
      </c>
    </row>
    <row r="2438" spans="1:8" x14ac:dyDescent="0.25">
      <c r="A2438" s="143" t="s">
        <v>4423</v>
      </c>
      <c r="B2438" s="34" t="s">
        <v>2776</v>
      </c>
      <c r="C2438" s="34" t="s">
        <v>115</v>
      </c>
      <c r="D2438" s="34" t="s">
        <v>115</v>
      </c>
      <c r="E2438" s="33">
        <v>2437461.21</v>
      </c>
      <c r="F2438" s="33"/>
      <c r="G2438" s="33"/>
      <c r="H2438" s="33">
        <f t="shared" ref="H2438:H2501" si="38">E2438+F2438+G2438</f>
        <v>2437461.21</v>
      </c>
    </row>
    <row r="2439" spans="1:8" x14ac:dyDescent="0.25">
      <c r="A2439" s="143" t="s">
        <v>4634</v>
      </c>
      <c r="B2439" s="34" t="s">
        <v>2777</v>
      </c>
      <c r="C2439" s="34" t="s">
        <v>115</v>
      </c>
      <c r="D2439" s="34" t="s">
        <v>115</v>
      </c>
      <c r="E2439" s="33">
        <v>125695.87</v>
      </c>
      <c r="F2439" s="33"/>
      <c r="G2439" s="33"/>
      <c r="H2439" s="33">
        <f t="shared" si="38"/>
        <v>125695.87</v>
      </c>
    </row>
    <row r="2440" spans="1:8" x14ac:dyDescent="0.25">
      <c r="A2440" s="143" t="s">
        <v>6797</v>
      </c>
      <c r="B2440" s="34" t="s">
        <v>2778</v>
      </c>
      <c r="C2440" s="34" t="s">
        <v>115</v>
      </c>
      <c r="D2440" s="34" t="s">
        <v>115</v>
      </c>
      <c r="E2440" s="33">
        <v>72464.84</v>
      </c>
      <c r="F2440" s="33"/>
      <c r="G2440" s="33"/>
      <c r="H2440" s="33">
        <f t="shared" si="38"/>
        <v>72464.84</v>
      </c>
    </row>
    <row r="2441" spans="1:8" x14ac:dyDescent="0.25">
      <c r="A2441" s="143" t="s">
        <v>6798</v>
      </c>
      <c r="B2441" s="34" t="s">
        <v>2779</v>
      </c>
      <c r="C2441" s="34" t="s">
        <v>115</v>
      </c>
      <c r="D2441" s="34" t="s">
        <v>115</v>
      </c>
      <c r="E2441" s="33">
        <v>11900463.960000001</v>
      </c>
      <c r="F2441" s="33"/>
      <c r="G2441" s="33"/>
      <c r="H2441" s="33">
        <f t="shared" si="38"/>
        <v>11900463.960000001</v>
      </c>
    </row>
    <row r="2442" spans="1:8" x14ac:dyDescent="0.25">
      <c r="A2442" s="143" t="s">
        <v>6799</v>
      </c>
      <c r="B2442" s="34" t="s">
        <v>2780</v>
      </c>
      <c r="C2442" s="34" t="s">
        <v>115</v>
      </c>
      <c r="D2442" s="34" t="s">
        <v>115</v>
      </c>
      <c r="E2442" s="33">
        <v>14211.87</v>
      </c>
      <c r="F2442" s="33"/>
      <c r="G2442" s="33"/>
      <c r="H2442" s="33">
        <f t="shared" si="38"/>
        <v>14211.87</v>
      </c>
    </row>
    <row r="2443" spans="1:8" x14ac:dyDescent="0.25">
      <c r="A2443" s="143" t="s">
        <v>6800</v>
      </c>
      <c r="B2443" s="34" t="s">
        <v>2781</v>
      </c>
      <c r="C2443" s="34" t="s">
        <v>115</v>
      </c>
      <c r="D2443" s="34" t="s">
        <v>115</v>
      </c>
      <c r="E2443" s="33">
        <v>7497216.21</v>
      </c>
      <c r="F2443" s="33"/>
      <c r="G2443" s="33"/>
      <c r="H2443" s="33">
        <f t="shared" si="38"/>
        <v>7497216.21</v>
      </c>
    </row>
    <row r="2444" spans="1:8" x14ac:dyDescent="0.25">
      <c r="A2444" s="143"/>
      <c r="B2444" s="34" t="s">
        <v>2782</v>
      </c>
      <c r="C2444" s="34" t="s">
        <v>101</v>
      </c>
      <c r="D2444" s="24" t="s">
        <v>37</v>
      </c>
      <c r="E2444" s="33">
        <v>496342.74</v>
      </c>
      <c r="F2444" s="33"/>
      <c r="G2444" s="33"/>
      <c r="H2444" s="33">
        <f t="shared" si="38"/>
        <v>496342.74</v>
      </c>
    </row>
    <row r="2445" spans="1:8" x14ac:dyDescent="0.25">
      <c r="A2445" s="143" t="s">
        <v>6801</v>
      </c>
      <c r="B2445" s="34" t="s">
        <v>2783</v>
      </c>
      <c r="C2445" s="34" t="s">
        <v>101</v>
      </c>
      <c r="D2445" s="24" t="s">
        <v>37</v>
      </c>
      <c r="E2445" s="33">
        <v>675469.14</v>
      </c>
      <c r="F2445" s="33"/>
      <c r="G2445" s="33"/>
      <c r="H2445" s="33">
        <f t="shared" si="38"/>
        <v>675469.14</v>
      </c>
    </row>
    <row r="2446" spans="1:8" x14ac:dyDescent="0.25">
      <c r="A2446" s="143"/>
      <c r="B2446" s="32" t="s">
        <v>2784</v>
      </c>
      <c r="C2446" s="34" t="s">
        <v>101</v>
      </c>
      <c r="D2446" s="24" t="s">
        <v>37</v>
      </c>
      <c r="E2446" s="33"/>
      <c r="F2446" s="33">
        <v>17706248.100000001</v>
      </c>
      <c r="G2446" s="33"/>
      <c r="H2446" s="33">
        <f t="shared" si="38"/>
        <v>17706248.100000001</v>
      </c>
    </row>
    <row r="2447" spans="1:8" x14ac:dyDescent="0.25">
      <c r="A2447" s="143"/>
      <c r="B2447" s="32" t="s">
        <v>2785</v>
      </c>
      <c r="C2447" s="34" t="s">
        <v>101</v>
      </c>
      <c r="D2447" s="24" t="s">
        <v>37</v>
      </c>
      <c r="E2447" s="33"/>
      <c r="F2447" s="33">
        <v>2017916.4500000002</v>
      </c>
      <c r="G2447" s="33"/>
      <c r="H2447" s="33">
        <f t="shared" si="38"/>
        <v>2017916.4500000002</v>
      </c>
    </row>
    <row r="2448" spans="1:8" x14ac:dyDescent="0.25">
      <c r="A2448" s="143" t="s">
        <v>6802</v>
      </c>
      <c r="B2448" s="34" t="s">
        <v>2786</v>
      </c>
      <c r="C2448" s="34" t="s">
        <v>101</v>
      </c>
      <c r="D2448" s="24" t="s">
        <v>37</v>
      </c>
      <c r="E2448" s="33">
        <v>125089.37</v>
      </c>
      <c r="F2448" s="33"/>
      <c r="G2448" s="33"/>
      <c r="H2448" s="33">
        <f t="shared" si="38"/>
        <v>125089.37</v>
      </c>
    </row>
    <row r="2449" spans="1:8" x14ac:dyDescent="0.25">
      <c r="A2449" s="143" t="s">
        <v>6803</v>
      </c>
      <c r="B2449" s="34" t="s">
        <v>2787</v>
      </c>
      <c r="C2449" s="34" t="s">
        <v>101</v>
      </c>
      <c r="D2449" s="24" t="s">
        <v>37</v>
      </c>
      <c r="E2449" s="33">
        <v>1199690.46</v>
      </c>
      <c r="F2449" s="33"/>
      <c r="G2449" s="33"/>
      <c r="H2449" s="33">
        <f t="shared" si="38"/>
        <v>1199690.46</v>
      </c>
    </row>
    <row r="2450" spans="1:8" x14ac:dyDescent="0.25">
      <c r="A2450" s="143" t="s">
        <v>6804</v>
      </c>
      <c r="B2450" s="34" t="s">
        <v>2788</v>
      </c>
      <c r="C2450" s="34" t="s">
        <v>101</v>
      </c>
      <c r="D2450" s="24" t="s">
        <v>37</v>
      </c>
      <c r="E2450" s="33">
        <v>266244.33</v>
      </c>
      <c r="F2450" s="33">
        <v>60140.52</v>
      </c>
      <c r="G2450" s="33"/>
      <c r="H2450" s="33">
        <f t="shared" si="38"/>
        <v>326384.85000000003</v>
      </c>
    </row>
    <row r="2451" spans="1:8" x14ac:dyDescent="0.25">
      <c r="A2451" s="143" t="s">
        <v>6805</v>
      </c>
      <c r="B2451" s="34" t="s">
        <v>2789</v>
      </c>
      <c r="C2451" s="34" t="s">
        <v>101</v>
      </c>
      <c r="D2451" s="24" t="s">
        <v>37</v>
      </c>
      <c r="E2451" s="33">
        <v>4111105.8</v>
      </c>
      <c r="F2451" s="33"/>
      <c r="G2451" s="33"/>
      <c r="H2451" s="33">
        <f t="shared" si="38"/>
        <v>4111105.8</v>
      </c>
    </row>
    <row r="2452" spans="1:8" x14ac:dyDescent="0.25">
      <c r="A2452" s="143" t="s">
        <v>6806</v>
      </c>
      <c r="B2452" s="34" t="s">
        <v>2790</v>
      </c>
      <c r="C2452" s="34" t="s">
        <v>101</v>
      </c>
      <c r="D2452" s="24" t="s">
        <v>37</v>
      </c>
      <c r="E2452" s="33">
        <v>213491.35</v>
      </c>
      <c r="F2452" s="33"/>
      <c r="G2452" s="33"/>
      <c r="H2452" s="33">
        <f t="shared" si="38"/>
        <v>213491.35</v>
      </c>
    </row>
    <row r="2453" spans="1:8" x14ac:dyDescent="0.25">
      <c r="A2453" s="143" t="s">
        <v>6807</v>
      </c>
      <c r="B2453" s="34" t="s">
        <v>2791</v>
      </c>
      <c r="C2453" s="34" t="s">
        <v>101</v>
      </c>
      <c r="D2453" s="24" t="s">
        <v>37</v>
      </c>
      <c r="E2453" s="33">
        <v>943196.29</v>
      </c>
      <c r="F2453" s="33"/>
      <c r="G2453" s="33"/>
      <c r="H2453" s="33">
        <f t="shared" si="38"/>
        <v>943196.29</v>
      </c>
    </row>
    <row r="2454" spans="1:8" x14ac:dyDescent="0.25">
      <c r="A2454" s="143" t="s">
        <v>6808</v>
      </c>
      <c r="B2454" s="34" t="s">
        <v>2792</v>
      </c>
      <c r="C2454" s="34" t="s">
        <v>101</v>
      </c>
      <c r="D2454" s="24" t="s">
        <v>37</v>
      </c>
      <c r="E2454" s="33">
        <v>1973747.51</v>
      </c>
      <c r="F2454" s="33">
        <v>1080892.49</v>
      </c>
      <c r="G2454" s="33"/>
      <c r="H2454" s="33">
        <f t="shared" si="38"/>
        <v>3054640</v>
      </c>
    </row>
    <row r="2455" spans="1:8" x14ac:dyDescent="0.25">
      <c r="A2455" s="143" t="s">
        <v>4413</v>
      </c>
      <c r="B2455" s="34" t="s">
        <v>2793</v>
      </c>
      <c r="C2455" s="34" t="s">
        <v>101</v>
      </c>
      <c r="D2455" s="24" t="s">
        <v>37</v>
      </c>
      <c r="E2455" s="33">
        <v>1946757.25</v>
      </c>
      <c r="F2455" s="33"/>
      <c r="G2455" s="33"/>
      <c r="H2455" s="33">
        <f t="shared" si="38"/>
        <v>1946757.25</v>
      </c>
    </row>
    <row r="2456" spans="1:8" x14ac:dyDescent="0.25">
      <c r="A2456" s="143" t="s">
        <v>6809</v>
      </c>
      <c r="B2456" s="34" t="s">
        <v>2794</v>
      </c>
      <c r="C2456" s="34" t="s">
        <v>101</v>
      </c>
      <c r="D2456" s="24" t="s">
        <v>37</v>
      </c>
      <c r="E2456" s="33">
        <v>217042.33</v>
      </c>
      <c r="F2456" s="33"/>
      <c r="G2456" s="33"/>
      <c r="H2456" s="33">
        <f t="shared" si="38"/>
        <v>217042.33</v>
      </c>
    </row>
    <row r="2457" spans="1:8" x14ac:dyDescent="0.25">
      <c r="A2457" s="143" t="s">
        <v>6810</v>
      </c>
      <c r="B2457" s="34" t="s">
        <v>2795</v>
      </c>
      <c r="C2457" s="34" t="s">
        <v>101</v>
      </c>
      <c r="D2457" s="24" t="s">
        <v>37</v>
      </c>
      <c r="E2457" s="33">
        <v>8465544</v>
      </c>
      <c r="F2457" s="33"/>
      <c r="G2457" s="33"/>
      <c r="H2457" s="33">
        <f t="shared" si="38"/>
        <v>8465544</v>
      </c>
    </row>
    <row r="2458" spans="1:8" x14ac:dyDescent="0.25">
      <c r="A2458" s="143" t="s">
        <v>6811</v>
      </c>
      <c r="B2458" s="34" t="s">
        <v>2796</v>
      </c>
      <c r="C2458" s="34" t="s">
        <v>101</v>
      </c>
      <c r="D2458" s="24" t="s">
        <v>37</v>
      </c>
      <c r="E2458" s="33">
        <v>862982.1</v>
      </c>
      <c r="F2458" s="33"/>
      <c r="G2458" s="33"/>
      <c r="H2458" s="33">
        <f t="shared" si="38"/>
        <v>862982.1</v>
      </c>
    </row>
    <row r="2459" spans="1:8" x14ac:dyDescent="0.25">
      <c r="A2459" s="143" t="s">
        <v>4543</v>
      </c>
      <c r="B2459" s="34" t="s">
        <v>266</v>
      </c>
      <c r="C2459" s="34" t="s">
        <v>101</v>
      </c>
      <c r="D2459" s="24" t="s">
        <v>37</v>
      </c>
      <c r="E2459" s="33">
        <v>689482.13</v>
      </c>
      <c r="F2459" s="33">
        <v>158767.82</v>
      </c>
      <c r="G2459" s="33"/>
      <c r="H2459" s="33">
        <f t="shared" si="38"/>
        <v>848249.95</v>
      </c>
    </row>
    <row r="2460" spans="1:8" x14ac:dyDescent="0.25">
      <c r="A2460" s="143" t="s">
        <v>6812</v>
      </c>
      <c r="B2460" s="34" t="s">
        <v>2797</v>
      </c>
      <c r="C2460" s="34" t="s">
        <v>101</v>
      </c>
      <c r="D2460" s="24" t="s">
        <v>37</v>
      </c>
      <c r="E2460" s="33">
        <v>1513.71</v>
      </c>
      <c r="F2460" s="33"/>
      <c r="G2460" s="33"/>
      <c r="H2460" s="33">
        <f t="shared" si="38"/>
        <v>1513.71</v>
      </c>
    </row>
    <row r="2461" spans="1:8" x14ac:dyDescent="0.25">
      <c r="A2461" s="143" t="s">
        <v>6813</v>
      </c>
      <c r="B2461" s="34" t="s">
        <v>2798</v>
      </c>
      <c r="C2461" s="34" t="s">
        <v>101</v>
      </c>
      <c r="D2461" s="24" t="s">
        <v>37</v>
      </c>
      <c r="E2461" s="33">
        <v>196485.65000000002</v>
      </c>
      <c r="F2461" s="33">
        <v>23214.52</v>
      </c>
      <c r="G2461" s="33"/>
      <c r="H2461" s="33">
        <f t="shared" si="38"/>
        <v>219700.17</v>
      </c>
    </row>
    <row r="2462" spans="1:8" x14ac:dyDescent="0.25">
      <c r="A2462" s="143" t="s">
        <v>6814</v>
      </c>
      <c r="B2462" s="34" t="s">
        <v>2799</v>
      </c>
      <c r="C2462" s="34" t="s">
        <v>101</v>
      </c>
      <c r="D2462" s="24" t="s">
        <v>37</v>
      </c>
      <c r="E2462" s="33">
        <v>2500</v>
      </c>
      <c r="F2462" s="33"/>
      <c r="G2462" s="33"/>
      <c r="H2462" s="33">
        <f t="shared" si="38"/>
        <v>2500</v>
      </c>
    </row>
    <row r="2463" spans="1:8" x14ac:dyDescent="0.25">
      <c r="A2463" s="143" t="s">
        <v>6815</v>
      </c>
      <c r="B2463" s="34" t="s">
        <v>2800</v>
      </c>
      <c r="C2463" s="34" t="s">
        <v>101</v>
      </c>
      <c r="D2463" s="24" t="s">
        <v>37</v>
      </c>
      <c r="E2463" s="33">
        <v>149922.5</v>
      </c>
      <c r="F2463" s="33">
        <v>19150.13</v>
      </c>
      <c r="G2463" s="33"/>
      <c r="H2463" s="33">
        <f t="shared" si="38"/>
        <v>169072.63</v>
      </c>
    </row>
    <row r="2464" spans="1:8" x14ac:dyDescent="0.25">
      <c r="A2464" s="143" t="s">
        <v>6816</v>
      </c>
      <c r="B2464" s="34" t="s">
        <v>2801</v>
      </c>
      <c r="C2464" s="34" t="s">
        <v>101</v>
      </c>
      <c r="D2464" s="24" t="s">
        <v>37</v>
      </c>
      <c r="E2464" s="33">
        <v>66839833.079999998</v>
      </c>
      <c r="F2464" s="33">
        <v>7961657.8700000001</v>
      </c>
      <c r="G2464" s="33"/>
      <c r="H2464" s="33">
        <f t="shared" si="38"/>
        <v>74801490.950000003</v>
      </c>
    </row>
    <row r="2465" spans="1:8" x14ac:dyDescent="0.25">
      <c r="A2465" s="143" t="s">
        <v>6817</v>
      </c>
      <c r="B2465" s="34" t="s">
        <v>2802</v>
      </c>
      <c r="C2465" s="34" t="s">
        <v>101</v>
      </c>
      <c r="D2465" s="24" t="s">
        <v>37</v>
      </c>
      <c r="E2465" s="33">
        <v>700473.05</v>
      </c>
      <c r="F2465" s="33">
        <v>81249.59</v>
      </c>
      <c r="G2465" s="33"/>
      <c r="H2465" s="33">
        <f t="shared" si="38"/>
        <v>781722.64</v>
      </c>
    </row>
    <row r="2466" spans="1:8" x14ac:dyDescent="0.25">
      <c r="A2466" s="143" t="s">
        <v>6818</v>
      </c>
      <c r="B2466" s="34" t="s">
        <v>2803</v>
      </c>
      <c r="C2466" s="34" t="s">
        <v>101</v>
      </c>
      <c r="D2466" s="24" t="s">
        <v>37</v>
      </c>
      <c r="E2466" s="33">
        <v>2070116.43</v>
      </c>
      <c r="F2466" s="33">
        <v>38835.49</v>
      </c>
      <c r="G2466" s="33"/>
      <c r="H2466" s="33">
        <f t="shared" si="38"/>
        <v>2108951.92</v>
      </c>
    </row>
    <row r="2467" spans="1:8" x14ac:dyDescent="0.25">
      <c r="A2467" s="143" t="s">
        <v>6819</v>
      </c>
      <c r="B2467" s="34" t="s">
        <v>2804</v>
      </c>
      <c r="C2467" s="34" t="s">
        <v>101</v>
      </c>
      <c r="D2467" s="24" t="s">
        <v>37</v>
      </c>
      <c r="E2467" s="33">
        <v>119708.34</v>
      </c>
      <c r="F2467" s="33"/>
      <c r="G2467" s="33"/>
      <c r="H2467" s="33">
        <f t="shared" si="38"/>
        <v>119708.34</v>
      </c>
    </row>
    <row r="2468" spans="1:8" x14ac:dyDescent="0.25">
      <c r="A2468" s="143" t="s">
        <v>6820</v>
      </c>
      <c r="B2468" s="34" t="s">
        <v>2805</v>
      </c>
      <c r="C2468" s="34" t="s">
        <v>101</v>
      </c>
      <c r="D2468" s="24" t="s">
        <v>37</v>
      </c>
      <c r="E2468" s="33">
        <v>221814.82</v>
      </c>
      <c r="F2468" s="33"/>
      <c r="G2468" s="33"/>
      <c r="H2468" s="33">
        <f t="shared" si="38"/>
        <v>221814.82</v>
      </c>
    </row>
    <row r="2469" spans="1:8" x14ac:dyDescent="0.25">
      <c r="A2469" s="143" t="s">
        <v>6821</v>
      </c>
      <c r="B2469" s="34" t="s">
        <v>2806</v>
      </c>
      <c r="C2469" s="34" t="s">
        <v>101</v>
      </c>
      <c r="D2469" s="24" t="s">
        <v>37</v>
      </c>
      <c r="E2469" s="33">
        <v>461852.54</v>
      </c>
      <c r="F2469" s="33"/>
      <c r="G2469" s="33"/>
      <c r="H2469" s="33">
        <f t="shared" si="38"/>
        <v>461852.54</v>
      </c>
    </row>
    <row r="2470" spans="1:8" x14ac:dyDescent="0.25">
      <c r="A2470" s="143" t="s">
        <v>6822</v>
      </c>
      <c r="B2470" s="34" t="s">
        <v>2807</v>
      </c>
      <c r="C2470" s="34" t="s">
        <v>101</v>
      </c>
      <c r="D2470" s="24" t="s">
        <v>37</v>
      </c>
      <c r="E2470" s="33">
        <v>398451.26</v>
      </c>
      <c r="F2470" s="33"/>
      <c r="G2470" s="33"/>
      <c r="H2470" s="33">
        <f t="shared" si="38"/>
        <v>398451.26</v>
      </c>
    </row>
    <row r="2471" spans="1:8" x14ac:dyDescent="0.25">
      <c r="A2471" s="143" t="s">
        <v>6823</v>
      </c>
      <c r="B2471" s="34" t="s">
        <v>2808</v>
      </c>
      <c r="C2471" s="34" t="s">
        <v>101</v>
      </c>
      <c r="D2471" s="24" t="s">
        <v>37</v>
      </c>
      <c r="E2471" s="33">
        <v>1461121.23</v>
      </c>
      <c r="F2471" s="33"/>
      <c r="G2471" s="33"/>
      <c r="H2471" s="33">
        <f t="shared" si="38"/>
        <v>1461121.23</v>
      </c>
    </row>
    <row r="2472" spans="1:8" x14ac:dyDescent="0.25">
      <c r="A2472" s="143" t="s">
        <v>6824</v>
      </c>
      <c r="B2472" s="34" t="s">
        <v>2809</v>
      </c>
      <c r="C2472" s="34" t="s">
        <v>101</v>
      </c>
      <c r="D2472" s="24" t="s">
        <v>37</v>
      </c>
      <c r="E2472" s="33">
        <v>525390.1</v>
      </c>
      <c r="F2472" s="33">
        <v>129024.02</v>
      </c>
      <c r="G2472" s="33"/>
      <c r="H2472" s="33">
        <f t="shared" si="38"/>
        <v>654414.12</v>
      </c>
    </row>
    <row r="2473" spans="1:8" x14ac:dyDescent="0.25">
      <c r="A2473" s="143" t="s">
        <v>6825</v>
      </c>
      <c r="B2473" s="34" t="s">
        <v>2810</v>
      </c>
      <c r="C2473" s="34" t="s">
        <v>101</v>
      </c>
      <c r="D2473" s="24" t="s">
        <v>37</v>
      </c>
      <c r="E2473" s="33">
        <v>1365840.64</v>
      </c>
      <c r="F2473" s="33">
        <v>109403.61</v>
      </c>
      <c r="G2473" s="33"/>
      <c r="H2473" s="33">
        <f t="shared" si="38"/>
        <v>1475244.25</v>
      </c>
    </row>
    <row r="2474" spans="1:8" x14ac:dyDescent="0.25">
      <c r="A2474" s="143" t="s">
        <v>6826</v>
      </c>
      <c r="B2474" s="34" t="s">
        <v>2811</v>
      </c>
      <c r="C2474" s="34" t="s">
        <v>101</v>
      </c>
      <c r="D2474" s="24" t="s">
        <v>37</v>
      </c>
      <c r="E2474" s="33">
        <v>56653.75</v>
      </c>
      <c r="F2474" s="33"/>
      <c r="G2474" s="33"/>
      <c r="H2474" s="33">
        <f t="shared" si="38"/>
        <v>56653.75</v>
      </c>
    </row>
    <row r="2475" spans="1:8" x14ac:dyDescent="0.25">
      <c r="A2475" s="143" t="s">
        <v>6827</v>
      </c>
      <c r="B2475" s="34" t="s">
        <v>2812</v>
      </c>
      <c r="C2475" s="34" t="s">
        <v>101</v>
      </c>
      <c r="D2475" s="24" t="s">
        <v>37</v>
      </c>
      <c r="E2475" s="33">
        <v>3314697.8000000003</v>
      </c>
      <c r="F2475" s="33"/>
      <c r="G2475" s="33"/>
      <c r="H2475" s="33">
        <f t="shared" si="38"/>
        <v>3314697.8000000003</v>
      </c>
    </row>
    <row r="2476" spans="1:8" x14ac:dyDescent="0.25">
      <c r="A2476" s="143" t="s">
        <v>6828</v>
      </c>
      <c r="B2476" s="34" t="s">
        <v>2813</v>
      </c>
      <c r="C2476" s="34" t="s">
        <v>101</v>
      </c>
      <c r="D2476" s="24" t="s">
        <v>37</v>
      </c>
      <c r="E2476" s="33">
        <v>681915.95</v>
      </c>
      <c r="F2476" s="33"/>
      <c r="G2476" s="33"/>
      <c r="H2476" s="33">
        <f t="shared" si="38"/>
        <v>681915.95</v>
      </c>
    </row>
    <row r="2477" spans="1:8" x14ac:dyDescent="0.25">
      <c r="A2477" s="143" t="s">
        <v>6829</v>
      </c>
      <c r="B2477" s="34" t="s">
        <v>2814</v>
      </c>
      <c r="C2477" s="34" t="s">
        <v>101</v>
      </c>
      <c r="D2477" s="24" t="s">
        <v>37</v>
      </c>
      <c r="E2477" s="33">
        <v>2154751.1399999997</v>
      </c>
      <c r="F2477" s="33">
        <v>194963.46</v>
      </c>
      <c r="G2477" s="33"/>
      <c r="H2477" s="33">
        <f t="shared" si="38"/>
        <v>2349714.5999999996</v>
      </c>
    </row>
    <row r="2478" spans="1:8" x14ac:dyDescent="0.25">
      <c r="A2478" s="143" t="s">
        <v>6830</v>
      </c>
      <c r="B2478" s="34" t="s">
        <v>2815</v>
      </c>
      <c r="C2478" s="34" t="s">
        <v>101</v>
      </c>
      <c r="D2478" s="24" t="s">
        <v>37</v>
      </c>
      <c r="E2478" s="33">
        <v>1224411.75</v>
      </c>
      <c r="F2478" s="33"/>
      <c r="G2478" s="33"/>
      <c r="H2478" s="33">
        <f t="shared" si="38"/>
        <v>1224411.75</v>
      </c>
    </row>
    <row r="2479" spans="1:8" x14ac:dyDescent="0.25">
      <c r="A2479" s="143" t="s">
        <v>6831</v>
      </c>
      <c r="B2479" s="34" t="s">
        <v>2816</v>
      </c>
      <c r="C2479" s="34" t="s">
        <v>101</v>
      </c>
      <c r="D2479" s="24" t="s">
        <v>37</v>
      </c>
      <c r="E2479" s="33">
        <v>9565056.8900000006</v>
      </c>
      <c r="F2479" s="33">
        <v>2880517.8</v>
      </c>
      <c r="G2479" s="33"/>
      <c r="H2479" s="33">
        <f t="shared" si="38"/>
        <v>12445574.690000001</v>
      </c>
    </row>
    <row r="2480" spans="1:8" x14ac:dyDescent="0.25">
      <c r="A2480" s="143" t="s">
        <v>6832</v>
      </c>
      <c r="B2480" s="34" t="s">
        <v>2817</v>
      </c>
      <c r="C2480" s="34" t="s">
        <v>101</v>
      </c>
      <c r="D2480" s="24" t="s">
        <v>37</v>
      </c>
      <c r="E2480" s="33">
        <v>369816.98</v>
      </c>
      <c r="F2480" s="33">
        <v>261471.39</v>
      </c>
      <c r="G2480" s="33"/>
      <c r="H2480" s="33">
        <f t="shared" si="38"/>
        <v>631288.37</v>
      </c>
    </row>
    <row r="2481" spans="1:8" x14ac:dyDescent="0.25">
      <c r="A2481" s="143" t="s">
        <v>6833</v>
      </c>
      <c r="B2481" s="34" t="s">
        <v>2818</v>
      </c>
      <c r="C2481" s="34" t="s">
        <v>101</v>
      </c>
      <c r="D2481" s="24" t="s">
        <v>37</v>
      </c>
      <c r="E2481" s="33">
        <v>1061161.78</v>
      </c>
      <c r="F2481" s="33"/>
      <c r="G2481" s="33"/>
      <c r="H2481" s="33">
        <f t="shared" si="38"/>
        <v>1061161.78</v>
      </c>
    </row>
    <row r="2482" spans="1:8" x14ac:dyDescent="0.25">
      <c r="A2482" s="143" t="s">
        <v>6834</v>
      </c>
      <c r="B2482" s="34" t="s">
        <v>2819</v>
      </c>
      <c r="C2482" s="34" t="s">
        <v>101</v>
      </c>
      <c r="D2482" s="24" t="s">
        <v>37</v>
      </c>
      <c r="E2482" s="33">
        <v>2444346.9899999998</v>
      </c>
      <c r="F2482" s="33">
        <v>1175980.8599999999</v>
      </c>
      <c r="G2482" s="33"/>
      <c r="H2482" s="33">
        <f t="shared" si="38"/>
        <v>3620327.8499999996</v>
      </c>
    </row>
    <row r="2483" spans="1:8" x14ac:dyDescent="0.25">
      <c r="A2483" s="143" t="s">
        <v>6835</v>
      </c>
      <c r="B2483" s="34" t="s">
        <v>2820</v>
      </c>
      <c r="C2483" s="34" t="s">
        <v>101</v>
      </c>
      <c r="D2483" s="24" t="s">
        <v>37</v>
      </c>
      <c r="E2483" s="33">
        <v>23089.8</v>
      </c>
      <c r="F2483" s="33"/>
      <c r="G2483" s="33"/>
      <c r="H2483" s="33">
        <f t="shared" si="38"/>
        <v>23089.8</v>
      </c>
    </row>
    <row r="2484" spans="1:8" x14ac:dyDescent="0.25">
      <c r="A2484" s="143" t="s">
        <v>6836</v>
      </c>
      <c r="B2484" s="34" t="s">
        <v>2821</v>
      </c>
      <c r="C2484" s="34" t="s">
        <v>101</v>
      </c>
      <c r="D2484" s="24" t="s">
        <v>37</v>
      </c>
      <c r="E2484" s="33">
        <v>504479.5</v>
      </c>
      <c r="F2484" s="33"/>
      <c r="G2484" s="33"/>
      <c r="H2484" s="33">
        <f t="shared" si="38"/>
        <v>504479.5</v>
      </c>
    </row>
    <row r="2485" spans="1:8" x14ac:dyDescent="0.25">
      <c r="A2485" s="143" t="s">
        <v>6837</v>
      </c>
      <c r="B2485" s="34" t="s">
        <v>2822</v>
      </c>
      <c r="C2485" s="34" t="s">
        <v>101</v>
      </c>
      <c r="D2485" s="24" t="s">
        <v>37</v>
      </c>
      <c r="E2485" s="33">
        <v>743540.88</v>
      </c>
      <c r="F2485" s="33"/>
      <c r="G2485" s="33"/>
      <c r="H2485" s="33">
        <f t="shared" si="38"/>
        <v>743540.88</v>
      </c>
    </row>
    <row r="2486" spans="1:8" x14ac:dyDescent="0.25">
      <c r="A2486" s="143" t="s">
        <v>6838</v>
      </c>
      <c r="B2486" s="34" t="s">
        <v>2823</v>
      </c>
      <c r="C2486" s="34" t="s">
        <v>101</v>
      </c>
      <c r="D2486" s="24" t="s">
        <v>37</v>
      </c>
      <c r="E2486" s="33">
        <v>90925.65</v>
      </c>
      <c r="F2486" s="33"/>
      <c r="G2486" s="33"/>
      <c r="H2486" s="33">
        <f t="shared" si="38"/>
        <v>90925.65</v>
      </c>
    </row>
    <row r="2487" spans="1:8" x14ac:dyDescent="0.25">
      <c r="A2487" s="143" t="s">
        <v>4544</v>
      </c>
      <c r="B2487" s="34" t="s">
        <v>267</v>
      </c>
      <c r="C2487" s="34" t="s">
        <v>101</v>
      </c>
      <c r="D2487" s="24" t="s">
        <v>37</v>
      </c>
      <c r="E2487" s="33">
        <v>65886430.959999986</v>
      </c>
      <c r="F2487" s="33">
        <v>561380.34</v>
      </c>
      <c r="G2487" s="33"/>
      <c r="H2487" s="33">
        <f t="shared" si="38"/>
        <v>66447811.29999999</v>
      </c>
    </row>
    <row r="2488" spans="1:8" x14ac:dyDescent="0.25">
      <c r="A2488" s="143" t="s">
        <v>6839</v>
      </c>
      <c r="B2488" s="34" t="s">
        <v>2824</v>
      </c>
      <c r="C2488" s="34" t="s">
        <v>101</v>
      </c>
      <c r="D2488" s="24" t="s">
        <v>37</v>
      </c>
      <c r="E2488" s="33">
        <v>659.88</v>
      </c>
      <c r="F2488" s="33"/>
      <c r="G2488" s="33"/>
      <c r="H2488" s="33">
        <f t="shared" si="38"/>
        <v>659.88</v>
      </c>
    </row>
    <row r="2489" spans="1:8" x14ac:dyDescent="0.25">
      <c r="A2489" s="143" t="s">
        <v>6840</v>
      </c>
      <c r="B2489" s="34" t="s">
        <v>2825</v>
      </c>
      <c r="C2489" s="34" t="s">
        <v>101</v>
      </c>
      <c r="D2489" s="24" t="s">
        <v>37</v>
      </c>
      <c r="E2489" s="33">
        <v>667133.63</v>
      </c>
      <c r="F2489" s="33"/>
      <c r="G2489" s="33"/>
      <c r="H2489" s="33">
        <f t="shared" si="38"/>
        <v>667133.63</v>
      </c>
    </row>
    <row r="2490" spans="1:8" x14ac:dyDescent="0.25">
      <c r="A2490" s="143" t="s">
        <v>6841</v>
      </c>
      <c r="B2490" s="34" t="s">
        <v>2826</v>
      </c>
      <c r="C2490" s="34" t="s">
        <v>101</v>
      </c>
      <c r="D2490" s="24" t="s">
        <v>37</v>
      </c>
      <c r="E2490" s="33">
        <v>29422555.819999997</v>
      </c>
      <c r="F2490" s="33"/>
      <c r="G2490" s="33"/>
      <c r="H2490" s="33">
        <f t="shared" si="38"/>
        <v>29422555.819999997</v>
      </c>
    </row>
    <row r="2491" spans="1:8" x14ac:dyDescent="0.25">
      <c r="A2491" s="143" t="s">
        <v>6842</v>
      </c>
      <c r="B2491" s="34" t="s">
        <v>2827</v>
      </c>
      <c r="C2491" s="34" t="s">
        <v>101</v>
      </c>
      <c r="D2491" s="24" t="s">
        <v>37</v>
      </c>
      <c r="E2491" s="33">
        <v>616897.88</v>
      </c>
      <c r="F2491" s="33"/>
      <c r="G2491" s="33"/>
      <c r="H2491" s="33">
        <f t="shared" si="38"/>
        <v>616897.88</v>
      </c>
    </row>
    <row r="2492" spans="1:8" x14ac:dyDescent="0.25">
      <c r="A2492" s="143" t="s">
        <v>6843</v>
      </c>
      <c r="B2492" s="34" t="s">
        <v>2828</v>
      </c>
      <c r="C2492" s="34" t="s">
        <v>101</v>
      </c>
      <c r="D2492" s="24" t="s">
        <v>37</v>
      </c>
      <c r="E2492" s="33">
        <v>1889516.49</v>
      </c>
      <c r="F2492" s="33"/>
      <c r="G2492" s="33"/>
      <c r="H2492" s="33">
        <f t="shared" si="38"/>
        <v>1889516.49</v>
      </c>
    </row>
    <row r="2493" spans="1:8" x14ac:dyDescent="0.25">
      <c r="A2493" s="143" t="s">
        <v>6844</v>
      </c>
      <c r="B2493" s="34" t="s">
        <v>2829</v>
      </c>
      <c r="C2493" s="34" t="s">
        <v>101</v>
      </c>
      <c r="D2493" s="24" t="s">
        <v>37</v>
      </c>
      <c r="E2493" s="33">
        <v>13445.58</v>
      </c>
      <c r="F2493" s="33"/>
      <c r="G2493" s="33"/>
      <c r="H2493" s="33">
        <f t="shared" si="38"/>
        <v>13445.58</v>
      </c>
    </row>
    <row r="2494" spans="1:8" x14ac:dyDescent="0.25">
      <c r="A2494" s="143" t="s">
        <v>4379</v>
      </c>
      <c r="B2494" s="34" t="s">
        <v>222</v>
      </c>
      <c r="C2494" s="34" t="s">
        <v>101</v>
      </c>
      <c r="D2494" s="24" t="s">
        <v>37</v>
      </c>
      <c r="E2494" s="33">
        <v>1927182.03</v>
      </c>
      <c r="F2494" s="33">
        <v>343484.24</v>
      </c>
      <c r="G2494" s="33"/>
      <c r="H2494" s="33">
        <f t="shared" si="38"/>
        <v>2270666.27</v>
      </c>
    </row>
    <row r="2495" spans="1:8" x14ac:dyDescent="0.25">
      <c r="A2495" s="143" t="s">
        <v>6845</v>
      </c>
      <c r="B2495" s="34" t="s">
        <v>2830</v>
      </c>
      <c r="C2495" s="34" t="s">
        <v>101</v>
      </c>
      <c r="D2495" s="24" t="s">
        <v>37</v>
      </c>
      <c r="E2495" s="33">
        <v>419223.35</v>
      </c>
      <c r="F2495" s="33"/>
      <c r="G2495" s="33"/>
      <c r="H2495" s="33">
        <f t="shared" si="38"/>
        <v>419223.35</v>
      </c>
    </row>
    <row r="2496" spans="1:8" x14ac:dyDescent="0.25">
      <c r="A2496" s="143" t="s">
        <v>6846</v>
      </c>
      <c r="B2496" s="34" t="s">
        <v>2831</v>
      </c>
      <c r="C2496" s="34" t="s">
        <v>101</v>
      </c>
      <c r="D2496" s="24" t="s">
        <v>37</v>
      </c>
      <c r="E2496" s="33">
        <v>83338.16</v>
      </c>
      <c r="F2496" s="33"/>
      <c r="G2496" s="33"/>
      <c r="H2496" s="33">
        <f t="shared" si="38"/>
        <v>83338.16</v>
      </c>
    </row>
    <row r="2497" spans="1:8" x14ac:dyDescent="0.25">
      <c r="A2497" s="143" t="s">
        <v>6847</v>
      </c>
      <c r="B2497" s="34" t="s">
        <v>2832</v>
      </c>
      <c r="C2497" s="34" t="s">
        <v>101</v>
      </c>
      <c r="D2497" s="24" t="s">
        <v>37</v>
      </c>
      <c r="E2497" s="33">
        <v>245096.66</v>
      </c>
      <c r="F2497" s="33"/>
      <c r="G2497" s="33"/>
      <c r="H2497" s="33">
        <f t="shared" si="38"/>
        <v>245096.66</v>
      </c>
    </row>
    <row r="2498" spans="1:8" x14ac:dyDescent="0.25">
      <c r="A2498" s="143" t="s">
        <v>6848</v>
      </c>
      <c r="B2498" s="34" t="s">
        <v>2833</v>
      </c>
      <c r="C2498" s="34" t="s">
        <v>101</v>
      </c>
      <c r="D2498" s="24" t="s">
        <v>37</v>
      </c>
      <c r="E2498" s="33">
        <v>64530.46</v>
      </c>
      <c r="F2498" s="33">
        <v>10583.28</v>
      </c>
      <c r="G2498" s="33"/>
      <c r="H2498" s="33">
        <f t="shared" si="38"/>
        <v>75113.740000000005</v>
      </c>
    </row>
    <row r="2499" spans="1:8" x14ac:dyDescent="0.25">
      <c r="A2499" s="143" t="s">
        <v>6849</v>
      </c>
      <c r="B2499" s="34" t="s">
        <v>2834</v>
      </c>
      <c r="C2499" s="34" t="s">
        <v>101</v>
      </c>
      <c r="D2499" s="24" t="s">
        <v>37</v>
      </c>
      <c r="E2499" s="33">
        <v>45639.54</v>
      </c>
      <c r="F2499" s="33">
        <v>87398.93</v>
      </c>
      <c r="G2499" s="33"/>
      <c r="H2499" s="33">
        <f t="shared" si="38"/>
        <v>133038.47</v>
      </c>
    </row>
    <row r="2500" spans="1:8" x14ac:dyDescent="0.25">
      <c r="A2500" s="143" t="s">
        <v>6850</v>
      </c>
      <c r="B2500" s="34" t="s">
        <v>2835</v>
      </c>
      <c r="C2500" s="34" t="s">
        <v>101</v>
      </c>
      <c r="D2500" s="24" t="s">
        <v>37</v>
      </c>
      <c r="E2500" s="33">
        <v>3540593.18</v>
      </c>
      <c r="F2500" s="33"/>
      <c r="G2500" s="33"/>
      <c r="H2500" s="33">
        <f t="shared" si="38"/>
        <v>3540593.18</v>
      </c>
    </row>
    <row r="2501" spans="1:8" x14ac:dyDescent="0.25">
      <c r="A2501" s="143" t="s">
        <v>6851</v>
      </c>
      <c r="B2501" s="34" t="s">
        <v>427</v>
      </c>
      <c r="C2501" s="34" t="s">
        <v>101</v>
      </c>
      <c r="D2501" s="24" t="s">
        <v>37</v>
      </c>
      <c r="E2501" s="33">
        <v>10794654.439999999</v>
      </c>
      <c r="F2501" s="33">
        <v>70168</v>
      </c>
      <c r="G2501" s="33"/>
      <c r="H2501" s="33">
        <f t="shared" si="38"/>
        <v>10864822.439999999</v>
      </c>
    </row>
    <row r="2502" spans="1:8" x14ac:dyDescent="0.25">
      <c r="A2502" s="143" t="s">
        <v>6852</v>
      </c>
      <c r="B2502" s="34" t="s">
        <v>2836</v>
      </c>
      <c r="C2502" s="34" t="s">
        <v>101</v>
      </c>
      <c r="D2502" s="24" t="s">
        <v>37</v>
      </c>
      <c r="E2502" s="33">
        <v>24682095.09</v>
      </c>
      <c r="F2502" s="33"/>
      <c r="G2502" s="33"/>
      <c r="H2502" s="33">
        <f t="shared" ref="H2502:H2565" si="39">E2502+F2502+G2502</f>
        <v>24682095.09</v>
      </c>
    </row>
    <row r="2503" spans="1:8" x14ac:dyDescent="0.25">
      <c r="A2503" s="143" t="s">
        <v>6853</v>
      </c>
      <c r="B2503" s="34" t="s">
        <v>2837</v>
      </c>
      <c r="C2503" s="34" t="s">
        <v>101</v>
      </c>
      <c r="D2503" s="24" t="s">
        <v>37</v>
      </c>
      <c r="E2503" s="33">
        <v>609880.46</v>
      </c>
      <c r="F2503" s="33"/>
      <c r="G2503" s="33"/>
      <c r="H2503" s="33">
        <f t="shared" si="39"/>
        <v>609880.46</v>
      </c>
    </row>
    <row r="2504" spans="1:8" x14ac:dyDescent="0.25">
      <c r="A2504" s="143" t="s">
        <v>6854</v>
      </c>
      <c r="B2504" s="34" t="s">
        <v>2838</v>
      </c>
      <c r="C2504" s="34" t="s">
        <v>101</v>
      </c>
      <c r="D2504" s="24" t="s">
        <v>37</v>
      </c>
      <c r="E2504" s="33">
        <v>538950.39</v>
      </c>
      <c r="F2504" s="33"/>
      <c r="G2504" s="33"/>
      <c r="H2504" s="33">
        <f t="shared" si="39"/>
        <v>538950.39</v>
      </c>
    </row>
    <row r="2505" spans="1:8" x14ac:dyDescent="0.25">
      <c r="A2505" s="143" t="s">
        <v>6855</v>
      </c>
      <c r="B2505" s="34" t="s">
        <v>2839</v>
      </c>
      <c r="C2505" s="34" t="s">
        <v>101</v>
      </c>
      <c r="D2505" s="24" t="s">
        <v>37</v>
      </c>
      <c r="E2505" s="33">
        <v>322118.42</v>
      </c>
      <c r="F2505" s="33"/>
      <c r="G2505" s="33"/>
      <c r="H2505" s="33">
        <f t="shared" si="39"/>
        <v>322118.42</v>
      </c>
    </row>
    <row r="2506" spans="1:8" x14ac:dyDescent="0.25">
      <c r="A2506" s="143" t="s">
        <v>6856</v>
      </c>
      <c r="B2506" s="34" t="s">
        <v>2840</v>
      </c>
      <c r="C2506" s="34" t="s">
        <v>101</v>
      </c>
      <c r="D2506" s="24" t="s">
        <v>37</v>
      </c>
      <c r="E2506" s="33">
        <v>345092.81</v>
      </c>
      <c r="F2506" s="33">
        <v>301610.22000000003</v>
      </c>
      <c r="G2506" s="33"/>
      <c r="H2506" s="33">
        <f t="shared" si="39"/>
        <v>646703.03</v>
      </c>
    </row>
    <row r="2507" spans="1:8" x14ac:dyDescent="0.25">
      <c r="A2507" s="143" t="s">
        <v>6857</v>
      </c>
      <c r="B2507" s="34" t="s">
        <v>2841</v>
      </c>
      <c r="C2507" s="34" t="s">
        <v>101</v>
      </c>
      <c r="D2507" s="24" t="s">
        <v>37</v>
      </c>
      <c r="E2507" s="33">
        <v>4893092.2799999993</v>
      </c>
      <c r="F2507" s="33"/>
      <c r="G2507" s="33"/>
      <c r="H2507" s="33">
        <f t="shared" si="39"/>
        <v>4893092.2799999993</v>
      </c>
    </row>
    <row r="2508" spans="1:8" x14ac:dyDescent="0.25">
      <c r="A2508" s="143" t="s">
        <v>6858</v>
      </c>
      <c r="B2508" s="34" t="s">
        <v>2842</v>
      </c>
      <c r="C2508" s="34" t="s">
        <v>101</v>
      </c>
      <c r="D2508" s="24" t="s">
        <v>37</v>
      </c>
      <c r="E2508" s="33">
        <v>362103.47</v>
      </c>
      <c r="F2508" s="33"/>
      <c r="G2508" s="33"/>
      <c r="H2508" s="33">
        <f t="shared" si="39"/>
        <v>362103.47</v>
      </c>
    </row>
    <row r="2509" spans="1:8" x14ac:dyDescent="0.25">
      <c r="A2509" s="143" t="s">
        <v>6859</v>
      </c>
      <c r="B2509" s="34" t="s">
        <v>2843</v>
      </c>
      <c r="C2509" s="34" t="s">
        <v>101</v>
      </c>
      <c r="D2509" s="24" t="s">
        <v>37</v>
      </c>
      <c r="E2509" s="33">
        <v>154975.21</v>
      </c>
      <c r="F2509" s="33"/>
      <c r="G2509" s="33"/>
      <c r="H2509" s="33">
        <f t="shared" si="39"/>
        <v>154975.21</v>
      </c>
    </row>
    <row r="2510" spans="1:8" x14ac:dyDescent="0.25">
      <c r="A2510" s="143" t="s">
        <v>6860</v>
      </c>
      <c r="B2510" s="34" t="s">
        <v>2844</v>
      </c>
      <c r="C2510" s="34" t="s">
        <v>101</v>
      </c>
      <c r="D2510" s="24" t="s">
        <v>37</v>
      </c>
      <c r="E2510" s="33">
        <v>3506901.73</v>
      </c>
      <c r="F2510" s="33">
        <v>266502.2</v>
      </c>
      <c r="G2510" s="33"/>
      <c r="H2510" s="33">
        <f t="shared" si="39"/>
        <v>3773403.93</v>
      </c>
    </row>
    <row r="2511" spans="1:8" x14ac:dyDescent="0.25">
      <c r="A2511" s="143" t="s">
        <v>4441</v>
      </c>
      <c r="B2511" s="34" t="s">
        <v>2845</v>
      </c>
      <c r="C2511" s="34" t="s">
        <v>101</v>
      </c>
      <c r="D2511" s="24" t="s">
        <v>37</v>
      </c>
      <c r="E2511" s="33">
        <v>23452110.000000004</v>
      </c>
      <c r="F2511" s="33">
        <v>12150462.779999999</v>
      </c>
      <c r="G2511" s="33"/>
      <c r="H2511" s="33">
        <f t="shared" si="39"/>
        <v>35602572.780000001</v>
      </c>
    </row>
    <row r="2512" spans="1:8" x14ac:dyDescent="0.25">
      <c r="A2512" s="143" t="s">
        <v>6861</v>
      </c>
      <c r="B2512" s="34" t="s">
        <v>2846</v>
      </c>
      <c r="C2512" s="34" t="s">
        <v>101</v>
      </c>
      <c r="D2512" s="24" t="s">
        <v>37</v>
      </c>
      <c r="E2512" s="33">
        <v>660055.34</v>
      </c>
      <c r="F2512" s="33"/>
      <c r="G2512" s="33"/>
      <c r="H2512" s="33">
        <f t="shared" si="39"/>
        <v>660055.34</v>
      </c>
    </row>
    <row r="2513" spans="1:8" x14ac:dyDescent="0.25">
      <c r="A2513" s="143" t="s">
        <v>6862</v>
      </c>
      <c r="B2513" s="34" t="s">
        <v>2847</v>
      </c>
      <c r="C2513" s="34" t="s">
        <v>101</v>
      </c>
      <c r="D2513" s="24" t="s">
        <v>37</v>
      </c>
      <c r="E2513" s="33">
        <v>7440121.2999999998</v>
      </c>
      <c r="F2513" s="33">
        <v>1872676.23</v>
      </c>
      <c r="G2513" s="33"/>
      <c r="H2513" s="33">
        <f t="shared" si="39"/>
        <v>9312797.5299999993</v>
      </c>
    </row>
    <row r="2514" spans="1:8" x14ac:dyDescent="0.25">
      <c r="A2514" s="143" t="s">
        <v>6863</v>
      </c>
      <c r="B2514" s="34" t="s">
        <v>2848</v>
      </c>
      <c r="C2514" s="34" t="s">
        <v>101</v>
      </c>
      <c r="D2514" s="24" t="s">
        <v>37</v>
      </c>
      <c r="E2514" s="33">
        <v>978.47</v>
      </c>
      <c r="F2514" s="33"/>
      <c r="G2514" s="33"/>
      <c r="H2514" s="33">
        <f t="shared" si="39"/>
        <v>978.47</v>
      </c>
    </row>
    <row r="2515" spans="1:8" x14ac:dyDescent="0.25">
      <c r="A2515" s="143" t="s">
        <v>6864</v>
      </c>
      <c r="B2515" s="34" t="s">
        <v>2849</v>
      </c>
      <c r="C2515" s="34" t="s">
        <v>101</v>
      </c>
      <c r="D2515" s="24" t="s">
        <v>37</v>
      </c>
      <c r="E2515" s="33">
        <v>142035.76</v>
      </c>
      <c r="F2515" s="33"/>
      <c r="G2515" s="33"/>
      <c r="H2515" s="33">
        <f t="shared" si="39"/>
        <v>142035.76</v>
      </c>
    </row>
    <row r="2516" spans="1:8" x14ac:dyDescent="0.25">
      <c r="A2516" s="143" t="s">
        <v>6865</v>
      </c>
      <c r="B2516" s="34" t="s">
        <v>2850</v>
      </c>
      <c r="C2516" s="34" t="s">
        <v>101</v>
      </c>
      <c r="D2516" s="24" t="s">
        <v>37</v>
      </c>
      <c r="E2516" s="33">
        <v>40387.120000000003</v>
      </c>
      <c r="F2516" s="33">
        <v>37920.5</v>
      </c>
      <c r="G2516" s="33"/>
      <c r="H2516" s="33">
        <f t="shared" si="39"/>
        <v>78307.62</v>
      </c>
    </row>
    <row r="2517" spans="1:8" x14ac:dyDescent="0.25">
      <c r="A2517" s="143" t="s">
        <v>6866</v>
      </c>
      <c r="B2517" s="34" t="s">
        <v>2851</v>
      </c>
      <c r="C2517" s="34" t="s">
        <v>101</v>
      </c>
      <c r="D2517" s="24" t="s">
        <v>37</v>
      </c>
      <c r="E2517" s="33">
        <v>1022816.75</v>
      </c>
      <c r="F2517" s="33"/>
      <c r="G2517" s="33"/>
      <c r="H2517" s="33">
        <f t="shared" si="39"/>
        <v>1022816.75</v>
      </c>
    </row>
    <row r="2518" spans="1:8" x14ac:dyDescent="0.25">
      <c r="A2518" s="143" t="s">
        <v>6867</v>
      </c>
      <c r="B2518" s="34" t="s">
        <v>2852</v>
      </c>
      <c r="C2518" s="34" t="s">
        <v>101</v>
      </c>
      <c r="D2518" s="24" t="s">
        <v>37</v>
      </c>
      <c r="E2518" s="33">
        <v>196966.9</v>
      </c>
      <c r="F2518" s="33"/>
      <c r="G2518" s="33"/>
      <c r="H2518" s="33">
        <f t="shared" si="39"/>
        <v>196966.9</v>
      </c>
    </row>
    <row r="2519" spans="1:8" x14ac:dyDescent="0.25">
      <c r="A2519" s="143" t="s">
        <v>6868</v>
      </c>
      <c r="B2519" s="34" t="s">
        <v>2853</v>
      </c>
      <c r="C2519" s="34" t="s">
        <v>101</v>
      </c>
      <c r="D2519" s="24" t="s">
        <v>37</v>
      </c>
      <c r="E2519" s="33">
        <v>1466724.6199999999</v>
      </c>
      <c r="F2519" s="33"/>
      <c r="G2519" s="33"/>
      <c r="H2519" s="33">
        <f t="shared" si="39"/>
        <v>1466724.6199999999</v>
      </c>
    </row>
    <row r="2520" spans="1:8" x14ac:dyDescent="0.25">
      <c r="A2520" s="143" t="s">
        <v>6869</v>
      </c>
      <c r="B2520" s="34" t="s">
        <v>2854</v>
      </c>
      <c r="C2520" s="34" t="s">
        <v>101</v>
      </c>
      <c r="D2520" s="24" t="s">
        <v>37</v>
      </c>
      <c r="E2520" s="33">
        <v>4949049.16</v>
      </c>
      <c r="F2520" s="33"/>
      <c r="G2520" s="33"/>
      <c r="H2520" s="33">
        <f t="shared" si="39"/>
        <v>4949049.16</v>
      </c>
    </row>
    <row r="2521" spans="1:8" x14ac:dyDescent="0.25">
      <c r="A2521" s="143" t="s">
        <v>6870</v>
      </c>
      <c r="B2521" s="34" t="s">
        <v>2855</v>
      </c>
      <c r="C2521" s="34" t="s">
        <v>101</v>
      </c>
      <c r="D2521" s="24" t="s">
        <v>37</v>
      </c>
      <c r="E2521" s="33">
        <v>101118.85</v>
      </c>
      <c r="F2521" s="33"/>
      <c r="G2521" s="33"/>
      <c r="H2521" s="33">
        <f t="shared" si="39"/>
        <v>101118.85</v>
      </c>
    </row>
    <row r="2522" spans="1:8" x14ac:dyDescent="0.25">
      <c r="A2522" s="143" t="s">
        <v>6871</v>
      </c>
      <c r="B2522" s="34" t="s">
        <v>2856</v>
      </c>
      <c r="C2522" s="34" t="s">
        <v>101</v>
      </c>
      <c r="D2522" s="24" t="s">
        <v>37</v>
      </c>
      <c r="E2522" s="33">
        <v>800325.18</v>
      </c>
      <c r="F2522" s="33">
        <v>119417.62</v>
      </c>
      <c r="G2522" s="33"/>
      <c r="H2522" s="33">
        <f t="shared" si="39"/>
        <v>919742.8</v>
      </c>
    </row>
    <row r="2523" spans="1:8" x14ac:dyDescent="0.25">
      <c r="A2523" s="143" t="s">
        <v>6872</v>
      </c>
      <c r="B2523" s="34" t="s">
        <v>2857</v>
      </c>
      <c r="C2523" s="34" t="s">
        <v>101</v>
      </c>
      <c r="D2523" s="24" t="s">
        <v>37</v>
      </c>
      <c r="E2523" s="33">
        <v>29276087.909999996</v>
      </c>
      <c r="F2523" s="33">
        <v>6087679.6299999999</v>
      </c>
      <c r="G2523" s="33"/>
      <c r="H2523" s="33">
        <f t="shared" si="39"/>
        <v>35363767.539999999</v>
      </c>
    </row>
    <row r="2524" spans="1:8" x14ac:dyDescent="0.25">
      <c r="A2524" s="143" t="s">
        <v>6873</v>
      </c>
      <c r="B2524" s="34" t="s">
        <v>2858</v>
      </c>
      <c r="C2524" s="34" t="s">
        <v>101</v>
      </c>
      <c r="D2524" s="24" t="s">
        <v>37</v>
      </c>
      <c r="E2524" s="33">
        <v>1309133.69</v>
      </c>
      <c r="F2524" s="33">
        <v>366044.81</v>
      </c>
      <c r="G2524" s="33"/>
      <c r="H2524" s="33">
        <f t="shared" si="39"/>
        <v>1675178.5</v>
      </c>
    </row>
    <row r="2525" spans="1:8" x14ac:dyDescent="0.25">
      <c r="A2525" s="143" t="s">
        <v>6874</v>
      </c>
      <c r="B2525" s="34" t="s">
        <v>2859</v>
      </c>
      <c r="C2525" s="34" t="s">
        <v>101</v>
      </c>
      <c r="D2525" s="24" t="s">
        <v>37</v>
      </c>
      <c r="E2525" s="33">
        <v>2069003.0499999998</v>
      </c>
      <c r="F2525" s="33">
        <v>8825.99</v>
      </c>
      <c r="G2525" s="33"/>
      <c r="H2525" s="33">
        <f t="shared" si="39"/>
        <v>2077829.0399999998</v>
      </c>
    </row>
    <row r="2526" spans="1:8" x14ac:dyDescent="0.25">
      <c r="A2526" s="143" t="s">
        <v>6875</v>
      </c>
      <c r="B2526" s="34" t="s">
        <v>2860</v>
      </c>
      <c r="C2526" s="34" t="s">
        <v>101</v>
      </c>
      <c r="D2526" s="24" t="s">
        <v>37</v>
      </c>
      <c r="E2526" s="33">
        <v>347956.84</v>
      </c>
      <c r="F2526" s="33"/>
      <c r="G2526" s="33"/>
      <c r="H2526" s="33">
        <f t="shared" si="39"/>
        <v>347956.84</v>
      </c>
    </row>
    <row r="2527" spans="1:8" x14ac:dyDescent="0.25">
      <c r="A2527" s="143" t="s">
        <v>6876</v>
      </c>
      <c r="B2527" s="34" t="s">
        <v>2861</v>
      </c>
      <c r="C2527" s="34" t="s">
        <v>101</v>
      </c>
      <c r="D2527" s="24" t="s">
        <v>37</v>
      </c>
      <c r="E2527" s="33">
        <v>713498.36</v>
      </c>
      <c r="F2527" s="33"/>
      <c r="G2527" s="33"/>
      <c r="H2527" s="33">
        <f t="shared" si="39"/>
        <v>713498.36</v>
      </c>
    </row>
    <row r="2528" spans="1:8" x14ac:dyDescent="0.25">
      <c r="A2528" s="143" t="s">
        <v>6877</v>
      </c>
      <c r="B2528" s="34" t="s">
        <v>2862</v>
      </c>
      <c r="C2528" s="34" t="s">
        <v>101</v>
      </c>
      <c r="D2528" s="24" t="s">
        <v>37</v>
      </c>
      <c r="E2528" s="33">
        <v>10175682.860000001</v>
      </c>
      <c r="F2528" s="33">
        <v>4819982.45</v>
      </c>
      <c r="G2528" s="33"/>
      <c r="H2528" s="33">
        <f t="shared" si="39"/>
        <v>14995665.310000002</v>
      </c>
    </row>
    <row r="2529" spans="1:8" x14ac:dyDescent="0.25">
      <c r="A2529" s="143" t="s">
        <v>6878</v>
      </c>
      <c r="B2529" s="34" t="s">
        <v>2863</v>
      </c>
      <c r="C2529" s="34" t="s">
        <v>101</v>
      </c>
      <c r="D2529" s="24" t="s">
        <v>37</v>
      </c>
      <c r="E2529" s="33">
        <v>1441854.85</v>
      </c>
      <c r="F2529" s="33"/>
      <c r="G2529" s="33"/>
      <c r="H2529" s="33">
        <f t="shared" si="39"/>
        <v>1441854.85</v>
      </c>
    </row>
    <row r="2530" spans="1:8" x14ac:dyDescent="0.25">
      <c r="A2530" s="143" t="s">
        <v>6879</v>
      </c>
      <c r="B2530" s="34" t="s">
        <v>2864</v>
      </c>
      <c r="C2530" s="34" t="s">
        <v>96</v>
      </c>
      <c r="D2530" s="34" t="s">
        <v>96</v>
      </c>
      <c r="E2530" s="33">
        <v>3450298.14</v>
      </c>
      <c r="F2530" s="33"/>
      <c r="G2530" s="33"/>
      <c r="H2530" s="33">
        <f t="shared" si="39"/>
        <v>3450298.14</v>
      </c>
    </row>
    <row r="2531" spans="1:8" x14ac:dyDescent="0.25">
      <c r="A2531" s="143" t="s">
        <v>6880</v>
      </c>
      <c r="B2531" s="34" t="s">
        <v>2865</v>
      </c>
      <c r="C2531" s="34" t="s">
        <v>96</v>
      </c>
      <c r="D2531" s="34" t="s">
        <v>96</v>
      </c>
      <c r="E2531" s="33">
        <v>4161877.69</v>
      </c>
      <c r="F2531" s="33">
        <v>1479375.09</v>
      </c>
      <c r="G2531" s="33"/>
      <c r="H2531" s="33">
        <f t="shared" si="39"/>
        <v>5641252.7800000003</v>
      </c>
    </row>
    <row r="2532" spans="1:8" x14ac:dyDescent="0.25">
      <c r="A2532" s="143" t="s">
        <v>6881</v>
      </c>
      <c r="B2532" s="34" t="s">
        <v>2866</v>
      </c>
      <c r="C2532" s="34" t="s">
        <v>96</v>
      </c>
      <c r="D2532" s="34" t="s">
        <v>96</v>
      </c>
      <c r="E2532" s="33">
        <v>55240.37</v>
      </c>
      <c r="F2532" s="33"/>
      <c r="G2532" s="33"/>
      <c r="H2532" s="33">
        <f t="shared" si="39"/>
        <v>55240.37</v>
      </c>
    </row>
    <row r="2533" spans="1:8" x14ac:dyDescent="0.25">
      <c r="A2533" s="143"/>
      <c r="B2533" s="32" t="s">
        <v>2867</v>
      </c>
      <c r="C2533" s="34" t="s">
        <v>96</v>
      </c>
      <c r="D2533" s="34" t="s">
        <v>96</v>
      </c>
      <c r="E2533" s="33"/>
      <c r="F2533" s="33">
        <v>2874.26</v>
      </c>
      <c r="G2533" s="33"/>
      <c r="H2533" s="33">
        <f t="shared" si="39"/>
        <v>2874.26</v>
      </c>
    </row>
    <row r="2534" spans="1:8" x14ac:dyDescent="0.25">
      <c r="A2534" s="143" t="s">
        <v>4635</v>
      </c>
      <c r="B2534" s="34" t="s">
        <v>358</v>
      </c>
      <c r="C2534" s="34" t="s">
        <v>96</v>
      </c>
      <c r="D2534" s="34" t="s">
        <v>96</v>
      </c>
      <c r="E2534" s="33">
        <v>187501.72999999998</v>
      </c>
      <c r="F2534" s="33">
        <v>58733.71</v>
      </c>
      <c r="G2534" s="33"/>
      <c r="H2534" s="33">
        <f t="shared" si="39"/>
        <v>246235.43999999997</v>
      </c>
    </row>
    <row r="2535" spans="1:8" x14ac:dyDescent="0.25">
      <c r="A2535" s="143" t="s">
        <v>6882</v>
      </c>
      <c r="B2535" s="34" t="s">
        <v>2868</v>
      </c>
      <c r="C2535" s="34" t="s">
        <v>96</v>
      </c>
      <c r="D2535" s="34" t="s">
        <v>96</v>
      </c>
      <c r="E2535" s="33">
        <v>23703786.199999999</v>
      </c>
      <c r="F2535" s="33">
        <v>3513359.01</v>
      </c>
      <c r="G2535" s="33"/>
      <c r="H2535" s="33">
        <f t="shared" si="39"/>
        <v>27217145.210000001</v>
      </c>
    </row>
    <row r="2536" spans="1:8" x14ac:dyDescent="0.25">
      <c r="A2536" s="143"/>
      <c r="B2536" s="32" t="s">
        <v>2869</v>
      </c>
      <c r="C2536" s="34" t="s">
        <v>96</v>
      </c>
      <c r="D2536" s="34" t="s">
        <v>96</v>
      </c>
      <c r="E2536" s="33"/>
      <c r="F2536" s="33">
        <v>140499.94</v>
      </c>
      <c r="G2536" s="33"/>
      <c r="H2536" s="33">
        <f t="shared" si="39"/>
        <v>140499.94</v>
      </c>
    </row>
    <row r="2537" spans="1:8" x14ac:dyDescent="0.25">
      <c r="A2537" s="143" t="s">
        <v>6883</v>
      </c>
      <c r="B2537" s="34" t="s">
        <v>2870</v>
      </c>
      <c r="C2537" s="34" t="s">
        <v>96</v>
      </c>
      <c r="D2537" s="34" t="s">
        <v>96</v>
      </c>
      <c r="E2537" s="33">
        <v>2433438.4899999998</v>
      </c>
      <c r="F2537" s="33">
        <v>686613.75</v>
      </c>
      <c r="G2537" s="33"/>
      <c r="H2537" s="33">
        <f t="shared" si="39"/>
        <v>3120052.2399999998</v>
      </c>
    </row>
    <row r="2538" spans="1:8" x14ac:dyDescent="0.25">
      <c r="A2538" s="143" t="s">
        <v>6884</v>
      </c>
      <c r="B2538" s="34" t="s">
        <v>2871</v>
      </c>
      <c r="C2538" s="34" t="s">
        <v>96</v>
      </c>
      <c r="D2538" s="34" t="s">
        <v>96</v>
      </c>
      <c r="E2538" s="33">
        <v>2302228.96</v>
      </c>
      <c r="F2538" s="33">
        <v>836284.48</v>
      </c>
      <c r="G2538" s="33"/>
      <c r="H2538" s="33">
        <f t="shared" si="39"/>
        <v>3138513.44</v>
      </c>
    </row>
    <row r="2539" spans="1:8" x14ac:dyDescent="0.25">
      <c r="A2539" s="143" t="s">
        <v>6885</v>
      </c>
      <c r="B2539" s="34" t="s">
        <v>2872</v>
      </c>
      <c r="C2539" s="34" t="s">
        <v>96</v>
      </c>
      <c r="D2539" s="34" t="s">
        <v>96</v>
      </c>
      <c r="E2539" s="33">
        <v>17176084.100000001</v>
      </c>
      <c r="F2539" s="33">
        <v>1194567.49</v>
      </c>
      <c r="G2539" s="33"/>
      <c r="H2539" s="33">
        <f t="shared" si="39"/>
        <v>18370651.59</v>
      </c>
    </row>
    <row r="2540" spans="1:8" x14ac:dyDescent="0.25">
      <c r="A2540" s="143"/>
      <c r="B2540" s="32" t="s">
        <v>2873</v>
      </c>
      <c r="C2540" s="34" t="s">
        <v>96</v>
      </c>
      <c r="D2540" s="34" t="s">
        <v>96</v>
      </c>
      <c r="E2540" s="33"/>
      <c r="F2540" s="33">
        <v>317928.62</v>
      </c>
      <c r="G2540" s="33"/>
      <c r="H2540" s="33">
        <f t="shared" si="39"/>
        <v>317928.62</v>
      </c>
    </row>
    <row r="2541" spans="1:8" x14ac:dyDescent="0.25">
      <c r="A2541" s="143" t="s">
        <v>6886</v>
      </c>
      <c r="B2541" s="34" t="s">
        <v>2874</v>
      </c>
      <c r="C2541" s="34" t="s">
        <v>96</v>
      </c>
      <c r="D2541" s="34" t="s">
        <v>96</v>
      </c>
      <c r="E2541" s="33">
        <v>9828093.8399999999</v>
      </c>
      <c r="F2541" s="33"/>
      <c r="G2541" s="33"/>
      <c r="H2541" s="33">
        <f t="shared" si="39"/>
        <v>9828093.8399999999</v>
      </c>
    </row>
    <row r="2542" spans="1:8" x14ac:dyDescent="0.25">
      <c r="A2542" s="143" t="s">
        <v>4636</v>
      </c>
      <c r="B2542" s="34" t="s">
        <v>359</v>
      </c>
      <c r="C2542" s="34" t="s">
        <v>96</v>
      </c>
      <c r="D2542" s="34" t="s">
        <v>96</v>
      </c>
      <c r="E2542" s="33">
        <v>2242345.4200000004</v>
      </c>
      <c r="F2542" s="33"/>
      <c r="G2542" s="33"/>
      <c r="H2542" s="33">
        <f t="shared" si="39"/>
        <v>2242345.4200000004</v>
      </c>
    </row>
    <row r="2543" spans="1:8" x14ac:dyDescent="0.25">
      <c r="A2543" s="143"/>
      <c r="B2543" s="32" t="s">
        <v>2875</v>
      </c>
      <c r="C2543" s="34" t="s">
        <v>96</v>
      </c>
      <c r="D2543" s="34" t="s">
        <v>96</v>
      </c>
      <c r="E2543" s="33"/>
      <c r="F2543" s="33">
        <v>75843.7</v>
      </c>
      <c r="G2543" s="33"/>
      <c r="H2543" s="33">
        <f t="shared" si="39"/>
        <v>75843.7</v>
      </c>
    </row>
    <row r="2544" spans="1:8" x14ac:dyDescent="0.25">
      <c r="A2544" s="143" t="s">
        <v>4637</v>
      </c>
      <c r="B2544" s="34" t="s">
        <v>360</v>
      </c>
      <c r="C2544" s="34" t="s">
        <v>96</v>
      </c>
      <c r="D2544" s="34" t="s">
        <v>96</v>
      </c>
      <c r="E2544" s="33">
        <v>6169430.0500000007</v>
      </c>
      <c r="F2544" s="33">
        <v>310701.89</v>
      </c>
      <c r="G2544" s="33"/>
      <c r="H2544" s="33">
        <f t="shared" si="39"/>
        <v>6480131.9400000004</v>
      </c>
    </row>
    <row r="2545" spans="1:8" x14ac:dyDescent="0.25">
      <c r="A2545" s="143" t="s">
        <v>6887</v>
      </c>
      <c r="B2545" s="34" t="s">
        <v>2876</v>
      </c>
      <c r="C2545" s="34" t="s">
        <v>96</v>
      </c>
      <c r="D2545" s="34" t="s">
        <v>96</v>
      </c>
      <c r="E2545" s="33">
        <v>3727225.85</v>
      </c>
      <c r="F2545" s="33">
        <v>1459690.83</v>
      </c>
      <c r="G2545" s="33"/>
      <c r="H2545" s="33">
        <f t="shared" si="39"/>
        <v>5186916.68</v>
      </c>
    </row>
    <row r="2546" spans="1:8" x14ac:dyDescent="0.25">
      <c r="A2546" s="143" t="s">
        <v>4408</v>
      </c>
      <c r="B2546" s="34" t="s">
        <v>2877</v>
      </c>
      <c r="C2546" s="34" t="s">
        <v>96</v>
      </c>
      <c r="D2546" s="34" t="s">
        <v>96</v>
      </c>
      <c r="E2546" s="33">
        <v>1499109.5899999999</v>
      </c>
      <c r="F2546" s="33">
        <v>434311.54</v>
      </c>
      <c r="G2546" s="33"/>
      <c r="H2546" s="33">
        <f t="shared" si="39"/>
        <v>1933421.13</v>
      </c>
    </row>
    <row r="2547" spans="1:8" x14ac:dyDescent="0.25">
      <c r="A2547" s="143" t="s">
        <v>4470</v>
      </c>
      <c r="B2547" s="34" t="s">
        <v>2878</v>
      </c>
      <c r="C2547" s="34" t="s">
        <v>96</v>
      </c>
      <c r="D2547" s="34" t="s">
        <v>96</v>
      </c>
      <c r="E2547" s="33">
        <v>14599929.459999999</v>
      </c>
      <c r="F2547" s="33">
        <v>3395126.82</v>
      </c>
      <c r="G2547" s="33"/>
      <c r="H2547" s="33">
        <f t="shared" si="39"/>
        <v>17995056.279999997</v>
      </c>
    </row>
    <row r="2548" spans="1:8" x14ac:dyDescent="0.25">
      <c r="A2548" s="143" t="s">
        <v>6888</v>
      </c>
      <c r="B2548" s="34" t="s">
        <v>428</v>
      </c>
      <c r="C2548" s="34" t="s">
        <v>96</v>
      </c>
      <c r="D2548" s="34" t="s">
        <v>96</v>
      </c>
      <c r="E2548" s="33">
        <v>35695338.630000003</v>
      </c>
      <c r="F2548" s="33"/>
      <c r="G2548" s="33"/>
      <c r="H2548" s="33">
        <f t="shared" si="39"/>
        <v>35695338.630000003</v>
      </c>
    </row>
    <row r="2549" spans="1:8" x14ac:dyDescent="0.25">
      <c r="A2549" s="143" t="s">
        <v>6889</v>
      </c>
      <c r="B2549" s="34" t="s">
        <v>2879</v>
      </c>
      <c r="C2549" s="34" t="s">
        <v>96</v>
      </c>
      <c r="D2549" s="34" t="s">
        <v>96</v>
      </c>
      <c r="E2549" s="33">
        <v>2148026.0099999998</v>
      </c>
      <c r="F2549" s="33">
        <v>2402291.5499999998</v>
      </c>
      <c r="G2549" s="33"/>
      <c r="H2549" s="33">
        <f t="shared" si="39"/>
        <v>4550317.5599999996</v>
      </c>
    </row>
    <row r="2550" spans="1:8" x14ac:dyDescent="0.25">
      <c r="A2550" s="143" t="s">
        <v>4409</v>
      </c>
      <c r="B2550" s="34" t="s">
        <v>2880</v>
      </c>
      <c r="C2550" s="34" t="s">
        <v>96</v>
      </c>
      <c r="D2550" s="34" t="s">
        <v>96</v>
      </c>
      <c r="E2550" s="33">
        <v>14663705.619999999</v>
      </c>
      <c r="F2550" s="33">
        <v>936271.75</v>
      </c>
      <c r="G2550" s="33"/>
      <c r="H2550" s="33">
        <f t="shared" si="39"/>
        <v>15599977.369999999</v>
      </c>
    </row>
    <row r="2551" spans="1:8" x14ac:dyDescent="0.25">
      <c r="A2551" s="143" t="s">
        <v>6890</v>
      </c>
      <c r="B2551" s="34" t="s">
        <v>2881</v>
      </c>
      <c r="C2551" s="34" t="s">
        <v>96</v>
      </c>
      <c r="D2551" s="34" t="s">
        <v>96</v>
      </c>
      <c r="E2551" s="33">
        <v>15080</v>
      </c>
      <c r="F2551" s="33">
        <v>16716.5</v>
      </c>
      <c r="G2551" s="33"/>
      <c r="H2551" s="33">
        <f t="shared" si="39"/>
        <v>31796.5</v>
      </c>
    </row>
    <row r="2552" spans="1:8" x14ac:dyDescent="0.25">
      <c r="A2552" s="143" t="s">
        <v>6891</v>
      </c>
      <c r="B2552" s="34" t="s">
        <v>2882</v>
      </c>
      <c r="C2552" s="34" t="s">
        <v>96</v>
      </c>
      <c r="D2552" s="34" t="s">
        <v>96</v>
      </c>
      <c r="E2552" s="33">
        <v>921017.26</v>
      </c>
      <c r="F2552" s="33"/>
      <c r="G2552" s="33"/>
      <c r="H2552" s="33">
        <f t="shared" si="39"/>
        <v>921017.26</v>
      </c>
    </row>
    <row r="2553" spans="1:8" x14ac:dyDescent="0.25">
      <c r="A2553" s="143" t="s">
        <v>6892</v>
      </c>
      <c r="B2553" s="34" t="s">
        <v>2883</v>
      </c>
      <c r="C2553" s="34" t="s">
        <v>96</v>
      </c>
      <c r="D2553" s="34" t="s">
        <v>96</v>
      </c>
      <c r="E2553" s="33">
        <v>7249809.6699999999</v>
      </c>
      <c r="F2553" s="33">
        <v>3987790.34</v>
      </c>
      <c r="G2553" s="33"/>
      <c r="H2553" s="33">
        <f t="shared" si="39"/>
        <v>11237600.01</v>
      </c>
    </row>
    <row r="2554" spans="1:8" x14ac:dyDescent="0.25">
      <c r="A2554" s="143" t="s">
        <v>4638</v>
      </c>
      <c r="B2554" s="34" t="s">
        <v>361</v>
      </c>
      <c r="C2554" s="34" t="s">
        <v>96</v>
      </c>
      <c r="D2554" s="34" t="s">
        <v>96</v>
      </c>
      <c r="E2554" s="33">
        <v>5032547.57</v>
      </c>
      <c r="F2554" s="33">
        <v>1626.24</v>
      </c>
      <c r="G2554" s="33"/>
      <c r="H2554" s="33">
        <f t="shared" si="39"/>
        <v>5034173.8100000005</v>
      </c>
    </row>
    <row r="2555" spans="1:8" x14ac:dyDescent="0.25">
      <c r="A2555" s="143" t="s">
        <v>6893</v>
      </c>
      <c r="B2555" s="34" t="s">
        <v>2884</v>
      </c>
      <c r="C2555" s="34" t="s">
        <v>96</v>
      </c>
      <c r="D2555" s="34" t="s">
        <v>96</v>
      </c>
      <c r="E2555" s="33">
        <v>3110342.99</v>
      </c>
      <c r="F2555" s="33">
        <v>605378.74</v>
      </c>
      <c r="G2555" s="33"/>
      <c r="H2555" s="33">
        <f t="shared" si="39"/>
        <v>3715721.7300000004</v>
      </c>
    </row>
    <row r="2556" spans="1:8" x14ac:dyDescent="0.25">
      <c r="A2556" s="143" t="s">
        <v>6894</v>
      </c>
      <c r="B2556" s="34" t="s">
        <v>429</v>
      </c>
      <c r="C2556" s="34" t="s">
        <v>96</v>
      </c>
      <c r="D2556" s="34" t="s">
        <v>96</v>
      </c>
      <c r="E2556" s="33">
        <v>24842951.739999998</v>
      </c>
      <c r="F2556" s="33"/>
      <c r="G2556" s="33"/>
      <c r="H2556" s="33">
        <f t="shared" si="39"/>
        <v>24842951.739999998</v>
      </c>
    </row>
    <row r="2557" spans="1:8" x14ac:dyDescent="0.25">
      <c r="A2557" s="143" t="s">
        <v>4639</v>
      </c>
      <c r="B2557" s="34" t="s">
        <v>2885</v>
      </c>
      <c r="C2557" s="34" t="s">
        <v>96</v>
      </c>
      <c r="D2557" s="34" t="s">
        <v>96</v>
      </c>
      <c r="E2557" s="33">
        <v>2844511.5</v>
      </c>
      <c r="F2557" s="33">
        <v>174751.86</v>
      </c>
      <c r="G2557" s="33"/>
      <c r="H2557" s="33">
        <f t="shared" si="39"/>
        <v>3019263.36</v>
      </c>
    </row>
    <row r="2558" spans="1:8" x14ac:dyDescent="0.25">
      <c r="A2558" s="143" t="s">
        <v>6895</v>
      </c>
      <c r="B2558" s="34" t="s">
        <v>2886</v>
      </c>
      <c r="C2558" s="34" t="s">
        <v>96</v>
      </c>
      <c r="D2558" s="34" t="s">
        <v>96</v>
      </c>
      <c r="E2558" s="33">
        <v>2510149.75</v>
      </c>
      <c r="F2558" s="33">
        <v>154460.29</v>
      </c>
      <c r="G2558" s="33"/>
      <c r="H2558" s="33">
        <f t="shared" si="39"/>
        <v>2664610.04</v>
      </c>
    </row>
    <row r="2559" spans="1:8" x14ac:dyDescent="0.25">
      <c r="A2559" s="143" t="s">
        <v>4509</v>
      </c>
      <c r="B2559" s="34" t="s">
        <v>2887</v>
      </c>
      <c r="C2559" s="34" t="s">
        <v>96</v>
      </c>
      <c r="D2559" s="34" t="s">
        <v>96</v>
      </c>
      <c r="E2559" s="33">
        <v>10686088.779999999</v>
      </c>
      <c r="F2559" s="33"/>
      <c r="G2559" s="33"/>
      <c r="H2559" s="33">
        <f t="shared" si="39"/>
        <v>10686088.779999999</v>
      </c>
    </row>
    <row r="2560" spans="1:8" x14ac:dyDescent="0.25">
      <c r="A2560" s="143" t="s">
        <v>4410</v>
      </c>
      <c r="B2560" s="34" t="s">
        <v>462</v>
      </c>
      <c r="C2560" s="34" t="s">
        <v>96</v>
      </c>
      <c r="D2560" s="34" t="s">
        <v>96</v>
      </c>
      <c r="E2560" s="33">
        <v>5468127.0499999989</v>
      </c>
      <c r="F2560" s="33">
        <v>797995.39</v>
      </c>
      <c r="G2560" s="33"/>
      <c r="H2560" s="33">
        <f t="shared" si="39"/>
        <v>6266122.4399999985</v>
      </c>
    </row>
    <row r="2561" spans="1:8" x14ac:dyDescent="0.25">
      <c r="A2561" s="143" t="s">
        <v>6896</v>
      </c>
      <c r="B2561" s="34" t="s">
        <v>2888</v>
      </c>
      <c r="C2561" s="34" t="s">
        <v>96</v>
      </c>
      <c r="D2561" s="34" t="s">
        <v>96</v>
      </c>
      <c r="E2561" s="33">
        <v>3803251.8600000003</v>
      </c>
      <c r="F2561" s="33">
        <v>4851445.37</v>
      </c>
      <c r="G2561" s="33"/>
      <c r="H2561" s="33">
        <f t="shared" si="39"/>
        <v>8654697.2300000004</v>
      </c>
    </row>
    <row r="2562" spans="1:8" x14ac:dyDescent="0.25">
      <c r="A2562" s="143" t="s">
        <v>4640</v>
      </c>
      <c r="B2562" s="34" t="s">
        <v>96</v>
      </c>
      <c r="C2562" s="34" t="s">
        <v>96</v>
      </c>
      <c r="D2562" s="34" t="s">
        <v>96</v>
      </c>
      <c r="E2562" s="33">
        <v>41595615.00999999</v>
      </c>
      <c r="F2562" s="33"/>
      <c r="G2562" s="33"/>
      <c r="H2562" s="33">
        <f t="shared" si="39"/>
        <v>41595615.00999999</v>
      </c>
    </row>
    <row r="2563" spans="1:8" x14ac:dyDescent="0.25">
      <c r="A2563" s="143" t="s">
        <v>6897</v>
      </c>
      <c r="B2563" s="34" t="s">
        <v>2889</v>
      </c>
      <c r="C2563" s="34" t="s">
        <v>96</v>
      </c>
      <c r="D2563" s="34" t="s">
        <v>96</v>
      </c>
      <c r="E2563" s="33">
        <v>639623.18000000005</v>
      </c>
      <c r="F2563" s="33">
        <v>3519.51</v>
      </c>
      <c r="G2563" s="33"/>
      <c r="H2563" s="33">
        <f t="shared" si="39"/>
        <v>643142.69000000006</v>
      </c>
    </row>
    <row r="2564" spans="1:8" x14ac:dyDescent="0.25">
      <c r="A2564" s="143" t="s">
        <v>6898</v>
      </c>
      <c r="B2564" s="34" t="s">
        <v>2890</v>
      </c>
      <c r="C2564" s="34" t="s">
        <v>96</v>
      </c>
      <c r="D2564" s="34" t="s">
        <v>96</v>
      </c>
      <c r="E2564" s="33">
        <v>680203.79</v>
      </c>
      <c r="F2564" s="33"/>
      <c r="G2564" s="33"/>
      <c r="H2564" s="33">
        <f t="shared" si="39"/>
        <v>680203.79</v>
      </c>
    </row>
    <row r="2565" spans="1:8" x14ac:dyDescent="0.25">
      <c r="A2565" s="143" t="s">
        <v>6899</v>
      </c>
      <c r="B2565" s="34" t="s">
        <v>2891</v>
      </c>
      <c r="C2565" s="34" t="s">
        <v>96</v>
      </c>
      <c r="D2565" s="34" t="s">
        <v>96</v>
      </c>
      <c r="E2565" s="33">
        <v>7832076.4700000007</v>
      </c>
      <c r="F2565" s="33">
        <v>861904.34</v>
      </c>
      <c r="G2565" s="33"/>
      <c r="H2565" s="33">
        <f t="shared" si="39"/>
        <v>8693980.8100000005</v>
      </c>
    </row>
    <row r="2566" spans="1:8" x14ac:dyDescent="0.25">
      <c r="A2566" s="143" t="s">
        <v>6900</v>
      </c>
      <c r="B2566" s="34" t="s">
        <v>2892</v>
      </c>
      <c r="C2566" s="34" t="s">
        <v>96</v>
      </c>
      <c r="D2566" s="34" t="s">
        <v>96</v>
      </c>
      <c r="E2566" s="33">
        <v>396655.22</v>
      </c>
      <c r="F2566" s="33">
        <v>28868.92</v>
      </c>
      <c r="G2566" s="33"/>
      <c r="H2566" s="33">
        <f t="shared" ref="H2566:H2629" si="40">E2566+F2566+G2566</f>
        <v>425524.13999999996</v>
      </c>
    </row>
    <row r="2567" spans="1:8" x14ac:dyDescent="0.25">
      <c r="A2567" s="143" t="s">
        <v>6901</v>
      </c>
      <c r="B2567" s="34" t="s">
        <v>2893</v>
      </c>
      <c r="C2567" s="34" t="s">
        <v>96</v>
      </c>
      <c r="D2567" s="34" t="s">
        <v>96</v>
      </c>
      <c r="E2567" s="33">
        <v>6421188.25</v>
      </c>
      <c r="F2567" s="33"/>
      <c r="G2567" s="33"/>
      <c r="H2567" s="33">
        <f t="shared" si="40"/>
        <v>6421188.25</v>
      </c>
    </row>
    <row r="2568" spans="1:8" x14ac:dyDescent="0.25">
      <c r="A2568" s="143" t="s">
        <v>6902</v>
      </c>
      <c r="B2568" s="34" t="s">
        <v>2894</v>
      </c>
      <c r="C2568" s="34" t="s">
        <v>96</v>
      </c>
      <c r="D2568" s="34" t="s">
        <v>96</v>
      </c>
      <c r="E2568" s="33">
        <v>17376606.57</v>
      </c>
      <c r="F2568" s="33">
        <v>7689278.1799999997</v>
      </c>
      <c r="G2568" s="33"/>
      <c r="H2568" s="33">
        <f t="shared" si="40"/>
        <v>25065884.75</v>
      </c>
    </row>
    <row r="2569" spans="1:8" x14ac:dyDescent="0.25">
      <c r="A2569" s="143" t="s">
        <v>6903</v>
      </c>
      <c r="B2569" s="34" t="s">
        <v>2895</v>
      </c>
      <c r="C2569" s="34" t="s">
        <v>96</v>
      </c>
      <c r="D2569" s="34" t="s">
        <v>96</v>
      </c>
      <c r="E2569" s="33">
        <v>16912561.779999997</v>
      </c>
      <c r="F2569" s="33">
        <v>5833608.7199999997</v>
      </c>
      <c r="G2569" s="33"/>
      <c r="H2569" s="33">
        <f t="shared" si="40"/>
        <v>22746170.499999996</v>
      </c>
    </row>
    <row r="2570" spans="1:8" x14ac:dyDescent="0.25">
      <c r="A2570" s="143" t="s">
        <v>6904</v>
      </c>
      <c r="B2570" s="34" t="s">
        <v>2896</v>
      </c>
      <c r="C2570" s="34" t="s">
        <v>96</v>
      </c>
      <c r="D2570" s="34" t="s">
        <v>96</v>
      </c>
      <c r="E2570" s="33">
        <v>7376058.7999999998</v>
      </c>
      <c r="F2570" s="33"/>
      <c r="G2570" s="33"/>
      <c r="H2570" s="33">
        <f t="shared" si="40"/>
        <v>7376058.7999999998</v>
      </c>
    </row>
    <row r="2571" spans="1:8" x14ac:dyDescent="0.25">
      <c r="A2571" s="143" t="s">
        <v>4411</v>
      </c>
      <c r="B2571" s="34" t="s">
        <v>463</v>
      </c>
      <c r="C2571" s="34" t="s">
        <v>96</v>
      </c>
      <c r="D2571" s="34" t="s">
        <v>96</v>
      </c>
      <c r="E2571" s="33">
        <v>29658929.499999996</v>
      </c>
      <c r="F2571" s="33">
        <v>5590966.9800000004</v>
      </c>
      <c r="G2571" s="33"/>
      <c r="H2571" s="33">
        <f t="shared" si="40"/>
        <v>35249896.479999997</v>
      </c>
    </row>
    <row r="2572" spans="1:8" x14ac:dyDescent="0.25">
      <c r="A2572" s="143" t="s">
        <v>4424</v>
      </c>
      <c r="B2572" s="34" t="s">
        <v>2897</v>
      </c>
      <c r="C2572" s="34" t="s">
        <v>96</v>
      </c>
      <c r="D2572" s="34" t="s">
        <v>96</v>
      </c>
      <c r="E2572" s="33">
        <v>8999802.9699999988</v>
      </c>
      <c r="F2572" s="33">
        <v>2025841.79</v>
      </c>
      <c r="G2572" s="33"/>
      <c r="H2572" s="33">
        <f t="shared" si="40"/>
        <v>11025644.759999998</v>
      </c>
    </row>
    <row r="2573" spans="1:8" x14ac:dyDescent="0.25">
      <c r="A2573" s="143" t="s">
        <v>6905</v>
      </c>
      <c r="B2573" s="34" t="s">
        <v>2898</v>
      </c>
      <c r="C2573" s="34" t="s">
        <v>96</v>
      </c>
      <c r="D2573" s="34" t="s">
        <v>96</v>
      </c>
      <c r="E2573" s="33">
        <v>6290989.7999999998</v>
      </c>
      <c r="F2573" s="33">
        <v>1555855.24</v>
      </c>
      <c r="G2573" s="33"/>
      <c r="H2573" s="33">
        <f t="shared" si="40"/>
        <v>7846845.04</v>
      </c>
    </row>
    <row r="2574" spans="1:8" x14ac:dyDescent="0.25">
      <c r="A2574" s="143" t="s">
        <v>6906</v>
      </c>
      <c r="B2574" s="34" t="s">
        <v>2899</v>
      </c>
      <c r="C2574" s="34" t="s">
        <v>96</v>
      </c>
      <c r="D2574" s="34" t="s">
        <v>96</v>
      </c>
      <c r="E2574" s="33"/>
      <c r="F2574" s="33">
        <v>277739.03999999998</v>
      </c>
      <c r="G2574" s="33"/>
      <c r="H2574" s="33">
        <f t="shared" si="40"/>
        <v>277739.03999999998</v>
      </c>
    </row>
    <row r="2575" spans="1:8" x14ac:dyDescent="0.25">
      <c r="A2575" s="143" t="s">
        <v>6907</v>
      </c>
      <c r="B2575" s="34" t="s">
        <v>2900</v>
      </c>
      <c r="C2575" s="34" t="s">
        <v>96</v>
      </c>
      <c r="D2575" s="34" t="s">
        <v>96</v>
      </c>
      <c r="E2575" s="33">
        <v>4648121.01</v>
      </c>
      <c r="F2575" s="33"/>
      <c r="G2575" s="33"/>
      <c r="H2575" s="33">
        <f t="shared" si="40"/>
        <v>4648121.01</v>
      </c>
    </row>
    <row r="2576" spans="1:8" x14ac:dyDescent="0.25">
      <c r="A2576" s="143" t="s">
        <v>6908</v>
      </c>
      <c r="B2576" s="34" t="s">
        <v>2901</v>
      </c>
      <c r="C2576" s="34" t="s">
        <v>96</v>
      </c>
      <c r="D2576" s="34" t="s">
        <v>96</v>
      </c>
      <c r="E2576" s="33">
        <v>7906262.3900000006</v>
      </c>
      <c r="F2576" s="33"/>
      <c r="G2576" s="33"/>
      <c r="H2576" s="33">
        <f t="shared" si="40"/>
        <v>7906262.3900000006</v>
      </c>
    </row>
    <row r="2577" spans="1:8" x14ac:dyDescent="0.25">
      <c r="A2577" s="143" t="s">
        <v>6909</v>
      </c>
      <c r="B2577" s="34" t="s">
        <v>430</v>
      </c>
      <c r="C2577" s="34" t="s">
        <v>431</v>
      </c>
      <c r="D2577" s="34" t="s">
        <v>431</v>
      </c>
      <c r="E2577" s="33"/>
      <c r="F2577" s="33">
        <v>41300.17</v>
      </c>
      <c r="G2577" s="33"/>
      <c r="H2577" s="33">
        <f t="shared" si="40"/>
        <v>41300.17</v>
      </c>
    </row>
    <row r="2578" spans="1:8" x14ac:dyDescent="0.25">
      <c r="A2578" s="143" t="s">
        <v>6910</v>
      </c>
      <c r="B2578" s="34" t="s">
        <v>432</v>
      </c>
      <c r="C2578" s="34" t="s">
        <v>431</v>
      </c>
      <c r="D2578" s="34" t="s">
        <v>431</v>
      </c>
      <c r="E2578" s="33"/>
      <c r="F2578" s="33">
        <v>89015.83</v>
      </c>
      <c r="G2578" s="33"/>
      <c r="H2578" s="33">
        <f t="shared" si="40"/>
        <v>89015.83</v>
      </c>
    </row>
    <row r="2579" spans="1:8" x14ac:dyDescent="0.25">
      <c r="A2579" s="143" t="s">
        <v>6911</v>
      </c>
      <c r="B2579" s="34" t="s">
        <v>433</v>
      </c>
      <c r="C2579" s="34" t="s">
        <v>431</v>
      </c>
      <c r="D2579" s="34" t="s">
        <v>431</v>
      </c>
      <c r="E2579" s="33"/>
      <c r="F2579" s="33">
        <v>354118.3</v>
      </c>
      <c r="G2579" s="33"/>
      <c r="H2579" s="33">
        <f t="shared" si="40"/>
        <v>354118.3</v>
      </c>
    </row>
    <row r="2580" spans="1:8" x14ac:dyDescent="0.25">
      <c r="A2580" s="143" t="s">
        <v>6912</v>
      </c>
      <c r="B2580" s="34" t="s">
        <v>434</v>
      </c>
      <c r="C2580" s="34" t="s">
        <v>431</v>
      </c>
      <c r="D2580" s="34" t="s">
        <v>431</v>
      </c>
      <c r="E2580" s="33"/>
      <c r="F2580" s="33">
        <v>100580.05</v>
      </c>
      <c r="G2580" s="33"/>
      <c r="H2580" s="33">
        <f t="shared" si="40"/>
        <v>100580.05</v>
      </c>
    </row>
    <row r="2581" spans="1:8" x14ac:dyDescent="0.25">
      <c r="A2581" s="143" t="s">
        <v>6913</v>
      </c>
      <c r="B2581" s="34" t="s">
        <v>435</v>
      </c>
      <c r="C2581" s="34" t="s">
        <v>431</v>
      </c>
      <c r="D2581" s="34" t="s">
        <v>431</v>
      </c>
      <c r="E2581" s="33"/>
      <c r="F2581" s="33">
        <v>330024.57</v>
      </c>
      <c r="G2581" s="33"/>
      <c r="H2581" s="33">
        <f t="shared" si="40"/>
        <v>330024.57</v>
      </c>
    </row>
    <row r="2582" spans="1:8" x14ac:dyDescent="0.25">
      <c r="A2582" s="143" t="s">
        <v>6914</v>
      </c>
      <c r="B2582" s="34" t="s">
        <v>436</v>
      </c>
      <c r="C2582" s="34" t="s">
        <v>431</v>
      </c>
      <c r="D2582" s="34" t="s">
        <v>431</v>
      </c>
      <c r="E2582" s="33"/>
      <c r="F2582" s="33">
        <v>241200</v>
      </c>
      <c r="G2582" s="33"/>
      <c r="H2582" s="33">
        <f t="shared" si="40"/>
        <v>241200</v>
      </c>
    </row>
    <row r="2583" spans="1:8" x14ac:dyDescent="0.25">
      <c r="A2583" s="143"/>
      <c r="B2583" s="34" t="s">
        <v>2902</v>
      </c>
      <c r="C2583" s="34" t="s">
        <v>437</v>
      </c>
      <c r="D2583" s="43" t="s">
        <v>92</v>
      </c>
      <c r="E2583" s="33">
        <v>3537337.14</v>
      </c>
      <c r="F2583" s="33"/>
      <c r="G2583" s="33"/>
      <c r="H2583" s="33">
        <f t="shared" si="40"/>
        <v>3537337.14</v>
      </c>
    </row>
    <row r="2584" spans="1:8" x14ac:dyDescent="0.25">
      <c r="A2584" s="143" t="s">
        <v>6915</v>
      </c>
      <c r="B2584" s="34" t="s">
        <v>2903</v>
      </c>
      <c r="C2584" s="34" t="s">
        <v>437</v>
      </c>
      <c r="D2584" s="43" t="s">
        <v>92</v>
      </c>
      <c r="E2584" s="33">
        <v>2264057.7000000002</v>
      </c>
      <c r="F2584" s="33">
        <v>1438870.72</v>
      </c>
      <c r="G2584" s="33"/>
      <c r="H2584" s="33">
        <f t="shared" si="40"/>
        <v>3702928.42</v>
      </c>
    </row>
    <row r="2585" spans="1:8" x14ac:dyDescent="0.25">
      <c r="A2585" s="143" t="s">
        <v>6916</v>
      </c>
      <c r="B2585" s="34" t="s">
        <v>2904</v>
      </c>
      <c r="C2585" s="34" t="s">
        <v>437</v>
      </c>
      <c r="D2585" s="43" t="s">
        <v>92</v>
      </c>
      <c r="E2585" s="33">
        <v>75210.7</v>
      </c>
      <c r="F2585" s="33"/>
      <c r="G2585" s="33"/>
      <c r="H2585" s="33">
        <f t="shared" si="40"/>
        <v>75210.7</v>
      </c>
    </row>
    <row r="2586" spans="1:8" x14ac:dyDescent="0.25">
      <c r="A2586" s="143" t="s">
        <v>6917</v>
      </c>
      <c r="B2586" s="34" t="s">
        <v>2905</v>
      </c>
      <c r="C2586" s="34" t="s">
        <v>437</v>
      </c>
      <c r="D2586" s="43" t="s">
        <v>92</v>
      </c>
      <c r="E2586" s="33">
        <v>597348.09</v>
      </c>
      <c r="F2586" s="33"/>
      <c r="G2586" s="33"/>
      <c r="H2586" s="33">
        <f t="shared" si="40"/>
        <v>597348.09</v>
      </c>
    </row>
    <row r="2587" spans="1:8" x14ac:dyDescent="0.25">
      <c r="A2587" s="143" t="s">
        <v>6918</v>
      </c>
      <c r="B2587" s="34" t="s">
        <v>2906</v>
      </c>
      <c r="C2587" s="34" t="s">
        <v>437</v>
      </c>
      <c r="D2587" s="43" t="s">
        <v>92</v>
      </c>
      <c r="E2587" s="33">
        <v>160134.13</v>
      </c>
      <c r="F2587" s="33"/>
      <c r="G2587" s="33"/>
      <c r="H2587" s="33">
        <f t="shared" si="40"/>
        <v>160134.13</v>
      </c>
    </row>
    <row r="2588" spans="1:8" x14ac:dyDescent="0.25">
      <c r="A2588" s="143"/>
      <c r="B2588" s="32" t="s">
        <v>438</v>
      </c>
      <c r="C2588" s="34" t="s">
        <v>437</v>
      </c>
      <c r="D2588" s="43" t="s">
        <v>92</v>
      </c>
      <c r="E2588" s="33"/>
      <c r="F2588" s="33">
        <v>157410.57999999999</v>
      </c>
      <c r="G2588" s="33"/>
      <c r="H2588" s="33">
        <f t="shared" si="40"/>
        <v>157410.57999999999</v>
      </c>
    </row>
    <row r="2589" spans="1:8" x14ac:dyDescent="0.25">
      <c r="A2589" s="143" t="s">
        <v>6919</v>
      </c>
      <c r="B2589" s="34" t="s">
        <v>2907</v>
      </c>
      <c r="C2589" s="34" t="s">
        <v>437</v>
      </c>
      <c r="D2589" s="43" t="s">
        <v>92</v>
      </c>
      <c r="E2589" s="33">
        <v>154451.71</v>
      </c>
      <c r="F2589" s="33"/>
      <c r="G2589" s="33"/>
      <c r="H2589" s="33">
        <f t="shared" si="40"/>
        <v>154451.71</v>
      </c>
    </row>
    <row r="2590" spans="1:8" x14ac:dyDescent="0.25">
      <c r="A2590" s="143" t="s">
        <v>6920</v>
      </c>
      <c r="B2590" s="34" t="s">
        <v>2908</v>
      </c>
      <c r="C2590" s="34" t="s">
        <v>437</v>
      </c>
      <c r="D2590" s="43" t="s">
        <v>92</v>
      </c>
      <c r="E2590" s="33">
        <v>222129.95</v>
      </c>
      <c r="F2590" s="33"/>
      <c r="G2590" s="33"/>
      <c r="H2590" s="33">
        <f t="shared" si="40"/>
        <v>222129.95</v>
      </c>
    </row>
    <row r="2591" spans="1:8" x14ac:dyDescent="0.25">
      <c r="A2591" s="143" t="s">
        <v>6921</v>
      </c>
      <c r="B2591" s="34" t="s">
        <v>2909</v>
      </c>
      <c r="C2591" s="34" t="s">
        <v>437</v>
      </c>
      <c r="D2591" s="43" t="s">
        <v>92</v>
      </c>
      <c r="E2591" s="33">
        <v>415668.33</v>
      </c>
      <c r="F2591" s="33"/>
      <c r="G2591" s="33"/>
      <c r="H2591" s="33">
        <f t="shared" si="40"/>
        <v>415668.33</v>
      </c>
    </row>
    <row r="2592" spans="1:8" x14ac:dyDescent="0.25">
      <c r="A2592" s="143" t="s">
        <v>6922</v>
      </c>
      <c r="B2592" s="34" t="s">
        <v>2910</v>
      </c>
      <c r="C2592" s="34" t="s">
        <v>437</v>
      </c>
      <c r="D2592" s="43" t="s">
        <v>92</v>
      </c>
      <c r="E2592" s="33">
        <v>10.44</v>
      </c>
      <c r="F2592" s="33"/>
      <c r="G2592" s="33"/>
      <c r="H2592" s="33">
        <f t="shared" si="40"/>
        <v>10.44</v>
      </c>
    </row>
    <row r="2593" spans="1:8" x14ac:dyDescent="0.25">
      <c r="A2593" s="143" t="s">
        <v>6923</v>
      </c>
      <c r="B2593" s="34" t="s">
        <v>2911</v>
      </c>
      <c r="C2593" s="34" t="s">
        <v>437</v>
      </c>
      <c r="D2593" s="43" t="s">
        <v>92</v>
      </c>
      <c r="E2593" s="33">
        <v>150084.95000000001</v>
      </c>
      <c r="F2593" s="33"/>
      <c r="G2593" s="33"/>
      <c r="H2593" s="33">
        <f t="shared" si="40"/>
        <v>150084.95000000001</v>
      </c>
    </row>
    <row r="2594" spans="1:8" x14ac:dyDescent="0.25">
      <c r="A2594" s="143" t="s">
        <v>6924</v>
      </c>
      <c r="B2594" s="34" t="s">
        <v>204</v>
      </c>
      <c r="C2594" s="34" t="s">
        <v>437</v>
      </c>
      <c r="D2594" s="43" t="s">
        <v>92</v>
      </c>
      <c r="E2594" s="33">
        <v>1361045.5</v>
      </c>
      <c r="F2594" s="33">
        <v>241078.86</v>
      </c>
      <c r="G2594" s="33"/>
      <c r="H2594" s="33">
        <f t="shared" si="40"/>
        <v>1602124.3599999999</v>
      </c>
    </row>
    <row r="2595" spans="1:8" x14ac:dyDescent="0.25">
      <c r="A2595" s="143" t="s">
        <v>6925</v>
      </c>
      <c r="B2595" s="34" t="s">
        <v>2912</v>
      </c>
      <c r="C2595" s="34" t="s">
        <v>437</v>
      </c>
      <c r="D2595" s="43" t="s">
        <v>92</v>
      </c>
      <c r="E2595" s="33">
        <v>189612.01</v>
      </c>
      <c r="F2595" s="33"/>
      <c r="G2595" s="33"/>
      <c r="H2595" s="33">
        <f t="shared" si="40"/>
        <v>189612.01</v>
      </c>
    </row>
    <row r="2596" spans="1:8" x14ac:dyDescent="0.25">
      <c r="A2596" s="143" t="s">
        <v>6926</v>
      </c>
      <c r="B2596" s="34" t="s">
        <v>2913</v>
      </c>
      <c r="C2596" s="34" t="s">
        <v>437</v>
      </c>
      <c r="D2596" s="43" t="s">
        <v>92</v>
      </c>
      <c r="E2596" s="33">
        <v>914938.32000000007</v>
      </c>
      <c r="F2596" s="33">
        <v>9022.57</v>
      </c>
      <c r="G2596" s="33"/>
      <c r="H2596" s="33">
        <f t="shared" si="40"/>
        <v>923960.89</v>
      </c>
    </row>
    <row r="2597" spans="1:8" x14ac:dyDescent="0.25">
      <c r="A2597" s="143" t="s">
        <v>6927</v>
      </c>
      <c r="B2597" s="34" t="s">
        <v>2914</v>
      </c>
      <c r="C2597" s="34" t="s">
        <v>437</v>
      </c>
      <c r="D2597" s="43" t="s">
        <v>92</v>
      </c>
      <c r="E2597" s="33">
        <v>231518.73</v>
      </c>
      <c r="F2597" s="33"/>
      <c r="G2597" s="33"/>
      <c r="H2597" s="33">
        <f t="shared" si="40"/>
        <v>231518.73</v>
      </c>
    </row>
    <row r="2598" spans="1:8" x14ac:dyDescent="0.25">
      <c r="A2598" s="143" t="s">
        <v>6928</v>
      </c>
      <c r="B2598" s="34" t="s">
        <v>2915</v>
      </c>
      <c r="C2598" s="34" t="s">
        <v>437</v>
      </c>
      <c r="D2598" s="43" t="s">
        <v>92</v>
      </c>
      <c r="E2598" s="33">
        <v>246180.75</v>
      </c>
      <c r="F2598" s="33"/>
      <c r="G2598" s="33"/>
      <c r="H2598" s="33">
        <f t="shared" si="40"/>
        <v>246180.75</v>
      </c>
    </row>
    <row r="2599" spans="1:8" x14ac:dyDescent="0.25">
      <c r="A2599" s="143" t="s">
        <v>6929</v>
      </c>
      <c r="B2599" s="34" t="s">
        <v>2916</v>
      </c>
      <c r="C2599" s="34" t="s">
        <v>437</v>
      </c>
      <c r="D2599" s="43" t="s">
        <v>92</v>
      </c>
      <c r="E2599" s="33">
        <v>1634612.17</v>
      </c>
      <c r="F2599" s="33"/>
      <c r="G2599" s="33"/>
      <c r="H2599" s="33">
        <f t="shared" si="40"/>
        <v>1634612.17</v>
      </c>
    </row>
    <row r="2600" spans="1:8" x14ac:dyDescent="0.25">
      <c r="A2600" s="143" t="s">
        <v>6930</v>
      </c>
      <c r="B2600" s="34" t="s">
        <v>2917</v>
      </c>
      <c r="C2600" s="34" t="s">
        <v>437</v>
      </c>
      <c r="D2600" s="43" t="s">
        <v>92</v>
      </c>
      <c r="E2600" s="33">
        <v>249651.28</v>
      </c>
      <c r="F2600" s="33"/>
      <c r="G2600" s="33"/>
      <c r="H2600" s="33">
        <f t="shared" si="40"/>
        <v>249651.28</v>
      </c>
    </row>
    <row r="2601" spans="1:8" x14ac:dyDescent="0.25">
      <c r="A2601" s="143" t="s">
        <v>6931</v>
      </c>
      <c r="B2601" s="34" t="s">
        <v>2918</v>
      </c>
      <c r="C2601" s="34" t="s">
        <v>437</v>
      </c>
      <c r="D2601" s="43" t="s">
        <v>92</v>
      </c>
      <c r="E2601" s="33">
        <v>816.35</v>
      </c>
      <c r="F2601" s="33"/>
      <c r="G2601" s="33"/>
      <c r="H2601" s="33">
        <f t="shared" si="40"/>
        <v>816.35</v>
      </c>
    </row>
    <row r="2602" spans="1:8" x14ac:dyDescent="0.25">
      <c r="A2602" s="143" t="s">
        <v>6932</v>
      </c>
      <c r="B2602" s="34" t="s">
        <v>2919</v>
      </c>
      <c r="C2602" s="34" t="s">
        <v>437</v>
      </c>
      <c r="D2602" s="43" t="s">
        <v>92</v>
      </c>
      <c r="E2602" s="33">
        <v>397884.81</v>
      </c>
      <c r="F2602" s="33">
        <v>354.78</v>
      </c>
      <c r="G2602" s="33"/>
      <c r="H2602" s="33">
        <f t="shared" si="40"/>
        <v>398239.59</v>
      </c>
    </row>
    <row r="2603" spans="1:8" x14ac:dyDescent="0.25">
      <c r="A2603" s="143" t="s">
        <v>6933</v>
      </c>
      <c r="B2603" s="34" t="s">
        <v>2920</v>
      </c>
      <c r="C2603" s="34" t="s">
        <v>437</v>
      </c>
      <c r="D2603" s="43" t="s">
        <v>92</v>
      </c>
      <c r="E2603" s="33">
        <v>413508.34</v>
      </c>
      <c r="F2603" s="33"/>
      <c r="G2603" s="33"/>
      <c r="H2603" s="33">
        <f t="shared" si="40"/>
        <v>413508.34</v>
      </c>
    </row>
    <row r="2604" spans="1:8" x14ac:dyDescent="0.25">
      <c r="A2604" s="143" t="s">
        <v>6934</v>
      </c>
      <c r="B2604" s="34" t="s">
        <v>2921</v>
      </c>
      <c r="C2604" s="34" t="s">
        <v>437</v>
      </c>
      <c r="D2604" s="43" t="s">
        <v>92</v>
      </c>
      <c r="E2604" s="33">
        <v>135455.78</v>
      </c>
      <c r="F2604" s="33"/>
      <c r="G2604" s="33"/>
      <c r="H2604" s="33">
        <f t="shared" si="40"/>
        <v>135455.78</v>
      </c>
    </row>
    <row r="2605" spans="1:8" x14ac:dyDescent="0.25">
      <c r="A2605" s="143" t="s">
        <v>6935</v>
      </c>
      <c r="B2605" s="34" t="s">
        <v>2922</v>
      </c>
      <c r="C2605" s="34" t="s">
        <v>437</v>
      </c>
      <c r="D2605" s="43" t="s">
        <v>92</v>
      </c>
      <c r="E2605" s="33">
        <v>49987.1</v>
      </c>
      <c r="F2605" s="33"/>
      <c r="G2605" s="33"/>
      <c r="H2605" s="33">
        <f t="shared" si="40"/>
        <v>49987.1</v>
      </c>
    </row>
    <row r="2606" spans="1:8" x14ac:dyDescent="0.25">
      <c r="A2606" s="143" t="s">
        <v>6936</v>
      </c>
      <c r="B2606" s="34" t="s">
        <v>2923</v>
      </c>
      <c r="C2606" s="34" t="s">
        <v>437</v>
      </c>
      <c r="D2606" s="43" t="s">
        <v>92</v>
      </c>
      <c r="E2606" s="33">
        <v>3952113.71</v>
      </c>
      <c r="F2606" s="33">
        <v>1091966.6200000001</v>
      </c>
      <c r="G2606" s="33"/>
      <c r="H2606" s="33">
        <f t="shared" si="40"/>
        <v>5044080.33</v>
      </c>
    </row>
    <row r="2607" spans="1:8" x14ac:dyDescent="0.25">
      <c r="A2607" s="143" t="s">
        <v>6937</v>
      </c>
      <c r="B2607" s="34" t="s">
        <v>2924</v>
      </c>
      <c r="C2607" s="34" t="s">
        <v>437</v>
      </c>
      <c r="D2607" s="43" t="s">
        <v>92</v>
      </c>
      <c r="E2607" s="33">
        <v>90355.9</v>
      </c>
      <c r="F2607" s="33">
        <v>24879.72</v>
      </c>
      <c r="G2607" s="33"/>
      <c r="H2607" s="33">
        <f t="shared" si="40"/>
        <v>115235.62</v>
      </c>
    </row>
    <row r="2608" spans="1:8" x14ac:dyDescent="0.25">
      <c r="A2608" s="143" t="s">
        <v>6938</v>
      </c>
      <c r="B2608" s="34" t="s">
        <v>2925</v>
      </c>
      <c r="C2608" s="34" t="s">
        <v>437</v>
      </c>
      <c r="D2608" s="43" t="s">
        <v>92</v>
      </c>
      <c r="E2608" s="33">
        <v>576049.69999999995</v>
      </c>
      <c r="F2608" s="33">
        <v>552.99</v>
      </c>
      <c r="G2608" s="33"/>
      <c r="H2608" s="33">
        <f t="shared" si="40"/>
        <v>576602.68999999994</v>
      </c>
    </row>
    <row r="2609" spans="1:8" x14ac:dyDescent="0.25">
      <c r="A2609" s="143" t="s">
        <v>6939</v>
      </c>
      <c r="B2609" s="34" t="s">
        <v>2926</v>
      </c>
      <c r="C2609" s="34" t="s">
        <v>437</v>
      </c>
      <c r="D2609" s="43" t="s">
        <v>92</v>
      </c>
      <c r="E2609" s="33">
        <v>421328.31</v>
      </c>
      <c r="F2609" s="33"/>
      <c r="G2609" s="33"/>
      <c r="H2609" s="33">
        <f t="shared" si="40"/>
        <v>421328.31</v>
      </c>
    </row>
    <row r="2610" spans="1:8" x14ac:dyDescent="0.25">
      <c r="A2610" s="143" t="s">
        <v>6940</v>
      </c>
      <c r="B2610" s="34" t="s">
        <v>2927</v>
      </c>
      <c r="C2610" s="34" t="s">
        <v>437</v>
      </c>
      <c r="D2610" s="43" t="s">
        <v>92</v>
      </c>
      <c r="E2610" s="33">
        <v>604252.15999999992</v>
      </c>
      <c r="F2610" s="33"/>
      <c r="G2610" s="33"/>
      <c r="H2610" s="33">
        <f t="shared" si="40"/>
        <v>604252.15999999992</v>
      </c>
    </row>
    <row r="2611" spans="1:8" x14ac:dyDescent="0.25">
      <c r="A2611" s="143" t="s">
        <v>6941</v>
      </c>
      <c r="B2611" s="34" t="s">
        <v>2928</v>
      </c>
      <c r="C2611" s="34" t="s">
        <v>437</v>
      </c>
      <c r="D2611" s="43" t="s">
        <v>92</v>
      </c>
      <c r="E2611" s="33">
        <v>114792.48</v>
      </c>
      <c r="F2611" s="33"/>
      <c r="G2611" s="33"/>
      <c r="H2611" s="33">
        <f t="shared" si="40"/>
        <v>114792.48</v>
      </c>
    </row>
    <row r="2612" spans="1:8" x14ac:dyDescent="0.25">
      <c r="A2612" s="143" t="s">
        <v>6942</v>
      </c>
      <c r="B2612" s="34" t="s">
        <v>2929</v>
      </c>
      <c r="C2612" s="34" t="s">
        <v>437</v>
      </c>
      <c r="D2612" s="43" t="s">
        <v>92</v>
      </c>
      <c r="E2612" s="33">
        <v>157355.63999999998</v>
      </c>
      <c r="F2612" s="33"/>
      <c r="G2612" s="33"/>
      <c r="H2612" s="33">
        <f t="shared" si="40"/>
        <v>157355.63999999998</v>
      </c>
    </row>
    <row r="2613" spans="1:8" x14ac:dyDescent="0.25">
      <c r="A2613" s="143" t="s">
        <v>6943</v>
      </c>
      <c r="B2613" s="34" t="s">
        <v>2930</v>
      </c>
      <c r="C2613" s="34" t="s">
        <v>437</v>
      </c>
      <c r="D2613" s="43" t="s">
        <v>92</v>
      </c>
      <c r="E2613" s="33">
        <v>140735.29</v>
      </c>
      <c r="F2613" s="33"/>
      <c r="G2613" s="33"/>
      <c r="H2613" s="33">
        <f t="shared" si="40"/>
        <v>140735.29</v>
      </c>
    </row>
    <row r="2614" spans="1:8" x14ac:dyDescent="0.25">
      <c r="A2614" s="143" t="s">
        <v>6944</v>
      </c>
      <c r="B2614" s="34" t="s">
        <v>2931</v>
      </c>
      <c r="C2614" s="34" t="s">
        <v>437</v>
      </c>
      <c r="D2614" s="43" t="s">
        <v>92</v>
      </c>
      <c r="E2614" s="33">
        <v>676828.46</v>
      </c>
      <c r="F2614" s="33"/>
      <c r="G2614" s="33"/>
      <c r="H2614" s="33">
        <f t="shared" si="40"/>
        <v>676828.46</v>
      </c>
    </row>
    <row r="2615" spans="1:8" x14ac:dyDescent="0.25">
      <c r="A2615" s="143" t="s">
        <v>6945</v>
      </c>
      <c r="B2615" s="34" t="s">
        <v>2932</v>
      </c>
      <c r="C2615" s="34" t="s">
        <v>437</v>
      </c>
      <c r="D2615" s="43" t="s">
        <v>92</v>
      </c>
      <c r="E2615" s="33">
        <v>562538.31000000006</v>
      </c>
      <c r="F2615" s="33"/>
      <c r="G2615" s="33"/>
      <c r="H2615" s="33">
        <f t="shared" si="40"/>
        <v>562538.31000000006</v>
      </c>
    </row>
    <row r="2616" spans="1:8" x14ac:dyDescent="0.25">
      <c r="A2616" s="143" t="s">
        <v>6946</v>
      </c>
      <c r="B2616" s="34" t="s">
        <v>2933</v>
      </c>
      <c r="C2616" s="34" t="s">
        <v>437</v>
      </c>
      <c r="D2616" s="43" t="s">
        <v>92</v>
      </c>
      <c r="E2616" s="33">
        <v>108259.08</v>
      </c>
      <c r="F2616" s="33">
        <v>100000</v>
      </c>
      <c r="G2616" s="33"/>
      <c r="H2616" s="33">
        <f t="shared" si="40"/>
        <v>208259.08000000002</v>
      </c>
    </row>
    <row r="2617" spans="1:8" x14ac:dyDescent="0.25">
      <c r="A2617" s="143" t="s">
        <v>4507</v>
      </c>
      <c r="B2617" s="34" t="s">
        <v>351</v>
      </c>
      <c r="C2617" s="34" t="s">
        <v>437</v>
      </c>
      <c r="D2617" s="43" t="s">
        <v>92</v>
      </c>
      <c r="E2617" s="33">
        <v>416609.76</v>
      </c>
      <c r="F2617" s="33"/>
      <c r="G2617" s="33"/>
      <c r="H2617" s="33">
        <f t="shared" si="40"/>
        <v>416609.76</v>
      </c>
    </row>
    <row r="2618" spans="1:8" x14ac:dyDescent="0.25">
      <c r="A2618" s="143" t="s">
        <v>6947</v>
      </c>
      <c r="B2618" s="34" t="s">
        <v>2934</v>
      </c>
      <c r="C2618" s="34" t="s">
        <v>437</v>
      </c>
      <c r="D2618" s="43" t="s">
        <v>92</v>
      </c>
      <c r="E2618" s="33">
        <v>236044.06</v>
      </c>
      <c r="F2618" s="33"/>
      <c r="G2618" s="33"/>
      <c r="H2618" s="33">
        <f t="shared" si="40"/>
        <v>236044.06</v>
      </c>
    </row>
    <row r="2619" spans="1:8" x14ac:dyDescent="0.25">
      <c r="A2619" s="143" t="s">
        <v>4508</v>
      </c>
      <c r="B2619" s="34" t="s">
        <v>2935</v>
      </c>
      <c r="C2619" s="34" t="s">
        <v>437</v>
      </c>
      <c r="D2619" s="43" t="s">
        <v>92</v>
      </c>
      <c r="E2619" s="33">
        <v>377869.36</v>
      </c>
      <c r="F2619" s="33">
        <v>96155.48</v>
      </c>
      <c r="G2619" s="33"/>
      <c r="H2619" s="33">
        <f t="shared" si="40"/>
        <v>474024.83999999997</v>
      </c>
    </row>
    <row r="2620" spans="1:8" x14ac:dyDescent="0.25">
      <c r="A2620" s="143" t="s">
        <v>6948</v>
      </c>
      <c r="B2620" s="34" t="s">
        <v>2936</v>
      </c>
      <c r="C2620" s="34" t="s">
        <v>437</v>
      </c>
      <c r="D2620" s="43" t="s">
        <v>92</v>
      </c>
      <c r="E2620" s="33">
        <v>1332677.0900000001</v>
      </c>
      <c r="F2620" s="33">
        <v>840974.87</v>
      </c>
      <c r="G2620" s="33"/>
      <c r="H2620" s="33">
        <f t="shared" si="40"/>
        <v>2173651.96</v>
      </c>
    </row>
    <row r="2621" spans="1:8" x14ac:dyDescent="0.25">
      <c r="A2621" s="143" t="s">
        <v>6949</v>
      </c>
      <c r="B2621" s="34" t="s">
        <v>437</v>
      </c>
      <c r="C2621" s="34" t="s">
        <v>437</v>
      </c>
      <c r="D2621" s="43" t="s">
        <v>92</v>
      </c>
      <c r="E2621" s="33">
        <v>823330.56</v>
      </c>
      <c r="F2621" s="33"/>
      <c r="G2621" s="33"/>
      <c r="H2621" s="33">
        <f t="shared" si="40"/>
        <v>823330.56</v>
      </c>
    </row>
    <row r="2622" spans="1:8" x14ac:dyDescent="0.25">
      <c r="A2622" s="143" t="s">
        <v>6950</v>
      </c>
      <c r="B2622" s="34" t="s">
        <v>2937</v>
      </c>
      <c r="C2622" s="34" t="s">
        <v>437</v>
      </c>
      <c r="D2622" s="43" t="s">
        <v>92</v>
      </c>
      <c r="E2622" s="33">
        <v>156751.59</v>
      </c>
      <c r="F2622" s="33"/>
      <c r="G2622" s="33"/>
      <c r="H2622" s="33">
        <f t="shared" si="40"/>
        <v>156751.59</v>
      </c>
    </row>
    <row r="2623" spans="1:8" x14ac:dyDescent="0.25">
      <c r="A2623" s="143" t="s">
        <v>6951</v>
      </c>
      <c r="B2623" s="34" t="s">
        <v>2938</v>
      </c>
      <c r="C2623" s="34" t="s">
        <v>437</v>
      </c>
      <c r="D2623" s="43" t="s">
        <v>92</v>
      </c>
      <c r="E2623" s="33">
        <v>478636.46</v>
      </c>
      <c r="F2623" s="33"/>
      <c r="G2623" s="33"/>
      <c r="H2623" s="33">
        <f t="shared" si="40"/>
        <v>478636.46</v>
      </c>
    </row>
    <row r="2624" spans="1:8" x14ac:dyDescent="0.25">
      <c r="A2624" s="143" t="s">
        <v>6952</v>
      </c>
      <c r="B2624" s="34" t="s">
        <v>2939</v>
      </c>
      <c r="C2624" s="34" t="s">
        <v>437</v>
      </c>
      <c r="D2624" s="43" t="s">
        <v>92</v>
      </c>
      <c r="E2624" s="33">
        <v>537185.77</v>
      </c>
      <c r="F2624" s="33"/>
      <c r="G2624" s="33"/>
      <c r="H2624" s="33">
        <f t="shared" si="40"/>
        <v>537185.77</v>
      </c>
    </row>
    <row r="2625" spans="1:8" x14ac:dyDescent="0.25">
      <c r="A2625" s="143" t="s">
        <v>6953</v>
      </c>
      <c r="B2625" s="34" t="s">
        <v>2940</v>
      </c>
      <c r="C2625" s="34" t="s">
        <v>437</v>
      </c>
      <c r="D2625" s="43" t="s">
        <v>92</v>
      </c>
      <c r="E2625" s="33">
        <v>271366.36</v>
      </c>
      <c r="F2625" s="33">
        <v>109842.26</v>
      </c>
      <c r="G2625" s="33"/>
      <c r="H2625" s="33">
        <f t="shared" si="40"/>
        <v>381208.62</v>
      </c>
    </row>
    <row r="2626" spans="1:8" x14ac:dyDescent="0.25">
      <c r="A2626" s="143" t="s">
        <v>6954</v>
      </c>
      <c r="B2626" s="34" t="s">
        <v>2941</v>
      </c>
      <c r="C2626" s="34" t="s">
        <v>437</v>
      </c>
      <c r="D2626" s="43" t="s">
        <v>92</v>
      </c>
      <c r="E2626" s="33">
        <v>661177.16</v>
      </c>
      <c r="F2626" s="33"/>
      <c r="G2626" s="33"/>
      <c r="H2626" s="33">
        <f t="shared" si="40"/>
        <v>661177.16</v>
      </c>
    </row>
    <row r="2627" spans="1:8" x14ac:dyDescent="0.25">
      <c r="A2627" s="143" t="s">
        <v>6955</v>
      </c>
      <c r="B2627" s="34" t="s">
        <v>2942</v>
      </c>
      <c r="C2627" s="34" t="s">
        <v>437</v>
      </c>
      <c r="D2627" s="43" t="s">
        <v>92</v>
      </c>
      <c r="E2627" s="33">
        <v>149079.42000000001</v>
      </c>
      <c r="F2627" s="33"/>
      <c r="G2627" s="33"/>
      <c r="H2627" s="33">
        <f t="shared" si="40"/>
        <v>149079.42000000001</v>
      </c>
    </row>
    <row r="2628" spans="1:8" x14ac:dyDescent="0.25">
      <c r="A2628" s="143" t="s">
        <v>6956</v>
      </c>
      <c r="B2628" s="34" t="s">
        <v>2943</v>
      </c>
      <c r="C2628" s="34" t="s">
        <v>437</v>
      </c>
      <c r="D2628" s="43" t="s">
        <v>92</v>
      </c>
      <c r="E2628" s="33">
        <v>82801.100000000006</v>
      </c>
      <c r="F2628" s="33">
        <v>33913.5</v>
      </c>
      <c r="G2628" s="33"/>
      <c r="H2628" s="33">
        <f t="shared" si="40"/>
        <v>116714.6</v>
      </c>
    </row>
    <row r="2629" spans="1:8" x14ac:dyDescent="0.25">
      <c r="A2629" s="143" t="s">
        <v>6957</v>
      </c>
      <c r="B2629" s="34" t="s">
        <v>2944</v>
      </c>
      <c r="C2629" s="34" t="s">
        <v>437</v>
      </c>
      <c r="D2629" s="43" t="s">
        <v>92</v>
      </c>
      <c r="E2629" s="33">
        <v>576548.57000000007</v>
      </c>
      <c r="F2629" s="33">
        <v>64120.11</v>
      </c>
      <c r="G2629" s="33"/>
      <c r="H2629" s="33">
        <f t="shared" si="40"/>
        <v>640668.68000000005</v>
      </c>
    </row>
    <row r="2630" spans="1:8" x14ac:dyDescent="0.25">
      <c r="A2630" s="143" t="s">
        <v>6958</v>
      </c>
      <c r="B2630" s="34" t="s">
        <v>2945</v>
      </c>
      <c r="C2630" s="34" t="s">
        <v>437</v>
      </c>
      <c r="D2630" s="43" t="s">
        <v>92</v>
      </c>
      <c r="E2630" s="33">
        <v>2247285.9</v>
      </c>
      <c r="F2630" s="33">
        <v>349217.2</v>
      </c>
      <c r="G2630" s="33"/>
      <c r="H2630" s="33">
        <f t="shared" ref="H2630:H2693" si="41">E2630+F2630+G2630</f>
        <v>2596503.1</v>
      </c>
    </row>
    <row r="2631" spans="1:8" x14ac:dyDescent="0.25">
      <c r="A2631" s="143" t="s">
        <v>6959</v>
      </c>
      <c r="B2631" s="34" t="s">
        <v>2946</v>
      </c>
      <c r="C2631" s="34" t="s">
        <v>437</v>
      </c>
      <c r="D2631" s="43" t="s">
        <v>92</v>
      </c>
      <c r="E2631" s="33">
        <v>144748.39000000001</v>
      </c>
      <c r="F2631" s="33"/>
      <c r="G2631" s="33"/>
      <c r="H2631" s="33">
        <f t="shared" si="41"/>
        <v>144748.39000000001</v>
      </c>
    </row>
    <row r="2632" spans="1:8" x14ac:dyDescent="0.25">
      <c r="A2632" s="143" t="s">
        <v>6960</v>
      </c>
      <c r="B2632" s="34" t="s">
        <v>2947</v>
      </c>
      <c r="C2632" s="34" t="s">
        <v>437</v>
      </c>
      <c r="D2632" s="43" t="s">
        <v>92</v>
      </c>
      <c r="E2632" s="33">
        <v>922268.04</v>
      </c>
      <c r="F2632" s="33"/>
      <c r="G2632" s="33"/>
      <c r="H2632" s="33">
        <f t="shared" si="41"/>
        <v>922268.04</v>
      </c>
    </row>
    <row r="2633" spans="1:8" x14ac:dyDescent="0.25">
      <c r="A2633" s="143" t="s">
        <v>6961</v>
      </c>
      <c r="B2633" s="34" t="s">
        <v>2948</v>
      </c>
      <c r="C2633" s="34" t="s">
        <v>437</v>
      </c>
      <c r="D2633" s="43" t="s">
        <v>92</v>
      </c>
      <c r="E2633" s="33">
        <v>92053.65</v>
      </c>
      <c r="F2633" s="33"/>
      <c r="G2633" s="33"/>
      <c r="H2633" s="33">
        <f t="shared" si="41"/>
        <v>92053.65</v>
      </c>
    </row>
    <row r="2634" spans="1:8" x14ac:dyDescent="0.25">
      <c r="A2634" s="143" t="s">
        <v>6962</v>
      </c>
      <c r="B2634" s="34" t="s">
        <v>2949</v>
      </c>
      <c r="C2634" s="34" t="s">
        <v>437</v>
      </c>
      <c r="D2634" s="43" t="s">
        <v>92</v>
      </c>
      <c r="E2634" s="33">
        <v>480508.72</v>
      </c>
      <c r="F2634" s="33">
        <v>25.9</v>
      </c>
      <c r="G2634" s="33"/>
      <c r="H2634" s="33">
        <f t="shared" si="41"/>
        <v>480534.62</v>
      </c>
    </row>
    <row r="2635" spans="1:8" x14ac:dyDescent="0.25">
      <c r="A2635" s="143" t="s">
        <v>6963</v>
      </c>
      <c r="B2635" s="34" t="s">
        <v>2950</v>
      </c>
      <c r="C2635" s="34" t="s">
        <v>437</v>
      </c>
      <c r="D2635" s="43" t="s">
        <v>92</v>
      </c>
      <c r="E2635" s="33">
        <v>513552.31</v>
      </c>
      <c r="F2635" s="33"/>
      <c r="G2635" s="33"/>
      <c r="H2635" s="33">
        <f t="shared" si="41"/>
        <v>513552.31</v>
      </c>
    </row>
    <row r="2636" spans="1:8" x14ac:dyDescent="0.25">
      <c r="A2636" s="143" t="s">
        <v>6964</v>
      </c>
      <c r="B2636" s="34" t="s">
        <v>2951</v>
      </c>
      <c r="C2636" s="34" t="s">
        <v>437</v>
      </c>
      <c r="D2636" s="43" t="s">
        <v>92</v>
      </c>
      <c r="E2636" s="33">
        <v>68333.06</v>
      </c>
      <c r="F2636" s="33"/>
      <c r="G2636" s="33"/>
      <c r="H2636" s="33">
        <f t="shared" si="41"/>
        <v>68333.06</v>
      </c>
    </row>
    <row r="2637" spans="1:8" x14ac:dyDescent="0.25">
      <c r="A2637" s="143" t="s">
        <v>6965</v>
      </c>
      <c r="B2637" s="34" t="s">
        <v>2952</v>
      </c>
      <c r="C2637" s="34" t="s">
        <v>437</v>
      </c>
      <c r="D2637" s="43" t="s">
        <v>92</v>
      </c>
      <c r="E2637" s="33">
        <v>95093.14</v>
      </c>
      <c r="F2637" s="33"/>
      <c r="G2637" s="33"/>
      <c r="H2637" s="33">
        <f t="shared" si="41"/>
        <v>95093.14</v>
      </c>
    </row>
    <row r="2638" spans="1:8" x14ac:dyDescent="0.25">
      <c r="A2638" s="143" t="s">
        <v>6966</v>
      </c>
      <c r="B2638" s="34" t="s">
        <v>2953</v>
      </c>
      <c r="C2638" s="34" t="s">
        <v>437</v>
      </c>
      <c r="D2638" s="43" t="s">
        <v>92</v>
      </c>
      <c r="E2638" s="33">
        <v>1515917.28</v>
      </c>
      <c r="F2638" s="33"/>
      <c r="G2638" s="33"/>
      <c r="H2638" s="33">
        <f t="shared" si="41"/>
        <v>1515917.28</v>
      </c>
    </row>
    <row r="2639" spans="1:8" x14ac:dyDescent="0.25">
      <c r="A2639" s="143" t="s">
        <v>6967</v>
      </c>
      <c r="B2639" s="34" t="s">
        <v>2954</v>
      </c>
      <c r="C2639" s="34" t="s">
        <v>437</v>
      </c>
      <c r="D2639" s="43" t="s">
        <v>92</v>
      </c>
      <c r="E2639" s="33">
        <v>398262.45999999996</v>
      </c>
      <c r="F2639" s="33"/>
      <c r="G2639" s="33"/>
      <c r="H2639" s="33">
        <f t="shared" si="41"/>
        <v>398262.45999999996</v>
      </c>
    </row>
    <row r="2640" spans="1:8" x14ac:dyDescent="0.25">
      <c r="A2640" s="143" t="s">
        <v>6968</v>
      </c>
      <c r="B2640" s="34" t="s">
        <v>2955</v>
      </c>
      <c r="C2640" s="34" t="s">
        <v>437</v>
      </c>
      <c r="D2640" s="43" t="s">
        <v>92</v>
      </c>
      <c r="E2640" s="33">
        <v>120785.83</v>
      </c>
      <c r="F2640" s="33"/>
      <c r="G2640" s="33"/>
      <c r="H2640" s="33">
        <f t="shared" si="41"/>
        <v>120785.83</v>
      </c>
    </row>
    <row r="2641" spans="1:8" x14ac:dyDescent="0.25">
      <c r="A2641" s="143" t="s">
        <v>6969</v>
      </c>
      <c r="B2641" s="34" t="s">
        <v>2956</v>
      </c>
      <c r="C2641" s="34" t="s">
        <v>55</v>
      </c>
      <c r="D2641" s="42" t="s">
        <v>55</v>
      </c>
      <c r="E2641" s="33">
        <v>3134248.93</v>
      </c>
      <c r="F2641" s="33"/>
      <c r="G2641" s="33"/>
      <c r="H2641" s="33">
        <f t="shared" si="41"/>
        <v>3134248.93</v>
      </c>
    </row>
    <row r="2642" spans="1:8" x14ac:dyDescent="0.25">
      <c r="A2642" s="143" t="s">
        <v>6970</v>
      </c>
      <c r="B2642" s="34" t="s">
        <v>2957</v>
      </c>
      <c r="C2642" s="34" t="s">
        <v>55</v>
      </c>
      <c r="D2642" s="42" t="s">
        <v>55</v>
      </c>
      <c r="E2642" s="33">
        <v>1455403.2899999998</v>
      </c>
      <c r="F2642" s="33"/>
      <c r="G2642" s="33"/>
      <c r="H2642" s="33">
        <f t="shared" si="41"/>
        <v>1455403.2899999998</v>
      </c>
    </row>
    <row r="2643" spans="1:8" x14ac:dyDescent="0.25">
      <c r="A2643" s="143" t="s">
        <v>6971</v>
      </c>
      <c r="B2643" s="34" t="s">
        <v>2958</v>
      </c>
      <c r="C2643" s="34" t="s">
        <v>55</v>
      </c>
      <c r="D2643" s="42" t="s">
        <v>55</v>
      </c>
      <c r="E2643" s="33">
        <v>2781.22</v>
      </c>
      <c r="F2643" s="33"/>
      <c r="G2643" s="33"/>
      <c r="H2643" s="33">
        <f t="shared" si="41"/>
        <v>2781.22</v>
      </c>
    </row>
    <row r="2644" spans="1:8" x14ac:dyDescent="0.25">
      <c r="A2644" s="143" t="s">
        <v>6972</v>
      </c>
      <c r="B2644" s="34" t="s">
        <v>2959</v>
      </c>
      <c r="C2644" s="34" t="s">
        <v>55</v>
      </c>
      <c r="D2644" s="42" t="s">
        <v>55</v>
      </c>
      <c r="E2644" s="33">
        <v>222589.32</v>
      </c>
      <c r="F2644" s="33"/>
      <c r="G2644" s="33"/>
      <c r="H2644" s="33">
        <f t="shared" si="41"/>
        <v>222589.32</v>
      </c>
    </row>
    <row r="2645" spans="1:8" x14ac:dyDescent="0.25">
      <c r="A2645" s="143" t="s">
        <v>6973</v>
      </c>
      <c r="B2645" s="34" t="s">
        <v>2960</v>
      </c>
      <c r="C2645" s="34" t="s">
        <v>55</v>
      </c>
      <c r="D2645" s="42" t="s">
        <v>55</v>
      </c>
      <c r="E2645" s="33">
        <v>1621336.28</v>
      </c>
      <c r="F2645" s="33"/>
      <c r="G2645" s="33"/>
      <c r="H2645" s="33">
        <f t="shared" si="41"/>
        <v>1621336.28</v>
      </c>
    </row>
    <row r="2646" spans="1:8" x14ac:dyDescent="0.25">
      <c r="A2646" s="143"/>
      <c r="B2646" s="32" t="s">
        <v>2961</v>
      </c>
      <c r="C2646" s="34" t="s">
        <v>55</v>
      </c>
      <c r="D2646" s="42" t="s">
        <v>55</v>
      </c>
      <c r="E2646" s="33"/>
      <c r="F2646" s="33">
        <v>351006.31</v>
      </c>
      <c r="G2646" s="33"/>
      <c r="H2646" s="33">
        <f t="shared" si="41"/>
        <v>351006.31</v>
      </c>
    </row>
    <row r="2647" spans="1:8" x14ac:dyDescent="0.25">
      <c r="A2647" s="143" t="s">
        <v>4552</v>
      </c>
      <c r="B2647" s="34" t="s">
        <v>2962</v>
      </c>
      <c r="C2647" s="34" t="s">
        <v>55</v>
      </c>
      <c r="D2647" s="42" t="s">
        <v>55</v>
      </c>
      <c r="E2647" s="33">
        <v>4324563.09</v>
      </c>
      <c r="F2647" s="33">
        <v>4309.63</v>
      </c>
      <c r="G2647" s="33"/>
      <c r="H2647" s="33">
        <f t="shared" si="41"/>
        <v>4328872.72</v>
      </c>
    </row>
    <row r="2648" spans="1:8" x14ac:dyDescent="0.25">
      <c r="A2648" s="143" t="s">
        <v>6974</v>
      </c>
      <c r="B2648" s="34" t="s">
        <v>2963</v>
      </c>
      <c r="C2648" s="34" t="s">
        <v>55</v>
      </c>
      <c r="D2648" s="42" t="s">
        <v>55</v>
      </c>
      <c r="E2648" s="33">
        <v>977396.27</v>
      </c>
      <c r="F2648" s="33"/>
      <c r="G2648" s="33"/>
      <c r="H2648" s="33">
        <f t="shared" si="41"/>
        <v>977396.27</v>
      </c>
    </row>
    <row r="2649" spans="1:8" x14ac:dyDescent="0.25">
      <c r="A2649" s="143" t="s">
        <v>6975</v>
      </c>
      <c r="B2649" s="34" t="s">
        <v>2964</v>
      </c>
      <c r="C2649" s="34" t="s">
        <v>55</v>
      </c>
      <c r="D2649" s="42" t="s">
        <v>55</v>
      </c>
      <c r="E2649" s="33">
        <v>434133.15</v>
      </c>
      <c r="F2649" s="33"/>
      <c r="G2649" s="33"/>
      <c r="H2649" s="33">
        <f t="shared" si="41"/>
        <v>434133.15</v>
      </c>
    </row>
    <row r="2650" spans="1:8" x14ac:dyDescent="0.25">
      <c r="A2650" s="143" t="s">
        <v>6976</v>
      </c>
      <c r="B2650" s="34" t="s">
        <v>2965</v>
      </c>
      <c r="C2650" s="34" t="s">
        <v>55</v>
      </c>
      <c r="D2650" s="42" t="s">
        <v>55</v>
      </c>
      <c r="E2650" s="33">
        <v>1233995.29</v>
      </c>
      <c r="F2650" s="33"/>
      <c r="G2650" s="33"/>
      <c r="H2650" s="33">
        <f t="shared" si="41"/>
        <v>1233995.29</v>
      </c>
    </row>
    <row r="2651" spans="1:8" x14ac:dyDescent="0.25">
      <c r="A2651" s="143" t="s">
        <v>6977</v>
      </c>
      <c r="B2651" s="34" t="s">
        <v>2966</v>
      </c>
      <c r="C2651" s="34" t="s">
        <v>55</v>
      </c>
      <c r="D2651" s="42" t="s">
        <v>55</v>
      </c>
      <c r="E2651" s="33">
        <v>2317700.91</v>
      </c>
      <c r="F2651" s="33"/>
      <c r="G2651" s="33"/>
      <c r="H2651" s="33">
        <f t="shared" si="41"/>
        <v>2317700.91</v>
      </c>
    </row>
    <row r="2652" spans="1:8" x14ac:dyDescent="0.25">
      <c r="A2652" s="143" t="s">
        <v>6978</v>
      </c>
      <c r="B2652" s="34" t="s">
        <v>2967</v>
      </c>
      <c r="C2652" s="34" t="s">
        <v>55</v>
      </c>
      <c r="D2652" s="42" t="s">
        <v>55</v>
      </c>
      <c r="E2652" s="33">
        <v>1594982.3999999999</v>
      </c>
      <c r="F2652" s="33"/>
      <c r="G2652" s="33"/>
      <c r="H2652" s="33">
        <f t="shared" si="41"/>
        <v>1594982.3999999999</v>
      </c>
    </row>
    <row r="2653" spans="1:8" x14ac:dyDescent="0.25">
      <c r="A2653" s="143" t="s">
        <v>6979</v>
      </c>
      <c r="B2653" s="34" t="s">
        <v>2968</v>
      </c>
      <c r="C2653" s="34" t="s">
        <v>55</v>
      </c>
      <c r="D2653" s="42" t="s">
        <v>55</v>
      </c>
      <c r="E2653" s="33">
        <v>12293.88</v>
      </c>
      <c r="F2653" s="33"/>
      <c r="G2653" s="33"/>
      <c r="H2653" s="33">
        <f t="shared" si="41"/>
        <v>12293.88</v>
      </c>
    </row>
    <row r="2654" spans="1:8" x14ac:dyDescent="0.25">
      <c r="A2654" s="143" t="s">
        <v>6980</v>
      </c>
      <c r="B2654" s="34" t="s">
        <v>2969</v>
      </c>
      <c r="C2654" s="34" t="s">
        <v>55</v>
      </c>
      <c r="D2654" s="42" t="s">
        <v>55</v>
      </c>
      <c r="E2654" s="33">
        <v>4511601.1500000004</v>
      </c>
      <c r="F2654" s="33">
        <v>1053552.6499999999</v>
      </c>
      <c r="G2654" s="33"/>
      <c r="H2654" s="33">
        <f t="shared" si="41"/>
        <v>5565153.8000000007</v>
      </c>
    </row>
    <row r="2655" spans="1:8" x14ac:dyDescent="0.25">
      <c r="A2655" s="143"/>
      <c r="B2655" s="32" t="s">
        <v>439</v>
      </c>
      <c r="C2655" s="34" t="s">
        <v>55</v>
      </c>
      <c r="D2655" s="42" t="s">
        <v>55</v>
      </c>
      <c r="E2655" s="33"/>
      <c r="F2655" s="33">
        <v>165512.25</v>
      </c>
      <c r="G2655" s="33"/>
      <c r="H2655" s="33">
        <f t="shared" si="41"/>
        <v>165512.25</v>
      </c>
    </row>
    <row r="2656" spans="1:8" x14ac:dyDescent="0.25">
      <c r="A2656" s="143" t="s">
        <v>6981</v>
      </c>
      <c r="B2656" s="34" t="s">
        <v>2970</v>
      </c>
      <c r="C2656" s="34" t="s">
        <v>55</v>
      </c>
      <c r="D2656" s="42" t="s">
        <v>55</v>
      </c>
      <c r="E2656" s="33">
        <v>217691.97</v>
      </c>
      <c r="F2656" s="33"/>
      <c r="G2656" s="33"/>
      <c r="H2656" s="33">
        <f t="shared" si="41"/>
        <v>217691.97</v>
      </c>
    </row>
    <row r="2657" spans="1:8" x14ac:dyDescent="0.25">
      <c r="A2657" s="143" t="s">
        <v>4553</v>
      </c>
      <c r="B2657" s="34" t="s">
        <v>277</v>
      </c>
      <c r="C2657" s="34" t="s">
        <v>55</v>
      </c>
      <c r="D2657" s="42" t="s">
        <v>55</v>
      </c>
      <c r="E2657" s="33">
        <v>1453181</v>
      </c>
      <c r="F2657" s="33"/>
      <c r="G2657" s="33"/>
      <c r="H2657" s="33">
        <f t="shared" si="41"/>
        <v>1453181</v>
      </c>
    </row>
    <row r="2658" spans="1:8" x14ac:dyDescent="0.25">
      <c r="A2658" s="143" t="s">
        <v>6982</v>
      </c>
      <c r="B2658" s="34" t="s">
        <v>440</v>
      </c>
      <c r="C2658" s="34" t="s">
        <v>55</v>
      </c>
      <c r="D2658" s="42" t="s">
        <v>55</v>
      </c>
      <c r="E2658" s="33">
        <v>10397.42</v>
      </c>
      <c r="F2658" s="33"/>
      <c r="G2658" s="33"/>
      <c r="H2658" s="33">
        <f t="shared" si="41"/>
        <v>10397.42</v>
      </c>
    </row>
    <row r="2659" spans="1:8" x14ac:dyDescent="0.25">
      <c r="A2659" s="143" t="s">
        <v>6983</v>
      </c>
      <c r="B2659" s="34" t="s">
        <v>2971</v>
      </c>
      <c r="C2659" s="34" t="s">
        <v>55</v>
      </c>
      <c r="D2659" s="42" t="s">
        <v>55</v>
      </c>
      <c r="E2659" s="33">
        <v>7181560.54</v>
      </c>
      <c r="F2659" s="33">
        <v>150835.73000000001</v>
      </c>
      <c r="G2659" s="33"/>
      <c r="H2659" s="33">
        <f t="shared" si="41"/>
        <v>7332396.2700000005</v>
      </c>
    </row>
    <row r="2660" spans="1:8" x14ac:dyDescent="0.25">
      <c r="A2660" s="143" t="s">
        <v>6984</v>
      </c>
      <c r="B2660" s="34" t="s">
        <v>2972</v>
      </c>
      <c r="C2660" s="34" t="s">
        <v>55</v>
      </c>
      <c r="D2660" s="42" t="s">
        <v>55</v>
      </c>
      <c r="E2660" s="33">
        <v>1123218.56</v>
      </c>
      <c r="F2660" s="33"/>
      <c r="G2660" s="33"/>
      <c r="H2660" s="33">
        <f t="shared" si="41"/>
        <v>1123218.56</v>
      </c>
    </row>
    <row r="2661" spans="1:8" x14ac:dyDescent="0.25">
      <c r="A2661" s="143" t="s">
        <v>6985</v>
      </c>
      <c r="B2661" s="34" t="s">
        <v>2973</v>
      </c>
      <c r="C2661" s="34" t="s">
        <v>55</v>
      </c>
      <c r="D2661" s="42" t="s">
        <v>55</v>
      </c>
      <c r="E2661" s="33">
        <v>8485.2099999999991</v>
      </c>
      <c r="F2661" s="33"/>
      <c r="G2661" s="33"/>
      <c r="H2661" s="33">
        <f t="shared" si="41"/>
        <v>8485.2099999999991</v>
      </c>
    </row>
    <row r="2662" spans="1:8" x14ac:dyDescent="0.25">
      <c r="A2662" s="143" t="s">
        <v>6986</v>
      </c>
      <c r="B2662" s="34" t="s">
        <v>2974</v>
      </c>
      <c r="C2662" s="34" t="s">
        <v>55</v>
      </c>
      <c r="D2662" s="42" t="s">
        <v>55</v>
      </c>
      <c r="E2662" s="33">
        <v>1729267.19</v>
      </c>
      <c r="F2662" s="33"/>
      <c r="G2662" s="33"/>
      <c r="H2662" s="33">
        <f t="shared" si="41"/>
        <v>1729267.19</v>
      </c>
    </row>
    <row r="2663" spans="1:8" x14ac:dyDescent="0.25">
      <c r="A2663" s="143" t="s">
        <v>6987</v>
      </c>
      <c r="B2663" s="34" t="s">
        <v>2975</v>
      </c>
      <c r="C2663" s="34" t="s">
        <v>55</v>
      </c>
      <c r="D2663" s="42" t="s">
        <v>55</v>
      </c>
      <c r="E2663" s="33">
        <v>2888459.06</v>
      </c>
      <c r="F2663" s="33"/>
      <c r="G2663" s="33"/>
      <c r="H2663" s="33">
        <f t="shared" si="41"/>
        <v>2888459.06</v>
      </c>
    </row>
    <row r="2664" spans="1:8" x14ac:dyDescent="0.25">
      <c r="A2664" s="143" t="s">
        <v>6988</v>
      </c>
      <c r="B2664" s="34" t="s">
        <v>2976</v>
      </c>
      <c r="C2664" s="34" t="s">
        <v>55</v>
      </c>
      <c r="D2664" s="42" t="s">
        <v>55</v>
      </c>
      <c r="E2664" s="33">
        <v>2450773.81</v>
      </c>
      <c r="F2664" s="33"/>
      <c r="G2664" s="33"/>
      <c r="H2664" s="33">
        <f t="shared" si="41"/>
        <v>2450773.81</v>
      </c>
    </row>
    <row r="2665" spans="1:8" x14ac:dyDescent="0.25">
      <c r="A2665" s="143" t="s">
        <v>6989</v>
      </c>
      <c r="B2665" s="34" t="s">
        <v>2977</v>
      </c>
      <c r="C2665" s="34" t="s">
        <v>55</v>
      </c>
      <c r="D2665" s="42" t="s">
        <v>55</v>
      </c>
      <c r="E2665" s="33">
        <v>2255886.15</v>
      </c>
      <c r="F2665" s="33"/>
      <c r="G2665" s="33"/>
      <c r="H2665" s="33">
        <f t="shared" si="41"/>
        <v>2255886.15</v>
      </c>
    </row>
    <row r="2666" spans="1:8" x14ac:dyDescent="0.25">
      <c r="A2666" s="143" t="s">
        <v>6990</v>
      </c>
      <c r="B2666" s="34" t="s">
        <v>2978</v>
      </c>
      <c r="C2666" s="34" t="s">
        <v>55</v>
      </c>
      <c r="D2666" s="42" t="s">
        <v>55</v>
      </c>
      <c r="E2666" s="33">
        <v>7918318.1899999995</v>
      </c>
      <c r="F2666" s="33">
        <v>2893167.06</v>
      </c>
      <c r="G2666" s="33"/>
      <c r="H2666" s="33">
        <f t="shared" si="41"/>
        <v>10811485.25</v>
      </c>
    </row>
    <row r="2667" spans="1:8" x14ac:dyDescent="0.25">
      <c r="A2667" s="143" t="s">
        <v>6991</v>
      </c>
      <c r="B2667" s="34" t="s">
        <v>2979</v>
      </c>
      <c r="C2667" s="34" t="s">
        <v>55</v>
      </c>
      <c r="D2667" s="42" t="s">
        <v>55</v>
      </c>
      <c r="E2667" s="33">
        <v>750603.63</v>
      </c>
      <c r="F2667" s="33"/>
      <c r="G2667" s="33"/>
      <c r="H2667" s="33">
        <f t="shared" si="41"/>
        <v>750603.63</v>
      </c>
    </row>
    <row r="2668" spans="1:8" x14ac:dyDescent="0.25">
      <c r="A2668" s="143" t="s">
        <v>6992</v>
      </c>
      <c r="B2668" s="34" t="s">
        <v>2980</v>
      </c>
      <c r="C2668" s="34" t="s">
        <v>55</v>
      </c>
      <c r="D2668" s="42" t="s">
        <v>55</v>
      </c>
      <c r="E2668" s="33">
        <v>735882.74</v>
      </c>
      <c r="F2668" s="33"/>
      <c r="G2668" s="33"/>
      <c r="H2668" s="33">
        <f t="shared" si="41"/>
        <v>735882.74</v>
      </c>
    </row>
    <row r="2669" spans="1:8" x14ac:dyDescent="0.25">
      <c r="A2669" s="143" t="s">
        <v>6993</v>
      </c>
      <c r="B2669" s="34" t="s">
        <v>2981</v>
      </c>
      <c r="C2669" s="34" t="s">
        <v>55</v>
      </c>
      <c r="D2669" s="42" t="s">
        <v>55</v>
      </c>
      <c r="E2669" s="33">
        <v>596376.82999999996</v>
      </c>
      <c r="F2669" s="33"/>
      <c r="G2669" s="33"/>
      <c r="H2669" s="33">
        <f t="shared" si="41"/>
        <v>596376.82999999996</v>
      </c>
    </row>
    <row r="2670" spans="1:8" x14ac:dyDescent="0.25">
      <c r="A2670" s="143" t="s">
        <v>6994</v>
      </c>
      <c r="B2670" s="34" t="s">
        <v>2982</v>
      </c>
      <c r="C2670" s="34" t="s">
        <v>55</v>
      </c>
      <c r="D2670" s="42" t="s">
        <v>55</v>
      </c>
      <c r="E2670" s="33">
        <v>146311.25</v>
      </c>
      <c r="F2670" s="33"/>
      <c r="G2670" s="33"/>
      <c r="H2670" s="33">
        <f t="shared" si="41"/>
        <v>146311.25</v>
      </c>
    </row>
    <row r="2671" spans="1:8" x14ac:dyDescent="0.25">
      <c r="A2671" s="143" t="s">
        <v>6995</v>
      </c>
      <c r="B2671" s="34" t="s">
        <v>2983</v>
      </c>
      <c r="C2671" s="34" t="s">
        <v>55</v>
      </c>
      <c r="D2671" s="42" t="s">
        <v>55</v>
      </c>
      <c r="E2671" s="33">
        <v>1800150.2699999998</v>
      </c>
      <c r="F2671" s="33"/>
      <c r="G2671" s="33"/>
      <c r="H2671" s="33">
        <f t="shared" si="41"/>
        <v>1800150.2699999998</v>
      </c>
    </row>
    <row r="2672" spans="1:8" x14ac:dyDescent="0.25">
      <c r="A2672" s="143" t="s">
        <v>6996</v>
      </c>
      <c r="B2672" s="34" t="s">
        <v>2984</v>
      </c>
      <c r="C2672" s="34" t="s">
        <v>55</v>
      </c>
      <c r="D2672" s="42" t="s">
        <v>55</v>
      </c>
      <c r="E2672" s="33">
        <v>987906.92999999993</v>
      </c>
      <c r="F2672" s="33">
        <v>216956.63</v>
      </c>
      <c r="G2672" s="33"/>
      <c r="H2672" s="33">
        <f t="shared" si="41"/>
        <v>1204863.56</v>
      </c>
    </row>
    <row r="2673" spans="1:8" x14ac:dyDescent="0.25">
      <c r="A2673" s="143" t="s">
        <v>6997</v>
      </c>
      <c r="B2673" s="34" t="s">
        <v>464</v>
      </c>
      <c r="C2673" s="34" t="s">
        <v>55</v>
      </c>
      <c r="D2673" s="42" t="s">
        <v>55</v>
      </c>
      <c r="E2673" s="33">
        <v>2373562.9500000002</v>
      </c>
      <c r="F2673" s="33">
        <v>851131.14999999991</v>
      </c>
      <c r="G2673" s="33"/>
      <c r="H2673" s="33">
        <f t="shared" si="41"/>
        <v>3224694.1</v>
      </c>
    </row>
    <row r="2674" spans="1:8" x14ac:dyDescent="0.25">
      <c r="A2674" s="143" t="s">
        <v>6998</v>
      </c>
      <c r="B2674" s="34" t="s">
        <v>2985</v>
      </c>
      <c r="C2674" s="34" t="s">
        <v>55</v>
      </c>
      <c r="D2674" s="42" t="s">
        <v>55</v>
      </c>
      <c r="E2674" s="33">
        <v>114444.25</v>
      </c>
      <c r="F2674" s="33"/>
      <c r="G2674" s="33"/>
      <c r="H2674" s="33">
        <f t="shared" si="41"/>
        <v>114444.25</v>
      </c>
    </row>
    <row r="2675" spans="1:8" x14ac:dyDescent="0.25">
      <c r="A2675" s="143" t="s">
        <v>6999</v>
      </c>
      <c r="B2675" s="34" t="s">
        <v>2986</v>
      </c>
      <c r="C2675" s="34" t="s">
        <v>55</v>
      </c>
      <c r="D2675" s="42" t="s">
        <v>55</v>
      </c>
      <c r="E2675" s="33">
        <v>334043.49</v>
      </c>
      <c r="F2675" s="33"/>
      <c r="G2675" s="33"/>
      <c r="H2675" s="33">
        <f t="shared" si="41"/>
        <v>334043.49</v>
      </c>
    </row>
    <row r="2676" spans="1:8" x14ac:dyDescent="0.25">
      <c r="A2676" s="143" t="s">
        <v>7000</v>
      </c>
      <c r="B2676" s="34" t="s">
        <v>2987</v>
      </c>
      <c r="C2676" s="34" t="s">
        <v>55</v>
      </c>
      <c r="D2676" s="42" t="s">
        <v>55</v>
      </c>
      <c r="E2676" s="33">
        <v>1148.0499999999993</v>
      </c>
      <c r="F2676" s="33"/>
      <c r="G2676" s="33"/>
      <c r="H2676" s="33">
        <f t="shared" si="41"/>
        <v>1148.0499999999993</v>
      </c>
    </row>
    <row r="2677" spans="1:8" x14ac:dyDescent="0.25">
      <c r="A2677" s="143" t="s">
        <v>7001</v>
      </c>
      <c r="B2677" s="34" t="s">
        <v>2988</v>
      </c>
      <c r="C2677" s="34" t="s">
        <v>55</v>
      </c>
      <c r="D2677" s="42" t="s">
        <v>55</v>
      </c>
      <c r="E2677" s="33">
        <v>5510629.4600000009</v>
      </c>
      <c r="F2677" s="33">
        <v>308419.71000000002</v>
      </c>
      <c r="G2677" s="33"/>
      <c r="H2677" s="33">
        <f t="shared" si="41"/>
        <v>5819049.1700000009</v>
      </c>
    </row>
    <row r="2678" spans="1:8" x14ac:dyDescent="0.25">
      <c r="A2678" s="143" t="s">
        <v>4554</v>
      </c>
      <c r="B2678" s="34" t="s">
        <v>2989</v>
      </c>
      <c r="C2678" s="34" t="s">
        <v>55</v>
      </c>
      <c r="D2678" s="42" t="s">
        <v>55</v>
      </c>
      <c r="E2678" s="33">
        <v>2815413.21</v>
      </c>
      <c r="F2678" s="33"/>
      <c r="G2678" s="33"/>
      <c r="H2678" s="33">
        <f t="shared" si="41"/>
        <v>2815413.21</v>
      </c>
    </row>
    <row r="2679" spans="1:8" x14ac:dyDescent="0.25">
      <c r="A2679" s="143" t="s">
        <v>7002</v>
      </c>
      <c r="B2679" s="34" t="s">
        <v>2990</v>
      </c>
      <c r="C2679" s="34" t="s">
        <v>55</v>
      </c>
      <c r="D2679" s="42" t="s">
        <v>55</v>
      </c>
      <c r="E2679" s="33">
        <v>3652</v>
      </c>
      <c r="F2679" s="33"/>
      <c r="G2679" s="33"/>
      <c r="H2679" s="33">
        <f t="shared" si="41"/>
        <v>3652</v>
      </c>
    </row>
    <row r="2680" spans="1:8" x14ac:dyDescent="0.25">
      <c r="A2680" s="143" t="s">
        <v>7003</v>
      </c>
      <c r="B2680" s="34" t="s">
        <v>2991</v>
      </c>
      <c r="C2680" s="34" t="s">
        <v>55</v>
      </c>
      <c r="D2680" s="42" t="s">
        <v>55</v>
      </c>
      <c r="E2680" s="33">
        <v>97.44</v>
      </c>
      <c r="F2680" s="33"/>
      <c r="G2680" s="33"/>
      <c r="H2680" s="33">
        <f t="shared" si="41"/>
        <v>97.44</v>
      </c>
    </row>
    <row r="2681" spans="1:8" x14ac:dyDescent="0.25">
      <c r="A2681" s="143" t="s">
        <v>7004</v>
      </c>
      <c r="B2681" s="34" t="s">
        <v>2992</v>
      </c>
      <c r="C2681" s="34" t="s">
        <v>55</v>
      </c>
      <c r="D2681" s="42" t="s">
        <v>55</v>
      </c>
      <c r="E2681" s="33">
        <v>94410.13</v>
      </c>
      <c r="F2681" s="33"/>
      <c r="G2681" s="33"/>
      <c r="H2681" s="33">
        <f t="shared" si="41"/>
        <v>94410.13</v>
      </c>
    </row>
    <row r="2682" spans="1:8" x14ac:dyDescent="0.25">
      <c r="A2682" s="143" t="s">
        <v>7005</v>
      </c>
      <c r="B2682" s="34" t="s">
        <v>2993</v>
      </c>
      <c r="C2682" s="34" t="s">
        <v>55</v>
      </c>
      <c r="D2682" s="42" t="s">
        <v>55</v>
      </c>
      <c r="E2682" s="33">
        <v>1009969.8</v>
      </c>
      <c r="F2682" s="33"/>
      <c r="G2682" s="33"/>
      <c r="H2682" s="33">
        <f t="shared" si="41"/>
        <v>1009969.8</v>
      </c>
    </row>
    <row r="2683" spans="1:8" x14ac:dyDescent="0.25">
      <c r="A2683" s="143" t="s">
        <v>7006</v>
      </c>
      <c r="B2683" s="34" t="s">
        <v>2994</v>
      </c>
      <c r="C2683" s="34" t="s">
        <v>55</v>
      </c>
      <c r="D2683" s="42" t="s">
        <v>55</v>
      </c>
      <c r="E2683" s="33">
        <v>321.73</v>
      </c>
      <c r="F2683" s="33"/>
      <c r="G2683" s="33"/>
      <c r="H2683" s="33">
        <f t="shared" si="41"/>
        <v>321.73</v>
      </c>
    </row>
    <row r="2684" spans="1:8" x14ac:dyDescent="0.25">
      <c r="A2684" s="143" t="s">
        <v>7007</v>
      </c>
      <c r="B2684" s="34" t="s">
        <v>2995</v>
      </c>
      <c r="C2684" s="34" t="s">
        <v>55</v>
      </c>
      <c r="D2684" s="42" t="s">
        <v>55</v>
      </c>
      <c r="E2684" s="33">
        <v>2755180.1399999997</v>
      </c>
      <c r="F2684" s="33"/>
      <c r="G2684" s="33"/>
      <c r="H2684" s="33">
        <f t="shared" si="41"/>
        <v>2755180.1399999997</v>
      </c>
    </row>
    <row r="2685" spans="1:8" x14ac:dyDescent="0.25">
      <c r="A2685" s="143" t="s">
        <v>7008</v>
      </c>
      <c r="B2685" s="34" t="s">
        <v>2996</v>
      </c>
      <c r="C2685" s="34" t="s">
        <v>55</v>
      </c>
      <c r="D2685" s="42" t="s">
        <v>55</v>
      </c>
      <c r="E2685" s="33">
        <v>490.55</v>
      </c>
      <c r="F2685" s="33"/>
      <c r="G2685" s="33"/>
      <c r="H2685" s="33">
        <f t="shared" si="41"/>
        <v>490.55</v>
      </c>
    </row>
    <row r="2686" spans="1:8" x14ac:dyDescent="0.25">
      <c r="A2686" s="143" t="s">
        <v>7009</v>
      </c>
      <c r="B2686" s="34" t="s">
        <v>2997</v>
      </c>
      <c r="C2686" s="34" t="s">
        <v>55</v>
      </c>
      <c r="D2686" s="42" t="s">
        <v>55</v>
      </c>
      <c r="E2686" s="33">
        <v>760574.1</v>
      </c>
      <c r="F2686" s="33"/>
      <c r="G2686" s="33"/>
      <c r="H2686" s="33">
        <f t="shared" si="41"/>
        <v>760574.1</v>
      </c>
    </row>
    <row r="2687" spans="1:8" x14ac:dyDescent="0.25">
      <c r="A2687" s="143" t="s">
        <v>4488</v>
      </c>
      <c r="B2687" s="34" t="s">
        <v>54</v>
      </c>
      <c r="C2687" s="34" t="s">
        <v>55</v>
      </c>
      <c r="D2687" s="42" t="s">
        <v>55</v>
      </c>
      <c r="E2687" s="33">
        <v>6299235.2800000003</v>
      </c>
      <c r="F2687" s="33"/>
      <c r="G2687" s="33"/>
      <c r="H2687" s="33">
        <f t="shared" si="41"/>
        <v>6299235.2800000003</v>
      </c>
    </row>
    <row r="2688" spans="1:8" x14ac:dyDescent="0.25">
      <c r="A2688" s="143" t="s">
        <v>7010</v>
      </c>
      <c r="B2688" s="34" t="s">
        <v>2998</v>
      </c>
      <c r="C2688" s="34" t="s">
        <v>55</v>
      </c>
      <c r="D2688" s="42" t="s">
        <v>55</v>
      </c>
      <c r="E2688" s="33">
        <v>72317.94</v>
      </c>
      <c r="F2688" s="33"/>
      <c r="G2688" s="33"/>
      <c r="H2688" s="33">
        <f t="shared" si="41"/>
        <v>72317.94</v>
      </c>
    </row>
    <row r="2689" spans="1:8" x14ac:dyDescent="0.25">
      <c r="A2689" s="143" t="s">
        <v>7011</v>
      </c>
      <c r="B2689" s="34" t="s">
        <v>2999</v>
      </c>
      <c r="C2689" s="34" t="s">
        <v>141</v>
      </c>
      <c r="D2689" s="24" t="s">
        <v>71</v>
      </c>
      <c r="E2689" s="33">
        <v>802901.26</v>
      </c>
      <c r="F2689" s="33"/>
      <c r="G2689" s="33"/>
      <c r="H2689" s="33">
        <f t="shared" si="41"/>
        <v>802901.26</v>
      </c>
    </row>
    <row r="2690" spans="1:8" x14ac:dyDescent="0.25">
      <c r="A2690" s="143" t="s">
        <v>7012</v>
      </c>
      <c r="B2690" s="34" t="s">
        <v>3000</v>
      </c>
      <c r="C2690" s="34" t="s">
        <v>141</v>
      </c>
      <c r="D2690" s="24" t="s">
        <v>71</v>
      </c>
      <c r="E2690" s="33">
        <v>14281.03</v>
      </c>
      <c r="F2690" s="33"/>
      <c r="G2690" s="33"/>
      <c r="H2690" s="33">
        <f t="shared" si="41"/>
        <v>14281.03</v>
      </c>
    </row>
    <row r="2691" spans="1:8" x14ac:dyDescent="0.25">
      <c r="A2691" s="143" t="s">
        <v>7013</v>
      </c>
      <c r="B2691" s="34" t="s">
        <v>3001</v>
      </c>
      <c r="C2691" s="34" t="s">
        <v>141</v>
      </c>
      <c r="D2691" s="24" t="s">
        <v>71</v>
      </c>
      <c r="E2691" s="33">
        <v>593946.78</v>
      </c>
      <c r="F2691" s="33">
        <v>391799.24</v>
      </c>
      <c r="G2691" s="33"/>
      <c r="H2691" s="33">
        <f t="shared" si="41"/>
        <v>985746.02</v>
      </c>
    </row>
    <row r="2692" spans="1:8" x14ac:dyDescent="0.25">
      <c r="A2692" s="143" t="s">
        <v>7014</v>
      </c>
      <c r="B2692" s="34" t="s">
        <v>3002</v>
      </c>
      <c r="C2692" s="34" t="s">
        <v>141</v>
      </c>
      <c r="D2692" s="24" t="s">
        <v>71</v>
      </c>
      <c r="E2692" s="33">
        <v>884247.25</v>
      </c>
      <c r="F2692" s="33"/>
      <c r="G2692" s="33"/>
      <c r="H2692" s="33">
        <f t="shared" si="41"/>
        <v>884247.25</v>
      </c>
    </row>
    <row r="2693" spans="1:8" x14ac:dyDescent="0.25">
      <c r="A2693" s="143" t="s">
        <v>7015</v>
      </c>
      <c r="B2693" s="34" t="s">
        <v>3003</v>
      </c>
      <c r="C2693" s="34" t="s">
        <v>141</v>
      </c>
      <c r="D2693" s="24" t="s">
        <v>71</v>
      </c>
      <c r="E2693" s="33">
        <v>25961.65</v>
      </c>
      <c r="F2693" s="33"/>
      <c r="G2693" s="33"/>
      <c r="H2693" s="33">
        <f t="shared" si="41"/>
        <v>25961.65</v>
      </c>
    </row>
    <row r="2694" spans="1:8" x14ac:dyDescent="0.25">
      <c r="A2694" s="143" t="s">
        <v>7016</v>
      </c>
      <c r="B2694" s="34" t="s">
        <v>3004</v>
      </c>
      <c r="C2694" s="34" t="s">
        <v>141</v>
      </c>
      <c r="D2694" s="24" t="s">
        <v>71</v>
      </c>
      <c r="E2694" s="33">
        <v>119795.97</v>
      </c>
      <c r="F2694" s="33"/>
      <c r="G2694" s="33"/>
      <c r="H2694" s="33">
        <f t="shared" ref="H2694:H2757" si="42">E2694+F2694+G2694</f>
        <v>119795.97</v>
      </c>
    </row>
    <row r="2695" spans="1:8" x14ac:dyDescent="0.25">
      <c r="A2695" s="143" t="s">
        <v>7017</v>
      </c>
      <c r="B2695" s="34" t="s">
        <v>3005</v>
      </c>
      <c r="C2695" s="34" t="s">
        <v>141</v>
      </c>
      <c r="D2695" s="24" t="s">
        <v>71</v>
      </c>
      <c r="E2695" s="33">
        <v>480010.89</v>
      </c>
      <c r="F2695" s="33"/>
      <c r="G2695" s="33"/>
      <c r="H2695" s="33">
        <f t="shared" si="42"/>
        <v>480010.89</v>
      </c>
    </row>
    <row r="2696" spans="1:8" x14ac:dyDescent="0.25">
      <c r="A2696" s="143" t="s">
        <v>7018</v>
      </c>
      <c r="B2696" s="34" t="s">
        <v>3006</v>
      </c>
      <c r="C2696" s="34" t="s">
        <v>141</v>
      </c>
      <c r="D2696" s="24" t="s">
        <v>71</v>
      </c>
      <c r="E2696" s="33">
        <v>335133.30000000005</v>
      </c>
      <c r="F2696" s="33">
        <v>2178</v>
      </c>
      <c r="G2696" s="33"/>
      <c r="H2696" s="33">
        <f t="shared" si="42"/>
        <v>337311.30000000005</v>
      </c>
    </row>
    <row r="2697" spans="1:8" x14ac:dyDescent="0.25">
      <c r="A2697" s="143" t="s">
        <v>7019</v>
      </c>
      <c r="B2697" s="34" t="s">
        <v>3007</v>
      </c>
      <c r="C2697" s="34" t="s">
        <v>141</v>
      </c>
      <c r="D2697" s="24" t="s">
        <v>71</v>
      </c>
      <c r="E2697" s="33">
        <v>29051.57</v>
      </c>
      <c r="F2697" s="33"/>
      <c r="G2697" s="33"/>
      <c r="H2697" s="33">
        <f t="shared" si="42"/>
        <v>29051.57</v>
      </c>
    </row>
    <row r="2698" spans="1:8" x14ac:dyDescent="0.25">
      <c r="A2698" s="143" t="s">
        <v>7020</v>
      </c>
      <c r="B2698" s="34" t="s">
        <v>3008</v>
      </c>
      <c r="C2698" s="34" t="s">
        <v>141</v>
      </c>
      <c r="D2698" s="24" t="s">
        <v>71</v>
      </c>
      <c r="E2698" s="33">
        <v>3620.83</v>
      </c>
      <c r="F2698" s="33"/>
      <c r="G2698" s="33"/>
      <c r="H2698" s="33">
        <f t="shared" si="42"/>
        <v>3620.83</v>
      </c>
    </row>
    <row r="2699" spans="1:8" x14ac:dyDescent="0.25">
      <c r="A2699" s="143" t="s">
        <v>7021</v>
      </c>
      <c r="B2699" s="34" t="s">
        <v>3009</v>
      </c>
      <c r="C2699" s="34" t="s">
        <v>141</v>
      </c>
      <c r="D2699" s="24" t="s">
        <v>71</v>
      </c>
      <c r="E2699" s="33">
        <v>124174.96</v>
      </c>
      <c r="F2699" s="33">
        <v>1021949.06</v>
      </c>
      <c r="G2699" s="33"/>
      <c r="H2699" s="33">
        <f t="shared" si="42"/>
        <v>1146124.02</v>
      </c>
    </row>
    <row r="2700" spans="1:8" x14ac:dyDescent="0.25">
      <c r="A2700" s="143" t="s">
        <v>7022</v>
      </c>
      <c r="B2700" s="34" t="s">
        <v>141</v>
      </c>
      <c r="C2700" s="34" t="s">
        <v>141</v>
      </c>
      <c r="D2700" s="24" t="s">
        <v>71</v>
      </c>
      <c r="E2700" s="33">
        <v>3847880.52</v>
      </c>
      <c r="F2700" s="33"/>
      <c r="G2700" s="33"/>
      <c r="H2700" s="33">
        <f t="shared" si="42"/>
        <v>3847880.52</v>
      </c>
    </row>
    <row r="2701" spans="1:8" x14ac:dyDescent="0.25">
      <c r="A2701" s="143" t="s">
        <v>4425</v>
      </c>
      <c r="B2701" s="34" t="s">
        <v>3010</v>
      </c>
      <c r="C2701" s="34" t="s">
        <v>141</v>
      </c>
      <c r="D2701" s="24" t="s">
        <v>71</v>
      </c>
      <c r="E2701" s="33">
        <v>529432.31000000006</v>
      </c>
      <c r="F2701" s="33">
        <v>152390.35999999999</v>
      </c>
      <c r="G2701" s="33"/>
      <c r="H2701" s="33">
        <f t="shared" si="42"/>
        <v>681822.67</v>
      </c>
    </row>
    <row r="2702" spans="1:8" x14ac:dyDescent="0.25">
      <c r="A2702" s="143" t="s">
        <v>7023</v>
      </c>
      <c r="B2702" s="34" t="s">
        <v>3011</v>
      </c>
      <c r="C2702" s="34" t="s">
        <v>141</v>
      </c>
      <c r="D2702" s="24" t="s">
        <v>71</v>
      </c>
      <c r="E2702" s="33">
        <v>41913.08</v>
      </c>
      <c r="F2702" s="33">
        <v>4130</v>
      </c>
      <c r="G2702" s="33"/>
      <c r="H2702" s="33">
        <f t="shared" si="42"/>
        <v>46043.08</v>
      </c>
    </row>
    <row r="2703" spans="1:8" x14ac:dyDescent="0.25">
      <c r="A2703" s="143" t="s">
        <v>7024</v>
      </c>
      <c r="B2703" s="34" t="s">
        <v>3012</v>
      </c>
      <c r="C2703" s="34" t="s">
        <v>141</v>
      </c>
      <c r="D2703" s="24" t="s">
        <v>71</v>
      </c>
      <c r="E2703" s="33">
        <v>296455.53000000003</v>
      </c>
      <c r="F2703" s="33"/>
      <c r="G2703" s="33"/>
      <c r="H2703" s="33">
        <f t="shared" si="42"/>
        <v>296455.53000000003</v>
      </c>
    </row>
    <row r="2704" spans="1:8" x14ac:dyDescent="0.25">
      <c r="A2704" s="143" t="s">
        <v>7025</v>
      </c>
      <c r="B2704" s="34" t="s">
        <v>3013</v>
      </c>
      <c r="C2704" s="34" t="s">
        <v>141</v>
      </c>
      <c r="D2704" s="24" t="s">
        <v>71</v>
      </c>
      <c r="E2704" s="33">
        <v>231059.78</v>
      </c>
      <c r="F2704" s="33"/>
      <c r="G2704" s="33"/>
      <c r="H2704" s="33">
        <f t="shared" si="42"/>
        <v>231059.78</v>
      </c>
    </row>
    <row r="2705" spans="1:8" x14ac:dyDescent="0.25">
      <c r="A2705" s="143" t="s">
        <v>7026</v>
      </c>
      <c r="B2705" s="34" t="s">
        <v>3014</v>
      </c>
      <c r="C2705" s="34" t="s">
        <v>141</v>
      </c>
      <c r="D2705" s="24" t="s">
        <v>71</v>
      </c>
      <c r="E2705" s="33">
        <v>1475.89</v>
      </c>
      <c r="F2705" s="33"/>
      <c r="G2705" s="33"/>
      <c r="H2705" s="33">
        <f t="shared" si="42"/>
        <v>1475.89</v>
      </c>
    </row>
    <row r="2706" spans="1:8" x14ac:dyDescent="0.25">
      <c r="A2706" s="143" t="s">
        <v>7027</v>
      </c>
      <c r="B2706" s="34" t="s">
        <v>3015</v>
      </c>
      <c r="C2706" s="34" t="s">
        <v>141</v>
      </c>
      <c r="D2706" s="24" t="s">
        <v>71</v>
      </c>
      <c r="E2706" s="33">
        <v>1542.8</v>
      </c>
      <c r="F2706" s="33"/>
      <c r="G2706" s="33"/>
      <c r="H2706" s="33">
        <f t="shared" si="42"/>
        <v>1542.8</v>
      </c>
    </row>
    <row r="2707" spans="1:8" x14ac:dyDescent="0.25">
      <c r="A2707" s="143" t="s">
        <v>7028</v>
      </c>
      <c r="B2707" s="34" t="s">
        <v>3016</v>
      </c>
      <c r="C2707" s="34" t="s">
        <v>141</v>
      </c>
      <c r="D2707" s="24" t="s">
        <v>71</v>
      </c>
      <c r="E2707" s="33">
        <v>226.2</v>
      </c>
      <c r="F2707" s="33"/>
      <c r="G2707" s="33"/>
      <c r="H2707" s="33">
        <f t="shared" si="42"/>
        <v>226.2</v>
      </c>
    </row>
    <row r="2708" spans="1:8" x14ac:dyDescent="0.25">
      <c r="A2708" s="143" t="s">
        <v>7029</v>
      </c>
      <c r="B2708" s="34" t="s">
        <v>3017</v>
      </c>
      <c r="C2708" s="34" t="s">
        <v>141</v>
      </c>
      <c r="D2708" s="24" t="s">
        <v>71</v>
      </c>
      <c r="E2708" s="33">
        <v>25895.1</v>
      </c>
      <c r="F2708" s="33"/>
      <c r="G2708" s="33"/>
      <c r="H2708" s="33">
        <f t="shared" si="42"/>
        <v>25895.1</v>
      </c>
    </row>
    <row r="2709" spans="1:8" x14ac:dyDescent="0.25">
      <c r="A2709" s="143" t="s">
        <v>7030</v>
      </c>
      <c r="B2709" s="34" t="s">
        <v>3018</v>
      </c>
      <c r="C2709" s="34" t="s">
        <v>141</v>
      </c>
      <c r="D2709" s="24" t="s">
        <v>71</v>
      </c>
      <c r="E2709" s="33">
        <v>564056.56000000006</v>
      </c>
      <c r="F2709" s="33"/>
      <c r="G2709" s="33"/>
      <c r="H2709" s="33">
        <f t="shared" si="42"/>
        <v>564056.56000000006</v>
      </c>
    </row>
    <row r="2710" spans="1:8" x14ac:dyDescent="0.25">
      <c r="A2710" s="143" t="s">
        <v>7031</v>
      </c>
      <c r="B2710" s="34" t="s">
        <v>3019</v>
      </c>
      <c r="C2710" s="34" t="s">
        <v>141</v>
      </c>
      <c r="D2710" s="24" t="s">
        <v>71</v>
      </c>
      <c r="E2710" s="33">
        <v>74871.289999999994</v>
      </c>
      <c r="F2710" s="33">
        <v>160.77000000000001</v>
      </c>
      <c r="G2710" s="33"/>
      <c r="H2710" s="33">
        <f t="shared" si="42"/>
        <v>75032.06</v>
      </c>
    </row>
    <row r="2711" spans="1:8" x14ac:dyDescent="0.25">
      <c r="A2711" s="143" t="s">
        <v>7032</v>
      </c>
      <c r="B2711" s="34" t="s">
        <v>3020</v>
      </c>
      <c r="C2711" s="34" t="s">
        <v>141</v>
      </c>
      <c r="D2711" s="24" t="s">
        <v>71</v>
      </c>
      <c r="E2711" s="33">
        <v>3051.44</v>
      </c>
      <c r="F2711" s="33"/>
      <c r="G2711" s="33"/>
      <c r="H2711" s="33">
        <f t="shared" si="42"/>
        <v>3051.44</v>
      </c>
    </row>
    <row r="2712" spans="1:8" x14ac:dyDescent="0.25">
      <c r="A2712" s="143" t="s">
        <v>7033</v>
      </c>
      <c r="B2712" s="34" t="s">
        <v>3021</v>
      </c>
      <c r="C2712" s="34" t="s">
        <v>141</v>
      </c>
      <c r="D2712" s="24" t="s">
        <v>71</v>
      </c>
      <c r="E2712" s="33">
        <v>4818.6099999999997</v>
      </c>
      <c r="F2712" s="33"/>
      <c r="G2712" s="33"/>
      <c r="H2712" s="33">
        <f t="shared" si="42"/>
        <v>4818.6099999999997</v>
      </c>
    </row>
    <row r="2713" spans="1:8" x14ac:dyDescent="0.25">
      <c r="A2713" s="143" t="s">
        <v>7034</v>
      </c>
      <c r="B2713" s="34" t="s">
        <v>3022</v>
      </c>
      <c r="C2713" s="34" t="s">
        <v>280</v>
      </c>
      <c r="D2713" s="34" t="s">
        <v>63</v>
      </c>
      <c r="E2713" s="33">
        <v>15876.46</v>
      </c>
      <c r="F2713" s="33">
        <v>9163.41</v>
      </c>
      <c r="G2713" s="33"/>
      <c r="H2713" s="33">
        <f t="shared" si="42"/>
        <v>25039.87</v>
      </c>
    </row>
    <row r="2714" spans="1:8" x14ac:dyDescent="0.25">
      <c r="A2714" s="143"/>
      <c r="B2714" s="34" t="s">
        <v>3023</v>
      </c>
      <c r="C2714" s="34" t="s">
        <v>280</v>
      </c>
      <c r="D2714" s="34" t="s">
        <v>63</v>
      </c>
      <c r="E2714" s="33">
        <v>74886.33</v>
      </c>
      <c r="F2714" s="33"/>
      <c r="G2714" s="33"/>
      <c r="H2714" s="33">
        <f t="shared" si="42"/>
        <v>74886.33</v>
      </c>
    </row>
    <row r="2715" spans="1:8" x14ac:dyDescent="0.25">
      <c r="A2715" s="143" t="s">
        <v>7035</v>
      </c>
      <c r="B2715" s="34" t="s">
        <v>3024</v>
      </c>
      <c r="C2715" s="34" t="s">
        <v>280</v>
      </c>
      <c r="D2715" s="34" t="s">
        <v>63</v>
      </c>
      <c r="E2715" s="33">
        <v>1128358.3599999999</v>
      </c>
      <c r="F2715" s="33"/>
      <c r="G2715" s="33"/>
      <c r="H2715" s="33">
        <f t="shared" si="42"/>
        <v>1128358.3599999999</v>
      </c>
    </row>
    <row r="2716" spans="1:8" x14ac:dyDescent="0.25">
      <c r="A2716" s="143"/>
      <c r="B2716" s="34" t="s">
        <v>3025</v>
      </c>
      <c r="C2716" s="34" t="s">
        <v>280</v>
      </c>
      <c r="D2716" s="34" t="s">
        <v>63</v>
      </c>
      <c r="E2716" s="33">
        <v>1029771.2</v>
      </c>
      <c r="F2716" s="33"/>
      <c r="G2716" s="33"/>
      <c r="H2716" s="33">
        <f t="shared" si="42"/>
        <v>1029771.2</v>
      </c>
    </row>
    <row r="2717" spans="1:8" x14ac:dyDescent="0.25">
      <c r="A2717" s="143" t="s">
        <v>7036</v>
      </c>
      <c r="B2717" s="34" t="s">
        <v>3026</v>
      </c>
      <c r="C2717" s="34" t="s">
        <v>280</v>
      </c>
      <c r="D2717" s="34" t="s">
        <v>63</v>
      </c>
      <c r="E2717" s="33">
        <v>15363833.189999999</v>
      </c>
      <c r="F2717" s="33"/>
      <c r="G2717" s="33"/>
      <c r="H2717" s="33">
        <f t="shared" si="42"/>
        <v>15363833.189999999</v>
      </c>
    </row>
    <row r="2718" spans="1:8" x14ac:dyDescent="0.25">
      <c r="A2718" s="143" t="s">
        <v>7037</v>
      </c>
      <c r="B2718" s="34" t="s">
        <v>3027</v>
      </c>
      <c r="C2718" s="34" t="s">
        <v>280</v>
      </c>
      <c r="D2718" s="34" t="s">
        <v>63</v>
      </c>
      <c r="E2718" s="33">
        <v>39314.589999999997</v>
      </c>
      <c r="F2718" s="33"/>
      <c r="G2718" s="33"/>
      <c r="H2718" s="33">
        <f t="shared" si="42"/>
        <v>39314.589999999997</v>
      </c>
    </row>
    <row r="2719" spans="1:8" x14ac:dyDescent="0.25">
      <c r="A2719" s="143" t="s">
        <v>7038</v>
      </c>
      <c r="B2719" s="34" t="s">
        <v>3028</v>
      </c>
      <c r="C2719" s="34" t="s">
        <v>280</v>
      </c>
      <c r="D2719" s="34" t="s">
        <v>63</v>
      </c>
      <c r="E2719" s="33">
        <v>772657.38</v>
      </c>
      <c r="F2719" s="33"/>
      <c r="G2719" s="33"/>
      <c r="H2719" s="33">
        <f t="shared" si="42"/>
        <v>772657.38</v>
      </c>
    </row>
    <row r="2720" spans="1:8" x14ac:dyDescent="0.25">
      <c r="A2720" s="143" t="s">
        <v>7039</v>
      </c>
      <c r="B2720" s="34" t="s">
        <v>3029</v>
      </c>
      <c r="C2720" s="34" t="s">
        <v>280</v>
      </c>
      <c r="D2720" s="34" t="s">
        <v>63</v>
      </c>
      <c r="E2720" s="33">
        <v>747705.60000000009</v>
      </c>
      <c r="F2720" s="33"/>
      <c r="G2720" s="33"/>
      <c r="H2720" s="33">
        <f t="shared" si="42"/>
        <v>747705.60000000009</v>
      </c>
    </row>
    <row r="2721" spans="1:8" x14ac:dyDescent="0.25">
      <c r="A2721" s="143" t="s">
        <v>4557</v>
      </c>
      <c r="B2721" s="34" t="s">
        <v>279</v>
      </c>
      <c r="C2721" s="34" t="s">
        <v>280</v>
      </c>
      <c r="D2721" s="34" t="s">
        <v>63</v>
      </c>
      <c r="E2721" s="33">
        <v>796114.45</v>
      </c>
      <c r="F2721" s="33"/>
      <c r="G2721" s="33"/>
      <c r="H2721" s="33">
        <f t="shared" si="42"/>
        <v>796114.45</v>
      </c>
    </row>
    <row r="2722" spans="1:8" x14ac:dyDescent="0.25">
      <c r="A2722" s="143" t="s">
        <v>7040</v>
      </c>
      <c r="B2722" s="34" t="s">
        <v>3030</v>
      </c>
      <c r="C2722" s="34" t="s">
        <v>280</v>
      </c>
      <c r="D2722" s="34" t="s">
        <v>63</v>
      </c>
      <c r="E2722" s="33">
        <v>10075005.109999999</v>
      </c>
      <c r="F2722" s="33"/>
      <c r="G2722" s="33"/>
      <c r="H2722" s="33">
        <f t="shared" si="42"/>
        <v>10075005.109999999</v>
      </c>
    </row>
    <row r="2723" spans="1:8" x14ac:dyDescent="0.25">
      <c r="A2723" s="143" t="s">
        <v>7041</v>
      </c>
      <c r="B2723" s="34" t="s">
        <v>3031</v>
      </c>
      <c r="C2723" s="34" t="s">
        <v>280</v>
      </c>
      <c r="D2723" s="34" t="s">
        <v>63</v>
      </c>
      <c r="E2723" s="33">
        <v>994347.55999999994</v>
      </c>
      <c r="F2723" s="33">
        <v>21541.79</v>
      </c>
      <c r="G2723" s="33"/>
      <c r="H2723" s="33">
        <f t="shared" si="42"/>
        <v>1015889.35</v>
      </c>
    </row>
    <row r="2724" spans="1:8" x14ac:dyDescent="0.25">
      <c r="A2724" s="143" t="s">
        <v>7042</v>
      </c>
      <c r="B2724" s="34" t="s">
        <v>3032</v>
      </c>
      <c r="C2724" s="34" t="s">
        <v>280</v>
      </c>
      <c r="D2724" s="34" t="s">
        <v>63</v>
      </c>
      <c r="E2724" s="33">
        <v>2067675.6</v>
      </c>
      <c r="F2724" s="33">
        <v>35923.24</v>
      </c>
      <c r="G2724" s="33"/>
      <c r="H2724" s="33">
        <f t="shared" si="42"/>
        <v>2103598.8400000003</v>
      </c>
    </row>
    <row r="2725" spans="1:8" x14ac:dyDescent="0.25">
      <c r="A2725" s="143" t="s">
        <v>7043</v>
      </c>
      <c r="B2725" s="34" t="s">
        <v>3033</v>
      </c>
      <c r="C2725" s="34" t="s">
        <v>280</v>
      </c>
      <c r="D2725" s="34" t="s">
        <v>63</v>
      </c>
      <c r="E2725" s="33">
        <v>944968.79</v>
      </c>
      <c r="F2725" s="33"/>
      <c r="G2725" s="33"/>
      <c r="H2725" s="33">
        <f t="shared" si="42"/>
        <v>944968.79</v>
      </c>
    </row>
    <row r="2726" spans="1:8" x14ac:dyDescent="0.25">
      <c r="A2726" s="143" t="s">
        <v>7044</v>
      </c>
      <c r="B2726" s="34" t="s">
        <v>3034</v>
      </c>
      <c r="C2726" s="34" t="s">
        <v>280</v>
      </c>
      <c r="D2726" s="34" t="s">
        <v>63</v>
      </c>
      <c r="E2726" s="33"/>
      <c r="F2726" s="33">
        <v>203.76</v>
      </c>
      <c r="G2726" s="33"/>
      <c r="H2726" s="33">
        <f t="shared" si="42"/>
        <v>203.76</v>
      </c>
    </row>
    <row r="2727" spans="1:8" x14ac:dyDescent="0.25">
      <c r="A2727" s="143" t="s">
        <v>7045</v>
      </c>
      <c r="B2727" s="34" t="s">
        <v>3035</v>
      </c>
      <c r="C2727" s="34" t="s">
        <v>280</v>
      </c>
      <c r="D2727" s="34" t="s">
        <v>63</v>
      </c>
      <c r="E2727" s="33">
        <v>8162065.5900000008</v>
      </c>
      <c r="F2727" s="33"/>
      <c r="G2727" s="33"/>
      <c r="H2727" s="33">
        <f t="shared" si="42"/>
        <v>8162065.5900000008</v>
      </c>
    </row>
    <row r="2728" spans="1:8" x14ac:dyDescent="0.25">
      <c r="A2728" s="143" t="s">
        <v>7046</v>
      </c>
      <c r="B2728" s="34" t="s">
        <v>3036</v>
      </c>
      <c r="C2728" s="34" t="s">
        <v>280</v>
      </c>
      <c r="D2728" s="34" t="s">
        <v>63</v>
      </c>
      <c r="E2728" s="33">
        <v>9782921.3800000008</v>
      </c>
      <c r="F2728" s="33"/>
      <c r="G2728" s="33"/>
      <c r="H2728" s="33">
        <f t="shared" si="42"/>
        <v>9782921.3800000008</v>
      </c>
    </row>
    <row r="2729" spans="1:8" x14ac:dyDescent="0.25">
      <c r="A2729" s="143" t="s">
        <v>7047</v>
      </c>
      <c r="B2729" s="34" t="s">
        <v>3037</v>
      </c>
      <c r="C2729" s="34" t="s">
        <v>280</v>
      </c>
      <c r="D2729" s="34" t="s">
        <v>63</v>
      </c>
      <c r="E2729" s="33">
        <v>46198019.259999998</v>
      </c>
      <c r="F2729" s="33">
        <v>17715896.390000001</v>
      </c>
      <c r="G2729" s="33"/>
      <c r="H2729" s="33">
        <f t="shared" si="42"/>
        <v>63913915.649999999</v>
      </c>
    </row>
    <row r="2730" spans="1:8" x14ac:dyDescent="0.25">
      <c r="A2730" s="143" t="s">
        <v>7048</v>
      </c>
      <c r="B2730" s="34" t="s">
        <v>3038</v>
      </c>
      <c r="C2730" s="34" t="s">
        <v>280</v>
      </c>
      <c r="D2730" s="34" t="s">
        <v>63</v>
      </c>
      <c r="E2730" s="33">
        <v>6618134.0399999991</v>
      </c>
      <c r="F2730" s="33"/>
      <c r="G2730" s="33"/>
      <c r="H2730" s="33">
        <f t="shared" si="42"/>
        <v>6618134.0399999991</v>
      </c>
    </row>
    <row r="2731" spans="1:8" x14ac:dyDescent="0.25">
      <c r="A2731" s="143" t="s">
        <v>7049</v>
      </c>
      <c r="B2731" s="34" t="s">
        <v>3039</v>
      </c>
      <c r="C2731" s="34" t="s">
        <v>280</v>
      </c>
      <c r="D2731" s="34" t="s">
        <v>63</v>
      </c>
      <c r="E2731" s="33">
        <v>2257621.59</v>
      </c>
      <c r="F2731" s="33"/>
      <c r="G2731" s="33"/>
      <c r="H2731" s="33">
        <f t="shared" si="42"/>
        <v>2257621.59</v>
      </c>
    </row>
    <row r="2732" spans="1:8" x14ac:dyDescent="0.25">
      <c r="A2732" s="143" t="s">
        <v>7050</v>
      </c>
      <c r="B2732" s="34" t="s">
        <v>3040</v>
      </c>
      <c r="C2732" s="34" t="s">
        <v>280</v>
      </c>
      <c r="D2732" s="34" t="s">
        <v>63</v>
      </c>
      <c r="E2732" s="33">
        <v>1343607.6099999999</v>
      </c>
      <c r="F2732" s="33"/>
      <c r="G2732" s="33"/>
      <c r="H2732" s="33">
        <f t="shared" si="42"/>
        <v>1343607.6099999999</v>
      </c>
    </row>
    <row r="2733" spans="1:8" x14ac:dyDescent="0.25">
      <c r="A2733" s="143" t="s">
        <v>7051</v>
      </c>
      <c r="B2733" s="34" t="s">
        <v>3041</v>
      </c>
      <c r="C2733" s="34" t="s">
        <v>280</v>
      </c>
      <c r="D2733" s="34" t="s">
        <v>63</v>
      </c>
      <c r="E2733" s="33">
        <v>1004822.25</v>
      </c>
      <c r="F2733" s="33">
        <v>375638.81</v>
      </c>
      <c r="G2733" s="33"/>
      <c r="H2733" s="33">
        <f t="shared" si="42"/>
        <v>1380461.06</v>
      </c>
    </row>
    <row r="2734" spans="1:8" x14ac:dyDescent="0.25">
      <c r="A2734" s="143" t="s">
        <v>7052</v>
      </c>
      <c r="B2734" s="34" t="s">
        <v>3042</v>
      </c>
      <c r="C2734" s="34" t="s">
        <v>280</v>
      </c>
      <c r="D2734" s="34" t="s">
        <v>63</v>
      </c>
      <c r="E2734" s="33">
        <v>221103.78999999998</v>
      </c>
      <c r="F2734" s="33"/>
      <c r="G2734" s="33"/>
      <c r="H2734" s="33">
        <f t="shared" si="42"/>
        <v>221103.78999999998</v>
      </c>
    </row>
    <row r="2735" spans="1:8" x14ac:dyDescent="0.25">
      <c r="A2735" s="143" t="s">
        <v>7053</v>
      </c>
      <c r="B2735" s="34" t="s">
        <v>3043</v>
      </c>
      <c r="C2735" s="34" t="s">
        <v>280</v>
      </c>
      <c r="D2735" s="34" t="s">
        <v>63</v>
      </c>
      <c r="E2735" s="33">
        <v>2476874.58</v>
      </c>
      <c r="F2735" s="33"/>
      <c r="G2735" s="33"/>
      <c r="H2735" s="33">
        <f t="shared" si="42"/>
        <v>2476874.58</v>
      </c>
    </row>
    <row r="2736" spans="1:8" x14ac:dyDescent="0.25">
      <c r="A2736" s="143" t="s">
        <v>7054</v>
      </c>
      <c r="B2736" s="34" t="s">
        <v>3044</v>
      </c>
      <c r="C2736" s="34" t="s">
        <v>280</v>
      </c>
      <c r="D2736" s="34" t="s">
        <v>63</v>
      </c>
      <c r="E2736" s="33">
        <v>4294420.21</v>
      </c>
      <c r="F2736" s="33"/>
      <c r="G2736" s="33"/>
      <c r="H2736" s="33">
        <f t="shared" si="42"/>
        <v>4294420.21</v>
      </c>
    </row>
    <row r="2737" spans="1:8" x14ac:dyDescent="0.25">
      <c r="A2737" s="143" t="s">
        <v>7055</v>
      </c>
      <c r="B2737" s="34" t="s">
        <v>3045</v>
      </c>
      <c r="C2737" s="34" t="s">
        <v>280</v>
      </c>
      <c r="D2737" s="34" t="s">
        <v>63</v>
      </c>
      <c r="E2737" s="33"/>
      <c r="F2737" s="33">
        <v>23.1</v>
      </c>
      <c r="G2737" s="33"/>
      <c r="H2737" s="33">
        <f t="shared" si="42"/>
        <v>23.1</v>
      </c>
    </row>
    <row r="2738" spans="1:8" x14ac:dyDescent="0.25">
      <c r="A2738" s="143" t="s">
        <v>7056</v>
      </c>
      <c r="B2738" s="34" t="s">
        <v>441</v>
      </c>
      <c r="C2738" s="34" t="s">
        <v>280</v>
      </c>
      <c r="D2738" s="34" t="s">
        <v>63</v>
      </c>
      <c r="E2738" s="33">
        <v>71563132.709999979</v>
      </c>
      <c r="F2738" s="33">
        <v>17835871.66</v>
      </c>
      <c r="G2738" s="33"/>
      <c r="H2738" s="33">
        <f t="shared" si="42"/>
        <v>89399004.369999975</v>
      </c>
    </row>
    <row r="2739" spans="1:8" x14ac:dyDescent="0.25">
      <c r="A2739" s="143" t="s">
        <v>7057</v>
      </c>
      <c r="B2739" s="34" t="s">
        <v>3046</v>
      </c>
      <c r="C2739" s="34" t="s">
        <v>280</v>
      </c>
      <c r="D2739" s="34" t="s">
        <v>63</v>
      </c>
      <c r="E2739" s="33">
        <v>6456459.3099999996</v>
      </c>
      <c r="F2739" s="33"/>
      <c r="G2739" s="33"/>
      <c r="H2739" s="33">
        <f t="shared" si="42"/>
        <v>6456459.3099999996</v>
      </c>
    </row>
    <row r="2740" spans="1:8" x14ac:dyDescent="0.25">
      <c r="A2740" s="143" t="s">
        <v>7058</v>
      </c>
      <c r="B2740" s="34" t="s">
        <v>3047</v>
      </c>
      <c r="C2740" s="34" t="s">
        <v>280</v>
      </c>
      <c r="D2740" s="34" t="s">
        <v>63</v>
      </c>
      <c r="E2740" s="33">
        <v>2336648.35</v>
      </c>
      <c r="F2740" s="33">
        <v>172934.33</v>
      </c>
      <c r="G2740" s="33"/>
      <c r="H2740" s="33">
        <f t="shared" si="42"/>
        <v>2509582.6800000002</v>
      </c>
    </row>
    <row r="2741" spans="1:8" x14ac:dyDescent="0.25">
      <c r="A2741" s="143" t="s">
        <v>7059</v>
      </c>
      <c r="B2741" s="34" t="s">
        <v>3048</v>
      </c>
      <c r="C2741" s="34" t="s">
        <v>280</v>
      </c>
      <c r="D2741" s="34" t="s">
        <v>63</v>
      </c>
      <c r="E2741" s="33">
        <v>2945595.56</v>
      </c>
      <c r="F2741" s="33"/>
      <c r="G2741" s="33"/>
      <c r="H2741" s="33">
        <f t="shared" si="42"/>
        <v>2945595.56</v>
      </c>
    </row>
    <row r="2742" spans="1:8" x14ac:dyDescent="0.25">
      <c r="A2742" s="143" t="s">
        <v>7060</v>
      </c>
      <c r="B2742" s="34" t="s">
        <v>3049</v>
      </c>
      <c r="C2742" s="34" t="s">
        <v>280</v>
      </c>
      <c r="D2742" s="34" t="s">
        <v>63</v>
      </c>
      <c r="E2742" s="33">
        <v>3426110.95</v>
      </c>
      <c r="F2742" s="33">
        <v>931949.45</v>
      </c>
      <c r="G2742" s="33"/>
      <c r="H2742" s="33">
        <f t="shared" si="42"/>
        <v>4358060.4000000004</v>
      </c>
    </row>
    <row r="2743" spans="1:8" x14ac:dyDescent="0.25">
      <c r="A2743" s="143" t="s">
        <v>7061</v>
      </c>
      <c r="B2743" s="34" t="s">
        <v>3050</v>
      </c>
      <c r="C2743" s="34" t="s">
        <v>280</v>
      </c>
      <c r="D2743" s="34" t="s">
        <v>63</v>
      </c>
      <c r="E2743" s="33">
        <v>5670313.1899999995</v>
      </c>
      <c r="F2743" s="33">
        <v>30315.07</v>
      </c>
      <c r="G2743" s="33"/>
      <c r="H2743" s="33">
        <f t="shared" si="42"/>
        <v>5700628.2599999998</v>
      </c>
    </row>
    <row r="2744" spans="1:8" x14ac:dyDescent="0.25">
      <c r="A2744" s="143" t="s">
        <v>7062</v>
      </c>
      <c r="B2744" s="34" t="s">
        <v>3051</v>
      </c>
      <c r="C2744" s="34" t="s">
        <v>91</v>
      </c>
      <c r="D2744" s="43" t="s">
        <v>92</v>
      </c>
      <c r="E2744" s="33">
        <v>314321.65000000002</v>
      </c>
      <c r="F2744" s="33">
        <v>123640.65</v>
      </c>
      <c r="G2744" s="33"/>
      <c r="H2744" s="33">
        <f t="shared" si="42"/>
        <v>437962.30000000005</v>
      </c>
    </row>
    <row r="2745" spans="1:8" x14ac:dyDescent="0.25">
      <c r="A2745" s="143" t="s">
        <v>7063</v>
      </c>
      <c r="B2745" s="34" t="s">
        <v>3052</v>
      </c>
      <c r="C2745" s="34" t="s">
        <v>91</v>
      </c>
      <c r="D2745" s="43" t="s">
        <v>92</v>
      </c>
      <c r="E2745" s="33">
        <v>1162908.97</v>
      </c>
      <c r="F2745" s="33"/>
      <c r="G2745" s="33"/>
      <c r="H2745" s="33">
        <f t="shared" si="42"/>
        <v>1162908.97</v>
      </c>
    </row>
    <row r="2746" spans="1:8" x14ac:dyDescent="0.25">
      <c r="A2746" s="143" t="s">
        <v>7064</v>
      </c>
      <c r="B2746" s="34" t="s">
        <v>3053</v>
      </c>
      <c r="C2746" s="34" t="s">
        <v>91</v>
      </c>
      <c r="D2746" s="43" t="s">
        <v>92</v>
      </c>
      <c r="E2746" s="33">
        <v>1114618.49</v>
      </c>
      <c r="F2746" s="33"/>
      <c r="G2746" s="33"/>
      <c r="H2746" s="33">
        <f t="shared" si="42"/>
        <v>1114618.49</v>
      </c>
    </row>
    <row r="2747" spans="1:8" x14ac:dyDescent="0.25">
      <c r="A2747" s="143" t="s">
        <v>7065</v>
      </c>
      <c r="B2747" s="34" t="s">
        <v>3054</v>
      </c>
      <c r="C2747" s="34" t="s">
        <v>91</v>
      </c>
      <c r="D2747" s="43" t="s">
        <v>92</v>
      </c>
      <c r="E2747" s="33">
        <v>946870.11</v>
      </c>
      <c r="F2747" s="33"/>
      <c r="G2747" s="33"/>
      <c r="H2747" s="33">
        <f t="shared" si="42"/>
        <v>946870.11</v>
      </c>
    </row>
    <row r="2748" spans="1:8" x14ac:dyDescent="0.25">
      <c r="A2748" s="143" t="s">
        <v>4506</v>
      </c>
      <c r="B2748" s="34" t="s">
        <v>90</v>
      </c>
      <c r="C2748" s="34" t="s">
        <v>91</v>
      </c>
      <c r="D2748" s="43" t="s">
        <v>92</v>
      </c>
      <c r="E2748" s="33">
        <v>11382325.939999998</v>
      </c>
      <c r="F2748" s="33">
        <v>1882354.49</v>
      </c>
      <c r="G2748" s="33"/>
      <c r="H2748" s="33">
        <f t="shared" si="42"/>
        <v>13264680.429999998</v>
      </c>
    </row>
    <row r="2749" spans="1:8" x14ac:dyDescent="0.25">
      <c r="A2749" s="143" t="s">
        <v>4628</v>
      </c>
      <c r="B2749" s="34" t="s">
        <v>352</v>
      </c>
      <c r="C2749" s="34" t="s">
        <v>91</v>
      </c>
      <c r="D2749" s="43" t="s">
        <v>92</v>
      </c>
      <c r="E2749" s="33">
        <v>147461.03999999998</v>
      </c>
      <c r="F2749" s="33"/>
      <c r="G2749" s="33"/>
      <c r="H2749" s="33">
        <f t="shared" si="42"/>
        <v>147461.03999999998</v>
      </c>
    </row>
    <row r="2750" spans="1:8" x14ac:dyDescent="0.25">
      <c r="A2750" s="143" t="s">
        <v>4403</v>
      </c>
      <c r="B2750" s="34" t="s">
        <v>3055</v>
      </c>
      <c r="C2750" s="34" t="s">
        <v>91</v>
      </c>
      <c r="D2750" s="43" t="s">
        <v>92</v>
      </c>
      <c r="E2750" s="33">
        <v>2444149.4300000002</v>
      </c>
      <c r="F2750" s="33">
        <v>1613920.52</v>
      </c>
      <c r="G2750" s="33"/>
      <c r="H2750" s="33">
        <f t="shared" si="42"/>
        <v>4058069.95</v>
      </c>
    </row>
    <row r="2751" spans="1:8" x14ac:dyDescent="0.25">
      <c r="A2751" s="143"/>
      <c r="B2751" s="32" t="s">
        <v>442</v>
      </c>
      <c r="C2751" s="34" t="s">
        <v>91</v>
      </c>
      <c r="D2751" s="43" t="s">
        <v>92</v>
      </c>
      <c r="E2751" s="33"/>
      <c r="F2751" s="33">
        <v>8560245.6199999992</v>
      </c>
      <c r="G2751" s="33"/>
      <c r="H2751" s="33">
        <f t="shared" si="42"/>
        <v>8560245.6199999992</v>
      </c>
    </row>
    <row r="2752" spans="1:8" x14ac:dyDescent="0.25">
      <c r="A2752" s="143" t="s">
        <v>7066</v>
      </c>
      <c r="B2752" s="34" t="s">
        <v>3056</v>
      </c>
      <c r="C2752" s="34" t="s">
        <v>91</v>
      </c>
      <c r="D2752" s="43" t="s">
        <v>92</v>
      </c>
      <c r="E2752" s="33">
        <v>237153.59</v>
      </c>
      <c r="F2752" s="33"/>
      <c r="G2752" s="33"/>
      <c r="H2752" s="33">
        <f t="shared" si="42"/>
        <v>237153.59</v>
      </c>
    </row>
    <row r="2753" spans="1:8" x14ac:dyDescent="0.25">
      <c r="A2753" s="143" t="s">
        <v>7067</v>
      </c>
      <c r="B2753" s="34" t="s">
        <v>3057</v>
      </c>
      <c r="C2753" s="34" t="s">
        <v>91</v>
      </c>
      <c r="D2753" s="43" t="s">
        <v>92</v>
      </c>
      <c r="E2753" s="33">
        <v>725223.08</v>
      </c>
      <c r="F2753" s="33"/>
      <c r="G2753" s="33"/>
      <c r="H2753" s="33">
        <f t="shared" si="42"/>
        <v>725223.08</v>
      </c>
    </row>
    <row r="2754" spans="1:8" x14ac:dyDescent="0.25">
      <c r="A2754" s="143" t="s">
        <v>7068</v>
      </c>
      <c r="B2754" s="34" t="s">
        <v>3058</v>
      </c>
      <c r="C2754" s="34" t="s">
        <v>91</v>
      </c>
      <c r="D2754" s="43" t="s">
        <v>92</v>
      </c>
      <c r="E2754" s="33">
        <v>131893.69</v>
      </c>
      <c r="F2754" s="33"/>
      <c r="G2754" s="33"/>
      <c r="H2754" s="33">
        <f t="shared" si="42"/>
        <v>131893.69</v>
      </c>
    </row>
    <row r="2755" spans="1:8" x14ac:dyDescent="0.25">
      <c r="A2755" s="143" t="s">
        <v>7069</v>
      </c>
      <c r="B2755" s="34" t="s">
        <v>3059</v>
      </c>
      <c r="C2755" s="34" t="s">
        <v>91</v>
      </c>
      <c r="D2755" s="43" t="s">
        <v>92</v>
      </c>
      <c r="E2755" s="33">
        <v>221016.13</v>
      </c>
      <c r="F2755" s="33"/>
      <c r="G2755" s="33"/>
      <c r="H2755" s="33">
        <f t="shared" si="42"/>
        <v>221016.13</v>
      </c>
    </row>
    <row r="2756" spans="1:8" x14ac:dyDescent="0.25">
      <c r="A2756" s="143" t="s">
        <v>7070</v>
      </c>
      <c r="B2756" s="34" t="s">
        <v>3060</v>
      </c>
      <c r="C2756" s="34" t="s">
        <v>91</v>
      </c>
      <c r="D2756" s="43" t="s">
        <v>92</v>
      </c>
      <c r="E2756" s="33">
        <v>186550.69</v>
      </c>
      <c r="F2756" s="33"/>
      <c r="G2756" s="33"/>
      <c r="H2756" s="33">
        <f t="shared" si="42"/>
        <v>186550.69</v>
      </c>
    </row>
    <row r="2757" spans="1:8" x14ac:dyDescent="0.25">
      <c r="A2757" s="143" t="s">
        <v>7071</v>
      </c>
      <c r="B2757" s="34" t="s">
        <v>3061</v>
      </c>
      <c r="C2757" s="34" t="s">
        <v>91</v>
      </c>
      <c r="D2757" s="43" t="s">
        <v>92</v>
      </c>
      <c r="E2757" s="33">
        <v>195501.36</v>
      </c>
      <c r="F2757" s="33"/>
      <c r="G2757" s="33"/>
      <c r="H2757" s="33">
        <f t="shared" si="42"/>
        <v>195501.36</v>
      </c>
    </row>
    <row r="2758" spans="1:8" x14ac:dyDescent="0.25">
      <c r="A2758" s="143" t="s">
        <v>7072</v>
      </c>
      <c r="B2758" s="34" t="s">
        <v>3062</v>
      </c>
      <c r="C2758" s="34" t="s">
        <v>91</v>
      </c>
      <c r="D2758" s="43" t="s">
        <v>92</v>
      </c>
      <c r="E2758" s="33">
        <v>1298815.55</v>
      </c>
      <c r="F2758" s="33"/>
      <c r="G2758" s="33"/>
      <c r="H2758" s="33">
        <f t="shared" ref="H2758:H2821" si="43">E2758+F2758+G2758</f>
        <v>1298815.55</v>
      </c>
    </row>
    <row r="2759" spans="1:8" x14ac:dyDescent="0.25">
      <c r="A2759" s="143" t="s">
        <v>7073</v>
      </c>
      <c r="B2759" s="34" t="s">
        <v>3063</v>
      </c>
      <c r="C2759" s="34" t="s">
        <v>91</v>
      </c>
      <c r="D2759" s="43" t="s">
        <v>92</v>
      </c>
      <c r="E2759" s="33">
        <v>1657261.82</v>
      </c>
      <c r="F2759" s="33"/>
      <c r="G2759" s="33"/>
      <c r="H2759" s="33">
        <f t="shared" si="43"/>
        <v>1657261.82</v>
      </c>
    </row>
    <row r="2760" spans="1:8" x14ac:dyDescent="0.25">
      <c r="A2760" s="143" t="s">
        <v>7074</v>
      </c>
      <c r="B2760" s="34" t="s">
        <v>3064</v>
      </c>
      <c r="C2760" s="34" t="s">
        <v>91</v>
      </c>
      <c r="D2760" s="43" t="s">
        <v>92</v>
      </c>
      <c r="E2760" s="33">
        <v>831907.99</v>
      </c>
      <c r="F2760" s="33"/>
      <c r="G2760" s="33"/>
      <c r="H2760" s="33">
        <f t="shared" si="43"/>
        <v>831907.99</v>
      </c>
    </row>
    <row r="2761" spans="1:8" x14ac:dyDescent="0.25">
      <c r="A2761" s="143" t="s">
        <v>7075</v>
      </c>
      <c r="B2761" s="34" t="s">
        <v>3065</v>
      </c>
      <c r="C2761" s="34" t="s">
        <v>91</v>
      </c>
      <c r="D2761" s="43" t="s">
        <v>92</v>
      </c>
      <c r="E2761" s="33">
        <v>656942.27</v>
      </c>
      <c r="F2761" s="33"/>
      <c r="G2761" s="33"/>
      <c r="H2761" s="33">
        <f t="shared" si="43"/>
        <v>656942.27</v>
      </c>
    </row>
    <row r="2762" spans="1:8" x14ac:dyDescent="0.25">
      <c r="A2762" s="143" t="s">
        <v>7076</v>
      </c>
      <c r="B2762" s="34" t="s">
        <v>3066</v>
      </c>
      <c r="C2762" s="34" t="s">
        <v>91</v>
      </c>
      <c r="D2762" s="43" t="s">
        <v>92</v>
      </c>
      <c r="E2762" s="33">
        <v>265528.32000000001</v>
      </c>
      <c r="F2762" s="33"/>
      <c r="G2762" s="33"/>
      <c r="H2762" s="33">
        <f t="shared" si="43"/>
        <v>265528.32000000001</v>
      </c>
    </row>
    <row r="2763" spans="1:8" x14ac:dyDescent="0.25">
      <c r="A2763" s="143" t="s">
        <v>7077</v>
      </c>
      <c r="B2763" s="34" t="s">
        <v>3067</v>
      </c>
      <c r="C2763" s="34" t="s">
        <v>91</v>
      </c>
      <c r="D2763" s="43" t="s">
        <v>92</v>
      </c>
      <c r="E2763" s="33">
        <v>1265864.98</v>
      </c>
      <c r="F2763" s="33"/>
      <c r="G2763" s="33"/>
      <c r="H2763" s="33">
        <f t="shared" si="43"/>
        <v>1265864.98</v>
      </c>
    </row>
    <row r="2764" spans="1:8" x14ac:dyDescent="0.25">
      <c r="A2764" s="143" t="s">
        <v>7078</v>
      </c>
      <c r="B2764" s="34" t="s">
        <v>3068</v>
      </c>
      <c r="C2764" s="34" t="s">
        <v>91</v>
      </c>
      <c r="D2764" s="43" t="s">
        <v>92</v>
      </c>
      <c r="E2764" s="33">
        <v>826307.5</v>
      </c>
      <c r="F2764" s="33"/>
      <c r="G2764" s="33"/>
      <c r="H2764" s="33">
        <f t="shared" si="43"/>
        <v>826307.5</v>
      </c>
    </row>
    <row r="2765" spans="1:8" x14ac:dyDescent="0.25">
      <c r="A2765" s="143" t="s">
        <v>7079</v>
      </c>
      <c r="B2765" s="34" t="s">
        <v>3069</v>
      </c>
      <c r="C2765" s="34" t="s">
        <v>91</v>
      </c>
      <c r="D2765" s="43" t="s">
        <v>92</v>
      </c>
      <c r="E2765" s="33">
        <v>4832471.3600000003</v>
      </c>
      <c r="F2765" s="33">
        <v>504354</v>
      </c>
      <c r="G2765" s="33"/>
      <c r="H2765" s="33">
        <f t="shared" si="43"/>
        <v>5336825.3600000003</v>
      </c>
    </row>
    <row r="2766" spans="1:8" x14ac:dyDescent="0.25">
      <c r="A2766" s="143" t="s">
        <v>7080</v>
      </c>
      <c r="B2766" s="34" t="s">
        <v>3070</v>
      </c>
      <c r="C2766" s="34" t="s">
        <v>91</v>
      </c>
      <c r="D2766" s="43" t="s">
        <v>92</v>
      </c>
      <c r="E2766" s="33">
        <v>7991816.5799999991</v>
      </c>
      <c r="F2766" s="33"/>
      <c r="G2766" s="33"/>
      <c r="H2766" s="33">
        <f t="shared" si="43"/>
        <v>7991816.5799999991</v>
      </c>
    </row>
    <row r="2767" spans="1:8" x14ac:dyDescent="0.25">
      <c r="A2767" s="143" t="s">
        <v>7081</v>
      </c>
      <c r="B2767" s="34" t="s">
        <v>3071</v>
      </c>
      <c r="C2767" s="34" t="s">
        <v>91</v>
      </c>
      <c r="D2767" s="43" t="s">
        <v>92</v>
      </c>
      <c r="E2767" s="33">
        <v>149600.10999999999</v>
      </c>
      <c r="F2767" s="33"/>
      <c r="G2767" s="33"/>
      <c r="H2767" s="33">
        <f t="shared" si="43"/>
        <v>149600.10999999999</v>
      </c>
    </row>
    <row r="2768" spans="1:8" x14ac:dyDescent="0.25">
      <c r="A2768" s="143" t="s">
        <v>7082</v>
      </c>
      <c r="B2768" s="34" t="s">
        <v>3072</v>
      </c>
      <c r="C2768" s="34" t="s">
        <v>91</v>
      </c>
      <c r="D2768" s="43" t="s">
        <v>92</v>
      </c>
      <c r="E2768" s="33">
        <v>1878390.14</v>
      </c>
      <c r="F2768" s="33"/>
      <c r="G2768" s="33"/>
      <c r="H2768" s="33">
        <f t="shared" si="43"/>
        <v>1878390.14</v>
      </c>
    </row>
    <row r="2769" spans="1:8" x14ac:dyDescent="0.25">
      <c r="A2769" s="143" t="s">
        <v>7083</v>
      </c>
      <c r="B2769" s="34" t="s">
        <v>3073</v>
      </c>
      <c r="C2769" s="34" t="s">
        <v>91</v>
      </c>
      <c r="D2769" s="43" t="s">
        <v>92</v>
      </c>
      <c r="E2769" s="33">
        <v>591361.71</v>
      </c>
      <c r="F2769" s="33"/>
      <c r="G2769" s="33"/>
      <c r="H2769" s="33">
        <f t="shared" si="43"/>
        <v>591361.71</v>
      </c>
    </row>
    <row r="2770" spans="1:8" x14ac:dyDescent="0.25">
      <c r="A2770" s="143" t="s">
        <v>7084</v>
      </c>
      <c r="B2770" s="34" t="s">
        <v>3074</v>
      </c>
      <c r="C2770" s="34" t="s">
        <v>91</v>
      </c>
      <c r="D2770" s="43" t="s">
        <v>92</v>
      </c>
      <c r="E2770" s="33">
        <v>7067677.5199999996</v>
      </c>
      <c r="F2770" s="33">
        <v>1385771.45</v>
      </c>
      <c r="G2770" s="33"/>
      <c r="H2770" s="33">
        <f t="shared" si="43"/>
        <v>8453448.9699999988</v>
      </c>
    </row>
    <row r="2771" spans="1:8" x14ac:dyDescent="0.25">
      <c r="A2771" s="143" t="s">
        <v>7085</v>
      </c>
      <c r="B2771" s="34" t="s">
        <v>3075</v>
      </c>
      <c r="C2771" s="34" t="s">
        <v>91</v>
      </c>
      <c r="D2771" s="43" t="s">
        <v>92</v>
      </c>
      <c r="E2771" s="33">
        <v>14962.85</v>
      </c>
      <c r="F2771" s="33"/>
      <c r="G2771" s="33"/>
      <c r="H2771" s="33">
        <f t="shared" si="43"/>
        <v>14962.85</v>
      </c>
    </row>
    <row r="2772" spans="1:8" x14ac:dyDescent="0.25">
      <c r="A2772" s="143" t="s">
        <v>7086</v>
      </c>
      <c r="B2772" s="34" t="s">
        <v>3076</v>
      </c>
      <c r="C2772" s="34" t="s">
        <v>91</v>
      </c>
      <c r="D2772" s="43" t="s">
        <v>92</v>
      </c>
      <c r="E2772" s="33">
        <v>798683.11</v>
      </c>
      <c r="F2772" s="33"/>
      <c r="G2772" s="33"/>
      <c r="H2772" s="33">
        <f t="shared" si="43"/>
        <v>798683.11</v>
      </c>
    </row>
    <row r="2773" spans="1:8" x14ac:dyDescent="0.25">
      <c r="A2773" s="143" t="s">
        <v>7087</v>
      </c>
      <c r="B2773" s="34" t="s">
        <v>3077</v>
      </c>
      <c r="C2773" s="34" t="s">
        <v>91</v>
      </c>
      <c r="D2773" s="43" t="s">
        <v>92</v>
      </c>
      <c r="E2773" s="33">
        <v>1583299.84</v>
      </c>
      <c r="F2773" s="33">
        <v>1015662.49</v>
      </c>
      <c r="G2773" s="33"/>
      <c r="H2773" s="33">
        <f t="shared" si="43"/>
        <v>2598962.33</v>
      </c>
    </row>
    <row r="2774" spans="1:8" x14ac:dyDescent="0.25">
      <c r="A2774" s="143" t="s">
        <v>7088</v>
      </c>
      <c r="B2774" s="34" t="s">
        <v>3078</v>
      </c>
      <c r="C2774" s="34" t="s">
        <v>91</v>
      </c>
      <c r="D2774" s="43" t="s">
        <v>92</v>
      </c>
      <c r="E2774" s="33">
        <v>5059306.9800000004</v>
      </c>
      <c r="F2774" s="33">
        <v>19260</v>
      </c>
      <c r="G2774" s="33"/>
      <c r="H2774" s="33">
        <f t="shared" si="43"/>
        <v>5078566.9800000004</v>
      </c>
    </row>
    <row r="2775" spans="1:8" x14ac:dyDescent="0.25">
      <c r="A2775" s="143" t="s">
        <v>7089</v>
      </c>
      <c r="B2775" s="34" t="s">
        <v>3079</v>
      </c>
      <c r="C2775" s="34" t="s">
        <v>91</v>
      </c>
      <c r="D2775" s="43" t="s">
        <v>92</v>
      </c>
      <c r="E2775" s="33">
        <v>1155410.6700000002</v>
      </c>
      <c r="F2775" s="33"/>
      <c r="G2775" s="33"/>
      <c r="H2775" s="33">
        <f t="shared" si="43"/>
        <v>1155410.6700000002</v>
      </c>
    </row>
    <row r="2776" spans="1:8" x14ac:dyDescent="0.25">
      <c r="A2776" s="143" t="s">
        <v>4629</v>
      </c>
      <c r="B2776" s="34" t="s">
        <v>353</v>
      </c>
      <c r="C2776" s="34" t="s">
        <v>91</v>
      </c>
      <c r="D2776" s="43" t="s">
        <v>92</v>
      </c>
      <c r="E2776" s="33">
        <v>2990514.47</v>
      </c>
      <c r="F2776" s="33"/>
      <c r="G2776" s="33"/>
      <c r="H2776" s="33">
        <f t="shared" si="43"/>
        <v>2990514.47</v>
      </c>
    </row>
    <row r="2777" spans="1:8" x14ac:dyDescent="0.25">
      <c r="A2777" s="143" t="s">
        <v>7090</v>
      </c>
      <c r="B2777" s="34" t="s">
        <v>3080</v>
      </c>
      <c r="C2777" s="34" t="s">
        <v>91</v>
      </c>
      <c r="D2777" s="43" t="s">
        <v>92</v>
      </c>
      <c r="E2777" s="33">
        <v>172343.23</v>
      </c>
      <c r="F2777" s="33"/>
      <c r="G2777" s="33"/>
      <c r="H2777" s="33">
        <f t="shared" si="43"/>
        <v>172343.23</v>
      </c>
    </row>
    <row r="2778" spans="1:8" x14ac:dyDescent="0.25">
      <c r="A2778" s="143" t="s">
        <v>7091</v>
      </c>
      <c r="B2778" s="34" t="s">
        <v>3081</v>
      </c>
      <c r="C2778" s="34" t="s">
        <v>91</v>
      </c>
      <c r="D2778" s="43" t="s">
        <v>92</v>
      </c>
      <c r="E2778" s="33">
        <v>4513879.99</v>
      </c>
      <c r="F2778" s="33"/>
      <c r="G2778" s="33"/>
      <c r="H2778" s="33">
        <f t="shared" si="43"/>
        <v>4513879.99</v>
      </c>
    </row>
    <row r="2779" spans="1:8" x14ac:dyDescent="0.25">
      <c r="A2779" s="143" t="s">
        <v>7092</v>
      </c>
      <c r="B2779" s="34" t="s">
        <v>3082</v>
      </c>
      <c r="C2779" s="34" t="s">
        <v>91</v>
      </c>
      <c r="D2779" s="43" t="s">
        <v>92</v>
      </c>
      <c r="E2779" s="33">
        <v>3536156.97</v>
      </c>
      <c r="F2779" s="33">
        <v>2096002.36</v>
      </c>
      <c r="G2779" s="33"/>
      <c r="H2779" s="33">
        <f t="shared" si="43"/>
        <v>5632159.3300000001</v>
      </c>
    </row>
    <row r="2780" spans="1:8" x14ac:dyDescent="0.25">
      <c r="A2780" s="143" t="s">
        <v>7093</v>
      </c>
      <c r="B2780" s="34" t="s">
        <v>3083</v>
      </c>
      <c r="C2780" s="34" t="s">
        <v>73</v>
      </c>
      <c r="D2780" s="24" t="s">
        <v>71</v>
      </c>
      <c r="E2780" s="33">
        <v>4533.7299999999996</v>
      </c>
      <c r="F2780" s="33"/>
      <c r="G2780" s="33"/>
      <c r="H2780" s="33">
        <f t="shared" si="43"/>
        <v>4533.7299999999996</v>
      </c>
    </row>
    <row r="2781" spans="1:8" x14ac:dyDescent="0.25">
      <c r="A2781" s="143" t="s">
        <v>7094</v>
      </c>
      <c r="B2781" s="34" t="s">
        <v>3084</v>
      </c>
      <c r="C2781" s="34" t="s">
        <v>73</v>
      </c>
      <c r="D2781" s="24" t="s">
        <v>71</v>
      </c>
      <c r="E2781" s="33">
        <v>7755.2</v>
      </c>
      <c r="F2781" s="33"/>
      <c r="G2781" s="33"/>
      <c r="H2781" s="33">
        <f t="shared" si="43"/>
        <v>7755.2</v>
      </c>
    </row>
    <row r="2782" spans="1:8" x14ac:dyDescent="0.25">
      <c r="A2782" s="143" t="s">
        <v>7095</v>
      </c>
      <c r="B2782" s="34" t="s">
        <v>3085</v>
      </c>
      <c r="C2782" s="34" t="s">
        <v>73</v>
      </c>
      <c r="D2782" s="24" t="s">
        <v>71</v>
      </c>
      <c r="E2782" s="33">
        <v>255322.36</v>
      </c>
      <c r="F2782" s="33">
        <v>107611.3</v>
      </c>
      <c r="G2782" s="33"/>
      <c r="H2782" s="33">
        <f t="shared" si="43"/>
        <v>362933.66</v>
      </c>
    </row>
    <row r="2783" spans="1:8" x14ac:dyDescent="0.25">
      <c r="A2783" s="143" t="s">
        <v>7096</v>
      </c>
      <c r="B2783" s="34" t="s">
        <v>3086</v>
      </c>
      <c r="C2783" s="34" t="s">
        <v>73</v>
      </c>
      <c r="D2783" s="24" t="s">
        <v>71</v>
      </c>
      <c r="E2783" s="33">
        <v>740592.96</v>
      </c>
      <c r="F2783" s="33">
        <v>22826.07</v>
      </c>
      <c r="G2783" s="33"/>
      <c r="H2783" s="33">
        <f t="shared" si="43"/>
        <v>763419.02999999991</v>
      </c>
    </row>
    <row r="2784" spans="1:8" x14ac:dyDescent="0.25">
      <c r="A2784" s="143" t="s">
        <v>7097</v>
      </c>
      <c r="B2784" s="34" t="s">
        <v>3087</v>
      </c>
      <c r="C2784" s="34" t="s">
        <v>73</v>
      </c>
      <c r="D2784" s="24" t="s">
        <v>71</v>
      </c>
      <c r="E2784" s="33">
        <v>1233304.47</v>
      </c>
      <c r="F2784" s="33"/>
      <c r="G2784" s="33"/>
      <c r="H2784" s="33">
        <f t="shared" si="43"/>
        <v>1233304.47</v>
      </c>
    </row>
    <row r="2785" spans="1:8" x14ac:dyDescent="0.25">
      <c r="A2785" s="143" t="s">
        <v>7098</v>
      </c>
      <c r="B2785" s="34" t="s">
        <v>3088</v>
      </c>
      <c r="C2785" s="34" t="s">
        <v>73</v>
      </c>
      <c r="D2785" s="24" t="s">
        <v>71</v>
      </c>
      <c r="E2785" s="33">
        <v>87261.25</v>
      </c>
      <c r="F2785" s="33"/>
      <c r="G2785" s="33"/>
      <c r="H2785" s="33">
        <f t="shared" si="43"/>
        <v>87261.25</v>
      </c>
    </row>
    <row r="2786" spans="1:8" x14ac:dyDescent="0.25">
      <c r="A2786" s="143" t="s">
        <v>7099</v>
      </c>
      <c r="B2786" s="34" t="s">
        <v>3089</v>
      </c>
      <c r="C2786" s="34" t="s">
        <v>73</v>
      </c>
      <c r="D2786" s="24" t="s">
        <v>71</v>
      </c>
      <c r="E2786" s="33">
        <v>115594.86</v>
      </c>
      <c r="F2786" s="33"/>
      <c r="G2786" s="33"/>
      <c r="H2786" s="33">
        <f t="shared" si="43"/>
        <v>115594.86</v>
      </c>
    </row>
    <row r="2787" spans="1:8" x14ac:dyDescent="0.25">
      <c r="A2787" s="143" t="s">
        <v>7100</v>
      </c>
      <c r="B2787" s="34" t="s">
        <v>3090</v>
      </c>
      <c r="C2787" s="34" t="s">
        <v>73</v>
      </c>
      <c r="D2787" s="24" t="s">
        <v>71</v>
      </c>
      <c r="E2787" s="33">
        <v>35849.83</v>
      </c>
      <c r="F2787" s="33"/>
      <c r="G2787" s="33"/>
      <c r="H2787" s="33">
        <f t="shared" si="43"/>
        <v>35849.83</v>
      </c>
    </row>
    <row r="2788" spans="1:8" x14ac:dyDescent="0.25">
      <c r="A2788" s="143" t="s">
        <v>7101</v>
      </c>
      <c r="B2788" s="34" t="s">
        <v>3091</v>
      </c>
      <c r="C2788" s="34" t="s">
        <v>73</v>
      </c>
      <c r="D2788" s="24" t="s">
        <v>71</v>
      </c>
      <c r="E2788" s="33">
        <v>312.7</v>
      </c>
      <c r="F2788" s="33"/>
      <c r="G2788" s="33"/>
      <c r="H2788" s="33">
        <f t="shared" si="43"/>
        <v>312.7</v>
      </c>
    </row>
    <row r="2789" spans="1:8" x14ac:dyDescent="0.25">
      <c r="A2789" s="143" t="s">
        <v>7102</v>
      </c>
      <c r="B2789" s="34" t="s">
        <v>3092</v>
      </c>
      <c r="C2789" s="34" t="s">
        <v>73</v>
      </c>
      <c r="D2789" s="24" t="s">
        <v>71</v>
      </c>
      <c r="E2789" s="33">
        <v>38477.58</v>
      </c>
      <c r="F2789" s="33"/>
      <c r="G2789" s="33"/>
      <c r="H2789" s="33">
        <f t="shared" si="43"/>
        <v>38477.58</v>
      </c>
    </row>
    <row r="2790" spans="1:8" x14ac:dyDescent="0.25">
      <c r="A2790" s="143" t="s">
        <v>7103</v>
      </c>
      <c r="B2790" s="34" t="s">
        <v>3093</v>
      </c>
      <c r="C2790" s="34" t="s">
        <v>73</v>
      </c>
      <c r="D2790" s="24" t="s">
        <v>71</v>
      </c>
      <c r="E2790" s="33">
        <v>13169.12</v>
      </c>
      <c r="F2790" s="33"/>
      <c r="G2790" s="33"/>
      <c r="H2790" s="33">
        <f t="shared" si="43"/>
        <v>13169.12</v>
      </c>
    </row>
    <row r="2791" spans="1:8" x14ac:dyDescent="0.25">
      <c r="A2791" s="143" t="s">
        <v>7104</v>
      </c>
      <c r="B2791" s="34" t="s">
        <v>3094</v>
      </c>
      <c r="C2791" s="34" t="s">
        <v>73</v>
      </c>
      <c r="D2791" s="24" t="s">
        <v>71</v>
      </c>
      <c r="E2791" s="33">
        <v>143779.21</v>
      </c>
      <c r="F2791" s="33"/>
      <c r="G2791" s="33"/>
      <c r="H2791" s="33">
        <f t="shared" si="43"/>
        <v>143779.21</v>
      </c>
    </row>
    <row r="2792" spans="1:8" x14ac:dyDescent="0.25">
      <c r="A2792" s="143" t="s">
        <v>7105</v>
      </c>
      <c r="B2792" s="34" t="s">
        <v>3095</v>
      </c>
      <c r="C2792" s="34" t="s">
        <v>73</v>
      </c>
      <c r="D2792" s="24" t="s">
        <v>71</v>
      </c>
      <c r="E2792" s="33">
        <v>23785</v>
      </c>
      <c r="F2792" s="33"/>
      <c r="G2792" s="33"/>
      <c r="H2792" s="33">
        <f t="shared" si="43"/>
        <v>23785</v>
      </c>
    </row>
    <row r="2793" spans="1:8" x14ac:dyDescent="0.25">
      <c r="A2793" s="143" t="s">
        <v>7106</v>
      </c>
      <c r="B2793" s="34" t="s">
        <v>3096</v>
      </c>
      <c r="C2793" s="34" t="s">
        <v>73</v>
      </c>
      <c r="D2793" s="24" t="s">
        <v>71</v>
      </c>
      <c r="E2793" s="33">
        <v>346760.37</v>
      </c>
      <c r="F2793" s="33">
        <v>254503.87</v>
      </c>
      <c r="G2793" s="33"/>
      <c r="H2793" s="33">
        <f t="shared" si="43"/>
        <v>601264.24</v>
      </c>
    </row>
    <row r="2794" spans="1:8" x14ac:dyDescent="0.25">
      <c r="A2794" s="143" t="s">
        <v>7107</v>
      </c>
      <c r="B2794" s="34" t="s">
        <v>3097</v>
      </c>
      <c r="C2794" s="34" t="s">
        <v>73</v>
      </c>
      <c r="D2794" s="24" t="s">
        <v>71</v>
      </c>
      <c r="E2794" s="33">
        <v>2934.33</v>
      </c>
      <c r="F2794" s="33"/>
      <c r="G2794" s="33"/>
      <c r="H2794" s="33">
        <f t="shared" si="43"/>
        <v>2934.33</v>
      </c>
    </row>
    <row r="2795" spans="1:8" x14ac:dyDescent="0.25">
      <c r="A2795" s="143" t="s">
        <v>7108</v>
      </c>
      <c r="B2795" s="34" t="s">
        <v>3098</v>
      </c>
      <c r="C2795" s="34" t="s">
        <v>73</v>
      </c>
      <c r="D2795" s="24" t="s">
        <v>71</v>
      </c>
      <c r="E2795" s="33">
        <v>5604.92</v>
      </c>
      <c r="F2795" s="33"/>
      <c r="G2795" s="33"/>
      <c r="H2795" s="33">
        <f t="shared" si="43"/>
        <v>5604.92</v>
      </c>
    </row>
    <row r="2796" spans="1:8" x14ac:dyDescent="0.25">
      <c r="A2796" s="143" t="s">
        <v>7109</v>
      </c>
      <c r="B2796" s="34" t="s">
        <v>3099</v>
      </c>
      <c r="C2796" s="34" t="s">
        <v>73</v>
      </c>
      <c r="D2796" s="24" t="s">
        <v>71</v>
      </c>
      <c r="E2796" s="33">
        <v>572.54999999999995</v>
      </c>
      <c r="F2796" s="33"/>
      <c r="G2796" s="33"/>
      <c r="H2796" s="33">
        <f t="shared" si="43"/>
        <v>572.54999999999995</v>
      </c>
    </row>
    <row r="2797" spans="1:8" x14ac:dyDescent="0.25">
      <c r="A2797" s="143" t="s">
        <v>7110</v>
      </c>
      <c r="B2797" s="34" t="s">
        <v>3100</v>
      </c>
      <c r="C2797" s="34" t="s">
        <v>73</v>
      </c>
      <c r="D2797" s="24" t="s">
        <v>71</v>
      </c>
      <c r="E2797" s="33">
        <v>334445.03999999998</v>
      </c>
      <c r="F2797" s="33"/>
      <c r="G2797" s="33"/>
      <c r="H2797" s="33">
        <f t="shared" si="43"/>
        <v>334445.03999999998</v>
      </c>
    </row>
    <row r="2798" spans="1:8" x14ac:dyDescent="0.25">
      <c r="A2798" s="143" t="s">
        <v>7111</v>
      </c>
      <c r="B2798" s="34" t="s">
        <v>3101</v>
      </c>
      <c r="C2798" s="34" t="s">
        <v>73</v>
      </c>
      <c r="D2798" s="24" t="s">
        <v>71</v>
      </c>
      <c r="E2798" s="33">
        <v>111720.39</v>
      </c>
      <c r="F2798" s="33"/>
      <c r="G2798" s="33"/>
      <c r="H2798" s="33">
        <f t="shared" si="43"/>
        <v>111720.39</v>
      </c>
    </row>
    <row r="2799" spans="1:8" x14ac:dyDescent="0.25">
      <c r="A2799" s="143" t="s">
        <v>7112</v>
      </c>
      <c r="B2799" s="34" t="s">
        <v>3102</v>
      </c>
      <c r="C2799" s="34" t="s">
        <v>73</v>
      </c>
      <c r="D2799" s="24" t="s">
        <v>71</v>
      </c>
      <c r="E2799" s="33">
        <v>4308.4799999999996</v>
      </c>
      <c r="F2799" s="33"/>
      <c r="G2799" s="33"/>
      <c r="H2799" s="33">
        <f t="shared" si="43"/>
        <v>4308.4799999999996</v>
      </c>
    </row>
    <row r="2800" spans="1:8" x14ac:dyDescent="0.25">
      <c r="A2800" s="143" t="s">
        <v>7113</v>
      </c>
      <c r="B2800" s="34" t="s">
        <v>3103</v>
      </c>
      <c r="C2800" s="34" t="s">
        <v>73</v>
      </c>
      <c r="D2800" s="24" t="s">
        <v>71</v>
      </c>
      <c r="E2800" s="33">
        <v>44934.74</v>
      </c>
      <c r="F2800" s="33"/>
      <c r="G2800" s="33"/>
      <c r="H2800" s="33">
        <f t="shared" si="43"/>
        <v>44934.74</v>
      </c>
    </row>
    <row r="2801" spans="1:8" x14ac:dyDescent="0.25">
      <c r="A2801" s="143" t="s">
        <v>7114</v>
      </c>
      <c r="B2801" s="34" t="s">
        <v>3104</v>
      </c>
      <c r="C2801" s="34" t="s">
        <v>73</v>
      </c>
      <c r="D2801" s="24" t="s">
        <v>71</v>
      </c>
      <c r="E2801" s="33">
        <v>70000</v>
      </c>
      <c r="F2801" s="33"/>
      <c r="G2801" s="33"/>
      <c r="H2801" s="33">
        <f t="shared" si="43"/>
        <v>70000</v>
      </c>
    </row>
    <row r="2802" spans="1:8" x14ac:dyDescent="0.25">
      <c r="A2802" s="143" t="s">
        <v>7115</v>
      </c>
      <c r="B2802" s="34" t="s">
        <v>3105</v>
      </c>
      <c r="C2802" s="34" t="s">
        <v>73</v>
      </c>
      <c r="D2802" s="24" t="s">
        <v>71</v>
      </c>
      <c r="E2802" s="33">
        <v>162283.31</v>
      </c>
      <c r="F2802" s="33"/>
      <c r="G2802" s="33"/>
      <c r="H2802" s="33">
        <f t="shared" si="43"/>
        <v>162283.31</v>
      </c>
    </row>
    <row r="2803" spans="1:8" x14ac:dyDescent="0.25">
      <c r="A2803" s="143" t="s">
        <v>7116</v>
      </c>
      <c r="B2803" s="34" t="s">
        <v>3106</v>
      </c>
      <c r="C2803" s="34" t="s">
        <v>73</v>
      </c>
      <c r="D2803" s="24" t="s">
        <v>71</v>
      </c>
      <c r="E2803" s="33">
        <v>464697.26</v>
      </c>
      <c r="F2803" s="33"/>
      <c r="G2803" s="33"/>
      <c r="H2803" s="33">
        <f t="shared" si="43"/>
        <v>464697.26</v>
      </c>
    </row>
    <row r="2804" spans="1:8" x14ac:dyDescent="0.25">
      <c r="A2804" s="143" t="s">
        <v>7117</v>
      </c>
      <c r="B2804" s="34" t="s">
        <v>3107</v>
      </c>
      <c r="C2804" s="34" t="s">
        <v>73</v>
      </c>
      <c r="D2804" s="24" t="s">
        <v>71</v>
      </c>
      <c r="E2804" s="33">
        <v>47834.43</v>
      </c>
      <c r="F2804" s="33"/>
      <c r="G2804" s="33"/>
      <c r="H2804" s="33">
        <f t="shared" si="43"/>
        <v>47834.43</v>
      </c>
    </row>
    <row r="2805" spans="1:8" x14ac:dyDescent="0.25">
      <c r="A2805" s="143" t="s">
        <v>7118</v>
      </c>
      <c r="B2805" s="34" t="s">
        <v>3108</v>
      </c>
      <c r="C2805" s="34" t="s">
        <v>73</v>
      </c>
      <c r="D2805" s="24" t="s">
        <v>71</v>
      </c>
      <c r="E2805" s="33">
        <v>28516.83</v>
      </c>
      <c r="F2805" s="33"/>
      <c r="G2805" s="33"/>
      <c r="H2805" s="33">
        <f t="shared" si="43"/>
        <v>28516.83</v>
      </c>
    </row>
    <row r="2806" spans="1:8" x14ac:dyDescent="0.25">
      <c r="A2806" s="143" t="s">
        <v>7119</v>
      </c>
      <c r="B2806" s="34" t="s">
        <v>3109</v>
      </c>
      <c r="C2806" s="34" t="s">
        <v>73</v>
      </c>
      <c r="D2806" s="24" t="s">
        <v>71</v>
      </c>
      <c r="E2806" s="33">
        <v>146243.5</v>
      </c>
      <c r="F2806" s="33"/>
      <c r="G2806" s="33"/>
      <c r="H2806" s="33">
        <f t="shared" si="43"/>
        <v>146243.5</v>
      </c>
    </row>
    <row r="2807" spans="1:8" x14ac:dyDescent="0.25">
      <c r="A2807" s="143" t="s">
        <v>7120</v>
      </c>
      <c r="B2807" s="34" t="s">
        <v>3110</v>
      </c>
      <c r="C2807" s="34" t="s">
        <v>73</v>
      </c>
      <c r="D2807" s="24" t="s">
        <v>71</v>
      </c>
      <c r="E2807" s="33">
        <v>826</v>
      </c>
      <c r="F2807" s="33"/>
      <c r="G2807" s="33"/>
      <c r="H2807" s="33">
        <f t="shared" si="43"/>
        <v>826</v>
      </c>
    </row>
    <row r="2808" spans="1:8" x14ac:dyDescent="0.25">
      <c r="A2808" s="143" t="s">
        <v>7121</v>
      </c>
      <c r="B2808" s="34" t="s">
        <v>3111</v>
      </c>
      <c r="C2808" s="34" t="s">
        <v>73</v>
      </c>
      <c r="D2808" s="24" t="s">
        <v>71</v>
      </c>
      <c r="E2808" s="33">
        <v>11416</v>
      </c>
      <c r="F2808" s="33"/>
      <c r="G2808" s="33"/>
      <c r="H2808" s="33">
        <f t="shared" si="43"/>
        <v>11416</v>
      </c>
    </row>
    <row r="2809" spans="1:8" x14ac:dyDescent="0.25">
      <c r="A2809" s="143" t="s">
        <v>7122</v>
      </c>
      <c r="B2809" s="34" t="s">
        <v>3112</v>
      </c>
      <c r="C2809" s="34" t="s">
        <v>73</v>
      </c>
      <c r="D2809" s="24" t="s">
        <v>71</v>
      </c>
      <c r="E2809" s="33">
        <v>45303.37</v>
      </c>
      <c r="F2809" s="33"/>
      <c r="G2809" s="33"/>
      <c r="H2809" s="33">
        <f t="shared" si="43"/>
        <v>45303.37</v>
      </c>
    </row>
    <row r="2810" spans="1:8" x14ac:dyDescent="0.25">
      <c r="A2810" s="143" t="s">
        <v>7123</v>
      </c>
      <c r="B2810" s="34" t="s">
        <v>3113</v>
      </c>
      <c r="C2810" s="34" t="s">
        <v>73</v>
      </c>
      <c r="D2810" s="24" t="s">
        <v>71</v>
      </c>
      <c r="E2810" s="33">
        <v>4800</v>
      </c>
      <c r="F2810" s="33"/>
      <c r="G2810" s="33"/>
      <c r="H2810" s="33">
        <f t="shared" si="43"/>
        <v>4800</v>
      </c>
    </row>
    <row r="2811" spans="1:8" x14ac:dyDescent="0.25">
      <c r="A2811" s="143" t="s">
        <v>7124</v>
      </c>
      <c r="B2811" s="34" t="s">
        <v>3114</v>
      </c>
      <c r="C2811" s="34" t="s">
        <v>73</v>
      </c>
      <c r="D2811" s="24" t="s">
        <v>71</v>
      </c>
      <c r="E2811" s="33">
        <v>110896.47</v>
      </c>
      <c r="F2811" s="33"/>
      <c r="G2811" s="33"/>
      <c r="H2811" s="33">
        <f t="shared" si="43"/>
        <v>110896.47</v>
      </c>
    </row>
    <row r="2812" spans="1:8" x14ac:dyDescent="0.25">
      <c r="A2812" s="143" t="s">
        <v>7125</v>
      </c>
      <c r="B2812" s="34" t="s">
        <v>3115</v>
      </c>
      <c r="C2812" s="34" t="s">
        <v>73</v>
      </c>
      <c r="D2812" s="24" t="s">
        <v>71</v>
      </c>
      <c r="E2812" s="33">
        <v>24832.93</v>
      </c>
      <c r="F2812" s="33"/>
      <c r="G2812" s="33"/>
      <c r="H2812" s="33">
        <f t="shared" si="43"/>
        <v>24832.93</v>
      </c>
    </row>
    <row r="2813" spans="1:8" x14ac:dyDescent="0.25">
      <c r="A2813" s="143" t="s">
        <v>7126</v>
      </c>
      <c r="B2813" s="34" t="s">
        <v>3116</v>
      </c>
      <c r="C2813" s="34" t="s">
        <v>73</v>
      </c>
      <c r="D2813" s="24" t="s">
        <v>71</v>
      </c>
      <c r="E2813" s="33">
        <v>23951.200000000001</v>
      </c>
      <c r="F2813" s="33"/>
      <c r="G2813" s="33"/>
      <c r="H2813" s="33">
        <f t="shared" si="43"/>
        <v>23951.200000000001</v>
      </c>
    </row>
    <row r="2814" spans="1:8" x14ac:dyDescent="0.25">
      <c r="A2814" s="143" t="s">
        <v>7127</v>
      </c>
      <c r="B2814" s="34" t="s">
        <v>3117</v>
      </c>
      <c r="C2814" s="34" t="s">
        <v>73</v>
      </c>
      <c r="D2814" s="24" t="s">
        <v>71</v>
      </c>
      <c r="E2814" s="33">
        <v>13000</v>
      </c>
      <c r="F2814" s="33"/>
      <c r="G2814" s="33"/>
      <c r="H2814" s="33">
        <f t="shared" si="43"/>
        <v>13000</v>
      </c>
    </row>
    <row r="2815" spans="1:8" x14ac:dyDescent="0.25">
      <c r="A2815" s="143" t="s">
        <v>7128</v>
      </c>
      <c r="B2815" s="34" t="s">
        <v>3118</v>
      </c>
      <c r="C2815" s="34" t="s">
        <v>73</v>
      </c>
      <c r="D2815" s="24" t="s">
        <v>71</v>
      </c>
      <c r="E2815" s="33">
        <v>6830.96</v>
      </c>
      <c r="F2815" s="33"/>
      <c r="G2815" s="33"/>
      <c r="H2815" s="33">
        <f t="shared" si="43"/>
        <v>6830.96</v>
      </c>
    </row>
    <row r="2816" spans="1:8" x14ac:dyDescent="0.25">
      <c r="A2816" s="143" t="s">
        <v>7129</v>
      </c>
      <c r="B2816" s="34" t="s">
        <v>3119</v>
      </c>
      <c r="C2816" s="34" t="s">
        <v>73</v>
      </c>
      <c r="D2816" s="24" t="s">
        <v>71</v>
      </c>
      <c r="E2816" s="33">
        <v>27271.61</v>
      </c>
      <c r="F2816" s="33"/>
      <c r="G2816" s="33"/>
      <c r="H2816" s="33">
        <f t="shared" si="43"/>
        <v>27271.61</v>
      </c>
    </row>
    <row r="2817" spans="1:8" x14ac:dyDescent="0.25">
      <c r="A2817" s="143" t="s">
        <v>7130</v>
      </c>
      <c r="B2817" s="34" t="s">
        <v>3120</v>
      </c>
      <c r="C2817" s="34" t="s">
        <v>73</v>
      </c>
      <c r="D2817" s="24" t="s">
        <v>71</v>
      </c>
      <c r="E2817" s="33">
        <v>15815.86</v>
      </c>
      <c r="F2817" s="33"/>
      <c r="G2817" s="33"/>
      <c r="H2817" s="33">
        <f t="shared" si="43"/>
        <v>15815.86</v>
      </c>
    </row>
    <row r="2818" spans="1:8" x14ac:dyDescent="0.25">
      <c r="A2818" s="143" t="s">
        <v>7131</v>
      </c>
      <c r="B2818" s="34" t="s">
        <v>3121</v>
      </c>
      <c r="C2818" s="34" t="s">
        <v>73</v>
      </c>
      <c r="D2818" s="24" t="s">
        <v>71</v>
      </c>
      <c r="E2818" s="33">
        <v>31382.44</v>
      </c>
      <c r="F2818" s="33"/>
      <c r="G2818" s="33"/>
      <c r="H2818" s="33">
        <f t="shared" si="43"/>
        <v>31382.44</v>
      </c>
    </row>
    <row r="2819" spans="1:8" x14ac:dyDescent="0.25">
      <c r="A2819" s="143" t="s">
        <v>7132</v>
      </c>
      <c r="B2819" s="34" t="s">
        <v>3122</v>
      </c>
      <c r="C2819" s="34" t="s">
        <v>73</v>
      </c>
      <c r="D2819" s="24" t="s">
        <v>71</v>
      </c>
      <c r="E2819" s="33">
        <v>9000</v>
      </c>
      <c r="F2819" s="33"/>
      <c r="G2819" s="33"/>
      <c r="H2819" s="33">
        <f t="shared" si="43"/>
        <v>9000</v>
      </c>
    </row>
    <row r="2820" spans="1:8" x14ac:dyDescent="0.25">
      <c r="A2820" s="143" t="s">
        <v>7133</v>
      </c>
      <c r="B2820" s="34" t="s">
        <v>3123</v>
      </c>
      <c r="C2820" s="34" t="s">
        <v>73</v>
      </c>
      <c r="D2820" s="24" t="s">
        <v>71</v>
      </c>
      <c r="E2820" s="33">
        <v>38325.47</v>
      </c>
      <c r="F2820" s="33"/>
      <c r="G2820" s="33"/>
      <c r="H2820" s="33">
        <f t="shared" si="43"/>
        <v>38325.47</v>
      </c>
    </row>
    <row r="2821" spans="1:8" x14ac:dyDescent="0.25">
      <c r="A2821" s="143" t="s">
        <v>7134</v>
      </c>
      <c r="B2821" s="34" t="s">
        <v>3124</v>
      </c>
      <c r="C2821" s="34" t="s">
        <v>73</v>
      </c>
      <c r="D2821" s="24" t="s">
        <v>71</v>
      </c>
      <c r="E2821" s="33">
        <v>1485.54</v>
      </c>
      <c r="F2821" s="33"/>
      <c r="G2821" s="33"/>
      <c r="H2821" s="33">
        <f t="shared" si="43"/>
        <v>1485.54</v>
      </c>
    </row>
    <row r="2822" spans="1:8" x14ac:dyDescent="0.25">
      <c r="A2822" s="143" t="s">
        <v>7104</v>
      </c>
      <c r="B2822" s="34" t="s">
        <v>3125</v>
      </c>
      <c r="C2822" s="34" t="s">
        <v>73</v>
      </c>
      <c r="D2822" s="24" t="s">
        <v>71</v>
      </c>
      <c r="E2822" s="33">
        <v>466787.69</v>
      </c>
      <c r="F2822" s="33"/>
      <c r="G2822" s="33"/>
      <c r="H2822" s="33">
        <f t="shared" ref="H2822:H2885" si="44">E2822+F2822+G2822</f>
        <v>466787.69</v>
      </c>
    </row>
    <row r="2823" spans="1:8" x14ac:dyDescent="0.25">
      <c r="A2823" s="143" t="s">
        <v>7135</v>
      </c>
      <c r="B2823" s="34" t="s">
        <v>3126</v>
      </c>
      <c r="C2823" s="34" t="s">
        <v>73</v>
      </c>
      <c r="D2823" s="24" t="s">
        <v>71</v>
      </c>
      <c r="E2823" s="33">
        <v>91099.43</v>
      </c>
      <c r="F2823" s="33"/>
      <c r="G2823" s="33"/>
      <c r="H2823" s="33">
        <f t="shared" si="44"/>
        <v>91099.43</v>
      </c>
    </row>
    <row r="2824" spans="1:8" x14ac:dyDescent="0.25">
      <c r="A2824" s="143" t="s">
        <v>7136</v>
      </c>
      <c r="B2824" s="34" t="s">
        <v>3127</v>
      </c>
      <c r="C2824" s="34" t="s">
        <v>73</v>
      </c>
      <c r="D2824" s="24" t="s">
        <v>71</v>
      </c>
      <c r="E2824" s="33">
        <v>42746.93</v>
      </c>
      <c r="F2824" s="33"/>
      <c r="G2824" s="33"/>
      <c r="H2824" s="33">
        <f t="shared" si="44"/>
        <v>42746.93</v>
      </c>
    </row>
    <row r="2825" spans="1:8" x14ac:dyDescent="0.25">
      <c r="A2825" s="143" t="s">
        <v>7137</v>
      </c>
      <c r="B2825" s="34" t="s">
        <v>3128</v>
      </c>
      <c r="C2825" s="34" t="s">
        <v>73</v>
      </c>
      <c r="D2825" s="24" t="s">
        <v>71</v>
      </c>
      <c r="E2825" s="33">
        <v>97538.48</v>
      </c>
      <c r="F2825" s="33"/>
      <c r="G2825" s="33"/>
      <c r="H2825" s="33">
        <f t="shared" si="44"/>
        <v>97538.48</v>
      </c>
    </row>
    <row r="2826" spans="1:8" x14ac:dyDescent="0.25">
      <c r="A2826" s="143" t="s">
        <v>7138</v>
      </c>
      <c r="B2826" s="34" t="s">
        <v>3129</v>
      </c>
      <c r="C2826" s="34" t="s">
        <v>73</v>
      </c>
      <c r="D2826" s="24" t="s">
        <v>71</v>
      </c>
      <c r="E2826" s="33">
        <v>53124.1</v>
      </c>
      <c r="F2826" s="33"/>
      <c r="G2826" s="33"/>
      <c r="H2826" s="33">
        <f t="shared" si="44"/>
        <v>53124.1</v>
      </c>
    </row>
    <row r="2827" spans="1:8" x14ac:dyDescent="0.25">
      <c r="A2827" s="143" t="s">
        <v>7139</v>
      </c>
      <c r="B2827" s="34" t="s">
        <v>3130</v>
      </c>
      <c r="C2827" s="34" t="s">
        <v>73</v>
      </c>
      <c r="D2827" s="24" t="s">
        <v>71</v>
      </c>
      <c r="E2827" s="33">
        <v>3868.04</v>
      </c>
      <c r="F2827" s="33"/>
      <c r="G2827" s="33"/>
      <c r="H2827" s="33">
        <f t="shared" si="44"/>
        <v>3868.04</v>
      </c>
    </row>
    <row r="2828" spans="1:8" x14ac:dyDescent="0.25">
      <c r="A2828" s="143" t="s">
        <v>7140</v>
      </c>
      <c r="B2828" s="34" t="s">
        <v>3131</v>
      </c>
      <c r="C2828" s="34" t="s">
        <v>73</v>
      </c>
      <c r="D2828" s="24" t="s">
        <v>71</v>
      </c>
      <c r="E2828" s="33">
        <v>17595.689999999999</v>
      </c>
      <c r="F2828" s="33"/>
      <c r="G2828" s="33"/>
      <c r="H2828" s="33">
        <f t="shared" si="44"/>
        <v>17595.689999999999</v>
      </c>
    </row>
    <row r="2829" spans="1:8" x14ac:dyDescent="0.25">
      <c r="A2829" s="143" t="s">
        <v>7141</v>
      </c>
      <c r="B2829" s="34" t="s">
        <v>3132</v>
      </c>
      <c r="C2829" s="34" t="s">
        <v>73</v>
      </c>
      <c r="D2829" s="24" t="s">
        <v>71</v>
      </c>
      <c r="E2829" s="33">
        <v>1499361.1500000001</v>
      </c>
      <c r="F2829" s="33">
        <v>359227.07</v>
      </c>
      <c r="G2829" s="33"/>
      <c r="H2829" s="33">
        <f t="shared" si="44"/>
        <v>1858588.2200000002</v>
      </c>
    </row>
    <row r="2830" spans="1:8" x14ac:dyDescent="0.25">
      <c r="A2830" s="143" t="s">
        <v>7142</v>
      </c>
      <c r="B2830" s="34" t="s">
        <v>3133</v>
      </c>
      <c r="C2830" s="34" t="s">
        <v>73</v>
      </c>
      <c r="D2830" s="24" t="s">
        <v>71</v>
      </c>
      <c r="E2830" s="33">
        <v>1820.74</v>
      </c>
      <c r="F2830" s="33"/>
      <c r="G2830" s="33"/>
      <c r="H2830" s="33">
        <f t="shared" si="44"/>
        <v>1820.74</v>
      </c>
    </row>
    <row r="2831" spans="1:8" x14ac:dyDescent="0.25">
      <c r="A2831" s="143" t="s">
        <v>7143</v>
      </c>
      <c r="B2831" s="34" t="s">
        <v>3134</v>
      </c>
      <c r="C2831" s="34" t="s">
        <v>73</v>
      </c>
      <c r="D2831" s="24" t="s">
        <v>71</v>
      </c>
      <c r="E2831" s="33">
        <v>172860.96</v>
      </c>
      <c r="F2831" s="33"/>
      <c r="G2831" s="33"/>
      <c r="H2831" s="33">
        <f t="shared" si="44"/>
        <v>172860.96</v>
      </c>
    </row>
    <row r="2832" spans="1:8" x14ac:dyDescent="0.25">
      <c r="A2832" s="143" t="s">
        <v>7144</v>
      </c>
      <c r="B2832" s="34" t="s">
        <v>3135</v>
      </c>
      <c r="C2832" s="34" t="s">
        <v>73</v>
      </c>
      <c r="D2832" s="24" t="s">
        <v>71</v>
      </c>
      <c r="E2832" s="33">
        <v>22628.69</v>
      </c>
      <c r="F2832" s="33"/>
      <c r="G2832" s="33"/>
      <c r="H2832" s="33">
        <f t="shared" si="44"/>
        <v>22628.69</v>
      </c>
    </row>
    <row r="2833" spans="1:8" x14ac:dyDescent="0.25">
      <c r="A2833" s="143" t="s">
        <v>7145</v>
      </c>
      <c r="B2833" s="34" t="s">
        <v>3136</v>
      </c>
      <c r="C2833" s="34" t="s">
        <v>73</v>
      </c>
      <c r="D2833" s="24" t="s">
        <v>71</v>
      </c>
      <c r="E2833" s="33">
        <v>9994.2000000000007</v>
      </c>
      <c r="F2833" s="33"/>
      <c r="G2833" s="33"/>
      <c r="H2833" s="33">
        <f t="shared" si="44"/>
        <v>9994.2000000000007</v>
      </c>
    </row>
    <row r="2834" spans="1:8" x14ac:dyDescent="0.25">
      <c r="A2834" s="143" t="s">
        <v>7146</v>
      </c>
      <c r="B2834" s="34" t="s">
        <v>3137</v>
      </c>
      <c r="C2834" s="34" t="s">
        <v>73</v>
      </c>
      <c r="D2834" s="24" t="s">
        <v>71</v>
      </c>
      <c r="E2834" s="33">
        <v>17475.2</v>
      </c>
      <c r="F2834" s="33"/>
      <c r="G2834" s="33"/>
      <c r="H2834" s="33">
        <f t="shared" si="44"/>
        <v>17475.2</v>
      </c>
    </row>
    <row r="2835" spans="1:8" x14ac:dyDescent="0.25">
      <c r="A2835" s="143" t="s">
        <v>7147</v>
      </c>
      <c r="B2835" s="34" t="s">
        <v>3138</v>
      </c>
      <c r="C2835" s="34" t="s">
        <v>73</v>
      </c>
      <c r="D2835" s="24" t="s">
        <v>71</v>
      </c>
      <c r="E2835" s="33">
        <v>40000</v>
      </c>
      <c r="F2835" s="33"/>
      <c r="G2835" s="33"/>
      <c r="H2835" s="33">
        <f t="shared" si="44"/>
        <v>40000</v>
      </c>
    </row>
    <row r="2836" spans="1:8" x14ac:dyDescent="0.25">
      <c r="A2836" s="143" t="s">
        <v>7148</v>
      </c>
      <c r="B2836" s="34" t="s">
        <v>3139</v>
      </c>
      <c r="C2836" s="34" t="s">
        <v>73</v>
      </c>
      <c r="D2836" s="24" t="s">
        <v>71</v>
      </c>
      <c r="E2836" s="33">
        <v>46666.9</v>
      </c>
      <c r="F2836" s="33"/>
      <c r="G2836" s="33"/>
      <c r="H2836" s="33">
        <f t="shared" si="44"/>
        <v>46666.9</v>
      </c>
    </row>
    <row r="2837" spans="1:8" x14ac:dyDescent="0.25">
      <c r="A2837" s="143" t="s">
        <v>7149</v>
      </c>
      <c r="B2837" s="34" t="s">
        <v>3140</v>
      </c>
      <c r="C2837" s="34" t="s">
        <v>73</v>
      </c>
      <c r="D2837" s="24" t="s">
        <v>71</v>
      </c>
      <c r="E2837" s="33">
        <v>228605.39</v>
      </c>
      <c r="F2837" s="33"/>
      <c r="G2837" s="33"/>
      <c r="H2837" s="33">
        <f t="shared" si="44"/>
        <v>228605.39</v>
      </c>
    </row>
    <row r="2838" spans="1:8" x14ac:dyDescent="0.25">
      <c r="A2838" s="143" t="s">
        <v>7150</v>
      </c>
      <c r="B2838" s="34" t="s">
        <v>3141</v>
      </c>
      <c r="C2838" s="34" t="s">
        <v>73</v>
      </c>
      <c r="D2838" s="24" t="s">
        <v>71</v>
      </c>
      <c r="E2838" s="33">
        <v>57524.45</v>
      </c>
      <c r="F2838" s="33"/>
      <c r="G2838" s="33"/>
      <c r="H2838" s="33">
        <f t="shared" si="44"/>
        <v>57524.45</v>
      </c>
    </row>
    <row r="2839" spans="1:8" x14ac:dyDescent="0.25">
      <c r="A2839" s="143" t="s">
        <v>7151</v>
      </c>
      <c r="B2839" s="34" t="s">
        <v>3142</v>
      </c>
      <c r="C2839" s="34" t="s">
        <v>73</v>
      </c>
      <c r="D2839" s="24" t="s">
        <v>71</v>
      </c>
      <c r="E2839" s="33">
        <v>2123</v>
      </c>
      <c r="F2839" s="33"/>
      <c r="G2839" s="33"/>
      <c r="H2839" s="33">
        <f t="shared" si="44"/>
        <v>2123</v>
      </c>
    </row>
    <row r="2840" spans="1:8" x14ac:dyDescent="0.25">
      <c r="A2840" s="143" t="s">
        <v>7152</v>
      </c>
      <c r="B2840" s="34" t="s">
        <v>3143</v>
      </c>
      <c r="C2840" s="34" t="s">
        <v>73</v>
      </c>
      <c r="D2840" s="24" t="s">
        <v>71</v>
      </c>
      <c r="E2840" s="33">
        <v>6052.55</v>
      </c>
      <c r="F2840" s="33"/>
      <c r="G2840" s="33"/>
      <c r="H2840" s="33">
        <f t="shared" si="44"/>
        <v>6052.55</v>
      </c>
    </row>
    <row r="2841" spans="1:8" x14ac:dyDescent="0.25">
      <c r="A2841" s="143" t="s">
        <v>7153</v>
      </c>
      <c r="B2841" s="34" t="s">
        <v>3144</v>
      </c>
      <c r="C2841" s="34" t="s">
        <v>73</v>
      </c>
      <c r="D2841" s="24" t="s">
        <v>71</v>
      </c>
      <c r="E2841" s="33">
        <v>290049.44</v>
      </c>
      <c r="F2841" s="33"/>
      <c r="G2841" s="33"/>
      <c r="H2841" s="33">
        <f t="shared" si="44"/>
        <v>290049.44</v>
      </c>
    </row>
    <row r="2842" spans="1:8" x14ac:dyDescent="0.25">
      <c r="A2842" s="143" t="s">
        <v>7154</v>
      </c>
      <c r="B2842" s="34" t="s">
        <v>3145</v>
      </c>
      <c r="C2842" s="34" t="s">
        <v>73</v>
      </c>
      <c r="D2842" s="24" t="s">
        <v>71</v>
      </c>
      <c r="E2842" s="33">
        <v>5294.79</v>
      </c>
      <c r="F2842" s="33"/>
      <c r="G2842" s="33"/>
      <c r="H2842" s="33">
        <f t="shared" si="44"/>
        <v>5294.79</v>
      </c>
    </row>
    <row r="2843" spans="1:8" x14ac:dyDescent="0.25">
      <c r="A2843" s="143" t="s">
        <v>7155</v>
      </c>
      <c r="B2843" s="34" t="s">
        <v>3146</v>
      </c>
      <c r="C2843" s="34" t="s">
        <v>73</v>
      </c>
      <c r="D2843" s="24" t="s">
        <v>71</v>
      </c>
      <c r="E2843" s="33">
        <v>4615.8</v>
      </c>
      <c r="F2843" s="33"/>
      <c r="G2843" s="33"/>
      <c r="H2843" s="33">
        <f t="shared" si="44"/>
        <v>4615.8</v>
      </c>
    </row>
    <row r="2844" spans="1:8" x14ac:dyDescent="0.25">
      <c r="A2844" s="143" t="s">
        <v>7156</v>
      </c>
      <c r="B2844" s="34" t="s">
        <v>3147</v>
      </c>
      <c r="C2844" s="34" t="s">
        <v>73</v>
      </c>
      <c r="D2844" s="24" t="s">
        <v>71</v>
      </c>
      <c r="E2844" s="33">
        <v>48690.95</v>
      </c>
      <c r="F2844" s="33"/>
      <c r="G2844" s="33"/>
      <c r="H2844" s="33">
        <f t="shared" si="44"/>
        <v>48690.95</v>
      </c>
    </row>
    <row r="2845" spans="1:8" x14ac:dyDescent="0.25">
      <c r="A2845" s="143" t="s">
        <v>7157</v>
      </c>
      <c r="B2845" s="34" t="s">
        <v>3148</v>
      </c>
      <c r="C2845" s="34" t="s">
        <v>73</v>
      </c>
      <c r="D2845" s="24" t="s">
        <v>71</v>
      </c>
      <c r="E2845" s="33">
        <v>1052.32</v>
      </c>
      <c r="F2845" s="33"/>
      <c r="G2845" s="33"/>
      <c r="H2845" s="33">
        <f t="shared" si="44"/>
        <v>1052.32</v>
      </c>
    </row>
    <row r="2846" spans="1:8" x14ac:dyDescent="0.25">
      <c r="A2846" s="143" t="s">
        <v>7158</v>
      </c>
      <c r="B2846" s="34" t="s">
        <v>3149</v>
      </c>
      <c r="C2846" s="34" t="s">
        <v>73</v>
      </c>
      <c r="D2846" s="24" t="s">
        <v>71</v>
      </c>
      <c r="E2846" s="33">
        <v>52888.04</v>
      </c>
      <c r="F2846" s="33"/>
      <c r="G2846" s="33"/>
      <c r="H2846" s="33">
        <f t="shared" si="44"/>
        <v>52888.04</v>
      </c>
    </row>
    <row r="2847" spans="1:8" x14ac:dyDescent="0.25">
      <c r="A2847" s="143" t="s">
        <v>7159</v>
      </c>
      <c r="B2847" s="34" t="s">
        <v>3150</v>
      </c>
      <c r="C2847" s="34" t="s">
        <v>73</v>
      </c>
      <c r="D2847" s="24" t="s">
        <v>71</v>
      </c>
      <c r="E2847" s="33">
        <v>1032.08</v>
      </c>
      <c r="F2847" s="33"/>
      <c r="G2847" s="33"/>
      <c r="H2847" s="33">
        <f t="shared" si="44"/>
        <v>1032.08</v>
      </c>
    </row>
    <row r="2848" spans="1:8" x14ac:dyDescent="0.25">
      <c r="A2848" s="143" t="s">
        <v>7160</v>
      </c>
      <c r="B2848" s="34" t="s">
        <v>3151</v>
      </c>
      <c r="C2848" s="34" t="s">
        <v>73</v>
      </c>
      <c r="D2848" s="24" t="s">
        <v>71</v>
      </c>
      <c r="E2848" s="33">
        <v>1520</v>
      </c>
      <c r="F2848" s="33"/>
      <c r="G2848" s="33"/>
      <c r="H2848" s="33">
        <f t="shared" si="44"/>
        <v>1520</v>
      </c>
    </row>
    <row r="2849" spans="1:8" x14ac:dyDescent="0.25">
      <c r="A2849" s="143" t="s">
        <v>7161</v>
      </c>
      <c r="B2849" s="34" t="s">
        <v>3152</v>
      </c>
      <c r="C2849" s="34" t="s">
        <v>73</v>
      </c>
      <c r="D2849" s="24" t="s">
        <v>71</v>
      </c>
      <c r="E2849" s="33">
        <v>834259.73</v>
      </c>
      <c r="F2849" s="33"/>
      <c r="G2849" s="33"/>
      <c r="H2849" s="33">
        <f t="shared" si="44"/>
        <v>834259.73</v>
      </c>
    </row>
    <row r="2850" spans="1:8" x14ac:dyDescent="0.25">
      <c r="A2850" s="143" t="s">
        <v>7162</v>
      </c>
      <c r="B2850" s="34" t="s">
        <v>3153</v>
      </c>
      <c r="C2850" s="34" t="s">
        <v>73</v>
      </c>
      <c r="D2850" s="24" t="s">
        <v>71</v>
      </c>
      <c r="E2850" s="33">
        <v>57538.97</v>
      </c>
      <c r="F2850" s="33"/>
      <c r="G2850" s="33"/>
      <c r="H2850" s="33">
        <f t="shared" si="44"/>
        <v>57538.97</v>
      </c>
    </row>
    <row r="2851" spans="1:8" x14ac:dyDescent="0.25">
      <c r="A2851" s="143" t="s">
        <v>7163</v>
      </c>
      <c r="B2851" s="34" t="s">
        <v>3154</v>
      </c>
      <c r="C2851" s="34" t="s">
        <v>73</v>
      </c>
      <c r="D2851" s="24" t="s">
        <v>71</v>
      </c>
      <c r="E2851" s="33">
        <v>24375.200000000001</v>
      </c>
      <c r="F2851" s="33"/>
      <c r="G2851" s="33"/>
      <c r="H2851" s="33">
        <f t="shared" si="44"/>
        <v>24375.200000000001</v>
      </c>
    </row>
    <row r="2852" spans="1:8" x14ac:dyDescent="0.25">
      <c r="A2852" s="143" t="s">
        <v>7164</v>
      </c>
      <c r="B2852" s="34" t="s">
        <v>73</v>
      </c>
      <c r="C2852" s="34" t="s">
        <v>73</v>
      </c>
      <c r="D2852" s="24" t="s">
        <v>71</v>
      </c>
      <c r="E2852" s="33">
        <v>17221710.220000003</v>
      </c>
      <c r="F2852" s="33"/>
      <c r="G2852" s="33"/>
      <c r="H2852" s="33">
        <f t="shared" si="44"/>
        <v>17221710.220000003</v>
      </c>
    </row>
    <row r="2853" spans="1:8" x14ac:dyDescent="0.25">
      <c r="A2853" s="143" t="s">
        <v>7165</v>
      </c>
      <c r="B2853" s="34" t="s">
        <v>3155</v>
      </c>
      <c r="C2853" s="34" t="s">
        <v>73</v>
      </c>
      <c r="D2853" s="24" t="s">
        <v>71</v>
      </c>
      <c r="E2853" s="33">
        <v>83371.62</v>
      </c>
      <c r="F2853" s="33"/>
      <c r="G2853" s="33"/>
      <c r="H2853" s="33">
        <f t="shared" si="44"/>
        <v>83371.62</v>
      </c>
    </row>
    <row r="2854" spans="1:8" x14ac:dyDescent="0.25">
      <c r="A2854" s="143" t="s">
        <v>7166</v>
      </c>
      <c r="B2854" s="34" t="s">
        <v>3156</v>
      </c>
      <c r="C2854" s="34" t="s">
        <v>73</v>
      </c>
      <c r="D2854" s="24" t="s">
        <v>71</v>
      </c>
      <c r="E2854" s="33">
        <v>110249.60000000001</v>
      </c>
      <c r="F2854" s="33"/>
      <c r="G2854" s="33"/>
      <c r="H2854" s="33">
        <f t="shared" si="44"/>
        <v>110249.60000000001</v>
      </c>
    </row>
    <row r="2855" spans="1:8" x14ac:dyDescent="0.25">
      <c r="A2855" s="143" t="s">
        <v>7167</v>
      </c>
      <c r="B2855" s="34" t="s">
        <v>3157</v>
      </c>
      <c r="C2855" s="34" t="s">
        <v>73</v>
      </c>
      <c r="D2855" s="24" t="s">
        <v>71</v>
      </c>
      <c r="E2855" s="33">
        <v>2809.73</v>
      </c>
      <c r="F2855" s="33"/>
      <c r="G2855" s="33"/>
      <c r="H2855" s="33">
        <f t="shared" si="44"/>
        <v>2809.73</v>
      </c>
    </row>
    <row r="2856" spans="1:8" x14ac:dyDescent="0.25">
      <c r="A2856" s="143" t="s">
        <v>7168</v>
      </c>
      <c r="B2856" s="34" t="s">
        <v>3158</v>
      </c>
      <c r="C2856" s="34" t="s">
        <v>73</v>
      </c>
      <c r="D2856" s="24" t="s">
        <v>71</v>
      </c>
      <c r="E2856" s="33">
        <v>75620.19</v>
      </c>
      <c r="F2856" s="33"/>
      <c r="G2856" s="33"/>
      <c r="H2856" s="33">
        <f t="shared" si="44"/>
        <v>75620.19</v>
      </c>
    </row>
    <row r="2857" spans="1:8" x14ac:dyDescent="0.25">
      <c r="A2857" s="143" t="s">
        <v>7169</v>
      </c>
      <c r="B2857" s="34" t="s">
        <v>3159</v>
      </c>
      <c r="C2857" s="34" t="s">
        <v>73</v>
      </c>
      <c r="D2857" s="24" t="s">
        <v>71</v>
      </c>
      <c r="E2857" s="33">
        <v>16684.990000000002</v>
      </c>
      <c r="F2857" s="33"/>
      <c r="G2857" s="33"/>
      <c r="H2857" s="33">
        <f t="shared" si="44"/>
        <v>16684.990000000002</v>
      </c>
    </row>
    <row r="2858" spans="1:8" x14ac:dyDescent="0.25">
      <c r="A2858" s="143" t="s">
        <v>7170</v>
      </c>
      <c r="B2858" s="34" t="s">
        <v>3160</v>
      </c>
      <c r="C2858" s="34" t="s">
        <v>73</v>
      </c>
      <c r="D2858" s="24" t="s">
        <v>71</v>
      </c>
      <c r="E2858" s="33">
        <v>73631.25</v>
      </c>
      <c r="F2858" s="33"/>
      <c r="G2858" s="33"/>
      <c r="H2858" s="33">
        <f t="shared" si="44"/>
        <v>73631.25</v>
      </c>
    </row>
    <row r="2859" spans="1:8" x14ac:dyDescent="0.25">
      <c r="A2859" s="143" t="s">
        <v>7171</v>
      </c>
      <c r="B2859" s="34" t="s">
        <v>3161</v>
      </c>
      <c r="C2859" s="34" t="s">
        <v>73</v>
      </c>
      <c r="D2859" s="24" t="s">
        <v>71</v>
      </c>
      <c r="E2859" s="33">
        <v>71403.299999999988</v>
      </c>
      <c r="F2859" s="33"/>
      <c r="G2859" s="33"/>
      <c r="H2859" s="33">
        <f t="shared" si="44"/>
        <v>71403.299999999988</v>
      </c>
    </row>
    <row r="2860" spans="1:8" x14ac:dyDescent="0.25">
      <c r="A2860" s="143" t="s">
        <v>7172</v>
      </c>
      <c r="B2860" s="34" t="s">
        <v>3162</v>
      </c>
      <c r="C2860" s="34" t="s">
        <v>73</v>
      </c>
      <c r="D2860" s="24" t="s">
        <v>71</v>
      </c>
      <c r="E2860" s="33">
        <v>153155.47</v>
      </c>
      <c r="F2860" s="33"/>
      <c r="G2860" s="33"/>
      <c r="H2860" s="33">
        <f t="shared" si="44"/>
        <v>153155.47</v>
      </c>
    </row>
    <row r="2861" spans="1:8" x14ac:dyDescent="0.25">
      <c r="A2861" s="143" t="s">
        <v>7173</v>
      </c>
      <c r="B2861" s="34" t="s">
        <v>3163</v>
      </c>
      <c r="C2861" s="34" t="s">
        <v>73</v>
      </c>
      <c r="D2861" s="24" t="s">
        <v>71</v>
      </c>
      <c r="E2861" s="33">
        <v>8527.17</v>
      </c>
      <c r="F2861" s="33"/>
      <c r="G2861" s="33"/>
      <c r="H2861" s="33">
        <f t="shared" si="44"/>
        <v>8527.17</v>
      </c>
    </row>
    <row r="2862" spans="1:8" x14ac:dyDescent="0.25">
      <c r="A2862" s="143" t="s">
        <v>7174</v>
      </c>
      <c r="B2862" s="34" t="s">
        <v>3164</v>
      </c>
      <c r="C2862" s="34" t="s">
        <v>73</v>
      </c>
      <c r="D2862" s="24" t="s">
        <v>71</v>
      </c>
      <c r="E2862" s="33">
        <v>230237.92</v>
      </c>
      <c r="F2862" s="33"/>
      <c r="G2862" s="33"/>
      <c r="H2862" s="33">
        <f t="shared" si="44"/>
        <v>230237.92</v>
      </c>
    </row>
    <row r="2863" spans="1:8" x14ac:dyDescent="0.25">
      <c r="A2863" s="143" t="s">
        <v>7175</v>
      </c>
      <c r="B2863" s="34" t="s">
        <v>3165</v>
      </c>
      <c r="C2863" s="34" t="s">
        <v>73</v>
      </c>
      <c r="D2863" s="24" t="s">
        <v>71</v>
      </c>
      <c r="E2863" s="33">
        <v>186453.18</v>
      </c>
      <c r="F2863" s="33"/>
      <c r="G2863" s="33"/>
      <c r="H2863" s="33">
        <f t="shared" si="44"/>
        <v>186453.18</v>
      </c>
    </row>
    <row r="2864" spans="1:8" x14ac:dyDescent="0.25">
      <c r="A2864" s="143" t="s">
        <v>7176</v>
      </c>
      <c r="B2864" s="34" t="s">
        <v>3166</v>
      </c>
      <c r="C2864" s="34" t="s">
        <v>73</v>
      </c>
      <c r="D2864" s="24" t="s">
        <v>71</v>
      </c>
      <c r="E2864" s="33">
        <v>26221.06</v>
      </c>
      <c r="F2864" s="33"/>
      <c r="G2864" s="33"/>
      <c r="H2864" s="33">
        <f t="shared" si="44"/>
        <v>26221.06</v>
      </c>
    </row>
    <row r="2865" spans="1:8" x14ac:dyDescent="0.25">
      <c r="A2865" s="143" t="s">
        <v>4398</v>
      </c>
      <c r="B2865" s="34" t="s">
        <v>465</v>
      </c>
      <c r="C2865" s="34" t="s">
        <v>73</v>
      </c>
      <c r="D2865" s="24" t="s">
        <v>71</v>
      </c>
      <c r="E2865" s="33">
        <v>837360.01</v>
      </c>
      <c r="F2865" s="33">
        <v>377385.93</v>
      </c>
      <c r="G2865" s="33"/>
      <c r="H2865" s="33">
        <f t="shared" si="44"/>
        <v>1214745.94</v>
      </c>
    </row>
    <row r="2866" spans="1:8" x14ac:dyDescent="0.25">
      <c r="A2866" s="143" t="s">
        <v>7177</v>
      </c>
      <c r="B2866" s="34" t="s">
        <v>3167</v>
      </c>
      <c r="C2866" s="34" t="s">
        <v>73</v>
      </c>
      <c r="D2866" s="24" t="s">
        <v>71</v>
      </c>
      <c r="E2866" s="33">
        <v>380537.36</v>
      </c>
      <c r="F2866" s="33"/>
      <c r="G2866" s="33"/>
      <c r="H2866" s="33">
        <f t="shared" si="44"/>
        <v>380537.36</v>
      </c>
    </row>
    <row r="2867" spans="1:8" x14ac:dyDescent="0.25">
      <c r="A2867" s="143" t="s">
        <v>7178</v>
      </c>
      <c r="B2867" s="34" t="s">
        <v>3168</v>
      </c>
      <c r="C2867" s="34" t="s">
        <v>73</v>
      </c>
      <c r="D2867" s="24" t="s">
        <v>71</v>
      </c>
      <c r="E2867" s="33">
        <v>14629.73</v>
      </c>
      <c r="F2867" s="33"/>
      <c r="G2867" s="33"/>
      <c r="H2867" s="33">
        <f t="shared" si="44"/>
        <v>14629.73</v>
      </c>
    </row>
    <row r="2868" spans="1:8" x14ac:dyDescent="0.25">
      <c r="A2868" s="143" t="s">
        <v>7179</v>
      </c>
      <c r="B2868" s="34" t="s">
        <v>3169</v>
      </c>
      <c r="C2868" s="34" t="s">
        <v>73</v>
      </c>
      <c r="D2868" s="24" t="s">
        <v>71</v>
      </c>
      <c r="E2868" s="33">
        <v>123802.1</v>
      </c>
      <c r="F2868" s="33">
        <v>51114.8</v>
      </c>
      <c r="G2868" s="33"/>
      <c r="H2868" s="33">
        <f t="shared" si="44"/>
        <v>174916.90000000002</v>
      </c>
    </row>
    <row r="2869" spans="1:8" x14ac:dyDescent="0.25">
      <c r="A2869" s="143" t="s">
        <v>7180</v>
      </c>
      <c r="B2869" s="34" t="s">
        <v>3170</v>
      </c>
      <c r="C2869" s="34" t="s">
        <v>73</v>
      </c>
      <c r="D2869" s="24" t="s">
        <v>71</v>
      </c>
      <c r="E2869" s="33">
        <v>9485.4599999999991</v>
      </c>
      <c r="F2869" s="33"/>
      <c r="G2869" s="33"/>
      <c r="H2869" s="33">
        <f t="shared" si="44"/>
        <v>9485.4599999999991</v>
      </c>
    </row>
    <row r="2870" spans="1:8" x14ac:dyDescent="0.25">
      <c r="A2870" s="143" t="s">
        <v>7181</v>
      </c>
      <c r="B2870" s="34" t="s">
        <v>3171</v>
      </c>
      <c r="C2870" s="34" t="s">
        <v>73</v>
      </c>
      <c r="D2870" s="24" t="s">
        <v>71</v>
      </c>
      <c r="E2870" s="33">
        <v>58430.98</v>
      </c>
      <c r="F2870" s="33"/>
      <c r="G2870" s="33"/>
      <c r="H2870" s="33">
        <f t="shared" si="44"/>
        <v>58430.98</v>
      </c>
    </row>
    <row r="2871" spans="1:8" x14ac:dyDescent="0.25">
      <c r="A2871" s="143" t="s">
        <v>7182</v>
      </c>
      <c r="B2871" s="34" t="s">
        <v>3172</v>
      </c>
      <c r="C2871" s="34" t="s">
        <v>73</v>
      </c>
      <c r="D2871" s="24" t="s">
        <v>71</v>
      </c>
      <c r="E2871" s="33">
        <v>54521.54</v>
      </c>
      <c r="F2871" s="33"/>
      <c r="G2871" s="33"/>
      <c r="H2871" s="33">
        <f t="shared" si="44"/>
        <v>54521.54</v>
      </c>
    </row>
    <row r="2872" spans="1:8" x14ac:dyDescent="0.25">
      <c r="A2872" s="143" t="s">
        <v>7183</v>
      </c>
      <c r="B2872" s="34" t="s">
        <v>3173</v>
      </c>
      <c r="C2872" s="34" t="s">
        <v>73</v>
      </c>
      <c r="D2872" s="24" t="s">
        <v>71</v>
      </c>
      <c r="E2872" s="33">
        <v>928672.30999999994</v>
      </c>
      <c r="F2872" s="33">
        <v>15079.92</v>
      </c>
      <c r="G2872" s="33"/>
      <c r="H2872" s="33">
        <f t="shared" si="44"/>
        <v>943752.23</v>
      </c>
    </row>
    <row r="2873" spans="1:8" x14ac:dyDescent="0.25">
      <c r="A2873" s="143" t="s">
        <v>7184</v>
      </c>
      <c r="B2873" s="34" t="s">
        <v>3174</v>
      </c>
      <c r="C2873" s="34" t="s">
        <v>73</v>
      </c>
      <c r="D2873" s="24" t="s">
        <v>71</v>
      </c>
      <c r="E2873" s="33">
        <v>68936.81</v>
      </c>
      <c r="F2873" s="33"/>
      <c r="G2873" s="33"/>
      <c r="H2873" s="33">
        <f t="shared" si="44"/>
        <v>68936.81</v>
      </c>
    </row>
    <row r="2874" spans="1:8" x14ac:dyDescent="0.25">
      <c r="A2874" s="143" t="s">
        <v>7185</v>
      </c>
      <c r="B2874" s="34" t="s">
        <v>3175</v>
      </c>
      <c r="C2874" s="34" t="s">
        <v>73</v>
      </c>
      <c r="D2874" s="24" t="s">
        <v>71</v>
      </c>
      <c r="E2874" s="33">
        <v>127298.49</v>
      </c>
      <c r="F2874" s="33"/>
      <c r="G2874" s="33"/>
      <c r="H2874" s="33">
        <f t="shared" si="44"/>
        <v>127298.49</v>
      </c>
    </row>
    <row r="2875" spans="1:8" x14ac:dyDescent="0.25">
      <c r="A2875" s="143" t="s">
        <v>7186</v>
      </c>
      <c r="B2875" s="34" t="s">
        <v>3176</v>
      </c>
      <c r="C2875" s="34" t="s">
        <v>73</v>
      </c>
      <c r="D2875" s="24" t="s">
        <v>71</v>
      </c>
      <c r="E2875" s="33">
        <v>33715.550000000003</v>
      </c>
      <c r="F2875" s="33"/>
      <c r="G2875" s="33"/>
      <c r="H2875" s="33">
        <f t="shared" si="44"/>
        <v>33715.550000000003</v>
      </c>
    </row>
    <row r="2876" spans="1:8" x14ac:dyDescent="0.25">
      <c r="A2876" s="143" t="s">
        <v>7187</v>
      </c>
      <c r="B2876" s="34" t="s">
        <v>3177</v>
      </c>
      <c r="C2876" s="34" t="s">
        <v>73</v>
      </c>
      <c r="D2876" s="24" t="s">
        <v>71</v>
      </c>
      <c r="E2876" s="33">
        <v>1881663.89</v>
      </c>
      <c r="F2876" s="33">
        <v>254638.83000000002</v>
      </c>
      <c r="G2876" s="33"/>
      <c r="H2876" s="33">
        <f t="shared" si="44"/>
        <v>2136302.7199999997</v>
      </c>
    </row>
    <row r="2877" spans="1:8" x14ac:dyDescent="0.25">
      <c r="A2877" s="143" t="s">
        <v>7188</v>
      </c>
      <c r="B2877" s="34" t="s">
        <v>3178</v>
      </c>
      <c r="C2877" s="34" t="s">
        <v>443</v>
      </c>
      <c r="D2877" s="34" t="s">
        <v>63</v>
      </c>
      <c r="E2877" s="33">
        <v>6350431.6899999995</v>
      </c>
      <c r="F2877" s="33"/>
      <c r="G2877" s="33"/>
      <c r="H2877" s="33">
        <f t="shared" si="44"/>
        <v>6350431.6899999995</v>
      </c>
    </row>
    <row r="2878" spans="1:8" x14ac:dyDescent="0.25">
      <c r="A2878" s="143"/>
      <c r="B2878" s="34" t="s">
        <v>3179</v>
      </c>
      <c r="C2878" s="34" t="s">
        <v>443</v>
      </c>
      <c r="D2878" s="34" t="s">
        <v>63</v>
      </c>
      <c r="E2878" s="33">
        <v>1725949.6</v>
      </c>
      <c r="F2878" s="33"/>
      <c r="G2878" s="33"/>
      <c r="H2878" s="33">
        <f t="shared" si="44"/>
        <v>1725949.6</v>
      </c>
    </row>
    <row r="2879" spans="1:8" x14ac:dyDescent="0.25">
      <c r="A2879" s="143" t="s">
        <v>7189</v>
      </c>
      <c r="B2879" s="34" t="s">
        <v>3180</v>
      </c>
      <c r="C2879" s="34" t="s">
        <v>443</v>
      </c>
      <c r="D2879" s="34" t="s">
        <v>63</v>
      </c>
      <c r="E2879" s="33">
        <v>3380478.26</v>
      </c>
      <c r="F2879" s="33"/>
      <c r="G2879" s="33"/>
      <c r="H2879" s="33">
        <f t="shared" si="44"/>
        <v>3380478.26</v>
      </c>
    </row>
    <row r="2880" spans="1:8" x14ac:dyDescent="0.25">
      <c r="A2880" s="143"/>
      <c r="B2880" s="34" t="s">
        <v>3181</v>
      </c>
      <c r="C2880" s="34" t="s">
        <v>443</v>
      </c>
      <c r="D2880" s="34" t="s">
        <v>63</v>
      </c>
      <c r="E2880" s="33">
        <v>52011011.07</v>
      </c>
      <c r="F2880" s="33"/>
      <c r="G2880" s="33"/>
      <c r="H2880" s="33">
        <f t="shared" si="44"/>
        <v>52011011.07</v>
      </c>
    </row>
    <row r="2881" spans="1:8" x14ac:dyDescent="0.25">
      <c r="A2881" s="143" t="s">
        <v>7190</v>
      </c>
      <c r="B2881" s="34" t="s">
        <v>3182</v>
      </c>
      <c r="C2881" s="34" t="s">
        <v>443</v>
      </c>
      <c r="D2881" s="34" t="s">
        <v>63</v>
      </c>
      <c r="E2881" s="33">
        <v>1697742.25</v>
      </c>
      <c r="F2881" s="33"/>
      <c r="G2881" s="33"/>
      <c r="H2881" s="33">
        <f t="shared" si="44"/>
        <v>1697742.25</v>
      </c>
    </row>
    <row r="2882" spans="1:8" x14ac:dyDescent="0.25">
      <c r="A2882" s="143" t="s">
        <v>7191</v>
      </c>
      <c r="B2882" s="34" t="s">
        <v>3183</v>
      </c>
      <c r="C2882" s="34" t="s">
        <v>443</v>
      </c>
      <c r="D2882" s="34" t="s">
        <v>63</v>
      </c>
      <c r="E2882" s="33">
        <v>1398986.6199999999</v>
      </c>
      <c r="F2882" s="33"/>
      <c r="G2882" s="33"/>
      <c r="H2882" s="33">
        <f t="shared" si="44"/>
        <v>1398986.6199999999</v>
      </c>
    </row>
    <row r="2883" spans="1:8" x14ac:dyDescent="0.25">
      <c r="A2883" s="143" t="s">
        <v>7192</v>
      </c>
      <c r="B2883" s="34" t="s">
        <v>3184</v>
      </c>
      <c r="C2883" s="34" t="s">
        <v>443</v>
      </c>
      <c r="D2883" s="34" t="s">
        <v>63</v>
      </c>
      <c r="E2883" s="33">
        <v>459220.26</v>
      </c>
      <c r="F2883" s="33"/>
      <c r="G2883" s="33"/>
      <c r="H2883" s="33">
        <f t="shared" si="44"/>
        <v>459220.26</v>
      </c>
    </row>
    <row r="2884" spans="1:8" x14ac:dyDescent="0.25">
      <c r="A2884" s="143" t="s">
        <v>7193</v>
      </c>
      <c r="B2884" s="34" t="s">
        <v>3185</v>
      </c>
      <c r="C2884" s="34" t="s">
        <v>443</v>
      </c>
      <c r="D2884" s="34" t="s">
        <v>63</v>
      </c>
      <c r="E2884" s="33">
        <v>2341181.6799999997</v>
      </c>
      <c r="F2884" s="33">
        <v>120373.37</v>
      </c>
      <c r="G2884" s="33"/>
      <c r="H2884" s="33">
        <f t="shared" si="44"/>
        <v>2461555.0499999998</v>
      </c>
    </row>
    <row r="2885" spans="1:8" x14ac:dyDescent="0.25">
      <c r="A2885" s="143" t="s">
        <v>7194</v>
      </c>
      <c r="B2885" s="34" t="s">
        <v>3186</v>
      </c>
      <c r="C2885" s="34" t="s">
        <v>443</v>
      </c>
      <c r="D2885" s="34" t="s">
        <v>63</v>
      </c>
      <c r="E2885" s="33">
        <v>1979362.19</v>
      </c>
      <c r="F2885" s="33"/>
      <c r="G2885" s="33"/>
      <c r="H2885" s="33">
        <f t="shared" si="44"/>
        <v>1979362.19</v>
      </c>
    </row>
    <row r="2886" spans="1:8" x14ac:dyDescent="0.25">
      <c r="A2886" s="143" t="s">
        <v>7195</v>
      </c>
      <c r="B2886" s="34" t="s">
        <v>3187</v>
      </c>
      <c r="C2886" s="34" t="s">
        <v>443</v>
      </c>
      <c r="D2886" s="34" t="s">
        <v>63</v>
      </c>
      <c r="E2886" s="33">
        <v>611249.81999999995</v>
      </c>
      <c r="F2886" s="33"/>
      <c r="G2886" s="33"/>
      <c r="H2886" s="33">
        <f t="shared" ref="H2886:H2949" si="45">E2886+F2886+G2886</f>
        <v>611249.81999999995</v>
      </c>
    </row>
    <row r="2887" spans="1:8" x14ac:dyDescent="0.25">
      <c r="A2887" s="143" t="s">
        <v>7196</v>
      </c>
      <c r="B2887" s="34" t="s">
        <v>3188</v>
      </c>
      <c r="C2887" s="34" t="s">
        <v>443</v>
      </c>
      <c r="D2887" s="34" t="s">
        <v>63</v>
      </c>
      <c r="E2887" s="33">
        <v>389431.9</v>
      </c>
      <c r="F2887" s="33"/>
      <c r="G2887" s="33"/>
      <c r="H2887" s="33">
        <f t="shared" si="45"/>
        <v>389431.9</v>
      </c>
    </row>
    <row r="2888" spans="1:8" x14ac:dyDescent="0.25">
      <c r="A2888" s="143" t="s">
        <v>7197</v>
      </c>
      <c r="B2888" s="34" t="s">
        <v>3189</v>
      </c>
      <c r="C2888" s="34" t="s">
        <v>443</v>
      </c>
      <c r="D2888" s="34" t="s">
        <v>63</v>
      </c>
      <c r="E2888" s="33">
        <v>283550.23</v>
      </c>
      <c r="F2888" s="33"/>
      <c r="G2888" s="33"/>
      <c r="H2888" s="33">
        <f t="shared" si="45"/>
        <v>283550.23</v>
      </c>
    </row>
    <row r="2889" spans="1:8" x14ac:dyDescent="0.25">
      <c r="A2889" s="143" t="s">
        <v>7198</v>
      </c>
      <c r="B2889" s="34" t="s">
        <v>3190</v>
      </c>
      <c r="C2889" s="34" t="s">
        <v>443</v>
      </c>
      <c r="D2889" s="34" t="s">
        <v>63</v>
      </c>
      <c r="E2889" s="33">
        <v>955083.46</v>
      </c>
      <c r="F2889" s="33"/>
      <c r="G2889" s="33"/>
      <c r="H2889" s="33">
        <f t="shared" si="45"/>
        <v>955083.46</v>
      </c>
    </row>
    <row r="2890" spans="1:8" x14ac:dyDescent="0.25">
      <c r="A2890" s="143" t="s">
        <v>7199</v>
      </c>
      <c r="B2890" s="34" t="s">
        <v>3191</v>
      </c>
      <c r="C2890" s="34" t="s">
        <v>443</v>
      </c>
      <c r="D2890" s="34" t="s">
        <v>63</v>
      </c>
      <c r="E2890" s="33">
        <v>4216.45</v>
      </c>
      <c r="F2890" s="33"/>
      <c r="G2890" s="33"/>
      <c r="H2890" s="33">
        <f t="shared" si="45"/>
        <v>4216.45</v>
      </c>
    </row>
    <row r="2891" spans="1:8" x14ac:dyDescent="0.25">
      <c r="A2891" s="143" t="s">
        <v>7200</v>
      </c>
      <c r="B2891" s="34" t="s">
        <v>3192</v>
      </c>
      <c r="C2891" s="34" t="s">
        <v>443</v>
      </c>
      <c r="D2891" s="34" t="s">
        <v>63</v>
      </c>
      <c r="E2891" s="33">
        <v>1151264.22</v>
      </c>
      <c r="F2891" s="33"/>
      <c r="G2891" s="33"/>
      <c r="H2891" s="33">
        <f t="shared" si="45"/>
        <v>1151264.22</v>
      </c>
    </row>
    <row r="2892" spans="1:8" x14ac:dyDescent="0.25">
      <c r="A2892" s="143" t="s">
        <v>7201</v>
      </c>
      <c r="B2892" s="34" t="s">
        <v>3193</v>
      </c>
      <c r="C2892" s="34" t="s">
        <v>443</v>
      </c>
      <c r="D2892" s="34" t="s">
        <v>63</v>
      </c>
      <c r="E2892" s="33">
        <v>3137724.8</v>
      </c>
      <c r="F2892" s="33"/>
      <c r="G2892" s="33"/>
      <c r="H2892" s="33">
        <f t="shared" si="45"/>
        <v>3137724.8</v>
      </c>
    </row>
    <row r="2893" spans="1:8" x14ac:dyDescent="0.25">
      <c r="A2893" s="143" t="s">
        <v>7202</v>
      </c>
      <c r="B2893" s="34" t="s">
        <v>444</v>
      </c>
      <c r="C2893" s="34" t="s">
        <v>443</v>
      </c>
      <c r="D2893" s="34" t="s">
        <v>63</v>
      </c>
      <c r="E2893" s="33">
        <v>51097996.570000008</v>
      </c>
      <c r="F2893" s="33">
        <v>18473737.02</v>
      </c>
      <c r="G2893" s="33"/>
      <c r="H2893" s="33">
        <f t="shared" si="45"/>
        <v>69571733.590000004</v>
      </c>
    </row>
    <row r="2894" spans="1:8" x14ac:dyDescent="0.25">
      <c r="A2894" s="143" t="s">
        <v>7203</v>
      </c>
      <c r="B2894" s="34" t="s">
        <v>3194</v>
      </c>
      <c r="C2894" s="34" t="s">
        <v>443</v>
      </c>
      <c r="D2894" s="34" t="s">
        <v>63</v>
      </c>
      <c r="E2894" s="33">
        <v>3624424.21</v>
      </c>
      <c r="F2894" s="33"/>
      <c r="G2894" s="33"/>
      <c r="H2894" s="33">
        <f t="shared" si="45"/>
        <v>3624424.21</v>
      </c>
    </row>
    <row r="2895" spans="1:8" x14ac:dyDescent="0.25">
      <c r="A2895" s="143" t="s">
        <v>7204</v>
      </c>
      <c r="B2895" s="34" t="s">
        <v>3195</v>
      </c>
      <c r="C2895" s="34" t="s">
        <v>443</v>
      </c>
      <c r="D2895" s="34" t="s">
        <v>63</v>
      </c>
      <c r="E2895" s="33">
        <v>4982181.8899999997</v>
      </c>
      <c r="F2895" s="33"/>
      <c r="G2895" s="33"/>
      <c r="H2895" s="33">
        <f t="shared" si="45"/>
        <v>4982181.8899999997</v>
      </c>
    </row>
    <row r="2896" spans="1:8" x14ac:dyDescent="0.25">
      <c r="A2896" s="143" t="s">
        <v>7205</v>
      </c>
      <c r="B2896" s="34" t="s">
        <v>3196</v>
      </c>
      <c r="C2896" s="34" t="s">
        <v>443</v>
      </c>
      <c r="D2896" s="34" t="s">
        <v>63</v>
      </c>
      <c r="E2896" s="33">
        <v>1096278.7</v>
      </c>
      <c r="F2896" s="33">
        <v>393877.51</v>
      </c>
      <c r="G2896" s="33"/>
      <c r="H2896" s="33">
        <f t="shared" si="45"/>
        <v>1490156.21</v>
      </c>
    </row>
    <row r="2897" spans="1:8" x14ac:dyDescent="0.25">
      <c r="A2897" s="143" t="s">
        <v>7206</v>
      </c>
      <c r="B2897" s="34" t="s">
        <v>3197</v>
      </c>
      <c r="C2897" s="34" t="s">
        <v>443</v>
      </c>
      <c r="D2897" s="34" t="s">
        <v>63</v>
      </c>
      <c r="E2897" s="33">
        <v>20800917.149999999</v>
      </c>
      <c r="F2897" s="33">
        <v>2505400.4</v>
      </c>
      <c r="G2897" s="33"/>
      <c r="H2897" s="33">
        <f t="shared" si="45"/>
        <v>23306317.549999997</v>
      </c>
    </row>
    <row r="2898" spans="1:8" x14ac:dyDescent="0.25">
      <c r="A2898" s="143" t="s">
        <v>7207</v>
      </c>
      <c r="B2898" s="34" t="s">
        <v>3198</v>
      </c>
      <c r="C2898" s="34" t="s">
        <v>443</v>
      </c>
      <c r="D2898" s="34" t="s">
        <v>63</v>
      </c>
      <c r="E2898" s="33">
        <v>149225.10999999999</v>
      </c>
      <c r="F2898" s="33"/>
      <c r="G2898" s="33"/>
      <c r="H2898" s="33">
        <f t="shared" si="45"/>
        <v>149225.10999999999</v>
      </c>
    </row>
    <row r="2899" spans="1:8" x14ac:dyDescent="0.25">
      <c r="A2899" s="143" t="s">
        <v>7208</v>
      </c>
      <c r="B2899" s="34" t="s">
        <v>3199</v>
      </c>
      <c r="C2899" s="34" t="s">
        <v>443</v>
      </c>
      <c r="D2899" s="34" t="s">
        <v>63</v>
      </c>
      <c r="E2899" s="33">
        <v>128201.19</v>
      </c>
      <c r="F2899" s="33"/>
      <c r="G2899" s="33"/>
      <c r="H2899" s="33">
        <f t="shared" si="45"/>
        <v>128201.19</v>
      </c>
    </row>
    <row r="2900" spans="1:8" x14ac:dyDescent="0.25">
      <c r="A2900" s="143" t="s">
        <v>7209</v>
      </c>
      <c r="B2900" s="34" t="s">
        <v>3200</v>
      </c>
      <c r="C2900" s="34" t="s">
        <v>443</v>
      </c>
      <c r="D2900" s="34" t="s">
        <v>63</v>
      </c>
      <c r="E2900" s="33">
        <v>127973.45</v>
      </c>
      <c r="F2900" s="33"/>
      <c r="G2900" s="33"/>
      <c r="H2900" s="33">
        <f t="shared" si="45"/>
        <v>127973.45</v>
      </c>
    </row>
    <row r="2901" spans="1:8" x14ac:dyDescent="0.25">
      <c r="A2901" s="143" t="s">
        <v>7210</v>
      </c>
      <c r="B2901" s="34" t="s">
        <v>3201</v>
      </c>
      <c r="C2901" s="34" t="s">
        <v>443</v>
      </c>
      <c r="D2901" s="34" t="s">
        <v>63</v>
      </c>
      <c r="E2901" s="33">
        <v>499798.76</v>
      </c>
      <c r="F2901" s="33"/>
      <c r="G2901" s="33"/>
      <c r="H2901" s="33">
        <f t="shared" si="45"/>
        <v>499798.76</v>
      </c>
    </row>
    <row r="2902" spans="1:8" x14ac:dyDescent="0.25">
      <c r="A2902" s="143" t="s">
        <v>7211</v>
      </c>
      <c r="B2902" s="34" t="s">
        <v>3202</v>
      </c>
      <c r="C2902" s="34" t="s">
        <v>443</v>
      </c>
      <c r="D2902" s="34" t="s">
        <v>63</v>
      </c>
      <c r="E2902" s="33">
        <v>393889.83</v>
      </c>
      <c r="F2902" s="33"/>
      <c r="G2902" s="33"/>
      <c r="H2902" s="33">
        <f t="shared" si="45"/>
        <v>393889.83</v>
      </c>
    </row>
    <row r="2903" spans="1:8" x14ac:dyDescent="0.25">
      <c r="A2903" s="143" t="s">
        <v>7212</v>
      </c>
      <c r="B2903" s="34" t="s">
        <v>3203</v>
      </c>
      <c r="C2903" s="34" t="s">
        <v>443</v>
      </c>
      <c r="D2903" s="34" t="s">
        <v>63</v>
      </c>
      <c r="E2903" s="33">
        <v>14150.44</v>
      </c>
      <c r="F2903" s="33">
        <v>4877.09</v>
      </c>
      <c r="G2903" s="33"/>
      <c r="H2903" s="33">
        <f t="shared" si="45"/>
        <v>19027.53</v>
      </c>
    </row>
    <row r="2904" spans="1:8" x14ac:dyDescent="0.25">
      <c r="A2904" s="143" t="s">
        <v>7213</v>
      </c>
      <c r="B2904" s="34" t="s">
        <v>3204</v>
      </c>
      <c r="C2904" s="34" t="s">
        <v>443</v>
      </c>
      <c r="D2904" s="34" t="s">
        <v>63</v>
      </c>
      <c r="E2904" s="33">
        <v>1785054.13</v>
      </c>
      <c r="F2904" s="33"/>
      <c r="G2904" s="33"/>
      <c r="H2904" s="33">
        <f t="shared" si="45"/>
        <v>1785054.13</v>
      </c>
    </row>
    <row r="2905" spans="1:8" x14ac:dyDescent="0.25">
      <c r="A2905" s="143" t="s">
        <v>7214</v>
      </c>
      <c r="B2905" s="34" t="s">
        <v>3205</v>
      </c>
      <c r="C2905" s="34" t="s">
        <v>443</v>
      </c>
      <c r="D2905" s="34" t="s">
        <v>63</v>
      </c>
      <c r="E2905" s="33">
        <v>124576.76</v>
      </c>
      <c r="F2905" s="33"/>
      <c r="G2905" s="33"/>
      <c r="H2905" s="33">
        <f t="shared" si="45"/>
        <v>124576.76</v>
      </c>
    </row>
    <row r="2906" spans="1:8" x14ac:dyDescent="0.25">
      <c r="A2906" s="143" t="s">
        <v>7215</v>
      </c>
      <c r="B2906" s="34" t="s">
        <v>3206</v>
      </c>
      <c r="C2906" s="34" t="s">
        <v>443</v>
      </c>
      <c r="D2906" s="34" t="s">
        <v>63</v>
      </c>
      <c r="E2906" s="33">
        <v>5716487.3099999996</v>
      </c>
      <c r="F2906" s="33">
        <v>503434.76</v>
      </c>
      <c r="G2906" s="33"/>
      <c r="H2906" s="33">
        <f t="shared" si="45"/>
        <v>6219922.0699999994</v>
      </c>
    </row>
    <row r="2907" spans="1:8" x14ac:dyDescent="0.25">
      <c r="A2907" s="143" t="s">
        <v>7216</v>
      </c>
      <c r="B2907" s="34" t="s">
        <v>3207</v>
      </c>
      <c r="C2907" s="34" t="s">
        <v>443</v>
      </c>
      <c r="D2907" s="34" t="s">
        <v>63</v>
      </c>
      <c r="E2907" s="33">
        <v>56600793.510000005</v>
      </c>
      <c r="F2907" s="33">
        <v>8495.6299999999992</v>
      </c>
      <c r="G2907" s="33"/>
      <c r="H2907" s="33">
        <f t="shared" si="45"/>
        <v>56609289.140000008</v>
      </c>
    </row>
    <row r="2908" spans="1:8" x14ac:dyDescent="0.25">
      <c r="A2908" s="143" t="s">
        <v>7217</v>
      </c>
      <c r="B2908" s="34" t="s">
        <v>3208</v>
      </c>
      <c r="C2908" s="34" t="s">
        <v>443</v>
      </c>
      <c r="D2908" s="34" t="s">
        <v>63</v>
      </c>
      <c r="E2908" s="33">
        <v>597301.96</v>
      </c>
      <c r="F2908" s="33"/>
      <c r="G2908" s="33"/>
      <c r="H2908" s="33">
        <f t="shared" si="45"/>
        <v>597301.96</v>
      </c>
    </row>
    <row r="2909" spans="1:8" x14ac:dyDescent="0.25">
      <c r="A2909" s="143" t="s">
        <v>7218</v>
      </c>
      <c r="B2909" s="34" t="s">
        <v>3209</v>
      </c>
      <c r="C2909" s="34" t="s">
        <v>443</v>
      </c>
      <c r="D2909" s="34" t="s">
        <v>63</v>
      </c>
      <c r="E2909" s="33">
        <v>375806.53</v>
      </c>
      <c r="F2909" s="33"/>
      <c r="G2909" s="33"/>
      <c r="H2909" s="33">
        <f t="shared" si="45"/>
        <v>375806.53</v>
      </c>
    </row>
    <row r="2910" spans="1:8" x14ac:dyDescent="0.25">
      <c r="A2910" s="143" t="s">
        <v>7219</v>
      </c>
      <c r="B2910" s="34" t="s">
        <v>3210</v>
      </c>
      <c r="C2910" s="34" t="s">
        <v>443</v>
      </c>
      <c r="D2910" s="34" t="s">
        <v>63</v>
      </c>
      <c r="E2910" s="33">
        <v>261717.13</v>
      </c>
      <c r="F2910" s="33"/>
      <c r="G2910" s="33"/>
      <c r="H2910" s="33">
        <f t="shared" si="45"/>
        <v>261717.13</v>
      </c>
    </row>
    <row r="2911" spans="1:8" x14ac:dyDescent="0.25">
      <c r="A2911" s="143" t="s">
        <v>7220</v>
      </c>
      <c r="B2911" s="34" t="s">
        <v>3211</v>
      </c>
      <c r="C2911" s="34" t="s">
        <v>443</v>
      </c>
      <c r="D2911" s="34" t="s">
        <v>63</v>
      </c>
      <c r="E2911" s="33">
        <v>1754531.8</v>
      </c>
      <c r="F2911" s="33">
        <v>310379.05</v>
      </c>
      <c r="G2911" s="33"/>
      <c r="H2911" s="33">
        <f t="shared" si="45"/>
        <v>2064910.85</v>
      </c>
    </row>
    <row r="2912" spans="1:8" x14ac:dyDescent="0.25">
      <c r="A2912" s="143" t="s">
        <v>7221</v>
      </c>
      <c r="B2912" s="34" t="s">
        <v>3212</v>
      </c>
      <c r="C2912" s="34" t="s">
        <v>443</v>
      </c>
      <c r="D2912" s="34" t="s">
        <v>63</v>
      </c>
      <c r="E2912" s="33">
        <v>118896.33</v>
      </c>
      <c r="F2912" s="33"/>
      <c r="G2912" s="33"/>
      <c r="H2912" s="33">
        <f t="shared" si="45"/>
        <v>118896.33</v>
      </c>
    </row>
    <row r="2913" spans="1:8" x14ac:dyDescent="0.25">
      <c r="A2913" s="143" t="s">
        <v>7222</v>
      </c>
      <c r="B2913" s="34" t="s">
        <v>3213</v>
      </c>
      <c r="C2913" s="34" t="s">
        <v>443</v>
      </c>
      <c r="D2913" s="34" t="s">
        <v>63</v>
      </c>
      <c r="E2913" s="33">
        <v>783254.64</v>
      </c>
      <c r="F2913" s="33"/>
      <c r="G2913" s="33"/>
      <c r="H2913" s="33">
        <f t="shared" si="45"/>
        <v>783254.64</v>
      </c>
    </row>
    <row r="2914" spans="1:8" x14ac:dyDescent="0.25">
      <c r="A2914" s="143" t="s">
        <v>7223</v>
      </c>
      <c r="B2914" s="34" t="s">
        <v>3214</v>
      </c>
      <c r="C2914" s="34" t="s">
        <v>443</v>
      </c>
      <c r="D2914" s="34" t="s">
        <v>63</v>
      </c>
      <c r="E2914" s="33">
        <v>1054874.1499999999</v>
      </c>
      <c r="F2914" s="33"/>
      <c r="G2914" s="33"/>
      <c r="H2914" s="33">
        <f t="shared" si="45"/>
        <v>1054874.1499999999</v>
      </c>
    </row>
    <row r="2915" spans="1:8" x14ac:dyDescent="0.25">
      <c r="A2915" s="143" t="s">
        <v>7224</v>
      </c>
      <c r="B2915" s="34" t="s">
        <v>3215</v>
      </c>
      <c r="C2915" s="34" t="s">
        <v>443</v>
      </c>
      <c r="D2915" s="34" t="s">
        <v>63</v>
      </c>
      <c r="E2915" s="33">
        <v>2550431.09</v>
      </c>
      <c r="F2915" s="33"/>
      <c r="G2915" s="33"/>
      <c r="H2915" s="33">
        <f t="shared" si="45"/>
        <v>2550431.09</v>
      </c>
    </row>
    <row r="2916" spans="1:8" x14ac:dyDescent="0.25">
      <c r="A2916" s="143" t="s">
        <v>7225</v>
      </c>
      <c r="B2916" s="34" t="s">
        <v>3216</v>
      </c>
      <c r="C2916" s="34" t="s">
        <v>443</v>
      </c>
      <c r="D2916" s="34" t="s">
        <v>63</v>
      </c>
      <c r="E2916" s="33">
        <v>207041.37</v>
      </c>
      <c r="F2916" s="33"/>
      <c r="G2916" s="33"/>
      <c r="H2916" s="33">
        <f t="shared" si="45"/>
        <v>207041.37</v>
      </c>
    </row>
    <row r="2917" spans="1:8" x14ac:dyDescent="0.25">
      <c r="A2917" s="143" t="s">
        <v>7226</v>
      </c>
      <c r="B2917" s="34" t="s">
        <v>3217</v>
      </c>
      <c r="C2917" s="34" t="s">
        <v>443</v>
      </c>
      <c r="D2917" s="34" t="s">
        <v>63</v>
      </c>
      <c r="E2917" s="33">
        <v>478828.74</v>
      </c>
      <c r="F2917" s="33"/>
      <c r="G2917" s="33"/>
      <c r="H2917" s="33">
        <f t="shared" si="45"/>
        <v>478828.74</v>
      </c>
    </row>
    <row r="2918" spans="1:8" x14ac:dyDescent="0.25">
      <c r="A2918" s="143" t="s">
        <v>7227</v>
      </c>
      <c r="B2918" s="34" t="s">
        <v>3218</v>
      </c>
      <c r="C2918" s="34" t="s">
        <v>443</v>
      </c>
      <c r="D2918" s="34" t="s">
        <v>63</v>
      </c>
      <c r="E2918" s="33">
        <v>501614.55</v>
      </c>
      <c r="F2918" s="33"/>
      <c r="G2918" s="33"/>
      <c r="H2918" s="33">
        <f t="shared" si="45"/>
        <v>501614.55</v>
      </c>
    </row>
    <row r="2919" spans="1:8" x14ac:dyDescent="0.25">
      <c r="A2919" s="143" t="s">
        <v>4558</v>
      </c>
      <c r="B2919" s="34" t="s">
        <v>3219</v>
      </c>
      <c r="C2919" s="34" t="s">
        <v>282</v>
      </c>
      <c r="D2919" s="42" t="s">
        <v>282</v>
      </c>
      <c r="E2919" s="33">
        <v>524414.61</v>
      </c>
      <c r="F2919" s="33"/>
      <c r="G2919" s="33"/>
      <c r="H2919" s="33">
        <f t="shared" si="45"/>
        <v>524414.61</v>
      </c>
    </row>
    <row r="2920" spans="1:8" x14ac:dyDescent="0.25">
      <c r="A2920" s="143" t="s">
        <v>7228</v>
      </c>
      <c r="B2920" s="34" t="s">
        <v>3220</v>
      </c>
      <c r="C2920" s="34" t="s">
        <v>282</v>
      </c>
      <c r="D2920" s="42" t="s">
        <v>282</v>
      </c>
      <c r="E2920" s="33">
        <v>171917.89</v>
      </c>
      <c r="F2920" s="33"/>
      <c r="G2920" s="33"/>
      <c r="H2920" s="33">
        <f t="shared" si="45"/>
        <v>171917.89</v>
      </c>
    </row>
    <row r="2921" spans="1:8" x14ac:dyDescent="0.25">
      <c r="A2921" s="143" t="s">
        <v>7229</v>
      </c>
      <c r="B2921" s="34" t="s">
        <v>3221</v>
      </c>
      <c r="C2921" s="34" t="s">
        <v>282</v>
      </c>
      <c r="D2921" s="42" t="s">
        <v>282</v>
      </c>
      <c r="E2921" s="33">
        <v>70551.8</v>
      </c>
      <c r="F2921" s="33"/>
      <c r="G2921" s="33"/>
      <c r="H2921" s="33">
        <f t="shared" si="45"/>
        <v>70551.8</v>
      </c>
    </row>
    <row r="2922" spans="1:8" x14ac:dyDescent="0.25">
      <c r="A2922" s="143" t="s">
        <v>7230</v>
      </c>
      <c r="B2922" s="34" t="s">
        <v>3222</v>
      </c>
      <c r="C2922" s="34" t="s">
        <v>282</v>
      </c>
      <c r="D2922" s="42" t="s">
        <v>282</v>
      </c>
      <c r="E2922" s="33">
        <v>184799.93999999994</v>
      </c>
      <c r="F2922" s="33"/>
      <c r="G2922" s="33"/>
      <c r="H2922" s="33">
        <f t="shared" si="45"/>
        <v>184799.93999999994</v>
      </c>
    </row>
    <row r="2923" spans="1:8" x14ac:dyDescent="0.25">
      <c r="A2923" s="143" t="s">
        <v>7231</v>
      </c>
      <c r="B2923" s="34" t="s">
        <v>3223</v>
      </c>
      <c r="C2923" s="34" t="s">
        <v>282</v>
      </c>
      <c r="D2923" s="42" t="s">
        <v>282</v>
      </c>
      <c r="E2923" s="33">
        <v>138742.91</v>
      </c>
      <c r="F2923" s="33"/>
      <c r="G2923" s="33"/>
      <c r="H2923" s="33">
        <f t="shared" si="45"/>
        <v>138742.91</v>
      </c>
    </row>
    <row r="2924" spans="1:8" x14ac:dyDescent="0.25">
      <c r="A2924" s="143" t="s">
        <v>7232</v>
      </c>
      <c r="B2924" s="34" t="s">
        <v>3224</v>
      </c>
      <c r="C2924" s="34" t="s">
        <v>282</v>
      </c>
      <c r="D2924" s="42" t="s">
        <v>282</v>
      </c>
      <c r="E2924" s="33">
        <v>15709.96</v>
      </c>
      <c r="F2924" s="33"/>
      <c r="G2924" s="33"/>
      <c r="H2924" s="33">
        <f t="shared" si="45"/>
        <v>15709.96</v>
      </c>
    </row>
    <row r="2925" spans="1:8" x14ac:dyDescent="0.25">
      <c r="A2925" s="143"/>
      <c r="B2925" s="32" t="s">
        <v>3225</v>
      </c>
      <c r="C2925" s="34" t="s">
        <v>282</v>
      </c>
      <c r="D2925" s="42" t="s">
        <v>282</v>
      </c>
      <c r="E2925" s="33"/>
      <c r="F2925" s="33">
        <v>172248.83</v>
      </c>
      <c r="G2925" s="33"/>
      <c r="H2925" s="33">
        <f t="shared" si="45"/>
        <v>172248.83</v>
      </c>
    </row>
    <row r="2926" spans="1:8" x14ac:dyDescent="0.25">
      <c r="A2926" s="143" t="s">
        <v>7233</v>
      </c>
      <c r="B2926" s="34" t="s">
        <v>3226</v>
      </c>
      <c r="C2926" s="34" t="s">
        <v>282</v>
      </c>
      <c r="D2926" s="42" t="s">
        <v>282</v>
      </c>
      <c r="E2926" s="33">
        <v>1173057.43</v>
      </c>
      <c r="F2926" s="33"/>
      <c r="G2926" s="33"/>
      <c r="H2926" s="33">
        <f t="shared" si="45"/>
        <v>1173057.43</v>
      </c>
    </row>
    <row r="2927" spans="1:8" x14ac:dyDescent="0.25">
      <c r="A2927" s="143" t="s">
        <v>7234</v>
      </c>
      <c r="B2927" s="34" t="s">
        <v>3227</v>
      </c>
      <c r="C2927" s="34" t="s">
        <v>282</v>
      </c>
      <c r="D2927" s="42" t="s">
        <v>282</v>
      </c>
      <c r="E2927" s="33">
        <v>1124881.9199999999</v>
      </c>
      <c r="F2927" s="33"/>
      <c r="G2927" s="33"/>
      <c r="H2927" s="33">
        <f t="shared" si="45"/>
        <v>1124881.9199999999</v>
      </c>
    </row>
    <row r="2928" spans="1:8" x14ac:dyDescent="0.25">
      <c r="A2928" s="143" t="s">
        <v>7235</v>
      </c>
      <c r="B2928" s="34" t="s">
        <v>3228</v>
      </c>
      <c r="C2928" s="34" t="s">
        <v>282</v>
      </c>
      <c r="D2928" s="42" t="s">
        <v>282</v>
      </c>
      <c r="E2928" s="33">
        <v>4793896.8899999997</v>
      </c>
      <c r="F2928" s="33"/>
      <c r="G2928" s="33"/>
      <c r="H2928" s="33">
        <f t="shared" si="45"/>
        <v>4793896.8899999997</v>
      </c>
    </row>
    <row r="2929" spans="1:8" x14ac:dyDescent="0.25">
      <c r="A2929" s="143" t="s">
        <v>7236</v>
      </c>
      <c r="B2929" s="34" t="s">
        <v>3229</v>
      </c>
      <c r="C2929" s="34" t="s">
        <v>282</v>
      </c>
      <c r="D2929" s="42" t="s">
        <v>282</v>
      </c>
      <c r="E2929" s="33">
        <v>28320</v>
      </c>
      <c r="F2929" s="33"/>
      <c r="G2929" s="33"/>
      <c r="H2929" s="33">
        <f t="shared" si="45"/>
        <v>28320</v>
      </c>
    </row>
    <row r="2930" spans="1:8" x14ac:dyDescent="0.25">
      <c r="A2930" s="143" t="s">
        <v>7237</v>
      </c>
      <c r="B2930" s="34" t="s">
        <v>3230</v>
      </c>
      <c r="C2930" s="34" t="s">
        <v>282</v>
      </c>
      <c r="D2930" s="42" t="s">
        <v>282</v>
      </c>
      <c r="E2930" s="33">
        <v>830.4</v>
      </c>
      <c r="F2930" s="33"/>
      <c r="G2930" s="33"/>
      <c r="H2930" s="33">
        <f t="shared" si="45"/>
        <v>830.4</v>
      </c>
    </row>
    <row r="2931" spans="1:8" x14ac:dyDescent="0.25">
      <c r="A2931" s="143" t="s">
        <v>7238</v>
      </c>
      <c r="B2931" s="34" t="s">
        <v>3231</v>
      </c>
      <c r="C2931" s="34" t="s">
        <v>282</v>
      </c>
      <c r="D2931" s="42" t="s">
        <v>282</v>
      </c>
      <c r="E2931" s="33">
        <v>1336491.6399999999</v>
      </c>
      <c r="F2931" s="33"/>
      <c r="G2931" s="33"/>
      <c r="H2931" s="33">
        <f t="shared" si="45"/>
        <v>1336491.6399999999</v>
      </c>
    </row>
    <row r="2932" spans="1:8" x14ac:dyDescent="0.25">
      <c r="A2932" s="143" t="s">
        <v>7239</v>
      </c>
      <c r="B2932" s="34" t="s">
        <v>3232</v>
      </c>
      <c r="C2932" s="34" t="s">
        <v>282</v>
      </c>
      <c r="D2932" s="42" t="s">
        <v>282</v>
      </c>
      <c r="E2932" s="33">
        <v>218924.6</v>
      </c>
      <c r="F2932" s="33"/>
      <c r="G2932" s="33"/>
      <c r="H2932" s="33">
        <f t="shared" si="45"/>
        <v>218924.6</v>
      </c>
    </row>
    <row r="2933" spans="1:8" x14ac:dyDescent="0.25">
      <c r="A2933" s="143" t="s">
        <v>7240</v>
      </c>
      <c r="B2933" s="34" t="s">
        <v>3233</v>
      </c>
      <c r="C2933" s="34" t="s">
        <v>282</v>
      </c>
      <c r="D2933" s="42" t="s">
        <v>282</v>
      </c>
      <c r="E2933" s="33">
        <v>374070.97</v>
      </c>
      <c r="F2933" s="33"/>
      <c r="G2933" s="33"/>
      <c r="H2933" s="33">
        <f t="shared" si="45"/>
        <v>374070.97</v>
      </c>
    </row>
    <row r="2934" spans="1:8" x14ac:dyDescent="0.25">
      <c r="A2934" s="143"/>
      <c r="B2934" s="34" t="s">
        <v>3234</v>
      </c>
      <c r="C2934" s="34" t="s">
        <v>282</v>
      </c>
      <c r="D2934" s="42" t="s">
        <v>282</v>
      </c>
      <c r="E2934" s="33">
        <v>118001.63</v>
      </c>
      <c r="F2934" s="33">
        <v>8940.77</v>
      </c>
      <c r="G2934" s="33"/>
      <c r="H2934" s="33">
        <f t="shared" si="45"/>
        <v>126942.40000000001</v>
      </c>
    </row>
    <row r="2935" spans="1:8" x14ac:dyDescent="0.25">
      <c r="A2935" s="143" t="s">
        <v>7241</v>
      </c>
      <c r="B2935" s="34" t="s">
        <v>3235</v>
      </c>
      <c r="C2935" s="34" t="s">
        <v>282</v>
      </c>
      <c r="D2935" s="42" t="s">
        <v>282</v>
      </c>
      <c r="E2935" s="33">
        <v>385998.11</v>
      </c>
      <c r="F2935" s="33"/>
      <c r="G2935" s="33"/>
      <c r="H2935" s="33">
        <f t="shared" si="45"/>
        <v>385998.11</v>
      </c>
    </row>
    <row r="2936" spans="1:8" x14ac:dyDescent="0.25">
      <c r="A2936" s="143" t="s">
        <v>7242</v>
      </c>
      <c r="B2936" s="34" t="s">
        <v>3236</v>
      </c>
      <c r="C2936" s="34" t="s">
        <v>282</v>
      </c>
      <c r="D2936" s="42" t="s">
        <v>282</v>
      </c>
      <c r="E2936" s="33">
        <v>1426230.64</v>
      </c>
      <c r="F2936" s="33"/>
      <c r="G2936" s="33"/>
      <c r="H2936" s="33">
        <f t="shared" si="45"/>
        <v>1426230.64</v>
      </c>
    </row>
    <row r="2937" spans="1:8" x14ac:dyDescent="0.25">
      <c r="A2937" s="143" t="s">
        <v>7243</v>
      </c>
      <c r="B2937" s="34" t="s">
        <v>3237</v>
      </c>
      <c r="C2937" s="34" t="s">
        <v>282</v>
      </c>
      <c r="D2937" s="42" t="s">
        <v>282</v>
      </c>
      <c r="E2937" s="33">
        <v>2377262.5500000003</v>
      </c>
      <c r="F2937" s="33"/>
      <c r="G2937" s="33"/>
      <c r="H2937" s="33">
        <f t="shared" si="45"/>
        <v>2377262.5500000003</v>
      </c>
    </row>
    <row r="2938" spans="1:8" x14ac:dyDescent="0.25">
      <c r="A2938" s="143" t="s">
        <v>7244</v>
      </c>
      <c r="B2938" s="34" t="s">
        <v>3238</v>
      </c>
      <c r="C2938" s="34" t="s">
        <v>282</v>
      </c>
      <c r="D2938" s="42" t="s">
        <v>282</v>
      </c>
      <c r="E2938" s="33">
        <v>31260.41</v>
      </c>
      <c r="F2938" s="33"/>
      <c r="G2938" s="33"/>
      <c r="H2938" s="33">
        <f t="shared" si="45"/>
        <v>31260.41</v>
      </c>
    </row>
    <row r="2939" spans="1:8" x14ac:dyDescent="0.25">
      <c r="A2939" s="143" t="s">
        <v>7245</v>
      </c>
      <c r="B2939" s="34" t="s">
        <v>3239</v>
      </c>
      <c r="C2939" s="34" t="s">
        <v>282</v>
      </c>
      <c r="D2939" s="42" t="s">
        <v>282</v>
      </c>
      <c r="E2939" s="33">
        <v>1749682.13</v>
      </c>
      <c r="F2939" s="33"/>
      <c r="G2939" s="33"/>
      <c r="H2939" s="33">
        <f t="shared" si="45"/>
        <v>1749682.13</v>
      </c>
    </row>
    <row r="2940" spans="1:8" x14ac:dyDescent="0.25">
      <c r="A2940" s="143" t="s">
        <v>7246</v>
      </c>
      <c r="B2940" s="34" t="s">
        <v>3240</v>
      </c>
      <c r="C2940" s="34" t="s">
        <v>282</v>
      </c>
      <c r="D2940" s="42" t="s">
        <v>282</v>
      </c>
      <c r="E2940" s="33"/>
      <c r="F2940" s="33">
        <v>47707.9</v>
      </c>
      <c r="G2940" s="33"/>
      <c r="H2940" s="33">
        <f t="shared" si="45"/>
        <v>47707.9</v>
      </c>
    </row>
    <row r="2941" spans="1:8" x14ac:dyDescent="0.25">
      <c r="A2941" s="143" t="s">
        <v>7247</v>
      </c>
      <c r="B2941" s="34" t="s">
        <v>3241</v>
      </c>
      <c r="C2941" s="34" t="s">
        <v>282</v>
      </c>
      <c r="D2941" s="42" t="s">
        <v>282</v>
      </c>
      <c r="E2941" s="33">
        <v>506100.44</v>
      </c>
      <c r="F2941" s="33"/>
      <c r="G2941" s="33"/>
      <c r="H2941" s="33">
        <f t="shared" si="45"/>
        <v>506100.44</v>
      </c>
    </row>
    <row r="2942" spans="1:8" x14ac:dyDescent="0.25">
      <c r="A2942" s="143" t="s">
        <v>7248</v>
      </c>
      <c r="B2942" s="34" t="s">
        <v>3242</v>
      </c>
      <c r="C2942" s="34" t="s">
        <v>282</v>
      </c>
      <c r="D2942" s="42" t="s">
        <v>282</v>
      </c>
      <c r="E2942" s="33">
        <v>808056.82</v>
      </c>
      <c r="F2942" s="33"/>
      <c r="G2942" s="33"/>
      <c r="H2942" s="33">
        <f t="shared" si="45"/>
        <v>808056.82</v>
      </c>
    </row>
    <row r="2943" spans="1:8" x14ac:dyDescent="0.25">
      <c r="A2943" s="143" t="s">
        <v>7249</v>
      </c>
      <c r="B2943" s="34" t="s">
        <v>3243</v>
      </c>
      <c r="C2943" s="34" t="s">
        <v>282</v>
      </c>
      <c r="D2943" s="42" t="s">
        <v>282</v>
      </c>
      <c r="E2943" s="33">
        <v>13707.99</v>
      </c>
      <c r="F2943" s="33"/>
      <c r="G2943" s="33"/>
      <c r="H2943" s="33">
        <f t="shared" si="45"/>
        <v>13707.99</v>
      </c>
    </row>
    <row r="2944" spans="1:8" x14ac:dyDescent="0.25">
      <c r="A2944" s="143" t="s">
        <v>7250</v>
      </c>
      <c r="B2944" s="34" t="s">
        <v>3244</v>
      </c>
      <c r="C2944" s="34" t="s">
        <v>282</v>
      </c>
      <c r="D2944" s="42" t="s">
        <v>282</v>
      </c>
      <c r="E2944" s="33">
        <v>107710.59</v>
      </c>
      <c r="F2944" s="33"/>
      <c r="G2944" s="33"/>
      <c r="H2944" s="33">
        <f t="shared" si="45"/>
        <v>107710.59</v>
      </c>
    </row>
    <row r="2945" spans="1:8" x14ac:dyDescent="0.25">
      <c r="A2945" s="143" t="s">
        <v>7251</v>
      </c>
      <c r="B2945" s="34" t="s">
        <v>3245</v>
      </c>
      <c r="C2945" s="34" t="s">
        <v>282</v>
      </c>
      <c r="D2945" s="42" t="s">
        <v>282</v>
      </c>
      <c r="E2945" s="33">
        <v>3048116.49</v>
      </c>
      <c r="F2945" s="33"/>
      <c r="G2945" s="33"/>
      <c r="H2945" s="33">
        <f t="shared" si="45"/>
        <v>3048116.49</v>
      </c>
    </row>
    <row r="2946" spans="1:8" x14ac:dyDescent="0.25">
      <c r="A2946" s="143" t="s">
        <v>7252</v>
      </c>
      <c r="B2946" s="34" t="s">
        <v>3246</v>
      </c>
      <c r="C2946" s="34" t="s">
        <v>282</v>
      </c>
      <c r="D2946" s="42" t="s">
        <v>282</v>
      </c>
      <c r="E2946" s="33">
        <v>89394.33</v>
      </c>
      <c r="F2946" s="33"/>
      <c r="G2946" s="33"/>
      <c r="H2946" s="33">
        <f t="shared" si="45"/>
        <v>89394.33</v>
      </c>
    </row>
    <row r="2947" spans="1:8" x14ac:dyDescent="0.25">
      <c r="A2947" s="143" t="s">
        <v>7253</v>
      </c>
      <c r="B2947" s="34" t="s">
        <v>3247</v>
      </c>
      <c r="C2947" s="34" t="s">
        <v>282</v>
      </c>
      <c r="D2947" s="42" t="s">
        <v>282</v>
      </c>
      <c r="E2947" s="33">
        <v>339914.63</v>
      </c>
      <c r="F2947" s="33"/>
      <c r="G2947" s="33"/>
      <c r="H2947" s="33">
        <f t="shared" si="45"/>
        <v>339914.63</v>
      </c>
    </row>
    <row r="2948" spans="1:8" x14ac:dyDescent="0.25">
      <c r="A2948" s="143" t="s">
        <v>7254</v>
      </c>
      <c r="B2948" s="34" t="s">
        <v>3248</v>
      </c>
      <c r="C2948" s="34" t="s">
        <v>282</v>
      </c>
      <c r="D2948" s="42" t="s">
        <v>282</v>
      </c>
      <c r="E2948" s="33">
        <v>19686.900000000001</v>
      </c>
      <c r="F2948" s="33"/>
      <c r="G2948" s="33"/>
      <c r="H2948" s="33">
        <f t="shared" si="45"/>
        <v>19686.900000000001</v>
      </c>
    </row>
    <row r="2949" spans="1:8" x14ac:dyDescent="0.25">
      <c r="A2949" s="143" t="s">
        <v>7255</v>
      </c>
      <c r="B2949" s="34" t="s">
        <v>3249</v>
      </c>
      <c r="C2949" s="34" t="s">
        <v>282</v>
      </c>
      <c r="D2949" s="42" t="s">
        <v>282</v>
      </c>
      <c r="E2949" s="33">
        <v>3120105.48</v>
      </c>
      <c r="F2949" s="33">
        <v>308.55</v>
      </c>
      <c r="G2949" s="33"/>
      <c r="H2949" s="33">
        <f t="shared" si="45"/>
        <v>3120414.03</v>
      </c>
    </row>
    <row r="2950" spans="1:8" x14ac:dyDescent="0.25">
      <c r="A2950" s="143" t="s">
        <v>4559</v>
      </c>
      <c r="B2950" s="34" t="s">
        <v>284</v>
      </c>
      <c r="C2950" s="34" t="s">
        <v>282</v>
      </c>
      <c r="D2950" s="42" t="s">
        <v>282</v>
      </c>
      <c r="E2950" s="33">
        <v>24000077.870000001</v>
      </c>
      <c r="F2950" s="33"/>
      <c r="G2950" s="33"/>
      <c r="H2950" s="33">
        <f t="shared" ref="H2950:H3013" si="46">E2950+F2950+G2950</f>
        <v>24000077.870000001</v>
      </c>
    </row>
    <row r="2951" spans="1:8" x14ac:dyDescent="0.25">
      <c r="A2951" s="143" t="s">
        <v>7256</v>
      </c>
      <c r="B2951" s="34" t="s">
        <v>3250</v>
      </c>
      <c r="C2951" s="34" t="s">
        <v>282</v>
      </c>
      <c r="D2951" s="42" t="s">
        <v>282</v>
      </c>
      <c r="E2951" s="33"/>
      <c r="F2951" s="33">
        <v>175642.3</v>
      </c>
      <c r="G2951" s="33"/>
      <c r="H2951" s="33">
        <f t="shared" si="46"/>
        <v>175642.3</v>
      </c>
    </row>
    <row r="2952" spans="1:8" x14ac:dyDescent="0.25">
      <c r="A2952" s="143" t="s">
        <v>7257</v>
      </c>
      <c r="B2952" s="34" t="s">
        <v>3251</v>
      </c>
      <c r="C2952" s="34" t="s">
        <v>282</v>
      </c>
      <c r="D2952" s="42" t="s">
        <v>282</v>
      </c>
      <c r="E2952" s="33">
        <v>91213.46</v>
      </c>
      <c r="F2952" s="33"/>
      <c r="G2952" s="33"/>
      <c r="H2952" s="33">
        <f t="shared" si="46"/>
        <v>91213.46</v>
      </c>
    </row>
    <row r="2953" spans="1:8" x14ac:dyDescent="0.25">
      <c r="A2953" s="143" t="s">
        <v>7258</v>
      </c>
      <c r="B2953" s="34" t="s">
        <v>3252</v>
      </c>
      <c r="C2953" s="34" t="s">
        <v>282</v>
      </c>
      <c r="D2953" s="42" t="s">
        <v>282</v>
      </c>
      <c r="E2953" s="33">
        <v>262.92</v>
      </c>
      <c r="F2953" s="33"/>
      <c r="G2953" s="33"/>
      <c r="H2953" s="33">
        <f t="shared" si="46"/>
        <v>262.92</v>
      </c>
    </row>
    <row r="2954" spans="1:8" x14ac:dyDescent="0.25">
      <c r="A2954" s="143" t="s">
        <v>7259</v>
      </c>
      <c r="B2954" s="34" t="s">
        <v>3253</v>
      </c>
      <c r="C2954" s="34" t="s">
        <v>282</v>
      </c>
      <c r="D2954" s="42" t="s">
        <v>282</v>
      </c>
      <c r="E2954" s="33">
        <v>12160.38</v>
      </c>
      <c r="F2954" s="33"/>
      <c r="G2954" s="33"/>
      <c r="H2954" s="33">
        <f t="shared" si="46"/>
        <v>12160.38</v>
      </c>
    </row>
    <row r="2955" spans="1:8" x14ac:dyDescent="0.25">
      <c r="A2955" s="143" t="s">
        <v>7260</v>
      </c>
      <c r="B2955" s="34" t="s">
        <v>3254</v>
      </c>
      <c r="C2955" s="34" t="s">
        <v>282</v>
      </c>
      <c r="D2955" s="42" t="s">
        <v>282</v>
      </c>
      <c r="E2955" s="33">
        <v>15276.53</v>
      </c>
      <c r="F2955" s="33"/>
      <c r="G2955" s="33"/>
      <c r="H2955" s="33">
        <f t="shared" si="46"/>
        <v>15276.53</v>
      </c>
    </row>
    <row r="2956" spans="1:8" x14ac:dyDescent="0.25">
      <c r="A2956" s="143" t="s">
        <v>7261</v>
      </c>
      <c r="B2956" s="34" t="s">
        <v>3255</v>
      </c>
      <c r="C2956" s="34" t="s">
        <v>282</v>
      </c>
      <c r="D2956" s="42" t="s">
        <v>282</v>
      </c>
      <c r="E2956" s="33">
        <v>261383.33</v>
      </c>
      <c r="F2956" s="33"/>
      <c r="G2956" s="33"/>
      <c r="H2956" s="33">
        <f t="shared" si="46"/>
        <v>261383.33</v>
      </c>
    </row>
    <row r="2957" spans="1:8" x14ac:dyDescent="0.25">
      <c r="A2957" s="143" t="s">
        <v>7262</v>
      </c>
      <c r="B2957" s="34" t="s">
        <v>3256</v>
      </c>
      <c r="C2957" s="34" t="s">
        <v>282</v>
      </c>
      <c r="D2957" s="42" t="s">
        <v>282</v>
      </c>
      <c r="E2957" s="33">
        <v>97267.73</v>
      </c>
      <c r="F2957" s="33"/>
      <c r="G2957" s="33"/>
      <c r="H2957" s="33">
        <f t="shared" si="46"/>
        <v>97267.73</v>
      </c>
    </row>
    <row r="2958" spans="1:8" x14ac:dyDescent="0.25">
      <c r="A2958" s="143" t="s">
        <v>7263</v>
      </c>
      <c r="B2958" s="34" t="s">
        <v>3257</v>
      </c>
      <c r="C2958" s="34" t="s">
        <v>282</v>
      </c>
      <c r="D2958" s="42" t="s">
        <v>282</v>
      </c>
      <c r="E2958" s="33">
        <v>404706.31</v>
      </c>
      <c r="F2958" s="33"/>
      <c r="G2958" s="33"/>
      <c r="H2958" s="33">
        <f t="shared" si="46"/>
        <v>404706.31</v>
      </c>
    </row>
    <row r="2959" spans="1:8" x14ac:dyDescent="0.25">
      <c r="A2959" s="143" t="s">
        <v>7264</v>
      </c>
      <c r="B2959" s="34" t="s">
        <v>3258</v>
      </c>
      <c r="C2959" s="34" t="s">
        <v>282</v>
      </c>
      <c r="D2959" s="42" t="s">
        <v>282</v>
      </c>
      <c r="E2959" s="33">
        <v>97422.31</v>
      </c>
      <c r="F2959" s="33"/>
      <c r="G2959" s="33"/>
      <c r="H2959" s="33">
        <f t="shared" si="46"/>
        <v>97422.31</v>
      </c>
    </row>
    <row r="2960" spans="1:8" x14ac:dyDescent="0.25">
      <c r="A2960" s="143" t="s">
        <v>7265</v>
      </c>
      <c r="B2960" s="34" t="s">
        <v>3259</v>
      </c>
      <c r="C2960" s="34" t="s">
        <v>282</v>
      </c>
      <c r="D2960" s="42" t="s">
        <v>282</v>
      </c>
      <c r="E2960" s="33">
        <v>160778.74</v>
      </c>
      <c r="F2960" s="33"/>
      <c r="G2960" s="33"/>
      <c r="H2960" s="33">
        <f t="shared" si="46"/>
        <v>160778.74</v>
      </c>
    </row>
    <row r="2961" spans="1:8" x14ac:dyDescent="0.25">
      <c r="A2961" s="143" t="s">
        <v>7266</v>
      </c>
      <c r="B2961" s="34" t="s">
        <v>3260</v>
      </c>
      <c r="C2961" s="34" t="s">
        <v>282</v>
      </c>
      <c r="D2961" s="42" t="s">
        <v>282</v>
      </c>
      <c r="E2961" s="33">
        <v>49722.53</v>
      </c>
      <c r="F2961" s="33"/>
      <c r="G2961" s="33"/>
      <c r="H2961" s="33">
        <f t="shared" si="46"/>
        <v>49722.53</v>
      </c>
    </row>
    <row r="2962" spans="1:8" x14ac:dyDescent="0.25">
      <c r="A2962" s="143" t="s">
        <v>7267</v>
      </c>
      <c r="B2962" s="34" t="s">
        <v>3261</v>
      </c>
      <c r="C2962" s="34" t="s">
        <v>282</v>
      </c>
      <c r="D2962" s="42" t="s">
        <v>282</v>
      </c>
      <c r="E2962" s="33">
        <v>521776.56999999995</v>
      </c>
      <c r="F2962" s="33">
        <v>1148.83</v>
      </c>
      <c r="G2962" s="33"/>
      <c r="H2962" s="33">
        <f t="shared" si="46"/>
        <v>522925.39999999997</v>
      </c>
    </row>
    <row r="2963" spans="1:8" x14ac:dyDescent="0.25">
      <c r="A2963" s="143" t="s">
        <v>7268</v>
      </c>
      <c r="B2963" s="34" t="s">
        <v>3262</v>
      </c>
      <c r="C2963" s="34" t="s">
        <v>282</v>
      </c>
      <c r="D2963" s="42" t="s">
        <v>282</v>
      </c>
      <c r="E2963" s="33">
        <v>221059.08</v>
      </c>
      <c r="F2963" s="33"/>
      <c r="G2963" s="33"/>
      <c r="H2963" s="33">
        <f t="shared" si="46"/>
        <v>221059.08</v>
      </c>
    </row>
    <row r="2964" spans="1:8" x14ac:dyDescent="0.25">
      <c r="A2964" s="143" t="s">
        <v>7269</v>
      </c>
      <c r="B2964" s="34" t="s">
        <v>3263</v>
      </c>
      <c r="C2964" s="34" t="s">
        <v>282</v>
      </c>
      <c r="D2964" s="42" t="s">
        <v>282</v>
      </c>
      <c r="E2964" s="33">
        <v>242826.55</v>
      </c>
      <c r="F2964" s="33"/>
      <c r="G2964" s="33"/>
      <c r="H2964" s="33">
        <f t="shared" si="46"/>
        <v>242826.55</v>
      </c>
    </row>
    <row r="2965" spans="1:8" x14ac:dyDescent="0.25">
      <c r="A2965" s="143" t="s">
        <v>7270</v>
      </c>
      <c r="B2965" s="34" t="s">
        <v>3264</v>
      </c>
      <c r="C2965" s="34" t="s">
        <v>282</v>
      </c>
      <c r="D2965" s="42" t="s">
        <v>282</v>
      </c>
      <c r="E2965" s="33">
        <v>751.68</v>
      </c>
      <c r="F2965" s="33">
        <v>5347.24</v>
      </c>
      <c r="G2965" s="33"/>
      <c r="H2965" s="33">
        <f t="shared" si="46"/>
        <v>6098.92</v>
      </c>
    </row>
    <row r="2966" spans="1:8" x14ac:dyDescent="0.25">
      <c r="A2966" s="143" t="s">
        <v>7271</v>
      </c>
      <c r="B2966" s="34" t="s">
        <v>3265</v>
      </c>
      <c r="C2966" s="34" t="s">
        <v>238</v>
      </c>
      <c r="D2966" s="24" t="s">
        <v>71</v>
      </c>
      <c r="E2966" s="33">
        <v>58147.82</v>
      </c>
      <c r="F2966" s="33"/>
      <c r="G2966" s="33"/>
      <c r="H2966" s="33">
        <f t="shared" si="46"/>
        <v>58147.82</v>
      </c>
    </row>
    <row r="2967" spans="1:8" x14ac:dyDescent="0.25">
      <c r="A2967" s="143" t="s">
        <v>7272</v>
      </c>
      <c r="B2967" s="34" t="s">
        <v>3266</v>
      </c>
      <c r="C2967" s="34" t="s">
        <v>238</v>
      </c>
      <c r="D2967" s="24" t="s">
        <v>71</v>
      </c>
      <c r="E2967" s="33">
        <v>21176.87</v>
      </c>
      <c r="F2967" s="33"/>
      <c r="G2967" s="33"/>
      <c r="H2967" s="33">
        <f t="shared" si="46"/>
        <v>21176.87</v>
      </c>
    </row>
    <row r="2968" spans="1:8" x14ac:dyDescent="0.25">
      <c r="A2968" s="143" t="s">
        <v>7273</v>
      </c>
      <c r="B2968" s="34" t="s">
        <v>3267</v>
      </c>
      <c r="C2968" s="34" t="s">
        <v>238</v>
      </c>
      <c r="D2968" s="24" t="s">
        <v>71</v>
      </c>
      <c r="E2968" s="33">
        <v>49200.56</v>
      </c>
      <c r="F2968" s="33"/>
      <c r="G2968" s="33"/>
      <c r="H2968" s="33">
        <f t="shared" si="46"/>
        <v>49200.56</v>
      </c>
    </row>
    <row r="2969" spans="1:8" x14ac:dyDescent="0.25">
      <c r="A2969" s="143" t="s">
        <v>7274</v>
      </c>
      <c r="B2969" s="34" t="s">
        <v>3268</v>
      </c>
      <c r="C2969" s="34" t="s">
        <v>238</v>
      </c>
      <c r="D2969" s="24" t="s">
        <v>71</v>
      </c>
      <c r="E2969" s="33">
        <v>75114.880000000005</v>
      </c>
      <c r="F2969" s="33"/>
      <c r="G2969" s="33"/>
      <c r="H2969" s="33">
        <f t="shared" si="46"/>
        <v>75114.880000000005</v>
      </c>
    </row>
    <row r="2970" spans="1:8" x14ac:dyDescent="0.25">
      <c r="A2970" s="143" t="s">
        <v>7275</v>
      </c>
      <c r="B2970" s="34" t="s">
        <v>3269</v>
      </c>
      <c r="C2970" s="34" t="s">
        <v>238</v>
      </c>
      <c r="D2970" s="24" t="s">
        <v>71</v>
      </c>
      <c r="E2970" s="33">
        <v>94284.01</v>
      </c>
      <c r="F2970" s="33"/>
      <c r="G2970" s="33"/>
      <c r="H2970" s="33">
        <f t="shared" si="46"/>
        <v>94284.01</v>
      </c>
    </row>
    <row r="2971" spans="1:8" x14ac:dyDescent="0.25">
      <c r="A2971" s="143" t="s">
        <v>7276</v>
      </c>
      <c r="B2971" s="34" t="s">
        <v>3270</v>
      </c>
      <c r="C2971" s="34" t="s">
        <v>238</v>
      </c>
      <c r="D2971" s="24" t="s">
        <v>71</v>
      </c>
      <c r="E2971" s="33">
        <v>32012.93</v>
      </c>
      <c r="F2971" s="33"/>
      <c r="G2971" s="33"/>
      <c r="H2971" s="33">
        <f t="shared" si="46"/>
        <v>32012.93</v>
      </c>
    </row>
    <row r="2972" spans="1:8" x14ac:dyDescent="0.25">
      <c r="A2972" s="143" t="s">
        <v>7277</v>
      </c>
      <c r="B2972" s="34" t="s">
        <v>3271</v>
      </c>
      <c r="C2972" s="34" t="s">
        <v>238</v>
      </c>
      <c r="D2972" s="24" t="s">
        <v>71</v>
      </c>
      <c r="E2972" s="33">
        <v>59456.02</v>
      </c>
      <c r="F2972" s="33"/>
      <c r="G2972" s="33"/>
      <c r="H2972" s="33">
        <f t="shared" si="46"/>
        <v>59456.02</v>
      </c>
    </row>
    <row r="2973" spans="1:8" x14ac:dyDescent="0.25">
      <c r="A2973" s="143" t="s">
        <v>7278</v>
      </c>
      <c r="B2973" s="34" t="s">
        <v>3272</v>
      </c>
      <c r="C2973" s="34" t="s">
        <v>238</v>
      </c>
      <c r="D2973" s="24" t="s">
        <v>71</v>
      </c>
      <c r="E2973" s="33">
        <v>180273.67</v>
      </c>
      <c r="F2973" s="33"/>
      <c r="G2973" s="33"/>
      <c r="H2973" s="33">
        <f t="shared" si="46"/>
        <v>180273.67</v>
      </c>
    </row>
    <row r="2974" spans="1:8" x14ac:dyDescent="0.25">
      <c r="A2974" s="143" t="s">
        <v>7279</v>
      </c>
      <c r="B2974" s="34" t="s">
        <v>3273</v>
      </c>
      <c r="C2974" s="34" t="s">
        <v>238</v>
      </c>
      <c r="D2974" s="24" t="s">
        <v>71</v>
      </c>
      <c r="E2974" s="33">
        <v>14972.42</v>
      </c>
      <c r="F2974" s="33">
        <v>5569</v>
      </c>
      <c r="G2974" s="33"/>
      <c r="H2974" s="33">
        <f t="shared" si="46"/>
        <v>20541.419999999998</v>
      </c>
    </row>
    <row r="2975" spans="1:8" x14ac:dyDescent="0.25">
      <c r="A2975" s="143" t="s">
        <v>7280</v>
      </c>
      <c r="B2975" s="34" t="s">
        <v>3274</v>
      </c>
      <c r="C2975" s="34" t="s">
        <v>238</v>
      </c>
      <c r="D2975" s="24" t="s">
        <v>71</v>
      </c>
      <c r="E2975" s="33">
        <v>51903.99</v>
      </c>
      <c r="F2975" s="33"/>
      <c r="G2975" s="33"/>
      <c r="H2975" s="33">
        <f t="shared" si="46"/>
        <v>51903.99</v>
      </c>
    </row>
    <row r="2976" spans="1:8" x14ac:dyDescent="0.25">
      <c r="A2976" s="143" t="s">
        <v>7281</v>
      </c>
      <c r="B2976" s="34" t="s">
        <v>3275</v>
      </c>
      <c r="C2976" s="34" t="s">
        <v>238</v>
      </c>
      <c r="D2976" s="24" t="s">
        <v>71</v>
      </c>
      <c r="E2976" s="33">
        <v>74661.59</v>
      </c>
      <c r="F2976" s="33"/>
      <c r="G2976" s="33"/>
      <c r="H2976" s="33">
        <f t="shared" si="46"/>
        <v>74661.59</v>
      </c>
    </row>
    <row r="2977" spans="1:8" x14ac:dyDescent="0.25">
      <c r="A2977" s="143" t="s">
        <v>7282</v>
      </c>
      <c r="B2977" s="34" t="s">
        <v>3276</v>
      </c>
      <c r="C2977" s="34" t="s">
        <v>238</v>
      </c>
      <c r="D2977" s="24" t="s">
        <v>71</v>
      </c>
      <c r="E2977" s="33">
        <v>78403</v>
      </c>
      <c r="F2977" s="33">
        <v>82401.179999999993</v>
      </c>
      <c r="G2977" s="33"/>
      <c r="H2977" s="33">
        <f t="shared" si="46"/>
        <v>160804.18</v>
      </c>
    </row>
    <row r="2978" spans="1:8" x14ac:dyDescent="0.25">
      <c r="A2978" s="143" t="s">
        <v>7283</v>
      </c>
      <c r="B2978" s="34" t="s">
        <v>3277</v>
      </c>
      <c r="C2978" s="34" t="s">
        <v>238</v>
      </c>
      <c r="D2978" s="24" t="s">
        <v>71</v>
      </c>
      <c r="E2978" s="33">
        <v>248626.26</v>
      </c>
      <c r="F2978" s="33"/>
      <c r="G2978" s="33"/>
      <c r="H2978" s="33">
        <f t="shared" si="46"/>
        <v>248626.26</v>
      </c>
    </row>
    <row r="2979" spans="1:8" x14ac:dyDescent="0.25">
      <c r="A2979" s="143" t="s">
        <v>7284</v>
      </c>
      <c r="B2979" s="34" t="s">
        <v>3278</v>
      </c>
      <c r="C2979" s="34" t="s">
        <v>238</v>
      </c>
      <c r="D2979" s="24" t="s">
        <v>71</v>
      </c>
      <c r="E2979" s="33">
        <v>9004.43</v>
      </c>
      <c r="F2979" s="33"/>
      <c r="G2979" s="33"/>
      <c r="H2979" s="33">
        <f t="shared" si="46"/>
        <v>9004.43</v>
      </c>
    </row>
    <row r="2980" spans="1:8" x14ac:dyDescent="0.25">
      <c r="A2980" s="143" t="s">
        <v>7285</v>
      </c>
      <c r="B2980" s="34" t="s">
        <v>3279</v>
      </c>
      <c r="C2980" s="34" t="s">
        <v>238</v>
      </c>
      <c r="D2980" s="24" t="s">
        <v>71</v>
      </c>
      <c r="E2980" s="33">
        <v>169454.1</v>
      </c>
      <c r="F2980" s="33"/>
      <c r="G2980" s="33"/>
      <c r="H2980" s="33">
        <f t="shared" si="46"/>
        <v>169454.1</v>
      </c>
    </row>
    <row r="2981" spans="1:8" x14ac:dyDescent="0.25">
      <c r="A2981" s="143" t="s">
        <v>7286</v>
      </c>
      <c r="B2981" s="34" t="s">
        <v>3280</v>
      </c>
      <c r="C2981" s="34" t="s">
        <v>238</v>
      </c>
      <c r="D2981" s="24" t="s">
        <v>71</v>
      </c>
      <c r="E2981" s="33">
        <v>2343.4899999999998</v>
      </c>
      <c r="F2981" s="33"/>
      <c r="G2981" s="33"/>
      <c r="H2981" s="33">
        <f t="shared" si="46"/>
        <v>2343.4899999999998</v>
      </c>
    </row>
    <row r="2982" spans="1:8" x14ac:dyDescent="0.25">
      <c r="A2982" s="143" t="s">
        <v>7287</v>
      </c>
      <c r="B2982" s="34" t="s">
        <v>3281</v>
      </c>
      <c r="C2982" s="34" t="s">
        <v>238</v>
      </c>
      <c r="D2982" s="24" t="s">
        <v>71</v>
      </c>
      <c r="E2982" s="33">
        <v>599756.38</v>
      </c>
      <c r="F2982" s="33"/>
      <c r="G2982" s="33"/>
      <c r="H2982" s="33">
        <f t="shared" si="46"/>
        <v>599756.38</v>
      </c>
    </row>
    <row r="2983" spans="1:8" x14ac:dyDescent="0.25">
      <c r="A2983" s="143" t="s">
        <v>7288</v>
      </c>
      <c r="B2983" s="34" t="s">
        <v>3282</v>
      </c>
      <c r="C2983" s="34" t="s">
        <v>238</v>
      </c>
      <c r="D2983" s="24" t="s">
        <v>71</v>
      </c>
      <c r="E2983" s="33">
        <v>22483.25</v>
      </c>
      <c r="F2983" s="33"/>
      <c r="G2983" s="33"/>
      <c r="H2983" s="33">
        <f t="shared" si="46"/>
        <v>22483.25</v>
      </c>
    </row>
    <row r="2984" spans="1:8" x14ac:dyDescent="0.25">
      <c r="A2984" s="143" t="s">
        <v>7289</v>
      </c>
      <c r="B2984" s="34" t="s">
        <v>3283</v>
      </c>
      <c r="C2984" s="34" t="s">
        <v>238</v>
      </c>
      <c r="D2984" s="24" t="s">
        <v>71</v>
      </c>
      <c r="E2984" s="33">
        <v>1155.58</v>
      </c>
      <c r="F2984" s="33"/>
      <c r="G2984" s="33"/>
      <c r="H2984" s="33">
        <f t="shared" si="46"/>
        <v>1155.58</v>
      </c>
    </row>
    <row r="2985" spans="1:8" x14ac:dyDescent="0.25">
      <c r="A2985" s="143" t="s">
        <v>7290</v>
      </c>
      <c r="B2985" s="34" t="s">
        <v>3284</v>
      </c>
      <c r="C2985" s="34" t="s">
        <v>238</v>
      </c>
      <c r="D2985" s="24" t="s">
        <v>71</v>
      </c>
      <c r="E2985" s="33">
        <v>1059.6400000000001</v>
      </c>
      <c r="F2985" s="33">
        <v>108068.78</v>
      </c>
      <c r="G2985" s="33"/>
      <c r="H2985" s="33">
        <f t="shared" si="46"/>
        <v>109128.42</v>
      </c>
    </row>
    <row r="2986" spans="1:8" x14ac:dyDescent="0.25">
      <c r="A2986" s="143" t="s">
        <v>7291</v>
      </c>
      <c r="B2986" s="34" t="s">
        <v>3285</v>
      </c>
      <c r="C2986" s="34" t="s">
        <v>238</v>
      </c>
      <c r="D2986" s="24" t="s">
        <v>71</v>
      </c>
      <c r="E2986" s="33">
        <v>905190.76</v>
      </c>
      <c r="F2986" s="33"/>
      <c r="G2986" s="33"/>
      <c r="H2986" s="33">
        <f t="shared" si="46"/>
        <v>905190.76</v>
      </c>
    </row>
    <row r="2987" spans="1:8" x14ac:dyDescent="0.25">
      <c r="A2987" s="143" t="s">
        <v>7292</v>
      </c>
      <c r="B2987" s="34" t="s">
        <v>3286</v>
      </c>
      <c r="C2987" s="34" t="s">
        <v>238</v>
      </c>
      <c r="D2987" s="24" t="s">
        <v>71</v>
      </c>
      <c r="E2987" s="33">
        <v>9250</v>
      </c>
      <c r="F2987" s="33"/>
      <c r="G2987" s="33"/>
      <c r="H2987" s="33">
        <f t="shared" si="46"/>
        <v>9250</v>
      </c>
    </row>
    <row r="2988" spans="1:8" x14ac:dyDescent="0.25">
      <c r="A2988" s="143" t="s">
        <v>7293</v>
      </c>
      <c r="B2988" s="34" t="s">
        <v>3287</v>
      </c>
      <c r="C2988" s="34" t="s">
        <v>238</v>
      </c>
      <c r="D2988" s="24" t="s">
        <v>71</v>
      </c>
      <c r="E2988" s="33">
        <v>147416.04999999999</v>
      </c>
      <c r="F2988" s="33"/>
      <c r="G2988" s="33"/>
      <c r="H2988" s="33">
        <f t="shared" si="46"/>
        <v>147416.04999999999</v>
      </c>
    </row>
    <row r="2989" spans="1:8" x14ac:dyDescent="0.25">
      <c r="A2989" s="143" t="s">
        <v>7294</v>
      </c>
      <c r="B2989" s="34" t="s">
        <v>3288</v>
      </c>
      <c r="C2989" s="34" t="s">
        <v>238</v>
      </c>
      <c r="D2989" s="24" t="s">
        <v>71</v>
      </c>
      <c r="E2989" s="33">
        <v>11750.94</v>
      </c>
      <c r="F2989" s="33"/>
      <c r="G2989" s="33"/>
      <c r="H2989" s="33">
        <f t="shared" si="46"/>
        <v>11750.94</v>
      </c>
    </row>
    <row r="2990" spans="1:8" x14ac:dyDescent="0.25">
      <c r="A2990" s="143" t="s">
        <v>7295</v>
      </c>
      <c r="B2990" s="34" t="s">
        <v>3289</v>
      </c>
      <c r="C2990" s="34" t="s">
        <v>238</v>
      </c>
      <c r="D2990" s="24" t="s">
        <v>71</v>
      </c>
      <c r="E2990" s="33">
        <v>1500</v>
      </c>
      <c r="F2990" s="33"/>
      <c r="G2990" s="33"/>
      <c r="H2990" s="33">
        <f t="shared" si="46"/>
        <v>1500</v>
      </c>
    </row>
    <row r="2991" spans="1:8" x14ac:dyDescent="0.25">
      <c r="A2991" s="143" t="s">
        <v>7296</v>
      </c>
      <c r="B2991" s="34" t="s">
        <v>3290</v>
      </c>
      <c r="C2991" s="34" t="s">
        <v>238</v>
      </c>
      <c r="D2991" s="24" t="s">
        <v>71</v>
      </c>
      <c r="E2991" s="33">
        <v>325018.34000000003</v>
      </c>
      <c r="F2991" s="33"/>
      <c r="G2991" s="33"/>
      <c r="H2991" s="33">
        <f t="shared" si="46"/>
        <v>325018.34000000003</v>
      </c>
    </row>
    <row r="2992" spans="1:8" x14ac:dyDescent="0.25">
      <c r="A2992" s="143" t="s">
        <v>7297</v>
      </c>
      <c r="B2992" s="34" t="s">
        <v>3291</v>
      </c>
      <c r="C2992" s="34" t="s">
        <v>238</v>
      </c>
      <c r="D2992" s="24" t="s">
        <v>71</v>
      </c>
      <c r="E2992" s="33">
        <v>24372.080000000002</v>
      </c>
      <c r="F2992" s="33"/>
      <c r="G2992" s="33"/>
      <c r="H2992" s="33">
        <f t="shared" si="46"/>
        <v>24372.080000000002</v>
      </c>
    </row>
    <row r="2993" spans="1:8" x14ac:dyDescent="0.25">
      <c r="A2993" s="143" t="s">
        <v>7298</v>
      </c>
      <c r="B2993" s="34" t="s">
        <v>3292</v>
      </c>
      <c r="C2993" s="34" t="s">
        <v>238</v>
      </c>
      <c r="D2993" s="24" t="s">
        <v>71</v>
      </c>
      <c r="E2993" s="33">
        <v>170556.09</v>
      </c>
      <c r="F2993" s="33"/>
      <c r="G2993" s="33"/>
      <c r="H2993" s="33">
        <f t="shared" si="46"/>
        <v>170556.09</v>
      </c>
    </row>
    <row r="2994" spans="1:8" x14ac:dyDescent="0.25">
      <c r="A2994" s="143" t="s">
        <v>7299</v>
      </c>
      <c r="B2994" s="34" t="s">
        <v>3293</v>
      </c>
      <c r="C2994" s="34" t="s">
        <v>238</v>
      </c>
      <c r="D2994" s="24" t="s">
        <v>71</v>
      </c>
      <c r="E2994" s="33">
        <v>2523461.17</v>
      </c>
      <c r="F2994" s="33"/>
      <c r="G2994" s="33"/>
      <c r="H2994" s="33">
        <f t="shared" si="46"/>
        <v>2523461.17</v>
      </c>
    </row>
    <row r="2995" spans="1:8" x14ac:dyDescent="0.25">
      <c r="A2995" s="143" t="s">
        <v>7300</v>
      </c>
      <c r="B2995" s="34" t="s">
        <v>3294</v>
      </c>
      <c r="C2995" s="34" t="s">
        <v>238</v>
      </c>
      <c r="D2995" s="24" t="s">
        <v>71</v>
      </c>
      <c r="E2995" s="33">
        <v>317.42</v>
      </c>
      <c r="F2995" s="33"/>
      <c r="G2995" s="33"/>
      <c r="H2995" s="33">
        <f t="shared" si="46"/>
        <v>317.42</v>
      </c>
    </row>
    <row r="2996" spans="1:8" x14ac:dyDescent="0.25">
      <c r="A2996" s="143" t="s">
        <v>7301</v>
      </c>
      <c r="B2996" s="34" t="s">
        <v>3295</v>
      </c>
      <c r="C2996" s="34" t="s">
        <v>238</v>
      </c>
      <c r="D2996" s="24" t="s">
        <v>71</v>
      </c>
      <c r="E2996" s="33">
        <v>5760</v>
      </c>
      <c r="F2996" s="33"/>
      <c r="G2996" s="33"/>
      <c r="H2996" s="33">
        <f t="shared" si="46"/>
        <v>5760</v>
      </c>
    </row>
    <row r="2997" spans="1:8" x14ac:dyDescent="0.25">
      <c r="A2997" s="143" t="s">
        <v>7302</v>
      </c>
      <c r="B2997" s="34" t="s">
        <v>3296</v>
      </c>
      <c r="C2997" s="34" t="s">
        <v>238</v>
      </c>
      <c r="D2997" s="24" t="s">
        <v>71</v>
      </c>
      <c r="E2997" s="33">
        <v>29151.07</v>
      </c>
      <c r="F2997" s="33"/>
      <c r="G2997" s="33"/>
      <c r="H2997" s="33">
        <f t="shared" si="46"/>
        <v>29151.07</v>
      </c>
    </row>
    <row r="2998" spans="1:8" x14ac:dyDescent="0.25">
      <c r="A2998" s="143" t="s">
        <v>7303</v>
      </c>
      <c r="B2998" s="34" t="s">
        <v>237</v>
      </c>
      <c r="C2998" s="34" t="s">
        <v>238</v>
      </c>
      <c r="D2998" s="24" t="s">
        <v>71</v>
      </c>
      <c r="E2998" s="33">
        <v>215879.22</v>
      </c>
      <c r="F2998" s="33">
        <v>298126.02</v>
      </c>
      <c r="G2998" s="33"/>
      <c r="H2998" s="33">
        <f t="shared" si="46"/>
        <v>514005.24</v>
      </c>
    </row>
    <row r="2999" spans="1:8" x14ac:dyDescent="0.25">
      <c r="A2999" s="143" t="s">
        <v>7304</v>
      </c>
      <c r="B2999" s="34" t="s">
        <v>3297</v>
      </c>
      <c r="C2999" s="34" t="s">
        <v>238</v>
      </c>
      <c r="D2999" s="24" t="s">
        <v>71</v>
      </c>
      <c r="E2999" s="33">
        <v>39564.43</v>
      </c>
      <c r="F2999" s="33">
        <v>34977.82</v>
      </c>
      <c r="G2999" s="33"/>
      <c r="H2999" s="33">
        <f t="shared" si="46"/>
        <v>74542.25</v>
      </c>
    </row>
    <row r="3000" spans="1:8" x14ac:dyDescent="0.25">
      <c r="A3000" s="143" t="s">
        <v>7305</v>
      </c>
      <c r="B3000" s="34" t="s">
        <v>3298</v>
      </c>
      <c r="C3000" s="34" t="s">
        <v>238</v>
      </c>
      <c r="D3000" s="24" t="s">
        <v>71</v>
      </c>
      <c r="E3000" s="33">
        <v>276680.46999999997</v>
      </c>
      <c r="F3000" s="33"/>
      <c r="G3000" s="33"/>
      <c r="H3000" s="33">
        <f t="shared" si="46"/>
        <v>276680.46999999997</v>
      </c>
    </row>
    <row r="3001" spans="1:8" x14ac:dyDescent="0.25">
      <c r="A3001" s="143" t="s">
        <v>7306</v>
      </c>
      <c r="B3001" s="34" t="s">
        <v>3299</v>
      </c>
      <c r="C3001" s="34" t="s">
        <v>238</v>
      </c>
      <c r="D3001" s="24" t="s">
        <v>71</v>
      </c>
      <c r="E3001" s="33">
        <v>3638182.1300000004</v>
      </c>
      <c r="F3001" s="33">
        <v>1048807.04</v>
      </c>
      <c r="G3001" s="33"/>
      <c r="H3001" s="33">
        <f t="shared" si="46"/>
        <v>4686989.17</v>
      </c>
    </row>
    <row r="3002" spans="1:8" x14ac:dyDescent="0.25">
      <c r="A3002" s="143" t="s">
        <v>7307</v>
      </c>
      <c r="B3002" s="34" t="s">
        <v>3300</v>
      </c>
      <c r="C3002" s="34" t="s">
        <v>238</v>
      </c>
      <c r="D3002" s="24" t="s">
        <v>71</v>
      </c>
      <c r="E3002" s="33">
        <v>23675.599999999999</v>
      </c>
      <c r="F3002" s="33"/>
      <c r="G3002" s="33"/>
      <c r="H3002" s="33">
        <f t="shared" si="46"/>
        <v>23675.599999999999</v>
      </c>
    </row>
    <row r="3003" spans="1:8" x14ac:dyDescent="0.25">
      <c r="A3003" s="143" t="s">
        <v>7308</v>
      </c>
      <c r="B3003" s="34" t="s">
        <v>3301</v>
      </c>
      <c r="C3003" s="34" t="s">
        <v>238</v>
      </c>
      <c r="D3003" s="24" t="s">
        <v>71</v>
      </c>
      <c r="E3003" s="33">
        <v>455396.85</v>
      </c>
      <c r="F3003" s="33"/>
      <c r="G3003" s="33"/>
      <c r="H3003" s="33">
        <f t="shared" si="46"/>
        <v>455396.85</v>
      </c>
    </row>
    <row r="3004" spans="1:8" x14ac:dyDescent="0.25">
      <c r="A3004" s="143" t="s">
        <v>7309</v>
      </c>
      <c r="B3004" s="34" t="s">
        <v>238</v>
      </c>
      <c r="C3004" s="34" t="s">
        <v>238</v>
      </c>
      <c r="D3004" s="24" t="s">
        <v>71</v>
      </c>
      <c r="E3004" s="33">
        <v>3193.48</v>
      </c>
      <c r="F3004" s="33"/>
      <c r="G3004" s="33"/>
      <c r="H3004" s="33">
        <f t="shared" si="46"/>
        <v>3193.48</v>
      </c>
    </row>
    <row r="3005" spans="1:8" x14ac:dyDescent="0.25">
      <c r="A3005" s="143" t="s">
        <v>7310</v>
      </c>
      <c r="B3005" s="34" t="s">
        <v>3302</v>
      </c>
      <c r="C3005" s="34" t="s">
        <v>238</v>
      </c>
      <c r="D3005" s="24" t="s">
        <v>71</v>
      </c>
      <c r="E3005" s="33">
        <v>250790.28</v>
      </c>
      <c r="F3005" s="33">
        <v>63570.62</v>
      </c>
      <c r="G3005" s="33"/>
      <c r="H3005" s="33">
        <f t="shared" si="46"/>
        <v>314360.90000000002</v>
      </c>
    </row>
    <row r="3006" spans="1:8" x14ac:dyDescent="0.25">
      <c r="A3006" s="143" t="s">
        <v>7311</v>
      </c>
      <c r="B3006" s="34" t="s">
        <v>3303</v>
      </c>
      <c r="C3006" s="34" t="s">
        <v>238</v>
      </c>
      <c r="D3006" s="24" t="s">
        <v>71</v>
      </c>
      <c r="E3006" s="33">
        <v>5372.66</v>
      </c>
      <c r="F3006" s="33"/>
      <c r="G3006" s="33"/>
      <c r="H3006" s="33">
        <f t="shared" si="46"/>
        <v>5372.66</v>
      </c>
    </row>
    <row r="3007" spans="1:8" x14ac:dyDescent="0.25">
      <c r="A3007" s="143" t="s">
        <v>7312</v>
      </c>
      <c r="B3007" s="34" t="s">
        <v>3304</v>
      </c>
      <c r="C3007" s="34" t="s">
        <v>238</v>
      </c>
      <c r="D3007" s="24" t="s">
        <v>71</v>
      </c>
      <c r="E3007" s="33">
        <v>1040.29</v>
      </c>
      <c r="F3007" s="33"/>
      <c r="G3007" s="33"/>
      <c r="H3007" s="33">
        <f t="shared" si="46"/>
        <v>1040.29</v>
      </c>
    </row>
    <row r="3008" spans="1:8" x14ac:dyDescent="0.25">
      <c r="A3008" s="143" t="s">
        <v>7313</v>
      </c>
      <c r="B3008" s="34" t="s">
        <v>3305</v>
      </c>
      <c r="C3008" s="34" t="s">
        <v>238</v>
      </c>
      <c r="D3008" s="24" t="s">
        <v>71</v>
      </c>
      <c r="E3008" s="33">
        <v>56694.22</v>
      </c>
      <c r="F3008" s="33"/>
      <c r="G3008" s="33"/>
      <c r="H3008" s="33">
        <f t="shared" si="46"/>
        <v>56694.22</v>
      </c>
    </row>
    <row r="3009" spans="1:8" x14ac:dyDescent="0.25">
      <c r="A3009" s="143" t="s">
        <v>7314</v>
      </c>
      <c r="B3009" s="34" t="s">
        <v>3306</v>
      </c>
      <c r="C3009" s="34" t="s">
        <v>238</v>
      </c>
      <c r="D3009" s="24" t="s">
        <v>71</v>
      </c>
      <c r="E3009" s="33">
        <v>316293.75</v>
      </c>
      <c r="F3009" s="33"/>
      <c r="G3009" s="33"/>
      <c r="H3009" s="33">
        <f t="shared" si="46"/>
        <v>316293.75</v>
      </c>
    </row>
    <row r="3010" spans="1:8" x14ac:dyDescent="0.25">
      <c r="A3010" s="143" t="s">
        <v>7315</v>
      </c>
      <c r="B3010" s="34" t="s">
        <v>3307</v>
      </c>
      <c r="C3010" s="34" t="s">
        <v>238</v>
      </c>
      <c r="D3010" s="24" t="s">
        <v>71</v>
      </c>
      <c r="E3010" s="33">
        <v>338309.55</v>
      </c>
      <c r="F3010" s="33"/>
      <c r="G3010" s="33"/>
      <c r="H3010" s="33">
        <f t="shared" si="46"/>
        <v>338309.55</v>
      </c>
    </row>
    <row r="3011" spans="1:8" x14ac:dyDescent="0.25">
      <c r="A3011" s="143" t="s">
        <v>7316</v>
      </c>
      <c r="B3011" s="34" t="s">
        <v>3308</v>
      </c>
      <c r="C3011" s="34" t="s">
        <v>238</v>
      </c>
      <c r="D3011" s="24" t="s">
        <v>71</v>
      </c>
      <c r="E3011" s="33">
        <v>31934.07</v>
      </c>
      <c r="F3011" s="33"/>
      <c r="G3011" s="33"/>
      <c r="H3011" s="33">
        <f t="shared" si="46"/>
        <v>31934.07</v>
      </c>
    </row>
    <row r="3012" spans="1:8" x14ac:dyDescent="0.25">
      <c r="A3012" s="143" t="s">
        <v>7317</v>
      </c>
      <c r="B3012" s="34" t="s">
        <v>3309</v>
      </c>
      <c r="C3012" s="34" t="s">
        <v>238</v>
      </c>
      <c r="D3012" s="24" t="s">
        <v>71</v>
      </c>
      <c r="E3012" s="33">
        <v>153432.46</v>
      </c>
      <c r="F3012" s="33"/>
      <c r="G3012" s="33"/>
      <c r="H3012" s="33">
        <f t="shared" si="46"/>
        <v>153432.46</v>
      </c>
    </row>
    <row r="3013" spans="1:8" x14ac:dyDescent="0.25">
      <c r="A3013" s="143" t="s">
        <v>7318</v>
      </c>
      <c r="B3013" s="34" t="s">
        <v>3310</v>
      </c>
      <c r="C3013" s="34" t="s">
        <v>238</v>
      </c>
      <c r="D3013" s="24" t="s">
        <v>71</v>
      </c>
      <c r="E3013" s="33">
        <v>7236.63</v>
      </c>
      <c r="F3013" s="33"/>
      <c r="G3013" s="33"/>
      <c r="H3013" s="33">
        <f t="shared" si="46"/>
        <v>7236.63</v>
      </c>
    </row>
    <row r="3014" spans="1:8" x14ac:dyDescent="0.25">
      <c r="A3014" s="143" t="s">
        <v>7319</v>
      </c>
      <c r="B3014" s="34" t="s">
        <v>3311</v>
      </c>
      <c r="C3014" s="34" t="s">
        <v>238</v>
      </c>
      <c r="D3014" s="24" t="s">
        <v>71</v>
      </c>
      <c r="E3014" s="33">
        <v>767163.47</v>
      </c>
      <c r="F3014" s="33">
        <v>184720.55</v>
      </c>
      <c r="G3014" s="33"/>
      <c r="H3014" s="33">
        <f t="shared" ref="H3014:H3077" si="47">E3014+F3014+G3014</f>
        <v>951884.02</v>
      </c>
    </row>
    <row r="3015" spans="1:8" x14ac:dyDescent="0.25">
      <c r="A3015" s="143"/>
      <c r="B3015" s="34" t="s">
        <v>3312</v>
      </c>
      <c r="C3015" s="34" t="s">
        <v>41</v>
      </c>
      <c r="D3015" s="24" t="s">
        <v>37</v>
      </c>
      <c r="E3015" s="33">
        <v>27635.18</v>
      </c>
      <c r="F3015" s="33"/>
      <c r="G3015" s="33"/>
      <c r="H3015" s="33">
        <f t="shared" si="47"/>
        <v>27635.18</v>
      </c>
    </row>
    <row r="3016" spans="1:8" x14ac:dyDescent="0.25">
      <c r="A3016" s="143" t="s">
        <v>7320</v>
      </c>
      <c r="B3016" s="34" t="s">
        <v>3313</v>
      </c>
      <c r="C3016" s="34" t="s">
        <v>41</v>
      </c>
      <c r="D3016" s="24" t="s">
        <v>37</v>
      </c>
      <c r="E3016" s="33">
        <v>61176.13</v>
      </c>
      <c r="F3016" s="33"/>
      <c r="G3016" s="33"/>
      <c r="H3016" s="33">
        <f t="shared" si="47"/>
        <v>61176.13</v>
      </c>
    </row>
    <row r="3017" spans="1:8" x14ac:dyDescent="0.25">
      <c r="A3017" s="143" t="s">
        <v>7321</v>
      </c>
      <c r="B3017" s="34" t="s">
        <v>3314</v>
      </c>
      <c r="C3017" s="34" t="s">
        <v>41</v>
      </c>
      <c r="D3017" s="24" t="s">
        <v>37</v>
      </c>
      <c r="E3017" s="33">
        <v>320342.46999999997</v>
      </c>
      <c r="F3017" s="33">
        <v>236617.44</v>
      </c>
      <c r="G3017" s="33"/>
      <c r="H3017" s="33">
        <f t="shared" si="47"/>
        <v>556959.90999999992</v>
      </c>
    </row>
    <row r="3018" spans="1:8" x14ac:dyDescent="0.25">
      <c r="A3018" s="143"/>
      <c r="B3018" s="32" t="s">
        <v>445</v>
      </c>
      <c r="C3018" s="34" t="s">
        <v>41</v>
      </c>
      <c r="D3018" s="24" t="s">
        <v>37</v>
      </c>
      <c r="E3018" s="33"/>
      <c r="F3018" s="33">
        <v>1230326.75</v>
      </c>
      <c r="G3018" s="33"/>
      <c r="H3018" s="33">
        <f t="shared" si="47"/>
        <v>1230326.75</v>
      </c>
    </row>
    <row r="3019" spans="1:8" x14ac:dyDescent="0.25">
      <c r="A3019" s="143" t="s">
        <v>7322</v>
      </c>
      <c r="B3019" s="34" t="s">
        <v>3315</v>
      </c>
      <c r="C3019" s="34" t="s">
        <v>41</v>
      </c>
      <c r="D3019" s="24" t="s">
        <v>37</v>
      </c>
      <c r="E3019" s="33">
        <v>253339.37</v>
      </c>
      <c r="F3019" s="33"/>
      <c r="G3019" s="33"/>
      <c r="H3019" s="33">
        <f t="shared" si="47"/>
        <v>253339.37</v>
      </c>
    </row>
    <row r="3020" spans="1:8" x14ac:dyDescent="0.25">
      <c r="A3020" s="143" t="s">
        <v>7323</v>
      </c>
      <c r="B3020" s="34" t="s">
        <v>3316</v>
      </c>
      <c r="C3020" s="34" t="s">
        <v>41</v>
      </c>
      <c r="D3020" s="24" t="s">
        <v>37</v>
      </c>
      <c r="E3020" s="33">
        <v>24146481.210000001</v>
      </c>
      <c r="F3020" s="33">
        <v>4745972.7300000004</v>
      </c>
      <c r="G3020" s="33"/>
      <c r="H3020" s="33">
        <f t="shared" si="47"/>
        <v>28892453.940000001</v>
      </c>
    </row>
    <row r="3021" spans="1:8" x14ac:dyDescent="0.25">
      <c r="A3021" s="143" t="s">
        <v>7324</v>
      </c>
      <c r="B3021" s="34" t="s">
        <v>3317</v>
      </c>
      <c r="C3021" s="34" t="s">
        <v>41</v>
      </c>
      <c r="D3021" s="24" t="s">
        <v>37</v>
      </c>
      <c r="E3021" s="33">
        <v>3920106.13</v>
      </c>
      <c r="F3021" s="33"/>
      <c r="G3021" s="33"/>
      <c r="H3021" s="33">
        <f t="shared" si="47"/>
        <v>3920106.13</v>
      </c>
    </row>
    <row r="3022" spans="1:8" x14ac:dyDescent="0.25">
      <c r="A3022" s="143" t="s">
        <v>4427</v>
      </c>
      <c r="B3022" s="34" t="s">
        <v>3318</v>
      </c>
      <c r="C3022" s="34" t="s">
        <v>41</v>
      </c>
      <c r="D3022" s="24" t="s">
        <v>37</v>
      </c>
      <c r="E3022" s="33">
        <v>3109770.83</v>
      </c>
      <c r="F3022" s="33">
        <v>1709635.54</v>
      </c>
      <c r="G3022" s="33"/>
      <c r="H3022" s="33">
        <f t="shared" si="47"/>
        <v>4819406.37</v>
      </c>
    </row>
    <row r="3023" spans="1:8" x14ac:dyDescent="0.25">
      <c r="A3023" s="143" t="s">
        <v>7325</v>
      </c>
      <c r="B3023" s="34" t="s">
        <v>3319</v>
      </c>
      <c r="C3023" s="34" t="s">
        <v>41</v>
      </c>
      <c r="D3023" s="24" t="s">
        <v>37</v>
      </c>
      <c r="E3023" s="33">
        <v>323586.07</v>
      </c>
      <c r="F3023" s="33"/>
      <c r="G3023" s="33"/>
      <c r="H3023" s="33">
        <f t="shared" si="47"/>
        <v>323586.07</v>
      </c>
    </row>
    <row r="3024" spans="1:8" x14ac:dyDescent="0.25">
      <c r="A3024" s="143" t="s">
        <v>7326</v>
      </c>
      <c r="B3024" s="34" t="s">
        <v>3320</v>
      </c>
      <c r="C3024" s="34" t="s">
        <v>41</v>
      </c>
      <c r="D3024" s="24" t="s">
        <v>37</v>
      </c>
      <c r="E3024" s="33">
        <v>540356.72</v>
      </c>
      <c r="F3024" s="33">
        <v>40719.56</v>
      </c>
      <c r="G3024" s="33"/>
      <c r="H3024" s="33">
        <f t="shared" si="47"/>
        <v>581076.28</v>
      </c>
    </row>
    <row r="3025" spans="1:8" x14ac:dyDescent="0.25">
      <c r="A3025" s="143" t="s">
        <v>4429</v>
      </c>
      <c r="B3025" s="34" t="s">
        <v>3321</v>
      </c>
      <c r="C3025" s="34" t="s">
        <v>41</v>
      </c>
      <c r="D3025" s="24" t="s">
        <v>37</v>
      </c>
      <c r="E3025" s="33">
        <v>601362.38</v>
      </c>
      <c r="F3025" s="33"/>
      <c r="G3025" s="33"/>
      <c r="H3025" s="33">
        <f t="shared" si="47"/>
        <v>601362.38</v>
      </c>
    </row>
    <row r="3026" spans="1:8" x14ac:dyDescent="0.25">
      <c r="A3026" s="143" t="s">
        <v>7327</v>
      </c>
      <c r="B3026" s="34" t="s">
        <v>3322</v>
      </c>
      <c r="C3026" s="34" t="s">
        <v>41</v>
      </c>
      <c r="D3026" s="24" t="s">
        <v>37</v>
      </c>
      <c r="E3026" s="33">
        <v>2395396.66</v>
      </c>
      <c r="F3026" s="33"/>
      <c r="G3026" s="33"/>
      <c r="H3026" s="33">
        <f t="shared" si="47"/>
        <v>2395396.66</v>
      </c>
    </row>
    <row r="3027" spans="1:8" x14ac:dyDescent="0.25">
      <c r="A3027" s="143" t="s">
        <v>7328</v>
      </c>
      <c r="B3027" s="34" t="s">
        <v>3323</v>
      </c>
      <c r="C3027" s="34" t="s">
        <v>41</v>
      </c>
      <c r="D3027" s="24" t="s">
        <v>37</v>
      </c>
      <c r="E3027" s="33">
        <v>74011.41</v>
      </c>
      <c r="F3027" s="33"/>
      <c r="G3027" s="33"/>
      <c r="H3027" s="33">
        <f t="shared" si="47"/>
        <v>74011.41</v>
      </c>
    </row>
    <row r="3028" spans="1:8" x14ac:dyDescent="0.25">
      <c r="A3028" s="143"/>
      <c r="B3028" s="32" t="s">
        <v>446</v>
      </c>
      <c r="C3028" s="34" t="s">
        <v>41</v>
      </c>
      <c r="D3028" s="24" t="s">
        <v>37</v>
      </c>
      <c r="E3028" s="33"/>
      <c r="F3028" s="33">
        <v>11408631.109999999</v>
      </c>
      <c r="G3028" s="33"/>
      <c r="H3028" s="33">
        <f t="shared" si="47"/>
        <v>11408631.109999999</v>
      </c>
    </row>
    <row r="3029" spans="1:8" x14ac:dyDescent="0.25">
      <c r="A3029" s="143" t="s">
        <v>7328</v>
      </c>
      <c r="B3029" s="34" t="s">
        <v>3324</v>
      </c>
      <c r="C3029" s="34" t="s">
        <v>41</v>
      </c>
      <c r="D3029" s="24" t="s">
        <v>37</v>
      </c>
      <c r="E3029" s="33">
        <v>1977181.15</v>
      </c>
      <c r="F3029" s="33"/>
      <c r="G3029" s="33"/>
      <c r="H3029" s="33">
        <f t="shared" si="47"/>
        <v>1977181.15</v>
      </c>
    </row>
    <row r="3030" spans="1:8" x14ac:dyDescent="0.25">
      <c r="A3030" s="143" t="s">
        <v>7329</v>
      </c>
      <c r="B3030" s="34" t="s">
        <v>3325</v>
      </c>
      <c r="C3030" s="34" t="s">
        <v>41</v>
      </c>
      <c r="D3030" s="24" t="s">
        <v>37</v>
      </c>
      <c r="E3030" s="33">
        <v>1086936.6299999999</v>
      </c>
      <c r="F3030" s="33"/>
      <c r="G3030" s="33"/>
      <c r="H3030" s="33">
        <f t="shared" si="47"/>
        <v>1086936.6299999999</v>
      </c>
    </row>
    <row r="3031" spans="1:8" x14ac:dyDescent="0.25">
      <c r="A3031" s="143" t="s">
        <v>7330</v>
      </c>
      <c r="B3031" s="34" t="s">
        <v>3326</v>
      </c>
      <c r="C3031" s="34" t="s">
        <v>41</v>
      </c>
      <c r="D3031" s="24" t="s">
        <v>37</v>
      </c>
      <c r="E3031" s="33">
        <v>3912916.99</v>
      </c>
      <c r="F3031" s="33"/>
      <c r="G3031" s="33"/>
      <c r="H3031" s="33">
        <f t="shared" si="47"/>
        <v>3912916.99</v>
      </c>
    </row>
    <row r="3032" spans="1:8" x14ac:dyDescent="0.25">
      <c r="A3032" s="143" t="s">
        <v>7331</v>
      </c>
      <c r="B3032" s="34" t="s">
        <v>3327</v>
      </c>
      <c r="C3032" s="34" t="s">
        <v>41</v>
      </c>
      <c r="D3032" s="24" t="s">
        <v>37</v>
      </c>
      <c r="E3032" s="33">
        <v>2141575.48</v>
      </c>
      <c r="F3032" s="33"/>
      <c r="G3032" s="33"/>
      <c r="H3032" s="33">
        <f t="shared" si="47"/>
        <v>2141575.48</v>
      </c>
    </row>
    <row r="3033" spans="1:8" x14ac:dyDescent="0.25">
      <c r="A3033" s="143" t="s">
        <v>7332</v>
      </c>
      <c r="B3033" s="34" t="s">
        <v>3328</v>
      </c>
      <c r="C3033" s="34" t="s">
        <v>41</v>
      </c>
      <c r="D3033" s="24" t="s">
        <v>37</v>
      </c>
      <c r="E3033" s="33">
        <v>1441877.13</v>
      </c>
      <c r="F3033" s="33"/>
      <c r="G3033" s="33"/>
      <c r="H3033" s="33">
        <f t="shared" si="47"/>
        <v>1441877.13</v>
      </c>
    </row>
    <row r="3034" spans="1:8" x14ac:dyDescent="0.25">
      <c r="A3034" s="143" t="s">
        <v>7333</v>
      </c>
      <c r="B3034" s="34" t="s">
        <v>3329</v>
      </c>
      <c r="C3034" s="34" t="s">
        <v>41</v>
      </c>
      <c r="D3034" s="24" t="s">
        <v>37</v>
      </c>
      <c r="E3034" s="33">
        <v>2349885.58</v>
      </c>
      <c r="F3034" s="33">
        <v>465430.8</v>
      </c>
      <c r="G3034" s="33"/>
      <c r="H3034" s="33">
        <f t="shared" si="47"/>
        <v>2815316.38</v>
      </c>
    </row>
    <row r="3035" spans="1:8" x14ac:dyDescent="0.25">
      <c r="A3035" s="143" t="s">
        <v>7334</v>
      </c>
      <c r="B3035" s="34" t="s">
        <v>466</v>
      </c>
      <c r="C3035" s="34" t="s">
        <v>41</v>
      </c>
      <c r="D3035" s="24" t="s">
        <v>37</v>
      </c>
      <c r="E3035" s="33">
        <v>1912191.0999999999</v>
      </c>
      <c r="F3035" s="33">
        <v>745554.41</v>
      </c>
      <c r="G3035" s="33"/>
      <c r="H3035" s="33">
        <f t="shared" si="47"/>
        <v>2657745.5099999998</v>
      </c>
    </row>
    <row r="3036" spans="1:8" x14ac:dyDescent="0.25">
      <c r="A3036" s="143" t="s">
        <v>7335</v>
      </c>
      <c r="B3036" s="34" t="s">
        <v>3330</v>
      </c>
      <c r="C3036" s="34" t="s">
        <v>41</v>
      </c>
      <c r="D3036" s="24" t="s">
        <v>37</v>
      </c>
      <c r="E3036" s="33">
        <v>2524746.2599999998</v>
      </c>
      <c r="F3036" s="33"/>
      <c r="G3036" s="33"/>
      <c r="H3036" s="33">
        <f t="shared" si="47"/>
        <v>2524746.2599999998</v>
      </c>
    </row>
    <row r="3037" spans="1:8" x14ac:dyDescent="0.25">
      <c r="A3037" s="143"/>
      <c r="B3037" s="32" t="s">
        <v>3331</v>
      </c>
      <c r="C3037" s="34" t="s">
        <v>41</v>
      </c>
      <c r="D3037" s="24" t="s">
        <v>37</v>
      </c>
      <c r="E3037" s="33"/>
      <c r="F3037" s="33">
        <v>77394.429999999993</v>
      </c>
      <c r="G3037" s="33"/>
      <c r="H3037" s="33">
        <f t="shared" si="47"/>
        <v>77394.429999999993</v>
      </c>
    </row>
    <row r="3038" spans="1:8" x14ac:dyDescent="0.25">
      <c r="A3038" s="143" t="s">
        <v>4545</v>
      </c>
      <c r="B3038" s="34" t="s">
        <v>268</v>
      </c>
      <c r="C3038" s="34" t="s">
        <v>41</v>
      </c>
      <c r="D3038" s="24" t="s">
        <v>37</v>
      </c>
      <c r="E3038" s="33">
        <v>1099769.6299999999</v>
      </c>
      <c r="F3038" s="33"/>
      <c r="G3038" s="33"/>
      <c r="H3038" s="33">
        <f t="shared" si="47"/>
        <v>1099769.6299999999</v>
      </c>
    </row>
    <row r="3039" spans="1:8" x14ac:dyDescent="0.25">
      <c r="A3039" s="143"/>
      <c r="B3039" s="32" t="s">
        <v>3332</v>
      </c>
      <c r="C3039" s="34" t="s">
        <v>41</v>
      </c>
      <c r="D3039" s="24" t="s">
        <v>37</v>
      </c>
      <c r="E3039" s="33"/>
      <c r="F3039" s="33">
        <v>840668.12</v>
      </c>
      <c r="G3039" s="33"/>
      <c r="H3039" s="33">
        <f t="shared" si="47"/>
        <v>840668.12</v>
      </c>
    </row>
    <row r="3040" spans="1:8" x14ac:dyDescent="0.25">
      <c r="A3040" s="143" t="s">
        <v>7336</v>
      </c>
      <c r="B3040" s="34" t="s">
        <v>3333</v>
      </c>
      <c r="C3040" s="34" t="s">
        <v>41</v>
      </c>
      <c r="D3040" s="24" t="s">
        <v>37</v>
      </c>
      <c r="E3040" s="33">
        <v>223262.44</v>
      </c>
      <c r="F3040" s="33"/>
      <c r="G3040" s="33"/>
      <c r="H3040" s="33">
        <f t="shared" si="47"/>
        <v>223262.44</v>
      </c>
    </row>
    <row r="3041" spans="1:8" x14ac:dyDescent="0.25">
      <c r="A3041" s="143" t="s">
        <v>7337</v>
      </c>
      <c r="B3041" s="34" t="s">
        <v>3334</v>
      </c>
      <c r="C3041" s="34" t="s">
        <v>41</v>
      </c>
      <c r="D3041" s="24" t="s">
        <v>37</v>
      </c>
      <c r="E3041" s="33">
        <v>2054342.17</v>
      </c>
      <c r="F3041" s="33">
        <v>479723.02</v>
      </c>
      <c r="G3041" s="33"/>
      <c r="H3041" s="33">
        <f t="shared" si="47"/>
        <v>2534065.19</v>
      </c>
    </row>
    <row r="3042" spans="1:8" x14ac:dyDescent="0.25">
      <c r="A3042" s="143" t="s">
        <v>4481</v>
      </c>
      <c r="B3042" s="34" t="s">
        <v>40</v>
      </c>
      <c r="C3042" s="34" t="s">
        <v>41</v>
      </c>
      <c r="D3042" s="24" t="s">
        <v>37</v>
      </c>
      <c r="E3042" s="33">
        <v>4787068.49</v>
      </c>
      <c r="F3042" s="33"/>
      <c r="G3042" s="33"/>
      <c r="H3042" s="33">
        <f t="shared" si="47"/>
        <v>4787068.49</v>
      </c>
    </row>
    <row r="3043" spans="1:8" x14ac:dyDescent="0.25">
      <c r="A3043" s="143" t="s">
        <v>4376</v>
      </c>
      <c r="B3043" s="34" t="s">
        <v>3335</v>
      </c>
      <c r="C3043" s="34" t="s">
        <v>41</v>
      </c>
      <c r="D3043" s="24" t="s">
        <v>37</v>
      </c>
      <c r="E3043" s="33">
        <v>279490.27</v>
      </c>
      <c r="F3043" s="33">
        <v>153018.14000000001</v>
      </c>
      <c r="G3043" s="33"/>
      <c r="H3043" s="33">
        <f t="shared" si="47"/>
        <v>432508.41000000003</v>
      </c>
    </row>
    <row r="3044" spans="1:8" x14ac:dyDescent="0.25">
      <c r="A3044" s="143" t="s">
        <v>7338</v>
      </c>
      <c r="B3044" s="34" t="s">
        <v>3336</v>
      </c>
      <c r="C3044" s="34" t="s">
        <v>41</v>
      </c>
      <c r="D3044" s="24" t="s">
        <v>37</v>
      </c>
      <c r="E3044" s="33">
        <v>813015.34</v>
      </c>
      <c r="F3044" s="33"/>
      <c r="G3044" s="33"/>
      <c r="H3044" s="33">
        <f t="shared" si="47"/>
        <v>813015.34</v>
      </c>
    </row>
    <row r="3045" spans="1:8" x14ac:dyDescent="0.25">
      <c r="A3045" s="143" t="s">
        <v>7339</v>
      </c>
      <c r="B3045" s="34" t="s">
        <v>3337</v>
      </c>
      <c r="C3045" s="34" t="s">
        <v>41</v>
      </c>
      <c r="D3045" s="24" t="s">
        <v>37</v>
      </c>
      <c r="E3045" s="33">
        <v>1848266.42</v>
      </c>
      <c r="F3045" s="33">
        <v>282319.29000000004</v>
      </c>
      <c r="G3045" s="33"/>
      <c r="H3045" s="33">
        <f t="shared" si="47"/>
        <v>2130585.71</v>
      </c>
    </row>
    <row r="3046" spans="1:8" x14ac:dyDescent="0.25">
      <c r="A3046" s="143" t="s">
        <v>7340</v>
      </c>
      <c r="B3046" s="34" t="s">
        <v>3338</v>
      </c>
      <c r="C3046" s="34" t="s">
        <v>41</v>
      </c>
      <c r="D3046" s="24" t="s">
        <v>37</v>
      </c>
      <c r="E3046" s="33">
        <v>526435.85000000009</v>
      </c>
      <c r="F3046" s="33">
        <v>90250.31</v>
      </c>
      <c r="G3046" s="33"/>
      <c r="H3046" s="33">
        <f t="shared" si="47"/>
        <v>616686.16000000015</v>
      </c>
    </row>
    <row r="3047" spans="1:8" x14ac:dyDescent="0.25">
      <c r="A3047" s="143" t="s">
        <v>7341</v>
      </c>
      <c r="B3047" s="34" t="s">
        <v>3339</v>
      </c>
      <c r="C3047" s="34" t="s">
        <v>41</v>
      </c>
      <c r="D3047" s="24" t="s">
        <v>37</v>
      </c>
      <c r="E3047" s="33">
        <v>667459.26</v>
      </c>
      <c r="F3047" s="33"/>
      <c r="G3047" s="33"/>
      <c r="H3047" s="33">
        <f t="shared" si="47"/>
        <v>667459.26</v>
      </c>
    </row>
    <row r="3048" spans="1:8" x14ac:dyDescent="0.25">
      <c r="A3048" s="143" t="s">
        <v>7342</v>
      </c>
      <c r="B3048" s="34" t="s">
        <v>3340</v>
      </c>
      <c r="C3048" s="34" t="s">
        <v>41</v>
      </c>
      <c r="D3048" s="24" t="s">
        <v>37</v>
      </c>
      <c r="E3048" s="33">
        <v>79160.09</v>
      </c>
      <c r="F3048" s="33"/>
      <c r="G3048" s="33"/>
      <c r="H3048" s="33">
        <f t="shared" si="47"/>
        <v>79160.09</v>
      </c>
    </row>
    <row r="3049" spans="1:8" x14ac:dyDescent="0.25">
      <c r="A3049" s="143" t="s">
        <v>7343</v>
      </c>
      <c r="B3049" s="34" t="s">
        <v>3341</v>
      </c>
      <c r="C3049" s="34" t="s">
        <v>41</v>
      </c>
      <c r="D3049" s="24" t="s">
        <v>37</v>
      </c>
      <c r="E3049" s="33">
        <v>250283.44</v>
      </c>
      <c r="F3049" s="33">
        <v>68107.5</v>
      </c>
      <c r="G3049" s="33"/>
      <c r="H3049" s="33">
        <f t="shared" si="47"/>
        <v>318390.94</v>
      </c>
    </row>
    <row r="3050" spans="1:8" x14ac:dyDescent="0.25">
      <c r="A3050" s="143" t="s">
        <v>7344</v>
      </c>
      <c r="B3050" s="34" t="s">
        <v>3342</v>
      </c>
      <c r="C3050" s="34" t="s">
        <v>41</v>
      </c>
      <c r="D3050" s="24" t="s">
        <v>37</v>
      </c>
      <c r="E3050" s="33">
        <v>1165789.8</v>
      </c>
      <c r="F3050" s="33">
        <v>453610.14</v>
      </c>
      <c r="G3050" s="33"/>
      <c r="H3050" s="33">
        <f t="shared" si="47"/>
        <v>1619399.94</v>
      </c>
    </row>
    <row r="3051" spans="1:8" x14ac:dyDescent="0.25">
      <c r="A3051" s="143" t="s">
        <v>7345</v>
      </c>
      <c r="B3051" s="34" t="s">
        <v>3343</v>
      </c>
      <c r="C3051" s="34" t="s">
        <v>41</v>
      </c>
      <c r="D3051" s="24" t="s">
        <v>37</v>
      </c>
      <c r="E3051" s="33">
        <v>534634.79</v>
      </c>
      <c r="F3051" s="33"/>
      <c r="G3051" s="33"/>
      <c r="H3051" s="33">
        <f t="shared" si="47"/>
        <v>534634.79</v>
      </c>
    </row>
    <row r="3052" spans="1:8" x14ac:dyDescent="0.25">
      <c r="A3052" s="143" t="s">
        <v>7346</v>
      </c>
      <c r="B3052" s="34" t="s">
        <v>3344</v>
      </c>
      <c r="C3052" s="34" t="s">
        <v>41</v>
      </c>
      <c r="D3052" s="24" t="s">
        <v>37</v>
      </c>
      <c r="E3052" s="33">
        <v>8629803.040000001</v>
      </c>
      <c r="F3052" s="33"/>
      <c r="G3052" s="33"/>
      <c r="H3052" s="33">
        <f t="shared" si="47"/>
        <v>8629803.040000001</v>
      </c>
    </row>
    <row r="3053" spans="1:8" x14ac:dyDescent="0.25">
      <c r="A3053" s="143" t="s">
        <v>7347</v>
      </c>
      <c r="B3053" s="34" t="s">
        <v>3345</v>
      </c>
      <c r="C3053" s="34" t="s">
        <v>41</v>
      </c>
      <c r="D3053" s="24" t="s">
        <v>37</v>
      </c>
      <c r="E3053" s="33">
        <v>632638.05000000005</v>
      </c>
      <c r="F3053" s="33">
        <v>99802.39</v>
      </c>
      <c r="G3053" s="33"/>
      <c r="H3053" s="33">
        <f t="shared" si="47"/>
        <v>732440.44000000006</v>
      </c>
    </row>
    <row r="3054" spans="1:8" x14ac:dyDescent="0.25">
      <c r="A3054" s="143" t="s">
        <v>7348</v>
      </c>
      <c r="B3054" s="34" t="s">
        <v>3346</v>
      </c>
      <c r="C3054" s="34" t="s">
        <v>41</v>
      </c>
      <c r="D3054" s="24" t="s">
        <v>37</v>
      </c>
      <c r="E3054" s="33">
        <v>1402744.87</v>
      </c>
      <c r="F3054" s="33">
        <v>309602.58</v>
      </c>
      <c r="G3054" s="33"/>
      <c r="H3054" s="33">
        <f t="shared" si="47"/>
        <v>1712347.4500000002</v>
      </c>
    </row>
    <row r="3055" spans="1:8" x14ac:dyDescent="0.25">
      <c r="A3055" s="143" t="s">
        <v>7349</v>
      </c>
      <c r="B3055" s="34" t="s">
        <v>3347</v>
      </c>
      <c r="C3055" s="34" t="s">
        <v>41</v>
      </c>
      <c r="D3055" s="24" t="s">
        <v>37</v>
      </c>
      <c r="E3055" s="33">
        <v>1123435.46</v>
      </c>
      <c r="F3055" s="33"/>
      <c r="G3055" s="33"/>
      <c r="H3055" s="33">
        <f t="shared" si="47"/>
        <v>1123435.46</v>
      </c>
    </row>
    <row r="3056" spans="1:8" x14ac:dyDescent="0.25">
      <c r="A3056" s="143" t="s">
        <v>7350</v>
      </c>
      <c r="B3056" s="34" t="s">
        <v>447</v>
      </c>
      <c r="C3056" s="34" t="s">
        <v>41</v>
      </c>
      <c r="D3056" s="24" t="s">
        <v>37</v>
      </c>
      <c r="E3056" s="33">
        <v>17768.439999999999</v>
      </c>
      <c r="F3056" s="33"/>
      <c r="G3056" s="33"/>
      <c r="H3056" s="33">
        <f t="shared" si="47"/>
        <v>17768.439999999999</v>
      </c>
    </row>
    <row r="3057" spans="1:8" x14ac:dyDescent="0.25">
      <c r="A3057" s="143" t="s">
        <v>7351</v>
      </c>
      <c r="B3057" s="34" t="s">
        <v>3348</v>
      </c>
      <c r="C3057" s="34" t="s">
        <v>41</v>
      </c>
      <c r="D3057" s="24" t="s">
        <v>37</v>
      </c>
      <c r="E3057" s="33">
        <v>18614493.440000001</v>
      </c>
      <c r="F3057" s="33">
        <v>3356239.88</v>
      </c>
      <c r="G3057" s="33"/>
      <c r="H3057" s="33">
        <f t="shared" si="47"/>
        <v>21970733.32</v>
      </c>
    </row>
    <row r="3058" spans="1:8" x14ac:dyDescent="0.25">
      <c r="A3058" s="143" t="s">
        <v>7352</v>
      </c>
      <c r="B3058" s="34" t="s">
        <v>3349</v>
      </c>
      <c r="C3058" s="34" t="s">
        <v>41</v>
      </c>
      <c r="D3058" s="24" t="s">
        <v>37</v>
      </c>
      <c r="E3058" s="33">
        <v>5029292.17</v>
      </c>
      <c r="F3058" s="33">
        <v>1072976.9099999999</v>
      </c>
      <c r="G3058" s="33"/>
      <c r="H3058" s="33">
        <f t="shared" si="47"/>
        <v>6102269.0800000001</v>
      </c>
    </row>
    <row r="3059" spans="1:8" x14ac:dyDescent="0.25">
      <c r="A3059" s="143" t="s">
        <v>7353</v>
      </c>
      <c r="B3059" s="34" t="s">
        <v>3350</v>
      </c>
      <c r="C3059" s="34" t="s">
        <v>41</v>
      </c>
      <c r="D3059" s="24" t="s">
        <v>37</v>
      </c>
      <c r="E3059" s="33">
        <v>4027523.5500000003</v>
      </c>
      <c r="F3059" s="33">
        <v>790581.2699999999</v>
      </c>
      <c r="G3059" s="33"/>
      <c r="H3059" s="33">
        <f t="shared" si="47"/>
        <v>4818104.82</v>
      </c>
    </row>
    <row r="3060" spans="1:8" x14ac:dyDescent="0.25">
      <c r="A3060" s="143" t="s">
        <v>7354</v>
      </c>
      <c r="B3060" s="34" t="s">
        <v>3351</v>
      </c>
      <c r="C3060" s="34" t="s">
        <v>41</v>
      </c>
      <c r="D3060" s="24" t="s">
        <v>37</v>
      </c>
      <c r="E3060" s="33">
        <v>722298.99</v>
      </c>
      <c r="F3060" s="33"/>
      <c r="G3060" s="33"/>
      <c r="H3060" s="33">
        <f t="shared" si="47"/>
        <v>722298.99</v>
      </c>
    </row>
    <row r="3061" spans="1:8" x14ac:dyDescent="0.25">
      <c r="A3061" s="143" t="s">
        <v>7355</v>
      </c>
      <c r="B3061" s="34" t="s">
        <v>3352</v>
      </c>
      <c r="C3061" s="34" t="s">
        <v>41</v>
      </c>
      <c r="D3061" s="24" t="s">
        <v>37</v>
      </c>
      <c r="E3061" s="33">
        <v>145695.74</v>
      </c>
      <c r="F3061" s="33"/>
      <c r="G3061" s="33"/>
      <c r="H3061" s="33">
        <f t="shared" si="47"/>
        <v>145695.74</v>
      </c>
    </row>
    <row r="3062" spans="1:8" x14ac:dyDescent="0.25">
      <c r="A3062" s="143" t="s">
        <v>7356</v>
      </c>
      <c r="B3062" s="34" t="s">
        <v>3353</v>
      </c>
      <c r="C3062" s="34" t="s">
        <v>41</v>
      </c>
      <c r="D3062" s="24" t="s">
        <v>37</v>
      </c>
      <c r="E3062" s="33">
        <v>647289.39</v>
      </c>
      <c r="F3062" s="33">
        <v>540796.59</v>
      </c>
      <c r="G3062" s="33"/>
      <c r="H3062" s="33">
        <f t="shared" si="47"/>
        <v>1188085.98</v>
      </c>
    </row>
    <row r="3063" spans="1:8" x14ac:dyDescent="0.25">
      <c r="A3063" s="143" t="s">
        <v>7357</v>
      </c>
      <c r="B3063" s="34" t="s">
        <v>3354</v>
      </c>
      <c r="C3063" s="34" t="s">
        <v>41</v>
      </c>
      <c r="D3063" s="24" t="s">
        <v>37</v>
      </c>
      <c r="E3063" s="33">
        <v>3399839.76</v>
      </c>
      <c r="F3063" s="33"/>
      <c r="G3063" s="33"/>
      <c r="H3063" s="33">
        <f t="shared" si="47"/>
        <v>3399839.76</v>
      </c>
    </row>
    <row r="3064" spans="1:8" x14ac:dyDescent="0.25">
      <c r="A3064" s="143" t="s">
        <v>7358</v>
      </c>
      <c r="B3064" s="34" t="s">
        <v>3355</v>
      </c>
      <c r="C3064" s="34" t="s">
        <v>41</v>
      </c>
      <c r="D3064" s="24" t="s">
        <v>37</v>
      </c>
      <c r="E3064" s="33">
        <v>1729109.63</v>
      </c>
      <c r="F3064" s="33"/>
      <c r="G3064" s="33"/>
      <c r="H3064" s="33">
        <f t="shared" si="47"/>
        <v>1729109.63</v>
      </c>
    </row>
    <row r="3065" spans="1:8" x14ac:dyDescent="0.25">
      <c r="A3065" s="143" t="s">
        <v>7359</v>
      </c>
      <c r="B3065" s="34" t="s">
        <v>3356</v>
      </c>
      <c r="C3065" s="34" t="s">
        <v>41</v>
      </c>
      <c r="D3065" s="24" t="s">
        <v>37</v>
      </c>
      <c r="E3065" s="33">
        <v>1459853.8299999998</v>
      </c>
      <c r="F3065" s="33"/>
      <c r="G3065" s="33"/>
      <c r="H3065" s="33">
        <f t="shared" si="47"/>
        <v>1459853.8299999998</v>
      </c>
    </row>
    <row r="3066" spans="1:8" x14ac:dyDescent="0.25">
      <c r="A3066" s="143" t="s">
        <v>7360</v>
      </c>
      <c r="B3066" s="34" t="s">
        <v>3357</v>
      </c>
      <c r="C3066" s="34" t="s">
        <v>41</v>
      </c>
      <c r="D3066" s="24" t="s">
        <v>37</v>
      </c>
      <c r="E3066" s="33">
        <v>527169.66</v>
      </c>
      <c r="F3066" s="33">
        <v>291281.26</v>
      </c>
      <c r="G3066" s="33"/>
      <c r="H3066" s="33">
        <f t="shared" si="47"/>
        <v>818450.92</v>
      </c>
    </row>
    <row r="3067" spans="1:8" x14ac:dyDescent="0.25">
      <c r="A3067" s="143" t="s">
        <v>7361</v>
      </c>
      <c r="B3067" s="34" t="s">
        <v>3358</v>
      </c>
      <c r="C3067" s="34" t="s">
        <v>41</v>
      </c>
      <c r="D3067" s="24" t="s">
        <v>37</v>
      </c>
      <c r="E3067" s="33">
        <v>1353264.79</v>
      </c>
      <c r="F3067" s="33"/>
      <c r="G3067" s="33"/>
      <c r="H3067" s="33">
        <f t="shared" si="47"/>
        <v>1353264.79</v>
      </c>
    </row>
    <row r="3068" spans="1:8" x14ac:dyDescent="0.25">
      <c r="A3068" s="143" t="s">
        <v>7362</v>
      </c>
      <c r="B3068" s="34" t="s">
        <v>3359</v>
      </c>
      <c r="C3068" s="34" t="s">
        <v>41</v>
      </c>
      <c r="D3068" s="24" t="s">
        <v>37</v>
      </c>
      <c r="E3068" s="33">
        <v>1568570.9600000002</v>
      </c>
      <c r="F3068" s="33"/>
      <c r="G3068" s="33"/>
      <c r="H3068" s="33">
        <f t="shared" si="47"/>
        <v>1568570.9600000002</v>
      </c>
    </row>
    <row r="3069" spans="1:8" x14ac:dyDescent="0.25">
      <c r="A3069" s="143" t="s">
        <v>7363</v>
      </c>
      <c r="B3069" s="34" t="s">
        <v>3360</v>
      </c>
      <c r="C3069" s="34" t="s">
        <v>41</v>
      </c>
      <c r="D3069" s="24" t="s">
        <v>37</v>
      </c>
      <c r="E3069" s="33">
        <v>1514686</v>
      </c>
      <c r="F3069" s="33">
        <v>374559.19</v>
      </c>
      <c r="G3069" s="33"/>
      <c r="H3069" s="33">
        <f t="shared" si="47"/>
        <v>1889245.19</v>
      </c>
    </row>
    <row r="3070" spans="1:8" x14ac:dyDescent="0.25">
      <c r="A3070" s="143" t="s">
        <v>7364</v>
      </c>
      <c r="B3070" s="34" t="s">
        <v>3361</v>
      </c>
      <c r="C3070" s="34" t="s">
        <v>41</v>
      </c>
      <c r="D3070" s="24" t="s">
        <v>37</v>
      </c>
      <c r="E3070" s="33">
        <v>1178349.5</v>
      </c>
      <c r="F3070" s="33"/>
      <c r="G3070" s="33"/>
      <c r="H3070" s="33">
        <f t="shared" si="47"/>
        <v>1178349.5</v>
      </c>
    </row>
    <row r="3071" spans="1:8" x14ac:dyDescent="0.25">
      <c r="A3071" s="143" t="s">
        <v>4546</v>
      </c>
      <c r="B3071" s="34" t="s">
        <v>269</v>
      </c>
      <c r="C3071" s="34" t="s">
        <v>41</v>
      </c>
      <c r="D3071" s="24" t="s">
        <v>37</v>
      </c>
      <c r="E3071" s="33">
        <v>10380431.200000001</v>
      </c>
      <c r="F3071" s="33">
        <v>459534.27</v>
      </c>
      <c r="G3071" s="33"/>
      <c r="H3071" s="33">
        <f t="shared" si="47"/>
        <v>10839965.470000001</v>
      </c>
    </row>
    <row r="3072" spans="1:8" x14ac:dyDescent="0.25">
      <c r="A3072" s="143" t="s">
        <v>7365</v>
      </c>
      <c r="B3072" s="34" t="s">
        <v>3362</v>
      </c>
      <c r="C3072" s="34" t="s">
        <v>41</v>
      </c>
      <c r="D3072" s="24" t="s">
        <v>37</v>
      </c>
      <c r="E3072" s="33">
        <v>155085.59</v>
      </c>
      <c r="F3072" s="33"/>
      <c r="G3072" s="33"/>
      <c r="H3072" s="33">
        <f t="shared" si="47"/>
        <v>155085.59</v>
      </c>
    </row>
    <row r="3073" spans="1:8" x14ac:dyDescent="0.25">
      <c r="A3073" s="143" t="s">
        <v>7366</v>
      </c>
      <c r="B3073" s="34" t="s">
        <v>3363</v>
      </c>
      <c r="C3073" s="34" t="s">
        <v>41</v>
      </c>
      <c r="D3073" s="24" t="s">
        <v>37</v>
      </c>
      <c r="E3073" s="33">
        <v>1872707.36</v>
      </c>
      <c r="F3073" s="33"/>
      <c r="G3073" s="33"/>
      <c r="H3073" s="33">
        <f t="shared" si="47"/>
        <v>1872707.36</v>
      </c>
    </row>
    <row r="3074" spans="1:8" x14ac:dyDescent="0.25">
      <c r="A3074" s="143" t="s">
        <v>7367</v>
      </c>
      <c r="B3074" s="34" t="s">
        <v>3364</v>
      </c>
      <c r="C3074" s="34" t="s">
        <v>41</v>
      </c>
      <c r="D3074" s="24" t="s">
        <v>37</v>
      </c>
      <c r="E3074" s="33">
        <v>800037.54</v>
      </c>
      <c r="F3074" s="33"/>
      <c r="G3074" s="33"/>
      <c r="H3074" s="33">
        <f t="shared" si="47"/>
        <v>800037.54</v>
      </c>
    </row>
    <row r="3075" spans="1:8" x14ac:dyDescent="0.25">
      <c r="A3075" s="143" t="s">
        <v>7368</v>
      </c>
      <c r="B3075" s="34" t="s">
        <v>3365</v>
      </c>
      <c r="C3075" s="34" t="s">
        <v>41</v>
      </c>
      <c r="D3075" s="24" t="s">
        <v>37</v>
      </c>
      <c r="E3075" s="33">
        <v>2107520.2999999998</v>
      </c>
      <c r="F3075" s="33">
        <v>1065406.1399999999</v>
      </c>
      <c r="G3075" s="33"/>
      <c r="H3075" s="33">
        <f t="shared" si="47"/>
        <v>3172926.4399999995</v>
      </c>
    </row>
    <row r="3076" spans="1:8" x14ac:dyDescent="0.25">
      <c r="A3076" s="143" t="s">
        <v>7369</v>
      </c>
      <c r="B3076" s="34" t="s">
        <v>3366</v>
      </c>
      <c r="C3076" s="34" t="s">
        <v>41</v>
      </c>
      <c r="D3076" s="24" t="s">
        <v>37</v>
      </c>
      <c r="E3076" s="33">
        <v>2135097.0099999998</v>
      </c>
      <c r="F3076" s="33">
        <v>936231.87</v>
      </c>
      <c r="G3076" s="33"/>
      <c r="H3076" s="33">
        <f t="shared" si="47"/>
        <v>3071328.88</v>
      </c>
    </row>
    <row r="3077" spans="1:8" x14ac:dyDescent="0.25">
      <c r="A3077" s="143" t="s">
        <v>7370</v>
      </c>
      <c r="B3077" s="34" t="s">
        <v>3367</v>
      </c>
      <c r="C3077" s="34" t="s">
        <v>41</v>
      </c>
      <c r="D3077" s="24" t="s">
        <v>37</v>
      </c>
      <c r="E3077" s="33">
        <v>3284818.3400000003</v>
      </c>
      <c r="F3077" s="33">
        <v>297828.84000000003</v>
      </c>
      <c r="G3077" s="33"/>
      <c r="H3077" s="33">
        <f t="shared" si="47"/>
        <v>3582647.18</v>
      </c>
    </row>
    <row r="3078" spans="1:8" x14ac:dyDescent="0.25">
      <c r="A3078" s="143" t="s">
        <v>7371</v>
      </c>
      <c r="B3078" s="34" t="s">
        <v>3368</v>
      </c>
      <c r="C3078" s="34" t="s">
        <v>41</v>
      </c>
      <c r="D3078" s="24" t="s">
        <v>37</v>
      </c>
      <c r="E3078" s="33">
        <v>2073157.07</v>
      </c>
      <c r="F3078" s="33">
        <v>195451.07</v>
      </c>
      <c r="G3078" s="33"/>
      <c r="H3078" s="33">
        <f t="shared" ref="H3078:H3141" si="48">E3078+F3078+G3078</f>
        <v>2268608.14</v>
      </c>
    </row>
    <row r="3079" spans="1:8" x14ac:dyDescent="0.25">
      <c r="A3079" s="143" t="s">
        <v>7372</v>
      </c>
      <c r="B3079" s="34" t="s">
        <v>3369</v>
      </c>
      <c r="C3079" s="34" t="s">
        <v>41</v>
      </c>
      <c r="D3079" s="24" t="s">
        <v>37</v>
      </c>
      <c r="E3079" s="33">
        <v>178303.22999999998</v>
      </c>
      <c r="F3079" s="33"/>
      <c r="G3079" s="33"/>
      <c r="H3079" s="33">
        <f t="shared" si="48"/>
        <v>178303.22999999998</v>
      </c>
    </row>
    <row r="3080" spans="1:8" x14ac:dyDescent="0.25">
      <c r="A3080" s="143" t="s">
        <v>7373</v>
      </c>
      <c r="B3080" s="34" t="s">
        <v>3370</v>
      </c>
      <c r="C3080" s="34" t="s">
        <v>41</v>
      </c>
      <c r="D3080" s="24" t="s">
        <v>37</v>
      </c>
      <c r="E3080" s="33">
        <v>489229.35</v>
      </c>
      <c r="F3080" s="33">
        <v>114910.43</v>
      </c>
      <c r="G3080" s="33"/>
      <c r="H3080" s="33">
        <f t="shared" si="48"/>
        <v>604139.78</v>
      </c>
    </row>
    <row r="3081" spans="1:8" x14ac:dyDescent="0.25">
      <c r="A3081" s="143" t="s">
        <v>4384</v>
      </c>
      <c r="B3081" s="34" t="s">
        <v>468</v>
      </c>
      <c r="C3081" s="34" t="s">
        <v>41</v>
      </c>
      <c r="D3081" s="24" t="s">
        <v>37</v>
      </c>
      <c r="E3081" s="33">
        <v>4062438.72</v>
      </c>
      <c r="F3081" s="33">
        <v>507654.31</v>
      </c>
      <c r="G3081" s="33"/>
      <c r="H3081" s="33">
        <f t="shared" si="48"/>
        <v>4570093.03</v>
      </c>
    </row>
    <row r="3082" spans="1:8" x14ac:dyDescent="0.25">
      <c r="A3082" s="143" t="s">
        <v>4438</v>
      </c>
      <c r="B3082" s="34" t="s">
        <v>3371</v>
      </c>
      <c r="C3082" s="34" t="s">
        <v>41</v>
      </c>
      <c r="D3082" s="24" t="s">
        <v>37</v>
      </c>
      <c r="E3082" s="33">
        <v>14468353.640000002</v>
      </c>
      <c r="F3082" s="33">
        <v>6496841.0700000003</v>
      </c>
      <c r="G3082" s="33"/>
      <c r="H3082" s="33">
        <f t="shared" si="48"/>
        <v>20965194.710000001</v>
      </c>
    </row>
    <row r="3083" spans="1:8" x14ac:dyDescent="0.25">
      <c r="A3083" s="143" t="s">
        <v>7374</v>
      </c>
      <c r="B3083" s="34" t="s">
        <v>3372</v>
      </c>
      <c r="C3083" s="34" t="s">
        <v>41</v>
      </c>
      <c r="D3083" s="24" t="s">
        <v>37</v>
      </c>
      <c r="E3083" s="33">
        <v>1432288.98</v>
      </c>
      <c r="F3083" s="33"/>
      <c r="G3083" s="33"/>
      <c r="H3083" s="33">
        <f t="shared" si="48"/>
        <v>1432288.98</v>
      </c>
    </row>
    <row r="3084" spans="1:8" x14ac:dyDescent="0.25">
      <c r="A3084" s="143" t="s">
        <v>7375</v>
      </c>
      <c r="B3084" s="34" t="s">
        <v>3373</v>
      </c>
      <c r="C3084" s="34" t="s">
        <v>41</v>
      </c>
      <c r="D3084" s="24" t="s">
        <v>37</v>
      </c>
      <c r="E3084" s="33">
        <v>9061165.5300000012</v>
      </c>
      <c r="F3084" s="33">
        <v>874012.59</v>
      </c>
      <c r="G3084" s="33"/>
      <c r="H3084" s="33">
        <f t="shared" si="48"/>
        <v>9935178.120000001</v>
      </c>
    </row>
    <row r="3085" spans="1:8" x14ac:dyDescent="0.25">
      <c r="A3085" s="143" t="s">
        <v>4385</v>
      </c>
      <c r="B3085" s="34" t="s">
        <v>3374</v>
      </c>
      <c r="C3085" s="34" t="s">
        <v>41</v>
      </c>
      <c r="D3085" s="24" t="s">
        <v>37</v>
      </c>
      <c r="E3085" s="33">
        <v>21590088.190000001</v>
      </c>
      <c r="F3085" s="33">
        <v>5213140.8000000007</v>
      </c>
      <c r="G3085" s="33"/>
      <c r="H3085" s="33">
        <f t="shared" si="48"/>
        <v>26803228.990000002</v>
      </c>
    </row>
    <row r="3086" spans="1:8" x14ac:dyDescent="0.25">
      <c r="A3086" s="143" t="s">
        <v>4439</v>
      </c>
      <c r="B3086" s="34" t="s">
        <v>3375</v>
      </c>
      <c r="C3086" s="34" t="s">
        <v>41</v>
      </c>
      <c r="D3086" s="24" t="s">
        <v>37</v>
      </c>
      <c r="E3086" s="33">
        <v>1068731.57</v>
      </c>
      <c r="F3086" s="33">
        <v>247381.56</v>
      </c>
      <c r="G3086" s="33"/>
      <c r="H3086" s="33">
        <f t="shared" si="48"/>
        <v>1316113.1300000001</v>
      </c>
    </row>
    <row r="3087" spans="1:8" x14ac:dyDescent="0.25">
      <c r="A3087" s="143" t="s">
        <v>7376</v>
      </c>
      <c r="B3087" s="34" t="s">
        <v>3376</v>
      </c>
      <c r="C3087" s="34" t="s">
        <v>41</v>
      </c>
      <c r="D3087" s="24" t="s">
        <v>37</v>
      </c>
      <c r="E3087" s="33">
        <v>1264106.02</v>
      </c>
      <c r="F3087" s="33"/>
      <c r="G3087" s="33"/>
      <c r="H3087" s="33">
        <f t="shared" si="48"/>
        <v>1264106.02</v>
      </c>
    </row>
    <row r="3088" spans="1:8" x14ac:dyDescent="0.25">
      <c r="A3088" s="143" t="s">
        <v>7377</v>
      </c>
      <c r="B3088" s="34" t="s">
        <v>3377</v>
      </c>
      <c r="C3088" s="34" t="s">
        <v>41</v>
      </c>
      <c r="D3088" s="24" t="s">
        <v>37</v>
      </c>
      <c r="E3088" s="33">
        <v>1731834.1600000001</v>
      </c>
      <c r="F3088" s="33"/>
      <c r="G3088" s="33"/>
      <c r="H3088" s="33">
        <f t="shared" si="48"/>
        <v>1731834.1600000001</v>
      </c>
    </row>
    <row r="3089" spans="1:8" x14ac:dyDescent="0.25">
      <c r="A3089" s="143" t="s">
        <v>7378</v>
      </c>
      <c r="B3089" s="34" t="s">
        <v>3378</v>
      </c>
      <c r="C3089" s="34" t="s">
        <v>41</v>
      </c>
      <c r="D3089" s="24" t="s">
        <v>37</v>
      </c>
      <c r="E3089" s="33">
        <v>448117.97</v>
      </c>
      <c r="F3089" s="33"/>
      <c r="G3089" s="33"/>
      <c r="H3089" s="33">
        <f t="shared" si="48"/>
        <v>448117.97</v>
      </c>
    </row>
    <row r="3090" spans="1:8" x14ac:dyDescent="0.25">
      <c r="A3090" s="143" t="s">
        <v>7379</v>
      </c>
      <c r="B3090" s="34" t="s">
        <v>3379</v>
      </c>
      <c r="C3090" s="34" t="s">
        <v>41</v>
      </c>
      <c r="D3090" s="24" t="s">
        <v>37</v>
      </c>
      <c r="E3090" s="33">
        <v>422319.77</v>
      </c>
      <c r="F3090" s="33"/>
      <c r="G3090" s="33"/>
      <c r="H3090" s="33">
        <f t="shared" si="48"/>
        <v>422319.77</v>
      </c>
    </row>
    <row r="3091" spans="1:8" x14ac:dyDescent="0.25">
      <c r="A3091" s="143" t="s">
        <v>7380</v>
      </c>
      <c r="B3091" s="34" t="s">
        <v>3380</v>
      </c>
      <c r="C3091" s="34" t="s">
        <v>41</v>
      </c>
      <c r="D3091" s="24" t="s">
        <v>37</v>
      </c>
      <c r="E3091" s="33">
        <v>3125447.99</v>
      </c>
      <c r="F3091" s="33">
        <v>326706.84000000003</v>
      </c>
      <c r="G3091" s="33"/>
      <c r="H3091" s="33">
        <f t="shared" si="48"/>
        <v>3452154.83</v>
      </c>
    </row>
    <row r="3092" spans="1:8" x14ac:dyDescent="0.25">
      <c r="A3092" s="143" t="s">
        <v>7381</v>
      </c>
      <c r="B3092" s="34" t="s">
        <v>3381</v>
      </c>
      <c r="C3092" s="34" t="s">
        <v>41</v>
      </c>
      <c r="D3092" s="24" t="s">
        <v>37</v>
      </c>
      <c r="E3092" s="33">
        <v>381859.52999999997</v>
      </c>
      <c r="F3092" s="33"/>
      <c r="G3092" s="33"/>
      <c r="H3092" s="33">
        <f t="shared" si="48"/>
        <v>381859.52999999997</v>
      </c>
    </row>
    <row r="3093" spans="1:8" x14ac:dyDescent="0.25">
      <c r="A3093" s="143" t="s">
        <v>7382</v>
      </c>
      <c r="B3093" s="34" t="s">
        <v>3382</v>
      </c>
      <c r="C3093" s="34" t="s">
        <v>41</v>
      </c>
      <c r="D3093" s="24" t="s">
        <v>37</v>
      </c>
      <c r="E3093" s="33">
        <v>666527.37</v>
      </c>
      <c r="F3093" s="33"/>
      <c r="G3093" s="33"/>
      <c r="H3093" s="33">
        <f t="shared" si="48"/>
        <v>666527.37</v>
      </c>
    </row>
    <row r="3094" spans="1:8" x14ac:dyDescent="0.25">
      <c r="A3094" s="143" t="s">
        <v>7383</v>
      </c>
      <c r="B3094" s="34" t="s">
        <v>3383</v>
      </c>
      <c r="C3094" s="34" t="s">
        <v>41</v>
      </c>
      <c r="D3094" s="24" t="s">
        <v>37</v>
      </c>
      <c r="E3094" s="33">
        <v>761230.26</v>
      </c>
      <c r="F3094" s="33">
        <v>45884.53</v>
      </c>
      <c r="G3094" s="33"/>
      <c r="H3094" s="33">
        <f t="shared" si="48"/>
        <v>807114.79</v>
      </c>
    </row>
    <row r="3095" spans="1:8" x14ac:dyDescent="0.25">
      <c r="A3095" s="143" t="s">
        <v>7384</v>
      </c>
      <c r="B3095" s="34" t="s">
        <v>3384</v>
      </c>
      <c r="C3095" s="34" t="s">
        <v>41</v>
      </c>
      <c r="D3095" s="24" t="s">
        <v>37</v>
      </c>
      <c r="E3095" s="33">
        <v>321886.51</v>
      </c>
      <c r="F3095" s="33">
        <v>92389.35</v>
      </c>
      <c r="G3095" s="33"/>
      <c r="H3095" s="33">
        <f t="shared" si="48"/>
        <v>414275.86</v>
      </c>
    </row>
    <row r="3096" spans="1:8" x14ac:dyDescent="0.25">
      <c r="A3096" s="143" t="s">
        <v>7385</v>
      </c>
      <c r="B3096" s="34" t="s">
        <v>3385</v>
      </c>
      <c r="C3096" s="34" t="s">
        <v>41</v>
      </c>
      <c r="D3096" s="24" t="s">
        <v>37</v>
      </c>
      <c r="E3096" s="33">
        <v>557992.52</v>
      </c>
      <c r="F3096" s="33"/>
      <c r="G3096" s="33"/>
      <c r="H3096" s="33">
        <f t="shared" si="48"/>
        <v>557992.52</v>
      </c>
    </row>
    <row r="3097" spans="1:8" x14ac:dyDescent="0.25">
      <c r="A3097" s="143" t="s">
        <v>7386</v>
      </c>
      <c r="B3097" s="34" t="s">
        <v>3386</v>
      </c>
      <c r="C3097" s="34" t="s">
        <v>41</v>
      </c>
      <c r="D3097" s="24" t="s">
        <v>37</v>
      </c>
      <c r="E3097" s="33">
        <v>300260.88</v>
      </c>
      <c r="F3097" s="33"/>
      <c r="G3097" s="33"/>
      <c r="H3097" s="33">
        <f t="shared" si="48"/>
        <v>300260.88</v>
      </c>
    </row>
    <row r="3098" spans="1:8" x14ac:dyDescent="0.25">
      <c r="A3098" s="143" t="s">
        <v>7387</v>
      </c>
      <c r="B3098" s="34" t="s">
        <v>3387</v>
      </c>
      <c r="C3098" s="34" t="s">
        <v>41</v>
      </c>
      <c r="D3098" s="24" t="s">
        <v>37</v>
      </c>
      <c r="E3098" s="33">
        <v>3466790.92</v>
      </c>
      <c r="F3098" s="33">
        <v>76085.91</v>
      </c>
      <c r="G3098" s="33"/>
      <c r="H3098" s="33">
        <f t="shared" si="48"/>
        <v>3542876.83</v>
      </c>
    </row>
    <row r="3099" spans="1:8" x14ac:dyDescent="0.25">
      <c r="A3099" s="143" t="s">
        <v>7388</v>
      </c>
      <c r="B3099" s="34" t="s">
        <v>3388</v>
      </c>
      <c r="C3099" s="34" t="s">
        <v>41</v>
      </c>
      <c r="D3099" s="24" t="s">
        <v>37</v>
      </c>
      <c r="E3099" s="33">
        <v>2256620.77</v>
      </c>
      <c r="F3099" s="33"/>
      <c r="G3099" s="33"/>
      <c r="H3099" s="33">
        <f t="shared" si="48"/>
        <v>2256620.77</v>
      </c>
    </row>
    <row r="3100" spans="1:8" x14ac:dyDescent="0.25">
      <c r="A3100" s="143" t="s">
        <v>7389</v>
      </c>
      <c r="B3100" s="34" t="s">
        <v>3389</v>
      </c>
      <c r="C3100" s="34" t="s">
        <v>41</v>
      </c>
      <c r="D3100" s="24" t="s">
        <v>37</v>
      </c>
      <c r="E3100" s="33">
        <v>303892.90000000002</v>
      </c>
      <c r="F3100" s="33"/>
      <c r="G3100" s="33"/>
      <c r="H3100" s="33">
        <f t="shared" si="48"/>
        <v>303892.90000000002</v>
      </c>
    </row>
    <row r="3101" spans="1:8" x14ac:dyDescent="0.25">
      <c r="A3101" s="143" t="s">
        <v>7390</v>
      </c>
      <c r="B3101" s="34" t="s">
        <v>3390</v>
      </c>
      <c r="C3101" s="34" t="s">
        <v>41</v>
      </c>
      <c r="D3101" s="24" t="s">
        <v>37</v>
      </c>
      <c r="E3101" s="33">
        <v>2126387.09</v>
      </c>
      <c r="F3101" s="33">
        <v>413268.61</v>
      </c>
      <c r="G3101" s="33"/>
      <c r="H3101" s="33">
        <f t="shared" si="48"/>
        <v>2539655.6999999997</v>
      </c>
    </row>
    <row r="3102" spans="1:8" x14ac:dyDescent="0.25">
      <c r="A3102" s="143" t="s">
        <v>7391</v>
      </c>
      <c r="B3102" s="34" t="s">
        <v>3391</v>
      </c>
      <c r="C3102" s="34" t="s">
        <v>41</v>
      </c>
      <c r="D3102" s="24" t="s">
        <v>37</v>
      </c>
      <c r="E3102" s="33">
        <v>462300.79</v>
      </c>
      <c r="F3102" s="33"/>
      <c r="G3102" s="33"/>
      <c r="H3102" s="33">
        <f t="shared" si="48"/>
        <v>462300.79</v>
      </c>
    </row>
    <row r="3103" spans="1:8" x14ac:dyDescent="0.25">
      <c r="A3103" s="143" t="s">
        <v>7392</v>
      </c>
      <c r="B3103" s="34" t="s">
        <v>41</v>
      </c>
      <c r="C3103" s="34" t="s">
        <v>41</v>
      </c>
      <c r="D3103" s="24" t="s">
        <v>37</v>
      </c>
      <c r="E3103" s="33">
        <v>59057863.249999993</v>
      </c>
      <c r="F3103" s="33"/>
      <c r="G3103" s="33"/>
      <c r="H3103" s="33">
        <f t="shared" si="48"/>
        <v>59057863.249999993</v>
      </c>
    </row>
    <row r="3104" spans="1:8" x14ac:dyDescent="0.25">
      <c r="A3104" s="143" t="s">
        <v>7393</v>
      </c>
      <c r="B3104" s="34" t="s">
        <v>3392</v>
      </c>
      <c r="C3104" s="34" t="s">
        <v>41</v>
      </c>
      <c r="D3104" s="24" t="s">
        <v>37</v>
      </c>
      <c r="E3104" s="33">
        <v>1290931.45</v>
      </c>
      <c r="F3104" s="33"/>
      <c r="G3104" s="33"/>
      <c r="H3104" s="33">
        <f t="shared" si="48"/>
        <v>1290931.45</v>
      </c>
    </row>
    <row r="3105" spans="1:8" x14ac:dyDescent="0.25">
      <c r="A3105" s="143" t="s">
        <v>7394</v>
      </c>
      <c r="B3105" s="34" t="s">
        <v>3393</v>
      </c>
      <c r="C3105" s="34" t="s">
        <v>41</v>
      </c>
      <c r="D3105" s="24" t="s">
        <v>37</v>
      </c>
      <c r="E3105" s="33">
        <v>5127396.95</v>
      </c>
      <c r="F3105" s="33"/>
      <c r="G3105" s="33"/>
      <c r="H3105" s="33">
        <f t="shared" si="48"/>
        <v>5127396.95</v>
      </c>
    </row>
    <row r="3106" spans="1:8" x14ac:dyDescent="0.25">
      <c r="A3106" s="143" t="s">
        <v>4486</v>
      </c>
      <c r="B3106" s="34" t="s">
        <v>50</v>
      </c>
      <c r="C3106" s="34" t="s">
        <v>41</v>
      </c>
      <c r="D3106" s="24" t="s">
        <v>37</v>
      </c>
      <c r="E3106" s="33">
        <v>1190507.1000000001</v>
      </c>
      <c r="F3106" s="33">
        <v>251663.16</v>
      </c>
      <c r="G3106" s="33"/>
      <c r="H3106" s="33">
        <f t="shared" si="48"/>
        <v>1442170.26</v>
      </c>
    </row>
    <row r="3107" spans="1:8" x14ac:dyDescent="0.25">
      <c r="A3107" s="143" t="s">
        <v>7395</v>
      </c>
      <c r="B3107" s="34" t="s">
        <v>3394</v>
      </c>
      <c r="C3107" s="34" t="s">
        <v>41</v>
      </c>
      <c r="D3107" s="24" t="s">
        <v>37</v>
      </c>
      <c r="E3107" s="33">
        <v>4550875.21</v>
      </c>
      <c r="F3107" s="33"/>
      <c r="G3107" s="33"/>
      <c r="H3107" s="33">
        <f t="shared" si="48"/>
        <v>4550875.21</v>
      </c>
    </row>
    <row r="3108" spans="1:8" x14ac:dyDescent="0.25">
      <c r="A3108" s="143" t="s">
        <v>7396</v>
      </c>
      <c r="B3108" s="34" t="s">
        <v>3395</v>
      </c>
      <c r="C3108" s="34" t="s">
        <v>41</v>
      </c>
      <c r="D3108" s="24" t="s">
        <v>37</v>
      </c>
      <c r="E3108" s="33">
        <v>703325.41</v>
      </c>
      <c r="F3108" s="33">
        <v>210270.6</v>
      </c>
      <c r="G3108" s="33"/>
      <c r="H3108" s="33">
        <f t="shared" si="48"/>
        <v>913596.01</v>
      </c>
    </row>
    <row r="3109" spans="1:8" x14ac:dyDescent="0.25">
      <c r="A3109" s="143" t="s">
        <v>7397</v>
      </c>
      <c r="B3109" s="34" t="s">
        <v>3396</v>
      </c>
      <c r="C3109" s="34" t="s">
        <v>41</v>
      </c>
      <c r="D3109" s="24" t="s">
        <v>37</v>
      </c>
      <c r="E3109" s="33">
        <v>1205960.29</v>
      </c>
      <c r="F3109" s="33"/>
      <c r="G3109" s="33"/>
      <c r="H3109" s="33">
        <f t="shared" si="48"/>
        <v>1205960.29</v>
      </c>
    </row>
    <row r="3110" spans="1:8" x14ac:dyDescent="0.25">
      <c r="A3110" s="143" t="s">
        <v>7398</v>
      </c>
      <c r="B3110" s="34" t="s">
        <v>3397</v>
      </c>
      <c r="C3110" s="34" t="s">
        <v>41</v>
      </c>
      <c r="D3110" s="24" t="s">
        <v>37</v>
      </c>
      <c r="E3110" s="33">
        <v>907269.73</v>
      </c>
      <c r="F3110" s="33"/>
      <c r="G3110" s="33"/>
      <c r="H3110" s="33">
        <f t="shared" si="48"/>
        <v>907269.73</v>
      </c>
    </row>
    <row r="3111" spans="1:8" x14ac:dyDescent="0.25">
      <c r="A3111" s="143" t="s">
        <v>4444</v>
      </c>
      <c r="B3111" s="34" t="s">
        <v>3398</v>
      </c>
      <c r="C3111" s="34" t="s">
        <v>41</v>
      </c>
      <c r="D3111" s="24" t="s">
        <v>37</v>
      </c>
      <c r="E3111" s="33">
        <v>960558.49</v>
      </c>
      <c r="F3111" s="33">
        <v>302610</v>
      </c>
      <c r="G3111" s="33"/>
      <c r="H3111" s="33">
        <f t="shared" si="48"/>
        <v>1263168.49</v>
      </c>
    </row>
    <row r="3112" spans="1:8" x14ac:dyDescent="0.25">
      <c r="A3112" s="143" t="s">
        <v>7399</v>
      </c>
      <c r="B3112" s="34" t="s">
        <v>3399</v>
      </c>
      <c r="C3112" s="34" t="s">
        <v>41</v>
      </c>
      <c r="D3112" s="24" t="s">
        <v>37</v>
      </c>
      <c r="E3112" s="33">
        <v>210670.29</v>
      </c>
      <c r="F3112" s="33"/>
      <c r="G3112" s="33"/>
      <c r="H3112" s="33">
        <f t="shared" si="48"/>
        <v>210670.29</v>
      </c>
    </row>
    <row r="3113" spans="1:8" x14ac:dyDescent="0.25">
      <c r="A3113" s="143" t="s">
        <v>7400</v>
      </c>
      <c r="B3113" s="34" t="s">
        <v>3400</v>
      </c>
      <c r="C3113" s="34" t="s">
        <v>41</v>
      </c>
      <c r="D3113" s="24" t="s">
        <v>37</v>
      </c>
      <c r="E3113" s="33">
        <v>1899230.7999999998</v>
      </c>
      <c r="F3113" s="33">
        <v>233414.02</v>
      </c>
      <c r="G3113" s="33"/>
      <c r="H3113" s="33">
        <f t="shared" si="48"/>
        <v>2132644.8199999998</v>
      </c>
    </row>
    <row r="3114" spans="1:8" x14ac:dyDescent="0.25">
      <c r="A3114" s="143" t="s">
        <v>7401</v>
      </c>
      <c r="B3114" s="34" t="s">
        <v>3401</v>
      </c>
      <c r="C3114" s="34" t="s">
        <v>41</v>
      </c>
      <c r="D3114" s="24" t="s">
        <v>37</v>
      </c>
      <c r="E3114" s="33">
        <v>2457470.0099999998</v>
      </c>
      <c r="F3114" s="33">
        <v>563884.37</v>
      </c>
      <c r="G3114" s="33"/>
      <c r="H3114" s="33">
        <f t="shared" si="48"/>
        <v>3021354.38</v>
      </c>
    </row>
    <row r="3115" spans="1:8" x14ac:dyDescent="0.25">
      <c r="A3115" s="143" t="s">
        <v>7402</v>
      </c>
      <c r="B3115" s="34" t="s">
        <v>3402</v>
      </c>
      <c r="C3115" s="34" t="s">
        <v>41</v>
      </c>
      <c r="D3115" s="24" t="s">
        <v>37</v>
      </c>
      <c r="E3115" s="33">
        <v>513325.9</v>
      </c>
      <c r="F3115" s="33">
        <v>35417.019999999997</v>
      </c>
      <c r="G3115" s="33"/>
      <c r="H3115" s="33">
        <f t="shared" si="48"/>
        <v>548742.92000000004</v>
      </c>
    </row>
    <row r="3116" spans="1:8" x14ac:dyDescent="0.25">
      <c r="A3116" s="143" t="s">
        <v>7403</v>
      </c>
      <c r="B3116" s="34" t="s">
        <v>3403</v>
      </c>
      <c r="C3116" s="34" t="s">
        <v>41</v>
      </c>
      <c r="D3116" s="24" t="s">
        <v>37</v>
      </c>
      <c r="E3116" s="33">
        <v>467478.39</v>
      </c>
      <c r="F3116" s="33">
        <v>66680.56</v>
      </c>
      <c r="G3116" s="33"/>
      <c r="H3116" s="33">
        <f t="shared" si="48"/>
        <v>534158.94999999995</v>
      </c>
    </row>
    <row r="3117" spans="1:8" x14ac:dyDescent="0.25">
      <c r="A3117" s="143" t="s">
        <v>7404</v>
      </c>
      <c r="B3117" s="34" t="s">
        <v>3404</v>
      </c>
      <c r="C3117" s="34" t="s">
        <v>41</v>
      </c>
      <c r="D3117" s="24" t="s">
        <v>37</v>
      </c>
      <c r="E3117" s="33">
        <v>1463274.2899999998</v>
      </c>
      <c r="F3117" s="33"/>
      <c r="G3117" s="33"/>
      <c r="H3117" s="33">
        <f t="shared" si="48"/>
        <v>1463274.2899999998</v>
      </c>
    </row>
    <row r="3118" spans="1:8" x14ac:dyDescent="0.25">
      <c r="A3118" s="143" t="s">
        <v>7405</v>
      </c>
      <c r="B3118" s="34" t="s">
        <v>3405</v>
      </c>
      <c r="C3118" s="34" t="s">
        <v>448</v>
      </c>
      <c r="D3118" s="24" t="s">
        <v>71</v>
      </c>
      <c r="E3118" s="33">
        <v>158057.78999999998</v>
      </c>
      <c r="F3118" s="33"/>
      <c r="G3118" s="33"/>
      <c r="H3118" s="33">
        <f t="shared" si="48"/>
        <v>158057.78999999998</v>
      </c>
    </row>
    <row r="3119" spans="1:8" x14ac:dyDescent="0.25">
      <c r="A3119" s="143" t="s">
        <v>7406</v>
      </c>
      <c r="B3119" s="34" t="s">
        <v>3406</v>
      </c>
      <c r="C3119" s="34" t="s">
        <v>448</v>
      </c>
      <c r="D3119" s="24" t="s">
        <v>71</v>
      </c>
      <c r="E3119" s="33">
        <v>69598.740000000005</v>
      </c>
      <c r="F3119" s="33"/>
      <c r="G3119" s="33"/>
      <c r="H3119" s="33">
        <f t="shared" si="48"/>
        <v>69598.740000000005</v>
      </c>
    </row>
    <row r="3120" spans="1:8" x14ac:dyDescent="0.25">
      <c r="A3120" s="143" t="s">
        <v>7407</v>
      </c>
      <c r="B3120" s="34" t="s">
        <v>3407</v>
      </c>
      <c r="C3120" s="34" t="s">
        <v>448</v>
      </c>
      <c r="D3120" s="24" t="s">
        <v>71</v>
      </c>
      <c r="E3120" s="33">
        <v>721835.1</v>
      </c>
      <c r="F3120" s="33"/>
      <c r="G3120" s="33"/>
      <c r="H3120" s="33">
        <f t="shared" si="48"/>
        <v>721835.1</v>
      </c>
    </row>
    <row r="3121" spans="1:8" x14ac:dyDescent="0.25">
      <c r="A3121" s="143" t="s">
        <v>7408</v>
      </c>
      <c r="B3121" s="34" t="s">
        <v>3408</v>
      </c>
      <c r="C3121" s="34" t="s">
        <v>448</v>
      </c>
      <c r="D3121" s="24" t="s">
        <v>71</v>
      </c>
      <c r="E3121" s="33">
        <v>272004.53999999998</v>
      </c>
      <c r="F3121" s="33"/>
      <c r="G3121" s="33"/>
      <c r="H3121" s="33">
        <f t="shared" si="48"/>
        <v>272004.53999999998</v>
      </c>
    </row>
    <row r="3122" spans="1:8" x14ac:dyDescent="0.25">
      <c r="A3122" s="143" t="s">
        <v>7409</v>
      </c>
      <c r="B3122" s="34" t="s">
        <v>3409</v>
      </c>
      <c r="C3122" s="34" t="s">
        <v>448</v>
      </c>
      <c r="D3122" s="24" t="s">
        <v>71</v>
      </c>
      <c r="E3122" s="33">
        <v>35874.01</v>
      </c>
      <c r="F3122" s="33"/>
      <c r="G3122" s="33"/>
      <c r="H3122" s="33">
        <f t="shared" si="48"/>
        <v>35874.01</v>
      </c>
    </row>
    <row r="3123" spans="1:8" x14ac:dyDescent="0.25">
      <c r="A3123" s="143" t="s">
        <v>7410</v>
      </c>
      <c r="B3123" s="34" t="s">
        <v>3410</v>
      </c>
      <c r="C3123" s="34" t="s">
        <v>448</v>
      </c>
      <c r="D3123" s="24" t="s">
        <v>71</v>
      </c>
      <c r="E3123" s="33">
        <v>29272.059999999998</v>
      </c>
      <c r="F3123" s="33">
        <v>6000</v>
      </c>
      <c r="G3123" s="33"/>
      <c r="H3123" s="33">
        <f t="shared" si="48"/>
        <v>35272.06</v>
      </c>
    </row>
    <row r="3124" spans="1:8" x14ac:dyDescent="0.25">
      <c r="A3124" s="143" t="s">
        <v>7411</v>
      </c>
      <c r="B3124" s="34" t="s">
        <v>3411</v>
      </c>
      <c r="C3124" s="34" t="s">
        <v>448</v>
      </c>
      <c r="D3124" s="24" t="s">
        <v>71</v>
      </c>
      <c r="E3124" s="33">
        <v>16.399999999999999</v>
      </c>
      <c r="F3124" s="33"/>
      <c r="G3124" s="33"/>
      <c r="H3124" s="33">
        <f t="shared" si="48"/>
        <v>16.399999999999999</v>
      </c>
    </row>
    <row r="3125" spans="1:8" x14ac:dyDescent="0.25">
      <c r="A3125" s="143" t="s">
        <v>7412</v>
      </c>
      <c r="B3125" s="34" t="s">
        <v>3412</v>
      </c>
      <c r="C3125" s="34" t="s">
        <v>448</v>
      </c>
      <c r="D3125" s="24" t="s">
        <v>71</v>
      </c>
      <c r="E3125" s="33">
        <v>12200</v>
      </c>
      <c r="F3125" s="33"/>
      <c r="G3125" s="33"/>
      <c r="H3125" s="33">
        <f t="shared" si="48"/>
        <v>12200</v>
      </c>
    </row>
    <row r="3126" spans="1:8" x14ac:dyDescent="0.25">
      <c r="A3126" s="143" t="s">
        <v>7413</v>
      </c>
      <c r="B3126" s="34" t="s">
        <v>3413</v>
      </c>
      <c r="C3126" s="34" t="s">
        <v>448</v>
      </c>
      <c r="D3126" s="24" t="s">
        <v>71</v>
      </c>
      <c r="E3126" s="33">
        <v>741302.34999999986</v>
      </c>
      <c r="F3126" s="33"/>
      <c r="G3126" s="33"/>
      <c r="H3126" s="33">
        <f t="shared" si="48"/>
        <v>741302.34999999986</v>
      </c>
    </row>
    <row r="3127" spans="1:8" x14ac:dyDescent="0.25">
      <c r="A3127" s="143" t="s">
        <v>7414</v>
      </c>
      <c r="B3127" s="34" t="s">
        <v>3414</v>
      </c>
      <c r="C3127" s="34" t="s">
        <v>448</v>
      </c>
      <c r="D3127" s="24" t="s">
        <v>71</v>
      </c>
      <c r="E3127" s="33">
        <v>451</v>
      </c>
      <c r="F3127" s="33"/>
      <c r="G3127" s="33"/>
      <c r="H3127" s="33">
        <f t="shared" si="48"/>
        <v>451</v>
      </c>
    </row>
    <row r="3128" spans="1:8" x14ac:dyDescent="0.25">
      <c r="A3128" s="143" t="s">
        <v>7415</v>
      </c>
      <c r="B3128" s="34" t="s">
        <v>3415</v>
      </c>
      <c r="C3128" s="34" t="s">
        <v>448</v>
      </c>
      <c r="D3128" s="24" t="s">
        <v>71</v>
      </c>
      <c r="E3128" s="33">
        <v>182687.29</v>
      </c>
      <c r="F3128" s="33"/>
      <c r="G3128" s="33"/>
      <c r="H3128" s="33">
        <f t="shared" si="48"/>
        <v>182687.29</v>
      </c>
    </row>
    <row r="3129" spans="1:8" x14ac:dyDescent="0.25">
      <c r="A3129" s="143" t="s">
        <v>7416</v>
      </c>
      <c r="B3129" s="34" t="s">
        <v>3416</v>
      </c>
      <c r="C3129" s="34" t="s">
        <v>448</v>
      </c>
      <c r="D3129" s="24" t="s">
        <v>71</v>
      </c>
      <c r="E3129" s="33">
        <v>24000</v>
      </c>
      <c r="F3129" s="33"/>
      <c r="G3129" s="33"/>
      <c r="H3129" s="33">
        <f t="shared" si="48"/>
        <v>24000</v>
      </c>
    </row>
    <row r="3130" spans="1:8" x14ac:dyDescent="0.25">
      <c r="A3130" s="143" t="s">
        <v>7417</v>
      </c>
      <c r="B3130" s="34" t="s">
        <v>3417</v>
      </c>
      <c r="C3130" s="34" t="s">
        <v>448</v>
      </c>
      <c r="D3130" s="24" t="s">
        <v>71</v>
      </c>
      <c r="E3130" s="33">
        <v>17539.84</v>
      </c>
      <c r="F3130" s="33">
        <v>4376.7700000000004</v>
      </c>
      <c r="G3130" s="33"/>
      <c r="H3130" s="33">
        <f t="shared" si="48"/>
        <v>21916.61</v>
      </c>
    </row>
    <row r="3131" spans="1:8" x14ac:dyDescent="0.25">
      <c r="A3131" s="143" t="s">
        <v>7418</v>
      </c>
      <c r="B3131" s="34" t="s">
        <v>3418</v>
      </c>
      <c r="C3131" s="34" t="s">
        <v>448</v>
      </c>
      <c r="D3131" s="24" t="s">
        <v>71</v>
      </c>
      <c r="E3131" s="33">
        <v>78006.69</v>
      </c>
      <c r="F3131" s="33"/>
      <c r="G3131" s="33"/>
      <c r="H3131" s="33">
        <f t="shared" si="48"/>
        <v>78006.69</v>
      </c>
    </row>
    <row r="3132" spans="1:8" x14ac:dyDescent="0.25">
      <c r="A3132" s="143" t="s">
        <v>7419</v>
      </c>
      <c r="B3132" s="34" t="s">
        <v>448</v>
      </c>
      <c r="C3132" s="34" t="s">
        <v>448</v>
      </c>
      <c r="D3132" s="24" t="s">
        <v>71</v>
      </c>
      <c r="E3132" s="33">
        <v>8353057.6399999987</v>
      </c>
      <c r="F3132" s="33"/>
      <c r="G3132" s="33"/>
      <c r="H3132" s="33">
        <f t="shared" si="48"/>
        <v>8353057.6399999987</v>
      </c>
    </row>
    <row r="3133" spans="1:8" x14ac:dyDescent="0.25">
      <c r="A3133" s="143" t="s">
        <v>7420</v>
      </c>
      <c r="B3133" s="34" t="s">
        <v>3419</v>
      </c>
      <c r="C3133" s="34" t="s">
        <v>448</v>
      </c>
      <c r="D3133" s="24" t="s">
        <v>71</v>
      </c>
      <c r="E3133" s="33">
        <v>474.36</v>
      </c>
      <c r="F3133" s="33"/>
      <c r="G3133" s="33"/>
      <c r="H3133" s="33">
        <f t="shared" si="48"/>
        <v>474.36</v>
      </c>
    </row>
    <row r="3134" spans="1:8" x14ac:dyDescent="0.25">
      <c r="A3134" s="143" t="s">
        <v>7421</v>
      </c>
      <c r="B3134" s="34" t="s">
        <v>3420</v>
      </c>
      <c r="C3134" s="34" t="s">
        <v>448</v>
      </c>
      <c r="D3134" s="24" t="s">
        <v>71</v>
      </c>
      <c r="E3134" s="33">
        <v>90454.45</v>
      </c>
      <c r="F3134" s="33"/>
      <c r="G3134" s="33"/>
      <c r="H3134" s="33">
        <f t="shared" si="48"/>
        <v>90454.45</v>
      </c>
    </row>
    <row r="3135" spans="1:8" x14ac:dyDescent="0.25">
      <c r="A3135" s="143" t="s">
        <v>7422</v>
      </c>
      <c r="B3135" s="34" t="s">
        <v>3421</v>
      </c>
      <c r="C3135" s="34" t="s">
        <v>448</v>
      </c>
      <c r="D3135" s="24" t="s">
        <v>71</v>
      </c>
      <c r="E3135" s="33">
        <v>24000</v>
      </c>
      <c r="F3135" s="33"/>
      <c r="G3135" s="33"/>
      <c r="H3135" s="33">
        <f t="shared" si="48"/>
        <v>24000</v>
      </c>
    </row>
    <row r="3136" spans="1:8" x14ac:dyDescent="0.25">
      <c r="A3136" s="143" t="s">
        <v>7423</v>
      </c>
      <c r="B3136" s="34" t="s">
        <v>3422</v>
      </c>
      <c r="C3136" s="34" t="s">
        <v>448</v>
      </c>
      <c r="D3136" s="24" t="s">
        <v>71</v>
      </c>
      <c r="E3136" s="33">
        <v>11348.91</v>
      </c>
      <c r="F3136" s="33"/>
      <c r="G3136" s="33"/>
      <c r="H3136" s="33">
        <f t="shared" si="48"/>
        <v>11348.91</v>
      </c>
    </row>
    <row r="3137" spans="1:8" x14ac:dyDescent="0.25">
      <c r="A3137" s="143"/>
      <c r="B3137" s="34" t="s">
        <v>3423</v>
      </c>
      <c r="C3137" s="34" t="s">
        <v>83</v>
      </c>
      <c r="D3137" s="43" t="s">
        <v>76</v>
      </c>
      <c r="E3137" s="33"/>
      <c r="F3137" s="33">
        <v>35343.18</v>
      </c>
      <c r="G3137" s="33"/>
      <c r="H3137" s="33">
        <f t="shared" si="48"/>
        <v>35343.18</v>
      </c>
    </row>
    <row r="3138" spans="1:8" x14ac:dyDescent="0.25">
      <c r="A3138" s="143" t="s">
        <v>7424</v>
      </c>
      <c r="B3138" s="34" t="s">
        <v>3424</v>
      </c>
      <c r="C3138" s="34" t="s">
        <v>83</v>
      </c>
      <c r="D3138" s="43" t="s">
        <v>76</v>
      </c>
      <c r="E3138" s="33">
        <v>131211.65999999997</v>
      </c>
      <c r="F3138" s="33">
        <v>1044.3399999999999</v>
      </c>
      <c r="G3138" s="33"/>
      <c r="H3138" s="33">
        <f t="shared" si="48"/>
        <v>132255.99999999997</v>
      </c>
    </row>
    <row r="3139" spans="1:8" x14ac:dyDescent="0.25">
      <c r="A3139" s="143" t="s">
        <v>7425</v>
      </c>
      <c r="B3139" s="34" t="s">
        <v>3425</v>
      </c>
      <c r="C3139" s="34" t="s">
        <v>83</v>
      </c>
      <c r="D3139" s="43" t="s">
        <v>76</v>
      </c>
      <c r="E3139" s="33">
        <v>1054941.1599999999</v>
      </c>
      <c r="F3139" s="33"/>
      <c r="G3139" s="33"/>
      <c r="H3139" s="33">
        <f t="shared" si="48"/>
        <v>1054941.1599999999</v>
      </c>
    </row>
    <row r="3140" spans="1:8" x14ac:dyDescent="0.25">
      <c r="A3140" s="143" t="s">
        <v>7426</v>
      </c>
      <c r="B3140" s="34" t="s">
        <v>3426</v>
      </c>
      <c r="C3140" s="34" t="s">
        <v>83</v>
      </c>
      <c r="D3140" s="43" t="s">
        <v>76</v>
      </c>
      <c r="E3140" s="33">
        <v>110659.11</v>
      </c>
      <c r="F3140" s="33"/>
      <c r="G3140" s="33"/>
      <c r="H3140" s="33">
        <f t="shared" si="48"/>
        <v>110659.11</v>
      </c>
    </row>
    <row r="3141" spans="1:8" x14ac:dyDescent="0.25">
      <c r="A3141" s="143" t="s">
        <v>7427</v>
      </c>
      <c r="B3141" s="34" t="s">
        <v>3427</v>
      </c>
      <c r="C3141" s="34" t="s">
        <v>83</v>
      </c>
      <c r="D3141" s="43" t="s">
        <v>76</v>
      </c>
      <c r="E3141" s="33"/>
      <c r="F3141" s="33">
        <v>26056.25</v>
      </c>
      <c r="G3141" s="33"/>
      <c r="H3141" s="33">
        <f t="shared" si="48"/>
        <v>26056.25</v>
      </c>
    </row>
    <row r="3142" spans="1:8" x14ac:dyDescent="0.25">
      <c r="A3142" s="143" t="s">
        <v>7428</v>
      </c>
      <c r="B3142" s="34" t="s">
        <v>3428</v>
      </c>
      <c r="C3142" s="34" t="s">
        <v>83</v>
      </c>
      <c r="D3142" s="43" t="s">
        <v>76</v>
      </c>
      <c r="E3142" s="33">
        <v>213222.08</v>
      </c>
      <c r="F3142" s="33"/>
      <c r="G3142" s="33"/>
      <c r="H3142" s="33">
        <f t="shared" ref="H3142:H3205" si="49">E3142+F3142+G3142</f>
        <v>213222.08</v>
      </c>
    </row>
    <row r="3143" spans="1:8" x14ac:dyDescent="0.25">
      <c r="A3143" s="143" t="s">
        <v>7429</v>
      </c>
      <c r="B3143" s="34" t="s">
        <v>3429</v>
      </c>
      <c r="C3143" s="34" t="s">
        <v>83</v>
      </c>
      <c r="D3143" s="43" t="s">
        <v>76</v>
      </c>
      <c r="E3143" s="33">
        <v>186547.06999999998</v>
      </c>
      <c r="F3143" s="33"/>
      <c r="G3143" s="33"/>
      <c r="H3143" s="33">
        <f t="shared" si="49"/>
        <v>186547.06999999998</v>
      </c>
    </row>
    <row r="3144" spans="1:8" x14ac:dyDescent="0.25">
      <c r="A3144" s="143" t="s">
        <v>7430</v>
      </c>
      <c r="B3144" s="34" t="s">
        <v>3430</v>
      </c>
      <c r="C3144" s="34" t="s">
        <v>83</v>
      </c>
      <c r="D3144" s="43" t="s">
        <v>76</v>
      </c>
      <c r="E3144" s="33">
        <v>204.73</v>
      </c>
      <c r="F3144" s="33"/>
      <c r="G3144" s="33"/>
      <c r="H3144" s="33">
        <f t="shared" si="49"/>
        <v>204.73</v>
      </c>
    </row>
    <row r="3145" spans="1:8" x14ac:dyDescent="0.25">
      <c r="A3145" s="143" t="s">
        <v>7431</v>
      </c>
      <c r="B3145" s="34" t="s">
        <v>3431</v>
      </c>
      <c r="C3145" s="34" t="s">
        <v>83</v>
      </c>
      <c r="D3145" s="43" t="s">
        <v>76</v>
      </c>
      <c r="E3145" s="33">
        <v>10304217.49</v>
      </c>
      <c r="F3145" s="33">
        <v>1322403.95</v>
      </c>
      <c r="G3145" s="33"/>
      <c r="H3145" s="33">
        <f t="shared" si="49"/>
        <v>11626621.439999999</v>
      </c>
    </row>
    <row r="3146" spans="1:8" x14ac:dyDescent="0.25">
      <c r="A3146" s="143" t="s">
        <v>7432</v>
      </c>
      <c r="B3146" s="34" t="s">
        <v>3432</v>
      </c>
      <c r="C3146" s="34" t="s">
        <v>83</v>
      </c>
      <c r="D3146" s="43" t="s">
        <v>76</v>
      </c>
      <c r="E3146" s="33">
        <v>1567182.62</v>
      </c>
      <c r="F3146" s="33"/>
      <c r="G3146" s="33"/>
      <c r="H3146" s="33">
        <f t="shared" si="49"/>
        <v>1567182.62</v>
      </c>
    </row>
    <row r="3147" spans="1:8" x14ac:dyDescent="0.25">
      <c r="A3147" s="143" t="s">
        <v>4451</v>
      </c>
      <c r="B3147" s="34" t="s">
        <v>3433</v>
      </c>
      <c r="C3147" s="34" t="s">
        <v>83</v>
      </c>
      <c r="D3147" s="43" t="s">
        <v>76</v>
      </c>
      <c r="E3147" s="33">
        <v>1177309.25</v>
      </c>
      <c r="F3147" s="33"/>
      <c r="G3147" s="33"/>
      <c r="H3147" s="33">
        <f t="shared" si="49"/>
        <v>1177309.25</v>
      </c>
    </row>
    <row r="3148" spans="1:8" x14ac:dyDescent="0.25">
      <c r="A3148" s="143" t="s">
        <v>7433</v>
      </c>
      <c r="B3148" s="34" t="s">
        <v>3434</v>
      </c>
      <c r="C3148" s="34" t="s">
        <v>83</v>
      </c>
      <c r="D3148" s="43" t="s">
        <v>76</v>
      </c>
      <c r="E3148" s="33">
        <v>224738.14</v>
      </c>
      <c r="F3148" s="33"/>
      <c r="G3148" s="33"/>
      <c r="H3148" s="33">
        <f t="shared" si="49"/>
        <v>224738.14</v>
      </c>
    </row>
    <row r="3149" spans="1:8" x14ac:dyDescent="0.25">
      <c r="A3149" s="143" t="s">
        <v>7434</v>
      </c>
      <c r="B3149" s="34" t="s">
        <v>3435</v>
      </c>
      <c r="C3149" s="34" t="s">
        <v>83</v>
      </c>
      <c r="D3149" s="43" t="s">
        <v>76</v>
      </c>
      <c r="E3149" s="33">
        <v>212864.1</v>
      </c>
      <c r="F3149" s="33"/>
      <c r="G3149" s="33"/>
      <c r="H3149" s="33">
        <f t="shared" si="49"/>
        <v>212864.1</v>
      </c>
    </row>
    <row r="3150" spans="1:8" x14ac:dyDescent="0.25">
      <c r="A3150" s="143" t="s">
        <v>7435</v>
      </c>
      <c r="B3150" s="34" t="s">
        <v>3436</v>
      </c>
      <c r="C3150" s="34" t="s">
        <v>83</v>
      </c>
      <c r="D3150" s="43" t="s">
        <v>76</v>
      </c>
      <c r="E3150" s="33">
        <v>214085.71</v>
      </c>
      <c r="F3150" s="33"/>
      <c r="G3150" s="33"/>
      <c r="H3150" s="33">
        <f t="shared" si="49"/>
        <v>214085.71</v>
      </c>
    </row>
    <row r="3151" spans="1:8" x14ac:dyDescent="0.25">
      <c r="A3151" s="143" t="s">
        <v>7436</v>
      </c>
      <c r="B3151" s="34" t="s">
        <v>3437</v>
      </c>
      <c r="C3151" s="34" t="s">
        <v>83</v>
      </c>
      <c r="D3151" s="43" t="s">
        <v>76</v>
      </c>
      <c r="E3151" s="33">
        <v>17788.23</v>
      </c>
      <c r="F3151" s="33"/>
      <c r="G3151" s="33"/>
      <c r="H3151" s="33">
        <f t="shared" si="49"/>
        <v>17788.23</v>
      </c>
    </row>
    <row r="3152" spans="1:8" x14ac:dyDescent="0.25">
      <c r="A3152" s="143" t="s">
        <v>7437</v>
      </c>
      <c r="B3152" s="34" t="s">
        <v>3438</v>
      </c>
      <c r="C3152" s="34" t="s">
        <v>83</v>
      </c>
      <c r="D3152" s="43" t="s">
        <v>76</v>
      </c>
      <c r="E3152" s="33">
        <v>5023.76</v>
      </c>
      <c r="F3152" s="33"/>
      <c r="G3152" s="33"/>
      <c r="H3152" s="33">
        <f t="shared" si="49"/>
        <v>5023.76</v>
      </c>
    </row>
    <row r="3153" spans="1:8" x14ac:dyDescent="0.25">
      <c r="A3153" s="143" t="s">
        <v>7438</v>
      </c>
      <c r="B3153" s="34" t="s">
        <v>3439</v>
      </c>
      <c r="C3153" s="34" t="s">
        <v>83</v>
      </c>
      <c r="D3153" s="43" t="s">
        <v>76</v>
      </c>
      <c r="E3153" s="33">
        <v>1031953.3099999999</v>
      </c>
      <c r="F3153" s="33">
        <v>181360.48</v>
      </c>
      <c r="G3153" s="33"/>
      <c r="H3153" s="33">
        <f t="shared" si="49"/>
        <v>1213313.79</v>
      </c>
    </row>
    <row r="3154" spans="1:8" x14ac:dyDescent="0.25">
      <c r="A3154" s="143" t="s">
        <v>7439</v>
      </c>
      <c r="B3154" s="34" t="s">
        <v>3440</v>
      </c>
      <c r="C3154" s="34" t="s">
        <v>83</v>
      </c>
      <c r="D3154" s="43" t="s">
        <v>76</v>
      </c>
      <c r="E3154" s="33">
        <v>7058.96</v>
      </c>
      <c r="F3154" s="33"/>
      <c r="G3154" s="33"/>
      <c r="H3154" s="33">
        <f t="shared" si="49"/>
        <v>7058.96</v>
      </c>
    </row>
    <row r="3155" spans="1:8" x14ac:dyDescent="0.25">
      <c r="A3155" s="143" t="s">
        <v>7440</v>
      </c>
      <c r="B3155" s="34" t="s">
        <v>3441</v>
      </c>
      <c r="C3155" s="34" t="s">
        <v>83</v>
      </c>
      <c r="D3155" s="43" t="s">
        <v>76</v>
      </c>
      <c r="E3155" s="33">
        <v>753803.04</v>
      </c>
      <c r="F3155" s="33"/>
      <c r="G3155" s="33"/>
      <c r="H3155" s="33">
        <f t="shared" si="49"/>
        <v>753803.04</v>
      </c>
    </row>
    <row r="3156" spans="1:8" x14ac:dyDescent="0.25">
      <c r="A3156" s="143" t="s">
        <v>7441</v>
      </c>
      <c r="B3156" s="34" t="s">
        <v>3442</v>
      </c>
      <c r="C3156" s="34" t="s">
        <v>83</v>
      </c>
      <c r="D3156" s="43" t="s">
        <v>76</v>
      </c>
      <c r="E3156" s="33">
        <v>485983.47</v>
      </c>
      <c r="F3156" s="33"/>
      <c r="G3156" s="33"/>
      <c r="H3156" s="33">
        <f t="shared" si="49"/>
        <v>485983.47</v>
      </c>
    </row>
    <row r="3157" spans="1:8" x14ac:dyDescent="0.25">
      <c r="A3157" s="143" t="s">
        <v>7442</v>
      </c>
      <c r="B3157" s="34" t="s">
        <v>3443</v>
      </c>
      <c r="C3157" s="34" t="s">
        <v>83</v>
      </c>
      <c r="D3157" s="43" t="s">
        <v>76</v>
      </c>
      <c r="E3157" s="33">
        <v>61506.32</v>
      </c>
      <c r="F3157" s="33"/>
      <c r="G3157" s="33"/>
      <c r="H3157" s="33">
        <f t="shared" si="49"/>
        <v>61506.32</v>
      </c>
    </row>
    <row r="3158" spans="1:8" x14ac:dyDescent="0.25">
      <c r="A3158" s="143" t="s">
        <v>7443</v>
      </c>
      <c r="B3158" s="34" t="s">
        <v>3444</v>
      </c>
      <c r="C3158" s="34" t="s">
        <v>83</v>
      </c>
      <c r="D3158" s="43" t="s">
        <v>76</v>
      </c>
      <c r="E3158" s="33">
        <v>84718.26</v>
      </c>
      <c r="F3158" s="33"/>
      <c r="G3158" s="33"/>
      <c r="H3158" s="33">
        <f t="shared" si="49"/>
        <v>84718.26</v>
      </c>
    </row>
    <row r="3159" spans="1:8" x14ac:dyDescent="0.25">
      <c r="A3159" s="143" t="s">
        <v>7444</v>
      </c>
      <c r="B3159" s="34" t="s">
        <v>3445</v>
      </c>
      <c r="C3159" s="34" t="s">
        <v>83</v>
      </c>
      <c r="D3159" s="43" t="s">
        <v>76</v>
      </c>
      <c r="E3159" s="33">
        <v>4275</v>
      </c>
      <c r="F3159" s="33"/>
      <c r="G3159" s="33"/>
      <c r="H3159" s="33">
        <f t="shared" si="49"/>
        <v>4275</v>
      </c>
    </row>
    <row r="3160" spans="1:8" x14ac:dyDescent="0.25">
      <c r="A3160" s="143" t="s">
        <v>4597</v>
      </c>
      <c r="B3160" s="34" t="s">
        <v>321</v>
      </c>
      <c r="C3160" s="34" t="s">
        <v>83</v>
      </c>
      <c r="D3160" s="43" t="s">
        <v>76</v>
      </c>
      <c r="E3160" s="33">
        <v>6322171.0299999993</v>
      </c>
      <c r="F3160" s="33"/>
      <c r="G3160" s="33"/>
      <c r="H3160" s="33">
        <f t="shared" si="49"/>
        <v>6322171.0299999993</v>
      </c>
    </row>
    <row r="3161" spans="1:8" x14ac:dyDescent="0.25">
      <c r="A3161" s="143" t="s">
        <v>7445</v>
      </c>
      <c r="B3161" s="34" t="s">
        <v>3446</v>
      </c>
      <c r="C3161" s="34" t="s">
        <v>83</v>
      </c>
      <c r="D3161" s="43" t="s">
        <v>76</v>
      </c>
      <c r="E3161" s="33">
        <v>11996688.509999998</v>
      </c>
      <c r="F3161" s="33">
        <v>4456723.4400000004</v>
      </c>
      <c r="G3161" s="33"/>
      <c r="H3161" s="33">
        <f t="shared" si="49"/>
        <v>16453411.949999999</v>
      </c>
    </row>
    <row r="3162" spans="1:8" x14ac:dyDescent="0.25">
      <c r="A3162" s="143" t="s">
        <v>4598</v>
      </c>
      <c r="B3162" s="34" t="s">
        <v>322</v>
      </c>
      <c r="C3162" s="34" t="s">
        <v>83</v>
      </c>
      <c r="D3162" s="43" t="s">
        <v>76</v>
      </c>
      <c r="E3162" s="33">
        <v>117010.61</v>
      </c>
      <c r="F3162" s="33"/>
      <c r="G3162" s="33"/>
      <c r="H3162" s="33">
        <f t="shared" si="49"/>
        <v>117010.61</v>
      </c>
    </row>
    <row r="3163" spans="1:8" x14ac:dyDescent="0.25">
      <c r="A3163" s="143" t="s">
        <v>7446</v>
      </c>
      <c r="B3163" s="34" t="s">
        <v>3447</v>
      </c>
      <c r="C3163" s="34" t="s">
        <v>83</v>
      </c>
      <c r="D3163" s="43" t="s">
        <v>76</v>
      </c>
      <c r="E3163" s="33">
        <v>241124.08</v>
      </c>
      <c r="F3163" s="33"/>
      <c r="G3163" s="33"/>
      <c r="H3163" s="33">
        <f t="shared" si="49"/>
        <v>241124.08</v>
      </c>
    </row>
    <row r="3164" spans="1:8" x14ac:dyDescent="0.25">
      <c r="A3164" s="143" t="s">
        <v>7447</v>
      </c>
      <c r="B3164" s="34" t="s">
        <v>3448</v>
      </c>
      <c r="C3164" s="34" t="s">
        <v>83</v>
      </c>
      <c r="D3164" s="43" t="s">
        <v>76</v>
      </c>
      <c r="E3164" s="33">
        <v>1132225.28</v>
      </c>
      <c r="F3164" s="33"/>
      <c r="G3164" s="33"/>
      <c r="H3164" s="33">
        <f t="shared" si="49"/>
        <v>1132225.28</v>
      </c>
    </row>
    <row r="3165" spans="1:8" x14ac:dyDescent="0.25">
      <c r="A3165" s="143" t="s">
        <v>7448</v>
      </c>
      <c r="B3165" s="34" t="s">
        <v>3449</v>
      </c>
      <c r="C3165" s="34" t="s">
        <v>83</v>
      </c>
      <c r="D3165" s="43" t="s">
        <v>76</v>
      </c>
      <c r="E3165" s="33"/>
      <c r="F3165" s="33">
        <v>16520.009999999998</v>
      </c>
      <c r="G3165" s="33"/>
      <c r="H3165" s="33">
        <f t="shared" si="49"/>
        <v>16520.009999999998</v>
      </c>
    </row>
    <row r="3166" spans="1:8" x14ac:dyDescent="0.25">
      <c r="A3166" s="143" t="s">
        <v>7449</v>
      </c>
      <c r="B3166" s="34" t="s">
        <v>3450</v>
      </c>
      <c r="C3166" s="34" t="s">
        <v>83</v>
      </c>
      <c r="D3166" s="43" t="s">
        <v>76</v>
      </c>
      <c r="E3166" s="33">
        <v>1305564.3999999999</v>
      </c>
      <c r="F3166" s="33"/>
      <c r="G3166" s="33"/>
      <c r="H3166" s="33">
        <f t="shared" si="49"/>
        <v>1305564.3999999999</v>
      </c>
    </row>
    <row r="3167" spans="1:8" x14ac:dyDescent="0.25">
      <c r="A3167" s="143" t="s">
        <v>7450</v>
      </c>
      <c r="B3167" s="34" t="s">
        <v>244</v>
      </c>
      <c r="C3167" s="34" t="s">
        <v>83</v>
      </c>
      <c r="D3167" s="43" t="s">
        <v>76</v>
      </c>
      <c r="E3167" s="33">
        <v>6754842.8099999996</v>
      </c>
      <c r="F3167" s="33">
        <v>665282.72</v>
      </c>
      <c r="G3167" s="33"/>
      <c r="H3167" s="33">
        <f t="shared" si="49"/>
        <v>7420125.5299999993</v>
      </c>
    </row>
    <row r="3168" spans="1:8" x14ac:dyDescent="0.25">
      <c r="A3168" s="143" t="s">
        <v>4452</v>
      </c>
      <c r="B3168" s="34" t="s">
        <v>3451</v>
      </c>
      <c r="C3168" s="34" t="s">
        <v>83</v>
      </c>
      <c r="D3168" s="43" t="s">
        <v>76</v>
      </c>
      <c r="E3168" s="33">
        <v>16216317.65</v>
      </c>
      <c r="F3168" s="33">
        <v>3013481.83</v>
      </c>
      <c r="G3168" s="33"/>
      <c r="H3168" s="33">
        <f t="shared" si="49"/>
        <v>19229799.48</v>
      </c>
    </row>
    <row r="3169" spans="1:8" x14ac:dyDescent="0.25">
      <c r="A3169" s="143" t="s">
        <v>7451</v>
      </c>
      <c r="B3169" s="34" t="s">
        <v>3452</v>
      </c>
      <c r="C3169" s="34" t="s">
        <v>83</v>
      </c>
      <c r="D3169" s="43" t="s">
        <v>76</v>
      </c>
      <c r="E3169" s="33">
        <v>527323.18000000005</v>
      </c>
      <c r="F3169" s="33"/>
      <c r="G3169" s="33"/>
      <c r="H3169" s="33">
        <f t="shared" si="49"/>
        <v>527323.18000000005</v>
      </c>
    </row>
    <row r="3170" spans="1:8" x14ac:dyDescent="0.25">
      <c r="A3170" s="143" t="s">
        <v>7452</v>
      </c>
      <c r="B3170" s="34" t="s">
        <v>3453</v>
      </c>
      <c r="C3170" s="34" t="s">
        <v>83</v>
      </c>
      <c r="D3170" s="43" t="s">
        <v>76</v>
      </c>
      <c r="E3170" s="33">
        <v>35119.589999999997</v>
      </c>
      <c r="F3170" s="33"/>
      <c r="G3170" s="33"/>
      <c r="H3170" s="33">
        <f t="shared" si="49"/>
        <v>35119.589999999997</v>
      </c>
    </row>
    <row r="3171" spans="1:8" x14ac:dyDescent="0.25">
      <c r="A3171" s="143" t="s">
        <v>7453</v>
      </c>
      <c r="B3171" s="34" t="s">
        <v>3454</v>
      </c>
      <c r="C3171" s="34" t="s">
        <v>83</v>
      </c>
      <c r="D3171" s="43" t="s">
        <v>76</v>
      </c>
      <c r="E3171" s="33">
        <v>504487.63</v>
      </c>
      <c r="F3171" s="33"/>
      <c r="G3171" s="33"/>
      <c r="H3171" s="33">
        <f t="shared" si="49"/>
        <v>504487.63</v>
      </c>
    </row>
    <row r="3172" spans="1:8" x14ac:dyDescent="0.25">
      <c r="A3172" s="143" t="s">
        <v>7454</v>
      </c>
      <c r="B3172" s="34" t="s">
        <v>3455</v>
      </c>
      <c r="C3172" s="34" t="s">
        <v>83</v>
      </c>
      <c r="D3172" s="43" t="s">
        <v>76</v>
      </c>
      <c r="E3172" s="33">
        <v>247602.61</v>
      </c>
      <c r="F3172" s="33"/>
      <c r="G3172" s="33"/>
      <c r="H3172" s="33">
        <f t="shared" si="49"/>
        <v>247602.61</v>
      </c>
    </row>
    <row r="3173" spans="1:8" x14ac:dyDescent="0.25">
      <c r="A3173" s="143" t="s">
        <v>4599</v>
      </c>
      <c r="B3173" s="34" t="s">
        <v>3456</v>
      </c>
      <c r="C3173" s="34" t="s">
        <v>83</v>
      </c>
      <c r="D3173" s="43" t="s">
        <v>76</v>
      </c>
      <c r="E3173" s="33">
        <v>45254.47</v>
      </c>
      <c r="F3173" s="33"/>
      <c r="G3173" s="33"/>
      <c r="H3173" s="33">
        <f t="shared" si="49"/>
        <v>45254.47</v>
      </c>
    </row>
    <row r="3174" spans="1:8" x14ac:dyDescent="0.25">
      <c r="A3174" s="143" t="s">
        <v>7455</v>
      </c>
      <c r="B3174" s="34" t="s">
        <v>3457</v>
      </c>
      <c r="C3174" s="34" t="s">
        <v>83</v>
      </c>
      <c r="D3174" s="43" t="s">
        <v>76</v>
      </c>
      <c r="E3174" s="33">
        <v>362337.84</v>
      </c>
      <c r="F3174" s="33"/>
      <c r="G3174" s="33"/>
      <c r="H3174" s="33">
        <f t="shared" si="49"/>
        <v>362337.84</v>
      </c>
    </row>
    <row r="3175" spans="1:8" x14ac:dyDescent="0.25">
      <c r="A3175" s="143" t="s">
        <v>7456</v>
      </c>
      <c r="B3175" s="34" t="s">
        <v>3458</v>
      </c>
      <c r="C3175" s="34" t="s">
        <v>83</v>
      </c>
      <c r="D3175" s="43" t="s">
        <v>76</v>
      </c>
      <c r="E3175" s="33">
        <v>110546.02</v>
      </c>
      <c r="F3175" s="33"/>
      <c r="G3175" s="33"/>
      <c r="H3175" s="33">
        <f t="shared" si="49"/>
        <v>110546.02</v>
      </c>
    </row>
    <row r="3176" spans="1:8" x14ac:dyDescent="0.25">
      <c r="A3176" s="143" t="s">
        <v>7457</v>
      </c>
      <c r="B3176" s="34" t="s">
        <v>3459</v>
      </c>
      <c r="C3176" s="34" t="s">
        <v>83</v>
      </c>
      <c r="D3176" s="43" t="s">
        <v>76</v>
      </c>
      <c r="E3176" s="33">
        <v>240134.31</v>
      </c>
      <c r="F3176" s="33">
        <v>24743.49</v>
      </c>
      <c r="G3176" s="33"/>
      <c r="H3176" s="33">
        <f t="shared" si="49"/>
        <v>264877.8</v>
      </c>
    </row>
    <row r="3177" spans="1:8" x14ac:dyDescent="0.25">
      <c r="A3177" s="143" t="s">
        <v>7458</v>
      </c>
      <c r="B3177" s="34" t="s">
        <v>3460</v>
      </c>
      <c r="C3177" s="34" t="s">
        <v>83</v>
      </c>
      <c r="D3177" s="43" t="s">
        <v>76</v>
      </c>
      <c r="E3177" s="33">
        <v>43343.6</v>
      </c>
      <c r="F3177" s="33"/>
      <c r="G3177" s="33"/>
      <c r="H3177" s="33">
        <f t="shared" si="49"/>
        <v>43343.6</v>
      </c>
    </row>
    <row r="3178" spans="1:8" x14ac:dyDescent="0.25">
      <c r="A3178" s="143" t="s">
        <v>7459</v>
      </c>
      <c r="B3178" s="34" t="s">
        <v>3461</v>
      </c>
      <c r="C3178" s="34" t="s">
        <v>83</v>
      </c>
      <c r="D3178" s="43" t="s">
        <v>76</v>
      </c>
      <c r="E3178" s="33">
        <v>172082.56</v>
      </c>
      <c r="F3178" s="33">
        <v>25314.06</v>
      </c>
      <c r="G3178" s="33"/>
      <c r="H3178" s="33">
        <f t="shared" si="49"/>
        <v>197396.62</v>
      </c>
    </row>
    <row r="3179" spans="1:8" x14ac:dyDescent="0.25">
      <c r="A3179" s="143" t="s">
        <v>7460</v>
      </c>
      <c r="B3179" s="34" t="s">
        <v>3462</v>
      </c>
      <c r="C3179" s="34" t="s">
        <v>83</v>
      </c>
      <c r="D3179" s="43" t="s">
        <v>76</v>
      </c>
      <c r="E3179" s="33">
        <v>563991.54</v>
      </c>
      <c r="F3179" s="33">
        <v>112149.59</v>
      </c>
      <c r="G3179" s="33"/>
      <c r="H3179" s="33">
        <f t="shared" si="49"/>
        <v>676141.13</v>
      </c>
    </row>
    <row r="3180" spans="1:8" x14ac:dyDescent="0.25">
      <c r="A3180" s="143" t="s">
        <v>7461</v>
      </c>
      <c r="B3180" s="34" t="s">
        <v>3463</v>
      </c>
      <c r="C3180" s="34" t="s">
        <v>83</v>
      </c>
      <c r="D3180" s="43" t="s">
        <v>76</v>
      </c>
      <c r="E3180" s="33">
        <v>253218.43</v>
      </c>
      <c r="F3180" s="33"/>
      <c r="G3180" s="33"/>
      <c r="H3180" s="33">
        <f t="shared" si="49"/>
        <v>253218.43</v>
      </c>
    </row>
    <row r="3181" spans="1:8" x14ac:dyDescent="0.25">
      <c r="A3181" s="143" t="s">
        <v>7462</v>
      </c>
      <c r="B3181" s="34" t="s">
        <v>3464</v>
      </c>
      <c r="C3181" s="34" t="s">
        <v>83</v>
      </c>
      <c r="D3181" s="43" t="s">
        <v>76</v>
      </c>
      <c r="E3181" s="33">
        <v>6671.24</v>
      </c>
      <c r="F3181" s="33">
        <v>4425.16</v>
      </c>
      <c r="G3181" s="33"/>
      <c r="H3181" s="33">
        <f t="shared" si="49"/>
        <v>11096.4</v>
      </c>
    </row>
    <row r="3182" spans="1:8" x14ac:dyDescent="0.25">
      <c r="A3182" s="143" t="s">
        <v>4600</v>
      </c>
      <c r="B3182" s="34" t="s">
        <v>323</v>
      </c>
      <c r="C3182" s="34" t="s">
        <v>83</v>
      </c>
      <c r="D3182" s="43" t="s">
        <v>76</v>
      </c>
      <c r="E3182" s="33">
        <v>197.08000000000175</v>
      </c>
      <c r="F3182" s="33"/>
      <c r="G3182" s="33"/>
      <c r="H3182" s="33">
        <f t="shared" si="49"/>
        <v>197.08000000000175</v>
      </c>
    </row>
    <row r="3183" spans="1:8" x14ac:dyDescent="0.25">
      <c r="A3183" s="143" t="s">
        <v>7463</v>
      </c>
      <c r="B3183" s="34" t="s">
        <v>3465</v>
      </c>
      <c r="C3183" s="34" t="s">
        <v>83</v>
      </c>
      <c r="D3183" s="43" t="s">
        <v>76</v>
      </c>
      <c r="E3183" s="33">
        <v>360981.76000000001</v>
      </c>
      <c r="F3183" s="33"/>
      <c r="G3183" s="33"/>
      <c r="H3183" s="33">
        <f t="shared" si="49"/>
        <v>360981.76000000001</v>
      </c>
    </row>
    <row r="3184" spans="1:8" x14ac:dyDescent="0.25">
      <c r="A3184" s="143" t="s">
        <v>7464</v>
      </c>
      <c r="B3184" s="34" t="s">
        <v>3466</v>
      </c>
      <c r="C3184" s="34" t="s">
        <v>83</v>
      </c>
      <c r="D3184" s="43" t="s">
        <v>76</v>
      </c>
      <c r="E3184" s="33">
        <v>1837445.05</v>
      </c>
      <c r="F3184" s="33">
        <v>588842.46</v>
      </c>
      <c r="G3184" s="33"/>
      <c r="H3184" s="33">
        <f t="shared" si="49"/>
        <v>2426287.5099999998</v>
      </c>
    </row>
    <row r="3185" spans="1:8" x14ac:dyDescent="0.25">
      <c r="A3185" s="143" t="s">
        <v>7465</v>
      </c>
      <c r="B3185" s="34" t="s">
        <v>3467</v>
      </c>
      <c r="C3185" s="34" t="s">
        <v>83</v>
      </c>
      <c r="D3185" s="43" t="s">
        <v>76</v>
      </c>
      <c r="E3185" s="33">
        <v>3021886.27</v>
      </c>
      <c r="F3185" s="33">
        <v>1451413.58</v>
      </c>
      <c r="G3185" s="33"/>
      <c r="H3185" s="33">
        <f t="shared" si="49"/>
        <v>4473299.8499999996</v>
      </c>
    </row>
    <row r="3186" spans="1:8" x14ac:dyDescent="0.25">
      <c r="A3186" s="143" t="s">
        <v>7466</v>
      </c>
      <c r="B3186" s="34" t="s">
        <v>3468</v>
      </c>
      <c r="C3186" s="34" t="s">
        <v>83</v>
      </c>
      <c r="D3186" s="43" t="s">
        <v>76</v>
      </c>
      <c r="E3186" s="33">
        <v>670797.77</v>
      </c>
      <c r="F3186" s="33"/>
      <c r="G3186" s="33"/>
      <c r="H3186" s="33">
        <f t="shared" si="49"/>
        <v>670797.77</v>
      </c>
    </row>
    <row r="3187" spans="1:8" x14ac:dyDescent="0.25">
      <c r="A3187" s="143" t="s">
        <v>7467</v>
      </c>
      <c r="B3187" s="34" t="s">
        <v>3469</v>
      </c>
      <c r="C3187" s="34" t="s">
        <v>83</v>
      </c>
      <c r="D3187" s="43" t="s">
        <v>76</v>
      </c>
      <c r="E3187" s="33">
        <v>63127.53</v>
      </c>
      <c r="F3187" s="33"/>
      <c r="G3187" s="33"/>
      <c r="H3187" s="33">
        <f t="shared" si="49"/>
        <v>63127.53</v>
      </c>
    </row>
    <row r="3188" spans="1:8" x14ac:dyDescent="0.25">
      <c r="A3188" s="143" t="s">
        <v>7468</v>
      </c>
      <c r="B3188" s="34" t="s">
        <v>3470</v>
      </c>
      <c r="C3188" s="34" t="s">
        <v>83</v>
      </c>
      <c r="D3188" s="43" t="s">
        <v>76</v>
      </c>
      <c r="E3188" s="33">
        <v>40429.360000000001</v>
      </c>
      <c r="F3188" s="33"/>
      <c r="G3188" s="33"/>
      <c r="H3188" s="33">
        <f t="shared" si="49"/>
        <v>40429.360000000001</v>
      </c>
    </row>
    <row r="3189" spans="1:8" x14ac:dyDescent="0.25">
      <c r="A3189" s="143" t="s">
        <v>7469</v>
      </c>
      <c r="B3189" s="34" t="s">
        <v>3471</v>
      </c>
      <c r="C3189" s="34" t="s">
        <v>83</v>
      </c>
      <c r="D3189" s="43" t="s">
        <v>76</v>
      </c>
      <c r="E3189" s="33">
        <v>145956.28</v>
      </c>
      <c r="F3189" s="33">
        <v>117661.9</v>
      </c>
      <c r="G3189" s="33"/>
      <c r="H3189" s="33">
        <f t="shared" si="49"/>
        <v>263618.18</v>
      </c>
    </row>
    <row r="3190" spans="1:8" x14ac:dyDescent="0.25">
      <c r="A3190" s="143" t="s">
        <v>7470</v>
      </c>
      <c r="B3190" s="34" t="s">
        <v>3472</v>
      </c>
      <c r="C3190" s="34" t="s">
        <v>83</v>
      </c>
      <c r="D3190" s="43" t="s">
        <v>76</v>
      </c>
      <c r="E3190" s="33">
        <v>319322.21000000002</v>
      </c>
      <c r="F3190" s="33">
        <v>21354.49</v>
      </c>
      <c r="G3190" s="33"/>
      <c r="H3190" s="33">
        <f t="shared" si="49"/>
        <v>340676.7</v>
      </c>
    </row>
    <row r="3191" spans="1:8" x14ac:dyDescent="0.25">
      <c r="A3191" s="143" t="s">
        <v>7471</v>
      </c>
      <c r="B3191" s="34" t="s">
        <v>3473</v>
      </c>
      <c r="C3191" s="34" t="s">
        <v>83</v>
      </c>
      <c r="D3191" s="43" t="s">
        <v>76</v>
      </c>
      <c r="E3191" s="33">
        <v>129031.06</v>
      </c>
      <c r="F3191" s="33">
        <v>43326.49</v>
      </c>
      <c r="G3191" s="33"/>
      <c r="H3191" s="33">
        <f t="shared" si="49"/>
        <v>172357.55</v>
      </c>
    </row>
    <row r="3192" spans="1:8" x14ac:dyDescent="0.25">
      <c r="A3192" s="143" t="s">
        <v>7472</v>
      </c>
      <c r="B3192" s="34" t="s">
        <v>3474</v>
      </c>
      <c r="C3192" s="34" t="s">
        <v>83</v>
      </c>
      <c r="D3192" s="43" t="s">
        <v>76</v>
      </c>
      <c r="E3192" s="33">
        <v>204251.36</v>
      </c>
      <c r="F3192" s="33">
        <v>601.54999999999995</v>
      </c>
      <c r="G3192" s="33"/>
      <c r="H3192" s="33">
        <f t="shared" si="49"/>
        <v>204852.90999999997</v>
      </c>
    </row>
    <row r="3193" spans="1:8" x14ac:dyDescent="0.25">
      <c r="A3193" s="143" t="s">
        <v>7473</v>
      </c>
      <c r="B3193" s="34" t="s">
        <v>3475</v>
      </c>
      <c r="C3193" s="34" t="s">
        <v>83</v>
      </c>
      <c r="D3193" s="43" t="s">
        <v>76</v>
      </c>
      <c r="E3193" s="33">
        <v>85934.68</v>
      </c>
      <c r="F3193" s="33"/>
      <c r="G3193" s="33"/>
      <c r="H3193" s="33">
        <f t="shared" si="49"/>
        <v>85934.68</v>
      </c>
    </row>
    <row r="3194" spans="1:8" x14ac:dyDescent="0.25">
      <c r="A3194" s="143" t="s">
        <v>7474</v>
      </c>
      <c r="B3194" s="34" t="s">
        <v>3476</v>
      </c>
      <c r="C3194" s="34" t="s">
        <v>83</v>
      </c>
      <c r="D3194" s="43" t="s">
        <v>76</v>
      </c>
      <c r="E3194" s="33">
        <v>34408.29</v>
      </c>
      <c r="F3194" s="33"/>
      <c r="G3194" s="33"/>
      <c r="H3194" s="33">
        <f t="shared" si="49"/>
        <v>34408.29</v>
      </c>
    </row>
    <row r="3195" spans="1:8" x14ac:dyDescent="0.25">
      <c r="A3195" s="143" t="s">
        <v>7475</v>
      </c>
      <c r="B3195" s="34" t="s">
        <v>3477</v>
      </c>
      <c r="C3195" s="34" t="s">
        <v>83</v>
      </c>
      <c r="D3195" s="43" t="s">
        <v>76</v>
      </c>
      <c r="E3195" s="33">
        <v>91608.78</v>
      </c>
      <c r="F3195" s="33">
        <v>48729.34</v>
      </c>
      <c r="G3195" s="33"/>
      <c r="H3195" s="33">
        <f t="shared" si="49"/>
        <v>140338.12</v>
      </c>
    </row>
    <row r="3196" spans="1:8" x14ac:dyDescent="0.25">
      <c r="A3196" s="143" t="s">
        <v>7476</v>
      </c>
      <c r="B3196" s="34" t="s">
        <v>3478</v>
      </c>
      <c r="C3196" s="34" t="s">
        <v>83</v>
      </c>
      <c r="D3196" s="43" t="s">
        <v>76</v>
      </c>
      <c r="E3196" s="33">
        <v>74838.399999999994</v>
      </c>
      <c r="F3196" s="33"/>
      <c r="G3196" s="33"/>
      <c r="H3196" s="33">
        <f t="shared" si="49"/>
        <v>74838.399999999994</v>
      </c>
    </row>
    <row r="3197" spans="1:8" x14ac:dyDescent="0.25">
      <c r="A3197" s="143" t="s">
        <v>7477</v>
      </c>
      <c r="B3197" s="34" t="s">
        <v>3479</v>
      </c>
      <c r="C3197" s="34" t="s">
        <v>83</v>
      </c>
      <c r="D3197" s="43" t="s">
        <v>76</v>
      </c>
      <c r="E3197" s="33">
        <v>49913.039999999994</v>
      </c>
      <c r="F3197" s="33">
        <v>37507.58</v>
      </c>
      <c r="G3197" s="33"/>
      <c r="H3197" s="33">
        <f t="shared" si="49"/>
        <v>87420.62</v>
      </c>
    </row>
    <row r="3198" spans="1:8" x14ac:dyDescent="0.25">
      <c r="A3198" s="143" t="s">
        <v>7478</v>
      </c>
      <c r="B3198" s="34" t="s">
        <v>3480</v>
      </c>
      <c r="C3198" s="34" t="s">
        <v>83</v>
      </c>
      <c r="D3198" s="43" t="s">
        <v>76</v>
      </c>
      <c r="E3198" s="33">
        <v>459214.22</v>
      </c>
      <c r="F3198" s="33">
        <v>141824.57</v>
      </c>
      <c r="G3198" s="33"/>
      <c r="H3198" s="33">
        <f t="shared" si="49"/>
        <v>601038.79</v>
      </c>
    </row>
    <row r="3199" spans="1:8" x14ac:dyDescent="0.25">
      <c r="A3199" s="143" t="s">
        <v>7479</v>
      </c>
      <c r="B3199" s="34" t="s">
        <v>3481</v>
      </c>
      <c r="C3199" s="34" t="s">
        <v>83</v>
      </c>
      <c r="D3199" s="43" t="s">
        <v>76</v>
      </c>
      <c r="E3199" s="33">
        <v>301228.49</v>
      </c>
      <c r="F3199" s="33"/>
      <c r="G3199" s="33"/>
      <c r="H3199" s="33">
        <f t="shared" si="49"/>
        <v>301228.49</v>
      </c>
    </row>
    <row r="3200" spans="1:8" x14ac:dyDescent="0.25">
      <c r="A3200" s="143" t="s">
        <v>7480</v>
      </c>
      <c r="B3200" s="34" t="s">
        <v>3482</v>
      </c>
      <c r="C3200" s="34" t="s">
        <v>83</v>
      </c>
      <c r="D3200" s="43" t="s">
        <v>76</v>
      </c>
      <c r="E3200" s="33">
        <v>115340.43</v>
      </c>
      <c r="F3200" s="33"/>
      <c r="G3200" s="33"/>
      <c r="H3200" s="33">
        <f t="shared" si="49"/>
        <v>115340.43</v>
      </c>
    </row>
    <row r="3201" spans="1:8" x14ac:dyDescent="0.25">
      <c r="A3201" s="143" t="s">
        <v>7481</v>
      </c>
      <c r="B3201" s="34" t="s">
        <v>3483</v>
      </c>
      <c r="C3201" s="34" t="s">
        <v>83</v>
      </c>
      <c r="D3201" s="43" t="s">
        <v>76</v>
      </c>
      <c r="E3201" s="33">
        <v>242421.12</v>
      </c>
      <c r="F3201" s="33">
        <v>11739.72</v>
      </c>
      <c r="G3201" s="33"/>
      <c r="H3201" s="33">
        <f t="shared" si="49"/>
        <v>254160.84</v>
      </c>
    </row>
    <row r="3202" spans="1:8" x14ac:dyDescent="0.25">
      <c r="A3202" s="143" t="s">
        <v>7482</v>
      </c>
      <c r="B3202" s="34" t="s">
        <v>3484</v>
      </c>
      <c r="C3202" s="34" t="s">
        <v>83</v>
      </c>
      <c r="D3202" s="43" t="s">
        <v>76</v>
      </c>
      <c r="E3202" s="33">
        <v>778240.2</v>
      </c>
      <c r="F3202" s="33"/>
      <c r="G3202" s="33"/>
      <c r="H3202" s="33">
        <f t="shared" si="49"/>
        <v>778240.2</v>
      </c>
    </row>
    <row r="3203" spans="1:8" x14ac:dyDescent="0.25">
      <c r="A3203" s="143" t="s">
        <v>7483</v>
      </c>
      <c r="B3203" s="34" t="s">
        <v>449</v>
      </c>
      <c r="C3203" s="34" t="s">
        <v>83</v>
      </c>
      <c r="D3203" s="43" t="s">
        <v>76</v>
      </c>
      <c r="E3203" s="33">
        <v>36619729.850000001</v>
      </c>
      <c r="F3203" s="33">
        <v>8643155.4100000001</v>
      </c>
      <c r="G3203" s="33"/>
      <c r="H3203" s="33">
        <f t="shared" si="49"/>
        <v>45262885.260000005</v>
      </c>
    </row>
    <row r="3204" spans="1:8" x14ac:dyDescent="0.25">
      <c r="A3204" s="143" t="s">
        <v>7484</v>
      </c>
      <c r="B3204" s="34" t="s">
        <v>3485</v>
      </c>
      <c r="C3204" s="34" t="s">
        <v>83</v>
      </c>
      <c r="D3204" s="43" t="s">
        <v>76</v>
      </c>
      <c r="E3204" s="33">
        <v>61938.86</v>
      </c>
      <c r="F3204" s="33"/>
      <c r="G3204" s="33"/>
      <c r="H3204" s="33">
        <f t="shared" si="49"/>
        <v>61938.86</v>
      </c>
    </row>
    <row r="3205" spans="1:8" x14ac:dyDescent="0.25">
      <c r="A3205" s="143" t="s">
        <v>7485</v>
      </c>
      <c r="B3205" s="34" t="s">
        <v>3486</v>
      </c>
      <c r="C3205" s="34" t="s">
        <v>83</v>
      </c>
      <c r="D3205" s="43" t="s">
        <v>76</v>
      </c>
      <c r="E3205" s="33"/>
      <c r="F3205" s="33">
        <v>127714.78</v>
      </c>
      <c r="G3205" s="33"/>
      <c r="H3205" s="33">
        <f t="shared" si="49"/>
        <v>127714.78</v>
      </c>
    </row>
    <row r="3206" spans="1:8" x14ac:dyDescent="0.25">
      <c r="A3206" s="143" t="s">
        <v>7486</v>
      </c>
      <c r="B3206" s="34" t="s">
        <v>3487</v>
      </c>
      <c r="C3206" s="34" t="s">
        <v>83</v>
      </c>
      <c r="D3206" s="43" t="s">
        <v>76</v>
      </c>
      <c r="E3206" s="33">
        <v>125870.25</v>
      </c>
      <c r="F3206" s="33"/>
      <c r="G3206" s="33"/>
      <c r="H3206" s="33">
        <f t="shared" ref="H3206:H3269" si="50">E3206+F3206+G3206</f>
        <v>125870.25</v>
      </c>
    </row>
    <row r="3207" spans="1:8" x14ac:dyDescent="0.25">
      <c r="A3207" s="143" t="s">
        <v>7487</v>
      </c>
      <c r="B3207" s="34" t="s">
        <v>3488</v>
      </c>
      <c r="C3207" s="34" t="s">
        <v>83</v>
      </c>
      <c r="D3207" s="43" t="s">
        <v>76</v>
      </c>
      <c r="E3207" s="33">
        <v>13108</v>
      </c>
      <c r="F3207" s="33">
        <v>25307.9</v>
      </c>
      <c r="G3207" s="33"/>
      <c r="H3207" s="33">
        <f t="shared" si="50"/>
        <v>38415.9</v>
      </c>
    </row>
    <row r="3208" spans="1:8" x14ac:dyDescent="0.25">
      <c r="A3208" s="143" t="s">
        <v>7488</v>
      </c>
      <c r="B3208" s="34" t="s">
        <v>3489</v>
      </c>
      <c r="C3208" s="34" t="s">
        <v>83</v>
      </c>
      <c r="D3208" s="43" t="s">
        <v>76</v>
      </c>
      <c r="E3208" s="33">
        <v>349321.18</v>
      </c>
      <c r="F3208" s="33"/>
      <c r="G3208" s="33"/>
      <c r="H3208" s="33">
        <f t="shared" si="50"/>
        <v>349321.18</v>
      </c>
    </row>
    <row r="3209" spans="1:8" x14ac:dyDescent="0.25">
      <c r="A3209" s="143" t="s">
        <v>7489</v>
      </c>
      <c r="B3209" s="34" t="s">
        <v>3490</v>
      </c>
      <c r="C3209" s="34" t="s">
        <v>83</v>
      </c>
      <c r="D3209" s="43" t="s">
        <v>76</v>
      </c>
      <c r="E3209" s="33">
        <v>2251741.23</v>
      </c>
      <c r="F3209" s="33">
        <v>24166.71</v>
      </c>
      <c r="G3209" s="33"/>
      <c r="H3209" s="33">
        <f t="shared" si="50"/>
        <v>2275907.94</v>
      </c>
    </row>
    <row r="3210" spans="1:8" x14ac:dyDescent="0.25">
      <c r="A3210" s="143" t="s">
        <v>7490</v>
      </c>
      <c r="B3210" s="34" t="s">
        <v>3491</v>
      </c>
      <c r="C3210" s="34" t="s">
        <v>83</v>
      </c>
      <c r="D3210" s="43" t="s">
        <v>76</v>
      </c>
      <c r="E3210" s="33">
        <v>1784577.57</v>
      </c>
      <c r="F3210" s="33">
        <v>759997.19</v>
      </c>
      <c r="G3210" s="33"/>
      <c r="H3210" s="33">
        <f t="shared" si="50"/>
        <v>2544574.7599999998</v>
      </c>
    </row>
    <row r="3211" spans="1:8" x14ac:dyDescent="0.25">
      <c r="A3211" s="143" t="s">
        <v>7491</v>
      </c>
      <c r="B3211" s="34" t="s">
        <v>3492</v>
      </c>
      <c r="C3211" s="34" t="s">
        <v>83</v>
      </c>
      <c r="D3211" s="43" t="s">
        <v>76</v>
      </c>
      <c r="E3211" s="33">
        <v>100631.76</v>
      </c>
      <c r="F3211" s="33">
        <v>101416.56</v>
      </c>
      <c r="G3211" s="33"/>
      <c r="H3211" s="33">
        <f t="shared" si="50"/>
        <v>202048.32</v>
      </c>
    </row>
    <row r="3212" spans="1:8" x14ac:dyDescent="0.25">
      <c r="A3212" s="143" t="s">
        <v>7492</v>
      </c>
      <c r="B3212" s="34" t="s">
        <v>3493</v>
      </c>
      <c r="C3212" s="34" t="s">
        <v>83</v>
      </c>
      <c r="D3212" s="43" t="s">
        <v>76</v>
      </c>
      <c r="E3212" s="33">
        <v>867017.54999999993</v>
      </c>
      <c r="F3212" s="33">
        <v>144228.15</v>
      </c>
      <c r="G3212" s="33"/>
      <c r="H3212" s="33">
        <f t="shared" si="50"/>
        <v>1011245.7</v>
      </c>
    </row>
    <row r="3213" spans="1:8" x14ac:dyDescent="0.25">
      <c r="A3213" s="143" t="s">
        <v>7493</v>
      </c>
      <c r="B3213" s="34" t="s">
        <v>3494</v>
      </c>
      <c r="C3213" s="34" t="s">
        <v>83</v>
      </c>
      <c r="D3213" s="43" t="s">
        <v>76</v>
      </c>
      <c r="E3213" s="33">
        <v>54178.71</v>
      </c>
      <c r="F3213" s="33"/>
      <c r="G3213" s="33"/>
      <c r="H3213" s="33">
        <f t="shared" si="50"/>
        <v>54178.71</v>
      </c>
    </row>
    <row r="3214" spans="1:8" x14ac:dyDescent="0.25">
      <c r="A3214" s="143" t="s">
        <v>7494</v>
      </c>
      <c r="B3214" s="34" t="s">
        <v>3495</v>
      </c>
      <c r="C3214" s="34" t="s">
        <v>83</v>
      </c>
      <c r="D3214" s="43" t="s">
        <v>76</v>
      </c>
      <c r="E3214" s="33">
        <v>1206980.1499999999</v>
      </c>
      <c r="F3214" s="33">
        <v>330051.8</v>
      </c>
      <c r="G3214" s="33"/>
      <c r="H3214" s="33">
        <f t="shared" si="50"/>
        <v>1537031.95</v>
      </c>
    </row>
    <row r="3215" spans="1:8" x14ac:dyDescent="0.25">
      <c r="A3215" s="143" t="s">
        <v>7495</v>
      </c>
      <c r="B3215" s="34" t="s">
        <v>3496</v>
      </c>
      <c r="C3215" s="34" t="s">
        <v>83</v>
      </c>
      <c r="D3215" s="43" t="s">
        <v>76</v>
      </c>
      <c r="E3215" s="33">
        <v>289622.74</v>
      </c>
      <c r="F3215" s="33"/>
      <c r="G3215" s="33"/>
      <c r="H3215" s="33">
        <f t="shared" si="50"/>
        <v>289622.74</v>
      </c>
    </row>
    <row r="3216" spans="1:8" x14ac:dyDescent="0.25">
      <c r="A3216" s="143" t="s">
        <v>7496</v>
      </c>
      <c r="B3216" s="34" t="s">
        <v>3497</v>
      </c>
      <c r="C3216" s="34" t="s">
        <v>83</v>
      </c>
      <c r="D3216" s="43" t="s">
        <v>76</v>
      </c>
      <c r="E3216" s="33">
        <v>120212.61</v>
      </c>
      <c r="F3216" s="33"/>
      <c r="G3216" s="33"/>
      <c r="H3216" s="33">
        <f t="shared" si="50"/>
        <v>120212.61</v>
      </c>
    </row>
    <row r="3217" spans="1:8" x14ac:dyDescent="0.25">
      <c r="A3217" s="143" t="s">
        <v>7497</v>
      </c>
      <c r="B3217" s="34" t="s">
        <v>3498</v>
      </c>
      <c r="C3217" s="34" t="s">
        <v>83</v>
      </c>
      <c r="D3217" s="43" t="s">
        <v>76</v>
      </c>
      <c r="E3217" s="33">
        <v>200347.2</v>
      </c>
      <c r="F3217" s="33"/>
      <c r="G3217" s="33"/>
      <c r="H3217" s="33">
        <f t="shared" si="50"/>
        <v>200347.2</v>
      </c>
    </row>
    <row r="3218" spans="1:8" x14ac:dyDescent="0.25">
      <c r="A3218" s="143" t="s">
        <v>7498</v>
      </c>
      <c r="B3218" s="34" t="s">
        <v>3499</v>
      </c>
      <c r="C3218" s="34" t="s">
        <v>83</v>
      </c>
      <c r="D3218" s="43" t="s">
        <v>76</v>
      </c>
      <c r="E3218" s="33">
        <v>837269.92</v>
      </c>
      <c r="F3218" s="33">
        <v>943.42</v>
      </c>
      <c r="G3218" s="33"/>
      <c r="H3218" s="33">
        <f t="shared" si="50"/>
        <v>838213.34000000008</v>
      </c>
    </row>
    <row r="3219" spans="1:8" x14ac:dyDescent="0.25">
      <c r="A3219" s="143" t="s">
        <v>7499</v>
      </c>
      <c r="B3219" s="34" t="s">
        <v>3500</v>
      </c>
      <c r="C3219" s="34" t="s">
        <v>83</v>
      </c>
      <c r="D3219" s="43" t="s">
        <v>76</v>
      </c>
      <c r="E3219" s="33">
        <v>125709.41</v>
      </c>
      <c r="F3219" s="33">
        <v>17739.21</v>
      </c>
      <c r="G3219" s="33"/>
      <c r="H3219" s="33">
        <f t="shared" si="50"/>
        <v>143448.62</v>
      </c>
    </row>
    <row r="3220" spans="1:8" x14ac:dyDescent="0.25">
      <c r="A3220" s="143" t="s">
        <v>4601</v>
      </c>
      <c r="B3220" s="34" t="s">
        <v>83</v>
      </c>
      <c r="C3220" s="34" t="s">
        <v>83</v>
      </c>
      <c r="D3220" s="43" t="s">
        <v>76</v>
      </c>
      <c r="E3220" s="33">
        <v>20152735.609999999</v>
      </c>
      <c r="F3220" s="33">
        <v>4754447.5</v>
      </c>
      <c r="G3220" s="33"/>
      <c r="H3220" s="33">
        <f t="shared" si="50"/>
        <v>24907183.109999999</v>
      </c>
    </row>
    <row r="3221" spans="1:8" x14ac:dyDescent="0.25">
      <c r="A3221" s="143" t="s">
        <v>7500</v>
      </c>
      <c r="B3221" s="34" t="s">
        <v>3501</v>
      </c>
      <c r="C3221" s="34" t="s">
        <v>83</v>
      </c>
      <c r="D3221" s="43" t="s">
        <v>76</v>
      </c>
      <c r="E3221" s="33">
        <v>854368.98</v>
      </c>
      <c r="F3221" s="33"/>
      <c r="G3221" s="33"/>
      <c r="H3221" s="33">
        <f t="shared" si="50"/>
        <v>854368.98</v>
      </c>
    </row>
    <row r="3222" spans="1:8" x14ac:dyDescent="0.25">
      <c r="A3222" s="143" t="s">
        <v>7501</v>
      </c>
      <c r="B3222" s="34" t="s">
        <v>3502</v>
      </c>
      <c r="C3222" s="34" t="s">
        <v>83</v>
      </c>
      <c r="D3222" s="43" t="s">
        <v>76</v>
      </c>
      <c r="E3222" s="33">
        <v>498759.48</v>
      </c>
      <c r="F3222" s="33"/>
      <c r="G3222" s="33"/>
      <c r="H3222" s="33">
        <f t="shared" si="50"/>
        <v>498759.48</v>
      </c>
    </row>
    <row r="3223" spans="1:8" x14ac:dyDescent="0.25">
      <c r="A3223" s="143" t="s">
        <v>7502</v>
      </c>
      <c r="B3223" s="34" t="s">
        <v>3503</v>
      </c>
      <c r="C3223" s="34" t="s">
        <v>83</v>
      </c>
      <c r="D3223" s="43" t="s">
        <v>76</v>
      </c>
      <c r="E3223" s="33"/>
      <c r="F3223" s="33">
        <v>71586.7</v>
      </c>
      <c r="G3223" s="33"/>
      <c r="H3223" s="33">
        <f t="shared" si="50"/>
        <v>71586.7</v>
      </c>
    </row>
    <row r="3224" spans="1:8" x14ac:dyDescent="0.25">
      <c r="A3224" s="143" t="s">
        <v>7503</v>
      </c>
      <c r="B3224" s="34" t="s">
        <v>3504</v>
      </c>
      <c r="C3224" s="34" t="s">
        <v>83</v>
      </c>
      <c r="D3224" s="43" t="s">
        <v>76</v>
      </c>
      <c r="E3224" s="33">
        <v>44903.21</v>
      </c>
      <c r="F3224" s="33"/>
      <c r="G3224" s="33"/>
      <c r="H3224" s="33">
        <f t="shared" si="50"/>
        <v>44903.21</v>
      </c>
    </row>
    <row r="3225" spans="1:8" x14ac:dyDescent="0.25">
      <c r="A3225" s="143" t="s">
        <v>7504</v>
      </c>
      <c r="B3225" s="34" t="s">
        <v>3505</v>
      </c>
      <c r="C3225" s="34" t="s">
        <v>83</v>
      </c>
      <c r="D3225" s="43" t="s">
        <v>76</v>
      </c>
      <c r="E3225" s="33">
        <v>12675981.18</v>
      </c>
      <c r="F3225" s="33">
        <v>3016881.62</v>
      </c>
      <c r="G3225" s="33"/>
      <c r="H3225" s="33">
        <f t="shared" si="50"/>
        <v>15692862.800000001</v>
      </c>
    </row>
    <row r="3226" spans="1:8" x14ac:dyDescent="0.25">
      <c r="A3226" s="143" t="s">
        <v>7505</v>
      </c>
      <c r="B3226" s="34" t="s">
        <v>3506</v>
      </c>
      <c r="C3226" s="34" t="s">
        <v>83</v>
      </c>
      <c r="D3226" s="43" t="s">
        <v>76</v>
      </c>
      <c r="E3226" s="33">
        <v>213107.73</v>
      </c>
      <c r="F3226" s="33">
        <v>345216.14</v>
      </c>
      <c r="G3226" s="33"/>
      <c r="H3226" s="33">
        <f t="shared" si="50"/>
        <v>558323.87</v>
      </c>
    </row>
    <row r="3227" spans="1:8" x14ac:dyDescent="0.25">
      <c r="A3227" s="143" t="s">
        <v>7506</v>
      </c>
      <c r="B3227" s="34" t="s">
        <v>3507</v>
      </c>
      <c r="C3227" s="34" t="s">
        <v>83</v>
      </c>
      <c r="D3227" s="43" t="s">
        <v>76</v>
      </c>
      <c r="E3227" s="33">
        <v>107073.15</v>
      </c>
      <c r="F3227" s="33">
        <v>95698.69</v>
      </c>
      <c r="G3227" s="33"/>
      <c r="H3227" s="33">
        <f t="shared" si="50"/>
        <v>202771.84</v>
      </c>
    </row>
    <row r="3228" spans="1:8" x14ac:dyDescent="0.25">
      <c r="A3228" s="143" t="s">
        <v>7507</v>
      </c>
      <c r="B3228" s="34" t="s">
        <v>3508</v>
      </c>
      <c r="C3228" s="34" t="s">
        <v>83</v>
      </c>
      <c r="D3228" s="43" t="s">
        <v>76</v>
      </c>
      <c r="E3228" s="33">
        <v>15421.08</v>
      </c>
      <c r="F3228" s="33">
        <v>3236.97</v>
      </c>
      <c r="G3228" s="33"/>
      <c r="H3228" s="33">
        <f t="shared" si="50"/>
        <v>18658.05</v>
      </c>
    </row>
    <row r="3229" spans="1:8" x14ac:dyDescent="0.25">
      <c r="A3229" s="143" t="s">
        <v>7508</v>
      </c>
      <c r="B3229" s="34" t="s">
        <v>3509</v>
      </c>
      <c r="C3229" s="34" t="s">
        <v>83</v>
      </c>
      <c r="D3229" s="43" t="s">
        <v>76</v>
      </c>
      <c r="E3229" s="33">
        <v>1105860.0900000001</v>
      </c>
      <c r="F3229" s="33"/>
      <c r="G3229" s="33"/>
      <c r="H3229" s="33">
        <f t="shared" si="50"/>
        <v>1105860.0900000001</v>
      </c>
    </row>
    <row r="3230" spans="1:8" x14ac:dyDescent="0.25">
      <c r="A3230" s="143" t="s">
        <v>7509</v>
      </c>
      <c r="B3230" s="34" t="s">
        <v>3510</v>
      </c>
      <c r="C3230" s="34" t="s">
        <v>83</v>
      </c>
      <c r="D3230" s="43" t="s">
        <v>76</v>
      </c>
      <c r="E3230" s="33">
        <v>23742348.610000003</v>
      </c>
      <c r="F3230" s="33">
        <v>5561467.8200000003</v>
      </c>
      <c r="G3230" s="33"/>
      <c r="H3230" s="33">
        <f t="shared" si="50"/>
        <v>29303816.430000003</v>
      </c>
    </row>
    <row r="3231" spans="1:8" x14ac:dyDescent="0.25">
      <c r="A3231" s="143" t="s">
        <v>7510</v>
      </c>
      <c r="B3231" s="34" t="s">
        <v>3511</v>
      </c>
      <c r="C3231" s="34" t="s">
        <v>83</v>
      </c>
      <c r="D3231" s="43" t="s">
        <v>76</v>
      </c>
      <c r="E3231" s="33">
        <v>117672.03</v>
      </c>
      <c r="F3231" s="33"/>
      <c r="G3231" s="33"/>
      <c r="H3231" s="33">
        <f t="shared" si="50"/>
        <v>117672.03</v>
      </c>
    </row>
    <row r="3232" spans="1:8" x14ac:dyDescent="0.25">
      <c r="A3232" s="143" t="s">
        <v>4501</v>
      </c>
      <c r="B3232" s="34" t="s">
        <v>3512</v>
      </c>
      <c r="C3232" s="34" t="s">
        <v>83</v>
      </c>
      <c r="D3232" s="43" t="s">
        <v>76</v>
      </c>
      <c r="E3232" s="33">
        <v>145018.51</v>
      </c>
      <c r="F3232" s="33">
        <v>368133.74</v>
      </c>
      <c r="G3232" s="33"/>
      <c r="H3232" s="33">
        <f t="shared" si="50"/>
        <v>513152.25</v>
      </c>
    </row>
    <row r="3233" spans="1:8" x14ac:dyDescent="0.25">
      <c r="A3233" s="143" t="s">
        <v>7511</v>
      </c>
      <c r="B3233" s="34" t="s">
        <v>3513</v>
      </c>
      <c r="C3233" s="34" t="s">
        <v>83</v>
      </c>
      <c r="D3233" s="43" t="s">
        <v>76</v>
      </c>
      <c r="E3233" s="33">
        <v>417772.89</v>
      </c>
      <c r="F3233" s="33">
        <v>115707.9</v>
      </c>
      <c r="G3233" s="33"/>
      <c r="H3233" s="33">
        <f t="shared" si="50"/>
        <v>533480.79</v>
      </c>
    </row>
    <row r="3234" spans="1:8" x14ac:dyDescent="0.25">
      <c r="A3234" s="143" t="s">
        <v>7512</v>
      </c>
      <c r="B3234" s="34" t="s">
        <v>3514</v>
      </c>
      <c r="C3234" s="34" t="s">
        <v>83</v>
      </c>
      <c r="D3234" s="43" t="s">
        <v>76</v>
      </c>
      <c r="E3234" s="33">
        <v>34381.89</v>
      </c>
      <c r="F3234" s="33"/>
      <c r="G3234" s="33"/>
      <c r="H3234" s="33">
        <f t="shared" si="50"/>
        <v>34381.89</v>
      </c>
    </row>
    <row r="3235" spans="1:8" x14ac:dyDescent="0.25">
      <c r="A3235" s="143" t="s">
        <v>7513</v>
      </c>
      <c r="B3235" s="34" t="s">
        <v>3515</v>
      </c>
      <c r="C3235" s="34" t="s">
        <v>83</v>
      </c>
      <c r="D3235" s="43" t="s">
        <v>76</v>
      </c>
      <c r="E3235" s="33">
        <v>82853.759999999995</v>
      </c>
      <c r="F3235" s="33"/>
      <c r="G3235" s="33"/>
      <c r="H3235" s="33">
        <f t="shared" si="50"/>
        <v>82853.759999999995</v>
      </c>
    </row>
    <row r="3236" spans="1:8" x14ac:dyDescent="0.25">
      <c r="A3236" s="143" t="s">
        <v>7514</v>
      </c>
      <c r="B3236" s="34" t="s">
        <v>3516</v>
      </c>
      <c r="C3236" s="34" t="s">
        <v>83</v>
      </c>
      <c r="D3236" s="43" t="s">
        <v>76</v>
      </c>
      <c r="E3236" s="33">
        <v>4059.2</v>
      </c>
      <c r="F3236" s="33"/>
      <c r="G3236" s="33"/>
      <c r="H3236" s="33">
        <f t="shared" si="50"/>
        <v>4059.2</v>
      </c>
    </row>
    <row r="3237" spans="1:8" x14ac:dyDescent="0.25">
      <c r="A3237" s="143" t="s">
        <v>7515</v>
      </c>
      <c r="B3237" s="34" t="s">
        <v>3517</v>
      </c>
      <c r="C3237" s="34" t="s">
        <v>83</v>
      </c>
      <c r="D3237" s="43" t="s">
        <v>76</v>
      </c>
      <c r="E3237" s="33">
        <v>232935.1</v>
      </c>
      <c r="F3237" s="33"/>
      <c r="G3237" s="33"/>
      <c r="H3237" s="33">
        <f t="shared" si="50"/>
        <v>232935.1</v>
      </c>
    </row>
    <row r="3238" spans="1:8" x14ac:dyDescent="0.25">
      <c r="A3238" s="143" t="s">
        <v>7516</v>
      </c>
      <c r="B3238" s="34" t="s">
        <v>3518</v>
      </c>
      <c r="C3238" s="34" t="s">
        <v>83</v>
      </c>
      <c r="D3238" s="43" t="s">
        <v>76</v>
      </c>
      <c r="E3238" s="33">
        <v>465621.78</v>
      </c>
      <c r="F3238" s="33"/>
      <c r="G3238" s="33"/>
      <c r="H3238" s="33">
        <f t="shared" si="50"/>
        <v>465621.78</v>
      </c>
    </row>
    <row r="3239" spans="1:8" x14ac:dyDescent="0.25">
      <c r="A3239" s="143" t="s">
        <v>7517</v>
      </c>
      <c r="B3239" s="34" t="s">
        <v>3519</v>
      </c>
      <c r="C3239" s="34" t="s">
        <v>83</v>
      </c>
      <c r="D3239" s="43" t="s">
        <v>76</v>
      </c>
      <c r="E3239" s="33">
        <v>277275.96999999997</v>
      </c>
      <c r="F3239" s="33"/>
      <c r="G3239" s="33"/>
      <c r="H3239" s="33">
        <f t="shared" si="50"/>
        <v>277275.96999999997</v>
      </c>
    </row>
    <row r="3240" spans="1:8" x14ac:dyDescent="0.25">
      <c r="A3240" s="143" t="s">
        <v>7518</v>
      </c>
      <c r="B3240" s="34" t="s">
        <v>3520</v>
      </c>
      <c r="C3240" s="34" t="s">
        <v>83</v>
      </c>
      <c r="D3240" s="43" t="s">
        <v>76</v>
      </c>
      <c r="E3240" s="33">
        <v>1932438.76</v>
      </c>
      <c r="F3240" s="33">
        <v>1507581.59</v>
      </c>
      <c r="G3240" s="33"/>
      <c r="H3240" s="33">
        <f t="shared" si="50"/>
        <v>3440020.35</v>
      </c>
    </row>
    <row r="3241" spans="1:8" x14ac:dyDescent="0.25">
      <c r="A3241" s="143" t="s">
        <v>7519</v>
      </c>
      <c r="B3241" s="34" t="s">
        <v>3521</v>
      </c>
      <c r="C3241" s="34" t="s">
        <v>83</v>
      </c>
      <c r="D3241" s="43" t="s">
        <v>76</v>
      </c>
      <c r="E3241" s="33">
        <v>412143.43</v>
      </c>
      <c r="F3241" s="33"/>
      <c r="G3241" s="33"/>
      <c r="H3241" s="33">
        <f t="shared" si="50"/>
        <v>412143.43</v>
      </c>
    </row>
    <row r="3242" spans="1:8" x14ac:dyDescent="0.25">
      <c r="A3242" s="143" t="s">
        <v>7520</v>
      </c>
      <c r="B3242" s="34" t="s">
        <v>3522</v>
      </c>
      <c r="C3242" s="34" t="s">
        <v>83</v>
      </c>
      <c r="D3242" s="43" t="s">
        <v>76</v>
      </c>
      <c r="E3242" s="33">
        <v>879776.12</v>
      </c>
      <c r="F3242" s="33"/>
      <c r="G3242" s="33"/>
      <c r="H3242" s="33">
        <f t="shared" si="50"/>
        <v>879776.12</v>
      </c>
    </row>
    <row r="3243" spans="1:8" x14ac:dyDescent="0.25">
      <c r="A3243" s="143" t="s">
        <v>7521</v>
      </c>
      <c r="B3243" s="34" t="s">
        <v>3523</v>
      </c>
      <c r="C3243" s="34" t="s">
        <v>83</v>
      </c>
      <c r="D3243" s="43" t="s">
        <v>76</v>
      </c>
      <c r="E3243" s="33">
        <v>388403.51</v>
      </c>
      <c r="F3243" s="33"/>
      <c r="G3243" s="33"/>
      <c r="H3243" s="33">
        <f t="shared" si="50"/>
        <v>388403.51</v>
      </c>
    </row>
    <row r="3244" spans="1:8" x14ac:dyDescent="0.25">
      <c r="A3244" s="143" t="s">
        <v>7522</v>
      </c>
      <c r="B3244" s="34" t="s">
        <v>3524</v>
      </c>
      <c r="C3244" s="34" t="s">
        <v>83</v>
      </c>
      <c r="D3244" s="43" t="s">
        <v>76</v>
      </c>
      <c r="E3244" s="33">
        <v>13653.570000000007</v>
      </c>
      <c r="F3244" s="33">
        <v>482957.56</v>
      </c>
      <c r="G3244" s="33"/>
      <c r="H3244" s="33">
        <f t="shared" si="50"/>
        <v>496611.13</v>
      </c>
    </row>
    <row r="3245" spans="1:8" x14ac:dyDescent="0.25">
      <c r="A3245" s="143" t="s">
        <v>7523</v>
      </c>
      <c r="B3245" s="34" t="s">
        <v>3525</v>
      </c>
      <c r="C3245" s="34" t="s">
        <v>273</v>
      </c>
      <c r="D3245" s="44" t="s">
        <v>53</v>
      </c>
      <c r="E3245" s="33">
        <v>5112.34</v>
      </c>
      <c r="F3245" s="33"/>
      <c r="G3245" s="33"/>
      <c r="H3245" s="33">
        <f t="shared" si="50"/>
        <v>5112.34</v>
      </c>
    </row>
    <row r="3246" spans="1:8" x14ac:dyDescent="0.25">
      <c r="A3246" s="143" t="s">
        <v>7524</v>
      </c>
      <c r="B3246" s="34" t="s">
        <v>3526</v>
      </c>
      <c r="C3246" s="34" t="s">
        <v>273</v>
      </c>
      <c r="D3246" s="44" t="s">
        <v>53</v>
      </c>
      <c r="E3246" s="33">
        <v>212420</v>
      </c>
      <c r="F3246" s="33"/>
      <c r="G3246" s="33"/>
      <c r="H3246" s="33">
        <f t="shared" si="50"/>
        <v>212420</v>
      </c>
    </row>
    <row r="3247" spans="1:8" x14ac:dyDescent="0.25">
      <c r="A3247" s="143" t="s">
        <v>7525</v>
      </c>
      <c r="B3247" s="34" t="s">
        <v>3527</v>
      </c>
      <c r="C3247" s="34" t="s">
        <v>273</v>
      </c>
      <c r="D3247" s="44" t="s">
        <v>53</v>
      </c>
      <c r="E3247" s="33">
        <v>1824.81</v>
      </c>
      <c r="F3247" s="33"/>
      <c r="G3247" s="33"/>
      <c r="H3247" s="33">
        <f t="shared" si="50"/>
        <v>1824.81</v>
      </c>
    </row>
    <row r="3248" spans="1:8" x14ac:dyDescent="0.25">
      <c r="A3248" s="143" t="s">
        <v>7526</v>
      </c>
      <c r="B3248" s="34" t="s">
        <v>3528</v>
      </c>
      <c r="C3248" s="34" t="s">
        <v>273</v>
      </c>
      <c r="D3248" s="44" t="s">
        <v>53</v>
      </c>
      <c r="E3248" s="33">
        <v>88020.15</v>
      </c>
      <c r="F3248" s="33"/>
      <c r="G3248" s="33"/>
      <c r="H3248" s="33">
        <f t="shared" si="50"/>
        <v>88020.15</v>
      </c>
    </row>
    <row r="3249" spans="1:8" x14ac:dyDescent="0.25">
      <c r="A3249" s="143" t="s">
        <v>7527</v>
      </c>
      <c r="B3249" s="34" t="s">
        <v>3529</v>
      </c>
      <c r="C3249" s="34" t="s">
        <v>273</v>
      </c>
      <c r="D3249" s="44" t="s">
        <v>53</v>
      </c>
      <c r="E3249" s="33">
        <v>305935.74</v>
      </c>
      <c r="F3249" s="33"/>
      <c r="G3249" s="33"/>
      <c r="H3249" s="33">
        <f t="shared" si="50"/>
        <v>305935.74</v>
      </c>
    </row>
    <row r="3250" spans="1:8" x14ac:dyDescent="0.25">
      <c r="A3250" s="143" t="s">
        <v>7528</v>
      </c>
      <c r="B3250" s="34" t="s">
        <v>3530</v>
      </c>
      <c r="C3250" s="34" t="s">
        <v>273</v>
      </c>
      <c r="D3250" s="44" t="s">
        <v>53</v>
      </c>
      <c r="E3250" s="33">
        <v>1827373.56</v>
      </c>
      <c r="F3250" s="33"/>
      <c r="G3250" s="33"/>
      <c r="H3250" s="33">
        <f t="shared" si="50"/>
        <v>1827373.56</v>
      </c>
    </row>
    <row r="3251" spans="1:8" x14ac:dyDescent="0.25">
      <c r="A3251" s="143" t="s">
        <v>7529</v>
      </c>
      <c r="B3251" s="34" t="s">
        <v>3531</v>
      </c>
      <c r="C3251" s="34" t="s">
        <v>273</v>
      </c>
      <c r="D3251" s="44" t="s">
        <v>53</v>
      </c>
      <c r="E3251" s="33">
        <v>164964.35</v>
      </c>
      <c r="F3251" s="33"/>
      <c r="G3251" s="33"/>
      <c r="H3251" s="33">
        <f t="shared" si="50"/>
        <v>164964.35</v>
      </c>
    </row>
    <row r="3252" spans="1:8" x14ac:dyDescent="0.25">
      <c r="A3252" s="143" t="s">
        <v>7530</v>
      </c>
      <c r="B3252" s="34" t="s">
        <v>3532</v>
      </c>
      <c r="C3252" s="34" t="s">
        <v>273</v>
      </c>
      <c r="D3252" s="44" t="s">
        <v>53</v>
      </c>
      <c r="E3252" s="33">
        <v>13000</v>
      </c>
      <c r="F3252" s="33"/>
      <c r="G3252" s="33"/>
      <c r="H3252" s="33">
        <f t="shared" si="50"/>
        <v>13000</v>
      </c>
    </row>
    <row r="3253" spans="1:8" x14ac:dyDescent="0.25">
      <c r="A3253" s="143" t="s">
        <v>4549</v>
      </c>
      <c r="B3253" s="34" t="s">
        <v>272</v>
      </c>
      <c r="C3253" s="34" t="s">
        <v>273</v>
      </c>
      <c r="D3253" s="44" t="s">
        <v>53</v>
      </c>
      <c r="E3253" s="33">
        <v>36767.57</v>
      </c>
      <c r="F3253" s="33"/>
      <c r="G3253" s="33"/>
      <c r="H3253" s="33">
        <f t="shared" si="50"/>
        <v>36767.57</v>
      </c>
    </row>
    <row r="3254" spans="1:8" x14ac:dyDescent="0.25">
      <c r="A3254" s="143" t="s">
        <v>7531</v>
      </c>
      <c r="B3254" s="34" t="s">
        <v>3533</v>
      </c>
      <c r="C3254" s="34" t="s">
        <v>273</v>
      </c>
      <c r="D3254" s="44" t="s">
        <v>53</v>
      </c>
      <c r="E3254" s="33">
        <v>20847.16</v>
      </c>
      <c r="F3254" s="33"/>
      <c r="G3254" s="33"/>
      <c r="H3254" s="33">
        <f t="shared" si="50"/>
        <v>20847.16</v>
      </c>
    </row>
    <row r="3255" spans="1:8" x14ac:dyDescent="0.25">
      <c r="A3255" s="143" t="s">
        <v>7532</v>
      </c>
      <c r="B3255" s="34" t="s">
        <v>3534</v>
      </c>
      <c r="C3255" s="34" t="s">
        <v>273</v>
      </c>
      <c r="D3255" s="44" t="s">
        <v>53</v>
      </c>
      <c r="E3255" s="33">
        <v>96312.99</v>
      </c>
      <c r="F3255" s="33"/>
      <c r="G3255" s="33"/>
      <c r="H3255" s="33">
        <f t="shared" si="50"/>
        <v>96312.99</v>
      </c>
    </row>
    <row r="3256" spans="1:8" x14ac:dyDescent="0.25">
      <c r="A3256" s="143" t="s">
        <v>7533</v>
      </c>
      <c r="B3256" s="34" t="s">
        <v>3535</v>
      </c>
      <c r="C3256" s="34" t="s">
        <v>273</v>
      </c>
      <c r="D3256" s="44" t="s">
        <v>53</v>
      </c>
      <c r="E3256" s="33">
        <v>20000</v>
      </c>
      <c r="F3256" s="33"/>
      <c r="G3256" s="33"/>
      <c r="H3256" s="33">
        <f t="shared" si="50"/>
        <v>20000</v>
      </c>
    </row>
    <row r="3257" spans="1:8" x14ac:dyDescent="0.25">
      <c r="A3257" s="143" t="s">
        <v>7534</v>
      </c>
      <c r="B3257" s="34" t="s">
        <v>3536</v>
      </c>
      <c r="C3257" s="34" t="s">
        <v>273</v>
      </c>
      <c r="D3257" s="44" t="s">
        <v>53</v>
      </c>
      <c r="E3257" s="33">
        <v>21422.48</v>
      </c>
      <c r="F3257" s="33"/>
      <c r="G3257" s="33"/>
      <c r="H3257" s="33">
        <f t="shared" si="50"/>
        <v>21422.48</v>
      </c>
    </row>
    <row r="3258" spans="1:8" x14ac:dyDescent="0.25">
      <c r="A3258" s="143" t="s">
        <v>7535</v>
      </c>
      <c r="B3258" s="34" t="s">
        <v>3537</v>
      </c>
      <c r="C3258" s="34" t="s">
        <v>273</v>
      </c>
      <c r="D3258" s="44" t="s">
        <v>53</v>
      </c>
      <c r="E3258" s="33">
        <v>205344.69</v>
      </c>
      <c r="F3258" s="33"/>
      <c r="G3258" s="33"/>
      <c r="H3258" s="33">
        <f t="shared" si="50"/>
        <v>205344.69</v>
      </c>
    </row>
    <row r="3259" spans="1:8" x14ac:dyDescent="0.25">
      <c r="A3259" s="143" t="s">
        <v>7536</v>
      </c>
      <c r="B3259" s="34" t="s">
        <v>3538</v>
      </c>
      <c r="C3259" s="34" t="s">
        <v>273</v>
      </c>
      <c r="D3259" s="44" t="s">
        <v>53</v>
      </c>
      <c r="E3259" s="33">
        <v>477461.10000000003</v>
      </c>
      <c r="F3259" s="33"/>
      <c r="G3259" s="33"/>
      <c r="H3259" s="33">
        <f t="shared" si="50"/>
        <v>477461.10000000003</v>
      </c>
    </row>
    <row r="3260" spans="1:8" x14ac:dyDescent="0.25">
      <c r="A3260" s="143" t="s">
        <v>7537</v>
      </c>
      <c r="B3260" s="34" t="s">
        <v>3539</v>
      </c>
      <c r="C3260" s="34" t="s">
        <v>273</v>
      </c>
      <c r="D3260" s="44" t="s">
        <v>53</v>
      </c>
      <c r="E3260" s="33">
        <v>6005.09</v>
      </c>
      <c r="F3260" s="33"/>
      <c r="G3260" s="33"/>
      <c r="H3260" s="33">
        <f t="shared" si="50"/>
        <v>6005.09</v>
      </c>
    </row>
    <row r="3261" spans="1:8" x14ac:dyDescent="0.25">
      <c r="A3261" s="143" t="s">
        <v>7538</v>
      </c>
      <c r="B3261" s="34" t="s">
        <v>3540</v>
      </c>
      <c r="C3261" s="34" t="s">
        <v>273</v>
      </c>
      <c r="D3261" s="44" t="s">
        <v>53</v>
      </c>
      <c r="E3261" s="33">
        <v>377.6</v>
      </c>
      <c r="F3261" s="33"/>
      <c r="G3261" s="33"/>
      <c r="H3261" s="33">
        <f t="shared" si="50"/>
        <v>377.6</v>
      </c>
    </row>
    <row r="3262" spans="1:8" x14ac:dyDescent="0.25">
      <c r="A3262" s="143" t="s">
        <v>7539</v>
      </c>
      <c r="B3262" s="34" t="s">
        <v>3541</v>
      </c>
      <c r="C3262" s="34" t="s">
        <v>273</v>
      </c>
      <c r="D3262" s="44" t="s">
        <v>53</v>
      </c>
      <c r="E3262" s="33">
        <v>19968.84</v>
      </c>
      <c r="F3262" s="33"/>
      <c r="G3262" s="33"/>
      <c r="H3262" s="33">
        <f t="shared" si="50"/>
        <v>19968.84</v>
      </c>
    </row>
    <row r="3263" spans="1:8" x14ac:dyDescent="0.25">
      <c r="A3263" s="143" t="s">
        <v>7540</v>
      </c>
      <c r="B3263" s="34" t="s">
        <v>3542</v>
      </c>
      <c r="C3263" s="34" t="s">
        <v>273</v>
      </c>
      <c r="D3263" s="44" t="s">
        <v>53</v>
      </c>
      <c r="E3263" s="33">
        <v>136688.5</v>
      </c>
      <c r="F3263" s="33"/>
      <c r="G3263" s="33"/>
      <c r="H3263" s="33">
        <f t="shared" si="50"/>
        <v>136688.5</v>
      </c>
    </row>
    <row r="3264" spans="1:8" x14ac:dyDescent="0.25">
      <c r="A3264" s="143" t="s">
        <v>7541</v>
      </c>
      <c r="B3264" s="34" t="s">
        <v>3543</v>
      </c>
      <c r="C3264" s="34" t="s">
        <v>273</v>
      </c>
      <c r="D3264" s="44" t="s">
        <v>53</v>
      </c>
      <c r="E3264" s="33">
        <v>117924.5</v>
      </c>
      <c r="F3264" s="33"/>
      <c r="G3264" s="33"/>
      <c r="H3264" s="33">
        <f t="shared" si="50"/>
        <v>117924.5</v>
      </c>
    </row>
    <row r="3265" spans="1:8" x14ac:dyDescent="0.25">
      <c r="A3265" s="143" t="s">
        <v>7536</v>
      </c>
      <c r="B3265" s="34" t="s">
        <v>3544</v>
      </c>
      <c r="C3265" s="34" t="s">
        <v>273</v>
      </c>
      <c r="D3265" s="44" t="s">
        <v>53</v>
      </c>
      <c r="E3265" s="33">
        <v>178120.45</v>
      </c>
      <c r="F3265" s="33">
        <v>241345.84</v>
      </c>
      <c r="G3265" s="33"/>
      <c r="H3265" s="33">
        <f t="shared" si="50"/>
        <v>419466.29000000004</v>
      </c>
    </row>
    <row r="3266" spans="1:8" x14ac:dyDescent="0.25">
      <c r="A3266" s="143" t="s">
        <v>7542</v>
      </c>
      <c r="B3266" s="34" t="s">
        <v>3545</v>
      </c>
      <c r="C3266" s="34" t="s">
        <v>273</v>
      </c>
      <c r="D3266" s="44" t="s">
        <v>53</v>
      </c>
      <c r="E3266" s="33">
        <v>291193.63</v>
      </c>
      <c r="F3266" s="33"/>
      <c r="G3266" s="33"/>
      <c r="H3266" s="33">
        <f t="shared" si="50"/>
        <v>291193.63</v>
      </c>
    </row>
    <row r="3267" spans="1:8" x14ac:dyDescent="0.25">
      <c r="A3267" s="143" t="s">
        <v>7543</v>
      </c>
      <c r="B3267" s="34" t="s">
        <v>3546</v>
      </c>
      <c r="C3267" s="34" t="s">
        <v>273</v>
      </c>
      <c r="D3267" s="44" t="s">
        <v>53</v>
      </c>
      <c r="E3267" s="33">
        <v>25000</v>
      </c>
      <c r="F3267" s="33"/>
      <c r="G3267" s="33"/>
      <c r="H3267" s="33">
        <f t="shared" si="50"/>
        <v>25000</v>
      </c>
    </row>
    <row r="3268" spans="1:8" x14ac:dyDescent="0.25">
      <c r="A3268" s="143" t="s">
        <v>7544</v>
      </c>
      <c r="B3268" s="34" t="s">
        <v>3547</v>
      </c>
      <c r="C3268" s="34" t="s">
        <v>273</v>
      </c>
      <c r="D3268" s="44" t="s">
        <v>53</v>
      </c>
      <c r="E3268" s="33">
        <v>80461.7</v>
      </c>
      <c r="F3268" s="33"/>
      <c r="G3268" s="33"/>
      <c r="H3268" s="33">
        <f t="shared" si="50"/>
        <v>80461.7</v>
      </c>
    </row>
    <row r="3269" spans="1:8" x14ac:dyDescent="0.25">
      <c r="A3269" s="143" t="s">
        <v>7545</v>
      </c>
      <c r="B3269" s="34" t="s">
        <v>3548</v>
      </c>
      <c r="C3269" s="34" t="s">
        <v>273</v>
      </c>
      <c r="D3269" s="44" t="s">
        <v>53</v>
      </c>
      <c r="E3269" s="33">
        <v>114742.87</v>
      </c>
      <c r="F3269" s="33"/>
      <c r="G3269" s="33"/>
      <c r="H3269" s="33">
        <f t="shared" si="50"/>
        <v>114742.87</v>
      </c>
    </row>
    <row r="3270" spans="1:8" x14ac:dyDescent="0.25">
      <c r="A3270" s="143" t="s">
        <v>7546</v>
      </c>
      <c r="B3270" s="34" t="s">
        <v>3549</v>
      </c>
      <c r="C3270" s="34" t="s">
        <v>273</v>
      </c>
      <c r="D3270" s="44" t="s">
        <v>53</v>
      </c>
      <c r="E3270" s="33">
        <v>70049.64</v>
      </c>
      <c r="F3270" s="33"/>
      <c r="G3270" s="33"/>
      <c r="H3270" s="33">
        <f t="shared" ref="H3270:H3333" si="51">E3270+F3270+G3270</f>
        <v>70049.64</v>
      </c>
    </row>
    <row r="3271" spans="1:8" x14ac:dyDescent="0.25">
      <c r="A3271" s="143" t="s">
        <v>7547</v>
      </c>
      <c r="B3271" s="34" t="s">
        <v>3550</v>
      </c>
      <c r="C3271" s="34" t="s">
        <v>273</v>
      </c>
      <c r="D3271" s="44" t="s">
        <v>53</v>
      </c>
      <c r="E3271" s="33">
        <v>25000</v>
      </c>
      <c r="F3271" s="33"/>
      <c r="G3271" s="33"/>
      <c r="H3271" s="33">
        <f t="shared" si="51"/>
        <v>25000</v>
      </c>
    </row>
    <row r="3272" spans="1:8" x14ac:dyDescent="0.25">
      <c r="A3272" s="143" t="s">
        <v>7548</v>
      </c>
      <c r="B3272" s="34" t="s">
        <v>3551</v>
      </c>
      <c r="C3272" s="34" t="s">
        <v>273</v>
      </c>
      <c r="D3272" s="44" t="s">
        <v>53</v>
      </c>
      <c r="E3272" s="33">
        <v>90818.25</v>
      </c>
      <c r="F3272" s="33"/>
      <c r="G3272" s="33"/>
      <c r="H3272" s="33">
        <f t="shared" si="51"/>
        <v>90818.25</v>
      </c>
    </row>
    <row r="3273" spans="1:8" x14ac:dyDescent="0.25">
      <c r="A3273" s="143" t="s">
        <v>7549</v>
      </c>
      <c r="B3273" s="34" t="s">
        <v>3552</v>
      </c>
      <c r="C3273" s="34" t="s">
        <v>273</v>
      </c>
      <c r="D3273" s="44" t="s">
        <v>53</v>
      </c>
      <c r="E3273" s="33">
        <v>46549.29</v>
      </c>
      <c r="F3273" s="33"/>
      <c r="G3273" s="33"/>
      <c r="H3273" s="33">
        <f t="shared" si="51"/>
        <v>46549.29</v>
      </c>
    </row>
    <row r="3274" spans="1:8" x14ac:dyDescent="0.25">
      <c r="A3274" s="143" t="s">
        <v>7550</v>
      </c>
      <c r="B3274" s="34" t="s">
        <v>3553</v>
      </c>
      <c r="C3274" s="34" t="s">
        <v>273</v>
      </c>
      <c r="D3274" s="44" t="s">
        <v>53</v>
      </c>
      <c r="E3274" s="33">
        <v>12493.58</v>
      </c>
      <c r="F3274" s="33"/>
      <c r="G3274" s="33"/>
      <c r="H3274" s="33">
        <f t="shared" si="51"/>
        <v>12493.58</v>
      </c>
    </row>
    <row r="3275" spans="1:8" x14ac:dyDescent="0.25">
      <c r="A3275" s="143" t="s">
        <v>7551</v>
      </c>
      <c r="B3275" s="34" t="s">
        <v>3554</v>
      </c>
      <c r="C3275" s="34" t="s">
        <v>273</v>
      </c>
      <c r="D3275" s="44" t="s">
        <v>53</v>
      </c>
      <c r="E3275" s="33">
        <v>1137.52</v>
      </c>
      <c r="F3275" s="33"/>
      <c r="G3275" s="33"/>
      <c r="H3275" s="33">
        <f t="shared" si="51"/>
        <v>1137.52</v>
      </c>
    </row>
    <row r="3276" spans="1:8" x14ac:dyDescent="0.25">
      <c r="A3276" s="143" t="s">
        <v>7552</v>
      </c>
      <c r="B3276" s="34" t="s">
        <v>3555</v>
      </c>
      <c r="C3276" s="34" t="s">
        <v>273</v>
      </c>
      <c r="D3276" s="44" t="s">
        <v>53</v>
      </c>
      <c r="E3276" s="33">
        <v>30000</v>
      </c>
      <c r="F3276" s="33"/>
      <c r="G3276" s="33"/>
      <c r="H3276" s="33">
        <f t="shared" si="51"/>
        <v>30000</v>
      </c>
    </row>
    <row r="3277" spans="1:8" x14ac:dyDescent="0.25">
      <c r="A3277" s="143" t="s">
        <v>7553</v>
      </c>
      <c r="B3277" s="34" t="s">
        <v>3556</v>
      </c>
      <c r="C3277" s="34" t="s">
        <v>273</v>
      </c>
      <c r="D3277" s="44" t="s">
        <v>53</v>
      </c>
      <c r="E3277" s="33">
        <v>2998.6</v>
      </c>
      <c r="F3277" s="33"/>
      <c r="G3277" s="33"/>
      <c r="H3277" s="33">
        <f t="shared" si="51"/>
        <v>2998.6</v>
      </c>
    </row>
    <row r="3278" spans="1:8" x14ac:dyDescent="0.25">
      <c r="A3278" s="143" t="s">
        <v>7554</v>
      </c>
      <c r="B3278" s="34" t="s">
        <v>3557</v>
      </c>
      <c r="C3278" s="34" t="s">
        <v>273</v>
      </c>
      <c r="D3278" s="44" t="s">
        <v>53</v>
      </c>
      <c r="E3278" s="33">
        <v>63792.39</v>
      </c>
      <c r="F3278" s="33"/>
      <c r="G3278" s="33"/>
      <c r="H3278" s="33">
        <f t="shared" si="51"/>
        <v>63792.39</v>
      </c>
    </row>
    <row r="3279" spans="1:8" x14ac:dyDescent="0.25">
      <c r="A3279" s="143" t="s">
        <v>7555</v>
      </c>
      <c r="B3279" s="34" t="s">
        <v>3558</v>
      </c>
      <c r="C3279" s="34" t="s">
        <v>273</v>
      </c>
      <c r="D3279" s="44" t="s">
        <v>53</v>
      </c>
      <c r="E3279" s="33">
        <v>27284.48</v>
      </c>
      <c r="F3279" s="33"/>
      <c r="G3279" s="33"/>
      <c r="H3279" s="33">
        <f t="shared" si="51"/>
        <v>27284.48</v>
      </c>
    </row>
    <row r="3280" spans="1:8" x14ac:dyDescent="0.25">
      <c r="A3280" s="143" t="s">
        <v>7556</v>
      </c>
      <c r="B3280" s="34" t="s">
        <v>3559</v>
      </c>
      <c r="C3280" s="34" t="s">
        <v>273</v>
      </c>
      <c r="D3280" s="44" t="s">
        <v>53</v>
      </c>
      <c r="E3280" s="33">
        <v>15000</v>
      </c>
      <c r="F3280" s="33"/>
      <c r="G3280" s="33"/>
      <c r="H3280" s="33">
        <f t="shared" si="51"/>
        <v>15000</v>
      </c>
    </row>
    <row r="3281" spans="1:8" x14ac:dyDescent="0.25">
      <c r="A3281" s="143" t="s">
        <v>7557</v>
      </c>
      <c r="B3281" s="34" t="s">
        <v>3560</v>
      </c>
      <c r="C3281" s="34" t="s">
        <v>273</v>
      </c>
      <c r="D3281" s="44" t="s">
        <v>53</v>
      </c>
      <c r="E3281" s="33">
        <v>36054.82</v>
      </c>
      <c r="F3281" s="33"/>
      <c r="G3281" s="33"/>
      <c r="H3281" s="33">
        <f t="shared" si="51"/>
        <v>36054.82</v>
      </c>
    </row>
    <row r="3282" spans="1:8" x14ac:dyDescent="0.25">
      <c r="A3282" s="143" t="s">
        <v>7558</v>
      </c>
      <c r="B3282" s="34" t="s">
        <v>3561</v>
      </c>
      <c r="C3282" s="34" t="s">
        <v>273</v>
      </c>
      <c r="D3282" s="44" t="s">
        <v>53</v>
      </c>
      <c r="E3282" s="33">
        <v>85000</v>
      </c>
      <c r="F3282" s="33"/>
      <c r="G3282" s="33"/>
      <c r="H3282" s="33">
        <f t="shared" si="51"/>
        <v>85000</v>
      </c>
    </row>
    <row r="3283" spans="1:8" x14ac:dyDescent="0.25">
      <c r="A3283" s="143" t="s">
        <v>7559</v>
      </c>
      <c r="B3283" s="34" t="s">
        <v>3562</v>
      </c>
      <c r="C3283" s="34" t="s">
        <v>273</v>
      </c>
      <c r="D3283" s="44" t="s">
        <v>53</v>
      </c>
      <c r="E3283" s="33">
        <v>8084.44</v>
      </c>
      <c r="F3283" s="33"/>
      <c r="G3283" s="33"/>
      <c r="H3283" s="33">
        <f t="shared" si="51"/>
        <v>8084.44</v>
      </c>
    </row>
    <row r="3284" spans="1:8" x14ac:dyDescent="0.25">
      <c r="A3284" s="143" t="s">
        <v>7560</v>
      </c>
      <c r="B3284" s="34" t="s">
        <v>3563</v>
      </c>
      <c r="C3284" s="34" t="s">
        <v>273</v>
      </c>
      <c r="D3284" s="44" t="s">
        <v>53</v>
      </c>
      <c r="E3284" s="33">
        <v>2041.85</v>
      </c>
      <c r="F3284" s="33"/>
      <c r="G3284" s="33"/>
      <c r="H3284" s="33">
        <f t="shared" si="51"/>
        <v>2041.85</v>
      </c>
    </row>
    <row r="3285" spans="1:8" x14ac:dyDescent="0.25">
      <c r="A3285" s="143" t="s">
        <v>7561</v>
      </c>
      <c r="B3285" s="34" t="s">
        <v>3564</v>
      </c>
      <c r="C3285" s="34" t="s">
        <v>273</v>
      </c>
      <c r="D3285" s="44" t="s">
        <v>53</v>
      </c>
      <c r="E3285" s="33">
        <v>44014.06</v>
      </c>
      <c r="F3285" s="33"/>
      <c r="G3285" s="33"/>
      <c r="H3285" s="33">
        <f t="shared" si="51"/>
        <v>44014.06</v>
      </c>
    </row>
    <row r="3286" spans="1:8" x14ac:dyDescent="0.25">
      <c r="A3286" s="143" t="s">
        <v>7562</v>
      </c>
      <c r="B3286" s="34" t="s">
        <v>3565</v>
      </c>
      <c r="C3286" s="34" t="s">
        <v>273</v>
      </c>
      <c r="D3286" s="44" t="s">
        <v>53</v>
      </c>
      <c r="E3286" s="33">
        <v>15254.24</v>
      </c>
      <c r="F3286" s="33"/>
      <c r="G3286" s="33"/>
      <c r="H3286" s="33">
        <f t="shared" si="51"/>
        <v>15254.24</v>
      </c>
    </row>
    <row r="3287" spans="1:8" x14ac:dyDescent="0.25">
      <c r="A3287" s="143" t="s">
        <v>7563</v>
      </c>
      <c r="B3287" s="34" t="s">
        <v>3566</v>
      </c>
      <c r="C3287" s="34" t="s">
        <v>273</v>
      </c>
      <c r="D3287" s="44" t="s">
        <v>53</v>
      </c>
      <c r="E3287" s="33">
        <v>1381.78</v>
      </c>
      <c r="F3287" s="33"/>
      <c r="G3287" s="33"/>
      <c r="H3287" s="33">
        <f t="shared" si="51"/>
        <v>1381.78</v>
      </c>
    </row>
    <row r="3288" spans="1:8" x14ac:dyDescent="0.25">
      <c r="A3288" s="143" t="s">
        <v>7564</v>
      </c>
      <c r="B3288" s="34" t="s">
        <v>3567</v>
      </c>
      <c r="C3288" s="34" t="s">
        <v>273</v>
      </c>
      <c r="D3288" s="44" t="s">
        <v>53</v>
      </c>
      <c r="E3288" s="33">
        <v>1897.56</v>
      </c>
      <c r="F3288" s="33"/>
      <c r="G3288" s="33"/>
      <c r="H3288" s="33">
        <f t="shared" si="51"/>
        <v>1897.56</v>
      </c>
    </row>
    <row r="3289" spans="1:8" x14ac:dyDescent="0.25">
      <c r="A3289" s="143" t="s">
        <v>7565</v>
      </c>
      <c r="B3289" s="34" t="s">
        <v>3568</v>
      </c>
      <c r="C3289" s="34" t="s">
        <v>273</v>
      </c>
      <c r="D3289" s="44" t="s">
        <v>53</v>
      </c>
      <c r="E3289" s="33">
        <v>79109.62</v>
      </c>
      <c r="F3289" s="33"/>
      <c r="G3289" s="33"/>
      <c r="H3289" s="33">
        <f t="shared" si="51"/>
        <v>79109.62</v>
      </c>
    </row>
    <row r="3290" spans="1:8" x14ac:dyDescent="0.25">
      <c r="A3290" s="143" t="s">
        <v>7566</v>
      </c>
      <c r="B3290" s="34" t="s">
        <v>3569</v>
      </c>
      <c r="C3290" s="34" t="s">
        <v>273</v>
      </c>
      <c r="D3290" s="44" t="s">
        <v>53</v>
      </c>
      <c r="E3290" s="33">
        <v>79559.53</v>
      </c>
      <c r="F3290" s="33"/>
      <c r="G3290" s="33"/>
      <c r="H3290" s="33">
        <f t="shared" si="51"/>
        <v>79559.53</v>
      </c>
    </row>
    <row r="3291" spans="1:8" x14ac:dyDescent="0.25">
      <c r="A3291" s="143" t="s">
        <v>7567</v>
      </c>
      <c r="B3291" s="34" t="s">
        <v>3570</v>
      </c>
      <c r="C3291" s="34" t="s">
        <v>273</v>
      </c>
      <c r="D3291" s="44" t="s">
        <v>53</v>
      </c>
      <c r="E3291" s="33">
        <v>189755.14</v>
      </c>
      <c r="F3291" s="33"/>
      <c r="G3291" s="33"/>
      <c r="H3291" s="33">
        <f t="shared" si="51"/>
        <v>189755.14</v>
      </c>
    </row>
    <row r="3292" spans="1:8" x14ac:dyDescent="0.25">
      <c r="A3292" s="143" t="s">
        <v>7568</v>
      </c>
      <c r="B3292" s="34" t="s">
        <v>3571</v>
      </c>
      <c r="C3292" s="34" t="s">
        <v>273</v>
      </c>
      <c r="D3292" s="44" t="s">
        <v>53</v>
      </c>
      <c r="E3292" s="33">
        <v>107422.07</v>
      </c>
      <c r="F3292" s="33"/>
      <c r="G3292" s="33"/>
      <c r="H3292" s="33">
        <f t="shared" si="51"/>
        <v>107422.07</v>
      </c>
    </row>
    <row r="3293" spans="1:8" x14ac:dyDescent="0.25">
      <c r="A3293" s="143" t="s">
        <v>7569</v>
      </c>
      <c r="B3293" s="34" t="s">
        <v>3572</v>
      </c>
      <c r="C3293" s="34" t="s">
        <v>273</v>
      </c>
      <c r="D3293" s="44" t="s">
        <v>53</v>
      </c>
      <c r="E3293" s="33">
        <v>232267.2</v>
      </c>
      <c r="F3293" s="33"/>
      <c r="G3293" s="33"/>
      <c r="H3293" s="33">
        <f t="shared" si="51"/>
        <v>232267.2</v>
      </c>
    </row>
    <row r="3294" spans="1:8" x14ac:dyDescent="0.25">
      <c r="A3294" s="143" t="s">
        <v>7570</v>
      </c>
      <c r="B3294" s="34" t="s">
        <v>3573</v>
      </c>
      <c r="C3294" s="34" t="s">
        <v>273</v>
      </c>
      <c r="D3294" s="44" t="s">
        <v>53</v>
      </c>
      <c r="E3294" s="33">
        <v>113429.46</v>
      </c>
      <c r="F3294" s="33"/>
      <c r="G3294" s="33"/>
      <c r="H3294" s="33">
        <f t="shared" si="51"/>
        <v>113429.46</v>
      </c>
    </row>
    <row r="3295" spans="1:8" x14ac:dyDescent="0.25">
      <c r="A3295" s="143" t="s">
        <v>7571</v>
      </c>
      <c r="B3295" s="34" t="s">
        <v>3574</v>
      </c>
      <c r="C3295" s="34" t="s">
        <v>273</v>
      </c>
      <c r="D3295" s="44" t="s">
        <v>53</v>
      </c>
      <c r="E3295" s="33">
        <v>263172.01</v>
      </c>
      <c r="F3295" s="33"/>
      <c r="G3295" s="33"/>
      <c r="H3295" s="33">
        <f t="shared" si="51"/>
        <v>263172.01</v>
      </c>
    </row>
    <row r="3296" spans="1:8" x14ac:dyDescent="0.25">
      <c r="A3296" s="143" t="s">
        <v>7572</v>
      </c>
      <c r="B3296" s="34" t="s">
        <v>3575</v>
      </c>
      <c r="C3296" s="34" t="s">
        <v>273</v>
      </c>
      <c r="D3296" s="44" t="s">
        <v>53</v>
      </c>
      <c r="E3296" s="33">
        <v>17969.82</v>
      </c>
      <c r="F3296" s="33"/>
      <c r="G3296" s="33"/>
      <c r="H3296" s="33">
        <f t="shared" si="51"/>
        <v>17969.82</v>
      </c>
    </row>
    <row r="3297" spans="1:8" x14ac:dyDescent="0.25">
      <c r="A3297" s="143" t="s">
        <v>7573</v>
      </c>
      <c r="B3297" s="34" t="s">
        <v>3576</v>
      </c>
      <c r="C3297" s="34" t="s">
        <v>273</v>
      </c>
      <c r="D3297" s="44" t="s">
        <v>53</v>
      </c>
      <c r="E3297" s="33">
        <v>24000</v>
      </c>
      <c r="F3297" s="33"/>
      <c r="G3297" s="33"/>
      <c r="H3297" s="33">
        <f t="shared" si="51"/>
        <v>24000</v>
      </c>
    </row>
    <row r="3298" spans="1:8" x14ac:dyDescent="0.25">
      <c r="A3298" s="143" t="s">
        <v>7574</v>
      </c>
      <c r="B3298" s="34" t="s">
        <v>3577</v>
      </c>
      <c r="C3298" s="34" t="s">
        <v>273</v>
      </c>
      <c r="D3298" s="44" t="s">
        <v>53</v>
      </c>
      <c r="E3298" s="33">
        <v>20818.38</v>
      </c>
      <c r="F3298" s="33"/>
      <c r="G3298" s="33"/>
      <c r="H3298" s="33">
        <f t="shared" si="51"/>
        <v>20818.38</v>
      </c>
    </row>
    <row r="3299" spans="1:8" x14ac:dyDescent="0.25">
      <c r="A3299" s="143" t="s">
        <v>7575</v>
      </c>
      <c r="B3299" s="34" t="s">
        <v>3578</v>
      </c>
      <c r="C3299" s="34" t="s">
        <v>273</v>
      </c>
      <c r="D3299" s="44" t="s">
        <v>53</v>
      </c>
      <c r="E3299" s="33">
        <v>324720.91000000003</v>
      </c>
      <c r="F3299" s="33"/>
      <c r="G3299" s="33"/>
      <c r="H3299" s="33">
        <f t="shared" si="51"/>
        <v>324720.91000000003</v>
      </c>
    </row>
    <row r="3300" spans="1:8" x14ac:dyDescent="0.25">
      <c r="A3300" s="143" t="s">
        <v>7576</v>
      </c>
      <c r="B3300" s="34" t="s">
        <v>3579</v>
      </c>
      <c r="C3300" s="34" t="s">
        <v>273</v>
      </c>
      <c r="D3300" s="44" t="s">
        <v>53</v>
      </c>
      <c r="E3300" s="33">
        <v>38909.480000000003</v>
      </c>
      <c r="F3300" s="33"/>
      <c r="G3300" s="33"/>
      <c r="H3300" s="33">
        <f t="shared" si="51"/>
        <v>38909.480000000003</v>
      </c>
    </row>
    <row r="3301" spans="1:8" x14ac:dyDescent="0.25">
      <c r="A3301" s="143" t="s">
        <v>7577</v>
      </c>
      <c r="B3301" s="34" t="s">
        <v>3580</v>
      </c>
      <c r="C3301" s="34" t="s">
        <v>273</v>
      </c>
      <c r="D3301" s="44" t="s">
        <v>53</v>
      </c>
      <c r="E3301" s="33">
        <v>86929.78</v>
      </c>
      <c r="F3301" s="33"/>
      <c r="G3301" s="33"/>
      <c r="H3301" s="33">
        <f t="shared" si="51"/>
        <v>86929.78</v>
      </c>
    </row>
    <row r="3302" spans="1:8" x14ac:dyDescent="0.25">
      <c r="A3302" s="143" t="s">
        <v>7578</v>
      </c>
      <c r="B3302" s="34" t="s">
        <v>3581</v>
      </c>
      <c r="C3302" s="34" t="s">
        <v>273</v>
      </c>
      <c r="D3302" s="44" t="s">
        <v>53</v>
      </c>
      <c r="E3302" s="33">
        <v>2948.82</v>
      </c>
      <c r="F3302" s="33"/>
      <c r="G3302" s="33"/>
      <c r="H3302" s="33">
        <f t="shared" si="51"/>
        <v>2948.82</v>
      </c>
    </row>
    <row r="3303" spans="1:8" x14ac:dyDescent="0.25">
      <c r="A3303" s="143" t="s">
        <v>7579</v>
      </c>
      <c r="B3303" s="34" t="s">
        <v>3582</v>
      </c>
      <c r="C3303" s="34" t="s">
        <v>273</v>
      </c>
      <c r="D3303" s="44" t="s">
        <v>53</v>
      </c>
      <c r="E3303" s="33">
        <v>86716.77</v>
      </c>
      <c r="F3303" s="33"/>
      <c r="G3303" s="33"/>
      <c r="H3303" s="33">
        <f t="shared" si="51"/>
        <v>86716.77</v>
      </c>
    </row>
    <row r="3304" spans="1:8" x14ac:dyDescent="0.25">
      <c r="A3304" s="143" t="s">
        <v>7580</v>
      </c>
      <c r="B3304" s="34" t="s">
        <v>3583</v>
      </c>
      <c r="C3304" s="34" t="s">
        <v>273</v>
      </c>
      <c r="D3304" s="44" t="s">
        <v>53</v>
      </c>
      <c r="E3304" s="33">
        <v>65064.78</v>
      </c>
      <c r="F3304" s="33"/>
      <c r="G3304" s="33"/>
      <c r="H3304" s="33">
        <f t="shared" si="51"/>
        <v>65064.78</v>
      </c>
    </row>
    <row r="3305" spans="1:8" x14ac:dyDescent="0.25">
      <c r="A3305" s="143" t="s">
        <v>7581</v>
      </c>
      <c r="B3305" s="34" t="s">
        <v>3584</v>
      </c>
      <c r="C3305" s="34" t="s">
        <v>273</v>
      </c>
      <c r="D3305" s="44" t="s">
        <v>53</v>
      </c>
      <c r="E3305" s="33">
        <v>72796.399999999994</v>
      </c>
      <c r="F3305" s="33"/>
      <c r="G3305" s="33"/>
      <c r="H3305" s="33">
        <f t="shared" si="51"/>
        <v>72796.399999999994</v>
      </c>
    </row>
    <row r="3306" spans="1:8" x14ac:dyDescent="0.25">
      <c r="A3306" s="143" t="s">
        <v>7582</v>
      </c>
      <c r="B3306" s="34" t="s">
        <v>3585</v>
      </c>
      <c r="C3306" s="34" t="s">
        <v>273</v>
      </c>
      <c r="D3306" s="44" t="s">
        <v>53</v>
      </c>
      <c r="E3306" s="33">
        <v>12444.44</v>
      </c>
      <c r="F3306" s="33"/>
      <c r="G3306" s="33"/>
      <c r="H3306" s="33">
        <f t="shared" si="51"/>
        <v>12444.44</v>
      </c>
    </row>
    <row r="3307" spans="1:8" x14ac:dyDescent="0.25">
      <c r="A3307" s="143" t="s">
        <v>7583</v>
      </c>
      <c r="B3307" s="34" t="s">
        <v>3586</v>
      </c>
      <c r="C3307" s="34" t="s">
        <v>273</v>
      </c>
      <c r="D3307" s="44" t="s">
        <v>53</v>
      </c>
      <c r="E3307" s="33">
        <v>40000</v>
      </c>
      <c r="F3307" s="33"/>
      <c r="G3307" s="33"/>
      <c r="H3307" s="33">
        <f t="shared" si="51"/>
        <v>40000</v>
      </c>
    </row>
    <row r="3308" spans="1:8" x14ac:dyDescent="0.25">
      <c r="A3308" s="143" t="s">
        <v>7584</v>
      </c>
      <c r="B3308" s="34" t="s">
        <v>3587</v>
      </c>
      <c r="C3308" s="34" t="s">
        <v>273</v>
      </c>
      <c r="D3308" s="44" t="s">
        <v>53</v>
      </c>
      <c r="E3308" s="33">
        <v>292945.26</v>
      </c>
      <c r="F3308" s="33"/>
      <c r="G3308" s="33"/>
      <c r="H3308" s="33">
        <f t="shared" si="51"/>
        <v>292945.26</v>
      </c>
    </row>
    <row r="3309" spans="1:8" x14ac:dyDescent="0.25">
      <c r="A3309" s="143" t="s">
        <v>7585</v>
      </c>
      <c r="B3309" s="34" t="s">
        <v>3588</v>
      </c>
      <c r="C3309" s="34" t="s">
        <v>273</v>
      </c>
      <c r="D3309" s="44" t="s">
        <v>53</v>
      </c>
      <c r="E3309" s="33">
        <v>20686.89</v>
      </c>
      <c r="F3309" s="33"/>
      <c r="G3309" s="33"/>
      <c r="H3309" s="33">
        <f t="shared" si="51"/>
        <v>20686.89</v>
      </c>
    </row>
    <row r="3310" spans="1:8" x14ac:dyDescent="0.25">
      <c r="A3310" s="143" t="s">
        <v>7586</v>
      </c>
      <c r="B3310" s="34" t="s">
        <v>3589</v>
      </c>
      <c r="C3310" s="34" t="s">
        <v>273</v>
      </c>
      <c r="D3310" s="44" t="s">
        <v>53</v>
      </c>
      <c r="E3310" s="33">
        <v>24816.95</v>
      </c>
      <c r="F3310" s="33"/>
      <c r="G3310" s="33"/>
      <c r="H3310" s="33">
        <f t="shared" si="51"/>
        <v>24816.95</v>
      </c>
    </row>
    <row r="3311" spans="1:8" x14ac:dyDescent="0.25">
      <c r="A3311" s="143" t="s">
        <v>7587</v>
      </c>
      <c r="B3311" s="34" t="s">
        <v>3590</v>
      </c>
      <c r="C3311" s="34" t="s">
        <v>273</v>
      </c>
      <c r="D3311" s="44" t="s">
        <v>53</v>
      </c>
      <c r="E3311" s="33">
        <v>128703.38</v>
      </c>
      <c r="F3311" s="33"/>
      <c r="G3311" s="33"/>
      <c r="H3311" s="33">
        <f t="shared" si="51"/>
        <v>128703.38</v>
      </c>
    </row>
    <row r="3312" spans="1:8" x14ac:dyDescent="0.25">
      <c r="A3312" s="143" t="s">
        <v>7588</v>
      </c>
      <c r="B3312" s="34" t="s">
        <v>3591</v>
      </c>
      <c r="C3312" s="34" t="s">
        <v>273</v>
      </c>
      <c r="D3312" s="44" t="s">
        <v>53</v>
      </c>
      <c r="E3312" s="33">
        <v>75000</v>
      </c>
      <c r="F3312" s="33"/>
      <c r="G3312" s="33"/>
      <c r="H3312" s="33">
        <f t="shared" si="51"/>
        <v>75000</v>
      </c>
    </row>
    <row r="3313" spans="1:8" x14ac:dyDescent="0.25">
      <c r="A3313" s="143" t="s">
        <v>7589</v>
      </c>
      <c r="B3313" s="34" t="s">
        <v>3592</v>
      </c>
      <c r="C3313" s="34" t="s">
        <v>273</v>
      </c>
      <c r="D3313" s="44" t="s">
        <v>53</v>
      </c>
      <c r="E3313" s="33">
        <v>64609.17</v>
      </c>
      <c r="F3313" s="33"/>
      <c r="G3313" s="33"/>
      <c r="H3313" s="33">
        <f t="shared" si="51"/>
        <v>64609.17</v>
      </c>
    </row>
    <row r="3314" spans="1:8" x14ac:dyDescent="0.25">
      <c r="A3314" s="143" t="s">
        <v>7590</v>
      </c>
      <c r="B3314" s="34" t="s">
        <v>3593</v>
      </c>
      <c r="C3314" s="34" t="s">
        <v>273</v>
      </c>
      <c r="D3314" s="44" t="s">
        <v>53</v>
      </c>
      <c r="E3314" s="33">
        <v>22000</v>
      </c>
      <c r="F3314" s="33"/>
      <c r="G3314" s="33"/>
      <c r="H3314" s="33">
        <f t="shared" si="51"/>
        <v>22000</v>
      </c>
    </row>
    <row r="3315" spans="1:8" x14ac:dyDescent="0.25">
      <c r="A3315" s="143" t="s">
        <v>7591</v>
      </c>
      <c r="B3315" s="34" t="s">
        <v>273</v>
      </c>
      <c r="C3315" s="34" t="s">
        <v>273</v>
      </c>
      <c r="D3315" s="44" t="s">
        <v>53</v>
      </c>
      <c r="E3315" s="33">
        <v>5020147.5500000007</v>
      </c>
      <c r="F3315" s="33"/>
      <c r="G3315" s="33"/>
      <c r="H3315" s="33">
        <f t="shared" si="51"/>
        <v>5020147.5500000007</v>
      </c>
    </row>
    <row r="3316" spans="1:8" x14ac:dyDescent="0.25">
      <c r="A3316" s="143" t="s">
        <v>7592</v>
      </c>
      <c r="B3316" s="34" t="s">
        <v>3594</v>
      </c>
      <c r="C3316" s="34" t="s">
        <v>273</v>
      </c>
      <c r="D3316" s="44" t="s">
        <v>53</v>
      </c>
      <c r="E3316" s="33">
        <v>31600</v>
      </c>
      <c r="F3316" s="33"/>
      <c r="G3316" s="33"/>
      <c r="H3316" s="33">
        <f t="shared" si="51"/>
        <v>31600</v>
      </c>
    </row>
    <row r="3317" spans="1:8" x14ac:dyDescent="0.25">
      <c r="A3317" s="143" t="s">
        <v>7593</v>
      </c>
      <c r="B3317" s="34" t="s">
        <v>3595</v>
      </c>
      <c r="C3317" s="34" t="s">
        <v>273</v>
      </c>
      <c r="D3317" s="44" t="s">
        <v>53</v>
      </c>
      <c r="E3317" s="33">
        <v>7533.12</v>
      </c>
      <c r="F3317" s="33"/>
      <c r="G3317" s="33"/>
      <c r="H3317" s="33">
        <f t="shared" si="51"/>
        <v>7533.12</v>
      </c>
    </row>
    <row r="3318" spans="1:8" x14ac:dyDescent="0.25">
      <c r="A3318" s="143" t="s">
        <v>7594</v>
      </c>
      <c r="B3318" s="34" t="s">
        <v>3596</v>
      </c>
      <c r="C3318" s="34" t="s">
        <v>273</v>
      </c>
      <c r="D3318" s="44" t="s">
        <v>53</v>
      </c>
      <c r="E3318" s="33">
        <v>2441.52</v>
      </c>
      <c r="F3318" s="33"/>
      <c r="G3318" s="33"/>
      <c r="H3318" s="33">
        <f t="shared" si="51"/>
        <v>2441.52</v>
      </c>
    </row>
    <row r="3319" spans="1:8" x14ac:dyDescent="0.25">
      <c r="A3319" s="143" t="s">
        <v>7595</v>
      </c>
      <c r="B3319" s="34" t="s">
        <v>3597</v>
      </c>
      <c r="C3319" s="34" t="s">
        <v>273</v>
      </c>
      <c r="D3319" s="44" t="s">
        <v>53</v>
      </c>
      <c r="E3319" s="33">
        <v>2667.5</v>
      </c>
      <c r="F3319" s="33"/>
      <c r="G3319" s="33"/>
      <c r="H3319" s="33">
        <f t="shared" si="51"/>
        <v>2667.5</v>
      </c>
    </row>
    <row r="3320" spans="1:8" x14ac:dyDescent="0.25">
      <c r="A3320" s="143" t="s">
        <v>7596</v>
      </c>
      <c r="B3320" s="34" t="s">
        <v>3598</v>
      </c>
      <c r="C3320" s="34" t="s">
        <v>273</v>
      </c>
      <c r="D3320" s="44" t="s">
        <v>53</v>
      </c>
      <c r="E3320" s="33">
        <v>15939.45</v>
      </c>
      <c r="F3320" s="33"/>
      <c r="G3320" s="33"/>
      <c r="H3320" s="33">
        <f t="shared" si="51"/>
        <v>15939.45</v>
      </c>
    </row>
    <row r="3321" spans="1:8" x14ac:dyDescent="0.25">
      <c r="A3321" s="143" t="s">
        <v>7597</v>
      </c>
      <c r="B3321" s="34" t="s">
        <v>3599</v>
      </c>
      <c r="C3321" s="34" t="s">
        <v>273</v>
      </c>
      <c r="D3321" s="44" t="s">
        <v>53</v>
      </c>
      <c r="E3321" s="33">
        <v>53293.5</v>
      </c>
      <c r="F3321" s="33"/>
      <c r="G3321" s="33"/>
      <c r="H3321" s="33">
        <f t="shared" si="51"/>
        <v>53293.5</v>
      </c>
    </row>
    <row r="3322" spans="1:8" x14ac:dyDescent="0.25">
      <c r="A3322" s="143" t="s">
        <v>7598</v>
      </c>
      <c r="B3322" s="34" t="s">
        <v>3600</v>
      </c>
      <c r="C3322" s="34" t="s">
        <v>273</v>
      </c>
      <c r="D3322" s="44" t="s">
        <v>53</v>
      </c>
      <c r="E3322" s="33">
        <v>37970.83</v>
      </c>
      <c r="F3322" s="33"/>
      <c r="G3322" s="33"/>
      <c r="H3322" s="33">
        <f t="shared" si="51"/>
        <v>37970.83</v>
      </c>
    </row>
    <row r="3323" spans="1:8" x14ac:dyDescent="0.25">
      <c r="A3323" s="143" t="s">
        <v>7599</v>
      </c>
      <c r="B3323" s="34" t="s">
        <v>3601</v>
      </c>
      <c r="C3323" s="34" t="s">
        <v>69</v>
      </c>
      <c r="D3323" s="24" t="s">
        <v>66</v>
      </c>
      <c r="E3323" s="33">
        <v>322954.15999999997</v>
      </c>
      <c r="F3323" s="33"/>
      <c r="G3323" s="33"/>
      <c r="H3323" s="33">
        <f t="shared" si="51"/>
        <v>322954.15999999997</v>
      </c>
    </row>
    <row r="3324" spans="1:8" x14ac:dyDescent="0.25">
      <c r="A3324" s="143" t="s">
        <v>4572</v>
      </c>
      <c r="B3324" s="34" t="s">
        <v>3602</v>
      </c>
      <c r="C3324" s="34" t="s">
        <v>69</v>
      </c>
      <c r="D3324" s="24" t="s">
        <v>66</v>
      </c>
      <c r="E3324" s="33">
        <v>893643.12</v>
      </c>
      <c r="F3324" s="33"/>
      <c r="G3324" s="33"/>
      <c r="H3324" s="33">
        <f t="shared" si="51"/>
        <v>893643.12</v>
      </c>
    </row>
    <row r="3325" spans="1:8" x14ac:dyDescent="0.25">
      <c r="A3325" s="143" t="s">
        <v>7600</v>
      </c>
      <c r="B3325" s="34" t="s">
        <v>3603</v>
      </c>
      <c r="C3325" s="34" t="s">
        <v>69</v>
      </c>
      <c r="D3325" s="24" t="s">
        <v>66</v>
      </c>
      <c r="E3325" s="33">
        <v>199976.92</v>
      </c>
      <c r="F3325" s="33"/>
      <c r="G3325" s="33"/>
      <c r="H3325" s="33">
        <f t="shared" si="51"/>
        <v>199976.92</v>
      </c>
    </row>
    <row r="3326" spans="1:8" x14ac:dyDescent="0.25">
      <c r="A3326" s="143" t="s">
        <v>7601</v>
      </c>
      <c r="B3326" s="34" t="s">
        <v>3604</v>
      </c>
      <c r="C3326" s="34" t="s">
        <v>69</v>
      </c>
      <c r="D3326" s="24" t="s">
        <v>66</v>
      </c>
      <c r="E3326" s="33">
        <v>215107.13</v>
      </c>
      <c r="F3326" s="33"/>
      <c r="G3326" s="33"/>
      <c r="H3326" s="33">
        <f t="shared" si="51"/>
        <v>215107.13</v>
      </c>
    </row>
    <row r="3327" spans="1:8" x14ac:dyDescent="0.25">
      <c r="A3327" s="143" t="s">
        <v>7602</v>
      </c>
      <c r="B3327" s="34" t="s">
        <v>3605</v>
      </c>
      <c r="C3327" s="34" t="s">
        <v>69</v>
      </c>
      <c r="D3327" s="24" t="s">
        <v>66</v>
      </c>
      <c r="E3327" s="33">
        <v>667677.35000000009</v>
      </c>
      <c r="F3327" s="33"/>
      <c r="G3327" s="33"/>
      <c r="H3327" s="33">
        <f t="shared" si="51"/>
        <v>667677.35000000009</v>
      </c>
    </row>
    <row r="3328" spans="1:8" x14ac:dyDescent="0.25">
      <c r="A3328" s="143" t="s">
        <v>7603</v>
      </c>
      <c r="B3328" s="34" t="s">
        <v>3606</v>
      </c>
      <c r="C3328" s="34" t="s">
        <v>69</v>
      </c>
      <c r="D3328" s="24" t="s">
        <v>66</v>
      </c>
      <c r="E3328" s="33">
        <v>230983.53</v>
      </c>
      <c r="F3328" s="33">
        <v>69262.89</v>
      </c>
      <c r="G3328" s="33"/>
      <c r="H3328" s="33">
        <f t="shared" si="51"/>
        <v>300246.42</v>
      </c>
    </row>
    <row r="3329" spans="1:8" x14ac:dyDescent="0.25">
      <c r="A3329" s="143" t="s">
        <v>7604</v>
      </c>
      <c r="B3329" s="34" t="s">
        <v>3607</v>
      </c>
      <c r="C3329" s="34" t="s">
        <v>69</v>
      </c>
      <c r="D3329" s="24" t="s">
        <v>66</v>
      </c>
      <c r="E3329" s="33">
        <v>185603.15</v>
      </c>
      <c r="F3329" s="33"/>
      <c r="G3329" s="33"/>
      <c r="H3329" s="33">
        <f t="shared" si="51"/>
        <v>185603.15</v>
      </c>
    </row>
    <row r="3330" spans="1:8" x14ac:dyDescent="0.25">
      <c r="A3330" s="143" t="s">
        <v>7605</v>
      </c>
      <c r="B3330" s="34" t="s">
        <v>3608</v>
      </c>
      <c r="C3330" s="34" t="s">
        <v>69</v>
      </c>
      <c r="D3330" s="24" t="s">
        <v>66</v>
      </c>
      <c r="E3330" s="33">
        <v>123.43</v>
      </c>
      <c r="F3330" s="33"/>
      <c r="G3330" s="33"/>
      <c r="H3330" s="33">
        <f t="shared" si="51"/>
        <v>123.43</v>
      </c>
    </row>
    <row r="3331" spans="1:8" x14ac:dyDescent="0.25">
      <c r="A3331" s="143" t="s">
        <v>7606</v>
      </c>
      <c r="B3331" s="34" t="s">
        <v>3609</v>
      </c>
      <c r="C3331" s="34" t="s">
        <v>69</v>
      </c>
      <c r="D3331" s="24" t="s">
        <v>66</v>
      </c>
      <c r="E3331" s="33">
        <v>215272.21</v>
      </c>
      <c r="F3331" s="33">
        <v>60328.7</v>
      </c>
      <c r="G3331" s="33"/>
      <c r="H3331" s="33">
        <f t="shared" si="51"/>
        <v>275600.90999999997</v>
      </c>
    </row>
    <row r="3332" spans="1:8" x14ac:dyDescent="0.25">
      <c r="A3332" s="143" t="s">
        <v>7607</v>
      </c>
      <c r="B3332" s="34" t="s">
        <v>3610</v>
      </c>
      <c r="C3332" s="34" t="s">
        <v>69</v>
      </c>
      <c r="D3332" s="24" t="s">
        <v>66</v>
      </c>
      <c r="E3332" s="33">
        <v>174037.37</v>
      </c>
      <c r="F3332" s="33"/>
      <c r="G3332" s="33"/>
      <c r="H3332" s="33">
        <f t="shared" si="51"/>
        <v>174037.37</v>
      </c>
    </row>
    <row r="3333" spans="1:8" x14ac:dyDescent="0.25">
      <c r="A3333" s="143"/>
      <c r="B3333" s="32" t="s">
        <v>450</v>
      </c>
      <c r="C3333" s="34" t="s">
        <v>69</v>
      </c>
      <c r="D3333" s="24" t="s">
        <v>66</v>
      </c>
      <c r="E3333" s="33"/>
      <c r="F3333" s="33">
        <v>67871.759999999995</v>
      </c>
      <c r="G3333" s="33"/>
      <c r="H3333" s="33">
        <f t="shared" si="51"/>
        <v>67871.759999999995</v>
      </c>
    </row>
    <row r="3334" spans="1:8" x14ac:dyDescent="0.25">
      <c r="A3334" s="143" t="s">
        <v>7608</v>
      </c>
      <c r="B3334" s="34" t="s">
        <v>3611</v>
      </c>
      <c r="C3334" s="34" t="s">
        <v>69</v>
      </c>
      <c r="D3334" s="24" t="s">
        <v>66</v>
      </c>
      <c r="E3334" s="33">
        <v>1812225.42</v>
      </c>
      <c r="F3334" s="33"/>
      <c r="G3334" s="33"/>
      <c r="H3334" s="33">
        <f t="shared" ref="H3334:H3397" si="52">E3334+F3334+G3334</f>
        <v>1812225.42</v>
      </c>
    </row>
    <row r="3335" spans="1:8" x14ac:dyDescent="0.25">
      <c r="A3335" s="143" t="s">
        <v>7609</v>
      </c>
      <c r="B3335" s="34" t="s">
        <v>3612</v>
      </c>
      <c r="C3335" s="34" t="s">
        <v>69</v>
      </c>
      <c r="D3335" s="24" t="s">
        <v>66</v>
      </c>
      <c r="E3335" s="33">
        <v>864026.34</v>
      </c>
      <c r="F3335" s="33"/>
      <c r="G3335" s="33"/>
      <c r="H3335" s="33">
        <f t="shared" si="52"/>
        <v>864026.34</v>
      </c>
    </row>
    <row r="3336" spans="1:8" x14ac:dyDescent="0.25">
      <c r="A3336" s="143" t="s">
        <v>7610</v>
      </c>
      <c r="B3336" s="34" t="s">
        <v>3613</v>
      </c>
      <c r="C3336" s="34" t="s">
        <v>69</v>
      </c>
      <c r="D3336" s="24" t="s">
        <v>66</v>
      </c>
      <c r="E3336" s="33">
        <v>448576.91</v>
      </c>
      <c r="F3336" s="33"/>
      <c r="G3336" s="33"/>
      <c r="H3336" s="33">
        <f t="shared" si="52"/>
        <v>448576.91</v>
      </c>
    </row>
    <row r="3337" spans="1:8" x14ac:dyDescent="0.25">
      <c r="A3337" s="143" t="s">
        <v>7611</v>
      </c>
      <c r="B3337" s="34" t="s">
        <v>3614</v>
      </c>
      <c r="C3337" s="34" t="s">
        <v>69</v>
      </c>
      <c r="D3337" s="24" t="s">
        <v>66</v>
      </c>
      <c r="E3337" s="33">
        <v>108747.53</v>
      </c>
      <c r="F3337" s="33"/>
      <c r="G3337" s="33"/>
      <c r="H3337" s="33">
        <f t="shared" si="52"/>
        <v>108747.53</v>
      </c>
    </row>
    <row r="3338" spans="1:8" x14ac:dyDescent="0.25">
      <c r="A3338" s="143" t="s">
        <v>7612</v>
      </c>
      <c r="B3338" s="34" t="s">
        <v>3615</v>
      </c>
      <c r="C3338" s="34" t="s">
        <v>69</v>
      </c>
      <c r="D3338" s="24" t="s">
        <v>66</v>
      </c>
      <c r="E3338" s="33">
        <v>186312.03000000003</v>
      </c>
      <c r="F3338" s="33">
        <v>59157.599999999999</v>
      </c>
      <c r="G3338" s="33"/>
      <c r="H3338" s="33">
        <f t="shared" si="52"/>
        <v>245469.63000000003</v>
      </c>
    </row>
    <row r="3339" spans="1:8" x14ac:dyDescent="0.25">
      <c r="A3339" s="143"/>
      <c r="B3339" s="32" t="s">
        <v>3616</v>
      </c>
      <c r="C3339" s="34" t="s">
        <v>69</v>
      </c>
      <c r="D3339" s="24" t="s">
        <v>66</v>
      </c>
      <c r="E3339" s="33"/>
      <c r="F3339" s="33">
        <v>43162.31</v>
      </c>
      <c r="G3339" s="33"/>
      <c r="H3339" s="33">
        <f t="shared" si="52"/>
        <v>43162.31</v>
      </c>
    </row>
    <row r="3340" spans="1:8" x14ac:dyDescent="0.25">
      <c r="A3340" s="143" t="s">
        <v>7613</v>
      </c>
      <c r="B3340" s="34" t="s">
        <v>3617</v>
      </c>
      <c r="C3340" s="34" t="s">
        <v>69</v>
      </c>
      <c r="D3340" s="24" t="s">
        <v>66</v>
      </c>
      <c r="E3340" s="33">
        <v>1363786.35</v>
      </c>
      <c r="F3340" s="33">
        <v>182478.55</v>
      </c>
      <c r="G3340" s="33"/>
      <c r="H3340" s="33">
        <f t="shared" si="52"/>
        <v>1546264.9000000001</v>
      </c>
    </row>
    <row r="3341" spans="1:8" x14ac:dyDescent="0.25">
      <c r="A3341" s="143" t="s">
        <v>7614</v>
      </c>
      <c r="B3341" s="34" t="s">
        <v>3618</v>
      </c>
      <c r="C3341" s="34" t="s">
        <v>69</v>
      </c>
      <c r="D3341" s="24" t="s">
        <v>66</v>
      </c>
      <c r="E3341" s="33">
        <v>302490.32</v>
      </c>
      <c r="F3341" s="33">
        <v>322264.53000000003</v>
      </c>
      <c r="G3341" s="33"/>
      <c r="H3341" s="33">
        <f t="shared" si="52"/>
        <v>624754.85000000009</v>
      </c>
    </row>
    <row r="3342" spans="1:8" x14ac:dyDescent="0.25">
      <c r="A3342" s="143" t="s">
        <v>7615</v>
      </c>
      <c r="B3342" s="34" t="s">
        <v>3619</v>
      </c>
      <c r="C3342" s="34" t="s">
        <v>69</v>
      </c>
      <c r="D3342" s="24" t="s">
        <v>66</v>
      </c>
      <c r="E3342" s="33">
        <v>1859337.76</v>
      </c>
      <c r="F3342" s="33">
        <v>695725.2</v>
      </c>
      <c r="G3342" s="33"/>
      <c r="H3342" s="33">
        <f t="shared" si="52"/>
        <v>2555062.96</v>
      </c>
    </row>
    <row r="3343" spans="1:8" x14ac:dyDescent="0.25">
      <c r="A3343" s="143"/>
      <c r="B3343" s="32" t="s">
        <v>3620</v>
      </c>
      <c r="C3343" s="34" t="s">
        <v>69</v>
      </c>
      <c r="D3343" s="24" t="s">
        <v>66</v>
      </c>
      <c r="E3343" s="33"/>
      <c r="F3343" s="33">
        <v>14136.52</v>
      </c>
      <c r="G3343" s="33"/>
      <c r="H3343" s="33">
        <f t="shared" si="52"/>
        <v>14136.52</v>
      </c>
    </row>
    <row r="3344" spans="1:8" x14ac:dyDescent="0.25">
      <c r="A3344" s="143" t="s">
        <v>7616</v>
      </c>
      <c r="B3344" s="34" t="s">
        <v>3621</v>
      </c>
      <c r="C3344" s="34" t="s">
        <v>69</v>
      </c>
      <c r="D3344" s="24" t="s">
        <v>66</v>
      </c>
      <c r="E3344" s="33">
        <v>112358.59</v>
      </c>
      <c r="F3344" s="33">
        <v>11233.54</v>
      </c>
      <c r="G3344" s="33"/>
      <c r="H3344" s="33">
        <f t="shared" si="52"/>
        <v>123592.13</v>
      </c>
    </row>
    <row r="3345" spans="1:8" x14ac:dyDescent="0.25">
      <c r="A3345" s="143" t="s">
        <v>7617</v>
      </c>
      <c r="B3345" s="34" t="s">
        <v>3622</v>
      </c>
      <c r="C3345" s="34" t="s">
        <v>69</v>
      </c>
      <c r="D3345" s="24" t="s">
        <v>66</v>
      </c>
      <c r="E3345" s="33">
        <v>2353107.06</v>
      </c>
      <c r="F3345" s="33">
        <v>742583.85</v>
      </c>
      <c r="G3345" s="33"/>
      <c r="H3345" s="33">
        <f t="shared" si="52"/>
        <v>3095690.91</v>
      </c>
    </row>
    <row r="3346" spans="1:8" x14ac:dyDescent="0.25">
      <c r="A3346" s="143" t="s">
        <v>7618</v>
      </c>
      <c r="B3346" s="34" t="s">
        <v>3623</v>
      </c>
      <c r="C3346" s="34" t="s">
        <v>69</v>
      </c>
      <c r="D3346" s="24" t="s">
        <v>66</v>
      </c>
      <c r="E3346" s="33">
        <v>346339.99000000005</v>
      </c>
      <c r="F3346" s="33">
        <v>70479.199999999997</v>
      </c>
      <c r="G3346" s="33"/>
      <c r="H3346" s="33">
        <f t="shared" si="52"/>
        <v>416819.19000000006</v>
      </c>
    </row>
    <row r="3347" spans="1:8" x14ac:dyDescent="0.25">
      <c r="A3347" s="143"/>
      <c r="B3347" s="32" t="s">
        <v>3624</v>
      </c>
      <c r="C3347" s="34" t="s">
        <v>69</v>
      </c>
      <c r="D3347" s="24" t="s">
        <v>66</v>
      </c>
      <c r="E3347" s="33"/>
      <c r="F3347" s="33">
        <v>395271.43</v>
      </c>
      <c r="G3347" s="33"/>
      <c r="H3347" s="33">
        <f t="shared" si="52"/>
        <v>395271.43</v>
      </c>
    </row>
    <row r="3348" spans="1:8" x14ac:dyDescent="0.25">
      <c r="A3348" s="143" t="s">
        <v>7619</v>
      </c>
      <c r="B3348" s="34" t="s">
        <v>3625</v>
      </c>
      <c r="C3348" s="34" t="s">
        <v>69</v>
      </c>
      <c r="D3348" s="24" t="s">
        <v>66</v>
      </c>
      <c r="E3348" s="33">
        <v>439712.06</v>
      </c>
      <c r="F3348" s="33"/>
      <c r="G3348" s="33"/>
      <c r="H3348" s="33">
        <f t="shared" si="52"/>
        <v>439712.06</v>
      </c>
    </row>
    <row r="3349" spans="1:8" x14ac:dyDescent="0.25">
      <c r="A3349" s="143" t="s">
        <v>7620</v>
      </c>
      <c r="B3349" s="34" t="s">
        <v>3626</v>
      </c>
      <c r="C3349" s="34" t="s">
        <v>69</v>
      </c>
      <c r="D3349" s="24" t="s">
        <v>66</v>
      </c>
      <c r="E3349" s="33">
        <v>122248.26</v>
      </c>
      <c r="F3349" s="33"/>
      <c r="G3349" s="33"/>
      <c r="H3349" s="33">
        <f t="shared" si="52"/>
        <v>122248.26</v>
      </c>
    </row>
    <row r="3350" spans="1:8" x14ac:dyDescent="0.25">
      <c r="A3350" s="143" t="s">
        <v>7621</v>
      </c>
      <c r="B3350" s="34" t="s">
        <v>3627</v>
      </c>
      <c r="C3350" s="34" t="s">
        <v>69</v>
      </c>
      <c r="D3350" s="24" t="s">
        <v>66</v>
      </c>
      <c r="E3350" s="33">
        <v>77382.240000000005</v>
      </c>
      <c r="F3350" s="33"/>
      <c r="G3350" s="33"/>
      <c r="H3350" s="33">
        <f t="shared" si="52"/>
        <v>77382.240000000005</v>
      </c>
    </row>
    <row r="3351" spans="1:8" x14ac:dyDescent="0.25">
      <c r="A3351" s="143" t="s">
        <v>7622</v>
      </c>
      <c r="B3351" s="34" t="s">
        <v>3628</v>
      </c>
      <c r="C3351" s="34" t="s">
        <v>69</v>
      </c>
      <c r="D3351" s="24" t="s">
        <v>66</v>
      </c>
      <c r="E3351" s="33">
        <v>175788.04</v>
      </c>
      <c r="F3351" s="33">
        <v>50441.75</v>
      </c>
      <c r="G3351" s="33"/>
      <c r="H3351" s="33">
        <f t="shared" si="52"/>
        <v>226229.79</v>
      </c>
    </row>
    <row r="3352" spans="1:8" x14ac:dyDescent="0.25">
      <c r="A3352" s="143" t="s">
        <v>7623</v>
      </c>
      <c r="B3352" s="34" t="s">
        <v>3629</v>
      </c>
      <c r="C3352" s="34" t="s">
        <v>69</v>
      </c>
      <c r="D3352" s="24" t="s">
        <v>66</v>
      </c>
      <c r="E3352" s="33">
        <v>731685.77</v>
      </c>
      <c r="F3352" s="33"/>
      <c r="G3352" s="33"/>
      <c r="H3352" s="33">
        <f t="shared" si="52"/>
        <v>731685.77</v>
      </c>
    </row>
    <row r="3353" spans="1:8" x14ac:dyDescent="0.25">
      <c r="A3353" s="143" t="s">
        <v>7624</v>
      </c>
      <c r="B3353" s="34" t="s">
        <v>3630</v>
      </c>
      <c r="C3353" s="34" t="s">
        <v>69</v>
      </c>
      <c r="D3353" s="24" t="s">
        <v>66</v>
      </c>
      <c r="E3353" s="33">
        <v>192655.48</v>
      </c>
      <c r="F3353" s="33"/>
      <c r="G3353" s="33"/>
      <c r="H3353" s="33">
        <f t="shared" si="52"/>
        <v>192655.48</v>
      </c>
    </row>
    <row r="3354" spans="1:8" x14ac:dyDescent="0.25">
      <c r="A3354" s="143" t="s">
        <v>7625</v>
      </c>
      <c r="B3354" s="34" t="s">
        <v>3631</v>
      </c>
      <c r="C3354" s="34" t="s">
        <v>69</v>
      </c>
      <c r="D3354" s="24" t="s">
        <v>66</v>
      </c>
      <c r="E3354" s="33">
        <v>555966.52</v>
      </c>
      <c r="F3354" s="33">
        <v>500951.42</v>
      </c>
      <c r="G3354" s="33"/>
      <c r="H3354" s="33">
        <f t="shared" si="52"/>
        <v>1056917.94</v>
      </c>
    </row>
    <row r="3355" spans="1:8" x14ac:dyDescent="0.25">
      <c r="A3355" s="143" t="s">
        <v>7626</v>
      </c>
      <c r="B3355" s="34" t="s">
        <v>3632</v>
      </c>
      <c r="C3355" s="34" t="s">
        <v>69</v>
      </c>
      <c r="D3355" s="24" t="s">
        <v>66</v>
      </c>
      <c r="E3355" s="33">
        <v>92332.89</v>
      </c>
      <c r="F3355" s="33"/>
      <c r="G3355" s="33"/>
      <c r="H3355" s="33">
        <f t="shared" si="52"/>
        <v>92332.89</v>
      </c>
    </row>
    <row r="3356" spans="1:8" x14ac:dyDescent="0.25">
      <c r="A3356" s="143" t="s">
        <v>7627</v>
      </c>
      <c r="B3356" s="34" t="s">
        <v>3633</v>
      </c>
      <c r="C3356" s="34" t="s">
        <v>69</v>
      </c>
      <c r="D3356" s="24" t="s">
        <v>66</v>
      </c>
      <c r="E3356" s="33">
        <v>117878.87</v>
      </c>
      <c r="F3356" s="33"/>
      <c r="G3356" s="33"/>
      <c r="H3356" s="33">
        <f t="shared" si="52"/>
        <v>117878.87</v>
      </c>
    </row>
    <row r="3357" spans="1:8" x14ac:dyDescent="0.25">
      <c r="A3357" s="143" t="s">
        <v>7628</v>
      </c>
      <c r="B3357" s="34" t="s">
        <v>3634</v>
      </c>
      <c r="C3357" s="34" t="s">
        <v>69</v>
      </c>
      <c r="D3357" s="24" t="s">
        <v>66</v>
      </c>
      <c r="E3357" s="33">
        <v>330849.81</v>
      </c>
      <c r="F3357" s="33"/>
      <c r="G3357" s="33"/>
      <c r="H3357" s="33">
        <f t="shared" si="52"/>
        <v>330849.81</v>
      </c>
    </row>
    <row r="3358" spans="1:8" x14ac:dyDescent="0.25">
      <c r="A3358" s="143" t="s">
        <v>4393</v>
      </c>
      <c r="B3358" s="34" t="s">
        <v>199</v>
      </c>
      <c r="C3358" s="34" t="s">
        <v>69</v>
      </c>
      <c r="D3358" s="24" t="s">
        <v>66</v>
      </c>
      <c r="E3358" s="33">
        <v>2266650.81</v>
      </c>
      <c r="F3358" s="33">
        <v>498883.95</v>
      </c>
      <c r="G3358" s="33"/>
      <c r="H3358" s="33">
        <f t="shared" si="52"/>
        <v>2765534.7600000002</v>
      </c>
    </row>
    <row r="3359" spans="1:8" x14ac:dyDescent="0.25">
      <c r="A3359" s="143" t="s">
        <v>7629</v>
      </c>
      <c r="B3359" s="34" t="s">
        <v>3635</v>
      </c>
      <c r="C3359" s="34" t="s">
        <v>69</v>
      </c>
      <c r="D3359" s="24" t="s">
        <v>66</v>
      </c>
      <c r="E3359" s="33">
        <v>447655.49</v>
      </c>
      <c r="F3359" s="33">
        <v>223402.46</v>
      </c>
      <c r="G3359" s="33"/>
      <c r="H3359" s="33">
        <f t="shared" si="52"/>
        <v>671057.94999999995</v>
      </c>
    </row>
    <row r="3360" spans="1:8" x14ac:dyDescent="0.25">
      <c r="A3360" s="143" t="s">
        <v>7630</v>
      </c>
      <c r="B3360" s="34" t="s">
        <v>3636</v>
      </c>
      <c r="C3360" s="34" t="s">
        <v>69</v>
      </c>
      <c r="D3360" s="24" t="s">
        <v>66</v>
      </c>
      <c r="E3360" s="33">
        <v>1388907.52</v>
      </c>
      <c r="F3360" s="33"/>
      <c r="G3360" s="33"/>
      <c r="H3360" s="33">
        <f t="shared" si="52"/>
        <v>1388907.52</v>
      </c>
    </row>
    <row r="3361" spans="1:8" x14ac:dyDescent="0.25">
      <c r="A3361" s="143" t="s">
        <v>7631</v>
      </c>
      <c r="B3361" s="34" t="s">
        <v>3637</v>
      </c>
      <c r="C3361" s="34" t="s">
        <v>69</v>
      </c>
      <c r="D3361" s="24" t="s">
        <v>66</v>
      </c>
      <c r="E3361" s="33">
        <v>418531.53</v>
      </c>
      <c r="F3361" s="33"/>
      <c r="G3361" s="33"/>
      <c r="H3361" s="33">
        <f t="shared" si="52"/>
        <v>418531.53</v>
      </c>
    </row>
    <row r="3362" spans="1:8" x14ac:dyDescent="0.25">
      <c r="A3362" s="143" t="s">
        <v>7632</v>
      </c>
      <c r="B3362" s="34" t="s">
        <v>3638</v>
      </c>
      <c r="C3362" s="34" t="s">
        <v>69</v>
      </c>
      <c r="D3362" s="24" t="s">
        <v>66</v>
      </c>
      <c r="E3362" s="33">
        <v>95483.99</v>
      </c>
      <c r="F3362" s="33">
        <v>23749.66</v>
      </c>
      <c r="G3362" s="33"/>
      <c r="H3362" s="33">
        <f t="shared" si="52"/>
        <v>119233.65000000001</v>
      </c>
    </row>
    <row r="3363" spans="1:8" x14ac:dyDescent="0.25">
      <c r="A3363" s="143" t="s">
        <v>7633</v>
      </c>
      <c r="B3363" s="34" t="s">
        <v>3639</v>
      </c>
      <c r="C3363" s="34" t="s">
        <v>69</v>
      </c>
      <c r="D3363" s="24" t="s">
        <v>66</v>
      </c>
      <c r="E3363" s="33">
        <v>469082.18</v>
      </c>
      <c r="F3363" s="33"/>
      <c r="G3363" s="33"/>
      <c r="H3363" s="33">
        <f t="shared" si="52"/>
        <v>469082.18</v>
      </c>
    </row>
    <row r="3364" spans="1:8" x14ac:dyDescent="0.25">
      <c r="A3364" s="143" t="s">
        <v>7634</v>
      </c>
      <c r="B3364" s="34" t="s">
        <v>3640</v>
      </c>
      <c r="C3364" s="34" t="s">
        <v>69</v>
      </c>
      <c r="D3364" s="24" t="s">
        <v>66</v>
      </c>
      <c r="E3364" s="33">
        <v>92105.8</v>
      </c>
      <c r="F3364" s="33"/>
      <c r="G3364" s="33"/>
      <c r="H3364" s="33">
        <f t="shared" si="52"/>
        <v>92105.8</v>
      </c>
    </row>
    <row r="3365" spans="1:8" x14ac:dyDescent="0.25">
      <c r="A3365" s="143" t="s">
        <v>7635</v>
      </c>
      <c r="B3365" s="34" t="s">
        <v>3641</v>
      </c>
      <c r="C3365" s="34" t="s">
        <v>69</v>
      </c>
      <c r="D3365" s="24" t="s">
        <v>66</v>
      </c>
      <c r="E3365" s="33">
        <v>78345.850000000006</v>
      </c>
      <c r="F3365" s="33"/>
      <c r="G3365" s="33"/>
      <c r="H3365" s="33">
        <f t="shared" si="52"/>
        <v>78345.850000000006</v>
      </c>
    </row>
    <row r="3366" spans="1:8" x14ac:dyDescent="0.25">
      <c r="A3366" s="143" t="s">
        <v>7630</v>
      </c>
      <c r="B3366" s="34" t="s">
        <v>3642</v>
      </c>
      <c r="C3366" s="34" t="s">
        <v>69</v>
      </c>
      <c r="D3366" s="24" t="s">
        <v>66</v>
      </c>
      <c r="E3366" s="33">
        <v>214589.96</v>
      </c>
      <c r="F3366" s="33"/>
      <c r="G3366" s="33"/>
      <c r="H3366" s="33">
        <f t="shared" si="52"/>
        <v>214589.96</v>
      </c>
    </row>
    <row r="3367" spans="1:8" x14ac:dyDescent="0.25">
      <c r="A3367" s="143" t="s">
        <v>7636</v>
      </c>
      <c r="B3367" s="34" t="s">
        <v>3643</v>
      </c>
      <c r="C3367" s="34" t="s">
        <v>69</v>
      </c>
      <c r="D3367" s="24" t="s">
        <v>66</v>
      </c>
      <c r="E3367" s="33">
        <v>607340.77</v>
      </c>
      <c r="F3367" s="33"/>
      <c r="G3367" s="33"/>
      <c r="H3367" s="33">
        <f t="shared" si="52"/>
        <v>607340.77</v>
      </c>
    </row>
    <row r="3368" spans="1:8" x14ac:dyDescent="0.25">
      <c r="A3368" s="143" t="s">
        <v>7637</v>
      </c>
      <c r="B3368" s="34" t="s">
        <v>3644</v>
      </c>
      <c r="C3368" s="34" t="s">
        <v>69</v>
      </c>
      <c r="D3368" s="24" t="s">
        <v>66</v>
      </c>
      <c r="E3368" s="33">
        <v>1596068.51</v>
      </c>
      <c r="F3368" s="33"/>
      <c r="G3368" s="33"/>
      <c r="H3368" s="33">
        <f t="shared" si="52"/>
        <v>1596068.51</v>
      </c>
    </row>
    <row r="3369" spans="1:8" x14ac:dyDescent="0.25">
      <c r="A3369" s="143" t="s">
        <v>7638</v>
      </c>
      <c r="B3369" s="34" t="s">
        <v>3645</v>
      </c>
      <c r="C3369" s="34" t="s">
        <v>69</v>
      </c>
      <c r="D3369" s="24" t="s">
        <v>66</v>
      </c>
      <c r="E3369" s="33">
        <v>574163.59</v>
      </c>
      <c r="F3369" s="33">
        <v>302214.46000000002</v>
      </c>
      <c r="G3369" s="33"/>
      <c r="H3369" s="33">
        <f t="shared" si="52"/>
        <v>876378.05</v>
      </c>
    </row>
    <row r="3370" spans="1:8" x14ac:dyDescent="0.25">
      <c r="A3370" s="143" t="s">
        <v>7639</v>
      </c>
      <c r="B3370" s="34" t="s">
        <v>3646</v>
      </c>
      <c r="C3370" s="34" t="s">
        <v>69</v>
      </c>
      <c r="D3370" s="24" t="s">
        <v>66</v>
      </c>
      <c r="E3370" s="33">
        <v>287776.59999999998</v>
      </c>
      <c r="F3370" s="33"/>
      <c r="G3370" s="33"/>
      <c r="H3370" s="33">
        <f t="shared" si="52"/>
        <v>287776.59999999998</v>
      </c>
    </row>
    <row r="3371" spans="1:8" x14ac:dyDescent="0.25">
      <c r="A3371" s="143" t="s">
        <v>7640</v>
      </c>
      <c r="B3371" s="34" t="s">
        <v>3647</v>
      </c>
      <c r="C3371" s="34" t="s">
        <v>69</v>
      </c>
      <c r="D3371" s="24" t="s">
        <v>66</v>
      </c>
      <c r="E3371" s="33">
        <v>1353655.25</v>
      </c>
      <c r="F3371" s="33"/>
      <c r="G3371" s="33"/>
      <c r="H3371" s="33">
        <f t="shared" si="52"/>
        <v>1353655.25</v>
      </c>
    </row>
    <row r="3372" spans="1:8" x14ac:dyDescent="0.25">
      <c r="A3372" s="143" t="s">
        <v>7641</v>
      </c>
      <c r="B3372" s="34" t="s">
        <v>3648</v>
      </c>
      <c r="C3372" s="34" t="s">
        <v>69</v>
      </c>
      <c r="D3372" s="24" t="s">
        <v>66</v>
      </c>
      <c r="E3372" s="33"/>
      <c r="F3372" s="33">
        <v>155601.72</v>
      </c>
      <c r="G3372" s="33"/>
      <c r="H3372" s="33">
        <f t="shared" si="52"/>
        <v>155601.72</v>
      </c>
    </row>
    <row r="3373" spans="1:8" x14ac:dyDescent="0.25">
      <c r="A3373" s="143" t="s">
        <v>7642</v>
      </c>
      <c r="B3373" s="34" t="s">
        <v>3649</v>
      </c>
      <c r="C3373" s="34" t="s">
        <v>69</v>
      </c>
      <c r="D3373" s="24" t="s">
        <v>66</v>
      </c>
      <c r="E3373" s="33">
        <v>171481.16</v>
      </c>
      <c r="F3373" s="33"/>
      <c r="G3373" s="33"/>
      <c r="H3373" s="33">
        <f t="shared" si="52"/>
        <v>171481.16</v>
      </c>
    </row>
    <row r="3374" spans="1:8" x14ac:dyDescent="0.25">
      <c r="A3374" s="143" t="s">
        <v>7643</v>
      </c>
      <c r="B3374" s="34" t="s">
        <v>3650</v>
      </c>
      <c r="C3374" s="34" t="s">
        <v>69</v>
      </c>
      <c r="D3374" s="24" t="s">
        <v>66</v>
      </c>
      <c r="E3374" s="33">
        <v>349199.1</v>
      </c>
      <c r="F3374" s="33">
        <v>22230.12</v>
      </c>
      <c r="G3374" s="33"/>
      <c r="H3374" s="33">
        <f t="shared" si="52"/>
        <v>371429.22</v>
      </c>
    </row>
    <row r="3375" spans="1:8" x14ac:dyDescent="0.25">
      <c r="A3375" s="143" t="s">
        <v>7644</v>
      </c>
      <c r="B3375" s="34" t="s">
        <v>3651</v>
      </c>
      <c r="C3375" s="34" t="s">
        <v>69</v>
      </c>
      <c r="D3375" s="24" t="s">
        <v>66</v>
      </c>
      <c r="E3375" s="33">
        <v>742188.84</v>
      </c>
      <c r="F3375" s="33"/>
      <c r="G3375" s="33"/>
      <c r="H3375" s="33">
        <f t="shared" si="52"/>
        <v>742188.84</v>
      </c>
    </row>
    <row r="3376" spans="1:8" x14ac:dyDescent="0.25">
      <c r="A3376" s="143" t="s">
        <v>7645</v>
      </c>
      <c r="B3376" s="34" t="s">
        <v>3652</v>
      </c>
      <c r="C3376" s="34" t="s">
        <v>69</v>
      </c>
      <c r="D3376" s="24" t="s">
        <v>66</v>
      </c>
      <c r="E3376" s="33">
        <v>29360</v>
      </c>
      <c r="F3376" s="33"/>
      <c r="G3376" s="33"/>
      <c r="H3376" s="33">
        <f t="shared" si="52"/>
        <v>29360</v>
      </c>
    </row>
    <row r="3377" spans="1:8" x14ac:dyDescent="0.25">
      <c r="A3377" s="143" t="s">
        <v>7646</v>
      </c>
      <c r="B3377" s="34" t="s">
        <v>3653</v>
      </c>
      <c r="C3377" s="34" t="s">
        <v>69</v>
      </c>
      <c r="D3377" s="24" t="s">
        <v>66</v>
      </c>
      <c r="E3377" s="33">
        <v>214349.37999999998</v>
      </c>
      <c r="F3377" s="33">
        <v>61.83</v>
      </c>
      <c r="G3377" s="33"/>
      <c r="H3377" s="33">
        <f t="shared" si="52"/>
        <v>214411.20999999996</v>
      </c>
    </row>
    <row r="3378" spans="1:8" x14ac:dyDescent="0.25">
      <c r="A3378" s="143" t="s">
        <v>7647</v>
      </c>
      <c r="B3378" s="34" t="s">
        <v>3654</v>
      </c>
      <c r="C3378" s="34" t="s">
        <v>69</v>
      </c>
      <c r="D3378" s="24" t="s">
        <v>66</v>
      </c>
      <c r="E3378" s="33">
        <v>239895.65</v>
      </c>
      <c r="F3378" s="33"/>
      <c r="G3378" s="33"/>
      <c r="H3378" s="33">
        <f t="shared" si="52"/>
        <v>239895.65</v>
      </c>
    </row>
    <row r="3379" spans="1:8" x14ac:dyDescent="0.25">
      <c r="A3379" s="143" t="s">
        <v>7648</v>
      </c>
      <c r="B3379" s="34" t="s">
        <v>3655</v>
      </c>
      <c r="C3379" s="34" t="s">
        <v>69</v>
      </c>
      <c r="D3379" s="24" t="s">
        <v>66</v>
      </c>
      <c r="E3379" s="33">
        <v>717131.5</v>
      </c>
      <c r="F3379" s="33">
        <v>119135.17</v>
      </c>
      <c r="G3379" s="33"/>
      <c r="H3379" s="33">
        <f t="shared" si="52"/>
        <v>836266.67</v>
      </c>
    </row>
    <row r="3380" spans="1:8" x14ac:dyDescent="0.25">
      <c r="A3380" s="143" t="s">
        <v>7649</v>
      </c>
      <c r="B3380" s="34" t="s">
        <v>3656</v>
      </c>
      <c r="C3380" s="34" t="s">
        <v>69</v>
      </c>
      <c r="D3380" s="24" t="s">
        <v>66</v>
      </c>
      <c r="E3380" s="33">
        <v>484875.14</v>
      </c>
      <c r="F3380" s="33"/>
      <c r="G3380" s="33"/>
      <c r="H3380" s="33">
        <f t="shared" si="52"/>
        <v>484875.14</v>
      </c>
    </row>
    <row r="3381" spans="1:8" x14ac:dyDescent="0.25">
      <c r="A3381" s="143" t="s">
        <v>7650</v>
      </c>
      <c r="B3381" s="34" t="s">
        <v>3657</v>
      </c>
      <c r="C3381" s="34" t="s">
        <v>69</v>
      </c>
      <c r="D3381" s="24" t="s">
        <v>66</v>
      </c>
      <c r="E3381" s="33">
        <v>13733.54</v>
      </c>
      <c r="F3381" s="33"/>
      <c r="G3381" s="33"/>
      <c r="H3381" s="33">
        <f t="shared" si="52"/>
        <v>13733.54</v>
      </c>
    </row>
    <row r="3382" spans="1:8" x14ac:dyDescent="0.25">
      <c r="A3382" s="143" t="s">
        <v>4573</v>
      </c>
      <c r="B3382" s="34" t="s">
        <v>294</v>
      </c>
      <c r="C3382" s="34" t="s">
        <v>69</v>
      </c>
      <c r="D3382" s="24" t="s">
        <v>66</v>
      </c>
      <c r="E3382" s="33">
        <v>346783.32</v>
      </c>
      <c r="F3382" s="33"/>
      <c r="G3382" s="33"/>
      <c r="H3382" s="33">
        <f t="shared" si="52"/>
        <v>346783.32</v>
      </c>
    </row>
    <row r="3383" spans="1:8" x14ac:dyDescent="0.25">
      <c r="A3383" s="143" t="s">
        <v>7651</v>
      </c>
      <c r="B3383" s="34" t="s">
        <v>3658</v>
      </c>
      <c r="C3383" s="34" t="s">
        <v>69</v>
      </c>
      <c r="D3383" s="24" t="s">
        <v>66</v>
      </c>
      <c r="E3383" s="33">
        <v>118185.41</v>
      </c>
      <c r="F3383" s="33"/>
      <c r="G3383" s="33"/>
      <c r="H3383" s="33">
        <f t="shared" si="52"/>
        <v>118185.41</v>
      </c>
    </row>
    <row r="3384" spans="1:8" x14ac:dyDescent="0.25">
      <c r="A3384" s="143" t="s">
        <v>7652</v>
      </c>
      <c r="B3384" s="34" t="s">
        <v>3659</v>
      </c>
      <c r="C3384" s="34" t="s">
        <v>69</v>
      </c>
      <c r="D3384" s="24" t="s">
        <v>66</v>
      </c>
      <c r="E3384" s="33">
        <v>38165.97</v>
      </c>
      <c r="F3384" s="33"/>
      <c r="G3384" s="33"/>
      <c r="H3384" s="33">
        <f t="shared" si="52"/>
        <v>38165.97</v>
      </c>
    </row>
    <row r="3385" spans="1:8" x14ac:dyDescent="0.25">
      <c r="A3385" s="143" t="s">
        <v>7653</v>
      </c>
      <c r="B3385" s="34" t="s">
        <v>3660</v>
      </c>
      <c r="C3385" s="34" t="s">
        <v>69</v>
      </c>
      <c r="D3385" s="24" t="s">
        <v>66</v>
      </c>
      <c r="E3385" s="33">
        <v>58445.9</v>
      </c>
      <c r="F3385" s="33">
        <v>31093.29</v>
      </c>
      <c r="G3385" s="33"/>
      <c r="H3385" s="33">
        <f t="shared" si="52"/>
        <v>89539.19</v>
      </c>
    </row>
    <row r="3386" spans="1:8" x14ac:dyDescent="0.25">
      <c r="A3386" s="143" t="s">
        <v>7654</v>
      </c>
      <c r="B3386" s="34" t="s">
        <v>3661</v>
      </c>
      <c r="C3386" s="34" t="s">
        <v>69</v>
      </c>
      <c r="D3386" s="24" t="s">
        <v>66</v>
      </c>
      <c r="E3386" s="33">
        <v>83048.929999999993</v>
      </c>
      <c r="F3386" s="33">
        <v>26358.95</v>
      </c>
      <c r="G3386" s="33"/>
      <c r="H3386" s="33">
        <f t="shared" si="52"/>
        <v>109407.87999999999</v>
      </c>
    </row>
    <row r="3387" spans="1:8" x14ac:dyDescent="0.25">
      <c r="A3387" s="143" t="s">
        <v>7655</v>
      </c>
      <c r="B3387" s="34" t="s">
        <v>3662</v>
      </c>
      <c r="C3387" s="34" t="s">
        <v>69</v>
      </c>
      <c r="D3387" s="24" t="s">
        <v>66</v>
      </c>
      <c r="E3387" s="33">
        <v>403809.18</v>
      </c>
      <c r="F3387" s="33"/>
      <c r="G3387" s="33"/>
      <c r="H3387" s="33">
        <f t="shared" si="52"/>
        <v>403809.18</v>
      </c>
    </row>
    <row r="3388" spans="1:8" x14ac:dyDescent="0.25">
      <c r="A3388" s="143" t="s">
        <v>7656</v>
      </c>
      <c r="B3388" s="34" t="s">
        <v>3663</v>
      </c>
      <c r="C3388" s="34" t="s">
        <v>69</v>
      </c>
      <c r="D3388" s="24" t="s">
        <v>66</v>
      </c>
      <c r="E3388" s="33">
        <v>106597.01</v>
      </c>
      <c r="F3388" s="33"/>
      <c r="G3388" s="33"/>
      <c r="H3388" s="33">
        <f t="shared" si="52"/>
        <v>106597.01</v>
      </c>
    </row>
    <row r="3389" spans="1:8" x14ac:dyDescent="0.25">
      <c r="A3389" s="143" t="s">
        <v>7657</v>
      </c>
      <c r="B3389" s="34" t="s">
        <v>3664</v>
      </c>
      <c r="C3389" s="34" t="s">
        <v>69</v>
      </c>
      <c r="D3389" s="24" t="s">
        <v>66</v>
      </c>
      <c r="E3389" s="33">
        <v>289256.25</v>
      </c>
      <c r="F3389" s="33"/>
      <c r="G3389" s="33"/>
      <c r="H3389" s="33">
        <f t="shared" si="52"/>
        <v>289256.25</v>
      </c>
    </row>
    <row r="3390" spans="1:8" x14ac:dyDescent="0.25">
      <c r="A3390" s="143" t="s">
        <v>7658</v>
      </c>
      <c r="B3390" s="34" t="s">
        <v>3665</v>
      </c>
      <c r="C3390" s="34" t="s">
        <v>69</v>
      </c>
      <c r="D3390" s="24" t="s">
        <v>66</v>
      </c>
      <c r="E3390" s="33">
        <v>15856</v>
      </c>
      <c r="F3390" s="33"/>
      <c r="G3390" s="33"/>
      <c r="H3390" s="33">
        <f t="shared" si="52"/>
        <v>15856</v>
      </c>
    </row>
    <row r="3391" spans="1:8" x14ac:dyDescent="0.25">
      <c r="A3391" s="143" t="s">
        <v>4574</v>
      </c>
      <c r="B3391" s="34" t="s">
        <v>295</v>
      </c>
      <c r="C3391" s="34" t="s">
        <v>69</v>
      </c>
      <c r="D3391" s="24" t="s">
        <v>66</v>
      </c>
      <c r="E3391" s="33">
        <v>1968084.99</v>
      </c>
      <c r="F3391" s="33">
        <v>116184.43</v>
      </c>
      <c r="G3391" s="33"/>
      <c r="H3391" s="33">
        <f t="shared" si="52"/>
        <v>2084269.42</v>
      </c>
    </row>
    <row r="3392" spans="1:8" x14ac:dyDescent="0.25">
      <c r="A3392" s="143" t="s">
        <v>7659</v>
      </c>
      <c r="B3392" s="34" t="s">
        <v>3666</v>
      </c>
      <c r="C3392" s="34" t="s">
        <v>69</v>
      </c>
      <c r="D3392" s="24" t="s">
        <v>66</v>
      </c>
      <c r="E3392" s="33">
        <v>316157.37</v>
      </c>
      <c r="F3392" s="33"/>
      <c r="G3392" s="33"/>
      <c r="H3392" s="33">
        <f t="shared" si="52"/>
        <v>316157.37</v>
      </c>
    </row>
    <row r="3393" spans="1:8" x14ac:dyDescent="0.25">
      <c r="A3393" s="143" t="s">
        <v>7660</v>
      </c>
      <c r="B3393" s="34" t="s">
        <v>3667</v>
      </c>
      <c r="C3393" s="34" t="s">
        <v>69</v>
      </c>
      <c r="D3393" s="24" t="s">
        <v>66</v>
      </c>
      <c r="E3393" s="33">
        <v>550738.97</v>
      </c>
      <c r="F3393" s="33">
        <v>207004.6</v>
      </c>
      <c r="G3393" s="33"/>
      <c r="H3393" s="33">
        <f t="shared" si="52"/>
        <v>757743.57</v>
      </c>
    </row>
    <row r="3394" spans="1:8" x14ac:dyDescent="0.25">
      <c r="A3394" s="143" t="s">
        <v>7661</v>
      </c>
      <c r="B3394" s="34" t="s">
        <v>3668</v>
      </c>
      <c r="C3394" s="34" t="s">
        <v>69</v>
      </c>
      <c r="D3394" s="24" t="s">
        <v>66</v>
      </c>
      <c r="E3394" s="33">
        <v>437565.41</v>
      </c>
      <c r="F3394" s="33"/>
      <c r="G3394" s="33"/>
      <c r="H3394" s="33">
        <f t="shared" si="52"/>
        <v>437565.41</v>
      </c>
    </row>
    <row r="3395" spans="1:8" x14ac:dyDescent="0.25">
      <c r="A3395" s="143" t="s">
        <v>7662</v>
      </c>
      <c r="B3395" s="34" t="s">
        <v>3669</v>
      </c>
      <c r="C3395" s="34" t="s">
        <v>69</v>
      </c>
      <c r="D3395" s="24" t="s">
        <v>66</v>
      </c>
      <c r="E3395" s="33">
        <v>708</v>
      </c>
      <c r="F3395" s="33"/>
      <c r="G3395" s="33"/>
      <c r="H3395" s="33">
        <f t="shared" si="52"/>
        <v>708</v>
      </c>
    </row>
    <row r="3396" spans="1:8" x14ac:dyDescent="0.25">
      <c r="A3396" s="143" t="s">
        <v>4495</v>
      </c>
      <c r="B3396" s="34" t="s">
        <v>68</v>
      </c>
      <c r="C3396" s="34" t="s">
        <v>69</v>
      </c>
      <c r="D3396" s="24" t="s">
        <v>66</v>
      </c>
      <c r="E3396" s="33">
        <v>1300292.69</v>
      </c>
      <c r="F3396" s="33">
        <v>1161600.3500000001</v>
      </c>
      <c r="G3396" s="33"/>
      <c r="H3396" s="33">
        <f t="shared" si="52"/>
        <v>2461893.04</v>
      </c>
    </row>
    <row r="3397" spans="1:8" x14ac:dyDescent="0.25">
      <c r="A3397" s="143" t="s">
        <v>7663</v>
      </c>
      <c r="B3397" s="34" t="s">
        <v>3670</v>
      </c>
      <c r="C3397" s="34" t="s">
        <v>69</v>
      </c>
      <c r="D3397" s="24" t="s">
        <v>66</v>
      </c>
      <c r="E3397" s="33">
        <v>781134.56</v>
      </c>
      <c r="F3397" s="33"/>
      <c r="G3397" s="33"/>
      <c r="H3397" s="33">
        <f t="shared" si="52"/>
        <v>781134.56</v>
      </c>
    </row>
    <row r="3398" spans="1:8" x14ac:dyDescent="0.25">
      <c r="A3398" s="143" t="s">
        <v>7664</v>
      </c>
      <c r="B3398" s="34" t="s">
        <v>3671</v>
      </c>
      <c r="C3398" s="34" t="s">
        <v>69</v>
      </c>
      <c r="D3398" s="24" t="s">
        <v>66</v>
      </c>
      <c r="E3398" s="33">
        <v>390571.72</v>
      </c>
      <c r="F3398" s="33">
        <v>206318.1</v>
      </c>
      <c r="G3398" s="33"/>
      <c r="H3398" s="33">
        <f t="shared" ref="H3398:H3461" si="53">E3398+F3398+G3398</f>
        <v>596889.81999999995</v>
      </c>
    </row>
    <row r="3399" spans="1:8" x14ac:dyDescent="0.25">
      <c r="A3399" s="143" t="s">
        <v>7665</v>
      </c>
      <c r="B3399" s="34" t="s">
        <v>3672</v>
      </c>
      <c r="C3399" s="34" t="s">
        <v>69</v>
      </c>
      <c r="D3399" s="24" t="s">
        <v>66</v>
      </c>
      <c r="E3399" s="33">
        <v>311533.89</v>
      </c>
      <c r="F3399" s="33"/>
      <c r="G3399" s="33"/>
      <c r="H3399" s="33">
        <f t="shared" si="53"/>
        <v>311533.89</v>
      </c>
    </row>
    <row r="3400" spans="1:8" x14ac:dyDescent="0.25">
      <c r="A3400" s="143" t="s">
        <v>7666</v>
      </c>
      <c r="B3400" s="34" t="s">
        <v>3673</v>
      </c>
      <c r="C3400" s="34" t="s">
        <v>69</v>
      </c>
      <c r="D3400" s="24" t="s">
        <v>66</v>
      </c>
      <c r="E3400" s="33">
        <v>34056.44</v>
      </c>
      <c r="F3400" s="33">
        <v>2830.95</v>
      </c>
      <c r="G3400" s="33"/>
      <c r="H3400" s="33">
        <f t="shared" si="53"/>
        <v>36887.39</v>
      </c>
    </row>
    <row r="3401" spans="1:8" x14ac:dyDescent="0.25">
      <c r="A3401" s="143" t="s">
        <v>7667</v>
      </c>
      <c r="B3401" s="34" t="s">
        <v>3674</v>
      </c>
      <c r="C3401" s="34" t="s">
        <v>69</v>
      </c>
      <c r="D3401" s="24" t="s">
        <v>66</v>
      </c>
      <c r="E3401" s="33">
        <v>118064.36</v>
      </c>
      <c r="F3401" s="33"/>
      <c r="G3401" s="33"/>
      <c r="H3401" s="33">
        <f t="shared" si="53"/>
        <v>118064.36</v>
      </c>
    </row>
    <row r="3402" spans="1:8" x14ac:dyDescent="0.25">
      <c r="A3402" s="143" t="s">
        <v>7668</v>
      </c>
      <c r="B3402" s="34" t="s">
        <v>3675</v>
      </c>
      <c r="C3402" s="34" t="s">
        <v>69</v>
      </c>
      <c r="D3402" s="24" t="s">
        <v>66</v>
      </c>
      <c r="E3402" s="33">
        <v>69910.259999999995</v>
      </c>
      <c r="F3402" s="33">
        <v>4591.4399999999996</v>
      </c>
      <c r="G3402" s="33"/>
      <c r="H3402" s="33">
        <f t="shared" si="53"/>
        <v>74501.7</v>
      </c>
    </row>
    <row r="3403" spans="1:8" x14ac:dyDescent="0.25">
      <c r="A3403" s="143" t="s">
        <v>7669</v>
      </c>
      <c r="B3403" s="34" t="s">
        <v>3676</v>
      </c>
      <c r="C3403" s="34" t="s">
        <v>69</v>
      </c>
      <c r="D3403" s="24" t="s">
        <v>66</v>
      </c>
      <c r="E3403" s="33">
        <v>248418.37</v>
      </c>
      <c r="F3403" s="33"/>
      <c r="G3403" s="33"/>
      <c r="H3403" s="33">
        <f t="shared" si="53"/>
        <v>248418.37</v>
      </c>
    </row>
    <row r="3404" spans="1:8" x14ac:dyDescent="0.25">
      <c r="A3404" s="143" t="s">
        <v>7670</v>
      </c>
      <c r="B3404" s="34" t="s">
        <v>3677</v>
      </c>
      <c r="C3404" s="34" t="s">
        <v>69</v>
      </c>
      <c r="D3404" s="24" t="s">
        <v>66</v>
      </c>
      <c r="E3404" s="33">
        <v>217598.45</v>
      </c>
      <c r="F3404" s="33"/>
      <c r="G3404" s="33"/>
      <c r="H3404" s="33">
        <f t="shared" si="53"/>
        <v>217598.45</v>
      </c>
    </row>
    <row r="3405" spans="1:8" x14ac:dyDescent="0.25">
      <c r="A3405" s="143" t="s">
        <v>7671</v>
      </c>
      <c r="B3405" s="34" t="s">
        <v>3678</v>
      </c>
      <c r="C3405" s="34" t="s">
        <v>69</v>
      </c>
      <c r="D3405" s="24" t="s">
        <v>66</v>
      </c>
      <c r="E3405" s="33">
        <v>61514.47</v>
      </c>
      <c r="F3405" s="33"/>
      <c r="G3405" s="33"/>
      <c r="H3405" s="33">
        <f t="shared" si="53"/>
        <v>61514.47</v>
      </c>
    </row>
    <row r="3406" spans="1:8" x14ac:dyDescent="0.25">
      <c r="A3406" s="143" t="s">
        <v>7672</v>
      </c>
      <c r="B3406" s="34" t="s">
        <v>3679</v>
      </c>
      <c r="C3406" s="34" t="s">
        <v>69</v>
      </c>
      <c r="D3406" s="24" t="s">
        <v>66</v>
      </c>
      <c r="E3406" s="33">
        <v>38196.01</v>
      </c>
      <c r="F3406" s="33"/>
      <c r="G3406" s="33"/>
      <c r="H3406" s="33">
        <f t="shared" si="53"/>
        <v>38196.01</v>
      </c>
    </row>
    <row r="3407" spans="1:8" x14ac:dyDescent="0.25">
      <c r="A3407" s="143" t="s">
        <v>7673</v>
      </c>
      <c r="B3407" s="34" t="s">
        <v>3680</v>
      </c>
      <c r="C3407" s="34" t="s">
        <v>69</v>
      </c>
      <c r="D3407" s="24" t="s">
        <v>66</v>
      </c>
      <c r="E3407" s="33">
        <v>81284.479999999996</v>
      </c>
      <c r="F3407" s="33"/>
      <c r="G3407" s="33"/>
      <c r="H3407" s="33">
        <f t="shared" si="53"/>
        <v>81284.479999999996</v>
      </c>
    </row>
    <row r="3408" spans="1:8" x14ac:dyDescent="0.25">
      <c r="A3408" s="143" t="s">
        <v>7674</v>
      </c>
      <c r="B3408" s="34" t="s">
        <v>3681</v>
      </c>
      <c r="C3408" s="34" t="s">
        <v>69</v>
      </c>
      <c r="D3408" s="24" t="s">
        <v>66</v>
      </c>
      <c r="E3408" s="33">
        <v>2111267.15</v>
      </c>
      <c r="F3408" s="33"/>
      <c r="G3408" s="33"/>
      <c r="H3408" s="33">
        <f t="shared" si="53"/>
        <v>2111267.15</v>
      </c>
    </row>
    <row r="3409" spans="1:8" x14ac:dyDescent="0.25">
      <c r="A3409" s="143" t="s">
        <v>7675</v>
      </c>
      <c r="B3409" s="34" t="s">
        <v>3682</v>
      </c>
      <c r="C3409" s="34" t="s">
        <v>69</v>
      </c>
      <c r="D3409" s="24" t="s">
        <v>66</v>
      </c>
      <c r="E3409" s="33">
        <v>224443.78</v>
      </c>
      <c r="F3409" s="33"/>
      <c r="G3409" s="33"/>
      <c r="H3409" s="33">
        <f t="shared" si="53"/>
        <v>224443.78</v>
      </c>
    </row>
    <row r="3410" spans="1:8" x14ac:dyDescent="0.25">
      <c r="A3410" s="143" t="s">
        <v>7676</v>
      </c>
      <c r="B3410" s="34" t="s">
        <v>3683</v>
      </c>
      <c r="C3410" s="34" t="s">
        <v>69</v>
      </c>
      <c r="D3410" s="24" t="s">
        <v>66</v>
      </c>
      <c r="E3410" s="33"/>
      <c r="F3410" s="33">
        <v>605</v>
      </c>
      <c r="G3410" s="33"/>
      <c r="H3410" s="33">
        <f t="shared" si="53"/>
        <v>605</v>
      </c>
    </row>
    <row r="3411" spans="1:8" x14ac:dyDescent="0.25">
      <c r="A3411" s="143" t="s">
        <v>7677</v>
      </c>
      <c r="B3411" s="34" t="s">
        <v>3684</v>
      </c>
      <c r="C3411" s="34" t="s">
        <v>69</v>
      </c>
      <c r="D3411" s="24" t="s">
        <v>66</v>
      </c>
      <c r="E3411" s="33">
        <v>410368.58</v>
      </c>
      <c r="F3411" s="33"/>
      <c r="G3411" s="33"/>
      <c r="H3411" s="33">
        <f t="shared" si="53"/>
        <v>410368.58</v>
      </c>
    </row>
    <row r="3412" spans="1:8" x14ac:dyDescent="0.25">
      <c r="A3412" s="143" t="s">
        <v>7678</v>
      </c>
      <c r="B3412" s="34" t="s">
        <v>3685</v>
      </c>
      <c r="C3412" s="34" t="s">
        <v>69</v>
      </c>
      <c r="D3412" s="24" t="s">
        <v>66</v>
      </c>
      <c r="E3412" s="33">
        <v>146754.15</v>
      </c>
      <c r="F3412" s="33">
        <v>25997.43</v>
      </c>
      <c r="G3412" s="33"/>
      <c r="H3412" s="33">
        <f t="shared" si="53"/>
        <v>172751.58</v>
      </c>
    </row>
    <row r="3413" spans="1:8" x14ac:dyDescent="0.25">
      <c r="A3413" s="143" t="s">
        <v>7679</v>
      </c>
      <c r="B3413" s="34" t="s">
        <v>3686</v>
      </c>
      <c r="C3413" s="34" t="s">
        <v>69</v>
      </c>
      <c r="D3413" s="24" t="s">
        <v>66</v>
      </c>
      <c r="E3413" s="33">
        <v>119957.35</v>
      </c>
      <c r="F3413" s="33">
        <v>46478.21</v>
      </c>
      <c r="G3413" s="33"/>
      <c r="H3413" s="33">
        <f t="shared" si="53"/>
        <v>166435.56</v>
      </c>
    </row>
    <row r="3414" spans="1:8" x14ac:dyDescent="0.25">
      <c r="A3414" s="143" t="s">
        <v>7680</v>
      </c>
      <c r="B3414" s="34" t="s">
        <v>3687</v>
      </c>
      <c r="C3414" s="34" t="s">
        <v>69</v>
      </c>
      <c r="D3414" s="24" t="s">
        <v>66</v>
      </c>
      <c r="E3414" s="33">
        <v>1410694.46</v>
      </c>
      <c r="F3414" s="33"/>
      <c r="G3414" s="33"/>
      <c r="H3414" s="33">
        <f t="shared" si="53"/>
        <v>1410694.46</v>
      </c>
    </row>
    <row r="3415" spans="1:8" x14ac:dyDescent="0.25">
      <c r="A3415" s="143" t="s">
        <v>7681</v>
      </c>
      <c r="B3415" s="34" t="s">
        <v>3688</v>
      </c>
      <c r="C3415" s="34" t="s">
        <v>69</v>
      </c>
      <c r="D3415" s="24" t="s">
        <v>66</v>
      </c>
      <c r="E3415" s="33">
        <v>41890</v>
      </c>
      <c r="F3415" s="33"/>
      <c r="G3415" s="33"/>
      <c r="H3415" s="33">
        <f t="shared" si="53"/>
        <v>41890</v>
      </c>
    </row>
    <row r="3416" spans="1:8" x14ac:dyDescent="0.25">
      <c r="A3416" s="143" t="s">
        <v>7682</v>
      </c>
      <c r="B3416" s="34" t="s">
        <v>3689</v>
      </c>
      <c r="C3416" s="34" t="s">
        <v>69</v>
      </c>
      <c r="D3416" s="24" t="s">
        <v>66</v>
      </c>
      <c r="E3416" s="33">
        <v>903001.43</v>
      </c>
      <c r="F3416" s="33"/>
      <c r="G3416" s="33"/>
      <c r="H3416" s="33">
        <f t="shared" si="53"/>
        <v>903001.43</v>
      </c>
    </row>
    <row r="3417" spans="1:8" x14ac:dyDescent="0.25">
      <c r="A3417" s="143" t="s">
        <v>7683</v>
      </c>
      <c r="B3417" s="34" t="s">
        <v>3690</v>
      </c>
      <c r="C3417" s="34" t="s">
        <v>69</v>
      </c>
      <c r="D3417" s="24" t="s">
        <v>66</v>
      </c>
      <c r="E3417" s="33">
        <v>201791.37</v>
      </c>
      <c r="F3417" s="33"/>
      <c r="G3417" s="33"/>
      <c r="H3417" s="33">
        <f t="shared" si="53"/>
        <v>201791.37</v>
      </c>
    </row>
    <row r="3418" spans="1:8" x14ac:dyDescent="0.25">
      <c r="A3418" s="143" t="s">
        <v>7684</v>
      </c>
      <c r="B3418" s="34" t="s">
        <v>3691</v>
      </c>
      <c r="C3418" s="34" t="s">
        <v>69</v>
      </c>
      <c r="D3418" s="24" t="s">
        <v>66</v>
      </c>
      <c r="E3418" s="33">
        <v>97325.94</v>
      </c>
      <c r="F3418" s="33"/>
      <c r="G3418" s="33"/>
      <c r="H3418" s="33">
        <f t="shared" si="53"/>
        <v>97325.94</v>
      </c>
    </row>
    <row r="3419" spans="1:8" x14ac:dyDescent="0.25">
      <c r="A3419" s="143" t="s">
        <v>7685</v>
      </c>
      <c r="B3419" s="34" t="s">
        <v>3692</v>
      </c>
      <c r="C3419" s="34" t="s">
        <v>69</v>
      </c>
      <c r="D3419" s="24" t="s">
        <v>66</v>
      </c>
      <c r="E3419" s="33">
        <v>188969.78</v>
      </c>
      <c r="F3419" s="33"/>
      <c r="G3419" s="33"/>
      <c r="H3419" s="33">
        <f t="shared" si="53"/>
        <v>188969.78</v>
      </c>
    </row>
    <row r="3420" spans="1:8" x14ac:dyDescent="0.25">
      <c r="A3420" s="143" t="s">
        <v>7686</v>
      </c>
      <c r="B3420" s="34" t="s">
        <v>3693</v>
      </c>
      <c r="C3420" s="34" t="s">
        <v>69</v>
      </c>
      <c r="D3420" s="24" t="s">
        <v>66</v>
      </c>
      <c r="E3420" s="33">
        <v>29823.47</v>
      </c>
      <c r="F3420" s="33"/>
      <c r="G3420" s="33"/>
      <c r="H3420" s="33">
        <f t="shared" si="53"/>
        <v>29823.47</v>
      </c>
    </row>
    <row r="3421" spans="1:8" x14ac:dyDescent="0.25">
      <c r="A3421" s="143" t="s">
        <v>7687</v>
      </c>
      <c r="B3421" s="34" t="s">
        <v>3694</v>
      </c>
      <c r="C3421" s="34" t="s">
        <v>69</v>
      </c>
      <c r="D3421" s="24" t="s">
        <v>66</v>
      </c>
      <c r="E3421" s="33">
        <v>10438.07</v>
      </c>
      <c r="F3421" s="33"/>
      <c r="G3421" s="33"/>
      <c r="H3421" s="33">
        <f t="shared" si="53"/>
        <v>10438.07</v>
      </c>
    </row>
    <row r="3422" spans="1:8" x14ac:dyDescent="0.25">
      <c r="A3422" s="143" t="s">
        <v>7688</v>
      </c>
      <c r="B3422" s="34" t="s">
        <v>3695</v>
      </c>
      <c r="C3422" s="34" t="s">
        <v>69</v>
      </c>
      <c r="D3422" s="24" t="s">
        <v>66</v>
      </c>
      <c r="E3422" s="33">
        <v>731692.6</v>
      </c>
      <c r="F3422" s="33">
        <v>10046.450000000001</v>
      </c>
      <c r="G3422" s="33"/>
      <c r="H3422" s="33">
        <f t="shared" si="53"/>
        <v>741739.04999999993</v>
      </c>
    </row>
    <row r="3423" spans="1:8" x14ac:dyDescent="0.25">
      <c r="A3423" s="143" t="s">
        <v>7689</v>
      </c>
      <c r="B3423" s="34" t="s">
        <v>3696</v>
      </c>
      <c r="C3423" s="34" t="s">
        <v>69</v>
      </c>
      <c r="D3423" s="24" t="s">
        <v>66</v>
      </c>
      <c r="E3423" s="33">
        <v>78565.009999999995</v>
      </c>
      <c r="F3423" s="33"/>
      <c r="G3423" s="33"/>
      <c r="H3423" s="33">
        <f t="shared" si="53"/>
        <v>78565.009999999995</v>
      </c>
    </row>
    <row r="3424" spans="1:8" x14ac:dyDescent="0.25">
      <c r="A3424" s="143" t="s">
        <v>7690</v>
      </c>
      <c r="B3424" s="34" t="s">
        <v>3697</v>
      </c>
      <c r="C3424" s="34" t="s">
        <v>69</v>
      </c>
      <c r="D3424" s="24" t="s">
        <v>66</v>
      </c>
      <c r="E3424" s="33">
        <v>697751.67</v>
      </c>
      <c r="F3424" s="33"/>
      <c r="G3424" s="33"/>
      <c r="H3424" s="33">
        <f t="shared" si="53"/>
        <v>697751.67</v>
      </c>
    </row>
    <row r="3425" spans="1:8" x14ac:dyDescent="0.25">
      <c r="A3425" s="143" t="s">
        <v>7691</v>
      </c>
      <c r="B3425" s="34" t="s">
        <v>3698</v>
      </c>
      <c r="C3425" s="34" t="s">
        <v>69</v>
      </c>
      <c r="D3425" s="24" t="s">
        <v>66</v>
      </c>
      <c r="E3425" s="33">
        <v>926234.8</v>
      </c>
      <c r="F3425" s="33">
        <v>285431.20999999996</v>
      </c>
      <c r="G3425" s="33"/>
      <c r="H3425" s="33">
        <f t="shared" si="53"/>
        <v>1211666.01</v>
      </c>
    </row>
    <row r="3426" spans="1:8" x14ac:dyDescent="0.25">
      <c r="A3426" s="143" t="s">
        <v>7692</v>
      </c>
      <c r="B3426" s="34" t="s">
        <v>3699</v>
      </c>
      <c r="C3426" s="34" t="s">
        <v>69</v>
      </c>
      <c r="D3426" s="24" t="s">
        <v>66</v>
      </c>
      <c r="E3426" s="33">
        <v>15987.64</v>
      </c>
      <c r="F3426" s="33"/>
      <c r="G3426" s="33"/>
      <c r="H3426" s="33">
        <f t="shared" si="53"/>
        <v>15987.64</v>
      </c>
    </row>
    <row r="3427" spans="1:8" x14ac:dyDescent="0.25">
      <c r="A3427" s="143" t="s">
        <v>7693</v>
      </c>
      <c r="B3427" s="34" t="s">
        <v>3700</v>
      </c>
      <c r="C3427" s="34" t="s">
        <v>69</v>
      </c>
      <c r="D3427" s="24" t="s">
        <v>66</v>
      </c>
      <c r="E3427" s="33">
        <v>10245882.859999999</v>
      </c>
      <c r="F3427" s="33">
        <v>1992599.64</v>
      </c>
      <c r="G3427" s="33"/>
      <c r="H3427" s="33">
        <f t="shared" si="53"/>
        <v>12238482.5</v>
      </c>
    </row>
    <row r="3428" spans="1:8" x14ac:dyDescent="0.25">
      <c r="A3428" s="143" t="s">
        <v>7694</v>
      </c>
      <c r="B3428" s="34" t="s">
        <v>3701</v>
      </c>
      <c r="C3428" s="34" t="s">
        <v>69</v>
      </c>
      <c r="D3428" s="24" t="s">
        <v>66</v>
      </c>
      <c r="E3428" s="33">
        <v>2473286.9899999998</v>
      </c>
      <c r="F3428" s="33"/>
      <c r="G3428" s="33"/>
      <c r="H3428" s="33">
        <f t="shared" si="53"/>
        <v>2473286.9899999998</v>
      </c>
    </row>
    <row r="3429" spans="1:8" x14ac:dyDescent="0.25">
      <c r="A3429" s="143" t="s">
        <v>7695</v>
      </c>
      <c r="B3429" s="34" t="s">
        <v>3702</v>
      </c>
      <c r="C3429" s="34" t="s">
        <v>69</v>
      </c>
      <c r="D3429" s="24" t="s">
        <v>66</v>
      </c>
      <c r="E3429" s="33">
        <v>756742.25</v>
      </c>
      <c r="F3429" s="33">
        <v>292403.52</v>
      </c>
      <c r="G3429" s="33"/>
      <c r="H3429" s="33">
        <f t="shared" si="53"/>
        <v>1049145.77</v>
      </c>
    </row>
    <row r="3430" spans="1:8" x14ac:dyDescent="0.25">
      <c r="A3430" s="143" t="s">
        <v>7696</v>
      </c>
      <c r="B3430" s="34" t="s">
        <v>3703</v>
      </c>
      <c r="C3430" s="34" t="s">
        <v>69</v>
      </c>
      <c r="D3430" s="24" t="s">
        <v>66</v>
      </c>
      <c r="E3430" s="33">
        <v>257530.38</v>
      </c>
      <c r="F3430" s="33">
        <v>711531.31</v>
      </c>
      <c r="G3430" s="33"/>
      <c r="H3430" s="33">
        <f t="shared" si="53"/>
        <v>969061.69000000006</v>
      </c>
    </row>
    <row r="3431" spans="1:8" x14ac:dyDescent="0.25">
      <c r="A3431" s="143" t="s">
        <v>7697</v>
      </c>
      <c r="B3431" s="34" t="s">
        <v>3704</v>
      </c>
      <c r="C3431" s="34" t="s">
        <v>69</v>
      </c>
      <c r="D3431" s="24" t="s">
        <v>66</v>
      </c>
      <c r="E3431" s="33">
        <v>2338687.1800000002</v>
      </c>
      <c r="F3431" s="33">
        <v>95939.87</v>
      </c>
      <c r="G3431" s="33"/>
      <c r="H3431" s="33">
        <f t="shared" si="53"/>
        <v>2434627.0500000003</v>
      </c>
    </row>
    <row r="3432" spans="1:8" x14ac:dyDescent="0.25">
      <c r="A3432" s="143" t="s">
        <v>7698</v>
      </c>
      <c r="B3432" s="34" t="s">
        <v>3705</v>
      </c>
      <c r="C3432" s="34" t="s">
        <v>69</v>
      </c>
      <c r="D3432" s="24" t="s">
        <v>66</v>
      </c>
      <c r="E3432" s="33">
        <v>41541.31</v>
      </c>
      <c r="F3432" s="33"/>
      <c r="G3432" s="33"/>
      <c r="H3432" s="33">
        <f t="shared" si="53"/>
        <v>41541.31</v>
      </c>
    </row>
    <row r="3433" spans="1:8" x14ac:dyDescent="0.25">
      <c r="A3433" s="143" t="s">
        <v>7699</v>
      </c>
      <c r="B3433" s="34" t="s">
        <v>3706</v>
      </c>
      <c r="C3433" s="34" t="s">
        <v>69</v>
      </c>
      <c r="D3433" s="24" t="s">
        <v>66</v>
      </c>
      <c r="E3433" s="33">
        <v>151347.35</v>
      </c>
      <c r="F3433" s="33"/>
      <c r="G3433" s="33"/>
      <c r="H3433" s="33">
        <f t="shared" si="53"/>
        <v>151347.35</v>
      </c>
    </row>
    <row r="3434" spans="1:8" x14ac:dyDescent="0.25">
      <c r="A3434" s="143" t="s">
        <v>7700</v>
      </c>
      <c r="B3434" s="34" t="s">
        <v>3707</v>
      </c>
      <c r="C3434" s="34" t="s">
        <v>69</v>
      </c>
      <c r="D3434" s="24" t="s">
        <v>66</v>
      </c>
      <c r="E3434" s="33">
        <v>791247.96</v>
      </c>
      <c r="F3434" s="33"/>
      <c r="G3434" s="33"/>
      <c r="H3434" s="33">
        <f t="shared" si="53"/>
        <v>791247.96</v>
      </c>
    </row>
    <row r="3435" spans="1:8" x14ac:dyDescent="0.25">
      <c r="A3435" s="143" t="s">
        <v>7701</v>
      </c>
      <c r="B3435" s="34" t="s">
        <v>3708</v>
      </c>
      <c r="C3435" s="34" t="s">
        <v>69</v>
      </c>
      <c r="D3435" s="24" t="s">
        <v>66</v>
      </c>
      <c r="E3435" s="33">
        <v>51623.38</v>
      </c>
      <c r="F3435" s="33"/>
      <c r="G3435" s="33"/>
      <c r="H3435" s="33">
        <f t="shared" si="53"/>
        <v>51623.38</v>
      </c>
    </row>
    <row r="3436" spans="1:8" x14ac:dyDescent="0.25">
      <c r="A3436" s="143" t="s">
        <v>7702</v>
      </c>
      <c r="B3436" s="34" t="s">
        <v>3709</v>
      </c>
      <c r="C3436" s="34" t="s">
        <v>69</v>
      </c>
      <c r="D3436" s="24" t="s">
        <v>66</v>
      </c>
      <c r="E3436" s="33">
        <v>226655.58</v>
      </c>
      <c r="F3436" s="33">
        <v>46587.45</v>
      </c>
      <c r="G3436" s="33"/>
      <c r="H3436" s="33">
        <f t="shared" si="53"/>
        <v>273243.02999999997</v>
      </c>
    </row>
    <row r="3437" spans="1:8" x14ac:dyDescent="0.25">
      <c r="A3437" s="143" t="s">
        <v>7703</v>
      </c>
      <c r="B3437" s="34" t="s">
        <v>3710</v>
      </c>
      <c r="C3437" s="34" t="s">
        <v>69</v>
      </c>
      <c r="D3437" s="24" t="s">
        <v>66</v>
      </c>
      <c r="E3437" s="33">
        <v>1142504.3700000001</v>
      </c>
      <c r="F3437" s="33">
        <v>293048.78999999998</v>
      </c>
      <c r="G3437" s="33"/>
      <c r="H3437" s="33">
        <f t="shared" si="53"/>
        <v>1435553.1600000001</v>
      </c>
    </row>
    <row r="3438" spans="1:8" x14ac:dyDescent="0.25">
      <c r="A3438" s="143" t="s">
        <v>7704</v>
      </c>
      <c r="B3438" s="34" t="s">
        <v>3711</v>
      </c>
      <c r="C3438" s="34" t="s">
        <v>69</v>
      </c>
      <c r="D3438" s="24" t="s">
        <v>66</v>
      </c>
      <c r="E3438" s="33">
        <v>170138.96</v>
      </c>
      <c r="F3438" s="33"/>
      <c r="G3438" s="33"/>
      <c r="H3438" s="33">
        <f t="shared" si="53"/>
        <v>170138.96</v>
      </c>
    </row>
    <row r="3439" spans="1:8" x14ac:dyDescent="0.25">
      <c r="A3439" s="143" t="s">
        <v>7705</v>
      </c>
      <c r="B3439" s="34" t="s">
        <v>3712</v>
      </c>
      <c r="C3439" s="34" t="s">
        <v>69</v>
      </c>
      <c r="D3439" s="24" t="s">
        <v>66</v>
      </c>
      <c r="E3439" s="33">
        <v>487851.39</v>
      </c>
      <c r="F3439" s="33"/>
      <c r="G3439" s="33"/>
      <c r="H3439" s="33">
        <f t="shared" si="53"/>
        <v>487851.39</v>
      </c>
    </row>
    <row r="3440" spans="1:8" x14ac:dyDescent="0.25">
      <c r="A3440" s="143" t="s">
        <v>7706</v>
      </c>
      <c r="B3440" s="34" t="s">
        <v>3713</v>
      </c>
      <c r="C3440" s="34" t="s">
        <v>69</v>
      </c>
      <c r="D3440" s="24" t="s">
        <v>66</v>
      </c>
      <c r="E3440" s="33">
        <v>1525229.9</v>
      </c>
      <c r="F3440" s="33">
        <v>293379.23</v>
      </c>
      <c r="G3440" s="33"/>
      <c r="H3440" s="33">
        <f t="shared" si="53"/>
        <v>1818609.13</v>
      </c>
    </row>
    <row r="3441" spans="1:8" x14ac:dyDescent="0.25">
      <c r="A3441" s="143" t="s">
        <v>7707</v>
      </c>
      <c r="B3441" s="34" t="s">
        <v>3714</v>
      </c>
      <c r="C3441" s="34" t="s">
        <v>69</v>
      </c>
      <c r="D3441" s="24" t="s">
        <v>66</v>
      </c>
      <c r="E3441" s="33">
        <v>61935.98</v>
      </c>
      <c r="F3441" s="33"/>
      <c r="G3441" s="33"/>
      <c r="H3441" s="33">
        <f t="shared" si="53"/>
        <v>61935.98</v>
      </c>
    </row>
    <row r="3442" spans="1:8" x14ac:dyDescent="0.25">
      <c r="A3442" s="143" t="s">
        <v>7708</v>
      </c>
      <c r="B3442" s="34" t="s">
        <v>3715</v>
      </c>
      <c r="C3442" s="34" t="s">
        <v>69</v>
      </c>
      <c r="D3442" s="24" t="s">
        <v>66</v>
      </c>
      <c r="E3442" s="33">
        <v>318428.07</v>
      </c>
      <c r="F3442" s="33"/>
      <c r="G3442" s="33"/>
      <c r="H3442" s="33">
        <f t="shared" si="53"/>
        <v>318428.07</v>
      </c>
    </row>
    <row r="3443" spans="1:8" x14ac:dyDescent="0.25">
      <c r="A3443" s="143" t="s">
        <v>7709</v>
      </c>
      <c r="B3443" s="34" t="s">
        <v>3716</v>
      </c>
      <c r="C3443" s="34" t="s">
        <v>69</v>
      </c>
      <c r="D3443" s="24" t="s">
        <v>66</v>
      </c>
      <c r="E3443" s="33">
        <v>516205.19000000006</v>
      </c>
      <c r="F3443" s="33"/>
      <c r="G3443" s="33"/>
      <c r="H3443" s="33">
        <f t="shared" si="53"/>
        <v>516205.19000000006</v>
      </c>
    </row>
    <row r="3444" spans="1:8" x14ac:dyDescent="0.25">
      <c r="A3444" s="143" t="s">
        <v>7710</v>
      </c>
      <c r="B3444" s="34" t="s">
        <v>3717</v>
      </c>
      <c r="C3444" s="34" t="s">
        <v>69</v>
      </c>
      <c r="D3444" s="24" t="s">
        <v>66</v>
      </c>
      <c r="E3444" s="33">
        <v>367860.05</v>
      </c>
      <c r="F3444" s="33">
        <v>210850.32</v>
      </c>
      <c r="G3444" s="33"/>
      <c r="H3444" s="33">
        <f t="shared" si="53"/>
        <v>578710.37</v>
      </c>
    </row>
    <row r="3445" spans="1:8" x14ac:dyDescent="0.25">
      <c r="A3445" s="143" t="s">
        <v>7711</v>
      </c>
      <c r="B3445" s="34" t="s">
        <v>3718</v>
      </c>
      <c r="C3445" s="34" t="s">
        <v>69</v>
      </c>
      <c r="D3445" s="24" t="s">
        <v>66</v>
      </c>
      <c r="E3445" s="33">
        <v>276943.29000000004</v>
      </c>
      <c r="F3445" s="33">
        <v>214628.32</v>
      </c>
      <c r="G3445" s="33"/>
      <c r="H3445" s="33">
        <f t="shared" si="53"/>
        <v>491571.61000000004</v>
      </c>
    </row>
    <row r="3446" spans="1:8" x14ac:dyDescent="0.25">
      <c r="A3446" s="143" t="s">
        <v>7712</v>
      </c>
      <c r="B3446" s="34" t="s">
        <v>3719</v>
      </c>
      <c r="C3446" s="34" t="s">
        <v>69</v>
      </c>
      <c r="D3446" s="24" t="s">
        <v>66</v>
      </c>
      <c r="E3446" s="33">
        <v>546283.66</v>
      </c>
      <c r="F3446" s="33"/>
      <c r="G3446" s="33"/>
      <c r="H3446" s="33">
        <f t="shared" si="53"/>
        <v>546283.66</v>
      </c>
    </row>
    <row r="3447" spans="1:8" x14ac:dyDescent="0.25">
      <c r="A3447" s="143" t="s">
        <v>7713</v>
      </c>
      <c r="B3447" s="34" t="s">
        <v>3720</v>
      </c>
      <c r="C3447" s="34" t="s">
        <v>69</v>
      </c>
      <c r="D3447" s="24" t="s">
        <v>66</v>
      </c>
      <c r="E3447" s="33">
        <v>469268.8</v>
      </c>
      <c r="F3447" s="33"/>
      <c r="G3447" s="33"/>
      <c r="H3447" s="33">
        <f t="shared" si="53"/>
        <v>469268.8</v>
      </c>
    </row>
    <row r="3448" spans="1:8" x14ac:dyDescent="0.25">
      <c r="A3448" s="143" t="s">
        <v>7714</v>
      </c>
      <c r="B3448" s="34" t="s">
        <v>3721</v>
      </c>
      <c r="C3448" s="34" t="s">
        <v>69</v>
      </c>
      <c r="D3448" s="24" t="s">
        <v>66</v>
      </c>
      <c r="E3448" s="33">
        <v>90248.34</v>
      </c>
      <c r="F3448" s="33"/>
      <c r="G3448" s="33"/>
      <c r="H3448" s="33">
        <f t="shared" si="53"/>
        <v>90248.34</v>
      </c>
    </row>
    <row r="3449" spans="1:8" x14ac:dyDescent="0.25">
      <c r="A3449" s="143" t="s">
        <v>7715</v>
      </c>
      <c r="B3449" s="34" t="s">
        <v>3722</v>
      </c>
      <c r="C3449" s="34" t="s">
        <v>69</v>
      </c>
      <c r="D3449" s="24" t="s">
        <v>66</v>
      </c>
      <c r="E3449" s="33">
        <v>643809.35</v>
      </c>
      <c r="F3449" s="33"/>
      <c r="G3449" s="33"/>
      <c r="H3449" s="33">
        <f t="shared" si="53"/>
        <v>643809.35</v>
      </c>
    </row>
    <row r="3450" spans="1:8" x14ac:dyDescent="0.25">
      <c r="A3450" s="143" t="s">
        <v>7716</v>
      </c>
      <c r="B3450" s="34" t="s">
        <v>3723</v>
      </c>
      <c r="C3450" s="34" t="s">
        <v>69</v>
      </c>
      <c r="D3450" s="24" t="s">
        <v>66</v>
      </c>
      <c r="E3450" s="33">
        <v>5000.84</v>
      </c>
      <c r="F3450" s="33"/>
      <c r="G3450" s="33"/>
      <c r="H3450" s="33">
        <f t="shared" si="53"/>
        <v>5000.84</v>
      </c>
    </row>
    <row r="3451" spans="1:8" x14ac:dyDescent="0.25">
      <c r="A3451" s="143" t="s">
        <v>7717</v>
      </c>
      <c r="B3451" s="34" t="s">
        <v>3724</v>
      </c>
      <c r="C3451" s="34" t="s">
        <v>69</v>
      </c>
      <c r="D3451" s="24" t="s">
        <v>66</v>
      </c>
      <c r="E3451" s="33">
        <v>11015.59</v>
      </c>
      <c r="F3451" s="33"/>
      <c r="G3451" s="33"/>
      <c r="H3451" s="33">
        <f t="shared" si="53"/>
        <v>11015.59</v>
      </c>
    </row>
    <row r="3452" spans="1:8" x14ac:dyDescent="0.25">
      <c r="A3452" s="143" t="s">
        <v>7718</v>
      </c>
      <c r="B3452" s="34" t="s">
        <v>3725</v>
      </c>
      <c r="C3452" s="34" t="s">
        <v>69</v>
      </c>
      <c r="D3452" s="24" t="s">
        <v>66</v>
      </c>
      <c r="E3452" s="33">
        <v>124157.45</v>
      </c>
      <c r="F3452" s="33"/>
      <c r="G3452" s="33"/>
      <c r="H3452" s="33">
        <f t="shared" si="53"/>
        <v>124157.45</v>
      </c>
    </row>
    <row r="3453" spans="1:8" x14ac:dyDescent="0.25">
      <c r="A3453" s="143" t="s">
        <v>7719</v>
      </c>
      <c r="B3453" s="34" t="s">
        <v>3726</v>
      </c>
      <c r="C3453" s="34" t="s">
        <v>69</v>
      </c>
      <c r="D3453" s="24" t="s">
        <v>66</v>
      </c>
      <c r="E3453" s="33">
        <v>619767.34</v>
      </c>
      <c r="F3453" s="33">
        <v>61545.53</v>
      </c>
      <c r="G3453" s="33"/>
      <c r="H3453" s="33">
        <f t="shared" si="53"/>
        <v>681312.87</v>
      </c>
    </row>
    <row r="3454" spans="1:8" x14ac:dyDescent="0.25">
      <c r="A3454" s="143" t="s">
        <v>7720</v>
      </c>
      <c r="B3454" s="34" t="s">
        <v>3727</v>
      </c>
      <c r="C3454" s="34" t="s">
        <v>69</v>
      </c>
      <c r="D3454" s="24" t="s">
        <v>66</v>
      </c>
      <c r="E3454" s="33">
        <v>96801.49</v>
      </c>
      <c r="F3454" s="33">
        <v>19616.689999999999</v>
      </c>
      <c r="G3454" s="33"/>
      <c r="H3454" s="33">
        <f t="shared" si="53"/>
        <v>116418.18000000001</v>
      </c>
    </row>
    <row r="3455" spans="1:8" x14ac:dyDescent="0.25">
      <c r="A3455" s="143" t="s">
        <v>7721</v>
      </c>
      <c r="B3455" s="34" t="s">
        <v>3728</v>
      </c>
      <c r="C3455" s="34" t="s">
        <v>69</v>
      </c>
      <c r="D3455" s="24" t="s">
        <v>66</v>
      </c>
      <c r="E3455" s="33">
        <v>335652.04</v>
      </c>
      <c r="F3455" s="33">
        <v>23086.6</v>
      </c>
      <c r="G3455" s="33"/>
      <c r="H3455" s="33">
        <f t="shared" si="53"/>
        <v>358738.63999999996</v>
      </c>
    </row>
    <row r="3456" spans="1:8" x14ac:dyDescent="0.25">
      <c r="A3456" s="143" t="s">
        <v>7722</v>
      </c>
      <c r="B3456" s="34" t="s">
        <v>3729</v>
      </c>
      <c r="C3456" s="34" t="s">
        <v>69</v>
      </c>
      <c r="D3456" s="24" t="s">
        <v>66</v>
      </c>
      <c r="E3456" s="33">
        <v>220724.71</v>
      </c>
      <c r="F3456" s="33">
        <v>32661.37</v>
      </c>
      <c r="G3456" s="33"/>
      <c r="H3456" s="33">
        <f t="shared" si="53"/>
        <v>253386.08</v>
      </c>
    </row>
    <row r="3457" spans="1:8" x14ac:dyDescent="0.25">
      <c r="A3457" s="143" t="s">
        <v>7723</v>
      </c>
      <c r="B3457" s="34" t="s">
        <v>3730</v>
      </c>
      <c r="C3457" s="34" t="s">
        <v>69</v>
      </c>
      <c r="D3457" s="24" t="s">
        <v>66</v>
      </c>
      <c r="E3457" s="33">
        <v>789494.71</v>
      </c>
      <c r="F3457" s="33">
        <v>293941.08</v>
      </c>
      <c r="G3457" s="33"/>
      <c r="H3457" s="33">
        <f t="shared" si="53"/>
        <v>1083435.79</v>
      </c>
    </row>
    <row r="3458" spans="1:8" x14ac:dyDescent="0.25">
      <c r="A3458" s="143" t="s">
        <v>7724</v>
      </c>
      <c r="B3458" s="34" t="s">
        <v>3731</v>
      </c>
      <c r="C3458" s="34" t="s">
        <v>69</v>
      </c>
      <c r="D3458" s="24" t="s">
        <v>66</v>
      </c>
      <c r="E3458" s="33">
        <v>143868.85999999999</v>
      </c>
      <c r="F3458" s="33">
        <v>28065.49</v>
      </c>
      <c r="G3458" s="33"/>
      <c r="H3458" s="33">
        <f t="shared" si="53"/>
        <v>171934.34999999998</v>
      </c>
    </row>
    <row r="3459" spans="1:8" x14ac:dyDescent="0.25">
      <c r="A3459" s="143" t="s">
        <v>7725</v>
      </c>
      <c r="B3459" s="34" t="s">
        <v>3732</v>
      </c>
      <c r="C3459" s="34" t="s">
        <v>69</v>
      </c>
      <c r="D3459" s="24" t="s">
        <v>66</v>
      </c>
      <c r="E3459" s="33">
        <v>1385183.6</v>
      </c>
      <c r="F3459" s="33"/>
      <c r="G3459" s="33"/>
      <c r="H3459" s="33">
        <f t="shared" si="53"/>
        <v>1385183.6</v>
      </c>
    </row>
    <row r="3460" spans="1:8" x14ac:dyDescent="0.25">
      <c r="A3460" s="143" t="s">
        <v>7726</v>
      </c>
      <c r="B3460" s="34" t="s">
        <v>3733</v>
      </c>
      <c r="C3460" s="34" t="s">
        <v>69</v>
      </c>
      <c r="D3460" s="24" t="s">
        <v>66</v>
      </c>
      <c r="E3460" s="33">
        <v>227603.21</v>
      </c>
      <c r="F3460" s="33"/>
      <c r="G3460" s="33"/>
      <c r="H3460" s="33">
        <f t="shared" si="53"/>
        <v>227603.21</v>
      </c>
    </row>
    <row r="3461" spans="1:8" x14ac:dyDescent="0.25">
      <c r="A3461" s="143" t="s">
        <v>7727</v>
      </c>
      <c r="B3461" s="34" t="s">
        <v>3734</v>
      </c>
      <c r="C3461" s="34" t="s">
        <v>69</v>
      </c>
      <c r="D3461" s="24" t="s">
        <v>66</v>
      </c>
      <c r="E3461" s="33">
        <v>565423.76</v>
      </c>
      <c r="F3461" s="33"/>
      <c r="G3461" s="33"/>
      <c r="H3461" s="33">
        <f t="shared" si="53"/>
        <v>565423.76</v>
      </c>
    </row>
    <row r="3462" spans="1:8" x14ac:dyDescent="0.25">
      <c r="A3462" s="143" t="s">
        <v>7728</v>
      </c>
      <c r="B3462" s="34" t="s">
        <v>3735</v>
      </c>
      <c r="C3462" s="34" t="s">
        <v>69</v>
      </c>
      <c r="D3462" s="24" t="s">
        <v>66</v>
      </c>
      <c r="E3462" s="33">
        <v>22917.29</v>
      </c>
      <c r="F3462" s="33"/>
      <c r="G3462" s="33"/>
      <c r="H3462" s="33">
        <f t="shared" ref="H3462:H3525" si="54">E3462+F3462+G3462</f>
        <v>22917.29</v>
      </c>
    </row>
    <row r="3463" spans="1:8" x14ac:dyDescent="0.25">
      <c r="A3463" s="143" t="s">
        <v>7729</v>
      </c>
      <c r="B3463" s="34" t="s">
        <v>3736</v>
      </c>
      <c r="C3463" s="34" t="s">
        <v>69</v>
      </c>
      <c r="D3463" s="24" t="s">
        <v>66</v>
      </c>
      <c r="E3463" s="33">
        <v>528339.83000000007</v>
      </c>
      <c r="F3463" s="33">
        <v>55759.61</v>
      </c>
      <c r="G3463" s="33"/>
      <c r="H3463" s="33">
        <f t="shared" si="54"/>
        <v>584099.44000000006</v>
      </c>
    </row>
    <row r="3464" spans="1:8" x14ac:dyDescent="0.25">
      <c r="A3464" s="143" t="s">
        <v>7730</v>
      </c>
      <c r="B3464" s="34" t="s">
        <v>3737</v>
      </c>
      <c r="C3464" s="34" t="s">
        <v>69</v>
      </c>
      <c r="D3464" s="24" t="s">
        <v>66</v>
      </c>
      <c r="E3464" s="33">
        <v>295778.37</v>
      </c>
      <c r="F3464" s="33">
        <v>15130.71</v>
      </c>
      <c r="G3464" s="33"/>
      <c r="H3464" s="33">
        <f t="shared" si="54"/>
        <v>310909.08</v>
      </c>
    </row>
    <row r="3465" spans="1:8" x14ac:dyDescent="0.25">
      <c r="A3465" s="143" t="s">
        <v>7731</v>
      </c>
      <c r="B3465" s="34" t="s">
        <v>3738</v>
      </c>
      <c r="C3465" s="34" t="s">
        <v>69</v>
      </c>
      <c r="D3465" s="24" t="s">
        <v>66</v>
      </c>
      <c r="E3465" s="33">
        <v>1902876.77</v>
      </c>
      <c r="F3465" s="33">
        <v>20588.150000000001</v>
      </c>
      <c r="G3465" s="33"/>
      <c r="H3465" s="33">
        <f t="shared" si="54"/>
        <v>1923464.92</v>
      </c>
    </row>
    <row r="3466" spans="1:8" x14ac:dyDescent="0.25">
      <c r="A3466" s="143" t="s">
        <v>7732</v>
      </c>
      <c r="B3466" s="34" t="s">
        <v>3739</v>
      </c>
      <c r="C3466" s="34" t="s">
        <v>69</v>
      </c>
      <c r="D3466" s="24" t="s">
        <v>66</v>
      </c>
      <c r="E3466" s="33">
        <v>100224.41</v>
      </c>
      <c r="F3466" s="33"/>
      <c r="G3466" s="33"/>
      <c r="H3466" s="33">
        <f t="shared" si="54"/>
        <v>100224.41</v>
      </c>
    </row>
    <row r="3467" spans="1:8" x14ac:dyDescent="0.25">
      <c r="A3467" s="143" t="s">
        <v>7733</v>
      </c>
      <c r="B3467" s="34" t="s">
        <v>3740</v>
      </c>
      <c r="C3467" s="34" t="s">
        <v>69</v>
      </c>
      <c r="D3467" s="24" t="s">
        <v>66</v>
      </c>
      <c r="E3467" s="33">
        <v>10823620.07</v>
      </c>
      <c r="F3467" s="33">
        <v>4305466.3099999996</v>
      </c>
      <c r="G3467" s="33"/>
      <c r="H3467" s="33">
        <f t="shared" si="54"/>
        <v>15129086.379999999</v>
      </c>
    </row>
    <row r="3468" spans="1:8" x14ac:dyDescent="0.25">
      <c r="A3468" s="143" t="s">
        <v>7734</v>
      </c>
      <c r="B3468" s="34" t="s">
        <v>3741</v>
      </c>
      <c r="C3468" s="34" t="s">
        <v>69</v>
      </c>
      <c r="D3468" s="24" t="s">
        <v>66</v>
      </c>
      <c r="E3468" s="33">
        <v>469975.07</v>
      </c>
      <c r="F3468" s="33"/>
      <c r="G3468" s="33"/>
      <c r="H3468" s="33">
        <f t="shared" si="54"/>
        <v>469975.07</v>
      </c>
    </row>
    <row r="3469" spans="1:8" x14ac:dyDescent="0.25">
      <c r="A3469" s="143" t="s">
        <v>7735</v>
      </c>
      <c r="B3469" s="34" t="s">
        <v>3742</v>
      </c>
      <c r="C3469" s="34" t="s">
        <v>69</v>
      </c>
      <c r="D3469" s="24" t="s">
        <v>66</v>
      </c>
      <c r="E3469" s="33">
        <v>449672.11</v>
      </c>
      <c r="F3469" s="33">
        <v>123043.7</v>
      </c>
      <c r="G3469" s="33"/>
      <c r="H3469" s="33">
        <f t="shared" si="54"/>
        <v>572715.80999999994</v>
      </c>
    </row>
    <row r="3470" spans="1:8" x14ac:dyDescent="0.25">
      <c r="A3470" s="143" t="s">
        <v>7736</v>
      </c>
      <c r="B3470" s="34" t="s">
        <v>69</v>
      </c>
      <c r="C3470" s="34" t="s">
        <v>69</v>
      </c>
      <c r="D3470" s="24" t="s">
        <v>66</v>
      </c>
      <c r="E3470" s="33">
        <v>29247847.240000002</v>
      </c>
      <c r="F3470" s="33">
        <v>12524053.300000001</v>
      </c>
      <c r="G3470" s="33"/>
      <c r="H3470" s="33">
        <f t="shared" si="54"/>
        <v>41771900.540000007</v>
      </c>
    </row>
    <row r="3471" spans="1:8" x14ac:dyDescent="0.25">
      <c r="A3471" s="143" t="s">
        <v>7737</v>
      </c>
      <c r="B3471" s="34" t="s">
        <v>3743</v>
      </c>
      <c r="C3471" s="34" t="s">
        <v>69</v>
      </c>
      <c r="D3471" s="24" t="s">
        <v>66</v>
      </c>
      <c r="E3471" s="33">
        <v>51923.18</v>
      </c>
      <c r="F3471" s="33"/>
      <c r="G3471" s="33"/>
      <c r="H3471" s="33">
        <f t="shared" si="54"/>
        <v>51923.18</v>
      </c>
    </row>
    <row r="3472" spans="1:8" x14ac:dyDescent="0.25">
      <c r="A3472" s="143" t="s">
        <v>7738</v>
      </c>
      <c r="B3472" s="34" t="s">
        <v>3744</v>
      </c>
      <c r="C3472" s="34" t="s">
        <v>69</v>
      </c>
      <c r="D3472" s="24" t="s">
        <v>66</v>
      </c>
      <c r="E3472" s="33">
        <v>98361.48</v>
      </c>
      <c r="F3472" s="33">
        <v>32075.18</v>
      </c>
      <c r="G3472" s="33"/>
      <c r="H3472" s="33">
        <f t="shared" si="54"/>
        <v>130436.66</v>
      </c>
    </row>
    <row r="3473" spans="1:8" x14ac:dyDescent="0.25">
      <c r="A3473" s="143" t="s">
        <v>7739</v>
      </c>
      <c r="B3473" s="34" t="s">
        <v>3745</v>
      </c>
      <c r="C3473" s="34" t="s">
        <v>69</v>
      </c>
      <c r="D3473" s="24" t="s">
        <v>66</v>
      </c>
      <c r="E3473" s="33">
        <v>679466.57</v>
      </c>
      <c r="F3473" s="33"/>
      <c r="G3473" s="33"/>
      <c r="H3473" s="33">
        <f t="shared" si="54"/>
        <v>679466.57</v>
      </c>
    </row>
    <row r="3474" spans="1:8" x14ac:dyDescent="0.25">
      <c r="A3474" s="143" t="s">
        <v>7740</v>
      </c>
      <c r="B3474" s="34" t="s">
        <v>3746</v>
      </c>
      <c r="C3474" s="34" t="s">
        <v>69</v>
      </c>
      <c r="D3474" s="24" t="s">
        <v>66</v>
      </c>
      <c r="E3474" s="33">
        <v>792484.53</v>
      </c>
      <c r="F3474" s="33"/>
      <c r="G3474" s="33"/>
      <c r="H3474" s="33">
        <f t="shared" si="54"/>
        <v>792484.53</v>
      </c>
    </row>
    <row r="3475" spans="1:8" x14ac:dyDescent="0.25">
      <c r="A3475" s="143" t="s">
        <v>7741</v>
      </c>
      <c r="B3475" s="34" t="s">
        <v>3747</v>
      </c>
      <c r="C3475" s="34" t="s">
        <v>69</v>
      </c>
      <c r="D3475" s="24" t="s">
        <v>66</v>
      </c>
      <c r="E3475" s="33">
        <v>149719.17000000001</v>
      </c>
      <c r="F3475" s="33"/>
      <c r="G3475" s="33"/>
      <c r="H3475" s="33">
        <f t="shared" si="54"/>
        <v>149719.17000000001</v>
      </c>
    </row>
    <row r="3476" spans="1:8" x14ac:dyDescent="0.25">
      <c r="A3476" s="143" t="s">
        <v>7742</v>
      </c>
      <c r="B3476" s="34" t="s">
        <v>3748</v>
      </c>
      <c r="C3476" s="34" t="s">
        <v>69</v>
      </c>
      <c r="D3476" s="24" t="s">
        <v>66</v>
      </c>
      <c r="E3476" s="33">
        <v>109683.06</v>
      </c>
      <c r="F3476" s="33">
        <v>10254.91</v>
      </c>
      <c r="G3476" s="33"/>
      <c r="H3476" s="33">
        <f t="shared" si="54"/>
        <v>119937.97</v>
      </c>
    </row>
    <row r="3477" spans="1:8" x14ac:dyDescent="0.25">
      <c r="A3477" s="143" t="s">
        <v>7743</v>
      </c>
      <c r="B3477" s="34" t="s">
        <v>3749</v>
      </c>
      <c r="C3477" s="34" t="s">
        <v>69</v>
      </c>
      <c r="D3477" s="24" t="s">
        <v>66</v>
      </c>
      <c r="E3477" s="33">
        <v>599033.42000000004</v>
      </c>
      <c r="F3477" s="33">
        <v>328395.2</v>
      </c>
      <c r="G3477" s="33"/>
      <c r="H3477" s="33">
        <f t="shared" si="54"/>
        <v>927428.62000000011</v>
      </c>
    </row>
    <row r="3478" spans="1:8" x14ac:dyDescent="0.25">
      <c r="A3478" s="143" t="s">
        <v>7744</v>
      </c>
      <c r="B3478" s="34" t="s">
        <v>3750</v>
      </c>
      <c r="C3478" s="34" t="s">
        <v>69</v>
      </c>
      <c r="D3478" s="24" t="s">
        <v>66</v>
      </c>
      <c r="E3478" s="33">
        <v>433579.57</v>
      </c>
      <c r="F3478" s="33">
        <v>209187.47</v>
      </c>
      <c r="G3478" s="33"/>
      <c r="H3478" s="33">
        <f t="shared" si="54"/>
        <v>642767.04</v>
      </c>
    </row>
    <row r="3479" spans="1:8" x14ac:dyDescent="0.25">
      <c r="A3479" s="143" t="s">
        <v>7745</v>
      </c>
      <c r="B3479" s="34" t="s">
        <v>3751</v>
      </c>
      <c r="C3479" s="34" t="s">
        <v>69</v>
      </c>
      <c r="D3479" s="24" t="s">
        <v>66</v>
      </c>
      <c r="E3479" s="33">
        <v>733139.78</v>
      </c>
      <c r="F3479" s="33"/>
      <c r="G3479" s="33"/>
      <c r="H3479" s="33">
        <f t="shared" si="54"/>
        <v>733139.78</v>
      </c>
    </row>
    <row r="3480" spans="1:8" x14ac:dyDescent="0.25">
      <c r="A3480" s="143" t="s">
        <v>7746</v>
      </c>
      <c r="B3480" s="34" t="s">
        <v>3752</v>
      </c>
      <c r="C3480" s="34" t="s">
        <v>69</v>
      </c>
      <c r="D3480" s="24" t="s">
        <v>66</v>
      </c>
      <c r="E3480" s="33">
        <v>195776.08</v>
      </c>
      <c r="F3480" s="33"/>
      <c r="G3480" s="33"/>
      <c r="H3480" s="33">
        <f t="shared" si="54"/>
        <v>195776.08</v>
      </c>
    </row>
    <row r="3481" spans="1:8" x14ac:dyDescent="0.25">
      <c r="A3481" s="143" t="s">
        <v>7747</v>
      </c>
      <c r="B3481" s="34" t="s">
        <v>3753</v>
      </c>
      <c r="C3481" s="34" t="s">
        <v>69</v>
      </c>
      <c r="D3481" s="24" t="s">
        <v>66</v>
      </c>
      <c r="E3481" s="33">
        <v>287132.51</v>
      </c>
      <c r="F3481" s="33"/>
      <c r="G3481" s="33"/>
      <c r="H3481" s="33">
        <f t="shared" si="54"/>
        <v>287132.51</v>
      </c>
    </row>
    <row r="3482" spans="1:8" x14ac:dyDescent="0.25">
      <c r="A3482" s="143" t="s">
        <v>7748</v>
      </c>
      <c r="B3482" s="34" t="s">
        <v>3754</v>
      </c>
      <c r="C3482" s="34" t="s">
        <v>69</v>
      </c>
      <c r="D3482" s="24" t="s">
        <v>66</v>
      </c>
      <c r="E3482" s="33">
        <v>875786.67999999993</v>
      </c>
      <c r="F3482" s="33"/>
      <c r="G3482" s="33"/>
      <c r="H3482" s="33">
        <f t="shared" si="54"/>
        <v>875786.67999999993</v>
      </c>
    </row>
    <row r="3483" spans="1:8" x14ac:dyDescent="0.25">
      <c r="A3483" s="143" t="s">
        <v>7749</v>
      </c>
      <c r="B3483" s="34" t="s">
        <v>3755</v>
      </c>
      <c r="C3483" s="34" t="s">
        <v>69</v>
      </c>
      <c r="D3483" s="24" t="s">
        <v>66</v>
      </c>
      <c r="E3483" s="33">
        <v>61877.95</v>
      </c>
      <c r="F3483" s="33"/>
      <c r="G3483" s="33"/>
      <c r="H3483" s="33">
        <f t="shared" si="54"/>
        <v>61877.95</v>
      </c>
    </row>
    <row r="3484" spans="1:8" x14ac:dyDescent="0.25">
      <c r="A3484" s="143" t="s">
        <v>7750</v>
      </c>
      <c r="B3484" s="34" t="s">
        <v>3756</v>
      </c>
      <c r="C3484" s="34" t="s">
        <v>69</v>
      </c>
      <c r="D3484" s="24" t="s">
        <v>66</v>
      </c>
      <c r="E3484" s="33">
        <v>1461725.31</v>
      </c>
      <c r="F3484" s="33">
        <v>864911.37</v>
      </c>
      <c r="G3484" s="33"/>
      <c r="H3484" s="33">
        <f t="shared" si="54"/>
        <v>2326636.6800000002</v>
      </c>
    </row>
    <row r="3485" spans="1:8" x14ac:dyDescent="0.25">
      <c r="A3485" s="143" t="s">
        <v>7751</v>
      </c>
      <c r="B3485" s="34" t="s">
        <v>3757</v>
      </c>
      <c r="C3485" s="34" t="s">
        <v>69</v>
      </c>
      <c r="D3485" s="24" t="s">
        <v>66</v>
      </c>
      <c r="E3485" s="33">
        <v>289614.74</v>
      </c>
      <c r="F3485" s="33"/>
      <c r="G3485" s="33"/>
      <c r="H3485" s="33">
        <f t="shared" si="54"/>
        <v>289614.74</v>
      </c>
    </row>
    <row r="3486" spans="1:8" x14ac:dyDescent="0.25">
      <c r="A3486" s="143" t="s">
        <v>7752</v>
      </c>
      <c r="B3486" s="34" t="s">
        <v>3758</v>
      </c>
      <c r="C3486" s="34" t="s">
        <v>69</v>
      </c>
      <c r="D3486" s="24" t="s">
        <v>66</v>
      </c>
      <c r="E3486" s="33">
        <v>650708.47000000009</v>
      </c>
      <c r="F3486" s="33"/>
      <c r="G3486" s="33"/>
      <c r="H3486" s="33">
        <f t="shared" si="54"/>
        <v>650708.47000000009</v>
      </c>
    </row>
    <row r="3487" spans="1:8" x14ac:dyDescent="0.25">
      <c r="A3487" s="143" t="s">
        <v>7753</v>
      </c>
      <c r="B3487" s="34" t="s">
        <v>3759</v>
      </c>
      <c r="C3487" s="34" t="s">
        <v>69</v>
      </c>
      <c r="D3487" s="24" t="s">
        <v>66</v>
      </c>
      <c r="E3487" s="33">
        <v>1489654.5499999998</v>
      </c>
      <c r="F3487" s="33"/>
      <c r="G3487" s="33"/>
      <c r="H3487" s="33">
        <f t="shared" si="54"/>
        <v>1489654.5499999998</v>
      </c>
    </row>
    <row r="3488" spans="1:8" x14ac:dyDescent="0.25">
      <c r="A3488" s="143" t="s">
        <v>7754</v>
      </c>
      <c r="B3488" s="34" t="s">
        <v>3760</v>
      </c>
      <c r="C3488" s="34" t="s">
        <v>69</v>
      </c>
      <c r="D3488" s="24" t="s">
        <v>66</v>
      </c>
      <c r="E3488" s="33">
        <v>220456.11</v>
      </c>
      <c r="F3488" s="33"/>
      <c r="G3488" s="33"/>
      <c r="H3488" s="33">
        <f t="shared" si="54"/>
        <v>220456.11</v>
      </c>
    </row>
    <row r="3489" spans="1:8" x14ac:dyDescent="0.25">
      <c r="A3489" s="143" t="s">
        <v>7755</v>
      </c>
      <c r="B3489" s="34" t="s">
        <v>3761</v>
      </c>
      <c r="C3489" s="34" t="s">
        <v>69</v>
      </c>
      <c r="D3489" s="24" t="s">
        <v>66</v>
      </c>
      <c r="E3489" s="33">
        <v>622129.06000000006</v>
      </c>
      <c r="F3489" s="33">
        <v>45381.93</v>
      </c>
      <c r="G3489" s="33"/>
      <c r="H3489" s="33">
        <f t="shared" si="54"/>
        <v>667510.99000000011</v>
      </c>
    </row>
    <row r="3490" spans="1:8" x14ac:dyDescent="0.25">
      <c r="A3490" s="143" t="s">
        <v>7756</v>
      </c>
      <c r="B3490" s="34" t="s">
        <v>3762</v>
      </c>
      <c r="C3490" s="34" t="s">
        <v>69</v>
      </c>
      <c r="D3490" s="24" t="s">
        <v>66</v>
      </c>
      <c r="E3490" s="33">
        <v>321356.90000000002</v>
      </c>
      <c r="F3490" s="33"/>
      <c r="G3490" s="33"/>
      <c r="H3490" s="33">
        <f t="shared" si="54"/>
        <v>321356.90000000002</v>
      </c>
    </row>
    <row r="3491" spans="1:8" x14ac:dyDescent="0.25">
      <c r="A3491" s="143" t="s">
        <v>7757</v>
      </c>
      <c r="B3491" s="34" t="s">
        <v>3763</v>
      </c>
      <c r="C3491" s="34" t="s">
        <v>69</v>
      </c>
      <c r="D3491" s="24" t="s">
        <v>66</v>
      </c>
      <c r="E3491" s="33">
        <v>47179.9</v>
      </c>
      <c r="F3491" s="33"/>
      <c r="G3491" s="33"/>
      <c r="H3491" s="33">
        <f t="shared" si="54"/>
        <v>47179.9</v>
      </c>
    </row>
    <row r="3492" spans="1:8" x14ac:dyDescent="0.25">
      <c r="A3492" s="143" t="s">
        <v>7758</v>
      </c>
      <c r="B3492" s="34" t="s">
        <v>3764</v>
      </c>
      <c r="C3492" s="34" t="s">
        <v>69</v>
      </c>
      <c r="D3492" s="24" t="s">
        <v>66</v>
      </c>
      <c r="E3492" s="33">
        <v>157041.85</v>
      </c>
      <c r="F3492" s="33">
        <v>146953</v>
      </c>
      <c r="G3492" s="33"/>
      <c r="H3492" s="33">
        <f t="shared" si="54"/>
        <v>303994.84999999998</v>
      </c>
    </row>
    <row r="3493" spans="1:8" x14ac:dyDescent="0.25">
      <c r="A3493" s="143" t="s">
        <v>7759</v>
      </c>
      <c r="B3493" s="34" t="s">
        <v>3765</v>
      </c>
      <c r="C3493" s="34" t="s">
        <v>69</v>
      </c>
      <c r="D3493" s="24" t="s">
        <v>66</v>
      </c>
      <c r="E3493" s="33">
        <v>305453.24</v>
      </c>
      <c r="F3493" s="33">
        <v>6138.1</v>
      </c>
      <c r="G3493" s="33"/>
      <c r="H3493" s="33">
        <f t="shared" si="54"/>
        <v>311591.33999999997</v>
      </c>
    </row>
    <row r="3494" spans="1:8" x14ac:dyDescent="0.25">
      <c r="A3494" s="143" t="s">
        <v>7760</v>
      </c>
      <c r="B3494" s="34" t="s">
        <v>3766</v>
      </c>
      <c r="C3494" s="34" t="s">
        <v>69</v>
      </c>
      <c r="D3494" s="24" t="s">
        <v>66</v>
      </c>
      <c r="E3494" s="33">
        <v>70817.58</v>
      </c>
      <c r="F3494" s="33"/>
      <c r="G3494" s="33"/>
      <c r="H3494" s="33">
        <f t="shared" si="54"/>
        <v>70817.58</v>
      </c>
    </row>
    <row r="3495" spans="1:8" x14ac:dyDescent="0.25">
      <c r="A3495" s="143" t="s">
        <v>7761</v>
      </c>
      <c r="B3495" s="34" t="s">
        <v>3767</v>
      </c>
      <c r="C3495" s="34" t="s">
        <v>69</v>
      </c>
      <c r="D3495" s="24" t="s">
        <v>66</v>
      </c>
      <c r="E3495" s="33">
        <v>675166.77</v>
      </c>
      <c r="F3495" s="33"/>
      <c r="G3495" s="33"/>
      <c r="H3495" s="33">
        <f t="shared" si="54"/>
        <v>675166.77</v>
      </c>
    </row>
    <row r="3496" spans="1:8" x14ac:dyDescent="0.25">
      <c r="A3496" s="143" t="s">
        <v>7762</v>
      </c>
      <c r="B3496" s="34" t="s">
        <v>3768</v>
      </c>
      <c r="C3496" s="34" t="s">
        <v>69</v>
      </c>
      <c r="D3496" s="24" t="s">
        <v>66</v>
      </c>
      <c r="E3496" s="33">
        <v>681914.24</v>
      </c>
      <c r="F3496" s="33"/>
      <c r="G3496" s="33"/>
      <c r="H3496" s="33">
        <f t="shared" si="54"/>
        <v>681914.24</v>
      </c>
    </row>
    <row r="3497" spans="1:8" x14ac:dyDescent="0.25">
      <c r="A3497" s="143" t="s">
        <v>7763</v>
      </c>
      <c r="B3497" s="34" t="s">
        <v>3769</v>
      </c>
      <c r="C3497" s="34" t="s">
        <v>69</v>
      </c>
      <c r="D3497" s="24" t="s">
        <v>66</v>
      </c>
      <c r="E3497" s="33">
        <v>666936.39</v>
      </c>
      <c r="F3497" s="33"/>
      <c r="G3497" s="33"/>
      <c r="H3497" s="33">
        <f t="shared" si="54"/>
        <v>666936.39</v>
      </c>
    </row>
    <row r="3498" spans="1:8" x14ac:dyDescent="0.25">
      <c r="A3498" s="143" t="s">
        <v>7764</v>
      </c>
      <c r="B3498" s="34" t="s">
        <v>3770</v>
      </c>
      <c r="C3498" s="34" t="s">
        <v>69</v>
      </c>
      <c r="D3498" s="24" t="s">
        <v>66</v>
      </c>
      <c r="E3498" s="33">
        <v>3330163.91</v>
      </c>
      <c r="F3498" s="33"/>
      <c r="G3498" s="33"/>
      <c r="H3498" s="33">
        <f t="shared" si="54"/>
        <v>3330163.91</v>
      </c>
    </row>
    <row r="3499" spans="1:8" x14ac:dyDescent="0.25">
      <c r="A3499" s="143" t="s">
        <v>7765</v>
      </c>
      <c r="B3499" s="34" t="s">
        <v>3771</v>
      </c>
      <c r="C3499" s="34" t="s">
        <v>69</v>
      </c>
      <c r="D3499" s="24" t="s">
        <v>66</v>
      </c>
      <c r="E3499" s="33">
        <v>1383057.3</v>
      </c>
      <c r="F3499" s="33">
        <v>476387.58</v>
      </c>
      <c r="G3499" s="33"/>
      <c r="H3499" s="33">
        <f t="shared" si="54"/>
        <v>1859444.8800000001</v>
      </c>
    </row>
    <row r="3500" spans="1:8" x14ac:dyDescent="0.25">
      <c r="A3500" s="143" t="s">
        <v>7766</v>
      </c>
      <c r="B3500" s="34" t="s">
        <v>3772</v>
      </c>
      <c r="C3500" s="34" t="s">
        <v>69</v>
      </c>
      <c r="D3500" s="24" t="s">
        <v>66</v>
      </c>
      <c r="E3500" s="33">
        <v>40897.22</v>
      </c>
      <c r="F3500" s="33"/>
      <c r="G3500" s="33"/>
      <c r="H3500" s="33">
        <f t="shared" si="54"/>
        <v>40897.22</v>
      </c>
    </row>
    <row r="3501" spans="1:8" x14ac:dyDescent="0.25">
      <c r="A3501" s="143" t="s">
        <v>7767</v>
      </c>
      <c r="B3501" s="34" t="s">
        <v>3773</v>
      </c>
      <c r="C3501" s="34" t="s">
        <v>69</v>
      </c>
      <c r="D3501" s="24" t="s">
        <v>66</v>
      </c>
      <c r="E3501" s="33">
        <v>70297.94</v>
      </c>
      <c r="F3501" s="33">
        <v>9858.14</v>
      </c>
      <c r="G3501" s="33"/>
      <c r="H3501" s="33">
        <f t="shared" si="54"/>
        <v>80156.08</v>
      </c>
    </row>
    <row r="3502" spans="1:8" x14ac:dyDescent="0.25">
      <c r="A3502" s="143" t="s">
        <v>7768</v>
      </c>
      <c r="B3502" s="34" t="s">
        <v>3774</v>
      </c>
      <c r="C3502" s="34" t="s">
        <v>69</v>
      </c>
      <c r="D3502" s="24" t="s">
        <v>66</v>
      </c>
      <c r="E3502" s="33">
        <v>493801.02</v>
      </c>
      <c r="F3502" s="33"/>
      <c r="G3502" s="33"/>
      <c r="H3502" s="33">
        <f t="shared" si="54"/>
        <v>493801.02</v>
      </c>
    </row>
    <row r="3503" spans="1:8" x14ac:dyDescent="0.25">
      <c r="A3503" s="143" t="s">
        <v>7769</v>
      </c>
      <c r="B3503" s="34" t="s">
        <v>3775</v>
      </c>
      <c r="C3503" s="34" t="s">
        <v>69</v>
      </c>
      <c r="D3503" s="24" t="s">
        <v>66</v>
      </c>
      <c r="E3503" s="33">
        <v>160538.96</v>
      </c>
      <c r="F3503" s="33"/>
      <c r="G3503" s="33"/>
      <c r="H3503" s="33">
        <f t="shared" si="54"/>
        <v>160538.96</v>
      </c>
    </row>
    <row r="3504" spans="1:8" x14ac:dyDescent="0.25">
      <c r="A3504" s="143" t="s">
        <v>7770</v>
      </c>
      <c r="B3504" s="34" t="s">
        <v>3776</v>
      </c>
      <c r="C3504" s="34" t="s">
        <v>89</v>
      </c>
      <c r="D3504" s="24" t="s">
        <v>86</v>
      </c>
      <c r="E3504" s="33">
        <v>389963.41</v>
      </c>
      <c r="F3504" s="33"/>
      <c r="G3504" s="33"/>
      <c r="H3504" s="33">
        <f t="shared" si="54"/>
        <v>389963.41</v>
      </c>
    </row>
    <row r="3505" spans="1:8" x14ac:dyDescent="0.25">
      <c r="A3505" s="143" t="s">
        <v>7771</v>
      </c>
      <c r="B3505" s="34" t="s">
        <v>3777</v>
      </c>
      <c r="C3505" s="34" t="s">
        <v>89</v>
      </c>
      <c r="D3505" s="24" t="s">
        <v>86</v>
      </c>
      <c r="E3505" s="33">
        <v>1577675.8699999999</v>
      </c>
      <c r="F3505" s="33"/>
      <c r="G3505" s="33"/>
      <c r="H3505" s="33">
        <f t="shared" si="54"/>
        <v>1577675.8699999999</v>
      </c>
    </row>
    <row r="3506" spans="1:8" x14ac:dyDescent="0.25">
      <c r="A3506" s="143" t="s">
        <v>7772</v>
      </c>
      <c r="B3506" s="34" t="s">
        <v>3778</v>
      </c>
      <c r="C3506" s="34" t="s">
        <v>89</v>
      </c>
      <c r="D3506" s="24" t="s">
        <v>86</v>
      </c>
      <c r="E3506" s="33">
        <v>221149.58</v>
      </c>
      <c r="F3506" s="33"/>
      <c r="G3506" s="33"/>
      <c r="H3506" s="33">
        <f t="shared" si="54"/>
        <v>221149.58</v>
      </c>
    </row>
    <row r="3507" spans="1:8" x14ac:dyDescent="0.25">
      <c r="A3507" s="143" t="s">
        <v>7773</v>
      </c>
      <c r="B3507" s="34" t="s">
        <v>3779</v>
      </c>
      <c r="C3507" s="34" t="s">
        <v>89</v>
      </c>
      <c r="D3507" s="24" t="s">
        <v>86</v>
      </c>
      <c r="E3507" s="33">
        <v>11187327.240000002</v>
      </c>
      <c r="F3507" s="33">
        <v>1777395.49</v>
      </c>
      <c r="G3507" s="33"/>
      <c r="H3507" s="33">
        <f t="shared" si="54"/>
        <v>12964722.730000002</v>
      </c>
    </row>
    <row r="3508" spans="1:8" x14ac:dyDescent="0.25">
      <c r="A3508" s="143" t="s">
        <v>7774</v>
      </c>
      <c r="B3508" s="34" t="s">
        <v>3780</v>
      </c>
      <c r="C3508" s="34" t="s">
        <v>89</v>
      </c>
      <c r="D3508" s="24" t="s">
        <v>86</v>
      </c>
      <c r="E3508" s="33">
        <v>7037456.4799999986</v>
      </c>
      <c r="F3508" s="33">
        <v>1270558.33</v>
      </c>
      <c r="G3508" s="33"/>
      <c r="H3508" s="33">
        <f t="shared" si="54"/>
        <v>8308014.8099999987</v>
      </c>
    </row>
    <row r="3509" spans="1:8" x14ac:dyDescent="0.25">
      <c r="A3509" s="143"/>
      <c r="B3509" s="32" t="s">
        <v>3781</v>
      </c>
      <c r="C3509" s="34" t="s">
        <v>89</v>
      </c>
      <c r="D3509" s="24" t="s">
        <v>86</v>
      </c>
      <c r="E3509" s="33"/>
      <c r="F3509" s="33">
        <v>449859.48</v>
      </c>
      <c r="G3509" s="33"/>
      <c r="H3509" s="33">
        <f t="shared" si="54"/>
        <v>449859.48</v>
      </c>
    </row>
    <row r="3510" spans="1:8" x14ac:dyDescent="0.25">
      <c r="A3510" s="143" t="s">
        <v>7775</v>
      </c>
      <c r="B3510" s="34" t="s">
        <v>3782</v>
      </c>
      <c r="C3510" s="34" t="s">
        <v>89</v>
      </c>
      <c r="D3510" s="24" t="s">
        <v>86</v>
      </c>
      <c r="E3510" s="33">
        <v>1816374.45</v>
      </c>
      <c r="F3510" s="33"/>
      <c r="G3510" s="33"/>
      <c r="H3510" s="33">
        <f t="shared" si="54"/>
        <v>1816374.45</v>
      </c>
    </row>
    <row r="3511" spans="1:8" x14ac:dyDescent="0.25">
      <c r="A3511" s="143" t="s">
        <v>7776</v>
      </c>
      <c r="B3511" s="34" t="s">
        <v>3783</v>
      </c>
      <c r="C3511" s="34" t="s">
        <v>89</v>
      </c>
      <c r="D3511" s="24" t="s">
        <v>86</v>
      </c>
      <c r="E3511" s="33">
        <v>403896.48</v>
      </c>
      <c r="F3511" s="33"/>
      <c r="G3511" s="33"/>
      <c r="H3511" s="33">
        <f t="shared" si="54"/>
        <v>403896.48</v>
      </c>
    </row>
    <row r="3512" spans="1:8" x14ac:dyDescent="0.25">
      <c r="A3512" s="143"/>
      <c r="B3512" s="32" t="s">
        <v>3784</v>
      </c>
      <c r="C3512" s="34" t="s">
        <v>89</v>
      </c>
      <c r="D3512" s="24" t="s">
        <v>86</v>
      </c>
      <c r="E3512" s="33"/>
      <c r="F3512" s="33">
        <v>27600.51</v>
      </c>
      <c r="G3512" s="33"/>
      <c r="H3512" s="33">
        <f t="shared" si="54"/>
        <v>27600.51</v>
      </c>
    </row>
    <row r="3513" spans="1:8" x14ac:dyDescent="0.25">
      <c r="A3513" s="143" t="s">
        <v>7777</v>
      </c>
      <c r="B3513" s="34" t="s">
        <v>3785</v>
      </c>
      <c r="C3513" s="34" t="s">
        <v>89</v>
      </c>
      <c r="D3513" s="24" t="s">
        <v>86</v>
      </c>
      <c r="E3513" s="33">
        <v>1299878.99</v>
      </c>
      <c r="F3513" s="33"/>
      <c r="G3513" s="33"/>
      <c r="H3513" s="33">
        <f t="shared" si="54"/>
        <v>1299878.99</v>
      </c>
    </row>
    <row r="3514" spans="1:8" x14ac:dyDescent="0.25">
      <c r="A3514" s="143" t="s">
        <v>4619</v>
      </c>
      <c r="B3514" s="34" t="s">
        <v>339</v>
      </c>
      <c r="C3514" s="34" t="s">
        <v>89</v>
      </c>
      <c r="D3514" s="24" t="s">
        <v>86</v>
      </c>
      <c r="E3514" s="33">
        <v>440972.27</v>
      </c>
      <c r="F3514" s="33"/>
      <c r="G3514" s="33"/>
      <c r="H3514" s="33">
        <f t="shared" si="54"/>
        <v>440972.27</v>
      </c>
    </row>
    <row r="3515" spans="1:8" x14ac:dyDescent="0.25">
      <c r="A3515" s="143"/>
      <c r="B3515" s="32" t="s">
        <v>3786</v>
      </c>
      <c r="C3515" s="34" t="s">
        <v>89</v>
      </c>
      <c r="D3515" s="24" t="s">
        <v>86</v>
      </c>
      <c r="E3515" s="33"/>
      <c r="F3515" s="33">
        <v>292274.57</v>
      </c>
      <c r="G3515" s="33"/>
      <c r="H3515" s="33">
        <f t="shared" si="54"/>
        <v>292274.57</v>
      </c>
    </row>
    <row r="3516" spans="1:8" x14ac:dyDescent="0.25">
      <c r="A3516" s="143" t="s">
        <v>7778</v>
      </c>
      <c r="B3516" s="34" t="s">
        <v>3787</v>
      </c>
      <c r="C3516" s="34" t="s">
        <v>89</v>
      </c>
      <c r="D3516" s="24" t="s">
        <v>86</v>
      </c>
      <c r="E3516" s="33">
        <v>25841462.029999997</v>
      </c>
      <c r="F3516" s="33">
        <v>3045895.8600000003</v>
      </c>
      <c r="G3516" s="33"/>
      <c r="H3516" s="33">
        <f t="shared" si="54"/>
        <v>28887357.889999997</v>
      </c>
    </row>
    <row r="3517" spans="1:8" x14ac:dyDescent="0.25">
      <c r="A3517" s="143"/>
      <c r="B3517" s="32" t="s">
        <v>451</v>
      </c>
      <c r="C3517" s="34" t="s">
        <v>89</v>
      </c>
      <c r="D3517" s="24" t="s">
        <v>86</v>
      </c>
      <c r="E3517" s="33"/>
      <c r="F3517" s="33">
        <v>1952603.9100000001</v>
      </c>
      <c r="G3517" s="33"/>
      <c r="H3517" s="33">
        <f t="shared" si="54"/>
        <v>1952603.9100000001</v>
      </c>
    </row>
    <row r="3518" spans="1:8" x14ac:dyDescent="0.25">
      <c r="A3518" s="143" t="s">
        <v>7779</v>
      </c>
      <c r="B3518" s="34" t="s">
        <v>3788</v>
      </c>
      <c r="C3518" s="34" t="s">
        <v>89</v>
      </c>
      <c r="D3518" s="24" t="s">
        <v>86</v>
      </c>
      <c r="E3518" s="33">
        <v>216701.05</v>
      </c>
      <c r="F3518" s="33">
        <v>23985.77</v>
      </c>
      <c r="G3518" s="33"/>
      <c r="H3518" s="33">
        <f t="shared" si="54"/>
        <v>240686.81999999998</v>
      </c>
    </row>
    <row r="3519" spans="1:8" x14ac:dyDescent="0.25">
      <c r="A3519" s="143" t="s">
        <v>7780</v>
      </c>
      <c r="B3519" s="34" t="s">
        <v>3789</v>
      </c>
      <c r="C3519" s="34" t="s">
        <v>89</v>
      </c>
      <c r="D3519" s="24" t="s">
        <v>86</v>
      </c>
      <c r="E3519" s="33">
        <v>558483.34</v>
      </c>
      <c r="F3519" s="33"/>
      <c r="G3519" s="33"/>
      <c r="H3519" s="33">
        <f t="shared" si="54"/>
        <v>558483.34</v>
      </c>
    </row>
    <row r="3520" spans="1:8" x14ac:dyDescent="0.25">
      <c r="A3520" s="143"/>
      <c r="B3520" s="32" t="s">
        <v>3790</v>
      </c>
      <c r="C3520" s="34" t="s">
        <v>89</v>
      </c>
      <c r="D3520" s="24" t="s">
        <v>86</v>
      </c>
      <c r="E3520" s="33"/>
      <c r="F3520" s="33">
        <v>57699.54</v>
      </c>
      <c r="G3520" s="33"/>
      <c r="H3520" s="33">
        <f t="shared" si="54"/>
        <v>57699.54</v>
      </c>
    </row>
    <row r="3521" spans="1:8" x14ac:dyDescent="0.25">
      <c r="A3521" s="143" t="s">
        <v>7781</v>
      </c>
      <c r="B3521" s="34" t="s">
        <v>3791</v>
      </c>
      <c r="C3521" s="34" t="s">
        <v>89</v>
      </c>
      <c r="D3521" s="24" t="s">
        <v>86</v>
      </c>
      <c r="E3521" s="33">
        <v>484724.83</v>
      </c>
      <c r="F3521" s="33">
        <v>34714.879999999997</v>
      </c>
      <c r="G3521" s="33"/>
      <c r="H3521" s="33">
        <f t="shared" si="54"/>
        <v>519439.71</v>
      </c>
    </row>
    <row r="3522" spans="1:8" x14ac:dyDescent="0.25">
      <c r="A3522" s="143" t="s">
        <v>7782</v>
      </c>
      <c r="B3522" s="34" t="s">
        <v>3792</v>
      </c>
      <c r="C3522" s="34" t="s">
        <v>89</v>
      </c>
      <c r="D3522" s="24" t="s">
        <v>86</v>
      </c>
      <c r="E3522" s="33">
        <v>1456565.37</v>
      </c>
      <c r="F3522" s="33"/>
      <c r="G3522" s="33"/>
      <c r="H3522" s="33">
        <f t="shared" si="54"/>
        <v>1456565.37</v>
      </c>
    </row>
    <row r="3523" spans="1:8" x14ac:dyDescent="0.25">
      <c r="A3523" s="143" t="s">
        <v>7783</v>
      </c>
      <c r="B3523" s="34" t="s">
        <v>3793</v>
      </c>
      <c r="C3523" s="34" t="s">
        <v>89</v>
      </c>
      <c r="D3523" s="24" t="s">
        <v>86</v>
      </c>
      <c r="E3523" s="33">
        <v>206816.21</v>
      </c>
      <c r="F3523" s="33"/>
      <c r="G3523" s="33"/>
      <c r="H3523" s="33">
        <f t="shared" si="54"/>
        <v>206816.21</v>
      </c>
    </row>
    <row r="3524" spans="1:8" x14ac:dyDescent="0.25">
      <c r="A3524" s="143"/>
      <c r="B3524" s="32" t="s">
        <v>452</v>
      </c>
      <c r="C3524" s="34" t="s">
        <v>89</v>
      </c>
      <c r="D3524" s="24" t="s">
        <v>86</v>
      </c>
      <c r="E3524" s="33"/>
      <c r="F3524" s="33">
        <v>117249.13</v>
      </c>
      <c r="G3524" s="33"/>
      <c r="H3524" s="33">
        <f t="shared" si="54"/>
        <v>117249.13</v>
      </c>
    </row>
    <row r="3525" spans="1:8" x14ac:dyDescent="0.25">
      <c r="A3525" s="143" t="s">
        <v>7784</v>
      </c>
      <c r="B3525" s="34" t="s">
        <v>3794</v>
      </c>
      <c r="C3525" s="34" t="s">
        <v>89</v>
      </c>
      <c r="D3525" s="24" t="s">
        <v>86</v>
      </c>
      <c r="E3525" s="33">
        <v>2591711.1999999997</v>
      </c>
      <c r="F3525" s="33"/>
      <c r="G3525" s="33"/>
      <c r="H3525" s="33">
        <f t="shared" si="54"/>
        <v>2591711.1999999997</v>
      </c>
    </row>
    <row r="3526" spans="1:8" x14ac:dyDescent="0.25">
      <c r="A3526" s="143" t="s">
        <v>7785</v>
      </c>
      <c r="B3526" s="34" t="s">
        <v>3795</v>
      </c>
      <c r="C3526" s="34" t="s">
        <v>89</v>
      </c>
      <c r="D3526" s="24" t="s">
        <v>86</v>
      </c>
      <c r="E3526" s="33">
        <v>1251638.6199999999</v>
      </c>
      <c r="F3526" s="33">
        <v>116951.3</v>
      </c>
      <c r="G3526" s="33"/>
      <c r="H3526" s="33">
        <f t="shared" ref="H3526:H3589" si="55">E3526+F3526+G3526</f>
        <v>1368589.92</v>
      </c>
    </row>
    <row r="3527" spans="1:8" x14ac:dyDescent="0.25">
      <c r="A3527" s="143" t="s">
        <v>7786</v>
      </c>
      <c r="B3527" s="34" t="s">
        <v>3796</v>
      </c>
      <c r="C3527" s="34" t="s">
        <v>89</v>
      </c>
      <c r="D3527" s="24" t="s">
        <v>86</v>
      </c>
      <c r="E3527" s="33">
        <v>2535490.65</v>
      </c>
      <c r="F3527" s="33">
        <v>419472.86</v>
      </c>
      <c r="G3527" s="33"/>
      <c r="H3527" s="33">
        <f t="shared" si="55"/>
        <v>2954963.51</v>
      </c>
    </row>
    <row r="3528" spans="1:8" x14ac:dyDescent="0.25">
      <c r="A3528" s="143" t="s">
        <v>7787</v>
      </c>
      <c r="B3528" s="34" t="s">
        <v>3797</v>
      </c>
      <c r="C3528" s="34" t="s">
        <v>89</v>
      </c>
      <c r="D3528" s="24" t="s">
        <v>86</v>
      </c>
      <c r="E3528" s="33">
        <v>2346264.5099999998</v>
      </c>
      <c r="F3528" s="33"/>
      <c r="G3528" s="33"/>
      <c r="H3528" s="33">
        <f t="shared" si="55"/>
        <v>2346264.5099999998</v>
      </c>
    </row>
    <row r="3529" spans="1:8" x14ac:dyDescent="0.25">
      <c r="A3529" s="143"/>
      <c r="B3529" s="32" t="s">
        <v>3798</v>
      </c>
      <c r="C3529" s="34" t="s">
        <v>89</v>
      </c>
      <c r="D3529" s="24" t="s">
        <v>86</v>
      </c>
      <c r="E3529" s="33"/>
      <c r="F3529" s="33">
        <v>108445.83</v>
      </c>
      <c r="G3529" s="33"/>
      <c r="H3529" s="33">
        <f t="shared" si="55"/>
        <v>108445.83</v>
      </c>
    </row>
    <row r="3530" spans="1:8" x14ac:dyDescent="0.25">
      <c r="A3530" s="143" t="s">
        <v>7788</v>
      </c>
      <c r="B3530" s="34" t="s">
        <v>3799</v>
      </c>
      <c r="C3530" s="34" t="s">
        <v>89</v>
      </c>
      <c r="D3530" s="24" t="s">
        <v>86</v>
      </c>
      <c r="E3530" s="33">
        <v>169930.75</v>
      </c>
      <c r="F3530" s="33"/>
      <c r="G3530" s="33"/>
      <c r="H3530" s="33">
        <f t="shared" si="55"/>
        <v>169930.75</v>
      </c>
    </row>
    <row r="3531" spans="1:8" x14ac:dyDescent="0.25">
      <c r="A3531" s="143"/>
      <c r="B3531" s="32" t="s">
        <v>3800</v>
      </c>
      <c r="C3531" s="34" t="s">
        <v>89</v>
      </c>
      <c r="D3531" s="24" t="s">
        <v>86</v>
      </c>
      <c r="E3531" s="33"/>
      <c r="F3531" s="33">
        <v>133354.82999999999</v>
      </c>
      <c r="G3531" s="33"/>
      <c r="H3531" s="33">
        <f t="shared" si="55"/>
        <v>133354.82999999999</v>
      </c>
    </row>
    <row r="3532" spans="1:8" x14ac:dyDescent="0.25">
      <c r="A3532" s="143" t="s">
        <v>7789</v>
      </c>
      <c r="B3532" s="34" t="s">
        <v>3801</v>
      </c>
      <c r="C3532" s="34" t="s">
        <v>89</v>
      </c>
      <c r="D3532" s="24" t="s">
        <v>86</v>
      </c>
      <c r="E3532" s="33">
        <v>363931.34</v>
      </c>
      <c r="F3532" s="33">
        <v>42701.81</v>
      </c>
      <c r="G3532" s="33"/>
      <c r="H3532" s="33">
        <f t="shared" si="55"/>
        <v>406633.15</v>
      </c>
    </row>
    <row r="3533" spans="1:8" x14ac:dyDescent="0.25">
      <c r="A3533" s="143" t="s">
        <v>7790</v>
      </c>
      <c r="B3533" s="34" t="s">
        <v>3802</v>
      </c>
      <c r="C3533" s="34" t="s">
        <v>89</v>
      </c>
      <c r="D3533" s="24" t="s">
        <v>86</v>
      </c>
      <c r="E3533" s="33">
        <v>512350.31</v>
      </c>
      <c r="F3533" s="33"/>
      <c r="G3533" s="33"/>
      <c r="H3533" s="33">
        <f t="shared" si="55"/>
        <v>512350.31</v>
      </c>
    </row>
    <row r="3534" spans="1:8" x14ac:dyDescent="0.25">
      <c r="A3534" s="143"/>
      <c r="B3534" s="32" t="s">
        <v>3803</v>
      </c>
      <c r="C3534" s="34" t="s">
        <v>89</v>
      </c>
      <c r="D3534" s="24" t="s">
        <v>86</v>
      </c>
      <c r="E3534" s="33"/>
      <c r="F3534" s="33">
        <v>73448.38</v>
      </c>
      <c r="G3534" s="33"/>
      <c r="H3534" s="33">
        <f t="shared" si="55"/>
        <v>73448.38</v>
      </c>
    </row>
    <row r="3535" spans="1:8" x14ac:dyDescent="0.25">
      <c r="A3535" s="143" t="s">
        <v>7791</v>
      </c>
      <c r="B3535" s="34" t="s">
        <v>3804</v>
      </c>
      <c r="C3535" s="34" t="s">
        <v>89</v>
      </c>
      <c r="D3535" s="24" t="s">
        <v>86</v>
      </c>
      <c r="E3535" s="33">
        <v>211099.44</v>
      </c>
      <c r="F3535" s="33"/>
      <c r="G3535" s="33"/>
      <c r="H3535" s="33">
        <f t="shared" si="55"/>
        <v>211099.44</v>
      </c>
    </row>
    <row r="3536" spans="1:8" x14ac:dyDescent="0.25">
      <c r="A3536" s="143"/>
      <c r="B3536" s="32" t="s">
        <v>3805</v>
      </c>
      <c r="C3536" s="34" t="s">
        <v>89</v>
      </c>
      <c r="D3536" s="24" t="s">
        <v>86</v>
      </c>
      <c r="E3536" s="33"/>
      <c r="F3536" s="33">
        <v>126977.1</v>
      </c>
      <c r="G3536" s="33"/>
      <c r="H3536" s="33">
        <f t="shared" si="55"/>
        <v>126977.1</v>
      </c>
    </row>
    <row r="3537" spans="1:8" x14ac:dyDescent="0.25">
      <c r="A3537" s="143" t="s">
        <v>7792</v>
      </c>
      <c r="B3537" s="34" t="s">
        <v>3806</v>
      </c>
      <c r="C3537" s="34" t="s">
        <v>89</v>
      </c>
      <c r="D3537" s="24" t="s">
        <v>86</v>
      </c>
      <c r="E3537" s="33">
        <v>62021.599999999999</v>
      </c>
      <c r="F3537" s="33"/>
      <c r="G3537" s="33"/>
      <c r="H3537" s="33">
        <f t="shared" si="55"/>
        <v>62021.599999999999</v>
      </c>
    </row>
    <row r="3538" spans="1:8" x14ac:dyDescent="0.25">
      <c r="A3538" s="143"/>
      <c r="B3538" s="32" t="s">
        <v>3807</v>
      </c>
      <c r="C3538" s="34" t="s">
        <v>89</v>
      </c>
      <c r="D3538" s="24" t="s">
        <v>86</v>
      </c>
      <c r="E3538" s="33"/>
      <c r="F3538" s="33">
        <v>22190.16</v>
      </c>
      <c r="G3538" s="33"/>
      <c r="H3538" s="33">
        <f t="shared" si="55"/>
        <v>22190.16</v>
      </c>
    </row>
    <row r="3539" spans="1:8" x14ac:dyDescent="0.25">
      <c r="A3539" s="143" t="s">
        <v>7793</v>
      </c>
      <c r="B3539" s="34" t="s">
        <v>3808</v>
      </c>
      <c r="C3539" s="34" t="s">
        <v>89</v>
      </c>
      <c r="D3539" s="24" t="s">
        <v>86</v>
      </c>
      <c r="E3539" s="33">
        <v>3802927.96</v>
      </c>
      <c r="F3539" s="33">
        <v>2925879.21</v>
      </c>
      <c r="G3539" s="33"/>
      <c r="H3539" s="33">
        <f t="shared" si="55"/>
        <v>6728807.1699999999</v>
      </c>
    </row>
    <row r="3540" spans="1:8" x14ac:dyDescent="0.25">
      <c r="A3540" s="143" t="s">
        <v>7794</v>
      </c>
      <c r="B3540" s="34" t="s">
        <v>3809</v>
      </c>
      <c r="C3540" s="34" t="s">
        <v>89</v>
      </c>
      <c r="D3540" s="24" t="s">
        <v>86</v>
      </c>
      <c r="E3540" s="33">
        <v>76984.08</v>
      </c>
      <c r="F3540" s="33"/>
      <c r="G3540" s="33"/>
      <c r="H3540" s="33">
        <f t="shared" si="55"/>
        <v>76984.08</v>
      </c>
    </row>
    <row r="3541" spans="1:8" x14ac:dyDescent="0.25">
      <c r="A3541" s="143" t="s">
        <v>7795</v>
      </c>
      <c r="B3541" s="34" t="s">
        <v>3810</v>
      </c>
      <c r="C3541" s="34" t="s">
        <v>89</v>
      </c>
      <c r="D3541" s="24" t="s">
        <v>86</v>
      </c>
      <c r="E3541" s="33">
        <v>516535.44</v>
      </c>
      <c r="F3541" s="33"/>
      <c r="G3541" s="33"/>
      <c r="H3541" s="33">
        <f t="shared" si="55"/>
        <v>516535.44</v>
      </c>
    </row>
    <row r="3542" spans="1:8" x14ac:dyDescent="0.25">
      <c r="A3542" s="143" t="s">
        <v>7796</v>
      </c>
      <c r="B3542" s="34" t="s">
        <v>3811</v>
      </c>
      <c r="C3542" s="34" t="s">
        <v>89</v>
      </c>
      <c r="D3542" s="24" t="s">
        <v>86</v>
      </c>
      <c r="E3542" s="33">
        <v>278858.07</v>
      </c>
      <c r="F3542" s="33"/>
      <c r="G3542" s="33"/>
      <c r="H3542" s="33">
        <f t="shared" si="55"/>
        <v>278858.07</v>
      </c>
    </row>
    <row r="3543" spans="1:8" x14ac:dyDescent="0.25">
      <c r="A3543" s="143" t="s">
        <v>7797</v>
      </c>
      <c r="B3543" s="34" t="s">
        <v>3812</v>
      </c>
      <c r="C3543" s="34" t="s">
        <v>89</v>
      </c>
      <c r="D3543" s="24" t="s">
        <v>86</v>
      </c>
      <c r="E3543" s="33">
        <v>822786.84</v>
      </c>
      <c r="F3543" s="33"/>
      <c r="G3543" s="33"/>
      <c r="H3543" s="33">
        <f t="shared" si="55"/>
        <v>822786.84</v>
      </c>
    </row>
    <row r="3544" spans="1:8" x14ac:dyDescent="0.25">
      <c r="A3544" s="143" t="s">
        <v>7798</v>
      </c>
      <c r="B3544" s="34" t="s">
        <v>3813</v>
      </c>
      <c r="C3544" s="34" t="s">
        <v>89</v>
      </c>
      <c r="D3544" s="24" t="s">
        <v>86</v>
      </c>
      <c r="E3544" s="33">
        <v>30718.880000000001</v>
      </c>
      <c r="F3544" s="33"/>
      <c r="G3544" s="33"/>
      <c r="H3544" s="33">
        <f t="shared" si="55"/>
        <v>30718.880000000001</v>
      </c>
    </row>
    <row r="3545" spans="1:8" x14ac:dyDescent="0.25">
      <c r="A3545" s="143" t="s">
        <v>7799</v>
      </c>
      <c r="B3545" s="34" t="s">
        <v>3814</v>
      </c>
      <c r="C3545" s="34" t="s">
        <v>89</v>
      </c>
      <c r="D3545" s="24" t="s">
        <v>86</v>
      </c>
      <c r="E3545" s="33">
        <v>1596908.85</v>
      </c>
      <c r="F3545" s="33">
        <v>354753.58</v>
      </c>
      <c r="G3545" s="33"/>
      <c r="H3545" s="33">
        <f t="shared" si="55"/>
        <v>1951662.4300000002</v>
      </c>
    </row>
    <row r="3546" spans="1:8" x14ac:dyDescent="0.25">
      <c r="A3546" s="143" t="s">
        <v>7800</v>
      </c>
      <c r="B3546" s="34" t="s">
        <v>3815</v>
      </c>
      <c r="C3546" s="34" t="s">
        <v>89</v>
      </c>
      <c r="D3546" s="24" t="s">
        <v>86</v>
      </c>
      <c r="E3546" s="33">
        <v>295322.3</v>
      </c>
      <c r="F3546" s="33"/>
      <c r="G3546" s="33"/>
      <c r="H3546" s="33">
        <f t="shared" si="55"/>
        <v>295322.3</v>
      </c>
    </row>
    <row r="3547" spans="1:8" x14ac:dyDescent="0.25">
      <c r="A3547" s="143" t="s">
        <v>7801</v>
      </c>
      <c r="B3547" s="34" t="s">
        <v>3816</v>
      </c>
      <c r="C3547" s="34" t="s">
        <v>89</v>
      </c>
      <c r="D3547" s="24" t="s">
        <v>86</v>
      </c>
      <c r="E3547" s="33">
        <v>306124.51</v>
      </c>
      <c r="F3547" s="33"/>
      <c r="G3547" s="33"/>
      <c r="H3547" s="33">
        <f t="shared" si="55"/>
        <v>306124.51</v>
      </c>
    </row>
    <row r="3548" spans="1:8" x14ac:dyDescent="0.25">
      <c r="A3548" s="143" t="s">
        <v>7802</v>
      </c>
      <c r="B3548" s="34" t="s">
        <v>3817</v>
      </c>
      <c r="C3548" s="34" t="s">
        <v>89</v>
      </c>
      <c r="D3548" s="24" t="s">
        <v>86</v>
      </c>
      <c r="E3548" s="33">
        <v>962543.97000000009</v>
      </c>
      <c r="F3548" s="33"/>
      <c r="G3548" s="33"/>
      <c r="H3548" s="33">
        <f t="shared" si="55"/>
        <v>962543.97000000009</v>
      </c>
    </row>
    <row r="3549" spans="1:8" x14ac:dyDescent="0.25">
      <c r="A3549" s="143" t="s">
        <v>7803</v>
      </c>
      <c r="B3549" s="34" t="s">
        <v>3818</v>
      </c>
      <c r="C3549" s="34" t="s">
        <v>89</v>
      </c>
      <c r="D3549" s="24" t="s">
        <v>86</v>
      </c>
      <c r="E3549" s="33">
        <v>55820.65</v>
      </c>
      <c r="F3549" s="33"/>
      <c r="G3549" s="33"/>
      <c r="H3549" s="33">
        <f t="shared" si="55"/>
        <v>55820.65</v>
      </c>
    </row>
    <row r="3550" spans="1:8" x14ac:dyDescent="0.25">
      <c r="A3550" s="143" t="s">
        <v>7804</v>
      </c>
      <c r="B3550" s="34" t="s">
        <v>3819</v>
      </c>
      <c r="C3550" s="34" t="s">
        <v>89</v>
      </c>
      <c r="D3550" s="24" t="s">
        <v>86</v>
      </c>
      <c r="E3550" s="33">
        <v>1408768.19</v>
      </c>
      <c r="F3550" s="33"/>
      <c r="G3550" s="33"/>
      <c r="H3550" s="33">
        <f t="shared" si="55"/>
        <v>1408768.19</v>
      </c>
    </row>
    <row r="3551" spans="1:8" x14ac:dyDescent="0.25">
      <c r="A3551" s="143" t="s">
        <v>7805</v>
      </c>
      <c r="B3551" s="34" t="s">
        <v>3820</v>
      </c>
      <c r="C3551" s="34" t="s">
        <v>89</v>
      </c>
      <c r="D3551" s="24" t="s">
        <v>86</v>
      </c>
      <c r="E3551" s="33">
        <v>142455.09</v>
      </c>
      <c r="F3551" s="33"/>
      <c r="G3551" s="33"/>
      <c r="H3551" s="33">
        <f t="shared" si="55"/>
        <v>142455.09</v>
      </c>
    </row>
    <row r="3552" spans="1:8" x14ac:dyDescent="0.25">
      <c r="A3552" s="143" t="s">
        <v>7806</v>
      </c>
      <c r="B3552" s="34" t="s">
        <v>3821</v>
      </c>
      <c r="C3552" s="34" t="s">
        <v>89</v>
      </c>
      <c r="D3552" s="24" t="s">
        <v>86</v>
      </c>
      <c r="E3552" s="33">
        <v>37933.949999999997</v>
      </c>
      <c r="F3552" s="33">
        <v>26000</v>
      </c>
      <c r="G3552" s="33"/>
      <c r="H3552" s="33">
        <f t="shared" si="55"/>
        <v>63933.95</v>
      </c>
    </row>
    <row r="3553" spans="1:8" x14ac:dyDescent="0.25">
      <c r="A3553" s="143" t="s">
        <v>7807</v>
      </c>
      <c r="B3553" s="34" t="s">
        <v>3822</v>
      </c>
      <c r="C3553" s="34" t="s">
        <v>89</v>
      </c>
      <c r="D3553" s="24" t="s">
        <v>86</v>
      </c>
      <c r="E3553" s="33">
        <v>366286.45</v>
      </c>
      <c r="F3553" s="33"/>
      <c r="G3553" s="33"/>
      <c r="H3553" s="33">
        <f t="shared" si="55"/>
        <v>366286.45</v>
      </c>
    </row>
    <row r="3554" spans="1:8" x14ac:dyDescent="0.25">
      <c r="A3554" s="143" t="s">
        <v>7808</v>
      </c>
      <c r="B3554" s="34" t="s">
        <v>3823</v>
      </c>
      <c r="C3554" s="34" t="s">
        <v>89</v>
      </c>
      <c r="D3554" s="24" t="s">
        <v>86</v>
      </c>
      <c r="E3554" s="33">
        <v>321132.36</v>
      </c>
      <c r="F3554" s="33">
        <v>25000</v>
      </c>
      <c r="G3554" s="33"/>
      <c r="H3554" s="33">
        <f t="shared" si="55"/>
        <v>346132.36</v>
      </c>
    </row>
    <row r="3555" spans="1:8" x14ac:dyDescent="0.25">
      <c r="A3555" s="143" t="s">
        <v>7809</v>
      </c>
      <c r="B3555" s="34" t="s">
        <v>3824</v>
      </c>
      <c r="C3555" s="34" t="s">
        <v>89</v>
      </c>
      <c r="D3555" s="24" t="s">
        <v>86</v>
      </c>
      <c r="E3555" s="33">
        <v>341104.53</v>
      </c>
      <c r="F3555" s="33"/>
      <c r="G3555" s="33"/>
      <c r="H3555" s="33">
        <f t="shared" si="55"/>
        <v>341104.53</v>
      </c>
    </row>
    <row r="3556" spans="1:8" x14ac:dyDescent="0.25">
      <c r="A3556" s="143" t="s">
        <v>7810</v>
      </c>
      <c r="B3556" s="34" t="s">
        <v>3825</v>
      </c>
      <c r="C3556" s="34" t="s">
        <v>89</v>
      </c>
      <c r="D3556" s="24" t="s">
        <v>86</v>
      </c>
      <c r="E3556" s="33">
        <v>1640395.55</v>
      </c>
      <c r="F3556" s="33"/>
      <c r="G3556" s="33"/>
      <c r="H3556" s="33">
        <f t="shared" si="55"/>
        <v>1640395.55</v>
      </c>
    </row>
    <row r="3557" spans="1:8" x14ac:dyDescent="0.25">
      <c r="A3557" s="143" t="s">
        <v>7811</v>
      </c>
      <c r="B3557" s="34" t="s">
        <v>3826</v>
      </c>
      <c r="C3557" s="34" t="s">
        <v>89</v>
      </c>
      <c r="D3557" s="24" t="s">
        <v>86</v>
      </c>
      <c r="E3557" s="33">
        <v>371856.16</v>
      </c>
      <c r="F3557" s="33">
        <v>118272.4</v>
      </c>
      <c r="G3557" s="33"/>
      <c r="H3557" s="33">
        <f t="shared" si="55"/>
        <v>490128.55999999994</v>
      </c>
    </row>
    <row r="3558" spans="1:8" x14ac:dyDescent="0.25">
      <c r="A3558" s="143" t="s">
        <v>7812</v>
      </c>
      <c r="B3558" s="34" t="s">
        <v>3827</v>
      </c>
      <c r="C3558" s="34" t="s">
        <v>89</v>
      </c>
      <c r="D3558" s="24" t="s">
        <v>86</v>
      </c>
      <c r="E3558" s="33">
        <v>1175659.3799999999</v>
      </c>
      <c r="F3558" s="33"/>
      <c r="G3558" s="33"/>
      <c r="H3558" s="33">
        <f t="shared" si="55"/>
        <v>1175659.3799999999</v>
      </c>
    </row>
    <row r="3559" spans="1:8" x14ac:dyDescent="0.25">
      <c r="A3559" s="143" t="s">
        <v>7813</v>
      </c>
      <c r="B3559" s="34" t="s">
        <v>3828</v>
      </c>
      <c r="C3559" s="34" t="s">
        <v>89</v>
      </c>
      <c r="D3559" s="24" t="s">
        <v>86</v>
      </c>
      <c r="E3559" s="33">
        <v>3980565.48</v>
      </c>
      <c r="F3559" s="33"/>
      <c r="G3559" s="33"/>
      <c r="H3559" s="33">
        <f t="shared" si="55"/>
        <v>3980565.48</v>
      </c>
    </row>
    <row r="3560" spans="1:8" x14ac:dyDescent="0.25">
      <c r="A3560" s="143" t="s">
        <v>7814</v>
      </c>
      <c r="B3560" s="34" t="s">
        <v>3829</v>
      </c>
      <c r="C3560" s="34" t="s">
        <v>89</v>
      </c>
      <c r="D3560" s="24" t="s">
        <v>86</v>
      </c>
      <c r="E3560" s="33">
        <v>134718.6</v>
      </c>
      <c r="F3560" s="33">
        <v>59276.07</v>
      </c>
      <c r="G3560" s="33"/>
      <c r="H3560" s="33">
        <f t="shared" si="55"/>
        <v>193994.67</v>
      </c>
    </row>
    <row r="3561" spans="1:8" x14ac:dyDescent="0.25">
      <c r="A3561" s="143" t="s">
        <v>7815</v>
      </c>
      <c r="B3561" s="34" t="s">
        <v>3830</v>
      </c>
      <c r="C3561" s="34" t="s">
        <v>89</v>
      </c>
      <c r="D3561" s="24" t="s">
        <v>86</v>
      </c>
      <c r="E3561" s="33">
        <v>65849.13</v>
      </c>
      <c r="F3561" s="33">
        <v>19729.22</v>
      </c>
      <c r="G3561" s="33"/>
      <c r="H3561" s="33">
        <f t="shared" si="55"/>
        <v>85578.35</v>
      </c>
    </row>
    <row r="3562" spans="1:8" x14ac:dyDescent="0.25">
      <c r="A3562" s="143" t="s">
        <v>7816</v>
      </c>
      <c r="B3562" s="34" t="s">
        <v>3831</v>
      </c>
      <c r="C3562" s="34" t="s">
        <v>89</v>
      </c>
      <c r="D3562" s="24" t="s">
        <v>86</v>
      </c>
      <c r="E3562" s="33">
        <v>336597.14</v>
      </c>
      <c r="F3562" s="33"/>
      <c r="G3562" s="33"/>
      <c r="H3562" s="33">
        <f t="shared" si="55"/>
        <v>336597.14</v>
      </c>
    </row>
    <row r="3563" spans="1:8" x14ac:dyDescent="0.25">
      <c r="A3563" s="143" t="s">
        <v>7817</v>
      </c>
      <c r="B3563" s="34" t="s">
        <v>3832</v>
      </c>
      <c r="C3563" s="34" t="s">
        <v>89</v>
      </c>
      <c r="D3563" s="24" t="s">
        <v>86</v>
      </c>
      <c r="E3563" s="33">
        <v>409737.67</v>
      </c>
      <c r="F3563" s="33"/>
      <c r="G3563" s="33"/>
      <c r="H3563" s="33">
        <f t="shared" si="55"/>
        <v>409737.67</v>
      </c>
    </row>
    <row r="3564" spans="1:8" x14ac:dyDescent="0.25">
      <c r="A3564" s="143" t="s">
        <v>7817</v>
      </c>
      <c r="B3564" s="34" t="s">
        <v>3833</v>
      </c>
      <c r="C3564" s="34" t="s">
        <v>89</v>
      </c>
      <c r="D3564" s="24" t="s">
        <v>86</v>
      </c>
      <c r="E3564" s="33">
        <v>691852.51</v>
      </c>
      <c r="F3564" s="33"/>
      <c r="G3564" s="33"/>
      <c r="H3564" s="33">
        <f t="shared" si="55"/>
        <v>691852.51</v>
      </c>
    </row>
    <row r="3565" spans="1:8" x14ac:dyDescent="0.25">
      <c r="A3565" s="143" t="s">
        <v>7818</v>
      </c>
      <c r="B3565" s="34" t="s">
        <v>3834</v>
      </c>
      <c r="C3565" s="34" t="s">
        <v>89</v>
      </c>
      <c r="D3565" s="24" t="s">
        <v>86</v>
      </c>
      <c r="E3565" s="33">
        <v>2525511.64</v>
      </c>
      <c r="F3565" s="33"/>
      <c r="G3565" s="33"/>
      <c r="H3565" s="33">
        <f t="shared" si="55"/>
        <v>2525511.64</v>
      </c>
    </row>
    <row r="3566" spans="1:8" x14ac:dyDescent="0.25">
      <c r="A3566" s="143" t="s">
        <v>7819</v>
      </c>
      <c r="B3566" s="34" t="s">
        <v>3835</v>
      </c>
      <c r="C3566" s="34" t="s">
        <v>89</v>
      </c>
      <c r="D3566" s="24" t="s">
        <v>86</v>
      </c>
      <c r="E3566" s="33">
        <v>2172478.21</v>
      </c>
      <c r="F3566" s="33"/>
      <c r="G3566" s="33"/>
      <c r="H3566" s="33">
        <f t="shared" si="55"/>
        <v>2172478.21</v>
      </c>
    </row>
    <row r="3567" spans="1:8" x14ac:dyDescent="0.25">
      <c r="A3567" s="143" t="s">
        <v>7820</v>
      </c>
      <c r="B3567" s="34" t="s">
        <v>3836</v>
      </c>
      <c r="C3567" s="34" t="s">
        <v>89</v>
      </c>
      <c r="D3567" s="24" t="s">
        <v>86</v>
      </c>
      <c r="E3567" s="33">
        <v>88468.33</v>
      </c>
      <c r="F3567" s="33"/>
      <c r="G3567" s="33"/>
      <c r="H3567" s="33">
        <f t="shared" si="55"/>
        <v>88468.33</v>
      </c>
    </row>
    <row r="3568" spans="1:8" x14ac:dyDescent="0.25">
      <c r="A3568" s="143" t="s">
        <v>4620</v>
      </c>
      <c r="B3568" s="34" t="s">
        <v>340</v>
      </c>
      <c r="C3568" s="34" t="s">
        <v>89</v>
      </c>
      <c r="D3568" s="24" t="s">
        <v>86</v>
      </c>
      <c r="E3568" s="33">
        <v>584322</v>
      </c>
      <c r="F3568" s="33">
        <v>237848.56</v>
      </c>
      <c r="G3568" s="33"/>
      <c r="H3568" s="33">
        <f t="shared" si="55"/>
        <v>822170.56</v>
      </c>
    </row>
    <row r="3569" spans="1:8" x14ac:dyDescent="0.25">
      <c r="A3569" s="143" t="s">
        <v>7821</v>
      </c>
      <c r="B3569" s="34" t="s">
        <v>3837</v>
      </c>
      <c r="C3569" s="34" t="s">
        <v>89</v>
      </c>
      <c r="D3569" s="24" t="s">
        <v>86</v>
      </c>
      <c r="E3569" s="33">
        <v>575554.05999999994</v>
      </c>
      <c r="F3569" s="33"/>
      <c r="G3569" s="33"/>
      <c r="H3569" s="33">
        <f t="shared" si="55"/>
        <v>575554.05999999994</v>
      </c>
    </row>
    <row r="3570" spans="1:8" x14ac:dyDescent="0.25">
      <c r="A3570" s="143" t="s">
        <v>4426</v>
      </c>
      <c r="B3570" s="34" t="s">
        <v>3838</v>
      </c>
      <c r="C3570" s="34" t="s">
        <v>89</v>
      </c>
      <c r="D3570" s="24" t="s">
        <v>86</v>
      </c>
      <c r="E3570" s="33">
        <v>1695449.11</v>
      </c>
      <c r="F3570" s="33">
        <v>459502.08000000002</v>
      </c>
      <c r="G3570" s="33"/>
      <c r="H3570" s="33">
        <f t="shared" si="55"/>
        <v>2154951.19</v>
      </c>
    </row>
    <row r="3571" spans="1:8" x14ac:dyDescent="0.25">
      <c r="A3571" s="143" t="s">
        <v>7822</v>
      </c>
      <c r="B3571" s="34" t="s">
        <v>3839</v>
      </c>
      <c r="C3571" s="34" t="s">
        <v>89</v>
      </c>
      <c r="D3571" s="24" t="s">
        <v>86</v>
      </c>
      <c r="E3571" s="33">
        <v>239738.4</v>
      </c>
      <c r="F3571" s="33"/>
      <c r="G3571" s="33"/>
      <c r="H3571" s="33">
        <f t="shared" si="55"/>
        <v>239738.4</v>
      </c>
    </row>
    <row r="3572" spans="1:8" x14ac:dyDescent="0.25">
      <c r="A3572" s="143" t="s">
        <v>7823</v>
      </c>
      <c r="B3572" s="34" t="s">
        <v>3840</v>
      </c>
      <c r="C3572" s="34" t="s">
        <v>89</v>
      </c>
      <c r="D3572" s="24" t="s">
        <v>86</v>
      </c>
      <c r="E3572" s="33">
        <v>4083189</v>
      </c>
      <c r="F3572" s="33"/>
      <c r="G3572" s="33"/>
      <c r="H3572" s="33">
        <f t="shared" si="55"/>
        <v>4083189</v>
      </c>
    </row>
    <row r="3573" spans="1:8" x14ac:dyDescent="0.25">
      <c r="A3573" s="143" t="s">
        <v>7824</v>
      </c>
      <c r="B3573" s="34" t="s">
        <v>3841</v>
      </c>
      <c r="C3573" s="34" t="s">
        <v>89</v>
      </c>
      <c r="D3573" s="24" t="s">
        <v>86</v>
      </c>
      <c r="E3573" s="33">
        <v>179148.35</v>
      </c>
      <c r="F3573" s="33"/>
      <c r="G3573" s="33"/>
      <c r="H3573" s="33">
        <f t="shared" si="55"/>
        <v>179148.35</v>
      </c>
    </row>
    <row r="3574" spans="1:8" x14ac:dyDescent="0.25">
      <c r="A3574" s="143" t="s">
        <v>7825</v>
      </c>
      <c r="B3574" s="34" t="s">
        <v>3842</v>
      </c>
      <c r="C3574" s="34" t="s">
        <v>89</v>
      </c>
      <c r="D3574" s="24" t="s">
        <v>86</v>
      </c>
      <c r="E3574" s="33">
        <v>719790.06</v>
      </c>
      <c r="F3574" s="33"/>
      <c r="G3574" s="33"/>
      <c r="H3574" s="33">
        <f t="shared" si="55"/>
        <v>719790.06</v>
      </c>
    </row>
    <row r="3575" spans="1:8" x14ac:dyDescent="0.25">
      <c r="A3575" s="143" t="s">
        <v>7826</v>
      </c>
      <c r="B3575" s="34" t="s">
        <v>3843</v>
      </c>
      <c r="C3575" s="34" t="s">
        <v>89</v>
      </c>
      <c r="D3575" s="24" t="s">
        <v>86</v>
      </c>
      <c r="E3575" s="33">
        <v>972609.45</v>
      </c>
      <c r="F3575" s="33">
        <v>80989.759999999995</v>
      </c>
      <c r="G3575" s="33"/>
      <c r="H3575" s="33">
        <f t="shared" si="55"/>
        <v>1053599.21</v>
      </c>
    </row>
    <row r="3576" spans="1:8" x14ac:dyDescent="0.25">
      <c r="A3576" s="143" t="s">
        <v>7827</v>
      </c>
      <c r="B3576" s="34" t="s">
        <v>3844</v>
      </c>
      <c r="C3576" s="34" t="s">
        <v>89</v>
      </c>
      <c r="D3576" s="24" t="s">
        <v>86</v>
      </c>
      <c r="E3576" s="33">
        <v>592634.86</v>
      </c>
      <c r="F3576" s="33">
        <v>149696.79999999999</v>
      </c>
      <c r="G3576" s="33"/>
      <c r="H3576" s="33">
        <f t="shared" si="55"/>
        <v>742331.65999999992</v>
      </c>
    </row>
    <row r="3577" spans="1:8" x14ac:dyDescent="0.25">
      <c r="A3577" s="143" t="s">
        <v>7828</v>
      </c>
      <c r="B3577" s="34" t="s">
        <v>3845</v>
      </c>
      <c r="C3577" s="34" t="s">
        <v>89</v>
      </c>
      <c r="D3577" s="24" t="s">
        <v>86</v>
      </c>
      <c r="E3577" s="33">
        <v>59961.2</v>
      </c>
      <c r="F3577" s="33"/>
      <c r="G3577" s="33"/>
      <c r="H3577" s="33">
        <f t="shared" si="55"/>
        <v>59961.2</v>
      </c>
    </row>
    <row r="3578" spans="1:8" x14ac:dyDescent="0.25">
      <c r="A3578" s="143" t="s">
        <v>7829</v>
      </c>
      <c r="B3578" s="34" t="s">
        <v>3846</v>
      </c>
      <c r="C3578" s="34" t="s">
        <v>89</v>
      </c>
      <c r="D3578" s="24" t="s">
        <v>86</v>
      </c>
      <c r="E3578" s="33">
        <v>205113.52</v>
      </c>
      <c r="F3578" s="33"/>
      <c r="G3578" s="33"/>
      <c r="H3578" s="33">
        <f t="shared" si="55"/>
        <v>205113.52</v>
      </c>
    </row>
    <row r="3579" spans="1:8" x14ac:dyDescent="0.25">
      <c r="A3579" s="143" t="s">
        <v>7830</v>
      </c>
      <c r="B3579" s="34" t="s">
        <v>3847</v>
      </c>
      <c r="C3579" s="34" t="s">
        <v>89</v>
      </c>
      <c r="D3579" s="24" t="s">
        <v>86</v>
      </c>
      <c r="E3579" s="33">
        <v>2454403.35</v>
      </c>
      <c r="F3579" s="33">
        <v>1179511.03</v>
      </c>
      <c r="G3579" s="33"/>
      <c r="H3579" s="33">
        <f t="shared" si="55"/>
        <v>3633914.38</v>
      </c>
    </row>
    <row r="3580" spans="1:8" x14ac:dyDescent="0.25">
      <c r="A3580" s="143" t="s">
        <v>7831</v>
      </c>
      <c r="B3580" s="34" t="s">
        <v>3848</v>
      </c>
      <c r="C3580" s="34" t="s">
        <v>89</v>
      </c>
      <c r="D3580" s="24" t="s">
        <v>86</v>
      </c>
      <c r="E3580" s="33">
        <v>5038546.58</v>
      </c>
      <c r="F3580" s="33"/>
      <c r="G3580" s="33"/>
      <c r="H3580" s="33">
        <f t="shared" si="55"/>
        <v>5038546.58</v>
      </c>
    </row>
    <row r="3581" spans="1:8" x14ac:dyDescent="0.25">
      <c r="A3581" s="143" t="s">
        <v>7832</v>
      </c>
      <c r="B3581" s="34" t="s">
        <v>3849</v>
      </c>
      <c r="C3581" s="34" t="s">
        <v>89</v>
      </c>
      <c r="D3581" s="24" t="s">
        <v>86</v>
      </c>
      <c r="E3581" s="33">
        <v>266826.01</v>
      </c>
      <c r="F3581" s="33"/>
      <c r="G3581" s="33"/>
      <c r="H3581" s="33">
        <f t="shared" si="55"/>
        <v>266826.01</v>
      </c>
    </row>
    <row r="3582" spans="1:8" x14ac:dyDescent="0.25">
      <c r="A3582" s="143" t="s">
        <v>7833</v>
      </c>
      <c r="B3582" s="34" t="s">
        <v>3850</v>
      </c>
      <c r="C3582" s="34" t="s">
        <v>89</v>
      </c>
      <c r="D3582" s="24" t="s">
        <v>86</v>
      </c>
      <c r="E3582" s="33">
        <v>46903.61</v>
      </c>
      <c r="F3582" s="33"/>
      <c r="G3582" s="33"/>
      <c r="H3582" s="33">
        <f t="shared" si="55"/>
        <v>46903.61</v>
      </c>
    </row>
    <row r="3583" spans="1:8" x14ac:dyDescent="0.25">
      <c r="A3583" s="143" t="s">
        <v>7834</v>
      </c>
      <c r="B3583" s="34" t="s">
        <v>3851</v>
      </c>
      <c r="C3583" s="34" t="s">
        <v>89</v>
      </c>
      <c r="D3583" s="24" t="s">
        <v>86</v>
      </c>
      <c r="E3583" s="33">
        <v>218870.18</v>
      </c>
      <c r="F3583" s="33"/>
      <c r="G3583" s="33"/>
      <c r="H3583" s="33">
        <f t="shared" si="55"/>
        <v>218870.18</v>
      </c>
    </row>
    <row r="3584" spans="1:8" x14ac:dyDescent="0.25">
      <c r="A3584" s="143" t="s">
        <v>4458</v>
      </c>
      <c r="B3584" s="34" t="s">
        <v>3852</v>
      </c>
      <c r="C3584" s="34" t="s">
        <v>89</v>
      </c>
      <c r="D3584" s="24" t="s">
        <v>86</v>
      </c>
      <c r="E3584" s="33">
        <v>1922915.04</v>
      </c>
      <c r="F3584" s="33">
        <v>1305217.5</v>
      </c>
      <c r="G3584" s="33"/>
      <c r="H3584" s="33">
        <f t="shared" si="55"/>
        <v>3228132.54</v>
      </c>
    </row>
    <row r="3585" spans="1:8" x14ac:dyDescent="0.25">
      <c r="A3585" s="143" t="s">
        <v>7835</v>
      </c>
      <c r="B3585" s="34" t="s">
        <v>3853</v>
      </c>
      <c r="C3585" s="34" t="s">
        <v>89</v>
      </c>
      <c r="D3585" s="24" t="s">
        <v>86</v>
      </c>
      <c r="E3585" s="33">
        <v>410633.55</v>
      </c>
      <c r="F3585" s="33"/>
      <c r="G3585" s="33"/>
      <c r="H3585" s="33">
        <f t="shared" si="55"/>
        <v>410633.55</v>
      </c>
    </row>
    <row r="3586" spans="1:8" x14ac:dyDescent="0.25">
      <c r="A3586" s="143" t="s">
        <v>7836</v>
      </c>
      <c r="B3586" s="34" t="s">
        <v>3854</v>
      </c>
      <c r="C3586" s="34" t="s">
        <v>89</v>
      </c>
      <c r="D3586" s="24" t="s">
        <v>86</v>
      </c>
      <c r="E3586" s="33">
        <v>202507.17</v>
      </c>
      <c r="F3586" s="33"/>
      <c r="G3586" s="33"/>
      <c r="H3586" s="33">
        <f t="shared" si="55"/>
        <v>202507.17</v>
      </c>
    </row>
    <row r="3587" spans="1:8" x14ac:dyDescent="0.25">
      <c r="A3587" s="143" t="s">
        <v>7837</v>
      </c>
      <c r="B3587" s="34" t="s">
        <v>3855</v>
      </c>
      <c r="C3587" s="34" t="s">
        <v>89</v>
      </c>
      <c r="D3587" s="24" t="s">
        <v>86</v>
      </c>
      <c r="E3587" s="33">
        <v>243452.94</v>
      </c>
      <c r="F3587" s="33"/>
      <c r="G3587" s="33"/>
      <c r="H3587" s="33">
        <f t="shared" si="55"/>
        <v>243452.94</v>
      </c>
    </row>
    <row r="3588" spans="1:8" x14ac:dyDescent="0.25">
      <c r="A3588" s="143" t="s">
        <v>7838</v>
      </c>
      <c r="B3588" s="34" t="s">
        <v>3856</v>
      </c>
      <c r="C3588" s="34" t="s">
        <v>89</v>
      </c>
      <c r="D3588" s="24" t="s">
        <v>86</v>
      </c>
      <c r="E3588" s="33">
        <v>75964.87</v>
      </c>
      <c r="F3588" s="33"/>
      <c r="G3588" s="33"/>
      <c r="H3588" s="33">
        <f t="shared" si="55"/>
        <v>75964.87</v>
      </c>
    </row>
    <row r="3589" spans="1:8" x14ac:dyDescent="0.25">
      <c r="A3589" s="143" t="s">
        <v>7839</v>
      </c>
      <c r="B3589" s="34" t="s">
        <v>3857</v>
      </c>
      <c r="C3589" s="34" t="s">
        <v>89</v>
      </c>
      <c r="D3589" s="24" t="s">
        <v>86</v>
      </c>
      <c r="E3589" s="33">
        <v>710144.11</v>
      </c>
      <c r="F3589" s="33"/>
      <c r="G3589" s="33"/>
      <c r="H3589" s="33">
        <f t="shared" si="55"/>
        <v>710144.11</v>
      </c>
    </row>
    <row r="3590" spans="1:8" x14ac:dyDescent="0.25">
      <c r="A3590" s="143" t="s">
        <v>7840</v>
      </c>
      <c r="B3590" s="34" t="s">
        <v>3858</v>
      </c>
      <c r="C3590" s="34" t="s">
        <v>89</v>
      </c>
      <c r="D3590" s="24" t="s">
        <v>86</v>
      </c>
      <c r="E3590" s="33">
        <v>1477991.92</v>
      </c>
      <c r="F3590" s="33">
        <v>45515.3</v>
      </c>
      <c r="G3590" s="33"/>
      <c r="H3590" s="33">
        <f t="shared" ref="H3590:H3653" si="56">E3590+F3590+G3590</f>
        <v>1523507.22</v>
      </c>
    </row>
    <row r="3591" spans="1:8" x14ac:dyDescent="0.25">
      <c r="A3591" s="143" t="s">
        <v>7841</v>
      </c>
      <c r="B3591" s="34" t="s">
        <v>3859</v>
      </c>
      <c r="C3591" s="34" t="s">
        <v>89</v>
      </c>
      <c r="D3591" s="24" t="s">
        <v>86</v>
      </c>
      <c r="E3591" s="33">
        <v>30089.81</v>
      </c>
      <c r="F3591" s="33"/>
      <c r="G3591" s="33"/>
      <c r="H3591" s="33">
        <f t="shared" si="56"/>
        <v>30089.81</v>
      </c>
    </row>
    <row r="3592" spans="1:8" x14ac:dyDescent="0.25">
      <c r="A3592" s="143" t="s">
        <v>7842</v>
      </c>
      <c r="B3592" s="34" t="s">
        <v>3860</v>
      </c>
      <c r="C3592" s="34" t="s">
        <v>89</v>
      </c>
      <c r="D3592" s="24" t="s">
        <v>86</v>
      </c>
      <c r="E3592" s="33">
        <v>1056541.1200000001</v>
      </c>
      <c r="F3592" s="33"/>
      <c r="G3592" s="33"/>
      <c r="H3592" s="33">
        <f t="shared" si="56"/>
        <v>1056541.1200000001</v>
      </c>
    </row>
    <row r="3593" spans="1:8" x14ac:dyDescent="0.25">
      <c r="A3593" s="143" t="s">
        <v>7843</v>
      </c>
      <c r="B3593" s="34" t="s">
        <v>3861</v>
      </c>
      <c r="C3593" s="34" t="s">
        <v>89</v>
      </c>
      <c r="D3593" s="24" t="s">
        <v>86</v>
      </c>
      <c r="E3593" s="33">
        <v>170420.71</v>
      </c>
      <c r="F3593" s="33"/>
      <c r="G3593" s="33"/>
      <c r="H3593" s="33">
        <f t="shared" si="56"/>
        <v>170420.71</v>
      </c>
    </row>
    <row r="3594" spans="1:8" x14ac:dyDescent="0.25">
      <c r="A3594" s="143" t="s">
        <v>7844</v>
      </c>
      <c r="B3594" s="34" t="s">
        <v>3862</v>
      </c>
      <c r="C3594" s="34" t="s">
        <v>89</v>
      </c>
      <c r="D3594" s="24" t="s">
        <v>86</v>
      </c>
      <c r="E3594" s="33">
        <v>3296564.41</v>
      </c>
      <c r="F3594" s="33"/>
      <c r="G3594" s="33"/>
      <c r="H3594" s="33">
        <f t="shared" si="56"/>
        <v>3296564.41</v>
      </c>
    </row>
    <row r="3595" spans="1:8" x14ac:dyDescent="0.25">
      <c r="A3595" s="143" t="s">
        <v>7845</v>
      </c>
      <c r="B3595" s="34" t="s">
        <v>3863</v>
      </c>
      <c r="C3595" s="34" t="s">
        <v>89</v>
      </c>
      <c r="D3595" s="24" t="s">
        <v>86</v>
      </c>
      <c r="E3595" s="33">
        <v>207942.33</v>
      </c>
      <c r="F3595" s="33"/>
      <c r="G3595" s="33"/>
      <c r="H3595" s="33">
        <f t="shared" si="56"/>
        <v>207942.33</v>
      </c>
    </row>
    <row r="3596" spans="1:8" x14ac:dyDescent="0.25">
      <c r="A3596" s="143" t="s">
        <v>7846</v>
      </c>
      <c r="B3596" s="34" t="s">
        <v>3864</v>
      </c>
      <c r="C3596" s="34" t="s">
        <v>89</v>
      </c>
      <c r="D3596" s="24" t="s">
        <v>86</v>
      </c>
      <c r="E3596" s="33">
        <v>443184.52</v>
      </c>
      <c r="F3596" s="33"/>
      <c r="G3596" s="33"/>
      <c r="H3596" s="33">
        <f t="shared" si="56"/>
        <v>443184.52</v>
      </c>
    </row>
    <row r="3597" spans="1:8" x14ac:dyDescent="0.25">
      <c r="A3597" s="143" t="s">
        <v>7847</v>
      </c>
      <c r="B3597" s="34" t="s">
        <v>3865</v>
      </c>
      <c r="C3597" s="34" t="s">
        <v>89</v>
      </c>
      <c r="D3597" s="24" t="s">
        <v>86</v>
      </c>
      <c r="E3597" s="33">
        <v>13359.5</v>
      </c>
      <c r="F3597" s="33"/>
      <c r="G3597" s="33"/>
      <c r="H3597" s="33">
        <f t="shared" si="56"/>
        <v>13359.5</v>
      </c>
    </row>
    <row r="3598" spans="1:8" x14ac:dyDescent="0.25">
      <c r="A3598" s="143" t="s">
        <v>7848</v>
      </c>
      <c r="B3598" s="34" t="s">
        <v>3866</v>
      </c>
      <c r="C3598" s="34" t="s">
        <v>89</v>
      </c>
      <c r="D3598" s="24" t="s">
        <v>86</v>
      </c>
      <c r="E3598" s="33">
        <v>196588.38</v>
      </c>
      <c r="F3598" s="33">
        <v>36949.42</v>
      </c>
      <c r="G3598" s="33"/>
      <c r="H3598" s="33">
        <f t="shared" si="56"/>
        <v>233537.8</v>
      </c>
    </row>
    <row r="3599" spans="1:8" x14ac:dyDescent="0.25">
      <c r="A3599" s="143" t="s">
        <v>7849</v>
      </c>
      <c r="B3599" s="34" t="s">
        <v>3867</v>
      </c>
      <c r="C3599" s="34" t="s">
        <v>89</v>
      </c>
      <c r="D3599" s="24" t="s">
        <v>86</v>
      </c>
      <c r="E3599" s="33">
        <v>3069402.28</v>
      </c>
      <c r="F3599" s="33">
        <v>87643.16</v>
      </c>
      <c r="G3599" s="33"/>
      <c r="H3599" s="33">
        <f t="shared" si="56"/>
        <v>3157045.44</v>
      </c>
    </row>
    <row r="3600" spans="1:8" x14ac:dyDescent="0.25">
      <c r="A3600" s="143" t="s">
        <v>7850</v>
      </c>
      <c r="B3600" s="34" t="s">
        <v>3868</v>
      </c>
      <c r="C3600" s="34" t="s">
        <v>89</v>
      </c>
      <c r="D3600" s="24" t="s">
        <v>86</v>
      </c>
      <c r="E3600" s="33">
        <v>747489.75</v>
      </c>
      <c r="F3600" s="33"/>
      <c r="G3600" s="33"/>
      <c r="H3600" s="33">
        <f t="shared" si="56"/>
        <v>747489.75</v>
      </c>
    </row>
    <row r="3601" spans="1:8" x14ac:dyDescent="0.25">
      <c r="A3601" s="143" t="s">
        <v>7851</v>
      </c>
      <c r="B3601" s="34" t="s">
        <v>3869</v>
      </c>
      <c r="C3601" s="34" t="s">
        <v>89</v>
      </c>
      <c r="D3601" s="24" t="s">
        <v>86</v>
      </c>
      <c r="E3601" s="33">
        <v>174679.01</v>
      </c>
      <c r="F3601" s="33"/>
      <c r="G3601" s="33"/>
      <c r="H3601" s="33">
        <f t="shared" si="56"/>
        <v>174679.01</v>
      </c>
    </row>
    <row r="3602" spans="1:8" x14ac:dyDescent="0.25">
      <c r="A3602" s="143" t="s">
        <v>7852</v>
      </c>
      <c r="B3602" s="34" t="s">
        <v>3870</v>
      </c>
      <c r="C3602" s="34" t="s">
        <v>89</v>
      </c>
      <c r="D3602" s="24" t="s">
        <v>86</v>
      </c>
      <c r="E3602" s="33">
        <v>20499143.420000002</v>
      </c>
      <c r="F3602" s="33">
        <v>4113990.51</v>
      </c>
      <c r="G3602" s="33"/>
      <c r="H3602" s="33">
        <f t="shared" si="56"/>
        <v>24613133.93</v>
      </c>
    </row>
    <row r="3603" spans="1:8" x14ac:dyDescent="0.25">
      <c r="A3603" s="143" t="s">
        <v>7853</v>
      </c>
      <c r="B3603" s="34" t="s">
        <v>3871</v>
      </c>
      <c r="C3603" s="34" t="s">
        <v>89</v>
      </c>
      <c r="D3603" s="24" t="s">
        <v>86</v>
      </c>
      <c r="E3603" s="33">
        <v>148894.43</v>
      </c>
      <c r="F3603" s="33"/>
      <c r="G3603" s="33"/>
      <c r="H3603" s="33">
        <f t="shared" si="56"/>
        <v>148894.43</v>
      </c>
    </row>
    <row r="3604" spans="1:8" x14ac:dyDescent="0.25">
      <c r="A3604" s="143" t="s">
        <v>7854</v>
      </c>
      <c r="B3604" s="34" t="s">
        <v>3872</v>
      </c>
      <c r="C3604" s="34" t="s">
        <v>89</v>
      </c>
      <c r="D3604" s="24" t="s">
        <v>86</v>
      </c>
      <c r="E3604" s="33">
        <v>317430.84999999998</v>
      </c>
      <c r="F3604" s="33">
        <v>30441.58</v>
      </c>
      <c r="G3604" s="33"/>
      <c r="H3604" s="33">
        <f t="shared" si="56"/>
        <v>347872.43</v>
      </c>
    </row>
    <row r="3605" spans="1:8" x14ac:dyDescent="0.25">
      <c r="A3605" s="143" t="s">
        <v>7855</v>
      </c>
      <c r="B3605" s="34" t="s">
        <v>3873</v>
      </c>
      <c r="C3605" s="34" t="s">
        <v>89</v>
      </c>
      <c r="D3605" s="24" t="s">
        <v>86</v>
      </c>
      <c r="E3605" s="33">
        <v>488791.52</v>
      </c>
      <c r="F3605" s="33"/>
      <c r="G3605" s="33"/>
      <c r="H3605" s="33">
        <f t="shared" si="56"/>
        <v>488791.52</v>
      </c>
    </row>
    <row r="3606" spans="1:8" x14ac:dyDescent="0.25">
      <c r="A3606" s="143" t="s">
        <v>7856</v>
      </c>
      <c r="B3606" s="34" t="s">
        <v>3874</v>
      </c>
      <c r="C3606" s="34" t="s">
        <v>89</v>
      </c>
      <c r="D3606" s="24" t="s">
        <v>86</v>
      </c>
      <c r="E3606" s="33">
        <v>1746281.99</v>
      </c>
      <c r="F3606" s="33"/>
      <c r="G3606" s="33"/>
      <c r="H3606" s="33">
        <f t="shared" si="56"/>
        <v>1746281.99</v>
      </c>
    </row>
    <row r="3607" spans="1:8" x14ac:dyDescent="0.25">
      <c r="A3607" s="143" t="s">
        <v>7857</v>
      </c>
      <c r="B3607" s="34" t="s">
        <v>3875</v>
      </c>
      <c r="C3607" s="34" t="s">
        <v>89</v>
      </c>
      <c r="D3607" s="24" t="s">
        <v>86</v>
      </c>
      <c r="E3607" s="33">
        <v>4979520.6100000003</v>
      </c>
      <c r="F3607" s="33"/>
      <c r="G3607" s="33"/>
      <c r="H3607" s="33">
        <f t="shared" si="56"/>
        <v>4979520.6100000003</v>
      </c>
    </row>
    <row r="3608" spans="1:8" x14ac:dyDescent="0.25">
      <c r="A3608" s="143" t="s">
        <v>7858</v>
      </c>
      <c r="B3608" s="34" t="s">
        <v>3876</v>
      </c>
      <c r="C3608" s="34" t="s">
        <v>89</v>
      </c>
      <c r="D3608" s="24" t="s">
        <v>86</v>
      </c>
      <c r="E3608" s="33">
        <v>3961297.61</v>
      </c>
      <c r="F3608" s="33">
        <v>948798.12</v>
      </c>
      <c r="G3608" s="33"/>
      <c r="H3608" s="33">
        <f t="shared" si="56"/>
        <v>4910095.7299999995</v>
      </c>
    </row>
    <row r="3609" spans="1:8" x14ac:dyDescent="0.25">
      <c r="A3609" s="143" t="s">
        <v>7859</v>
      </c>
      <c r="B3609" s="34" t="s">
        <v>3877</v>
      </c>
      <c r="C3609" s="34" t="s">
        <v>89</v>
      </c>
      <c r="D3609" s="24" t="s">
        <v>86</v>
      </c>
      <c r="E3609" s="33">
        <v>449793.46</v>
      </c>
      <c r="F3609" s="33">
        <v>190241.65</v>
      </c>
      <c r="G3609" s="33"/>
      <c r="H3609" s="33">
        <f t="shared" si="56"/>
        <v>640035.11</v>
      </c>
    </row>
    <row r="3610" spans="1:8" x14ac:dyDescent="0.25">
      <c r="A3610" s="143" t="s">
        <v>7860</v>
      </c>
      <c r="B3610" s="34" t="s">
        <v>3878</v>
      </c>
      <c r="C3610" s="34" t="s">
        <v>89</v>
      </c>
      <c r="D3610" s="24" t="s">
        <v>86</v>
      </c>
      <c r="E3610" s="33">
        <v>544938.18000000005</v>
      </c>
      <c r="F3610" s="33">
        <v>58258.78</v>
      </c>
      <c r="G3610" s="33"/>
      <c r="H3610" s="33">
        <f t="shared" si="56"/>
        <v>603196.96000000008</v>
      </c>
    </row>
    <row r="3611" spans="1:8" x14ac:dyDescent="0.25">
      <c r="A3611" s="143" t="s">
        <v>7861</v>
      </c>
      <c r="B3611" s="34" t="s">
        <v>3879</v>
      </c>
      <c r="C3611" s="34" t="s">
        <v>89</v>
      </c>
      <c r="D3611" s="24" t="s">
        <v>86</v>
      </c>
      <c r="E3611" s="33">
        <v>139737.89000000001</v>
      </c>
      <c r="F3611" s="33"/>
      <c r="G3611" s="33"/>
      <c r="H3611" s="33">
        <f t="shared" si="56"/>
        <v>139737.89000000001</v>
      </c>
    </row>
    <row r="3612" spans="1:8" x14ac:dyDescent="0.25">
      <c r="A3612" s="143" t="s">
        <v>7862</v>
      </c>
      <c r="B3612" s="34" t="s">
        <v>3880</v>
      </c>
      <c r="C3612" s="34" t="s">
        <v>89</v>
      </c>
      <c r="D3612" s="24" t="s">
        <v>86</v>
      </c>
      <c r="E3612" s="33">
        <v>1159391.67</v>
      </c>
      <c r="F3612" s="33"/>
      <c r="G3612" s="33"/>
      <c r="H3612" s="33">
        <f t="shared" si="56"/>
        <v>1159391.67</v>
      </c>
    </row>
    <row r="3613" spans="1:8" x14ac:dyDescent="0.25">
      <c r="A3613" s="143" t="s">
        <v>7863</v>
      </c>
      <c r="B3613" s="34" t="s">
        <v>3881</v>
      </c>
      <c r="C3613" s="34" t="s">
        <v>89</v>
      </c>
      <c r="D3613" s="24" t="s">
        <v>86</v>
      </c>
      <c r="E3613" s="33">
        <v>2791681.81</v>
      </c>
      <c r="F3613" s="33"/>
      <c r="G3613" s="33"/>
      <c r="H3613" s="33">
        <f t="shared" si="56"/>
        <v>2791681.81</v>
      </c>
    </row>
    <row r="3614" spans="1:8" x14ac:dyDescent="0.25">
      <c r="A3614" s="143" t="s">
        <v>7864</v>
      </c>
      <c r="B3614" s="34" t="s">
        <v>3882</v>
      </c>
      <c r="C3614" s="34" t="s">
        <v>89</v>
      </c>
      <c r="D3614" s="24" t="s">
        <v>86</v>
      </c>
      <c r="E3614" s="33">
        <v>1067645.6199999999</v>
      </c>
      <c r="F3614" s="33">
        <v>72971</v>
      </c>
      <c r="G3614" s="33"/>
      <c r="H3614" s="33">
        <f t="shared" si="56"/>
        <v>1140616.6199999999</v>
      </c>
    </row>
    <row r="3615" spans="1:8" x14ac:dyDescent="0.25">
      <c r="A3615" s="143" t="s">
        <v>7865</v>
      </c>
      <c r="B3615" s="34" t="s">
        <v>3883</v>
      </c>
      <c r="C3615" s="34" t="s">
        <v>89</v>
      </c>
      <c r="D3615" s="24" t="s">
        <v>86</v>
      </c>
      <c r="E3615" s="33">
        <v>854556.62</v>
      </c>
      <c r="F3615" s="33">
        <v>33803.75</v>
      </c>
      <c r="G3615" s="33"/>
      <c r="H3615" s="33">
        <f t="shared" si="56"/>
        <v>888360.37</v>
      </c>
    </row>
    <row r="3616" spans="1:8" x14ac:dyDescent="0.25">
      <c r="A3616" s="143" t="s">
        <v>7866</v>
      </c>
      <c r="B3616" s="34" t="s">
        <v>3884</v>
      </c>
      <c r="C3616" s="34" t="s">
        <v>89</v>
      </c>
      <c r="D3616" s="24" t="s">
        <v>86</v>
      </c>
      <c r="E3616" s="33">
        <v>104930.57</v>
      </c>
      <c r="F3616" s="33">
        <v>32092.6</v>
      </c>
      <c r="G3616" s="33"/>
      <c r="H3616" s="33">
        <f t="shared" si="56"/>
        <v>137023.17000000001</v>
      </c>
    </row>
    <row r="3617" spans="1:8" x14ac:dyDescent="0.25">
      <c r="A3617" s="143" t="s">
        <v>7867</v>
      </c>
      <c r="B3617" s="34" t="s">
        <v>3885</v>
      </c>
      <c r="C3617" s="34" t="s">
        <v>89</v>
      </c>
      <c r="D3617" s="24" t="s">
        <v>86</v>
      </c>
      <c r="E3617" s="33">
        <v>418970.67</v>
      </c>
      <c r="F3617" s="33"/>
      <c r="G3617" s="33"/>
      <c r="H3617" s="33">
        <f t="shared" si="56"/>
        <v>418970.67</v>
      </c>
    </row>
    <row r="3618" spans="1:8" x14ac:dyDescent="0.25">
      <c r="A3618" s="143" t="s">
        <v>7868</v>
      </c>
      <c r="B3618" s="34" t="s">
        <v>3886</v>
      </c>
      <c r="C3618" s="34" t="s">
        <v>89</v>
      </c>
      <c r="D3618" s="24" t="s">
        <v>86</v>
      </c>
      <c r="E3618" s="33">
        <v>250553.65</v>
      </c>
      <c r="F3618" s="33"/>
      <c r="G3618" s="33"/>
      <c r="H3618" s="33">
        <f t="shared" si="56"/>
        <v>250553.65</v>
      </c>
    </row>
    <row r="3619" spans="1:8" x14ac:dyDescent="0.25">
      <c r="A3619" s="143" t="s">
        <v>7869</v>
      </c>
      <c r="B3619" s="34" t="s">
        <v>3887</v>
      </c>
      <c r="C3619" s="34" t="s">
        <v>89</v>
      </c>
      <c r="D3619" s="24" t="s">
        <v>86</v>
      </c>
      <c r="E3619" s="33">
        <v>900435.35000000009</v>
      </c>
      <c r="F3619" s="33">
        <v>115832.56</v>
      </c>
      <c r="G3619" s="33"/>
      <c r="H3619" s="33">
        <f t="shared" si="56"/>
        <v>1016267.9100000001</v>
      </c>
    </row>
    <row r="3620" spans="1:8" x14ac:dyDescent="0.25">
      <c r="A3620" s="143" t="s">
        <v>7870</v>
      </c>
      <c r="B3620" s="34" t="s">
        <v>3888</v>
      </c>
      <c r="C3620" s="34" t="s">
        <v>89</v>
      </c>
      <c r="D3620" s="24" t="s">
        <v>86</v>
      </c>
      <c r="E3620" s="33">
        <v>3988333.86</v>
      </c>
      <c r="F3620" s="33">
        <v>382433.38</v>
      </c>
      <c r="G3620" s="33"/>
      <c r="H3620" s="33">
        <f t="shared" si="56"/>
        <v>4370767.24</v>
      </c>
    </row>
    <row r="3621" spans="1:8" x14ac:dyDescent="0.25">
      <c r="A3621" s="143" t="s">
        <v>7871</v>
      </c>
      <c r="B3621" s="34" t="s">
        <v>3889</v>
      </c>
      <c r="C3621" s="34" t="s">
        <v>89</v>
      </c>
      <c r="D3621" s="24" t="s">
        <v>86</v>
      </c>
      <c r="E3621" s="33">
        <v>706152.81</v>
      </c>
      <c r="F3621" s="33"/>
      <c r="G3621" s="33"/>
      <c r="H3621" s="33">
        <f t="shared" si="56"/>
        <v>706152.81</v>
      </c>
    </row>
    <row r="3622" spans="1:8" x14ac:dyDescent="0.25">
      <c r="A3622" s="143" t="s">
        <v>7872</v>
      </c>
      <c r="B3622" s="34" t="s">
        <v>3890</v>
      </c>
      <c r="C3622" s="34" t="s">
        <v>89</v>
      </c>
      <c r="D3622" s="24" t="s">
        <v>86</v>
      </c>
      <c r="E3622" s="33">
        <v>204047.91</v>
      </c>
      <c r="F3622" s="33"/>
      <c r="G3622" s="33"/>
      <c r="H3622" s="33">
        <f t="shared" si="56"/>
        <v>204047.91</v>
      </c>
    </row>
    <row r="3623" spans="1:8" x14ac:dyDescent="0.25">
      <c r="A3623" s="143" t="s">
        <v>7873</v>
      </c>
      <c r="B3623" s="34" t="s">
        <v>3891</v>
      </c>
      <c r="C3623" s="34" t="s">
        <v>89</v>
      </c>
      <c r="D3623" s="24" t="s">
        <v>86</v>
      </c>
      <c r="E3623" s="33">
        <v>194076.81</v>
      </c>
      <c r="F3623" s="33"/>
      <c r="G3623" s="33"/>
      <c r="H3623" s="33">
        <f t="shared" si="56"/>
        <v>194076.81</v>
      </c>
    </row>
    <row r="3624" spans="1:8" x14ac:dyDescent="0.25">
      <c r="A3624" s="143" t="s">
        <v>7874</v>
      </c>
      <c r="B3624" s="34" t="s">
        <v>3892</v>
      </c>
      <c r="C3624" s="34" t="s">
        <v>89</v>
      </c>
      <c r="D3624" s="24" t="s">
        <v>86</v>
      </c>
      <c r="E3624" s="33">
        <v>227026.44</v>
      </c>
      <c r="F3624" s="33"/>
      <c r="G3624" s="33"/>
      <c r="H3624" s="33">
        <f t="shared" si="56"/>
        <v>227026.44</v>
      </c>
    </row>
    <row r="3625" spans="1:8" x14ac:dyDescent="0.25">
      <c r="A3625" s="143" t="s">
        <v>4399</v>
      </c>
      <c r="B3625" s="34" t="s">
        <v>453</v>
      </c>
      <c r="C3625" s="34" t="s">
        <v>89</v>
      </c>
      <c r="D3625" s="24" t="s">
        <v>86</v>
      </c>
      <c r="E3625" s="33">
        <v>60726718.079999998</v>
      </c>
      <c r="F3625" s="33">
        <v>22751580.690000001</v>
      </c>
      <c r="G3625" s="33"/>
      <c r="H3625" s="33">
        <f t="shared" si="56"/>
        <v>83478298.769999996</v>
      </c>
    </row>
    <row r="3626" spans="1:8" x14ac:dyDescent="0.25">
      <c r="A3626" s="143" t="s">
        <v>7875</v>
      </c>
      <c r="B3626" s="34" t="s">
        <v>3893</v>
      </c>
      <c r="C3626" s="34" t="s">
        <v>89</v>
      </c>
      <c r="D3626" s="24" t="s">
        <v>86</v>
      </c>
      <c r="E3626" s="33">
        <v>1206210.3500000001</v>
      </c>
      <c r="F3626" s="33"/>
      <c r="G3626" s="33"/>
      <c r="H3626" s="33">
        <f t="shared" si="56"/>
        <v>1206210.3500000001</v>
      </c>
    </row>
    <row r="3627" spans="1:8" x14ac:dyDescent="0.25">
      <c r="A3627" s="143" t="s">
        <v>7876</v>
      </c>
      <c r="B3627" s="34" t="s">
        <v>3894</v>
      </c>
      <c r="C3627" s="34" t="s">
        <v>89</v>
      </c>
      <c r="D3627" s="24" t="s">
        <v>86</v>
      </c>
      <c r="E3627" s="33">
        <v>355496.52</v>
      </c>
      <c r="F3627" s="33"/>
      <c r="G3627" s="33"/>
      <c r="H3627" s="33">
        <f t="shared" si="56"/>
        <v>355496.52</v>
      </c>
    </row>
    <row r="3628" spans="1:8" x14ac:dyDescent="0.25">
      <c r="A3628" s="143" t="s">
        <v>7877</v>
      </c>
      <c r="B3628" s="34" t="s">
        <v>3895</v>
      </c>
      <c r="C3628" s="34" t="s">
        <v>89</v>
      </c>
      <c r="D3628" s="24" t="s">
        <v>86</v>
      </c>
      <c r="E3628" s="33">
        <v>1223479.74</v>
      </c>
      <c r="F3628" s="33"/>
      <c r="G3628" s="33"/>
      <c r="H3628" s="33">
        <f t="shared" si="56"/>
        <v>1223479.74</v>
      </c>
    </row>
    <row r="3629" spans="1:8" x14ac:dyDescent="0.25">
      <c r="A3629" s="143" t="s">
        <v>7878</v>
      </c>
      <c r="B3629" s="34" t="s">
        <v>3896</v>
      </c>
      <c r="C3629" s="34" t="s">
        <v>89</v>
      </c>
      <c r="D3629" s="24" t="s">
        <v>86</v>
      </c>
      <c r="E3629" s="33">
        <v>58545.090000000004</v>
      </c>
      <c r="F3629" s="33">
        <v>3309.29</v>
      </c>
      <c r="G3629" s="33"/>
      <c r="H3629" s="33">
        <f t="shared" si="56"/>
        <v>61854.380000000005</v>
      </c>
    </row>
    <row r="3630" spans="1:8" x14ac:dyDescent="0.25">
      <c r="A3630" s="143" t="s">
        <v>7879</v>
      </c>
      <c r="B3630" s="34" t="s">
        <v>3897</v>
      </c>
      <c r="C3630" s="34" t="s">
        <v>89</v>
      </c>
      <c r="D3630" s="24" t="s">
        <v>86</v>
      </c>
      <c r="E3630" s="33">
        <v>58499.31</v>
      </c>
      <c r="F3630" s="33"/>
      <c r="G3630" s="33"/>
      <c r="H3630" s="33">
        <f t="shared" si="56"/>
        <v>58499.31</v>
      </c>
    </row>
    <row r="3631" spans="1:8" x14ac:dyDescent="0.25">
      <c r="A3631" s="143" t="s">
        <v>7880</v>
      </c>
      <c r="B3631" s="34" t="s">
        <v>3898</v>
      </c>
      <c r="C3631" s="34" t="s">
        <v>89</v>
      </c>
      <c r="D3631" s="24" t="s">
        <v>86</v>
      </c>
      <c r="E3631" s="33">
        <v>5726649.4699999997</v>
      </c>
      <c r="F3631" s="33">
        <v>39961.46</v>
      </c>
      <c r="G3631" s="33"/>
      <c r="H3631" s="33">
        <f t="shared" si="56"/>
        <v>5766610.9299999997</v>
      </c>
    </row>
    <row r="3632" spans="1:8" x14ac:dyDescent="0.25">
      <c r="A3632" s="143" t="s">
        <v>7881</v>
      </c>
      <c r="B3632" s="34" t="s">
        <v>3899</v>
      </c>
      <c r="C3632" s="34" t="s">
        <v>89</v>
      </c>
      <c r="D3632" s="24" t="s">
        <v>86</v>
      </c>
      <c r="E3632" s="33">
        <v>141651.1</v>
      </c>
      <c r="F3632" s="33"/>
      <c r="G3632" s="33"/>
      <c r="H3632" s="33">
        <f t="shared" si="56"/>
        <v>141651.1</v>
      </c>
    </row>
    <row r="3633" spans="1:8" x14ac:dyDescent="0.25">
      <c r="A3633" s="143" t="s">
        <v>7882</v>
      </c>
      <c r="B3633" s="34" t="s">
        <v>3900</v>
      </c>
      <c r="C3633" s="34" t="s">
        <v>89</v>
      </c>
      <c r="D3633" s="24" t="s">
        <v>86</v>
      </c>
      <c r="E3633" s="33">
        <v>106265.17</v>
      </c>
      <c r="F3633" s="33"/>
      <c r="G3633" s="33"/>
      <c r="H3633" s="33">
        <f t="shared" si="56"/>
        <v>106265.17</v>
      </c>
    </row>
    <row r="3634" spans="1:8" x14ac:dyDescent="0.25">
      <c r="A3634" s="143" t="s">
        <v>7883</v>
      </c>
      <c r="B3634" s="34" t="s">
        <v>3901</v>
      </c>
      <c r="C3634" s="34" t="s">
        <v>89</v>
      </c>
      <c r="D3634" s="24" t="s">
        <v>86</v>
      </c>
      <c r="E3634" s="33">
        <v>827638.58</v>
      </c>
      <c r="F3634" s="33"/>
      <c r="G3634" s="33"/>
      <c r="H3634" s="33">
        <f t="shared" si="56"/>
        <v>827638.58</v>
      </c>
    </row>
    <row r="3635" spans="1:8" x14ac:dyDescent="0.25">
      <c r="A3635" s="143" t="s">
        <v>7884</v>
      </c>
      <c r="B3635" s="34" t="s">
        <v>3902</v>
      </c>
      <c r="C3635" s="34" t="s">
        <v>89</v>
      </c>
      <c r="D3635" s="24" t="s">
        <v>86</v>
      </c>
      <c r="E3635" s="33">
        <v>11141812.73</v>
      </c>
      <c r="F3635" s="33"/>
      <c r="G3635" s="33"/>
      <c r="H3635" s="33">
        <f t="shared" si="56"/>
        <v>11141812.73</v>
      </c>
    </row>
    <row r="3636" spans="1:8" x14ac:dyDescent="0.25">
      <c r="A3636" s="143" t="s">
        <v>7885</v>
      </c>
      <c r="B3636" s="34" t="s">
        <v>3903</v>
      </c>
      <c r="C3636" s="34" t="s">
        <v>89</v>
      </c>
      <c r="D3636" s="24" t="s">
        <v>86</v>
      </c>
      <c r="E3636" s="33">
        <v>746891.95</v>
      </c>
      <c r="F3636" s="33">
        <v>464111.97</v>
      </c>
      <c r="G3636" s="33"/>
      <c r="H3636" s="33">
        <f t="shared" si="56"/>
        <v>1211003.92</v>
      </c>
    </row>
    <row r="3637" spans="1:8" x14ac:dyDescent="0.25">
      <c r="A3637" s="143" t="s">
        <v>7886</v>
      </c>
      <c r="B3637" s="34" t="s">
        <v>3904</v>
      </c>
      <c r="C3637" s="34" t="s">
        <v>89</v>
      </c>
      <c r="D3637" s="24" t="s">
        <v>86</v>
      </c>
      <c r="E3637" s="33">
        <v>2169001.77</v>
      </c>
      <c r="F3637" s="33">
        <v>198892.75</v>
      </c>
      <c r="G3637" s="33"/>
      <c r="H3637" s="33">
        <f t="shared" si="56"/>
        <v>2367894.52</v>
      </c>
    </row>
    <row r="3638" spans="1:8" x14ac:dyDescent="0.25">
      <c r="A3638" s="143" t="s">
        <v>7789</v>
      </c>
      <c r="B3638" s="34" t="s">
        <v>3905</v>
      </c>
      <c r="C3638" s="34" t="s">
        <v>89</v>
      </c>
      <c r="D3638" s="24" t="s">
        <v>86</v>
      </c>
      <c r="E3638" s="33">
        <v>3579875.33</v>
      </c>
      <c r="F3638" s="33">
        <v>141115.87</v>
      </c>
      <c r="G3638" s="33"/>
      <c r="H3638" s="33">
        <f t="shared" si="56"/>
        <v>3720991.2</v>
      </c>
    </row>
    <row r="3639" spans="1:8" x14ac:dyDescent="0.25">
      <c r="A3639" s="143" t="s">
        <v>7887</v>
      </c>
      <c r="B3639" s="34" t="s">
        <v>3906</v>
      </c>
      <c r="C3639" s="34" t="s">
        <v>89</v>
      </c>
      <c r="D3639" s="24" t="s">
        <v>86</v>
      </c>
      <c r="E3639" s="33">
        <v>497811.58</v>
      </c>
      <c r="F3639" s="33"/>
      <c r="G3639" s="33"/>
      <c r="H3639" s="33">
        <f t="shared" si="56"/>
        <v>497811.58</v>
      </c>
    </row>
    <row r="3640" spans="1:8" x14ac:dyDescent="0.25">
      <c r="A3640" s="143" t="s">
        <v>7888</v>
      </c>
      <c r="B3640" s="34" t="s">
        <v>3907</v>
      </c>
      <c r="C3640" s="34" t="s">
        <v>89</v>
      </c>
      <c r="D3640" s="24" t="s">
        <v>86</v>
      </c>
      <c r="E3640" s="33">
        <v>652079.01</v>
      </c>
      <c r="F3640" s="33"/>
      <c r="G3640" s="33"/>
      <c r="H3640" s="33">
        <f t="shared" si="56"/>
        <v>652079.01</v>
      </c>
    </row>
    <row r="3641" spans="1:8" x14ac:dyDescent="0.25">
      <c r="A3641" s="143" t="s">
        <v>7889</v>
      </c>
      <c r="B3641" s="34" t="s">
        <v>3908</v>
      </c>
      <c r="C3641" s="34" t="s">
        <v>89</v>
      </c>
      <c r="D3641" s="24" t="s">
        <v>86</v>
      </c>
      <c r="E3641" s="33">
        <v>659879.56000000006</v>
      </c>
      <c r="F3641" s="33"/>
      <c r="G3641" s="33"/>
      <c r="H3641" s="33">
        <f t="shared" si="56"/>
        <v>659879.56000000006</v>
      </c>
    </row>
    <row r="3642" spans="1:8" x14ac:dyDescent="0.25">
      <c r="A3642" s="143" t="s">
        <v>7890</v>
      </c>
      <c r="B3642" s="34" t="s">
        <v>3909</v>
      </c>
      <c r="C3642" s="34" t="s">
        <v>89</v>
      </c>
      <c r="D3642" s="24" t="s">
        <v>86</v>
      </c>
      <c r="E3642" s="33">
        <v>218325.27</v>
      </c>
      <c r="F3642" s="33"/>
      <c r="G3642" s="33"/>
      <c r="H3642" s="33">
        <f t="shared" si="56"/>
        <v>218325.27</v>
      </c>
    </row>
    <row r="3643" spans="1:8" x14ac:dyDescent="0.25">
      <c r="A3643" s="143" t="s">
        <v>4460</v>
      </c>
      <c r="B3643" s="34" t="s">
        <v>3910</v>
      </c>
      <c r="C3643" s="34" t="s">
        <v>89</v>
      </c>
      <c r="D3643" s="24" t="s">
        <v>86</v>
      </c>
      <c r="E3643" s="33">
        <v>1301688.05</v>
      </c>
      <c r="F3643" s="33">
        <v>83852.41</v>
      </c>
      <c r="G3643" s="33"/>
      <c r="H3643" s="33">
        <f t="shared" si="56"/>
        <v>1385540.46</v>
      </c>
    </row>
    <row r="3644" spans="1:8" x14ac:dyDescent="0.25">
      <c r="A3644" s="143" t="s">
        <v>7891</v>
      </c>
      <c r="B3644" s="34" t="s">
        <v>3911</v>
      </c>
      <c r="C3644" s="34" t="s">
        <v>89</v>
      </c>
      <c r="D3644" s="24" t="s">
        <v>86</v>
      </c>
      <c r="E3644" s="33">
        <v>407686.56</v>
      </c>
      <c r="F3644" s="33"/>
      <c r="G3644" s="33"/>
      <c r="H3644" s="33">
        <f t="shared" si="56"/>
        <v>407686.56</v>
      </c>
    </row>
    <row r="3645" spans="1:8" x14ac:dyDescent="0.25">
      <c r="A3645" s="143" t="s">
        <v>7892</v>
      </c>
      <c r="B3645" s="34" t="s">
        <v>3912</v>
      </c>
      <c r="C3645" s="34" t="s">
        <v>89</v>
      </c>
      <c r="D3645" s="24" t="s">
        <v>86</v>
      </c>
      <c r="E3645" s="33"/>
      <c r="F3645" s="33">
        <v>17656.03</v>
      </c>
      <c r="G3645" s="33"/>
      <c r="H3645" s="33">
        <f t="shared" si="56"/>
        <v>17656.03</v>
      </c>
    </row>
    <row r="3646" spans="1:8" x14ac:dyDescent="0.25">
      <c r="A3646" s="143" t="s">
        <v>7893</v>
      </c>
      <c r="B3646" s="34" t="s">
        <v>3913</v>
      </c>
      <c r="C3646" s="34" t="s">
        <v>89</v>
      </c>
      <c r="D3646" s="24" t="s">
        <v>86</v>
      </c>
      <c r="E3646" s="33">
        <v>284963.17</v>
      </c>
      <c r="F3646" s="33"/>
      <c r="G3646" s="33"/>
      <c r="H3646" s="33">
        <f t="shared" si="56"/>
        <v>284963.17</v>
      </c>
    </row>
    <row r="3647" spans="1:8" x14ac:dyDescent="0.25">
      <c r="A3647" s="143" t="s">
        <v>7894</v>
      </c>
      <c r="B3647" s="34" t="s">
        <v>3914</v>
      </c>
      <c r="C3647" s="34" t="s">
        <v>89</v>
      </c>
      <c r="D3647" s="24" t="s">
        <v>86</v>
      </c>
      <c r="E3647" s="33">
        <v>2615122.75</v>
      </c>
      <c r="F3647" s="33">
        <v>588724.02</v>
      </c>
      <c r="G3647" s="33"/>
      <c r="H3647" s="33">
        <f t="shared" si="56"/>
        <v>3203846.77</v>
      </c>
    </row>
    <row r="3648" spans="1:8" x14ac:dyDescent="0.25">
      <c r="A3648" s="143" t="s">
        <v>7888</v>
      </c>
      <c r="B3648" s="34" t="s">
        <v>3915</v>
      </c>
      <c r="C3648" s="34" t="s">
        <v>89</v>
      </c>
      <c r="D3648" s="24" t="s">
        <v>86</v>
      </c>
      <c r="E3648" s="33">
        <v>81755.64</v>
      </c>
      <c r="F3648" s="33"/>
      <c r="G3648" s="33"/>
      <c r="H3648" s="33">
        <f t="shared" si="56"/>
        <v>81755.64</v>
      </c>
    </row>
    <row r="3649" spans="1:8" x14ac:dyDescent="0.25">
      <c r="A3649" s="143" t="s">
        <v>7895</v>
      </c>
      <c r="B3649" s="34" t="s">
        <v>3916</v>
      </c>
      <c r="C3649" s="34" t="s">
        <v>89</v>
      </c>
      <c r="D3649" s="24" t="s">
        <v>86</v>
      </c>
      <c r="E3649" s="33">
        <v>623310.81999999995</v>
      </c>
      <c r="F3649" s="33">
        <v>409995.53</v>
      </c>
      <c r="G3649" s="33"/>
      <c r="H3649" s="33">
        <f t="shared" si="56"/>
        <v>1033306.35</v>
      </c>
    </row>
    <row r="3650" spans="1:8" x14ac:dyDescent="0.25">
      <c r="A3650" s="143" t="s">
        <v>7896</v>
      </c>
      <c r="B3650" s="34" t="s">
        <v>3917</v>
      </c>
      <c r="C3650" s="34" t="s">
        <v>89</v>
      </c>
      <c r="D3650" s="24" t="s">
        <v>86</v>
      </c>
      <c r="E3650" s="33">
        <v>1108938.1200000001</v>
      </c>
      <c r="F3650" s="33"/>
      <c r="G3650" s="33"/>
      <c r="H3650" s="33">
        <f t="shared" si="56"/>
        <v>1108938.1200000001</v>
      </c>
    </row>
    <row r="3651" spans="1:8" x14ac:dyDescent="0.25">
      <c r="A3651" s="143" t="s">
        <v>4621</v>
      </c>
      <c r="B3651" s="34" t="s">
        <v>341</v>
      </c>
      <c r="C3651" s="34" t="s">
        <v>89</v>
      </c>
      <c r="D3651" s="24" t="s">
        <v>86</v>
      </c>
      <c r="E3651" s="33">
        <v>4237843.03</v>
      </c>
      <c r="F3651" s="33">
        <v>5310282.03</v>
      </c>
      <c r="G3651" s="33"/>
      <c r="H3651" s="33">
        <f t="shared" si="56"/>
        <v>9548125.0600000005</v>
      </c>
    </row>
    <row r="3652" spans="1:8" x14ac:dyDescent="0.25">
      <c r="A3652" s="143" t="s">
        <v>7897</v>
      </c>
      <c r="B3652" s="34" t="s">
        <v>3918</v>
      </c>
      <c r="C3652" s="34" t="s">
        <v>89</v>
      </c>
      <c r="D3652" s="24" t="s">
        <v>86</v>
      </c>
      <c r="E3652" s="33">
        <v>1167038.93</v>
      </c>
      <c r="F3652" s="33">
        <v>105113.14</v>
      </c>
      <c r="G3652" s="33"/>
      <c r="H3652" s="33">
        <f t="shared" si="56"/>
        <v>1272152.0699999998</v>
      </c>
    </row>
    <row r="3653" spans="1:8" x14ac:dyDescent="0.25">
      <c r="A3653" s="143" t="s">
        <v>4400</v>
      </c>
      <c r="B3653" s="34" t="s">
        <v>3919</v>
      </c>
      <c r="C3653" s="34" t="s">
        <v>89</v>
      </c>
      <c r="D3653" s="24" t="s">
        <v>86</v>
      </c>
      <c r="E3653" s="33">
        <v>3797880.68</v>
      </c>
      <c r="F3653" s="33">
        <v>1477359.23</v>
      </c>
      <c r="G3653" s="33"/>
      <c r="H3653" s="33">
        <f t="shared" si="56"/>
        <v>5275239.91</v>
      </c>
    </row>
    <row r="3654" spans="1:8" x14ac:dyDescent="0.25">
      <c r="A3654" s="143" t="s">
        <v>7898</v>
      </c>
      <c r="B3654" s="34" t="s">
        <v>3920</v>
      </c>
      <c r="C3654" s="34" t="s">
        <v>89</v>
      </c>
      <c r="D3654" s="24" t="s">
        <v>86</v>
      </c>
      <c r="E3654" s="33">
        <v>1987803.71</v>
      </c>
      <c r="F3654" s="33"/>
      <c r="G3654" s="33"/>
      <c r="H3654" s="33">
        <f t="shared" ref="H3654:H3717" si="57">E3654+F3654+G3654</f>
        <v>1987803.71</v>
      </c>
    </row>
    <row r="3655" spans="1:8" x14ac:dyDescent="0.25">
      <c r="A3655" s="143" t="s">
        <v>7899</v>
      </c>
      <c r="B3655" s="34" t="s">
        <v>3921</v>
      </c>
      <c r="C3655" s="34" t="s">
        <v>89</v>
      </c>
      <c r="D3655" s="24" t="s">
        <v>86</v>
      </c>
      <c r="E3655" s="33">
        <v>298855.8</v>
      </c>
      <c r="F3655" s="33">
        <v>158694.38</v>
      </c>
      <c r="G3655" s="33"/>
      <c r="H3655" s="33">
        <f t="shared" si="57"/>
        <v>457550.18</v>
      </c>
    </row>
    <row r="3656" spans="1:8" x14ac:dyDescent="0.25">
      <c r="A3656" s="143" t="s">
        <v>7900</v>
      </c>
      <c r="B3656" s="34" t="s">
        <v>3922</v>
      </c>
      <c r="C3656" s="34" t="s">
        <v>89</v>
      </c>
      <c r="D3656" s="24" t="s">
        <v>86</v>
      </c>
      <c r="E3656" s="33">
        <v>391727.17</v>
      </c>
      <c r="F3656" s="33"/>
      <c r="G3656" s="33"/>
      <c r="H3656" s="33">
        <f t="shared" si="57"/>
        <v>391727.17</v>
      </c>
    </row>
    <row r="3657" spans="1:8" x14ac:dyDescent="0.25">
      <c r="A3657" s="143" t="s">
        <v>7901</v>
      </c>
      <c r="B3657" s="34" t="s">
        <v>3923</v>
      </c>
      <c r="C3657" s="34" t="s">
        <v>89</v>
      </c>
      <c r="D3657" s="24" t="s">
        <v>86</v>
      </c>
      <c r="E3657" s="33">
        <v>82179.199999999997</v>
      </c>
      <c r="F3657" s="33"/>
      <c r="G3657" s="33"/>
      <c r="H3657" s="33">
        <f t="shared" si="57"/>
        <v>82179.199999999997</v>
      </c>
    </row>
    <row r="3658" spans="1:8" x14ac:dyDescent="0.25">
      <c r="A3658" s="143" t="s">
        <v>7902</v>
      </c>
      <c r="B3658" s="34" t="s">
        <v>3924</v>
      </c>
      <c r="C3658" s="34" t="s">
        <v>89</v>
      </c>
      <c r="D3658" s="24" t="s">
        <v>86</v>
      </c>
      <c r="E3658" s="33">
        <v>1018924.5700000001</v>
      </c>
      <c r="F3658" s="33">
        <v>566715.69999999995</v>
      </c>
      <c r="G3658" s="33"/>
      <c r="H3658" s="33">
        <f t="shared" si="57"/>
        <v>1585640.27</v>
      </c>
    </row>
    <row r="3659" spans="1:8" x14ac:dyDescent="0.25">
      <c r="A3659" s="143" t="s">
        <v>7903</v>
      </c>
      <c r="B3659" s="34" t="s">
        <v>3925</v>
      </c>
      <c r="C3659" s="34" t="s">
        <v>89</v>
      </c>
      <c r="D3659" s="24" t="s">
        <v>86</v>
      </c>
      <c r="E3659" s="33">
        <v>312672.98</v>
      </c>
      <c r="F3659" s="33"/>
      <c r="G3659" s="33"/>
      <c r="H3659" s="33">
        <f t="shared" si="57"/>
        <v>312672.98</v>
      </c>
    </row>
    <row r="3660" spans="1:8" x14ac:dyDescent="0.25">
      <c r="A3660" s="143" t="s">
        <v>7904</v>
      </c>
      <c r="B3660" s="34" t="s">
        <v>3926</v>
      </c>
      <c r="C3660" s="34" t="s">
        <v>89</v>
      </c>
      <c r="D3660" s="24" t="s">
        <v>86</v>
      </c>
      <c r="E3660" s="33">
        <v>2089100.79</v>
      </c>
      <c r="F3660" s="33"/>
      <c r="G3660" s="33"/>
      <c r="H3660" s="33">
        <f t="shared" si="57"/>
        <v>2089100.79</v>
      </c>
    </row>
    <row r="3661" spans="1:8" x14ac:dyDescent="0.25">
      <c r="A3661" s="143" t="s">
        <v>7905</v>
      </c>
      <c r="B3661" s="34" t="s">
        <v>3927</v>
      </c>
      <c r="C3661" s="34" t="s">
        <v>89</v>
      </c>
      <c r="D3661" s="24" t="s">
        <v>86</v>
      </c>
      <c r="E3661" s="33">
        <v>1151396.24</v>
      </c>
      <c r="F3661" s="33">
        <v>657983.06000000006</v>
      </c>
      <c r="G3661" s="33"/>
      <c r="H3661" s="33">
        <f t="shared" si="57"/>
        <v>1809379.3</v>
      </c>
    </row>
    <row r="3662" spans="1:8" x14ac:dyDescent="0.25">
      <c r="A3662" s="143" t="s">
        <v>7906</v>
      </c>
      <c r="B3662" s="34" t="s">
        <v>3928</v>
      </c>
      <c r="C3662" s="34" t="s">
        <v>89</v>
      </c>
      <c r="D3662" s="24" t="s">
        <v>86</v>
      </c>
      <c r="E3662" s="33">
        <v>439274.73</v>
      </c>
      <c r="F3662" s="33">
        <v>7161.64</v>
      </c>
      <c r="G3662" s="33"/>
      <c r="H3662" s="33">
        <f t="shared" si="57"/>
        <v>446436.37</v>
      </c>
    </row>
    <row r="3663" spans="1:8" x14ac:dyDescent="0.25">
      <c r="A3663" s="143" t="s">
        <v>7907</v>
      </c>
      <c r="B3663" s="34" t="s">
        <v>3929</v>
      </c>
      <c r="C3663" s="34" t="s">
        <v>89</v>
      </c>
      <c r="D3663" s="24" t="s">
        <v>86</v>
      </c>
      <c r="E3663" s="33">
        <v>2628955.85</v>
      </c>
      <c r="F3663" s="33"/>
      <c r="G3663" s="33"/>
      <c r="H3663" s="33">
        <f t="shared" si="57"/>
        <v>2628955.85</v>
      </c>
    </row>
    <row r="3664" spans="1:8" x14ac:dyDescent="0.25">
      <c r="A3664" s="143" t="s">
        <v>7908</v>
      </c>
      <c r="B3664" s="34" t="s">
        <v>3930</v>
      </c>
      <c r="C3664" s="34" t="s">
        <v>89</v>
      </c>
      <c r="D3664" s="24" t="s">
        <v>86</v>
      </c>
      <c r="E3664" s="33">
        <v>1579092.9</v>
      </c>
      <c r="F3664" s="33"/>
      <c r="G3664" s="33"/>
      <c r="H3664" s="33">
        <f t="shared" si="57"/>
        <v>1579092.9</v>
      </c>
    </row>
    <row r="3665" spans="1:8" x14ac:dyDescent="0.25">
      <c r="A3665" s="143" t="s">
        <v>7909</v>
      </c>
      <c r="B3665" s="34" t="s">
        <v>3931</v>
      </c>
      <c r="C3665" s="34" t="s">
        <v>89</v>
      </c>
      <c r="D3665" s="24" t="s">
        <v>86</v>
      </c>
      <c r="E3665" s="33">
        <v>1604565.76</v>
      </c>
      <c r="F3665" s="33"/>
      <c r="G3665" s="33"/>
      <c r="H3665" s="33">
        <f t="shared" si="57"/>
        <v>1604565.76</v>
      </c>
    </row>
    <row r="3666" spans="1:8" x14ac:dyDescent="0.25">
      <c r="A3666" s="143" t="s">
        <v>4504</v>
      </c>
      <c r="B3666" s="34" t="s">
        <v>88</v>
      </c>
      <c r="C3666" s="34" t="s">
        <v>89</v>
      </c>
      <c r="D3666" s="24" t="s">
        <v>86</v>
      </c>
      <c r="E3666" s="33">
        <v>1220226.5600000001</v>
      </c>
      <c r="F3666" s="33"/>
      <c r="G3666" s="33"/>
      <c r="H3666" s="33">
        <f t="shared" si="57"/>
        <v>1220226.5600000001</v>
      </c>
    </row>
    <row r="3667" spans="1:8" x14ac:dyDescent="0.25">
      <c r="A3667" s="143" t="s">
        <v>7910</v>
      </c>
      <c r="B3667" s="34" t="s">
        <v>3932</v>
      </c>
      <c r="C3667" s="34" t="s">
        <v>89</v>
      </c>
      <c r="D3667" s="24" t="s">
        <v>86</v>
      </c>
      <c r="E3667" s="33">
        <v>136535.72</v>
      </c>
      <c r="F3667" s="33"/>
      <c r="G3667" s="33"/>
      <c r="H3667" s="33">
        <f t="shared" si="57"/>
        <v>136535.72</v>
      </c>
    </row>
    <row r="3668" spans="1:8" x14ac:dyDescent="0.25">
      <c r="A3668" s="143" t="s">
        <v>7911</v>
      </c>
      <c r="B3668" s="34" t="s">
        <v>3933</v>
      </c>
      <c r="C3668" s="34" t="s">
        <v>89</v>
      </c>
      <c r="D3668" s="24" t="s">
        <v>86</v>
      </c>
      <c r="E3668" s="33">
        <v>4824368.1100000003</v>
      </c>
      <c r="F3668" s="33">
        <v>321902.25</v>
      </c>
      <c r="G3668" s="33"/>
      <c r="H3668" s="33">
        <f t="shared" si="57"/>
        <v>5146270.3600000003</v>
      </c>
    </row>
    <row r="3669" spans="1:8" x14ac:dyDescent="0.25">
      <c r="A3669" s="143" t="s">
        <v>7912</v>
      </c>
      <c r="B3669" s="34" t="s">
        <v>3934</v>
      </c>
      <c r="C3669" s="34" t="s">
        <v>89</v>
      </c>
      <c r="D3669" s="24" t="s">
        <v>86</v>
      </c>
      <c r="E3669" s="33">
        <v>733265.75</v>
      </c>
      <c r="F3669" s="33">
        <v>102233.97</v>
      </c>
      <c r="G3669" s="33"/>
      <c r="H3669" s="33">
        <f t="shared" si="57"/>
        <v>835499.72</v>
      </c>
    </row>
    <row r="3670" spans="1:8" x14ac:dyDescent="0.25">
      <c r="A3670" s="143" t="s">
        <v>7913</v>
      </c>
      <c r="B3670" s="34" t="s">
        <v>3935</v>
      </c>
      <c r="C3670" s="34" t="s">
        <v>89</v>
      </c>
      <c r="D3670" s="24" t="s">
        <v>86</v>
      </c>
      <c r="E3670" s="33">
        <v>94448.61</v>
      </c>
      <c r="F3670" s="33"/>
      <c r="G3670" s="33"/>
      <c r="H3670" s="33">
        <f t="shared" si="57"/>
        <v>94448.61</v>
      </c>
    </row>
    <row r="3671" spans="1:8" x14ac:dyDescent="0.25">
      <c r="A3671" s="143" t="s">
        <v>7914</v>
      </c>
      <c r="B3671" s="34" t="s">
        <v>3936</v>
      </c>
      <c r="C3671" s="34" t="s">
        <v>89</v>
      </c>
      <c r="D3671" s="24" t="s">
        <v>86</v>
      </c>
      <c r="E3671" s="33">
        <v>26741971.350000001</v>
      </c>
      <c r="F3671" s="33"/>
      <c r="G3671" s="33"/>
      <c r="H3671" s="33">
        <f t="shared" si="57"/>
        <v>26741971.350000001</v>
      </c>
    </row>
    <row r="3672" spans="1:8" x14ac:dyDescent="0.25">
      <c r="A3672" s="143" t="s">
        <v>7915</v>
      </c>
      <c r="B3672" s="34" t="s">
        <v>3937</v>
      </c>
      <c r="C3672" s="34" t="s">
        <v>89</v>
      </c>
      <c r="D3672" s="24" t="s">
        <v>86</v>
      </c>
      <c r="E3672" s="33">
        <v>1545344.61</v>
      </c>
      <c r="F3672" s="33">
        <v>178364.64</v>
      </c>
      <c r="G3672" s="33"/>
      <c r="H3672" s="33">
        <f t="shared" si="57"/>
        <v>1723709.25</v>
      </c>
    </row>
    <row r="3673" spans="1:8" x14ac:dyDescent="0.25">
      <c r="A3673" s="143" t="s">
        <v>7916</v>
      </c>
      <c r="B3673" s="34" t="s">
        <v>3938</v>
      </c>
      <c r="C3673" s="34" t="s">
        <v>89</v>
      </c>
      <c r="D3673" s="24" t="s">
        <v>86</v>
      </c>
      <c r="E3673" s="33">
        <v>93487.63</v>
      </c>
      <c r="F3673" s="33">
        <v>16074</v>
      </c>
      <c r="G3673" s="33"/>
      <c r="H3673" s="33">
        <f t="shared" si="57"/>
        <v>109561.63</v>
      </c>
    </row>
    <row r="3674" spans="1:8" x14ac:dyDescent="0.25">
      <c r="A3674" s="143" t="s">
        <v>7917</v>
      </c>
      <c r="B3674" s="34" t="s">
        <v>3939</v>
      </c>
      <c r="C3674" s="34" t="s">
        <v>89</v>
      </c>
      <c r="D3674" s="24" t="s">
        <v>86</v>
      </c>
      <c r="E3674" s="33">
        <v>2052397.69</v>
      </c>
      <c r="F3674" s="33">
        <v>401276.75</v>
      </c>
      <c r="G3674" s="33"/>
      <c r="H3674" s="33">
        <f t="shared" si="57"/>
        <v>2453674.44</v>
      </c>
    </row>
    <row r="3675" spans="1:8" x14ac:dyDescent="0.25">
      <c r="A3675" s="143" t="s">
        <v>4622</v>
      </c>
      <c r="B3675" s="34" t="s">
        <v>342</v>
      </c>
      <c r="C3675" s="34" t="s">
        <v>89</v>
      </c>
      <c r="D3675" s="24" t="s">
        <v>86</v>
      </c>
      <c r="E3675" s="33">
        <v>686155.84</v>
      </c>
      <c r="F3675" s="33"/>
      <c r="G3675" s="33"/>
      <c r="H3675" s="33">
        <f t="shared" si="57"/>
        <v>686155.84</v>
      </c>
    </row>
    <row r="3676" spans="1:8" x14ac:dyDescent="0.25">
      <c r="A3676" s="143" t="s">
        <v>7918</v>
      </c>
      <c r="B3676" s="34" t="s">
        <v>3940</v>
      </c>
      <c r="C3676" s="34" t="s">
        <v>89</v>
      </c>
      <c r="D3676" s="24" t="s">
        <v>86</v>
      </c>
      <c r="E3676" s="33">
        <v>282038.74</v>
      </c>
      <c r="F3676" s="33"/>
      <c r="G3676" s="33"/>
      <c r="H3676" s="33">
        <f t="shared" si="57"/>
        <v>282038.74</v>
      </c>
    </row>
    <row r="3677" spans="1:8" x14ac:dyDescent="0.25">
      <c r="A3677" s="143" t="s">
        <v>7919</v>
      </c>
      <c r="B3677" s="34" t="s">
        <v>3941</v>
      </c>
      <c r="C3677" s="34" t="s">
        <v>89</v>
      </c>
      <c r="D3677" s="24" t="s">
        <v>86</v>
      </c>
      <c r="E3677" s="33">
        <v>43637.68</v>
      </c>
      <c r="F3677" s="33">
        <v>2354.1</v>
      </c>
      <c r="G3677" s="33"/>
      <c r="H3677" s="33">
        <f t="shared" si="57"/>
        <v>45991.78</v>
      </c>
    </row>
    <row r="3678" spans="1:8" x14ac:dyDescent="0.25">
      <c r="A3678" s="143" t="s">
        <v>7920</v>
      </c>
      <c r="B3678" s="34" t="s">
        <v>3942</v>
      </c>
      <c r="C3678" s="34" t="s">
        <v>89</v>
      </c>
      <c r="D3678" s="24" t="s">
        <v>86</v>
      </c>
      <c r="E3678" s="33">
        <v>1031242.59</v>
      </c>
      <c r="F3678" s="33"/>
      <c r="G3678" s="33"/>
      <c r="H3678" s="33">
        <f t="shared" si="57"/>
        <v>1031242.59</v>
      </c>
    </row>
    <row r="3679" spans="1:8" x14ac:dyDescent="0.25">
      <c r="A3679" s="143" t="s">
        <v>7921</v>
      </c>
      <c r="B3679" s="34" t="s">
        <v>3943</v>
      </c>
      <c r="C3679" s="34" t="s">
        <v>89</v>
      </c>
      <c r="D3679" s="24" t="s">
        <v>86</v>
      </c>
      <c r="E3679" s="33">
        <v>650314.85</v>
      </c>
      <c r="F3679" s="33"/>
      <c r="G3679" s="33"/>
      <c r="H3679" s="33">
        <f t="shared" si="57"/>
        <v>650314.85</v>
      </c>
    </row>
    <row r="3680" spans="1:8" x14ac:dyDescent="0.25">
      <c r="A3680" s="143" t="s">
        <v>7922</v>
      </c>
      <c r="B3680" s="34" t="s">
        <v>3944</v>
      </c>
      <c r="C3680" s="34" t="s">
        <v>89</v>
      </c>
      <c r="D3680" s="24" t="s">
        <v>86</v>
      </c>
      <c r="E3680" s="33">
        <v>693625.58</v>
      </c>
      <c r="F3680" s="33"/>
      <c r="G3680" s="33"/>
      <c r="H3680" s="33">
        <f t="shared" si="57"/>
        <v>693625.58</v>
      </c>
    </row>
    <row r="3681" spans="1:8" x14ac:dyDescent="0.25">
      <c r="A3681" s="143" t="s">
        <v>7923</v>
      </c>
      <c r="B3681" s="34" t="s">
        <v>3945</v>
      </c>
      <c r="C3681" s="34" t="s">
        <v>89</v>
      </c>
      <c r="D3681" s="24" t="s">
        <v>86</v>
      </c>
      <c r="E3681" s="33">
        <v>1010478.88</v>
      </c>
      <c r="F3681" s="33">
        <v>333421.18</v>
      </c>
      <c r="G3681" s="33"/>
      <c r="H3681" s="33">
        <f t="shared" si="57"/>
        <v>1343900.06</v>
      </c>
    </row>
    <row r="3682" spans="1:8" x14ac:dyDescent="0.25">
      <c r="A3682" s="143" t="s">
        <v>7924</v>
      </c>
      <c r="B3682" s="34" t="s">
        <v>3946</v>
      </c>
      <c r="C3682" s="34" t="s">
        <v>89</v>
      </c>
      <c r="D3682" s="24" t="s">
        <v>86</v>
      </c>
      <c r="E3682" s="33">
        <v>3494431.41</v>
      </c>
      <c r="F3682" s="33">
        <v>590071.86</v>
      </c>
      <c r="G3682" s="33"/>
      <c r="H3682" s="33">
        <f t="shared" si="57"/>
        <v>4084503.27</v>
      </c>
    </row>
    <row r="3683" spans="1:8" x14ac:dyDescent="0.25">
      <c r="A3683" s="143" t="s">
        <v>7925</v>
      </c>
      <c r="B3683" s="34" t="s">
        <v>3947</v>
      </c>
      <c r="C3683" s="34" t="s">
        <v>89</v>
      </c>
      <c r="D3683" s="24" t="s">
        <v>86</v>
      </c>
      <c r="E3683" s="33">
        <v>3748353.83</v>
      </c>
      <c r="F3683" s="33"/>
      <c r="G3683" s="33"/>
      <c r="H3683" s="33">
        <f t="shared" si="57"/>
        <v>3748353.83</v>
      </c>
    </row>
    <row r="3684" spans="1:8" x14ac:dyDescent="0.25">
      <c r="A3684" s="143" t="s">
        <v>7926</v>
      </c>
      <c r="B3684" s="34" t="s">
        <v>3948</v>
      </c>
      <c r="C3684" s="34" t="s">
        <v>89</v>
      </c>
      <c r="D3684" s="24" t="s">
        <v>86</v>
      </c>
      <c r="E3684" s="33">
        <v>3166867.15</v>
      </c>
      <c r="F3684" s="33">
        <v>315294.61</v>
      </c>
      <c r="G3684" s="33"/>
      <c r="H3684" s="33">
        <f t="shared" si="57"/>
        <v>3482161.76</v>
      </c>
    </row>
    <row r="3685" spans="1:8" x14ac:dyDescent="0.25">
      <c r="A3685" s="143" t="s">
        <v>7927</v>
      </c>
      <c r="B3685" s="34" t="s">
        <v>3949</v>
      </c>
      <c r="C3685" s="34" t="s">
        <v>89</v>
      </c>
      <c r="D3685" s="24" t="s">
        <v>86</v>
      </c>
      <c r="E3685" s="33">
        <v>305136.44</v>
      </c>
      <c r="F3685" s="33"/>
      <c r="G3685" s="33"/>
      <c r="H3685" s="33">
        <f t="shared" si="57"/>
        <v>305136.44</v>
      </c>
    </row>
    <row r="3686" spans="1:8" x14ac:dyDescent="0.25">
      <c r="A3686" s="143" t="s">
        <v>7928</v>
      </c>
      <c r="B3686" s="34" t="s">
        <v>3950</v>
      </c>
      <c r="C3686" s="34" t="s">
        <v>89</v>
      </c>
      <c r="D3686" s="24" t="s">
        <v>86</v>
      </c>
      <c r="E3686" s="33">
        <v>1808952.12</v>
      </c>
      <c r="F3686" s="33">
        <v>707353.93</v>
      </c>
      <c r="G3686" s="33"/>
      <c r="H3686" s="33">
        <f t="shared" si="57"/>
        <v>2516306.0500000003</v>
      </c>
    </row>
    <row r="3687" spans="1:8" x14ac:dyDescent="0.25">
      <c r="A3687" s="143" t="s">
        <v>7929</v>
      </c>
      <c r="B3687" s="34" t="s">
        <v>3951</v>
      </c>
      <c r="C3687" s="34" t="s">
        <v>89</v>
      </c>
      <c r="D3687" s="24" t="s">
        <v>86</v>
      </c>
      <c r="E3687" s="33">
        <v>215038.55</v>
      </c>
      <c r="F3687" s="33"/>
      <c r="G3687" s="33"/>
      <c r="H3687" s="33">
        <f t="shared" si="57"/>
        <v>215038.55</v>
      </c>
    </row>
    <row r="3688" spans="1:8" x14ac:dyDescent="0.25">
      <c r="A3688" s="143" t="s">
        <v>7930</v>
      </c>
      <c r="B3688" s="34" t="s">
        <v>3952</v>
      </c>
      <c r="C3688" s="34" t="s">
        <v>89</v>
      </c>
      <c r="D3688" s="24" t="s">
        <v>86</v>
      </c>
      <c r="E3688" s="33">
        <v>167654.65</v>
      </c>
      <c r="F3688" s="33">
        <v>78896.87</v>
      </c>
      <c r="G3688" s="33"/>
      <c r="H3688" s="33">
        <f t="shared" si="57"/>
        <v>246551.52</v>
      </c>
    </row>
    <row r="3689" spans="1:8" x14ac:dyDescent="0.25">
      <c r="A3689" s="143" t="s">
        <v>7931</v>
      </c>
      <c r="B3689" s="34" t="s">
        <v>3953</v>
      </c>
      <c r="C3689" s="34" t="s">
        <v>89</v>
      </c>
      <c r="D3689" s="24" t="s">
        <v>86</v>
      </c>
      <c r="E3689" s="33">
        <v>304644.01</v>
      </c>
      <c r="F3689" s="33"/>
      <c r="G3689" s="33"/>
      <c r="H3689" s="33">
        <f t="shared" si="57"/>
        <v>304644.01</v>
      </c>
    </row>
    <row r="3690" spans="1:8" x14ac:dyDescent="0.25">
      <c r="A3690" s="143" t="s">
        <v>7932</v>
      </c>
      <c r="B3690" s="34" t="s">
        <v>3954</v>
      </c>
      <c r="C3690" s="34" t="s">
        <v>89</v>
      </c>
      <c r="D3690" s="24" t="s">
        <v>86</v>
      </c>
      <c r="E3690" s="33">
        <v>601030.03</v>
      </c>
      <c r="F3690" s="33">
        <v>523886.42</v>
      </c>
      <c r="G3690" s="33"/>
      <c r="H3690" s="33">
        <f t="shared" si="57"/>
        <v>1124916.45</v>
      </c>
    </row>
    <row r="3691" spans="1:8" x14ac:dyDescent="0.25">
      <c r="A3691" s="143" t="s">
        <v>7933</v>
      </c>
      <c r="B3691" s="34" t="s">
        <v>3955</v>
      </c>
      <c r="C3691" s="34" t="s">
        <v>89</v>
      </c>
      <c r="D3691" s="24" t="s">
        <v>86</v>
      </c>
      <c r="E3691" s="33">
        <v>7338423.79</v>
      </c>
      <c r="F3691" s="33">
        <v>545895.49</v>
      </c>
      <c r="G3691" s="33"/>
      <c r="H3691" s="33">
        <f t="shared" si="57"/>
        <v>7884319.2800000003</v>
      </c>
    </row>
    <row r="3692" spans="1:8" x14ac:dyDescent="0.25">
      <c r="A3692" s="143" t="s">
        <v>7934</v>
      </c>
      <c r="B3692" s="34" t="s">
        <v>3956</v>
      </c>
      <c r="C3692" s="34" t="s">
        <v>89</v>
      </c>
      <c r="D3692" s="24" t="s">
        <v>86</v>
      </c>
      <c r="E3692" s="33">
        <v>3827116.1199999996</v>
      </c>
      <c r="F3692" s="33"/>
      <c r="G3692" s="33"/>
      <c r="H3692" s="33">
        <f t="shared" si="57"/>
        <v>3827116.1199999996</v>
      </c>
    </row>
    <row r="3693" spans="1:8" x14ac:dyDescent="0.25">
      <c r="A3693" s="143" t="s">
        <v>7935</v>
      </c>
      <c r="B3693" s="34" t="s">
        <v>3957</v>
      </c>
      <c r="C3693" s="34" t="s">
        <v>89</v>
      </c>
      <c r="D3693" s="24" t="s">
        <v>86</v>
      </c>
      <c r="E3693" s="33">
        <v>1144197.05</v>
      </c>
      <c r="F3693" s="33"/>
      <c r="G3693" s="33"/>
      <c r="H3693" s="33">
        <f t="shared" si="57"/>
        <v>1144197.05</v>
      </c>
    </row>
    <row r="3694" spans="1:8" x14ac:dyDescent="0.25">
      <c r="A3694" s="143" t="s">
        <v>7936</v>
      </c>
      <c r="B3694" s="34" t="s">
        <v>3958</v>
      </c>
      <c r="C3694" s="34" t="s">
        <v>89</v>
      </c>
      <c r="D3694" s="24" t="s">
        <v>86</v>
      </c>
      <c r="E3694" s="33">
        <v>1766446.73</v>
      </c>
      <c r="F3694" s="33">
        <v>88.44</v>
      </c>
      <c r="G3694" s="33"/>
      <c r="H3694" s="33">
        <f t="shared" si="57"/>
        <v>1766535.17</v>
      </c>
    </row>
    <row r="3695" spans="1:8" x14ac:dyDescent="0.25">
      <c r="A3695" s="143" t="s">
        <v>7937</v>
      </c>
      <c r="B3695" s="34" t="s">
        <v>3959</v>
      </c>
      <c r="C3695" s="34" t="s">
        <v>89</v>
      </c>
      <c r="D3695" s="24" t="s">
        <v>86</v>
      </c>
      <c r="E3695" s="33">
        <v>162395.45000000001</v>
      </c>
      <c r="F3695" s="33"/>
      <c r="G3695" s="33"/>
      <c r="H3695" s="33">
        <f t="shared" si="57"/>
        <v>162395.45000000001</v>
      </c>
    </row>
    <row r="3696" spans="1:8" x14ac:dyDescent="0.25">
      <c r="A3696" s="143" t="s">
        <v>7938</v>
      </c>
      <c r="B3696" s="34" t="s">
        <v>3960</v>
      </c>
      <c r="C3696" s="34" t="s">
        <v>89</v>
      </c>
      <c r="D3696" s="24" t="s">
        <v>86</v>
      </c>
      <c r="E3696" s="33">
        <v>2272335.8499999996</v>
      </c>
      <c r="F3696" s="33"/>
      <c r="G3696" s="33"/>
      <c r="H3696" s="33">
        <f t="shared" si="57"/>
        <v>2272335.8499999996</v>
      </c>
    </row>
    <row r="3697" spans="1:8" x14ac:dyDescent="0.25">
      <c r="A3697" s="143" t="s">
        <v>7939</v>
      </c>
      <c r="B3697" s="34" t="s">
        <v>3961</v>
      </c>
      <c r="C3697" s="34" t="s">
        <v>89</v>
      </c>
      <c r="D3697" s="24" t="s">
        <v>86</v>
      </c>
      <c r="E3697" s="33">
        <v>205362.02</v>
      </c>
      <c r="F3697" s="33"/>
      <c r="G3697" s="33"/>
      <c r="H3697" s="33">
        <f t="shared" si="57"/>
        <v>205362.02</v>
      </c>
    </row>
    <row r="3698" spans="1:8" x14ac:dyDescent="0.25">
      <c r="A3698" s="143" t="s">
        <v>7940</v>
      </c>
      <c r="B3698" s="34" t="s">
        <v>3962</v>
      </c>
      <c r="C3698" s="34" t="s">
        <v>89</v>
      </c>
      <c r="D3698" s="24" t="s">
        <v>86</v>
      </c>
      <c r="E3698" s="33">
        <v>199496.97</v>
      </c>
      <c r="F3698" s="33">
        <v>55277.36</v>
      </c>
      <c r="G3698" s="33"/>
      <c r="H3698" s="33">
        <f t="shared" si="57"/>
        <v>254774.33000000002</v>
      </c>
    </row>
    <row r="3699" spans="1:8" x14ac:dyDescent="0.25">
      <c r="A3699" s="143" t="s">
        <v>7941</v>
      </c>
      <c r="B3699" s="34" t="s">
        <v>3963</v>
      </c>
      <c r="C3699" s="34" t="s">
        <v>89</v>
      </c>
      <c r="D3699" s="24" t="s">
        <v>86</v>
      </c>
      <c r="E3699" s="33">
        <v>782218.93</v>
      </c>
      <c r="F3699" s="33"/>
      <c r="G3699" s="33"/>
      <c r="H3699" s="33">
        <f t="shared" si="57"/>
        <v>782218.93</v>
      </c>
    </row>
    <row r="3700" spans="1:8" x14ac:dyDescent="0.25">
      <c r="A3700" s="143" t="s">
        <v>7942</v>
      </c>
      <c r="B3700" s="34" t="s">
        <v>3964</v>
      </c>
      <c r="C3700" s="34" t="s">
        <v>89</v>
      </c>
      <c r="D3700" s="24" t="s">
        <v>86</v>
      </c>
      <c r="E3700" s="33">
        <v>137915.45000000001</v>
      </c>
      <c r="F3700" s="33">
        <v>3322.56</v>
      </c>
      <c r="G3700" s="33"/>
      <c r="H3700" s="33">
        <f t="shared" si="57"/>
        <v>141238.01</v>
      </c>
    </row>
    <row r="3701" spans="1:8" x14ac:dyDescent="0.25">
      <c r="A3701" s="143" t="s">
        <v>7943</v>
      </c>
      <c r="B3701" s="34" t="s">
        <v>3965</v>
      </c>
      <c r="C3701" s="34" t="s">
        <v>89</v>
      </c>
      <c r="D3701" s="24" t="s">
        <v>86</v>
      </c>
      <c r="E3701" s="33">
        <v>91476.89</v>
      </c>
      <c r="F3701" s="33">
        <v>26305.11</v>
      </c>
      <c r="G3701" s="33"/>
      <c r="H3701" s="33">
        <f t="shared" si="57"/>
        <v>117782</v>
      </c>
    </row>
    <row r="3702" spans="1:8" x14ac:dyDescent="0.25">
      <c r="A3702" s="143" t="s">
        <v>7944</v>
      </c>
      <c r="B3702" s="34" t="s">
        <v>3966</v>
      </c>
      <c r="C3702" s="34" t="s">
        <v>89</v>
      </c>
      <c r="D3702" s="24" t="s">
        <v>86</v>
      </c>
      <c r="E3702" s="33">
        <v>566903.78</v>
      </c>
      <c r="F3702" s="33">
        <v>105597.75</v>
      </c>
      <c r="G3702" s="33"/>
      <c r="H3702" s="33">
        <f t="shared" si="57"/>
        <v>672501.53</v>
      </c>
    </row>
    <row r="3703" spans="1:8" x14ac:dyDescent="0.25">
      <c r="A3703" s="143" t="s">
        <v>7945</v>
      </c>
      <c r="B3703" s="34" t="s">
        <v>3967</v>
      </c>
      <c r="C3703" s="34" t="s">
        <v>89</v>
      </c>
      <c r="D3703" s="24" t="s">
        <v>86</v>
      </c>
      <c r="E3703" s="33">
        <v>2681592.34</v>
      </c>
      <c r="F3703" s="33"/>
      <c r="G3703" s="33"/>
      <c r="H3703" s="33">
        <f t="shared" si="57"/>
        <v>2681592.34</v>
      </c>
    </row>
    <row r="3704" spans="1:8" x14ac:dyDescent="0.25">
      <c r="A3704" s="143" t="s">
        <v>7946</v>
      </c>
      <c r="B3704" s="34" t="s">
        <v>3968</v>
      </c>
      <c r="C3704" s="34" t="s">
        <v>89</v>
      </c>
      <c r="D3704" s="24" t="s">
        <v>86</v>
      </c>
      <c r="E3704" s="33">
        <v>784616.13000000012</v>
      </c>
      <c r="F3704" s="33"/>
      <c r="G3704" s="33"/>
      <c r="H3704" s="33">
        <f t="shared" si="57"/>
        <v>784616.13000000012</v>
      </c>
    </row>
    <row r="3705" spans="1:8" x14ac:dyDescent="0.25">
      <c r="A3705" s="143" t="s">
        <v>7947</v>
      </c>
      <c r="B3705" s="34" t="s">
        <v>3969</v>
      </c>
      <c r="C3705" s="34" t="s">
        <v>89</v>
      </c>
      <c r="D3705" s="24" t="s">
        <v>86</v>
      </c>
      <c r="E3705" s="33">
        <v>4410742.2</v>
      </c>
      <c r="F3705" s="33">
        <v>1841394.67</v>
      </c>
      <c r="G3705" s="33"/>
      <c r="H3705" s="33">
        <f t="shared" si="57"/>
        <v>6252136.8700000001</v>
      </c>
    </row>
    <row r="3706" spans="1:8" x14ac:dyDescent="0.25">
      <c r="A3706" s="143" t="s">
        <v>7948</v>
      </c>
      <c r="B3706" s="34" t="s">
        <v>3970</v>
      </c>
      <c r="C3706" s="34" t="s">
        <v>89</v>
      </c>
      <c r="D3706" s="24" t="s">
        <v>86</v>
      </c>
      <c r="E3706" s="33">
        <v>336121.15</v>
      </c>
      <c r="F3706" s="33"/>
      <c r="G3706" s="33"/>
      <c r="H3706" s="33">
        <f t="shared" si="57"/>
        <v>336121.15</v>
      </c>
    </row>
    <row r="3707" spans="1:8" x14ac:dyDescent="0.25">
      <c r="A3707" s="143" t="s">
        <v>7949</v>
      </c>
      <c r="B3707" s="34" t="s">
        <v>3971</v>
      </c>
      <c r="C3707" s="34" t="s">
        <v>89</v>
      </c>
      <c r="D3707" s="24" t="s">
        <v>86</v>
      </c>
      <c r="E3707" s="33">
        <v>54075</v>
      </c>
      <c r="F3707" s="33">
        <v>10000</v>
      </c>
      <c r="G3707" s="33"/>
      <c r="H3707" s="33">
        <f t="shared" si="57"/>
        <v>64075</v>
      </c>
    </row>
    <row r="3708" spans="1:8" x14ac:dyDescent="0.25">
      <c r="A3708" s="143" t="s">
        <v>7950</v>
      </c>
      <c r="B3708" s="34" t="s">
        <v>3972</v>
      </c>
      <c r="C3708" s="34" t="s">
        <v>89</v>
      </c>
      <c r="D3708" s="24" t="s">
        <v>86</v>
      </c>
      <c r="E3708" s="33">
        <v>95714.09</v>
      </c>
      <c r="F3708" s="33"/>
      <c r="G3708" s="33"/>
      <c r="H3708" s="33">
        <f t="shared" si="57"/>
        <v>95714.09</v>
      </c>
    </row>
    <row r="3709" spans="1:8" x14ac:dyDescent="0.25">
      <c r="A3709" s="143" t="s">
        <v>7951</v>
      </c>
      <c r="B3709" s="34" t="s">
        <v>3973</v>
      </c>
      <c r="C3709" s="34" t="s">
        <v>89</v>
      </c>
      <c r="D3709" s="24" t="s">
        <v>86</v>
      </c>
      <c r="E3709" s="33">
        <v>825513.56</v>
      </c>
      <c r="F3709" s="33"/>
      <c r="G3709" s="33"/>
      <c r="H3709" s="33">
        <f t="shared" si="57"/>
        <v>825513.56</v>
      </c>
    </row>
    <row r="3710" spans="1:8" x14ac:dyDescent="0.25">
      <c r="A3710" s="143" t="s">
        <v>7952</v>
      </c>
      <c r="B3710" s="34" t="s">
        <v>3974</v>
      </c>
      <c r="C3710" s="34" t="s">
        <v>89</v>
      </c>
      <c r="D3710" s="24" t="s">
        <v>86</v>
      </c>
      <c r="E3710" s="33">
        <v>2691142.35</v>
      </c>
      <c r="F3710" s="33"/>
      <c r="G3710" s="33"/>
      <c r="H3710" s="33">
        <f t="shared" si="57"/>
        <v>2691142.35</v>
      </c>
    </row>
    <row r="3711" spans="1:8" x14ac:dyDescent="0.25">
      <c r="A3711" s="143" t="s">
        <v>7953</v>
      </c>
      <c r="B3711" s="34" t="s">
        <v>3975</v>
      </c>
      <c r="C3711" s="34" t="s">
        <v>89</v>
      </c>
      <c r="D3711" s="24" t="s">
        <v>86</v>
      </c>
      <c r="E3711" s="33">
        <v>46550</v>
      </c>
      <c r="F3711" s="33"/>
      <c r="G3711" s="33"/>
      <c r="H3711" s="33">
        <f t="shared" si="57"/>
        <v>46550</v>
      </c>
    </row>
    <row r="3712" spans="1:8" x14ac:dyDescent="0.25">
      <c r="A3712" s="143" t="s">
        <v>7954</v>
      </c>
      <c r="B3712" s="34" t="s">
        <v>3976</v>
      </c>
      <c r="C3712" s="34" t="s">
        <v>89</v>
      </c>
      <c r="D3712" s="24" t="s">
        <v>86</v>
      </c>
      <c r="E3712" s="33">
        <v>314871.40000000002</v>
      </c>
      <c r="F3712" s="33"/>
      <c r="G3712" s="33"/>
      <c r="H3712" s="33">
        <f t="shared" si="57"/>
        <v>314871.40000000002</v>
      </c>
    </row>
    <row r="3713" spans="1:8" x14ac:dyDescent="0.25">
      <c r="A3713" s="143" t="s">
        <v>7955</v>
      </c>
      <c r="B3713" s="34" t="s">
        <v>3977</v>
      </c>
      <c r="C3713" s="34" t="s">
        <v>89</v>
      </c>
      <c r="D3713" s="24" t="s">
        <v>86</v>
      </c>
      <c r="E3713" s="33">
        <v>505471.61</v>
      </c>
      <c r="F3713" s="33"/>
      <c r="G3713" s="33"/>
      <c r="H3713" s="33">
        <f t="shared" si="57"/>
        <v>505471.61</v>
      </c>
    </row>
    <row r="3714" spans="1:8" x14ac:dyDescent="0.25">
      <c r="A3714" s="143" t="s">
        <v>7956</v>
      </c>
      <c r="B3714" s="34" t="s">
        <v>3978</v>
      </c>
      <c r="C3714" s="34" t="s">
        <v>89</v>
      </c>
      <c r="D3714" s="24" t="s">
        <v>86</v>
      </c>
      <c r="E3714" s="33">
        <v>303760.14</v>
      </c>
      <c r="F3714" s="33"/>
      <c r="G3714" s="33"/>
      <c r="H3714" s="33">
        <f t="shared" si="57"/>
        <v>303760.14</v>
      </c>
    </row>
    <row r="3715" spans="1:8" x14ac:dyDescent="0.25">
      <c r="A3715" s="143" t="s">
        <v>7957</v>
      </c>
      <c r="B3715" s="34" t="s">
        <v>313</v>
      </c>
      <c r="C3715" s="34" t="s">
        <v>89</v>
      </c>
      <c r="D3715" s="24" t="s">
        <v>86</v>
      </c>
      <c r="E3715" s="33">
        <v>12710378.98</v>
      </c>
      <c r="F3715" s="33"/>
      <c r="G3715" s="33"/>
      <c r="H3715" s="33">
        <f t="shared" si="57"/>
        <v>12710378.98</v>
      </c>
    </row>
    <row r="3716" spans="1:8" x14ac:dyDescent="0.25">
      <c r="A3716" s="143" t="s">
        <v>7958</v>
      </c>
      <c r="B3716" s="34" t="s">
        <v>3979</v>
      </c>
      <c r="C3716" s="34" t="s">
        <v>89</v>
      </c>
      <c r="D3716" s="24" t="s">
        <v>86</v>
      </c>
      <c r="E3716" s="33">
        <v>138265.56</v>
      </c>
      <c r="F3716" s="33">
        <v>56805.24</v>
      </c>
      <c r="G3716" s="33"/>
      <c r="H3716" s="33">
        <f t="shared" si="57"/>
        <v>195070.8</v>
      </c>
    </row>
    <row r="3717" spans="1:8" x14ac:dyDescent="0.25">
      <c r="A3717" s="143" t="s">
        <v>7959</v>
      </c>
      <c r="B3717" s="34" t="s">
        <v>3980</v>
      </c>
      <c r="C3717" s="34" t="s">
        <v>89</v>
      </c>
      <c r="D3717" s="24" t="s">
        <v>86</v>
      </c>
      <c r="E3717" s="33">
        <v>226973.95</v>
      </c>
      <c r="F3717" s="33"/>
      <c r="G3717" s="33"/>
      <c r="H3717" s="33">
        <f t="shared" si="57"/>
        <v>226973.95</v>
      </c>
    </row>
    <row r="3718" spans="1:8" x14ac:dyDescent="0.25">
      <c r="A3718" s="143" t="s">
        <v>7960</v>
      </c>
      <c r="B3718" s="34" t="s">
        <v>3981</v>
      </c>
      <c r="C3718" s="34" t="s">
        <v>89</v>
      </c>
      <c r="D3718" s="24" t="s">
        <v>86</v>
      </c>
      <c r="E3718" s="33">
        <v>1250220.1499999999</v>
      </c>
      <c r="F3718" s="33"/>
      <c r="G3718" s="33"/>
      <c r="H3718" s="33">
        <f t="shared" ref="H3718:H3781" si="58">E3718+F3718+G3718</f>
        <v>1250220.1499999999</v>
      </c>
    </row>
    <row r="3719" spans="1:8" x14ac:dyDescent="0.25">
      <c r="A3719" s="143" t="s">
        <v>7961</v>
      </c>
      <c r="B3719" s="34" t="s">
        <v>3982</v>
      </c>
      <c r="C3719" s="34" t="s">
        <v>89</v>
      </c>
      <c r="D3719" s="24" t="s">
        <v>86</v>
      </c>
      <c r="E3719" s="33">
        <v>3590299.97</v>
      </c>
      <c r="F3719" s="33"/>
      <c r="G3719" s="33"/>
      <c r="H3719" s="33">
        <f t="shared" si="58"/>
        <v>3590299.97</v>
      </c>
    </row>
    <row r="3720" spans="1:8" x14ac:dyDescent="0.25">
      <c r="A3720" s="143" t="s">
        <v>7962</v>
      </c>
      <c r="B3720" s="34" t="s">
        <v>89</v>
      </c>
      <c r="C3720" s="34" t="s">
        <v>89</v>
      </c>
      <c r="D3720" s="24" t="s">
        <v>86</v>
      </c>
      <c r="E3720" s="33">
        <v>183159245.96999997</v>
      </c>
      <c r="F3720" s="33">
        <v>6806696.79</v>
      </c>
      <c r="G3720" s="33"/>
      <c r="H3720" s="33">
        <f t="shared" si="58"/>
        <v>189965942.75999996</v>
      </c>
    </row>
    <row r="3721" spans="1:8" x14ac:dyDescent="0.25">
      <c r="A3721" s="143" t="s">
        <v>4462</v>
      </c>
      <c r="B3721" s="34" t="s">
        <v>246</v>
      </c>
      <c r="C3721" s="34" t="s">
        <v>89</v>
      </c>
      <c r="D3721" s="24" t="s">
        <v>86</v>
      </c>
      <c r="E3721" s="33">
        <v>17616686.479999997</v>
      </c>
      <c r="F3721" s="33">
        <v>611265.46</v>
      </c>
      <c r="G3721" s="33"/>
      <c r="H3721" s="33">
        <f t="shared" si="58"/>
        <v>18227951.939999998</v>
      </c>
    </row>
    <row r="3722" spans="1:8" x14ac:dyDescent="0.25">
      <c r="A3722" s="143" t="s">
        <v>7963</v>
      </c>
      <c r="B3722" s="34" t="s">
        <v>3983</v>
      </c>
      <c r="C3722" s="34" t="s">
        <v>89</v>
      </c>
      <c r="D3722" s="24" t="s">
        <v>86</v>
      </c>
      <c r="E3722" s="33">
        <v>81320.05</v>
      </c>
      <c r="F3722" s="33">
        <v>295968.44</v>
      </c>
      <c r="G3722" s="33"/>
      <c r="H3722" s="33">
        <f t="shared" si="58"/>
        <v>377288.49</v>
      </c>
    </row>
    <row r="3723" spans="1:8" x14ac:dyDescent="0.25">
      <c r="A3723" s="143" t="s">
        <v>7964</v>
      </c>
      <c r="B3723" s="34" t="s">
        <v>3984</v>
      </c>
      <c r="C3723" s="34" t="s">
        <v>89</v>
      </c>
      <c r="D3723" s="24" t="s">
        <v>86</v>
      </c>
      <c r="E3723" s="33">
        <v>117231.19</v>
      </c>
      <c r="F3723" s="33"/>
      <c r="G3723" s="33"/>
      <c r="H3723" s="33">
        <f t="shared" si="58"/>
        <v>117231.19</v>
      </c>
    </row>
    <row r="3724" spans="1:8" x14ac:dyDescent="0.25">
      <c r="A3724" s="143" t="s">
        <v>7965</v>
      </c>
      <c r="B3724" s="34" t="s">
        <v>3985</v>
      </c>
      <c r="C3724" s="34" t="s">
        <v>89</v>
      </c>
      <c r="D3724" s="24" t="s">
        <v>86</v>
      </c>
      <c r="E3724" s="33">
        <v>235144.11</v>
      </c>
      <c r="F3724" s="33"/>
      <c r="G3724" s="33"/>
      <c r="H3724" s="33">
        <f t="shared" si="58"/>
        <v>235144.11</v>
      </c>
    </row>
    <row r="3725" spans="1:8" x14ac:dyDescent="0.25">
      <c r="A3725" s="143" t="s">
        <v>7966</v>
      </c>
      <c r="B3725" s="34" t="s">
        <v>3986</v>
      </c>
      <c r="C3725" s="34" t="s">
        <v>89</v>
      </c>
      <c r="D3725" s="24" t="s">
        <v>86</v>
      </c>
      <c r="E3725" s="33">
        <v>993250.28</v>
      </c>
      <c r="F3725" s="33"/>
      <c r="G3725" s="33"/>
      <c r="H3725" s="33">
        <f t="shared" si="58"/>
        <v>993250.28</v>
      </c>
    </row>
    <row r="3726" spans="1:8" x14ac:dyDescent="0.25">
      <c r="A3726" s="143" t="s">
        <v>7967</v>
      </c>
      <c r="B3726" s="34" t="s">
        <v>3987</v>
      </c>
      <c r="C3726" s="34" t="s">
        <v>89</v>
      </c>
      <c r="D3726" s="24" t="s">
        <v>86</v>
      </c>
      <c r="E3726" s="33">
        <v>2185471.83</v>
      </c>
      <c r="F3726" s="33"/>
      <c r="G3726" s="33"/>
      <c r="H3726" s="33">
        <f t="shared" si="58"/>
        <v>2185471.83</v>
      </c>
    </row>
    <row r="3727" spans="1:8" x14ac:dyDescent="0.25">
      <c r="A3727" s="143" t="s">
        <v>7968</v>
      </c>
      <c r="B3727" s="34" t="s">
        <v>3988</v>
      </c>
      <c r="C3727" s="34" t="s">
        <v>89</v>
      </c>
      <c r="D3727" s="24" t="s">
        <v>86</v>
      </c>
      <c r="E3727" s="33">
        <v>500214</v>
      </c>
      <c r="F3727" s="33"/>
      <c r="G3727" s="33"/>
      <c r="H3727" s="33">
        <f t="shared" si="58"/>
        <v>500214</v>
      </c>
    </row>
    <row r="3728" spans="1:8" x14ac:dyDescent="0.25">
      <c r="A3728" s="143" t="s">
        <v>7969</v>
      </c>
      <c r="B3728" s="34" t="s">
        <v>3989</v>
      </c>
      <c r="C3728" s="34" t="s">
        <v>89</v>
      </c>
      <c r="D3728" s="24" t="s">
        <v>86</v>
      </c>
      <c r="E3728" s="33">
        <v>507834.39</v>
      </c>
      <c r="F3728" s="33"/>
      <c r="G3728" s="33"/>
      <c r="H3728" s="33">
        <f t="shared" si="58"/>
        <v>507834.39</v>
      </c>
    </row>
    <row r="3729" spans="1:8" x14ac:dyDescent="0.25">
      <c r="A3729" s="143" t="s">
        <v>7970</v>
      </c>
      <c r="B3729" s="34" t="s">
        <v>3990</v>
      </c>
      <c r="C3729" s="34" t="s">
        <v>89</v>
      </c>
      <c r="D3729" s="24" t="s">
        <v>86</v>
      </c>
      <c r="E3729" s="33">
        <v>1006417.11</v>
      </c>
      <c r="F3729" s="33"/>
      <c r="G3729" s="33"/>
      <c r="H3729" s="33">
        <f t="shared" si="58"/>
        <v>1006417.11</v>
      </c>
    </row>
    <row r="3730" spans="1:8" x14ac:dyDescent="0.25">
      <c r="A3730" s="143" t="s">
        <v>7971</v>
      </c>
      <c r="B3730" s="34" t="s">
        <v>3991</v>
      </c>
      <c r="C3730" s="34" t="s">
        <v>89</v>
      </c>
      <c r="D3730" s="24" t="s">
        <v>86</v>
      </c>
      <c r="E3730" s="33">
        <v>136452.13999999998</v>
      </c>
      <c r="F3730" s="33"/>
      <c r="G3730" s="33"/>
      <c r="H3730" s="33">
        <f t="shared" si="58"/>
        <v>136452.13999999998</v>
      </c>
    </row>
    <row r="3731" spans="1:8" x14ac:dyDescent="0.25">
      <c r="A3731" s="143" t="s">
        <v>7972</v>
      </c>
      <c r="B3731" s="34" t="s">
        <v>3992</v>
      </c>
      <c r="C3731" s="34" t="s">
        <v>89</v>
      </c>
      <c r="D3731" s="24" t="s">
        <v>86</v>
      </c>
      <c r="E3731" s="33">
        <v>288840.90000000002</v>
      </c>
      <c r="F3731" s="33">
        <v>36654.800000000003</v>
      </c>
      <c r="G3731" s="33"/>
      <c r="H3731" s="33">
        <f t="shared" si="58"/>
        <v>325495.7</v>
      </c>
    </row>
    <row r="3732" spans="1:8" x14ac:dyDescent="0.25">
      <c r="A3732" s="143" t="s">
        <v>4623</v>
      </c>
      <c r="B3732" s="34" t="s">
        <v>3993</v>
      </c>
      <c r="C3732" s="34" t="s">
        <v>89</v>
      </c>
      <c r="D3732" s="24" t="s">
        <v>86</v>
      </c>
      <c r="E3732" s="33">
        <v>4111138.4099999997</v>
      </c>
      <c r="F3732" s="33">
        <v>237769.79</v>
      </c>
      <c r="G3732" s="33"/>
      <c r="H3732" s="33">
        <f t="shared" si="58"/>
        <v>4348908.1999999993</v>
      </c>
    </row>
    <row r="3733" spans="1:8" x14ac:dyDescent="0.25">
      <c r="A3733" s="143"/>
      <c r="B3733" s="34" t="s">
        <v>3994</v>
      </c>
      <c r="C3733" s="34" t="s">
        <v>300</v>
      </c>
      <c r="D3733" s="24" t="s">
        <v>71</v>
      </c>
      <c r="E3733" s="33">
        <v>49.68</v>
      </c>
      <c r="F3733" s="33"/>
      <c r="G3733" s="33"/>
      <c r="H3733" s="33">
        <f t="shared" si="58"/>
        <v>49.68</v>
      </c>
    </row>
    <row r="3734" spans="1:8" x14ac:dyDescent="0.25">
      <c r="A3734" s="143"/>
      <c r="B3734" s="32" t="s">
        <v>3995</v>
      </c>
      <c r="C3734" s="34" t="s">
        <v>300</v>
      </c>
      <c r="D3734" s="24" t="s">
        <v>71</v>
      </c>
      <c r="E3734" s="33"/>
      <c r="F3734" s="33">
        <v>75782.880000000005</v>
      </c>
      <c r="G3734" s="33"/>
      <c r="H3734" s="33">
        <f t="shared" si="58"/>
        <v>75782.880000000005</v>
      </c>
    </row>
    <row r="3735" spans="1:8" x14ac:dyDescent="0.25">
      <c r="A3735" s="143" t="s">
        <v>7973</v>
      </c>
      <c r="B3735" s="34" t="s">
        <v>3996</v>
      </c>
      <c r="C3735" s="34" t="s">
        <v>300</v>
      </c>
      <c r="D3735" s="24" t="s">
        <v>71</v>
      </c>
      <c r="E3735" s="33">
        <v>31185.91</v>
      </c>
      <c r="F3735" s="33"/>
      <c r="G3735" s="33"/>
      <c r="H3735" s="33">
        <f t="shared" si="58"/>
        <v>31185.91</v>
      </c>
    </row>
    <row r="3736" spans="1:8" x14ac:dyDescent="0.25">
      <c r="A3736" s="143"/>
      <c r="B3736" s="34" t="s">
        <v>3997</v>
      </c>
      <c r="C3736" s="34" t="s">
        <v>300</v>
      </c>
      <c r="D3736" s="24" t="s">
        <v>71</v>
      </c>
      <c r="E3736" s="33">
        <v>586427.20000000007</v>
      </c>
      <c r="F3736" s="33"/>
      <c r="G3736" s="33"/>
      <c r="H3736" s="33">
        <f t="shared" si="58"/>
        <v>586427.20000000007</v>
      </c>
    </row>
    <row r="3737" spans="1:8" x14ac:dyDescent="0.25">
      <c r="A3737" s="143" t="s">
        <v>7974</v>
      </c>
      <c r="B3737" s="34" t="s">
        <v>3998</v>
      </c>
      <c r="C3737" s="34" t="s">
        <v>300</v>
      </c>
      <c r="D3737" s="24" t="s">
        <v>71</v>
      </c>
      <c r="E3737" s="33">
        <v>88272.63</v>
      </c>
      <c r="F3737" s="33"/>
      <c r="G3737" s="33"/>
      <c r="H3737" s="33">
        <f t="shared" si="58"/>
        <v>88272.63</v>
      </c>
    </row>
    <row r="3738" spans="1:8" x14ac:dyDescent="0.25">
      <c r="A3738" s="143" t="s">
        <v>7975</v>
      </c>
      <c r="B3738" s="34" t="s">
        <v>3999</v>
      </c>
      <c r="C3738" s="34" t="s">
        <v>300</v>
      </c>
      <c r="D3738" s="24" t="s">
        <v>71</v>
      </c>
      <c r="E3738" s="33">
        <v>371776.21</v>
      </c>
      <c r="F3738" s="33">
        <v>127144.55</v>
      </c>
      <c r="G3738" s="33"/>
      <c r="H3738" s="33">
        <f t="shared" si="58"/>
        <v>498920.76</v>
      </c>
    </row>
    <row r="3739" spans="1:8" x14ac:dyDescent="0.25">
      <c r="A3739" s="143" t="s">
        <v>7976</v>
      </c>
      <c r="B3739" s="34" t="s">
        <v>4000</v>
      </c>
      <c r="C3739" s="34" t="s">
        <v>300</v>
      </c>
      <c r="D3739" s="24" t="s">
        <v>71</v>
      </c>
      <c r="E3739" s="33">
        <v>14000</v>
      </c>
      <c r="F3739" s="33"/>
      <c r="G3739" s="33"/>
      <c r="H3739" s="33">
        <f t="shared" si="58"/>
        <v>14000</v>
      </c>
    </row>
    <row r="3740" spans="1:8" x14ac:dyDescent="0.25">
      <c r="A3740" s="143" t="s">
        <v>7977</v>
      </c>
      <c r="B3740" s="34" t="s">
        <v>4001</v>
      </c>
      <c r="C3740" s="34" t="s">
        <v>300</v>
      </c>
      <c r="D3740" s="24" t="s">
        <v>71</v>
      </c>
      <c r="E3740" s="33">
        <v>1151967.22</v>
      </c>
      <c r="F3740" s="33"/>
      <c r="G3740" s="33"/>
      <c r="H3740" s="33">
        <f t="shared" si="58"/>
        <v>1151967.22</v>
      </c>
    </row>
    <row r="3741" spans="1:8" x14ac:dyDescent="0.25">
      <c r="A3741" s="143" t="s">
        <v>7978</v>
      </c>
      <c r="B3741" s="34" t="s">
        <v>4002</v>
      </c>
      <c r="C3741" s="34" t="s">
        <v>300</v>
      </c>
      <c r="D3741" s="24" t="s">
        <v>71</v>
      </c>
      <c r="E3741" s="33">
        <v>50803.199999999997</v>
      </c>
      <c r="F3741" s="33"/>
      <c r="G3741" s="33"/>
      <c r="H3741" s="33">
        <f t="shared" si="58"/>
        <v>50803.199999999997</v>
      </c>
    </row>
    <row r="3742" spans="1:8" x14ac:dyDescent="0.25">
      <c r="A3742" s="143" t="s">
        <v>7979</v>
      </c>
      <c r="B3742" s="34" t="s">
        <v>4003</v>
      </c>
      <c r="C3742" s="34" t="s">
        <v>300</v>
      </c>
      <c r="D3742" s="24" t="s">
        <v>71</v>
      </c>
      <c r="E3742" s="33">
        <v>1943.43</v>
      </c>
      <c r="F3742" s="33"/>
      <c r="G3742" s="33"/>
      <c r="H3742" s="33">
        <f t="shared" si="58"/>
        <v>1943.43</v>
      </c>
    </row>
    <row r="3743" spans="1:8" x14ac:dyDescent="0.25">
      <c r="A3743" s="143" t="s">
        <v>7980</v>
      </c>
      <c r="B3743" s="34" t="s">
        <v>4004</v>
      </c>
      <c r="C3743" s="34" t="s">
        <v>300</v>
      </c>
      <c r="D3743" s="24" t="s">
        <v>71</v>
      </c>
      <c r="E3743" s="33">
        <v>476860</v>
      </c>
      <c r="F3743" s="33"/>
      <c r="G3743" s="33"/>
      <c r="H3743" s="33">
        <f t="shared" si="58"/>
        <v>476860</v>
      </c>
    </row>
    <row r="3744" spans="1:8" x14ac:dyDescent="0.25">
      <c r="A3744" s="143" t="s">
        <v>7981</v>
      </c>
      <c r="B3744" s="34" t="s">
        <v>4005</v>
      </c>
      <c r="C3744" s="34" t="s">
        <v>300</v>
      </c>
      <c r="D3744" s="24" t="s">
        <v>71</v>
      </c>
      <c r="E3744" s="33">
        <v>1494166.26</v>
      </c>
      <c r="F3744" s="33"/>
      <c r="G3744" s="33"/>
      <c r="H3744" s="33">
        <f t="shared" si="58"/>
        <v>1494166.26</v>
      </c>
    </row>
    <row r="3745" spans="1:8" x14ac:dyDescent="0.25">
      <c r="A3745" s="143" t="s">
        <v>7982</v>
      </c>
      <c r="B3745" s="34" t="s">
        <v>4006</v>
      </c>
      <c r="C3745" s="34" t="s">
        <v>300</v>
      </c>
      <c r="D3745" s="24" t="s">
        <v>71</v>
      </c>
      <c r="E3745" s="33">
        <v>12641.06</v>
      </c>
      <c r="F3745" s="33"/>
      <c r="G3745" s="33"/>
      <c r="H3745" s="33">
        <f t="shared" si="58"/>
        <v>12641.06</v>
      </c>
    </row>
    <row r="3746" spans="1:8" x14ac:dyDescent="0.25">
      <c r="A3746" s="143" t="s">
        <v>7983</v>
      </c>
      <c r="B3746" s="34" t="s">
        <v>4007</v>
      </c>
      <c r="C3746" s="34" t="s">
        <v>300</v>
      </c>
      <c r="D3746" s="24" t="s">
        <v>71</v>
      </c>
      <c r="E3746" s="33">
        <v>42267.95</v>
      </c>
      <c r="F3746" s="33"/>
      <c r="G3746" s="33"/>
      <c r="H3746" s="33">
        <f t="shared" si="58"/>
        <v>42267.95</v>
      </c>
    </row>
    <row r="3747" spans="1:8" x14ac:dyDescent="0.25">
      <c r="A3747" s="143" t="s">
        <v>7984</v>
      </c>
      <c r="B3747" s="34" t="s">
        <v>4008</v>
      </c>
      <c r="C3747" s="34" t="s">
        <v>300</v>
      </c>
      <c r="D3747" s="24" t="s">
        <v>71</v>
      </c>
      <c r="E3747" s="33">
        <v>17166.830000000002</v>
      </c>
      <c r="F3747" s="33"/>
      <c r="G3747" s="33"/>
      <c r="H3747" s="33">
        <f t="shared" si="58"/>
        <v>17166.830000000002</v>
      </c>
    </row>
    <row r="3748" spans="1:8" x14ac:dyDescent="0.25">
      <c r="A3748" s="143" t="s">
        <v>7985</v>
      </c>
      <c r="B3748" s="34" t="s">
        <v>4009</v>
      </c>
      <c r="C3748" s="34" t="s">
        <v>300</v>
      </c>
      <c r="D3748" s="24" t="s">
        <v>71</v>
      </c>
      <c r="E3748" s="33">
        <v>44705.52</v>
      </c>
      <c r="F3748" s="33"/>
      <c r="G3748" s="33"/>
      <c r="H3748" s="33">
        <f t="shared" si="58"/>
        <v>44705.52</v>
      </c>
    </row>
    <row r="3749" spans="1:8" x14ac:dyDescent="0.25">
      <c r="A3749" s="143" t="s">
        <v>4578</v>
      </c>
      <c r="B3749" s="34" t="s">
        <v>4010</v>
      </c>
      <c r="C3749" s="34" t="s">
        <v>300</v>
      </c>
      <c r="D3749" s="24" t="s">
        <v>71</v>
      </c>
      <c r="E3749" s="33">
        <v>140957.49</v>
      </c>
      <c r="F3749" s="33"/>
      <c r="G3749" s="33"/>
      <c r="H3749" s="33">
        <f t="shared" si="58"/>
        <v>140957.49</v>
      </c>
    </row>
    <row r="3750" spans="1:8" x14ac:dyDescent="0.25">
      <c r="A3750" s="143" t="s">
        <v>7986</v>
      </c>
      <c r="B3750" s="34" t="s">
        <v>4011</v>
      </c>
      <c r="C3750" s="34" t="s">
        <v>300</v>
      </c>
      <c r="D3750" s="24" t="s">
        <v>71</v>
      </c>
      <c r="E3750" s="33">
        <v>34692.770000000004</v>
      </c>
      <c r="F3750" s="33"/>
      <c r="G3750" s="33"/>
      <c r="H3750" s="33">
        <f t="shared" si="58"/>
        <v>34692.770000000004</v>
      </c>
    </row>
    <row r="3751" spans="1:8" x14ac:dyDescent="0.25">
      <c r="A3751" s="143" t="s">
        <v>7987</v>
      </c>
      <c r="B3751" s="34" t="s">
        <v>4012</v>
      </c>
      <c r="C3751" s="34" t="s">
        <v>300</v>
      </c>
      <c r="D3751" s="24" t="s">
        <v>71</v>
      </c>
      <c r="E3751" s="33">
        <v>47055.87</v>
      </c>
      <c r="F3751" s="33"/>
      <c r="G3751" s="33"/>
      <c r="H3751" s="33">
        <f t="shared" si="58"/>
        <v>47055.87</v>
      </c>
    </row>
    <row r="3752" spans="1:8" x14ac:dyDescent="0.25">
      <c r="A3752" s="143" t="s">
        <v>7988</v>
      </c>
      <c r="B3752" s="34" t="s">
        <v>4013</v>
      </c>
      <c r="C3752" s="34" t="s">
        <v>300</v>
      </c>
      <c r="D3752" s="24" t="s">
        <v>71</v>
      </c>
      <c r="E3752" s="33">
        <v>1464699.02</v>
      </c>
      <c r="F3752" s="33"/>
      <c r="G3752" s="33"/>
      <c r="H3752" s="33">
        <f t="shared" si="58"/>
        <v>1464699.02</v>
      </c>
    </row>
    <row r="3753" spans="1:8" x14ac:dyDescent="0.25">
      <c r="A3753" s="143" t="s">
        <v>7989</v>
      </c>
      <c r="B3753" s="34" t="s">
        <v>4014</v>
      </c>
      <c r="C3753" s="34" t="s">
        <v>300</v>
      </c>
      <c r="D3753" s="24" t="s">
        <v>71</v>
      </c>
      <c r="E3753" s="33">
        <v>25210.2</v>
      </c>
      <c r="F3753" s="33"/>
      <c r="G3753" s="33"/>
      <c r="H3753" s="33">
        <f t="shared" si="58"/>
        <v>25210.2</v>
      </c>
    </row>
    <row r="3754" spans="1:8" x14ac:dyDescent="0.25">
      <c r="A3754" s="143" t="s">
        <v>7990</v>
      </c>
      <c r="B3754" s="34" t="s">
        <v>4015</v>
      </c>
      <c r="C3754" s="34" t="s">
        <v>300</v>
      </c>
      <c r="D3754" s="24" t="s">
        <v>71</v>
      </c>
      <c r="E3754" s="33">
        <v>67502.78</v>
      </c>
      <c r="F3754" s="33"/>
      <c r="G3754" s="33"/>
      <c r="H3754" s="33">
        <f t="shared" si="58"/>
        <v>67502.78</v>
      </c>
    </row>
    <row r="3755" spans="1:8" x14ac:dyDescent="0.25">
      <c r="A3755" s="143" t="s">
        <v>7991</v>
      </c>
      <c r="B3755" s="34" t="s">
        <v>4016</v>
      </c>
      <c r="C3755" s="34" t="s">
        <v>300</v>
      </c>
      <c r="D3755" s="24" t="s">
        <v>71</v>
      </c>
      <c r="E3755" s="33">
        <v>353676.17</v>
      </c>
      <c r="F3755" s="33"/>
      <c r="G3755" s="33"/>
      <c r="H3755" s="33">
        <f t="shared" si="58"/>
        <v>353676.17</v>
      </c>
    </row>
    <row r="3756" spans="1:8" x14ac:dyDescent="0.25">
      <c r="A3756" s="143" t="s">
        <v>7992</v>
      </c>
      <c r="B3756" s="34" t="s">
        <v>4017</v>
      </c>
      <c r="C3756" s="34" t="s">
        <v>300</v>
      </c>
      <c r="D3756" s="24" t="s">
        <v>71</v>
      </c>
      <c r="E3756" s="33">
        <v>18751.82</v>
      </c>
      <c r="F3756" s="33"/>
      <c r="G3756" s="33"/>
      <c r="H3756" s="33">
        <f t="shared" si="58"/>
        <v>18751.82</v>
      </c>
    </row>
    <row r="3757" spans="1:8" x14ac:dyDescent="0.25">
      <c r="A3757" s="143" t="s">
        <v>7993</v>
      </c>
      <c r="B3757" s="34" t="s">
        <v>4018</v>
      </c>
      <c r="C3757" s="34" t="s">
        <v>300</v>
      </c>
      <c r="D3757" s="24" t="s">
        <v>71</v>
      </c>
      <c r="E3757" s="33">
        <v>219244.11000000002</v>
      </c>
      <c r="F3757" s="33">
        <v>14500.84</v>
      </c>
      <c r="G3757" s="33"/>
      <c r="H3757" s="33">
        <f t="shared" si="58"/>
        <v>233744.95</v>
      </c>
    </row>
    <row r="3758" spans="1:8" x14ac:dyDescent="0.25">
      <c r="A3758" s="143" t="s">
        <v>7994</v>
      </c>
      <c r="B3758" s="34" t="s">
        <v>4019</v>
      </c>
      <c r="C3758" s="34" t="s">
        <v>300</v>
      </c>
      <c r="D3758" s="24" t="s">
        <v>71</v>
      </c>
      <c r="E3758" s="33">
        <v>123826.77</v>
      </c>
      <c r="F3758" s="33"/>
      <c r="G3758" s="33"/>
      <c r="H3758" s="33">
        <f t="shared" si="58"/>
        <v>123826.77</v>
      </c>
    </row>
    <row r="3759" spans="1:8" x14ac:dyDescent="0.25">
      <c r="A3759" s="143" t="s">
        <v>7995</v>
      </c>
      <c r="B3759" s="34" t="s">
        <v>4020</v>
      </c>
      <c r="C3759" s="34" t="s">
        <v>300</v>
      </c>
      <c r="D3759" s="24" t="s">
        <v>71</v>
      </c>
      <c r="E3759" s="33">
        <v>122854.8</v>
      </c>
      <c r="F3759" s="33"/>
      <c r="G3759" s="33"/>
      <c r="H3759" s="33">
        <f t="shared" si="58"/>
        <v>122854.8</v>
      </c>
    </row>
    <row r="3760" spans="1:8" x14ac:dyDescent="0.25">
      <c r="A3760" s="143" t="s">
        <v>7996</v>
      </c>
      <c r="B3760" s="34" t="s">
        <v>4021</v>
      </c>
      <c r="C3760" s="34" t="s">
        <v>300</v>
      </c>
      <c r="D3760" s="24" t="s">
        <v>71</v>
      </c>
      <c r="E3760" s="33">
        <v>2273.23</v>
      </c>
      <c r="F3760" s="33"/>
      <c r="G3760" s="33"/>
      <c r="H3760" s="33">
        <f t="shared" si="58"/>
        <v>2273.23</v>
      </c>
    </row>
    <row r="3761" spans="1:8" x14ac:dyDescent="0.25">
      <c r="A3761" s="143" t="s">
        <v>7997</v>
      </c>
      <c r="B3761" s="34" t="s">
        <v>4022</v>
      </c>
      <c r="C3761" s="34" t="s">
        <v>300</v>
      </c>
      <c r="D3761" s="24" t="s">
        <v>71</v>
      </c>
      <c r="E3761" s="33">
        <v>3500</v>
      </c>
      <c r="F3761" s="33"/>
      <c r="G3761" s="33"/>
      <c r="H3761" s="33">
        <f t="shared" si="58"/>
        <v>3500</v>
      </c>
    </row>
    <row r="3762" spans="1:8" x14ac:dyDescent="0.25">
      <c r="A3762" s="143" t="s">
        <v>7998</v>
      </c>
      <c r="B3762" s="34" t="s">
        <v>4023</v>
      </c>
      <c r="C3762" s="34" t="s">
        <v>300</v>
      </c>
      <c r="D3762" s="24" t="s">
        <v>71</v>
      </c>
      <c r="E3762" s="33">
        <v>715.11</v>
      </c>
      <c r="F3762" s="33"/>
      <c r="G3762" s="33"/>
      <c r="H3762" s="33">
        <f t="shared" si="58"/>
        <v>715.11</v>
      </c>
    </row>
    <row r="3763" spans="1:8" x14ac:dyDescent="0.25">
      <c r="A3763" s="143" t="s">
        <v>7999</v>
      </c>
      <c r="B3763" s="34" t="s">
        <v>4024</v>
      </c>
      <c r="C3763" s="34" t="s">
        <v>300</v>
      </c>
      <c r="D3763" s="24" t="s">
        <v>71</v>
      </c>
      <c r="E3763" s="33">
        <v>24583.52</v>
      </c>
      <c r="F3763" s="33"/>
      <c r="G3763" s="33"/>
      <c r="H3763" s="33">
        <f t="shared" si="58"/>
        <v>24583.52</v>
      </c>
    </row>
    <row r="3764" spans="1:8" x14ac:dyDescent="0.25">
      <c r="A3764" s="143" t="s">
        <v>8000</v>
      </c>
      <c r="B3764" s="34" t="s">
        <v>4025</v>
      </c>
      <c r="C3764" s="34" t="s">
        <v>300</v>
      </c>
      <c r="D3764" s="24" t="s">
        <v>71</v>
      </c>
      <c r="E3764" s="33">
        <v>325598.88</v>
      </c>
      <c r="F3764" s="33"/>
      <c r="G3764" s="33"/>
      <c r="H3764" s="33">
        <f t="shared" si="58"/>
        <v>325598.88</v>
      </c>
    </row>
    <row r="3765" spans="1:8" x14ac:dyDescent="0.25">
      <c r="A3765" s="143" t="s">
        <v>8001</v>
      </c>
      <c r="B3765" s="34" t="s">
        <v>4026</v>
      </c>
      <c r="C3765" s="34" t="s">
        <v>300</v>
      </c>
      <c r="D3765" s="24" t="s">
        <v>71</v>
      </c>
      <c r="E3765" s="33">
        <v>29227.55</v>
      </c>
      <c r="F3765" s="33">
        <v>522.54999999999995</v>
      </c>
      <c r="G3765" s="33"/>
      <c r="H3765" s="33">
        <f t="shared" si="58"/>
        <v>29750.1</v>
      </c>
    </row>
    <row r="3766" spans="1:8" x14ac:dyDescent="0.25">
      <c r="A3766" s="143" t="s">
        <v>8002</v>
      </c>
      <c r="B3766" s="34" t="s">
        <v>4027</v>
      </c>
      <c r="C3766" s="34" t="s">
        <v>300</v>
      </c>
      <c r="D3766" s="24" t="s">
        <v>71</v>
      </c>
      <c r="E3766" s="33">
        <v>14918.78</v>
      </c>
      <c r="F3766" s="33"/>
      <c r="G3766" s="33"/>
      <c r="H3766" s="33">
        <f t="shared" si="58"/>
        <v>14918.78</v>
      </c>
    </row>
    <row r="3767" spans="1:8" x14ac:dyDescent="0.25">
      <c r="A3767" s="143" t="s">
        <v>8003</v>
      </c>
      <c r="B3767" s="34" t="s">
        <v>4028</v>
      </c>
      <c r="C3767" s="34" t="s">
        <v>300</v>
      </c>
      <c r="D3767" s="24" t="s">
        <v>71</v>
      </c>
      <c r="E3767" s="33">
        <v>360317.2</v>
      </c>
      <c r="F3767" s="33">
        <v>466045.14</v>
      </c>
      <c r="G3767" s="33"/>
      <c r="H3767" s="33">
        <f t="shared" si="58"/>
        <v>826362.34000000008</v>
      </c>
    </row>
    <row r="3768" spans="1:8" x14ac:dyDescent="0.25">
      <c r="A3768" s="143" t="s">
        <v>8004</v>
      </c>
      <c r="B3768" s="34" t="s">
        <v>4029</v>
      </c>
      <c r="C3768" s="34" t="s">
        <v>300</v>
      </c>
      <c r="D3768" s="24" t="s">
        <v>71</v>
      </c>
      <c r="E3768" s="33">
        <v>79001.16</v>
      </c>
      <c r="F3768" s="33"/>
      <c r="G3768" s="33"/>
      <c r="H3768" s="33">
        <f t="shared" si="58"/>
        <v>79001.16</v>
      </c>
    </row>
    <row r="3769" spans="1:8" x14ac:dyDescent="0.25">
      <c r="A3769" s="143" t="s">
        <v>8005</v>
      </c>
      <c r="B3769" s="34" t="s">
        <v>4030</v>
      </c>
      <c r="C3769" s="34" t="s">
        <v>300</v>
      </c>
      <c r="D3769" s="24" t="s">
        <v>71</v>
      </c>
      <c r="E3769" s="33">
        <v>1306.08</v>
      </c>
      <c r="F3769" s="33"/>
      <c r="G3769" s="33"/>
      <c r="H3769" s="33">
        <f t="shared" si="58"/>
        <v>1306.08</v>
      </c>
    </row>
    <row r="3770" spans="1:8" x14ac:dyDescent="0.25">
      <c r="A3770" s="143" t="s">
        <v>8006</v>
      </c>
      <c r="B3770" s="34" t="s">
        <v>4031</v>
      </c>
      <c r="C3770" s="34" t="s">
        <v>300</v>
      </c>
      <c r="D3770" s="24" t="s">
        <v>71</v>
      </c>
      <c r="E3770" s="33">
        <v>21167.98</v>
      </c>
      <c r="F3770" s="33"/>
      <c r="G3770" s="33"/>
      <c r="H3770" s="33">
        <f t="shared" si="58"/>
        <v>21167.98</v>
      </c>
    </row>
    <row r="3771" spans="1:8" x14ac:dyDescent="0.25">
      <c r="A3771" s="143" t="s">
        <v>8007</v>
      </c>
      <c r="B3771" s="34" t="s">
        <v>4032</v>
      </c>
      <c r="C3771" s="34" t="s">
        <v>300</v>
      </c>
      <c r="D3771" s="24" t="s">
        <v>71</v>
      </c>
      <c r="E3771" s="33">
        <v>24142.51</v>
      </c>
      <c r="F3771" s="33"/>
      <c r="G3771" s="33"/>
      <c r="H3771" s="33">
        <f t="shared" si="58"/>
        <v>24142.51</v>
      </c>
    </row>
    <row r="3772" spans="1:8" x14ac:dyDescent="0.25">
      <c r="A3772" s="143" t="s">
        <v>8008</v>
      </c>
      <c r="B3772" s="34" t="s">
        <v>4033</v>
      </c>
      <c r="C3772" s="34" t="s">
        <v>300</v>
      </c>
      <c r="D3772" s="24" t="s">
        <v>71</v>
      </c>
      <c r="E3772" s="33"/>
      <c r="F3772" s="33">
        <v>91334.04</v>
      </c>
      <c r="G3772" s="33"/>
      <c r="H3772" s="33">
        <f t="shared" si="58"/>
        <v>91334.04</v>
      </c>
    </row>
    <row r="3773" spans="1:8" x14ac:dyDescent="0.25">
      <c r="A3773" s="143" t="s">
        <v>8009</v>
      </c>
      <c r="B3773" s="34" t="s">
        <v>4034</v>
      </c>
      <c r="C3773" s="34" t="s">
        <v>300</v>
      </c>
      <c r="D3773" s="24" t="s">
        <v>71</v>
      </c>
      <c r="E3773" s="33">
        <v>140062.79999999999</v>
      </c>
      <c r="F3773" s="33"/>
      <c r="G3773" s="33"/>
      <c r="H3773" s="33">
        <f t="shared" si="58"/>
        <v>140062.79999999999</v>
      </c>
    </row>
    <row r="3774" spans="1:8" x14ac:dyDescent="0.25">
      <c r="A3774" s="143" t="s">
        <v>8010</v>
      </c>
      <c r="B3774" s="34" t="s">
        <v>4035</v>
      </c>
      <c r="C3774" s="34" t="s">
        <v>300</v>
      </c>
      <c r="D3774" s="24" t="s">
        <v>71</v>
      </c>
      <c r="E3774" s="33">
        <v>5340.74</v>
      </c>
      <c r="F3774" s="33"/>
      <c r="G3774" s="33"/>
      <c r="H3774" s="33">
        <f t="shared" si="58"/>
        <v>5340.74</v>
      </c>
    </row>
    <row r="3775" spans="1:8" x14ac:dyDescent="0.25">
      <c r="A3775" s="143" t="s">
        <v>8011</v>
      </c>
      <c r="B3775" s="34" t="s">
        <v>4036</v>
      </c>
      <c r="C3775" s="34" t="s">
        <v>300</v>
      </c>
      <c r="D3775" s="24" t="s">
        <v>71</v>
      </c>
      <c r="E3775" s="33">
        <v>1335043.3</v>
      </c>
      <c r="F3775" s="33"/>
      <c r="G3775" s="33"/>
      <c r="H3775" s="33">
        <f t="shared" si="58"/>
        <v>1335043.3</v>
      </c>
    </row>
    <row r="3776" spans="1:8" x14ac:dyDescent="0.25">
      <c r="A3776" s="143" t="s">
        <v>8012</v>
      </c>
      <c r="B3776" s="34" t="s">
        <v>4037</v>
      </c>
      <c r="C3776" s="34" t="s">
        <v>300</v>
      </c>
      <c r="D3776" s="24" t="s">
        <v>71</v>
      </c>
      <c r="E3776" s="33">
        <v>3792.62</v>
      </c>
      <c r="F3776" s="33">
        <v>28637.84</v>
      </c>
      <c r="G3776" s="33"/>
      <c r="H3776" s="33">
        <f t="shared" si="58"/>
        <v>32430.46</v>
      </c>
    </row>
    <row r="3777" spans="1:8" x14ac:dyDescent="0.25">
      <c r="A3777" s="143" t="s">
        <v>8013</v>
      </c>
      <c r="B3777" s="34" t="s">
        <v>4038</v>
      </c>
      <c r="C3777" s="34" t="s">
        <v>300</v>
      </c>
      <c r="D3777" s="24" t="s">
        <v>71</v>
      </c>
      <c r="E3777" s="33">
        <v>284544.44</v>
      </c>
      <c r="F3777" s="33">
        <v>438651.14</v>
      </c>
      <c r="G3777" s="33"/>
      <c r="H3777" s="33">
        <f t="shared" si="58"/>
        <v>723195.58000000007</v>
      </c>
    </row>
    <row r="3778" spans="1:8" x14ac:dyDescent="0.25">
      <c r="A3778" s="143" t="s">
        <v>8014</v>
      </c>
      <c r="B3778" s="34" t="s">
        <v>4039</v>
      </c>
      <c r="C3778" s="34" t="s">
        <v>300</v>
      </c>
      <c r="D3778" s="24" t="s">
        <v>71</v>
      </c>
      <c r="E3778" s="33">
        <v>3288.13</v>
      </c>
      <c r="F3778" s="33"/>
      <c r="G3778" s="33"/>
      <c r="H3778" s="33">
        <f t="shared" si="58"/>
        <v>3288.13</v>
      </c>
    </row>
    <row r="3779" spans="1:8" x14ac:dyDescent="0.25">
      <c r="A3779" s="143" t="s">
        <v>8015</v>
      </c>
      <c r="B3779" s="34" t="s">
        <v>4040</v>
      </c>
      <c r="C3779" s="34" t="s">
        <v>300</v>
      </c>
      <c r="D3779" s="24" t="s">
        <v>71</v>
      </c>
      <c r="E3779" s="33">
        <v>42927.02</v>
      </c>
      <c r="F3779" s="33"/>
      <c r="G3779" s="33"/>
      <c r="H3779" s="33">
        <f t="shared" si="58"/>
        <v>42927.02</v>
      </c>
    </row>
    <row r="3780" spans="1:8" x14ac:dyDescent="0.25">
      <c r="A3780" s="143" t="s">
        <v>8016</v>
      </c>
      <c r="B3780" s="34" t="s">
        <v>4041</v>
      </c>
      <c r="C3780" s="34" t="s">
        <v>300</v>
      </c>
      <c r="D3780" s="24" t="s">
        <v>71</v>
      </c>
      <c r="E3780" s="33">
        <v>500632.57</v>
      </c>
      <c r="F3780" s="33"/>
      <c r="G3780" s="33"/>
      <c r="H3780" s="33">
        <f t="shared" si="58"/>
        <v>500632.57</v>
      </c>
    </row>
    <row r="3781" spans="1:8" x14ac:dyDescent="0.25">
      <c r="A3781" s="143" t="s">
        <v>8017</v>
      </c>
      <c r="B3781" s="34" t="s">
        <v>4042</v>
      </c>
      <c r="C3781" s="34" t="s">
        <v>300</v>
      </c>
      <c r="D3781" s="24" t="s">
        <v>71</v>
      </c>
      <c r="E3781" s="33">
        <v>4698.05</v>
      </c>
      <c r="F3781" s="33"/>
      <c r="G3781" s="33"/>
      <c r="H3781" s="33">
        <f t="shared" si="58"/>
        <v>4698.05</v>
      </c>
    </row>
    <row r="3782" spans="1:8" x14ac:dyDescent="0.25">
      <c r="A3782" s="143" t="s">
        <v>8018</v>
      </c>
      <c r="B3782" s="34" t="s">
        <v>4043</v>
      </c>
      <c r="C3782" s="34" t="s">
        <v>300</v>
      </c>
      <c r="D3782" s="24" t="s">
        <v>71</v>
      </c>
      <c r="E3782" s="33">
        <v>779917.12</v>
      </c>
      <c r="F3782" s="33"/>
      <c r="G3782" s="33"/>
      <c r="H3782" s="33">
        <f t="shared" ref="H3782:H3845" si="59">E3782+F3782+G3782</f>
        <v>779917.12</v>
      </c>
    </row>
    <row r="3783" spans="1:8" x14ac:dyDescent="0.25">
      <c r="A3783" s="143" t="s">
        <v>8019</v>
      </c>
      <c r="B3783" s="34" t="s">
        <v>4044</v>
      </c>
      <c r="C3783" s="34" t="s">
        <v>300</v>
      </c>
      <c r="D3783" s="24" t="s">
        <v>71</v>
      </c>
      <c r="E3783" s="33">
        <v>68187.179999999993</v>
      </c>
      <c r="F3783" s="33"/>
      <c r="G3783" s="33"/>
      <c r="H3783" s="33">
        <f t="shared" si="59"/>
        <v>68187.179999999993</v>
      </c>
    </row>
    <row r="3784" spans="1:8" x14ac:dyDescent="0.25">
      <c r="A3784" s="143" t="s">
        <v>8020</v>
      </c>
      <c r="B3784" s="34" t="s">
        <v>300</v>
      </c>
      <c r="C3784" s="34" t="s">
        <v>300</v>
      </c>
      <c r="D3784" s="24" t="s">
        <v>71</v>
      </c>
      <c r="E3784" s="33">
        <v>1420502.85</v>
      </c>
      <c r="F3784" s="33"/>
      <c r="G3784" s="33"/>
      <c r="H3784" s="33">
        <f t="shared" si="59"/>
        <v>1420502.85</v>
      </c>
    </row>
    <row r="3785" spans="1:8" x14ac:dyDescent="0.25">
      <c r="A3785" s="143" t="s">
        <v>8021</v>
      </c>
      <c r="B3785" s="34" t="s">
        <v>4045</v>
      </c>
      <c r="C3785" s="34" t="s">
        <v>300</v>
      </c>
      <c r="D3785" s="24" t="s">
        <v>71</v>
      </c>
      <c r="E3785" s="33">
        <v>18634.560000000001</v>
      </c>
      <c r="F3785" s="33"/>
      <c r="G3785" s="33"/>
      <c r="H3785" s="33">
        <f t="shared" si="59"/>
        <v>18634.560000000001</v>
      </c>
    </row>
    <row r="3786" spans="1:8" x14ac:dyDescent="0.25">
      <c r="A3786" s="143" t="s">
        <v>8022</v>
      </c>
      <c r="B3786" s="34" t="s">
        <v>4046</v>
      </c>
      <c r="C3786" s="34" t="s">
        <v>300</v>
      </c>
      <c r="D3786" s="24" t="s">
        <v>71</v>
      </c>
      <c r="E3786" s="33">
        <v>717886.06</v>
      </c>
      <c r="F3786" s="33"/>
      <c r="G3786" s="33"/>
      <c r="H3786" s="33">
        <f t="shared" si="59"/>
        <v>717886.06</v>
      </c>
    </row>
    <row r="3787" spans="1:8" x14ac:dyDescent="0.25">
      <c r="A3787" s="143" t="s">
        <v>8023</v>
      </c>
      <c r="B3787" s="34" t="s">
        <v>4047</v>
      </c>
      <c r="C3787" s="34" t="s">
        <v>300</v>
      </c>
      <c r="D3787" s="24" t="s">
        <v>71</v>
      </c>
      <c r="E3787" s="33">
        <v>1956.84</v>
      </c>
      <c r="F3787" s="33"/>
      <c r="G3787" s="33"/>
      <c r="H3787" s="33">
        <f t="shared" si="59"/>
        <v>1956.84</v>
      </c>
    </row>
    <row r="3788" spans="1:8" x14ac:dyDescent="0.25">
      <c r="A3788" s="143" t="s">
        <v>8024</v>
      </c>
      <c r="B3788" s="34" t="s">
        <v>4048</v>
      </c>
      <c r="C3788" s="34" t="s">
        <v>300</v>
      </c>
      <c r="D3788" s="24" t="s">
        <v>71</v>
      </c>
      <c r="E3788" s="33">
        <v>121046.45</v>
      </c>
      <c r="F3788" s="33"/>
      <c r="G3788" s="33"/>
      <c r="H3788" s="33">
        <f t="shared" si="59"/>
        <v>121046.45</v>
      </c>
    </row>
    <row r="3789" spans="1:8" x14ac:dyDescent="0.25">
      <c r="A3789" s="143" t="s">
        <v>8025</v>
      </c>
      <c r="B3789" s="34" t="s">
        <v>4049</v>
      </c>
      <c r="C3789" s="34" t="s">
        <v>300</v>
      </c>
      <c r="D3789" s="24" t="s">
        <v>71</v>
      </c>
      <c r="E3789" s="33">
        <v>48787.64</v>
      </c>
      <c r="F3789" s="33"/>
      <c r="G3789" s="33"/>
      <c r="H3789" s="33">
        <f t="shared" si="59"/>
        <v>48787.64</v>
      </c>
    </row>
    <row r="3790" spans="1:8" x14ac:dyDescent="0.25">
      <c r="A3790" s="143" t="s">
        <v>8026</v>
      </c>
      <c r="B3790" s="34" t="s">
        <v>4050</v>
      </c>
      <c r="C3790" s="34" t="s">
        <v>300</v>
      </c>
      <c r="D3790" s="24" t="s">
        <v>71</v>
      </c>
      <c r="E3790" s="33">
        <v>18880</v>
      </c>
      <c r="F3790" s="33"/>
      <c r="G3790" s="33"/>
      <c r="H3790" s="33">
        <f t="shared" si="59"/>
        <v>18880</v>
      </c>
    </row>
    <row r="3791" spans="1:8" x14ac:dyDescent="0.25">
      <c r="A3791" s="143" t="s">
        <v>8027</v>
      </c>
      <c r="B3791" s="34" t="s">
        <v>239</v>
      </c>
      <c r="C3791" s="34" t="s">
        <v>139</v>
      </c>
      <c r="D3791" s="24" t="s">
        <v>71</v>
      </c>
      <c r="E3791" s="33">
        <v>362480.31</v>
      </c>
      <c r="F3791" s="33"/>
      <c r="G3791" s="33"/>
      <c r="H3791" s="33">
        <f t="shared" si="59"/>
        <v>362480.31</v>
      </c>
    </row>
    <row r="3792" spans="1:8" x14ac:dyDescent="0.25">
      <c r="A3792" s="143" t="s">
        <v>8028</v>
      </c>
      <c r="B3792" s="34" t="s">
        <v>4051</v>
      </c>
      <c r="C3792" s="34" t="s">
        <v>139</v>
      </c>
      <c r="D3792" s="24" t="s">
        <v>71</v>
      </c>
      <c r="E3792" s="33">
        <v>135292.82999999999</v>
      </c>
      <c r="F3792" s="33">
        <v>11270.89</v>
      </c>
      <c r="G3792" s="33"/>
      <c r="H3792" s="33">
        <f t="shared" si="59"/>
        <v>146563.71999999997</v>
      </c>
    </row>
    <row r="3793" spans="1:8" x14ac:dyDescent="0.25">
      <c r="A3793" s="143" t="s">
        <v>8029</v>
      </c>
      <c r="B3793" s="34" t="s">
        <v>4052</v>
      </c>
      <c r="C3793" s="34" t="s">
        <v>139</v>
      </c>
      <c r="D3793" s="24" t="s">
        <v>71</v>
      </c>
      <c r="E3793" s="33">
        <v>40227.629999999997</v>
      </c>
      <c r="F3793" s="33"/>
      <c r="G3793" s="33"/>
      <c r="H3793" s="33">
        <f t="shared" si="59"/>
        <v>40227.629999999997</v>
      </c>
    </row>
    <row r="3794" spans="1:8" x14ac:dyDescent="0.25">
      <c r="A3794" s="143" t="s">
        <v>8030</v>
      </c>
      <c r="B3794" s="34" t="s">
        <v>4053</v>
      </c>
      <c r="C3794" s="34" t="s">
        <v>139</v>
      </c>
      <c r="D3794" s="24" t="s">
        <v>71</v>
      </c>
      <c r="E3794" s="33">
        <v>40318.92</v>
      </c>
      <c r="F3794" s="33"/>
      <c r="G3794" s="33"/>
      <c r="H3794" s="33">
        <f t="shared" si="59"/>
        <v>40318.92</v>
      </c>
    </row>
    <row r="3795" spans="1:8" x14ac:dyDescent="0.25">
      <c r="A3795" s="143" t="s">
        <v>4579</v>
      </c>
      <c r="B3795" s="34" t="s">
        <v>301</v>
      </c>
      <c r="C3795" s="34" t="s">
        <v>139</v>
      </c>
      <c r="D3795" s="24" t="s">
        <v>71</v>
      </c>
      <c r="E3795" s="33">
        <v>3040011.31</v>
      </c>
      <c r="F3795" s="33"/>
      <c r="G3795" s="33"/>
      <c r="H3795" s="33">
        <f t="shared" si="59"/>
        <v>3040011.31</v>
      </c>
    </row>
    <row r="3796" spans="1:8" x14ac:dyDescent="0.25">
      <c r="A3796" s="143" t="s">
        <v>8031</v>
      </c>
      <c r="B3796" s="34" t="s">
        <v>4054</v>
      </c>
      <c r="C3796" s="34" t="s">
        <v>139</v>
      </c>
      <c r="D3796" s="24" t="s">
        <v>71</v>
      </c>
      <c r="E3796" s="33">
        <v>62183.45</v>
      </c>
      <c r="F3796" s="33"/>
      <c r="G3796" s="33"/>
      <c r="H3796" s="33">
        <f t="shared" si="59"/>
        <v>62183.45</v>
      </c>
    </row>
    <row r="3797" spans="1:8" x14ac:dyDescent="0.25">
      <c r="A3797" s="143" t="s">
        <v>8032</v>
      </c>
      <c r="B3797" s="34" t="s">
        <v>4055</v>
      </c>
      <c r="C3797" s="34" t="s">
        <v>139</v>
      </c>
      <c r="D3797" s="24" t="s">
        <v>71</v>
      </c>
      <c r="E3797" s="33">
        <v>38690.6</v>
      </c>
      <c r="F3797" s="33"/>
      <c r="G3797" s="33"/>
      <c r="H3797" s="33">
        <f t="shared" si="59"/>
        <v>38690.6</v>
      </c>
    </row>
    <row r="3798" spans="1:8" x14ac:dyDescent="0.25">
      <c r="A3798" s="143" t="s">
        <v>8033</v>
      </c>
      <c r="B3798" s="34" t="s">
        <v>4056</v>
      </c>
      <c r="C3798" s="34" t="s">
        <v>139</v>
      </c>
      <c r="D3798" s="24" t="s">
        <v>71</v>
      </c>
      <c r="E3798" s="33"/>
      <c r="F3798" s="33">
        <v>41738.51</v>
      </c>
      <c r="G3798" s="33"/>
      <c r="H3798" s="33">
        <f t="shared" si="59"/>
        <v>41738.51</v>
      </c>
    </row>
    <row r="3799" spans="1:8" x14ac:dyDescent="0.25">
      <c r="A3799" s="143" t="s">
        <v>8034</v>
      </c>
      <c r="B3799" s="34" t="s">
        <v>4057</v>
      </c>
      <c r="C3799" s="34" t="s">
        <v>139</v>
      </c>
      <c r="D3799" s="24" t="s">
        <v>71</v>
      </c>
      <c r="E3799" s="33">
        <v>12368.44</v>
      </c>
      <c r="F3799" s="33"/>
      <c r="G3799" s="33"/>
      <c r="H3799" s="33">
        <f t="shared" si="59"/>
        <v>12368.44</v>
      </c>
    </row>
    <row r="3800" spans="1:8" x14ac:dyDescent="0.25">
      <c r="A3800" s="143" t="s">
        <v>8035</v>
      </c>
      <c r="B3800" s="34" t="s">
        <v>4058</v>
      </c>
      <c r="C3800" s="34" t="s">
        <v>139</v>
      </c>
      <c r="D3800" s="24" t="s">
        <v>71</v>
      </c>
      <c r="E3800" s="33">
        <v>27160.65</v>
      </c>
      <c r="F3800" s="33"/>
      <c r="G3800" s="33"/>
      <c r="H3800" s="33">
        <f t="shared" si="59"/>
        <v>27160.65</v>
      </c>
    </row>
    <row r="3801" spans="1:8" x14ac:dyDescent="0.25">
      <c r="A3801" s="143" t="s">
        <v>4450</v>
      </c>
      <c r="B3801" s="34" t="s">
        <v>4059</v>
      </c>
      <c r="C3801" s="34" t="s">
        <v>139</v>
      </c>
      <c r="D3801" s="24" t="s">
        <v>71</v>
      </c>
      <c r="E3801" s="33">
        <v>130024.46</v>
      </c>
      <c r="F3801" s="33"/>
      <c r="G3801" s="33"/>
      <c r="H3801" s="33">
        <f t="shared" si="59"/>
        <v>130024.46</v>
      </c>
    </row>
    <row r="3802" spans="1:8" x14ac:dyDescent="0.25">
      <c r="A3802" s="143" t="s">
        <v>8036</v>
      </c>
      <c r="B3802" s="34" t="s">
        <v>4060</v>
      </c>
      <c r="C3802" s="34" t="s">
        <v>139</v>
      </c>
      <c r="D3802" s="24" t="s">
        <v>71</v>
      </c>
      <c r="E3802" s="33">
        <v>3735.64</v>
      </c>
      <c r="F3802" s="33"/>
      <c r="G3802" s="33"/>
      <c r="H3802" s="33">
        <f t="shared" si="59"/>
        <v>3735.64</v>
      </c>
    </row>
    <row r="3803" spans="1:8" x14ac:dyDescent="0.25">
      <c r="A3803" s="143" t="s">
        <v>8037</v>
      </c>
      <c r="B3803" s="34" t="s">
        <v>4061</v>
      </c>
      <c r="C3803" s="34" t="s">
        <v>139</v>
      </c>
      <c r="D3803" s="24" t="s">
        <v>71</v>
      </c>
      <c r="E3803" s="33">
        <v>5378.32</v>
      </c>
      <c r="F3803" s="33"/>
      <c r="G3803" s="33"/>
      <c r="H3803" s="33">
        <f t="shared" si="59"/>
        <v>5378.32</v>
      </c>
    </row>
    <row r="3804" spans="1:8" x14ac:dyDescent="0.25">
      <c r="A3804" s="143" t="s">
        <v>8038</v>
      </c>
      <c r="B3804" s="34" t="s">
        <v>4062</v>
      </c>
      <c r="C3804" s="34" t="s">
        <v>139</v>
      </c>
      <c r="D3804" s="24" t="s">
        <v>71</v>
      </c>
      <c r="E3804" s="33">
        <v>356741.51</v>
      </c>
      <c r="F3804" s="33"/>
      <c r="G3804" s="33"/>
      <c r="H3804" s="33">
        <f t="shared" si="59"/>
        <v>356741.51</v>
      </c>
    </row>
    <row r="3805" spans="1:8" x14ac:dyDescent="0.25">
      <c r="A3805" s="143" t="s">
        <v>8039</v>
      </c>
      <c r="B3805" s="34" t="s">
        <v>4063</v>
      </c>
      <c r="C3805" s="34" t="s">
        <v>139</v>
      </c>
      <c r="D3805" s="24" t="s">
        <v>71</v>
      </c>
      <c r="E3805" s="33">
        <v>384958.9</v>
      </c>
      <c r="F3805" s="33"/>
      <c r="G3805" s="33"/>
      <c r="H3805" s="33">
        <f t="shared" si="59"/>
        <v>384958.9</v>
      </c>
    </row>
    <row r="3806" spans="1:8" x14ac:dyDescent="0.25">
      <c r="A3806" s="143" t="s">
        <v>8040</v>
      </c>
      <c r="B3806" s="34" t="s">
        <v>4064</v>
      </c>
      <c r="C3806" s="34" t="s">
        <v>139</v>
      </c>
      <c r="D3806" s="24" t="s">
        <v>71</v>
      </c>
      <c r="E3806" s="33">
        <v>2372412.6800000002</v>
      </c>
      <c r="F3806" s="33">
        <v>343037.54</v>
      </c>
      <c r="G3806" s="33"/>
      <c r="H3806" s="33">
        <f t="shared" si="59"/>
        <v>2715450.22</v>
      </c>
    </row>
    <row r="3807" spans="1:8" x14ac:dyDescent="0.25">
      <c r="A3807" s="143" t="s">
        <v>8041</v>
      </c>
      <c r="B3807" s="34" t="s">
        <v>4065</v>
      </c>
      <c r="C3807" s="34" t="s">
        <v>139</v>
      </c>
      <c r="D3807" s="24" t="s">
        <v>71</v>
      </c>
      <c r="E3807" s="33">
        <v>61279.69</v>
      </c>
      <c r="F3807" s="33"/>
      <c r="G3807" s="33"/>
      <c r="H3807" s="33">
        <f t="shared" si="59"/>
        <v>61279.69</v>
      </c>
    </row>
    <row r="3808" spans="1:8" x14ac:dyDescent="0.25">
      <c r="A3808" s="143" t="s">
        <v>8042</v>
      </c>
      <c r="B3808" s="34" t="s">
        <v>4066</v>
      </c>
      <c r="C3808" s="34" t="s">
        <v>139</v>
      </c>
      <c r="D3808" s="24" t="s">
        <v>71</v>
      </c>
      <c r="E3808" s="33">
        <v>51187.78</v>
      </c>
      <c r="F3808" s="33"/>
      <c r="G3808" s="33"/>
      <c r="H3808" s="33">
        <f t="shared" si="59"/>
        <v>51187.78</v>
      </c>
    </row>
    <row r="3809" spans="1:8" x14ac:dyDescent="0.25">
      <c r="A3809" s="143" t="s">
        <v>8043</v>
      </c>
      <c r="B3809" s="34" t="s">
        <v>4067</v>
      </c>
      <c r="C3809" s="34" t="s">
        <v>139</v>
      </c>
      <c r="D3809" s="24" t="s">
        <v>71</v>
      </c>
      <c r="E3809" s="33">
        <v>141325.46</v>
      </c>
      <c r="F3809" s="33"/>
      <c r="G3809" s="33"/>
      <c r="H3809" s="33">
        <f t="shared" si="59"/>
        <v>141325.46</v>
      </c>
    </row>
    <row r="3810" spans="1:8" x14ac:dyDescent="0.25">
      <c r="A3810" s="143" t="s">
        <v>8044</v>
      </c>
      <c r="B3810" s="34" t="s">
        <v>4068</v>
      </c>
      <c r="C3810" s="34" t="s">
        <v>139</v>
      </c>
      <c r="D3810" s="24" t="s">
        <v>71</v>
      </c>
      <c r="E3810" s="33">
        <v>163254.14000000001</v>
      </c>
      <c r="F3810" s="33"/>
      <c r="G3810" s="33"/>
      <c r="H3810" s="33">
        <f t="shared" si="59"/>
        <v>163254.14000000001</v>
      </c>
    </row>
    <row r="3811" spans="1:8" x14ac:dyDescent="0.25">
      <c r="A3811" s="143" t="s">
        <v>8045</v>
      </c>
      <c r="B3811" s="34" t="s">
        <v>4069</v>
      </c>
      <c r="C3811" s="34" t="s">
        <v>139</v>
      </c>
      <c r="D3811" s="24" t="s">
        <v>71</v>
      </c>
      <c r="E3811" s="33">
        <v>1353344.79</v>
      </c>
      <c r="F3811" s="33"/>
      <c r="G3811" s="33"/>
      <c r="H3811" s="33">
        <f t="shared" si="59"/>
        <v>1353344.79</v>
      </c>
    </row>
    <row r="3812" spans="1:8" x14ac:dyDescent="0.25">
      <c r="A3812" s="143" t="s">
        <v>8046</v>
      </c>
      <c r="B3812" s="34" t="s">
        <v>4070</v>
      </c>
      <c r="C3812" s="34" t="s">
        <v>139</v>
      </c>
      <c r="D3812" s="24" t="s">
        <v>71</v>
      </c>
      <c r="E3812" s="33">
        <v>624.46</v>
      </c>
      <c r="F3812" s="33"/>
      <c r="G3812" s="33"/>
      <c r="H3812" s="33">
        <f t="shared" si="59"/>
        <v>624.46</v>
      </c>
    </row>
    <row r="3813" spans="1:8" x14ac:dyDescent="0.25">
      <c r="A3813" s="143" t="s">
        <v>8047</v>
      </c>
      <c r="B3813" s="34" t="s">
        <v>4071</v>
      </c>
      <c r="C3813" s="34" t="s">
        <v>139</v>
      </c>
      <c r="D3813" s="24" t="s">
        <v>71</v>
      </c>
      <c r="E3813" s="33">
        <v>54295.53</v>
      </c>
      <c r="F3813" s="33"/>
      <c r="G3813" s="33"/>
      <c r="H3813" s="33">
        <f t="shared" si="59"/>
        <v>54295.53</v>
      </c>
    </row>
    <row r="3814" spans="1:8" x14ac:dyDescent="0.25">
      <c r="A3814" s="143" t="s">
        <v>8048</v>
      </c>
      <c r="B3814" s="34" t="s">
        <v>4072</v>
      </c>
      <c r="C3814" s="34" t="s">
        <v>139</v>
      </c>
      <c r="D3814" s="24" t="s">
        <v>71</v>
      </c>
      <c r="E3814" s="33">
        <v>29537.69</v>
      </c>
      <c r="F3814" s="33"/>
      <c r="G3814" s="33"/>
      <c r="H3814" s="33">
        <f t="shared" si="59"/>
        <v>29537.69</v>
      </c>
    </row>
    <row r="3815" spans="1:8" x14ac:dyDescent="0.25">
      <c r="A3815" s="143" t="s">
        <v>8049</v>
      </c>
      <c r="B3815" s="34" t="s">
        <v>4073</v>
      </c>
      <c r="C3815" s="34" t="s">
        <v>139</v>
      </c>
      <c r="D3815" s="24" t="s">
        <v>71</v>
      </c>
      <c r="E3815" s="33">
        <v>50477.4</v>
      </c>
      <c r="F3815" s="33"/>
      <c r="G3815" s="33"/>
      <c r="H3815" s="33">
        <f t="shared" si="59"/>
        <v>50477.4</v>
      </c>
    </row>
    <row r="3816" spans="1:8" x14ac:dyDescent="0.25">
      <c r="A3816" s="143" t="s">
        <v>8050</v>
      </c>
      <c r="B3816" s="34" t="s">
        <v>4074</v>
      </c>
      <c r="C3816" s="34" t="s">
        <v>139</v>
      </c>
      <c r="D3816" s="24" t="s">
        <v>71</v>
      </c>
      <c r="E3816" s="33">
        <v>516174.54</v>
      </c>
      <c r="F3816" s="33">
        <v>191.4</v>
      </c>
      <c r="G3816" s="33"/>
      <c r="H3816" s="33">
        <f t="shared" si="59"/>
        <v>516365.94</v>
      </c>
    </row>
    <row r="3817" spans="1:8" x14ac:dyDescent="0.25">
      <c r="A3817" s="143" t="s">
        <v>8051</v>
      </c>
      <c r="B3817" s="34" t="s">
        <v>4075</v>
      </c>
      <c r="C3817" s="34" t="s">
        <v>139</v>
      </c>
      <c r="D3817" s="24" t="s">
        <v>71</v>
      </c>
      <c r="E3817" s="33">
        <v>127852.56</v>
      </c>
      <c r="F3817" s="33"/>
      <c r="G3817" s="33"/>
      <c r="H3817" s="33">
        <f t="shared" si="59"/>
        <v>127852.56</v>
      </c>
    </row>
    <row r="3818" spans="1:8" x14ac:dyDescent="0.25">
      <c r="A3818" s="143" t="s">
        <v>8052</v>
      </c>
      <c r="B3818" s="34" t="s">
        <v>4076</v>
      </c>
      <c r="C3818" s="34" t="s">
        <v>139</v>
      </c>
      <c r="D3818" s="24" t="s">
        <v>71</v>
      </c>
      <c r="E3818" s="33"/>
      <c r="F3818" s="33">
        <v>145377.13</v>
      </c>
      <c r="G3818" s="33"/>
      <c r="H3818" s="33">
        <f t="shared" si="59"/>
        <v>145377.13</v>
      </c>
    </row>
    <row r="3819" spans="1:8" x14ac:dyDescent="0.25">
      <c r="A3819" s="143" t="s">
        <v>8053</v>
      </c>
      <c r="B3819" s="34" t="s">
        <v>4077</v>
      </c>
      <c r="C3819" s="34" t="s">
        <v>139</v>
      </c>
      <c r="D3819" s="24" t="s">
        <v>71</v>
      </c>
      <c r="E3819" s="33">
        <v>30707.200000000001</v>
      </c>
      <c r="F3819" s="33"/>
      <c r="G3819" s="33"/>
      <c r="H3819" s="33">
        <f t="shared" si="59"/>
        <v>30707.200000000001</v>
      </c>
    </row>
    <row r="3820" spans="1:8" x14ac:dyDescent="0.25">
      <c r="A3820" s="143" t="s">
        <v>8054</v>
      </c>
      <c r="B3820" s="34" t="s">
        <v>4078</v>
      </c>
      <c r="C3820" s="34" t="s">
        <v>139</v>
      </c>
      <c r="D3820" s="24" t="s">
        <v>71</v>
      </c>
      <c r="E3820" s="33">
        <v>7821.23</v>
      </c>
      <c r="F3820" s="33"/>
      <c r="G3820" s="33"/>
      <c r="H3820" s="33">
        <f t="shared" si="59"/>
        <v>7821.23</v>
      </c>
    </row>
    <row r="3821" spans="1:8" x14ac:dyDescent="0.25">
      <c r="A3821" s="143" t="s">
        <v>8055</v>
      </c>
      <c r="B3821" s="34" t="s">
        <v>4079</v>
      </c>
      <c r="C3821" s="34" t="s">
        <v>139</v>
      </c>
      <c r="D3821" s="24" t="s">
        <v>71</v>
      </c>
      <c r="E3821" s="33">
        <v>4849.78</v>
      </c>
      <c r="F3821" s="33"/>
      <c r="G3821" s="33"/>
      <c r="H3821" s="33">
        <f t="shared" si="59"/>
        <v>4849.78</v>
      </c>
    </row>
    <row r="3822" spans="1:8" x14ac:dyDescent="0.25">
      <c r="A3822" s="143" t="s">
        <v>8056</v>
      </c>
      <c r="B3822" s="34" t="s">
        <v>4080</v>
      </c>
      <c r="C3822" s="34" t="s">
        <v>139</v>
      </c>
      <c r="D3822" s="24" t="s">
        <v>71</v>
      </c>
      <c r="E3822" s="33">
        <v>5586.33</v>
      </c>
      <c r="F3822" s="33"/>
      <c r="G3822" s="33"/>
      <c r="H3822" s="33">
        <f t="shared" si="59"/>
        <v>5586.33</v>
      </c>
    </row>
    <row r="3823" spans="1:8" x14ac:dyDescent="0.25">
      <c r="A3823" s="143" t="s">
        <v>8057</v>
      </c>
      <c r="B3823" s="34" t="s">
        <v>4081</v>
      </c>
      <c r="C3823" s="34" t="s">
        <v>139</v>
      </c>
      <c r="D3823" s="24" t="s">
        <v>71</v>
      </c>
      <c r="E3823" s="33">
        <v>2731719.38</v>
      </c>
      <c r="F3823" s="33">
        <v>291381.01</v>
      </c>
      <c r="G3823" s="33"/>
      <c r="H3823" s="33">
        <f t="shared" si="59"/>
        <v>3023100.3899999997</v>
      </c>
    </row>
    <row r="3824" spans="1:8" x14ac:dyDescent="0.25">
      <c r="A3824" s="143" t="s">
        <v>8058</v>
      </c>
      <c r="B3824" s="34" t="s">
        <v>4082</v>
      </c>
      <c r="C3824" s="34" t="s">
        <v>139</v>
      </c>
      <c r="D3824" s="24" t="s">
        <v>71</v>
      </c>
      <c r="E3824" s="33">
        <v>18593.91</v>
      </c>
      <c r="F3824" s="33"/>
      <c r="G3824" s="33"/>
      <c r="H3824" s="33">
        <f t="shared" si="59"/>
        <v>18593.91</v>
      </c>
    </row>
    <row r="3825" spans="1:8" x14ac:dyDescent="0.25">
      <c r="A3825" s="143" t="s">
        <v>8059</v>
      </c>
      <c r="B3825" s="34" t="s">
        <v>4083</v>
      </c>
      <c r="C3825" s="34" t="s">
        <v>139</v>
      </c>
      <c r="D3825" s="24" t="s">
        <v>71</v>
      </c>
      <c r="E3825" s="33">
        <v>143573.31</v>
      </c>
      <c r="F3825" s="33"/>
      <c r="G3825" s="33"/>
      <c r="H3825" s="33">
        <f t="shared" si="59"/>
        <v>143573.31</v>
      </c>
    </row>
    <row r="3826" spans="1:8" x14ac:dyDescent="0.25">
      <c r="A3826" s="143" t="s">
        <v>8060</v>
      </c>
      <c r="B3826" s="34" t="s">
        <v>4084</v>
      </c>
      <c r="C3826" s="34" t="s">
        <v>139</v>
      </c>
      <c r="D3826" s="24" t="s">
        <v>71</v>
      </c>
      <c r="E3826" s="33">
        <v>49677.79</v>
      </c>
      <c r="F3826" s="33"/>
      <c r="G3826" s="33"/>
      <c r="H3826" s="33">
        <f t="shared" si="59"/>
        <v>49677.79</v>
      </c>
    </row>
    <row r="3827" spans="1:8" x14ac:dyDescent="0.25">
      <c r="A3827" s="143" t="s">
        <v>8061</v>
      </c>
      <c r="B3827" s="34" t="s">
        <v>4085</v>
      </c>
      <c r="C3827" s="34" t="s">
        <v>139</v>
      </c>
      <c r="D3827" s="24" t="s">
        <v>71</v>
      </c>
      <c r="E3827" s="33">
        <v>104811.76000000001</v>
      </c>
      <c r="F3827" s="33"/>
      <c r="G3827" s="33"/>
      <c r="H3827" s="33">
        <f t="shared" si="59"/>
        <v>104811.76000000001</v>
      </c>
    </row>
    <row r="3828" spans="1:8" x14ac:dyDescent="0.25">
      <c r="A3828" s="143" t="s">
        <v>8062</v>
      </c>
      <c r="B3828" s="34" t="s">
        <v>4086</v>
      </c>
      <c r="C3828" s="34" t="s">
        <v>139</v>
      </c>
      <c r="D3828" s="24" t="s">
        <v>71</v>
      </c>
      <c r="E3828" s="33">
        <v>2335.63</v>
      </c>
      <c r="F3828" s="33"/>
      <c r="G3828" s="33"/>
      <c r="H3828" s="33">
        <f t="shared" si="59"/>
        <v>2335.63</v>
      </c>
    </row>
    <row r="3829" spans="1:8" x14ac:dyDescent="0.25">
      <c r="A3829" s="143" t="s">
        <v>8063</v>
      </c>
      <c r="B3829" s="34" t="s">
        <v>4087</v>
      </c>
      <c r="C3829" s="34" t="s">
        <v>139</v>
      </c>
      <c r="D3829" s="24" t="s">
        <v>71</v>
      </c>
      <c r="E3829" s="33">
        <v>33818.78</v>
      </c>
      <c r="F3829" s="33">
        <v>6018.42</v>
      </c>
      <c r="G3829" s="33"/>
      <c r="H3829" s="33">
        <f t="shared" si="59"/>
        <v>39837.199999999997</v>
      </c>
    </row>
    <row r="3830" spans="1:8" x14ac:dyDescent="0.25">
      <c r="A3830" s="143" t="s">
        <v>8064</v>
      </c>
      <c r="B3830" s="34" t="s">
        <v>4088</v>
      </c>
      <c r="C3830" s="34" t="s">
        <v>139</v>
      </c>
      <c r="D3830" s="24" t="s">
        <v>71</v>
      </c>
      <c r="E3830" s="33">
        <v>67083.86</v>
      </c>
      <c r="F3830" s="33"/>
      <c r="G3830" s="33"/>
      <c r="H3830" s="33">
        <f t="shared" si="59"/>
        <v>67083.86</v>
      </c>
    </row>
    <row r="3831" spans="1:8" x14ac:dyDescent="0.25">
      <c r="A3831" s="143" t="s">
        <v>8065</v>
      </c>
      <c r="B3831" s="34" t="s">
        <v>4089</v>
      </c>
      <c r="C3831" s="34" t="s">
        <v>139</v>
      </c>
      <c r="D3831" s="24" t="s">
        <v>71</v>
      </c>
      <c r="E3831" s="33">
        <v>56772.59</v>
      </c>
      <c r="F3831" s="33"/>
      <c r="G3831" s="33"/>
      <c r="H3831" s="33">
        <f t="shared" si="59"/>
        <v>56772.59</v>
      </c>
    </row>
    <row r="3832" spans="1:8" x14ac:dyDescent="0.25">
      <c r="A3832" s="143" t="s">
        <v>8066</v>
      </c>
      <c r="B3832" s="34" t="s">
        <v>4090</v>
      </c>
      <c r="C3832" s="34" t="s">
        <v>139</v>
      </c>
      <c r="D3832" s="24" t="s">
        <v>71</v>
      </c>
      <c r="E3832" s="33">
        <v>8493.3700000000008</v>
      </c>
      <c r="F3832" s="33"/>
      <c r="G3832" s="33"/>
      <c r="H3832" s="33">
        <f t="shared" si="59"/>
        <v>8493.3700000000008</v>
      </c>
    </row>
    <row r="3833" spans="1:8" x14ac:dyDescent="0.25">
      <c r="A3833" s="143" t="s">
        <v>8067</v>
      </c>
      <c r="B3833" s="34" t="s">
        <v>4091</v>
      </c>
      <c r="C3833" s="34" t="s">
        <v>139</v>
      </c>
      <c r="D3833" s="24" t="s">
        <v>71</v>
      </c>
      <c r="E3833" s="33">
        <v>32200.87</v>
      </c>
      <c r="F3833" s="33"/>
      <c r="G3833" s="33"/>
      <c r="H3833" s="33">
        <f t="shared" si="59"/>
        <v>32200.87</v>
      </c>
    </row>
    <row r="3834" spans="1:8" x14ac:dyDescent="0.25">
      <c r="A3834" s="143" t="s">
        <v>8068</v>
      </c>
      <c r="B3834" s="34" t="s">
        <v>4092</v>
      </c>
      <c r="C3834" s="34" t="s">
        <v>139</v>
      </c>
      <c r="D3834" s="24" t="s">
        <v>71</v>
      </c>
      <c r="E3834" s="33">
        <v>95705.49</v>
      </c>
      <c r="F3834" s="33"/>
      <c r="G3834" s="33"/>
      <c r="H3834" s="33">
        <f t="shared" si="59"/>
        <v>95705.49</v>
      </c>
    </row>
    <row r="3835" spans="1:8" x14ac:dyDescent="0.25">
      <c r="A3835" s="143" t="s">
        <v>8069</v>
      </c>
      <c r="B3835" s="34" t="s">
        <v>139</v>
      </c>
      <c r="C3835" s="34" t="s">
        <v>139</v>
      </c>
      <c r="D3835" s="24" t="s">
        <v>71</v>
      </c>
      <c r="E3835" s="33">
        <v>18349811.16</v>
      </c>
      <c r="F3835" s="33"/>
      <c r="G3835" s="33"/>
      <c r="H3835" s="33">
        <f t="shared" si="59"/>
        <v>18349811.16</v>
      </c>
    </row>
    <row r="3836" spans="1:8" x14ac:dyDescent="0.25">
      <c r="A3836" s="143"/>
      <c r="B3836" s="34" t="s">
        <v>4093</v>
      </c>
      <c r="C3836" s="34" t="s">
        <v>110</v>
      </c>
      <c r="D3836" s="34" t="s">
        <v>53</v>
      </c>
      <c r="E3836" s="33">
        <v>39746.129999999997</v>
      </c>
      <c r="F3836" s="33"/>
      <c r="G3836" s="33"/>
      <c r="H3836" s="33">
        <f t="shared" si="59"/>
        <v>39746.129999999997</v>
      </c>
    </row>
    <row r="3837" spans="1:8" x14ac:dyDescent="0.25">
      <c r="A3837" s="143" t="s">
        <v>8070</v>
      </c>
      <c r="B3837" s="34" t="s">
        <v>4094</v>
      </c>
      <c r="C3837" s="34" t="s">
        <v>110</v>
      </c>
      <c r="D3837" s="34" t="s">
        <v>53</v>
      </c>
      <c r="E3837" s="33">
        <v>83711.990000000005</v>
      </c>
      <c r="F3837" s="33"/>
      <c r="G3837" s="33"/>
      <c r="H3837" s="33">
        <f t="shared" si="59"/>
        <v>83711.990000000005</v>
      </c>
    </row>
    <row r="3838" spans="1:8" x14ac:dyDescent="0.25">
      <c r="A3838" s="143" t="s">
        <v>8071</v>
      </c>
      <c r="B3838" s="34" t="s">
        <v>4095</v>
      </c>
      <c r="C3838" s="34" t="s">
        <v>110</v>
      </c>
      <c r="D3838" s="34" t="s">
        <v>53</v>
      </c>
      <c r="E3838" s="33">
        <v>2529.2600000000002</v>
      </c>
      <c r="F3838" s="33"/>
      <c r="G3838" s="33"/>
      <c r="H3838" s="33">
        <f t="shared" si="59"/>
        <v>2529.2600000000002</v>
      </c>
    </row>
    <row r="3839" spans="1:8" x14ac:dyDescent="0.25">
      <c r="A3839" s="143" t="s">
        <v>8072</v>
      </c>
      <c r="B3839" s="34" t="s">
        <v>4096</v>
      </c>
      <c r="C3839" s="34" t="s">
        <v>110</v>
      </c>
      <c r="D3839" s="34" t="s">
        <v>53</v>
      </c>
      <c r="E3839" s="33">
        <v>243415.27</v>
      </c>
      <c r="F3839" s="33"/>
      <c r="G3839" s="33"/>
      <c r="H3839" s="33">
        <f t="shared" si="59"/>
        <v>243415.27</v>
      </c>
    </row>
    <row r="3840" spans="1:8" x14ac:dyDescent="0.25">
      <c r="A3840" s="143"/>
      <c r="B3840" s="32" t="s">
        <v>454</v>
      </c>
      <c r="C3840" s="34" t="s">
        <v>110</v>
      </c>
      <c r="D3840" s="34" t="s">
        <v>53</v>
      </c>
      <c r="E3840" s="33"/>
      <c r="F3840" s="33">
        <v>626886.33000000007</v>
      </c>
      <c r="G3840" s="33"/>
      <c r="H3840" s="33">
        <f t="shared" si="59"/>
        <v>626886.33000000007</v>
      </c>
    </row>
    <row r="3841" spans="1:8" x14ac:dyDescent="0.25">
      <c r="A3841" s="143" t="s">
        <v>8073</v>
      </c>
      <c r="B3841" s="34" t="s">
        <v>4097</v>
      </c>
      <c r="C3841" s="34" t="s">
        <v>110</v>
      </c>
      <c r="D3841" s="34" t="s">
        <v>53</v>
      </c>
      <c r="E3841" s="33">
        <v>113395.89</v>
      </c>
      <c r="F3841" s="33"/>
      <c r="G3841" s="33"/>
      <c r="H3841" s="33">
        <f t="shared" si="59"/>
        <v>113395.89</v>
      </c>
    </row>
    <row r="3842" spans="1:8" x14ac:dyDescent="0.25">
      <c r="A3842" s="143" t="s">
        <v>8074</v>
      </c>
      <c r="B3842" s="34" t="s">
        <v>4098</v>
      </c>
      <c r="C3842" s="34" t="s">
        <v>110</v>
      </c>
      <c r="D3842" s="34" t="s">
        <v>53</v>
      </c>
      <c r="E3842" s="33">
        <v>100594.65</v>
      </c>
      <c r="F3842" s="33"/>
      <c r="G3842" s="33"/>
      <c r="H3842" s="33">
        <f t="shared" si="59"/>
        <v>100594.65</v>
      </c>
    </row>
    <row r="3843" spans="1:8" x14ac:dyDescent="0.25">
      <c r="A3843" s="143" t="s">
        <v>8075</v>
      </c>
      <c r="B3843" s="34" t="s">
        <v>4099</v>
      </c>
      <c r="C3843" s="34" t="s">
        <v>110</v>
      </c>
      <c r="D3843" s="34" t="s">
        <v>53</v>
      </c>
      <c r="E3843" s="33">
        <v>48253.38</v>
      </c>
      <c r="F3843" s="33"/>
      <c r="G3843" s="33"/>
      <c r="H3843" s="33">
        <f t="shared" si="59"/>
        <v>48253.38</v>
      </c>
    </row>
    <row r="3844" spans="1:8" x14ac:dyDescent="0.25">
      <c r="A3844" s="143" t="s">
        <v>8076</v>
      </c>
      <c r="B3844" s="34" t="s">
        <v>4100</v>
      </c>
      <c r="C3844" s="34" t="s">
        <v>110</v>
      </c>
      <c r="D3844" s="34" t="s">
        <v>53</v>
      </c>
      <c r="E3844" s="33">
        <v>9125.24</v>
      </c>
      <c r="F3844" s="33"/>
      <c r="G3844" s="33"/>
      <c r="H3844" s="33">
        <f t="shared" si="59"/>
        <v>9125.24</v>
      </c>
    </row>
    <row r="3845" spans="1:8" x14ac:dyDescent="0.25">
      <c r="A3845" s="143" t="s">
        <v>8077</v>
      </c>
      <c r="B3845" s="34" t="s">
        <v>4101</v>
      </c>
      <c r="C3845" s="34" t="s">
        <v>110</v>
      </c>
      <c r="D3845" s="34" t="s">
        <v>53</v>
      </c>
      <c r="E3845" s="33">
        <v>27249.590000000004</v>
      </c>
      <c r="F3845" s="33"/>
      <c r="G3845" s="33"/>
      <c r="H3845" s="33">
        <f t="shared" si="59"/>
        <v>27249.590000000004</v>
      </c>
    </row>
    <row r="3846" spans="1:8" x14ac:dyDescent="0.25">
      <c r="A3846" s="143" t="s">
        <v>8078</v>
      </c>
      <c r="B3846" s="34" t="s">
        <v>4102</v>
      </c>
      <c r="C3846" s="34" t="s">
        <v>110</v>
      </c>
      <c r="D3846" s="34" t="s">
        <v>53</v>
      </c>
      <c r="E3846" s="33">
        <v>90578.83</v>
      </c>
      <c r="F3846" s="33">
        <v>209576.86</v>
      </c>
      <c r="G3846" s="33"/>
      <c r="H3846" s="33">
        <f t="shared" ref="H3846:H3909" si="60">E3846+F3846+G3846</f>
        <v>300155.69</v>
      </c>
    </row>
    <row r="3847" spans="1:8" x14ac:dyDescent="0.25">
      <c r="A3847" s="143" t="s">
        <v>8079</v>
      </c>
      <c r="B3847" s="34" t="s">
        <v>4103</v>
      </c>
      <c r="C3847" s="34" t="s">
        <v>110</v>
      </c>
      <c r="D3847" s="34" t="s">
        <v>53</v>
      </c>
      <c r="E3847" s="33">
        <v>86960.03</v>
      </c>
      <c r="F3847" s="33"/>
      <c r="G3847" s="33"/>
      <c r="H3847" s="33">
        <f t="shared" si="60"/>
        <v>86960.03</v>
      </c>
    </row>
    <row r="3848" spans="1:8" x14ac:dyDescent="0.25">
      <c r="A3848" s="143" t="s">
        <v>8080</v>
      </c>
      <c r="B3848" s="34" t="s">
        <v>4104</v>
      </c>
      <c r="C3848" s="34" t="s">
        <v>110</v>
      </c>
      <c r="D3848" s="34" t="s">
        <v>53</v>
      </c>
      <c r="E3848" s="33">
        <v>252341.48</v>
      </c>
      <c r="F3848" s="33">
        <v>3339.28</v>
      </c>
      <c r="G3848" s="33"/>
      <c r="H3848" s="33">
        <f t="shared" si="60"/>
        <v>255680.76</v>
      </c>
    </row>
    <row r="3849" spans="1:8" x14ac:dyDescent="0.25">
      <c r="A3849" s="143" t="s">
        <v>8081</v>
      </c>
      <c r="B3849" s="34" t="s">
        <v>4105</v>
      </c>
      <c r="C3849" s="34" t="s">
        <v>110</v>
      </c>
      <c r="D3849" s="34" t="s">
        <v>53</v>
      </c>
      <c r="E3849" s="33">
        <v>61674.01</v>
      </c>
      <c r="F3849" s="33"/>
      <c r="G3849" s="33"/>
      <c r="H3849" s="33">
        <f t="shared" si="60"/>
        <v>61674.01</v>
      </c>
    </row>
    <row r="3850" spans="1:8" x14ac:dyDescent="0.25">
      <c r="A3850" s="143" t="s">
        <v>8082</v>
      </c>
      <c r="B3850" s="34" t="s">
        <v>4106</v>
      </c>
      <c r="C3850" s="34" t="s">
        <v>110</v>
      </c>
      <c r="D3850" s="34" t="s">
        <v>53</v>
      </c>
      <c r="E3850" s="33">
        <v>156118.37</v>
      </c>
      <c r="F3850" s="33"/>
      <c r="G3850" s="33"/>
      <c r="H3850" s="33">
        <f t="shared" si="60"/>
        <v>156118.37</v>
      </c>
    </row>
    <row r="3851" spans="1:8" x14ac:dyDescent="0.25">
      <c r="A3851" s="143" t="s">
        <v>8083</v>
      </c>
      <c r="B3851" s="34" t="s">
        <v>4107</v>
      </c>
      <c r="C3851" s="34" t="s">
        <v>110</v>
      </c>
      <c r="D3851" s="34" t="s">
        <v>53</v>
      </c>
      <c r="E3851" s="33">
        <v>102818.16</v>
      </c>
      <c r="F3851" s="33"/>
      <c r="G3851" s="33"/>
      <c r="H3851" s="33">
        <f t="shared" si="60"/>
        <v>102818.16</v>
      </c>
    </row>
    <row r="3852" spans="1:8" x14ac:dyDescent="0.25">
      <c r="A3852" s="143" t="s">
        <v>8084</v>
      </c>
      <c r="B3852" s="34" t="s">
        <v>4108</v>
      </c>
      <c r="C3852" s="34" t="s">
        <v>110</v>
      </c>
      <c r="D3852" s="34" t="s">
        <v>53</v>
      </c>
      <c r="E3852" s="33">
        <v>11191.68</v>
      </c>
      <c r="F3852" s="33"/>
      <c r="G3852" s="33"/>
      <c r="H3852" s="33">
        <f t="shared" si="60"/>
        <v>11191.68</v>
      </c>
    </row>
    <row r="3853" spans="1:8" x14ac:dyDescent="0.25">
      <c r="A3853" s="143" t="s">
        <v>8085</v>
      </c>
      <c r="B3853" s="34" t="s">
        <v>4109</v>
      </c>
      <c r="C3853" s="34" t="s">
        <v>110</v>
      </c>
      <c r="D3853" s="34" t="s">
        <v>53</v>
      </c>
      <c r="E3853" s="33">
        <v>15453.84</v>
      </c>
      <c r="F3853" s="33"/>
      <c r="G3853" s="33"/>
      <c r="H3853" s="33">
        <f t="shared" si="60"/>
        <v>15453.84</v>
      </c>
    </row>
    <row r="3854" spans="1:8" x14ac:dyDescent="0.25">
      <c r="A3854" s="143" t="s">
        <v>8086</v>
      </c>
      <c r="B3854" s="34" t="s">
        <v>4110</v>
      </c>
      <c r="C3854" s="34" t="s">
        <v>110</v>
      </c>
      <c r="D3854" s="34" t="s">
        <v>53</v>
      </c>
      <c r="E3854" s="33">
        <v>437794.22</v>
      </c>
      <c r="F3854" s="33">
        <v>236193.67</v>
      </c>
      <c r="G3854" s="33"/>
      <c r="H3854" s="33">
        <f t="shared" si="60"/>
        <v>673987.89</v>
      </c>
    </row>
    <row r="3855" spans="1:8" x14ac:dyDescent="0.25">
      <c r="A3855" s="143" t="s">
        <v>8087</v>
      </c>
      <c r="B3855" s="34" t="s">
        <v>4111</v>
      </c>
      <c r="C3855" s="34" t="s">
        <v>110</v>
      </c>
      <c r="D3855" s="34" t="s">
        <v>53</v>
      </c>
      <c r="E3855" s="33">
        <v>3043.97</v>
      </c>
      <c r="F3855" s="33"/>
      <c r="G3855" s="33"/>
      <c r="H3855" s="33">
        <f t="shared" si="60"/>
        <v>3043.97</v>
      </c>
    </row>
    <row r="3856" spans="1:8" x14ac:dyDescent="0.25">
      <c r="A3856" s="143" t="s">
        <v>8088</v>
      </c>
      <c r="B3856" s="34" t="s">
        <v>4112</v>
      </c>
      <c r="C3856" s="34" t="s">
        <v>110</v>
      </c>
      <c r="D3856" s="34" t="s">
        <v>53</v>
      </c>
      <c r="E3856" s="33">
        <v>20683.98</v>
      </c>
      <c r="F3856" s="33"/>
      <c r="G3856" s="33"/>
      <c r="H3856" s="33">
        <f t="shared" si="60"/>
        <v>20683.98</v>
      </c>
    </row>
    <row r="3857" spans="1:8" x14ac:dyDescent="0.25">
      <c r="A3857" s="143" t="s">
        <v>8089</v>
      </c>
      <c r="B3857" s="34" t="s">
        <v>4113</v>
      </c>
      <c r="C3857" s="34" t="s">
        <v>110</v>
      </c>
      <c r="D3857" s="34" t="s">
        <v>53</v>
      </c>
      <c r="E3857" s="33">
        <v>136428.38</v>
      </c>
      <c r="F3857" s="33">
        <v>21007.85</v>
      </c>
      <c r="G3857" s="33"/>
      <c r="H3857" s="33">
        <f t="shared" si="60"/>
        <v>157436.23000000001</v>
      </c>
    </row>
    <row r="3858" spans="1:8" x14ac:dyDescent="0.25">
      <c r="A3858" s="143" t="s">
        <v>8090</v>
      </c>
      <c r="B3858" s="34" t="s">
        <v>4114</v>
      </c>
      <c r="C3858" s="34" t="s">
        <v>110</v>
      </c>
      <c r="D3858" s="34" t="s">
        <v>53</v>
      </c>
      <c r="E3858" s="33">
        <v>62648.56</v>
      </c>
      <c r="F3858" s="33"/>
      <c r="G3858" s="33"/>
      <c r="H3858" s="33">
        <f t="shared" si="60"/>
        <v>62648.56</v>
      </c>
    </row>
    <row r="3859" spans="1:8" x14ac:dyDescent="0.25">
      <c r="A3859" s="143" t="s">
        <v>8091</v>
      </c>
      <c r="B3859" s="34" t="s">
        <v>4115</v>
      </c>
      <c r="C3859" s="34" t="s">
        <v>110</v>
      </c>
      <c r="D3859" s="34" t="s">
        <v>53</v>
      </c>
      <c r="E3859" s="33">
        <v>34746</v>
      </c>
      <c r="F3859" s="33"/>
      <c r="G3859" s="33"/>
      <c r="H3859" s="33">
        <f t="shared" si="60"/>
        <v>34746</v>
      </c>
    </row>
    <row r="3860" spans="1:8" x14ac:dyDescent="0.25">
      <c r="A3860" s="143" t="s">
        <v>8092</v>
      </c>
      <c r="B3860" s="34" t="s">
        <v>4116</v>
      </c>
      <c r="C3860" s="34" t="s">
        <v>110</v>
      </c>
      <c r="D3860" s="34" t="s">
        <v>53</v>
      </c>
      <c r="E3860" s="33">
        <v>9000</v>
      </c>
      <c r="F3860" s="33"/>
      <c r="G3860" s="33"/>
      <c r="H3860" s="33">
        <f t="shared" si="60"/>
        <v>9000</v>
      </c>
    </row>
    <row r="3861" spans="1:8" x14ac:dyDescent="0.25">
      <c r="A3861" s="143" t="s">
        <v>8093</v>
      </c>
      <c r="B3861" s="34" t="s">
        <v>4117</v>
      </c>
      <c r="C3861" s="34" t="s">
        <v>110</v>
      </c>
      <c r="D3861" s="34" t="s">
        <v>53</v>
      </c>
      <c r="E3861" s="33">
        <v>52441.5</v>
      </c>
      <c r="F3861" s="33"/>
      <c r="G3861" s="33"/>
      <c r="H3861" s="33">
        <f t="shared" si="60"/>
        <v>52441.5</v>
      </c>
    </row>
    <row r="3862" spans="1:8" x14ac:dyDescent="0.25">
      <c r="A3862" s="143" t="s">
        <v>8094</v>
      </c>
      <c r="B3862" s="34" t="s">
        <v>4118</v>
      </c>
      <c r="C3862" s="34" t="s">
        <v>110</v>
      </c>
      <c r="D3862" s="34" t="s">
        <v>53</v>
      </c>
      <c r="E3862" s="33">
        <v>23033.64</v>
      </c>
      <c r="F3862" s="33"/>
      <c r="G3862" s="33"/>
      <c r="H3862" s="33">
        <f t="shared" si="60"/>
        <v>23033.64</v>
      </c>
    </row>
    <row r="3863" spans="1:8" x14ac:dyDescent="0.25">
      <c r="A3863" s="143" t="s">
        <v>8095</v>
      </c>
      <c r="B3863" s="34" t="s">
        <v>4119</v>
      </c>
      <c r="C3863" s="34" t="s">
        <v>110</v>
      </c>
      <c r="D3863" s="34" t="s">
        <v>53</v>
      </c>
      <c r="E3863" s="33">
        <v>1926233.27</v>
      </c>
      <c r="F3863" s="33"/>
      <c r="G3863" s="33"/>
      <c r="H3863" s="33">
        <f t="shared" si="60"/>
        <v>1926233.27</v>
      </c>
    </row>
    <row r="3864" spans="1:8" x14ac:dyDescent="0.25">
      <c r="A3864" s="143" t="s">
        <v>8096</v>
      </c>
      <c r="B3864" s="34" t="s">
        <v>4120</v>
      </c>
      <c r="C3864" s="34" t="s">
        <v>110</v>
      </c>
      <c r="D3864" s="34" t="s">
        <v>53</v>
      </c>
      <c r="E3864" s="33">
        <v>877362.43</v>
      </c>
      <c r="F3864" s="33"/>
      <c r="G3864" s="33"/>
      <c r="H3864" s="33">
        <f t="shared" si="60"/>
        <v>877362.43</v>
      </c>
    </row>
    <row r="3865" spans="1:8" x14ac:dyDescent="0.25">
      <c r="A3865" s="143" t="s">
        <v>8097</v>
      </c>
      <c r="B3865" s="34" t="s">
        <v>4121</v>
      </c>
      <c r="C3865" s="34" t="s">
        <v>110</v>
      </c>
      <c r="D3865" s="34" t="s">
        <v>53</v>
      </c>
      <c r="E3865" s="33">
        <v>94622.17</v>
      </c>
      <c r="F3865" s="33"/>
      <c r="G3865" s="33"/>
      <c r="H3865" s="33">
        <f t="shared" si="60"/>
        <v>94622.17</v>
      </c>
    </row>
    <row r="3866" spans="1:8" x14ac:dyDescent="0.25">
      <c r="A3866" s="143" t="s">
        <v>8098</v>
      </c>
      <c r="B3866" s="34" t="s">
        <v>4122</v>
      </c>
      <c r="C3866" s="34" t="s">
        <v>110</v>
      </c>
      <c r="D3866" s="34" t="s">
        <v>53</v>
      </c>
      <c r="E3866" s="33">
        <v>71565.63</v>
      </c>
      <c r="F3866" s="33"/>
      <c r="G3866" s="33"/>
      <c r="H3866" s="33">
        <f t="shared" si="60"/>
        <v>71565.63</v>
      </c>
    </row>
    <row r="3867" spans="1:8" x14ac:dyDescent="0.25">
      <c r="A3867" s="143" t="s">
        <v>8099</v>
      </c>
      <c r="B3867" s="34" t="s">
        <v>4123</v>
      </c>
      <c r="C3867" s="34" t="s">
        <v>110</v>
      </c>
      <c r="D3867" s="34" t="s">
        <v>53</v>
      </c>
      <c r="E3867" s="33">
        <v>54170.64</v>
      </c>
      <c r="F3867" s="33"/>
      <c r="G3867" s="33"/>
      <c r="H3867" s="33">
        <f t="shared" si="60"/>
        <v>54170.64</v>
      </c>
    </row>
    <row r="3868" spans="1:8" x14ac:dyDescent="0.25">
      <c r="A3868" s="143" t="s">
        <v>8100</v>
      </c>
      <c r="B3868" s="34" t="s">
        <v>4124</v>
      </c>
      <c r="C3868" s="34" t="s">
        <v>110</v>
      </c>
      <c r="D3868" s="34" t="s">
        <v>53</v>
      </c>
      <c r="E3868" s="33">
        <v>543720.02</v>
      </c>
      <c r="F3868" s="33"/>
      <c r="G3868" s="33"/>
      <c r="H3868" s="33">
        <f t="shared" si="60"/>
        <v>543720.02</v>
      </c>
    </row>
    <row r="3869" spans="1:8" x14ac:dyDescent="0.25">
      <c r="A3869" s="143" t="s">
        <v>8101</v>
      </c>
      <c r="B3869" s="34" t="s">
        <v>4125</v>
      </c>
      <c r="C3869" s="34" t="s">
        <v>110</v>
      </c>
      <c r="D3869" s="34" t="s">
        <v>53</v>
      </c>
      <c r="E3869" s="33">
        <v>92052.35</v>
      </c>
      <c r="F3869" s="33"/>
      <c r="G3869" s="33"/>
      <c r="H3869" s="33">
        <f t="shared" si="60"/>
        <v>92052.35</v>
      </c>
    </row>
    <row r="3870" spans="1:8" x14ac:dyDescent="0.25">
      <c r="A3870" s="143" t="s">
        <v>8102</v>
      </c>
      <c r="B3870" s="34" t="s">
        <v>4126</v>
      </c>
      <c r="C3870" s="34" t="s">
        <v>110</v>
      </c>
      <c r="D3870" s="34" t="s">
        <v>53</v>
      </c>
      <c r="E3870" s="33">
        <v>113709.28</v>
      </c>
      <c r="F3870" s="33"/>
      <c r="G3870" s="33"/>
      <c r="H3870" s="33">
        <f t="shared" si="60"/>
        <v>113709.28</v>
      </c>
    </row>
    <row r="3871" spans="1:8" x14ac:dyDescent="0.25">
      <c r="A3871" s="143" t="s">
        <v>8103</v>
      </c>
      <c r="B3871" s="34" t="s">
        <v>4127</v>
      </c>
      <c r="C3871" s="34" t="s">
        <v>110</v>
      </c>
      <c r="D3871" s="34" t="s">
        <v>53</v>
      </c>
      <c r="E3871" s="33">
        <v>13261.27</v>
      </c>
      <c r="F3871" s="33"/>
      <c r="G3871" s="33"/>
      <c r="H3871" s="33">
        <f t="shared" si="60"/>
        <v>13261.27</v>
      </c>
    </row>
    <row r="3872" spans="1:8" x14ac:dyDescent="0.25">
      <c r="A3872" s="143" t="s">
        <v>8104</v>
      </c>
      <c r="B3872" s="34" t="s">
        <v>4128</v>
      </c>
      <c r="C3872" s="34" t="s">
        <v>110</v>
      </c>
      <c r="D3872" s="34" t="s">
        <v>53</v>
      </c>
      <c r="E3872" s="33">
        <v>216663.67999999999</v>
      </c>
      <c r="F3872" s="33"/>
      <c r="G3872" s="33"/>
      <c r="H3872" s="33">
        <f t="shared" si="60"/>
        <v>216663.67999999999</v>
      </c>
    </row>
    <row r="3873" spans="1:8" x14ac:dyDescent="0.25">
      <c r="A3873" s="143" t="s">
        <v>8105</v>
      </c>
      <c r="B3873" s="34" t="s">
        <v>4129</v>
      </c>
      <c r="C3873" s="34" t="s">
        <v>110</v>
      </c>
      <c r="D3873" s="34" t="s">
        <v>53</v>
      </c>
      <c r="E3873" s="33">
        <v>2709.06</v>
      </c>
      <c r="F3873" s="33"/>
      <c r="G3873" s="33"/>
      <c r="H3873" s="33">
        <f t="shared" si="60"/>
        <v>2709.06</v>
      </c>
    </row>
    <row r="3874" spans="1:8" x14ac:dyDescent="0.25">
      <c r="A3874" s="143" t="s">
        <v>8106</v>
      </c>
      <c r="B3874" s="34" t="s">
        <v>4130</v>
      </c>
      <c r="C3874" s="34" t="s">
        <v>110</v>
      </c>
      <c r="D3874" s="34" t="s">
        <v>53</v>
      </c>
      <c r="E3874" s="33">
        <v>2042.58</v>
      </c>
      <c r="F3874" s="33"/>
      <c r="G3874" s="33"/>
      <c r="H3874" s="33">
        <f t="shared" si="60"/>
        <v>2042.58</v>
      </c>
    </row>
    <row r="3875" spans="1:8" x14ac:dyDescent="0.25">
      <c r="A3875" s="143" t="s">
        <v>8107</v>
      </c>
      <c r="B3875" s="34" t="s">
        <v>4131</v>
      </c>
      <c r="C3875" s="34" t="s">
        <v>110</v>
      </c>
      <c r="D3875" s="34" t="s">
        <v>53</v>
      </c>
      <c r="E3875" s="33">
        <v>316323.46999999997</v>
      </c>
      <c r="F3875" s="33"/>
      <c r="G3875" s="33"/>
      <c r="H3875" s="33">
        <f t="shared" si="60"/>
        <v>316323.46999999997</v>
      </c>
    </row>
    <row r="3876" spans="1:8" x14ac:dyDescent="0.25">
      <c r="A3876" s="143" t="s">
        <v>8108</v>
      </c>
      <c r="B3876" s="34" t="s">
        <v>4132</v>
      </c>
      <c r="C3876" s="34" t="s">
        <v>110</v>
      </c>
      <c r="D3876" s="34" t="s">
        <v>53</v>
      </c>
      <c r="E3876" s="33">
        <v>17639.150000000001</v>
      </c>
      <c r="F3876" s="33"/>
      <c r="G3876" s="33"/>
      <c r="H3876" s="33">
        <f t="shared" si="60"/>
        <v>17639.150000000001</v>
      </c>
    </row>
    <row r="3877" spans="1:8" x14ac:dyDescent="0.25">
      <c r="A3877" s="143" t="s">
        <v>8109</v>
      </c>
      <c r="B3877" s="34" t="s">
        <v>4133</v>
      </c>
      <c r="C3877" s="34" t="s">
        <v>110</v>
      </c>
      <c r="D3877" s="34" t="s">
        <v>53</v>
      </c>
      <c r="E3877" s="33">
        <v>177412.09</v>
      </c>
      <c r="F3877" s="33"/>
      <c r="G3877" s="33"/>
      <c r="H3877" s="33">
        <f t="shared" si="60"/>
        <v>177412.09</v>
      </c>
    </row>
    <row r="3878" spans="1:8" x14ac:dyDescent="0.25">
      <c r="A3878" s="143" t="s">
        <v>8110</v>
      </c>
      <c r="B3878" s="34" t="s">
        <v>4134</v>
      </c>
      <c r="C3878" s="34" t="s">
        <v>110</v>
      </c>
      <c r="D3878" s="34" t="s">
        <v>53</v>
      </c>
      <c r="E3878" s="33">
        <v>42515.02</v>
      </c>
      <c r="F3878" s="33"/>
      <c r="G3878" s="33"/>
      <c r="H3878" s="33">
        <f t="shared" si="60"/>
        <v>42515.02</v>
      </c>
    </row>
    <row r="3879" spans="1:8" x14ac:dyDescent="0.25">
      <c r="A3879" s="143" t="s">
        <v>8111</v>
      </c>
      <c r="B3879" s="34" t="s">
        <v>4135</v>
      </c>
      <c r="C3879" s="34" t="s">
        <v>110</v>
      </c>
      <c r="D3879" s="34" t="s">
        <v>53</v>
      </c>
      <c r="E3879" s="33">
        <v>16853.89</v>
      </c>
      <c r="F3879" s="33"/>
      <c r="G3879" s="33"/>
      <c r="H3879" s="33">
        <f t="shared" si="60"/>
        <v>16853.89</v>
      </c>
    </row>
    <row r="3880" spans="1:8" x14ac:dyDescent="0.25">
      <c r="A3880" s="143" t="s">
        <v>8112</v>
      </c>
      <c r="B3880" s="34" t="s">
        <v>4136</v>
      </c>
      <c r="C3880" s="34" t="s">
        <v>110</v>
      </c>
      <c r="D3880" s="34" t="s">
        <v>53</v>
      </c>
      <c r="E3880" s="33">
        <v>119286.69</v>
      </c>
      <c r="F3880" s="33"/>
      <c r="G3880" s="33"/>
      <c r="H3880" s="33">
        <f t="shared" si="60"/>
        <v>119286.69</v>
      </c>
    </row>
    <row r="3881" spans="1:8" x14ac:dyDescent="0.25">
      <c r="A3881" s="143" t="s">
        <v>8113</v>
      </c>
      <c r="B3881" s="34" t="s">
        <v>4137</v>
      </c>
      <c r="C3881" s="34" t="s">
        <v>110</v>
      </c>
      <c r="D3881" s="34" t="s">
        <v>53</v>
      </c>
      <c r="E3881" s="33">
        <v>50689.62</v>
      </c>
      <c r="F3881" s="33"/>
      <c r="G3881" s="33"/>
      <c r="H3881" s="33">
        <f t="shared" si="60"/>
        <v>50689.62</v>
      </c>
    </row>
    <row r="3882" spans="1:8" x14ac:dyDescent="0.25">
      <c r="A3882" s="143" t="s">
        <v>8114</v>
      </c>
      <c r="B3882" s="34" t="s">
        <v>4138</v>
      </c>
      <c r="C3882" s="34" t="s">
        <v>110</v>
      </c>
      <c r="D3882" s="34" t="s">
        <v>53</v>
      </c>
      <c r="E3882" s="33">
        <v>301808.33999999997</v>
      </c>
      <c r="F3882" s="33"/>
      <c r="G3882" s="33"/>
      <c r="H3882" s="33">
        <f t="shared" si="60"/>
        <v>301808.33999999997</v>
      </c>
    </row>
    <row r="3883" spans="1:8" x14ac:dyDescent="0.25">
      <c r="A3883" s="143" t="s">
        <v>8115</v>
      </c>
      <c r="B3883" s="34" t="s">
        <v>4139</v>
      </c>
      <c r="C3883" s="34" t="s">
        <v>110</v>
      </c>
      <c r="D3883" s="34" t="s">
        <v>53</v>
      </c>
      <c r="E3883" s="33">
        <v>17812.509999999998</v>
      </c>
      <c r="F3883" s="33"/>
      <c r="G3883" s="33"/>
      <c r="H3883" s="33">
        <f t="shared" si="60"/>
        <v>17812.509999999998</v>
      </c>
    </row>
    <row r="3884" spans="1:8" x14ac:dyDescent="0.25">
      <c r="A3884" s="143" t="s">
        <v>8116</v>
      </c>
      <c r="B3884" s="34" t="s">
        <v>4140</v>
      </c>
      <c r="C3884" s="34" t="s">
        <v>110</v>
      </c>
      <c r="D3884" s="34" t="s">
        <v>53</v>
      </c>
      <c r="E3884" s="33">
        <v>120900.86</v>
      </c>
      <c r="F3884" s="33"/>
      <c r="G3884" s="33"/>
      <c r="H3884" s="33">
        <f t="shared" si="60"/>
        <v>120900.86</v>
      </c>
    </row>
    <row r="3885" spans="1:8" x14ac:dyDescent="0.25">
      <c r="A3885" s="143" t="s">
        <v>8117</v>
      </c>
      <c r="B3885" s="34" t="s">
        <v>4141</v>
      </c>
      <c r="C3885" s="34" t="s">
        <v>110</v>
      </c>
      <c r="D3885" s="34" t="s">
        <v>53</v>
      </c>
      <c r="E3885" s="33">
        <v>883902.33</v>
      </c>
      <c r="F3885" s="33">
        <v>48675.96</v>
      </c>
      <c r="G3885" s="33"/>
      <c r="H3885" s="33">
        <f t="shared" si="60"/>
        <v>932578.28999999992</v>
      </c>
    </row>
    <row r="3886" spans="1:8" x14ac:dyDescent="0.25">
      <c r="A3886" s="143" t="s">
        <v>8118</v>
      </c>
      <c r="B3886" s="34" t="s">
        <v>4142</v>
      </c>
      <c r="C3886" s="34" t="s">
        <v>110</v>
      </c>
      <c r="D3886" s="34" t="s">
        <v>53</v>
      </c>
      <c r="E3886" s="33">
        <v>64092.29</v>
      </c>
      <c r="F3886" s="33"/>
      <c r="G3886" s="33"/>
      <c r="H3886" s="33">
        <f t="shared" si="60"/>
        <v>64092.29</v>
      </c>
    </row>
    <row r="3887" spans="1:8" x14ac:dyDescent="0.25">
      <c r="A3887" s="143" t="s">
        <v>8119</v>
      </c>
      <c r="B3887" s="34" t="s">
        <v>4143</v>
      </c>
      <c r="C3887" s="34" t="s">
        <v>110</v>
      </c>
      <c r="D3887" s="34" t="s">
        <v>53</v>
      </c>
      <c r="E3887" s="33">
        <v>496807.75</v>
      </c>
      <c r="F3887" s="33">
        <v>94351.29</v>
      </c>
      <c r="G3887" s="33"/>
      <c r="H3887" s="33">
        <f t="shared" si="60"/>
        <v>591159.04000000004</v>
      </c>
    </row>
    <row r="3888" spans="1:8" x14ac:dyDescent="0.25">
      <c r="A3888" s="143" t="s">
        <v>8120</v>
      </c>
      <c r="B3888" s="34" t="s">
        <v>4144</v>
      </c>
      <c r="C3888" s="34" t="s">
        <v>110</v>
      </c>
      <c r="D3888" s="34" t="s">
        <v>53</v>
      </c>
      <c r="E3888" s="33">
        <v>26922.75</v>
      </c>
      <c r="F3888" s="33"/>
      <c r="G3888" s="33"/>
      <c r="H3888" s="33">
        <f t="shared" si="60"/>
        <v>26922.75</v>
      </c>
    </row>
    <row r="3889" spans="1:8" x14ac:dyDescent="0.25">
      <c r="A3889" s="143" t="s">
        <v>8121</v>
      </c>
      <c r="B3889" s="34" t="s">
        <v>4145</v>
      </c>
      <c r="C3889" s="34" t="s">
        <v>110</v>
      </c>
      <c r="D3889" s="34" t="s">
        <v>53</v>
      </c>
      <c r="E3889" s="33">
        <v>42853.96</v>
      </c>
      <c r="F3889" s="33"/>
      <c r="G3889" s="33"/>
      <c r="H3889" s="33">
        <f t="shared" si="60"/>
        <v>42853.96</v>
      </c>
    </row>
    <row r="3890" spans="1:8" x14ac:dyDescent="0.25">
      <c r="A3890" s="143" t="s">
        <v>8122</v>
      </c>
      <c r="B3890" s="34" t="s">
        <v>4146</v>
      </c>
      <c r="C3890" s="34" t="s">
        <v>110</v>
      </c>
      <c r="D3890" s="34" t="s">
        <v>53</v>
      </c>
      <c r="E3890" s="33">
        <v>4607.6400000000003</v>
      </c>
      <c r="F3890" s="33"/>
      <c r="G3890" s="33"/>
      <c r="H3890" s="33">
        <f t="shared" si="60"/>
        <v>4607.6400000000003</v>
      </c>
    </row>
    <row r="3891" spans="1:8" x14ac:dyDescent="0.25">
      <c r="A3891" s="143" t="s">
        <v>8123</v>
      </c>
      <c r="B3891" s="34" t="s">
        <v>4147</v>
      </c>
      <c r="C3891" s="34" t="s">
        <v>110</v>
      </c>
      <c r="D3891" s="34" t="s">
        <v>53</v>
      </c>
      <c r="E3891" s="33">
        <v>10000</v>
      </c>
      <c r="F3891" s="33"/>
      <c r="G3891" s="33"/>
      <c r="H3891" s="33">
        <f t="shared" si="60"/>
        <v>10000</v>
      </c>
    </row>
    <row r="3892" spans="1:8" x14ac:dyDescent="0.25">
      <c r="A3892" s="143" t="s">
        <v>4550</v>
      </c>
      <c r="B3892" s="34" t="s">
        <v>274</v>
      </c>
      <c r="C3892" s="34" t="s">
        <v>110</v>
      </c>
      <c r="D3892" s="34" t="s">
        <v>53</v>
      </c>
      <c r="E3892" s="33">
        <v>3036.7</v>
      </c>
      <c r="F3892" s="33"/>
      <c r="G3892" s="33"/>
      <c r="H3892" s="33">
        <f t="shared" si="60"/>
        <v>3036.7</v>
      </c>
    </row>
    <row r="3893" spans="1:8" x14ac:dyDescent="0.25">
      <c r="A3893" s="143" t="s">
        <v>8124</v>
      </c>
      <c r="B3893" s="34" t="s">
        <v>4148</v>
      </c>
      <c r="C3893" s="34" t="s">
        <v>110</v>
      </c>
      <c r="D3893" s="34" t="s">
        <v>53</v>
      </c>
      <c r="E3893" s="33">
        <v>81372.570000000007</v>
      </c>
      <c r="F3893" s="33"/>
      <c r="G3893" s="33"/>
      <c r="H3893" s="33">
        <f t="shared" si="60"/>
        <v>81372.570000000007</v>
      </c>
    </row>
    <row r="3894" spans="1:8" x14ac:dyDescent="0.25">
      <c r="A3894" s="143" t="s">
        <v>8125</v>
      </c>
      <c r="B3894" s="34" t="s">
        <v>4149</v>
      </c>
      <c r="C3894" s="34" t="s">
        <v>110</v>
      </c>
      <c r="D3894" s="34" t="s">
        <v>53</v>
      </c>
      <c r="E3894" s="33"/>
      <c r="F3894" s="33">
        <v>50413.04</v>
      </c>
      <c r="G3894" s="33"/>
      <c r="H3894" s="33">
        <f t="shared" si="60"/>
        <v>50413.04</v>
      </c>
    </row>
    <row r="3895" spans="1:8" x14ac:dyDescent="0.25">
      <c r="A3895" s="143" t="s">
        <v>8126</v>
      </c>
      <c r="B3895" s="34" t="s">
        <v>4150</v>
      </c>
      <c r="C3895" s="34" t="s">
        <v>110</v>
      </c>
      <c r="D3895" s="34" t="s">
        <v>53</v>
      </c>
      <c r="E3895" s="33">
        <v>191941.54</v>
      </c>
      <c r="F3895" s="33"/>
      <c r="G3895" s="33"/>
      <c r="H3895" s="33">
        <f t="shared" si="60"/>
        <v>191941.54</v>
      </c>
    </row>
    <row r="3896" spans="1:8" x14ac:dyDescent="0.25">
      <c r="A3896" s="143" t="s">
        <v>8127</v>
      </c>
      <c r="B3896" s="34" t="s">
        <v>4151</v>
      </c>
      <c r="C3896" s="34" t="s">
        <v>110</v>
      </c>
      <c r="D3896" s="34" t="s">
        <v>53</v>
      </c>
      <c r="E3896" s="33">
        <v>98539.93</v>
      </c>
      <c r="F3896" s="33"/>
      <c r="G3896" s="33"/>
      <c r="H3896" s="33">
        <f t="shared" si="60"/>
        <v>98539.93</v>
      </c>
    </row>
    <row r="3897" spans="1:8" x14ac:dyDescent="0.25">
      <c r="A3897" s="143" t="s">
        <v>8128</v>
      </c>
      <c r="B3897" s="34" t="s">
        <v>4152</v>
      </c>
      <c r="C3897" s="34" t="s">
        <v>110</v>
      </c>
      <c r="D3897" s="34" t="s">
        <v>53</v>
      </c>
      <c r="E3897" s="33">
        <v>55539.320000000007</v>
      </c>
      <c r="F3897" s="33"/>
      <c r="G3897" s="33"/>
      <c r="H3897" s="33">
        <f t="shared" si="60"/>
        <v>55539.320000000007</v>
      </c>
    </row>
    <row r="3898" spans="1:8" x14ac:dyDescent="0.25">
      <c r="A3898" s="143" t="s">
        <v>8129</v>
      </c>
      <c r="B3898" s="34" t="s">
        <v>4153</v>
      </c>
      <c r="C3898" s="34" t="s">
        <v>110</v>
      </c>
      <c r="D3898" s="34" t="s">
        <v>53</v>
      </c>
      <c r="E3898" s="33">
        <v>26014.600000000002</v>
      </c>
      <c r="F3898" s="33"/>
      <c r="G3898" s="33"/>
      <c r="H3898" s="33">
        <f t="shared" si="60"/>
        <v>26014.600000000002</v>
      </c>
    </row>
    <row r="3899" spans="1:8" x14ac:dyDescent="0.25">
      <c r="A3899" s="143" t="s">
        <v>8130</v>
      </c>
      <c r="B3899" s="34" t="s">
        <v>4154</v>
      </c>
      <c r="C3899" s="34" t="s">
        <v>110</v>
      </c>
      <c r="D3899" s="34" t="s">
        <v>53</v>
      </c>
      <c r="E3899" s="33">
        <v>132167.53</v>
      </c>
      <c r="F3899" s="33"/>
      <c r="G3899" s="33"/>
      <c r="H3899" s="33">
        <f t="shared" si="60"/>
        <v>132167.53</v>
      </c>
    </row>
    <row r="3900" spans="1:8" x14ac:dyDescent="0.25">
      <c r="A3900" s="143" t="s">
        <v>8131</v>
      </c>
      <c r="B3900" s="34" t="s">
        <v>4155</v>
      </c>
      <c r="C3900" s="34" t="s">
        <v>110</v>
      </c>
      <c r="D3900" s="34" t="s">
        <v>53</v>
      </c>
      <c r="E3900" s="33">
        <v>34757.449999999997</v>
      </c>
      <c r="F3900" s="33"/>
      <c r="G3900" s="33"/>
      <c r="H3900" s="33">
        <f t="shared" si="60"/>
        <v>34757.449999999997</v>
      </c>
    </row>
    <row r="3901" spans="1:8" x14ac:dyDescent="0.25">
      <c r="A3901" s="143" t="s">
        <v>8132</v>
      </c>
      <c r="B3901" s="34" t="s">
        <v>4156</v>
      </c>
      <c r="C3901" s="34" t="s">
        <v>110</v>
      </c>
      <c r="D3901" s="34" t="s">
        <v>53</v>
      </c>
      <c r="E3901" s="33">
        <v>104483.8</v>
      </c>
      <c r="F3901" s="33"/>
      <c r="G3901" s="33"/>
      <c r="H3901" s="33">
        <f t="shared" si="60"/>
        <v>104483.8</v>
      </c>
    </row>
    <row r="3902" spans="1:8" x14ac:dyDescent="0.25">
      <c r="A3902" s="143" t="s">
        <v>8133</v>
      </c>
      <c r="B3902" s="34" t="s">
        <v>4157</v>
      </c>
      <c r="C3902" s="34" t="s">
        <v>110</v>
      </c>
      <c r="D3902" s="34" t="s">
        <v>53</v>
      </c>
      <c r="E3902" s="33">
        <v>348128.32</v>
      </c>
      <c r="F3902" s="33"/>
      <c r="G3902" s="33"/>
      <c r="H3902" s="33">
        <f t="shared" si="60"/>
        <v>348128.32</v>
      </c>
    </row>
    <row r="3903" spans="1:8" x14ac:dyDescent="0.25">
      <c r="A3903" s="143" t="s">
        <v>8134</v>
      </c>
      <c r="B3903" s="34" t="s">
        <v>4158</v>
      </c>
      <c r="C3903" s="34" t="s">
        <v>110</v>
      </c>
      <c r="D3903" s="34" t="s">
        <v>53</v>
      </c>
      <c r="E3903" s="33">
        <v>196350.24</v>
      </c>
      <c r="F3903" s="33"/>
      <c r="G3903" s="33"/>
      <c r="H3903" s="33">
        <f t="shared" si="60"/>
        <v>196350.24</v>
      </c>
    </row>
    <row r="3904" spans="1:8" x14ac:dyDescent="0.25">
      <c r="A3904" s="143" t="s">
        <v>8135</v>
      </c>
      <c r="B3904" s="34" t="s">
        <v>4159</v>
      </c>
      <c r="C3904" s="34" t="s">
        <v>110</v>
      </c>
      <c r="D3904" s="34" t="s">
        <v>53</v>
      </c>
      <c r="E3904" s="33">
        <v>43126.27</v>
      </c>
      <c r="F3904" s="33"/>
      <c r="G3904" s="33"/>
      <c r="H3904" s="33">
        <f t="shared" si="60"/>
        <v>43126.27</v>
      </c>
    </row>
    <row r="3905" spans="1:8" x14ac:dyDescent="0.25">
      <c r="A3905" s="143" t="s">
        <v>8136</v>
      </c>
      <c r="B3905" s="34" t="s">
        <v>4160</v>
      </c>
      <c r="C3905" s="34" t="s">
        <v>110</v>
      </c>
      <c r="D3905" s="34" t="s">
        <v>53</v>
      </c>
      <c r="E3905" s="33">
        <v>150196.51999999999</v>
      </c>
      <c r="F3905" s="33"/>
      <c r="G3905" s="33"/>
      <c r="H3905" s="33">
        <f t="shared" si="60"/>
        <v>150196.51999999999</v>
      </c>
    </row>
    <row r="3906" spans="1:8" x14ac:dyDescent="0.25">
      <c r="A3906" s="143" t="s">
        <v>8137</v>
      </c>
      <c r="B3906" s="34" t="s">
        <v>4161</v>
      </c>
      <c r="C3906" s="34" t="s">
        <v>110</v>
      </c>
      <c r="D3906" s="34" t="s">
        <v>53</v>
      </c>
      <c r="E3906" s="33">
        <v>99004.97</v>
      </c>
      <c r="F3906" s="33"/>
      <c r="G3906" s="33"/>
      <c r="H3906" s="33">
        <f t="shared" si="60"/>
        <v>99004.97</v>
      </c>
    </row>
    <row r="3907" spans="1:8" x14ac:dyDescent="0.25">
      <c r="A3907" s="143" t="s">
        <v>8138</v>
      </c>
      <c r="B3907" s="34" t="s">
        <v>4162</v>
      </c>
      <c r="C3907" s="34" t="s">
        <v>110</v>
      </c>
      <c r="D3907" s="34" t="s">
        <v>53</v>
      </c>
      <c r="E3907" s="33">
        <v>639.32000000000005</v>
      </c>
      <c r="F3907" s="33"/>
      <c r="G3907" s="33"/>
      <c r="H3907" s="33">
        <f t="shared" si="60"/>
        <v>639.32000000000005</v>
      </c>
    </row>
    <row r="3908" spans="1:8" x14ac:dyDescent="0.25">
      <c r="A3908" s="143" t="s">
        <v>8139</v>
      </c>
      <c r="B3908" s="34" t="s">
        <v>4163</v>
      </c>
      <c r="C3908" s="34" t="s">
        <v>110</v>
      </c>
      <c r="D3908" s="34" t="s">
        <v>53</v>
      </c>
      <c r="E3908" s="33">
        <v>130914.77</v>
      </c>
      <c r="F3908" s="33"/>
      <c r="G3908" s="33"/>
      <c r="H3908" s="33">
        <f t="shared" si="60"/>
        <v>130914.77</v>
      </c>
    </row>
    <row r="3909" spans="1:8" x14ac:dyDescent="0.25">
      <c r="A3909" s="143" t="s">
        <v>8140</v>
      </c>
      <c r="B3909" s="34" t="s">
        <v>4164</v>
      </c>
      <c r="C3909" s="34" t="s">
        <v>110</v>
      </c>
      <c r="D3909" s="34" t="s">
        <v>53</v>
      </c>
      <c r="E3909" s="33"/>
      <c r="F3909" s="33">
        <v>23023.52</v>
      </c>
      <c r="G3909" s="33"/>
      <c r="H3909" s="33">
        <f t="shared" si="60"/>
        <v>23023.52</v>
      </c>
    </row>
    <row r="3910" spans="1:8" x14ac:dyDescent="0.25">
      <c r="A3910" s="143" t="s">
        <v>8141</v>
      </c>
      <c r="B3910" s="34" t="s">
        <v>4165</v>
      </c>
      <c r="C3910" s="34" t="s">
        <v>110</v>
      </c>
      <c r="D3910" s="34" t="s">
        <v>53</v>
      </c>
      <c r="E3910" s="33">
        <v>81171.88</v>
      </c>
      <c r="F3910" s="33"/>
      <c r="G3910" s="33"/>
      <c r="H3910" s="33">
        <f t="shared" ref="H3910:H3973" si="61">E3910+F3910+G3910</f>
        <v>81171.88</v>
      </c>
    </row>
    <row r="3911" spans="1:8" x14ac:dyDescent="0.25">
      <c r="A3911" s="143" t="s">
        <v>8142</v>
      </c>
      <c r="B3911" s="34" t="s">
        <v>4166</v>
      </c>
      <c r="C3911" s="34" t="s">
        <v>110</v>
      </c>
      <c r="D3911" s="34" t="s">
        <v>53</v>
      </c>
      <c r="E3911" s="33">
        <v>121237.01000000001</v>
      </c>
      <c r="F3911" s="33"/>
      <c r="G3911" s="33"/>
      <c r="H3911" s="33">
        <f t="shared" si="61"/>
        <v>121237.01000000001</v>
      </c>
    </row>
    <row r="3912" spans="1:8" x14ac:dyDescent="0.25">
      <c r="A3912" s="143" t="s">
        <v>8143</v>
      </c>
      <c r="B3912" s="34" t="s">
        <v>4167</v>
      </c>
      <c r="C3912" s="34" t="s">
        <v>110</v>
      </c>
      <c r="D3912" s="34" t="s">
        <v>53</v>
      </c>
      <c r="E3912" s="33">
        <v>187765.47999999998</v>
      </c>
      <c r="F3912" s="33"/>
      <c r="G3912" s="33"/>
      <c r="H3912" s="33">
        <f t="shared" si="61"/>
        <v>187765.47999999998</v>
      </c>
    </row>
    <row r="3913" spans="1:8" x14ac:dyDescent="0.25">
      <c r="A3913" s="143" t="s">
        <v>8144</v>
      </c>
      <c r="B3913" s="34" t="s">
        <v>4168</v>
      </c>
      <c r="C3913" s="34" t="s">
        <v>110</v>
      </c>
      <c r="D3913" s="34" t="s">
        <v>53</v>
      </c>
      <c r="E3913" s="33">
        <v>369469.26</v>
      </c>
      <c r="F3913" s="33">
        <v>63307.89</v>
      </c>
      <c r="G3913" s="33"/>
      <c r="H3913" s="33">
        <f t="shared" si="61"/>
        <v>432777.15</v>
      </c>
    </row>
    <row r="3914" spans="1:8" x14ac:dyDescent="0.25">
      <c r="A3914" s="143" t="s">
        <v>8145</v>
      </c>
      <c r="B3914" s="34" t="s">
        <v>223</v>
      </c>
      <c r="C3914" s="34" t="s">
        <v>110</v>
      </c>
      <c r="D3914" s="34" t="s">
        <v>53</v>
      </c>
      <c r="E3914" s="33">
        <v>476582.60000000003</v>
      </c>
      <c r="F3914" s="33">
        <v>12848.51</v>
      </c>
      <c r="G3914" s="33"/>
      <c r="H3914" s="33">
        <f t="shared" si="61"/>
        <v>489431.11000000004</v>
      </c>
    </row>
    <row r="3915" spans="1:8" x14ac:dyDescent="0.25">
      <c r="A3915" s="143" t="s">
        <v>8146</v>
      </c>
      <c r="B3915" s="34" t="s">
        <v>4169</v>
      </c>
      <c r="C3915" s="34" t="s">
        <v>110</v>
      </c>
      <c r="D3915" s="34" t="s">
        <v>53</v>
      </c>
      <c r="E3915" s="33">
        <v>4647.72</v>
      </c>
      <c r="F3915" s="33"/>
      <c r="G3915" s="33"/>
      <c r="H3915" s="33">
        <f t="shared" si="61"/>
        <v>4647.72</v>
      </c>
    </row>
    <row r="3916" spans="1:8" x14ac:dyDescent="0.25">
      <c r="A3916" s="143" t="s">
        <v>8147</v>
      </c>
      <c r="B3916" s="34" t="s">
        <v>4170</v>
      </c>
      <c r="C3916" s="34" t="s">
        <v>110</v>
      </c>
      <c r="D3916" s="34" t="s">
        <v>53</v>
      </c>
      <c r="E3916" s="33">
        <v>4753387.93</v>
      </c>
      <c r="F3916" s="33">
        <v>333817.57</v>
      </c>
      <c r="G3916" s="33"/>
      <c r="H3916" s="33">
        <f t="shared" si="61"/>
        <v>5087205.5</v>
      </c>
    </row>
    <row r="3917" spans="1:8" x14ac:dyDescent="0.25">
      <c r="A3917" s="143" t="s">
        <v>8148</v>
      </c>
      <c r="B3917" s="34" t="s">
        <v>4171</v>
      </c>
      <c r="C3917" s="34" t="s">
        <v>110</v>
      </c>
      <c r="D3917" s="34" t="s">
        <v>53</v>
      </c>
      <c r="E3917" s="33">
        <v>239676.88999999998</v>
      </c>
      <c r="F3917" s="33"/>
      <c r="G3917" s="33"/>
      <c r="H3917" s="33">
        <f t="shared" si="61"/>
        <v>239676.88999999998</v>
      </c>
    </row>
    <row r="3918" spans="1:8" x14ac:dyDescent="0.25">
      <c r="A3918" s="143" t="s">
        <v>8149</v>
      </c>
      <c r="B3918" s="34" t="s">
        <v>4172</v>
      </c>
      <c r="C3918" s="34" t="s">
        <v>110</v>
      </c>
      <c r="D3918" s="34" t="s">
        <v>53</v>
      </c>
      <c r="E3918" s="33">
        <v>48124.93</v>
      </c>
      <c r="F3918" s="33"/>
      <c r="G3918" s="33"/>
      <c r="H3918" s="33">
        <f t="shared" si="61"/>
        <v>48124.93</v>
      </c>
    </row>
    <row r="3919" spans="1:8" x14ac:dyDescent="0.25">
      <c r="A3919" s="143" t="s">
        <v>8150</v>
      </c>
      <c r="B3919" s="34" t="s">
        <v>4173</v>
      </c>
      <c r="C3919" s="34" t="s">
        <v>110</v>
      </c>
      <c r="D3919" s="34" t="s">
        <v>53</v>
      </c>
      <c r="E3919" s="33">
        <v>120817.89</v>
      </c>
      <c r="F3919" s="33"/>
      <c r="G3919" s="33"/>
      <c r="H3919" s="33">
        <f t="shared" si="61"/>
        <v>120817.89</v>
      </c>
    </row>
    <row r="3920" spans="1:8" x14ac:dyDescent="0.25">
      <c r="A3920" s="143" t="s">
        <v>8151</v>
      </c>
      <c r="B3920" s="34" t="s">
        <v>4174</v>
      </c>
      <c r="C3920" s="34" t="s">
        <v>110</v>
      </c>
      <c r="D3920" s="34" t="s">
        <v>53</v>
      </c>
      <c r="E3920" s="33">
        <v>65160.23</v>
      </c>
      <c r="F3920" s="33"/>
      <c r="G3920" s="33"/>
      <c r="H3920" s="33">
        <f t="shared" si="61"/>
        <v>65160.23</v>
      </c>
    </row>
    <row r="3921" spans="1:8" x14ac:dyDescent="0.25">
      <c r="A3921" s="143" t="s">
        <v>8152</v>
      </c>
      <c r="B3921" s="34" t="s">
        <v>4175</v>
      </c>
      <c r="C3921" s="34" t="s">
        <v>110</v>
      </c>
      <c r="D3921" s="34" t="s">
        <v>53</v>
      </c>
      <c r="E3921" s="33">
        <v>294978.51</v>
      </c>
      <c r="F3921" s="33"/>
      <c r="G3921" s="33"/>
      <c r="H3921" s="33">
        <f t="shared" si="61"/>
        <v>294978.51</v>
      </c>
    </row>
    <row r="3922" spans="1:8" x14ac:dyDescent="0.25">
      <c r="A3922" s="143" t="s">
        <v>8153</v>
      </c>
      <c r="B3922" s="34" t="s">
        <v>4176</v>
      </c>
      <c r="C3922" s="34" t="s">
        <v>110</v>
      </c>
      <c r="D3922" s="34" t="s">
        <v>53</v>
      </c>
      <c r="E3922" s="33">
        <v>9284</v>
      </c>
      <c r="F3922" s="33"/>
      <c r="G3922" s="33"/>
      <c r="H3922" s="33">
        <f t="shared" si="61"/>
        <v>9284</v>
      </c>
    </row>
    <row r="3923" spans="1:8" x14ac:dyDescent="0.25">
      <c r="A3923" s="143" t="s">
        <v>8154</v>
      </c>
      <c r="B3923" s="34" t="s">
        <v>4177</v>
      </c>
      <c r="C3923" s="34" t="s">
        <v>110</v>
      </c>
      <c r="D3923" s="34" t="s">
        <v>53</v>
      </c>
      <c r="E3923" s="33">
        <v>107946.05</v>
      </c>
      <c r="F3923" s="33"/>
      <c r="G3923" s="33"/>
      <c r="H3923" s="33">
        <f t="shared" si="61"/>
        <v>107946.05</v>
      </c>
    </row>
    <row r="3924" spans="1:8" x14ac:dyDescent="0.25">
      <c r="A3924" s="143" t="s">
        <v>8155</v>
      </c>
      <c r="B3924" s="34" t="s">
        <v>4178</v>
      </c>
      <c r="C3924" s="34" t="s">
        <v>110</v>
      </c>
      <c r="D3924" s="34" t="s">
        <v>53</v>
      </c>
      <c r="E3924" s="33">
        <v>25243.01</v>
      </c>
      <c r="F3924" s="33"/>
      <c r="G3924" s="33"/>
      <c r="H3924" s="33">
        <f t="shared" si="61"/>
        <v>25243.01</v>
      </c>
    </row>
    <row r="3925" spans="1:8" x14ac:dyDescent="0.25">
      <c r="A3925" s="143" t="s">
        <v>8156</v>
      </c>
      <c r="B3925" s="34" t="s">
        <v>4179</v>
      </c>
      <c r="C3925" s="34" t="s">
        <v>110</v>
      </c>
      <c r="D3925" s="34" t="s">
        <v>53</v>
      </c>
      <c r="E3925" s="33">
        <v>156627.16</v>
      </c>
      <c r="F3925" s="33"/>
      <c r="G3925" s="33"/>
      <c r="H3925" s="33">
        <f t="shared" si="61"/>
        <v>156627.16</v>
      </c>
    </row>
    <row r="3926" spans="1:8" x14ac:dyDescent="0.25">
      <c r="A3926" s="143" t="s">
        <v>8157</v>
      </c>
      <c r="B3926" s="34" t="s">
        <v>4180</v>
      </c>
      <c r="C3926" s="34" t="s">
        <v>110</v>
      </c>
      <c r="D3926" s="34" t="s">
        <v>53</v>
      </c>
      <c r="E3926" s="33">
        <v>94254.71</v>
      </c>
      <c r="F3926" s="33"/>
      <c r="G3926" s="33"/>
      <c r="H3926" s="33">
        <f t="shared" si="61"/>
        <v>94254.71</v>
      </c>
    </row>
    <row r="3927" spans="1:8" x14ac:dyDescent="0.25">
      <c r="A3927" s="143" t="s">
        <v>8158</v>
      </c>
      <c r="B3927" s="34" t="s">
        <v>4181</v>
      </c>
      <c r="C3927" s="34" t="s">
        <v>110</v>
      </c>
      <c r="D3927" s="34" t="s">
        <v>53</v>
      </c>
      <c r="E3927" s="33">
        <v>99801.2</v>
      </c>
      <c r="F3927" s="33"/>
      <c r="G3927" s="33"/>
      <c r="H3927" s="33">
        <f t="shared" si="61"/>
        <v>99801.2</v>
      </c>
    </row>
    <row r="3928" spans="1:8" x14ac:dyDescent="0.25">
      <c r="A3928" s="143" t="s">
        <v>8159</v>
      </c>
      <c r="B3928" s="34" t="s">
        <v>4182</v>
      </c>
      <c r="C3928" s="34" t="s">
        <v>110</v>
      </c>
      <c r="D3928" s="34" t="s">
        <v>53</v>
      </c>
      <c r="E3928" s="33">
        <v>205168.53</v>
      </c>
      <c r="F3928" s="33"/>
      <c r="G3928" s="33"/>
      <c r="H3928" s="33">
        <f t="shared" si="61"/>
        <v>205168.53</v>
      </c>
    </row>
    <row r="3929" spans="1:8" x14ac:dyDescent="0.25">
      <c r="A3929" s="143" t="s">
        <v>8160</v>
      </c>
      <c r="B3929" s="34" t="s">
        <v>4183</v>
      </c>
      <c r="C3929" s="34" t="s">
        <v>110</v>
      </c>
      <c r="D3929" s="34" t="s">
        <v>53</v>
      </c>
      <c r="E3929" s="33">
        <v>13545.88</v>
      </c>
      <c r="F3929" s="33"/>
      <c r="G3929" s="33"/>
      <c r="H3929" s="33">
        <f t="shared" si="61"/>
        <v>13545.88</v>
      </c>
    </row>
    <row r="3930" spans="1:8" x14ac:dyDescent="0.25">
      <c r="A3930" s="143" t="s">
        <v>8161</v>
      </c>
      <c r="B3930" s="34" t="s">
        <v>4184</v>
      </c>
      <c r="C3930" s="34" t="s">
        <v>110</v>
      </c>
      <c r="D3930" s="34" t="s">
        <v>53</v>
      </c>
      <c r="E3930" s="33">
        <v>178110.37</v>
      </c>
      <c r="F3930" s="33"/>
      <c r="G3930" s="33"/>
      <c r="H3930" s="33">
        <f t="shared" si="61"/>
        <v>178110.37</v>
      </c>
    </row>
    <row r="3931" spans="1:8" x14ac:dyDescent="0.25">
      <c r="A3931" s="143" t="s">
        <v>8162</v>
      </c>
      <c r="B3931" s="34" t="s">
        <v>4185</v>
      </c>
      <c r="C3931" s="34" t="s">
        <v>110</v>
      </c>
      <c r="D3931" s="34" t="s">
        <v>53</v>
      </c>
      <c r="E3931" s="33">
        <v>153884.06000000003</v>
      </c>
      <c r="F3931" s="33">
        <v>254660.21</v>
      </c>
      <c r="G3931" s="33"/>
      <c r="H3931" s="33">
        <f t="shared" si="61"/>
        <v>408544.27</v>
      </c>
    </row>
    <row r="3932" spans="1:8" x14ac:dyDescent="0.25">
      <c r="A3932" s="143" t="s">
        <v>8163</v>
      </c>
      <c r="B3932" s="34" t="s">
        <v>4186</v>
      </c>
      <c r="C3932" s="34" t="s">
        <v>110</v>
      </c>
      <c r="D3932" s="34" t="s">
        <v>53</v>
      </c>
      <c r="E3932" s="33">
        <v>519955.64</v>
      </c>
      <c r="F3932" s="33"/>
      <c r="G3932" s="33"/>
      <c r="H3932" s="33">
        <f t="shared" si="61"/>
        <v>519955.64</v>
      </c>
    </row>
    <row r="3933" spans="1:8" x14ac:dyDescent="0.25">
      <c r="A3933" s="143" t="s">
        <v>8164</v>
      </c>
      <c r="B3933" s="34" t="s">
        <v>4187</v>
      </c>
      <c r="C3933" s="34" t="s">
        <v>110</v>
      </c>
      <c r="D3933" s="34" t="s">
        <v>53</v>
      </c>
      <c r="E3933" s="33">
        <v>139172.48000000001</v>
      </c>
      <c r="F3933" s="33"/>
      <c r="G3933" s="33"/>
      <c r="H3933" s="33">
        <f t="shared" si="61"/>
        <v>139172.48000000001</v>
      </c>
    </row>
    <row r="3934" spans="1:8" x14ac:dyDescent="0.25">
      <c r="A3934" s="143" t="s">
        <v>8165</v>
      </c>
      <c r="B3934" s="34" t="s">
        <v>4188</v>
      </c>
      <c r="C3934" s="34" t="s">
        <v>110</v>
      </c>
      <c r="D3934" s="34" t="s">
        <v>53</v>
      </c>
      <c r="E3934" s="33">
        <v>104036.16</v>
      </c>
      <c r="F3934" s="33"/>
      <c r="G3934" s="33"/>
      <c r="H3934" s="33">
        <f t="shared" si="61"/>
        <v>104036.16</v>
      </c>
    </row>
    <row r="3935" spans="1:8" x14ac:dyDescent="0.25">
      <c r="A3935" s="143" t="s">
        <v>8166</v>
      </c>
      <c r="B3935" s="34" t="s">
        <v>4189</v>
      </c>
      <c r="C3935" s="34" t="s">
        <v>110</v>
      </c>
      <c r="D3935" s="34" t="s">
        <v>53</v>
      </c>
      <c r="E3935" s="33">
        <v>114202.21</v>
      </c>
      <c r="F3935" s="33"/>
      <c r="G3935" s="33"/>
      <c r="H3935" s="33">
        <f t="shared" si="61"/>
        <v>114202.21</v>
      </c>
    </row>
    <row r="3936" spans="1:8" x14ac:dyDescent="0.25">
      <c r="A3936" s="143" t="s">
        <v>8167</v>
      </c>
      <c r="B3936" s="34" t="s">
        <v>4190</v>
      </c>
      <c r="C3936" s="34" t="s">
        <v>110</v>
      </c>
      <c r="D3936" s="34" t="s">
        <v>53</v>
      </c>
      <c r="E3936" s="33">
        <v>16320.04</v>
      </c>
      <c r="F3936" s="33"/>
      <c r="G3936" s="33"/>
      <c r="H3936" s="33">
        <f t="shared" si="61"/>
        <v>16320.04</v>
      </c>
    </row>
    <row r="3937" spans="1:8" x14ac:dyDescent="0.25">
      <c r="A3937" s="143" t="s">
        <v>8168</v>
      </c>
      <c r="B3937" s="34" t="s">
        <v>4191</v>
      </c>
      <c r="C3937" s="34" t="s">
        <v>110</v>
      </c>
      <c r="D3937" s="34" t="s">
        <v>53</v>
      </c>
      <c r="E3937" s="33">
        <v>209236.46</v>
      </c>
      <c r="F3937" s="33"/>
      <c r="G3937" s="33"/>
      <c r="H3937" s="33">
        <f t="shared" si="61"/>
        <v>209236.46</v>
      </c>
    </row>
    <row r="3938" spans="1:8" x14ac:dyDescent="0.25">
      <c r="A3938" s="143" t="s">
        <v>8169</v>
      </c>
      <c r="B3938" s="34" t="s">
        <v>4192</v>
      </c>
      <c r="C3938" s="34" t="s">
        <v>110</v>
      </c>
      <c r="D3938" s="34" t="s">
        <v>53</v>
      </c>
      <c r="E3938" s="33">
        <v>300123.76</v>
      </c>
      <c r="F3938" s="33"/>
      <c r="G3938" s="33"/>
      <c r="H3938" s="33">
        <f t="shared" si="61"/>
        <v>300123.76</v>
      </c>
    </row>
    <row r="3939" spans="1:8" x14ac:dyDescent="0.25">
      <c r="A3939" s="143" t="s">
        <v>8170</v>
      </c>
      <c r="B3939" s="34" t="s">
        <v>4193</v>
      </c>
      <c r="C3939" s="34" t="s">
        <v>110</v>
      </c>
      <c r="D3939" s="34" t="s">
        <v>53</v>
      </c>
      <c r="E3939" s="33">
        <v>1240814.81</v>
      </c>
      <c r="F3939" s="33"/>
      <c r="G3939" s="33"/>
      <c r="H3939" s="33">
        <f t="shared" si="61"/>
        <v>1240814.81</v>
      </c>
    </row>
    <row r="3940" spans="1:8" x14ac:dyDescent="0.25">
      <c r="A3940" s="143" t="s">
        <v>8171</v>
      </c>
      <c r="B3940" s="34" t="s">
        <v>4194</v>
      </c>
      <c r="C3940" s="34" t="s">
        <v>110</v>
      </c>
      <c r="D3940" s="34" t="s">
        <v>53</v>
      </c>
      <c r="E3940" s="33">
        <v>1474.08</v>
      </c>
      <c r="F3940" s="33"/>
      <c r="G3940" s="33"/>
      <c r="H3940" s="33">
        <f t="shared" si="61"/>
        <v>1474.08</v>
      </c>
    </row>
    <row r="3941" spans="1:8" x14ac:dyDescent="0.25">
      <c r="A3941" s="143" t="s">
        <v>8172</v>
      </c>
      <c r="B3941" s="34" t="s">
        <v>4195</v>
      </c>
      <c r="C3941" s="34" t="s">
        <v>110</v>
      </c>
      <c r="D3941" s="34" t="s">
        <v>53</v>
      </c>
      <c r="E3941" s="33">
        <v>49126.96</v>
      </c>
      <c r="F3941" s="33"/>
      <c r="G3941" s="33"/>
      <c r="H3941" s="33">
        <f t="shared" si="61"/>
        <v>49126.96</v>
      </c>
    </row>
    <row r="3942" spans="1:8" x14ac:dyDescent="0.25">
      <c r="A3942" s="143" t="s">
        <v>8173</v>
      </c>
      <c r="B3942" s="34" t="s">
        <v>4196</v>
      </c>
      <c r="C3942" s="34" t="s">
        <v>110</v>
      </c>
      <c r="D3942" s="34" t="s">
        <v>53</v>
      </c>
      <c r="E3942" s="33">
        <v>2789.13</v>
      </c>
      <c r="F3942" s="33"/>
      <c r="G3942" s="33"/>
      <c r="H3942" s="33">
        <f t="shared" si="61"/>
        <v>2789.13</v>
      </c>
    </row>
    <row r="3943" spans="1:8" x14ac:dyDescent="0.25">
      <c r="A3943" s="143" t="s">
        <v>8174</v>
      </c>
      <c r="B3943" s="34" t="s">
        <v>4197</v>
      </c>
      <c r="C3943" s="34" t="s">
        <v>110</v>
      </c>
      <c r="D3943" s="34" t="s">
        <v>53</v>
      </c>
      <c r="E3943" s="33">
        <v>146894.51999999999</v>
      </c>
      <c r="F3943" s="33"/>
      <c r="G3943" s="33"/>
      <c r="H3943" s="33">
        <f t="shared" si="61"/>
        <v>146894.51999999999</v>
      </c>
    </row>
    <row r="3944" spans="1:8" x14ac:dyDescent="0.25">
      <c r="A3944" s="143" t="s">
        <v>4416</v>
      </c>
      <c r="B3944" s="34" t="s">
        <v>4198</v>
      </c>
      <c r="C3944" s="34" t="s">
        <v>110</v>
      </c>
      <c r="D3944" s="34" t="s">
        <v>53</v>
      </c>
      <c r="E3944" s="33">
        <v>705560.7</v>
      </c>
      <c r="F3944" s="33"/>
      <c r="G3944" s="33"/>
      <c r="H3944" s="33">
        <f t="shared" si="61"/>
        <v>705560.7</v>
      </c>
    </row>
    <row r="3945" spans="1:8" x14ac:dyDescent="0.25">
      <c r="A3945" s="143" t="s">
        <v>8175</v>
      </c>
      <c r="B3945" s="34" t="s">
        <v>4199</v>
      </c>
      <c r="C3945" s="34" t="s">
        <v>110</v>
      </c>
      <c r="D3945" s="34" t="s">
        <v>53</v>
      </c>
      <c r="E3945" s="33">
        <v>1408.92</v>
      </c>
      <c r="F3945" s="33"/>
      <c r="G3945" s="33"/>
      <c r="H3945" s="33">
        <f t="shared" si="61"/>
        <v>1408.92</v>
      </c>
    </row>
    <row r="3946" spans="1:8" x14ac:dyDescent="0.25">
      <c r="A3946" s="143" t="s">
        <v>8176</v>
      </c>
      <c r="B3946" s="34" t="s">
        <v>4200</v>
      </c>
      <c r="C3946" s="34" t="s">
        <v>110</v>
      </c>
      <c r="D3946" s="34" t="s">
        <v>53</v>
      </c>
      <c r="E3946" s="33">
        <v>836161.33</v>
      </c>
      <c r="F3946" s="33"/>
      <c r="G3946" s="33"/>
      <c r="H3946" s="33">
        <f t="shared" si="61"/>
        <v>836161.33</v>
      </c>
    </row>
    <row r="3947" spans="1:8" x14ac:dyDescent="0.25">
      <c r="A3947" s="143" t="s">
        <v>8177</v>
      </c>
      <c r="B3947" s="34" t="s">
        <v>4201</v>
      </c>
      <c r="C3947" s="34" t="s">
        <v>110</v>
      </c>
      <c r="D3947" s="34" t="s">
        <v>53</v>
      </c>
      <c r="E3947" s="33">
        <v>5584.84</v>
      </c>
      <c r="F3947" s="33"/>
      <c r="G3947" s="33"/>
      <c r="H3947" s="33">
        <f t="shared" si="61"/>
        <v>5584.84</v>
      </c>
    </row>
    <row r="3948" spans="1:8" x14ac:dyDescent="0.25">
      <c r="A3948" s="143" t="s">
        <v>8178</v>
      </c>
      <c r="B3948" s="34" t="s">
        <v>4202</v>
      </c>
      <c r="C3948" s="34" t="s">
        <v>110</v>
      </c>
      <c r="D3948" s="34" t="s">
        <v>53</v>
      </c>
      <c r="E3948" s="33">
        <v>6388.15</v>
      </c>
      <c r="F3948" s="33">
        <v>508.2</v>
      </c>
      <c r="G3948" s="33"/>
      <c r="H3948" s="33">
        <f t="shared" si="61"/>
        <v>6896.3499999999995</v>
      </c>
    </row>
    <row r="3949" spans="1:8" x14ac:dyDescent="0.25">
      <c r="A3949" s="143" t="s">
        <v>8179</v>
      </c>
      <c r="B3949" s="34" t="s">
        <v>4203</v>
      </c>
      <c r="C3949" s="34" t="s">
        <v>110</v>
      </c>
      <c r="D3949" s="34" t="s">
        <v>53</v>
      </c>
      <c r="E3949" s="33">
        <v>94811.45</v>
      </c>
      <c r="F3949" s="33"/>
      <c r="G3949" s="33"/>
      <c r="H3949" s="33">
        <f t="shared" si="61"/>
        <v>94811.45</v>
      </c>
    </row>
    <row r="3950" spans="1:8" x14ac:dyDescent="0.25">
      <c r="A3950" s="143" t="s">
        <v>8180</v>
      </c>
      <c r="B3950" s="34" t="s">
        <v>4204</v>
      </c>
      <c r="C3950" s="34" t="s">
        <v>110</v>
      </c>
      <c r="D3950" s="34" t="s">
        <v>53</v>
      </c>
      <c r="E3950" s="33">
        <v>3000</v>
      </c>
      <c r="F3950" s="33"/>
      <c r="G3950" s="33"/>
      <c r="H3950" s="33">
        <f t="shared" si="61"/>
        <v>3000</v>
      </c>
    </row>
    <row r="3951" spans="1:8" x14ac:dyDescent="0.25">
      <c r="A3951" s="143" t="s">
        <v>8181</v>
      </c>
      <c r="B3951" s="34" t="s">
        <v>4205</v>
      </c>
      <c r="C3951" s="34" t="s">
        <v>110</v>
      </c>
      <c r="D3951" s="34" t="s">
        <v>53</v>
      </c>
      <c r="E3951" s="33">
        <v>14000</v>
      </c>
      <c r="F3951" s="33"/>
      <c r="G3951" s="33"/>
      <c r="H3951" s="33">
        <f t="shared" si="61"/>
        <v>14000</v>
      </c>
    </row>
    <row r="3952" spans="1:8" x14ac:dyDescent="0.25">
      <c r="A3952" s="143" t="s">
        <v>8182</v>
      </c>
      <c r="B3952" s="34" t="s">
        <v>4206</v>
      </c>
      <c r="C3952" s="34" t="s">
        <v>110</v>
      </c>
      <c r="D3952" s="34" t="s">
        <v>53</v>
      </c>
      <c r="E3952" s="33">
        <v>284889.03000000003</v>
      </c>
      <c r="F3952" s="33"/>
      <c r="G3952" s="33"/>
      <c r="H3952" s="33">
        <f t="shared" si="61"/>
        <v>284889.03000000003</v>
      </c>
    </row>
    <row r="3953" spans="1:8" x14ac:dyDescent="0.25">
      <c r="A3953" s="143" t="s">
        <v>8183</v>
      </c>
      <c r="B3953" s="34" t="s">
        <v>4207</v>
      </c>
      <c r="C3953" s="34" t="s">
        <v>110</v>
      </c>
      <c r="D3953" s="34" t="s">
        <v>53</v>
      </c>
      <c r="E3953" s="33">
        <v>104918.77</v>
      </c>
      <c r="F3953" s="33"/>
      <c r="G3953" s="33"/>
      <c r="H3953" s="33">
        <f t="shared" si="61"/>
        <v>104918.77</v>
      </c>
    </row>
    <row r="3954" spans="1:8" x14ac:dyDescent="0.25">
      <c r="A3954" s="143" t="s">
        <v>8184</v>
      </c>
      <c r="B3954" s="34" t="s">
        <v>4208</v>
      </c>
      <c r="C3954" s="34" t="s">
        <v>110</v>
      </c>
      <c r="D3954" s="34" t="s">
        <v>53</v>
      </c>
      <c r="E3954" s="33">
        <v>58179.41</v>
      </c>
      <c r="F3954" s="33"/>
      <c r="G3954" s="33"/>
      <c r="H3954" s="33">
        <f t="shared" si="61"/>
        <v>58179.41</v>
      </c>
    </row>
    <row r="3955" spans="1:8" x14ac:dyDescent="0.25">
      <c r="A3955" s="143" t="s">
        <v>8185</v>
      </c>
      <c r="B3955" s="34" t="s">
        <v>4209</v>
      </c>
      <c r="C3955" s="34" t="s">
        <v>110</v>
      </c>
      <c r="D3955" s="34" t="s">
        <v>53</v>
      </c>
      <c r="E3955" s="33">
        <v>31120.13</v>
      </c>
      <c r="F3955" s="33"/>
      <c r="G3955" s="33"/>
      <c r="H3955" s="33">
        <f t="shared" si="61"/>
        <v>31120.13</v>
      </c>
    </row>
    <row r="3956" spans="1:8" x14ac:dyDescent="0.25">
      <c r="A3956" s="143" t="s">
        <v>8186</v>
      </c>
      <c r="B3956" s="34" t="s">
        <v>4210</v>
      </c>
      <c r="C3956" s="34" t="s">
        <v>110</v>
      </c>
      <c r="D3956" s="34" t="s">
        <v>53</v>
      </c>
      <c r="E3956" s="33">
        <v>150892.51999999999</v>
      </c>
      <c r="F3956" s="33"/>
      <c r="G3956" s="33"/>
      <c r="H3956" s="33">
        <f t="shared" si="61"/>
        <v>150892.51999999999</v>
      </c>
    </row>
    <row r="3957" spans="1:8" x14ac:dyDescent="0.25">
      <c r="A3957" s="143" t="s">
        <v>8187</v>
      </c>
      <c r="B3957" s="34" t="s">
        <v>4211</v>
      </c>
      <c r="C3957" s="34" t="s">
        <v>110</v>
      </c>
      <c r="D3957" s="34" t="s">
        <v>53</v>
      </c>
      <c r="E3957" s="33">
        <v>109432.28</v>
      </c>
      <c r="F3957" s="33"/>
      <c r="G3957" s="33"/>
      <c r="H3957" s="33">
        <f t="shared" si="61"/>
        <v>109432.28</v>
      </c>
    </row>
    <row r="3958" spans="1:8" x14ac:dyDescent="0.25">
      <c r="A3958" s="143" t="s">
        <v>8188</v>
      </c>
      <c r="B3958" s="34" t="s">
        <v>4212</v>
      </c>
      <c r="C3958" s="34" t="s">
        <v>110</v>
      </c>
      <c r="D3958" s="34" t="s">
        <v>53</v>
      </c>
      <c r="E3958" s="33">
        <v>98258.02</v>
      </c>
      <c r="F3958" s="33"/>
      <c r="G3958" s="33"/>
      <c r="H3958" s="33">
        <f t="shared" si="61"/>
        <v>98258.02</v>
      </c>
    </row>
    <row r="3959" spans="1:8" x14ac:dyDescent="0.25">
      <c r="A3959" s="143" t="s">
        <v>8189</v>
      </c>
      <c r="B3959" s="34" t="s">
        <v>4213</v>
      </c>
      <c r="C3959" s="34" t="s">
        <v>110</v>
      </c>
      <c r="D3959" s="34" t="s">
        <v>53</v>
      </c>
      <c r="E3959" s="33">
        <v>119557.65</v>
      </c>
      <c r="F3959" s="33"/>
      <c r="G3959" s="33"/>
      <c r="H3959" s="33">
        <f t="shared" si="61"/>
        <v>119557.65</v>
      </c>
    </row>
    <row r="3960" spans="1:8" x14ac:dyDescent="0.25">
      <c r="A3960" s="143" t="s">
        <v>8190</v>
      </c>
      <c r="B3960" s="34" t="s">
        <v>4214</v>
      </c>
      <c r="C3960" s="34" t="s">
        <v>110</v>
      </c>
      <c r="D3960" s="34" t="s">
        <v>53</v>
      </c>
      <c r="E3960" s="33">
        <v>54723.63</v>
      </c>
      <c r="F3960" s="33"/>
      <c r="G3960" s="33"/>
      <c r="H3960" s="33">
        <f t="shared" si="61"/>
        <v>54723.63</v>
      </c>
    </row>
    <row r="3961" spans="1:8" x14ac:dyDescent="0.25">
      <c r="A3961" s="143" t="s">
        <v>8191</v>
      </c>
      <c r="B3961" s="34" t="s">
        <v>4215</v>
      </c>
      <c r="C3961" s="34" t="s">
        <v>110</v>
      </c>
      <c r="D3961" s="34" t="s">
        <v>53</v>
      </c>
      <c r="E3961" s="33">
        <v>41074.9</v>
      </c>
      <c r="F3961" s="33"/>
      <c r="G3961" s="33"/>
      <c r="H3961" s="33">
        <f t="shared" si="61"/>
        <v>41074.9</v>
      </c>
    </row>
    <row r="3962" spans="1:8" x14ac:dyDescent="0.25">
      <c r="A3962" s="143" t="s">
        <v>8192</v>
      </c>
      <c r="B3962" s="34" t="s">
        <v>4216</v>
      </c>
      <c r="C3962" s="34" t="s">
        <v>110</v>
      </c>
      <c r="D3962" s="34" t="s">
        <v>53</v>
      </c>
      <c r="E3962" s="33">
        <v>290760.73</v>
      </c>
      <c r="F3962" s="33"/>
      <c r="G3962" s="33"/>
      <c r="H3962" s="33">
        <f t="shared" si="61"/>
        <v>290760.73</v>
      </c>
    </row>
    <row r="3963" spans="1:8" x14ac:dyDescent="0.25">
      <c r="A3963" s="143" t="s">
        <v>8193</v>
      </c>
      <c r="B3963" s="34" t="s">
        <v>4217</v>
      </c>
      <c r="C3963" s="34" t="s">
        <v>110</v>
      </c>
      <c r="D3963" s="34" t="s">
        <v>53</v>
      </c>
      <c r="E3963" s="33">
        <v>53006.13</v>
      </c>
      <c r="F3963" s="33"/>
      <c r="G3963" s="33"/>
      <c r="H3963" s="33">
        <f t="shared" si="61"/>
        <v>53006.13</v>
      </c>
    </row>
    <row r="3964" spans="1:8" x14ac:dyDescent="0.25">
      <c r="A3964" s="143" t="s">
        <v>8194</v>
      </c>
      <c r="B3964" s="34" t="s">
        <v>4218</v>
      </c>
      <c r="C3964" s="34" t="s">
        <v>110</v>
      </c>
      <c r="D3964" s="34" t="s">
        <v>53</v>
      </c>
      <c r="E3964" s="33">
        <v>47729.09</v>
      </c>
      <c r="F3964" s="33"/>
      <c r="G3964" s="33"/>
      <c r="H3964" s="33">
        <f t="shared" si="61"/>
        <v>47729.09</v>
      </c>
    </row>
    <row r="3965" spans="1:8" x14ac:dyDescent="0.25">
      <c r="A3965" s="143" t="s">
        <v>8195</v>
      </c>
      <c r="B3965" s="34" t="s">
        <v>4219</v>
      </c>
      <c r="C3965" s="34" t="s">
        <v>110</v>
      </c>
      <c r="D3965" s="34" t="s">
        <v>53</v>
      </c>
      <c r="E3965" s="33">
        <v>43633.1</v>
      </c>
      <c r="F3965" s="33"/>
      <c r="G3965" s="33"/>
      <c r="H3965" s="33">
        <f t="shared" si="61"/>
        <v>43633.1</v>
      </c>
    </row>
    <row r="3966" spans="1:8" x14ac:dyDescent="0.25">
      <c r="A3966" s="143" t="s">
        <v>4551</v>
      </c>
      <c r="B3966" s="34" t="s">
        <v>110</v>
      </c>
      <c r="C3966" s="34" t="s">
        <v>110</v>
      </c>
      <c r="D3966" s="34" t="s">
        <v>53</v>
      </c>
      <c r="E3966" s="33">
        <v>171236522.68999997</v>
      </c>
      <c r="F3966" s="33"/>
      <c r="G3966" s="33"/>
      <c r="H3966" s="33">
        <f t="shared" si="61"/>
        <v>171236522.68999997</v>
      </c>
    </row>
    <row r="3967" spans="1:8" x14ac:dyDescent="0.25">
      <c r="A3967" s="143" t="s">
        <v>8196</v>
      </c>
      <c r="B3967" s="34" t="s">
        <v>4220</v>
      </c>
      <c r="C3967" s="34" t="s">
        <v>110</v>
      </c>
      <c r="D3967" s="34" t="s">
        <v>53</v>
      </c>
      <c r="E3967" s="33">
        <v>2566273.0699999998</v>
      </c>
      <c r="F3967" s="33"/>
      <c r="G3967" s="33"/>
      <c r="H3967" s="33">
        <f t="shared" si="61"/>
        <v>2566273.0699999998</v>
      </c>
    </row>
    <row r="3968" spans="1:8" x14ac:dyDescent="0.25">
      <c r="A3968" s="143" t="s">
        <v>4602</v>
      </c>
      <c r="B3968" s="38" t="s">
        <v>27</v>
      </c>
      <c r="C3968" s="34" t="s">
        <v>27</v>
      </c>
      <c r="D3968" s="38" t="s">
        <v>27</v>
      </c>
      <c r="E3968" s="39">
        <v>82124720.739999995</v>
      </c>
      <c r="F3968" s="39"/>
      <c r="G3968" s="39"/>
      <c r="H3968" s="33">
        <f t="shared" si="61"/>
        <v>82124720.739999995</v>
      </c>
    </row>
    <row r="3969" spans="1:8" x14ac:dyDescent="0.25">
      <c r="A3969" s="45"/>
      <c r="B3969" s="34" t="s">
        <v>4303</v>
      </c>
      <c r="C3969" s="34" t="s">
        <v>75</v>
      </c>
      <c r="D3969" s="34" t="s">
        <v>76</v>
      </c>
      <c r="E3969" s="33"/>
      <c r="F3969" s="33"/>
      <c r="G3969" s="33">
        <v>560465</v>
      </c>
      <c r="H3969" s="33">
        <f t="shared" si="61"/>
        <v>560465</v>
      </c>
    </row>
    <row r="3970" spans="1:8" x14ac:dyDescent="0.25">
      <c r="A3970" s="45"/>
      <c r="B3970" s="34" t="s">
        <v>4275</v>
      </c>
      <c r="C3970" s="34" t="s">
        <v>75</v>
      </c>
      <c r="D3970" s="34" t="s">
        <v>76</v>
      </c>
      <c r="E3970" s="33"/>
      <c r="F3970" s="33"/>
      <c r="G3970" s="33">
        <v>11587.58</v>
      </c>
      <c r="H3970" s="33">
        <f t="shared" si="61"/>
        <v>11587.58</v>
      </c>
    </row>
    <row r="3971" spans="1:8" x14ac:dyDescent="0.25">
      <c r="A3971" s="45"/>
      <c r="B3971" s="34" t="s">
        <v>4276</v>
      </c>
      <c r="C3971" s="34" t="s">
        <v>75</v>
      </c>
      <c r="D3971" s="34" t="s">
        <v>76</v>
      </c>
      <c r="E3971" s="33"/>
      <c r="F3971" s="33"/>
      <c r="G3971" s="33">
        <v>231895.61</v>
      </c>
      <c r="H3971" s="33">
        <f t="shared" si="61"/>
        <v>231895.61</v>
      </c>
    </row>
    <row r="3972" spans="1:8" x14ac:dyDescent="0.25">
      <c r="A3972" s="45"/>
      <c r="B3972" s="34" t="s">
        <v>4277</v>
      </c>
      <c r="C3972" s="34" t="s">
        <v>75</v>
      </c>
      <c r="D3972" s="34" t="s">
        <v>76</v>
      </c>
      <c r="E3972" s="33"/>
      <c r="F3972" s="33"/>
      <c r="G3972" s="33">
        <v>277985.28999999998</v>
      </c>
      <c r="H3972" s="33">
        <f t="shared" si="61"/>
        <v>277985.28999999998</v>
      </c>
    </row>
    <row r="3973" spans="1:8" x14ac:dyDescent="0.25">
      <c r="A3973" s="45"/>
      <c r="B3973" s="34" t="s">
        <v>4278</v>
      </c>
      <c r="C3973" s="34" t="s">
        <v>75</v>
      </c>
      <c r="D3973" s="34" t="s">
        <v>76</v>
      </c>
      <c r="E3973" s="33"/>
      <c r="F3973" s="33"/>
      <c r="G3973" s="33">
        <v>3039072.79</v>
      </c>
      <c r="H3973" s="33">
        <f t="shared" si="61"/>
        <v>3039072.79</v>
      </c>
    </row>
    <row r="3974" spans="1:8" x14ac:dyDescent="0.25">
      <c r="A3974" s="45"/>
      <c r="B3974" s="34" t="s">
        <v>4279</v>
      </c>
      <c r="C3974" s="34" t="s">
        <v>75</v>
      </c>
      <c r="D3974" s="34" t="s">
        <v>76</v>
      </c>
      <c r="E3974" s="33"/>
      <c r="F3974" s="33"/>
      <c r="G3974" s="33">
        <v>799320.89</v>
      </c>
      <c r="H3974" s="33">
        <f t="shared" ref="H3974:H3997" si="62">E3974+F3974+G3974</f>
        <v>799320.89</v>
      </c>
    </row>
    <row r="3975" spans="1:8" x14ac:dyDescent="0.25">
      <c r="A3975" s="45"/>
      <c r="B3975" s="34" t="s">
        <v>4280</v>
      </c>
      <c r="C3975" s="34" t="s">
        <v>4305</v>
      </c>
      <c r="D3975" s="34" t="s">
        <v>76</v>
      </c>
      <c r="E3975" s="33"/>
      <c r="F3975" s="33"/>
      <c r="G3975" s="33">
        <v>1292335.05</v>
      </c>
      <c r="H3975" s="33">
        <f t="shared" si="62"/>
        <v>1292335.05</v>
      </c>
    </row>
    <row r="3976" spans="1:8" x14ac:dyDescent="0.25">
      <c r="A3976" s="45"/>
      <c r="B3976" s="34" t="s">
        <v>4281</v>
      </c>
      <c r="C3976" s="34" t="s">
        <v>4304</v>
      </c>
      <c r="D3976" s="34" t="s">
        <v>76</v>
      </c>
      <c r="E3976" s="33"/>
      <c r="F3976" s="33"/>
      <c r="G3976" s="33">
        <v>504513.08</v>
      </c>
      <c r="H3976" s="33">
        <f t="shared" si="62"/>
        <v>504513.08</v>
      </c>
    </row>
    <row r="3977" spans="1:8" x14ac:dyDescent="0.25">
      <c r="A3977" s="45"/>
      <c r="B3977" s="34" t="s">
        <v>4282</v>
      </c>
      <c r="C3977" s="34" t="s">
        <v>79</v>
      </c>
      <c r="D3977" s="34" t="s">
        <v>76</v>
      </c>
      <c r="E3977" s="33"/>
      <c r="F3977" s="33"/>
      <c r="G3977" s="33">
        <v>931080.45</v>
      </c>
      <c r="H3977" s="33">
        <f t="shared" si="62"/>
        <v>931080.45</v>
      </c>
    </row>
    <row r="3978" spans="1:8" x14ac:dyDescent="0.25">
      <c r="A3978" s="45"/>
      <c r="B3978" s="34" t="s">
        <v>4283</v>
      </c>
      <c r="C3978" s="34" t="s">
        <v>79</v>
      </c>
      <c r="D3978" s="34" t="s">
        <v>76</v>
      </c>
      <c r="E3978" s="33"/>
      <c r="F3978" s="33"/>
      <c r="G3978" s="33">
        <v>765054.51</v>
      </c>
      <c r="H3978" s="33">
        <f t="shared" si="62"/>
        <v>765054.51</v>
      </c>
    </row>
    <row r="3979" spans="1:8" x14ac:dyDescent="0.25">
      <c r="A3979" s="45"/>
      <c r="B3979" s="34" t="s">
        <v>4284</v>
      </c>
      <c r="C3979" s="34" t="s">
        <v>79</v>
      </c>
      <c r="D3979" s="34" t="s">
        <v>76</v>
      </c>
      <c r="E3979" s="33"/>
      <c r="F3979" s="33"/>
      <c r="G3979" s="33">
        <v>3289873.36</v>
      </c>
      <c r="H3979" s="33">
        <f t="shared" si="62"/>
        <v>3289873.36</v>
      </c>
    </row>
    <row r="3980" spans="1:8" x14ac:dyDescent="0.25">
      <c r="A3980" s="45"/>
      <c r="B3980" s="34" t="s">
        <v>4285</v>
      </c>
      <c r="C3980" s="34" t="s">
        <v>79</v>
      </c>
      <c r="D3980" s="34" t="s">
        <v>76</v>
      </c>
      <c r="E3980" s="33"/>
      <c r="F3980" s="33"/>
      <c r="G3980" s="33">
        <v>1446583.12</v>
      </c>
      <c r="H3980" s="33">
        <f t="shared" si="62"/>
        <v>1446583.12</v>
      </c>
    </row>
    <row r="3981" spans="1:8" x14ac:dyDescent="0.25">
      <c r="A3981" s="45"/>
      <c r="B3981" s="34" t="s">
        <v>4286</v>
      </c>
      <c r="C3981" s="34" t="s">
        <v>316</v>
      </c>
      <c r="D3981" s="34" t="s">
        <v>76</v>
      </c>
      <c r="E3981" s="33"/>
      <c r="F3981" s="33"/>
      <c r="G3981" s="33">
        <v>247025.37</v>
      </c>
      <c r="H3981" s="33">
        <f t="shared" si="62"/>
        <v>247025.37</v>
      </c>
    </row>
    <row r="3982" spans="1:8" x14ac:dyDescent="0.25">
      <c r="A3982" s="45"/>
      <c r="B3982" s="34" t="s">
        <v>4287</v>
      </c>
      <c r="C3982" s="34" t="s">
        <v>316</v>
      </c>
      <c r="D3982" s="34" t="s">
        <v>76</v>
      </c>
      <c r="E3982" s="33"/>
      <c r="F3982" s="33"/>
      <c r="G3982" s="33">
        <v>1125676.8799999999</v>
      </c>
      <c r="H3982" s="33">
        <f t="shared" si="62"/>
        <v>1125676.8799999999</v>
      </c>
    </row>
    <row r="3983" spans="1:8" x14ac:dyDescent="0.25">
      <c r="A3983" s="45"/>
      <c r="B3983" s="34" t="s">
        <v>4288</v>
      </c>
      <c r="C3983" s="34" t="s">
        <v>316</v>
      </c>
      <c r="D3983" s="34" t="s">
        <v>76</v>
      </c>
      <c r="E3983" s="33"/>
      <c r="F3983" s="33"/>
      <c r="G3983" s="33">
        <v>1810450.86</v>
      </c>
      <c r="H3983" s="33">
        <f t="shared" si="62"/>
        <v>1810450.86</v>
      </c>
    </row>
    <row r="3984" spans="1:8" x14ac:dyDescent="0.25">
      <c r="A3984" s="45"/>
      <c r="B3984" s="34" t="s">
        <v>4289</v>
      </c>
      <c r="C3984" s="34" t="s">
        <v>316</v>
      </c>
      <c r="D3984" s="34" t="s">
        <v>76</v>
      </c>
      <c r="E3984" s="33"/>
      <c r="F3984" s="33"/>
      <c r="G3984" s="33">
        <v>2179583.42</v>
      </c>
      <c r="H3984" s="33">
        <f t="shared" si="62"/>
        <v>2179583.42</v>
      </c>
    </row>
    <row r="3985" spans="1:37" x14ac:dyDescent="0.25">
      <c r="A3985" s="45"/>
      <c r="B3985" s="34" t="s">
        <v>4290</v>
      </c>
      <c r="C3985" s="34" t="s">
        <v>316</v>
      </c>
      <c r="D3985" s="34" t="s">
        <v>76</v>
      </c>
      <c r="E3985" s="33"/>
      <c r="F3985" s="33"/>
      <c r="G3985" s="33">
        <v>958072.33</v>
      </c>
      <c r="H3985" s="33">
        <f t="shared" si="62"/>
        <v>958072.33</v>
      </c>
    </row>
    <row r="3986" spans="1:37" x14ac:dyDescent="0.25">
      <c r="A3986" s="45"/>
      <c r="B3986" s="34" t="s">
        <v>4291</v>
      </c>
      <c r="C3986" s="34" t="s">
        <v>316</v>
      </c>
      <c r="D3986" s="34" t="s">
        <v>76</v>
      </c>
      <c r="E3986" s="33"/>
      <c r="F3986" s="33"/>
      <c r="G3986" s="33">
        <v>1454539.72</v>
      </c>
      <c r="H3986" s="33">
        <f t="shared" si="62"/>
        <v>1454539.72</v>
      </c>
    </row>
    <row r="3987" spans="1:37" x14ac:dyDescent="0.25">
      <c r="A3987" s="45"/>
      <c r="B3987" s="34" t="s">
        <v>4292</v>
      </c>
      <c r="C3987" s="34" t="s">
        <v>316</v>
      </c>
      <c r="D3987" s="34" t="s">
        <v>76</v>
      </c>
      <c r="E3987" s="33"/>
      <c r="F3987" s="33"/>
      <c r="G3987" s="33">
        <v>465298.39</v>
      </c>
      <c r="H3987" s="33">
        <f t="shared" si="62"/>
        <v>465298.39</v>
      </c>
    </row>
    <row r="3988" spans="1:37" x14ac:dyDescent="0.25">
      <c r="A3988" s="45"/>
      <c r="B3988" s="34" t="s">
        <v>4293</v>
      </c>
      <c r="C3988" s="34" t="s">
        <v>316</v>
      </c>
      <c r="D3988" s="34" t="s">
        <v>76</v>
      </c>
      <c r="E3988" s="33"/>
      <c r="F3988" s="33"/>
      <c r="G3988" s="33">
        <v>2296265.7000000002</v>
      </c>
      <c r="H3988" s="33">
        <f t="shared" si="62"/>
        <v>2296265.7000000002</v>
      </c>
    </row>
    <row r="3989" spans="1:37" x14ac:dyDescent="0.25">
      <c r="A3989" s="45"/>
      <c r="B3989" s="34" t="s">
        <v>4294</v>
      </c>
      <c r="C3989" s="34" t="s">
        <v>316</v>
      </c>
      <c r="D3989" s="34" t="s">
        <v>76</v>
      </c>
      <c r="E3989" s="33"/>
      <c r="F3989" s="33"/>
      <c r="G3989" s="33">
        <v>1315232.2</v>
      </c>
      <c r="H3989" s="33">
        <f t="shared" si="62"/>
        <v>1315232.2</v>
      </c>
    </row>
    <row r="3990" spans="1:37" x14ac:dyDescent="0.25">
      <c r="A3990" s="45"/>
      <c r="B3990" s="34" t="s">
        <v>4295</v>
      </c>
      <c r="C3990" s="34" t="s">
        <v>316</v>
      </c>
      <c r="D3990" s="34" t="s">
        <v>76</v>
      </c>
      <c r="E3990" s="33"/>
      <c r="F3990" s="33"/>
      <c r="G3990" s="33">
        <v>1737991.89</v>
      </c>
      <c r="H3990" s="33">
        <f t="shared" si="62"/>
        <v>1737991.89</v>
      </c>
    </row>
    <row r="3991" spans="1:37" x14ac:dyDescent="0.25">
      <c r="A3991" s="45"/>
      <c r="B3991" s="34" t="s">
        <v>4296</v>
      </c>
      <c r="C3991" s="34" t="s">
        <v>83</v>
      </c>
      <c r="D3991" s="34" t="s">
        <v>76</v>
      </c>
      <c r="E3991" s="33"/>
      <c r="F3991" s="33"/>
      <c r="G3991" s="33">
        <v>1560304.55</v>
      </c>
      <c r="H3991" s="33">
        <f t="shared" si="62"/>
        <v>1560304.55</v>
      </c>
    </row>
    <row r="3992" spans="1:37" x14ac:dyDescent="0.25">
      <c r="A3992" s="45"/>
      <c r="B3992" s="34" t="s">
        <v>4297</v>
      </c>
      <c r="C3992" s="34" t="s">
        <v>83</v>
      </c>
      <c r="D3992" s="34" t="s">
        <v>76</v>
      </c>
      <c r="E3992" s="33"/>
      <c r="F3992" s="33"/>
      <c r="G3992" s="33">
        <v>757721.52</v>
      </c>
      <c r="H3992" s="33">
        <f t="shared" si="62"/>
        <v>757721.52</v>
      </c>
    </row>
    <row r="3993" spans="1:37" x14ac:dyDescent="0.25">
      <c r="A3993" s="45"/>
      <c r="B3993" s="34" t="s">
        <v>4298</v>
      </c>
      <c r="C3993" s="34" t="s">
        <v>83</v>
      </c>
      <c r="D3993" s="34" t="s">
        <v>76</v>
      </c>
      <c r="E3993" s="33"/>
      <c r="F3993" s="33"/>
      <c r="G3993" s="33">
        <v>453309.48</v>
      </c>
      <c r="H3993" s="33">
        <f t="shared" si="62"/>
        <v>453309.48</v>
      </c>
    </row>
    <row r="3994" spans="1:37" x14ac:dyDescent="0.25">
      <c r="A3994" s="45"/>
      <c r="B3994" s="34" t="s">
        <v>4299</v>
      </c>
      <c r="C3994" s="34" t="s">
        <v>83</v>
      </c>
      <c r="D3994" s="34" t="s">
        <v>76</v>
      </c>
      <c r="E3994" s="33"/>
      <c r="F3994" s="33"/>
      <c r="G3994" s="33">
        <v>1022387.26</v>
      </c>
      <c r="H3994" s="33">
        <f t="shared" si="62"/>
        <v>1022387.26</v>
      </c>
    </row>
    <row r="3995" spans="1:37" x14ac:dyDescent="0.25">
      <c r="A3995" s="45"/>
      <c r="B3995" s="34" t="s">
        <v>4300</v>
      </c>
      <c r="C3995" s="34" t="s">
        <v>83</v>
      </c>
      <c r="D3995" s="34" t="s">
        <v>76</v>
      </c>
      <c r="E3995" s="33"/>
      <c r="F3995" s="33"/>
      <c r="G3995" s="33">
        <v>605751.29</v>
      </c>
      <c r="H3995" s="33">
        <f t="shared" si="62"/>
        <v>605751.29</v>
      </c>
    </row>
    <row r="3996" spans="1:37" x14ac:dyDescent="0.25">
      <c r="A3996" s="45"/>
      <c r="B3996" s="34" t="s">
        <v>4301</v>
      </c>
      <c r="C3996" s="34" t="s">
        <v>83</v>
      </c>
      <c r="D3996" s="34" t="s">
        <v>76</v>
      </c>
      <c r="E3996" s="33"/>
      <c r="F3996" s="33"/>
      <c r="G3996" s="33">
        <v>701213.82</v>
      </c>
      <c r="H3996" s="33">
        <f t="shared" si="62"/>
        <v>701213.82</v>
      </c>
    </row>
    <row r="3997" spans="1:37" ht="15.75" thickBot="1" x14ac:dyDescent="0.3">
      <c r="A3997" s="45"/>
      <c r="B3997" s="34" t="s">
        <v>4302</v>
      </c>
      <c r="C3997" s="34" t="s">
        <v>83</v>
      </c>
      <c r="D3997" s="34" t="s">
        <v>76</v>
      </c>
      <c r="E3997" s="33"/>
      <c r="F3997" s="33"/>
      <c r="G3997" s="33">
        <v>211059.58</v>
      </c>
      <c r="H3997" s="33">
        <f t="shared" si="62"/>
        <v>211059.58</v>
      </c>
    </row>
    <row r="3998" spans="1:37" s="41" customFormat="1" ht="15.75" thickBot="1" x14ac:dyDescent="0.3">
      <c r="A3998" s="142"/>
      <c r="B3998" s="774" t="s">
        <v>97</v>
      </c>
      <c r="C3998" s="775"/>
      <c r="D3998" s="776"/>
      <c r="E3998" s="40">
        <f t="shared" ref="E3998:F3998" si="63">SUM(E6:E3968)</f>
        <v>9598340495.5800037</v>
      </c>
      <c r="F3998" s="40">
        <f t="shared" si="63"/>
        <v>1965080932.6599967</v>
      </c>
      <c r="G3998" s="40">
        <f>SUM(G6:G3997)</f>
        <v>32051650.989999995</v>
      </c>
      <c r="H3998" s="40">
        <f>SUM(H6:H3997)</f>
        <v>11595473079.230034</v>
      </c>
      <c r="I3998"/>
      <c r="J3998"/>
      <c r="K3998"/>
      <c r="L3998"/>
      <c r="M3998"/>
      <c r="N3998"/>
      <c r="O3998"/>
      <c r="P3998"/>
      <c r="Q3998"/>
      <c r="R3998"/>
      <c r="S3998"/>
      <c r="T3998"/>
      <c r="U3998"/>
      <c r="V3998"/>
      <c r="W3998"/>
      <c r="X3998"/>
      <c r="Y3998"/>
      <c r="Z3998"/>
      <c r="AA3998"/>
      <c r="AB3998"/>
      <c r="AC3998"/>
      <c r="AD3998"/>
      <c r="AE3998"/>
      <c r="AF3998"/>
      <c r="AG3998"/>
      <c r="AH3998"/>
      <c r="AI3998"/>
      <c r="AJ3998"/>
      <c r="AK3998"/>
    </row>
  </sheetData>
  <mergeCells count="6">
    <mergeCell ref="B3998:D3998"/>
    <mergeCell ref="A4:A5"/>
    <mergeCell ref="B1:H1"/>
    <mergeCell ref="B4:B5"/>
    <mergeCell ref="C4:C5"/>
    <mergeCell ref="D4:D5"/>
  </mergeCells>
  <pageMargins left="0.7" right="0.7" top="0.75" bottom="0.75" header="0.3" footer="0.3"/>
  <pageSetup paperSize="9" orientation="portrait" r:id="rId1"/>
  <ignoredErrors>
    <ignoredError sqref="A9:A3997"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4"/>
  <dimension ref="A1:F8176"/>
  <sheetViews>
    <sheetView workbookViewId="0"/>
  </sheetViews>
  <sheetFormatPr baseColWidth="10" defaultColWidth="11.42578125" defaultRowHeight="15" x14ac:dyDescent="0.25"/>
  <cols>
    <col min="1" max="2" width="11.7109375" bestFit="1" customWidth="1"/>
    <col min="3" max="3" width="21" bestFit="1" customWidth="1"/>
    <col min="4" max="4" width="48.85546875" bestFit="1" customWidth="1"/>
    <col min="5" max="5" width="13.7109375" style="266" bestFit="1" customWidth="1"/>
    <col min="6" max="6" width="13.7109375" bestFit="1" customWidth="1"/>
  </cols>
  <sheetData>
    <row r="1" spans="1:6" x14ac:dyDescent="0.25">
      <c r="A1" s="269" t="s">
        <v>8573</v>
      </c>
      <c r="B1" s="270"/>
      <c r="C1" s="270"/>
      <c r="D1" s="270"/>
    </row>
    <row r="2" spans="1:6" ht="15" customHeight="1" x14ac:dyDescent="0.25">
      <c r="A2" s="271" t="s">
        <v>16904</v>
      </c>
      <c r="B2" s="272"/>
      <c r="C2" s="271" t="s">
        <v>8206</v>
      </c>
      <c r="D2" s="273" t="s">
        <v>16899</v>
      </c>
      <c r="E2" s="274" t="s">
        <v>4221</v>
      </c>
    </row>
    <row r="3" spans="1:6" x14ac:dyDescent="0.25">
      <c r="A3" s="278" t="s">
        <v>8576</v>
      </c>
      <c r="B3" s="259">
        <v>0</v>
      </c>
      <c r="C3" s="276" t="s">
        <v>4270</v>
      </c>
      <c r="D3" s="260" t="s">
        <v>4222</v>
      </c>
      <c r="E3" s="289">
        <v>2157.34</v>
      </c>
      <c r="F3" s="26"/>
    </row>
    <row r="4" spans="1:6" x14ac:dyDescent="0.25">
      <c r="A4" s="267">
        <v>2</v>
      </c>
      <c r="B4" s="261">
        <v>0</v>
      </c>
      <c r="C4" s="277" t="s">
        <v>66</v>
      </c>
      <c r="D4" s="262" t="s">
        <v>136</v>
      </c>
      <c r="E4" s="290">
        <v>4997051.42</v>
      </c>
    </row>
    <row r="5" spans="1:6" x14ac:dyDescent="0.25">
      <c r="A5" s="267">
        <v>3</v>
      </c>
      <c r="B5" s="261">
        <v>0</v>
      </c>
      <c r="C5" s="277" t="s">
        <v>86</v>
      </c>
      <c r="D5" s="262" t="s">
        <v>325</v>
      </c>
      <c r="E5" s="290">
        <v>14305647.220000001</v>
      </c>
    </row>
    <row r="6" spans="1:6" x14ac:dyDescent="0.25">
      <c r="A6" s="267">
        <v>4</v>
      </c>
      <c r="B6" s="261">
        <v>0</v>
      </c>
      <c r="C6" s="277" t="s">
        <v>37</v>
      </c>
      <c r="D6" s="262" t="s">
        <v>45</v>
      </c>
      <c r="E6" s="290">
        <v>5504429.3099999996</v>
      </c>
    </row>
    <row r="7" spans="1:6" x14ac:dyDescent="0.25">
      <c r="A7" s="267">
        <v>5</v>
      </c>
      <c r="B7" s="261">
        <v>0</v>
      </c>
      <c r="C7" s="277" t="s">
        <v>71</v>
      </c>
      <c r="D7" s="262" t="s">
        <v>70</v>
      </c>
      <c r="E7" s="290">
        <v>2856815.1199999996</v>
      </c>
    </row>
    <row r="8" spans="1:6" x14ac:dyDescent="0.25">
      <c r="A8" s="267">
        <v>6</v>
      </c>
      <c r="B8" s="261">
        <v>0</v>
      </c>
      <c r="C8" s="277" t="s">
        <v>113</v>
      </c>
      <c r="D8" s="262" t="s">
        <v>155</v>
      </c>
      <c r="E8" s="290">
        <v>8783464.2799999993</v>
      </c>
    </row>
    <row r="9" spans="1:6" x14ac:dyDescent="0.25">
      <c r="A9" s="267">
        <v>7</v>
      </c>
      <c r="B9" s="261">
        <v>1</v>
      </c>
      <c r="C9" s="277" t="s">
        <v>57</v>
      </c>
      <c r="D9" s="262" t="s">
        <v>4223</v>
      </c>
      <c r="E9" s="290">
        <v>1102074.6499999999</v>
      </c>
    </row>
    <row r="10" spans="1:6" x14ac:dyDescent="0.25">
      <c r="A10" s="267">
        <v>7</v>
      </c>
      <c r="B10" s="261">
        <v>2</v>
      </c>
      <c r="C10" s="277" t="s">
        <v>57</v>
      </c>
      <c r="D10" s="262" t="s">
        <v>4224</v>
      </c>
      <c r="E10" s="290">
        <v>6190576.75</v>
      </c>
    </row>
    <row r="11" spans="1:6" x14ac:dyDescent="0.25">
      <c r="A11" s="267">
        <v>7</v>
      </c>
      <c r="B11" s="261">
        <v>3</v>
      </c>
      <c r="C11" s="277" t="s">
        <v>57</v>
      </c>
      <c r="D11" s="262" t="s">
        <v>4225</v>
      </c>
      <c r="E11" s="290">
        <v>909938.35</v>
      </c>
    </row>
    <row r="12" spans="1:6" x14ac:dyDescent="0.25">
      <c r="A12" s="267">
        <v>7</v>
      </c>
      <c r="B12" s="261">
        <v>4</v>
      </c>
      <c r="C12" s="277" t="s">
        <v>57</v>
      </c>
      <c r="D12" s="262" t="s">
        <v>943</v>
      </c>
      <c r="E12" s="290">
        <v>98478.17</v>
      </c>
    </row>
    <row r="13" spans="1:6" x14ac:dyDescent="0.25">
      <c r="A13" s="267">
        <v>8</v>
      </c>
      <c r="B13" s="261">
        <v>2</v>
      </c>
      <c r="C13" s="277" t="s">
        <v>76</v>
      </c>
      <c r="D13" s="262" t="s">
        <v>75</v>
      </c>
      <c r="E13" s="290">
        <v>37033801.700000003</v>
      </c>
    </row>
    <row r="14" spans="1:6" x14ac:dyDescent="0.25">
      <c r="A14" s="267">
        <v>9</v>
      </c>
      <c r="B14" s="261">
        <v>3</v>
      </c>
      <c r="C14" s="277" t="s">
        <v>71</v>
      </c>
      <c r="D14" s="262" t="s">
        <v>234</v>
      </c>
      <c r="E14" s="290">
        <v>4671283.3</v>
      </c>
    </row>
    <row r="15" spans="1:6" x14ac:dyDescent="0.25">
      <c r="A15" s="267">
        <v>10</v>
      </c>
      <c r="B15" s="261">
        <v>0</v>
      </c>
      <c r="C15" s="277" t="s">
        <v>113</v>
      </c>
      <c r="D15" s="262" t="s">
        <v>112</v>
      </c>
      <c r="E15" s="290">
        <v>7226571.2400000002</v>
      </c>
    </row>
    <row r="16" spans="1:6" x14ac:dyDescent="0.25">
      <c r="A16" s="267">
        <v>11</v>
      </c>
      <c r="B16" s="261">
        <v>0</v>
      </c>
      <c r="C16" s="277" t="s">
        <v>37</v>
      </c>
      <c r="D16" s="262" t="s">
        <v>49</v>
      </c>
      <c r="E16" s="290">
        <v>9445404.5600000005</v>
      </c>
    </row>
    <row r="17" spans="1:5" x14ac:dyDescent="0.25">
      <c r="A17" s="268">
        <v>12</v>
      </c>
      <c r="B17" s="261">
        <v>0</v>
      </c>
      <c r="C17" s="277" t="s">
        <v>86</v>
      </c>
      <c r="D17" s="262" t="s">
        <v>4226</v>
      </c>
      <c r="E17" s="290">
        <v>6104817.3200000003</v>
      </c>
    </row>
    <row r="18" spans="1:5" x14ac:dyDescent="0.25">
      <c r="A18" s="268">
        <v>13</v>
      </c>
      <c r="B18" s="261">
        <v>0</v>
      </c>
      <c r="C18" s="277" t="s">
        <v>66</v>
      </c>
      <c r="D18" s="262" t="s">
        <v>65</v>
      </c>
      <c r="E18" s="290">
        <v>7390509.8200000003</v>
      </c>
    </row>
    <row r="19" spans="1:5" x14ac:dyDescent="0.25">
      <c r="A19" s="268">
        <v>14</v>
      </c>
      <c r="B19" s="261">
        <v>0</v>
      </c>
      <c r="C19" s="277" t="s">
        <v>37</v>
      </c>
      <c r="D19" s="262" t="s">
        <v>39</v>
      </c>
      <c r="E19" s="290">
        <v>7329039.7599999998</v>
      </c>
    </row>
    <row r="20" spans="1:5" x14ac:dyDescent="0.25">
      <c r="A20" s="268">
        <v>15</v>
      </c>
      <c r="B20" s="261">
        <v>0</v>
      </c>
      <c r="C20" s="277" t="s">
        <v>92</v>
      </c>
      <c r="D20" s="262" t="s">
        <v>408</v>
      </c>
      <c r="E20" s="290">
        <v>11813706.17</v>
      </c>
    </row>
    <row r="21" spans="1:5" x14ac:dyDescent="0.25">
      <c r="A21" s="268">
        <v>16</v>
      </c>
      <c r="B21" s="261">
        <v>0</v>
      </c>
      <c r="C21" s="277" t="s">
        <v>66</v>
      </c>
      <c r="D21" s="262" t="s">
        <v>134</v>
      </c>
      <c r="E21" s="290">
        <v>3389646.4600000004</v>
      </c>
    </row>
    <row r="22" spans="1:5" x14ac:dyDescent="0.25">
      <c r="A22" s="268">
        <v>17</v>
      </c>
      <c r="B22" s="261">
        <v>0</v>
      </c>
      <c r="C22" s="277" t="s">
        <v>76</v>
      </c>
      <c r="D22" s="262" t="s">
        <v>411</v>
      </c>
      <c r="E22" s="290">
        <v>6188156.4100000001</v>
      </c>
    </row>
    <row r="23" spans="1:5" x14ac:dyDescent="0.25">
      <c r="A23" s="268">
        <v>18</v>
      </c>
      <c r="B23" s="261">
        <v>0</v>
      </c>
      <c r="C23" s="277" t="s">
        <v>37</v>
      </c>
      <c r="D23" s="262" t="s">
        <v>36</v>
      </c>
      <c r="E23" s="290">
        <v>7813670.46</v>
      </c>
    </row>
    <row r="24" spans="1:5" x14ac:dyDescent="0.25">
      <c r="A24" s="268">
        <v>19</v>
      </c>
      <c r="B24" s="261">
        <v>0</v>
      </c>
      <c r="C24" s="277" t="s">
        <v>66</v>
      </c>
      <c r="D24" s="262" t="s">
        <v>67</v>
      </c>
      <c r="E24" s="290">
        <v>2988161.73</v>
      </c>
    </row>
    <row r="25" spans="1:5" x14ac:dyDescent="0.25">
      <c r="A25" s="268">
        <v>20</v>
      </c>
      <c r="B25" s="261">
        <v>0</v>
      </c>
      <c r="C25" s="277" t="s">
        <v>4270</v>
      </c>
      <c r="D25" s="263" t="s">
        <v>4227</v>
      </c>
      <c r="E25" s="290">
        <v>4822.71</v>
      </c>
    </row>
    <row r="26" spans="1:5" x14ac:dyDescent="0.25">
      <c r="A26" s="268">
        <v>21</v>
      </c>
      <c r="B26" s="261">
        <v>0</v>
      </c>
      <c r="C26" s="277" t="s">
        <v>37</v>
      </c>
      <c r="D26" s="262" t="s">
        <v>103</v>
      </c>
      <c r="E26" s="290">
        <v>5009874.9799999995</v>
      </c>
    </row>
    <row r="27" spans="1:5" x14ac:dyDescent="0.25">
      <c r="A27" s="268">
        <v>22</v>
      </c>
      <c r="B27" s="261">
        <v>0</v>
      </c>
      <c r="C27" s="277" t="s">
        <v>53</v>
      </c>
      <c r="D27" s="262" t="s">
        <v>52</v>
      </c>
      <c r="E27" s="290">
        <v>3372566.1900000004</v>
      </c>
    </row>
    <row r="28" spans="1:5" x14ac:dyDescent="0.25">
      <c r="A28" s="268">
        <v>23</v>
      </c>
      <c r="B28" s="261">
        <v>0</v>
      </c>
      <c r="C28" s="277" t="s">
        <v>37</v>
      </c>
      <c r="D28" s="262" t="s">
        <v>43</v>
      </c>
      <c r="E28" s="290">
        <v>6553391.2199999997</v>
      </c>
    </row>
    <row r="29" spans="1:5" x14ac:dyDescent="0.25">
      <c r="A29" s="268">
        <v>24</v>
      </c>
      <c r="B29" s="261">
        <v>0</v>
      </c>
      <c r="C29" s="277" t="s">
        <v>71</v>
      </c>
      <c r="D29" s="262" t="s">
        <v>138</v>
      </c>
      <c r="E29" s="290">
        <v>7445141.3300000001</v>
      </c>
    </row>
    <row r="30" spans="1:5" x14ac:dyDescent="0.25">
      <c r="A30" s="268">
        <v>25</v>
      </c>
      <c r="B30" s="261">
        <v>0</v>
      </c>
      <c r="C30" s="277" t="s">
        <v>76</v>
      </c>
      <c r="D30" s="262" t="s">
        <v>145</v>
      </c>
      <c r="E30" s="290">
        <v>5483382.0099999998</v>
      </c>
    </row>
    <row r="31" spans="1:5" x14ac:dyDescent="0.25">
      <c r="A31" s="268">
        <v>27</v>
      </c>
      <c r="B31" s="261">
        <v>0</v>
      </c>
      <c r="C31" s="277" t="s">
        <v>92</v>
      </c>
      <c r="D31" s="262" t="s">
        <v>350</v>
      </c>
      <c r="E31" s="290">
        <v>4747821.8899999997</v>
      </c>
    </row>
    <row r="32" spans="1:5" x14ac:dyDescent="0.25">
      <c r="A32" s="268">
        <v>29</v>
      </c>
      <c r="B32" s="261">
        <v>0</v>
      </c>
      <c r="C32" s="277" t="s">
        <v>37</v>
      </c>
      <c r="D32" s="262" t="s">
        <v>101</v>
      </c>
      <c r="E32" s="290">
        <v>10710470.23</v>
      </c>
    </row>
    <row r="33" spans="1:5" x14ac:dyDescent="0.25">
      <c r="A33" s="268">
        <v>30</v>
      </c>
      <c r="B33" s="261">
        <v>2</v>
      </c>
      <c r="C33" s="277" t="s">
        <v>96</v>
      </c>
      <c r="D33" s="264" t="s">
        <v>96</v>
      </c>
      <c r="E33" s="290">
        <v>12562937.85</v>
      </c>
    </row>
    <row r="34" spans="1:5" x14ac:dyDescent="0.25">
      <c r="A34" s="268">
        <v>31</v>
      </c>
      <c r="B34" s="261">
        <v>0</v>
      </c>
      <c r="C34" s="277" t="s">
        <v>431</v>
      </c>
      <c r="D34" s="263" t="s">
        <v>431</v>
      </c>
      <c r="E34" s="290">
        <v>4995.5600000000004</v>
      </c>
    </row>
    <row r="35" spans="1:5" x14ac:dyDescent="0.25">
      <c r="A35" s="268">
        <v>32</v>
      </c>
      <c r="B35" s="261">
        <v>3</v>
      </c>
      <c r="C35" s="277" t="s">
        <v>92</v>
      </c>
      <c r="D35" s="262" t="s">
        <v>437</v>
      </c>
      <c r="E35" s="290">
        <v>5275554.78</v>
      </c>
    </row>
    <row r="36" spans="1:5" x14ac:dyDescent="0.25">
      <c r="A36" s="267">
        <v>33</v>
      </c>
      <c r="B36" s="261">
        <v>0</v>
      </c>
      <c r="C36" s="277" t="s">
        <v>55</v>
      </c>
      <c r="D36" s="264" t="s">
        <v>55</v>
      </c>
      <c r="E36" s="290">
        <v>12369501.890000001</v>
      </c>
    </row>
    <row r="37" spans="1:5" x14ac:dyDescent="0.25">
      <c r="A37" s="268">
        <v>34</v>
      </c>
      <c r="B37" s="261">
        <v>0</v>
      </c>
      <c r="C37" s="277" t="s">
        <v>71</v>
      </c>
      <c r="D37" s="262" t="s">
        <v>141</v>
      </c>
      <c r="E37" s="290">
        <v>3331474.56</v>
      </c>
    </row>
    <row r="38" spans="1:5" x14ac:dyDescent="0.25">
      <c r="A38" s="268">
        <v>35</v>
      </c>
      <c r="B38" s="261">
        <v>1</v>
      </c>
      <c r="C38" s="277" t="s">
        <v>63</v>
      </c>
      <c r="D38" s="262" t="s">
        <v>4228</v>
      </c>
      <c r="E38" s="290">
        <v>944438.52</v>
      </c>
    </row>
    <row r="39" spans="1:5" x14ac:dyDescent="0.25">
      <c r="A39" s="268">
        <v>35</v>
      </c>
      <c r="B39" s="261">
        <v>2</v>
      </c>
      <c r="C39" s="277" t="s">
        <v>63</v>
      </c>
      <c r="D39" s="262" t="s">
        <v>4229</v>
      </c>
      <c r="E39" s="290">
        <v>8035899.1799999997</v>
      </c>
    </row>
    <row r="40" spans="1:5" x14ac:dyDescent="0.25">
      <c r="A40" s="268">
        <v>35</v>
      </c>
      <c r="B40" s="261">
        <v>3</v>
      </c>
      <c r="C40" s="277" t="s">
        <v>63</v>
      </c>
      <c r="D40" s="262" t="s">
        <v>4230</v>
      </c>
      <c r="E40" s="290">
        <v>1330358.31</v>
      </c>
    </row>
    <row r="41" spans="1:5" x14ac:dyDescent="0.25">
      <c r="A41" s="268">
        <v>36</v>
      </c>
      <c r="B41" s="261">
        <v>0</v>
      </c>
      <c r="C41" s="277" t="s">
        <v>92</v>
      </c>
      <c r="D41" s="262" t="s">
        <v>91</v>
      </c>
      <c r="E41" s="290">
        <v>9567643.3399999999</v>
      </c>
    </row>
    <row r="42" spans="1:5" x14ac:dyDescent="0.25">
      <c r="A42" s="268">
        <v>37</v>
      </c>
      <c r="B42" s="261">
        <v>1</v>
      </c>
      <c r="C42" s="277" t="s">
        <v>71</v>
      </c>
      <c r="D42" s="262" t="s">
        <v>73</v>
      </c>
      <c r="E42" s="290">
        <v>4710092.67</v>
      </c>
    </row>
    <row r="43" spans="1:5" x14ac:dyDescent="0.25">
      <c r="A43" s="268">
        <v>38</v>
      </c>
      <c r="B43" s="261">
        <v>1</v>
      </c>
      <c r="C43" s="277" t="s">
        <v>63</v>
      </c>
      <c r="D43" s="262" t="s">
        <v>4231</v>
      </c>
      <c r="E43" s="290">
        <v>477502.86</v>
      </c>
    </row>
    <row r="44" spans="1:5" x14ac:dyDescent="0.25">
      <c r="A44" s="268">
        <v>38</v>
      </c>
      <c r="B44" s="261">
        <v>2</v>
      </c>
      <c r="C44" s="277" t="s">
        <v>63</v>
      </c>
      <c r="D44" s="262" t="s">
        <v>4232</v>
      </c>
      <c r="E44" s="290">
        <v>394275.23999999993</v>
      </c>
    </row>
    <row r="45" spans="1:5" x14ac:dyDescent="0.25">
      <c r="A45" s="268">
        <v>38</v>
      </c>
      <c r="B45" s="261">
        <v>3</v>
      </c>
      <c r="C45" s="277" t="s">
        <v>63</v>
      </c>
      <c r="D45" s="262" t="s">
        <v>4233</v>
      </c>
      <c r="E45" s="290">
        <v>1384315.54</v>
      </c>
    </row>
    <row r="46" spans="1:5" x14ac:dyDescent="0.25">
      <c r="A46" s="268">
        <v>38</v>
      </c>
      <c r="B46" s="261">
        <v>4</v>
      </c>
      <c r="C46" s="277" t="s">
        <v>63</v>
      </c>
      <c r="D46" s="262" t="s">
        <v>4234</v>
      </c>
      <c r="E46" s="290">
        <v>7698114.6599999992</v>
      </c>
    </row>
    <row r="47" spans="1:5" x14ac:dyDescent="0.25">
      <c r="A47" s="268">
        <v>40</v>
      </c>
      <c r="B47" s="261">
        <v>2</v>
      </c>
      <c r="C47" s="277" t="s">
        <v>71</v>
      </c>
      <c r="D47" s="262" t="s">
        <v>238</v>
      </c>
      <c r="E47" s="290">
        <v>2001177.9300000002</v>
      </c>
    </row>
    <row r="48" spans="1:5" x14ac:dyDescent="0.25">
      <c r="A48" s="268">
        <v>41</v>
      </c>
      <c r="B48" s="261">
        <v>3</v>
      </c>
      <c r="C48" s="277" t="s">
        <v>37</v>
      </c>
      <c r="D48" s="262" t="s">
        <v>41</v>
      </c>
      <c r="E48" s="290">
        <v>14409335.099999998</v>
      </c>
    </row>
    <row r="49" spans="1:5" x14ac:dyDescent="0.25">
      <c r="A49" s="268">
        <v>42</v>
      </c>
      <c r="B49" s="261">
        <v>4</v>
      </c>
      <c r="C49" s="277" t="s">
        <v>71</v>
      </c>
      <c r="D49" s="262" t="s">
        <v>448</v>
      </c>
      <c r="E49" s="290">
        <v>2026247.7499999998</v>
      </c>
    </row>
    <row r="50" spans="1:5" x14ac:dyDescent="0.25">
      <c r="A50" s="268">
        <v>43</v>
      </c>
      <c r="B50" s="261">
        <v>0</v>
      </c>
      <c r="C50" s="277" t="s">
        <v>76</v>
      </c>
      <c r="D50" s="262" t="s">
        <v>83</v>
      </c>
      <c r="E50" s="290">
        <v>6637661.6100000003</v>
      </c>
    </row>
    <row r="51" spans="1:5" x14ac:dyDescent="0.25">
      <c r="A51" s="268">
        <v>44</v>
      </c>
      <c r="B51" s="261">
        <v>0</v>
      </c>
      <c r="C51" s="277" t="s">
        <v>53</v>
      </c>
      <c r="D51" s="262" t="s">
        <v>273</v>
      </c>
      <c r="E51" s="290">
        <v>2694495.47</v>
      </c>
    </row>
    <row r="52" spans="1:5" x14ac:dyDescent="0.25">
      <c r="A52" s="268">
        <v>45</v>
      </c>
      <c r="B52" s="261">
        <v>0</v>
      </c>
      <c r="C52" s="277" t="s">
        <v>66</v>
      </c>
      <c r="D52" s="262" t="s">
        <v>69</v>
      </c>
      <c r="E52" s="290">
        <v>7126340.9899999993</v>
      </c>
    </row>
    <row r="53" spans="1:5" x14ac:dyDescent="0.25">
      <c r="A53" s="268">
        <v>46</v>
      </c>
      <c r="B53" s="261">
        <v>0</v>
      </c>
      <c r="C53" s="277" t="s">
        <v>86</v>
      </c>
      <c r="D53" s="262" t="s">
        <v>4235</v>
      </c>
      <c r="E53" s="290">
        <v>24141516.280000001</v>
      </c>
    </row>
    <row r="54" spans="1:5" x14ac:dyDescent="0.25">
      <c r="A54" s="268">
        <v>47</v>
      </c>
      <c r="B54" s="261">
        <v>0</v>
      </c>
      <c r="C54" s="277" t="s">
        <v>71</v>
      </c>
      <c r="D54" s="262" t="s">
        <v>300</v>
      </c>
      <c r="E54" s="290">
        <v>4588816.75</v>
      </c>
    </row>
    <row r="55" spans="1:5" x14ac:dyDescent="0.25">
      <c r="A55" s="268">
        <v>48</v>
      </c>
      <c r="B55" s="261">
        <v>0</v>
      </c>
      <c r="C55" s="277" t="s">
        <v>4270</v>
      </c>
      <c r="D55" s="263" t="s">
        <v>4236</v>
      </c>
      <c r="E55" s="290">
        <v>7454.44</v>
      </c>
    </row>
    <row r="56" spans="1:5" x14ac:dyDescent="0.25">
      <c r="A56" s="268">
        <v>49</v>
      </c>
      <c r="B56" s="261">
        <v>0</v>
      </c>
      <c r="C56" s="277" t="s">
        <v>71</v>
      </c>
      <c r="D56" s="262" t="s">
        <v>139</v>
      </c>
      <c r="E56" s="290">
        <v>4039577.6799999997</v>
      </c>
    </row>
    <row r="57" spans="1:5" x14ac:dyDescent="0.25">
      <c r="A57" s="268">
        <v>50</v>
      </c>
      <c r="B57" s="261">
        <v>0</v>
      </c>
      <c r="C57" s="277" t="s">
        <v>53</v>
      </c>
      <c r="D57" s="262" t="s">
        <v>110</v>
      </c>
      <c r="E57" s="290">
        <v>7975709.8599999994</v>
      </c>
    </row>
    <row r="58" spans="1:5" x14ac:dyDescent="0.25">
      <c r="A58" s="268">
        <v>51</v>
      </c>
      <c r="B58" s="261">
        <v>0</v>
      </c>
      <c r="C58" s="277" t="s">
        <v>27</v>
      </c>
      <c r="D58" s="263" t="s">
        <v>27</v>
      </c>
      <c r="E58" s="290">
        <v>322473.26</v>
      </c>
    </row>
    <row r="59" spans="1:5" x14ac:dyDescent="0.25">
      <c r="A59" s="268">
        <v>52</v>
      </c>
      <c r="B59" s="261">
        <v>0</v>
      </c>
      <c r="C59" s="277" t="s">
        <v>186</v>
      </c>
      <c r="D59" s="263" t="s">
        <v>186</v>
      </c>
      <c r="E59" s="290">
        <v>305923.90999999997</v>
      </c>
    </row>
    <row r="60" spans="1:5" x14ac:dyDescent="0.25">
      <c r="A60" s="279" t="s">
        <v>8319</v>
      </c>
      <c r="B60" s="280" t="s">
        <v>8460</v>
      </c>
      <c r="C60" s="277" t="s">
        <v>66</v>
      </c>
      <c r="D60" s="281" t="s">
        <v>136</v>
      </c>
      <c r="E60" s="291">
        <v>2428879.79</v>
      </c>
    </row>
    <row r="61" spans="1:5" x14ac:dyDescent="0.25">
      <c r="A61" s="279" t="s">
        <v>8387</v>
      </c>
      <c r="B61" s="280" t="s">
        <v>8369</v>
      </c>
      <c r="C61" s="277" t="s">
        <v>86</v>
      </c>
      <c r="D61" s="281" t="s">
        <v>325</v>
      </c>
      <c r="E61" s="291">
        <v>4458127.87</v>
      </c>
    </row>
    <row r="62" spans="1:5" x14ac:dyDescent="0.25">
      <c r="A62" s="279" t="s">
        <v>8387</v>
      </c>
      <c r="B62" s="280" t="s">
        <v>8266</v>
      </c>
      <c r="C62" s="277" t="s">
        <v>86</v>
      </c>
      <c r="D62" s="281" t="s">
        <v>327</v>
      </c>
      <c r="E62" s="291">
        <v>3256594.3</v>
      </c>
    </row>
    <row r="63" spans="1:5" x14ac:dyDescent="0.25">
      <c r="A63" s="279" t="s">
        <v>8387</v>
      </c>
      <c r="B63" s="280" t="s">
        <v>8443</v>
      </c>
      <c r="C63" s="277" t="s">
        <v>86</v>
      </c>
      <c r="D63" s="281" t="s">
        <v>397</v>
      </c>
      <c r="E63" s="291">
        <v>1061391.75</v>
      </c>
    </row>
    <row r="64" spans="1:5" x14ac:dyDescent="0.25">
      <c r="A64" s="279" t="s">
        <v>8387</v>
      </c>
      <c r="B64" s="280" t="s">
        <v>8332</v>
      </c>
      <c r="C64" s="277" t="s">
        <v>86</v>
      </c>
      <c r="D64" s="281" t="s">
        <v>334</v>
      </c>
      <c r="E64" s="291">
        <v>1185334.1399999999</v>
      </c>
    </row>
    <row r="65" spans="1:5" x14ac:dyDescent="0.25">
      <c r="A65" s="279" t="s">
        <v>8211</v>
      </c>
      <c r="B65" s="280" t="s">
        <v>8231</v>
      </c>
      <c r="C65" s="277" t="s">
        <v>37</v>
      </c>
      <c r="D65" s="281" t="s">
        <v>4237</v>
      </c>
      <c r="E65" s="291">
        <v>2479068.04</v>
      </c>
    </row>
    <row r="66" spans="1:5" x14ac:dyDescent="0.25">
      <c r="A66" s="279" t="s">
        <v>8211</v>
      </c>
      <c r="B66" s="280" t="s">
        <v>8214</v>
      </c>
      <c r="C66" s="277" t="s">
        <v>37</v>
      </c>
      <c r="D66" s="281" t="s">
        <v>398</v>
      </c>
      <c r="E66" s="291">
        <v>1072946.5900000001</v>
      </c>
    </row>
    <row r="67" spans="1:5" x14ac:dyDescent="0.25">
      <c r="A67" s="279" t="s">
        <v>8308</v>
      </c>
      <c r="B67" s="280" t="s">
        <v>8265</v>
      </c>
      <c r="C67" s="277" t="s">
        <v>71</v>
      </c>
      <c r="D67" s="281" t="s">
        <v>4238</v>
      </c>
      <c r="E67" s="291">
        <v>755366.24</v>
      </c>
    </row>
    <row r="68" spans="1:5" x14ac:dyDescent="0.25">
      <c r="A68" s="279" t="s">
        <v>8344</v>
      </c>
      <c r="B68" s="280" t="s">
        <v>8384</v>
      </c>
      <c r="C68" s="277" t="s">
        <v>113</v>
      </c>
      <c r="D68" s="281" t="s">
        <v>155</v>
      </c>
      <c r="E68" s="291">
        <v>2016834.64</v>
      </c>
    </row>
    <row r="69" spans="1:5" x14ac:dyDescent="0.25">
      <c r="A69" s="279" t="s">
        <v>8344</v>
      </c>
      <c r="B69" s="280" t="s">
        <v>8512</v>
      </c>
      <c r="C69" s="277" t="s">
        <v>113</v>
      </c>
      <c r="D69" s="281" t="s">
        <v>4239</v>
      </c>
      <c r="E69" s="291">
        <v>757369.07</v>
      </c>
    </row>
    <row r="70" spans="1:5" x14ac:dyDescent="0.25">
      <c r="A70" s="279" t="s">
        <v>8300</v>
      </c>
      <c r="B70" s="280" t="s">
        <v>8304</v>
      </c>
      <c r="C70" s="277" t="s">
        <v>57</v>
      </c>
      <c r="D70" s="281" t="s">
        <v>60</v>
      </c>
      <c r="E70" s="291">
        <v>5706112.1699999999</v>
      </c>
    </row>
    <row r="71" spans="1:5" x14ac:dyDescent="0.25">
      <c r="A71" s="279" t="s">
        <v>8334</v>
      </c>
      <c r="B71" s="280" t="s">
        <v>8384</v>
      </c>
      <c r="C71" s="277" t="s">
        <v>76</v>
      </c>
      <c r="D71" s="281" t="s">
        <v>401</v>
      </c>
      <c r="E71" s="291">
        <v>3644136.11</v>
      </c>
    </row>
    <row r="72" spans="1:5" x14ac:dyDescent="0.25">
      <c r="A72" s="279" t="s">
        <v>8334</v>
      </c>
      <c r="B72" s="280" t="s">
        <v>8265</v>
      </c>
      <c r="C72" s="277" t="s">
        <v>76</v>
      </c>
      <c r="D72" s="281" t="s">
        <v>75</v>
      </c>
      <c r="E72" s="291">
        <v>59885542.939999998</v>
      </c>
    </row>
    <row r="73" spans="1:5" x14ac:dyDescent="0.25">
      <c r="A73" s="279" t="s">
        <v>8334</v>
      </c>
      <c r="B73" s="280" t="s">
        <v>8500</v>
      </c>
      <c r="C73" s="277" t="s">
        <v>76</v>
      </c>
      <c r="D73" s="281" t="s">
        <v>4240</v>
      </c>
      <c r="E73" s="291">
        <v>1297336.1599999999</v>
      </c>
    </row>
    <row r="74" spans="1:5" x14ac:dyDescent="0.25">
      <c r="A74" s="279" t="s">
        <v>8334</v>
      </c>
      <c r="B74" s="280" t="s">
        <v>8578</v>
      </c>
      <c r="C74" s="277" t="s">
        <v>76</v>
      </c>
      <c r="D74" s="281" t="s">
        <v>306</v>
      </c>
      <c r="E74" s="291">
        <v>4407786.78</v>
      </c>
    </row>
    <row r="75" spans="1:5" x14ac:dyDescent="0.25">
      <c r="A75" s="279" t="s">
        <v>8334</v>
      </c>
      <c r="B75" s="280" t="s">
        <v>8335</v>
      </c>
      <c r="C75" s="277" t="s">
        <v>76</v>
      </c>
      <c r="D75" s="281" t="s">
        <v>4241</v>
      </c>
      <c r="E75" s="291">
        <v>1810544.4</v>
      </c>
    </row>
    <row r="76" spans="1:5" x14ac:dyDescent="0.25">
      <c r="A76" s="279" t="s">
        <v>8334</v>
      </c>
      <c r="B76" s="280" t="s">
        <v>8579</v>
      </c>
      <c r="C76" s="277" t="s">
        <v>76</v>
      </c>
      <c r="D76" s="281" t="s">
        <v>308</v>
      </c>
      <c r="E76" s="291">
        <v>2960534</v>
      </c>
    </row>
    <row r="77" spans="1:5" x14ac:dyDescent="0.25">
      <c r="A77" s="279" t="s">
        <v>8334</v>
      </c>
      <c r="B77" s="280" t="s">
        <v>8580</v>
      </c>
      <c r="C77" s="277" t="s">
        <v>76</v>
      </c>
      <c r="D77" s="281" t="s">
        <v>309</v>
      </c>
      <c r="E77" s="291">
        <v>1231519.3799999999</v>
      </c>
    </row>
    <row r="78" spans="1:5" x14ac:dyDescent="0.25">
      <c r="A78" s="279" t="s">
        <v>8334</v>
      </c>
      <c r="B78" s="280" t="s">
        <v>8333</v>
      </c>
      <c r="C78" s="277" t="s">
        <v>76</v>
      </c>
      <c r="D78" s="281" t="s">
        <v>4242</v>
      </c>
      <c r="E78" s="291">
        <v>2949961.31</v>
      </c>
    </row>
    <row r="79" spans="1:5" x14ac:dyDescent="0.25">
      <c r="A79" s="279" t="s">
        <v>8334</v>
      </c>
      <c r="B79" s="280" t="s">
        <v>8337</v>
      </c>
      <c r="C79" s="277" t="s">
        <v>76</v>
      </c>
      <c r="D79" s="281" t="s">
        <v>80</v>
      </c>
      <c r="E79" s="291">
        <v>2902437.58</v>
      </c>
    </row>
    <row r="80" spans="1:5" x14ac:dyDescent="0.25">
      <c r="A80" s="279" t="s">
        <v>8419</v>
      </c>
      <c r="B80" s="280" t="s">
        <v>8240</v>
      </c>
      <c r="C80" s="277" t="s">
        <v>71</v>
      </c>
      <c r="D80" s="281" t="s">
        <v>234</v>
      </c>
      <c r="E80" s="291">
        <v>2377236.04</v>
      </c>
    </row>
    <row r="81" spans="1:5" x14ac:dyDescent="0.25">
      <c r="A81" s="279" t="s">
        <v>8339</v>
      </c>
      <c r="B81" s="280" t="s">
        <v>8347</v>
      </c>
      <c r="C81" s="277" t="s">
        <v>113</v>
      </c>
      <c r="D81" s="281" t="s">
        <v>4243</v>
      </c>
      <c r="E81" s="291">
        <v>1132712.17</v>
      </c>
    </row>
    <row r="82" spans="1:5" x14ac:dyDescent="0.25">
      <c r="A82" s="279" t="s">
        <v>8216</v>
      </c>
      <c r="B82" s="280" t="s">
        <v>8256</v>
      </c>
      <c r="C82" s="277" t="s">
        <v>37</v>
      </c>
      <c r="D82" s="281" t="s">
        <v>405</v>
      </c>
      <c r="E82" s="291">
        <v>1525065.55</v>
      </c>
    </row>
    <row r="83" spans="1:5" x14ac:dyDescent="0.25">
      <c r="A83" s="279" t="s">
        <v>8216</v>
      </c>
      <c r="B83" s="280" t="s">
        <v>8352</v>
      </c>
      <c r="C83" s="277" t="s">
        <v>37</v>
      </c>
      <c r="D83" s="281" t="s">
        <v>4244</v>
      </c>
      <c r="E83" s="291">
        <v>3286855.25</v>
      </c>
    </row>
    <row r="84" spans="1:5" x14ac:dyDescent="0.25">
      <c r="A84" s="279" t="s">
        <v>8216</v>
      </c>
      <c r="B84" s="280" t="s">
        <v>8259</v>
      </c>
      <c r="C84" s="277" t="s">
        <v>37</v>
      </c>
      <c r="D84" s="281" t="s">
        <v>1302</v>
      </c>
      <c r="E84" s="291">
        <v>2894146.01</v>
      </c>
    </row>
    <row r="85" spans="1:5" x14ac:dyDescent="0.25">
      <c r="A85" s="279" t="s">
        <v>8216</v>
      </c>
      <c r="B85" s="280" t="s">
        <v>8483</v>
      </c>
      <c r="C85" s="277" t="s">
        <v>37</v>
      </c>
      <c r="D85" s="281" t="s">
        <v>4245</v>
      </c>
      <c r="E85" s="291">
        <v>1154268.25</v>
      </c>
    </row>
    <row r="86" spans="1:5" x14ac:dyDescent="0.25">
      <c r="A86" s="279" t="s">
        <v>8216</v>
      </c>
      <c r="B86" s="280" t="s">
        <v>8581</v>
      </c>
      <c r="C86" s="277" t="s">
        <v>37</v>
      </c>
      <c r="D86" s="281" t="s">
        <v>249</v>
      </c>
      <c r="E86" s="291">
        <v>1272385.3999999999</v>
      </c>
    </row>
    <row r="87" spans="1:5" x14ac:dyDescent="0.25">
      <c r="A87" s="279" t="s">
        <v>8398</v>
      </c>
      <c r="B87" s="280" t="s">
        <v>8304</v>
      </c>
      <c r="C87" s="277" t="s">
        <v>86</v>
      </c>
      <c r="D87" s="281" t="s">
        <v>4246</v>
      </c>
      <c r="E87" s="291">
        <v>2248976.2400000002</v>
      </c>
    </row>
    <row r="88" spans="1:5" x14ac:dyDescent="0.25">
      <c r="A88" s="279" t="s">
        <v>8421</v>
      </c>
      <c r="B88" s="280" t="s">
        <v>8388</v>
      </c>
      <c r="C88" s="277" t="s">
        <v>66</v>
      </c>
      <c r="D88" s="281" t="s">
        <v>65</v>
      </c>
      <c r="E88" s="291">
        <v>996014.89</v>
      </c>
    </row>
    <row r="89" spans="1:5" x14ac:dyDescent="0.25">
      <c r="A89" s="279" t="s">
        <v>8422</v>
      </c>
      <c r="B89" s="280" t="s">
        <v>8221</v>
      </c>
      <c r="C89" s="277" t="s">
        <v>37</v>
      </c>
      <c r="D89" s="281" t="s">
        <v>4247</v>
      </c>
      <c r="E89" s="291">
        <v>4762510.17</v>
      </c>
    </row>
    <row r="90" spans="1:5" x14ac:dyDescent="0.25">
      <c r="A90" s="279" t="s">
        <v>8353</v>
      </c>
      <c r="B90" s="280" t="s">
        <v>8497</v>
      </c>
      <c r="C90" s="277" t="s">
        <v>92</v>
      </c>
      <c r="D90" s="281" t="s">
        <v>408</v>
      </c>
      <c r="E90" s="291">
        <v>3839457.43</v>
      </c>
    </row>
    <row r="91" spans="1:5" x14ac:dyDescent="0.25">
      <c r="A91" s="279" t="s">
        <v>8353</v>
      </c>
      <c r="B91" s="280" t="s">
        <v>8582</v>
      </c>
      <c r="C91" s="277" t="s">
        <v>92</v>
      </c>
      <c r="D91" s="281" t="s">
        <v>409</v>
      </c>
      <c r="E91" s="291">
        <v>1085906.3</v>
      </c>
    </row>
    <row r="92" spans="1:5" x14ac:dyDescent="0.25">
      <c r="A92" s="279" t="s">
        <v>8353</v>
      </c>
      <c r="B92" s="280" t="s">
        <v>8286</v>
      </c>
      <c r="C92" s="277" t="s">
        <v>92</v>
      </c>
      <c r="D92" s="281" t="s">
        <v>4248</v>
      </c>
      <c r="E92" s="291">
        <v>1440910.74</v>
      </c>
    </row>
    <row r="93" spans="1:5" x14ac:dyDescent="0.25">
      <c r="A93" s="279" t="s">
        <v>8321</v>
      </c>
      <c r="B93" s="280" t="s">
        <v>8286</v>
      </c>
      <c r="C93" s="277" t="s">
        <v>66</v>
      </c>
      <c r="D93" s="281" t="s">
        <v>134</v>
      </c>
      <c r="E93" s="291">
        <v>703221.79</v>
      </c>
    </row>
    <row r="94" spans="1:5" x14ac:dyDescent="0.25">
      <c r="A94" s="279" t="s">
        <v>8420</v>
      </c>
      <c r="B94" s="280" t="s">
        <v>8440</v>
      </c>
      <c r="C94" s="277" t="s">
        <v>76</v>
      </c>
      <c r="D94" s="281" t="s">
        <v>411</v>
      </c>
      <c r="E94" s="291">
        <v>1209282.21</v>
      </c>
    </row>
    <row r="95" spans="1:5" x14ac:dyDescent="0.25">
      <c r="A95" s="279" t="s">
        <v>8226</v>
      </c>
      <c r="B95" s="280" t="s">
        <v>8328</v>
      </c>
      <c r="C95" s="277" t="s">
        <v>37</v>
      </c>
      <c r="D95" s="281" t="s">
        <v>36</v>
      </c>
      <c r="E95" s="291">
        <v>3804179.05</v>
      </c>
    </row>
    <row r="96" spans="1:5" x14ac:dyDescent="0.25">
      <c r="A96" s="279" t="s">
        <v>8322</v>
      </c>
      <c r="B96" s="280" t="s">
        <v>8583</v>
      </c>
      <c r="C96" s="277" t="s">
        <v>66</v>
      </c>
      <c r="D96" s="281" t="s">
        <v>67</v>
      </c>
      <c r="E96" s="291">
        <v>885869.82</v>
      </c>
    </row>
    <row r="97" spans="1:5" x14ac:dyDescent="0.25">
      <c r="A97" s="279" t="s">
        <v>8229</v>
      </c>
      <c r="B97" s="280" t="s">
        <v>8260</v>
      </c>
      <c r="C97" s="277" t="s">
        <v>37</v>
      </c>
      <c r="D97" s="281" t="s">
        <v>103</v>
      </c>
      <c r="E97" s="291">
        <v>2238457.92</v>
      </c>
    </row>
    <row r="98" spans="1:5" x14ac:dyDescent="0.25">
      <c r="A98" s="279" t="s">
        <v>8289</v>
      </c>
      <c r="B98" s="280" t="s">
        <v>8445</v>
      </c>
      <c r="C98" s="277" t="s">
        <v>53</v>
      </c>
      <c r="D98" s="281" t="s">
        <v>52</v>
      </c>
      <c r="E98" s="291">
        <v>674262.07</v>
      </c>
    </row>
    <row r="99" spans="1:5" x14ac:dyDescent="0.25">
      <c r="A99" s="279" t="s">
        <v>8237</v>
      </c>
      <c r="B99" s="280" t="s">
        <v>8228</v>
      </c>
      <c r="C99" s="277" t="s">
        <v>37</v>
      </c>
      <c r="D99" s="281" t="s">
        <v>4249</v>
      </c>
      <c r="E99" s="291">
        <v>1651827.51</v>
      </c>
    </row>
    <row r="100" spans="1:5" x14ac:dyDescent="0.25">
      <c r="A100" s="279" t="s">
        <v>8310</v>
      </c>
      <c r="B100" s="280" t="s">
        <v>8365</v>
      </c>
      <c r="C100" s="277" t="s">
        <v>71</v>
      </c>
      <c r="D100" s="281" t="s">
        <v>4250</v>
      </c>
      <c r="E100" s="291">
        <v>2110044.02</v>
      </c>
    </row>
    <row r="101" spans="1:5" x14ac:dyDescent="0.25">
      <c r="A101" s="279" t="s">
        <v>8331</v>
      </c>
      <c r="B101" s="280" t="s">
        <v>8471</v>
      </c>
      <c r="C101" s="277" t="s">
        <v>76</v>
      </c>
      <c r="D101" s="281" t="s">
        <v>145</v>
      </c>
      <c r="E101" s="291">
        <v>1988441.9</v>
      </c>
    </row>
    <row r="102" spans="1:5" x14ac:dyDescent="0.25">
      <c r="A102" s="279" t="s">
        <v>8584</v>
      </c>
      <c r="B102" s="280" t="s">
        <v>8365</v>
      </c>
      <c r="C102" s="277" t="s">
        <v>16905</v>
      </c>
      <c r="D102" s="281" t="s">
        <v>4251</v>
      </c>
      <c r="E102" s="291">
        <v>2108706.94</v>
      </c>
    </row>
    <row r="103" spans="1:5" x14ac:dyDescent="0.25">
      <c r="A103" s="279" t="s">
        <v>8356</v>
      </c>
      <c r="B103" s="280" t="s">
        <v>8272</v>
      </c>
      <c r="C103" s="277" t="s">
        <v>92</v>
      </c>
      <c r="D103" s="281" t="s">
        <v>350</v>
      </c>
      <c r="E103" s="291">
        <v>1390924.29</v>
      </c>
    </row>
    <row r="104" spans="1:5" x14ac:dyDescent="0.25">
      <c r="A104" s="279" t="s">
        <v>8358</v>
      </c>
      <c r="B104" s="280" t="s">
        <v>8271</v>
      </c>
      <c r="C104" s="277" t="s">
        <v>115</v>
      </c>
      <c r="D104" s="281" t="s">
        <v>4252</v>
      </c>
      <c r="E104" s="291">
        <v>2938568.41</v>
      </c>
    </row>
    <row r="105" spans="1:5" x14ac:dyDescent="0.25">
      <c r="A105" s="279" t="s">
        <v>8358</v>
      </c>
      <c r="B105" s="280" t="s">
        <v>8217</v>
      </c>
      <c r="C105" s="277" t="s">
        <v>115</v>
      </c>
      <c r="D105" s="281" t="s">
        <v>419</v>
      </c>
      <c r="E105" s="291">
        <v>1376866.24</v>
      </c>
    </row>
    <row r="106" spans="1:5" x14ac:dyDescent="0.25">
      <c r="A106" s="279" t="s">
        <v>8358</v>
      </c>
      <c r="B106" s="280" t="s">
        <v>8257</v>
      </c>
      <c r="C106" s="277" t="s">
        <v>115</v>
      </c>
      <c r="D106" s="281" t="s">
        <v>4253</v>
      </c>
      <c r="E106" s="291">
        <v>2535618.13</v>
      </c>
    </row>
    <row r="107" spans="1:5" x14ac:dyDescent="0.25">
      <c r="A107" s="279" t="s">
        <v>8358</v>
      </c>
      <c r="B107" s="280" t="s">
        <v>8402</v>
      </c>
      <c r="C107" s="277" t="s">
        <v>115</v>
      </c>
      <c r="D107" s="281" t="s">
        <v>424</v>
      </c>
      <c r="E107" s="291">
        <v>1283022.1000000001</v>
      </c>
    </row>
    <row r="108" spans="1:5" x14ac:dyDescent="0.25">
      <c r="A108" s="279" t="s">
        <v>8358</v>
      </c>
      <c r="B108" s="280" t="s">
        <v>8245</v>
      </c>
      <c r="C108" s="277" t="s">
        <v>115</v>
      </c>
      <c r="D108" s="281" t="s">
        <v>4254</v>
      </c>
      <c r="E108" s="291">
        <v>3194264.8</v>
      </c>
    </row>
    <row r="109" spans="1:5" x14ac:dyDescent="0.25">
      <c r="A109" s="279" t="s">
        <v>8358</v>
      </c>
      <c r="B109" s="280" t="s">
        <v>8266</v>
      </c>
      <c r="C109" s="277" t="s">
        <v>115</v>
      </c>
      <c r="D109" s="281" t="s">
        <v>425</v>
      </c>
      <c r="E109" s="291">
        <v>2738410.78</v>
      </c>
    </row>
    <row r="110" spans="1:5" x14ac:dyDescent="0.25">
      <c r="A110" s="279" t="s">
        <v>8358</v>
      </c>
      <c r="B110" s="280" t="s">
        <v>8320</v>
      </c>
      <c r="C110" s="277" t="s">
        <v>115</v>
      </c>
      <c r="D110" s="281" t="s">
        <v>4255</v>
      </c>
      <c r="E110" s="291">
        <v>2987456.88</v>
      </c>
    </row>
    <row r="111" spans="1:5" x14ac:dyDescent="0.25">
      <c r="A111" s="279" t="s">
        <v>8358</v>
      </c>
      <c r="B111" s="280" t="s">
        <v>8440</v>
      </c>
      <c r="C111" s="277" t="s">
        <v>115</v>
      </c>
      <c r="D111" s="281" t="s">
        <v>115</v>
      </c>
      <c r="E111" s="291">
        <v>86464135.950000003</v>
      </c>
    </row>
    <row r="112" spans="1:5" x14ac:dyDescent="0.25">
      <c r="A112" s="279" t="s">
        <v>8358</v>
      </c>
      <c r="B112" s="280" t="s">
        <v>8372</v>
      </c>
      <c r="C112" s="277" t="s">
        <v>115</v>
      </c>
      <c r="D112" s="281" t="s">
        <v>4256</v>
      </c>
      <c r="E112" s="291">
        <v>3265338.88</v>
      </c>
    </row>
    <row r="113" spans="1:5" x14ac:dyDescent="0.25">
      <c r="A113" s="279" t="s">
        <v>8358</v>
      </c>
      <c r="B113" s="280" t="s">
        <v>8366</v>
      </c>
      <c r="C113" s="277" t="s">
        <v>115</v>
      </c>
      <c r="D113" s="281" t="s">
        <v>215</v>
      </c>
      <c r="E113" s="291">
        <v>1496118</v>
      </c>
    </row>
    <row r="114" spans="1:5" x14ac:dyDescent="0.25">
      <c r="A114" s="279" t="s">
        <v>8358</v>
      </c>
      <c r="B114" s="280" t="s">
        <v>8317</v>
      </c>
      <c r="C114" s="277" t="s">
        <v>115</v>
      </c>
      <c r="D114" s="281" t="s">
        <v>4257</v>
      </c>
      <c r="E114" s="291">
        <v>261439.98</v>
      </c>
    </row>
    <row r="115" spans="1:5" x14ac:dyDescent="0.25">
      <c r="A115" s="279" t="s">
        <v>8358</v>
      </c>
      <c r="B115" s="280" t="s">
        <v>8585</v>
      </c>
      <c r="C115" s="277" t="s">
        <v>115</v>
      </c>
      <c r="D115" s="281" t="s">
        <v>4258</v>
      </c>
      <c r="E115" s="291">
        <v>728005.97</v>
      </c>
    </row>
    <row r="116" spans="1:5" x14ac:dyDescent="0.25">
      <c r="A116" s="279" t="s">
        <v>8358</v>
      </c>
      <c r="B116" s="280" t="s">
        <v>8361</v>
      </c>
      <c r="C116" s="277" t="s">
        <v>115</v>
      </c>
      <c r="D116" s="281" t="s">
        <v>4259</v>
      </c>
      <c r="E116" s="291">
        <v>1704352.86</v>
      </c>
    </row>
    <row r="117" spans="1:5" x14ac:dyDescent="0.25">
      <c r="A117" s="279" t="s">
        <v>8244</v>
      </c>
      <c r="B117" s="280" t="s">
        <v>8327</v>
      </c>
      <c r="C117" s="277" t="s">
        <v>37</v>
      </c>
      <c r="D117" s="281" t="s">
        <v>4260</v>
      </c>
      <c r="E117" s="291">
        <v>13356478.229999999</v>
      </c>
    </row>
    <row r="118" spans="1:5" x14ac:dyDescent="0.25">
      <c r="A118" s="279" t="s">
        <v>8244</v>
      </c>
      <c r="B118" s="280" t="s">
        <v>8250</v>
      </c>
      <c r="C118" s="277" t="s">
        <v>37</v>
      </c>
      <c r="D118" s="281" t="s">
        <v>427</v>
      </c>
      <c r="E118" s="291">
        <v>1857343</v>
      </c>
    </row>
    <row r="119" spans="1:5" x14ac:dyDescent="0.25">
      <c r="A119" s="279" t="s">
        <v>8377</v>
      </c>
      <c r="B119" s="280" t="s">
        <v>8258</v>
      </c>
      <c r="C119" s="277" t="s">
        <v>96</v>
      </c>
      <c r="D119" s="281" t="s">
        <v>428</v>
      </c>
      <c r="E119" s="291">
        <v>2906836.54</v>
      </c>
    </row>
    <row r="120" spans="1:5" x14ac:dyDescent="0.25">
      <c r="A120" s="279" t="s">
        <v>8377</v>
      </c>
      <c r="B120" s="280" t="s">
        <v>8385</v>
      </c>
      <c r="C120" s="277" t="s">
        <v>96</v>
      </c>
      <c r="D120" s="281" t="s">
        <v>429</v>
      </c>
      <c r="E120" s="291">
        <v>1125465.6000000001</v>
      </c>
    </row>
    <row r="121" spans="1:5" x14ac:dyDescent="0.25">
      <c r="A121" s="279" t="s">
        <v>8377</v>
      </c>
      <c r="B121" s="280" t="s">
        <v>8497</v>
      </c>
      <c r="C121" s="277" t="s">
        <v>96</v>
      </c>
      <c r="D121" s="281" t="s">
        <v>96</v>
      </c>
      <c r="E121" s="291">
        <v>5807297.379999999</v>
      </c>
    </row>
    <row r="122" spans="1:5" x14ac:dyDescent="0.25">
      <c r="A122" s="279" t="s">
        <v>8351</v>
      </c>
      <c r="B122" s="280" t="s">
        <v>8233</v>
      </c>
      <c r="C122" s="277" t="s">
        <v>92</v>
      </c>
      <c r="D122" s="281" t="s">
        <v>437</v>
      </c>
      <c r="E122" s="291">
        <v>1712516.64</v>
      </c>
    </row>
    <row r="123" spans="1:5" x14ac:dyDescent="0.25">
      <c r="A123" s="279" t="s">
        <v>8297</v>
      </c>
      <c r="B123" s="280" t="s">
        <v>8256</v>
      </c>
      <c r="C123" s="277" t="s">
        <v>55</v>
      </c>
      <c r="D123" s="281" t="s">
        <v>4261</v>
      </c>
      <c r="E123" s="291">
        <v>1152363.79</v>
      </c>
    </row>
    <row r="124" spans="1:5" x14ac:dyDescent="0.25">
      <c r="A124" s="279" t="s">
        <v>8297</v>
      </c>
      <c r="B124" s="280" t="s">
        <v>8385</v>
      </c>
      <c r="C124" s="277" t="s">
        <v>55</v>
      </c>
      <c r="D124" s="281" t="s">
        <v>4262</v>
      </c>
      <c r="E124" s="291">
        <v>4161970.42</v>
      </c>
    </row>
    <row r="125" spans="1:5" x14ac:dyDescent="0.25">
      <c r="A125" s="279" t="s">
        <v>8297</v>
      </c>
      <c r="B125" s="280" t="s">
        <v>8263</v>
      </c>
      <c r="C125" s="277" t="s">
        <v>55</v>
      </c>
      <c r="D125" s="281" t="s">
        <v>4263</v>
      </c>
      <c r="E125" s="291">
        <v>3013455.65</v>
      </c>
    </row>
    <row r="126" spans="1:5" x14ac:dyDescent="0.25">
      <c r="A126" s="279" t="s">
        <v>8311</v>
      </c>
      <c r="B126" s="280" t="s">
        <v>8471</v>
      </c>
      <c r="C126" s="277" t="s">
        <v>71</v>
      </c>
      <c r="D126" s="281" t="s">
        <v>141</v>
      </c>
      <c r="E126" s="291">
        <v>1165253.94</v>
      </c>
    </row>
    <row r="127" spans="1:5" x14ac:dyDescent="0.25">
      <c r="A127" s="279" t="s">
        <v>8306</v>
      </c>
      <c r="B127" s="280" t="s">
        <v>8258</v>
      </c>
      <c r="C127" s="277" t="s">
        <v>63</v>
      </c>
      <c r="D127" s="281" t="s">
        <v>4264</v>
      </c>
      <c r="E127" s="291">
        <v>4965381.22</v>
      </c>
    </row>
    <row r="128" spans="1:5" x14ac:dyDescent="0.25">
      <c r="A128" s="279" t="s">
        <v>8306</v>
      </c>
      <c r="B128" s="280" t="s">
        <v>8370</v>
      </c>
      <c r="C128" s="277" t="s">
        <v>63</v>
      </c>
      <c r="D128" s="281" t="s">
        <v>441</v>
      </c>
      <c r="E128" s="291">
        <v>1161620.07</v>
      </c>
    </row>
    <row r="129" spans="1:5" x14ac:dyDescent="0.25">
      <c r="A129" s="279" t="s">
        <v>8349</v>
      </c>
      <c r="B129" s="280" t="s">
        <v>8301</v>
      </c>
      <c r="C129" s="277" t="s">
        <v>92</v>
      </c>
      <c r="D129" s="281" t="s">
        <v>91</v>
      </c>
      <c r="E129" s="291">
        <v>1084591.25</v>
      </c>
    </row>
    <row r="130" spans="1:5" x14ac:dyDescent="0.25">
      <c r="A130" s="279" t="s">
        <v>8349</v>
      </c>
      <c r="B130" s="280" t="s">
        <v>8586</v>
      </c>
      <c r="C130" s="277" t="s">
        <v>92</v>
      </c>
      <c r="D130" s="281" t="s">
        <v>353</v>
      </c>
      <c r="E130" s="291">
        <v>4353641.21</v>
      </c>
    </row>
    <row r="131" spans="1:5" x14ac:dyDescent="0.25">
      <c r="A131" s="279" t="s">
        <v>8455</v>
      </c>
      <c r="B131" s="280" t="s">
        <v>8587</v>
      </c>
      <c r="C131" s="277" t="s">
        <v>71</v>
      </c>
      <c r="D131" s="281" t="s">
        <v>73</v>
      </c>
      <c r="E131" s="291">
        <v>2348429.7000000002</v>
      </c>
    </row>
    <row r="132" spans="1:5" x14ac:dyDescent="0.25">
      <c r="A132" s="279" t="s">
        <v>8501</v>
      </c>
      <c r="B132" s="280" t="s">
        <v>8447</v>
      </c>
      <c r="C132" s="277" t="s">
        <v>63</v>
      </c>
      <c r="D132" s="281" t="s">
        <v>4265</v>
      </c>
      <c r="E132" s="291">
        <v>1886818.02</v>
      </c>
    </row>
    <row r="133" spans="1:5" x14ac:dyDescent="0.25">
      <c r="A133" s="279" t="s">
        <v>8501</v>
      </c>
      <c r="B133" s="280" t="s">
        <v>8301</v>
      </c>
      <c r="C133" s="277" t="s">
        <v>63</v>
      </c>
      <c r="D133" s="281" t="s">
        <v>4266</v>
      </c>
      <c r="E133" s="291">
        <v>2897705.37</v>
      </c>
    </row>
    <row r="134" spans="1:5" x14ac:dyDescent="0.25">
      <c r="A134" s="279" t="s">
        <v>8449</v>
      </c>
      <c r="B134" s="280" t="s">
        <v>8451</v>
      </c>
      <c r="C134" s="277" t="s">
        <v>282</v>
      </c>
      <c r="D134" s="281" t="s">
        <v>284</v>
      </c>
      <c r="E134" s="291">
        <v>2710425.09</v>
      </c>
    </row>
    <row r="135" spans="1:5" x14ac:dyDescent="0.25">
      <c r="A135" s="279" t="s">
        <v>8458</v>
      </c>
      <c r="B135" s="280" t="s">
        <v>8541</v>
      </c>
      <c r="C135" s="277" t="s">
        <v>71</v>
      </c>
      <c r="D135" s="281" t="s">
        <v>238</v>
      </c>
      <c r="E135" s="291">
        <v>783757.83</v>
      </c>
    </row>
    <row r="136" spans="1:5" x14ac:dyDescent="0.25">
      <c r="A136" s="279" t="s">
        <v>8246</v>
      </c>
      <c r="B136" s="280" t="s">
        <v>8301</v>
      </c>
      <c r="C136" s="277" t="s">
        <v>37</v>
      </c>
      <c r="D136" s="281" t="s">
        <v>447</v>
      </c>
      <c r="E136" s="291">
        <v>1575449.91</v>
      </c>
    </row>
    <row r="137" spans="1:5" x14ac:dyDescent="0.25">
      <c r="A137" s="279" t="s">
        <v>8246</v>
      </c>
      <c r="B137" s="280" t="s">
        <v>8268</v>
      </c>
      <c r="C137" s="277" t="s">
        <v>37</v>
      </c>
      <c r="D137" s="281" t="s">
        <v>41</v>
      </c>
      <c r="E137" s="291">
        <v>17149226.07</v>
      </c>
    </row>
    <row r="138" spans="1:5" x14ac:dyDescent="0.25">
      <c r="A138" s="279" t="s">
        <v>8588</v>
      </c>
      <c r="B138" s="280" t="s">
        <v>8557</v>
      </c>
      <c r="C138" s="277" t="s">
        <v>71</v>
      </c>
      <c r="D138" s="281" t="s">
        <v>448</v>
      </c>
      <c r="E138" s="291">
        <v>520847.54</v>
      </c>
    </row>
    <row r="139" spans="1:5" x14ac:dyDescent="0.25">
      <c r="A139" s="279" t="s">
        <v>8330</v>
      </c>
      <c r="B139" s="280" t="s">
        <v>8312</v>
      </c>
      <c r="C139" s="277" t="s">
        <v>76</v>
      </c>
      <c r="D139" s="281" t="s">
        <v>449</v>
      </c>
      <c r="E139" s="291">
        <v>1389463.18</v>
      </c>
    </row>
    <row r="140" spans="1:5" x14ac:dyDescent="0.25">
      <c r="A140" s="279" t="s">
        <v>8330</v>
      </c>
      <c r="B140" s="280" t="s">
        <v>8361</v>
      </c>
      <c r="C140" s="277" t="s">
        <v>76</v>
      </c>
      <c r="D140" s="281" t="s">
        <v>83</v>
      </c>
      <c r="E140" s="291">
        <v>2073746.18</v>
      </c>
    </row>
    <row r="141" spans="1:5" x14ac:dyDescent="0.25">
      <c r="A141" s="279" t="s">
        <v>8283</v>
      </c>
      <c r="B141" s="280" t="s">
        <v>8589</v>
      </c>
      <c r="C141" s="277" t="s">
        <v>53</v>
      </c>
      <c r="D141" s="281" t="s">
        <v>273</v>
      </c>
      <c r="E141" s="291">
        <v>470420.13</v>
      </c>
    </row>
    <row r="142" spans="1:5" x14ac:dyDescent="0.25">
      <c r="A142" s="279" t="s">
        <v>8326</v>
      </c>
      <c r="B142" s="280" t="s">
        <v>8433</v>
      </c>
      <c r="C142" s="277" t="s">
        <v>66</v>
      </c>
      <c r="D142" s="281" t="s">
        <v>4267</v>
      </c>
      <c r="E142" s="291">
        <v>1126798.1399999999</v>
      </c>
    </row>
    <row r="143" spans="1:5" x14ac:dyDescent="0.25">
      <c r="A143" s="279" t="s">
        <v>8326</v>
      </c>
      <c r="B143" s="280" t="s">
        <v>8340</v>
      </c>
      <c r="C143" s="277" t="s">
        <v>66</v>
      </c>
      <c r="D143" s="281" t="s">
        <v>69</v>
      </c>
      <c r="E143" s="291">
        <v>1134928.75</v>
      </c>
    </row>
    <row r="144" spans="1:5" x14ac:dyDescent="0.25">
      <c r="A144" s="279" t="s">
        <v>8392</v>
      </c>
      <c r="B144" s="280" t="s">
        <v>8395</v>
      </c>
      <c r="C144" s="277" t="s">
        <v>86</v>
      </c>
      <c r="D144" s="281" t="s">
        <v>150</v>
      </c>
      <c r="E144" s="291">
        <v>1193039.6299999999</v>
      </c>
    </row>
    <row r="145" spans="1:5" x14ac:dyDescent="0.25">
      <c r="A145" s="279" t="s">
        <v>8392</v>
      </c>
      <c r="B145" s="280" t="s">
        <v>8590</v>
      </c>
      <c r="C145" s="277" t="s">
        <v>86</v>
      </c>
      <c r="D145" s="281" t="s">
        <v>313</v>
      </c>
      <c r="E145" s="291">
        <v>838862.06</v>
      </c>
    </row>
    <row r="146" spans="1:5" x14ac:dyDescent="0.25">
      <c r="A146" s="279" t="s">
        <v>8392</v>
      </c>
      <c r="B146" s="280" t="s">
        <v>8591</v>
      </c>
      <c r="C146" s="277" t="s">
        <v>86</v>
      </c>
      <c r="D146" s="281" t="s">
        <v>89</v>
      </c>
      <c r="E146" s="291">
        <v>19110559.670000002</v>
      </c>
    </row>
    <row r="147" spans="1:5" x14ac:dyDescent="0.25">
      <c r="A147" s="279" t="s">
        <v>8592</v>
      </c>
      <c r="B147" s="280" t="s">
        <v>8593</v>
      </c>
      <c r="C147" s="277" t="s">
        <v>71</v>
      </c>
      <c r="D147" s="281" t="s">
        <v>300</v>
      </c>
      <c r="E147" s="291">
        <v>4722125.68</v>
      </c>
    </row>
    <row r="148" spans="1:5" x14ac:dyDescent="0.25">
      <c r="A148" s="279" t="s">
        <v>8313</v>
      </c>
      <c r="B148" s="280" t="s">
        <v>8594</v>
      </c>
      <c r="C148" s="277" t="s">
        <v>71</v>
      </c>
      <c r="D148" s="281" t="s">
        <v>139</v>
      </c>
      <c r="E148" s="291">
        <v>936342.11</v>
      </c>
    </row>
    <row r="149" spans="1:5" x14ac:dyDescent="0.25">
      <c r="A149" s="279" t="s">
        <v>8285</v>
      </c>
      <c r="B149" s="280" t="s">
        <v>8295</v>
      </c>
      <c r="C149" s="277" t="s">
        <v>53</v>
      </c>
      <c r="D149" s="281" t="s">
        <v>110</v>
      </c>
      <c r="E149" s="291">
        <v>14847087.050000001</v>
      </c>
    </row>
    <row r="150" spans="1:5" x14ac:dyDescent="0.25">
      <c r="A150" s="282" t="s">
        <v>8576</v>
      </c>
      <c r="B150" s="282" t="s">
        <v>8450</v>
      </c>
      <c r="C150" s="277" t="s">
        <v>4270</v>
      </c>
      <c r="D150" s="282" t="s">
        <v>8595</v>
      </c>
      <c r="E150" s="292">
        <v>346.86</v>
      </c>
    </row>
    <row r="151" spans="1:5" x14ac:dyDescent="0.25">
      <c r="A151" s="282" t="s">
        <v>8576</v>
      </c>
      <c r="B151" s="282" t="s">
        <v>8436</v>
      </c>
      <c r="C151" s="277" t="s">
        <v>4270</v>
      </c>
      <c r="D151" s="282" t="s">
        <v>8596</v>
      </c>
      <c r="E151" s="292">
        <v>279.17</v>
      </c>
    </row>
    <row r="152" spans="1:5" x14ac:dyDescent="0.25">
      <c r="A152" s="282" t="s">
        <v>8576</v>
      </c>
      <c r="B152" s="282" t="s">
        <v>8460</v>
      </c>
      <c r="C152" s="277" t="s">
        <v>4270</v>
      </c>
      <c r="D152" s="282" t="s">
        <v>8597</v>
      </c>
      <c r="E152" s="292">
        <v>40.950000000000003</v>
      </c>
    </row>
    <row r="153" spans="1:5" x14ac:dyDescent="0.25">
      <c r="A153" s="282" t="s">
        <v>8576</v>
      </c>
      <c r="B153" s="282" t="s">
        <v>8256</v>
      </c>
      <c r="C153" s="277" t="s">
        <v>4270</v>
      </c>
      <c r="D153" s="282" t="s">
        <v>8598</v>
      </c>
      <c r="E153" s="292">
        <v>59.9</v>
      </c>
    </row>
    <row r="154" spans="1:5" x14ac:dyDescent="0.25">
      <c r="A154" s="282" t="s">
        <v>8576</v>
      </c>
      <c r="B154" s="282" t="s">
        <v>8217</v>
      </c>
      <c r="C154" s="277" t="s">
        <v>4270</v>
      </c>
      <c r="D154" s="282" t="s">
        <v>8599</v>
      </c>
      <c r="E154" s="292">
        <v>4.55</v>
      </c>
    </row>
    <row r="155" spans="1:5" x14ac:dyDescent="0.25">
      <c r="A155" s="282" t="s">
        <v>8576</v>
      </c>
      <c r="B155" s="282" t="s">
        <v>8218</v>
      </c>
      <c r="C155" s="277" t="s">
        <v>4270</v>
      </c>
      <c r="D155" s="282" t="s">
        <v>8600</v>
      </c>
      <c r="E155" s="292">
        <v>31.39</v>
      </c>
    </row>
    <row r="156" spans="1:5" x14ac:dyDescent="0.25">
      <c r="A156" s="282" t="s">
        <v>8576</v>
      </c>
      <c r="B156" s="282" t="s">
        <v>8379</v>
      </c>
      <c r="C156" s="277" t="s">
        <v>4270</v>
      </c>
      <c r="D156" s="282" t="s">
        <v>8601</v>
      </c>
      <c r="E156" s="292">
        <v>41.33</v>
      </c>
    </row>
    <row r="157" spans="1:5" x14ac:dyDescent="0.25">
      <c r="A157" s="282" t="s">
        <v>8576</v>
      </c>
      <c r="B157" s="282" t="s">
        <v>8219</v>
      </c>
      <c r="C157" s="277" t="s">
        <v>4270</v>
      </c>
      <c r="D157" s="282" t="s">
        <v>8602</v>
      </c>
      <c r="E157" s="292">
        <v>58.03</v>
      </c>
    </row>
    <row r="158" spans="1:5" x14ac:dyDescent="0.25">
      <c r="A158" s="282" t="s">
        <v>8576</v>
      </c>
      <c r="B158" s="282" t="s">
        <v>8430</v>
      </c>
      <c r="C158" s="277" t="s">
        <v>4270</v>
      </c>
      <c r="D158" s="282" t="s">
        <v>8603</v>
      </c>
      <c r="E158" s="292">
        <v>9.27</v>
      </c>
    </row>
    <row r="159" spans="1:5" x14ac:dyDescent="0.25">
      <c r="A159" s="282" t="s">
        <v>8576</v>
      </c>
      <c r="B159" s="282" t="s">
        <v>8231</v>
      </c>
      <c r="C159" s="277" t="s">
        <v>4270</v>
      </c>
      <c r="D159" s="282" t="s">
        <v>8604</v>
      </c>
      <c r="E159" s="292">
        <v>57.29</v>
      </c>
    </row>
    <row r="160" spans="1:5" x14ac:dyDescent="0.25">
      <c r="A160" s="282" t="s">
        <v>8576</v>
      </c>
      <c r="B160" s="282" t="s">
        <v>8369</v>
      </c>
      <c r="C160" s="277" t="s">
        <v>4270</v>
      </c>
      <c r="D160" s="282" t="s">
        <v>8605</v>
      </c>
      <c r="E160" s="292">
        <v>11.61</v>
      </c>
    </row>
    <row r="161" spans="1:5" x14ac:dyDescent="0.25">
      <c r="A161" s="282" t="s">
        <v>8576</v>
      </c>
      <c r="B161" s="282" t="s">
        <v>8258</v>
      </c>
      <c r="C161" s="277" t="s">
        <v>4270</v>
      </c>
      <c r="D161" s="282" t="s">
        <v>8606</v>
      </c>
      <c r="E161" s="292">
        <v>12.01</v>
      </c>
    </row>
    <row r="162" spans="1:5" x14ac:dyDescent="0.25">
      <c r="A162" s="282" t="s">
        <v>8576</v>
      </c>
      <c r="B162" s="282" t="s">
        <v>8227</v>
      </c>
      <c r="C162" s="277" t="s">
        <v>4270</v>
      </c>
      <c r="D162" s="282" t="s">
        <v>8607</v>
      </c>
      <c r="E162" s="292">
        <v>29.25</v>
      </c>
    </row>
    <row r="163" spans="1:5" x14ac:dyDescent="0.25">
      <c r="A163" s="282" t="s">
        <v>8576</v>
      </c>
      <c r="B163" s="282" t="s">
        <v>8381</v>
      </c>
      <c r="C163" s="277" t="s">
        <v>4270</v>
      </c>
      <c r="D163" s="282" t="s">
        <v>8608</v>
      </c>
      <c r="E163" s="292">
        <v>36.24</v>
      </c>
    </row>
    <row r="164" spans="1:5" x14ac:dyDescent="0.25">
      <c r="A164" s="282" t="s">
        <v>8576</v>
      </c>
      <c r="B164" s="282" t="s">
        <v>8265</v>
      </c>
      <c r="C164" s="277" t="s">
        <v>4270</v>
      </c>
      <c r="D164" s="282" t="s">
        <v>8609</v>
      </c>
      <c r="E164" s="292">
        <v>5.4</v>
      </c>
    </row>
    <row r="165" spans="1:5" x14ac:dyDescent="0.25">
      <c r="A165" s="282" t="s">
        <v>8576</v>
      </c>
      <c r="B165" s="282" t="s">
        <v>8259</v>
      </c>
      <c r="C165" s="277" t="s">
        <v>4270</v>
      </c>
      <c r="D165" s="282" t="s">
        <v>8610</v>
      </c>
      <c r="E165" s="292">
        <v>9.35</v>
      </c>
    </row>
    <row r="166" spans="1:5" x14ac:dyDescent="0.25">
      <c r="A166" s="282" t="s">
        <v>8576</v>
      </c>
      <c r="B166" s="282" t="s">
        <v>8221</v>
      </c>
      <c r="C166" s="277" t="s">
        <v>4270</v>
      </c>
      <c r="D166" s="282" t="s">
        <v>8611</v>
      </c>
      <c r="E166" s="292">
        <v>38.090000000000003</v>
      </c>
    </row>
    <row r="167" spans="1:5" x14ac:dyDescent="0.25">
      <c r="A167" s="282" t="s">
        <v>8576</v>
      </c>
      <c r="B167" s="282" t="s">
        <v>8223</v>
      </c>
      <c r="C167" s="277" t="s">
        <v>4270</v>
      </c>
      <c r="D167" s="282" t="s">
        <v>8612</v>
      </c>
      <c r="E167" s="292">
        <v>29.58</v>
      </c>
    </row>
    <row r="168" spans="1:5" x14ac:dyDescent="0.25">
      <c r="A168" s="282" t="s">
        <v>8576</v>
      </c>
      <c r="B168" s="282" t="s">
        <v>8447</v>
      </c>
      <c r="C168" s="277" t="s">
        <v>4270</v>
      </c>
      <c r="D168" s="282" t="s">
        <v>8613</v>
      </c>
      <c r="E168" s="292">
        <v>10.07</v>
      </c>
    </row>
    <row r="169" spans="1:5" x14ac:dyDescent="0.25">
      <c r="A169" s="282" t="s">
        <v>8576</v>
      </c>
      <c r="B169" s="282" t="s">
        <v>8483</v>
      </c>
      <c r="C169" s="277" t="s">
        <v>4270</v>
      </c>
      <c r="D169" s="282" t="s">
        <v>8614</v>
      </c>
      <c r="E169" s="292">
        <v>13.97</v>
      </c>
    </row>
    <row r="170" spans="1:5" x14ac:dyDescent="0.25">
      <c r="A170" s="282" t="s">
        <v>8576</v>
      </c>
      <c r="B170" s="282" t="s">
        <v>8272</v>
      </c>
      <c r="C170" s="277" t="s">
        <v>4270</v>
      </c>
      <c r="D170" s="282" t="s">
        <v>8615</v>
      </c>
      <c r="E170" s="292">
        <v>40.36</v>
      </c>
    </row>
    <row r="171" spans="1:5" x14ac:dyDescent="0.25">
      <c r="A171" s="282" t="s">
        <v>8576</v>
      </c>
      <c r="B171" s="282" t="s">
        <v>8497</v>
      </c>
      <c r="C171" s="277" t="s">
        <v>4270</v>
      </c>
      <c r="D171" s="282" t="s">
        <v>8616</v>
      </c>
      <c r="E171" s="292">
        <v>5.0199999999999996</v>
      </c>
    </row>
    <row r="172" spans="1:5" x14ac:dyDescent="0.25">
      <c r="A172" s="282" t="s">
        <v>8576</v>
      </c>
      <c r="B172" s="282" t="s">
        <v>8581</v>
      </c>
      <c r="C172" s="277" t="s">
        <v>4270</v>
      </c>
      <c r="D172" s="282" t="s">
        <v>8617</v>
      </c>
      <c r="E172" s="292">
        <v>44.01</v>
      </c>
    </row>
    <row r="173" spans="1:5" x14ac:dyDescent="0.25">
      <c r="A173" s="282" t="s">
        <v>8576</v>
      </c>
      <c r="B173" s="282" t="s">
        <v>8273</v>
      </c>
      <c r="C173" s="277" t="s">
        <v>4270</v>
      </c>
      <c r="D173" s="282" t="s">
        <v>8618</v>
      </c>
      <c r="E173" s="292">
        <v>19.46</v>
      </c>
    </row>
    <row r="174" spans="1:5" x14ac:dyDescent="0.25">
      <c r="A174" s="282" t="s">
        <v>8576</v>
      </c>
      <c r="B174" s="282" t="s">
        <v>8354</v>
      </c>
      <c r="C174" s="277" t="s">
        <v>4270</v>
      </c>
      <c r="D174" s="282" t="s">
        <v>8619</v>
      </c>
      <c r="E174" s="292">
        <v>23.81</v>
      </c>
    </row>
    <row r="175" spans="1:5" x14ac:dyDescent="0.25">
      <c r="A175" s="282" t="s">
        <v>8576</v>
      </c>
      <c r="B175" s="282" t="s">
        <v>8388</v>
      </c>
      <c r="C175" s="277" t="s">
        <v>4270</v>
      </c>
      <c r="D175" s="282" t="s">
        <v>8620</v>
      </c>
      <c r="E175" s="292">
        <v>6.33</v>
      </c>
    </row>
    <row r="176" spans="1:5" x14ac:dyDescent="0.25">
      <c r="A176" s="282" t="s">
        <v>8576</v>
      </c>
      <c r="B176" s="282" t="s">
        <v>8582</v>
      </c>
      <c r="C176" s="277" t="s">
        <v>4270</v>
      </c>
      <c r="D176" s="282" t="s">
        <v>8621</v>
      </c>
      <c r="E176" s="292">
        <v>543.83000000000004</v>
      </c>
    </row>
    <row r="177" spans="1:5" x14ac:dyDescent="0.25">
      <c r="A177" s="282" t="s">
        <v>8576</v>
      </c>
      <c r="B177" s="282" t="s">
        <v>8347</v>
      </c>
      <c r="C177" s="277" t="s">
        <v>4270</v>
      </c>
      <c r="D177" s="282" t="s">
        <v>8622</v>
      </c>
      <c r="E177" s="292">
        <v>19.47</v>
      </c>
    </row>
    <row r="178" spans="1:5" x14ac:dyDescent="0.25">
      <c r="A178" s="282" t="s">
        <v>8576</v>
      </c>
      <c r="B178" s="282" t="s">
        <v>8382</v>
      </c>
      <c r="C178" s="277" t="s">
        <v>4270</v>
      </c>
      <c r="D178" s="282" t="s">
        <v>8623</v>
      </c>
      <c r="E178" s="292">
        <v>7.29</v>
      </c>
    </row>
    <row r="179" spans="1:5" x14ac:dyDescent="0.25">
      <c r="A179" s="282" t="s">
        <v>8576</v>
      </c>
      <c r="B179" s="282" t="s">
        <v>8260</v>
      </c>
      <c r="C179" s="277" t="s">
        <v>4270</v>
      </c>
      <c r="D179" s="282" t="s">
        <v>8624</v>
      </c>
      <c r="E179" s="292">
        <v>5.99</v>
      </c>
    </row>
    <row r="180" spans="1:5" x14ac:dyDescent="0.25">
      <c r="A180" s="282" t="s">
        <v>8576</v>
      </c>
      <c r="B180" s="282" t="s">
        <v>8262</v>
      </c>
      <c r="C180" s="277" t="s">
        <v>4270</v>
      </c>
      <c r="D180" s="282" t="s">
        <v>8625</v>
      </c>
      <c r="E180" s="292">
        <v>26.7</v>
      </c>
    </row>
    <row r="181" spans="1:5" x14ac:dyDescent="0.25">
      <c r="A181" s="282" t="s">
        <v>8576</v>
      </c>
      <c r="B181" s="282" t="s">
        <v>8461</v>
      </c>
      <c r="C181" s="277" t="s">
        <v>4270</v>
      </c>
      <c r="D181" s="282" t="s">
        <v>8626</v>
      </c>
      <c r="E181" s="292">
        <v>61.12</v>
      </c>
    </row>
    <row r="182" spans="1:5" x14ac:dyDescent="0.25">
      <c r="A182" s="282" t="s">
        <v>8576</v>
      </c>
      <c r="B182" s="282" t="s">
        <v>8263</v>
      </c>
      <c r="C182" s="277" t="s">
        <v>4270</v>
      </c>
      <c r="D182" s="282" t="s">
        <v>8627</v>
      </c>
      <c r="E182" s="292">
        <v>6.86</v>
      </c>
    </row>
    <row r="183" spans="1:5" x14ac:dyDescent="0.25">
      <c r="A183" s="282" t="s">
        <v>8576</v>
      </c>
      <c r="B183" s="282" t="s">
        <v>8269</v>
      </c>
      <c r="C183" s="277" t="s">
        <v>4270</v>
      </c>
      <c r="D183" s="282" t="s">
        <v>8628</v>
      </c>
      <c r="E183" s="292">
        <v>14.51</v>
      </c>
    </row>
    <row r="184" spans="1:5" x14ac:dyDescent="0.25">
      <c r="A184" s="282" t="s">
        <v>8576</v>
      </c>
      <c r="B184" s="282" t="s">
        <v>8302</v>
      </c>
      <c r="C184" s="277" t="s">
        <v>4270</v>
      </c>
      <c r="D184" s="282" t="s">
        <v>8629</v>
      </c>
      <c r="E184" s="292">
        <v>100.95</v>
      </c>
    </row>
    <row r="185" spans="1:5" x14ac:dyDescent="0.25">
      <c r="A185" s="282" t="s">
        <v>8576</v>
      </c>
      <c r="B185" s="282" t="s">
        <v>8402</v>
      </c>
      <c r="C185" s="277" t="s">
        <v>4270</v>
      </c>
      <c r="D185" s="282" t="s">
        <v>8630</v>
      </c>
      <c r="E185" s="292">
        <v>4.8</v>
      </c>
    </row>
    <row r="186" spans="1:5" x14ac:dyDescent="0.25">
      <c r="A186" s="282" t="s">
        <v>8576</v>
      </c>
      <c r="B186" s="282" t="s">
        <v>8278</v>
      </c>
      <c r="C186" s="277" t="s">
        <v>4270</v>
      </c>
      <c r="D186" s="282" t="s">
        <v>8631</v>
      </c>
      <c r="E186" s="292">
        <v>111.41</v>
      </c>
    </row>
    <row r="187" spans="1:5" x14ac:dyDescent="0.25">
      <c r="A187" s="282" t="s">
        <v>8576</v>
      </c>
      <c r="B187" s="282" t="s">
        <v>8531</v>
      </c>
      <c r="C187" s="277" t="s">
        <v>4270</v>
      </c>
      <c r="D187" s="282" t="s">
        <v>8632</v>
      </c>
      <c r="E187" s="292">
        <v>8.6</v>
      </c>
    </row>
    <row r="188" spans="1:5" x14ac:dyDescent="0.25">
      <c r="A188" s="282" t="s">
        <v>8576</v>
      </c>
      <c r="B188" s="282" t="s">
        <v>8238</v>
      </c>
      <c r="C188" s="277" t="s">
        <v>4270</v>
      </c>
      <c r="D188" s="282" t="s">
        <v>8633</v>
      </c>
      <c r="E188" s="292">
        <v>17.309999999999999</v>
      </c>
    </row>
    <row r="189" spans="1:5" x14ac:dyDescent="0.25">
      <c r="A189" s="282" t="s">
        <v>8576</v>
      </c>
      <c r="B189" s="282" t="s">
        <v>8233</v>
      </c>
      <c r="C189" s="277" t="s">
        <v>4270</v>
      </c>
      <c r="D189" s="282" t="s">
        <v>8634</v>
      </c>
      <c r="E189" s="292">
        <v>44.85</v>
      </c>
    </row>
    <row r="190" spans="1:5" x14ac:dyDescent="0.25">
      <c r="A190" s="282" t="s">
        <v>8576</v>
      </c>
      <c r="B190" s="282" t="s">
        <v>8290</v>
      </c>
      <c r="C190" s="277" t="s">
        <v>4270</v>
      </c>
      <c r="D190" s="282" t="s">
        <v>8635</v>
      </c>
      <c r="E190" s="292">
        <v>27.76</v>
      </c>
    </row>
    <row r="191" spans="1:5" x14ac:dyDescent="0.25">
      <c r="A191" s="282" t="s">
        <v>8576</v>
      </c>
      <c r="B191" s="282" t="s">
        <v>8359</v>
      </c>
      <c r="C191" s="277" t="s">
        <v>4270</v>
      </c>
      <c r="D191" s="282" t="s">
        <v>8636</v>
      </c>
      <c r="E191" s="292">
        <v>7.46</v>
      </c>
    </row>
    <row r="192" spans="1:5" x14ac:dyDescent="0.25">
      <c r="A192" s="282" t="s">
        <v>8576</v>
      </c>
      <c r="B192" s="282" t="s">
        <v>8586</v>
      </c>
      <c r="C192" s="277" t="s">
        <v>4270</v>
      </c>
      <c r="D192" s="282" t="s">
        <v>8637</v>
      </c>
      <c r="E192" s="292">
        <v>9.15</v>
      </c>
    </row>
    <row r="193" spans="1:5" x14ac:dyDescent="0.25">
      <c r="A193" s="282" t="s">
        <v>8576</v>
      </c>
      <c r="B193" s="282" t="s">
        <v>8245</v>
      </c>
      <c r="C193" s="277" t="s">
        <v>4270</v>
      </c>
      <c r="D193" s="282" t="s">
        <v>8638</v>
      </c>
      <c r="E193" s="292">
        <v>45.47</v>
      </c>
    </row>
    <row r="194" spans="1:5" x14ac:dyDescent="0.25">
      <c r="A194" s="282" t="s">
        <v>8576</v>
      </c>
      <c r="B194" s="282" t="s">
        <v>8240</v>
      </c>
      <c r="C194" s="277" t="s">
        <v>4270</v>
      </c>
      <c r="D194" s="282" t="s">
        <v>8639</v>
      </c>
      <c r="E194" s="292">
        <v>7528.77</v>
      </c>
    </row>
    <row r="195" spans="1:5" x14ac:dyDescent="0.25">
      <c r="A195" s="282" t="s">
        <v>8576</v>
      </c>
      <c r="B195" s="282" t="s">
        <v>8235</v>
      </c>
      <c r="C195" s="277" t="s">
        <v>4270</v>
      </c>
      <c r="D195" s="282" t="s">
        <v>8640</v>
      </c>
      <c r="E195" s="292">
        <v>6.7</v>
      </c>
    </row>
    <row r="196" spans="1:5" x14ac:dyDescent="0.25">
      <c r="A196" s="282" t="s">
        <v>8576</v>
      </c>
      <c r="B196" s="282" t="s">
        <v>8247</v>
      </c>
      <c r="C196" s="277" t="s">
        <v>4270</v>
      </c>
      <c r="D196" s="282" t="s">
        <v>8641</v>
      </c>
      <c r="E196" s="292">
        <v>16.399999999999999</v>
      </c>
    </row>
    <row r="197" spans="1:5" x14ac:dyDescent="0.25">
      <c r="A197" s="282" t="s">
        <v>8576</v>
      </c>
      <c r="B197" s="282" t="s">
        <v>8274</v>
      </c>
      <c r="C197" s="277" t="s">
        <v>4270</v>
      </c>
      <c r="D197" s="282" t="s">
        <v>8642</v>
      </c>
      <c r="E197" s="292">
        <v>8.9700000000000006</v>
      </c>
    </row>
    <row r="198" spans="1:5" x14ac:dyDescent="0.25">
      <c r="A198" s="282" t="s">
        <v>8576</v>
      </c>
      <c r="B198" s="282" t="s">
        <v>8489</v>
      </c>
      <c r="C198" s="277" t="s">
        <v>4270</v>
      </c>
      <c r="D198" s="282" t="s">
        <v>8643</v>
      </c>
      <c r="E198" s="292">
        <v>60.99</v>
      </c>
    </row>
    <row r="199" spans="1:5" x14ac:dyDescent="0.25">
      <c r="A199" s="282" t="s">
        <v>8576</v>
      </c>
      <c r="B199" s="282" t="s">
        <v>8276</v>
      </c>
      <c r="C199" s="277" t="s">
        <v>4270</v>
      </c>
      <c r="D199" s="282" t="s">
        <v>8644</v>
      </c>
      <c r="E199" s="292">
        <v>191.56</v>
      </c>
    </row>
    <row r="200" spans="1:5" x14ac:dyDescent="0.25">
      <c r="A200" s="282" t="s">
        <v>8576</v>
      </c>
      <c r="B200" s="282" t="s">
        <v>8214</v>
      </c>
      <c r="C200" s="277" t="s">
        <v>4270</v>
      </c>
      <c r="D200" s="282" t="s">
        <v>8645</v>
      </c>
      <c r="E200" s="292">
        <v>24.11</v>
      </c>
    </row>
    <row r="201" spans="1:5" x14ac:dyDescent="0.25">
      <c r="A201" s="282" t="s">
        <v>8319</v>
      </c>
      <c r="B201" s="282" t="s">
        <v>8450</v>
      </c>
      <c r="C201" s="277" t="s">
        <v>66</v>
      </c>
      <c r="D201" s="282" t="s">
        <v>8646</v>
      </c>
      <c r="E201" s="292">
        <v>8833.4699999999993</v>
      </c>
    </row>
    <row r="202" spans="1:5" x14ac:dyDescent="0.25">
      <c r="A202" s="282" t="s">
        <v>8319</v>
      </c>
      <c r="B202" s="282" t="s">
        <v>8436</v>
      </c>
      <c r="C202" s="277" t="s">
        <v>66</v>
      </c>
      <c r="D202" s="282" t="s">
        <v>8647</v>
      </c>
      <c r="E202" s="292">
        <v>8270.1200000000008</v>
      </c>
    </row>
    <row r="203" spans="1:5" x14ac:dyDescent="0.25">
      <c r="A203" s="282" t="s">
        <v>8319</v>
      </c>
      <c r="B203" s="282" t="s">
        <v>8256</v>
      </c>
      <c r="C203" s="277" t="s">
        <v>66</v>
      </c>
      <c r="D203" s="282" t="s">
        <v>8648</v>
      </c>
      <c r="E203" s="292">
        <v>5638.3</v>
      </c>
    </row>
    <row r="204" spans="1:5" x14ac:dyDescent="0.25">
      <c r="A204" s="282" t="s">
        <v>8319</v>
      </c>
      <c r="B204" s="282" t="s">
        <v>8271</v>
      </c>
      <c r="C204" s="277" t="s">
        <v>66</v>
      </c>
      <c r="D204" s="282" t="s">
        <v>8649</v>
      </c>
      <c r="E204" s="292">
        <v>10435.41</v>
      </c>
    </row>
    <row r="205" spans="1:5" x14ac:dyDescent="0.25">
      <c r="A205" s="282" t="s">
        <v>8319</v>
      </c>
      <c r="B205" s="282" t="s">
        <v>8217</v>
      </c>
      <c r="C205" s="277" t="s">
        <v>66</v>
      </c>
      <c r="D205" s="282" t="s">
        <v>8650</v>
      </c>
      <c r="E205" s="292">
        <v>6191.76</v>
      </c>
    </row>
    <row r="206" spans="1:5" x14ac:dyDescent="0.25">
      <c r="A206" s="282" t="s">
        <v>8319</v>
      </c>
      <c r="B206" s="282" t="s">
        <v>8257</v>
      </c>
      <c r="C206" s="277" t="s">
        <v>66</v>
      </c>
      <c r="D206" s="282" t="s">
        <v>8651</v>
      </c>
      <c r="E206" s="292">
        <v>0</v>
      </c>
    </row>
    <row r="207" spans="1:5" x14ac:dyDescent="0.25">
      <c r="A207" s="282" t="s">
        <v>8319</v>
      </c>
      <c r="B207" s="282" t="s">
        <v>8218</v>
      </c>
      <c r="C207" s="277" t="s">
        <v>66</v>
      </c>
      <c r="D207" s="282" t="s">
        <v>8652</v>
      </c>
      <c r="E207" s="292">
        <v>12835.66</v>
      </c>
    </row>
    <row r="208" spans="1:5" x14ac:dyDescent="0.25">
      <c r="A208" s="282" t="s">
        <v>8319</v>
      </c>
      <c r="B208" s="282" t="s">
        <v>8379</v>
      </c>
      <c r="C208" s="277" t="s">
        <v>66</v>
      </c>
      <c r="D208" s="282" t="s">
        <v>8653</v>
      </c>
      <c r="E208" s="292">
        <v>326805.62</v>
      </c>
    </row>
    <row r="209" spans="1:5" x14ac:dyDescent="0.25">
      <c r="A209" s="282" t="s">
        <v>8319</v>
      </c>
      <c r="B209" s="282" t="s">
        <v>8219</v>
      </c>
      <c r="C209" s="277" t="s">
        <v>66</v>
      </c>
      <c r="D209" s="282" t="s">
        <v>8654</v>
      </c>
      <c r="E209" s="292">
        <v>18130.79</v>
      </c>
    </row>
    <row r="210" spans="1:5" x14ac:dyDescent="0.25">
      <c r="A210" s="282" t="s">
        <v>8319</v>
      </c>
      <c r="B210" s="282" t="s">
        <v>8430</v>
      </c>
      <c r="C210" s="277" t="s">
        <v>66</v>
      </c>
      <c r="D210" s="282" t="s">
        <v>8655</v>
      </c>
      <c r="E210" s="292">
        <v>2891.46</v>
      </c>
    </row>
    <row r="211" spans="1:5" x14ac:dyDescent="0.25">
      <c r="A211" s="282" t="s">
        <v>8319</v>
      </c>
      <c r="B211" s="282" t="s">
        <v>8352</v>
      </c>
      <c r="C211" s="277" t="s">
        <v>66</v>
      </c>
      <c r="D211" s="282" t="s">
        <v>8656</v>
      </c>
      <c r="E211" s="292">
        <v>17387.21</v>
      </c>
    </row>
    <row r="212" spans="1:5" x14ac:dyDescent="0.25">
      <c r="A212" s="282" t="s">
        <v>8319</v>
      </c>
      <c r="B212" s="282" t="s">
        <v>8231</v>
      </c>
      <c r="C212" s="277" t="s">
        <v>66</v>
      </c>
      <c r="D212" s="282" t="s">
        <v>8657</v>
      </c>
      <c r="E212" s="292">
        <v>817.26</v>
      </c>
    </row>
    <row r="213" spans="1:5" x14ac:dyDescent="0.25">
      <c r="A213" s="282" t="s">
        <v>8319</v>
      </c>
      <c r="B213" s="282" t="s">
        <v>8369</v>
      </c>
      <c r="C213" s="277" t="s">
        <v>66</v>
      </c>
      <c r="D213" s="282" t="s">
        <v>8658</v>
      </c>
      <c r="E213" s="292">
        <v>1990.48</v>
      </c>
    </row>
    <row r="214" spans="1:5" x14ac:dyDescent="0.25">
      <c r="A214" s="282" t="s">
        <v>8319</v>
      </c>
      <c r="B214" s="282" t="s">
        <v>8384</v>
      </c>
      <c r="C214" s="277" t="s">
        <v>66</v>
      </c>
      <c r="D214" s="282" t="s">
        <v>8659</v>
      </c>
      <c r="E214" s="292">
        <v>20389.689999999999</v>
      </c>
    </row>
    <row r="215" spans="1:5" x14ac:dyDescent="0.25">
      <c r="A215" s="282" t="s">
        <v>8319</v>
      </c>
      <c r="B215" s="282" t="s">
        <v>8258</v>
      </c>
      <c r="C215" s="277" t="s">
        <v>66</v>
      </c>
      <c r="D215" s="282" t="s">
        <v>8660</v>
      </c>
      <c r="E215" s="292">
        <v>2558.15</v>
      </c>
    </row>
    <row r="216" spans="1:5" x14ac:dyDescent="0.25">
      <c r="A216" s="282" t="s">
        <v>8319</v>
      </c>
      <c r="B216" s="282" t="s">
        <v>8227</v>
      </c>
      <c r="C216" s="277" t="s">
        <v>66</v>
      </c>
      <c r="D216" s="282" t="s">
        <v>8661</v>
      </c>
      <c r="E216" s="292">
        <v>3667.1</v>
      </c>
    </row>
    <row r="217" spans="1:5" x14ac:dyDescent="0.25">
      <c r="A217" s="282" t="s">
        <v>8319</v>
      </c>
      <c r="B217" s="282" t="s">
        <v>8381</v>
      </c>
      <c r="C217" s="277" t="s">
        <v>66</v>
      </c>
      <c r="D217" s="282" t="s">
        <v>8662</v>
      </c>
      <c r="E217" s="292">
        <v>11181.76</v>
      </c>
    </row>
    <row r="218" spans="1:5" x14ac:dyDescent="0.25">
      <c r="A218" s="282" t="s">
        <v>8319</v>
      </c>
      <c r="B218" s="282" t="s">
        <v>8265</v>
      </c>
      <c r="C218" s="277" t="s">
        <v>66</v>
      </c>
      <c r="D218" s="282" t="s">
        <v>8663</v>
      </c>
      <c r="E218" s="292">
        <v>2910.96</v>
      </c>
    </row>
    <row r="219" spans="1:5" x14ac:dyDescent="0.25">
      <c r="A219" s="282" t="s">
        <v>8319</v>
      </c>
      <c r="B219" s="282" t="s">
        <v>8259</v>
      </c>
      <c r="C219" s="277" t="s">
        <v>66</v>
      </c>
      <c r="D219" s="282" t="s">
        <v>8664</v>
      </c>
      <c r="E219" s="292">
        <v>8163.79</v>
      </c>
    </row>
    <row r="220" spans="1:5" x14ac:dyDescent="0.25">
      <c r="A220" s="282" t="s">
        <v>8319</v>
      </c>
      <c r="B220" s="282" t="s">
        <v>8221</v>
      </c>
      <c r="C220" s="277" t="s">
        <v>66</v>
      </c>
      <c r="D220" s="282" t="s">
        <v>8665</v>
      </c>
      <c r="E220" s="292">
        <v>3955.65</v>
      </c>
    </row>
    <row r="221" spans="1:5" x14ac:dyDescent="0.25">
      <c r="A221" s="282" t="s">
        <v>8319</v>
      </c>
      <c r="B221" s="282" t="s">
        <v>8223</v>
      </c>
      <c r="C221" s="277" t="s">
        <v>66</v>
      </c>
      <c r="D221" s="282" t="s">
        <v>8666</v>
      </c>
      <c r="E221" s="292">
        <v>4657.79</v>
      </c>
    </row>
    <row r="222" spans="1:5" x14ac:dyDescent="0.25">
      <c r="A222" s="282" t="s">
        <v>8319</v>
      </c>
      <c r="B222" s="282" t="s">
        <v>8447</v>
      </c>
      <c r="C222" s="277" t="s">
        <v>66</v>
      </c>
      <c r="D222" s="282" t="s">
        <v>8667</v>
      </c>
      <c r="E222" s="292">
        <v>3244.89</v>
      </c>
    </row>
    <row r="223" spans="1:5" x14ac:dyDescent="0.25">
      <c r="A223" s="282" t="s">
        <v>8319</v>
      </c>
      <c r="B223" s="282" t="s">
        <v>8385</v>
      </c>
      <c r="C223" s="277" t="s">
        <v>66</v>
      </c>
      <c r="D223" s="282" t="s">
        <v>8668</v>
      </c>
      <c r="E223" s="292">
        <v>43571.45</v>
      </c>
    </row>
    <row r="224" spans="1:5" x14ac:dyDescent="0.25">
      <c r="A224" s="282" t="s">
        <v>8319</v>
      </c>
      <c r="B224" s="282" t="s">
        <v>8261</v>
      </c>
      <c r="C224" s="277" t="s">
        <v>66</v>
      </c>
      <c r="D224" s="282" t="s">
        <v>8669</v>
      </c>
      <c r="E224" s="292">
        <v>125020.45</v>
      </c>
    </row>
    <row r="225" spans="1:5" x14ac:dyDescent="0.25">
      <c r="A225" s="282" t="s">
        <v>8319</v>
      </c>
      <c r="B225" s="282" t="s">
        <v>8370</v>
      </c>
      <c r="C225" s="277" t="s">
        <v>66</v>
      </c>
      <c r="D225" s="282" t="s">
        <v>8670</v>
      </c>
      <c r="E225" s="292">
        <v>20553.75</v>
      </c>
    </row>
    <row r="226" spans="1:5" x14ac:dyDescent="0.25">
      <c r="A226" s="282" t="s">
        <v>8319</v>
      </c>
      <c r="B226" s="282" t="s">
        <v>8483</v>
      </c>
      <c r="C226" s="277" t="s">
        <v>66</v>
      </c>
      <c r="D226" s="282" t="s">
        <v>8671</v>
      </c>
      <c r="E226" s="292">
        <v>1566.87</v>
      </c>
    </row>
    <row r="227" spans="1:5" x14ac:dyDescent="0.25">
      <c r="A227" s="282" t="s">
        <v>8319</v>
      </c>
      <c r="B227" s="282" t="s">
        <v>8272</v>
      </c>
      <c r="C227" s="277" t="s">
        <v>66</v>
      </c>
      <c r="D227" s="282" t="s">
        <v>8672</v>
      </c>
      <c r="E227" s="292">
        <v>0</v>
      </c>
    </row>
    <row r="228" spans="1:5" x14ac:dyDescent="0.25">
      <c r="A228" s="282" t="s">
        <v>8319</v>
      </c>
      <c r="B228" s="282" t="s">
        <v>8224</v>
      </c>
      <c r="C228" s="277" t="s">
        <v>66</v>
      </c>
      <c r="D228" s="282" t="s">
        <v>8673</v>
      </c>
      <c r="E228" s="292">
        <v>28824.91</v>
      </c>
    </row>
    <row r="229" spans="1:5" x14ac:dyDescent="0.25">
      <c r="A229" s="282" t="s">
        <v>8319</v>
      </c>
      <c r="B229" s="282" t="s">
        <v>8497</v>
      </c>
      <c r="C229" s="277" t="s">
        <v>66</v>
      </c>
      <c r="D229" s="282" t="s">
        <v>8674</v>
      </c>
      <c r="E229" s="292">
        <v>32834.730000000003</v>
      </c>
    </row>
    <row r="230" spans="1:5" x14ac:dyDescent="0.25">
      <c r="A230" s="282" t="s">
        <v>8319</v>
      </c>
      <c r="B230" s="282" t="s">
        <v>8581</v>
      </c>
      <c r="C230" s="277" t="s">
        <v>66</v>
      </c>
      <c r="D230" s="282" t="s">
        <v>8675</v>
      </c>
      <c r="E230" s="292">
        <v>6155.12</v>
      </c>
    </row>
    <row r="231" spans="1:5" x14ac:dyDescent="0.25">
      <c r="A231" s="282" t="s">
        <v>8319</v>
      </c>
      <c r="B231" s="282" t="s">
        <v>8273</v>
      </c>
      <c r="C231" s="277" t="s">
        <v>66</v>
      </c>
      <c r="D231" s="282" t="s">
        <v>8676</v>
      </c>
      <c r="E231" s="292">
        <v>3649.17</v>
      </c>
    </row>
    <row r="232" spans="1:5" x14ac:dyDescent="0.25">
      <c r="A232" s="282" t="s">
        <v>8319</v>
      </c>
      <c r="B232" s="282" t="s">
        <v>8354</v>
      </c>
      <c r="C232" s="277" t="s">
        <v>66</v>
      </c>
      <c r="D232" s="282" t="s">
        <v>8677</v>
      </c>
      <c r="E232" s="292">
        <v>27901.5</v>
      </c>
    </row>
    <row r="233" spans="1:5" x14ac:dyDescent="0.25">
      <c r="A233" s="282" t="s">
        <v>8319</v>
      </c>
      <c r="B233" s="282" t="s">
        <v>8388</v>
      </c>
      <c r="C233" s="277" t="s">
        <v>66</v>
      </c>
      <c r="D233" s="282" t="s">
        <v>8678</v>
      </c>
      <c r="E233" s="292">
        <v>21258.43</v>
      </c>
    </row>
    <row r="234" spans="1:5" x14ac:dyDescent="0.25">
      <c r="A234" s="282" t="s">
        <v>8319</v>
      </c>
      <c r="B234" s="282" t="s">
        <v>8399</v>
      </c>
      <c r="C234" s="277" t="s">
        <v>66</v>
      </c>
      <c r="D234" s="282" t="s">
        <v>8679</v>
      </c>
      <c r="E234" s="292">
        <v>22675.91</v>
      </c>
    </row>
    <row r="235" spans="1:5" x14ac:dyDescent="0.25">
      <c r="A235" s="282" t="s">
        <v>8319</v>
      </c>
      <c r="B235" s="282" t="s">
        <v>8582</v>
      </c>
      <c r="C235" s="277" t="s">
        <v>66</v>
      </c>
      <c r="D235" s="282" t="s">
        <v>8680</v>
      </c>
      <c r="E235" s="292">
        <v>871.58</v>
      </c>
    </row>
    <row r="236" spans="1:5" x14ac:dyDescent="0.25">
      <c r="A236" s="282" t="s">
        <v>8319</v>
      </c>
      <c r="B236" s="282" t="s">
        <v>8347</v>
      </c>
      <c r="C236" s="277" t="s">
        <v>66</v>
      </c>
      <c r="D236" s="282" t="s">
        <v>8681</v>
      </c>
      <c r="E236" s="292">
        <v>437384.17</v>
      </c>
    </row>
    <row r="237" spans="1:5" x14ac:dyDescent="0.25">
      <c r="A237" s="282" t="s">
        <v>8319</v>
      </c>
      <c r="B237" s="282" t="s">
        <v>8301</v>
      </c>
      <c r="C237" s="277" t="s">
        <v>66</v>
      </c>
      <c r="D237" s="282" t="s">
        <v>8682</v>
      </c>
      <c r="E237" s="292">
        <v>1565.77</v>
      </c>
    </row>
    <row r="238" spans="1:5" x14ac:dyDescent="0.25">
      <c r="A238" s="282" t="s">
        <v>8319</v>
      </c>
      <c r="B238" s="282" t="s">
        <v>8382</v>
      </c>
      <c r="C238" s="277" t="s">
        <v>66</v>
      </c>
      <c r="D238" s="282" t="s">
        <v>8683</v>
      </c>
      <c r="E238" s="292">
        <v>5136.6400000000003</v>
      </c>
    </row>
    <row r="239" spans="1:5" x14ac:dyDescent="0.25">
      <c r="A239" s="282" t="s">
        <v>8319</v>
      </c>
      <c r="B239" s="282" t="s">
        <v>8304</v>
      </c>
      <c r="C239" s="277" t="s">
        <v>66</v>
      </c>
      <c r="D239" s="282" t="s">
        <v>8684</v>
      </c>
      <c r="E239" s="292">
        <v>8297.74</v>
      </c>
    </row>
    <row r="240" spans="1:5" x14ac:dyDescent="0.25">
      <c r="A240" s="282" t="s">
        <v>8319</v>
      </c>
      <c r="B240" s="282" t="s">
        <v>8260</v>
      </c>
      <c r="C240" s="277" t="s">
        <v>66</v>
      </c>
      <c r="D240" s="282" t="s">
        <v>8685</v>
      </c>
      <c r="E240" s="292">
        <v>1639.29</v>
      </c>
    </row>
    <row r="241" spans="1:5" x14ac:dyDescent="0.25">
      <c r="A241" s="282" t="s">
        <v>8319</v>
      </c>
      <c r="B241" s="282" t="s">
        <v>8262</v>
      </c>
      <c r="C241" s="277" t="s">
        <v>66</v>
      </c>
      <c r="D241" s="282" t="s">
        <v>8686</v>
      </c>
      <c r="E241" s="292">
        <v>4267.68</v>
      </c>
    </row>
    <row r="242" spans="1:5" x14ac:dyDescent="0.25">
      <c r="A242" s="282" t="s">
        <v>8319</v>
      </c>
      <c r="B242" s="282" t="s">
        <v>8461</v>
      </c>
      <c r="C242" s="277" t="s">
        <v>66</v>
      </c>
      <c r="D242" s="282" t="s">
        <v>8687</v>
      </c>
      <c r="E242" s="292">
        <v>6976.44</v>
      </c>
    </row>
    <row r="243" spans="1:5" x14ac:dyDescent="0.25">
      <c r="A243" s="282" t="s">
        <v>8319</v>
      </c>
      <c r="B243" s="282" t="s">
        <v>8263</v>
      </c>
      <c r="C243" s="277" t="s">
        <v>66</v>
      </c>
      <c r="D243" s="282" t="s">
        <v>8688</v>
      </c>
      <c r="E243" s="292">
        <v>4950.67</v>
      </c>
    </row>
    <row r="244" spans="1:5" x14ac:dyDescent="0.25">
      <c r="A244" s="282" t="s">
        <v>8319</v>
      </c>
      <c r="B244" s="282" t="s">
        <v>8507</v>
      </c>
      <c r="C244" s="277" t="s">
        <v>66</v>
      </c>
      <c r="D244" s="282" t="s">
        <v>8689</v>
      </c>
      <c r="E244" s="292">
        <v>29219.759999999998</v>
      </c>
    </row>
    <row r="245" spans="1:5" x14ac:dyDescent="0.25">
      <c r="A245" s="282" t="s">
        <v>8319</v>
      </c>
      <c r="B245" s="282" t="s">
        <v>8269</v>
      </c>
      <c r="C245" s="277" t="s">
        <v>66</v>
      </c>
      <c r="D245" s="282" t="s">
        <v>8690</v>
      </c>
      <c r="E245" s="292">
        <v>10696.54</v>
      </c>
    </row>
    <row r="246" spans="1:5" x14ac:dyDescent="0.25">
      <c r="A246" s="282" t="s">
        <v>8319</v>
      </c>
      <c r="B246" s="282" t="s">
        <v>8302</v>
      </c>
      <c r="C246" s="277" t="s">
        <v>66</v>
      </c>
      <c r="D246" s="282" t="s">
        <v>8691</v>
      </c>
      <c r="E246" s="292">
        <v>440.53</v>
      </c>
    </row>
    <row r="247" spans="1:5" x14ac:dyDescent="0.25">
      <c r="A247" s="282" t="s">
        <v>8319</v>
      </c>
      <c r="B247" s="282" t="s">
        <v>8480</v>
      </c>
      <c r="C247" s="277" t="s">
        <v>66</v>
      </c>
      <c r="D247" s="282" t="s">
        <v>8692</v>
      </c>
      <c r="E247" s="292">
        <v>10806.46</v>
      </c>
    </row>
    <row r="248" spans="1:5" x14ac:dyDescent="0.25">
      <c r="A248" s="282" t="s">
        <v>8319</v>
      </c>
      <c r="B248" s="282" t="s">
        <v>8402</v>
      </c>
      <c r="C248" s="277" t="s">
        <v>66</v>
      </c>
      <c r="D248" s="282" t="s">
        <v>8693</v>
      </c>
      <c r="E248" s="292">
        <v>4180.9399999999996</v>
      </c>
    </row>
    <row r="249" spans="1:5" x14ac:dyDescent="0.25">
      <c r="A249" s="282" t="s">
        <v>8319</v>
      </c>
      <c r="B249" s="282" t="s">
        <v>8228</v>
      </c>
      <c r="C249" s="277" t="s">
        <v>66</v>
      </c>
      <c r="D249" s="282" t="s">
        <v>8694</v>
      </c>
      <c r="E249" s="292">
        <v>483.62</v>
      </c>
    </row>
    <row r="250" spans="1:5" x14ac:dyDescent="0.25">
      <c r="A250" s="282" t="s">
        <v>8319</v>
      </c>
      <c r="B250" s="282" t="s">
        <v>8278</v>
      </c>
      <c r="C250" s="277" t="s">
        <v>66</v>
      </c>
      <c r="D250" s="282" t="s">
        <v>8695</v>
      </c>
      <c r="E250" s="292">
        <v>15098.26</v>
      </c>
    </row>
    <row r="251" spans="1:5" x14ac:dyDescent="0.25">
      <c r="A251" s="282" t="s">
        <v>8319</v>
      </c>
      <c r="B251" s="282" t="s">
        <v>8531</v>
      </c>
      <c r="C251" s="277" t="s">
        <v>66</v>
      </c>
      <c r="D251" s="282" t="s">
        <v>8696</v>
      </c>
      <c r="E251" s="292">
        <v>4683.62</v>
      </c>
    </row>
    <row r="252" spans="1:5" x14ac:dyDescent="0.25">
      <c r="A252" s="282" t="s">
        <v>8319</v>
      </c>
      <c r="B252" s="282" t="s">
        <v>8238</v>
      </c>
      <c r="C252" s="277" t="s">
        <v>66</v>
      </c>
      <c r="D252" s="282" t="s">
        <v>8697</v>
      </c>
      <c r="E252" s="292">
        <v>34851.980000000003</v>
      </c>
    </row>
    <row r="253" spans="1:5" x14ac:dyDescent="0.25">
      <c r="A253" s="282" t="s">
        <v>8319</v>
      </c>
      <c r="B253" s="282" t="s">
        <v>8233</v>
      </c>
      <c r="C253" s="277" t="s">
        <v>66</v>
      </c>
      <c r="D253" s="282" t="s">
        <v>8698</v>
      </c>
      <c r="E253" s="292">
        <v>3706.52</v>
      </c>
    </row>
    <row r="254" spans="1:5" x14ac:dyDescent="0.25">
      <c r="A254" s="282" t="s">
        <v>8319</v>
      </c>
      <c r="B254" s="282" t="s">
        <v>8290</v>
      </c>
      <c r="C254" s="277" t="s">
        <v>66</v>
      </c>
      <c r="D254" s="282" t="s">
        <v>8699</v>
      </c>
      <c r="E254" s="292">
        <v>5160.71</v>
      </c>
    </row>
    <row r="255" spans="1:5" x14ac:dyDescent="0.25">
      <c r="A255" s="282" t="s">
        <v>8319</v>
      </c>
      <c r="B255" s="282" t="s">
        <v>8359</v>
      </c>
      <c r="C255" s="277" t="s">
        <v>66</v>
      </c>
      <c r="D255" s="282" t="s">
        <v>8700</v>
      </c>
      <c r="E255" s="292">
        <v>9838.16</v>
      </c>
    </row>
    <row r="256" spans="1:5" x14ac:dyDescent="0.25">
      <c r="A256" s="282" t="s">
        <v>8319</v>
      </c>
      <c r="B256" s="282" t="s">
        <v>8586</v>
      </c>
      <c r="C256" s="277" t="s">
        <v>66</v>
      </c>
      <c r="D256" s="282" t="s">
        <v>8701</v>
      </c>
      <c r="E256" s="292">
        <v>13793.52</v>
      </c>
    </row>
    <row r="257" spans="1:5" x14ac:dyDescent="0.25">
      <c r="A257" s="282" t="s">
        <v>8319</v>
      </c>
      <c r="B257" s="282" t="s">
        <v>8245</v>
      </c>
      <c r="C257" s="277" t="s">
        <v>66</v>
      </c>
      <c r="D257" s="282" t="s">
        <v>8702</v>
      </c>
      <c r="E257" s="292">
        <v>1612.15</v>
      </c>
    </row>
    <row r="258" spans="1:5" x14ac:dyDescent="0.25">
      <c r="A258" s="282" t="s">
        <v>8319</v>
      </c>
      <c r="B258" s="282" t="s">
        <v>8240</v>
      </c>
      <c r="C258" s="277" t="s">
        <v>66</v>
      </c>
      <c r="D258" s="282" t="s">
        <v>8703</v>
      </c>
      <c r="E258" s="292">
        <v>4379.9399999999996</v>
      </c>
    </row>
    <row r="259" spans="1:5" x14ac:dyDescent="0.25">
      <c r="A259" s="282" t="s">
        <v>8319</v>
      </c>
      <c r="B259" s="282" t="s">
        <v>8235</v>
      </c>
      <c r="C259" s="277" t="s">
        <v>66</v>
      </c>
      <c r="D259" s="282" t="s">
        <v>8704</v>
      </c>
      <c r="E259" s="292">
        <v>25444.21</v>
      </c>
    </row>
    <row r="260" spans="1:5" x14ac:dyDescent="0.25">
      <c r="A260" s="282" t="s">
        <v>8319</v>
      </c>
      <c r="B260" s="282" t="s">
        <v>8247</v>
      </c>
      <c r="C260" s="277" t="s">
        <v>66</v>
      </c>
      <c r="D260" s="282" t="s">
        <v>8705</v>
      </c>
      <c r="E260" s="292">
        <v>2983.27</v>
      </c>
    </row>
    <row r="261" spans="1:5" x14ac:dyDescent="0.25">
      <c r="A261" s="282" t="s">
        <v>8319</v>
      </c>
      <c r="B261" s="282" t="s">
        <v>8274</v>
      </c>
      <c r="C261" s="277" t="s">
        <v>66</v>
      </c>
      <c r="D261" s="282" t="s">
        <v>8706</v>
      </c>
      <c r="E261" s="292">
        <v>2429.16</v>
      </c>
    </row>
    <row r="262" spans="1:5" x14ac:dyDescent="0.25">
      <c r="A262" s="282" t="s">
        <v>8319</v>
      </c>
      <c r="B262" s="282" t="s">
        <v>8489</v>
      </c>
      <c r="C262" s="277" t="s">
        <v>66</v>
      </c>
      <c r="D262" s="282" t="s">
        <v>8707</v>
      </c>
      <c r="E262" s="292">
        <v>9542.82</v>
      </c>
    </row>
    <row r="263" spans="1:5" x14ac:dyDescent="0.25">
      <c r="A263" s="282" t="s">
        <v>8319</v>
      </c>
      <c r="B263" s="282" t="s">
        <v>8249</v>
      </c>
      <c r="C263" s="277" t="s">
        <v>66</v>
      </c>
      <c r="D263" s="282" t="s">
        <v>8708</v>
      </c>
      <c r="E263" s="292">
        <v>1702.19</v>
      </c>
    </row>
    <row r="264" spans="1:5" x14ac:dyDescent="0.25">
      <c r="A264" s="282" t="s">
        <v>8319</v>
      </c>
      <c r="B264" s="282" t="s">
        <v>8266</v>
      </c>
      <c r="C264" s="277" t="s">
        <v>66</v>
      </c>
      <c r="D264" s="282" t="s">
        <v>8709</v>
      </c>
      <c r="E264" s="292">
        <v>759.24</v>
      </c>
    </row>
    <row r="265" spans="1:5" x14ac:dyDescent="0.25">
      <c r="A265" s="282" t="s">
        <v>8319</v>
      </c>
      <c r="B265" s="282" t="s">
        <v>8481</v>
      </c>
      <c r="C265" s="277" t="s">
        <v>66</v>
      </c>
      <c r="D265" s="282" t="s">
        <v>8710</v>
      </c>
      <c r="E265" s="292">
        <v>1581.79</v>
      </c>
    </row>
    <row r="266" spans="1:5" x14ac:dyDescent="0.25">
      <c r="A266" s="282" t="s">
        <v>8319</v>
      </c>
      <c r="B266" s="282" t="s">
        <v>8327</v>
      </c>
      <c r="C266" s="277" t="s">
        <v>66</v>
      </c>
      <c r="D266" s="282" t="s">
        <v>8711</v>
      </c>
      <c r="E266" s="292">
        <v>6427.49</v>
      </c>
    </row>
    <row r="267" spans="1:5" x14ac:dyDescent="0.25">
      <c r="A267" s="282" t="s">
        <v>8319</v>
      </c>
      <c r="B267" s="282" t="s">
        <v>8345</v>
      </c>
      <c r="C267" s="277" t="s">
        <v>66</v>
      </c>
      <c r="D267" s="282" t="s">
        <v>8712</v>
      </c>
      <c r="E267" s="292">
        <v>6056.35</v>
      </c>
    </row>
    <row r="268" spans="1:5" x14ac:dyDescent="0.25">
      <c r="A268" s="282" t="s">
        <v>8319</v>
      </c>
      <c r="B268" s="282" t="s">
        <v>8250</v>
      </c>
      <c r="C268" s="277" t="s">
        <v>66</v>
      </c>
      <c r="D268" s="282" t="s">
        <v>8713</v>
      </c>
      <c r="E268" s="292">
        <v>183485.52</v>
      </c>
    </row>
    <row r="269" spans="1:5" x14ac:dyDescent="0.25">
      <c r="A269" s="282" t="s">
        <v>8319</v>
      </c>
      <c r="B269" s="282" t="s">
        <v>8251</v>
      </c>
      <c r="C269" s="277" t="s">
        <v>66</v>
      </c>
      <c r="D269" s="282" t="s">
        <v>8714</v>
      </c>
      <c r="E269" s="292">
        <v>2523.41</v>
      </c>
    </row>
    <row r="270" spans="1:5" x14ac:dyDescent="0.25">
      <c r="A270" s="282" t="s">
        <v>8319</v>
      </c>
      <c r="B270" s="282" t="s">
        <v>8267</v>
      </c>
      <c r="C270" s="277" t="s">
        <v>66</v>
      </c>
      <c r="D270" s="282" t="s">
        <v>8715</v>
      </c>
      <c r="E270" s="292">
        <v>6499.7</v>
      </c>
    </row>
    <row r="271" spans="1:5" x14ac:dyDescent="0.25">
      <c r="A271" s="282" t="s">
        <v>8319</v>
      </c>
      <c r="B271" s="282" t="s">
        <v>8264</v>
      </c>
      <c r="C271" s="277" t="s">
        <v>66</v>
      </c>
      <c r="D271" s="282" t="s">
        <v>8716</v>
      </c>
      <c r="E271" s="292">
        <v>9869.7999999999993</v>
      </c>
    </row>
    <row r="272" spans="1:5" x14ac:dyDescent="0.25">
      <c r="A272" s="282" t="s">
        <v>8319</v>
      </c>
      <c r="B272" s="282" t="s">
        <v>8500</v>
      </c>
      <c r="C272" s="277" t="s">
        <v>66</v>
      </c>
      <c r="D272" s="282" t="s">
        <v>8717</v>
      </c>
      <c r="E272" s="292">
        <v>65213.29</v>
      </c>
    </row>
    <row r="273" spans="1:5" x14ac:dyDescent="0.25">
      <c r="A273" s="282" t="s">
        <v>8319</v>
      </c>
      <c r="B273" s="282" t="s">
        <v>8320</v>
      </c>
      <c r="C273" s="277" t="s">
        <v>66</v>
      </c>
      <c r="D273" s="282" t="s">
        <v>8718</v>
      </c>
      <c r="E273" s="292">
        <v>109602.67</v>
      </c>
    </row>
    <row r="274" spans="1:5" x14ac:dyDescent="0.25">
      <c r="A274" s="282" t="s">
        <v>8319</v>
      </c>
      <c r="B274" s="282" t="s">
        <v>8451</v>
      </c>
      <c r="C274" s="277" t="s">
        <v>66</v>
      </c>
      <c r="D274" s="282" t="s">
        <v>8719</v>
      </c>
      <c r="E274" s="292">
        <v>13175.9</v>
      </c>
    </row>
    <row r="275" spans="1:5" x14ac:dyDescent="0.25">
      <c r="A275" s="282" t="s">
        <v>8319</v>
      </c>
      <c r="B275" s="282" t="s">
        <v>8720</v>
      </c>
      <c r="C275" s="277" t="s">
        <v>66</v>
      </c>
      <c r="D275" s="282" t="s">
        <v>8721</v>
      </c>
      <c r="E275" s="292">
        <v>1674.88</v>
      </c>
    </row>
    <row r="276" spans="1:5" x14ac:dyDescent="0.25">
      <c r="A276" s="282" t="s">
        <v>8319</v>
      </c>
      <c r="B276" s="282" t="s">
        <v>8722</v>
      </c>
      <c r="C276" s="277" t="s">
        <v>66</v>
      </c>
      <c r="D276" s="282" t="s">
        <v>8723</v>
      </c>
      <c r="E276" s="292">
        <v>607.02</v>
      </c>
    </row>
    <row r="277" spans="1:5" x14ac:dyDescent="0.25">
      <c r="A277" s="282" t="s">
        <v>8319</v>
      </c>
      <c r="B277" s="282" t="s">
        <v>8286</v>
      </c>
      <c r="C277" s="277" t="s">
        <v>66</v>
      </c>
      <c r="D277" s="282" t="s">
        <v>8724</v>
      </c>
      <c r="E277" s="292">
        <v>11668.97</v>
      </c>
    </row>
    <row r="278" spans="1:5" x14ac:dyDescent="0.25">
      <c r="A278" s="282" t="s">
        <v>8319</v>
      </c>
      <c r="B278" s="282" t="s">
        <v>8440</v>
      </c>
      <c r="C278" s="277" t="s">
        <v>66</v>
      </c>
      <c r="D278" s="282" t="s">
        <v>8725</v>
      </c>
      <c r="E278" s="292">
        <v>29830.43</v>
      </c>
    </row>
    <row r="279" spans="1:5" x14ac:dyDescent="0.25">
      <c r="A279" s="282" t="s">
        <v>8319</v>
      </c>
      <c r="B279" s="282" t="s">
        <v>8476</v>
      </c>
      <c r="C279" s="277" t="s">
        <v>66</v>
      </c>
      <c r="D279" s="282" t="s">
        <v>8726</v>
      </c>
      <c r="E279" s="292">
        <v>3147.71</v>
      </c>
    </row>
    <row r="280" spans="1:5" x14ac:dyDescent="0.25">
      <c r="A280" s="282" t="s">
        <v>8319</v>
      </c>
      <c r="B280" s="282" t="s">
        <v>8441</v>
      </c>
      <c r="C280" s="277" t="s">
        <v>66</v>
      </c>
      <c r="D280" s="282" t="s">
        <v>8727</v>
      </c>
      <c r="E280" s="292">
        <v>308920.73</v>
      </c>
    </row>
    <row r="281" spans="1:5" x14ac:dyDescent="0.25">
      <c r="A281" s="282" t="s">
        <v>8319</v>
      </c>
      <c r="B281" s="282" t="s">
        <v>8275</v>
      </c>
      <c r="C281" s="277" t="s">
        <v>66</v>
      </c>
      <c r="D281" s="282" t="s">
        <v>8728</v>
      </c>
      <c r="E281" s="292">
        <v>511.03</v>
      </c>
    </row>
    <row r="282" spans="1:5" x14ac:dyDescent="0.25">
      <c r="A282" s="282" t="s">
        <v>8319</v>
      </c>
      <c r="B282" s="282" t="s">
        <v>8512</v>
      </c>
      <c r="C282" s="277" t="s">
        <v>66</v>
      </c>
      <c r="D282" s="282" t="s">
        <v>8729</v>
      </c>
      <c r="E282" s="292">
        <v>1916.63</v>
      </c>
    </row>
    <row r="283" spans="1:5" x14ac:dyDescent="0.25">
      <c r="A283" s="282" t="s">
        <v>8319</v>
      </c>
      <c r="B283" s="282" t="s">
        <v>8241</v>
      </c>
      <c r="C283" s="277" t="s">
        <v>66</v>
      </c>
      <c r="D283" s="282" t="s">
        <v>8730</v>
      </c>
      <c r="E283" s="292">
        <v>1525.66</v>
      </c>
    </row>
    <row r="284" spans="1:5" x14ac:dyDescent="0.25">
      <c r="A284" s="282" t="s">
        <v>8319</v>
      </c>
      <c r="B284" s="282" t="s">
        <v>8731</v>
      </c>
      <c r="C284" s="277" t="s">
        <v>66</v>
      </c>
      <c r="D284" s="282" t="s">
        <v>8732</v>
      </c>
      <c r="E284" s="292">
        <v>1714.96</v>
      </c>
    </row>
    <row r="285" spans="1:5" x14ac:dyDescent="0.25">
      <c r="A285" s="282" t="s">
        <v>8319</v>
      </c>
      <c r="B285" s="282" t="s">
        <v>8465</v>
      </c>
      <c r="C285" s="277" t="s">
        <v>66</v>
      </c>
      <c r="D285" s="282" t="s">
        <v>8733</v>
      </c>
      <c r="E285" s="292">
        <v>12685.32</v>
      </c>
    </row>
    <row r="286" spans="1:5" x14ac:dyDescent="0.25">
      <c r="A286" s="282" t="s">
        <v>8319</v>
      </c>
      <c r="B286" s="282" t="s">
        <v>8276</v>
      </c>
      <c r="C286" s="277" t="s">
        <v>66</v>
      </c>
      <c r="D286" s="282" t="s">
        <v>8734</v>
      </c>
      <c r="E286" s="292">
        <v>9144.0300000000007</v>
      </c>
    </row>
    <row r="287" spans="1:5" x14ac:dyDescent="0.25">
      <c r="A287" s="282" t="s">
        <v>8387</v>
      </c>
      <c r="B287" s="282" t="s">
        <v>8450</v>
      </c>
      <c r="C287" s="277" t="s">
        <v>86</v>
      </c>
      <c r="D287" s="282" t="s">
        <v>8735</v>
      </c>
      <c r="E287" s="292">
        <v>6670.71</v>
      </c>
    </row>
    <row r="288" spans="1:5" x14ac:dyDescent="0.25">
      <c r="A288" s="282" t="s">
        <v>8387</v>
      </c>
      <c r="B288" s="282" t="s">
        <v>8436</v>
      </c>
      <c r="C288" s="277" t="s">
        <v>86</v>
      </c>
      <c r="D288" s="282" t="s">
        <v>8736</v>
      </c>
      <c r="E288" s="292">
        <v>33467.25</v>
      </c>
    </row>
    <row r="289" spans="1:5" x14ac:dyDescent="0.25">
      <c r="A289" s="282" t="s">
        <v>8387</v>
      </c>
      <c r="B289" s="282" t="s">
        <v>8460</v>
      </c>
      <c r="C289" s="277" t="s">
        <v>86</v>
      </c>
      <c r="D289" s="282" t="s">
        <v>8737</v>
      </c>
      <c r="E289" s="292">
        <v>2990.57</v>
      </c>
    </row>
    <row r="290" spans="1:5" x14ac:dyDescent="0.25">
      <c r="A290" s="282" t="s">
        <v>8387</v>
      </c>
      <c r="B290" s="282" t="s">
        <v>8256</v>
      </c>
      <c r="C290" s="277" t="s">
        <v>86</v>
      </c>
      <c r="D290" s="282" t="s">
        <v>8738</v>
      </c>
      <c r="E290" s="292">
        <v>9217.02</v>
      </c>
    </row>
    <row r="291" spans="1:5" x14ac:dyDescent="0.25">
      <c r="A291" s="282" t="s">
        <v>8387</v>
      </c>
      <c r="B291" s="282" t="s">
        <v>8271</v>
      </c>
      <c r="C291" s="277" t="s">
        <v>86</v>
      </c>
      <c r="D291" s="282" t="s">
        <v>8739</v>
      </c>
      <c r="E291" s="292">
        <v>140074.15</v>
      </c>
    </row>
    <row r="292" spans="1:5" x14ac:dyDescent="0.25">
      <c r="A292" s="282" t="s">
        <v>8387</v>
      </c>
      <c r="B292" s="282" t="s">
        <v>8217</v>
      </c>
      <c r="C292" s="277" t="s">
        <v>86</v>
      </c>
      <c r="D292" s="282" t="s">
        <v>8740</v>
      </c>
      <c r="E292" s="292">
        <v>13280.08</v>
      </c>
    </row>
    <row r="293" spans="1:5" x14ac:dyDescent="0.25">
      <c r="A293" s="282" t="s">
        <v>8387</v>
      </c>
      <c r="B293" s="282" t="s">
        <v>8257</v>
      </c>
      <c r="C293" s="277" t="s">
        <v>86</v>
      </c>
      <c r="D293" s="282" t="s">
        <v>8741</v>
      </c>
      <c r="E293" s="292">
        <v>1880.52</v>
      </c>
    </row>
    <row r="294" spans="1:5" x14ac:dyDescent="0.25">
      <c r="A294" s="282" t="s">
        <v>8387</v>
      </c>
      <c r="B294" s="282" t="s">
        <v>8218</v>
      </c>
      <c r="C294" s="277" t="s">
        <v>86</v>
      </c>
      <c r="D294" s="282" t="s">
        <v>8742</v>
      </c>
      <c r="E294" s="292">
        <v>1131.21</v>
      </c>
    </row>
    <row r="295" spans="1:5" x14ac:dyDescent="0.25">
      <c r="A295" s="282" t="s">
        <v>8387</v>
      </c>
      <c r="B295" s="282" t="s">
        <v>8379</v>
      </c>
      <c r="C295" s="277" t="s">
        <v>86</v>
      </c>
      <c r="D295" s="282" t="s">
        <v>8743</v>
      </c>
      <c r="E295" s="292">
        <v>858603.35</v>
      </c>
    </row>
    <row r="296" spans="1:5" x14ac:dyDescent="0.25">
      <c r="A296" s="282" t="s">
        <v>8387</v>
      </c>
      <c r="B296" s="282" t="s">
        <v>8219</v>
      </c>
      <c r="C296" s="277" t="s">
        <v>86</v>
      </c>
      <c r="D296" s="282" t="s">
        <v>8744</v>
      </c>
      <c r="E296" s="292">
        <v>3154.59</v>
      </c>
    </row>
    <row r="297" spans="1:5" x14ac:dyDescent="0.25">
      <c r="A297" s="282" t="s">
        <v>8387</v>
      </c>
      <c r="B297" s="282" t="s">
        <v>8430</v>
      </c>
      <c r="C297" s="277" t="s">
        <v>86</v>
      </c>
      <c r="D297" s="282" t="s">
        <v>8745</v>
      </c>
      <c r="E297" s="292">
        <v>284468.05</v>
      </c>
    </row>
    <row r="298" spans="1:5" x14ac:dyDescent="0.25">
      <c r="A298" s="282" t="s">
        <v>8387</v>
      </c>
      <c r="B298" s="282" t="s">
        <v>8352</v>
      </c>
      <c r="C298" s="277" t="s">
        <v>86</v>
      </c>
      <c r="D298" s="282" t="s">
        <v>8746</v>
      </c>
      <c r="E298" s="292">
        <v>64876.03</v>
      </c>
    </row>
    <row r="299" spans="1:5" x14ac:dyDescent="0.25">
      <c r="A299" s="282" t="s">
        <v>8387</v>
      </c>
      <c r="B299" s="282" t="s">
        <v>8231</v>
      </c>
      <c r="C299" s="277" t="s">
        <v>86</v>
      </c>
      <c r="D299" s="282" t="s">
        <v>8747</v>
      </c>
      <c r="E299" s="292">
        <v>15953.28</v>
      </c>
    </row>
    <row r="300" spans="1:5" x14ac:dyDescent="0.25">
      <c r="A300" s="282" t="s">
        <v>8387</v>
      </c>
      <c r="B300" s="282" t="s">
        <v>8384</v>
      </c>
      <c r="C300" s="277" t="s">
        <v>86</v>
      </c>
      <c r="D300" s="282" t="s">
        <v>8748</v>
      </c>
      <c r="E300" s="292">
        <v>233878.37</v>
      </c>
    </row>
    <row r="301" spans="1:5" x14ac:dyDescent="0.25">
      <c r="A301" s="282" t="s">
        <v>8387</v>
      </c>
      <c r="B301" s="282" t="s">
        <v>8258</v>
      </c>
      <c r="C301" s="277" t="s">
        <v>86</v>
      </c>
      <c r="D301" s="282" t="s">
        <v>8749</v>
      </c>
      <c r="E301" s="292">
        <v>1944.82</v>
      </c>
    </row>
    <row r="302" spans="1:5" x14ac:dyDescent="0.25">
      <c r="A302" s="282" t="s">
        <v>8387</v>
      </c>
      <c r="B302" s="282" t="s">
        <v>8227</v>
      </c>
      <c r="C302" s="277" t="s">
        <v>86</v>
      </c>
      <c r="D302" s="282" t="s">
        <v>8750</v>
      </c>
      <c r="E302" s="292">
        <v>3491.54</v>
      </c>
    </row>
    <row r="303" spans="1:5" x14ac:dyDescent="0.25">
      <c r="A303" s="282" t="s">
        <v>8387</v>
      </c>
      <c r="B303" s="282" t="s">
        <v>8381</v>
      </c>
      <c r="C303" s="277" t="s">
        <v>86</v>
      </c>
      <c r="D303" s="282" t="s">
        <v>8751</v>
      </c>
      <c r="E303" s="292">
        <v>250739.14</v>
      </c>
    </row>
    <row r="304" spans="1:5" x14ac:dyDescent="0.25">
      <c r="A304" s="282" t="s">
        <v>8387</v>
      </c>
      <c r="B304" s="282" t="s">
        <v>8265</v>
      </c>
      <c r="C304" s="277" t="s">
        <v>86</v>
      </c>
      <c r="D304" s="282" t="s">
        <v>8752</v>
      </c>
      <c r="E304" s="292">
        <v>272312.3</v>
      </c>
    </row>
    <row r="305" spans="1:5" x14ac:dyDescent="0.25">
      <c r="A305" s="282" t="s">
        <v>8387</v>
      </c>
      <c r="B305" s="282" t="s">
        <v>8259</v>
      </c>
      <c r="C305" s="277" t="s">
        <v>86</v>
      </c>
      <c r="D305" s="282" t="s">
        <v>8753</v>
      </c>
      <c r="E305" s="292">
        <v>730.21</v>
      </c>
    </row>
    <row r="306" spans="1:5" x14ac:dyDescent="0.25">
      <c r="A306" s="282" t="s">
        <v>8387</v>
      </c>
      <c r="B306" s="282" t="s">
        <v>8221</v>
      </c>
      <c r="C306" s="277" t="s">
        <v>86</v>
      </c>
      <c r="D306" s="282" t="s">
        <v>8754</v>
      </c>
      <c r="E306" s="292">
        <v>42256.04</v>
      </c>
    </row>
    <row r="307" spans="1:5" x14ac:dyDescent="0.25">
      <c r="A307" s="282" t="s">
        <v>8387</v>
      </c>
      <c r="B307" s="282" t="s">
        <v>8223</v>
      </c>
      <c r="C307" s="277" t="s">
        <v>86</v>
      </c>
      <c r="D307" s="282" t="s">
        <v>8755</v>
      </c>
      <c r="E307" s="292">
        <v>786.1</v>
      </c>
    </row>
    <row r="308" spans="1:5" x14ac:dyDescent="0.25">
      <c r="A308" s="282" t="s">
        <v>8387</v>
      </c>
      <c r="B308" s="282" t="s">
        <v>8447</v>
      </c>
      <c r="C308" s="277" t="s">
        <v>86</v>
      </c>
      <c r="D308" s="282" t="s">
        <v>8756</v>
      </c>
      <c r="E308" s="292">
        <v>6759.57</v>
      </c>
    </row>
    <row r="309" spans="1:5" x14ac:dyDescent="0.25">
      <c r="A309" s="282" t="s">
        <v>8387</v>
      </c>
      <c r="B309" s="282" t="s">
        <v>8385</v>
      </c>
      <c r="C309" s="277" t="s">
        <v>86</v>
      </c>
      <c r="D309" s="282" t="s">
        <v>8757</v>
      </c>
      <c r="E309" s="292">
        <v>65628.58</v>
      </c>
    </row>
    <row r="310" spans="1:5" x14ac:dyDescent="0.25">
      <c r="A310" s="282" t="s">
        <v>8387</v>
      </c>
      <c r="B310" s="282" t="s">
        <v>8261</v>
      </c>
      <c r="C310" s="277" t="s">
        <v>86</v>
      </c>
      <c r="D310" s="282" t="s">
        <v>8758</v>
      </c>
      <c r="E310" s="292">
        <v>12898.44</v>
      </c>
    </row>
    <row r="311" spans="1:5" x14ac:dyDescent="0.25">
      <c r="A311" s="282" t="s">
        <v>8387</v>
      </c>
      <c r="B311" s="282" t="s">
        <v>8370</v>
      </c>
      <c r="C311" s="277" t="s">
        <v>86</v>
      </c>
      <c r="D311" s="282" t="s">
        <v>8759</v>
      </c>
      <c r="E311" s="292">
        <v>10840.83</v>
      </c>
    </row>
    <row r="312" spans="1:5" x14ac:dyDescent="0.25">
      <c r="A312" s="282" t="s">
        <v>8387</v>
      </c>
      <c r="B312" s="282" t="s">
        <v>8483</v>
      </c>
      <c r="C312" s="277" t="s">
        <v>86</v>
      </c>
      <c r="D312" s="282" t="s">
        <v>8760</v>
      </c>
      <c r="E312" s="292">
        <v>477.49</v>
      </c>
    </row>
    <row r="313" spans="1:5" x14ac:dyDescent="0.25">
      <c r="A313" s="282" t="s">
        <v>8387</v>
      </c>
      <c r="B313" s="282" t="s">
        <v>8272</v>
      </c>
      <c r="C313" s="277" t="s">
        <v>86</v>
      </c>
      <c r="D313" s="282" t="s">
        <v>8761</v>
      </c>
      <c r="E313" s="292">
        <v>10715.36</v>
      </c>
    </row>
    <row r="314" spans="1:5" x14ac:dyDescent="0.25">
      <c r="A314" s="282" t="s">
        <v>8387</v>
      </c>
      <c r="B314" s="282" t="s">
        <v>8224</v>
      </c>
      <c r="C314" s="277" t="s">
        <v>86</v>
      </c>
      <c r="D314" s="282" t="s">
        <v>8762</v>
      </c>
      <c r="E314" s="292">
        <v>4572.3999999999996</v>
      </c>
    </row>
    <row r="315" spans="1:5" x14ac:dyDescent="0.25">
      <c r="A315" s="282" t="s">
        <v>8387</v>
      </c>
      <c r="B315" s="282" t="s">
        <v>8497</v>
      </c>
      <c r="C315" s="277" t="s">
        <v>86</v>
      </c>
      <c r="D315" s="282" t="s">
        <v>8763</v>
      </c>
      <c r="E315" s="292">
        <v>7676.86</v>
      </c>
    </row>
    <row r="316" spans="1:5" x14ac:dyDescent="0.25">
      <c r="A316" s="282" t="s">
        <v>8387</v>
      </c>
      <c r="B316" s="282" t="s">
        <v>8581</v>
      </c>
      <c r="C316" s="277" t="s">
        <v>86</v>
      </c>
      <c r="D316" s="282" t="s">
        <v>8764</v>
      </c>
      <c r="E316" s="292">
        <v>935406.07</v>
      </c>
    </row>
    <row r="317" spans="1:5" x14ac:dyDescent="0.25">
      <c r="A317" s="282" t="s">
        <v>8387</v>
      </c>
      <c r="B317" s="282" t="s">
        <v>8273</v>
      </c>
      <c r="C317" s="277" t="s">
        <v>86</v>
      </c>
      <c r="D317" s="282" t="s">
        <v>8765</v>
      </c>
      <c r="E317" s="292">
        <v>424.01</v>
      </c>
    </row>
    <row r="318" spans="1:5" x14ac:dyDescent="0.25">
      <c r="A318" s="282" t="s">
        <v>8387</v>
      </c>
      <c r="B318" s="282" t="s">
        <v>8354</v>
      </c>
      <c r="C318" s="277" t="s">
        <v>86</v>
      </c>
      <c r="D318" s="282" t="s">
        <v>8766</v>
      </c>
      <c r="E318" s="292">
        <v>1849.41</v>
      </c>
    </row>
    <row r="319" spans="1:5" x14ac:dyDescent="0.25">
      <c r="A319" s="282" t="s">
        <v>8387</v>
      </c>
      <c r="B319" s="282" t="s">
        <v>8388</v>
      </c>
      <c r="C319" s="277" t="s">
        <v>86</v>
      </c>
      <c r="D319" s="282" t="s">
        <v>8767</v>
      </c>
      <c r="E319" s="292">
        <v>35621.58</v>
      </c>
    </row>
    <row r="320" spans="1:5" x14ac:dyDescent="0.25">
      <c r="A320" s="282" t="s">
        <v>8387</v>
      </c>
      <c r="B320" s="282" t="s">
        <v>8399</v>
      </c>
      <c r="C320" s="277" t="s">
        <v>86</v>
      </c>
      <c r="D320" s="282" t="s">
        <v>8768</v>
      </c>
      <c r="E320" s="292">
        <v>4825.1499999999996</v>
      </c>
    </row>
    <row r="321" spans="1:5" x14ac:dyDescent="0.25">
      <c r="A321" s="282" t="s">
        <v>8387</v>
      </c>
      <c r="B321" s="282" t="s">
        <v>8582</v>
      </c>
      <c r="C321" s="277" t="s">
        <v>86</v>
      </c>
      <c r="D321" s="282" t="s">
        <v>8769</v>
      </c>
      <c r="E321" s="292">
        <v>1108.03</v>
      </c>
    </row>
    <row r="322" spans="1:5" x14ac:dyDescent="0.25">
      <c r="A322" s="282" t="s">
        <v>8387</v>
      </c>
      <c r="B322" s="282" t="s">
        <v>8347</v>
      </c>
      <c r="C322" s="277" t="s">
        <v>86</v>
      </c>
      <c r="D322" s="282" t="s">
        <v>8770</v>
      </c>
      <c r="E322" s="292">
        <v>5740.47</v>
      </c>
    </row>
    <row r="323" spans="1:5" x14ac:dyDescent="0.25">
      <c r="A323" s="282" t="s">
        <v>8387</v>
      </c>
      <c r="B323" s="282" t="s">
        <v>8301</v>
      </c>
      <c r="C323" s="277" t="s">
        <v>86</v>
      </c>
      <c r="D323" s="282" t="s">
        <v>8771</v>
      </c>
      <c r="E323" s="292">
        <v>1333.16</v>
      </c>
    </row>
    <row r="324" spans="1:5" x14ac:dyDescent="0.25">
      <c r="A324" s="282" t="s">
        <v>8387</v>
      </c>
      <c r="B324" s="282" t="s">
        <v>8382</v>
      </c>
      <c r="C324" s="277" t="s">
        <v>86</v>
      </c>
      <c r="D324" s="282" t="s">
        <v>8772</v>
      </c>
      <c r="E324" s="292">
        <v>1911.73</v>
      </c>
    </row>
    <row r="325" spans="1:5" x14ac:dyDescent="0.25">
      <c r="A325" s="282" t="s">
        <v>8387</v>
      </c>
      <c r="B325" s="282" t="s">
        <v>8304</v>
      </c>
      <c r="C325" s="277" t="s">
        <v>86</v>
      </c>
      <c r="D325" s="282" t="s">
        <v>8773</v>
      </c>
      <c r="E325" s="292">
        <v>4077.31</v>
      </c>
    </row>
    <row r="326" spans="1:5" x14ac:dyDescent="0.25">
      <c r="A326" s="282" t="s">
        <v>8387</v>
      </c>
      <c r="B326" s="282" t="s">
        <v>8260</v>
      </c>
      <c r="C326" s="277" t="s">
        <v>86</v>
      </c>
      <c r="D326" s="282" t="s">
        <v>8774</v>
      </c>
      <c r="E326" s="292">
        <v>75932.240000000005</v>
      </c>
    </row>
    <row r="327" spans="1:5" x14ac:dyDescent="0.25">
      <c r="A327" s="282" t="s">
        <v>8387</v>
      </c>
      <c r="B327" s="282" t="s">
        <v>8262</v>
      </c>
      <c r="C327" s="277" t="s">
        <v>86</v>
      </c>
      <c r="D327" s="282" t="s">
        <v>8775</v>
      </c>
      <c r="E327" s="292">
        <v>97780.23</v>
      </c>
    </row>
    <row r="328" spans="1:5" x14ac:dyDescent="0.25">
      <c r="A328" s="282" t="s">
        <v>8387</v>
      </c>
      <c r="B328" s="282" t="s">
        <v>8461</v>
      </c>
      <c r="C328" s="277" t="s">
        <v>86</v>
      </c>
      <c r="D328" s="282" t="s">
        <v>8776</v>
      </c>
      <c r="E328" s="292">
        <v>30274.04</v>
      </c>
    </row>
    <row r="329" spans="1:5" x14ac:dyDescent="0.25">
      <c r="A329" s="282" t="s">
        <v>8387</v>
      </c>
      <c r="B329" s="282" t="s">
        <v>8263</v>
      </c>
      <c r="C329" s="277" t="s">
        <v>86</v>
      </c>
      <c r="D329" s="282" t="s">
        <v>8777</v>
      </c>
      <c r="E329" s="292">
        <v>30182.13</v>
      </c>
    </row>
    <row r="330" spans="1:5" x14ac:dyDescent="0.25">
      <c r="A330" s="282" t="s">
        <v>8387</v>
      </c>
      <c r="B330" s="282" t="s">
        <v>8507</v>
      </c>
      <c r="C330" s="277" t="s">
        <v>86</v>
      </c>
      <c r="D330" s="282" t="s">
        <v>8778</v>
      </c>
      <c r="E330" s="292">
        <v>3934.04</v>
      </c>
    </row>
    <row r="331" spans="1:5" x14ac:dyDescent="0.25">
      <c r="A331" s="282" t="s">
        <v>8387</v>
      </c>
      <c r="B331" s="282" t="s">
        <v>8269</v>
      </c>
      <c r="C331" s="277" t="s">
        <v>86</v>
      </c>
      <c r="D331" s="282" t="s">
        <v>8779</v>
      </c>
      <c r="E331" s="292">
        <v>18570.310000000001</v>
      </c>
    </row>
    <row r="332" spans="1:5" x14ac:dyDescent="0.25">
      <c r="A332" s="282" t="s">
        <v>8387</v>
      </c>
      <c r="B332" s="282" t="s">
        <v>8302</v>
      </c>
      <c r="C332" s="277" t="s">
        <v>86</v>
      </c>
      <c r="D332" s="282" t="s">
        <v>8780</v>
      </c>
      <c r="E332" s="292">
        <v>303820.64</v>
      </c>
    </row>
    <row r="333" spans="1:5" x14ac:dyDescent="0.25">
      <c r="A333" s="282" t="s">
        <v>8387</v>
      </c>
      <c r="B333" s="282" t="s">
        <v>8480</v>
      </c>
      <c r="C333" s="277" t="s">
        <v>86</v>
      </c>
      <c r="D333" s="282" t="s">
        <v>8781</v>
      </c>
      <c r="E333" s="292">
        <v>64986.99</v>
      </c>
    </row>
    <row r="334" spans="1:5" x14ac:dyDescent="0.25">
      <c r="A334" s="282" t="s">
        <v>8387</v>
      </c>
      <c r="B334" s="282" t="s">
        <v>8402</v>
      </c>
      <c r="C334" s="277" t="s">
        <v>86</v>
      </c>
      <c r="D334" s="282" t="s">
        <v>8782</v>
      </c>
      <c r="E334" s="292">
        <v>244086.01</v>
      </c>
    </row>
    <row r="335" spans="1:5" x14ac:dyDescent="0.25">
      <c r="A335" s="282" t="s">
        <v>8387</v>
      </c>
      <c r="B335" s="282" t="s">
        <v>8228</v>
      </c>
      <c r="C335" s="277" t="s">
        <v>86</v>
      </c>
      <c r="D335" s="282" t="s">
        <v>8783</v>
      </c>
      <c r="E335" s="292">
        <v>304832.68</v>
      </c>
    </row>
    <row r="336" spans="1:5" x14ac:dyDescent="0.25">
      <c r="A336" s="282" t="s">
        <v>8387</v>
      </c>
      <c r="B336" s="282" t="s">
        <v>8278</v>
      </c>
      <c r="C336" s="277" t="s">
        <v>86</v>
      </c>
      <c r="D336" s="282" t="s">
        <v>8784</v>
      </c>
      <c r="E336" s="292">
        <v>1544.52</v>
      </c>
    </row>
    <row r="337" spans="1:5" x14ac:dyDescent="0.25">
      <c r="A337" s="282" t="s">
        <v>8387</v>
      </c>
      <c r="B337" s="282" t="s">
        <v>8531</v>
      </c>
      <c r="C337" s="277" t="s">
        <v>86</v>
      </c>
      <c r="D337" s="282" t="s">
        <v>8785</v>
      </c>
      <c r="E337" s="292">
        <v>8060.75</v>
      </c>
    </row>
    <row r="338" spans="1:5" x14ac:dyDescent="0.25">
      <c r="A338" s="282" t="s">
        <v>8387</v>
      </c>
      <c r="B338" s="282" t="s">
        <v>8238</v>
      </c>
      <c r="C338" s="277" t="s">
        <v>86</v>
      </c>
      <c r="D338" s="282" t="s">
        <v>8786</v>
      </c>
      <c r="E338" s="292">
        <v>122738.07</v>
      </c>
    </row>
    <row r="339" spans="1:5" x14ac:dyDescent="0.25">
      <c r="A339" s="282" t="s">
        <v>8387</v>
      </c>
      <c r="B339" s="282" t="s">
        <v>8233</v>
      </c>
      <c r="C339" s="277" t="s">
        <v>86</v>
      </c>
      <c r="D339" s="282" t="s">
        <v>8787</v>
      </c>
      <c r="E339" s="292">
        <v>4222.22</v>
      </c>
    </row>
    <row r="340" spans="1:5" x14ac:dyDescent="0.25">
      <c r="A340" s="282" t="s">
        <v>8387</v>
      </c>
      <c r="B340" s="282" t="s">
        <v>8290</v>
      </c>
      <c r="C340" s="277" t="s">
        <v>86</v>
      </c>
      <c r="D340" s="282" t="s">
        <v>8788</v>
      </c>
      <c r="E340" s="292">
        <v>86152.94</v>
      </c>
    </row>
    <row r="341" spans="1:5" x14ac:dyDescent="0.25">
      <c r="A341" s="282" t="s">
        <v>8387</v>
      </c>
      <c r="B341" s="282" t="s">
        <v>8359</v>
      </c>
      <c r="C341" s="277" t="s">
        <v>86</v>
      </c>
      <c r="D341" s="282" t="s">
        <v>8789</v>
      </c>
      <c r="E341" s="292">
        <v>126336.02</v>
      </c>
    </row>
    <row r="342" spans="1:5" x14ac:dyDescent="0.25">
      <c r="A342" s="282" t="s">
        <v>8387</v>
      </c>
      <c r="B342" s="282" t="s">
        <v>8586</v>
      </c>
      <c r="C342" s="277" t="s">
        <v>86</v>
      </c>
      <c r="D342" s="282" t="s">
        <v>8790</v>
      </c>
      <c r="E342" s="292">
        <v>1342.16</v>
      </c>
    </row>
    <row r="343" spans="1:5" x14ac:dyDescent="0.25">
      <c r="A343" s="282" t="s">
        <v>8387</v>
      </c>
      <c r="B343" s="282" t="s">
        <v>8245</v>
      </c>
      <c r="C343" s="277" t="s">
        <v>86</v>
      </c>
      <c r="D343" s="282" t="s">
        <v>8791</v>
      </c>
      <c r="E343" s="292">
        <v>81853.679999999993</v>
      </c>
    </row>
    <row r="344" spans="1:5" x14ac:dyDescent="0.25">
      <c r="A344" s="282" t="s">
        <v>8387</v>
      </c>
      <c r="B344" s="282" t="s">
        <v>8240</v>
      </c>
      <c r="C344" s="277" t="s">
        <v>86</v>
      </c>
      <c r="D344" s="282" t="s">
        <v>8792</v>
      </c>
      <c r="E344" s="292">
        <v>374273.59</v>
      </c>
    </row>
    <row r="345" spans="1:5" x14ac:dyDescent="0.25">
      <c r="A345" s="282" t="s">
        <v>8387</v>
      </c>
      <c r="B345" s="282" t="s">
        <v>8235</v>
      </c>
      <c r="C345" s="277" t="s">
        <v>86</v>
      </c>
      <c r="D345" s="282" t="s">
        <v>8793</v>
      </c>
      <c r="E345" s="292">
        <v>528.35</v>
      </c>
    </row>
    <row r="346" spans="1:5" x14ac:dyDescent="0.25">
      <c r="A346" s="282" t="s">
        <v>8387</v>
      </c>
      <c r="B346" s="282" t="s">
        <v>8247</v>
      </c>
      <c r="C346" s="277" t="s">
        <v>86</v>
      </c>
      <c r="D346" s="282" t="s">
        <v>8794</v>
      </c>
      <c r="E346" s="292">
        <v>15776.35</v>
      </c>
    </row>
    <row r="347" spans="1:5" x14ac:dyDescent="0.25">
      <c r="A347" s="282" t="s">
        <v>8387</v>
      </c>
      <c r="B347" s="282" t="s">
        <v>8274</v>
      </c>
      <c r="C347" s="277" t="s">
        <v>86</v>
      </c>
      <c r="D347" s="282" t="s">
        <v>8795</v>
      </c>
      <c r="E347" s="292">
        <v>4215.1400000000003</v>
      </c>
    </row>
    <row r="348" spans="1:5" x14ac:dyDescent="0.25">
      <c r="A348" s="282" t="s">
        <v>8387</v>
      </c>
      <c r="B348" s="282" t="s">
        <v>8489</v>
      </c>
      <c r="C348" s="277" t="s">
        <v>86</v>
      </c>
      <c r="D348" s="282" t="s">
        <v>8796</v>
      </c>
      <c r="E348" s="292">
        <v>487709.49</v>
      </c>
    </row>
    <row r="349" spans="1:5" x14ac:dyDescent="0.25">
      <c r="A349" s="282" t="s">
        <v>8387</v>
      </c>
      <c r="B349" s="282" t="s">
        <v>8249</v>
      </c>
      <c r="C349" s="277" t="s">
        <v>86</v>
      </c>
      <c r="D349" s="282" t="s">
        <v>8797</v>
      </c>
      <c r="E349" s="292">
        <v>53488.83</v>
      </c>
    </row>
    <row r="350" spans="1:5" x14ac:dyDescent="0.25">
      <c r="A350" s="282" t="s">
        <v>8387</v>
      </c>
      <c r="B350" s="282" t="s">
        <v>8481</v>
      </c>
      <c r="C350" s="277" t="s">
        <v>86</v>
      </c>
      <c r="D350" s="282" t="s">
        <v>8798</v>
      </c>
      <c r="E350" s="292">
        <v>795328.38</v>
      </c>
    </row>
    <row r="351" spans="1:5" x14ac:dyDescent="0.25">
      <c r="A351" s="282" t="s">
        <v>8387</v>
      </c>
      <c r="B351" s="282" t="s">
        <v>8327</v>
      </c>
      <c r="C351" s="277" t="s">
        <v>86</v>
      </c>
      <c r="D351" s="282" t="s">
        <v>8799</v>
      </c>
      <c r="E351" s="292">
        <v>522.79999999999995</v>
      </c>
    </row>
    <row r="352" spans="1:5" x14ac:dyDescent="0.25">
      <c r="A352" s="282" t="s">
        <v>8387</v>
      </c>
      <c r="B352" s="282" t="s">
        <v>8345</v>
      </c>
      <c r="C352" s="277" t="s">
        <v>86</v>
      </c>
      <c r="D352" s="282" t="s">
        <v>8800</v>
      </c>
      <c r="E352" s="292">
        <v>234.51</v>
      </c>
    </row>
    <row r="353" spans="1:5" x14ac:dyDescent="0.25">
      <c r="A353" s="282" t="s">
        <v>8387</v>
      </c>
      <c r="B353" s="282" t="s">
        <v>8250</v>
      </c>
      <c r="C353" s="277" t="s">
        <v>86</v>
      </c>
      <c r="D353" s="282" t="s">
        <v>8801</v>
      </c>
      <c r="E353" s="292">
        <v>66262.960000000006</v>
      </c>
    </row>
    <row r="354" spans="1:5" x14ac:dyDescent="0.25">
      <c r="A354" s="282" t="s">
        <v>8387</v>
      </c>
      <c r="B354" s="282" t="s">
        <v>8251</v>
      </c>
      <c r="C354" s="277" t="s">
        <v>86</v>
      </c>
      <c r="D354" s="282" t="s">
        <v>8802</v>
      </c>
      <c r="E354" s="292">
        <v>40584.58</v>
      </c>
    </row>
    <row r="355" spans="1:5" x14ac:dyDescent="0.25">
      <c r="A355" s="282" t="s">
        <v>8387</v>
      </c>
      <c r="B355" s="282" t="s">
        <v>8267</v>
      </c>
      <c r="C355" s="277" t="s">
        <v>86</v>
      </c>
      <c r="D355" s="282" t="s">
        <v>8803</v>
      </c>
      <c r="E355" s="292">
        <v>52937.85</v>
      </c>
    </row>
    <row r="356" spans="1:5" x14ac:dyDescent="0.25">
      <c r="A356" s="282" t="s">
        <v>8387</v>
      </c>
      <c r="B356" s="282" t="s">
        <v>8264</v>
      </c>
      <c r="C356" s="277" t="s">
        <v>86</v>
      </c>
      <c r="D356" s="282" t="s">
        <v>8804</v>
      </c>
      <c r="E356" s="292">
        <v>8467.99</v>
      </c>
    </row>
    <row r="357" spans="1:5" x14ac:dyDescent="0.25">
      <c r="A357" s="282" t="s">
        <v>8387</v>
      </c>
      <c r="B357" s="282" t="s">
        <v>8500</v>
      </c>
      <c r="C357" s="277" t="s">
        <v>86</v>
      </c>
      <c r="D357" s="282" t="s">
        <v>8805</v>
      </c>
      <c r="E357" s="292">
        <v>3880.52</v>
      </c>
    </row>
    <row r="358" spans="1:5" x14ac:dyDescent="0.25">
      <c r="A358" s="282" t="s">
        <v>8387</v>
      </c>
      <c r="B358" s="282" t="s">
        <v>8320</v>
      </c>
      <c r="C358" s="277" t="s">
        <v>86</v>
      </c>
      <c r="D358" s="282" t="s">
        <v>8806</v>
      </c>
      <c r="E358" s="292">
        <v>13700.1</v>
      </c>
    </row>
    <row r="359" spans="1:5" x14ac:dyDescent="0.25">
      <c r="A359" s="282" t="s">
        <v>8387</v>
      </c>
      <c r="B359" s="282" t="s">
        <v>8451</v>
      </c>
      <c r="C359" s="277" t="s">
        <v>86</v>
      </c>
      <c r="D359" s="282" t="s">
        <v>8807</v>
      </c>
      <c r="E359" s="292">
        <v>3577.49</v>
      </c>
    </row>
    <row r="360" spans="1:5" x14ac:dyDescent="0.25">
      <c r="A360" s="282" t="s">
        <v>8387</v>
      </c>
      <c r="B360" s="282" t="s">
        <v>8720</v>
      </c>
      <c r="C360" s="277" t="s">
        <v>86</v>
      </c>
      <c r="D360" s="282" t="s">
        <v>8808</v>
      </c>
      <c r="E360" s="292">
        <v>95974.21</v>
      </c>
    </row>
    <row r="361" spans="1:5" x14ac:dyDescent="0.25">
      <c r="A361" s="282" t="s">
        <v>8387</v>
      </c>
      <c r="B361" s="282" t="s">
        <v>8722</v>
      </c>
      <c r="C361" s="277" t="s">
        <v>86</v>
      </c>
      <c r="D361" s="282" t="s">
        <v>8809</v>
      </c>
      <c r="E361" s="292">
        <v>27868.33</v>
      </c>
    </row>
    <row r="362" spans="1:5" x14ac:dyDescent="0.25">
      <c r="A362" s="282" t="s">
        <v>8387</v>
      </c>
      <c r="B362" s="282" t="s">
        <v>8286</v>
      </c>
      <c r="C362" s="277" t="s">
        <v>86</v>
      </c>
      <c r="D362" s="282" t="s">
        <v>8810</v>
      </c>
      <c r="E362" s="292">
        <v>10517.88</v>
      </c>
    </row>
    <row r="363" spans="1:5" x14ac:dyDescent="0.25">
      <c r="A363" s="282" t="s">
        <v>8387</v>
      </c>
      <c r="B363" s="282" t="s">
        <v>8440</v>
      </c>
      <c r="C363" s="277" t="s">
        <v>86</v>
      </c>
      <c r="D363" s="282" t="s">
        <v>8811</v>
      </c>
      <c r="E363" s="292">
        <v>218786.18</v>
      </c>
    </row>
    <row r="364" spans="1:5" x14ac:dyDescent="0.25">
      <c r="A364" s="282" t="s">
        <v>8387</v>
      </c>
      <c r="B364" s="282" t="s">
        <v>8476</v>
      </c>
      <c r="C364" s="277" t="s">
        <v>86</v>
      </c>
      <c r="D364" s="282" t="s">
        <v>8812</v>
      </c>
      <c r="E364" s="292">
        <v>11451.91</v>
      </c>
    </row>
    <row r="365" spans="1:5" x14ac:dyDescent="0.25">
      <c r="A365" s="282" t="s">
        <v>8387</v>
      </c>
      <c r="B365" s="282" t="s">
        <v>8441</v>
      </c>
      <c r="C365" s="277" t="s">
        <v>86</v>
      </c>
      <c r="D365" s="282" t="s">
        <v>8813</v>
      </c>
      <c r="E365" s="292">
        <v>22487.96</v>
      </c>
    </row>
    <row r="366" spans="1:5" x14ac:dyDescent="0.25">
      <c r="A366" s="282" t="s">
        <v>8387</v>
      </c>
      <c r="B366" s="282" t="s">
        <v>8275</v>
      </c>
      <c r="C366" s="277" t="s">
        <v>86</v>
      </c>
      <c r="D366" s="282" t="s">
        <v>8814</v>
      </c>
      <c r="E366" s="292">
        <v>444241.89</v>
      </c>
    </row>
    <row r="367" spans="1:5" x14ac:dyDescent="0.25">
      <c r="A367" s="282" t="s">
        <v>8387</v>
      </c>
      <c r="B367" s="282" t="s">
        <v>8512</v>
      </c>
      <c r="C367" s="277" t="s">
        <v>86</v>
      </c>
      <c r="D367" s="282" t="s">
        <v>8815</v>
      </c>
      <c r="E367" s="292">
        <v>53694.38</v>
      </c>
    </row>
    <row r="368" spans="1:5" x14ac:dyDescent="0.25">
      <c r="A368" s="282" t="s">
        <v>8387</v>
      </c>
      <c r="B368" s="282" t="s">
        <v>8241</v>
      </c>
      <c r="C368" s="277" t="s">
        <v>86</v>
      </c>
      <c r="D368" s="282" t="s">
        <v>8816</v>
      </c>
      <c r="E368" s="292">
        <v>5361.63</v>
      </c>
    </row>
    <row r="369" spans="1:5" x14ac:dyDescent="0.25">
      <c r="A369" s="282" t="s">
        <v>8387</v>
      </c>
      <c r="B369" s="282" t="s">
        <v>8731</v>
      </c>
      <c r="C369" s="277" t="s">
        <v>86</v>
      </c>
      <c r="D369" s="282" t="s">
        <v>8817</v>
      </c>
      <c r="E369" s="292">
        <v>11330.62</v>
      </c>
    </row>
    <row r="370" spans="1:5" x14ac:dyDescent="0.25">
      <c r="A370" s="282" t="s">
        <v>8387</v>
      </c>
      <c r="B370" s="282" t="s">
        <v>8465</v>
      </c>
      <c r="C370" s="277" t="s">
        <v>86</v>
      </c>
      <c r="D370" s="282" t="s">
        <v>8818</v>
      </c>
      <c r="E370" s="292">
        <v>2036.01</v>
      </c>
    </row>
    <row r="371" spans="1:5" x14ac:dyDescent="0.25">
      <c r="A371" s="282" t="s">
        <v>8387</v>
      </c>
      <c r="B371" s="282" t="s">
        <v>8482</v>
      </c>
      <c r="C371" s="277" t="s">
        <v>86</v>
      </c>
      <c r="D371" s="282" t="s">
        <v>8819</v>
      </c>
      <c r="E371" s="292">
        <v>100941.16</v>
      </c>
    </row>
    <row r="372" spans="1:5" x14ac:dyDescent="0.25">
      <c r="A372" s="282" t="s">
        <v>8387</v>
      </c>
      <c r="B372" s="282" t="s">
        <v>8365</v>
      </c>
      <c r="C372" s="277" t="s">
        <v>86</v>
      </c>
      <c r="D372" s="282" t="s">
        <v>8820</v>
      </c>
      <c r="E372" s="292">
        <v>164525.65</v>
      </c>
    </row>
    <row r="373" spans="1:5" x14ac:dyDescent="0.25">
      <c r="A373" s="282" t="s">
        <v>8387</v>
      </c>
      <c r="B373" s="282" t="s">
        <v>8821</v>
      </c>
      <c r="C373" s="277" t="s">
        <v>86</v>
      </c>
      <c r="D373" s="282" t="s">
        <v>8822</v>
      </c>
      <c r="E373" s="292">
        <v>283917.99</v>
      </c>
    </row>
    <row r="374" spans="1:5" x14ac:dyDescent="0.25">
      <c r="A374" s="282" t="s">
        <v>8387</v>
      </c>
      <c r="B374" s="282" t="s">
        <v>8268</v>
      </c>
      <c r="C374" s="277" t="s">
        <v>86</v>
      </c>
      <c r="D374" s="282" t="s">
        <v>8823</v>
      </c>
      <c r="E374" s="292">
        <v>5451.97</v>
      </c>
    </row>
    <row r="375" spans="1:5" x14ac:dyDescent="0.25">
      <c r="A375" s="282" t="s">
        <v>8387</v>
      </c>
      <c r="B375" s="282" t="s">
        <v>8372</v>
      </c>
      <c r="C375" s="277" t="s">
        <v>86</v>
      </c>
      <c r="D375" s="282" t="s">
        <v>8824</v>
      </c>
      <c r="E375" s="292">
        <v>107051.9</v>
      </c>
    </row>
    <row r="376" spans="1:5" x14ac:dyDescent="0.25">
      <c r="A376" s="282" t="s">
        <v>8387</v>
      </c>
      <c r="B376" s="282" t="s">
        <v>8212</v>
      </c>
      <c r="C376" s="277" t="s">
        <v>86</v>
      </c>
      <c r="D376" s="282" t="s">
        <v>8825</v>
      </c>
      <c r="E376" s="292">
        <v>348576.21</v>
      </c>
    </row>
    <row r="377" spans="1:5" x14ac:dyDescent="0.25">
      <c r="A377" s="282" t="s">
        <v>8387</v>
      </c>
      <c r="B377" s="282" t="s">
        <v>8252</v>
      </c>
      <c r="C377" s="277" t="s">
        <v>86</v>
      </c>
      <c r="D377" s="282" t="s">
        <v>8826</v>
      </c>
      <c r="E377" s="292">
        <v>106107.01</v>
      </c>
    </row>
    <row r="378" spans="1:5" x14ac:dyDescent="0.25">
      <c r="A378" s="282" t="s">
        <v>8387</v>
      </c>
      <c r="B378" s="282" t="s">
        <v>8827</v>
      </c>
      <c r="C378" s="277" t="s">
        <v>86</v>
      </c>
      <c r="D378" s="282" t="s">
        <v>8828</v>
      </c>
      <c r="E378" s="292">
        <v>81869.95</v>
      </c>
    </row>
    <row r="379" spans="1:5" x14ac:dyDescent="0.25">
      <c r="A379" s="282" t="s">
        <v>8387</v>
      </c>
      <c r="B379" s="282" t="s">
        <v>8254</v>
      </c>
      <c r="C379" s="277" t="s">
        <v>86</v>
      </c>
      <c r="D379" s="282" t="s">
        <v>8829</v>
      </c>
      <c r="E379" s="292">
        <v>92014.33</v>
      </c>
    </row>
    <row r="380" spans="1:5" x14ac:dyDescent="0.25">
      <c r="A380" s="282" t="s">
        <v>8387</v>
      </c>
      <c r="B380" s="282" t="s">
        <v>8242</v>
      </c>
      <c r="C380" s="277" t="s">
        <v>86</v>
      </c>
      <c r="D380" s="282" t="s">
        <v>8830</v>
      </c>
      <c r="E380" s="292">
        <v>29430.85</v>
      </c>
    </row>
    <row r="381" spans="1:5" x14ac:dyDescent="0.25">
      <c r="A381" s="282" t="s">
        <v>8387</v>
      </c>
      <c r="B381" s="282" t="s">
        <v>8432</v>
      </c>
      <c r="C381" s="277" t="s">
        <v>86</v>
      </c>
      <c r="D381" s="282" t="s">
        <v>8831</v>
      </c>
      <c r="E381" s="292">
        <v>9975.4699999999993</v>
      </c>
    </row>
    <row r="382" spans="1:5" x14ac:dyDescent="0.25">
      <c r="A382" s="282" t="s">
        <v>8387</v>
      </c>
      <c r="B382" s="282" t="s">
        <v>8832</v>
      </c>
      <c r="C382" s="277" t="s">
        <v>86</v>
      </c>
      <c r="D382" s="282" t="s">
        <v>8833</v>
      </c>
      <c r="E382" s="292">
        <v>10657.13</v>
      </c>
    </row>
    <row r="383" spans="1:5" x14ac:dyDescent="0.25">
      <c r="A383" s="282" t="s">
        <v>8387</v>
      </c>
      <c r="B383" s="282" t="s">
        <v>8578</v>
      </c>
      <c r="C383" s="277" t="s">
        <v>86</v>
      </c>
      <c r="D383" s="282" t="s">
        <v>8834</v>
      </c>
      <c r="E383" s="292">
        <v>77205.53</v>
      </c>
    </row>
    <row r="384" spans="1:5" x14ac:dyDescent="0.25">
      <c r="A384" s="282" t="s">
        <v>8387</v>
      </c>
      <c r="B384" s="282" t="s">
        <v>8314</v>
      </c>
      <c r="C384" s="277" t="s">
        <v>86</v>
      </c>
      <c r="D384" s="282" t="s">
        <v>8835</v>
      </c>
      <c r="E384" s="292">
        <v>108344.62</v>
      </c>
    </row>
    <row r="385" spans="1:5" x14ac:dyDescent="0.25">
      <c r="A385" s="282" t="s">
        <v>8387</v>
      </c>
      <c r="B385" s="282" t="s">
        <v>8836</v>
      </c>
      <c r="C385" s="277" t="s">
        <v>86</v>
      </c>
      <c r="D385" s="282" t="s">
        <v>8837</v>
      </c>
      <c r="E385" s="292">
        <v>1453.83</v>
      </c>
    </row>
    <row r="386" spans="1:5" x14ac:dyDescent="0.25">
      <c r="A386" s="282" t="s">
        <v>8387</v>
      </c>
      <c r="B386" s="282" t="s">
        <v>8466</v>
      </c>
      <c r="C386" s="277" t="s">
        <v>86</v>
      </c>
      <c r="D386" s="282" t="s">
        <v>8838</v>
      </c>
      <c r="E386" s="292">
        <v>404197.75</v>
      </c>
    </row>
    <row r="387" spans="1:5" x14ac:dyDescent="0.25">
      <c r="A387" s="282" t="s">
        <v>8387</v>
      </c>
      <c r="B387" s="282" t="s">
        <v>8490</v>
      </c>
      <c r="C387" s="277" t="s">
        <v>86</v>
      </c>
      <c r="D387" s="282" t="s">
        <v>8839</v>
      </c>
      <c r="E387" s="292">
        <v>112391.57</v>
      </c>
    </row>
    <row r="388" spans="1:5" x14ac:dyDescent="0.25">
      <c r="A388" s="282" t="s">
        <v>8387</v>
      </c>
      <c r="B388" s="282" t="s">
        <v>8366</v>
      </c>
      <c r="C388" s="277" t="s">
        <v>86</v>
      </c>
      <c r="D388" s="282" t="s">
        <v>8840</v>
      </c>
      <c r="E388" s="292">
        <v>7578.86</v>
      </c>
    </row>
    <row r="389" spans="1:5" x14ac:dyDescent="0.25">
      <c r="A389" s="282" t="s">
        <v>8387</v>
      </c>
      <c r="B389" s="282" t="s">
        <v>8841</v>
      </c>
      <c r="C389" s="277" t="s">
        <v>86</v>
      </c>
      <c r="D389" s="282" t="s">
        <v>8842</v>
      </c>
      <c r="E389" s="292">
        <v>38355.54</v>
      </c>
    </row>
    <row r="390" spans="1:5" x14ac:dyDescent="0.25">
      <c r="A390" s="282" t="s">
        <v>8387</v>
      </c>
      <c r="B390" s="282" t="s">
        <v>8843</v>
      </c>
      <c r="C390" s="277" t="s">
        <v>86</v>
      </c>
      <c r="D390" s="282" t="s">
        <v>8844</v>
      </c>
      <c r="E390" s="292">
        <v>39261.050000000003</v>
      </c>
    </row>
    <row r="391" spans="1:5" x14ac:dyDescent="0.25">
      <c r="A391" s="282" t="s">
        <v>8387</v>
      </c>
      <c r="B391" s="282" t="s">
        <v>8845</v>
      </c>
      <c r="C391" s="277" t="s">
        <v>86</v>
      </c>
      <c r="D391" s="282" t="s">
        <v>8846</v>
      </c>
      <c r="E391" s="292">
        <v>9842.2000000000007</v>
      </c>
    </row>
    <row r="392" spans="1:5" x14ac:dyDescent="0.25">
      <c r="A392" s="282" t="s">
        <v>8387</v>
      </c>
      <c r="B392" s="282" t="s">
        <v>8847</v>
      </c>
      <c r="C392" s="277" t="s">
        <v>86</v>
      </c>
      <c r="D392" s="282" t="s">
        <v>8848</v>
      </c>
      <c r="E392" s="292">
        <v>90580.93</v>
      </c>
    </row>
    <row r="393" spans="1:5" x14ac:dyDescent="0.25">
      <c r="A393" s="282" t="s">
        <v>8387</v>
      </c>
      <c r="B393" s="282" t="s">
        <v>8325</v>
      </c>
      <c r="C393" s="277" t="s">
        <v>86</v>
      </c>
      <c r="D393" s="282" t="s">
        <v>8849</v>
      </c>
      <c r="E393" s="292">
        <v>12602.28</v>
      </c>
    </row>
    <row r="394" spans="1:5" x14ac:dyDescent="0.25">
      <c r="A394" s="282" t="s">
        <v>8387</v>
      </c>
      <c r="B394" s="282" t="s">
        <v>8342</v>
      </c>
      <c r="C394" s="277" t="s">
        <v>86</v>
      </c>
      <c r="D394" s="282" t="s">
        <v>8850</v>
      </c>
      <c r="E394" s="292">
        <v>226227.63</v>
      </c>
    </row>
    <row r="395" spans="1:5" x14ac:dyDescent="0.25">
      <c r="A395" s="282" t="s">
        <v>8387</v>
      </c>
      <c r="B395" s="282" t="s">
        <v>8851</v>
      </c>
      <c r="C395" s="277" t="s">
        <v>86</v>
      </c>
      <c r="D395" s="282" t="s">
        <v>8852</v>
      </c>
      <c r="E395" s="292">
        <v>30309.17</v>
      </c>
    </row>
    <row r="396" spans="1:5" x14ac:dyDescent="0.25">
      <c r="A396" s="282" t="s">
        <v>8387</v>
      </c>
      <c r="B396" s="282" t="s">
        <v>8317</v>
      </c>
      <c r="C396" s="277" t="s">
        <v>86</v>
      </c>
      <c r="D396" s="282" t="s">
        <v>8853</v>
      </c>
      <c r="E396" s="292">
        <v>4251.0200000000004</v>
      </c>
    </row>
    <row r="397" spans="1:5" x14ac:dyDescent="0.25">
      <c r="A397" s="282" t="s">
        <v>8387</v>
      </c>
      <c r="B397" s="282" t="s">
        <v>8547</v>
      </c>
      <c r="C397" s="277" t="s">
        <v>86</v>
      </c>
      <c r="D397" s="282" t="s">
        <v>8854</v>
      </c>
      <c r="E397" s="292">
        <v>10355.450000000001</v>
      </c>
    </row>
    <row r="398" spans="1:5" x14ac:dyDescent="0.25">
      <c r="A398" s="282" t="s">
        <v>8387</v>
      </c>
      <c r="B398" s="282" t="s">
        <v>8293</v>
      </c>
      <c r="C398" s="277" t="s">
        <v>86</v>
      </c>
      <c r="D398" s="282" t="s">
        <v>8855</v>
      </c>
      <c r="E398" s="292">
        <v>5909.25</v>
      </c>
    </row>
    <row r="399" spans="1:5" x14ac:dyDescent="0.25">
      <c r="A399" s="282" t="s">
        <v>8387</v>
      </c>
      <c r="B399" s="282" t="s">
        <v>8856</v>
      </c>
      <c r="C399" s="277" t="s">
        <v>86</v>
      </c>
      <c r="D399" s="282" t="s">
        <v>8857</v>
      </c>
      <c r="E399" s="292">
        <v>107678.22</v>
      </c>
    </row>
    <row r="400" spans="1:5" x14ac:dyDescent="0.25">
      <c r="A400" s="282" t="s">
        <v>8387</v>
      </c>
      <c r="B400" s="282" t="s">
        <v>8376</v>
      </c>
      <c r="C400" s="277" t="s">
        <v>86</v>
      </c>
      <c r="D400" s="282" t="s">
        <v>8858</v>
      </c>
      <c r="E400" s="292">
        <v>236703.62</v>
      </c>
    </row>
    <row r="401" spans="1:5" x14ac:dyDescent="0.25">
      <c r="A401" s="282" t="s">
        <v>8387</v>
      </c>
      <c r="B401" s="282" t="s">
        <v>8471</v>
      </c>
      <c r="C401" s="277" t="s">
        <v>86</v>
      </c>
      <c r="D401" s="282" t="s">
        <v>8859</v>
      </c>
      <c r="E401" s="292">
        <v>83464.740000000005</v>
      </c>
    </row>
    <row r="402" spans="1:5" x14ac:dyDescent="0.25">
      <c r="A402" s="282" t="s">
        <v>8387</v>
      </c>
      <c r="B402" s="282" t="s">
        <v>8335</v>
      </c>
      <c r="C402" s="277" t="s">
        <v>86</v>
      </c>
      <c r="D402" s="282" t="s">
        <v>8860</v>
      </c>
      <c r="E402" s="292">
        <v>279118.21000000002</v>
      </c>
    </row>
    <row r="403" spans="1:5" x14ac:dyDescent="0.25">
      <c r="A403" s="282" t="s">
        <v>8387</v>
      </c>
      <c r="B403" s="282" t="s">
        <v>8861</v>
      </c>
      <c r="C403" s="277" t="s">
        <v>86</v>
      </c>
      <c r="D403" s="282" t="s">
        <v>8862</v>
      </c>
      <c r="E403" s="292">
        <v>774885.66</v>
      </c>
    </row>
    <row r="404" spans="1:5" x14ac:dyDescent="0.25">
      <c r="A404" s="282" t="s">
        <v>8387</v>
      </c>
      <c r="B404" s="282" t="s">
        <v>8312</v>
      </c>
      <c r="C404" s="277" t="s">
        <v>86</v>
      </c>
      <c r="D404" s="282" t="s">
        <v>8863</v>
      </c>
      <c r="E404" s="292">
        <v>108173.3</v>
      </c>
    </row>
    <row r="405" spans="1:5" x14ac:dyDescent="0.25">
      <c r="A405" s="282" t="s">
        <v>8387</v>
      </c>
      <c r="B405" s="282" t="s">
        <v>8409</v>
      </c>
      <c r="C405" s="277" t="s">
        <v>86</v>
      </c>
      <c r="D405" s="282" t="s">
        <v>8864</v>
      </c>
      <c r="E405" s="292">
        <v>6728.11</v>
      </c>
    </row>
    <row r="406" spans="1:5" x14ac:dyDescent="0.25">
      <c r="A406" s="282" t="s">
        <v>8387</v>
      </c>
      <c r="B406" s="282" t="s">
        <v>8445</v>
      </c>
      <c r="C406" s="277" t="s">
        <v>86</v>
      </c>
      <c r="D406" s="282" t="s">
        <v>8865</v>
      </c>
      <c r="E406" s="292">
        <v>8033.94</v>
      </c>
    </row>
    <row r="407" spans="1:5" x14ac:dyDescent="0.25">
      <c r="A407" s="282" t="s">
        <v>8387</v>
      </c>
      <c r="B407" s="282" t="s">
        <v>8585</v>
      </c>
      <c r="C407" s="277" t="s">
        <v>86</v>
      </c>
      <c r="D407" s="282" t="s">
        <v>8866</v>
      </c>
      <c r="E407" s="292">
        <v>8862.77</v>
      </c>
    </row>
    <row r="408" spans="1:5" x14ac:dyDescent="0.25">
      <c r="A408" s="282" t="s">
        <v>8387</v>
      </c>
      <c r="B408" s="282" t="s">
        <v>8867</v>
      </c>
      <c r="C408" s="277" t="s">
        <v>86</v>
      </c>
      <c r="D408" s="282" t="s">
        <v>8868</v>
      </c>
      <c r="E408" s="292">
        <v>146491.38</v>
      </c>
    </row>
    <row r="409" spans="1:5" x14ac:dyDescent="0.25">
      <c r="A409" s="282" t="s">
        <v>8387</v>
      </c>
      <c r="B409" s="282" t="s">
        <v>8869</v>
      </c>
      <c r="C409" s="277" t="s">
        <v>86</v>
      </c>
      <c r="D409" s="282" t="s">
        <v>8870</v>
      </c>
      <c r="E409" s="292">
        <v>8756.3700000000008</v>
      </c>
    </row>
    <row r="410" spans="1:5" x14ac:dyDescent="0.25">
      <c r="A410" s="282" t="s">
        <v>8387</v>
      </c>
      <c r="B410" s="282" t="s">
        <v>8583</v>
      </c>
      <c r="C410" s="277" t="s">
        <v>86</v>
      </c>
      <c r="D410" s="282" t="s">
        <v>8871</v>
      </c>
      <c r="E410" s="292">
        <v>0</v>
      </c>
    </row>
    <row r="411" spans="1:5" x14ac:dyDescent="0.25">
      <c r="A411" s="282" t="s">
        <v>8387</v>
      </c>
      <c r="B411" s="282" t="s">
        <v>8395</v>
      </c>
      <c r="C411" s="277" t="s">
        <v>86</v>
      </c>
      <c r="D411" s="282" t="s">
        <v>8872</v>
      </c>
      <c r="E411" s="292">
        <v>2401.48</v>
      </c>
    </row>
    <row r="412" spans="1:5" x14ac:dyDescent="0.25">
      <c r="A412" s="282" t="s">
        <v>8387</v>
      </c>
      <c r="B412" s="282" t="s">
        <v>8873</v>
      </c>
      <c r="C412" s="277" t="s">
        <v>86</v>
      </c>
      <c r="D412" s="282" t="s">
        <v>8874</v>
      </c>
      <c r="E412" s="292">
        <v>9693.7000000000007</v>
      </c>
    </row>
    <row r="413" spans="1:5" x14ac:dyDescent="0.25">
      <c r="A413" s="282" t="s">
        <v>8387</v>
      </c>
      <c r="B413" s="282" t="s">
        <v>8491</v>
      </c>
      <c r="C413" s="277" t="s">
        <v>86</v>
      </c>
      <c r="D413" s="282" t="s">
        <v>8875</v>
      </c>
      <c r="E413" s="292">
        <v>1773.04</v>
      </c>
    </row>
    <row r="414" spans="1:5" x14ac:dyDescent="0.25">
      <c r="A414" s="282" t="s">
        <v>8387</v>
      </c>
      <c r="B414" s="282" t="s">
        <v>8876</v>
      </c>
      <c r="C414" s="277" t="s">
        <v>86</v>
      </c>
      <c r="D414" s="282" t="s">
        <v>8877</v>
      </c>
      <c r="E414" s="292">
        <v>1077.52</v>
      </c>
    </row>
    <row r="415" spans="1:5" x14ac:dyDescent="0.25">
      <c r="A415" s="282" t="s">
        <v>8387</v>
      </c>
      <c r="B415" s="282" t="s">
        <v>8878</v>
      </c>
      <c r="C415" s="277" t="s">
        <v>86</v>
      </c>
      <c r="D415" s="282" t="s">
        <v>8879</v>
      </c>
      <c r="E415" s="292">
        <v>7271.43</v>
      </c>
    </row>
    <row r="416" spans="1:5" x14ac:dyDescent="0.25">
      <c r="A416" s="282" t="s">
        <v>8387</v>
      </c>
      <c r="B416" s="282" t="s">
        <v>8880</v>
      </c>
      <c r="C416" s="277" t="s">
        <v>86</v>
      </c>
      <c r="D416" s="282" t="s">
        <v>8881</v>
      </c>
      <c r="E416" s="292">
        <v>4520.72</v>
      </c>
    </row>
    <row r="417" spans="1:5" x14ac:dyDescent="0.25">
      <c r="A417" s="282" t="s">
        <v>8387</v>
      </c>
      <c r="B417" s="282" t="s">
        <v>8467</v>
      </c>
      <c r="C417" s="277" t="s">
        <v>86</v>
      </c>
      <c r="D417" s="282" t="s">
        <v>8882</v>
      </c>
      <c r="E417" s="292">
        <v>54127.49</v>
      </c>
    </row>
    <row r="418" spans="1:5" x14ac:dyDescent="0.25">
      <c r="A418" s="282" t="s">
        <v>8387</v>
      </c>
      <c r="B418" s="282" t="s">
        <v>8446</v>
      </c>
      <c r="C418" s="277" t="s">
        <v>86</v>
      </c>
      <c r="D418" s="282" t="s">
        <v>8883</v>
      </c>
      <c r="E418" s="292">
        <v>360902.57</v>
      </c>
    </row>
    <row r="419" spans="1:5" x14ac:dyDescent="0.25">
      <c r="A419" s="282" t="s">
        <v>8387</v>
      </c>
      <c r="B419" s="282" t="s">
        <v>8367</v>
      </c>
      <c r="C419" s="277" t="s">
        <v>86</v>
      </c>
      <c r="D419" s="282" t="s">
        <v>8884</v>
      </c>
      <c r="E419" s="292">
        <v>406571.2</v>
      </c>
    </row>
    <row r="420" spans="1:5" x14ac:dyDescent="0.25">
      <c r="A420" s="282" t="s">
        <v>8387</v>
      </c>
      <c r="B420" s="282" t="s">
        <v>8276</v>
      </c>
      <c r="C420" s="277" t="s">
        <v>86</v>
      </c>
      <c r="D420" s="282" t="s">
        <v>8885</v>
      </c>
      <c r="E420" s="292">
        <v>48969.03</v>
      </c>
    </row>
    <row r="421" spans="1:5" x14ac:dyDescent="0.25">
      <c r="A421" s="282" t="s">
        <v>8387</v>
      </c>
      <c r="B421" s="282" t="s">
        <v>8214</v>
      </c>
      <c r="C421" s="277" t="s">
        <v>86</v>
      </c>
      <c r="D421" s="282" t="s">
        <v>8886</v>
      </c>
      <c r="E421" s="292">
        <v>96474.95</v>
      </c>
    </row>
    <row r="422" spans="1:5" x14ac:dyDescent="0.25">
      <c r="A422" s="282" t="s">
        <v>8387</v>
      </c>
      <c r="B422" s="282" t="s">
        <v>8494</v>
      </c>
      <c r="C422" s="277" t="s">
        <v>86</v>
      </c>
      <c r="D422" s="282" t="s">
        <v>8887</v>
      </c>
      <c r="E422" s="292">
        <v>104778.82</v>
      </c>
    </row>
    <row r="423" spans="1:5" x14ac:dyDescent="0.25">
      <c r="A423" s="282" t="s">
        <v>8387</v>
      </c>
      <c r="B423" s="282" t="s">
        <v>8888</v>
      </c>
      <c r="C423" s="277" t="s">
        <v>86</v>
      </c>
      <c r="D423" s="282" t="s">
        <v>8889</v>
      </c>
      <c r="E423" s="292">
        <v>18259.96</v>
      </c>
    </row>
    <row r="424" spans="1:5" x14ac:dyDescent="0.25">
      <c r="A424" s="282" t="s">
        <v>8211</v>
      </c>
      <c r="B424" s="282" t="s">
        <v>8450</v>
      </c>
      <c r="C424" s="277" t="s">
        <v>37</v>
      </c>
      <c r="D424" s="282" t="s">
        <v>8890</v>
      </c>
      <c r="E424" s="292">
        <v>10033.52</v>
      </c>
    </row>
    <row r="425" spans="1:5" x14ac:dyDescent="0.25">
      <c r="A425" s="282" t="s">
        <v>8211</v>
      </c>
      <c r="B425" s="282" t="s">
        <v>8436</v>
      </c>
      <c r="C425" s="277" t="s">
        <v>37</v>
      </c>
      <c r="D425" s="282" t="s">
        <v>8891</v>
      </c>
      <c r="E425" s="292">
        <v>18027.3</v>
      </c>
    </row>
    <row r="426" spans="1:5" x14ac:dyDescent="0.25">
      <c r="A426" s="282" t="s">
        <v>8211</v>
      </c>
      <c r="B426" s="282" t="s">
        <v>8460</v>
      </c>
      <c r="C426" s="277" t="s">
        <v>37</v>
      </c>
      <c r="D426" s="282" t="s">
        <v>8892</v>
      </c>
      <c r="E426" s="292">
        <v>291535.99</v>
      </c>
    </row>
    <row r="427" spans="1:5" x14ac:dyDescent="0.25">
      <c r="A427" s="282" t="s">
        <v>8211</v>
      </c>
      <c r="B427" s="282" t="s">
        <v>8256</v>
      </c>
      <c r="C427" s="277" t="s">
        <v>37</v>
      </c>
      <c r="D427" s="282" t="s">
        <v>8893</v>
      </c>
      <c r="E427" s="292">
        <v>5905.51</v>
      </c>
    </row>
    <row r="428" spans="1:5" x14ac:dyDescent="0.25">
      <c r="A428" s="282" t="s">
        <v>8211</v>
      </c>
      <c r="B428" s="282" t="s">
        <v>8271</v>
      </c>
      <c r="C428" s="277" t="s">
        <v>37</v>
      </c>
      <c r="D428" s="282" t="s">
        <v>8894</v>
      </c>
      <c r="E428" s="292">
        <v>9917.9</v>
      </c>
    </row>
    <row r="429" spans="1:5" x14ac:dyDescent="0.25">
      <c r="A429" s="282" t="s">
        <v>8211</v>
      </c>
      <c r="B429" s="282" t="s">
        <v>8217</v>
      </c>
      <c r="C429" s="277" t="s">
        <v>37</v>
      </c>
      <c r="D429" s="282" t="s">
        <v>8895</v>
      </c>
      <c r="E429" s="292">
        <v>129915.18</v>
      </c>
    </row>
    <row r="430" spans="1:5" x14ac:dyDescent="0.25">
      <c r="A430" s="282" t="s">
        <v>8211</v>
      </c>
      <c r="B430" s="282" t="s">
        <v>8257</v>
      </c>
      <c r="C430" s="277" t="s">
        <v>37</v>
      </c>
      <c r="D430" s="282" t="s">
        <v>8896</v>
      </c>
      <c r="E430" s="292">
        <v>3639.98</v>
      </c>
    </row>
    <row r="431" spans="1:5" x14ac:dyDescent="0.25">
      <c r="A431" s="282" t="s">
        <v>8211</v>
      </c>
      <c r="B431" s="282" t="s">
        <v>8218</v>
      </c>
      <c r="C431" s="277" t="s">
        <v>37</v>
      </c>
      <c r="D431" s="282" t="s">
        <v>8897</v>
      </c>
      <c r="E431" s="292">
        <v>0</v>
      </c>
    </row>
    <row r="432" spans="1:5" x14ac:dyDescent="0.25">
      <c r="A432" s="282" t="s">
        <v>8211</v>
      </c>
      <c r="B432" s="282" t="s">
        <v>8379</v>
      </c>
      <c r="C432" s="277" t="s">
        <v>37</v>
      </c>
      <c r="D432" s="282" t="s">
        <v>8898</v>
      </c>
      <c r="E432" s="292">
        <v>2418.48</v>
      </c>
    </row>
    <row r="433" spans="1:5" x14ac:dyDescent="0.25">
      <c r="A433" s="282" t="s">
        <v>8211</v>
      </c>
      <c r="B433" s="282" t="s">
        <v>8219</v>
      </c>
      <c r="C433" s="277" t="s">
        <v>37</v>
      </c>
      <c r="D433" s="282" t="s">
        <v>8899</v>
      </c>
      <c r="E433" s="292">
        <v>9798.5499999999993</v>
      </c>
    </row>
    <row r="434" spans="1:5" x14ac:dyDescent="0.25">
      <c r="A434" s="282" t="s">
        <v>8211</v>
      </c>
      <c r="B434" s="282" t="s">
        <v>8430</v>
      </c>
      <c r="C434" s="277" t="s">
        <v>37</v>
      </c>
      <c r="D434" s="282" t="s">
        <v>8900</v>
      </c>
      <c r="E434" s="292">
        <v>47420.11</v>
      </c>
    </row>
    <row r="435" spans="1:5" x14ac:dyDescent="0.25">
      <c r="A435" s="282" t="s">
        <v>8211</v>
      </c>
      <c r="B435" s="282" t="s">
        <v>8352</v>
      </c>
      <c r="C435" s="277" t="s">
        <v>37</v>
      </c>
      <c r="D435" s="282" t="s">
        <v>8901</v>
      </c>
      <c r="E435" s="292">
        <v>3426.15</v>
      </c>
    </row>
    <row r="436" spans="1:5" x14ac:dyDescent="0.25">
      <c r="A436" s="282" t="s">
        <v>8211</v>
      </c>
      <c r="B436" s="282" t="s">
        <v>8369</v>
      </c>
      <c r="C436" s="277" t="s">
        <v>37</v>
      </c>
      <c r="D436" s="282" t="s">
        <v>8902</v>
      </c>
      <c r="E436" s="292">
        <v>4657.79</v>
      </c>
    </row>
    <row r="437" spans="1:5" x14ac:dyDescent="0.25">
      <c r="A437" s="282" t="s">
        <v>8211</v>
      </c>
      <c r="B437" s="282" t="s">
        <v>8384</v>
      </c>
      <c r="C437" s="277" t="s">
        <v>37</v>
      </c>
      <c r="D437" s="282" t="s">
        <v>8903</v>
      </c>
      <c r="E437" s="292">
        <v>2119.8000000000002</v>
      </c>
    </row>
    <row r="438" spans="1:5" x14ac:dyDescent="0.25">
      <c r="A438" s="282" t="s">
        <v>8211</v>
      </c>
      <c r="B438" s="282" t="s">
        <v>8258</v>
      </c>
      <c r="C438" s="277" t="s">
        <v>37</v>
      </c>
      <c r="D438" s="282" t="s">
        <v>8904</v>
      </c>
      <c r="E438" s="292">
        <v>29398.05</v>
      </c>
    </row>
    <row r="439" spans="1:5" x14ac:dyDescent="0.25">
      <c r="A439" s="282" t="s">
        <v>8211</v>
      </c>
      <c r="B439" s="282" t="s">
        <v>8227</v>
      </c>
      <c r="C439" s="277" t="s">
        <v>37</v>
      </c>
      <c r="D439" s="282" t="s">
        <v>8905</v>
      </c>
      <c r="E439" s="292">
        <v>144025.66</v>
      </c>
    </row>
    <row r="440" spans="1:5" x14ac:dyDescent="0.25">
      <c r="A440" s="282" t="s">
        <v>8211</v>
      </c>
      <c r="B440" s="282" t="s">
        <v>8381</v>
      </c>
      <c r="C440" s="277" t="s">
        <v>37</v>
      </c>
      <c r="D440" s="282" t="s">
        <v>8906</v>
      </c>
      <c r="E440" s="292">
        <v>1946.93</v>
      </c>
    </row>
    <row r="441" spans="1:5" x14ac:dyDescent="0.25">
      <c r="A441" s="282" t="s">
        <v>8211</v>
      </c>
      <c r="B441" s="282" t="s">
        <v>8265</v>
      </c>
      <c r="C441" s="277" t="s">
        <v>37</v>
      </c>
      <c r="D441" s="282" t="s">
        <v>8907</v>
      </c>
      <c r="E441" s="292">
        <v>0</v>
      </c>
    </row>
    <row r="442" spans="1:5" x14ac:dyDescent="0.25">
      <c r="A442" s="282" t="s">
        <v>8211</v>
      </c>
      <c r="B442" s="282" t="s">
        <v>8259</v>
      </c>
      <c r="C442" s="277" t="s">
        <v>37</v>
      </c>
      <c r="D442" s="282" t="s">
        <v>8908</v>
      </c>
      <c r="E442" s="292">
        <v>14376.52</v>
      </c>
    </row>
    <row r="443" spans="1:5" x14ac:dyDescent="0.25">
      <c r="A443" s="282" t="s">
        <v>8211</v>
      </c>
      <c r="B443" s="282" t="s">
        <v>8221</v>
      </c>
      <c r="C443" s="277" t="s">
        <v>37</v>
      </c>
      <c r="D443" s="282" t="s">
        <v>8909</v>
      </c>
      <c r="E443" s="292">
        <v>1441.84</v>
      </c>
    </row>
    <row r="444" spans="1:5" x14ac:dyDescent="0.25">
      <c r="A444" s="282" t="s">
        <v>8211</v>
      </c>
      <c r="B444" s="282" t="s">
        <v>8223</v>
      </c>
      <c r="C444" s="277" t="s">
        <v>37</v>
      </c>
      <c r="D444" s="282" t="s">
        <v>8910</v>
      </c>
      <c r="E444" s="292">
        <v>0</v>
      </c>
    </row>
    <row r="445" spans="1:5" x14ac:dyDescent="0.25">
      <c r="A445" s="282" t="s">
        <v>8211</v>
      </c>
      <c r="B445" s="282" t="s">
        <v>8447</v>
      </c>
      <c r="C445" s="277" t="s">
        <v>37</v>
      </c>
      <c r="D445" s="282" t="s">
        <v>8911</v>
      </c>
      <c r="E445" s="292">
        <v>1039.6199999999999</v>
      </c>
    </row>
    <row r="446" spans="1:5" x14ac:dyDescent="0.25">
      <c r="A446" s="282" t="s">
        <v>8211</v>
      </c>
      <c r="B446" s="282" t="s">
        <v>8385</v>
      </c>
      <c r="C446" s="277" t="s">
        <v>37</v>
      </c>
      <c r="D446" s="282" t="s">
        <v>8912</v>
      </c>
      <c r="E446" s="292">
        <v>36078.35</v>
      </c>
    </row>
    <row r="447" spans="1:5" x14ac:dyDescent="0.25">
      <c r="A447" s="282" t="s">
        <v>8211</v>
      </c>
      <c r="B447" s="282" t="s">
        <v>8370</v>
      </c>
      <c r="C447" s="277" t="s">
        <v>37</v>
      </c>
      <c r="D447" s="282" t="s">
        <v>8913</v>
      </c>
      <c r="E447" s="292">
        <v>602.51</v>
      </c>
    </row>
    <row r="448" spans="1:5" x14ac:dyDescent="0.25">
      <c r="A448" s="282" t="s">
        <v>8211</v>
      </c>
      <c r="B448" s="282" t="s">
        <v>8483</v>
      </c>
      <c r="C448" s="277" t="s">
        <v>37</v>
      </c>
      <c r="D448" s="282" t="s">
        <v>8914</v>
      </c>
      <c r="E448" s="292">
        <v>3456.89</v>
      </c>
    </row>
    <row r="449" spans="1:5" x14ac:dyDescent="0.25">
      <c r="A449" s="282" t="s">
        <v>8211</v>
      </c>
      <c r="B449" s="282" t="s">
        <v>8272</v>
      </c>
      <c r="C449" s="277" t="s">
        <v>37</v>
      </c>
      <c r="D449" s="282" t="s">
        <v>8915</v>
      </c>
      <c r="E449" s="292">
        <v>5830.08</v>
      </c>
    </row>
    <row r="450" spans="1:5" x14ac:dyDescent="0.25">
      <c r="A450" s="282" t="s">
        <v>8211</v>
      </c>
      <c r="B450" s="282" t="s">
        <v>8224</v>
      </c>
      <c r="C450" s="277" t="s">
        <v>37</v>
      </c>
      <c r="D450" s="282" t="s">
        <v>8916</v>
      </c>
      <c r="E450" s="292">
        <v>168319.24</v>
      </c>
    </row>
    <row r="451" spans="1:5" x14ac:dyDescent="0.25">
      <c r="A451" s="282" t="s">
        <v>8211</v>
      </c>
      <c r="B451" s="282" t="s">
        <v>8497</v>
      </c>
      <c r="C451" s="277" t="s">
        <v>37</v>
      </c>
      <c r="D451" s="282" t="s">
        <v>8917</v>
      </c>
      <c r="E451" s="292">
        <v>9627.52</v>
      </c>
    </row>
    <row r="452" spans="1:5" x14ac:dyDescent="0.25">
      <c r="A452" s="282" t="s">
        <v>8211</v>
      </c>
      <c r="B452" s="282" t="s">
        <v>8581</v>
      </c>
      <c r="C452" s="277" t="s">
        <v>37</v>
      </c>
      <c r="D452" s="282" t="s">
        <v>8918</v>
      </c>
      <c r="E452" s="292">
        <v>0</v>
      </c>
    </row>
    <row r="453" spans="1:5" x14ac:dyDescent="0.25">
      <c r="A453" s="282" t="s">
        <v>8211</v>
      </c>
      <c r="B453" s="282" t="s">
        <v>8273</v>
      </c>
      <c r="C453" s="277" t="s">
        <v>37</v>
      </c>
      <c r="D453" s="282" t="s">
        <v>8919</v>
      </c>
      <c r="E453" s="292">
        <v>91971.6</v>
      </c>
    </row>
    <row r="454" spans="1:5" x14ac:dyDescent="0.25">
      <c r="A454" s="282" t="s">
        <v>8211</v>
      </c>
      <c r="B454" s="282" t="s">
        <v>8354</v>
      </c>
      <c r="C454" s="277" t="s">
        <v>37</v>
      </c>
      <c r="D454" s="282" t="s">
        <v>8920</v>
      </c>
      <c r="E454" s="292">
        <v>1632.07</v>
      </c>
    </row>
    <row r="455" spans="1:5" x14ac:dyDescent="0.25">
      <c r="A455" s="282" t="s">
        <v>8211</v>
      </c>
      <c r="B455" s="282" t="s">
        <v>8388</v>
      </c>
      <c r="C455" s="277" t="s">
        <v>37</v>
      </c>
      <c r="D455" s="282" t="s">
        <v>8921</v>
      </c>
      <c r="E455" s="292">
        <v>133.66999999999999</v>
      </c>
    </row>
    <row r="456" spans="1:5" x14ac:dyDescent="0.25">
      <c r="A456" s="282" t="s">
        <v>8211</v>
      </c>
      <c r="B456" s="282" t="s">
        <v>8399</v>
      </c>
      <c r="C456" s="277" t="s">
        <v>37</v>
      </c>
      <c r="D456" s="282" t="s">
        <v>8922</v>
      </c>
      <c r="E456" s="292">
        <v>116168.81</v>
      </c>
    </row>
    <row r="457" spans="1:5" x14ac:dyDescent="0.25">
      <c r="A457" s="282" t="s">
        <v>8211</v>
      </c>
      <c r="B457" s="282" t="s">
        <v>8582</v>
      </c>
      <c r="C457" s="277" t="s">
        <v>37</v>
      </c>
      <c r="D457" s="282" t="s">
        <v>8923</v>
      </c>
      <c r="E457" s="292">
        <v>0</v>
      </c>
    </row>
    <row r="458" spans="1:5" x14ac:dyDescent="0.25">
      <c r="A458" s="282" t="s">
        <v>8211</v>
      </c>
      <c r="B458" s="282" t="s">
        <v>8347</v>
      </c>
      <c r="C458" s="277" t="s">
        <v>37</v>
      </c>
      <c r="D458" s="282" t="s">
        <v>8924</v>
      </c>
      <c r="E458" s="292">
        <v>0</v>
      </c>
    </row>
    <row r="459" spans="1:5" x14ac:dyDescent="0.25">
      <c r="A459" s="282" t="s">
        <v>8211</v>
      </c>
      <c r="B459" s="282" t="s">
        <v>8301</v>
      </c>
      <c r="C459" s="277" t="s">
        <v>37</v>
      </c>
      <c r="D459" s="282" t="s">
        <v>8925</v>
      </c>
      <c r="E459" s="292">
        <v>38931.64</v>
      </c>
    </row>
    <row r="460" spans="1:5" x14ac:dyDescent="0.25">
      <c r="A460" s="282" t="s">
        <v>8211</v>
      </c>
      <c r="B460" s="282" t="s">
        <v>8260</v>
      </c>
      <c r="C460" s="277" t="s">
        <v>37</v>
      </c>
      <c r="D460" s="282" t="s">
        <v>8926</v>
      </c>
      <c r="E460" s="292">
        <v>1230.05</v>
      </c>
    </row>
    <row r="461" spans="1:5" x14ac:dyDescent="0.25">
      <c r="A461" s="282" t="s">
        <v>8211</v>
      </c>
      <c r="B461" s="282" t="s">
        <v>8461</v>
      </c>
      <c r="C461" s="277" t="s">
        <v>37</v>
      </c>
      <c r="D461" s="282" t="s">
        <v>8927</v>
      </c>
      <c r="E461" s="292">
        <v>0</v>
      </c>
    </row>
    <row r="462" spans="1:5" x14ac:dyDescent="0.25">
      <c r="A462" s="282" t="s">
        <v>8211</v>
      </c>
      <c r="B462" s="282" t="s">
        <v>8263</v>
      </c>
      <c r="C462" s="277" t="s">
        <v>37</v>
      </c>
      <c r="D462" s="282" t="s">
        <v>8928</v>
      </c>
      <c r="E462" s="292">
        <v>30409.96</v>
      </c>
    </row>
    <row r="463" spans="1:5" x14ac:dyDescent="0.25">
      <c r="A463" s="282" t="s">
        <v>8211</v>
      </c>
      <c r="B463" s="282" t="s">
        <v>8507</v>
      </c>
      <c r="C463" s="277" t="s">
        <v>37</v>
      </c>
      <c r="D463" s="282" t="s">
        <v>8929</v>
      </c>
      <c r="E463" s="292">
        <v>20816.27</v>
      </c>
    </row>
    <row r="464" spans="1:5" x14ac:dyDescent="0.25">
      <c r="A464" s="282" t="s">
        <v>8211</v>
      </c>
      <c r="B464" s="282" t="s">
        <v>8269</v>
      </c>
      <c r="C464" s="277" t="s">
        <v>37</v>
      </c>
      <c r="D464" s="282" t="s">
        <v>8930</v>
      </c>
      <c r="E464" s="292">
        <v>7927.15</v>
      </c>
    </row>
    <row r="465" spans="1:5" x14ac:dyDescent="0.25">
      <c r="A465" s="282" t="s">
        <v>8211</v>
      </c>
      <c r="B465" s="282" t="s">
        <v>8302</v>
      </c>
      <c r="C465" s="277" t="s">
        <v>37</v>
      </c>
      <c r="D465" s="282" t="s">
        <v>8931</v>
      </c>
      <c r="E465" s="292">
        <v>50242.879999999997</v>
      </c>
    </row>
    <row r="466" spans="1:5" x14ac:dyDescent="0.25">
      <c r="A466" s="282" t="s">
        <v>8211</v>
      </c>
      <c r="B466" s="282" t="s">
        <v>8480</v>
      </c>
      <c r="C466" s="277" t="s">
        <v>37</v>
      </c>
      <c r="D466" s="282" t="s">
        <v>8932</v>
      </c>
      <c r="E466" s="292">
        <v>0</v>
      </c>
    </row>
    <row r="467" spans="1:5" x14ac:dyDescent="0.25">
      <c r="A467" s="282" t="s">
        <v>8211</v>
      </c>
      <c r="B467" s="282" t="s">
        <v>8402</v>
      </c>
      <c r="C467" s="277" t="s">
        <v>37</v>
      </c>
      <c r="D467" s="282" t="s">
        <v>8933</v>
      </c>
      <c r="E467" s="292">
        <v>68324.98</v>
      </c>
    </row>
    <row r="468" spans="1:5" x14ac:dyDescent="0.25">
      <c r="A468" s="282" t="s">
        <v>8211</v>
      </c>
      <c r="B468" s="282" t="s">
        <v>8228</v>
      </c>
      <c r="C468" s="277" t="s">
        <v>37</v>
      </c>
      <c r="D468" s="282" t="s">
        <v>8934</v>
      </c>
      <c r="E468" s="292">
        <v>0</v>
      </c>
    </row>
    <row r="469" spans="1:5" x14ac:dyDescent="0.25">
      <c r="A469" s="282" t="s">
        <v>8211</v>
      </c>
      <c r="B469" s="282" t="s">
        <v>8278</v>
      </c>
      <c r="C469" s="277" t="s">
        <v>37</v>
      </c>
      <c r="D469" s="282" t="s">
        <v>8935</v>
      </c>
      <c r="E469" s="292">
        <v>7715.48</v>
      </c>
    </row>
    <row r="470" spans="1:5" x14ac:dyDescent="0.25">
      <c r="A470" s="282" t="s">
        <v>8211</v>
      </c>
      <c r="B470" s="282" t="s">
        <v>8531</v>
      </c>
      <c r="C470" s="277" t="s">
        <v>37</v>
      </c>
      <c r="D470" s="282" t="s">
        <v>8936</v>
      </c>
      <c r="E470" s="292">
        <v>228538.88</v>
      </c>
    </row>
    <row r="471" spans="1:5" x14ac:dyDescent="0.25">
      <c r="A471" s="282" t="s">
        <v>8211</v>
      </c>
      <c r="B471" s="282" t="s">
        <v>8238</v>
      </c>
      <c r="C471" s="277" t="s">
        <v>37</v>
      </c>
      <c r="D471" s="282" t="s">
        <v>8937</v>
      </c>
      <c r="E471" s="292">
        <v>282701.15999999997</v>
      </c>
    </row>
    <row r="472" spans="1:5" x14ac:dyDescent="0.25">
      <c r="A472" s="282" t="s">
        <v>8211</v>
      </c>
      <c r="B472" s="282" t="s">
        <v>8233</v>
      </c>
      <c r="C472" s="277" t="s">
        <v>37</v>
      </c>
      <c r="D472" s="282" t="s">
        <v>8938</v>
      </c>
      <c r="E472" s="292">
        <v>4372.05</v>
      </c>
    </row>
    <row r="473" spans="1:5" x14ac:dyDescent="0.25">
      <c r="A473" s="282" t="s">
        <v>8211</v>
      </c>
      <c r="B473" s="282" t="s">
        <v>8290</v>
      </c>
      <c r="C473" s="277" t="s">
        <v>37</v>
      </c>
      <c r="D473" s="282" t="s">
        <v>8939</v>
      </c>
      <c r="E473" s="292">
        <v>5080.72</v>
      </c>
    </row>
    <row r="474" spans="1:5" x14ac:dyDescent="0.25">
      <c r="A474" s="282" t="s">
        <v>8211</v>
      </c>
      <c r="B474" s="282" t="s">
        <v>8359</v>
      </c>
      <c r="C474" s="277" t="s">
        <v>37</v>
      </c>
      <c r="D474" s="282" t="s">
        <v>8940</v>
      </c>
      <c r="E474" s="292">
        <v>1209.31</v>
      </c>
    </row>
    <row r="475" spans="1:5" x14ac:dyDescent="0.25">
      <c r="A475" s="282" t="s">
        <v>8211</v>
      </c>
      <c r="B475" s="282" t="s">
        <v>8586</v>
      </c>
      <c r="C475" s="277" t="s">
        <v>37</v>
      </c>
      <c r="D475" s="282" t="s">
        <v>8941</v>
      </c>
      <c r="E475" s="292">
        <v>19192.080000000002</v>
      </c>
    </row>
    <row r="476" spans="1:5" x14ac:dyDescent="0.25">
      <c r="A476" s="282" t="s">
        <v>8211</v>
      </c>
      <c r="B476" s="282" t="s">
        <v>8245</v>
      </c>
      <c r="C476" s="277" t="s">
        <v>37</v>
      </c>
      <c r="D476" s="282" t="s">
        <v>8942</v>
      </c>
      <c r="E476" s="292">
        <v>828.88</v>
      </c>
    </row>
    <row r="477" spans="1:5" x14ac:dyDescent="0.25">
      <c r="A477" s="282" t="s">
        <v>8211</v>
      </c>
      <c r="B477" s="282" t="s">
        <v>8240</v>
      </c>
      <c r="C477" s="277" t="s">
        <v>37</v>
      </c>
      <c r="D477" s="282" t="s">
        <v>8943</v>
      </c>
      <c r="E477" s="292">
        <v>29369.61</v>
      </c>
    </row>
    <row r="478" spans="1:5" x14ac:dyDescent="0.25">
      <c r="A478" s="282" t="s">
        <v>8211</v>
      </c>
      <c r="B478" s="282" t="s">
        <v>8235</v>
      </c>
      <c r="C478" s="277" t="s">
        <v>37</v>
      </c>
      <c r="D478" s="282" t="s">
        <v>8944</v>
      </c>
      <c r="E478" s="292">
        <v>5944.33</v>
      </c>
    </row>
    <row r="479" spans="1:5" x14ac:dyDescent="0.25">
      <c r="A479" s="282" t="s">
        <v>8211</v>
      </c>
      <c r="B479" s="282" t="s">
        <v>8247</v>
      </c>
      <c r="C479" s="277" t="s">
        <v>37</v>
      </c>
      <c r="D479" s="282" t="s">
        <v>8945</v>
      </c>
      <c r="E479" s="292">
        <v>3088.32</v>
      </c>
    </row>
    <row r="480" spans="1:5" x14ac:dyDescent="0.25">
      <c r="A480" s="282" t="s">
        <v>8211</v>
      </c>
      <c r="B480" s="282" t="s">
        <v>8274</v>
      </c>
      <c r="C480" s="277" t="s">
        <v>37</v>
      </c>
      <c r="D480" s="282" t="s">
        <v>8946</v>
      </c>
      <c r="E480" s="292">
        <v>66526.320000000007</v>
      </c>
    </row>
    <row r="481" spans="1:5" x14ac:dyDescent="0.25">
      <c r="A481" s="282" t="s">
        <v>8211</v>
      </c>
      <c r="B481" s="282" t="s">
        <v>8489</v>
      </c>
      <c r="C481" s="277" t="s">
        <v>37</v>
      </c>
      <c r="D481" s="282" t="s">
        <v>8947</v>
      </c>
      <c r="E481" s="292">
        <v>8382.75</v>
      </c>
    </row>
    <row r="482" spans="1:5" x14ac:dyDescent="0.25">
      <c r="A482" s="282" t="s">
        <v>8211</v>
      </c>
      <c r="B482" s="282" t="s">
        <v>8249</v>
      </c>
      <c r="C482" s="277" t="s">
        <v>37</v>
      </c>
      <c r="D482" s="282" t="s">
        <v>8948</v>
      </c>
      <c r="E482" s="292">
        <v>69318.59</v>
      </c>
    </row>
    <row r="483" spans="1:5" x14ac:dyDescent="0.25">
      <c r="A483" s="282" t="s">
        <v>8211</v>
      </c>
      <c r="B483" s="282" t="s">
        <v>8266</v>
      </c>
      <c r="C483" s="277" t="s">
        <v>37</v>
      </c>
      <c r="D483" s="282" t="s">
        <v>8949</v>
      </c>
      <c r="E483" s="292">
        <v>6060.22</v>
      </c>
    </row>
    <row r="484" spans="1:5" x14ac:dyDescent="0.25">
      <c r="A484" s="282" t="s">
        <v>8211</v>
      </c>
      <c r="B484" s="282" t="s">
        <v>8481</v>
      </c>
      <c r="C484" s="277" t="s">
        <v>37</v>
      </c>
      <c r="D484" s="282" t="s">
        <v>8950</v>
      </c>
      <c r="E484" s="292">
        <v>450893.54</v>
      </c>
    </row>
    <row r="485" spans="1:5" x14ac:dyDescent="0.25">
      <c r="A485" s="282" t="s">
        <v>8211</v>
      </c>
      <c r="B485" s="282" t="s">
        <v>8327</v>
      </c>
      <c r="C485" s="277" t="s">
        <v>37</v>
      </c>
      <c r="D485" s="282" t="s">
        <v>8951</v>
      </c>
      <c r="E485" s="292">
        <v>0</v>
      </c>
    </row>
    <row r="486" spans="1:5" x14ac:dyDescent="0.25">
      <c r="A486" s="282" t="s">
        <v>8211</v>
      </c>
      <c r="B486" s="282" t="s">
        <v>8345</v>
      </c>
      <c r="C486" s="277" t="s">
        <v>37</v>
      </c>
      <c r="D486" s="282" t="s">
        <v>8952</v>
      </c>
      <c r="E486" s="292">
        <v>0</v>
      </c>
    </row>
    <row r="487" spans="1:5" x14ac:dyDescent="0.25">
      <c r="A487" s="282" t="s">
        <v>8211</v>
      </c>
      <c r="B487" s="282" t="s">
        <v>8250</v>
      </c>
      <c r="C487" s="277" t="s">
        <v>37</v>
      </c>
      <c r="D487" s="282" t="s">
        <v>8953</v>
      </c>
      <c r="E487" s="292">
        <v>75855.929999999993</v>
      </c>
    </row>
    <row r="488" spans="1:5" x14ac:dyDescent="0.25">
      <c r="A488" s="282" t="s">
        <v>8211</v>
      </c>
      <c r="B488" s="282" t="s">
        <v>8251</v>
      </c>
      <c r="C488" s="277" t="s">
        <v>37</v>
      </c>
      <c r="D488" s="282" t="s">
        <v>8954</v>
      </c>
      <c r="E488" s="292">
        <v>0</v>
      </c>
    </row>
    <row r="489" spans="1:5" x14ac:dyDescent="0.25">
      <c r="A489" s="282" t="s">
        <v>8211</v>
      </c>
      <c r="B489" s="282" t="s">
        <v>8267</v>
      </c>
      <c r="C489" s="277" t="s">
        <v>37</v>
      </c>
      <c r="D489" s="282" t="s">
        <v>8955</v>
      </c>
      <c r="E489" s="292">
        <v>7068.17</v>
      </c>
    </row>
    <row r="490" spans="1:5" x14ac:dyDescent="0.25">
      <c r="A490" s="282" t="s">
        <v>8211</v>
      </c>
      <c r="B490" s="282" t="s">
        <v>8264</v>
      </c>
      <c r="C490" s="277" t="s">
        <v>37</v>
      </c>
      <c r="D490" s="282" t="s">
        <v>8956</v>
      </c>
      <c r="E490" s="292">
        <v>0</v>
      </c>
    </row>
    <row r="491" spans="1:5" x14ac:dyDescent="0.25">
      <c r="A491" s="282" t="s">
        <v>8211</v>
      </c>
      <c r="B491" s="282" t="s">
        <v>8500</v>
      </c>
      <c r="C491" s="277" t="s">
        <v>37</v>
      </c>
      <c r="D491" s="282" t="s">
        <v>8957</v>
      </c>
      <c r="E491" s="292">
        <v>4924.3</v>
      </c>
    </row>
    <row r="492" spans="1:5" x14ac:dyDescent="0.25">
      <c r="A492" s="282" t="s">
        <v>8211</v>
      </c>
      <c r="B492" s="282" t="s">
        <v>8320</v>
      </c>
      <c r="C492" s="277" t="s">
        <v>37</v>
      </c>
      <c r="D492" s="282" t="s">
        <v>8958</v>
      </c>
      <c r="E492" s="292">
        <v>40128.25</v>
      </c>
    </row>
    <row r="493" spans="1:5" x14ac:dyDescent="0.25">
      <c r="A493" s="282" t="s">
        <v>8211</v>
      </c>
      <c r="B493" s="282" t="s">
        <v>8451</v>
      </c>
      <c r="C493" s="277" t="s">
        <v>37</v>
      </c>
      <c r="D493" s="282" t="s">
        <v>8959</v>
      </c>
      <c r="E493" s="292">
        <v>95187.81</v>
      </c>
    </row>
    <row r="494" spans="1:5" x14ac:dyDescent="0.25">
      <c r="A494" s="282" t="s">
        <v>8211</v>
      </c>
      <c r="B494" s="282" t="s">
        <v>8720</v>
      </c>
      <c r="C494" s="277" t="s">
        <v>37</v>
      </c>
      <c r="D494" s="282" t="s">
        <v>8960</v>
      </c>
      <c r="E494" s="292">
        <v>5140.25</v>
      </c>
    </row>
    <row r="495" spans="1:5" x14ac:dyDescent="0.25">
      <c r="A495" s="282" t="s">
        <v>8211</v>
      </c>
      <c r="B495" s="282" t="s">
        <v>8722</v>
      </c>
      <c r="C495" s="277" t="s">
        <v>37</v>
      </c>
      <c r="D495" s="282" t="s">
        <v>8961</v>
      </c>
      <c r="E495" s="292">
        <v>3688.48</v>
      </c>
    </row>
    <row r="496" spans="1:5" x14ac:dyDescent="0.25">
      <c r="A496" s="282" t="s">
        <v>8211</v>
      </c>
      <c r="B496" s="282" t="s">
        <v>8286</v>
      </c>
      <c r="C496" s="277" t="s">
        <v>37</v>
      </c>
      <c r="D496" s="282" t="s">
        <v>8962</v>
      </c>
      <c r="E496" s="292">
        <v>10956.35</v>
      </c>
    </row>
    <row r="497" spans="1:5" x14ac:dyDescent="0.25">
      <c r="A497" s="282" t="s">
        <v>8211</v>
      </c>
      <c r="B497" s="282" t="s">
        <v>8440</v>
      </c>
      <c r="C497" s="277" t="s">
        <v>37</v>
      </c>
      <c r="D497" s="282" t="s">
        <v>8963</v>
      </c>
      <c r="E497" s="292">
        <v>1316295.78</v>
      </c>
    </row>
    <row r="498" spans="1:5" x14ac:dyDescent="0.25">
      <c r="A498" s="282" t="s">
        <v>8211</v>
      </c>
      <c r="B498" s="282" t="s">
        <v>8476</v>
      </c>
      <c r="C498" s="277" t="s">
        <v>37</v>
      </c>
      <c r="D498" s="282" t="s">
        <v>8964</v>
      </c>
      <c r="E498" s="292">
        <v>5064.2299999999996</v>
      </c>
    </row>
    <row r="499" spans="1:5" x14ac:dyDescent="0.25">
      <c r="A499" s="282" t="s">
        <v>8211</v>
      </c>
      <c r="B499" s="282" t="s">
        <v>8441</v>
      </c>
      <c r="C499" s="277" t="s">
        <v>37</v>
      </c>
      <c r="D499" s="282" t="s">
        <v>8965</v>
      </c>
      <c r="E499" s="292">
        <v>7266.23</v>
      </c>
    </row>
    <row r="500" spans="1:5" x14ac:dyDescent="0.25">
      <c r="A500" s="282" t="s">
        <v>8211</v>
      </c>
      <c r="B500" s="282" t="s">
        <v>8275</v>
      </c>
      <c r="C500" s="277" t="s">
        <v>37</v>
      </c>
      <c r="D500" s="282" t="s">
        <v>8966</v>
      </c>
      <c r="E500" s="292">
        <v>2768.09</v>
      </c>
    </row>
    <row r="501" spans="1:5" x14ac:dyDescent="0.25">
      <c r="A501" s="282" t="s">
        <v>8211</v>
      </c>
      <c r="B501" s="282" t="s">
        <v>8512</v>
      </c>
      <c r="C501" s="277" t="s">
        <v>37</v>
      </c>
      <c r="D501" s="282" t="s">
        <v>8967</v>
      </c>
      <c r="E501" s="292">
        <v>23956.14</v>
      </c>
    </row>
    <row r="502" spans="1:5" x14ac:dyDescent="0.25">
      <c r="A502" s="282" t="s">
        <v>8211</v>
      </c>
      <c r="B502" s="282" t="s">
        <v>8241</v>
      </c>
      <c r="C502" s="277" t="s">
        <v>37</v>
      </c>
      <c r="D502" s="282" t="s">
        <v>8968</v>
      </c>
      <c r="E502" s="292">
        <v>1943.92</v>
      </c>
    </row>
    <row r="503" spans="1:5" x14ac:dyDescent="0.25">
      <c r="A503" s="282" t="s">
        <v>8211</v>
      </c>
      <c r="B503" s="282" t="s">
        <v>8731</v>
      </c>
      <c r="C503" s="277" t="s">
        <v>37</v>
      </c>
      <c r="D503" s="282" t="s">
        <v>8969</v>
      </c>
      <c r="E503" s="292">
        <v>642.35</v>
      </c>
    </row>
    <row r="504" spans="1:5" x14ac:dyDescent="0.25">
      <c r="A504" s="282" t="s">
        <v>8211</v>
      </c>
      <c r="B504" s="282" t="s">
        <v>8465</v>
      </c>
      <c r="C504" s="277" t="s">
        <v>37</v>
      </c>
      <c r="D504" s="282" t="s">
        <v>8970</v>
      </c>
      <c r="E504" s="292">
        <v>47939.57</v>
      </c>
    </row>
    <row r="505" spans="1:5" x14ac:dyDescent="0.25">
      <c r="A505" s="282" t="s">
        <v>8211</v>
      </c>
      <c r="B505" s="282" t="s">
        <v>8328</v>
      </c>
      <c r="C505" s="277" t="s">
        <v>37</v>
      </c>
      <c r="D505" s="282" t="s">
        <v>8971</v>
      </c>
      <c r="E505" s="292">
        <v>15.73</v>
      </c>
    </row>
    <row r="506" spans="1:5" x14ac:dyDescent="0.25">
      <c r="A506" s="282" t="s">
        <v>8211</v>
      </c>
      <c r="B506" s="282" t="s">
        <v>8482</v>
      </c>
      <c r="C506" s="277" t="s">
        <v>37</v>
      </c>
      <c r="D506" s="282" t="s">
        <v>8972</v>
      </c>
      <c r="E506" s="292">
        <v>37994.79</v>
      </c>
    </row>
    <row r="507" spans="1:5" x14ac:dyDescent="0.25">
      <c r="A507" s="282" t="s">
        <v>8211</v>
      </c>
      <c r="B507" s="282" t="s">
        <v>8365</v>
      </c>
      <c r="C507" s="277" t="s">
        <v>37</v>
      </c>
      <c r="D507" s="282" t="s">
        <v>8973</v>
      </c>
      <c r="E507" s="292">
        <v>9866.27</v>
      </c>
    </row>
    <row r="508" spans="1:5" x14ac:dyDescent="0.25">
      <c r="A508" s="282" t="s">
        <v>8211</v>
      </c>
      <c r="B508" s="282" t="s">
        <v>8821</v>
      </c>
      <c r="C508" s="277" t="s">
        <v>37</v>
      </c>
      <c r="D508" s="282" t="s">
        <v>8974</v>
      </c>
      <c r="E508" s="292">
        <v>5504.23</v>
      </c>
    </row>
    <row r="509" spans="1:5" x14ac:dyDescent="0.25">
      <c r="A509" s="282" t="s">
        <v>8211</v>
      </c>
      <c r="B509" s="282" t="s">
        <v>8268</v>
      </c>
      <c r="C509" s="277" t="s">
        <v>37</v>
      </c>
      <c r="D509" s="282" t="s">
        <v>8975</v>
      </c>
      <c r="E509" s="292">
        <v>0</v>
      </c>
    </row>
    <row r="510" spans="1:5" x14ac:dyDescent="0.25">
      <c r="A510" s="282" t="s">
        <v>8211</v>
      </c>
      <c r="B510" s="282" t="s">
        <v>8372</v>
      </c>
      <c r="C510" s="277" t="s">
        <v>37</v>
      </c>
      <c r="D510" s="282" t="s">
        <v>8976</v>
      </c>
      <c r="E510" s="292">
        <v>13130.74</v>
      </c>
    </row>
    <row r="511" spans="1:5" x14ac:dyDescent="0.25">
      <c r="A511" s="282" t="s">
        <v>8211</v>
      </c>
      <c r="B511" s="282" t="s">
        <v>8212</v>
      </c>
      <c r="C511" s="277" t="s">
        <v>37</v>
      </c>
      <c r="D511" s="282" t="s">
        <v>8977</v>
      </c>
      <c r="E511" s="292">
        <v>49427.93</v>
      </c>
    </row>
    <row r="512" spans="1:5" x14ac:dyDescent="0.25">
      <c r="A512" s="282" t="s">
        <v>8211</v>
      </c>
      <c r="B512" s="282" t="s">
        <v>8252</v>
      </c>
      <c r="C512" s="277" t="s">
        <v>37</v>
      </c>
      <c r="D512" s="282" t="s">
        <v>8978</v>
      </c>
      <c r="E512" s="292">
        <v>4695.57</v>
      </c>
    </row>
    <row r="513" spans="1:5" x14ac:dyDescent="0.25">
      <c r="A513" s="282" t="s">
        <v>8211</v>
      </c>
      <c r="B513" s="282" t="s">
        <v>8827</v>
      </c>
      <c r="C513" s="277" t="s">
        <v>37</v>
      </c>
      <c r="D513" s="282" t="s">
        <v>8979</v>
      </c>
      <c r="E513" s="292">
        <v>15766.32</v>
      </c>
    </row>
    <row r="514" spans="1:5" x14ac:dyDescent="0.25">
      <c r="A514" s="282" t="s">
        <v>8211</v>
      </c>
      <c r="B514" s="282" t="s">
        <v>8254</v>
      </c>
      <c r="C514" s="277" t="s">
        <v>37</v>
      </c>
      <c r="D514" s="282" t="s">
        <v>8980</v>
      </c>
      <c r="E514" s="292">
        <v>344.48</v>
      </c>
    </row>
    <row r="515" spans="1:5" x14ac:dyDescent="0.25">
      <c r="A515" s="282" t="s">
        <v>8211</v>
      </c>
      <c r="B515" s="282" t="s">
        <v>8242</v>
      </c>
      <c r="C515" s="277" t="s">
        <v>37</v>
      </c>
      <c r="D515" s="282" t="s">
        <v>8981</v>
      </c>
      <c r="E515" s="292">
        <v>3733.06</v>
      </c>
    </row>
    <row r="516" spans="1:5" x14ac:dyDescent="0.25">
      <c r="A516" s="282" t="s">
        <v>8211</v>
      </c>
      <c r="B516" s="282" t="s">
        <v>8432</v>
      </c>
      <c r="C516" s="277" t="s">
        <v>37</v>
      </c>
      <c r="D516" s="282" t="s">
        <v>8982</v>
      </c>
      <c r="E516" s="292">
        <v>10340.65</v>
      </c>
    </row>
    <row r="517" spans="1:5" x14ac:dyDescent="0.25">
      <c r="A517" s="282" t="s">
        <v>8211</v>
      </c>
      <c r="B517" s="282" t="s">
        <v>8443</v>
      </c>
      <c r="C517" s="277" t="s">
        <v>37</v>
      </c>
      <c r="D517" s="282" t="s">
        <v>8983</v>
      </c>
      <c r="E517" s="292">
        <v>87601.33</v>
      </c>
    </row>
    <row r="518" spans="1:5" x14ac:dyDescent="0.25">
      <c r="A518" s="282" t="s">
        <v>8211</v>
      </c>
      <c r="B518" s="282" t="s">
        <v>8832</v>
      </c>
      <c r="C518" s="277" t="s">
        <v>37</v>
      </c>
      <c r="D518" s="282" t="s">
        <v>8984</v>
      </c>
      <c r="E518" s="292">
        <v>192240.46</v>
      </c>
    </row>
    <row r="519" spans="1:5" x14ac:dyDescent="0.25">
      <c r="A519" s="282" t="s">
        <v>8211</v>
      </c>
      <c r="B519" s="282" t="s">
        <v>8578</v>
      </c>
      <c r="C519" s="277" t="s">
        <v>37</v>
      </c>
      <c r="D519" s="282" t="s">
        <v>8985</v>
      </c>
      <c r="E519" s="292">
        <v>97685.69</v>
      </c>
    </row>
    <row r="520" spans="1:5" x14ac:dyDescent="0.25">
      <c r="A520" s="282" t="s">
        <v>8211</v>
      </c>
      <c r="B520" s="282" t="s">
        <v>8314</v>
      </c>
      <c r="C520" s="277" t="s">
        <v>37</v>
      </c>
      <c r="D520" s="282" t="s">
        <v>8986</v>
      </c>
      <c r="E520" s="292">
        <v>301881.88</v>
      </c>
    </row>
    <row r="521" spans="1:5" x14ac:dyDescent="0.25">
      <c r="A521" s="282" t="s">
        <v>8211</v>
      </c>
      <c r="B521" s="282" t="s">
        <v>8836</v>
      </c>
      <c r="C521" s="277" t="s">
        <v>37</v>
      </c>
      <c r="D521" s="282" t="s">
        <v>8987</v>
      </c>
      <c r="E521" s="292">
        <v>8702.98</v>
      </c>
    </row>
    <row r="522" spans="1:5" x14ac:dyDescent="0.25">
      <c r="A522" s="282" t="s">
        <v>8211</v>
      </c>
      <c r="B522" s="282" t="s">
        <v>8276</v>
      </c>
      <c r="C522" s="277" t="s">
        <v>37</v>
      </c>
      <c r="D522" s="282" t="s">
        <v>8988</v>
      </c>
      <c r="E522" s="292">
        <v>8695.4699999999993</v>
      </c>
    </row>
    <row r="523" spans="1:5" x14ac:dyDescent="0.25">
      <c r="A523" s="282" t="s">
        <v>8211</v>
      </c>
      <c r="B523" s="282" t="s">
        <v>8494</v>
      </c>
      <c r="C523" s="277" t="s">
        <v>37</v>
      </c>
      <c r="D523" s="282" t="s">
        <v>8989</v>
      </c>
      <c r="E523" s="292">
        <v>47954.02</v>
      </c>
    </row>
    <row r="524" spans="1:5" x14ac:dyDescent="0.25">
      <c r="A524" s="282" t="s">
        <v>8308</v>
      </c>
      <c r="B524" s="282" t="s">
        <v>8450</v>
      </c>
      <c r="C524" s="277" t="s">
        <v>71</v>
      </c>
      <c r="D524" s="282" t="s">
        <v>8990</v>
      </c>
      <c r="E524" s="292">
        <v>1363.18</v>
      </c>
    </row>
    <row r="525" spans="1:5" x14ac:dyDescent="0.25">
      <c r="A525" s="282" t="s">
        <v>8308</v>
      </c>
      <c r="B525" s="282" t="s">
        <v>8436</v>
      </c>
      <c r="C525" s="277" t="s">
        <v>71</v>
      </c>
      <c r="D525" s="282" t="s">
        <v>8991</v>
      </c>
      <c r="E525" s="292">
        <v>22459.13</v>
      </c>
    </row>
    <row r="526" spans="1:5" x14ac:dyDescent="0.25">
      <c r="A526" s="282" t="s">
        <v>8308</v>
      </c>
      <c r="B526" s="282" t="s">
        <v>8271</v>
      </c>
      <c r="C526" s="277" t="s">
        <v>71</v>
      </c>
      <c r="D526" s="282" t="s">
        <v>8992</v>
      </c>
      <c r="E526" s="292">
        <v>1803.76</v>
      </c>
    </row>
    <row r="527" spans="1:5" x14ac:dyDescent="0.25">
      <c r="A527" s="282" t="s">
        <v>8308</v>
      </c>
      <c r="B527" s="282" t="s">
        <v>8257</v>
      </c>
      <c r="C527" s="277" t="s">
        <v>71</v>
      </c>
      <c r="D527" s="282" t="s">
        <v>8993</v>
      </c>
      <c r="E527" s="292">
        <v>619.37</v>
      </c>
    </row>
    <row r="528" spans="1:5" x14ac:dyDescent="0.25">
      <c r="A528" s="282" t="s">
        <v>8308</v>
      </c>
      <c r="B528" s="282" t="s">
        <v>8218</v>
      </c>
      <c r="C528" s="277" t="s">
        <v>71</v>
      </c>
      <c r="D528" s="282" t="s">
        <v>8994</v>
      </c>
      <c r="E528" s="292">
        <v>981.28</v>
      </c>
    </row>
    <row r="529" spans="1:5" x14ac:dyDescent="0.25">
      <c r="A529" s="282" t="s">
        <v>8308</v>
      </c>
      <c r="B529" s="282" t="s">
        <v>8219</v>
      </c>
      <c r="C529" s="277" t="s">
        <v>71</v>
      </c>
      <c r="D529" s="282" t="s">
        <v>8995</v>
      </c>
      <c r="E529" s="292">
        <v>815.14</v>
      </c>
    </row>
    <row r="530" spans="1:5" x14ac:dyDescent="0.25">
      <c r="A530" s="282" t="s">
        <v>8308</v>
      </c>
      <c r="B530" s="282" t="s">
        <v>8352</v>
      </c>
      <c r="C530" s="277" t="s">
        <v>71</v>
      </c>
      <c r="D530" s="282" t="s">
        <v>8996</v>
      </c>
      <c r="E530" s="292">
        <v>1546.7</v>
      </c>
    </row>
    <row r="531" spans="1:5" x14ac:dyDescent="0.25">
      <c r="A531" s="282" t="s">
        <v>8308</v>
      </c>
      <c r="B531" s="282" t="s">
        <v>8231</v>
      </c>
      <c r="C531" s="277" t="s">
        <v>71</v>
      </c>
      <c r="D531" s="282" t="s">
        <v>8997</v>
      </c>
      <c r="E531" s="292">
        <v>3657.85</v>
      </c>
    </row>
    <row r="532" spans="1:5" x14ac:dyDescent="0.25">
      <c r="A532" s="282" t="s">
        <v>8308</v>
      </c>
      <c r="B532" s="282" t="s">
        <v>8369</v>
      </c>
      <c r="C532" s="277" t="s">
        <v>71</v>
      </c>
      <c r="D532" s="282" t="s">
        <v>8998</v>
      </c>
      <c r="E532" s="292">
        <v>75083.11</v>
      </c>
    </row>
    <row r="533" spans="1:5" x14ac:dyDescent="0.25">
      <c r="A533" s="282" t="s">
        <v>8308</v>
      </c>
      <c r="B533" s="282" t="s">
        <v>8384</v>
      </c>
      <c r="C533" s="277" t="s">
        <v>71</v>
      </c>
      <c r="D533" s="282" t="s">
        <v>8999</v>
      </c>
      <c r="E533" s="292">
        <v>1391.06</v>
      </c>
    </row>
    <row r="534" spans="1:5" x14ac:dyDescent="0.25">
      <c r="A534" s="282" t="s">
        <v>8308</v>
      </c>
      <c r="B534" s="282" t="s">
        <v>8258</v>
      </c>
      <c r="C534" s="277" t="s">
        <v>71</v>
      </c>
      <c r="D534" s="282" t="s">
        <v>9000</v>
      </c>
      <c r="E534" s="292">
        <v>82292.149999999994</v>
      </c>
    </row>
    <row r="535" spans="1:5" x14ac:dyDescent="0.25">
      <c r="A535" s="282" t="s">
        <v>8308</v>
      </c>
      <c r="B535" s="282" t="s">
        <v>8227</v>
      </c>
      <c r="C535" s="277" t="s">
        <v>71</v>
      </c>
      <c r="D535" s="282" t="s">
        <v>9001</v>
      </c>
      <c r="E535" s="292">
        <v>598.75</v>
      </c>
    </row>
    <row r="536" spans="1:5" x14ac:dyDescent="0.25">
      <c r="A536" s="282" t="s">
        <v>8308</v>
      </c>
      <c r="B536" s="282" t="s">
        <v>8381</v>
      </c>
      <c r="C536" s="277" t="s">
        <v>71</v>
      </c>
      <c r="D536" s="282" t="s">
        <v>9002</v>
      </c>
      <c r="E536" s="292">
        <v>142.99</v>
      </c>
    </row>
    <row r="537" spans="1:5" x14ac:dyDescent="0.25">
      <c r="A537" s="282" t="s">
        <v>8308</v>
      </c>
      <c r="B537" s="282" t="s">
        <v>8221</v>
      </c>
      <c r="C537" s="277" t="s">
        <v>71</v>
      </c>
      <c r="D537" s="282" t="s">
        <v>9003</v>
      </c>
      <c r="E537" s="292">
        <v>27602.14</v>
      </c>
    </row>
    <row r="538" spans="1:5" x14ac:dyDescent="0.25">
      <c r="A538" s="282" t="s">
        <v>8308</v>
      </c>
      <c r="B538" s="282" t="s">
        <v>8223</v>
      </c>
      <c r="C538" s="277" t="s">
        <v>71</v>
      </c>
      <c r="D538" s="282" t="s">
        <v>9004</v>
      </c>
      <c r="E538" s="292">
        <v>9322.19</v>
      </c>
    </row>
    <row r="539" spans="1:5" x14ac:dyDescent="0.25">
      <c r="A539" s="282" t="s">
        <v>8308</v>
      </c>
      <c r="B539" s="282" t="s">
        <v>8447</v>
      </c>
      <c r="C539" s="277" t="s">
        <v>71</v>
      </c>
      <c r="D539" s="282" t="s">
        <v>9005</v>
      </c>
      <c r="E539" s="292">
        <v>1843.59</v>
      </c>
    </row>
    <row r="540" spans="1:5" x14ac:dyDescent="0.25">
      <c r="A540" s="282" t="s">
        <v>8308</v>
      </c>
      <c r="B540" s="282" t="s">
        <v>8385</v>
      </c>
      <c r="C540" s="277" t="s">
        <v>71</v>
      </c>
      <c r="D540" s="282" t="s">
        <v>9006</v>
      </c>
      <c r="E540" s="292">
        <v>1425.53</v>
      </c>
    </row>
    <row r="541" spans="1:5" x14ac:dyDescent="0.25">
      <c r="A541" s="282" t="s">
        <v>8308</v>
      </c>
      <c r="B541" s="282" t="s">
        <v>8261</v>
      </c>
      <c r="C541" s="277" t="s">
        <v>71</v>
      </c>
      <c r="D541" s="282" t="s">
        <v>9007</v>
      </c>
      <c r="E541" s="292">
        <v>533.66</v>
      </c>
    </row>
    <row r="542" spans="1:5" x14ac:dyDescent="0.25">
      <c r="A542" s="282" t="s">
        <v>8308</v>
      </c>
      <c r="B542" s="282" t="s">
        <v>8370</v>
      </c>
      <c r="C542" s="277" t="s">
        <v>71</v>
      </c>
      <c r="D542" s="282" t="s">
        <v>9008</v>
      </c>
      <c r="E542" s="292">
        <v>2672.09</v>
      </c>
    </row>
    <row r="543" spans="1:5" x14ac:dyDescent="0.25">
      <c r="A543" s="282" t="s">
        <v>8308</v>
      </c>
      <c r="B543" s="282" t="s">
        <v>8483</v>
      </c>
      <c r="C543" s="277" t="s">
        <v>71</v>
      </c>
      <c r="D543" s="282" t="s">
        <v>9009</v>
      </c>
      <c r="E543" s="292">
        <v>2999.32</v>
      </c>
    </row>
    <row r="544" spans="1:5" x14ac:dyDescent="0.25">
      <c r="A544" s="282" t="s">
        <v>8308</v>
      </c>
      <c r="B544" s="282" t="s">
        <v>8224</v>
      </c>
      <c r="C544" s="277" t="s">
        <v>71</v>
      </c>
      <c r="D544" s="282" t="s">
        <v>9010</v>
      </c>
      <c r="E544" s="292">
        <v>678.16</v>
      </c>
    </row>
    <row r="545" spans="1:5" x14ac:dyDescent="0.25">
      <c r="A545" s="282" t="s">
        <v>8308</v>
      </c>
      <c r="B545" s="282" t="s">
        <v>8497</v>
      </c>
      <c r="C545" s="277" t="s">
        <v>71</v>
      </c>
      <c r="D545" s="282" t="s">
        <v>9011</v>
      </c>
      <c r="E545" s="292">
        <v>545.20000000000005</v>
      </c>
    </row>
    <row r="546" spans="1:5" x14ac:dyDescent="0.25">
      <c r="A546" s="282" t="s">
        <v>8308</v>
      </c>
      <c r="B546" s="282" t="s">
        <v>8354</v>
      </c>
      <c r="C546" s="277" t="s">
        <v>71</v>
      </c>
      <c r="D546" s="282" t="s">
        <v>9012</v>
      </c>
      <c r="E546" s="292">
        <v>898.06</v>
      </c>
    </row>
    <row r="547" spans="1:5" x14ac:dyDescent="0.25">
      <c r="A547" s="282" t="s">
        <v>8308</v>
      </c>
      <c r="B547" s="282" t="s">
        <v>8388</v>
      </c>
      <c r="C547" s="277" t="s">
        <v>71</v>
      </c>
      <c r="D547" s="282" t="s">
        <v>9013</v>
      </c>
      <c r="E547" s="292">
        <v>83.8</v>
      </c>
    </row>
    <row r="548" spans="1:5" x14ac:dyDescent="0.25">
      <c r="A548" s="282" t="s">
        <v>8308</v>
      </c>
      <c r="B548" s="282" t="s">
        <v>8399</v>
      </c>
      <c r="C548" s="277" t="s">
        <v>71</v>
      </c>
      <c r="D548" s="282" t="s">
        <v>9014</v>
      </c>
      <c r="E548" s="292">
        <v>435.77</v>
      </c>
    </row>
    <row r="549" spans="1:5" x14ac:dyDescent="0.25">
      <c r="A549" s="282" t="s">
        <v>8308</v>
      </c>
      <c r="B549" s="282" t="s">
        <v>8582</v>
      </c>
      <c r="C549" s="277" t="s">
        <v>71</v>
      </c>
      <c r="D549" s="282" t="s">
        <v>9015</v>
      </c>
      <c r="E549" s="292">
        <v>710.23</v>
      </c>
    </row>
    <row r="550" spans="1:5" x14ac:dyDescent="0.25">
      <c r="A550" s="282" t="s">
        <v>8308</v>
      </c>
      <c r="B550" s="282" t="s">
        <v>8347</v>
      </c>
      <c r="C550" s="277" t="s">
        <v>71</v>
      </c>
      <c r="D550" s="282" t="s">
        <v>9016</v>
      </c>
      <c r="E550" s="292">
        <v>1513.98</v>
      </c>
    </row>
    <row r="551" spans="1:5" x14ac:dyDescent="0.25">
      <c r="A551" s="282" t="s">
        <v>8308</v>
      </c>
      <c r="B551" s="282" t="s">
        <v>8301</v>
      </c>
      <c r="C551" s="277" t="s">
        <v>71</v>
      </c>
      <c r="D551" s="282" t="s">
        <v>9017</v>
      </c>
      <c r="E551" s="292">
        <v>541.33000000000004</v>
      </c>
    </row>
    <row r="552" spans="1:5" x14ac:dyDescent="0.25">
      <c r="A552" s="282" t="s">
        <v>8308</v>
      </c>
      <c r="B552" s="282" t="s">
        <v>8382</v>
      </c>
      <c r="C552" s="277" t="s">
        <v>71</v>
      </c>
      <c r="D552" s="282" t="s">
        <v>9018</v>
      </c>
      <c r="E552" s="292">
        <v>283.22000000000003</v>
      </c>
    </row>
    <row r="553" spans="1:5" x14ac:dyDescent="0.25">
      <c r="A553" s="282" t="s">
        <v>8308</v>
      </c>
      <c r="B553" s="282" t="s">
        <v>8304</v>
      </c>
      <c r="C553" s="277" t="s">
        <v>71</v>
      </c>
      <c r="D553" s="282" t="s">
        <v>9019</v>
      </c>
      <c r="E553" s="292">
        <v>328.44</v>
      </c>
    </row>
    <row r="554" spans="1:5" x14ac:dyDescent="0.25">
      <c r="A554" s="282" t="s">
        <v>8308</v>
      </c>
      <c r="B554" s="282" t="s">
        <v>8260</v>
      </c>
      <c r="C554" s="277" t="s">
        <v>71</v>
      </c>
      <c r="D554" s="282" t="s">
        <v>9020</v>
      </c>
      <c r="E554" s="292">
        <v>10532.75</v>
      </c>
    </row>
    <row r="555" spans="1:5" x14ac:dyDescent="0.25">
      <c r="A555" s="282" t="s">
        <v>8308</v>
      </c>
      <c r="B555" s="282" t="s">
        <v>8262</v>
      </c>
      <c r="C555" s="277" t="s">
        <v>71</v>
      </c>
      <c r="D555" s="282" t="s">
        <v>9021</v>
      </c>
      <c r="E555" s="292">
        <v>915.85</v>
      </c>
    </row>
    <row r="556" spans="1:5" x14ac:dyDescent="0.25">
      <c r="A556" s="282" t="s">
        <v>8308</v>
      </c>
      <c r="B556" s="282" t="s">
        <v>8461</v>
      </c>
      <c r="C556" s="277" t="s">
        <v>71</v>
      </c>
      <c r="D556" s="282" t="s">
        <v>9022</v>
      </c>
      <c r="E556" s="292">
        <v>529.37</v>
      </c>
    </row>
    <row r="557" spans="1:5" x14ac:dyDescent="0.25">
      <c r="A557" s="282" t="s">
        <v>8308</v>
      </c>
      <c r="B557" s="282" t="s">
        <v>8263</v>
      </c>
      <c r="C557" s="277" t="s">
        <v>71</v>
      </c>
      <c r="D557" s="282" t="s">
        <v>9023</v>
      </c>
      <c r="E557" s="292">
        <v>0</v>
      </c>
    </row>
    <row r="558" spans="1:5" x14ac:dyDescent="0.25">
      <c r="A558" s="282" t="s">
        <v>8308</v>
      </c>
      <c r="B558" s="282" t="s">
        <v>8507</v>
      </c>
      <c r="C558" s="277" t="s">
        <v>71</v>
      </c>
      <c r="D558" s="282" t="s">
        <v>9024</v>
      </c>
      <c r="E558" s="292">
        <v>845.65</v>
      </c>
    </row>
    <row r="559" spans="1:5" x14ac:dyDescent="0.25">
      <c r="A559" s="282" t="s">
        <v>8308</v>
      </c>
      <c r="B559" s="282" t="s">
        <v>8269</v>
      </c>
      <c r="C559" s="277" t="s">
        <v>71</v>
      </c>
      <c r="D559" s="282" t="s">
        <v>9025</v>
      </c>
      <c r="E559" s="292">
        <v>947.7</v>
      </c>
    </row>
    <row r="560" spans="1:5" x14ac:dyDescent="0.25">
      <c r="A560" s="282" t="s">
        <v>8308</v>
      </c>
      <c r="B560" s="282" t="s">
        <v>8302</v>
      </c>
      <c r="C560" s="277" t="s">
        <v>71</v>
      </c>
      <c r="D560" s="282" t="s">
        <v>9026</v>
      </c>
      <c r="E560" s="292">
        <v>51825.21</v>
      </c>
    </row>
    <row r="561" spans="1:5" x14ac:dyDescent="0.25">
      <c r="A561" s="282" t="s">
        <v>8308</v>
      </c>
      <c r="B561" s="282" t="s">
        <v>8480</v>
      </c>
      <c r="C561" s="277" t="s">
        <v>71</v>
      </c>
      <c r="D561" s="282" t="s">
        <v>9027</v>
      </c>
      <c r="E561" s="292">
        <v>600.84</v>
      </c>
    </row>
    <row r="562" spans="1:5" x14ac:dyDescent="0.25">
      <c r="A562" s="282" t="s">
        <v>8308</v>
      </c>
      <c r="B562" s="282" t="s">
        <v>8402</v>
      </c>
      <c r="C562" s="277" t="s">
        <v>71</v>
      </c>
      <c r="D562" s="282" t="s">
        <v>9028</v>
      </c>
      <c r="E562" s="292">
        <v>1280.07</v>
      </c>
    </row>
    <row r="563" spans="1:5" x14ac:dyDescent="0.25">
      <c r="A563" s="282" t="s">
        <v>8308</v>
      </c>
      <c r="B563" s="282" t="s">
        <v>8278</v>
      </c>
      <c r="C563" s="277" t="s">
        <v>71</v>
      </c>
      <c r="D563" s="282" t="s">
        <v>9029</v>
      </c>
      <c r="E563" s="292">
        <v>885.34</v>
      </c>
    </row>
    <row r="564" spans="1:5" x14ac:dyDescent="0.25">
      <c r="A564" s="282" t="s">
        <v>8308</v>
      </c>
      <c r="B564" s="282" t="s">
        <v>8531</v>
      </c>
      <c r="C564" s="277" t="s">
        <v>71</v>
      </c>
      <c r="D564" s="282" t="s">
        <v>9030</v>
      </c>
      <c r="E564" s="292">
        <v>826.32</v>
      </c>
    </row>
    <row r="565" spans="1:5" x14ac:dyDescent="0.25">
      <c r="A565" s="282" t="s">
        <v>8308</v>
      </c>
      <c r="B565" s="282" t="s">
        <v>8238</v>
      </c>
      <c r="C565" s="277" t="s">
        <v>71</v>
      </c>
      <c r="D565" s="282" t="s">
        <v>9031</v>
      </c>
      <c r="E565" s="292">
        <v>402.38</v>
      </c>
    </row>
    <row r="566" spans="1:5" x14ac:dyDescent="0.25">
      <c r="A566" s="282" t="s">
        <v>8308</v>
      </c>
      <c r="B566" s="282" t="s">
        <v>8233</v>
      </c>
      <c r="C566" s="277" t="s">
        <v>71</v>
      </c>
      <c r="D566" s="282" t="s">
        <v>9032</v>
      </c>
      <c r="E566" s="292">
        <v>7839.9</v>
      </c>
    </row>
    <row r="567" spans="1:5" x14ac:dyDescent="0.25">
      <c r="A567" s="282" t="s">
        <v>8308</v>
      </c>
      <c r="B567" s="282" t="s">
        <v>8290</v>
      </c>
      <c r="C567" s="277" t="s">
        <v>71</v>
      </c>
      <c r="D567" s="282" t="s">
        <v>9033</v>
      </c>
      <c r="E567" s="292">
        <v>8605.7199999999993</v>
      </c>
    </row>
    <row r="568" spans="1:5" x14ac:dyDescent="0.25">
      <c r="A568" s="282" t="s">
        <v>8308</v>
      </c>
      <c r="B568" s="282" t="s">
        <v>8359</v>
      </c>
      <c r="C568" s="277" t="s">
        <v>71</v>
      </c>
      <c r="D568" s="282" t="s">
        <v>9034</v>
      </c>
      <c r="E568" s="292">
        <v>477.94</v>
      </c>
    </row>
    <row r="569" spans="1:5" x14ac:dyDescent="0.25">
      <c r="A569" s="282" t="s">
        <v>8308</v>
      </c>
      <c r="B569" s="282" t="s">
        <v>8586</v>
      </c>
      <c r="C569" s="277" t="s">
        <v>71</v>
      </c>
      <c r="D569" s="282" t="s">
        <v>9035</v>
      </c>
      <c r="E569" s="292">
        <v>32050.21</v>
      </c>
    </row>
    <row r="570" spans="1:5" x14ac:dyDescent="0.25">
      <c r="A570" s="282" t="s">
        <v>8308</v>
      </c>
      <c r="B570" s="282" t="s">
        <v>8245</v>
      </c>
      <c r="C570" s="277" t="s">
        <v>71</v>
      </c>
      <c r="D570" s="282" t="s">
        <v>9036</v>
      </c>
      <c r="E570" s="292">
        <v>589.71</v>
      </c>
    </row>
    <row r="571" spans="1:5" x14ac:dyDescent="0.25">
      <c r="A571" s="282" t="s">
        <v>8308</v>
      </c>
      <c r="B571" s="282" t="s">
        <v>8240</v>
      </c>
      <c r="C571" s="277" t="s">
        <v>71</v>
      </c>
      <c r="D571" s="282" t="s">
        <v>9037</v>
      </c>
      <c r="E571" s="292">
        <v>503.94</v>
      </c>
    </row>
    <row r="572" spans="1:5" x14ac:dyDescent="0.25">
      <c r="A572" s="282" t="s">
        <v>8308</v>
      </c>
      <c r="B572" s="282" t="s">
        <v>8235</v>
      </c>
      <c r="C572" s="277" t="s">
        <v>71</v>
      </c>
      <c r="D572" s="282" t="s">
        <v>9038</v>
      </c>
      <c r="E572" s="292">
        <v>1441.01</v>
      </c>
    </row>
    <row r="573" spans="1:5" x14ac:dyDescent="0.25">
      <c r="A573" s="282" t="s">
        <v>8308</v>
      </c>
      <c r="B573" s="282" t="s">
        <v>8247</v>
      </c>
      <c r="C573" s="277" t="s">
        <v>71</v>
      </c>
      <c r="D573" s="282" t="s">
        <v>9039</v>
      </c>
      <c r="E573" s="292">
        <v>3254.94</v>
      </c>
    </row>
    <row r="574" spans="1:5" x14ac:dyDescent="0.25">
      <c r="A574" s="282" t="s">
        <v>8308</v>
      </c>
      <c r="B574" s="282" t="s">
        <v>8274</v>
      </c>
      <c r="C574" s="277" t="s">
        <v>71</v>
      </c>
      <c r="D574" s="282" t="s">
        <v>9040</v>
      </c>
      <c r="E574" s="292">
        <v>835.33</v>
      </c>
    </row>
    <row r="575" spans="1:5" x14ac:dyDescent="0.25">
      <c r="A575" s="282" t="s">
        <v>8308</v>
      </c>
      <c r="B575" s="282" t="s">
        <v>8489</v>
      </c>
      <c r="C575" s="277" t="s">
        <v>71</v>
      </c>
      <c r="D575" s="282" t="s">
        <v>9041</v>
      </c>
      <c r="E575" s="292">
        <v>238.65</v>
      </c>
    </row>
    <row r="576" spans="1:5" x14ac:dyDescent="0.25">
      <c r="A576" s="282" t="s">
        <v>8308</v>
      </c>
      <c r="B576" s="282" t="s">
        <v>8249</v>
      </c>
      <c r="C576" s="277" t="s">
        <v>71</v>
      </c>
      <c r="D576" s="282" t="s">
        <v>9042</v>
      </c>
      <c r="E576" s="292">
        <v>574.57000000000005</v>
      </c>
    </row>
    <row r="577" spans="1:5" x14ac:dyDescent="0.25">
      <c r="A577" s="282" t="s">
        <v>8308</v>
      </c>
      <c r="B577" s="282" t="s">
        <v>8266</v>
      </c>
      <c r="C577" s="277" t="s">
        <v>71</v>
      </c>
      <c r="D577" s="282" t="s">
        <v>9043</v>
      </c>
      <c r="E577" s="292">
        <v>3020.25</v>
      </c>
    </row>
    <row r="578" spans="1:5" x14ac:dyDescent="0.25">
      <c r="A578" s="282" t="s">
        <v>8308</v>
      </c>
      <c r="B578" s="282" t="s">
        <v>8481</v>
      </c>
      <c r="C578" s="277" t="s">
        <v>71</v>
      </c>
      <c r="D578" s="282" t="s">
        <v>9044</v>
      </c>
      <c r="E578" s="292">
        <v>2089.87</v>
      </c>
    </row>
    <row r="579" spans="1:5" x14ac:dyDescent="0.25">
      <c r="A579" s="282" t="s">
        <v>8308</v>
      </c>
      <c r="B579" s="282" t="s">
        <v>8327</v>
      </c>
      <c r="C579" s="277" t="s">
        <v>71</v>
      </c>
      <c r="D579" s="282" t="s">
        <v>9045</v>
      </c>
      <c r="E579" s="292">
        <v>406.11</v>
      </c>
    </row>
    <row r="580" spans="1:5" x14ac:dyDescent="0.25">
      <c r="A580" s="282" t="s">
        <v>8308</v>
      </c>
      <c r="B580" s="282" t="s">
        <v>8250</v>
      </c>
      <c r="C580" s="277" t="s">
        <v>71</v>
      </c>
      <c r="D580" s="282" t="s">
        <v>9046</v>
      </c>
      <c r="E580" s="292">
        <v>510.02</v>
      </c>
    </row>
    <row r="581" spans="1:5" x14ac:dyDescent="0.25">
      <c r="A581" s="282" t="s">
        <v>8308</v>
      </c>
      <c r="B581" s="282" t="s">
        <v>8251</v>
      </c>
      <c r="C581" s="277" t="s">
        <v>71</v>
      </c>
      <c r="D581" s="282" t="s">
        <v>9047</v>
      </c>
      <c r="E581" s="292">
        <v>242.81</v>
      </c>
    </row>
    <row r="582" spans="1:5" x14ac:dyDescent="0.25">
      <c r="A582" s="282" t="s">
        <v>8308</v>
      </c>
      <c r="B582" s="282" t="s">
        <v>8264</v>
      </c>
      <c r="C582" s="277" t="s">
        <v>71</v>
      </c>
      <c r="D582" s="282" t="s">
        <v>9048</v>
      </c>
      <c r="E582" s="292">
        <v>387.28</v>
      </c>
    </row>
    <row r="583" spans="1:5" x14ac:dyDescent="0.25">
      <c r="A583" s="282" t="s">
        <v>8308</v>
      </c>
      <c r="B583" s="282" t="s">
        <v>8500</v>
      </c>
      <c r="C583" s="277" t="s">
        <v>71</v>
      </c>
      <c r="D583" s="282" t="s">
        <v>9049</v>
      </c>
      <c r="E583" s="292">
        <v>2689.27</v>
      </c>
    </row>
    <row r="584" spans="1:5" x14ac:dyDescent="0.25">
      <c r="A584" s="282" t="s">
        <v>8308</v>
      </c>
      <c r="B584" s="282" t="s">
        <v>8320</v>
      </c>
      <c r="C584" s="277" t="s">
        <v>71</v>
      </c>
      <c r="D584" s="282" t="s">
        <v>9050</v>
      </c>
      <c r="E584" s="292">
        <v>3615.68</v>
      </c>
    </row>
    <row r="585" spans="1:5" x14ac:dyDescent="0.25">
      <c r="A585" s="282" t="s">
        <v>8308</v>
      </c>
      <c r="B585" s="282" t="s">
        <v>8451</v>
      </c>
      <c r="C585" s="277" t="s">
        <v>71</v>
      </c>
      <c r="D585" s="282" t="s">
        <v>9051</v>
      </c>
      <c r="E585" s="292">
        <v>1843.06</v>
      </c>
    </row>
    <row r="586" spans="1:5" x14ac:dyDescent="0.25">
      <c r="A586" s="282" t="s">
        <v>8308</v>
      </c>
      <c r="B586" s="282" t="s">
        <v>8720</v>
      </c>
      <c r="C586" s="277" t="s">
        <v>71</v>
      </c>
      <c r="D586" s="282" t="s">
        <v>9052</v>
      </c>
      <c r="E586" s="292">
        <v>1753.96</v>
      </c>
    </row>
    <row r="587" spans="1:5" x14ac:dyDescent="0.25">
      <c r="A587" s="282" t="s">
        <v>8308</v>
      </c>
      <c r="B587" s="282" t="s">
        <v>8722</v>
      </c>
      <c r="C587" s="277" t="s">
        <v>71</v>
      </c>
      <c r="D587" s="282" t="s">
        <v>9053</v>
      </c>
      <c r="E587" s="292">
        <v>4999.34</v>
      </c>
    </row>
    <row r="588" spans="1:5" x14ac:dyDescent="0.25">
      <c r="A588" s="282" t="s">
        <v>8308</v>
      </c>
      <c r="B588" s="282" t="s">
        <v>8286</v>
      </c>
      <c r="C588" s="277" t="s">
        <v>71</v>
      </c>
      <c r="D588" s="282" t="s">
        <v>9054</v>
      </c>
      <c r="E588" s="292">
        <v>1303.3</v>
      </c>
    </row>
    <row r="589" spans="1:5" x14ac:dyDescent="0.25">
      <c r="A589" s="282" t="s">
        <v>8308</v>
      </c>
      <c r="B589" s="282" t="s">
        <v>8440</v>
      </c>
      <c r="C589" s="277" t="s">
        <v>71</v>
      </c>
      <c r="D589" s="282" t="s">
        <v>9055</v>
      </c>
      <c r="E589" s="292">
        <v>309.89</v>
      </c>
    </row>
    <row r="590" spans="1:5" x14ac:dyDescent="0.25">
      <c r="A590" s="282" t="s">
        <v>8308</v>
      </c>
      <c r="B590" s="282" t="s">
        <v>8476</v>
      </c>
      <c r="C590" s="277" t="s">
        <v>71</v>
      </c>
      <c r="D590" s="282" t="s">
        <v>9056</v>
      </c>
      <c r="E590" s="292">
        <v>305.87</v>
      </c>
    </row>
    <row r="591" spans="1:5" x14ac:dyDescent="0.25">
      <c r="A591" s="282" t="s">
        <v>8308</v>
      </c>
      <c r="B591" s="282" t="s">
        <v>8441</v>
      </c>
      <c r="C591" s="277" t="s">
        <v>71</v>
      </c>
      <c r="D591" s="282" t="s">
        <v>9057</v>
      </c>
      <c r="E591" s="292">
        <v>231.4</v>
      </c>
    </row>
    <row r="592" spans="1:5" x14ac:dyDescent="0.25">
      <c r="A592" s="282" t="s">
        <v>8308</v>
      </c>
      <c r="B592" s="282" t="s">
        <v>8275</v>
      </c>
      <c r="C592" s="277" t="s">
        <v>71</v>
      </c>
      <c r="D592" s="282" t="s">
        <v>9058</v>
      </c>
      <c r="E592" s="292">
        <v>2780.99</v>
      </c>
    </row>
    <row r="593" spans="1:5" x14ac:dyDescent="0.25">
      <c r="A593" s="282" t="s">
        <v>8308</v>
      </c>
      <c r="B593" s="282" t="s">
        <v>8512</v>
      </c>
      <c r="C593" s="277" t="s">
        <v>71</v>
      </c>
      <c r="D593" s="282" t="s">
        <v>9059</v>
      </c>
      <c r="E593" s="292">
        <v>650.83000000000004</v>
      </c>
    </row>
    <row r="594" spans="1:5" x14ac:dyDescent="0.25">
      <c r="A594" s="282" t="s">
        <v>8308</v>
      </c>
      <c r="B594" s="282" t="s">
        <v>8241</v>
      </c>
      <c r="C594" s="277" t="s">
        <v>71</v>
      </c>
      <c r="D594" s="282" t="s">
        <v>9060</v>
      </c>
      <c r="E594" s="292">
        <v>389.18</v>
      </c>
    </row>
    <row r="595" spans="1:5" x14ac:dyDescent="0.25">
      <c r="A595" s="282" t="s">
        <v>8308</v>
      </c>
      <c r="B595" s="282" t="s">
        <v>8731</v>
      </c>
      <c r="C595" s="277" t="s">
        <v>71</v>
      </c>
      <c r="D595" s="282" t="s">
        <v>9061</v>
      </c>
      <c r="E595" s="292">
        <v>230.83</v>
      </c>
    </row>
    <row r="596" spans="1:5" x14ac:dyDescent="0.25">
      <c r="A596" s="282" t="s">
        <v>8308</v>
      </c>
      <c r="B596" s="282" t="s">
        <v>8465</v>
      </c>
      <c r="C596" s="277" t="s">
        <v>71</v>
      </c>
      <c r="D596" s="282" t="s">
        <v>9062</v>
      </c>
      <c r="E596" s="292">
        <v>1364.84</v>
      </c>
    </row>
    <row r="597" spans="1:5" x14ac:dyDescent="0.25">
      <c r="A597" s="282" t="s">
        <v>8308</v>
      </c>
      <c r="B597" s="282" t="s">
        <v>8328</v>
      </c>
      <c r="C597" s="277" t="s">
        <v>71</v>
      </c>
      <c r="D597" s="282" t="s">
        <v>9063</v>
      </c>
      <c r="E597" s="292">
        <v>163.25</v>
      </c>
    </row>
    <row r="598" spans="1:5" x14ac:dyDescent="0.25">
      <c r="A598" s="282" t="s">
        <v>8308</v>
      </c>
      <c r="B598" s="282" t="s">
        <v>8482</v>
      </c>
      <c r="C598" s="277" t="s">
        <v>71</v>
      </c>
      <c r="D598" s="282" t="s">
        <v>9064</v>
      </c>
      <c r="E598" s="292">
        <v>150.07</v>
      </c>
    </row>
    <row r="599" spans="1:5" x14ac:dyDescent="0.25">
      <c r="A599" s="282" t="s">
        <v>8308</v>
      </c>
      <c r="B599" s="282" t="s">
        <v>8365</v>
      </c>
      <c r="C599" s="277" t="s">
        <v>71</v>
      </c>
      <c r="D599" s="282" t="s">
        <v>9065</v>
      </c>
      <c r="E599" s="292">
        <v>2177.66</v>
      </c>
    </row>
    <row r="600" spans="1:5" x14ac:dyDescent="0.25">
      <c r="A600" s="282" t="s">
        <v>8308</v>
      </c>
      <c r="B600" s="282" t="s">
        <v>8821</v>
      </c>
      <c r="C600" s="277" t="s">
        <v>71</v>
      </c>
      <c r="D600" s="282" t="s">
        <v>9066</v>
      </c>
      <c r="E600" s="292">
        <v>441.19</v>
      </c>
    </row>
    <row r="601" spans="1:5" x14ac:dyDescent="0.25">
      <c r="A601" s="282" t="s">
        <v>8308</v>
      </c>
      <c r="B601" s="282" t="s">
        <v>8372</v>
      </c>
      <c r="C601" s="277" t="s">
        <v>71</v>
      </c>
      <c r="D601" s="282" t="s">
        <v>9067</v>
      </c>
      <c r="E601" s="292">
        <v>1116.0999999999999</v>
      </c>
    </row>
    <row r="602" spans="1:5" x14ac:dyDescent="0.25">
      <c r="A602" s="282" t="s">
        <v>8308</v>
      </c>
      <c r="B602" s="282" t="s">
        <v>8212</v>
      </c>
      <c r="C602" s="277" t="s">
        <v>71</v>
      </c>
      <c r="D602" s="282" t="s">
        <v>9068</v>
      </c>
      <c r="E602" s="292">
        <v>3377.69</v>
      </c>
    </row>
    <row r="603" spans="1:5" x14ac:dyDescent="0.25">
      <c r="A603" s="282" t="s">
        <v>8308</v>
      </c>
      <c r="B603" s="282" t="s">
        <v>8252</v>
      </c>
      <c r="C603" s="277" t="s">
        <v>71</v>
      </c>
      <c r="D603" s="282" t="s">
        <v>9069</v>
      </c>
      <c r="E603" s="292">
        <v>674.39</v>
      </c>
    </row>
    <row r="604" spans="1:5" x14ac:dyDescent="0.25">
      <c r="A604" s="282" t="s">
        <v>8308</v>
      </c>
      <c r="B604" s="282" t="s">
        <v>8827</v>
      </c>
      <c r="C604" s="277" t="s">
        <v>71</v>
      </c>
      <c r="D604" s="282" t="s">
        <v>9070</v>
      </c>
      <c r="E604" s="292">
        <v>3044.85</v>
      </c>
    </row>
    <row r="605" spans="1:5" x14ac:dyDescent="0.25">
      <c r="A605" s="282" t="s">
        <v>8308</v>
      </c>
      <c r="B605" s="282" t="s">
        <v>8254</v>
      </c>
      <c r="C605" s="277" t="s">
        <v>71</v>
      </c>
      <c r="D605" s="282" t="s">
        <v>9071</v>
      </c>
      <c r="E605" s="292">
        <v>445.26</v>
      </c>
    </row>
    <row r="606" spans="1:5" x14ac:dyDescent="0.25">
      <c r="A606" s="282" t="s">
        <v>8308</v>
      </c>
      <c r="B606" s="282" t="s">
        <v>8242</v>
      </c>
      <c r="C606" s="277" t="s">
        <v>71</v>
      </c>
      <c r="D606" s="282" t="s">
        <v>9072</v>
      </c>
      <c r="E606" s="292">
        <v>2397.54</v>
      </c>
    </row>
    <row r="607" spans="1:5" x14ac:dyDescent="0.25">
      <c r="A607" s="282" t="s">
        <v>8308</v>
      </c>
      <c r="B607" s="282" t="s">
        <v>8443</v>
      </c>
      <c r="C607" s="277" t="s">
        <v>71</v>
      </c>
      <c r="D607" s="282" t="s">
        <v>9073</v>
      </c>
      <c r="E607" s="292">
        <v>6038.44</v>
      </c>
    </row>
    <row r="608" spans="1:5" x14ac:dyDescent="0.25">
      <c r="A608" s="282" t="s">
        <v>8308</v>
      </c>
      <c r="B608" s="282" t="s">
        <v>8832</v>
      </c>
      <c r="C608" s="277" t="s">
        <v>71</v>
      </c>
      <c r="D608" s="282" t="s">
        <v>9074</v>
      </c>
      <c r="E608" s="292">
        <v>1523.67</v>
      </c>
    </row>
    <row r="609" spans="1:5" x14ac:dyDescent="0.25">
      <c r="A609" s="282" t="s">
        <v>8308</v>
      </c>
      <c r="B609" s="282" t="s">
        <v>8578</v>
      </c>
      <c r="C609" s="277" t="s">
        <v>71</v>
      </c>
      <c r="D609" s="282" t="s">
        <v>9075</v>
      </c>
      <c r="E609" s="292">
        <v>1513.33</v>
      </c>
    </row>
    <row r="610" spans="1:5" x14ac:dyDescent="0.25">
      <c r="A610" s="282" t="s">
        <v>8308</v>
      </c>
      <c r="B610" s="282" t="s">
        <v>8314</v>
      </c>
      <c r="C610" s="277" t="s">
        <v>71</v>
      </c>
      <c r="D610" s="282" t="s">
        <v>9076</v>
      </c>
      <c r="E610" s="292">
        <v>20100.63</v>
      </c>
    </row>
    <row r="611" spans="1:5" x14ac:dyDescent="0.25">
      <c r="A611" s="282" t="s">
        <v>8308</v>
      </c>
      <c r="B611" s="282" t="s">
        <v>8836</v>
      </c>
      <c r="C611" s="277" t="s">
        <v>71</v>
      </c>
      <c r="D611" s="282" t="s">
        <v>9077</v>
      </c>
      <c r="E611" s="292">
        <v>349.5</v>
      </c>
    </row>
    <row r="612" spans="1:5" x14ac:dyDescent="0.25">
      <c r="A612" s="282" t="s">
        <v>8308</v>
      </c>
      <c r="B612" s="282" t="s">
        <v>8466</v>
      </c>
      <c r="C612" s="277" t="s">
        <v>71</v>
      </c>
      <c r="D612" s="282" t="s">
        <v>9078</v>
      </c>
      <c r="E612" s="292">
        <v>0</v>
      </c>
    </row>
    <row r="613" spans="1:5" x14ac:dyDescent="0.25">
      <c r="A613" s="282" t="s">
        <v>8308</v>
      </c>
      <c r="B613" s="282" t="s">
        <v>8490</v>
      </c>
      <c r="C613" s="277" t="s">
        <v>71</v>
      </c>
      <c r="D613" s="282" t="s">
        <v>9079</v>
      </c>
      <c r="E613" s="292">
        <v>3566.82</v>
      </c>
    </row>
    <row r="614" spans="1:5" x14ac:dyDescent="0.25">
      <c r="A614" s="282" t="s">
        <v>8308</v>
      </c>
      <c r="B614" s="282" t="s">
        <v>8366</v>
      </c>
      <c r="C614" s="277" t="s">
        <v>71</v>
      </c>
      <c r="D614" s="282" t="s">
        <v>9080</v>
      </c>
      <c r="E614" s="292">
        <v>154.88999999999999</v>
      </c>
    </row>
    <row r="615" spans="1:5" x14ac:dyDescent="0.25">
      <c r="A615" s="282" t="s">
        <v>8308</v>
      </c>
      <c r="B615" s="282" t="s">
        <v>8841</v>
      </c>
      <c r="C615" s="277" t="s">
        <v>71</v>
      </c>
      <c r="D615" s="282" t="s">
        <v>9081</v>
      </c>
      <c r="E615" s="292">
        <v>327.47000000000003</v>
      </c>
    </row>
    <row r="616" spans="1:5" x14ac:dyDescent="0.25">
      <c r="A616" s="282" t="s">
        <v>8308</v>
      </c>
      <c r="B616" s="282" t="s">
        <v>9082</v>
      </c>
      <c r="C616" s="277" t="s">
        <v>71</v>
      </c>
      <c r="D616" s="282" t="s">
        <v>9083</v>
      </c>
      <c r="E616" s="292">
        <v>517.57000000000005</v>
      </c>
    </row>
    <row r="617" spans="1:5" x14ac:dyDescent="0.25">
      <c r="A617" s="282" t="s">
        <v>8308</v>
      </c>
      <c r="B617" s="282" t="s">
        <v>8843</v>
      </c>
      <c r="C617" s="277" t="s">
        <v>71</v>
      </c>
      <c r="D617" s="282" t="s">
        <v>9084</v>
      </c>
      <c r="E617" s="292">
        <v>3515.89</v>
      </c>
    </row>
    <row r="618" spans="1:5" x14ac:dyDescent="0.25">
      <c r="A618" s="282" t="s">
        <v>8308</v>
      </c>
      <c r="B618" s="282" t="s">
        <v>8845</v>
      </c>
      <c r="C618" s="277" t="s">
        <v>71</v>
      </c>
      <c r="D618" s="282" t="s">
        <v>9085</v>
      </c>
      <c r="E618" s="292">
        <v>5413.33</v>
      </c>
    </row>
    <row r="619" spans="1:5" x14ac:dyDescent="0.25">
      <c r="A619" s="282" t="s">
        <v>8308</v>
      </c>
      <c r="B619" s="282" t="s">
        <v>8325</v>
      </c>
      <c r="C619" s="277" t="s">
        <v>71</v>
      </c>
      <c r="D619" s="282" t="s">
        <v>9086</v>
      </c>
      <c r="E619" s="292">
        <v>1349.47</v>
      </c>
    </row>
    <row r="620" spans="1:5" x14ac:dyDescent="0.25">
      <c r="A620" s="282" t="s">
        <v>8308</v>
      </c>
      <c r="B620" s="282" t="s">
        <v>8342</v>
      </c>
      <c r="C620" s="277" t="s">
        <v>71</v>
      </c>
      <c r="D620" s="282" t="s">
        <v>9087</v>
      </c>
      <c r="E620" s="292">
        <v>372</v>
      </c>
    </row>
    <row r="621" spans="1:5" x14ac:dyDescent="0.25">
      <c r="A621" s="282" t="s">
        <v>8308</v>
      </c>
      <c r="B621" s="282" t="s">
        <v>8851</v>
      </c>
      <c r="C621" s="277" t="s">
        <v>71</v>
      </c>
      <c r="D621" s="282" t="s">
        <v>9088</v>
      </c>
      <c r="E621" s="292">
        <v>11471.21</v>
      </c>
    </row>
    <row r="622" spans="1:5" x14ac:dyDescent="0.25">
      <c r="A622" s="282" t="s">
        <v>8308</v>
      </c>
      <c r="B622" s="282" t="s">
        <v>8317</v>
      </c>
      <c r="C622" s="277" t="s">
        <v>71</v>
      </c>
      <c r="D622" s="282" t="s">
        <v>9089</v>
      </c>
      <c r="E622" s="292">
        <v>3443.34</v>
      </c>
    </row>
    <row r="623" spans="1:5" x14ac:dyDescent="0.25">
      <c r="A623" s="282" t="s">
        <v>8308</v>
      </c>
      <c r="B623" s="282" t="s">
        <v>8547</v>
      </c>
      <c r="C623" s="277" t="s">
        <v>71</v>
      </c>
      <c r="D623" s="282" t="s">
        <v>9090</v>
      </c>
      <c r="E623" s="292">
        <v>656.04</v>
      </c>
    </row>
    <row r="624" spans="1:5" x14ac:dyDescent="0.25">
      <c r="A624" s="282" t="s">
        <v>8308</v>
      </c>
      <c r="B624" s="282" t="s">
        <v>8293</v>
      </c>
      <c r="C624" s="277" t="s">
        <v>71</v>
      </c>
      <c r="D624" s="282" t="s">
        <v>9091</v>
      </c>
      <c r="E624" s="292">
        <v>978.1</v>
      </c>
    </row>
    <row r="625" spans="1:5" x14ac:dyDescent="0.25">
      <c r="A625" s="282" t="s">
        <v>8308</v>
      </c>
      <c r="B625" s="282" t="s">
        <v>8856</v>
      </c>
      <c r="C625" s="277" t="s">
        <v>71</v>
      </c>
      <c r="D625" s="282" t="s">
        <v>9092</v>
      </c>
      <c r="E625" s="292">
        <v>483.04</v>
      </c>
    </row>
    <row r="626" spans="1:5" x14ac:dyDescent="0.25">
      <c r="A626" s="282" t="s">
        <v>8308</v>
      </c>
      <c r="B626" s="282" t="s">
        <v>8376</v>
      </c>
      <c r="C626" s="277" t="s">
        <v>71</v>
      </c>
      <c r="D626" s="282" t="s">
        <v>9093</v>
      </c>
      <c r="E626" s="292">
        <v>198.92</v>
      </c>
    </row>
    <row r="627" spans="1:5" x14ac:dyDescent="0.25">
      <c r="A627" s="282" t="s">
        <v>8308</v>
      </c>
      <c r="B627" s="282" t="s">
        <v>8471</v>
      </c>
      <c r="C627" s="277" t="s">
        <v>71</v>
      </c>
      <c r="D627" s="282" t="s">
        <v>9094</v>
      </c>
      <c r="E627" s="292">
        <v>334.7</v>
      </c>
    </row>
    <row r="628" spans="1:5" x14ac:dyDescent="0.25">
      <c r="A628" s="282" t="s">
        <v>8308</v>
      </c>
      <c r="B628" s="282" t="s">
        <v>8335</v>
      </c>
      <c r="C628" s="277" t="s">
        <v>71</v>
      </c>
      <c r="D628" s="282" t="s">
        <v>9095</v>
      </c>
      <c r="E628" s="292">
        <v>4257.3500000000004</v>
      </c>
    </row>
    <row r="629" spans="1:5" x14ac:dyDescent="0.25">
      <c r="A629" s="282" t="s">
        <v>8308</v>
      </c>
      <c r="B629" s="282" t="s">
        <v>8861</v>
      </c>
      <c r="C629" s="277" t="s">
        <v>71</v>
      </c>
      <c r="D629" s="282" t="s">
        <v>9096</v>
      </c>
      <c r="E629" s="292">
        <v>848.45</v>
      </c>
    </row>
    <row r="630" spans="1:5" x14ac:dyDescent="0.25">
      <c r="A630" s="282" t="s">
        <v>8308</v>
      </c>
      <c r="B630" s="282" t="s">
        <v>8312</v>
      </c>
      <c r="C630" s="277" t="s">
        <v>71</v>
      </c>
      <c r="D630" s="282" t="s">
        <v>9097</v>
      </c>
      <c r="E630" s="292">
        <v>670.59</v>
      </c>
    </row>
    <row r="631" spans="1:5" x14ac:dyDescent="0.25">
      <c r="A631" s="282" t="s">
        <v>8308</v>
      </c>
      <c r="B631" s="282" t="s">
        <v>8409</v>
      </c>
      <c r="C631" s="277" t="s">
        <v>71</v>
      </c>
      <c r="D631" s="282" t="s">
        <v>9098</v>
      </c>
      <c r="E631" s="292">
        <v>707.74</v>
      </c>
    </row>
    <row r="632" spans="1:5" x14ac:dyDescent="0.25">
      <c r="A632" s="282" t="s">
        <v>8308</v>
      </c>
      <c r="B632" s="282" t="s">
        <v>8445</v>
      </c>
      <c r="C632" s="277" t="s">
        <v>71</v>
      </c>
      <c r="D632" s="282" t="s">
        <v>9099</v>
      </c>
      <c r="E632" s="292">
        <v>724.02</v>
      </c>
    </row>
    <row r="633" spans="1:5" x14ac:dyDescent="0.25">
      <c r="A633" s="282" t="s">
        <v>8308</v>
      </c>
      <c r="B633" s="282" t="s">
        <v>8393</v>
      </c>
      <c r="C633" s="277" t="s">
        <v>71</v>
      </c>
      <c r="D633" s="282" t="s">
        <v>9100</v>
      </c>
      <c r="E633" s="292">
        <v>375.22</v>
      </c>
    </row>
    <row r="634" spans="1:5" x14ac:dyDescent="0.25">
      <c r="A634" s="282" t="s">
        <v>8308</v>
      </c>
      <c r="B634" s="282" t="s">
        <v>8585</v>
      </c>
      <c r="C634" s="277" t="s">
        <v>71</v>
      </c>
      <c r="D634" s="282" t="s">
        <v>9101</v>
      </c>
      <c r="E634" s="292">
        <v>3113.71</v>
      </c>
    </row>
    <row r="635" spans="1:5" x14ac:dyDescent="0.25">
      <c r="A635" s="282" t="s">
        <v>8308</v>
      </c>
      <c r="B635" s="282" t="s">
        <v>8867</v>
      </c>
      <c r="C635" s="277" t="s">
        <v>71</v>
      </c>
      <c r="D635" s="282" t="s">
        <v>9102</v>
      </c>
      <c r="E635" s="292">
        <v>2218.42</v>
      </c>
    </row>
    <row r="636" spans="1:5" x14ac:dyDescent="0.25">
      <c r="A636" s="282" t="s">
        <v>8308</v>
      </c>
      <c r="B636" s="282" t="s">
        <v>8869</v>
      </c>
      <c r="C636" s="277" t="s">
        <v>71</v>
      </c>
      <c r="D636" s="282" t="s">
        <v>9103</v>
      </c>
      <c r="E636" s="292">
        <v>850.02</v>
      </c>
    </row>
    <row r="637" spans="1:5" x14ac:dyDescent="0.25">
      <c r="A637" s="282" t="s">
        <v>8308</v>
      </c>
      <c r="B637" s="282" t="s">
        <v>8583</v>
      </c>
      <c r="C637" s="277" t="s">
        <v>71</v>
      </c>
      <c r="D637" s="282" t="s">
        <v>9104</v>
      </c>
      <c r="E637" s="292">
        <v>584.29</v>
      </c>
    </row>
    <row r="638" spans="1:5" x14ac:dyDescent="0.25">
      <c r="A638" s="282" t="s">
        <v>8308</v>
      </c>
      <c r="B638" s="282" t="s">
        <v>8395</v>
      </c>
      <c r="C638" s="277" t="s">
        <v>71</v>
      </c>
      <c r="D638" s="282" t="s">
        <v>9105</v>
      </c>
      <c r="E638" s="292">
        <v>599.91999999999996</v>
      </c>
    </row>
    <row r="639" spans="1:5" x14ac:dyDescent="0.25">
      <c r="A639" s="282" t="s">
        <v>8308</v>
      </c>
      <c r="B639" s="282" t="s">
        <v>8873</v>
      </c>
      <c r="C639" s="277" t="s">
        <v>71</v>
      </c>
      <c r="D639" s="282" t="s">
        <v>9106</v>
      </c>
      <c r="E639" s="292">
        <v>6291.07</v>
      </c>
    </row>
    <row r="640" spans="1:5" x14ac:dyDescent="0.25">
      <c r="A640" s="282" t="s">
        <v>8308</v>
      </c>
      <c r="B640" s="282" t="s">
        <v>8332</v>
      </c>
      <c r="C640" s="277" t="s">
        <v>71</v>
      </c>
      <c r="D640" s="282" t="s">
        <v>9107</v>
      </c>
      <c r="E640" s="292">
        <v>306.08999999999997</v>
      </c>
    </row>
    <row r="641" spans="1:5" x14ac:dyDescent="0.25">
      <c r="A641" s="282" t="s">
        <v>8308</v>
      </c>
      <c r="B641" s="282" t="s">
        <v>8491</v>
      </c>
      <c r="C641" s="277" t="s">
        <v>71</v>
      </c>
      <c r="D641" s="282" t="s">
        <v>9108</v>
      </c>
      <c r="E641" s="292">
        <v>276.83999999999997</v>
      </c>
    </row>
    <row r="642" spans="1:5" x14ac:dyDescent="0.25">
      <c r="A642" s="282" t="s">
        <v>8308</v>
      </c>
      <c r="B642" s="282" t="s">
        <v>8876</v>
      </c>
      <c r="C642" s="277" t="s">
        <v>71</v>
      </c>
      <c r="D642" s="282" t="s">
        <v>9109</v>
      </c>
      <c r="E642" s="292">
        <v>2119.7199999999998</v>
      </c>
    </row>
    <row r="643" spans="1:5" x14ac:dyDescent="0.25">
      <c r="A643" s="282" t="s">
        <v>8308</v>
      </c>
      <c r="B643" s="282" t="s">
        <v>8878</v>
      </c>
      <c r="C643" s="277" t="s">
        <v>71</v>
      </c>
      <c r="D643" s="282" t="s">
        <v>9110</v>
      </c>
      <c r="E643" s="292">
        <v>505.44</v>
      </c>
    </row>
    <row r="644" spans="1:5" x14ac:dyDescent="0.25">
      <c r="A644" s="282" t="s">
        <v>8308</v>
      </c>
      <c r="B644" s="282" t="s">
        <v>8467</v>
      </c>
      <c r="C644" s="277" t="s">
        <v>71</v>
      </c>
      <c r="D644" s="282" t="s">
        <v>9111</v>
      </c>
      <c r="E644" s="292">
        <v>3427.08</v>
      </c>
    </row>
    <row r="645" spans="1:5" x14ac:dyDescent="0.25">
      <c r="A645" s="282" t="s">
        <v>8308</v>
      </c>
      <c r="B645" s="282" t="s">
        <v>8446</v>
      </c>
      <c r="C645" s="277" t="s">
        <v>71</v>
      </c>
      <c r="D645" s="282" t="s">
        <v>9112</v>
      </c>
      <c r="E645" s="292">
        <v>0</v>
      </c>
    </row>
    <row r="646" spans="1:5" x14ac:dyDescent="0.25">
      <c r="A646" s="282" t="s">
        <v>8308</v>
      </c>
      <c r="B646" s="282" t="s">
        <v>8367</v>
      </c>
      <c r="C646" s="277" t="s">
        <v>71</v>
      </c>
      <c r="D646" s="282" t="s">
        <v>9113</v>
      </c>
      <c r="E646" s="292">
        <v>1416.55</v>
      </c>
    </row>
    <row r="647" spans="1:5" x14ac:dyDescent="0.25">
      <c r="A647" s="282" t="s">
        <v>8308</v>
      </c>
      <c r="B647" s="282" t="s">
        <v>8484</v>
      </c>
      <c r="C647" s="277" t="s">
        <v>71</v>
      </c>
      <c r="D647" s="282" t="s">
        <v>9114</v>
      </c>
      <c r="E647" s="292">
        <v>406.03</v>
      </c>
    </row>
    <row r="648" spans="1:5" x14ac:dyDescent="0.25">
      <c r="A648" s="282" t="s">
        <v>8308</v>
      </c>
      <c r="B648" s="282" t="s">
        <v>8454</v>
      </c>
      <c r="C648" s="277" t="s">
        <v>71</v>
      </c>
      <c r="D648" s="282" t="s">
        <v>9115</v>
      </c>
      <c r="E648" s="292">
        <v>541.09</v>
      </c>
    </row>
    <row r="649" spans="1:5" x14ac:dyDescent="0.25">
      <c r="A649" s="282" t="s">
        <v>8308</v>
      </c>
      <c r="B649" s="282" t="s">
        <v>9116</v>
      </c>
      <c r="C649" s="277" t="s">
        <v>71</v>
      </c>
      <c r="D649" s="282" t="s">
        <v>9117</v>
      </c>
      <c r="E649" s="292">
        <v>379.27</v>
      </c>
    </row>
    <row r="650" spans="1:5" x14ac:dyDescent="0.25">
      <c r="A650" s="282" t="s">
        <v>8308</v>
      </c>
      <c r="B650" s="282" t="s">
        <v>9118</v>
      </c>
      <c r="C650" s="277" t="s">
        <v>71</v>
      </c>
      <c r="D650" s="282" t="s">
        <v>9119</v>
      </c>
      <c r="E650" s="292">
        <v>575.92999999999995</v>
      </c>
    </row>
    <row r="651" spans="1:5" x14ac:dyDescent="0.25">
      <c r="A651" s="282" t="s">
        <v>8308</v>
      </c>
      <c r="B651" s="282" t="s">
        <v>9120</v>
      </c>
      <c r="C651" s="277" t="s">
        <v>71</v>
      </c>
      <c r="D651" s="282" t="s">
        <v>9121</v>
      </c>
      <c r="E651" s="292">
        <v>180.04</v>
      </c>
    </row>
    <row r="652" spans="1:5" x14ac:dyDescent="0.25">
      <c r="A652" s="282" t="s">
        <v>8308</v>
      </c>
      <c r="B652" s="282" t="s">
        <v>9122</v>
      </c>
      <c r="C652" s="277" t="s">
        <v>71</v>
      </c>
      <c r="D652" s="282" t="s">
        <v>9123</v>
      </c>
      <c r="E652" s="292">
        <v>855.21</v>
      </c>
    </row>
    <row r="653" spans="1:5" x14ac:dyDescent="0.25">
      <c r="A653" s="282" t="s">
        <v>8308</v>
      </c>
      <c r="B653" s="282" t="s">
        <v>8361</v>
      </c>
      <c r="C653" s="277" t="s">
        <v>71</v>
      </c>
      <c r="D653" s="282" t="s">
        <v>9124</v>
      </c>
      <c r="E653" s="292">
        <v>179.66</v>
      </c>
    </row>
    <row r="654" spans="1:5" x14ac:dyDescent="0.25">
      <c r="A654" s="282" t="s">
        <v>8308</v>
      </c>
      <c r="B654" s="282" t="s">
        <v>8343</v>
      </c>
      <c r="C654" s="277" t="s">
        <v>71</v>
      </c>
      <c r="D654" s="282" t="s">
        <v>9125</v>
      </c>
      <c r="E654" s="292">
        <v>549.74</v>
      </c>
    </row>
    <row r="655" spans="1:5" x14ac:dyDescent="0.25">
      <c r="A655" s="282" t="s">
        <v>8308</v>
      </c>
      <c r="B655" s="282" t="s">
        <v>9126</v>
      </c>
      <c r="C655" s="277" t="s">
        <v>71</v>
      </c>
      <c r="D655" s="282" t="s">
        <v>9127</v>
      </c>
      <c r="E655" s="292">
        <v>0</v>
      </c>
    </row>
    <row r="656" spans="1:5" x14ac:dyDescent="0.25">
      <c r="A656" s="282" t="s">
        <v>8308</v>
      </c>
      <c r="B656" s="282" t="s">
        <v>8464</v>
      </c>
      <c r="C656" s="277" t="s">
        <v>71</v>
      </c>
      <c r="D656" s="282" t="s">
        <v>9128</v>
      </c>
      <c r="E656" s="292">
        <v>7234.32</v>
      </c>
    </row>
    <row r="657" spans="1:5" x14ac:dyDescent="0.25">
      <c r="A657" s="282" t="s">
        <v>8308</v>
      </c>
      <c r="B657" s="282" t="s">
        <v>9129</v>
      </c>
      <c r="C657" s="277" t="s">
        <v>71</v>
      </c>
      <c r="D657" s="282" t="s">
        <v>9130</v>
      </c>
      <c r="E657" s="292">
        <v>530.51</v>
      </c>
    </row>
    <row r="658" spans="1:5" x14ac:dyDescent="0.25">
      <c r="A658" s="282" t="s">
        <v>8308</v>
      </c>
      <c r="B658" s="282" t="s">
        <v>8474</v>
      </c>
      <c r="C658" s="277" t="s">
        <v>71</v>
      </c>
      <c r="D658" s="282" t="s">
        <v>9131</v>
      </c>
      <c r="E658" s="292">
        <v>320.12</v>
      </c>
    </row>
    <row r="659" spans="1:5" x14ac:dyDescent="0.25">
      <c r="A659" s="282" t="s">
        <v>8308</v>
      </c>
      <c r="B659" s="282" t="s">
        <v>8401</v>
      </c>
      <c r="C659" s="277" t="s">
        <v>71</v>
      </c>
      <c r="D659" s="282" t="s">
        <v>9132</v>
      </c>
      <c r="E659" s="292">
        <v>247.05</v>
      </c>
    </row>
    <row r="660" spans="1:5" x14ac:dyDescent="0.25">
      <c r="A660" s="282" t="s">
        <v>8308</v>
      </c>
      <c r="B660" s="282" t="s">
        <v>8456</v>
      </c>
      <c r="C660" s="277" t="s">
        <v>71</v>
      </c>
      <c r="D660" s="282" t="s">
        <v>9133</v>
      </c>
      <c r="E660" s="292">
        <v>2294.63</v>
      </c>
    </row>
    <row r="661" spans="1:5" x14ac:dyDescent="0.25">
      <c r="A661" s="282" t="s">
        <v>8308</v>
      </c>
      <c r="B661" s="282" t="s">
        <v>8468</v>
      </c>
      <c r="C661" s="277" t="s">
        <v>71</v>
      </c>
      <c r="D661" s="282" t="s">
        <v>9134</v>
      </c>
      <c r="E661" s="292">
        <v>1355.88</v>
      </c>
    </row>
    <row r="662" spans="1:5" x14ac:dyDescent="0.25">
      <c r="A662" s="282" t="s">
        <v>8308</v>
      </c>
      <c r="B662" s="282" t="s">
        <v>8280</v>
      </c>
      <c r="C662" s="277" t="s">
        <v>71</v>
      </c>
      <c r="D662" s="282" t="s">
        <v>9135</v>
      </c>
      <c r="E662" s="292">
        <v>2068.0100000000002</v>
      </c>
    </row>
    <row r="663" spans="1:5" x14ac:dyDescent="0.25">
      <c r="A663" s="282" t="s">
        <v>8308</v>
      </c>
      <c r="B663" s="282" t="s">
        <v>9136</v>
      </c>
      <c r="C663" s="277" t="s">
        <v>71</v>
      </c>
      <c r="D663" s="282" t="s">
        <v>9137</v>
      </c>
      <c r="E663" s="292">
        <v>1265.78</v>
      </c>
    </row>
    <row r="664" spans="1:5" x14ac:dyDescent="0.25">
      <c r="A664" s="282" t="s">
        <v>8308</v>
      </c>
      <c r="B664" s="282" t="s">
        <v>9138</v>
      </c>
      <c r="C664" s="277" t="s">
        <v>71</v>
      </c>
      <c r="D664" s="282" t="s">
        <v>9139</v>
      </c>
      <c r="E664" s="292">
        <v>1430.37</v>
      </c>
    </row>
    <row r="665" spans="1:5" x14ac:dyDescent="0.25">
      <c r="A665" s="282" t="s">
        <v>8308</v>
      </c>
      <c r="B665" s="282" t="s">
        <v>8363</v>
      </c>
      <c r="C665" s="277" t="s">
        <v>71</v>
      </c>
      <c r="D665" s="282" t="s">
        <v>9140</v>
      </c>
      <c r="E665" s="292">
        <v>12922.22</v>
      </c>
    </row>
    <row r="666" spans="1:5" x14ac:dyDescent="0.25">
      <c r="A666" s="282" t="s">
        <v>8308</v>
      </c>
      <c r="B666" s="282" t="s">
        <v>9141</v>
      </c>
      <c r="C666" s="277" t="s">
        <v>71</v>
      </c>
      <c r="D666" s="282" t="s">
        <v>9142</v>
      </c>
      <c r="E666" s="292">
        <v>201.92</v>
      </c>
    </row>
    <row r="667" spans="1:5" x14ac:dyDescent="0.25">
      <c r="A667" s="282" t="s">
        <v>8308</v>
      </c>
      <c r="B667" s="282" t="s">
        <v>9143</v>
      </c>
      <c r="C667" s="277" t="s">
        <v>71</v>
      </c>
      <c r="D667" s="282" t="s">
        <v>9144</v>
      </c>
      <c r="E667" s="292">
        <v>24358.45</v>
      </c>
    </row>
    <row r="668" spans="1:5" x14ac:dyDescent="0.25">
      <c r="A668" s="282" t="s">
        <v>8308</v>
      </c>
      <c r="B668" s="282" t="s">
        <v>9145</v>
      </c>
      <c r="C668" s="277" t="s">
        <v>71</v>
      </c>
      <c r="D668" s="282" t="s">
        <v>9146</v>
      </c>
      <c r="E668" s="292">
        <v>207.62</v>
      </c>
    </row>
    <row r="669" spans="1:5" x14ac:dyDescent="0.25">
      <c r="A669" s="282" t="s">
        <v>8308</v>
      </c>
      <c r="B669" s="282" t="s">
        <v>8433</v>
      </c>
      <c r="C669" s="277" t="s">
        <v>71</v>
      </c>
      <c r="D669" s="282" t="s">
        <v>9147</v>
      </c>
      <c r="E669" s="292">
        <v>2902.85</v>
      </c>
    </row>
    <row r="670" spans="1:5" x14ac:dyDescent="0.25">
      <c r="A670" s="282" t="s">
        <v>8308</v>
      </c>
      <c r="B670" s="282" t="s">
        <v>8506</v>
      </c>
      <c r="C670" s="277" t="s">
        <v>71</v>
      </c>
      <c r="D670" s="282" t="s">
        <v>9148</v>
      </c>
      <c r="E670" s="292">
        <v>1024.43</v>
      </c>
    </row>
    <row r="671" spans="1:5" x14ac:dyDescent="0.25">
      <c r="A671" s="282" t="s">
        <v>8308</v>
      </c>
      <c r="B671" s="282" t="s">
        <v>9149</v>
      </c>
      <c r="C671" s="277" t="s">
        <v>71</v>
      </c>
      <c r="D671" s="282" t="s">
        <v>9150</v>
      </c>
      <c r="E671" s="292">
        <v>1288.03</v>
      </c>
    </row>
    <row r="672" spans="1:5" x14ac:dyDescent="0.25">
      <c r="A672" s="282" t="s">
        <v>8308</v>
      </c>
      <c r="B672" s="282" t="s">
        <v>8340</v>
      </c>
      <c r="C672" s="277" t="s">
        <v>71</v>
      </c>
      <c r="D672" s="282" t="s">
        <v>9151</v>
      </c>
      <c r="E672" s="292">
        <v>53675.55</v>
      </c>
    </row>
    <row r="673" spans="1:5" x14ac:dyDescent="0.25">
      <c r="A673" s="282" t="s">
        <v>8308</v>
      </c>
      <c r="B673" s="282" t="s">
        <v>8492</v>
      </c>
      <c r="C673" s="277" t="s">
        <v>71</v>
      </c>
      <c r="D673" s="282" t="s">
        <v>9152</v>
      </c>
      <c r="E673" s="292">
        <v>1535.12</v>
      </c>
    </row>
    <row r="674" spans="1:5" x14ac:dyDescent="0.25">
      <c r="A674" s="282" t="s">
        <v>8308</v>
      </c>
      <c r="B674" s="282" t="s">
        <v>9153</v>
      </c>
      <c r="C674" s="277" t="s">
        <v>71</v>
      </c>
      <c r="D674" s="282" t="s">
        <v>9154</v>
      </c>
      <c r="E674" s="292">
        <v>276.47000000000003</v>
      </c>
    </row>
    <row r="675" spans="1:5" x14ac:dyDescent="0.25">
      <c r="A675" s="282" t="s">
        <v>8308</v>
      </c>
      <c r="B675" s="282" t="s">
        <v>8403</v>
      </c>
      <c r="C675" s="277" t="s">
        <v>71</v>
      </c>
      <c r="D675" s="282" t="s">
        <v>9155</v>
      </c>
      <c r="E675" s="292">
        <v>345.06</v>
      </c>
    </row>
    <row r="676" spans="1:5" x14ac:dyDescent="0.25">
      <c r="A676" s="282" t="s">
        <v>8308</v>
      </c>
      <c r="B676" s="282" t="s">
        <v>8374</v>
      </c>
      <c r="C676" s="277" t="s">
        <v>71</v>
      </c>
      <c r="D676" s="282" t="s">
        <v>9156</v>
      </c>
      <c r="E676" s="292">
        <v>811.3</v>
      </c>
    </row>
    <row r="677" spans="1:5" x14ac:dyDescent="0.25">
      <c r="A677" s="282" t="s">
        <v>8308</v>
      </c>
      <c r="B677" s="282" t="s">
        <v>8557</v>
      </c>
      <c r="C677" s="277" t="s">
        <v>71</v>
      </c>
      <c r="D677" s="282" t="s">
        <v>9157</v>
      </c>
      <c r="E677" s="292">
        <v>742.64</v>
      </c>
    </row>
    <row r="678" spans="1:5" x14ac:dyDescent="0.25">
      <c r="A678" s="282" t="s">
        <v>8308</v>
      </c>
      <c r="B678" s="282" t="s">
        <v>9158</v>
      </c>
      <c r="C678" s="277" t="s">
        <v>71</v>
      </c>
      <c r="D678" s="282" t="s">
        <v>9159</v>
      </c>
      <c r="E678" s="292">
        <v>1334.31</v>
      </c>
    </row>
    <row r="679" spans="1:5" x14ac:dyDescent="0.25">
      <c r="A679" s="282" t="s">
        <v>8308</v>
      </c>
      <c r="B679" s="282" t="s">
        <v>9160</v>
      </c>
      <c r="C679" s="277" t="s">
        <v>71</v>
      </c>
      <c r="D679" s="282" t="s">
        <v>9161</v>
      </c>
      <c r="E679" s="292">
        <v>2771.92</v>
      </c>
    </row>
    <row r="680" spans="1:5" x14ac:dyDescent="0.25">
      <c r="A680" s="282" t="s">
        <v>8308</v>
      </c>
      <c r="B680" s="282" t="s">
        <v>8459</v>
      </c>
      <c r="C680" s="277" t="s">
        <v>71</v>
      </c>
      <c r="D680" s="282" t="s">
        <v>9162</v>
      </c>
      <c r="E680" s="292">
        <v>2024.97</v>
      </c>
    </row>
    <row r="681" spans="1:5" x14ac:dyDescent="0.25">
      <c r="A681" s="282" t="s">
        <v>8308</v>
      </c>
      <c r="B681" s="282" t="s">
        <v>8478</v>
      </c>
      <c r="C681" s="277" t="s">
        <v>71</v>
      </c>
      <c r="D681" s="282" t="s">
        <v>9163</v>
      </c>
      <c r="E681" s="292">
        <v>2298.89</v>
      </c>
    </row>
    <row r="682" spans="1:5" x14ac:dyDescent="0.25">
      <c r="A682" s="282" t="s">
        <v>8308</v>
      </c>
      <c r="B682" s="282" t="s">
        <v>8371</v>
      </c>
      <c r="C682" s="277" t="s">
        <v>71</v>
      </c>
      <c r="D682" s="282" t="s">
        <v>9164</v>
      </c>
      <c r="E682" s="292">
        <v>1774.1</v>
      </c>
    </row>
    <row r="683" spans="1:5" x14ac:dyDescent="0.25">
      <c r="A683" s="282" t="s">
        <v>8308</v>
      </c>
      <c r="B683" s="282" t="s">
        <v>9165</v>
      </c>
      <c r="C683" s="277" t="s">
        <v>71</v>
      </c>
      <c r="D683" s="282" t="s">
        <v>9166</v>
      </c>
      <c r="E683" s="292">
        <v>1359.91</v>
      </c>
    </row>
    <row r="684" spans="1:5" x14ac:dyDescent="0.25">
      <c r="A684" s="282" t="s">
        <v>8308</v>
      </c>
      <c r="B684" s="282" t="s">
        <v>8346</v>
      </c>
      <c r="C684" s="277" t="s">
        <v>71</v>
      </c>
      <c r="D684" s="282" t="s">
        <v>9167</v>
      </c>
      <c r="E684" s="292">
        <v>1243.52</v>
      </c>
    </row>
    <row r="685" spans="1:5" x14ac:dyDescent="0.25">
      <c r="A685" s="282" t="s">
        <v>8308</v>
      </c>
      <c r="B685" s="282" t="s">
        <v>8452</v>
      </c>
      <c r="C685" s="277" t="s">
        <v>71</v>
      </c>
      <c r="D685" s="282" t="s">
        <v>9168</v>
      </c>
      <c r="E685" s="292">
        <v>140.11000000000001</v>
      </c>
    </row>
    <row r="686" spans="1:5" x14ac:dyDescent="0.25">
      <c r="A686" s="282" t="s">
        <v>8308</v>
      </c>
      <c r="B686" s="282" t="s">
        <v>8284</v>
      </c>
      <c r="C686" s="277" t="s">
        <v>71</v>
      </c>
      <c r="D686" s="282" t="s">
        <v>9169</v>
      </c>
      <c r="E686" s="292">
        <v>3908.29</v>
      </c>
    </row>
    <row r="687" spans="1:5" x14ac:dyDescent="0.25">
      <c r="A687" s="282" t="s">
        <v>8308</v>
      </c>
      <c r="B687" s="282" t="s">
        <v>9170</v>
      </c>
      <c r="C687" s="277" t="s">
        <v>71</v>
      </c>
      <c r="D687" s="282" t="s">
        <v>9171</v>
      </c>
      <c r="E687" s="292">
        <v>1759.25</v>
      </c>
    </row>
    <row r="688" spans="1:5" x14ac:dyDescent="0.25">
      <c r="A688" s="282" t="s">
        <v>8308</v>
      </c>
      <c r="B688" s="282" t="s">
        <v>8309</v>
      </c>
      <c r="C688" s="277" t="s">
        <v>71</v>
      </c>
      <c r="D688" s="282" t="s">
        <v>9172</v>
      </c>
      <c r="E688" s="292">
        <v>1666.2</v>
      </c>
    </row>
    <row r="689" spans="1:5" x14ac:dyDescent="0.25">
      <c r="A689" s="282" t="s">
        <v>8308</v>
      </c>
      <c r="B689" s="282" t="s">
        <v>9173</v>
      </c>
      <c r="C689" s="277" t="s">
        <v>71</v>
      </c>
      <c r="D689" s="282" t="s">
        <v>9174</v>
      </c>
      <c r="E689" s="292">
        <v>460.33</v>
      </c>
    </row>
    <row r="690" spans="1:5" x14ac:dyDescent="0.25">
      <c r="A690" s="282" t="s">
        <v>8308</v>
      </c>
      <c r="B690" s="282" t="s">
        <v>8593</v>
      </c>
      <c r="C690" s="277" t="s">
        <v>71</v>
      </c>
      <c r="D690" s="282" t="s">
        <v>9175</v>
      </c>
      <c r="E690" s="292">
        <v>12073.71</v>
      </c>
    </row>
    <row r="691" spans="1:5" x14ac:dyDescent="0.25">
      <c r="A691" s="282" t="s">
        <v>8308</v>
      </c>
      <c r="B691" s="282" t="s">
        <v>8579</v>
      </c>
      <c r="C691" s="277" t="s">
        <v>71</v>
      </c>
      <c r="D691" s="282" t="s">
        <v>9176</v>
      </c>
      <c r="E691" s="292">
        <v>17417.830000000002</v>
      </c>
    </row>
    <row r="692" spans="1:5" x14ac:dyDescent="0.25">
      <c r="A692" s="282" t="s">
        <v>8308</v>
      </c>
      <c r="B692" s="282" t="s">
        <v>9177</v>
      </c>
      <c r="C692" s="277" t="s">
        <v>71</v>
      </c>
      <c r="D692" s="282" t="s">
        <v>9178</v>
      </c>
      <c r="E692" s="292">
        <v>479.03</v>
      </c>
    </row>
    <row r="693" spans="1:5" x14ac:dyDescent="0.25">
      <c r="A693" s="282" t="s">
        <v>8308</v>
      </c>
      <c r="B693" s="282" t="s">
        <v>8434</v>
      </c>
      <c r="C693" s="277" t="s">
        <v>71</v>
      </c>
      <c r="D693" s="282" t="s">
        <v>9179</v>
      </c>
      <c r="E693" s="292">
        <v>2361.2600000000002</v>
      </c>
    </row>
    <row r="694" spans="1:5" x14ac:dyDescent="0.25">
      <c r="A694" s="282" t="s">
        <v>8308</v>
      </c>
      <c r="B694" s="282" t="s">
        <v>9180</v>
      </c>
      <c r="C694" s="277" t="s">
        <v>71</v>
      </c>
      <c r="D694" s="282" t="s">
        <v>9181</v>
      </c>
      <c r="E694" s="292">
        <v>721.78</v>
      </c>
    </row>
    <row r="695" spans="1:5" x14ac:dyDescent="0.25">
      <c r="A695" s="282" t="s">
        <v>8308</v>
      </c>
      <c r="B695" s="282" t="s">
        <v>9182</v>
      </c>
      <c r="C695" s="277" t="s">
        <v>71</v>
      </c>
      <c r="D695" s="282" t="s">
        <v>9183</v>
      </c>
      <c r="E695" s="292">
        <v>1660.57</v>
      </c>
    </row>
    <row r="696" spans="1:5" x14ac:dyDescent="0.25">
      <c r="A696" s="282" t="s">
        <v>8308</v>
      </c>
      <c r="B696" s="282" t="s">
        <v>9184</v>
      </c>
      <c r="C696" s="277" t="s">
        <v>71</v>
      </c>
      <c r="D696" s="282" t="s">
        <v>9185</v>
      </c>
      <c r="E696" s="292">
        <v>522.76</v>
      </c>
    </row>
    <row r="697" spans="1:5" x14ac:dyDescent="0.25">
      <c r="A697" s="282" t="s">
        <v>8308</v>
      </c>
      <c r="B697" s="282" t="s">
        <v>9186</v>
      </c>
      <c r="C697" s="277" t="s">
        <v>71</v>
      </c>
      <c r="D697" s="282" t="s">
        <v>9187</v>
      </c>
      <c r="E697" s="292">
        <v>1125.72</v>
      </c>
    </row>
    <row r="698" spans="1:5" x14ac:dyDescent="0.25">
      <c r="A698" s="282" t="s">
        <v>8308</v>
      </c>
      <c r="B698" s="282" t="s">
        <v>8541</v>
      </c>
      <c r="C698" s="277" t="s">
        <v>71</v>
      </c>
      <c r="D698" s="282" t="s">
        <v>9188</v>
      </c>
      <c r="E698" s="292">
        <v>251.33</v>
      </c>
    </row>
    <row r="699" spans="1:5" x14ac:dyDescent="0.25">
      <c r="A699" s="282" t="s">
        <v>8308</v>
      </c>
      <c r="B699" s="282" t="s">
        <v>9189</v>
      </c>
      <c r="C699" s="277" t="s">
        <v>71</v>
      </c>
      <c r="D699" s="282" t="s">
        <v>9190</v>
      </c>
      <c r="E699" s="292">
        <v>1001.62</v>
      </c>
    </row>
    <row r="700" spans="1:5" x14ac:dyDescent="0.25">
      <c r="A700" s="282" t="s">
        <v>8308</v>
      </c>
      <c r="B700" s="282" t="s">
        <v>9191</v>
      </c>
      <c r="C700" s="277" t="s">
        <v>71</v>
      </c>
      <c r="D700" s="282" t="s">
        <v>9192</v>
      </c>
      <c r="E700" s="292">
        <v>364.6</v>
      </c>
    </row>
    <row r="701" spans="1:5" x14ac:dyDescent="0.25">
      <c r="A701" s="282" t="s">
        <v>8308</v>
      </c>
      <c r="B701" s="282" t="s">
        <v>9193</v>
      </c>
      <c r="C701" s="277" t="s">
        <v>71</v>
      </c>
      <c r="D701" s="282" t="s">
        <v>9194</v>
      </c>
      <c r="E701" s="292">
        <v>1673.48</v>
      </c>
    </row>
    <row r="702" spans="1:5" x14ac:dyDescent="0.25">
      <c r="A702" s="282" t="s">
        <v>8308</v>
      </c>
      <c r="B702" s="282" t="s">
        <v>9195</v>
      </c>
      <c r="C702" s="277" t="s">
        <v>71</v>
      </c>
      <c r="D702" s="282" t="s">
        <v>9196</v>
      </c>
      <c r="E702" s="292">
        <v>375.13</v>
      </c>
    </row>
    <row r="703" spans="1:5" x14ac:dyDescent="0.25">
      <c r="A703" s="282" t="s">
        <v>8308</v>
      </c>
      <c r="B703" s="282" t="s">
        <v>9197</v>
      </c>
      <c r="C703" s="277" t="s">
        <v>71</v>
      </c>
      <c r="D703" s="282" t="s">
        <v>9198</v>
      </c>
      <c r="E703" s="292">
        <v>220.16</v>
      </c>
    </row>
    <row r="704" spans="1:5" x14ac:dyDescent="0.25">
      <c r="A704" s="282" t="s">
        <v>8308</v>
      </c>
      <c r="B704" s="282" t="s">
        <v>8580</v>
      </c>
      <c r="C704" s="277" t="s">
        <v>71</v>
      </c>
      <c r="D704" s="282" t="s">
        <v>9199</v>
      </c>
      <c r="E704" s="292">
        <v>281.72000000000003</v>
      </c>
    </row>
    <row r="705" spans="1:5" x14ac:dyDescent="0.25">
      <c r="A705" s="282" t="s">
        <v>8308</v>
      </c>
      <c r="B705" s="282" t="s">
        <v>8323</v>
      </c>
      <c r="C705" s="277" t="s">
        <v>71</v>
      </c>
      <c r="D705" s="282" t="s">
        <v>9200</v>
      </c>
      <c r="E705" s="292">
        <v>2858.55</v>
      </c>
    </row>
    <row r="706" spans="1:5" x14ac:dyDescent="0.25">
      <c r="A706" s="282" t="s">
        <v>8308</v>
      </c>
      <c r="B706" s="282" t="s">
        <v>9201</v>
      </c>
      <c r="C706" s="277" t="s">
        <v>71</v>
      </c>
      <c r="D706" s="282" t="s">
        <v>9202</v>
      </c>
      <c r="E706" s="292">
        <v>6721.71</v>
      </c>
    </row>
    <row r="707" spans="1:5" x14ac:dyDescent="0.25">
      <c r="A707" s="282" t="s">
        <v>8308</v>
      </c>
      <c r="B707" s="282" t="s">
        <v>9203</v>
      </c>
      <c r="C707" s="277" t="s">
        <v>71</v>
      </c>
      <c r="D707" s="282" t="s">
        <v>9204</v>
      </c>
      <c r="E707" s="292">
        <v>409.31</v>
      </c>
    </row>
    <row r="708" spans="1:5" x14ac:dyDescent="0.25">
      <c r="A708" s="282" t="s">
        <v>8308</v>
      </c>
      <c r="B708" s="282" t="s">
        <v>9205</v>
      </c>
      <c r="C708" s="277" t="s">
        <v>71</v>
      </c>
      <c r="D708" s="282" t="s">
        <v>9206</v>
      </c>
      <c r="E708" s="292">
        <v>130.91</v>
      </c>
    </row>
    <row r="709" spans="1:5" x14ac:dyDescent="0.25">
      <c r="A709" s="282" t="s">
        <v>8308</v>
      </c>
      <c r="B709" s="282" t="s">
        <v>9207</v>
      </c>
      <c r="C709" s="277" t="s">
        <v>71</v>
      </c>
      <c r="D709" s="282" t="s">
        <v>9208</v>
      </c>
      <c r="E709" s="292">
        <v>6061.67</v>
      </c>
    </row>
    <row r="710" spans="1:5" x14ac:dyDescent="0.25">
      <c r="A710" s="282" t="s">
        <v>8308</v>
      </c>
      <c r="B710" s="282" t="s">
        <v>8413</v>
      </c>
      <c r="C710" s="277" t="s">
        <v>71</v>
      </c>
      <c r="D710" s="282" t="s">
        <v>9209</v>
      </c>
      <c r="E710" s="292">
        <v>261.16000000000003</v>
      </c>
    </row>
    <row r="711" spans="1:5" x14ac:dyDescent="0.25">
      <c r="A711" s="282" t="s">
        <v>8308</v>
      </c>
      <c r="B711" s="282" t="s">
        <v>8341</v>
      </c>
      <c r="C711" s="277" t="s">
        <v>71</v>
      </c>
      <c r="D711" s="282" t="s">
        <v>9210</v>
      </c>
      <c r="E711" s="292">
        <v>475.9</v>
      </c>
    </row>
    <row r="712" spans="1:5" x14ac:dyDescent="0.25">
      <c r="A712" s="282" t="s">
        <v>8308</v>
      </c>
      <c r="B712" s="282" t="s">
        <v>8469</v>
      </c>
      <c r="C712" s="277" t="s">
        <v>71</v>
      </c>
      <c r="D712" s="282" t="s">
        <v>9211</v>
      </c>
      <c r="E712" s="292">
        <v>390.72</v>
      </c>
    </row>
    <row r="713" spans="1:5" x14ac:dyDescent="0.25">
      <c r="A713" s="282" t="s">
        <v>8308</v>
      </c>
      <c r="B713" s="282" t="s">
        <v>9212</v>
      </c>
      <c r="C713" s="277" t="s">
        <v>71</v>
      </c>
      <c r="D713" s="282" t="s">
        <v>9213</v>
      </c>
      <c r="E713" s="292">
        <v>2078.8200000000002</v>
      </c>
    </row>
    <row r="714" spans="1:5" x14ac:dyDescent="0.25">
      <c r="A714" s="282" t="s">
        <v>8308</v>
      </c>
      <c r="B714" s="282" t="s">
        <v>9214</v>
      </c>
      <c r="C714" s="277" t="s">
        <v>71</v>
      </c>
      <c r="D714" s="282" t="s">
        <v>9215</v>
      </c>
      <c r="E714" s="292">
        <v>1185.75</v>
      </c>
    </row>
    <row r="715" spans="1:5" x14ac:dyDescent="0.25">
      <c r="A715" s="282" t="s">
        <v>8308</v>
      </c>
      <c r="B715" s="282" t="s">
        <v>8291</v>
      </c>
      <c r="C715" s="277" t="s">
        <v>71</v>
      </c>
      <c r="D715" s="282" t="s">
        <v>9216</v>
      </c>
      <c r="E715" s="292">
        <v>538.89</v>
      </c>
    </row>
    <row r="716" spans="1:5" x14ac:dyDescent="0.25">
      <c r="A716" s="282" t="s">
        <v>8308</v>
      </c>
      <c r="B716" s="282" t="s">
        <v>9217</v>
      </c>
      <c r="C716" s="277" t="s">
        <v>71</v>
      </c>
      <c r="D716" s="282" t="s">
        <v>9218</v>
      </c>
      <c r="E716" s="292">
        <v>585.07000000000005</v>
      </c>
    </row>
    <row r="717" spans="1:5" x14ac:dyDescent="0.25">
      <c r="A717" s="282" t="s">
        <v>8308</v>
      </c>
      <c r="B717" s="282" t="s">
        <v>9219</v>
      </c>
      <c r="C717" s="277" t="s">
        <v>71</v>
      </c>
      <c r="D717" s="282" t="s">
        <v>9220</v>
      </c>
      <c r="E717" s="292">
        <v>0</v>
      </c>
    </row>
    <row r="718" spans="1:5" x14ac:dyDescent="0.25">
      <c r="A718" s="282" t="s">
        <v>8308</v>
      </c>
      <c r="B718" s="282" t="s">
        <v>8589</v>
      </c>
      <c r="C718" s="277" t="s">
        <v>71</v>
      </c>
      <c r="D718" s="282" t="s">
        <v>9221</v>
      </c>
      <c r="E718" s="292">
        <v>1100.3499999999999</v>
      </c>
    </row>
    <row r="719" spans="1:5" x14ac:dyDescent="0.25">
      <c r="A719" s="282" t="s">
        <v>8308</v>
      </c>
      <c r="B719" s="282" t="s">
        <v>9222</v>
      </c>
      <c r="C719" s="277" t="s">
        <v>71</v>
      </c>
      <c r="D719" s="282" t="s">
        <v>9223</v>
      </c>
      <c r="E719" s="292">
        <v>321.11</v>
      </c>
    </row>
    <row r="720" spans="1:5" x14ac:dyDescent="0.25">
      <c r="A720" s="282" t="s">
        <v>8308</v>
      </c>
      <c r="B720" s="282" t="s">
        <v>9224</v>
      </c>
      <c r="C720" s="277" t="s">
        <v>71</v>
      </c>
      <c r="D720" s="282" t="s">
        <v>9225</v>
      </c>
      <c r="E720" s="292">
        <v>705.49</v>
      </c>
    </row>
    <row r="721" spans="1:5" x14ac:dyDescent="0.25">
      <c r="A721" s="282" t="s">
        <v>8308</v>
      </c>
      <c r="B721" s="282" t="s">
        <v>9226</v>
      </c>
      <c r="C721" s="277" t="s">
        <v>71</v>
      </c>
      <c r="D721" s="282" t="s">
        <v>9227</v>
      </c>
      <c r="E721" s="292">
        <v>285.7</v>
      </c>
    </row>
    <row r="722" spans="1:5" x14ac:dyDescent="0.25">
      <c r="A722" s="282" t="s">
        <v>8308</v>
      </c>
      <c r="B722" s="282" t="s">
        <v>8475</v>
      </c>
      <c r="C722" s="277" t="s">
        <v>71</v>
      </c>
      <c r="D722" s="282" t="s">
        <v>9228</v>
      </c>
      <c r="E722" s="292">
        <v>3835.9</v>
      </c>
    </row>
    <row r="723" spans="1:5" x14ac:dyDescent="0.25">
      <c r="A723" s="282" t="s">
        <v>8308</v>
      </c>
      <c r="B723" s="282" t="s">
        <v>8473</v>
      </c>
      <c r="C723" s="277" t="s">
        <v>71</v>
      </c>
      <c r="D723" s="282" t="s">
        <v>9229</v>
      </c>
      <c r="E723" s="292">
        <v>1748.24</v>
      </c>
    </row>
    <row r="724" spans="1:5" x14ac:dyDescent="0.25">
      <c r="A724" s="282" t="s">
        <v>8308</v>
      </c>
      <c r="B724" s="282" t="s">
        <v>9230</v>
      </c>
      <c r="C724" s="277" t="s">
        <v>71</v>
      </c>
      <c r="D724" s="282" t="s">
        <v>9231</v>
      </c>
      <c r="E724" s="292">
        <v>639.69000000000005</v>
      </c>
    </row>
    <row r="725" spans="1:5" x14ac:dyDescent="0.25">
      <c r="A725" s="282" t="s">
        <v>8308</v>
      </c>
      <c r="B725" s="282" t="s">
        <v>9232</v>
      </c>
      <c r="C725" s="277" t="s">
        <v>71</v>
      </c>
      <c r="D725" s="282" t="s">
        <v>9233</v>
      </c>
      <c r="E725" s="292">
        <v>544.91</v>
      </c>
    </row>
    <row r="726" spans="1:5" x14ac:dyDescent="0.25">
      <c r="A726" s="282" t="s">
        <v>8308</v>
      </c>
      <c r="B726" s="282" t="s">
        <v>9234</v>
      </c>
      <c r="C726" s="277" t="s">
        <v>71</v>
      </c>
      <c r="D726" s="282" t="s">
        <v>9235</v>
      </c>
      <c r="E726" s="292">
        <v>3270.96</v>
      </c>
    </row>
    <row r="727" spans="1:5" x14ac:dyDescent="0.25">
      <c r="A727" s="282" t="s">
        <v>8308</v>
      </c>
      <c r="B727" s="282" t="s">
        <v>9236</v>
      </c>
      <c r="C727" s="277" t="s">
        <v>71</v>
      </c>
      <c r="D727" s="282" t="s">
        <v>9237</v>
      </c>
      <c r="E727" s="292">
        <v>595.77</v>
      </c>
    </row>
    <row r="728" spans="1:5" x14ac:dyDescent="0.25">
      <c r="A728" s="282" t="s">
        <v>8308</v>
      </c>
      <c r="B728" s="282" t="s">
        <v>8415</v>
      </c>
      <c r="C728" s="277" t="s">
        <v>71</v>
      </c>
      <c r="D728" s="282" t="s">
        <v>9238</v>
      </c>
      <c r="E728" s="292">
        <v>4016.93</v>
      </c>
    </row>
    <row r="729" spans="1:5" x14ac:dyDescent="0.25">
      <c r="A729" s="282" t="s">
        <v>8308</v>
      </c>
      <c r="B729" s="282" t="s">
        <v>9239</v>
      </c>
      <c r="C729" s="277" t="s">
        <v>71</v>
      </c>
      <c r="D729" s="282" t="s">
        <v>9240</v>
      </c>
      <c r="E729" s="292">
        <v>1857.13</v>
      </c>
    </row>
    <row r="730" spans="1:5" x14ac:dyDescent="0.25">
      <c r="A730" s="282" t="s">
        <v>8308</v>
      </c>
      <c r="B730" s="282" t="s">
        <v>9241</v>
      </c>
      <c r="C730" s="277" t="s">
        <v>71</v>
      </c>
      <c r="D730" s="282" t="s">
        <v>9242</v>
      </c>
      <c r="E730" s="292">
        <v>1484.37</v>
      </c>
    </row>
    <row r="731" spans="1:5" x14ac:dyDescent="0.25">
      <c r="A731" s="282" t="s">
        <v>8308</v>
      </c>
      <c r="B731" s="282" t="s">
        <v>9243</v>
      </c>
      <c r="C731" s="277" t="s">
        <v>71</v>
      </c>
      <c r="D731" s="282" t="s">
        <v>9244</v>
      </c>
      <c r="E731" s="292">
        <v>1452.56</v>
      </c>
    </row>
    <row r="732" spans="1:5" x14ac:dyDescent="0.25">
      <c r="A732" s="282" t="s">
        <v>8308</v>
      </c>
      <c r="B732" s="282" t="s">
        <v>9245</v>
      </c>
      <c r="C732" s="277" t="s">
        <v>71</v>
      </c>
      <c r="D732" s="282" t="s">
        <v>9246</v>
      </c>
      <c r="E732" s="292">
        <v>483.63</v>
      </c>
    </row>
    <row r="733" spans="1:5" x14ac:dyDescent="0.25">
      <c r="A733" s="282" t="s">
        <v>8308</v>
      </c>
      <c r="B733" s="282" t="s">
        <v>9247</v>
      </c>
      <c r="C733" s="277" t="s">
        <v>71</v>
      </c>
      <c r="D733" s="282" t="s">
        <v>9248</v>
      </c>
      <c r="E733" s="292">
        <v>711</v>
      </c>
    </row>
    <row r="734" spans="1:5" x14ac:dyDescent="0.25">
      <c r="A734" s="282" t="s">
        <v>8308</v>
      </c>
      <c r="B734" s="282" t="s">
        <v>9249</v>
      </c>
      <c r="C734" s="277" t="s">
        <v>71</v>
      </c>
      <c r="D734" s="282" t="s">
        <v>9250</v>
      </c>
      <c r="E734" s="292">
        <v>1389.81</v>
      </c>
    </row>
    <row r="735" spans="1:5" x14ac:dyDescent="0.25">
      <c r="A735" s="282" t="s">
        <v>8308</v>
      </c>
      <c r="B735" s="282" t="s">
        <v>9251</v>
      </c>
      <c r="C735" s="277" t="s">
        <v>71</v>
      </c>
      <c r="D735" s="282" t="s">
        <v>9252</v>
      </c>
      <c r="E735" s="292">
        <v>261.99</v>
      </c>
    </row>
    <row r="736" spans="1:5" x14ac:dyDescent="0.25">
      <c r="A736" s="282" t="s">
        <v>8308</v>
      </c>
      <c r="B736" s="282" t="s">
        <v>9253</v>
      </c>
      <c r="C736" s="277" t="s">
        <v>71</v>
      </c>
      <c r="D736" s="282" t="s">
        <v>9254</v>
      </c>
      <c r="E736" s="292">
        <v>805.23</v>
      </c>
    </row>
    <row r="737" spans="1:5" x14ac:dyDescent="0.25">
      <c r="A737" s="282" t="s">
        <v>8308</v>
      </c>
      <c r="B737" s="282" t="s">
        <v>9255</v>
      </c>
      <c r="C737" s="277" t="s">
        <v>71</v>
      </c>
      <c r="D737" s="282" t="s">
        <v>9256</v>
      </c>
      <c r="E737" s="292">
        <v>655.25</v>
      </c>
    </row>
    <row r="738" spans="1:5" x14ac:dyDescent="0.25">
      <c r="A738" s="282" t="s">
        <v>8308</v>
      </c>
      <c r="B738" s="282" t="s">
        <v>9257</v>
      </c>
      <c r="C738" s="277" t="s">
        <v>71</v>
      </c>
      <c r="D738" s="282" t="s">
        <v>9258</v>
      </c>
      <c r="E738" s="292">
        <v>939.82</v>
      </c>
    </row>
    <row r="739" spans="1:5" x14ac:dyDescent="0.25">
      <c r="A739" s="282" t="s">
        <v>8308</v>
      </c>
      <c r="B739" s="282" t="s">
        <v>9259</v>
      </c>
      <c r="C739" s="277" t="s">
        <v>71</v>
      </c>
      <c r="D739" s="282" t="s">
        <v>9260</v>
      </c>
      <c r="E739" s="292">
        <v>7198.72</v>
      </c>
    </row>
    <row r="740" spans="1:5" x14ac:dyDescent="0.25">
      <c r="A740" s="282" t="s">
        <v>8308</v>
      </c>
      <c r="B740" s="282" t="s">
        <v>9261</v>
      </c>
      <c r="C740" s="277" t="s">
        <v>71</v>
      </c>
      <c r="D740" s="282" t="s">
        <v>9262</v>
      </c>
      <c r="E740" s="292">
        <v>1081.6400000000001</v>
      </c>
    </row>
    <row r="741" spans="1:5" x14ac:dyDescent="0.25">
      <c r="A741" s="282" t="s">
        <v>8308</v>
      </c>
      <c r="B741" s="282" t="s">
        <v>9263</v>
      </c>
      <c r="C741" s="277" t="s">
        <v>71</v>
      </c>
      <c r="D741" s="282" t="s">
        <v>9264</v>
      </c>
      <c r="E741" s="292">
        <v>42323.82</v>
      </c>
    </row>
    <row r="742" spans="1:5" x14ac:dyDescent="0.25">
      <c r="A742" s="282" t="s">
        <v>8308</v>
      </c>
      <c r="B742" s="282" t="s">
        <v>9265</v>
      </c>
      <c r="C742" s="277" t="s">
        <v>71</v>
      </c>
      <c r="D742" s="282" t="s">
        <v>9266</v>
      </c>
      <c r="E742" s="292">
        <v>20272.93</v>
      </c>
    </row>
    <row r="743" spans="1:5" x14ac:dyDescent="0.25">
      <c r="A743" s="282" t="s">
        <v>8308</v>
      </c>
      <c r="B743" s="282" t="s">
        <v>9267</v>
      </c>
      <c r="C743" s="277" t="s">
        <v>71</v>
      </c>
      <c r="D743" s="282" t="s">
        <v>9268</v>
      </c>
      <c r="E743" s="292">
        <v>6896.15</v>
      </c>
    </row>
    <row r="744" spans="1:5" x14ac:dyDescent="0.25">
      <c r="A744" s="282" t="s">
        <v>8308</v>
      </c>
      <c r="B744" s="282" t="s">
        <v>9269</v>
      </c>
      <c r="C744" s="277" t="s">
        <v>71</v>
      </c>
      <c r="D744" s="282" t="s">
        <v>9270</v>
      </c>
      <c r="E744" s="292">
        <v>2417.98</v>
      </c>
    </row>
    <row r="745" spans="1:5" x14ac:dyDescent="0.25">
      <c r="A745" s="282" t="s">
        <v>8308</v>
      </c>
      <c r="B745" s="282" t="s">
        <v>8590</v>
      </c>
      <c r="C745" s="277" t="s">
        <v>71</v>
      </c>
      <c r="D745" s="282" t="s">
        <v>9271</v>
      </c>
      <c r="E745" s="292">
        <v>302.95999999999998</v>
      </c>
    </row>
    <row r="746" spans="1:5" x14ac:dyDescent="0.25">
      <c r="A746" s="282" t="s">
        <v>8308</v>
      </c>
      <c r="B746" s="282" t="s">
        <v>8333</v>
      </c>
      <c r="C746" s="277" t="s">
        <v>71</v>
      </c>
      <c r="D746" s="282" t="s">
        <v>9272</v>
      </c>
      <c r="E746" s="292">
        <v>3073.68</v>
      </c>
    </row>
    <row r="747" spans="1:5" x14ac:dyDescent="0.25">
      <c r="A747" s="282" t="s">
        <v>8308</v>
      </c>
      <c r="B747" s="282" t="s">
        <v>9273</v>
      </c>
      <c r="C747" s="277" t="s">
        <v>71</v>
      </c>
      <c r="D747" s="282" t="s">
        <v>9274</v>
      </c>
      <c r="E747" s="292">
        <v>326.41000000000003</v>
      </c>
    </row>
    <row r="748" spans="1:5" x14ac:dyDescent="0.25">
      <c r="A748" s="282" t="s">
        <v>8308</v>
      </c>
      <c r="B748" s="282" t="s">
        <v>9275</v>
      </c>
      <c r="C748" s="277" t="s">
        <v>71</v>
      </c>
      <c r="D748" s="282" t="s">
        <v>9276</v>
      </c>
      <c r="E748" s="292">
        <v>1120.33</v>
      </c>
    </row>
    <row r="749" spans="1:5" x14ac:dyDescent="0.25">
      <c r="A749" s="282" t="s">
        <v>8308</v>
      </c>
      <c r="B749" s="282" t="s">
        <v>9277</v>
      </c>
      <c r="C749" s="277" t="s">
        <v>71</v>
      </c>
      <c r="D749" s="282" t="s">
        <v>9278</v>
      </c>
      <c r="E749" s="292">
        <v>484</v>
      </c>
    </row>
    <row r="750" spans="1:5" x14ac:dyDescent="0.25">
      <c r="A750" s="282" t="s">
        <v>8308</v>
      </c>
      <c r="B750" s="282" t="s">
        <v>8493</v>
      </c>
      <c r="C750" s="277" t="s">
        <v>71</v>
      </c>
      <c r="D750" s="282" t="s">
        <v>9279</v>
      </c>
      <c r="E750" s="292">
        <v>385.29</v>
      </c>
    </row>
    <row r="751" spans="1:5" x14ac:dyDescent="0.25">
      <c r="A751" s="282" t="s">
        <v>8308</v>
      </c>
      <c r="B751" s="282" t="s">
        <v>9280</v>
      </c>
      <c r="C751" s="277" t="s">
        <v>71</v>
      </c>
      <c r="D751" s="282" t="s">
        <v>9281</v>
      </c>
      <c r="E751" s="292">
        <v>0</v>
      </c>
    </row>
    <row r="752" spans="1:5" x14ac:dyDescent="0.25">
      <c r="A752" s="282" t="s">
        <v>8308</v>
      </c>
      <c r="B752" s="282" t="s">
        <v>9282</v>
      </c>
      <c r="C752" s="277" t="s">
        <v>71</v>
      </c>
      <c r="D752" s="282" t="s">
        <v>9283</v>
      </c>
      <c r="E752" s="292">
        <v>495.2</v>
      </c>
    </row>
    <row r="753" spans="1:5" x14ac:dyDescent="0.25">
      <c r="A753" s="282" t="s">
        <v>8308</v>
      </c>
      <c r="B753" s="282" t="s">
        <v>9284</v>
      </c>
      <c r="C753" s="277" t="s">
        <v>71</v>
      </c>
      <c r="D753" s="282" t="s">
        <v>9285</v>
      </c>
      <c r="E753" s="292">
        <v>1166.06</v>
      </c>
    </row>
    <row r="754" spans="1:5" x14ac:dyDescent="0.25">
      <c r="A754" s="282" t="s">
        <v>8308</v>
      </c>
      <c r="B754" s="282" t="s">
        <v>9286</v>
      </c>
      <c r="C754" s="277" t="s">
        <v>71</v>
      </c>
      <c r="D754" s="282" t="s">
        <v>9287</v>
      </c>
      <c r="E754" s="292">
        <v>523.97</v>
      </c>
    </row>
    <row r="755" spans="1:5" x14ac:dyDescent="0.25">
      <c r="A755" s="282" t="s">
        <v>8308</v>
      </c>
      <c r="B755" s="282" t="s">
        <v>9288</v>
      </c>
      <c r="C755" s="277" t="s">
        <v>71</v>
      </c>
      <c r="D755" s="282" t="s">
        <v>9289</v>
      </c>
      <c r="E755" s="292">
        <v>692.97</v>
      </c>
    </row>
    <row r="756" spans="1:5" x14ac:dyDescent="0.25">
      <c r="A756" s="282" t="s">
        <v>8308</v>
      </c>
      <c r="B756" s="282" t="s">
        <v>9290</v>
      </c>
      <c r="C756" s="277" t="s">
        <v>71</v>
      </c>
      <c r="D756" s="282" t="s">
        <v>9291</v>
      </c>
      <c r="E756" s="292">
        <v>1806</v>
      </c>
    </row>
    <row r="757" spans="1:5" x14ac:dyDescent="0.25">
      <c r="A757" s="282" t="s">
        <v>8308</v>
      </c>
      <c r="B757" s="282" t="s">
        <v>9292</v>
      </c>
      <c r="C757" s="277" t="s">
        <v>71</v>
      </c>
      <c r="D757" s="282" t="s">
        <v>9293</v>
      </c>
      <c r="E757" s="292">
        <v>2462.13</v>
      </c>
    </row>
    <row r="758" spans="1:5" x14ac:dyDescent="0.25">
      <c r="A758" s="282" t="s">
        <v>8308</v>
      </c>
      <c r="B758" s="282" t="s">
        <v>9294</v>
      </c>
      <c r="C758" s="277" t="s">
        <v>71</v>
      </c>
      <c r="D758" s="282" t="s">
        <v>9295</v>
      </c>
      <c r="E758" s="292">
        <v>552.41999999999996</v>
      </c>
    </row>
    <row r="759" spans="1:5" x14ac:dyDescent="0.25">
      <c r="A759" s="282" t="s">
        <v>8308</v>
      </c>
      <c r="B759" s="282" t="s">
        <v>9296</v>
      </c>
      <c r="C759" s="277" t="s">
        <v>71</v>
      </c>
      <c r="D759" s="282" t="s">
        <v>9297</v>
      </c>
      <c r="E759" s="292">
        <v>212.59</v>
      </c>
    </row>
    <row r="760" spans="1:5" x14ac:dyDescent="0.25">
      <c r="A760" s="282" t="s">
        <v>8308</v>
      </c>
      <c r="B760" s="282" t="s">
        <v>9298</v>
      </c>
      <c r="C760" s="277" t="s">
        <v>71</v>
      </c>
      <c r="D760" s="282" t="s">
        <v>9299</v>
      </c>
      <c r="E760" s="292">
        <v>1555.16</v>
      </c>
    </row>
    <row r="761" spans="1:5" x14ac:dyDescent="0.25">
      <c r="A761" s="282" t="s">
        <v>8308</v>
      </c>
      <c r="B761" s="282" t="s">
        <v>9300</v>
      </c>
      <c r="C761" s="277" t="s">
        <v>71</v>
      </c>
      <c r="D761" s="282" t="s">
        <v>9301</v>
      </c>
      <c r="E761" s="292">
        <v>707.05</v>
      </c>
    </row>
    <row r="762" spans="1:5" x14ac:dyDescent="0.25">
      <c r="A762" s="282" t="s">
        <v>8308</v>
      </c>
      <c r="B762" s="282" t="s">
        <v>9302</v>
      </c>
      <c r="C762" s="277" t="s">
        <v>71</v>
      </c>
      <c r="D762" s="282" t="s">
        <v>9303</v>
      </c>
      <c r="E762" s="292">
        <v>304.39</v>
      </c>
    </row>
    <row r="763" spans="1:5" x14ac:dyDescent="0.25">
      <c r="A763" s="282" t="s">
        <v>8308</v>
      </c>
      <c r="B763" s="282" t="s">
        <v>9304</v>
      </c>
      <c r="C763" s="277" t="s">
        <v>71</v>
      </c>
      <c r="D763" s="282" t="s">
        <v>9305</v>
      </c>
      <c r="E763" s="292">
        <v>362.9</v>
      </c>
    </row>
    <row r="764" spans="1:5" x14ac:dyDescent="0.25">
      <c r="A764" s="282" t="s">
        <v>8308</v>
      </c>
      <c r="B764" s="282" t="s">
        <v>8470</v>
      </c>
      <c r="C764" s="277" t="s">
        <v>71</v>
      </c>
      <c r="D764" s="282" t="s">
        <v>9306</v>
      </c>
      <c r="E764" s="292">
        <v>608.47</v>
      </c>
    </row>
    <row r="765" spans="1:5" x14ac:dyDescent="0.25">
      <c r="A765" s="282" t="s">
        <v>8308</v>
      </c>
      <c r="B765" s="282" t="s">
        <v>9307</v>
      </c>
      <c r="C765" s="277" t="s">
        <v>71</v>
      </c>
      <c r="D765" s="282" t="s">
        <v>9308</v>
      </c>
      <c r="E765" s="292">
        <v>984.44</v>
      </c>
    </row>
    <row r="766" spans="1:5" x14ac:dyDescent="0.25">
      <c r="A766" s="282" t="s">
        <v>8308</v>
      </c>
      <c r="B766" s="282" t="s">
        <v>8276</v>
      </c>
      <c r="C766" s="277" t="s">
        <v>71</v>
      </c>
      <c r="D766" s="282" t="s">
        <v>9309</v>
      </c>
      <c r="E766" s="292">
        <v>1204.26</v>
      </c>
    </row>
    <row r="767" spans="1:5" x14ac:dyDescent="0.25">
      <c r="A767" s="282" t="s">
        <v>8308</v>
      </c>
      <c r="B767" s="282" t="s">
        <v>8214</v>
      </c>
      <c r="C767" s="277" t="s">
        <v>71</v>
      </c>
      <c r="D767" s="282" t="s">
        <v>9310</v>
      </c>
      <c r="E767" s="292">
        <v>1207.5</v>
      </c>
    </row>
    <row r="768" spans="1:5" x14ac:dyDescent="0.25">
      <c r="A768" s="282" t="s">
        <v>8308</v>
      </c>
      <c r="B768" s="282" t="s">
        <v>8494</v>
      </c>
      <c r="C768" s="277" t="s">
        <v>71</v>
      </c>
      <c r="D768" s="282" t="s">
        <v>9311</v>
      </c>
      <c r="E768" s="292">
        <v>1054.48</v>
      </c>
    </row>
    <row r="769" spans="1:5" x14ac:dyDescent="0.25">
      <c r="A769" s="282" t="s">
        <v>8308</v>
      </c>
      <c r="B769" s="282" t="s">
        <v>8888</v>
      </c>
      <c r="C769" s="277" t="s">
        <v>71</v>
      </c>
      <c r="D769" s="282" t="s">
        <v>9312</v>
      </c>
      <c r="E769" s="292">
        <v>983.6</v>
      </c>
    </row>
    <row r="770" spans="1:5" x14ac:dyDescent="0.25">
      <c r="A770" s="282" t="s">
        <v>8308</v>
      </c>
      <c r="B770" s="282" t="s">
        <v>9313</v>
      </c>
      <c r="C770" s="277" t="s">
        <v>71</v>
      </c>
      <c r="D770" s="282" t="s">
        <v>9314</v>
      </c>
      <c r="E770" s="292">
        <v>1911.69</v>
      </c>
    </row>
    <row r="771" spans="1:5" x14ac:dyDescent="0.25">
      <c r="A771" s="282" t="s">
        <v>8344</v>
      </c>
      <c r="B771" s="282" t="s">
        <v>8450</v>
      </c>
      <c r="C771" s="277" t="s">
        <v>113</v>
      </c>
      <c r="D771" s="282" t="s">
        <v>9315</v>
      </c>
      <c r="E771" s="292">
        <v>3335.13</v>
      </c>
    </row>
    <row r="772" spans="1:5" x14ac:dyDescent="0.25">
      <c r="A772" s="282" t="s">
        <v>8344</v>
      </c>
      <c r="B772" s="282" t="s">
        <v>8436</v>
      </c>
      <c r="C772" s="277" t="s">
        <v>113</v>
      </c>
      <c r="D772" s="282" t="s">
        <v>9316</v>
      </c>
      <c r="E772" s="292">
        <v>49211.57</v>
      </c>
    </row>
    <row r="773" spans="1:5" x14ac:dyDescent="0.25">
      <c r="A773" s="282" t="s">
        <v>8344</v>
      </c>
      <c r="B773" s="282" t="s">
        <v>8460</v>
      </c>
      <c r="C773" s="277" t="s">
        <v>113</v>
      </c>
      <c r="D773" s="282" t="s">
        <v>9317</v>
      </c>
      <c r="E773" s="292">
        <v>4958.78</v>
      </c>
    </row>
    <row r="774" spans="1:5" x14ac:dyDescent="0.25">
      <c r="A774" s="282" t="s">
        <v>8344</v>
      </c>
      <c r="B774" s="282" t="s">
        <v>8256</v>
      </c>
      <c r="C774" s="277" t="s">
        <v>113</v>
      </c>
      <c r="D774" s="282" t="s">
        <v>9318</v>
      </c>
      <c r="E774" s="292">
        <v>7832.04</v>
      </c>
    </row>
    <row r="775" spans="1:5" x14ac:dyDescent="0.25">
      <c r="A775" s="282" t="s">
        <v>8344</v>
      </c>
      <c r="B775" s="282" t="s">
        <v>8271</v>
      </c>
      <c r="C775" s="277" t="s">
        <v>113</v>
      </c>
      <c r="D775" s="282" t="s">
        <v>9319</v>
      </c>
      <c r="E775" s="292">
        <v>19066.759999999998</v>
      </c>
    </row>
    <row r="776" spans="1:5" x14ac:dyDescent="0.25">
      <c r="A776" s="282" t="s">
        <v>8344</v>
      </c>
      <c r="B776" s="282" t="s">
        <v>8217</v>
      </c>
      <c r="C776" s="277" t="s">
        <v>113</v>
      </c>
      <c r="D776" s="282" t="s">
        <v>9320</v>
      </c>
      <c r="E776" s="292">
        <v>51213.02</v>
      </c>
    </row>
    <row r="777" spans="1:5" x14ac:dyDescent="0.25">
      <c r="A777" s="282" t="s">
        <v>8344</v>
      </c>
      <c r="B777" s="282" t="s">
        <v>8257</v>
      </c>
      <c r="C777" s="277" t="s">
        <v>113</v>
      </c>
      <c r="D777" s="282" t="s">
        <v>9321</v>
      </c>
      <c r="E777" s="292">
        <v>9701.41</v>
      </c>
    </row>
    <row r="778" spans="1:5" x14ac:dyDescent="0.25">
      <c r="A778" s="282" t="s">
        <v>8344</v>
      </c>
      <c r="B778" s="282" t="s">
        <v>8218</v>
      </c>
      <c r="C778" s="277" t="s">
        <v>113</v>
      </c>
      <c r="D778" s="282" t="s">
        <v>9322</v>
      </c>
      <c r="E778" s="292">
        <v>8915.9500000000007</v>
      </c>
    </row>
    <row r="779" spans="1:5" x14ac:dyDescent="0.25">
      <c r="A779" s="282" t="s">
        <v>8344</v>
      </c>
      <c r="B779" s="282" t="s">
        <v>8379</v>
      </c>
      <c r="C779" s="277" t="s">
        <v>113</v>
      </c>
      <c r="D779" s="282" t="s">
        <v>9323</v>
      </c>
      <c r="E779" s="292">
        <v>1050.69</v>
      </c>
    </row>
    <row r="780" spans="1:5" x14ac:dyDescent="0.25">
      <c r="A780" s="282" t="s">
        <v>8344</v>
      </c>
      <c r="B780" s="282" t="s">
        <v>8219</v>
      </c>
      <c r="C780" s="277" t="s">
        <v>113</v>
      </c>
      <c r="D780" s="282" t="s">
        <v>9324</v>
      </c>
      <c r="E780" s="292">
        <v>9113.42</v>
      </c>
    </row>
    <row r="781" spans="1:5" x14ac:dyDescent="0.25">
      <c r="A781" s="282" t="s">
        <v>8344</v>
      </c>
      <c r="B781" s="282" t="s">
        <v>8430</v>
      </c>
      <c r="C781" s="277" t="s">
        <v>113</v>
      </c>
      <c r="D781" s="282" t="s">
        <v>9325</v>
      </c>
      <c r="E781" s="292">
        <v>431572.16</v>
      </c>
    </row>
    <row r="782" spans="1:5" x14ac:dyDescent="0.25">
      <c r="A782" s="282" t="s">
        <v>8344</v>
      </c>
      <c r="B782" s="282" t="s">
        <v>8352</v>
      </c>
      <c r="C782" s="277" t="s">
        <v>113</v>
      </c>
      <c r="D782" s="282" t="s">
        <v>9326</v>
      </c>
      <c r="E782" s="292">
        <v>64768.69</v>
      </c>
    </row>
    <row r="783" spans="1:5" x14ac:dyDescent="0.25">
      <c r="A783" s="282" t="s">
        <v>8344</v>
      </c>
      <c r="B783" s="282" t="s">
        <v>8231</v>
      </c>
      <c r="C783" s="277" t="s">
        <v>113</v>
      </c>
      <c r="D783" s="282" t="s">
        <v>9327</v>
      </c>
      <c r="E783" s="292">
        <v>2768.88</v>
      </c>
    </row>
    <row r="784" spans="1:5" x14ac:dyDescent="0.25">
      <c r="A784" s="282" t="s">
        <v>8344</v>
      </c>
      <c r="B784" s="282" t="s">
        <v>8369</v>
      </c>
      <c r="C784" s="277" t="s">
        <v>113</v>
      </c>
      <c r="D784" s="282" t="s">
        <v>9328</v>
      </c>
      <c r="E784" s="292">
        <v>96171.82</v>
      </c>
    </row>
    <row r="785" spans="1:5" x14ac:dyDescent="0.25">
      <c r="A785" s="282" t="s">
        <v>8344</v>
      </c>
      <c r="B785" s="282" t="s">
        <v>8258</v>
      </c>
      <c r="C785" s="277" t="s">
        <v>113</v>
      </c>
      <c r="D785" s="282" t="s">
        <v>9329</v>
      </c>
      <c r="E785" s="292">
        <v>29415.71</v>
      </c>
    </row>
    <row r="786" spans="1:5" x14ac:dyDescent="0.25">
      <c r="A786" s="282" t="s">
        <v>8344</v>
      </c>
      <c r="B786" s="282" t="s">
        <v>8227</v>
      </c>
      <c r="C786" s="277" t="s">
        <v>113</v>
      </c>
      <c r="D786" s="282" t="s">
        <v>9330</v>
      </c>
      <c r="E786" s="292">
        <v>2422.17</v>
      </c>
    </row>
    <row r="787" spans="1:5" x14ac:dyDescent="0.25">
      <c r="A787" s="282" t="s">
        <v>8344</v>
      </c>
      <c r="B787" s="282" t="s">
        <v>8381</v>
      </c>
      <c r="C787" s="277" t="s">
        <v>113</v>
      </c>
      <c r="D787" s="282" t="s">
        <v>9331</v>
      </c>
      <c r="E787" s="292">
        <v>6519.3</v>
      </c>
    </row>
    <row r="788" spans="1:5" x14ac:dyDescent="0.25">
      <c r="A788" s="282" t="s">
        <v>8344</v>
      </c>
      <c r="B788" s="282" t="s">
        <v>8265</v>
      </c>
      <c r="C788" s="277" t="s">
        <v>113</v>
      </c>
      <c r="D788" s="282" t="s">
        <v>9332</v>
      </c>
      <c r="E788" s="292">
        <v>18564.14</v>
      </c>
    </row>
    <row r="789" spans="1:5" x14ac:dyDescent="0.25">
      <c r="A789" s="282" t="s">
        <v>8344</v>
      </c>
      <c r="B789" s="282" t="s">
        <v>8259</v>
      </c>
      <c r="C789" s="277" t="s">
        <v>113</v>
      </c>
      <c r="D789" s="282" t="s">
        <v>9333</v>
      </c>
      <c r="E789" s="292">
        <v>12185.17</v>
      </c>
    </row>
    <row r="790" spans="1:5" x14ac:dyDescent="0.25">
      <c r="A790" s="282" t="s">
        <v>8344</v>
      </c>
      <c r="B790" s="282" t="s">
        <v>8221</v>
      </c>
      <c r="C790" s="277" t="s">
        <v>113</v>
      </c>
      <c r="D790" s="282" t="s">
        <v>9334</v>
      </c>
      <c r="E790" s="292">
        <v>13769.39</v>
      </c>
    </row>
    <row r="791" spans="1:5" x14ac:dyDescent="0.25">
      <c r="A791" s="282" t="s">
        <v>8344</v>
      </c>
      <c r="B791" s="282" t="s">
        <v>8223</v>
      </c>
      <c r="C791" s="277" t="s">
        <v>113</v>
      </c>
      <c r="D791" s="282" t="s">
        <v>9335</v>
      </c>
      <c r="E791" s="292">
        <v>41329.800000000003</v>
      </c>
    </row>
    <row r="792" spans="1:5" x14ac:dyDescent="0.25">
      <c r="A792" s="282" t="s">
        <v>8344</v>
      </c>
      <c r="B792" s="282" t="s">
        <v>8447</v>
      </c>
      <c r="C792" s="277" t="s">
        <v>113</v>
      </c>
      <c r="D792" s="282" t="s">
        <v>9336</v>
      </c>
      <c r="E792" s="292">
        <v>46393.29</v>
      </c>
    </row>
    <row r="793" spans="1:5" x14ac:dyDescent="0.25">
      <c r="A793" s="282" t="s">
        <v>8344</v>
      </c>
      <c r="B793" s="282" t="s">
        <v>8385</v>
      </c>
      <c r="C793" s="277" t="s">
        <v>113</v>
      </c>
      <c r="D793" s="282" t="s">
        <v>9337</v>
      </c>
      <c r="E793" s="292">
        <v>12740.26</v>
      </c>
    </row>
    <row r="794" spans="1:5" x14ac:dyDescent="0.25">
      <c r="A794" s="282" t="s">
        <v>8344</v>
      </c>
      <c r="B794" s="282" t="s">
        <v>8261</v>
      </c>
      <c r="C794" s="277" t="s">
        <v>113</v>
      </c>
      <c r="D794" s="282" t="s">
        <v>9338</v>
      </c>
      <c r="E794" s="292">
        <v>82377.440000000002</v>
      </c>
    </row>
    <row r="795" spans="1:5" x14ac:dyDescent="0.25">
      <c r="A795" s="282" t="s">
        <v>8344</v>
      </c>
      <c r="B795" s="282" t="s">
        <v>8370</v>
      </c>
      <c r="C795" s="277" t="s">
        <v>113</v>
      </c>
      <c r="D795" s="282" t="s">
        <v>9339</v>
      </c>
      <c r="E795" s="292">
        <v>8467.92</v>
      </c>
    </row>
    <row r="796" spans="1:5" x14ac:dyDescent="0.25">
      <c r="A796" s="282" t="s">
        <v>8344</v>
      </c>
      <c r="B796" s="282" t="s">
        <v>8483</v>
      </c>
      <c r="C796" s="277" t="s">
        <v>113</v>
      </c>
      <c r="D796" s="282" t="s">
        <v>9340</v>
      </c>
      <c r="E796" s="292">
        <v>9258.08</v>
      </c>
    </row>
    <row r="797" spans="1:5" x14ac:dyDescent="0.25">
      <c r="A797" s="282" t="s">
        <v>8344</v>
      </c>
      <c r="B797" s="282" t="s">
        <v>8272</v>
      </c>
      <c r="C797" s="277" t="s">
        <v>113</v>
      </c>
      <c r="D797" s="282" t="s">
        <v>9341</v>
      </c>
      <c r="E797" s="292">
        <v>53569.23</v>
      </c>
    </row>
    <row r="798" spans="1:5" x14ac:dyDescent="0.25">
      <c r="A798" s="282" t="s">
        <v>8344</v>
      </c>
      <c r="B798" s="282" t="s">
        <v>8224</v>
      </c>
      <c r="C798" s="277" t="s">
        <v>113</v>
      </c>
      <c r="D798" s="282" t="s">
        <v>9342</v>
      </c>
      <c r="E798" s="292">
        <v>11671.29</v>
      </c>
    </row>
    <row r="799" spans="1:5" x14ac:dyDescent="0.25">
      <c r="A799" s="282" t="s">
        <v>8344</v>
      </c>
      <c r="B799" s="282" t="s">
        <v>8497</v>
      </c>
      <c r="C799" s="277" t="s">
        <v>113</v>
      </c>
      <c r="D799" s="282" t="s">
        <v>9343</v>
      </c>
      <c r="E799" s="292">
        <v>1070.73</v>
      </c>
    </row>
    <row r="800" spans="1:5" x14ac:dyDescent="0.25">
      <c r="A800" s="282" t="s">
        <v>8344</v>
      </c>
      <c r="B800" s="282" t="s">
        <v>8581</v>
      </c>
      <c r="C800" s="277" t="s">
        <v>113</v>
      </c>
      <c r="D800" s="282" t="s">
        <v>9344</v>
      </c>
      <c r="E800" s="292">
        <v>2477.52</v>
      </c>
    </row>
    <row r="801" spans="1:5" x14ac:dyDescent="0.25">
      <c r="A801" s="282" t="s">
        <v>8344</v>
      </c>
      <c r="B801" s="282" t="s">
        <v>8273</v>
      </c>
      <c r="C801" s="277" t="s">
        <v>113</v>
      </c>
      <c r="D801" s="282" t="s">
        <v>9345</v>
      </c>
      <c r="E801" s="292">
        <v>1247.5</v>
      </c>
    </row>
    <row r="802" spans="1:5" x14ac:dyDescent="0.25">
      <c r="A802" s="282" t="s">
        <v>8344</v>
      </c>
      <c r="B802" s="282" t="s">
        <v>8354</v>
      </c>
      <c r="C802" s="277" t="s">
        <v>113</v>
      </c>
      <c r="D802" s="282" t="s">
        <v>9346</v>
      </c>
      <c r="E802" s="292">
        <v>16113.13</v>
      </c>
    </row>
    <row r="803" spans="1:5" x14ac:dyDescent="0.25">
      <c r="A803" s="282" t="s">
        <v>8344</v>
      </c>
      <c r="B803" s="282" t="s">
        <v>8388</v>
      </c>
      <c r="C803" s="277" t="s">
        <v>113</v>
      </c>
      <c r="D803" s="282" t="s">
        <v>9347</v>
      </c>
      <c r="E803" s="292">
        <v>742.66</v>
      </c>
    </row>
    <row r="804" spans="1:5" x14ac:dyDescent="0.25">
      <c r="A804" s="282" t="s">
        <v>8344</v>
      </c>
      <c r="B804" s="282" t="s">
        <v>8399</v>
      </c>
      <c r="C804" s="277" t="s">
        <v>113</v>
      </c>
      <c r="D804" s="282" t="s">
        <v>9348</v>
      </c>
      <c r="E804" s="292">
        <v>5634.56</v>
      </c>
    </row>
    <row r="805" spans="1:5" x14ac:dyDescent="0.25">
      <c r="A805" s="282" t="s">
        <v>8344</v>
      </c>
      <c r="B805" s="282" t="s">
        <v>8582</v>
      </c>
      <c r="C805" s="277" t="s">
        <v>113</v>
      </c>
      <c r="D805" s="282" t="s">
        <v>9349</v>
      </c>
      <c r="E805" s="292">
        <v>51280.99</v>
      </c>
    </row>
    <row r="806" spans="1:5" x14ac:dyDescent="0.25">
      <c r="A806" s="282" t="s">
        <v>8344</v>
      </c>
      <c r="B806" s="282" t="s">
        <v>8347</v>
      </c>
      <c r="C806" s="277" t="s">
        <v>113</v>
      </c>
      <c r="D806" s="282" t="s">
        <v>9350</v>
      </c>
      <c r="E806" s="292">
        <v>738.59</v>
      </c>
    </row>
    <row r="807" spans="1:5" x14ac:dyDescent="0.25">
      <c r="A807" s="282" t="s">
        <v>8344</v>
      </c>
      <c r="B807" s="282" t="s">
        <v>8301</v>
      </c>
      <c r="C807" s="277" t="s">
        <v>113</v>
      </c>
      <c r="D807" s="282" t="s">
        <v>9351</v>
      </c>
      <c r="E807" s="292">
        <v>5807.32</v>
      </c>
    </row>
    <row r="808" spans="1:5" x14ac:dyDescent="0.25">
      <c r="A808" s="282" t="s">
        <v>8344</v>
      </c>
      <c r="B808" s="282" t="s">
        <v>8382</v>
      </c>
      <c r="C808" s="277" t="s">
        <v>113</v>
      </c>
      <c r="D808" s="282" t="s">
        <v>9352</v>
      </c>
      <c r="E808" s="292">
        <v>17770.3</v>
      </c>
    </row>
    <row r="809" spans="1:5" x14ac:dyDescent="0.25">
      <c r="A809" s="282" t="s">
        <v>8344</v>
      </c>
      <c r="B809" s="282" t="s">
        <v>8304</v>
      </c>
      <c r="C809" s="277" t="s">
        <v>113</v>
      </c>
      <c r="D809" s="282" t="s">
        <v>9353</v>
      </c>
      <c r="E809" s="292">
        <v>5292.57</v>
      </c>
    </row>
    <row r="810" spans="1:5" x14ac:dyDescent="0.25">
      <c r="A810" s="282" t="s">
        <v>8344</v>
      </c>
      <c r="B810" s="282" t="s">
        <v>8260</v>
      </c>
      <c r="C810" s="277" t="s">
        <v>113</v>
      </c>
      <c r="D810" s="282" t="s">
        <v>9354</v>
      </c>
      <c r="E810" s="292">
        <v>0</v>
      </c>
    </row>
    <row r="811" spans="1:5" x14ac:dyDescent="0.25">
      <c r="A811" s="282" t="s">
        <v>8344</v>
      </c>
      <c r="B811" s="282" t="s">
        <v>8262</v>
      </c>
      <c r="C811" s="277" t="s">
        <v>113</v>
      </c>
      <c r="D811" s="282" t="s">
        <v>9355</v>
      </c>
      <c r="E811" s="292">
        <v>0</v>
      </c>
    </row>
    <row r="812" spans="1:5" x14ac:dyDescent="0.25">
      <c r="A812" s="282" t="s">
        <v>8344</v>
      </c>
      <c r="B812" s="282" t="s">
        <v>8461</v>
      </c>
      <c r="C812" s="277" t="s">
        <v>113</v>
      </c>
      <c r="D812" s="282" t="s">
        <v>9356</v>
      </c>
      <c r="E812" s="292">
        <v>7155.07</v>
      </c>
    </row>
    <row r="813" spans="1:5" x14ac:dyDescent="0.25">
      <c r="A813" s="282" t="s">
        <v>8344</v>
      </c>
      <c r="B813" s="282" t="s">
        <v>8263</v>
      </c>
      <c r="C813" s="277" t="s">
        <v>113</v>
      </c>
      <c r="D813" s="282" t="s">
        <v>9357</v>
      </c>
      <c r="E813" s="292">
        <v>430381.03</v>
      </c>
    </row>
    <row r="814" spans="1:5" x14ac:dyDescent="0.25">
      <c r="A814" s="282" t="s">
        <v>8344</v>
      </c>
      <c r="B814" s="282" t="s">
        <v>8507</v>
      </c>
      <c r="C814" s="277" t="s">
        <v>113</v>
      </c>
      <c r="D814" s="282" t="s">
        <v>9358</v>
      </c>
      <c r="E814" s="292">
        <v>1914.83</v>
      </c>
    </row>
    <row r="815" spans="1:5" x14ac:dyDescent="0.25">
      <c r="A815" s="282" t="s">
        <v>8344</v>
      </c>
      <c r="B815" s="282" t="s">
        <v>8269</v>
      </c>
      <c r="C815" s="277" t="s">
        <v>113</v>
      </c>
      <c r="D815" s="282" t="s">
        <v>9359</v>
      </c>
      <c r="E815" s="292">
        <v>13273.56</v>
      </c>
    </row>
    <row r="816" spans="1:5" x14ac:dyDescent="0.25">
      <c r="A816" s="282" t="s">
        <v>8344</v>
      </c>
      <c r="B816" s="282" t="s">
        <v>8302</v>
      </c>
      <c r="C816" s="277" t="s">
        <v>113</v>
      </c>
      <c r="D816" s="282" t="s">
        <v>9360</v>
      </c>
      <c r="E816" s="292">
        <v>5381.37</v>
      </c>
    </row>
    <row r="817" spans="1:5" x14ac:dyDescent="0.25">
      <c r="A817" s="282" t="s">
        <v>8344</v>
      </c>
      <c r="B817" s="282" t="s">
        <v>8480</v>
      </c>
      <c r="C817" s="277" t="s">
        <v>113</v>
      </c>
      <c r="D817" s="282" t="s">
        <v>9361</v>
      </c>
      <c r="E817" s="292">
        <v>3861.34</v>
      </c>
    </row>
    <row r="818" spans="1:5" x14ac:dyDescent="0.25">
      <c r="A818" s="282" t="s">
        <v>8344</v>
      </c>
      <c r="B818" s="282" t="s">
        <v>8402</v>
      </c>
      <c r="C818" s="277" t="s">
        <v>113</v>
      </c>
      <c r="D818" s="282" t="s">
        <v>9362</v>
      </c>
      <c r="E818" s="292">
        <v>14316.94</v>
      </c>
    </row>
    <row r="819" spans="1:5" x14ac:dyDescent="0.25">
      <c r="A819" s="282" t="s">
        <v>8344</v>
      </c>
      <c r="B819" s="282" t="s">
        <v>8228</v>
      </c>
      <c r="C819" s="277" t="s">
        <v>113</v>
      </c>
      <c r="D819" s="282" t="s">
        <v>9363</v>
      </c>
      <c r="E819" s="292">
        <v>53105.08</v>
      </c>
    </row>
    <row r="820" spans="1:5" x14ac:dyDescent="0.25">
      <c r="A820" s="282" t="s">
        <v>8344</v>
      </c>
      <c r="B820" s="282" t="s">
        <v>8278</v>
      </c>
      <c r="C820" s="277" t="s">
        <v>113</v>
      </c>
      <c r="D820" s="282" t="s">
        <v>9364</v>
      </c>
      <c r="E820" s="292">
        <v>16601.52</v>
      </c>
    </row>
    <row r="821" spans="1:5" x14ac:dyDescent="0.25">
      <c r="A821" s="282" t="s">
        <v>8344</v>
      </c>
      <c r="B821" s="282" t="s">
        <v>8531</v>
      </c>
      <c r="C821" s="277" t="s">
        <v>113</v>
      </c>
      <c r="D821" s="282" t="s">
        <v>9365</v>
      </c>
      <c r="E821" s="292">
        <v>46409.85</v>
      </c>
    </row>
    <row r="822" spans="1:5" x14ac:dyDescent="0.25">
      <c r="A822" s="282" t="s">
        <v>8344</v>
      </c>
      <c r="B822" s="282" t="s">
        <v>8238</v>
      </c>
      <c r="C822" s="277" t="s">
        <v>113</v>
      </c>
      <c r="D822" s="282" t="s">
        <v>9366</v>
      </c>
      <c r="E822" s="292">
        <v>5936.33</v>
      </c>
    </row>
    <row r="823" spans="1:5" x14ac:dyDescent="0.25">
      <c r="A823" s="282" t="s">
        <v>8344</v>
      </c>
      <c r="B823" s="282" t="s">
        <v>8233</v>
      </c>
      <c r="C823" s="277" t="s">
        <v>113</v>
      </c>
      <c r="D823" s="282" t="s">
        <v>9367</v>
      </c>
      <c r="E823" s="292">
        <v>87160.08</v>
      </c>
    </row>
    <row r="824" spans="1:5" x14ac:dyDescent="0.25">
      <c r="A824" s="282" t="s">
        <v>8344</v>
      </c>
      <c r="B824" s="282" t="s">
        <v>8290</v>
      </c>
      <c r="C824" s="277" t="s">
        <v>113</v>
      </c>
      <c r="D824" s="282" t="s">
        <v>9368</v>
      </c>
      <c r="E824" s="292">
        <v>23170.89</v>
      </c>
    </row>
    <row r="825" spans="1:5" x14ac:dyDescent="0.25">
      <c r="A825" s="282" t="s">
        <v>8344</v>
      </c>
      <c r="B825" s="282" t="s">
        <v>8359</v>
      </c>
      <c r="C825" s="277" t="s">
        <v>113</v>
      </c>
      <c r="D825" s="282" t="s">
        <v>9369</v>
      </c>
      <c r="E825" s="292">
        <v>4834.82</v>
      </c>
    </row>
    <row r="826" spans="1:5" x14ac:dyDescent="0.25">
      <c r="A826" s="282" t="s">
        <v>8344</v>
      </c>
      <c r="B826" s="282" t="s">
        <v>8586</v>
      </c>
      <c r="C826" s="277" t="s">
        <v>113</v>
      </c>
      <c r="D826" s="282" t="s">
        <v>9370</v>
      </c>
      <c r="E826" s="292">
        <v>4498.87</v>
      </c>
    </row>
    <row r="827" spans="1:5" x14ac:dyDescent="0.25">
      <c r="A827" s="282" t="s">
        <v>8344</v>
      </c>
      <c r="B827" s="282" t="s">
        <v>8245</v>
      </c>
      <c r="C827" s="277" t="s">
        <v>113</v>
      </c>
      <c r="D827" s="282" t="s">
        <v>9371</v>
      </c>
      <c r="E827" s="292">
        <v>26080.17</v>
      </c>
    </row>
    <row r="828" spans="1:5" x14ac:dyDescent="0.25">
      <c r="A828" s="282" t="s">
        <v>8344</v>
      </c>
      <c r="B828" s="282" t="s">
        <v>8240</v>
      </c>
      <c r="C828" s="277" t="s">
        <v>113</v>
      </c>
      <c r="D828" s="282" t="s">
        <v>9372</v>
      </c>
      <c r="E828" s="292">
        <v>10724.38</v>
      </c>
    </row>
    <row r="829" spans="1:5" x14ac:dyDescent="0.25">
      <c r="A829" s="282" t="s">
        <v>8344</v>
      </c>
      <c r="B829" s="282" t="s">
        <v>8235</v>
      </c>
      <c r="C829" s="277" t="s">
        <v>113</v>
      </c>
      <c r="D829" s="282" t="s">
        <v>9373</v>
      </c>
      <c r="E829" s="292">
        <v>68929.899999999994</v>
      </c>
    </row>
    <row r="830" spans="1:5" x14ac:dyDescent="0.25">
      <c r="A830" s="282" t="s">
        <v>8344</v>
      </c>
      <c r="B830" s="282" t="s">
        <v>8247</v>
      </c>
      <c r="C830" s="277" t="s">
        <v>113</v>
      </c>
      <c r="D830" s="282" t="s">
        <v>9374</v>
      </c>
      <c r="E830" s="292">
        <v>8225.19</v>
      </c>
    </row>
    <row r="831" spans="1:5" x14ac:dyDescent="0.25">
      <c r="A831" s="282" t="s">
        <v>8344</v>
      </c>
      <c r="B831" s="282" t="s">
        <v>8274</v>
      </c>
      <c r="C831" s="277" t="s">
        <v>113</v>
      </c>
      <c r="D831" s="282" t="s">
        <v>9375</v>
      </c>
      <c r="E831" s="292">
        <v>2769.61</v>
      </c>
    </row>
    <row r="832" spans="1:5" x14ac:dyDescent="0.25">
      <c r="A832" s="282" t="s">
        <v>8344</v>
      </c>
      <c r="B832" s="282" t="s">
        <v>8489</v>
      </c>
      <c r="C832" s="277" t="s">
        <v>113</v>
      </c>
      <c r="D832" s="282" t="s">
        <v>9376</v>
      </c>
      <c r="E832" s="292">
        <v>29865.29</v>
      </c>
    </row>
    <row r="833" spans="1:5" x14ac:dyDescent="0.25">
      <c r="A833" s="282" t="s">
        <v>8344</v>
      </c>
      <c r="B833" s="282" t="s">
        <v>8249</v>
      </c>
      <c r="C833" s="277" t="s">
        <v>113</v>
      </c>
      <c r="D833" s="282" t="s">
        <v>9377</v>
      </c>
      <c r="E833" s="292">
        <v>7122.92</v>
      </c>
    </row>
    <row r="834" spans="1:5" x14ac:dyDescent="0.25">
      <c r="A834" s="282" t="s">
        <v>8344</v>
      </c>
      <c r="B834" s="282" t="s">
        <v>8266</v>
      </c>
      <c r="C834" s="277" t="s">
        <v>113</v>
      </c>
      <c r="D834" s="282" t="s">
        <v>9378</v>
      </c>
      <c r="E834" s="292">
        <v>1542.86</v>
      </c>
    </row>
    <row r="835" spans="1:5" x14ac:dyDescent="0.25">
      <c r="A835" s="282" t="s">
        <v>8344</v>
      </c>
      <c r="B835" s="282" t="s">
        <v>8481</v>
      </c>
      <c r="C835" s="277" t="s">
        <v>113</v>
      </c>
      <c r="D835" s="282" t="s">
        <v>9379</v>
      </c>
      <c r="E835" s="292">
        <v>14456.3</v>
      </c>
    </row>
    <row r="836" spans="1:5" x14ac:dyDescent="0.25">
      <c r="A836" s="282" t="s">
        <v>8344</v>
      </c>
      <c r="B836" s="282" t="s">
        <v>8327</v>
      </c>
      <c r="C836" s="277" t="s">
        <v>113</v>
      </c>
      <c r="D836" s="282" t="s">
        <v>9380</v>
      </c>
      <c r="E836" s="292">
        <v>24489.39</v>
      </c>
    </row>
    <row r="837" spans="1:5" x14ac:dyDescent="0.25">
      <c r="A837" s="282" t="s">
        <v>8344</v>
      </c>
      <c r="B837" s="282" t="s">
        <v>8345</v>
      </c>
      <c r="C837" s="277" t="s">
        <v>113</v>
      </c>
      <c r="D837" s="282" t="s">
        <v>9381</v>
      </c>
      <c r="E837" s="292">
        <v>3881.76</v>
      </c>
    </row>
    <row r="838" spans="1:5" x14ac:dyDescent="0.25">
      <c r="A838" s="282" t="s">
        <v>8344</v>
      </c>
      <c r="B838" s="282" t="s">
        <v>8250</v>
      </c>
      <c r="C838" s="277" t="s">
        <v>113</v>
      </c>
      <c r="D838" s="282" t="s">
        <v>9382</v>
      </c>
      <c r="E838" s="292">
        <v>40026.9</v>
      </c>
    </row>
    <row r="839" spans="1:5" x14ac:dyDescent="0.25">
      <c r="A839" s="282" t="s">
        <v>8344</v>
      </c>
      <c r="B839" s="282" t="s">
        <v>8251</v>
      </c>
      <c r="C839" s="277" t="s">
        <v>113</v>
      </c>
      <c r="D839" s="282" t="s">
        <v>9383</v>
      </c>
      <c r="E839" s="292">
        <v>99053.75</v>
      </c>
    </row>
    <row r="840" spans="1:5" x14ac:dyDescent="0.25">
      <c r="A840" s="282" t="s">
        <v>8344</v>
      </c>
      <c r="B840" s="282" t="s">
        <v>8267</v>
      </c>
      <c r="C840" s="277" t="s">
        <v>113</v>
      </c>
      <c r="D840" s="282" t="s">
        <v>9384</v>
      </c>
      <c r="E840" s="292">
        <v>3964.32</v>
      </c>
    </row>
    <row r="841" spans="1:5" x14ac:dyDescent="0.25">
      <c r="A841" s="282" t="s">
        <v>8344</v>
      </c>
      <c r="B841" s="282" t="s">
        <v>8264</v>
      </c>
      <c r="C841" s="277" t="s">
        <v>113</v>
      </c>
      <c r="D841" s="282" t="s">
        <v>9385</v>
      </c>
      <c r="E841" s="292">
        <v>36411.25</v>
      </c>
    </row>
    <row r="842" spans="1:5" x14ac:dyDescent="0.25">
      <c r="A842" s="282" t="s">
        <v>8344</v>
      </c>
      <c r="B842" s="282" t="s">
        <v>8500</v>
      </c>
      <c r="C842" s="277" t="s">
        <v>113</v>
      </c>
      <c r="D842" s="282" t="s">
        <v>9386</v>
      </c>
      <c r="E842" s="292">
        <v>5353.05</v>
      </c>
    </row>
    <row r="843" spans="1:5" x14ac:dyDescent="0.25">
      <c r="A843" s="282" t="s">
        <v>8344</v>
      </c>
      <c r="B843" s="282" t="s">
        <v>8320</v>
      </c>
      <c r="C843" s="277" t="s">
        <v>113</v>
      </c>
      <c r="D843" s="282" t="s">
        <v>9387</v>
      </c>
      <c r="E843" s="292">
        <v>59679.5</v>
      </c>
    </row>
    <row r="844" spans="1:5" x14ac:dyDescent="0.25">
      <c r="A844" s="282" t="s">
        <v>8344</v>
      </c>
      <c r="B844" s="282" t="s">
        <v>8451</v>
      </c>
      <c r="C844" s="277" t="s">
        <v>113</v>
      </c>
      <c r="D844" s="282" t="s">
        <v>9388</v>
      </c>
      <c r="E844" s="292">
        <v>4763.1899999999996</v>
      </c>
    </row>
    <row r="845" spans="1:5" x14ac:dyDescent="0.25">
      <c r="A845" s="282" t="s">
        <v>8344</v>
      </c>
      <c r="B845" s="282" t="s">
        <v>8720</v>
      </c>
      <c r="C845" s="277" t="s">
        <v>113</v>
      </c>
      <c r="D845" s="282" t="s">
        <v>9389</v>
      </c>
      <c r="E845" s="292">
        <v>8148.09</v>
      </c>
    </row>
    <row r="846" spans="1:5" x14ac:dyDescent="0.25">
      <c r="A846" s="282" t="s">
        <v>8344</v>
      </c>
      <c r="B846" s="282" t="s">
        <v>8722</v>
      </c>
      <c r="C846" s="277" t="s">
        <v>113</v>
      </c>
      <c r="D846" s="282" t="s">
        <v>9390</v>
      </c>
      <c r="E846" s="292">
        <v>2895.38</v>
      </c>
    </row>
    <row r="847" spans="1:5" x14ac:dyDescent="0.25">
      <c r="A847" s="282" t="s">
        <v>8344</v>
      </c>
      <c r="B847" s="282" t="s">
        <v>8286</v>
      </c>
      <c r="C847" s="277" t="s">
        <v>113</v>
      </c>
      <c r="D847" s="282" t="s">
        <v>9391</v>
      </c>
      <c r="E847" s="292">
        <v>2565.7600000000002</v>
      </c>
    </row>
    <row r="848" spans="1:5" x14ac:dyDescent="0.25">
      <c r="A848" s="282" t="s">
        <v>8344</v>
      </c>
      <c r="B848" s="282" t="s">
        <v>8440</v>
      </c>
      <c r="C848" s="277" t="s">
        <v>113</v>
      </c>
      <c r="D848" s="282" t="s">
        <v>9392</v>
      </c>
      <c r="E848" s="292">
        <v>13128.65</v>
      </c>
    </row>
    <row r="849" spans="1:5" x14ac:dyDescent="0.25">
      <c r="A849" s="282" t="s">
        <v>8344</v>
      </c>
      <c r="B849" s="282" t="s">
        <v>8476</v>
      </c>
      <c r="C849" s="277" t="s">
        <v>113</v>
      </c>
      <c r="D849" s="282" t="s">
        <v>9393</v>
      </c>
      <c r="E849" s="292">
        <v>13745.8</v>
      </c>
    </row>
    <row r="850" spans="1:5" x14ac:dyDescent="0.25">
      <c r="A850" s="282" t="s">
        <v>8344</v>
      </c>
      <c r="B850" s="282" t="s">
        <v>8441</v>
      </c>
      <c r="C850" s="277" t="s">
        <v>113</v>
      </c>
      <c r="D850" s="282" t="s">
        <v>9394</v>
      </c>
      <c r="E850" s="292">
        <v>11783.72</v>
      </c>
    </row>
    <row r="851" spans="1:5" x14ac:dyDescent="0.25">
      <c r="A851" s="282" t="s">
        <v>8344</v>
      </c>
      <c r="B851" s="282" t="s">
        <v>8275</v>
      </c>
      <c r="C851" s="277" t="s">
        <v>113</v>
      </c>
      <c r="D851" s="282" t="s">
        <v>9395</v>
      </c>
      <c r="E851" s="292">
        <v>5286.06</v>
      </c>
    </row>
    <row r="852" spans="1:5" x14ac:dyDescent="0.25">
      <c r="A852" s="282" t="s">
        <v>8344</v>
      </c>
      <c r="B852" s="282" t="s">
        <v>8241</v>
      </c>
      <c r="C852" s="277" t="s">
        <v>113</v>
      </c>
      <c r="D852" s="282" t="s">
        <v>9396</v>
      </c>
      <c r="E852" s="292">
        <v>7983.16</v>
      </c>
    </row>
    <row r="853" spans="1:5" x14ac:dyDescent="0.25">
      <c r="A853" s="282" t="s">
        <v>8344</v>
      </c>
      <c r="B853" s="282" t="s">
        <v>8731</v>
      </c>
      <c r="C853" s="277" t="s">
        <v>113</v>
      </c>
      <c r="D853" s="282" t="s">
        <v>9397</v>
      </c>
      <c r="E853" s="292">
        <v>41805.800000000003</v>
      </c>
    </row>
    <row r="854" spans="1:5" x14ac:dyDescent="0.25">
      <c r="A854" s="282" t="s">
        <v>8344</v>
      </c>
      <c r="B854" s="282" t="s">
        <v>8465</v>
      </c>
      <c r="C854" s="277" t="s">
        <v>113</v>
      </c>
      <c r="D854" s="282" t="s">
        <v>9398</v>
      </c>
      <c r="E854" s="292">
        <v>11629.55</v>
      </c>
    </row>
    <row r="855" spans="1:5" x14ac:dyDescent="0.25">
      <c r="A855" s="282" t="s">
        <v>8344</v>
      </c>
      <c r="B855" s="282" t="s">
        <v>8328</v>
      </c>
      <c r="C855" s="277" t="s">
        <v>113</v>
      </c>
      <c r="D855" s="282" t="s">
        <v>9399</v>
      </c>
      <c r="E855" s="292">
        <v>22164.47</v>
      </c>
    </row>
    <row r="856" spans="1:5" x14ac:dyDescent="0.25">
      <c r="A856" s="282" t="s">
        <v>8344</v>
      </c>
      <c r="B856" s="282" t="s">
        <v>8482</v>
      </c>
      <c r="C856" s="277" t="s">
        <v>113</v>
      </c>
      <c r="D856" s="282" t="s">
        <v>9400</v>
      </c>
      <c r="E856" s="292">
        <v>172315.13</v>
      </c>
    </row>
    <row r="857" spans="1:5" x14ac:dyDescent="0.25">
      <c r="A857" s="282" t="s">
        <v>8344</v>
      </c>
      <c r="B857" s="282" t="s">
        <v>8365</v>
      </c>
      <c r="C857" s="277" t="s">
        <v>113</v>
      </c>
      <c r="D857" s="282" t="s">
        <v>9401</v>
      </c>
      <c r="E857" s="292">
        <v>3090.1</v>
      </c>
    </row>
    <row r="858" spans="1:5" x14ac:dyDescent="0.25">
      <c r="A858" s="282" t="s">
        <v>8344</v>
      </c>
      <c r="B858" s="282" t="s">
        <v>8821</v>
      </c>
      <c r="C858" s="277" t="s">
        <v>113</v>
      </c>
      <c r="D858" s="282" t="s">
        <v>9402</v>
      </c>
      <c r="E858" s="292">
        <v>6065.03</v>
      </c>
    </row>
    <row r="859" spans="1:5" x14ac:dyDescent="0.25">
      <c r="A859" s="282" t="s">
        <v>8344</v>
      </c>
      <c r="B859" s="282" t="s">
        <v>8268</v>
      </c>
      <c r="C859" s="277" t="s">
        <v>113</v>
      </c>
      <c r="D859" s="282" t="s">
        <v>9403</v>
      </c>
      <c r="E859" s="292">
        <v>43911.08</v>
      </c>
    </row>
    <row r="860" spans="1:5" x14ac:dyDescent="0.25">
      <c r="A860" s="282" t="s">
        <v>8344</v>
      </c>
      <c r="B860" s="282" t="s">
        <v>8372</v>
      </c>
      <c r="C860" s="277" t="s">
        <v>113</v>
      </c>
      <c r="D860" s="282" t="s">
        <v>9404</v>
      </c>
      <c r="E860" s="292">
        <v>5430.07</v>
      </c>
    </row>
    <row r="861" spans="1:5" x14ac:dyDescent="0.25">
      <c r="A861" s="282" t="s">
        <v>8344</v>
      </c>
      <c r="B861" s="282" t="s">
        <v>8212</v>
      </c>
      <c r="C861" s="277" t="s">
        <v>113</v>
      </c>
      <c r="D861" s="282" t="s">
        <v>9405</v>
      </c>
      <c r="E861" s="292">
        <v>69209.39</v>
      </c>
    </row>
    <row r="862" spans="1:5" x14ac:dyDescent="0.25">
      <c r="A862" s="282" t="s">
        <v>8344</v>
      </c>
      <c r="B862" s="282" t="s">
        <v>8252</v>
      </c>
      <c r="C862" s="277" t="s">
        <v>113</v>
      </c>
      <c r="D862" s="282" t="s">
        <v>9406</v>
      </c>
      <c r="E862" s="292">
        <v>20765.22</v>
      </c>
    </row>
    <row r="863" spans="1:5" x14ac:dyDescent="0.25">
      <c r="A863" s="282" t="s">
        <v>8344</v>
      </c>
      <c r="B863" s="282" t="s">
        <v>8827</v>
      </c>
      <c r="C863" s="277" t="s">
        <v>113</v>
      </c>
      <c r="D863" s="282" t="s">
        <v>9407</v>
      </c>
      <c r="E863" s="292">
        <v>169743.53</v>
      </c>
    </row>
    <row r="864" spans="1:5" x14ac:dyDescent="0.25">
      <c r="A864" s="282" t="s">
        <v>8344</v>
      </c>
      <c r="B864" s="282" t="s">
        <v>8254</v>
      </c>
      <c r="C864" s="277" t="s">
        <v>113</v>
      </c>
      <c r="D864" s="282" t="s">
        <v>9408</v>
      </c>
      <c r="E864" s="292">
        <v>1229.48</v>
      </c>
    </row>
    <row r="865" spans="1:5" x14ac:dyDescent="0.25">
      <c r="A865" s="282" t="s">
        <v>8344</v>
      </c>
      <c r="B865" s="282" t="s">
        <v>8242</v>
      </c>
      <c r="C865" s="277" t="s">
        <v>113</v>
      </c>
      <c r="D865" s="282" t="s">
        <v>9409</v>
      </c>
      <c r="E865" s="292">
        <v>20045.21</v>
      </c>
    </row>
    <row r="866" spans="1:5" x14ac:dyDescent="0.25">
      <c r="A866" s="282" t="s">
        <v>8344</v>
      </c>
      <c r="B866" s="282" t="s">
        <v>8432</v>
      </c>
      <c r="C866" s="277" t="s">
        <v>113</v>
      </c>
      <c r="D866" s="282" t="s">
        <v>9410</v>
      </c>
      <c r="E866" s="292">
        <v>5925.04</v>
      </c>
    </row>
    <row r="867" spans="1:5" x14ac:dyDescent="0.25">
      <c r="A867" s="282" t="s">
        <v>8344</v>
      </c>
      <c r="B867" s="282" t="s">
        <v>8443</v>
      </c>
      <c r="C867" s="277" t="s">
        <v>113</v>
      </c>
      <c r="D867" s="282" t="s">
        <v>9411</v>
      </c>
      <c r="E867" s="292">
        <v>10476.379999999999</v>
      </c>
    </row>
    <row r="868" spans="1:5" x14ac:dyDescent="0.25">
      <c r="A868" s="282" t="s">
        <v>8344</v>
      </c>
      <c r="B868" s="282" t="s">
        <v>8832</v>
      </c>
      <c r="C868" s="277" t="s">
        <v>113</v>
      </c>
      <c r="D868" s="282" t="s">
        <v>9412</v>
      </c>
      <c r="E868" s="292">
        <v>5183.97</v>
      </c>
    </row>
    <row r="869" spans="1:5" x14ac:dyDescent="0.25">
      <c r="A869" s="282" t="s">
        <v>8344</v>
      </c>
      <c r="B869" s="282" t="s">
        <v>8578</v>
      </c>
      <c r="C869" s="277" t="s">
        <v>113</v>
      </c>
      <c r="D869" s="282" t="s">
        <v>9413</v>
      </c>
      <c r="E869" s="292">
        <v>5167.96</v>
      </c>
    </row>
    <row r="870" spans="1:5" x14ac:dyDescent="0.25">
      <c r="A870" s="282" t="s">
        <v>8344</v>
      </c>
      <c r="B870" s="282" t="s">
        <v>8314</v>
      </c>
      <c r="C870" s="277" t="s">
        <v>113</v>
      </c>
      <c r="D870" s="282" t="s">
        <v>9414</v>
      </c>
      <c r="E870" s="292">
        <v>5593.45</v>
      </c>
    </row>
    <row r="871" spans="1:5" x14ac:dyDescent="0.25">
      <c r="A871" s="282" t="s">
        <v>8344</v>
      </c>
      <c r="B871" s="282" t="s">
        <v>8836</v>
      </c>
      <c r="C871" s="277" t="s">
        <v>113</v>
      </c>
      <c r="D871" s="282" t="s">
        <v>9415</v>
      </c>
      <c r="E871" s="292">
        <v>68255.429999999993</v>
      </c>
    </row>
    <row r="872" spans="1:5" x14ac:dyDescent="0.25">
      <c r="A872" s="282" t="s">
        <v>8344</v>
      </c>
      <c r="B872" s="282" t="s">
        <v>8466</v>
      </c>
      <c r="C872" s="277" t="s">
        <v>113</v>
      </c>
      <c r="D872" s="282" t="s">
        <v>9416</v>
      </c>
      <c r="E872" s="292">
        <v>6049.16</v>
      </c>
    </row>
    <row r="873" spans="1:5" x14ac:dyDescent="0.25">
      <c r="A873" s="282" t="s">
        <v>8344</v>
      </c>
      <c r="B873" s="282" t="s">
        <v>8490</v>
      </c>
      <c r="C873" s="277" t="s">
        <v>113</v>
      </c>
      <c r="D873" s="282" t="s">
        <v>9417</v>
      </c>
      <c r="E873" s="292">
        <v>2757</v>
      </c>
    </row>
    <row r="874" spans="1:5" x14ac:dyDescent="0.25">
      <c r="A874" s="282" t="s">
        <v>8344</v>
      </c>
      <c r="B874" s="282" t="s">
        <v>8366</v>
      </c>
      <c r="C874" s="277" t="s">
        <v>113</v>
      </c>
      <c r="D874" s="282" t="s">
        <v>9418</v>
      </c>
      <c r="E874" s="292">
        <v>4260.25</v>
      </c>
    </row>
    <row r="875" spans="1:5" x14ac:dyDescent="0.25">
      <c r="A875" s="282" t="s">
        <v>8344</v>
      </c>
      <c r="B875" s="282" t="s">
        <v>8841</v>
      </c>
      <c r="C875" s="277" t="s">
        <v>113</v>
      </c>
      <c r="D875" s="282" t="s">
        <v>9419</v>
      </c>
      <c r="E875" s="292">
        <v>3973.39</v>
      </c>
    </row>
    <row r="876" spans="1:5" x14ac:dyDescent="0.25">
      <c r="A876" s="282" t="s">
        <v>8344</v>
      </c>
      <c r="B876" s="282" t="s">
        <v>9082</v>
      </c>
      <c r="C876" s="277" t="s">
        <v>113</v>
      </c>
      <c r="D876" s="282" t="s">
        <v>9420</v>
      </c>
      <c r="E876" s="292">
        <v>9785.49</v>
      </c>
    </row>
    <row r="877" spans="1:5" x14ac:dyDescent="0.25">
      <c r="A877" s="282" t="s">
        <v>8344</v>
      </c>
      <c r="B877" s="282" t="s">
        <v>8843</v>
      </c>
      <c r="C877" s="277" t="s">
        <v>113</v>
      </c>
      <c r="D877" s="282" t="s">
        <v>9421</v>
      </c>
      <c r="E877" s="292">
        <v>22988.5</v>
      </c>
    </row>
    <row r="878" spans="1:5" x14ac:dyDescent="0.25">
      <c r="A878" s="282" t="s">
        <v>8344</v>
      </c>
      <c r="B878" s="282" t="s">
        <v>8845</v>
      </c>
      <c r="C878" s="277" t="s">
        <v>113</v>
      </c>
      <c r="D878" s="282" t="s">
        <v>9422</v>
      </c>
      <c r="E878" s="292">
        <v>1901.38</v>
      </c>
    </row>
    <row r="879" spans="1:5" x14ac:dyDescent="0.25">
      <c r="A879" s="282" t="s">
        <v>8344</v>
      </c>
      <c r="B879" s="282" t="s">
        <v>8847</v>
      </c>
      <c r="C879" s="277" t="s">
        <v>113</v>
      </c>
      <c r="D879" s="282" t="s">
        <v>9423</v>
      </c>
      <c r="E879" s="292">
        <v>3630.53</v>
      </c>
    </row>
    <row r="880" spans="1:5" x14ac:dyDescent="0.25">
      <c r="A880" s="282" t="s">
        <v>8344</v>
      </c>
      <c r="B880" s="282" t="s">
        <v>8325</v>
      </c>
      <c r="C880" s="277" t="s">
        <v>113</v>
      </c>
      <c r="D880" s="282" t="s">
        <v>9424</v>
      </c>
      <c r="E880" s="292">
        <v>3260.53</v>
      </c>
    </row>
    <row r="881" spans="1:5" x14ac:dyDescent="0.25">
      <c r="A881" s="282" t="s">
        <v>8344</v>
      </c>
      <c r="B881" s="282" t="s">
        <v>8342</v>
      </c>
      <c r="C881" s="277" t="s">
        <v>113</v>
      </c>
      <c r="D881" s="282" t="s">
        <v>9425</v>
      </c>
      <c r="E881" s="292">
        <v>27738.21</v>
      </c>
    </row>
    <row r="882" spans="1:5" x14ac:dyDescent="0.25">
      <c r="A882" s="282" t="s">
        <v>8344</v>
      </c>
      <c r="B882" s="282" t="s">
        <v>8851</v>
      </c>
      <c r="C882" s="277" t="s">
        <v>113</v>
      </c>
      <c r="D882" s="282" t="s">
        <v>9426</v>
      </c>
      <c r="E882" s="292">
        <v>0</v>
      </c>
    </row>
    <row r="883" spans="1:5" x14ac:dyDescent="0.25">
      <c r="A883" s="282" t="s">
        <v>8344</v>
      </c>
      <c r="B883" s="282" t="s">
        <v>8317</v>
      </c>
      <c r="C883" s="277" t="s">
        <v>113</v>
      </c>
      <c r="D883" s="282" t="s">
        <v>9427</v>
      </c>
      <c r="E883" s="292">
        <v>7205.39</v>
      </c>
    </row>
    <row r="884" spans="1:5" x14ac:dyDescent="0.25">
      <c r="A884" s="282" t="s">
        <v>8344</v>
      </c>
      <c r="B884" s="282" t="s">
        <v>8547</v>
      </c>
      <c r="C884" s="277" t="s">
        <v>113</v>
      </c>
      <c r="D884" s="282" t="s">
        <v>9428</v>
      </c>
      <c r="E884" s="292">
        <v>8850.14</v>
      </c>
    </row>
    <row r="885" spans="1:5" x14ac:dyDescent="0.25">
      <c r="A885" s="282" t="s">
        <v>8344</v>
      </c>
      <c r="B885" s="282" t="s">
        <v>8293</v>
      </c>
      <c r="C885" s="277" t="s">
        <v>113</v>
      </c>
      <c r="D885" s="282" t="s">
        <v>9429</v>
      </c>
      <c r="E885" s="292">
        <v>11672.52</v>
      </c>
    </row>
    <row r="886" spans="1:5" x14ac:dyDescent="0.25">
      <c r="A886" s="282" t="s">
        <v>8344</v>
      </c>
      <c r="B886" s="282" t="s">
        <v>8856</v>
      </c>
      <c r="C886" s="277" t="s">
        <v>113</v>
      </c>
      <c r="D886" s="282" t="s">
        <v>9430</v>
      </c>
      <c r="E886" s="292">
        <v>980.24</v>
      </c>
    </row>
    <row r="887" spans="1:5" x14ac:dyDescent="0.25">
      <c r="A887" s="282" t="s">
        <v>8344</v>
      </c>
      <c r="B887" s="282" t="s">
        <v>8376</v>
      </c>
      <c r="C887" s="277" t="s">
        <v>113</v>
      </c>
      <c r="D887" s="282" t="s">
        <v>9431</v>
      </c>
      <c r="E887" s="292">
        <v>2792.45</v>
      </c>
    </row>
    <row r="888" spans="1:5" x14ac:dyDescent="0.25">
      <c r="A888" s="282" t="s">
        <v>8344</v>
      </c>
      <c r="B888" s="282" t="s">
        <v>8471</v>
      </c>
      <c r="C888" s="277" t="s">
        <v>113</v>
      </c>
      <c r="D888" s="282" t="s">
        <v>9432</v>
      </c>
      <c r="E888" s="292">
        <v>41271.980000000003</v>
      </c>
    </row>
    <row r="889" spans="1:5" x14ac:dyDescent="0.25">
      <c r="A889" s="282" t="s">
        <v>8344</v>
      </c>
      <c r="B889" s="282" t="s">
        <v>8335</v>
      </c>
      <c r="C889" s="277" t="s">
        <v>113</v>
      </c>
      <c r="D889" s="282" t="s">
        <v>9433</v>
      </c>
      <c r="E889" s="292">
        <v>46678.07</v>
      </c>
    </row>
    <row r="890" spans="1:5" x14ac:dyDescent="0.25">
      <c r="A890" s="282" t="s">
        <v>8344</v>
      </c>
      <c r="B890" s="282" t="s">
        <v>8861</v>
      </c>
      <c r="C890" s="277" t="s">
        <v>113</v>
      </c>
      <c r="D890" s="282" t="s">
        <v>9434</v>
      </c>
      <c r="E890" s="292">
        <v>102499.6</v>
      </c>
    </row>
    <row r="891" spans="1:5" x14ac:dyDescent="0.25">
      <c r="A891" s="282" t="s">
        <v>8344</v>
      </c>
      <c r="B891" s="282" t="s">
        <v>8312</v>
      </c>
      <c r="C891" s="277" t="s">
        <v>113</v>
      </c>
      <c r="D891" s="282" t="s">
        <v>9435</v>
      </c>
      <c r="E891" s="292">
        <v>43840.38</v>
      </c>
    </row>
    <row r="892" spans="1:5" x14ac:dyDescent="0.25">
      <c r="A892" s="282" t="s">
        <v>8344</v>
      </c>
      <c r="B892" s="282" t="s">
        <v>8409</v>
      </c>
      <c r="C892" s="277" t="s">
        <v>113</v>
      </c>
      <c r="D892" s="282" t="s">
        <v>9436</v>
      </c>
      <c r="E892" s="292">
        <v>16538.3</v>
      </c>
    </row>
    <row r="893" spans="1:5" x14ac:dyDescent="0.25">
      <c r="A893" s="282" t="s">
        <v>8344</v>
      </c>
      <c r="B893" s="282" t="s">
        <v>8445</v>
      </c>
      <c r="C893" s="277" t="s">
        <v>113</v>
      </c>
      <c r="D893" s="282" t="s">
        <v>9437</v>
      </c>
      <c r="E893" s="292">
        <v>7707.59</v>
      </c>
    </row>
    <row r="894" spans="1:5" x14ac:dyDescent="0.25">
      <c r="A894" s="282" t="s">
        <v>8344</v>
      </c>
      <c r="B894" s="282" t="s">
        <v>8393</v>
      </c>
      <c r="C894" s="277" t="s">
        <v>113</v>
      </c>
      <c r="D894" s="282" t="s">
        <v>9438</v>
      </c>
      <c r="E894" s="292">
        <v>10204.06</v>
      </c>
    </row>
    <row r="895" spans="1:5" x14ac:dyDescent="0.25">
      <c r="A895" s="282" t="s">
        <v>8344</v>
      </c>
      <c r="B895" s="282" t="s">
        <v>8585</v>
      </c>
      <c r="C895" s="277" t="s">
        <v>113</v>
      </c>
      <c r="D895" s="282" t="s">
        <v>9439</v>
      </c>
      <c r="E895" s="292">
        <v>30130.15</v>
      </c>
    </row>
    <row r="896" spans="1:5" x14ac:dyDescent="0.25">
      <c r="A896" s="282" t="s">
        <v>8344</v>
      </c>
      <c r="B896" s="282" t="s">
        <v>8867</v>
      </c>
      <c r="C896" s="277" t="s">
        <v>113</v>
      </c>
      <c r="D896" s="282" t="s">
        <v>9440</v>
      </c>
      <c r="E896" s="292">
        <v>57961.94</v>
      </c>
    </row>
    <row r="897" spans="1:5" x14ac:dyDescent="0.25">
      <c r="A897" s="282" t="s">
        <v>8344</v>
      </c>
      <c r="B897" s="282" t="s">
        <v>8869</v>
      </c>
      <c r="C897" s="277" t="s">
        <v>113</v>
      </c>
      <c r="D897" s="282" t="s">
        <v>9441</v>
      </c>
      <c r="E897" s="292">
        <v>11022.53</v>
      </c>
    </row>
    <row r="898" spans="1:5" x14ac:dyDescent="0.25">
      <c r="A898" s="282" t="s">
        <v>8344</v>
      </c>
      <c r="B898" s="282" t="s">
        <v>8583</v>
      </c>
      <c r="C898" s="277" t="s">
        <v>113</v>
      </c>
      <c r="D898" s="282" t="s">
        <v>9442</v>
      </c>
      <c r="E898" s="292">
        <v>2383.91</v>
      </c>
    </row>
    <row r="899" spans="1:5" x14ac:dyDescent="0.25">
      <c r="A899" s="282" t="s">
        <v>8344</v>
      </c>
      <c r="B899" s="282" t="s">
        <v>8395</v>
      </c>
      <c r="C899" s="277" t="s">
        <v>113</v>
      </c>
      <c r="D899" s="282" t="s">
        <v>9443</v>
      </c>
      <c r="E899" s="292">
        <v>2571.5100000000002</v>
      </c>
    </row>
    <row r="900" spans="1:5" x14ac:dyDescent="0.25">
      <c r="A900" s="282" t="s">
        <v>8344</v>
      </c>
      <c r="B900" s="282" t="s">
        <v>8873</v>
      </c>
      <c r="C900" s="277" t="s">
        <v>113</v>
      </c>
      <c r="D900" s="282" t="s">
        <v>9444</v>
      </c>
      <c r="E900" s="292">
        <v>8271.2199999999993</v>
      </c>
    </row>
    <row r="901" spans="1:5" x14ac:dyDescent="0.25">
      <c r="A901" s="282" t="s">
        <v>8344</v>
      </c>
      <c r="B901" s="282" t="s">
        <v>8332</v>
      </c>
      <c r="C901" s="277" t="s">
        <v>113</v>
      </c>
      <c r="D901" s="282" t="s">
        <v>9445</v>
      </c>
      <c r="E901" s="292">
        <v>16087.3</v>
      </c>
    </row>
    <row r="902" spans="1:5" x14ac:dyDescent="0.25">
      <c r="A902" s="282" t="s">
        <v>8344</v>
      </c>
      <c r="B902" s="282" t="s">
        <v>8491</v>
      </c>
      <c r="C902" s="277" t="s">
        <v>113</v>
      </c>
      <c r="D902" s="282" t="s">
        <v>9446</v>
      </c>
      <c r="E902" s="292">
        <v>576.70000000000005</v>
      </c>
    </row>
    <row r="903" spans="1:5" x14ac:dyDescent="0.25">
      <c r="A903" s="282" t="s">
        <v>8344</v>
      </c>
      <c r="B903" s="282" t="s">
        <v>8876</v>
      </c>
      <c r="C903" s="277" t="s">
        <v>113</v>
      </c>
      <c r="D903" s="282" t="s">
        <v>9447</v>
      </c>
      <c r="E903" s="292">
        <v>15184.23</v>
      </c>
    </row>
    <row r="904" spans="1:5" x14ac:dyDescent="0.25">
      <c r="A904" s="282" t="s">
        <v>8344</v>
      </c>
      <c r="B904" s="282" t="s">
        <v>8878</v>
      </c>
      <c r="C904" s="277" t="s">
        <v>113</v>
      </c>
      <c r="D904" s="282" t="s">
        <v>9448</v>
      </c>
      <c r="E904" s="292">
        <v>15973.38</v>
      </c>
    </row>
    <row r="905" spans="1:5" x14ac:dyDescent="0.25">
      <c r="A905" s="282" t="s">
        <v>8344</v>
      </c>
      <c r="B905" s="282" t="s">
        <v>8880</v>
      </c>
      <c r="C905" s="277" t="s">
        <v>113</v>
      </c>
      <c r="D905" s="282" t="s">
        <v>9449</v>
      </c>
      <c r="E905" s="292">
        <v>5096.8900000000003</v>
      </c>
    </row>
    <row r="906" spans="1:5" x14ac:dyDescent="0.25">
      <c r="A906" s="282" t="s">
        <v>8344</v>
      </c>
      <c r="B906" s="282" t="s">
        <v>8467</v>
      </c>
      <c r="C906" s="277" t="s">
        <v>113</v>
      </c>
      <c r="D906" s="282" t="s">
        <v>9450</v>
      </c>
      <c r="E906" s="292">
        <v>7354.58</v>
      </c>
    </row>
    <row r="907" spans="1:5" x14ac:dyDescent="0.25">
      <c r="A907" s="282" t="s">
        <v>8344</v>
      </c>
      <c r="B907" s="282" t="s">
        <v>8446</v>
      </c>
      <c r="C907" s="277" t="s">
        <v>113</v>
      </c>
      <c r="D907" s="282" t="s">
        <v>9451</v>
      </c>
      <c r="E907" s="292">
        <v>2956.51</v>
      </c>
    </row>
    <row r="908" spans="1:5" x14ac:dyDescent="0.25">
      <c r="A908" s="282" t="s">
        <v>8344</v>
      </c>
      <c r="B908" s="282" t="s">
        <v>8367</v>
      </c>
      <c r="C908" s="277" t="s">
        <v>113</v>
      </c>
      <c r="D908" s="282" t="s">
        <v>9452</v>
      </c>
      <c r="E908" s="292">
        <v>13374.49</v>
      </c>
    </row>
    <row r="909" spans="1:5" x14ac:dyDescent="0.25">
      <c r="A909" s="282" t="s">
        <v>8344</v>
      </c>
      <c r="B909" s="282" t="s">
        <v>8484</v>
      </c>
      <c r="C909" s="277" t="s">
        <v>113</v>
      </c>
      <c r="D909" s="282" t="s">
        <v>9453</v>
      </c>
      <c r="E909" s="292">
        <v>24968.05</v>
      </c>
    </row>
    <row r="910" spans="1:5" x14ac:dyDescent="0.25">
      <c r="A910" s="282" t="s">
        <v>8344</v>
      </c>
      <c r="B910" s="282" t="s">
        <v>8454</v>
      </c>
      <c r="C910" s="277" t="s">
        <v>113</v>
      </c>
      <c r="D910" s="282" t="s">
        <v>9454</v>
      </c>
      <c r="E910" s="292">
        <v>1440.26</v>
      </c>
    </row>
    <row r="911" spans="1:5" x14ac:dyDescent="0.25">
      <c r="A911" s="282" t="s">
        <v>8344</v>
      </c>
      <c r="B911" s="282" t="s">
        <v>9116</v>
      </c>
      <c r="C911" s="277" t="s">
        <v>113</v>
      </c>
      <c r="D911" s="282" t="s">
        <v>9455</v>
      </c>
      <c r="E911" s="292">
        <v>24962.47</v>
      </c>
    </row>
    <row r="912" spans="1:5" x14ac:dyDescent="0.25">
      <c r="A912" s="282" t="s">
        <v>8344</v>
      </c>
      <c r="B912" s="282" t="s">
        <v>9118</v>
      </c>
      <c r="C912" s="277" t="s">
        <v>113</v>
      </c>
      <c r="D912" s="282" t="s">
        <v>9456</v>
      </c>
      <c r="E912" s="292">
        <v>3554.03</v>
      </c>
    </row>
    <row r="913" spans="1:5" x14ac:dyDescent="0.25">
      <c r="A913" s="282" t="s">
        <v>8344</v>
      </c>
      <c r="B913" s="282" t="s">
        <v>9120</v>
      </c>
      <c r="C913" s="277" t="s">
        <v>113</v>
      </c>
      <c r="D913" s="282" t="s">
        <v>9457</v>
      </c>
      <c r="E913" s="292">
        <v>0</v>
      </c>
    </row>
    <row r="914" spans="1:5" x14ac:dyDescent="0.25">
      <c r="A914" s="282" t="s">
        <v>8344</v>
      </c>
      <c r="B914" s="282" t="s">
        <v>9458</v>
      </c>
      <c r="C914" s="277" t="s">
        <v>113</v>
      </c>
      <c r="D914" s="282" t="s">
        <v>9459</v>
      </c>
      <c r="E914" s="292">
        <v>19817.060000000001</v>
      </c>
    </row>
    <row r="915" spans="1:5" x14ac:dyDescent="0.25">
      <c r="A915" s="282" t="s">
        <v>8344</v>
      </c>
      <c r="B915" s="282" t="s">
        <v>9122</v>
      </c>
      <c r="C915" s="277" t="s">
        <v>113</v>
      </c>
      <c r="D915" s="282" t="s">
        <v>9460</v>
      </c>
      <c r="E915" s="292">
        <v>6183.76</v>
      </c>
    </row>
    <row r="916" spans="1:5" x14ac:dyDescent="0.25">
      <c r="A916" s="282" t="s">
        <v>8344</v>
      </c>
      <c r="B916" s="282" t="s">
        <v>8361</v>
      </c>
      <c r="C916" s="277" t="s">
        <v>113</v>
      </c>
      <c r="D916" s="282" t="s">
        <v>9461</v>
      </c>
      <c r="E916" s="292">
        <v>13504.8</v>
      </c>
    </row>
    <row r="917" spans="1:5" x14ac:dyDescent="0.25">
      <c r="A917" s="282" t="s">
        <v>8344</v>
      </c>
      <c r="B917" s="282" t="s">
        <v>8343</v>
      </c>
      <c r="C917" s="277" t="s">
        <v>113</v>
      </c>
      <c r="D917" s="282" t="s">
        <v>9462</v>
      </c>
      <c r="E917" s="292">
        <v>157382.17000000001</v>
      </c>
    </row>
    <row r="918" spans="1:5" x14ac:dyDescent="0.25">
      <c r="A918" s="282" t="s">
        <v>8344</v>
      </c>
      <c r="B918" s="282" t="s">
        <v>8368</v>
      </c>
      <c r="C918" s="277" t="s">
        <v>113</v>
      </c>
      <c r="D918" s="282" t="s">
        <v>9463</v>
      </c>
      <c r="E918" s="292">
        <v>10103.959999999999</v>
      </c>
    </row>
    <row r="919" spans="1:5" x14ac:dyDescent="0.25">
      <c r="A919" s="282" t="s">
        <v>8344</v>
      </c>
      <c r="B919" s="282" t="s">
        <v>9126</v>
      </c>
      <c r="C919" s="277" t="s">
        <v>113</v>
      </c>
      <c r="D919" s="282" t="s">
        <v>9464</v>
      </c>
      <c r="E919" s="292">
        <v>7718.4</v>
      </c>
    </row>
    <row r="920" spans="1:5" x14ac:dyDescent="0.25">
      <c r="A920" s="282" t="s">
        <v>8344</v>
      </c>
      <c r="B920" s="282" t="s">
        <v>8464</v>
      </c>
      <c r="C920" s="277" t="s">
        <v>113</v>
      </c>
      <c r="D920" s="282" t="s">
        <v>9465</v>
      </c>
      <c r="E920" s="292">
        <v>13694.96</v>
      </c>
    </row>
    <row r="921" spans="1:5" x14ac:dyDescent="0.25">
      <c r="A921" s="282" t="s">
        <v>8344</v>
      </c>
      <c r="B921" s="282" t="s">
        <v>9129</v>
      </c>
      <c r="C921" s="277" t="s">
        <v>113</v>
      </c>
      <c r="D921" s="282" t="s">
        <v>9466</v>
      </c>
      <c r="E921" s="292">
        <v>305950.95</v>
      </c>
    </row>
    <row r="922" spans="1:5" x14ac:dyDescent="0.25">
      <c r="A922" s="282" t="s">
        <v>8344</v>
      </c>
      <c r="B922" s="282" t="s">
        <v>8474</v>
      </c>
      <c r="C922" s="277" t="s">
        <v>113</v>
      </c>
      <c r="D922" s="282" t="s">
        <v>9467</v>
      </c>
      <c r="E922" s="292">
        <v>30126.32</v>
      </c>
    </row>
    <row r="923" spans="1:5" x14ac:dyDescent="0.25">
      <c r="A923" s="282" t="s">
        <v>8344</v>
      </c>
      <c r="B923" s="282" t="s">
        <v>8401</v>
      </c>
      <c r="C923" s="277" t="s">
        <v>113</v>
      </c>
      <c r="D923" s="282" t="s">
        <v>9468</v>
      </c>
      <c r="E923" s="292">
        <v>16544.79</v>
      </c>
    </row>
    <row r="924" spans="1:5" x14ac:dyDescent="0.25">
      <c r="A924" s="282" t="s">
        <v>8344</v>
      </c>
      <c r="B924" s="282" t="s">
        <v>8456</v>
      </c>
      <c r="C924" s="277" t="s">
        <v>113</v>
      </c>
      <c r="D924" s="282" t="s">
        <v>9469</v>
      </c>
      <c r="E924" s="292">
        <v>11741.06</v>
      </c>
    </row>
    <row r="925" spans="1:5" x14ac:dyDescent="0.25">
      <c r="A925" s="282" t="s">
        <v>8344</v>
      </c>
      <c r="B925" s="282" t="s">
        <v>8468</v>
      </c>
      <c r="C925" s="277" t="s">
        <v>113</v>
      </c>
      <c r="D925" s="282" t="s">
        <v>9470</v>
      </c>
      <c r="E925" s="292">
        <v>2284.98</v>
      </c>
    </row>
    <row r="926" spans="1:5" x14ac:dyDescent="0.25">
      <c r="A926" s="282" t="s">
        <v>8344</v>
      </c>
      <c r="B926" s="282" t="s">
        <v>8280</v>
      </c>
      <c r="C926" s="277" t="s">
        <v>113</v>
      </c>
      <c r="D926" s="282" t="s">
        <v>9471</v>
      </c>
      <c r="E926" s="292">
        <v>167852.34</v>
      </c>
    </row>
    <row r="927" spans="1:5" x14ac:dyDescent="0.25">
      <c r="A927" s="282" t="s">
        <v>8344</v>
      </c>
      <c r="B927" s="282" t="s">
        <v>9136</v>
      </c>
      <c r="C927" s="277" t="s">
        <v>113</v>
      </c>
      <c r="D927" s="282" t="s">
        <v>9472</v>
      </c>
      <c r="E927" s="292">
        <v>36365.81</v>
      </c>
    </row>
    <row r="928" spans="1:5" x14ac:dyDescent="0.25">
      <c r="A928" s="282" t="s">
        <v>8344</v>
      </c>
      <c r="B928" s="282" t="s">
        <v>9138</v>
      </c>
      <c r="C928" s="277" t="s">
        <v>113</v>
      </c>
      <c r="D928" s="282" t="s">
        <v>9473</v>
      </c>
      <c r="E928" s="292">
        <v>21875.3</v>
      </c>
    </row>
    <row r="929" spans="1:5" x14ac:dyDescent="0.25">
      <c r="A929" s="282" t="s">
        <v>8344</v>
      </c>
      <c r="B929" s="282" t="s">
        <v>8363</v>
      </c>
      <c r="C929" s="277" t="s">
        <v>113</v>
      </c>
      <c r="D929" s="282" t="s">
        <v>9474</v>
      </c>
      <c r="E929" s="292">
        <v>1835.72</v>
      </c>
    </row>
    <row r="930" spans="1:5" x14ac:dyDescent="0.25">
      <c r="A930" s="282" t="s">
        <v>8344</v>
      </c>
      <c r="B930" s="282" t="s">
        <v>9141</v>
      </c>
      <c r="C930" s="277" t="s">
        <v>113</v>
      </c>
      <c r="D930" s="282" t="s">
        <v>9475</v>
      </c>
      <c r="E930" s="292">
        <v>30783.68</v>
      </c>
    </row>
    <row r="931" spans="1:5" x14ac:dyDescent="0.25">
      <c r="A931" s="282" t="s">
        <v>8344</v>
      </c>
      <c r="B931" s="282" t="s">
        <v>8276</v>
      </c>
      <c r="C931" s="277" t="s">
        <v>113</v>
      </c>
      <c r="D931" s="282" t="s">
        <v>9476</v>
      </c>
      <c r="E931" s="292">
        <v>5034.6400000000003</v>
      </c>
    </row>
    <row r="932" spans="1:5" x14ac:dyDescent="0.25">
      <c r="A932" s="282" t="s">
        <v>8344</v>
      </c>
      <c r="B932" s="282" t="s">
        <v>8214</v>
      </c>
      <c r="C932" s="277" t="s">
        <v>113</v>
      </c>
      <c r="D932" s="282" t="s">
        <v>9477</v>
      </c>
      <c r="E932" s="292">
        <v>30192.63</v>
      </c>
    </row>
    <row r="933" spans="1:5" x14ac:dyDescent="0.25">
      <c r="A933" s="282" t="s">
        <v>8300</v>
      </c>
      <c r="B933" s="282" t="s">
        <v>8450</v>
      </c>
      <c r="C933" s="277" t="s">
        <v>57</v>
      </c>
      <c r="D933" s="282" t="s">
        <v>9478</v>
      </c>
      <c r="E933" s="292">
        <v>69010.73</v>
      </c>
    </row>
    <row r="934" spans="1:5" x14ac:dyDescent="0.25">
      <c r="A934" s="282" t="s">
        <v>8300</v>
      </c>
      <c r="B934" s="282" t="s">
        <v>8436</v>
      </c>
      <c r="C934" s="277" t="s">
        <v>57</v>
      </c>
      <c r="D934" s="282" t="s">
        <v>9479</v>
      </c>
      <c r="E934" s="292">
        <v>109229.65</v>
      </c>
    </row>
    <row r="935" spans="1:5" x14ac:dyDescent="0.25">
      <c r="A935" s="282" t="s">
        <v>8300</v>
      </c>
      <c r="B935" s="282" t="s">
        <v>8460</v>
      </c>
      <c r="C935" s="277" t="s">
        <v>57</v>
      </c>
      <c r="D935" s="282" t="s">
        <v>9480</v>
      </c>
      <c r="E935" s="292">
        <v>239459.79</v>
      </c>
    </row>
    <row r="936" spans="1:5" x14ac:dyDescent="0.25">
      <c r="A936" s="282" t="s">
        <v>8300</v>
      </c>
      <c r="B936" s="282" t="s">
        <v>8256</v>
      </c>
      <c r="C936" s="277" t="s">
        <v>57</v>
      </c>
      <c r="D936" s="282" t="s">
        <v>9481</v>
      </c>
      <c r="E936" s="292">
        <v>78828.039999999994</v>
      </c>
    </row>
    <row r="937" spans="1:5" x14ac:dyDescent="0.25">
      <c r="A937" s="282" t="s">
        <v>8300</v>
      </c>
      <c r="B937" s="282" t="s">
        <v>8271</v>
      </c>
      <c r="C937" s="277" t="s">
        <v>57</v>
      </c>
      <c r="D937" s="282" t="s">
        <v>9482</v>
      </c>
      <c r="E937" s="292">
        <v>143778.70000000001</v>
      </c>
    </row>
    <row r="938" spans="1:5" x14ac:dyDescent="0.25">
      <c r="A938" s="282" t="s">
        <v>8300</v>
      </c>
      <c r="B938" s="282" t="s">
        <v>8217</v>
      </c>
      <c r="C938" s="277" t="s">
        <v>57</v>
      </c>
      <c r="D938" s="282" t="s">
        <v>9483</v>
      </c>
      <c r="E938" s="292">
        <v>94617.45</v>
      </c>
    </row>
    <row r="939" spans="1:5" x14ac:dyDescent="0.25">
      <c r="A939" s="282" t="s">
        <v>8300</v>
      </c>
      <c r="B939" s="282" t="s">
        <v>8257</v>
      </c>
      <c r="C939" s="277" t="s">
        <v>57</v>
      </c>
      <c r="D939" s="282" t="s">
        <v>9484</v>
      </c>
      <c r="E939" s="292">
        <v>4187.21</v>
      </c>
    </row>
    <row r="940" spans="1:5" x14ac:dyDescent="0.25">
      <c r="A940" s="282" t="s">
        <v>8300</v>
      </c>
      <c r="B940" s="282" t="s">
        <v>8218</v>
      </c>
      <c r="C940" s="277" t="s">
        <v>57</v>
      </c>
      <c r="D940" s="282" t="s">
        <v>9485</v>
      </c>
      <c r="E940" s="292">
        <v>94696.24</v>
      </c>
    </row>
    <row r="941" spans="1:5" x14ac:dyDescent="0.25">
      <c r="A941" s="282" t="s">
        <v>8300</v>
      </c>
      <c r="B941" s="282" t="s">
        <v>8379</v>
      </c>
      <c r="C941" s="277" t="s">
        <v>57</v>
      </c>
      <c r="D941" s="282" t="s">
        <v>9486</v>
      </c>
      <c r="E941" s="292">
        <v>9160.2000000000007</v>
      </c>
    </row>
    <row r="942" spans="1:5" x14ac:dyDescent="0.25">
      <c r="A942" s="282" t="s">
        <v>8300</v>
      </c>
      <c r="B942" s="282" t="s">
        <v>8219</v>
      </c>
      <c r="C942" s="277" t="s">
        <v>57</v>
      </c>
      <c r="D942" s="282" t="s">
        <v>9487</v>
      </c>
      <c r="E942" s="292">
        <v>69078.94</v>
      </c>
    </row>
    <row r="943" spans="1:5" x14ac:dyDescent="0.25">
      <c r="A943" s="282" t="s">
        <v>8300</v>
      </c>
      <c r="B943" s="282" t="s">
        <v>8430</v>
      </c>
      <c r="C943" s="277" t="s">
        <v>57</v>
      </c>
      <c r="D943" s="282" t="s">
        <v>9488</v>
      </c>
      <c r="E943" s="292">
        <v>578633.99</v>
      </c>
    </row>
    <row r="944" spans="1:5" x14ac:dyDescent="0.25">
      <c r="A944" s="282" t="s">
        <v>8300</v>
      </c>
      <c r="B944" s="282" t="s">
        <v>8352</v>
      </c>
      <c r="C944" s="277" t="s">
        <v>57</v>
      </c>
      <c r="D944" s="282" t="s">
        <v>9489</v>
      </c>
      <c r="E944" s="292">
        <v>24490.16</v>
      </c>
    </row>
    <row r="945" spans="1:5" x14ac:dyDescent="0.25">
      <c r="A945" s="282" t="s">
        <v>8300</v>
      </c>
      <c r="B945" s="282" t="s">
        <v>8231</v>
      </c>
      <c r="C945" s="277" t="s">
        <v>57</v>
      </c>
      <c r="D945" s="282" t="s">
        <v>9490</v>
      </c>
      <c r="E945" s="292">
        <v>123018.83</v>
      </c>
    </row>
    <row r="946" spans="1:5" x14ac:dyDescent="0.25">
      <c r="A946" s="282" t="s">
        <v>8300</v>
      </c>
      <c r="B946" s="282" t="s">
        <v>8369</v>
      </c>
      <c r="C946" s="277" t="s">
        <v>57</v>
      </c>
      <c r="D946" s="282" t="s">
        <v>9491</v>
      </c>
      <c r="E946" s="292">
        <v>124565.04</v>
      </c>
    </row>
    <row r="947" spans="1:5" x14ac:dyDescent="0.25">
      <c r="A947" s="282" t="s">
        <v>8300</v>
      </c>
      <c r="B947" s="282" t="s">
        <v>8384</v>
      </c>
      <c r="C947" s="277" t="s">
        <v>57</v>
      </c>
      <c r="D947" s="282" t="s">
        <v>9492</v>
      </c>
      <c r="E947" s="292">
        <v>370699.41</v>
      </c>
    </row>
    <row r="948" spans="1:5" x14ac:dyDescent="0.25">
      <c r="A948" s="282" t="s">
        <v>8300</v>
      </c>
      <c r="B948" s="282" t="s">
        <v>8258</v>
      </c>
      <c r="C948" s="277" t="s">
        <v>57</v>
      </c>
      <c r="D948" s="282" t="s">
        <v>9493</v>
      </c>
      <c r="E948" s="292">
        <v>42985.39</v>
      </c>
    </row>
    <row r="949" spans="1:5" x14ac:dyDescent="0.25">
      <c r="A949" s="282" t="s">
        <v>8300</v>
      </c>
      <c r="B949" s="282" t="s">
        <v>8227</v>
      </c>
      <c r="C949" s="277" t="s">
        <v>57</v>
      </c>
      <c r="D949" s="282" t="s">
        <v>9494</v>
      </c>
      <c r="E949" s="292">
        <v>12913.59</v>
      </c>
    </row>
    <row r="950" spans="1:5" x14ac:dyDescent="0.25">
      <c r="A950" s="282" t="s">
        <v>8300</v>
      </c>
      <c r="B950" s="282" t="s">
        <v>8381</v>
      </c>
      <c r="C950" s="277" t="s">
        <v>57</v>
      </c>
      <c r="D950" s="282" t="s">
        <v>9495</v>
      </c>
      <c r="E950" s="292">
        <v>6342.76</v>
      </c>
    </row>
    <row r="951" spans="1:5" x14ac:dyDescent="0.25">
      <c r="A951" s="282" t="s">
        <v>8300</v>
      </c>
      <c r="B951" s="282" t="s">
        <v>8265</v>
      </c>
      <c r="C951" s="277" t="s">
        <v>57</v>
      </c>
      <c r="D951" s="282" t="s">
        <v>9496</v>
      </c>
      <c r="E951" s="292">
        <v>1293.9100000000001</v>
      </c>
    </row>
    <row r="952" spans="1:5" x14ac:dyDescent="0.25">
      <c r="A952" s="282" t="s">
        <v>8300</v>
      </c>
      <c r="B952" s="282" t="s">
        <v>8259</v>
      </c>
      <c r="C952" s="277" t="s">
        <v>57</v>
      </c>
      <c r="D952" s="282" t="s">
        <v>9497</v>
      </c>
      <c r="E952" s="292">
        <v>48912.03</v>
      </c>
    </row>
    <row r="953" spans="1:5" x14ac:dyDescent="0.25">
      <c r="A953" s="282" t="s">
        <v>8300</v>
      </c>
      <c r="B953" s="282" t="s">
        <v>8221</v>
      </c>
      <c r="C953" s="277" t="s">
        <v>57</v>
      </c>
      <c r="D953" s="282" t="s">
        <v>9498</v>
      </c>
      <c r="E953" s="292">
        <v>0</v>
      </c>
    </row>
    <row r="954" spans="1:5" x14ac:dyDescent="0.25">
      <c r="A954" s="282" t="s">
        <v>8300</v>
      </c>
      <c r="B954" s="282" t="s">
        <v>8223</v>
      </c>
      <c r="C954" s="277" t="s">
        <v>57</v>
      </c>
      <c r="D954" s="282" t="s">
        <v>9499</v>
      </c>
      <c r="E954" s="292">
        <v>228233.46</v>
      </c>
    </row>
    <row r="955" spans="1:5" x14ac:dyDescent="0.25">
      <c r="A955" s="282" t="s">
        <v>8300</v>
      </c>
      <c r="B955" s="282" t="s">
        <v>8447</v>
      </c>
      <c r="C955" s="277" t="s">
        <v>57</v>
      </c>
      <c r="D955" s="282" t="s">
        <v>9500</v>
      </c>
      <c r="E955" s="292">
        <v>50918.48</v>
      </c>
    </row>
    <row r="956" spans="1:5" x14ac:dyDescent="0.25">
      <c r="A956" s="282" t="s">
        <v>8300</v>
      </c>
      <c r="B956" s="282" t="s">
        <v>8385</v>
      </c>
      <c r="C956" s="277" t="s">
        <v>57</v>
      </c>
      <c r="D956" s="282" t="s">
        <v>9501</v>
      </c>
      <c r="E956" s="292">
        <v>153778.29999999999</v>
      </c>
    </row>
    <row r="957" spans="1:5" x14ac:dyDescent="0.25">
      <c r="A957" s="282" t="s">
        <v>8300</v>
      </c>
      <c r="B957" s="282" t="s">
        <v>8261</v>
      </c>
      <c r="C957" s="277" t="s">
        <v>57</v>
      </c>
      <c r="D957" s="282" t="s">
        <v>9502</v>
      </c>
      <c r="E957" s="292">
        <v>3305.09</v>
      </c>
    </row>
    <row r="958" spans="1:5" x14ac:dyDescent="0.25">
      <c r="A958" s="282" t="s">
        <v>8300</v>
      </c>
      <c r="B958" s="282" t="s">
        <v>8370</v>
      </c>
      <c r="C958" s="277" t="s">
        <v>57</v>
      </c>
      <c r="D958" s="282" t="s">
        <v>9503</v>
      </c>
      <c r="E958" s="292">
        <v>621215.31999999995</v>
      </c>
    </row>
    <row r="959" spans="1:5" x14ac:dyDescent="0.25">
      <c r="A959" s="282" t="s">
        <v>8300</v>
      </c>
      <c r="B959" s="282" t="s">
        <v>8483</v>
      </c>
      <c r="C959" s="277" t="s">
        <v>57</v>
      </c>
      <c r="D959" s="282" t="s">
        <v>9504</v>
      </c>
      <c r="E959" s="292">
        <v>317233.52</v>
      </c>
    </row>
    <row r="960" spans="1:5" x14ac:dyDescent="0.25">
      <c r="A960" s="282" t="s">
        <v>8300</v>
      </c>
      <c r="B960" s="282" t="s">
        <v>8272</v>
      </c>
      <c r="C960" s="277" t="s">
        <v>57</v>
      </c>
      <c r="D960" s="282" t="s">
        <v>9505</v>
      </c>
      <c r="E960" s="292">
        <v>13383</v>
      </c>
    </row>
    <row r="961" spans="1:5" x14ac:dyDescent="0.25">
      <c r="A961" s="282" t="s">
        <v>8300</v>
      </c>
      <c r="B961" s="282" t="s">
        <v>8224</v>
      </c>
      <c r="C961" s="277" t="s">
        <v>57</v>
      </c>
      <c r="D961" s="282" t="s">
        <v>9506</v>
      </c>
      <c r="E961" s="292">
        <v>50419.26</v>
      </c>
    </row>
    <row r="962" spans="1:5" x14ac:dyDescent="0.25">
      <c r="A962" s="282" t="s">
        <v>8300</v>
      </c>
      <c r="B962" s="282" t="s">
        <v>8497</v>
      </c>
      <c r="C962" s="277" t="s">
        <v>57</v>
      </c>
      <c r="D962" s="282" t="s">
        <v>9507</v>
      </c>
      <c r="E962" s="292">
        <v>24884.03</v>
      </c>
    </row>
    <row r="963" spans="1:5" x14ac:dyDescent="0.25">
      <c r="A963" s="282" t="s">
        <v>8300</v>
      </c>
      <c r="B963" s="282" t="s">
        <v>8581</v>
      </c>
      <c r="C963" s="277" t="s">
        <v>57</v>
      </c>
      <c r="D963" s="282" t="s">
        <v>9508</v>
      </c>
      <c r="E963" s="292">
        <v>551256.80000000005</v>
      </c>
    </row>
    <row r="964" spans="1:5" x14ac:dyDescent="0.25">
      <c r="A964" s="282" t="s">
        <v>8300</v>
      </c>
      <c r="B964" s="282" t="s">
        <v>8273</v>
      </c>
      <c r="C964" s="277" t="s">
        <v>57</v>
      </c>
      <c r="D964" s="282" t="s">
        <v>9509</v>
      </c>
      <c r="E964" s="292">
        <v>288511.86</v>
      </c>
    </row>
    <row r="965" spans="1:5" x14ac:dyDescent="0.25">
      <c r="A965" s="282" t="s">
        <v>8300</v>
      </c>
      <c r="B965" s="282" t="s">
        <v>8354</v>
      </c>
      <c r="C965" s="277" t="s">
        <v>57</v>
      </c>
      <c r="D965" s="282" t="s">
        <v>9510</v>
      </c>
      <c r="E965" s="292">
        <v>482775.92</v>
      </c>
    </row>
    <row r="966" spans="1:5" x14ac:dyDescent="0.25">
      <c r="A966" s="282" t="s">
        <v>8300</v>
      </c>
      <c r="B966" s="282" t="s">
        <v>8388</v>
      </c>
      <c r="C966" s="277" t="s">
        <v>57</v>
      </c>
      <c r="D966" s="282" t="s">
        <v>9511</v>
      </c>
      <c r="E966" s="292">
        <v>19185.55</v>
      </c>
    </row>
    <row r="967" spans="1:5" x14ac:dyDescent="0.25">
      <c r="A967" s="282" t="s">
        <v>8300</v>
      </c>
      <c r="B967" s="282" t="s">
        <v>8399</v>
      </c>
      <c r="C967" s="277" t="s">
        <v>57</v>
      </c>
      <c r="D967" s="282" t="s">
        <v>9512</v>
      </c>
      <c r="E967" s="292">
        <v>20019.490000000002</v>
      </c>
    </row>
    <row r="968" spans="1:5" x14ac:dyDescent="0.25">
      <c r="A968" s="282" t="s">
        <v>8300</v>
      </c>
      <c r="B968" s="282" t="s">
        <v>8582</v>
      </c>
      <c r="C968" s="277" t="s">
        <v>57</v>
      </c>
      <c r="D968" s="282" t="s">
        <v>9513</v>
      </c>
      <c r="E968" s="292">
        <v>474285.4</v>
      </c>
    </row>
    <row r="969" spans="1:5" x14ac:dyDescent="0.25">
      <c r="A969" s="282" t="s">
        <v>8300</v>
      </c>
      <c r="B969" s="282" t="s">
        <v>8347</v>
      </c>
      <c r="C969" s="277" t="s">
        <v>57</v>
      </c>
      <c r="D969" s="282" t="s">
        <v>9514</v>
      </c>
      <c r="E969" s="292">
        <v>72727.67</v>
      </c>
    </row>
    <row r="970" spans="1:5" x14ac:dyDescent="0.25">
      <c r="A970" s="282" t="s">
        <v>8300</v>
      </c>
      <c r="B970" s="282" t="s">
        <v>8301</v>
      </c>
      <c r="C970" s="277" t="s">
        <v>57</v>
      </c>
      <c r="D970" s="282" t="s">
        <v>9515</v>
      </c>
      <c r="E970" s="292">
        <v>28425.83</v>
      </c>
    </row>
    <row r="971" spans="1:5" x14ac:dyDescent="0.25">
      <c r="A971" s="282" t="s">
        <v>8300</v>
      </c>
      <c r="B971" s="282" t="s">
        <v>8382</v>
      </c>
      <c r="C971" s="277" t="s">
        <v>57</v>
      </c>
      <c r="D971" s="282" t="s">
        <v>9516</v>
      </c>
      <c r="E971" s="292">
        <v>63434.54</v>
      </c>
    </row>
    <row r="972" spans="1:5" x14ac:dyDescent="0.25">
      <c r="A972" s="282" t="s">
        <v>8300</v>
      </c>
      <c r="B972" s="282" t="s">
        <v>8260</v>
      </c>
      <c r="C972" s="277" t="s">
        <v>57</v>
      </c>
      <c r="D972" s="282" t="s">
        <v>9517</v>
      </c>
      <c r="E972" s="292">
        <v>28550.37</v>
      </c>
    </row>
    <row r="973" spans="1:5" x14ac:dyDescent="0.25">
      <c r="A973" s="282" t="s">
        <v>8300</v>
      </c>
      <c r="B973" s="282" t="s">
        <v>8262</v>
      </c>
      <c r="C973" s="277" t="s">
        <v>57</v>
      </c>
      <c r="D973" s="282" t="s">
        <v>9518</v>
      </c>
      <c r="E973" s="292">
        <v>152966</v>
      </c>
    </row>
    <row r="974" spans="1:5" x14ac:dyDescent="0.25">
      <c r="A974" s="282" t="s">
        <v>8300</v>
      </c>
      <c r="B974" s="282" t="s">
        <v>8461</v>
      </c>
      <c r="C974" s="277" t="s">
        <v>57</v>
      </c>
      <c r="D974" s="282" t="s">
        <v>9519</v>
      </c>
      <c r="E974" s="292">
        <v>73389.820000000007</v>
      </c>
    </row>
    <row r="975" spans="1:5" x14ac:dyDescent="0.25">
      <c r="A975" s="282" t="s">
        <v>8300</v>
      </c>
      <c r="B975" s="282" t="s">
        <v>8263</v>
      </c>
      <c r="C975" s="277" t="s">
        <v>57</v>
      </c>
      <c r="D975" s="282" t="s">
        <v>9520</v>
      </c>
      <c r="E975" s="292">
        <v>146528.14000000001</v>
      </c>
    </row>
    <row r="976" spans="1:5" x14ac:dyDescent="0.25">
      <c r="A976" s="282" t="s">
        <v>8300</v>
      </c>
      <c r="B976" s="282" t="s">
        <v>8507</v>
      </c>
      <c r="C976" s="277" t="s">
        <v>57</v>
      </c>
      <c r="D976" s="282" t="s">
        <v>9521</v>
      </c>
      <c r="E976" s="292">
        <v>20250.84</v>
      </c>
    </row>
    <row r="977" spans="1:5" x14ac:dyDescent="0.25">
      <c r="A977" s="282" t="s">
        <v>8300</v>
      </c>
      <c r="B977" s="282" t="s">
        <v>8269</v>
      </c>
      <c r="C977" s="277" t="s">
        <v>57</v>
      </c>
      <c r="D977" s="282" t="s">
        <v>9522</v>
      </c>
      <c r="E977" s="292">
        <v>353832.25</v>
      </c>
    </row>
    <row r="978" spans="1:5" x14ac:dyDescent="0.25">
      <c r="A978" s="282" t="s">
        <v>8300</v>
      </c>
      <c r="B978" s="282" t="s">
        <v>8302</v>
      </c>
      <c r="C978" s="277" t="s">
        <v>57</v>
      </c>
      <c r="D978" s="282" t="s">
        <v>9523</v>
      </c>
      <c r="E978" s="292">
        <v>28206.71</v>
      </c>
    </row>
    <row r="979" spans="1:5" x14ac:dyDescent="0.25">
      <c r="A979" s="282" t="s">
        <v>8300</v>
      </c>
      <c r="B979" s="282" t="s">
        <v>8480</v>
      </c>
      <c r="C979" s="277" t="s">
        <v>57</v>
      </c>
      <c r="D979" s="282" t="s">
        <v>9524</v>
      </c>
      <c r="E979" s="292">
        <v>319746.02</v>
      </c>
    </row>
    <row r="980" spans="1:5" x14ac:dyDescent="0.25">
      <c r="A980" s="282" t="s">
        <v>8300</v>
      </c>
      <c r="B980" s="282" t="s">
        <v>8402</v>
      </c>
      <c r="C980" s="277" t="s">
        <v>57</v>
      </c>
      <c r="D980" s="282" t="s">
        <v>9525</v>
      </c>
      <c r="E980" s="292">
        <v>15631.32</v>
      </c>
    </row>
    <row r="981" spans="1:5" x14ac:dyDescent="0.25">
      <c r="A981" s="282" t="s">
        <v>8300</v>
      </c>
      <c r="B981" s="282" t="s">
        <v>8228</v>
      </c>
      <c r="C981" s="277" t="s">
        <v>57</v>
      </c>
      <c r="D981" s="282" t="s">
        <v>9526</v>
      </c>
      <c r="E981" s="292">
        <v>54458.07</v>
      </c>
    </row>
    <row r="982" spans="1:5" x14ac:dyDescent="0.25">
      <c r="A982" s="282" t="s">
        <v>8300</v>
      </c>
      <c r="B982" s="282" t="s">
        <v>8278</v>
      </c>
      <c r="C982" s="277" t="s">
        <v>57</v>
      </c>
      <c r="D982" s="282" t="s">
        <v>9527</v>
      </c>
      <c r="E982" s="292">
        <v>85813.5</v>
      </c>
    </row>
    <row r="983" spans="1:5" x14ac:dyDescent="0.25">
      <c r="A983" s="282" t="s">
        <v>8300</v>
      </c>
      <c r="B983" s="282" t="s">
        <v>8531</v>
      </c>
      <c r="C983" s="277" t="s">
        <v>57</v>
      </c>
      <c r="D983" s="282" t="s">
        <v>9528</v>
      </c>
      <c r="E983" s="292">
        <v>107176.02</v>
      </c>
    </row>
    <row r="984" spans="1:5" x14ac:dyDescent="0.25">
      <c r="A984" s="282" t="s">
        <v>8300</v>
      </c>
      <c r="B984" s="282" t="s">
        <v>8238</v>
      </c>
      <c r="C984" s="277" t="s">
        <v>57</v>
      </c>
      <c r="D984" s="282" t="s">
        <v>9529</v>
      </c>
      <c r="E984" s="292">
        <v>6614.05</v>
      </c>
    </row>
    <row r="985" spans="1:5" x14ac:dyDescent="0.25">
      <c r="A985" s="282" t="s">
        <v>8300</v>
      </c>
      <c r="B985" s="282" t="s">
        <v>8233</v>
      </c>
      <c r="C985" s="277" t="s">
        <v>57</v>
      </c>
      <c r="D985" s="282" t="s">
        <v>9530</v>
      </c>
      <c r="E985" s="292">
        <v>435182.82</v>
      </c>
    </row>
    <row r="986" spans="1:5" x14ac:dyDescent="0.25">
      <c r="A986" s="282" t="s">
        <v>8300</v>
      </c>
      <c r="B986" s="282" t="s">
        <v>8290</v>
      </c>
      <c r="C986" s="277" t="s">
        <v>57</v>
      </c>
      <c r="D986" s="282" t="s">
        <v>9531</v>
      </c>
      <c r="E986" s="292">
        <v>100064.51</v>
      </c>
    </row>
    <row r="987" spans="1:5" x14ac:dyDescent="0.25">
      <c r="A987" s="282" t="s">
        <v>8300</v>
      </c>
      <c r="B987" s="282" t="s">
        <v>8359</v>
      </c>
      <c r="C987" s="277" t="s">
        <v>57</v>
      </c>
      <c r="D987" s="282" t="s">
        <v>9532</v>
      </c>
      <c r="E987" s="292">
        <v>60890.59</v>
      </c>
    </row>
    <row r="988" spans="1:5" x14ac:dyDescent="0.25">
      <c r="A988" s="282" t="s">
        <v>8300</v>
      </c>
      <c r="B988" s="282" t="s">
        <v>8586</v>
      </c>
      <c r="C988" s="277" t="s">
        <v>57</v>
      </c>
      <c r="D988" s="282" t="s">
        <v>9533</v>
      </c>
      <c r="E988" s="292">
        <v>147414.51999999999</v>
      </c>
    </row>
    <row r="989" spans="1:5" x14ac:dyDescent="0.25">
      <c r="A989" s="282" t="s">
        <v>8300</v>
      </c>
      <c r="B989" s="282" t="s">
        <v>8245</v>
      </c>
      <c r="C989" s="277" t="s">
        <v>57</v>
      </c>
      <c r="D989" s="282" t="s">
        <v>9534</v>
      </c>
      <c r="E989" s="292">
        <v>39916.239999999998</v>
      </c>
    </row>
    <row r="990" spans="1:5" x14ac:dyDescent="0.25">
      <c r="A990" s="282" t="s">
        <v>8300</v>
      </c>
      <c r="B990" s="282" t="s">
        <v>8240</v>
      </c>
      <c r="C990" s="277" t="s">
        <v>57</v>
      </c>
      <c r="D990" s="282" t="s">
        <v>9535</v>
      </c>
      <c r="E990" s="292">
        <v>48602.54</v>
      </c>
    </row>
    <row r="991" spans="1:5" x14ac:dyDescent="0.25">
      <c r="A991" s="282" t="s">
        <v>8300</v>
      </c>
      <c r="B991" s="282" t="s">
        <v>8235</v>
      </c>
      <c r="C991" s="277" t="s">
        <v>57</v>
      </c>
      <c r="D991" s="282" t="s">
        <v>9536</v>
      </c>
      <c r="E991" s="292">
        <v>30447.46</v>
      </c>
    </row>
    <row r="992" spans="1:5" x14ac:dyDescent="0.25">
      <c r="A992" s="282" t="s">
        <v>8300</v>
      </c>
      <c r="B992" s="282" t="s">
        <v>8247</v>
      </c>
      <c r="C992" s="277" t="s">
        <v>57</v>
      </c>
      <c r="D992" s="282" t="s">
        <v>9537</v>
      </c>
      <c r="E992" s="292">
        <v>158115.85999999999</v>
      </c>
    </row>
    <row r="993" spans="1:5" x14ac:dyDescent="0.25">
      <c r="A993" s="282" t="s">
        <v>8300</v>
      </c>
      <c r="B993" s="282" t="s">
        <v>8274</v>
      </c>
      <c r="C993" s="277" t="s">
        <v>57</v>
      </c>
      <c r="D993" s="282" t="s">
        <v>9538</v>
      </c>
      <c r="E993" s="292">
        <v>213263.06</v>
      </c>
    </row>
    <row r="994" spans="1:5" x14ac:dyDescent="0.25">
      <c r="A994" s="282" t="s">
        <v>8300</v>
      </c>
      <c r="B994" s="282" t="s">
        <v>8489</v>
      </c>
      <c r="C994" s="277" t="s">
        <v>57</v>
      </c>
      <c r="D994" s="282" t="s">
        <v>9539</v>
      </c>
      <c r="E994" s="292">
        <v>28982.55</v>
      </c>
    </row>
    <row r="995" spans="1:5" x14ac:dyDescent="0.25">
      <c r="A995" s="282" t="s">
        <v>8300</v>
      </c>
      <c r="B995" s="282" t="s">
        <v>8249</v>
      </c>
      <c r="C995" s="277" t="s">
        <v>57</v>
      </c>
      <c r="D995" s="282" t="s">
        <v>9540</v>
      </c>
      <c r="E995" s="292">
        <v>20331.77</v>
      </c>
    </row>
    <row r="996" spans="1:5" x14ac:dyDescent="0.25">
      <c r="A996" s="282" t="s">
        <v>8300</v>
      </c>
      <c r="B996" s="282" t="s">
        <v>8266</v>
      </c>
      <c r="C996" s="277" t="s">
        <v>57</v>
      </c>
      <c r="D996" s="282" t="s">
        <v>9541</v>
      </c>
      <c r="E996" s="292">
        <v>30818.52</v>
      </c>
    </row>
    <row r="997" spans="1:5" x14ac:dyDescent="0.25">
      <c r="A997" s="282" t="s">
        <v>8300</v>
      </c>
      <c r="B997" s="282" t="s">
        <v>8276</v>
      </c>
      <c r="C997" s="277" t="s">
        <v>57</v>
      </c>
      <c r="D997" s="282" t="s">
        <v>9542</v>
      </c>
      <c r="E997" s="292">
        <v>7161.19</v>
      </c>
    </row>
    <row r="998" spans="1:5" x14ac:dyDescent="0.25">
      <c r="A998" s="282" t="s">
        <v>8300</v>
      </c>
      <c r="B998" s="282" t="s">
        <v>8214</v>
      </c>
      <c r="C998" s="277" t="s">
        <v>57</v>
      </c>
      <c r="D998" s="282" t="s">
        <v>9543</v>
      </c>
      <c r="E998" s="292">
        <v>10977.95</v>
      </c>
    </row>
    <row r="999" spans="1:5" x14ac:dyDescent="0.25">
      <c r="A999" s="282" t="s">
        <v>8334</v>
      </c>
      <c r="B999" s="282" t="s">
        <v>8450</v>
      </c>
      <c r="C999" s="277" t="s">
        <v>76</v>
      </c>
      <c r="D999" s="282" t="s">
        <v>9544</v>
      </c>
      <c r="E999" s="292">
        <v>135224.46</v>
      </c>
    </row>
    <row r="1000" spans="1:5" x14ac:dyDescent="0.25">
      <c r="A1000" s="282" t="s">
        <v>8334</v>
      </c>
      <c r="B1000" s="282" t="s">
        <v>8436</v>
      </c>
      <c r="C1000" s="277" t="s">
        <v>76</v>
      </c>
      <c r="D1000" s="282" t="s">
        <v>9545</v>
      </c>
      <c r="E1000" s="292">
        <v>3297.52</v>
      </c>
    </row>
    <row r="1001" spans="1:5" x14ac:dyDescent="0.25">
      <c r="A1001" s="282" t="s">
        <v>8334</v>
      </c>
      <c r="B1001" s="282" t="s">
        <v>8460</v>
      </c>
      <c r="C1001" s="277" t="s">
        <v>76</v>
      </c>
      <c r="D1001" s="282" t="s">
        <v>9546</v>
      </c>
      <c r="E1001" s="292">
        <v>98429.46</v>
      </c>
    </row>
    <row r="1002" spans="1:5" x14ac:dyDescent="0.25">
      <c r="A1002" s="282" t="s">
        <v>8334</v>
      </c>
      <c r="B1002" s="282" t="s">
        <v>8256</v>
      </c>
      <c r="C1002" s="277" t="s">
        <v>76</v>
      </c>
      <c r="D1002" s="282" t="s">
        <v>9547</v>
      </c>
      <c r="E1002" s="292">
        <v>2401.5500000000002</v>
      </c>
    </row>
    <row r="1003" spans="1:5" x14ac:dyDescent="0.25">
      <c r="A1003" s="282" t="s">
        <v>8334</v>
      </c>
      <c r="B1003" s="282" t="s">
        <v>8271</v>
      </c>
      <c r="C1003" s="277" t="s">
        <v>76</v>
      </c>
      <c r="D1003" s="282" t="s">
        <v>9548</v>
      </c>
      <c r="E1003" s="292">
        <v>96681.600000000006</v>
      </c>
    </row>
    <row r="1004" spans="1:5" x14ac:dyDescent="0.25">
      <c r="A1004" s="282" t="s">
        <v>8334</v>
      </c>
      <c r="B1004" s="282" t="s">
        <v>8217</v>
      </c>
      <c r="C1004" s="277" t="s">
        <v>76</v>
      </c>
      <c r="D1004" s="282" t="s">
        <v>9549</v>
      </c>
      <c r="E1004" s="292">
        <v>150598.64000000001</v>
      </c>
    </row>
    <row r="1005" spans="1:5" x14ac:dyDescent="0.25">
      <c r="A1005" s="282" t="s">
        <v>8334</v>
      </c>
      <c r="B1005" s="282" t="s">
        <v>8257</v>
      </c>
      <c r="C1005" s="277" t="s">
        <v>76</v>
      </c>
      <c r="D1005" s="282" t="s">
        <v>9550</v>
      </c>
      <c r="E1005" s="292">
        <v>84233.26</v>
      </c>
    </row>
    <row r="1006" spans="1:5" x14ac:dyDescent="0.25">
      <c r="A1006" s="282" t="s">
        <v>8334</v>
      </c>
      <c r="B1006" s="282" t="s">
        <v>8218</v>
      </c>
      <c r="C1006" s="277" t="s">
        <v>76</v>
      </c>
      <c r="D1006" s="282" t="s">
        <v>9551</v>
      </c>
      <c r="E1006" s="292">
        <v>2822.74</v>
      </c>
    </row>
    <row r="1007" spans="1:5" x14ac:dyDescent="0.25">
      <c r="A1007" s="282" t="s">
        <v>8334</v>
      </c>
      <c r="B1007" s="282" t="s">
        <v>8379</v>
      </c>
      <c r="C1007" s="277" t="s">
        <v>76</v>
      </c>
      <c r="D1007" s="282" t="s">
        <v>9552</v>
      </c>
      <c r="E1007" s="292">
        <v>122946.58</v>
      </c>
    </row>
    <row r="1008" spans="1:5" x14ac:dyDescent="0.25">
      <c r="A1008" s="282" t="s">
        <v>8334</v>
      </c>
      <c r="B1008" s="282" t="s">
        <v>8219</v>
      </c>
      <c r="C1008" s="277" t="s">
        <v>76</v>
      </c>
      <c r="D1008" s="282" t="s">
        <v>9553</v>
      </c>
      <c r="E1008" s="292">
        <v>45277.64</v>
      </c>
    </row>
    <row r="1009" spans="1:5" x14ac:dyDescent="0.25">
      <c r="A1009" s="282" t="s">
        <v>8334</v>
      </c>
      <c r="B1009" s="282" t="s">
        <v>8430</v>
      </c>
      <c r="C1009" s="277" t="s">
        <v>76</v>
      </c>
      <c r="D1009" s="282" t="s">
        <v>9554</v>
      </c>
      <c r="E1009" s="292">
        <v>25379.71</v>
      </c>
    </row>
    <row r="1010" spans="1:5" x14ac:dyDescent="0.25">
      <c r="A1010" s="282" t="s">
        <v>8334</v>
      </c>
      <c r="B1010" s="282" t="s">
        <v>8352</v>
      </c>
      <c r="C1010" s="277" t="s">
        <v>76</v>
      </c>
      <c r="D1010" s="282" t="s">
        <v>9555</v>
      </c>
      <c r="E1010" s="292">
        <v>18204.64</v>
      </c>
    </row>
    <row r="1011" spans="1:5" x14ac:dyDescent="0.25">
      <c r="A1011" s="282" t="s">
        <v>8334</v>
      </c>
      <c r="B1011" s="282" t="s">
        <v>8231</v>
      </c>
      <c r="C1011" s="277" t="s">
        <v>76</v>
      </c>
      <c r="D1011" s="282" t="s">
        <v>9556</v>
      </c>
      <c r="E1011" s="292">
        <v>14092.03</v>
      </c>
    </row>
    <row r="1012" spans="1:5" x14ac:dyDescent="0.25">
      <c r="A1012" s="282" t="s">
        <v>8334</v>
      </c>
      <c r="B1012" s="282" t="s">
        <v>8369</v>
      </c>
      <c r="C1012" s="277" t="s">
        <v>76</v>
      </c>
      <c r="D1012" s="282" t="s">
        <v>9557</v>
      </c>
      <c r="E1012" s="292">
        <v>29235</v>
      </c>
    </row>
    <row r="1013" spans="1:5" x14ac:dyDescent="0.25">
      <c r="A1013" s="282" t="s">
        <v>8334</v>
      </c>
      <c r="B1013" s="282" t="s">
        <v>8258</v>
      </c>
      <c r="C1013" s="277" t="s">
        <v>76</v>
      </c>
      <c r="D1013" s="282" t="s">
        <v>9558</v>
      </c>
      <c r="E1013" s="292">
        <v>15446.71</v>
      </c>
    </row>
    <row r="1014" spans="1:5" x14ac:dyDescent="0.25">
      <c r="A1014" s="282" t="s">
        <v>8334</v>
      </c>
      <c r="B1014" s="282" t="s">
        <v>8227</v>
      </c>
      <c r="C1014" s="277" t="s">
        <v>76</v>
      </c>
      <c r="D1014" s="282" t="s">
        <v>9559</v>
      </c>
      <c r="E1014" s="292">
        <v>36313.93</v>
      </c>
    </row>
    <row r="1015" spans="1:5" x14ac:dyDescent="0.25">
      <c r="A1015" s="282" t="s">
        <v>8334</v>
      </c>
      <c r="B1015" s="282" t="s">
        <v>8381</v>
      </c>
      <c r="C1015" s="277" t="s">
        <v>76</v>
      </c>
      <c r="D1015" s="282" t="s">
        <v>9560</v>
      </c>
      <c r="E1015" s="292">
        <v>20367.38</v>
      </c>
    </row>
    <row r="1016" spans="1:5" x14ac:dyDescent="0.25">
      <c r="A1016" s="282" t="s">
        <v>8334</v>
      </c>
      <c r="B1016" s="282" t="s">
        <v>8259</v>
      </c>
      <c r="C1016" s="277" t="s">
        <v>76</v>
      </c>
      <c r="D1016" s="282" t="s">
        <v>9561</v>
      </c>
      <c r="E1016" s="292">
        <v>76968.09</v>
      </c>
    </row>
    <row r="1017" spans="1:5" x14ac:dyDescent="0.25">
      <c r="A1017" s="282" t="s">
        <v>8334</v>
      </c>
      <c r="B1017" s="282" t="s">
        <v>8221</v>
      </c>
      <c r="C1017" s="277" t="s">
        <v>76</v>
      </c>
      <c r="D1017" s="282" t="s">
        <v>9562</v>
      </c>
      <c r="E1017" s="292">
        <v>1457.78</v>
      </c>
    </row>
    <row r="1018" spans="1:5" x14ac:dyDescent="0.25">
      <c r="A1018" s="282" t="s">
        <v>8334</v>
      </c>
      <c r="B1018" s="282" t="s">
        <v>8223</v>
      </c>
      <c r="C1018" s="277" t="s">
        <v>76</v>
      </c>
      <c r="D1018" s="282" t="s">
        <v>9563</v>
      </c>
      <c r="E1018" s="292">
        <v>165937.4</v>
      </c>
    </row>
    <row r="1019" spans="1:5" x14ac:dyDescent="0.25">
      <c r="A1019" s="282" t="s">
        <v>8334</v>
      </c>
      <c r="B1019" s="282" t="s">
        <v>8447</v>
      </c>
      <c r="C1019" s="277" t="s">
        <v>76</v>
      </c>
      <c r="D1019" s="282" t="s">
        <v>9564</v>
      </c>
      <c r="E1019" s="292">
        <v>124552.06</v>
      </c>
    </row>
    <row r="1020" spans="1:5" x14ac:dyDescent="0.25">
      <c r="A1020" s="282" t="s">
        <v>8334</v>
      </c>
      <c r="B1020" s="282" t="s">
        <v>8385</v>
      </c>
      <c r="C1020" s="277" t="s">
        <v>76</v>
      </c>
      <c r="D1020" s="282" t="s">
        <v>9565</v>
      </c>
      <c r="E1020" s="292">
        <v>5736.25</v>
      </c>
    </row>
    <row r="1021" spans="1:5" x14ac:dyDescent="0.25">
      <c r="A1021" s="282" t="s">
        <v>8334</v>
      </c>
      <c r="B1021" s="282" t="s">
        <v>8261</v>
      </c>
      <c r="C1021" s="277" t="s">
        <v>76</v>
      </c>
      <c r="D1021" s="282" t="s">
        <v>9566</v>
      </c>
      <c r="E1021" s="292">
        <v>25963.040000000001</v>
      </c>
    </row>
    <row r="1022" spans="1:5" x14ac:dyDescent="0.25">
      <c r="A1022" s="282" t="s">
        <v>8334</v>
      </c>
      <c r="B1022" s="282" t="s">
        <v>8370</v>
      </c>
      <c r="C1022" s="277" t="s">
        <v>76</v>
      </c>
      <c r="D1022" s="282" t="s">
        <v>9567</v>
      </c>
      <c r="E1022" s="292">
        <v>2335.9499999999998</v>
      </c>
    </row>
    <row r="1023" spans="1:5" x14ac:dyDescent="0.25">
      <c r="A1023" s="282" t="s">
        <v>8334</v>
      </c>
      <c r="B1023" s="282" t="s">
        <v>8483</v>
      </c>
      <c r="C1023" s="277" t="s">
        <v>76</v>
      </c>
      <c r="D1023" s="282" t="s">
        <v>9568</v>
      </c>
      <c r="E1023" s="292">
        <v>12343.78</v>
      </c>
    </row>
    <row r="1024" spans="1:5" x14ac:dyDescent="0.25">
      <c r="A1024" s="282" t="s">
        <v>8334</v>
      </c>
      <c r="B1024" s="282" t="s">
        <v>8272</v>
      </c>
      <c r="C1024" s="277" t="s">
        <v>76</v>
      </c>
      <c r="D1024" s="282" t="s">
        <v>9569</v>
      </c>
      <c r="E1024" s="292">
        <v>14182.74</v>
      </c>
    </row>
    <row r="1025" spans="1:5" x14ac:dyDescent="0.25">
      <c r="A1025" s="282" t="s">
        <v>8334</v>
      </c>
      <c r="B1025" s="282" t="s">
        <v>8224</v>
      </c>
      <c r="C1025" s="277" t="s">
        <v>76</v>
      </c>
      <c r="D1025" s="282" t="s">
        <v>9570</v>
      </c>
      <c r="E1025" s="292">
        <v>46427.74</v>
      </c>
    </row>
    <row r="1026" spans="1:5" x14ac:dyDescent="0.25">
      <c r="A1026" s="282" t="s">
        <v>8334</v>
      </c>
      <c r="B1026" s="282" t="s">
        <v>8497</v>
      </c>
      <c r="C1026" s="277" t="s">
        <v>76</v>
      </c>
      <c r="D1026" s="282" t="s">
        <v>9571</v>
      </c>
      <c r="E1026" s="292">
        <v>71379.02</v>
      </c>
    </row>
    <row r="1027" spans="1:5" x14ac:dyDescent="0.25">
      <c r="A1027" s="282" t="s">
        <v>8334</v>
      </c>
      <c r="B1027" s="282" t="s">
        <v>8581</v>
      </c>
      <c r="C1027" s="277" t="s">
        <v>76</v>
      </c>
      <c r="D1027" s="282" t="s">
        <v>9572</v>
      </c>
      <c r="E1027" s="292">
        <v>34925.46</v>
      </c>
    </row>
    <row r="1028" spans="1:5" x14ac:dyDescent="0.25">
      <c r="A1028" s="282" t="s">
        <v>8334</v>
      </c>
      <c r="B1028" s="282" t="s">
        <v>8273</v>
      </c>
      <c r="C1028" s="277" t="s">
        <v>76</v>
      </c>
      <c r="D1028" s="282" t="s">
        <v>9573</v>
      </c>
      <c r="E1028" s="292">
        <v>30899.73</v>
      </c>
    </row>
    <row r="1029" spans="1:5" x14ac:dyDescent="0.25">
      <c r="A1029" s="282" t="s">
        <v>8334</v>
      </c>
      <c r="B1029" s="282" t="s">
        <v>8354</v>
      </c>
      <c r="C1029" s="277" t="s">
        <v>76</v>
      </c>
      <c r="D1029" s="282" t="s">
        <v>9574</v>
      </c>
      <c r="E1029" s="292">
        <v>159794.06</v>
      </c>
    </row>
    <row r="1030" spans="1:5" x14ac:dyDescent="0.25">
      <c r="A1030" s="282" t="s">
        <v>8334</v>
      </c>
      <c r="B1030" s="282" t="s">
        <v>8388</v>
      </c>
      <c r="C1030" s="277" t="s">
        <v>76</v>
      </c>
      <c r="D1030" s="282" t="s">
        <v>9575</v>
      </c>
      <c r="E1030" s="292">
        <v>12647.01</v>
      </c>
    </row>
    <row r="1031" spans="1:5" x14ac:dyDescent="0.25">
      <c r="A1031" s="282" t="s">
        <v>8334</v>
      </c>
      <c r="B1031" s="282" t="s">
        <v>8399</v>
      </c>
      <c r="C1031" s="277" t="s">
        <v>76</v>
      </c>
      <c r="D1031" s="282" t="s">
        <v>9576</v>
      </c>
      <c r="E1031" s="292">
        <v>219264.07</v>
      </c>
    </row>
    <row r="1032" spans="1:5" x14ac:dyDescent="0.25">
      <c r="A1032" s="282" t="s">
        <v>8334</v>
      </c>
      <c r="B1032" s="282" t="s">
        <v>8582</v>
      </c>
      <c r="C1032" s="277" t="s">
        <v>76</v>
      </c>
      <c r="D1032" s="282" t="s">
        <v>9577</v>
      </c>
      <c r="E1032" s="292">
        <v>1733.86</v>
      </c>
    </row>
    <row r="1033" spans="1:5" x14ac:dyDescent="0.25">
      <c r="A1033" s="282" t="s">
        <v>8334</v>
      </c>
      <c r="B1033" s="282" t="s">
        <v>8347</v>
      </c>
      <c r="C1033" s="277" t="s">
        <v>76</v>
      </c>
      <c r="D1033" s="282" t="s">
        <v>9578</v>
      </c>
      <c r="E1033" s="292">
        <v>24911.54</v>
      </c>
    </row>
    <row r="1034" spans="1:5" x14ac:dyDescent="0.25">
      <c r="A1034" s="282" t="s">
        <v>8334</v>
      </c>
      <c r="B1034" s="282" t="s">
        <v>8301</v>
      </c>
      <c r="C1034" s="277" t="s">
        <v>76</v>
      </c>
      <c r="D1034" s="282" t="s">
        <v>9579</v>
      </c>
      <c r="E1034" s="292">
        <v>16470.77</v>
      </c>
    </row>
    <row r="1035" spans="1:5" x14ac:dyDescent="0.25">
      <c r="A1035" s="282" t="s">
        <v>8334</v>
      </c>
      <c r="B1035" s="282" t="s">
        <v>8382</v>
      </c>
      <c r="C1035" s="277" t="s">
        <v>76</v>
      </c>
      <c r="D1035" s="282" t="s">
        <v>9580</v>
      </c>
      <c r="E1035" s="292">
        <v>7243.43</v>
      </c>
    </row>
    <row r="1036" spans="1:5" x14ac:dyDescent="0.25">
      <c r="A1036" s="282" t="s">
        <v>8334</v>
      </c>
      <c r="B1036" s="282" t="s">
        <v>8304</v>
      </c>
      <c r="C1036" s="277" t="s">
        <v>76</v>
      </c>
      <c r="D1036" s="282" t="s">
        <v>9581</v>
      </c>
      <c r="E1036" s="292">
        <v>173667.04</v>
      </c>
    </row>
    <row r="1037" spans="1:5" x14ac:dyDescent="0.25">
      <c r="A1037" s="282" t="s">
        <v>8334</v>
      </c>
      <c r="B1037" s="282" t="s">
        <v>8260</v>
      </c>
      <c r="C1037" s="277" t="s">
        <v>76</v>
      </c>
      <c r="D1037" s="282" t="s">
        <v>9582</v>
      </c>
      <c r="E1037" s="292">
        <v>163684.07999999999</v>
      </c>
    </row>
    <row r="1038" spans="1:5" x14ac:dyDescent="0.25">
      <c r="A1038" s="282" t="s">
        <v>8334</v>
      </c>
      <c r="B1038" s="282" t="s">
        <v>8262</v>
      </c>
      <c r="C1038" s="277" t="s">
        <v>76</v>
      </c>
      <c r="D1038" s="282" t="s">
        <v>9583</v>
      </c>
      <c r="E1038" s="292">
        <v>33953.64</v>
      </c>
    </row>
    <row r="1039" spans="1:5" x14ac:dyDescent="0.25">
      <c r="A1039" s="282" t="s">
        <v>8334</v>
      </c>
      <c r="B1039" s="282" t="s">
        <v>8461</v>
      </c>
      <c r="C1039" s="277" t="s">
        <v>76</v>
      </c>
      <c r="D1039" s="282" t="s">
        <v>9584</v>
      </c>
      <c r="E1039" s="292">
        <v>51581.760000000002</v>
      </c>
    </row>
    <row r="1040" spans="1:5" x14ac:dyDescent="0.25">
      <c r="A1040" s="282" t="s">
        <v>8334</v>
      </c>
      <c r="B1040" s="282" t="s">
        <v>8263</v>
      </c>
      <c r="C1040" s="277" t="s">
        <v>76</v>
      </c>
      <c r="D1040" s="282" t="s">
        <v>9585</v>
      </c>
      <c r="E1040" s="292">
        <v>63866.92</v>
      </c>
    </row>
    <row r="1041" spans="1:5" x14ac:dyDescent="0.25">
      <c r="A1041" s="282" t="s">
        <v>8334</v>
      </c>
      <c r="B1041" s="282" t="s">
        <v>8507</v>
      </c>
      <c r="C1041" s="277" t="s">
        <v>76</v>
      </c>
      <c r="D1041" s="282" t="s">
        <v>9586</v>
      </c>
      <c r="E1041" s="292">
        <v>1259.32</v>
      </c>
    </row>
    <row r="1042" spans="1:5" x14ac:dyDescent="0.25">
      <c r="A1042" s="282" t="s">
        <v>8334</v>
      </c>
      <c r="B1042" s="282" t="s">
        <v>8269</v>
      </c>
      <c r="C1042" s="277" t="s">
        <v>76</v>
      </c>
      <c r="D1042" s="282" t="s">
        <v>9587</v>
      </c>
      <c r="E1042" s="292">
        <v>235027.41</v>
      </c>
    </row>
    <row r="1043" spans="1:5" x14ac:dyDescent="0.25">
      <c r="A1043" s="282" t="s">
        <v>8334</v>
      </c>
      <c r="B1043" s="282" t="s">
        <v>8302</v>
      </c>
      <c r="C1043" s="277" t="s">
        <v>76</v>
      </c>
      <c r="D1043" s="282" t="s">
        <v>9588</v>
      </c>
      <c r="E1043" s="292">
        <v>68788.83</v>
      </c>
    </row>
    <row r="1044" spans="1:5" x14ac:dyDescent="0.25">
      <c r="A1044" s="282" t="s">
        <v>8334</v>
      </c>
      <c r="B1044" s="282" t="s">
        <v>8480</v>
      </c>
      <c r="C1044" s="277" t="s">
        <v>76</v>
      </c>
      <c r="D1044" s="282" t="s">
        <v>9589</v>
      </c>
      <c r="E1044" s="292">
        <v>5667.99</v>
      </c>
    </row>
    <row r="1045" spans="1:5" x14ac:dyDescent="0.25">
      <c r="A1045" s="282" t="s">
        <v>8334</v>
      </c>
      <c r="B1045" s="282" t="s">
        <v>8402</v>
      </c>
      <c r="C1045" s="277" t="s">
        <v>76</v>
      </c>
      <c r="D1045" s="282" t="s">
        <v>9590</v>
      </c>
      <c r="E1045" s="292">
        <v>14578.33</v>
      </c>
    </row>
    <row r="1046" spans="1:5" x14ac:dyDescent="0.25">
      <c r="A1046" s="282" t="s">
        <v>8334</v>
      </c>
      <c r="B1046" s="282" t="s">
        <v>8228</v>
      </c>
      <c r="C1046" s="277" t="s">
        <v>76</v>
      </c>
      <c r="D1046" s="282" t="s">
        <v>9591</v>
      </c>
      <c r="E1046" s="292">
        <v>1991.23</v>
      </c>
    </row>
    <row r="1047" spans="1:5" x14ac:dyDescent="0.25">
      <c r="A1047" s="282" t="s">
        <v>8334</v>
      </c>
      <c r="B1047" s="282" t="s">
        <v>8278</v>
      </c>
      <c r="C1047" s="277" t="s">
        <v>76</v>
      </c>
      <c r="D1047" s="282" t="s">
        <v>9592</v>
      </c>
      <c r="E1047" s="292">
        <v>273611.15999999997</v>
      </c>
    </row>
    <row r="1048" spans="1:5" x14ac:dyDescent="0.25">
      <c r="A1048" s="282" t="s">
        <v>8334</v>
      </c>
      <c r="B1048" s="282" t="s">
        <v>8531</v>
      </c>
      <c r="C1048" s="277" t="s">
        <v>76</v>
      </c>
      <c r="D1048" s="282" t="s">
        <v>9593</v>
      </c>
      <c r="E1048" s="292">
        <v>2043.88</v>
      </c>
    </row>
    <row r="1049" spans="1:5" x14ac:dyDescent="0.25">
      <c r="A1049" s="282" t="s">
        <v>8334</v>
      </c>
      <c r="B1049" s="282" t="s">
        <v>8238</v>
      </c>
      <c r="C1049" s="277" t="s">
        <v>76</v>
      </c>
      <c r="D1049" s="282" t="s">
        <v>9594</v>
      </c>
      <c r="E1049" s="292">
        <v>28285.15</v>
      </c>
    </row>
    <row r="1050" spans="1:5" x14ac:dyDescent="0.25">
      <c r="A1050" s="282" t="s">
        <v>8334</v>
      </c>
      <c r="B1050" s="282" t="s">
        <v>8233</v>
      </c>
      <c r="C1050" s="277" t="s">
        <v>76</v>
      </c>
      <c r="D1050" s="282" t="s">
        <v>9595</v>
      </c>
      <c r="E1050" s="292">
        <v>131182.56</v>
      </c>
    </row>
    <row r="1051" spans="1:5" x14ac:dyDescent="0.25">
      <c r="A1051" s="282" t="s">
        <v>8334</v>
      </c>
      <c r="B1051" s="282" t="s">
        <v>8290</v>
      </c>
      <c r="C1051" s="277" t="s">
        <v>76</v>
      </c>
      <c r="D1051" s="282" t="s">
        <v>9596</v>
      </c>
      <c r="E1051" s="292">
        <v>10007.950000000001</v>
      </c>
    </row>
    <row r="1052" spans="1:5" x14ac:dyDescent="0.25">
      <c r="A1052" s="282" t="s">
        <v>8334</v>
      </c>
      <c r="B1052" s="282" t="s">
        <v>8359</v>
      </c>
      <c r="C1052" s="277" t="s">
        <v>76</v>
      </c>
      <c r="D1052" s="282" t="s">
        <v>9597</v>
      </c>
      <c r="E1052" s="292">
        <v>657867.12</v>
      </c>
    </row>
    <row r="1053" spans="1:5" x14ac:dyDescent="0.25">
      <c r="A1053" s="282" t="s">
        <v>8334</v>
      </c>
      <c r="B1053" s="282" t="s">
        <v>8586</v>
      </c>
      <c r="C1053" s="277" t="s">
        <v>76</v>
      </c>
      <c r="D1053" s="282" t="s">
        <v>9598</v>
      </c>
      <c r="E1053" s="292">
        <v>675.38</v>
      </c>
    </row>
    <row r="1054" spans="1:5" x14ac:dyDescent="0.25">
      <c r="A1054" s="282" t="s">
        <v>8334</v>
      </c>
      <c r="B1054" s="282" t="s">
        <v>8245</v>
      </c>
      <c r="C1054" s="277" t="s">
        <v>76</v>
      </c>
      <c r="D1054" s="282" t="s">
        <v>9599</v>
      </c>
      <c r="E1054" s="292">
        <v>16911.23</v>
      </c>
    </row>
    <row r="1055" spans="1:5" x14ac:dyDescent="0.25">
      <c r="A1055" s="282" t="s">
        <v>8334</v>
      </c>
      <c r="B1055" s="282" t="s">
        <v>8240</v>
      </c>
      <c r="C1055" s="277" t="s">
        <v>76</v>
      </c>
      <c r="D1055" s="282" t="s">
        <v>9600</v>
      </c>
      <c r="E1055" s="292">
        <v>6062.54</v>
      </c>
    </row>
    <row r="1056" spans="1:5" x14ac:dyDescent="0.25">
      <c r="A1056" s="282" t="s">
        <v>8334</v>
      </c>
      <c r="B1056" s="282" t="s">
        <v>8235</v>
      </c>
      <c r="C1056" s="277" t="s">
        <v>76</v>
      </c>
      <c r="D1056" s="282" t="s">
        <v>9601</v>
      </c>
      <c r="E1056" s="292">
        <v>1381.05</v>
      </c>
    </row>
    <row r="1057" spans="1:5" x14ac:dyDescent="0.25">
      <c r="A1057" s="282" t="s">
        <v>8334</v>
      </c>
      <c r="B1057" s="282" t="s">
        <v>8247</v>
      </c>
      <c r="C1057" s="277" t="s">
        <v>76</v>
      </c>
      <c r="D1057" s="282" t="s">
        <v>9602</v>
      </c>
      <c r="E1057" s="292">
        <v>14512.6</v>
      </c>
    </row>
    <row r="1058" spans="1:5" x14ac:dyDescent="0.25">
      <c r="A1058" s="282" t="s">
        <v>8334</v>
      </c>
      <c r="B1058" s="282" t="s">
        <v>8274</v>
      </c>
      <c r="C1058" s="277" t="s">
        <v>76</v>
      </c>
      <c r="D1058" s="282" t="s">
        <v>9603</v>
      </c>
      <c r="E1058" s="292">
        <v>13955.58</v>
      </c>
    </row>
    <row r="1059" spans="1:5" x14ac:dyDescent="0.25">
      <c r="A1059" s="282" t="s">
        <v>8334</v>
      </c>
      <c r="B1059" s="282" t="s">
        <v>8489</v>
      </c>
      <c r="C1059" s="277" t="s">
        <v>76</v>
      </c>
      <c r="D1059" s="282" t="s">
        <v>9604</v>
      </c>
      <c r="E1059" s="292">
        <v>5330.99</v>
      </c>
    </row>
    <row r="1060" spans="1:5" x14ac:dyDescent="0.25">
      <c r="A1060" s="282" t="s">
        <v>8334</v>
      </c>
      <c r="B1060" s="282" t="s">
        <v>8249</v>
      </c>
      <c r="C1060" s="277" t="s">
        <v>76</v>
      </c>
      <c r="D1060" s="282" t="s">
        <v>9605</v>
      </c>
      <c r="E1060" s="292">
        <v>27121.47</v>
      </c>
    </row>
    <row r="1061" spans="1:5" x14ac:dyDescent="0.25">
      <c r="A1061" s="282" t="s">
        <v>8334</v>
      </c>
      <c r="B1061" s="282" t="s">
        <v>8266</v>
      </c>
      <c r="C1061" s="277" t="s">
        <v>76</v>
      </c>
      <c r="D1061" s="282" t="s">
        <v>9606</v>
      </c>
      <c r="E1061" s="292">
        <v>13933</v>
      </c>
    </row>
    <row r="1062" spans="1:5" x14ac:dyDescent="0.25">
      <c r="A1062" s="282" t="s">
        <v>8334</v>
      </c>
      <c r="B1062" s="282" t="s">
        <v>8481</v>
      </c>
      <c r="C1062" s="277" t="s">
        <v>76</v>
      </c>
      <c r="D1062" s="282" t="s">
        <v>9607</v>
      </c>
      <c r="E1062" s="292">
        <v>17179.939999999999</v>
      </c>
    </row>
    <row r="1063" spans="1:5" x14ac:dyDescent="0.25">
      <c r="A1063" s="282" t="s">
        <v>8334</v>
      </c>
      <c r="B1063" s="282" t="s">
        <v>8327</v>
      </c>
      <c r="C1063" s="277" t="s">
        <v>76</v>
      </c>
      <c r="D1063" s="282" t="s">
        <v>9608</v>
      </c>
      <c r="E1063" s="292">
        <v>79962.8</v>
      </c>
    </row>
    <row r="1064" spans="1:5" x14ac:dyDescent="0.25">
      <c r="A1064" s="282" t="s">
        <v>8334</v>
      </c>
      <c r="B1064" s="282" t="s">
        <v>8345</v>
      </c>
      <c r="C1064" s="277" t="s">
        <v>76</v>
      </c>
      <c r="D1064" s="282" t="s">
        <v>9609</v>
      </c>
      <c r="E1064" s="292">
        <v>94934.92</v>
      </c>
    </row>
    <row r="1065" spans="1:5" x14ac:dyDescent="0.25">
      <c r="A1065" s="282" t="s">
        <v>8334</v>
      </c>
      <c r="B1065" s="282" t="s">
        <v>8250</v>
      </c>
      <c r="C1065" s="277" t="s">
        <v>76</v>
      </c>
      <c r="D1065" s="282" t="s">
        <v>9610</v>
      </c>
      <c r="E1065" s="292">
        <v>51367.22</v>
      </c>
    </row>
    <row r="1066" spans="1:5" x14ac:dyDescent="0.25">
      <c r="A1066" s="282" t="s">
        <v>8334</v>
      </c>
      <c r="B1066" s="282" t="s">
        <v>8251</v>
      </c>
      <c r="C1066" s="277" t="s">
        <v>76</v>
      </c>
      <c r="D1066" s="282" t="s">
        <v>9611</v>
      </c>
      <c r="E1066" s="292">
        <v>3509.02</v>
      </c>
    </row>
    <row r="1067" spans="1:5" x14ac:dyDescent="0.25">
      <c r="A1067" s="282" t="s">
        <v>8334</v>
      </c>
      <c r="B1067" s="282" t="s">
        <v>8267</v>
      </c>
      <c r="C1067" s="277" t="s">
        <v>76</v>
      </c>
      <c r="D1067" s="282" t="s">
        <v>9612</v>
      </c>
      <c r="E1067" s="292">
        <v>3648.07</v>
      </c>
    </row>
    <row r="1068" spans="1:5" x14ac:dyDescent="0.25">
      <c r="A1068" s="282" t="s">
        <v>8334</v>
      </c>
      <c r="B1068" s="282" t="s">
        <v>8264</v>
      </c>
      <c r="C1068" s="277" t="s">
        <v>76</v>
      </c>
      <c r="D1068" s="282" t="s">
        <v>9613</v>
      </c>
      <c r="E1068" s="292">
        <v>155495.46</v>
      </c>
    </row>
    <row r="1069" spans="1:5" x14ac:dyDescent="0.25">
      <c r="A1069" s="282" t="s">
        <v>8334</v>
      </c>
      <c r="B1069" s="282" t="s">
        <v>8320</v>
      </c>
      <c r="C1069" s="277" t="s">
        <v>76</v>
      </c>
      <c r="D1069" s="282" t="s">
        <v>9614</v>
      </c>
      <c r="E1069" s="292">
        <v>215594.06</v>
      </c>
    </row>
    <row r="1070" spans="1:5" x14ac:dyDescent="0.25">
      <c r="A1070" s="282" t="s">
        <v>8334</v>
      </c>
      <c r="B1070" s="282" t="s">
        <v>8451</v>
      </c>
      <c r="C1070" s="277" t="s">
        <v>76</v>
      </c>
      <c r="D1070" s="282" t="s">
        <v>9615</v>
      </c>
      <c r="E1070" s="292">
        <v>85926.07</v>
      </c>
    </row>
    <row r="1071" spans="1:5" x14ac:dyDescent="0.25">
      <c r="A1071" s="282" t="s">
        <v>8334</v>
      </c>
      <c r="B1071" s="282" t="s">
        <v>8720</v>
      </c>
      <c r="C1071" s="277" t="s">
        <v>76</v>
      </c>
      <c r="D1071" s="282" t="s">
        <v>9616</v>
      </c>
      <c r="E1071" s="292">
        <v>251273.05</v>
      </c>
    </row>
    <row r="1072" spans="1:5" x14ac:dyDescent="0.25">
      <c r="A1072" s="282" t="s">
        <v>8334</v>
      </c>
      <c r="B1072" s="282" t="s">
        <v>8722</v>
      </c>
      <c r="C1072" s="277" t="s">
        <v>76</v>
      </c>
      <c r="D1072" s="282" t="s">
        <v>9617</v>
      </c>
      <c r="E1072" s="292">
        <v>572067.78</v>
      </c>
    </row>
    <row r="1073" spans="1:5" x14ac:dyDescent="0.25">
      <c r="A1073" s="282" t="s">
        <v>8334</v>
      </c>
      <c r="B1073" s="282" t="s">
        <v>8286</v>
      </c>
      <c r="C1073" s="277" t="s">
        <v>76</v>
      </c>
      <c r="D1073" s="282" t="s">
        <v>9618</v>
      </c>
      <c r="E1073" s="292">
        <v>3737.68</v>
      </c>
    </row>
    <row r="1074" spans="1:5" x14ac:dyDescent="0.25">
      <c r="A1074" s="282" t="s">
        <v>8334</v>
      </c>
      <c r="B1074" s="282" t="s">
        <v>8440</v>
      </c>
      <c r="C1074" s="277" t="s">
        <v>76</v>
      </c>
      <c r="D1074" s="282" t="s">
        <v>9619</v>
      </c>
      <c r="E1074" s="292">
        <v>1556.23</v>
      </c>
    </row>
    <row r="1075" spans="1:5" x14ac:dyDescent="0.25">
      <c r="A1075" s="282" t="s">
        <v>8334</v>
      </c>
      <c r="B1075" s="282" t="s">
        <v>8476</v>
      </c>
      <c r="C1075" s="277" t="s">
        <v>76</v>
      </c>
      <c r="D1075" s="282" t="s">
        <v>9620</v>
      </c>
      <c r="E1075" s="292">
        <v>300.01</v>
      </c>
    </row>
    <row r="1076" spans="1:5" x14ac:dyDescent="0.25">
      <c r="A1076" s="282" t="s">
        <v>8334</v>
      </c>
      <c r="B1076" s="282" t="s">
        <v>8441</v>
      </c>
      <c r="C1076" s="277" t="s">
        <v>76</v>
      </c>
      <c r="D1076" s="282" t="s">
        <v>9621</v>
      </c>
      <c r="E1076" s="292">
        <v>3460.82</v>
      </c>
    </row>
    <row r="1077" spans="1:5" x14ac:dyDescent="0.25">
      <c r="A1077" s="282" t="s">
        <v>8334</v>
      </c>
      <c r="B1077" s="282" t="s">
        <v>8275</v>
      </c>
      <c r="C1077" s="277" t="s">
        <v>76</v>
      </c>
      <c r="D1077" s="282" t="s">
        <v>9622</v>
      </c>
      <c r="E1077" s="292">
        <v>14397.54</v>
      </c>
    </row>
    <row r="1078" spans="1:5" x14ac:dyDescent="0.25">
      <c r="A1078" s="282" t="s">
        <v>8334</v>
      </c>
      <c r="B1078" s="282" t="s">
        <v>8512</v>
      </c>
      <c r="C1078" s="277" t="s">
        <v>76</v>
      </c>
      <c r="D1078" s="282" t="s">
        <v>9623</v>
      </c>
      <c r="E1078" s="292">
        <v>18690.189999999999</v>
      </c>
    </row>
    <row r="1079" spans="1:5" x14ac:dyDescent="0.25">
      <c r="A1079" s="282" t="s">
        <v>8334</v>
      </c>
      <c r="B1079" s="282" t="s">
        <v>8241</v>
      </c>
      <c r="C1079" s="277" t="s">
        <v>76</v>
      </c>
      <c r="D1079" s="282" t="s">
        <v>9624</v>
      </c>
      <c r="E1079" s="292">
        <v>14535.19</v>
      </c>
    </row>
    <row r="1080" spans="1:5" x14ac:dyDescent="0.25">
      <c r="A1080" s="282" t="s">
        <v>8334</v>
      </c>
      <c r="B1080" s="282" t="s">
        <v>8731</v>
      </c>
      <c r="C1080" s="277" t="s">
        <v>76</v>
      </c>
      <c r="D1080" s="282" t="s">
        <v>9625</v>
      </c>
      <c r="E1080" s="292">
        <v>15127.64</v>
      </c>
    </row>
    <row r="1081" spans="1:5" x14ac:dyDescent="0.25">
      <c r="A1081" s="282" t="s">
        <v>8334</v>
      </c>
      <c r="B1081" s="282" t="s">
        <v>8465</v>
      </c>
      <c r="C1081" s="277" t="s">
        <v>76</v>
      </c>
      <c r="D1081" s="282" t="s">
        <v>9626</v>
      </c>
      <c r="E1081" s="292">
        <v>223430.68</v>
      </c>
    </row>
    <row r="1082" spans="1:5" x14ac:dyDescent="0.25">
      <c r="A1082" s="282" t="s">
        <v>8334</v>
      </c>
      <c r="B1082" s="282" t="s">
        <v>8328</v>
      </c>
      <c r="C1082" s="277" t="s">
        <v>76</v>
      </c>
      <c r="D1082" s="282" t="s">
        <v>9627</v>
      </c>
      <c r="E1082" s="292">
        <v>2766.35</v>
      </c>
    </row>
    <row r="1083" spans="1:5" x14ac:dyDescent="0.25">
      <c r="A1083" s="282" t="s">
        <v>8334</v>
      </c>
      <c r="B1083" s="282" t="s">
        <v>8482</v>
      </c>
      <c r="C1083" s="277" t="s">
        <v>76</v>
      </c>
      <c r="D1083" s="282" t="s">
        <v>9628</v>
      </c>
      <c r="E1083" s="292">
        <v>153953</v>
      </c>
    </row>
    <row r="1084" spans="1:5" x14ac:dyDescent="0.25">
      <c r="A1084" s="282" t="s">
        <v>8334</v>
      </c>
      <c r="B1084" s="282" t="s">
        <v>8365</v>
      </c>
      <c r="C1084" s="277" t="s">
        <v>76</v>
      </c>
      <c r="D1084" s="282" t="s">
        <v>9629</v>
      </c>
      <c r="E1084" s="292">
        <v>522420.11</v>
      </c>
    </row>
    <row r="1085" spans="1:5" x14ac:dyDescent="0.25">
      <c r="A1085" s="282" t="s">
        <v>8334</v>
      </c>
      <c r="B1085" s="282" t="s">
        <v>8821</v>
      </c>
      <c r="C1085" s="277" t="s">
        <v>76</v>
      </c>
      <c r="D1085" s="282" t="s">
        <v>9630</v>
      </c>
      <c r="E1085" s="292">
        <v>2415.6999999999998</v>
      </c>
    </row>
    <row r="1086" spans="1:5" x14ac:dyDescent="0.25">
      <c r="A1086" s="282" t="s">
        <v>8334</v>
      </c>
      <c r="B1086" s="282" t="s">
        <v>8268</v>
      </c>
      <c r="C1086" s="277" t="s">
        <v>76</v>
      </c>
      <c r="D1086" s="282" t="s">
        <v>9631</v>
      </c>
      <c r="E1086" s="292">
        <v>83142.27</v>
      </c>
    </row>
    <row r="1087" spans="1:5" x14ac:dyDescent="0.25">
      <c r="A1087" s="282" t="s">
        <v>8334</v>
      </c>
      <c r="B1087" s="282" t="s">
        <v>8372</v>
      </c>
      <c r="C1087" s="277" t="s">
        <v>76</v>
      </c>
      <c r="D1087" s="282" t="s">
        <v>9632</v>
      </c>
      <c r="E1087" s="292">
        <v>65253.54</v>
      </c>
    </row>
    <row r="1088" spans="1:5" x14ac:dyDescent="0.25">
      <c r="A1088" s="282" t="s">
        <v>8334</v>
      </c>
      <c r="B1088" s="282" t="s">
        <v>8212</v>
      </c>
      <c r="C1088" s="277" t="s">
        <v>76</v>
      </c>
      <c r="D1088" s="282" t="s">
        <v>9633</v>
      </c>
      <c r="E1088" s="292">
        <v>209.75</v>
      </c>
    </row>
    <row r="1089" spans="1:5" x14ac:dyDescent="0.25">
      <c r="A1089" s="282" t="s">
        <v>8334</v>
      </c>
      <c r="B1089" s="282" t="s">
        <v>8252</v>
      </c>
      <c r="C1089" s="277" t="s">
        <v>76</v>
      </c>
      <c r="D1089" s="282" t="s">
        <v>9634</v>
      </c>
      <c r="E1089" s="292">
        <v>18425.53</v>
      </c>
    </row>
    <row r="1090" spans="1:5" x14ac:dyDescent="0.25">
      <c r="A1090" s="282" t="s">
        <v>8334</v>
      </c>
      <c r="B1090" s="282" t="s">
        <v>8827</v>
      </c>
      <c r="C1090" s="277" t="s">
        <v>76</v>
      </c>
      <c r="D1090" s="282" t="s">
        <v>9635</v>
      </c>
      <c r="E1090" s="292">
        <v>535.63</v>
      </c>
    </row>
    <row r="1091" spans="1:5" x14ac:dyDescent="0.25">
      <c r="A1091" s="282" t="s">
        <v>8334</v>
      </c>
      <c r="B1091" s="282" t="s">
        <v>8254</v>
      </c>
      <c r="C1091" s="277" t="s">
        <v>76</v>
      </c>
      <c r="D1091" s="282" t="s">
        <v>9636</v>
      </c>
      <c r="E1091" s="292">
        <v>810162.74</v>
      </c>
    </row>
    <row r="1092" spans="1:5" x14ac:dyDescent="0.25">
      <c r="A1092" s="282" t="s">
        <v>8334</v>
      </c>
      <c r="B1092" s="282" t="s">
        <v>8242</v>
      </c>
      <c r="C1092" s="277" t="s">
        <v>76</v>
      </c>
      <c r="D1092" s="282" t="s">
        <v>9637</v>
      </c>
      <c r="E1092" s="292">
        <v>14255.36</v>
      </c>
    </row>
    <row r="1093" spans="1:5" x14ac:dyDescent="0.25">
      <c r="A1093" s="282" t="s">
        <v>8334</v>
      </c>
      <c r="B1093" s="282" t="s">
        <v>8432</v>
      </c>
      <c r="C1093" s="277" t="s">
        <v>76</v>
      </c>
      <c r="D1093" s="282" t="s">
        <v>9638</v>
      </c>
      <c r="E1093" s="292">
        <v>28840.639999999999</v>
      </c>
    </row>
    <row r="1094" spans="1:5" x14ac:dyDescent="0.25">
      <c r="A1094" s="282" t="s">
        <v>8334</v>
      </c>
      <c r="B1094" s="282" t="s">
        <v>8443</v>
      </c>
      <c r="C1094" s="277" t="s">
        <v>76</v>
      </c>
      <c r="D1094" s="282" t="s">
        <v>9639</v>
      </c>
      <c r="E1094" s="292">
        <v>1960.64</v>
      </c>
    </row>
    <row r="1095" spans="1:5" x14ac:dyDescent="0.25">
      <c r="A1095" s="282" t="s">
        <v>8334</v>
      </c>
      <c r="B1095" s="282" t="s">
        <v>8832</v>
      </c>
      <c r="C1095" s="277" t="s">
        <v>76</v>
      </c>
      <c r="D1095" s="282" t="s">
        <v>9640</v>
      </c>
      <c r="E1095" s="292">
        <v>24462.33</v>
      </c>
    </row>
    <row r="1096" spans="1:5" x14ac:dyDescent="0.25">
      <c r="A1096" s="282" t="s">
        <v>8334</v>
      </c>
      <c r="B1096" s="282" t="s">
        <v>8314</v>
      </c>
      <c r="C1096" s="277" t="s">
        <v>76</v>
      </c>
      <c r="D1096" s="282" t="s">
        <v>9641</v>
      </c>
      <c r="E1096" s="292">
        <v>505124.06</v>
      </c>
    </row>
    <row r="1097" spans="1:5" x14ac:dyDescent="0.25">
      <c r="A1097" s="282" t="s">
        <v>8334</v>
      </c>
      <c r="B1097" s="282" t="s">
        <v>8836</v>
      </c>
      <c r="C1097" s="277" t="s">
        <v>76</v>
      </c>
      <c r="D1097" s="282" t="s">
        <v>9642</v>
      </c>
      <c r="E1097" s="292">
        <v>6626.51</v>
      </c>
    </row>
    <row r="1098" spans="1:5" x14ac:dyDescent="0.25">
      <c r="A1098" s="282" t="s">
        <v>8334</v>
      </c>
      <c r="B1098" s="282" t="s">
        <v>8466</v>
      </c>
      <c r="C1098" s="277" t="s">
        <v>76</v>
      </c>
      <c r="D1098" s="282" t="s">
        <v>9643</v>
      </c>
      <c r="E1098" s="292">
        <v>10050.36</v>
      </c>
    </row>
    <row r="1099" spans="1:5" x14ac:dyDescent="0.25">
      <c r="A1099" s="282" t="s">
        <v>8334</v>
      </c>
      <c r="B1099" s="282" t="s">
        <v>8490</v>
      </c>
      <c r="C1099" s="277" t="s">
        <v>76</v>
      </c>
      <c r="D1099" s="282" t="s">
        <v>9644</v>
      </c>
      <c r="E1099" s="292">
        <v>152703.39000000001</v>
      </c>
    </row>
    <row r="1100" spans="1:5" x14ac:dyDescent="0.25">
      <c r="A1100" s="282" t="s">
        <v>8334</v>
      </c>
      <c r="B1100" s="282" t="s">
        <v>8366</v>
      </c>
      <c r="C1100" s="277" t="s">
        <v>76</v>
      </c>
      <c r="D1100" s="282" t="s">
        <v>9645</v>
      </c>
      <c r="E1100" s="292">
        <v>107355.18</v>
      </c>
    </row>
    <row r="1101" spans="1:5" x14ac:dyDescent="0.25">
      <c r="A1101" s="282" t="s">
        <v>8334</v>
      </c>
      <c r="B1101" s="282" t="s">
        <v>8841</v>
      </c>
      <c r="C1101" s="277" t="s">
        <v>76</v>
      </c>
      <c r="D1101" s="282" t="s">
        <v>9646</v>
      </c>
      <c r="E1101" s="292">
        <v>157989.47</v>
      </c>
    </row>
    <row r="1102" spans="1:5" x14ac:dyDescent="0.25">
      <c r="A1102" s="282" t="s">
        <v>8334</v>
      </c>
      <c r="B1102" s="282" t="s">
        <v>9082</v>
      </c>
      <c r="C1102" s="277" t="s">
        <v>76</v>
      </c>
      <c r="D1102" s="282" t="s">
        <v>9647</v>
      </c>
      <c r="E1102" s="292">
        <v>74449.179999999993</v>
      </c>
    </row>
    <row r="1103" spans="1:5" x14ac:dyDescent="0.25">
      <c r="A1103" s="282" t="s">
        <v>8334</v>
      </c>
      <c r="B1103" s="282" t="s">
        <v>8843</v>
      </c>
      <c r="C1103" s="277" t="s">
        <v>76</v>
      </c>
      <c r="D1103" s="282" t="s">
        <v>9648</v>
      </c>
      <c r="E1103" s="292">
        <v>2530.1</v>
      </c>
    </row>
    <row r="1104" spans="1:5" x14ac:dyDescent="0.25">
      <c r="A1104" s="282" t="s">
        <v>8334</v>
      </c>
      <c r="B1104" s="282" t="s">
        <v>8845</v>
      </c>
      <c r="C1104" s="277" t="s">
        <v>76</v>
      </c>
      <c r="D1104" s="282" t="s">
        <v>9649</v>
      </c>
      <c r="E1104" s="292">
        <v>184176.35</v>
      </c>
    </row>
    <row r="1105" spans="1:5" x14ac:dyDescent="0.25">
      <c r="A1105" s="282" t="s">
        <v>8334</v>
      </c>
      <c r="B1105" s="282" t="s">
        <v>8847</v>
      </c>
      <c r="C1105" s="277" t="s">
        <v>76</v>
      </c>
      <c r="D1105" s="282" t="s">
        <v>9650</v>
      </c>
      <c r="E1105" s="292">
        <v>2561.27</v>
      </c>
    </row>
    <row r="1106" spans="1:5" x14ac:dyDescent="0.25">
      <c r="A1106" s="282" t="s">
        <v>8334</v>
      </c>
      <c r="B1106" s="282" t="s">
        <v>8325</v>
      </c>
      <c r="C1106" s="277" t="s">
        <v>76</v>
      </c>
      <c r="D1106" s="282" t="s">
        <v>9651</v>
      </c>
      <c r="E1106" s="292">
        <v>205227.98</v>
      </c>
    </row>
    <row r="1107" spans="1:5" x14ac:dyDescent="0.25">
      <c r="A1107" s="282" t="s">
        <v>8334</v>
      </c>
      <c r="B1107" s="282" t="s">
        <v>8342</v>
      </c>
      <c r="C1107" s="277" t="s">
        <v>76</v>
      </c>
      <c r="D1107" s="282" t="s">
        <v>9652</v>
      </c>
      <c r="E1107" s="292">
        <v>840058.87</v>
      </c>
    </row>
    <row r="1108" spans="1:5" x14ac:dyDescent="0.25">
      <c r="A1108" s="282" t="s">
        <v>8334</v>
      </c>
      <c r="B1108" s="282" t="s">
        <v>8851</v>
      </c>
      <c r="C1108" s="277" t="s">
        <v>76</v>
      </c>
      <c r="D1108" s="282" t="s">
        <v>9653</v>
      </c>
      <c r="E1108" s="292">
        <v>319540.56</v>
      </c>
    </row>
    <row r="1109" spans="1:5" x14ac:dyDescent="0.25">
      <c r="A1109" s="282" t="s">
        <v>8334</v>
      </c>
      <c r="B1109" s="282" t="s">
        <v>8317</v>
      </c>
      <c r="C1109" s="277" t="s">
        <v>76</v>
      </c>
      <c r="D1109" s="282" t="s">
        <v>9654</v>
      </c>
      <c r="E1109" s="292">
        <v>56030.28</v>
      </c>
    </row>
    <row r="1110" spans="1:5" x14ac:dyDescent="0.25">
      <c r="A1110" s="282" t="s">
        <v>8334</v>
      </c>
      <c r="B1110" s="282" t="s">
        <v>8547</v>
      </c>
      <c r="C1110" s="277" t="s">
        <v>76</v>
      </c>
      <c r="D1110" s="282" t="s">
        <v>9655</v>
      </c>
      <c r="E1110" s="292">
        <v>8144.58</v>
      </c>
    </row>
    <row r="1111" spans="1:5" x14ac:dyDescent="0.25">
      <c r="A1111" s="282" t="s">
        <v>8334</v>
      </c>
      <c r="B1111" s="282" t="s">
        <v>8293</v>
      </c>
      <c r="C1111" s="277" t="s">
        <v>76</v>
      </c>
      <c r="D1111" s="282" t="s">
        <v>9656</v>
      </c>
      <c r="E1111" s="292">
        <v>33008.6</v>
      </c>
    </row>
    <row r="1112" spans="1:5" x14ac:dyDescent="0.25">
      <c r="A1112" s="282" t="s">
        <v>8334</v>
      </c>
      <c r="B1112" s="282" t="s">
        <v>8856</v>
      </c>
      <c r="C1112" s="277" t="s">
        <v>76</v>
      </c>
      <c r="D1112" s="282" t="s">
        <v>9657</v>
      </c>
      <c r="E1112" s="292">
        <v>273792.52</v>
      </c>
    </row>
    <row r="1113" spans="1:5" x14ac:dyDescent="0.25">
      <c r="A1113" s="282" t="s">
        <v>8334</v>
      </c>
      <c r="B1113" s="282" t="s">
        <v>8376</v>
      </c>
      <c r="C1113" s="277" t="s">
        <v>76</v>
      </c>
      <c r="D1113" s="282" t="s">
        <v>9658</v>
      </c>
      <c r="E1113" s="292">
        <v>85425.06</v>
      </c>
    </row>
    <row r="1114" spans="1:5" x14ac:dyDescent="0.25">
      <c r="A1114" s="282" t="s">
        <v>8334</v>
      </c>
      <c r="B1114" s="282" t="s">
        <v>8471</v>
      </c>
      <c r="C1114" s="277" t="s">
        <v>76</v>
      </c>
      <c r="D1114" s="282" t="s">
        <v>9659</v>
      </c>
      <c r="E1114" s="292">
        <v>101067.43</v>
      </c>
    </row>
    <row r="1115" spans="1:5" x14ac:dyDescent="0.25">
      <c r="A1115" s="282" t="s">
        <v>8334</v>
      </c>
      <c r="B1115" s="282" t="s">
        <v>8861</v>
      </c>
      <c r="C1115" s="277" t="s">
        <v>76</v>
      </c>
      <c r="D1115" s="282" t="s">
        <v>9660</v>
      </c>
      <c r="E1115" s="292">
        <v>24889.73</v>
      </c>
    </row>
    <row r="1116" spans="1:5" x14ac:dyDescent="0.25">
      <c r="A1116" s="282" t="s">
        <v>8334</v>
      </c>
      <c r="B1116" s="282" t="s">
        <v>8312</v>
      </c>
      <c r="C1116" s="277" t="s">
        <v>76</v>
      </c>
      <c r="D1116" s="282" t="s">
        <v>9661</v>
      </c>
      <c r="E1116" s="292">
        <v>259082.81</v>
      </c>
    </row>
    <row r="1117" spans="1:5" x14ac:dyDescent="0.25">
      <c r="A1117" s="282" t="s">
        <v>8334</v>
      </c>
      <c r="B1117" s="282" t="s">
        <v>8409</v>
      </c>
      <c r="C1117" s="277" t="s">
        <v>76</v>
      </c>
      <c r="D1117" s="282" t="s">
        <v>9662</v>
      </c>
      <c r="E1117" s="292">
        <v>753224.25</v>
      </c>
    </row>
    <row r="1118" spans="1:5" x14ac:dyDescent="0.25">
      <c r="A1118" s="282" t="s">
        <v>8334</v>
      </c>
      <c r="B1118" s="282" t="s">
        <v>8445</v>
      </c>
      <c r="C1118" s="277" t="s">
        <v>76</v>
      </c>
      <c r="D1118" s="282" t="s">
        <v>9663</v>
      </c>
      <c r="E1118" s="292">
        <v>383466.08</v>
      </c>
    </row>
    <row r="1119" spans="1:5" x14ac:dyDescent="0.25">
      <c r="A1119" s="282" t="s">
        <v>8334</v>
      </c>
      <c r="B1119" s="282" t="s">
        <v>8393</v>
      </c>
      <c r="C1119" s="277" t="s">
        <v>76</v>
      </c>
      <c r="D1119" s="282" t="s">
        <v>9664</v>
      </c>
      <c r="E1119" s="292">
        <v>126085.27</v>
      </c>
    </row>
    <row r="1120" spans="1:5" x14ac:dyDescent="0.25">
      <c r="A1120" s="282" t="s">
        <v>8334</v>
      </c>
      <c r="B1120" s="282" t="s">
        <v>8585</v>
      </c>
      <c r="C1120" s="277" t="s">
        <v>76</v>
      </c>
      <c r="D1120" s="282" t="s">
        <v>9665</v>
      </c>
      <c r="E1120" s="292">
        <v>22365.52</v>
      </c>
    </row>
    <row r="1121" spans="1:5" x14ac:dyDescent="0.25">
      <c r="A1121" s="282" t="s">
        <v>8334</v>
      </c>
      <c r="B1121" s="282" t="s">
        <v>8867</v>
      </c>
      <c r="C1121" s="277" t="s">
        <v>76</v>
      </c>
      <c r="D1121" s="282" t="s">
        <v>9666</v>
      </c>
      <c r="E1121" s="292">
        <v>7130.44</v>
      </c>
    </row>
    <row r="1122" spans="1:5" x14ac:dyDescent="0.25">
      <c r="A1122" s="282" t="s">
        <v>8334</v>
      </c>
      <c r="B1122" s="282" t="s">
        <v>8869</v>
      </c>
      <c r="C1122" s="277" t="s">
        <v>76</v>
      </c>
      <c r="D1122" s="282" t="s">
        <v>9667</v>
      </c>
      <c r="E1122" s="292">
        <v>6683.5</v>
      </c>
    </row>
    <row r="1123" spans="1:5" x14ac:dyDescent="0.25">
      <c r="A1123" s="282" t="s">
        <v>8334</v>
      </c>
      <c r="B1123" s="282" t="s">
        <v>8583</v>
      </c>
      <c r="C1123" s="277" t="s">
        <v>76</v>
      </c>
      <c r="D1123" s="282" t="s">
        <v>9668</v>
      </c>
      <c r="E1123" s="292">
        <v>419.74</v>
      </c>
    </row>
    <row r="1124" spans="1:5" x14ac:dyDescent="0.25">
      <c r="A1124" s="282" t="s">
        <v>8334</v>
      </c>
      <c r="B1124" s="282" t="s">
        <v>8395</v>
      </c>
      <c r="C1124" s="277" t="s">
        <v>76</v>
      </c>
      <c r="D1124" s="282" t="s">
        <v>9669</v>
      </c>
      <c r="E1124" s="292">
        <v>7465.49</v>
      </c>
    </row>
    <row r="1125" spans="1:5" x14ac:dyDescent="0.25">
      <c r="A1125" s="282" t="s">
        <v>8334</v>
      </c>
      <c r="B1125" s="282" t="s">
        <v>8873</v>
      </c>
      <c r="C1125" s="277" t="s">
        <v>76</v>
      </c>
      <c r="D1125" s="282" t="s">
        <v>9670</v>
      </c>
      <c r="E1125" s="292">
        <v>4316.33</v>
      </c>
    </row>
    <row r="1126" spans="1:5" x14ac:dyDescent="0.25">
      <c r="A1126" s="282" t="s">
        <v>8334</v>
      </c>
      <c r="B1126" s="282" t="s">
        <v>8332</v>
      </c>
      <c r="C1126" s="277" t="s">
        <v>76</v>
      </c>
      <c r="D1126" s="282" t="s">
        <v>9671</v>
      </c>
      <c r="E1126" s="292">
        <v>0</v>
      </c>
    </row>
    <row r="1127" spans="1:5" x14ac:dyDescent="0.25">
      <c r="A1127" s="282" t="s">
        <v>8334</v>
      </c>
      <c r="B1127" s="282" t="s">
        <v>8491</v>
      </c>
      <c r="C1127" s="277" t="s">
        <v>76</v>
      </c>
      <c r="D1127" s="282" t="s">
        <v>9672</v>
      </c>
      <c r="E1127" s="292">
        <v>11806.04</v>
      </c>
    </row>
    <row r="1128" spans="1:5" x14ac:dyDescent="0.25">
      <c r="A1128" s="282" t="s">
        <v>8334</v>
      </c>
      <c r="B1128" s="282" t="s">
        <v>8876</v>
      </c>
      <c r="C1128" s="277" t="s">
        <v>76</v>
      </c>
      <c r="D1128" s="282" t="s">
        <v>9673</v>
      </c>
      <c r="E1128" s="292">
        <v>99291.04</v>
      </c>
    </row>
    <row r="1129" spans="1:5" x14ac:dyDescent="0.25">
      <c r="A1129" s="282" t="s">
        <v>8334</v>
      </c>
      <c r="B1129" s="282" t="s">
        <v>8878</v>
      </c>
      <c r="C1129" s="277" t="s">
        <v>76</v>
      </c>
      <c r="D1129" s="282" t="s">
        <v>9674</v>
      </c>
      <c r="E1129" s="292">
        <v>188809.35</v>
      </c>
    </row>
    <row r="1130" spans="1:5" x14ac:dyDescent="0.25">
      <c r="A1130" s="282" t="s">
        <v>8334</v>
      </c>
      <c r="B1130" s="282" t="s">
        <v>8880</v>
      </c>
      <c r="C1130" s="277" t="s">
        <v>76</v>
      </c>
      <c r="D1130" s="282" t="s">
        <v>9675</v>
      </c>
      <c r="E1130" s="292">
        <v>2701.86</v>
      </c>
    </row>
    <row r="1131" spans="1:5" x14ac:dyDescent="0.25">
      <c r="A1131" s="282" t="s">
        <v>8334</v>
      </c>
      <c r="B1131" s="282" t="s">
        <v>8467</v>
      </c>
      <c r="C1131" s="277" t="s">
        <v>76</v>
      </c>
      <c r="D1131" s="282" t="s">
        <v>9676</v>
      </c>
      <c r="E1131" s="292">
        <v>59166.49</v>
      </c>
    </row>
    <row r="1132" spans="1:5" x14ac:dyDescent="0.25">
      <c r="A1132" s="282" t="s">
        <v>8334</v>
      </c>
      <c r="B1132" s="282" t="s">
        <v>8446</v>
      </c>
      <c r="C1132" s="277" t="s">
        <v>76</v>
      </c>
      <c r="D1132" s="282" t="s">
        <v>9677</v>
      </c>
      <c r="E1132" s="292">
        <v>2496.9899999999998</v>
      </c>
    </row>
    <row r="1133" spans="1:5" x14ac:dyDescent="0.25">
      <c r="A1133" s="282" t="s">
        <v>8334</v>
      </c>
      <c r="B1133" s="282" t="s">
        <v>8367</v>
      </c>
      <c r="C1133" s="277" t="s">
        <v>76</v>
      </c>
      <c r="D1133" s="282" t="s">
        <v>9678</v>
      </c>
      <c r="E1133" s="292">
        <v>42279.06</v>
      </c>
    </row>
    <row r="1134" spans="1:5" x14ac:dyDescent="0.25">
      <c r="A1134" s="282" t="s">
        <v>8334</v>
      </c>
      <c r="B1134" s="282" t="s">
        <v>8484</v>
      </c>
      <c r="C1134" s="277" t="s">
        <v>76</v>
      </c>
      <c r="D1134" s="282" t="s">
        <v>9679</v>
      </c>
      <c r="E1134" s="292">
        <v>56017.7</v>
      </c>
    </row>
    <row r="1135" spans="1:5" x14ac:dyDescent="0.25">
      <c r="A1135" s="282" t="s">
        <v>8334</v>
      </c>
      <c r="B1135" s="282" t="s">
        <v>8454</v>
      </c>
      <c r="C1135" s="277" t="s">
        <v>76</v>
      </c>
      <c r="D1135" s="282" t="s">
        <v>9680</v>
      </c>
      <c r="E1135" s="292">
        <v>842.39</v>
      </c>
    </row>
    <row r="1136" spans="1:5" x14ac:dyDescent="0.25">
      <c r="A1136" s="282" t="s">
        <v>8334</v>
      </c>
      <c r="B1136" s="282" t="s">
        <v>9116</v>
      </c>
      <c r="C1136" s="277" t="s">
        <v>76</v>
      </c>
      <c r="D1136" s="282" t="s">
        <v>9681</v>
      </c>
      <c r="E1136" s="292">
        <v>32511.05</v>
      </c>
    </row>
    <row r="1137" spans="1:5" x14ac:dyDescent="0.25">
      <c r="A1137" s="282" t="s">
        <v>8334</v>
      </c>
      <c r="B1137" s="282" t="s">
        <v>9118</v>
      </c>
      <c r="C1137" s="277" t="s">
        <v>76</v>
      </c>
      <c r="D1137" s="282" t="s">
        <v>9682</v>
      </c>
      <c r="E1137" s="292">
        <v>8319.49</v>
      </c>
    </row>
    <row r="1138" spans="1:5" x14ac:dyDescent="0.25">
      <c r="A1138" s="282" t="s">
        <v>8334</v>
      </c>
      <c r="B1138" s="282" t="s">
        <v>9120</v>
      </c>
      <c r="C1138" s="277" t="s">
        <v>76</v>
      </c>
      <c r="D1138" s="282" t="s">
        <v>9683</v>
      </c>
      <c r="E1138" s="292">
        <v>39229.839999999997</v>
      </c>
    </row>
    <row r="1139" spans="1:5" x14ac:dyDescent="0.25">
      <c r="A1139" s="282" t="s">
        <v>8334</v>
      </c>
      <c r="B1139" s="282" t="s">
        <v>9458</v>
      </c>
      <c r="C1139" s="277" t="s">
        <v>76</v>
      </c>
      <c r="D1139" s="282" t="s">
        <v>9684</v>
      </c>
      <c r="E1139" s="292">
        <v>19746.11</v>
      </c>
    </row>
    <row r="1140" spans="1:5" x14ac:dyDescent="0.25">
      <c r="A1140" s="282" t="s">
        <v>8334</v>
      </c>
      <c r="B1140" s="282" t="s">
        <v>9122</v>
      </c>
      <c r="C1140" s="277" t="s">
        <v>76</v>
      </c>
      <c r="D1140" s="282" t="s">
        <v>9685</v>
      </c>
      <c r="E1140" s="292">
        <v>278579.01</v>
      </c>
    </row>
    <row r="1141" spans="1:5" x14ac:dyDescent="0.25">
      <c r="A1141" s="282" t="s">
        <v>8334</v>
      </c>
      <c r="B1141" s="282" t="s">
        <v>8361</v>
      </c>
      <c r="C1141" s="277" t="s">
        <v>76</v>
      </c>
      <c r="D1141" s="282" t="s">
        <v>9686</v>
      </c>
      <c r="E1141" s="292">
        <v>39748.1</v>
      </c>
    </row>
    <row r="1142" spans="1:5" x14ac:dyDescent="0.25">
      <c r="A1142" s="282" t="s">
        <v>8334</v>
      </c>
      <c r="B1142" s="282" t="s">
        <v>8343</v>
      </c>
      <c r="C1142" s="277" t="s">
        <v>76</v>
      </c>
      <c r="D1142" s="282" t="s">
        <v>9687</v>
      </c>
      <c r="E1142" s="292">
        <v>10102.81</v>
      </c>
    </row>
    <row r="1143" spans="1:5" x14ac:dyDescent="0.25">
      <c r="A1143" s="282" t="s">
        <v>8334</v>
      </c>
      <c r="B1143" s="282" t="s">
        <v>8368</v>
      </c>
      <c r="C1143" s="277" t="s">
        <v>76</v>
      </c>
      <c r="D1143" s="282" t="s">
        <v>9688</v>
      </c>
      <c r="E1143" s="292">
        <v>3701.23</v>
      </c>
    </row>
    <row r="1144" spans="1:5" x14ac:dyDescent="0.25">
      <c r="A1144" s="282" t="s">
        <v>8334</v>
      </c>
      <c r="B1144" s="282" t="s">
        <v>9126</v>
      </c>
      <c r="C1144" s="277" t="s">
        <v>76</v>
      </c>
      <c r="D1144" s="282" t="s">
        <v>9689</v>
      </c>
      <c r="E1144" s="292">
        <v>2586.42</v>
      </c>
    </row>
    <row r="1145" spans="1:5" x14ac:dyDescent="0.25">
      <c r="A1145" s="282" t="s">
        <v>8334</v>
      </c>
      <c r="B1145" s="282" t="s">
        <v>8464</v>
      </c>
      <c r="C1145" s="277" t="s">
        <v>76</v>
      </c>
      <c r="D1145" s="282" t="s">
        <v>9690</v>
      </c>
      <c r="E1145" s="292">
        <v>1203.72</v>
      </c>
    </row>
    <row r="1146" spans="1:5" x14ac:dyDescent="0.25">
      <c r="A1146" s="282" t="s">
        <v>8334</v>
      </c>
      <c r="B1146" s="282" t="s">
        <v>9129</v>
      </c>
      <c r="C1146" s="277" t="s">
        <v>76</v>
      </c>
      <c r="D1146" s="282" t="s">
        <v>9691</v>
      </c>
      <c r="E1146" s="292">
        <v>8213.4500000000007</v>
      </c>
    </row>
    <row r="1147" spans="1:5" x14ac:dyDescent="0.25">
      <c r="A1147" s="282" t="s">
        <v>8334</v>
      </c>
      <c r="B1147" s="282" t="s">
        <v>8474</v>
      </c>
      <c r="C1147" s="277" t="s">
        <v>76</v>
      </c>
      <c r="D1147" s="282" t="s">
        <v>9692</v>
      </c>
      <c r="E1147" s="292">
        <v>10335.379999999999</v>
      </c>
    </row>
    <row r="1148" spans="1:5" x14ac:dyDescent="0.25">
      <c r="A1148" s="282" t="s">
        <v>8334</v>
      </c>
      <c r="B1148" s="282" t="s">
        <v>8401</v>
      </c>
      <c r="C1148" s="277" t="s">
        <v>76</v>
      </c>
      <c r="D1148" s="282" t="s">
        <v>9693</v>
      </c>
      <c r="E1148" s="292">
        <v>120361.16</v>
      </c>
    </row>
    <row r="1149" spans="1:5" x14ac:dyDescent="0.25">
      <c r="A1149" s="282" t="s">
        <v>8334</v>
      </c>
      <c r="B1149" s="282" t="s">
        <v>8456</v>
      </c>
      <c r="C1149" s="277" t="s">
        <v>76</v>
      </c>
      <c r="D1149" s="282" t="s">
        <v>9694</v>
      </c>
      <c r="E1149" s="292">
        <v>120564.96</v>
      </c>
    </row>
    <row r="1150" spans="1:5" x14ac:dyDescent="0.25">
      <c r="A1150" s="282" t="s">
        <v>8334</v>
      </c>
      <c r="B1150" s="282" t="s">
        <v>8468</v>
      </c>
      <c r="C1150" s="277" t="s">
        <v>76</v>
      </c>
      <c r="D1150" s="282" t="s">
        <v>9695</v>
      </c>
      <c r="E1150" s="292">
        <v>118619.11</v>
      </c>
    </row>
    <row r="1151" spans="1:5" x14ac:dyDescent="0.25">
      <c r="A1151" s="282" t="s">
        <v>8334</v>
      </c>
      <c r="B1151" s="282" t="s">
        <v>8280</v>
      </c>
      <c r="C1151" s="277" t="s">
        <v>76</v>
      </c>
      <c r="D1151" s="282" t="s">
        <v>9696</v>
      </c>
      <c r="E1151" s="292">
        <v>46265.16</v>
      </c>
    </row>
    <row r="1152" spans="1:5" x14ac:dyDescent="0.25">
      <c r="A1152" s="282" t="s">
        <v>8334</v>
      </c>
      <c r="B1152" s="282" t="s">
        <v>9136</v>
      </c>
      <c r="C1152" s="277" t="s">
        <v>76</v>
      </c>
      <c r="D1152" s="282" t="s">
        <v>9697</v>
      </c>
      <c r="E1152" s="292">
        <v>174519.31</v>
      </c>
    </row>
    <row r="1153" spans="1:5" x14ac:dyDescent="0.25">
      <c r="A1153" s="282" t="s">
        <v>8334</v>
      </c>
      <c r="B1153" s="282" t="s">
        <v>9138</v>
      </c>
      <c r="C1153" s="277" t="s">
        <v>76</v>
      </c>
      <c r="D1153" s="282" t="s">
        <v>9698</v>
      </c>
      <c r="E1153" s="292">
        <v>3529.32</v>
      </c>
    </row>
    <row r="1154" spans="1:5" x14ac:dyDescent="0.25">
      <c r="A1154" s="282" t="s">
        <v>8334</v>
      </c>
      <c r="B1154" s="282" t="s">
        <v>8363</v>
      </c>
      <c r="C1154" s="277" t="s">
        <v>76</v>
      </c>
      <c r="D1154" s="282" t="s">
        <v>9699</v>
      </c>
      <c r="E1154" s="292">
        <v>125966.95</v>
      </c>
    </row>
    <row r="1155" spans="1:5" x14ac:dyDescent="0.25">
      <c r="A1155" s="282" t="s">
        <v>8334</v>
      </c>
      <c r="B1155" s="282" t="s">
        <v>9141</v>
      </c>
      <c r="C1155" s="277" t="s">
        <v>76</v>
      </c>
      <c r="D1155" s="282" t="s">
        <v>9700</v>
      </c>
      <c r="E1155" s="292">
        <v>33330.620000000003</v>
      </c>
    </row>
    <row r="1156" spans="1:5" x14ac:dyDescent="0.25">
      <c r="A1156" s="282" t="s">
        <v>8334</v>
      </c>
      <c r="B1156" s="282" t="s">
        <v>9143</v>
      </c>
      <c r="C1156" s="277" t="s">
        <v>76</v>
      </c>
      <c r="D1156" s="282" t="s">
        <v>9701</v>
      </c>
      <c r="E1156" s="292">
        <v>221053.74</v>
      </c>
    </row>
    <row r="1157" spans="1:5" x14ac:dyDescent="0.25">
      <c r="A1157" s="282" t="s">
        <v>8334</v>
      </c>
      <c r="B1157" s="282" t="s">
        <v>9145</v>
      </c>
      <c r="C1157" s="277" t="s">
        <v>76</v>
      </c>
      <c r="D1157" s="282" t="s">
        <v>9702</v>
      </c>
      <c r="E1157" s="292">
        <v>13062.73</v>
      </c>
    </row>
    <row r="1158" spans="1:5" x14ac:dyDescent="0.25">
      <c r="A1158" s="282" t="s">
        <v>8334</v>
      </c>
      <c r="B1158" s="282" t="s">
        <v>8433</v>
      </c>
      <c r="C1158" s="277" t="s">
        <v>76</v>
      </c>
      <c r="D1158" s="282" t="s">
        <v>9703</v>
      </c>
      <c r="E1158" s="292">
        <v>21414.94</v>
      </c>
    </row>
    <row r="1159" spans="1:5" x14ac:dyDescent="0.25">
      <c r="A1159" s="282" t="s">
        <v>8334</v>
      </c>
      <c r="B1159" s="282" t="s">
        <v>8506</v>
      </c>
      <c r="C1159" s="277" t="s">
        <v>76</v>
      </c>
      <c r="D1159" s="282" t="s">
        <v>9704</v>
      </c>
      <c r="E1159" s="292">
        <v>11871.33</v>
      </c>
    </row>
    <row r="1160" spans="1:5" x14ac:dyDescent="0.25">
      <c r="A1160" s="282" t="s">
        <v>8334</v>
      </c>
      <c r="B1160" s="282" t="s">
        <v>9149</v>
      </c>
      <c r="C1160" s="277" t="s">
        <v>76</v>
      </c>
      <c r="D1160" s="282" t="s">
        <v>9705</v>
      </c>
      <c r="E1160" s="292">
        <v>69401.11</v>
      </c>
    </row>
    <row r="1161" spans="1:5" x14ac:dyDescent="0.25">
      <c r="A1161" s="282" t="s">
        <v>8334</v>
      </c>
      <c r="B1161" s="282" t="s">
        <v>8340</v>
      </c>
      <c r="C1161" s="277" t="s">
        <v>76</v>
      </c>
      <c r="D1161" s="282" t="s">
        <v>9706</v>
      </c>
      <c r="E1161" s="292">
        <v>6789.97</v>
      </c>
    </row>
    <row r="1162" spans="1:5" x14ac:dyDescent="0.25">
      <c r="A1162" s="282" t="s">
        <v>8334</v>
      </c>
      <c r="B1162" s="282" t="s">
        <v>8492</v>
      </c>
      <c r="C1162" s="277" t="s">
        <v>76</v>
      </c>
      <c r="D1162" s="282" t="s">
        <v>9707</v>
      </c>
      <c r="E1162" s="292">
        <v>731005.88</v>
      </c>
    </row>
    <row r="1163" spans="1:5" x14ac:dyDescent="0.25">
      <c r="A1163" s="282" t="s">
        <v>8334</v>
      </c>
      <c r="B1163" s="282" t="s">
        <v>9153</v>
      </c>
      <c r="C1163" s="277" t="s">
        <v>76</v>
      </c>
      <c r="D1163" s="282" t="s">
        <v>9708</v>
      </c>
      <c r="E1163" s="292">
        <v>5859.73</v>
      </c>
    </row>
    <row r="1164" spans="1:5" x14ac:dyDescent="0.25">
      <c r="A1164" s="282" t="s">
        <v>8334</v>
      </c>
      <c r="B1164" s="282" t="s">
        <v>8403</v>
      </c>
      <c r="C1164" s="277" t="s">
        <v>76</v>
      </c>
      <c r="D1164" s="282" t="s">
        <v>9709</v>
      </c>
      <c r="E1164" s="292">
        <v>27372.39</v>
      </c>
    </row>
    <row r="1165" spans="1:5" x14ac:dyDescent="0.25">
      <c r="A1165" s="282" t="s">
        <v>8334</v>
      </c>
      <c r="B1165" s="282" t="s">
        <v>8374</v>
      </c>
      <c r="C1165" s="277" t="s">
        <v>76</v>
      </c>
      <c r="D1165" s="282" t="s">
        <v>9710</v>
      </c>
      <c r="E1165" s="292">
        <v>373438.43</v>
      </c>
    </row>
    <row r="1166" spans="1:5" x14ac:dyDescent="0.25">
      <c r="A1166" s="282" t="s">
        <v>8334</v>
      </c>
      <c r="B1166" s="282" t="s">
        <v>9158</v>
      </c>
      <c r="C1166" s="277" t="s">
        <v>76</v>
      </c>
      <c r="D1166" s="282" t="s">
        <v>9711</v>
      </c>
      <c r="E1166" s="292">
        <v>6381.77</v>
      </c>
    </row>
    <row r="1167" spans="1:5" x14ac:dyDescent="0.25">
      <c r="A1167" s="282" t="s">
        <v>8334</v>
      </c>
      <c r="B1167" s="282" t="s">
        <v>9160</v>
      </c>
      <c r="C1167" s="277" t="s">
        <v>76</v>
      </c>
      <c r="D1167" s="282" t="s">
        <v>9712</v>
      </c>
      <c r="E1167" s="292">
        <v>39093.5</v>
      </c>
    </row>
    <row r="1168" spans="1:5" x14ac:dyDescent="0.25">
      <c r="A1168" s="282" t="s">
        <v>8334</v>
      </c>
      <c r="B1168" s="282" t="s">
        <v>8459</v>
      </c>
      <c r="C1168" s="277" t="s">
        <v>76</v>
      </c>
      <c r="D1168" s="282" t="s">
        <v>9713</v>
      </c>
      <c r="E1168" s="292">
        <v>2249.63</v>
      </c>
    </row>
    <row r="1169" spans="1:5" x14ac:dyDescent="0.25">
      <c r="A1169" s="282" t="s">
        <v>8334</v>
      </c>
      <c r="B1169" s="282" t="s">
        <v>8478</v>
      </c>
      <c r="C1169" s="277" t="s">
        <v>76</v>
      </c>
      <c r="D1169" s="282" t="s">
        <v>9714</v>
      </c>
      <c r="E1169" s="292">
        <v>1463.8</v>
      </c>
    </row>
    <row r="1170" spans="1:5" x14ac:dyDescent="0.25">
      <c r="A1170" s="282" t="s">
        <v>8334</v>
      </c>
      <c r="B1170" s="282" t="s">
        <v>8371</v>
      </c>
      <c r="C1170" s="277" t="s">
        <v>76</v>
      </c>
      <c r="D1170" s="282" t="s">
        <v>9715</v>
      </c>
      <c r="E1170" s="292">
        <v>5490.39</v>
      </c>
    </row>
    <row r="1171" spans="1:5" x14ac:dyDescent="0.25">
      <c r="A1171" s="282" t="s">
        <v>8334</v>
      </c>
      <c r="B1171" s="282" t="s">
        <v>9165</v>
      </c>
      <c r="C1171" s="277" t="s">
        <v>76</v>
      </c>
      <c r="D1171" s="282" t="s">
        <v>9716</v>
      </c>
      <c r="E1171" s="292">
        <v>7186.01</v>
      </c>
    </row>
    <row r="1172" spans="1:5" x14ac:dyDescent="0.25">
      <c r="A1172" s="282" t="s">
        <v>8334</v>
      </c>
      <c r="B1172" s="282" t="s">
        <v>8346</v>
      </c>
      <c r="C1172" s="277" t="s">
        <v>76</v>
      </c>
      <c r="D1172" s="282" t="s">
        <v>9717</v>
      </c>
      <c r="E1172" s="292">
        <v>430761.35</v>
      </c>
    </row>
    <row r="1173" spans="1:5" x14ac:dyDescent="0.25">
      <c r="A1173" s="282" t="s">
        <v>8334</v>
      </c>
      <c r="B1173" s="282" t="s">
        <v>8452</v>
      </c>
      <c r="C1173" s="277" t="s">
        <v>76</v>
      </c>
      <c r="D1173" s="282" t="s">
        <v>9718</v>
      </c>
      <c r="E1173" s="292">
        <v>120593.79</v>
      </c>
    </row>
    <row r="1174" spans="1:5" x14ac:dyDescent="0.25">
      <c r="A1174" s="282" t="s">
        <v>8334</v>
      </c>
      <c r="B1174" s="282" t="s">
        <v>8284</v>
      </c>
      <c r="C1174" s="277" t="s">
        <v>76</v>
      </c>
      <c r="D1174" s="282" t="s">
        <v>9719</v>
      </c>
      <c r="E1174" s="292">
        <v>32192.6</v>
      </c>
    </row>
    <row r="1175" spans="1:5" x14ac:dyDescent="0.25">
      <c r="A1175" s="282" t="s">
        <v>8334</v>
      </c>
      <c r="B1175" s="282" t="s">
        <v>9170</v>
      </c>
      <c r="C1175" s="277" t="s">
        <v>76</v>
      </c>
      <c r="D1175" s="282" t="s">
        <v>9720</v>
      </c>
      <c r="E1175" s="292">
        <v>78686.11</v>
      </c>
    </row>
    <row r="1176" spans="1:5" x14ac:dyDescent="0.25">
      <c r="A1176" s="282" t="s">
        <v>8334</v>
      </c>
      <c r="B1176" s="282" t="s">
        <v>8309</v>
      </c>
      <c r="C1176" s="277" t="s">
        <v>76</v>
      </c>
      <c r="D1176" s="282" t="s">
        <v>9721</v>
      </c>
      <c r="E1176" s="292">
        <v>906358.54</v>
      </c>
    </row>
    <row r="1177" spans="1:5" x14ac:dyDescent="0.25">
      <c r="A1177" s="282" t="s">
        <v>8334</v>
      </c>
      <c r="B1177" s="282" t="s">
        <v>9173</v>
      </c>
      <c r="C1177" s="277" t="s">
        <v>76</v>
      </c>
      <c r="D1177" s="282" t="s">
        <v>9722</v>
      </c>
      <c r="E1177" s="292">
        <v>1154.48</v>
      </c>
    </row>
    <row r="1178" spans="1:5" x14ac:dyDescent="0.25">
      <c r="A1178" s="282" t="s">
        <v>8334</v>
      </c>
      <c r="B1178" s="282" t="s">
        <v>9177</v>
      </c>
      <c r="C1178" s="277" t="s">
        <v>76</v>
      </c>
      <c r="D1178" s="282" t="s">
        <v>9723</v>
      </c>
      <c r="E1178" s="292">
        <v>0</v>
      </c>
    </row>
    <row r="1179" spans="1:5" x14ac:dyDescent="0.25">
      <c r="A1179" s="282" t="s">
        <v>8334</v>
      </c>
      <c r="B1179" s="282" t="s">
        <v>8434</v>
      </c>
      <c r="C1179" s="277" t="s">
        <v>76</v>
      </c>
      <c r="D1179" s="282" t="s">
        <v>9724</v>
      </c>
      <c r="E1179" s="292">
        <v>1555.75</v>
      </c>
    </row>
    <row r="1180" spans="1:5" x14ac:dyDescent="0.25">
      <c r="A1180" s="282" t="s">
        <v>8334</v>
      </c>
      <c r="B1180" s="282" t="s">
        <v>9180</v>
      </c>
      <c r="C1180" s="277" t="s">
        <v>76</v>
      </c>
      <c r="D1180" s="282" t="s">
        <v>9725</v>
      </c>
      <c r="E1180" s="292">
        <v>2131.4299999999998</v>
      </c>
    </row>
    <row r="1181" spans="1:5" x14ac:dyDescent="0.25">
      <c r="A1181" s="282" t="s">
        <v>8334</v>
      </c>
      <c r="B1181" s="282" t="s">
        <v>9182</v>
      </c>
      <c r="C1181" s="277" t="s">
        <v>76</v>
      </c>
      <c r="D1181" s="282" t="s">
        <v>9726</v>
      </c>
      <c r="E1181" s="292">
        <v>50873.37</v>
      </c>
    </row>
    <row r="1182" spans="1:5" x14ac:dyDescent="0.25">
      <c r="A1182" s="282" t="s">
        <v>8334</v>
      </c>
      <c r="B1182" s="282" t="s">
        <v>9184</v>
      </c>
      <c r="C1182" s="277" t="s">
        <v>76</v>
      </c>
      <c r="D1182" s="282" t="s">
        <v>9727</v>
      </c>
      <c r="E1182" s="292">
        <v>95472.03</v>
      </c>
    </row>
    <row r="1183" spans="1:5" x14ac:dyDescent="0.25">
      <c r="A1183" s="282" t="s">
        <v>8334</v>
      </c>
      <c r="B1183" s="282" t="s">
        <v>9186</v>
      </c>
      <c r="C1183" s="277" t="s">
        <v>76</v>
      </c>
      <c r="D1183" s="282" t="s">
        <v>9728</v>
      </c>
      <c r="E1183" s="292">
        <v>18037.3</v>
      </c>
    </row>
    <row r="1184" spans="1:5" x14ac:dyDescent="0.25">
      <c r="A1184" s="282" t="s">
        <v>8334</v>
      </c>
      <c r="B1184" s="282" t="s">
        <v>8541</v>
      </c>
      <c r="C1184" s="277" t="s">
        <v>76</v>
      </c>
      <c r="D1184" s="282" t="s">
        <v>9729</v>
      </c>
      <c r="E1184" s="292">
        <v>391551.91</v>
      </c>
    </row>
    <row r="1185" spans="1:5" x14ac:dyDescent="0.25">
      <c r="A1185" s="282" t="s">
        <v>8334</v>
      </c>
      <c r="B1185" s="282" t="s">
        <v>9189</v>
      </c>
      <c r="C1185" s="277" t="s">
        <v>76</v>
      </c>
      <c r="D1185" s="282" t="s">
        <v>9730</v>
      </c>
      <c r="E1185" s="292">
        <v>1008.78</v>
      </c>
    </row>
    <row r="1186" spans="1:5" x14ac:dyDescent="0.25">
      <c r="A1186" s="282" t="s">
        <v>8334</v>
      </c>
      <c r="B1186" s="282" t="s">
        <v>9191</v>
      </c>
      <c r="C1186" s="277" t="s">
        <v>76</v>
      </c>
      <c r="D1186" s="282" t="s">
        <v>9731</v>
      </c>
      <c r="E1186" s="292">
        <v>304872.32000000001</v>
      </c>
    </row>
    <row r="1187" spans="1:5" x14ac:dyDescent="0.25">
      <c r="A1187" s="282" t="s">
        <v>8334</v>
      </c>
      <c r="B1187" s="282" t="s">
        <v>9193</v>
      </c>
      <c r="C1187" s="277" t="s">
        <v>76</v>
      </c>
      <c r="D1187" s="282" t="s">
        <v>9732</v>
      </c>
      <c r="E1187" s="292">
        <v>103926.98</v>
      </c>
    </row>
    <row r="1188" spans="1:5" x14ac:dyDescent="0.25">
      <c r="A1188" s="282" t="s">
        <v>8334</v>
      </c>
      <c r="B1188" s="282" t="s">
        <v>9195</v>
      </c>
      <c r="C1188" s="277" t="s">
        <v>76</v>
      </c>
      <c r="D1188" s="282" t="s">
        <v>9733</v>
      </c>
      <c r="E1188" s="292">
        <v>71916.429999999993</v>
      </c>
    </row>
    <row r="1189" spans="1:5" x14ac:dyDescent="0.25">
      <c r="A1189" s="282" t="s">
        <v>8334</v>
      </c>
      <c r="B1189" s="282" t="s">
        <v>9197</v>
      </c>
      <c r="C1189" s="277" t="s">
        <v>76</v>
      </c>
      <c r="D1189" s="282" t="s">
        <v>9734</v>
      </c>
      <c r="E1189" s="292">
        <v>6798.36</v>
      </c>
    </row>
    <row r="1190" spans="1:5" x14ac:dyDescent="0.25">
      <c r="A1190" s="282" t="s">
        <v>8334</v>
      </c>
      <c r="B1190" s="282" t="s">
        <v>8323</v>
      </c>
      <c r="C1190" s="277" t="s">
        <v>76</v>
      </c>
      <c r="D1190" s="282" t="s">
        <v>9735</v>
      </c>
      <c r="E1190" s="292">
        <v>2860.26</v>
      </c>
    </row>
    <row r="1191" spans="1:5" x14ac:dyDescent="0.25">
      <c r="A1191" s="282" t="s">
        <v>8334</v>
      </c>
      <c r="B1191" s="282" t="s">
        <v>9736</v>
      </c>
      <c r="C1191" s="277" t="s">
        <v>76</v>
      </c>
      <c r="D1191" s="282" t="s">
        <v>9737</v>
      </c>
      <c r="E1191" s="292">
        <v>170813.43</v>
      </c>
    </row>
    <row r="1192" spans="1:5" x14ac:dyDescent="0.25">
      <c r="A1192" s="282" t="s">
        <v>8334</v>
      </c>
      <c r="B1192" s="282" t="s">
        <v>8396</v>
      </c>
      <c r="C1192" s="277" t="s">
        <v>76</v>
      </c>
      <c r="D1192" s="282" t="s">
        <v>9738</v>
      </c>
      <c r="E1192" s="292">
        <v>52738.92</v>
      </c>
    </row>
    <row r="1193" spans="1:5" x14ac:dyDescent="0.25">
      <c r="A1193" s="282" t="s">
        <v>8334</v>
      </c>
      <c r="B1193" s="282" t="s">
        <v>9201</v>
      </c>
      <c r="C1193" s="277" t="s">
        <v>76</v>
      </c>
      <c r="D1193" s="282" t="s">
        <v>9739</v>
      </c>
      <c r="E1193" s="292">
        <v>40300.629999999997</v>
      </c>
    </row>
    <row r="1194" spans="1:5" x14ac:dyDescent="0.25">
      <c r="A1194" s="282" t="s">
        <v>8334</v>
      </c>
      <c r="B1194" s="282" t="s">
        <v>9203</v>
      </c>
      <c r="C1194" s="277" t="s">
        <v>76</v>
      </c>
      <c r="D1194" s="282" t="s">
        <v>9740</v>
      </c>
      <c r="E1194" s="292">
        <v>987756</v>
      </c>
    </row>
    <row r="1195" spans="1:5" x14ac:dyDescent="0.25">
      <c r="A1195" s="282" t="s">
        <v>8334</v>
      </c>
      <c r="B1195" s="282" t="s">
        <v>9205</v>
      </c>
      <c r="C1195" s="277" t="s">
        <v>76</v>
      </c>
      <c r="D1195" s="282" t="s">
        <v>9741</v>
      </c>
      <c r="E1195" s="292">
        <v>12584.34</v>
      </c>
    </row>
    <row r="1196" spans="1:5" x14ac:dyDescent="0.25">
      <c r="A1196" s="282" t="s">
        <v>8334</v>
      </c>
      <c r="B1196" s="282" t="s">
        <v>9207</v>
      </c>
      <c r="C1196" s="277" t="s">
        <v>76</v>
      </c>
      <c r="D1196" s="282" t="s">
        <v>9742</v>
      </c>
      <c r="E1196" s="292">
        <v>27284.52</v>
      </c>
    </row>
    <row r="1197" spans="1:5" x14ac:dyDescent="0.25">
      <c r="A1197" s="282" t="s">
        <v>8334</v>
      </c>
      <c r="B1197" s="282" t="s">
        <v>8413</v>
      </c>
      <c r="C1197" s="277" t="s">
        <v>76</v>
      </c>
      <c r="D1197" s="282" t="s">
        <v>9743</v>
      </c>
      <c r="E1197" s="292">
        <v>89374.27</v>
      </c>
    </row>
    <row r="1198" spans="1:5" x14ac:dyDescent="0.25">
      <c r="A1198" s="282" t="s">
        <v>8334</v>
      </c>
      <c r="B1198" s="282" t="s">
        <v>8341</v>
      </c>
      <c r="C1198" s="277" t="s">
        <v>76</v>
      </c>
      <c r="D1198" s="282" t="s">
        <v>9744</v>
      </c>
      <c r="E1198" s="292">
        <v>68183.070000000007</v>
      </c>
    </row>
    <row r="1199" spans="1:5" x14ac:dyDescent="0.25">
      <c r="A1199" s="282" t="s">
        <v>8334</v>
      </c>
      <c r="B1199" s="282" t="s">
        <v>8469</v>
      </c>
      <c r="C1199" s="277" t="s">
        <v>76</v>
      </c>
      <c r="D1199" s="282" t="s">
        <v>9745</v>
      </c>
      <c r="E1199" s="292">
        <v>41829.22</v>
      </c>
    </row>
    <row r="1200" spans="1:5" x14ac:dyDescent="0.25">
      <c r="A1200" s="282" t="s">
        <v>8334</v>
      </c>
      <c r="B1200" s="282" t="s">
        <v>9212</v>
      </c>
      <c r="C1200" s="277" t="s">
        <v>76</v>
      </c>
      <c r="D1200" s="282" t="s">
        <v>9746</v>
      </c>
      <c r="E1200" s="292">
        <v>412964.93</v>
      </c>
    </row>
    <row r="1201" spans="1:5" x14ac:dyDescent="0.25">
      <c r="A1201" s="282" t="s">
        <v>8334</v>
      </c>
      <c r="B1201" s="282" t="s">
        <v>9214</v>
      </c>
      <c r="C1201" s="277" t="s">
        <v>76</v>
      </c>
      <c r="D1201" s="282" t="s">
        <v>9747</v>
      </c>
      <c r="E1201" s="292">
        <v>8380.2800000000007</v>
      </c>
    </row>
    <row r="1202" spans="1:5" x14ac:dyDescent="0.25">
      <c r="A1202" s="282" t="s">
        <v>8334</v>
      </c>
      <c r="B1202" s="282" t="s">
        <v>8291</v>
      </c>
      <c r="C1202" s="277" t="s">
        <v>76</v>
      </c>
      <c r="D1202" s="282" t="s">
        <v>9748</v>
      </c>
      <c r="E1202" s="292">
        <v>82412.75</v>
      </c>
    </row>
    <row r="1203" spans="1:5" x14ac:dyDescent="0.25">
      <c r="A1203" s="282" t="s">
        <v>8334</v>
      </c>
      <c r="B1203" s="282" t="s">
        <v>9217</v>
      </c>
      <c r="C1203" s="277" t="s">
        <v>76</v>
      </c>
      <c r="D1203" s="282" t="s">
        <v>9749</v>
      </c>
      <c r="E1203" s="292">
        <v>99874.8</v>
      </c>
    </row>
    <row r="1204" spans="1:5" x14ac:dyDescent="0.25">
      <c r="A1204" s="282" t="s">
        <v>8334</v>
      </c>
      <c r="B1204" s="282" t="s">
        <v>9219</v>
      </c>
      <c r="C1204" s="277" t="s">
        <v>76</v>
      </c>
      <c r="D1204" s="282" t="s">
        <v>9750</v>
      </c>
      <c r="E1204" s="292">
        <v>41728.54</v>
      </c>
    </row>
    <row r="1205" spans="1:5" x14ac:dyDescent="0.25">
      <c r="A1205" s="282" t="s">
        <v>8334</v>
      </c>
      <c r="B1205" s="282" t="s">
        <v>8589</v>
      </c>
      <c r="C1205" s="277" t="s">
        <v>76</v>
      </c>
      <c r="D1205" s="282" t="s">
        <v>9751</v>
      </c>
      <c r="E1205" s="292">
        <v>0</v>
      </c>
    </row>
    <row r="1206" spans="1:5" x14ac:dyDescent="0.25">
      <c r="A1206" s="282" t="s">
        <v>8334</v>
      </c>
      <c r="B1206" s="282" t="s">
        <v>9222</v>
      </c>
      <c r="C1206" s="277" t="s">
        <v>76</v>
      </c>
      <c r="D1206" s="282" t="s">
        <v>9752</v>
      </c>
      <c r="E1206" s="292">
        <v>384020.87</v>
      </c>
    </row>
    <row r="1207" spans="1:5" x14ac:dyDescent="0.25">
      <c r="A1207" s="282" t="s">
        <v>8334</v>
      </c>
      <c r="B1207" s="282" t="s">
        <v>9224</v>
      </c>
      <c r="C1207" s="277" t="s">
        <v>76</v>
      </c>
      <c r="D1207" s="282" t="s">
        <v>9753</v>
      </c>
      <c r="E1207" s="292">
        <v>88402.11</v>
      </c>
    </row>
    <row r="1208" spans="1:5" x14ac:dyDescent="0.25">
      <c r="A1208" s="282" t="s">
        <v>8334</v>
      </c>
      <c r="B1208" s="282" t="s">
        <v>9226</v>
      </c>
      <c r="C1208" s="277" t="s">
        <v>76</v>
      </c>
      <c r="D1208" s="282" t="s">
        <v>9754</v>
      </c>
      <c r="E1208" s="292">
        <v>249118.22</v>
      </c>
    </row>
    <row r="1209" spans="1:5" x14ac:dyDescent="0.25">
      <c r="A1209" s="282" t="s">
        <v>8334</v>
      </c>
      <c r="B1209" s="282" t="s">
        <v>8475</v>
      </c>
      <c r="C1209" s="277" t="s">
        <v>76</v>
      </c>
      <c r="D1209" s="282" t="s">
        <v>9755</v>
      </c>
      <c r="E1209" s="292">
        <v>27192.15</v>
      </c>
    </row>
    <row r="1210" spans="1:5" x14ac:dyDescent="0.25">
      <c r="A1210" s="282" t="s">
        <v>8334</v>
      </c>
      <c r="B1210" s="282" t="s">
        <v>8473</v>
      </c>
      <c r="C1210" s="277" t="s">
        <v>76</v>
      </c>
      <c r="D1210" s="282" t="s">
        <v>9756</v>
      </c>
      <c r="E1210" s="292">
        <v>179773.23</v>
      </c>
    </row>
    <row r="1211" spans="1:5" x14ac:dyDescent="0.25">
      <c r="A1211" s="282" t="s">
        <v>8334</v>
      </c>
      <c r="B1211" s="282" t="s">
        <v>9230</v>
      </c>
      <c r="C1211" s="277" t="s">
        <v>76</v>
      </c>
      <c r="D1211" s="282" t="s">
        <v>9757</v>
      </c>
      <c r="E1211" s="292">
        <v>25711.15</v>
      </c>
    </row>
    <row r="1212" spans="1:5" x14ac:dyDescent="0.25">
      <c r="A1212" s="282" t="s">
        <v>8334</v>
      </c>
      <c r="B1212" s="282" t="s">
        <v>9758</v>
      </c>
      <c r="C1212" s="277" t="s">
        <v>76</v>
      </c>
      <c r="D1212" s="282" t="s">
        <v>9759</v>
      </c>
      <c r="E1212" s="292">
        <v>19716.43</v>
      </c>
    </row>
    <row r="1213" spans="1:5" x14ac:dyDescent="0.25">
      <c r="A1213" s="282" t="s">
        <v>8334</v>
      </c>
      <c r="B1213" s="282" t="s">
        <v>9232</v>
      </c>
      <c r="C1213" s="277" t="s">
        <v>76</v>
      </c>
      <c r="D1213" s="282" t="s">
        <v>9760</v>
      </c>
      <c r="E1213" s="292">
        <v>11933.43</v>
      </c>
    </row>
    <row r="1214" spans="1:5" x14ac:dyDescent="0.25">
      <c r="A1214" s="282" t="s">
        <v>8334</v>
      </c>
      <c r="B1214" s="282" t="s">
        <v>9234</v>
      </c>
      <c r="C1214" s="277" t="s">
        <v>76</v>
      </c>
      <c r="D1214" s="282" t="s">
        <v>9761</v>
      </c>
      <c r="E1214" s="292">
        <v>830.42</v>
      </c>
    </row>
    <row r="1215" spans="1:5" x14ac:dyDescent="0.25">
      <c r="A1215" s="282" t="s">
        <v>8334</v>
      </c>
      <c r="B1215" s="282" t="s">
        <v>9236</v>
      </c>
      <c r="C1215" s="277" t="s">
        <v>76</v>
      </c>
      <c r="D1215" s="282" t="s">
        <v>9762</v>
      </c>
      <c r="E1215" s="292">
        <v>10056.370000000001</v>
      </c>
    </row>
    <row r="1216" spans="1:5" x14ac:dyDescent="0.25">
      <c r="A1216" s="282" t="s">
        <v>8334</v>
      </c>
      <c r="B1216" s="282" t="s">
        <v>8415</v>
      </c>
      <c r="C1216" s="277" t="s">
        <v>76</v>
      </c>
      <c r="D1216" s="282" t="s">
        <v>9763</v>
      </c>
      <c r="E1216" s="292">
        <v>24050.45</v>
      </c>
    </row>
    <row r="1217" spans="1:5" x14ac:dyDescent="0.25">
      <c r="A1217" s="282" t="s">
        <v>8334</v>
      </c>
      <c r="B1217" s="282" t="s">
        <v>9239</v>
      </c>
      <c r="C1217" s="277" t="s">
        <v>76</v>
      </c>
      <c r="D1217" s="282" t="s">
        <v>9764</v>
      </c>
      <c r="E1217" s="292">
        <v>3747.84</v>
      </c>
    </row>
    <row r="1218" spans="1:5" x14ac:dyDescent="0.25">
      <c r="A1218" s="282" t="s">
        <v>8334</v>
      </c>
      <c r="B1218" s="282" t="s">
        <v>9241</v>
      </c>
      <c r="C1218" s="277" t="s">
        <v>76</v>
      </c>
      <c r="D1218" s="282" t="s">
        <v>9765</v>
      </c>
      <c r="E1218" s="292">
        <v>8593.7000000000007</v>
      </c>
    </row>
    <row r="1219" spans="1:5" x14ac:dyDescent="0.25">
      <c r="A1219" s="282" t="s">
        <v>8334</v>
      </c>
      <c r="B1219" s="282" t="s">
        <v>9243</v>
      </c>
      <c r="C1219" s="277" t="s">
        <v>76</v>
      </c>
      <c r="D1219" s="282" t="s">
        <v>9766</v>
      </c>
      <c r="E1219" s="292">
        <v>83419.31</v>
      </c>
    </row>
    <row r="1220" spans="1:5" x14ac:dyDescent="0.25">
      <c r="A1220" s="282" t="s">
        <v>8334</v>
      </c>
      <c r="B1220" s="282" t="s">
        <v>9245</v>
      </c>
      <c r="C1220" s="277" t="s">
        <v>76</v>
      </c>
      <c r="D1220" s="282" t="s">
        <v>9767</v>
      </c>
      <c r="E1220" s="292">
        <v>349099.39</v>
      </c>
    </row>
    <row r="1221" spans="1:5" x14ac:dyDescent="0.25">
      <c r="A1221" s="282" t="s">
        <v>8334</v>
      </c>
      <c r="B1221" s="282" t="s">
        <v>9247</v>
      </c>
      <c r="C1221" s="277" t="s">
        <v>76</v>
      </c>
      <c r="D1221" s="282" t="s">
        <v>9768</v>
      </c>
      <c r="E1221" s="292">
        <v>23516.44</v>
      </c>
    </row>
    <row r="1222" spans="1:5" x14ac:dyDescent="0.25">
      <c r="A1222" s="282" t="s">
        <v>8334</v>
      </c>
      <c r="B1222" s="282" t="s">
        <v>9249</v>
      </c>
      <c r="C1222" s="277" t="s">
        <v>76</v>
      </c>
      <c r="D1222" s="282" t="s">
        <v>9769</v>
      </c>
      <c r="E1222" s="292">
        <v>25908.68</v>
      </c>
    </row>
    <row r="1223" spans="1:5" x14ac:dyDescent="0.25">
      <c r="A1223" s="282" t="s">
        <v>8334</v>
      </c>
      <c r="B1223" s="282" t="s">
        <v>9251</v>
      </c>
      <c r="C1223" s="277" t="s">
        <v>76</v>
      </c>
      <c r="D1223" s="282" t="s">
        <v>9770</v>
      </c>
      <c r="E1223" s="292">
        <v>47754.07</v>
      </c>
    </row>
    <row r="1224" spans="1:5" x14ac:dyDescent="0.25">
      <c r="A1224" s="282" t="s">
        <v>8334</v>
      </c>
      <c r="B1224" s="282" t="s">
        <v>9253</v>
      </c>
      <c r="C1224" s="277" t="s">
        <v>76</v>
      </c>
      <c r="D1224" s="282" t="s">
        <v>9771</v>
      </c>
      <c r="E1224" s="292">
        <v>52491.96</v>
      </c>
    </row>
    <row r="1225" spans="1:5" x14ac:dyDescent="0.25">
      <c r="A1225" s="282" t="s">
        <v>8334</v>
      </c>
      <c r="B1225" s="282" t="s">
        <v>9255</v>
      </c>
      <c r="C1225" s="277" t="s">
        <v>76</v>
      </c>
      <c r="D1225" s="282" t="s">
        <v>9772</v>
      </c>
      <c r="E1225" s="292">
        <v>26493.16</v>
      </c>
    </row>
    <row r="1226" spans="1:5" x14ac:dyDescent="0.25">
      <c r="A1226" s="282" t="s">
        <v>8334</v>
      </c>
      <c r="B1226" s="282" t="s">
        <v>9257</v>
      </c>
      <c r="C1226" s="277" t="s">
        <v>76</v>
      </c>
      <c r="D1226" s="282" t="s">
        <v>9773</v>
      </c>
      <c r="E1226" s="292">
        <v>19946.78</v>
      </c>
    </row>
    <row r="1227" spans="1:5" x14ac:dyDescent="0.25">
      <c r="A1227" s="282" t="s">
        <v>8334</v>
      </c>
      <c r="B1227" s="282" t="s">
        <v>9259</v>
      </c>
      <c r="C1227" s="277" t="s">
        <v>76</v>
      </c>
      <c r="D1227" s="282" t="s">
        <v>9774</v>
      </c>
      <c r="E1227" s="292">
        <v>251331.35</v>
      </c>
    </row>
    <row r="1228" spans="1:5" x14ac:dyDescent="0.25">
      <c r="A1228" s="282" t="s">
        <v>8334</v>
      </c>
      <c r="B1228" s="282" t="s">
        <v>9261</v>
      </c>
      <c r="C1228" s="277" t="s">
        <v>76</v>
      </c>
      <c r="D1228" s="282" t="s">
        <v>9775</v>
      </c>
      <c r="E1228" s="292">
        <v>6907.75</v>
      </c>
    </row>
    <row r="1229" spans="1:5" x14ac:dyDescent="0.25">
      <c r="A1229" s="282" t="s">
        <v>8334</v>
      </c>
      <c r="B1229" s="282" t="s">
        <v>9263</v>
      </c>
      <c r="C1229" s="277" t="s">
        <v>76</v>
      </c>
      <c r="D1229" s="282" t="s">
        <v>9776</v>
      </c>
      <c r="E1229" s="292">
        <v>125199.94</v>
      </c>
    </row>
    <row r="1230" spans="1:5" x14ac:dyDescent="0.25">
      <c r="A1230" s="282" t="s">
        <v>8334</v>
      </c>
      <c r="B1230" s="282" t="s">
        <v>9265</v>
      </c>
      <c r="C1230" s="277" t="s">
        <v>76</v>
      </c>
      <c r="D1230" s="282" t="s">
        <v>9777</v>
      </c>
      <c r="E1230" s="292">
        <v>446.51</v>
      </c>
    </row>
    <row r="1231" spans="1:5" x14ac:dyDescent="0.25">
      <c r="A1231" s="282" t="s">
        <v>8334</v>
      </c>
      <c r="B1231" s="282" t="s">
        <v>9267</v>
      </c>
      <c r="C1231" s="277" t="s">
        <v>76</v>
      </c>
      <c r="D1231" s="282" t="s">
        <v>9778</v>
      </c>
      <c r="E1231" s="292">
        <v>3439.61</v>
      </c>
    </row>
    <row r="1232" spans="1:5" x14ac:dyDescent="0.25">
      <c r="A1232" s="282" t="s">
        <v>8334</v>
      </c>
      <c r="B1232" s="282" t="s">
        <v>9269</v>
      </c>
      <c r="C1232" s="277" t="s">
        <v>76</v>
      </c>
      <c r="D1232" s="282" t="s">
        <v>9779</v>
      </c>
      <c r="E1232" s="292">
        <v>704.36</v>
      </c>
    </row>
    <row r="1233" spans="1:5" x14ac:dyDescent="0.25">
      <c r="A1233" s="282" t="s">
        <v>8334</v>
      </c>
      <c r="B1233" s="282" t="s">
        <v>8590</v>
      </c>
      <c r="C1233" s="277" t="s">
        <v>76</v>
      </c>
      <c r="D1233" s="282" t="s">
        <v>9780</v>
      </c>
      <c r="E1233" s="292">
        <v>79271.27</v>
      </c>
    </row>
    <row r="1234" spans="1:5" x14ac:dyDescent="0.25">
      <c r="A1234" s="282" t="s">
        <v>8334</v>
      </c>
      <c r="B1234" s="282" t="s">
        <v>9273</v>
      </c>
      <c r="C1234" s="277" t="s">
        <v>76</v>
      </c>
      <c r="D1234" s="282" t="s">
        <v>9781</v>
      </c>
      <c r="E1234" s="292">
        <v>24868.720000000001</v>
      </c>
    </row>
    <row r="1235" spans="1:5" x14ac:dyDescent="0.25">
      <c r="A1235" s="282" t="s">
        <v>8334</v>
      </c>
      <c r="B1235" s="282" t="s">
        <v>9275</v>
      </c>
      <c r="C1235" s="277" t="s">
        <v>76</v>
      </c>
      <c r="D1235" s="282" t="s">
        <v>9782</v>
      </c>
      <c r="E1235" s="292">
        <v>12546.43</v>
      </c>
    </row>
    <row r="1236" spans="1:5" x14ac:dyDescent="0.25">
      <c r="A1236" s="282" t="s">
        <v>8334</v>
      </c>
      <c r="B1236" s="282" t="s">
        <v>8287</v>
      </c>
      <c r="C1236" s="277" t="s">
        <v>76</v>
      </c>
      <c r="D1236" s="282" t="s">
        <v>9783</v>
      </c>
      <c r="E1236" s="292">
        <v>76039.520000000004</v>
      </c>
    </row>
    <row r="1237" spans="1:5" x14ac:dyDescent="0.25">
      <c r="A1237" s="282" t="s">
        <v>8334</v>
      </c>
      <c r="B1237" s="282" t="s">
        <v>9277</v>
      </c>
      <c r="C1237" s="277" t="s">
        <v>76</v>
      </c>
      <c r="D1237" s="282" t="s">
        <v>9784</v>
      </c>
      <c r="E1237" s="292">
        <v>3398.75</v>
      </c>
    </row>
    <row r="1238" spans="1:5" x14ac:dyDescent="0.25">
      <c r="A1238" s="282" t="s">
        <v>8334</v>
      </c>
      <c r="B1238" s="282" t="s">
        <v>8591</v>
      </c>
      <c r="C1238" s="277" t="s">
        <v>76</v>
      </c>
      <c r="D1238" s="282" t="s">
        <v>9785</v>
      </c>
      <c r="E1238" s="292">
        <v>75634.63</v>
      </c>
    </row>
    <row r="1239" spans="1:5" x14ac:dyDescent="0.25">
      <c r="A1239" s="282" t="s">
        <v>8334</v>
      </c>
      <c r="B1239" s="282" t="s">
        <v>8493</v>
      </c>
      <c r="C1239" s="277" t="s">
        <v>76</v>
      </c>
      <c r="D1239" s="282" t="s">
        <v>9786</v>
      </c>
      <c r="E1239" s="292">
        <v>64600.29</v>
      </c>
    </row>
    <row r="1240" spans="1:5" x14ac:dyDescent="0.25">
      <c r="A1240" s="282" t="s">
        <v>8334</v>
      </c>
      <c r="B1240" s="282" t="s">
        <v>9280</v>
      </c>
      <c r="C1240" s="277" t="s">
        <v>76</v>
      </c>
      <c r="D1240" s="282" t="s">
        <v>9787</v>
      </c>
      <c r="E1240" s="292">
        <v>447762.32</v>
      </c>
    </row>
    <row r="1241" spans="1:5" x14ac:dyDescent="0.25">
      <c r="A1241" s="282" t="s">
        <v>8334</v>
      </c>
      <c r="B1241" s="282" t="s">
        <v>9282</v>
      </c>
      <c r="C1241" s="277" t="s">
        <v>76</v>
      </c>
      <c r="D1241" s="282" t="s">
        <v>9788</v>
      </c>
      <c r="E1241" s="292">
        <v>1279.3900000000001</v>
      </c>
    </row>
    <row r="1242" spans="1:5" x14ac:dyDescent="0.25">
      <c r="A1242" s="282" t="s">
        <v>8334</v>
      </c>
      <c r="B1242" s="282" t="s">
        <v>9284</v>
      </c>
      <c r="C1242" s="277" t="s">
        <v>76</v>
      </c>
      <c r="D1242" s="282" t="s">
        <v>9789</v>
      </c>
      <c r="E1242" s="292">
        <v>23710.06</v>
      </c>
    </row>
    <row r="1243" spans="1:5" x14ac:dyDescent="0.25">
      <c r="A1243" s="282" t="s">
        <v>8334</v>
      </c>
      <c r="B1243" s="282" t="s">
        <v>9790</v>
      </c>
      <c r="C1243" s="277" t="s">
        <v>76</v>
      </c>
      <c r="D1243" s="282" t="s">
        <v>9791</v>
      </c>
      <c r="E1243" s="292">
        <v>0</v>
      </c>
    </row>
    <row r="1244" spans="1:5" x14ac:dyDescent="0.25">
      <c r="A1244" s="282" t="s">
        <v>8334</v>
      </c>
      <c r="B1244" s="282" t="s">
        <v>9286</v>
      </c>
      <c r="C1244" s="277" t="s">
        <v>76</v>
      </c>
      <c r="D1244" s="282" t="s">
        <v>9792</v>
      </c>
      <c r="E1244" s="292">
        <v>6936.03</v>
      </c>
    </row>
    <row r="1245" spans="1:5" x14ac:dyDescent="0.25">
      <c r="A1245" s="282" t="s">
        <v>8334</v>
      </c>
      <c r="B1245" s="282" t="s">
        <v>9288</v>
      </c>
      <c r="C1245" s="277" t="s">
        <v>76</v>
      </c>
      <c r="D1245" s="282" t="s">
        <v>9793</v>
      </c>
      <c r="E1245" s="292">
        <v>1534.6</v>
      </c>
    </row>
    <row r="1246" spans="1:5" x14ac:dyDescent="0.25">
      <c r="A1246" s="282" t="s">
        <v>8334</v>
      </c>
      <c r="B1246" s="282" t="s">
        <v>9290</v>
      </c>
      <c r="C1246" s="277" t="s">
        <v>76</v>
      </c>
      <c r="D1246" s="282" t="s">
        <v>9794</v>
      </c>
      <c r="E1246" s="292">
        <v>8048.94</v>
      </c>
    </row>
    <row r="1247" spans="1:5" x14ac:dyDescent="0.25">
      <c r="A1247" s="282" t="s">
        <v>8334</v>
      </c>
      <c r="B1247" s="282" t="s">
        <v>9292</v>
      </c>
      <c r="C1247" s="277" t="s">
        <v>76</v>
      </c>
      <c r="D1247" s="282" t="s">
        <v>9795</v>
      </c>
      <c r="E1247" s="292">
        <v>107717.14</v>
      </c>
    </row>
    <row r="1248" spans="1:5" x14ac:dyDescent="0.25">
      <c r="A1248" s="282" t="s">
        <v>8334</v>
      </c>
      <c r="B1248" s="282" t="s">
        <v>9294</v>
      </c>
      <c r="C1248" s="277" t="s">
        <v>76</v>
      </c>
      <c r="D1248" s="282" t="s">
        <v>9796</v>
      </c>
      <c r="E1248" s="292">
        <v>441762.75</v>
      </c>
    </row>
    <row r="1249" spans="1:5" x14ac:dyDescent="0.25">
      <c r="A1249" s="282" t="s">
        <v>8334</v>
      </c>
      <c r="B1249" s="282" t="s">
        <v>9296</v>
      </c>
      <c r="C1249" s="277" t="s">
        <v>76</v>
      </c>
      <c r="D1249" s="282" t="s">
        <v>9797</v>
      </c>
      <c r="E1249" s="292">
        <v>24528.82</v>
      </c>
    </row>
    <row r="1250" spans="1:5" x14ac:dyDescent="0.25">
      <c r="A1250" s="282" t="s">
        <v>8334</v>
      </c>
      <c r="B1250" s="282" t="s">
        <v>9298</v>
      </c>
      <c r="C1250" s="277" t="s">
        <v>76</v>
      </c>
      <c r="D1250" s="282" t="s">
        <v>9798</v>
      </c>
      <c r="E1250" s="292">
        <v>124446.13</v>
      </c>
    </row>
    <row r="1251" spans="1:5" x14ac:dyDescent="0.25">
      <c r="A1251" s="282" t="s">
        <v>8334</v>
      </c>
      <c r="B1251" s="282" t="s">
        <v>9300</v>
      </c>
      <c r="C1251" s="277" t="s">
        <v>76</v>
      </c>
      <c r="D1251" s="282" t="s">
        <v>9799</v>
      </c>
      <c r="E1251" s="292">
        <v>317832.94</v>
      </c>
    </row>
    <row r="1252" spans="1:5" x14ac:dyDescent="0.25">
      <c r="A1252" s="282" t="s">
        <v>8334</v>
      </c>
      <c r="B1252" s="282" t="s">
        <v>9302</v>
      </c>
      <c r="C1252" s="277" t="s">
        <v>76</v>
      </c>
      <c r="D1252" s="282" t="s">
        <v>9800</v>
      </c>
      <c r="E1252" s="292">
        <v>64785.64</v>
      </c>
    </row>
    <row r="1253" spans="1:5" x14ac:dyDescent="0.25">
      <c r="A1253" s="282" t="s">
        <v>8334</v>
      </c>
      <c r="B1253" s="282" t="s">
        <v>9304</v>
      </c>
      <c r="C1253" s="277" t="s">
        <v>76</v>
      </c>
      <c r="D1253" s="282" t="s">
        <v>9801</v>
      </c>
      <c r="E1253" s="292">
        <v>20952.48</v>
      </c>
    </row>
    <row r="1254" spans="1:5" x14ac:dyDescent="0.25">
      <c r="A1254" s="282" t="s">
        <v>8334</v>
      </c>
      <c r="B1254" s="282" t="s">
        <v>8470</v>
      </c>
      <c r="C1254" s="277" t="s">
        <v>76</v>
      </c>
      <c r="D1254" s="282" t="s">
        <v>9802</v>
      </c>
      <c r="E1254" s="292">
        <v>606919.25</v>
      </c>
    </row>
    <row r="1255" spans="1:5" x14ac:dyDescent="0.25">
      <c r="A1255" s="282" t="s">
        <v>8334</v>
      </c>
      <c r="B1255" s="282" t="s">
        <v>9307</v>
      </c>
      <c r="C1255" s="277" t="s">
        <v>76</v>
      </c>
      <c r="D1255" s="282" t="s">
        <v>9803</v>
      </c>
      <c r="E1255" s="292">
        <v>101774.78</v>
      </c>
    </row>
    <row r="1256" spans="1:5" x14ac:dyDescent="0.25">
      <c r="A1256" s="282" t="s">
        <v>8334</v>
      </c>
      <c r="B1256" s="282" t="s">
        <v>9804</v>
      </c>
      <c r="C1256" s="277" t="s">
        <v>76</v>
      </c>
      <c r="D1256" s="282" t="s">
        <v>9805</v>
      </c>
      <c r="E1256" s="292">
        <v>12676.93</v>
      </c>
    </row>
    <row r="1257" spans="1:5" x14ac:dyDescent="0.25">
      <c r="A1257" s="282" t="s">
        <v>8334</v>
      </c>
      <c r="B1257" s="282" t="s">
        <v>9806</v>
      </c>
      <c r="C1257" s="277" t="s">
        <v>76</v>
      </c>
      <c r="D1257" s="282" t="s">
        <v>9807</v>
      </c>
      <c r="E1257" s="292">
        <v>32455.85</v>
      </c>
    </row>
    <row r="1258" spans="1:5" x14ac:dyDescent="0.25">
      <c r="A1258" s="282" t="s">
        <v>8334</v>
      </c>
      <c r="B1258" s="282" t="s">
        <v>9808</v>
      </c>
      <c r="C1258" s="277" t="s">
        <v>76</v>
      </c>
      <c r="D1258" s="282" t="s">
        <v>9809</v>
      </c>
      <c r="E1258" s="292">
        <v>915669.6</v>
      </c>
    </row>
    <row r="1259" spans="1:5" x14ac:dyDescent="0.25">
      <c r="A1259" s="282" t="s">
        <v>8334</v>
      </c>
      <c r="B1259" s="282" t="s">
        <v>9810</v>
      </c>
      <c r="C1259" s="277" t="s">
        <v>76</v>
      </c>
      <c r="D1259" s="282" t="s">
        <v>9811</v>
      </c>
      <c r="E1259" s="292">
        <v>706.49</v>
      </c>
    </row>
    <row r="1260" spans="1:5" x14ac:dyDescent="0.25">
      <c r="A1260" s="282" t="s">
        <v>8334</v>
      </c>
      <c r="B1260" s="282" t="s">
        <v>9812</v>
      </c>
      <c r="C1260" s="277" t="s">
        <v>76</v>
      </c>
      <c r="D1260" s="282" t="s">
        <v>9813</v>
      </c>
      <c r="E1260" s="292">
        <v>1688.14</v>
      </c>
    </row>
    <row r="1261" spans="1:5" x14ac:dyDescent="0.25">
      <c r="A1261" s="282" t="s">
        <v>8334</v>
      </c>
      <c r="B1261" s="282" t="s">
        <v>9814</v>
      </c>
      <c r="C1261" s="277" t="s">
        <v>76</v>
      </c>
      <c r="D1261" s="282" t="s">
        <v>9815</v>
      </c>
      <c r="E1261" s="292">
        <v>25790.080000000002</v>
      </c>
    </row>
    <row r="1262" spans="1:5" x14ac:dyDescent="0.25">
      <c r="A1262" s="282" t="s">
        <v>8334</v>
      </c>
      <c r="B1262" s="282" t="s">
        <v>8587</v>
      </c>
      <c r="C1262" s="277" t="s">
        <v>76</v>
      </c>
      <c r="D1262" s="282" t="s">
        <v>9816</v>
      </c>
      <c r="E1262" s="292">
        <v>56579</v>
      </c>
    </row>
    <row r="1263" spans="1:5" x14ac:dyDescent="0.25">
      <c r="A1263" s="282" t="s">
        <v>8334</v>
      </c>
      <c r="B1263" s="282" t="s">
        <v>8594</v>
      </c>
      <c r="C1263" s="277" t="s">
        <v>76</v>
      </c>
      <c r="D1263" s="282" t="s">
        <v>9817</v>
      </c>
      <c r="E1263" s="292">
        <v>3041.73</v>
      </c>
    </row>
    <row r="1264" spans="1:5" x14ac:dyDescent="0.25">
      <c r="A1264" s="282" t="s">
        <v>8334</v>
      </c>
      <c r="B1264" s="282" t="s">
        <v>9818</v>
      </c>
      <c r="C1264" s="277" t="s">
        <v>76</v>
      </c>
      <c r="D1264" s="282" t="s">
        <v>9819</v>
      </c>
      <c r="E1264" s="292">
        <v>3060.63</v>
      </c>
    </row>
    <row r="1265" spans="1:5" x14ac:dyDescent="0.25">
      <c r="A1265" s="282" t="s">
        <v>8334</v>
      </c>
      <c r="B1265" s="282" t="s">
        <v>9820</v>
      </c>
      <c r="C1265" s="277" t="s">
        <v>76</v>
      </c>
      <c r="D1265" s="282" t="s">
        <v>9821</v>
      </c>
      <c r="E1265" s="292">
        <v>0</v>
      </c>
    </row>
    <row r="1266" spans="1:5" x14ac:dyDescent="0.25">
      <c r="A1266" s="282" t="s">
        <v>8334</v>
      </c>
      <c r="B1266" s="282" t="s">
        <v>8457</v>
      </c>
      <c r="C1266" s="277" t="s">
        <v>76</v>
      </c>
      <c r="D1266" s="282" t="s">
        <v>9822</v>
      </c>
      <c r="E1266" s="292">
        <v>80864.62</v>
      </c>
    </row>
    <row r="1267" spans="1:5" x14ac:dyDescent="0.25">
      <c r="A1267" s="282" t="s">
        <v>8334</v>
      </c>
      <c r="B1267" s="282" t="s">
        <v>9823</v>
      </c>
      <c r="C1267" s="277" t="s">
        <v>76</v>
      </c>
      <c r="D1267" s="282" t="s">
        <v>9824</v>
      </c>
      <c r="E1267" s="292">
        <v>847.08</v>
      </c>
    </row>
    <row r="1268" spans="1:5" x14ac:dyDescent="0.25">
      <c r="A1268" s="282" t="s">
        <v>8334</v>
      </c>
      <c r="B1268" s="282" t="s">
        <v>9825</v>
      </c>
      <c r="C1268" s="277" t="s">
        <v>76</v>
      </c>
      <c r="D1268" s="282" t="s">
        <v>9826</v>
      </c>
      <c r="E1268" s="292">
        <v>76605.509999999995</v>
      </c>
    </row>
    <row r="1269" spans="1:5" x14ac:dyDescent="0.25">
      <c r="A1269" s="282" t="s">
        <v>8334</v>
      </c>
      <c r="B1269" s="282" t="s">
        <v>9827</v>
      </c>
      <c r="C1269" s="277" t="s">
        <v>76</v>
      </c>
      <c r="D1269" s="282" t="s">
        <v>9828</v>
      </c>
      <c r="E1269" s="292">
        <v>89569.09</v>
      </c>
    </row>
    <row r="1270" spans="1:5" x14ac:dyDescent="0.25">
      <c r="A1270" s="282" t="s">
        <v>8334</v>
      </c>
      <c r="B1270" s="282" t="s">
        <v>9829</v>
      </c>
      <c r="C1270" s="277" t="s">
        <v>76</v>
      </c>
      <c r="D1270" s="282" t="s">
        <v>9830</v>
      </c>
      <c r="E1270" s="292">
        <v>97002.1</v>
      </c>
    </row>
    <row r="1271" spans="1:5" x14ac:dyDescent="0.25">
      <c r="A1271" s="282" t="s">
        <v>8334</v>
      </c>
      <c r="B1271" s="282" t="s">
        <v>9831</v>
      </c>
      <c r="C1271" s="277" t="s">
        <v>76</v>
      </c>
      <c r="D1271" s="282" t="s">
        <v>9832</v>
      </c>
      <c r="E1271" s="292">
        <v>172572.6</v>
      </c>
    </row>
    <row r="1272" spans="1:5" x14ac:dyDescent="0.25">
      <c r="A1272" s="282" t="s">
        <v>8334</v>
      </c>
      <c r="B1272" s="282" t="s">
        <v>9833</v>
      </c>
      <c r="C1272" s="277" t="s">
        <v>76</v>
      </c>
      <c r="D1272" s="282" t="s">
        <v>9834</v>
      </c>
      <c r="E1272" s="292">
        <v>143503.13</v>
      </c>
    </row>
    <row r="1273" spans="1:5" x14ac:dyDescent="0.25">
      <c r="A1273" s="282" t="s">
        <v>8334</v>
      </c>
      <c r="B1273" s="282" t="s">
        <v>9835</v>
      </c>
      <c r="C1273" s="277" t="s">
        <v>76</v>
      </c>
      <c r="D1273" s="282" t="s">
        <v>9836</v>
      </c>
      <c r="E1273" s="292">
        <v>38485.78</v>
      </c>
    </row>
    <row r="1274" spans="1:5" x14ac:dyDescent="0.25">
      <c r="A1274" s="282" t="s">
        <v>8334</v>
      </c>
      <c r="B1274" s="282" t="s">
        <v>9837</v>
      </c>
      <c r="C1274" s="277" t="s">
        <v>76</v>
      </c>
      <c r="D1274" s="282" t="s">
        <v>9838</v>
      </c>
      <c r="E1274" s="292">
        <v>17853.669999999998</v>
      </c>
    </row>
    <row r="1275" spans="1:5" x14ac:dyDescent="0.25">
      <c r="A1275" s="282" t="s">
        <v>8334</v>
      </c>
      <c r="B1275" s="282" t="s">
        <v>8552</v>
      </c>
      <c r="C1275" s="277" t="s">
        <v>76</v>
      </c>
      <c r="D1275" s="282" t="s">
        <v>9839</v>
      </c>
      <c r="E1275" s="292">
        <v>28265.93</v>
      </c>
    </row>
    <row r="1276" spans="1:5" x14ac:dyDescent="0.25">
      <c r="A1276" s="282" t="s">
        <v>8334</v>
      </c>
      <c r="B1276" s="282" t="s">
        <v>9840</v>
      </c>
      <c r="C1276" s="277" t="s">
        <v>76</v>
      </c>
      <c r="D1276" s="282" t="s">
        <v>9841</v>
      </c>
      <c r="E1276" s="292">
        <v>63496.800000000003</v>
      </c>
    </row>
    <row r="1277" spans="1:5" x14ac:dyDescent="0.25">
      <c r="A1277" s="282" t="s">
        <v>8334</v>
      </c>
      <c r="B1277" s="282" t="s">
        <v>8544</v>
      </c>
      <c r="C1277" s="277" t="s">
        <v>76</v>
      </c>
      <c r="D1277" s="282" t="s">
        <v>9842</v>
      </c>
      <c r="E1277" s="292">
        <v>19043.650000000001</v>
      </c>
    </row>
    <row r="1278" spans="1:5" x14ac:dyDescent="0.25">
      <c r="A1278" s="282" t="s">
        <v>8334</v>
      </c>
      <c r="B1278" s="282" t="s">
        <v>9843</v>
      </c>
      <c r="C1278" s="277" t="s">
        <v>76</v>
      </c>
      <c r="D1278" s="282" t="s">
        <v>9844</v>
      </c>
      <c r="E1278" s="292">
        <v>63370.43</v>
      </c>
    </row>
    <row r="1279" spans="1:5" x14ac:dyDescent="0.25">
      <c r="A1279" s="282" t="s">
        <v>8334</v>
      </c>
      <c r="B1279" s="282" t="s">
        <v>9845</v>
      </c>
      <c r="C1279" s="277" t="s">
        <v>76</v>
      </c>
      <c r="D1279" s="282" t="s">
        <v>9846</v>
      </c>
      <c r="E1279" s="292">
        <v>13091</v>
      </c>
    </row>
    <row r="1280" spans="1:5" x14ac:dyDescent="0.25">
      <c r="A1280" s="282" t="s">
        <v>8334</v>
      </c>
      <c r="B1280" s="282" t="s">
        <v>9847</v>
      </c>
      <c r="C1280" s="277" t="s">
        <v>76</v>
      </c>
      <c r="D1280" s="282" t="s">
        <v>9848</v>
      </c>
      <c r="E1280" s="292">
        <v>2628.23</v>
      </c>
    </row>
    <row r="1281" spans="1:5" x14ac:dyDescent="0.25">
      <c r="A1281" s="282" t="s">
        <v>8334</v>
      </c>
      <c r="B1281" s="282" t="s">
        <v>9849</v>
      </c>
      <c r="C1281" s="277" t="s">
        <v>76</v>
      </c>
      <c r="D1281" s="282" t="s">
        <v>9850</v>
      </c>
      <c r="E1281" s="292">
        <v>30320.93</v>
      </c>
    </row>
    <row r="1282" spans="1:5" x14ac:dyDescent="0.25">
      <c r="A1282" s="282" t="s">
        <v>8334</v>
      </c>
      <c r="B1282" s="282" t="s">
        <v>9851</v>
      </c>
      <c r="C1282" s="277" t="s">
        <v>76</v>
      </c>
      <c r="D1282" s="282" t="s">
        <v>9852</v>
      </c>
      <c r="E1282" s="292">
        <v>199240.09</v>
      </c>
    </row>
    <row r="1283" spans="1:5" x14ac:dyDescent="0.25">
      <c r="A1283" s="282" t="s">
        <v>8334</v>
      </c>
      <c r="B1283" s="282" t="s">
        <v>9853</v>
      </c>
      <c r="C1283" s="277" t="s">
        <v>76</v>
      </c>
      <c r="D1283" s="282" t="s">
        <v>9854</v>
      </c>
      <c r="E1283" s="292">
        <v>29905.93</v>
      </c>
    </row>
    <row r="1284" spans="1:5" x14ac:dyDescent="0.25">
      <c r="A1284" s="282" t="s">
        <v>8334</v>
      </c>
      <c r="B1284" s="282" t="s">
        <v>8295</v>
      </c>
      <c r="C1284" s="277" t="s">
        <v>76</v>
      </c>
      <c r="D1284" s="282" t="s">
        <v>9855</v>
      </c>
      <c r="E1284" s="292">
        <v>2259.41</v>
      </c>
    </row>
    <row r="1285" spans="1:5" x14ac:dyDescent="0.25">
      <c r="A1285" s="282" t="s">
        <v>8334</v>
      </c>
      <c r="B1285" s="282" t="s">
        <v>9856</v>
      </c>
      <c r="C1285" s="277" t="s">
        <v>76</v>
      </c>
      <c r="D1285" s="282" t="s">
        <v>9857</v>
      </c>
      <c r="E1285" s="292">
        <v>441714.96</v>
      </c>
    </row>
    <row r="1286" spans="1:5" x14ac:dyDescent="0.25">
      <c r="A1286" s="282" t="s">
        <v>8334</v>
      </c>
      <c r="B1286" s="282" t="s">
        <v>9858</v>
      </c>
      <c r="C1286" s="277" t="s">
        <v>76</v>
      </c>
      <c r="D1286" s="282" t="s">
        <v>9859</v>
      </c>
      <c r="E1286" s="292">
        <v>3766.6</v>
      </c>
    </row>
    <row r="1287" spans="1:5" x14ac:dyDescent="0.25">
      <c r="A1287" s="282" t="s">
        <v>8334</v>
      </c>
      <c r="B1287" s="282" t="s">
        <v>9860</v>
      </c>
      <c r="C1287" s="277" t="s">
        <v>76</v>
      </c>
      <c r="D1287" s="282" t="s">
        <v>9861</v>
      </c>
      <c r="E1287" s="292">
        <v>56303.7</v>
      </c>
    </row>
    <row r="1288" spans="1:5" x14ac:dyDescent="0.25">
      <c r="A1288" s="282" t="s">
        <v>8334</v>
      </c>
      <c r="B1288" s="282" t="s">
        <v>9862</v>
      </c>
      <c r="C1288" s="277" t="s">
        <v>76</v>
      </c>
      <c r="D1288" s="282" t="s">
        <v>9863</v>
      </c>
      <c r="E1288" s="292">
        <v>652157.09</v>
      </c>
    </row>
    <row r="1289" spans="1:5" x14ac:dyDescent="0.25">
      <c r="A1289" s="282" t="s">
        <v>8334</v>
      </c>
      <c r="B1289" s="282" t="s">
        <v>9864</v>
      </c>
      <c r="C1289" s="277" t="s">
        <v>76</v>
      </c>
      <c r="D1289" s="282" t="s">
        <v>9865</v>
      </c>
      <c r="E1289" s="292">
        <v>127214.2</v>
      </c>
    </row>
    <row r="1290" spans="1:5" x14ac:dyDescent="0.25">
      <c r="A1290" s="282" t="s">
        <v>8334</v>
      </c>
      <c r="B1290" s="282" t="s">
        <v>9866</v>
      </c>
      <c r="C1290" s="277" t="s">
        <v>76</v>
      </c>
      <c r="D1290" s="282" t="s">
        <v>9867</v>
      </c>
      <c r="E1290" s="292">
        <v>1768.06</v>
      </c>
    </row>
    <row r="1291" spans="1:5" x14ac:dyDescent="0.25">
      <c r="A1291" s="282" t="s">
        <v>8334</v>
      </c>
      <c r="B1291" s="282" t="s">
        <v>9868</v>
      </c>
      <c r="C1291" s="277" t="s">
        <v>76</v>
      </c>
      <c r="D1291" s="282" t="s">
        <v>9869</v>
      </c>
      <c r="E1291" s="292">
        <v>15784.9</v>
      </c>
    </row>
    <row r="1292" spans="1:5" x14ac:dyDescent="0.25">
      <c r="A1292" s="282" t="s">
        <v>8334</v>
      </c>
      <c r="B1292" s="282" t="s">
        <v>9870</v>
      </c>
      <c r="C1292" s="277" t="s">
        <v>76</v>
      </c>
      <c r="D1292" s="282" t="s">
        <v>9871</v>
      </c>
      <c r="E1292" s="292">
        <v>429673.62</v>
      </c>
    </row>
    <row r="1293" spans="1:5" x14ac:dyDescent="0.25">
      <c r="A1293" s="282" t="s">
        <v>8334</v>
      </c>
      <c r="B1293" s="282" t="s">
        <v>9872</v>
      </c>
      <c r="C1293" s="277" t="s">
        <v>76</v>
      </c>
      <c r="D1293" s="282" t="s">
        <v>9873</v>
      </c>
      <c r="E1293" s="292">
        <v>10749.49</v>
      </c>
    </row>
    <row r="1294" spans="1:5" x14ac:dyDescent="0.25">
      <c r="A1294" s="282" t="s">
        <v>8334</v>
      </c>
      <c r="B1294" s="282" t="s">
        <v>9874</v>
      </c>
      <c r="C1294" s="277" t="s">
        <v>76</v>
      </c>
      <c r="D1294" s="282" t="s">
        <v>9875</v>
      </c>
      <c r="E1294" s="292">
        <v>808698.04</v>
      </c>
    </row>
    <row r="1295" spans="1:5" x14ac:dyDescent="0.25">
      <c r="A1295" s="282" t="s">
        <v>8334</v>
      </c>
      <c r="B1295" s="282" t="s">
        <v>9876</v>
      </c>
      <c r="C1295" s="277" t="s">
        <v>76</v>
      </c>
      <c r="D1295" s="282" t="s">
        <v>9877</v>
      </c>
      <c r="E1295" s="292">
        <v>0</v>
      </c>
    </row>
    <row r="1296" spans="1:5" x14ac:dyDescent="0.25">
      <c r="A1296" s="282" t="s">
        <v>8334</v>
      </c>
      <c r="B1296" s="282" t="s">
        <v>8276</v>
      </c>
      <c r="C1296" s="277" t="s">
        <v>76</v>
      </c>
      <c r="D1296" s="282" t="s">
        <v>9878</v>
      </c>
      <c r="E1296" s="292">
        <v>1718.81</v>
      </c>
    </row>
    <row r="1297" spans="1:5" x14ac:dyDescent="0.25">
      <c r="A1297" s="282" t="s">
        <v>8334</v>
      </c>
      <c r="B1297" s="282" t="s">
        <v>8214</v>
      </c>
      <c r="C1297" s="277" t="s">
        <v>76</v>
      </c>
      <c r="D1297" s="282" t="s">
        <v>9879</v>
      </c>
      <c r="E1297" s="292">
        <v>30087.64</v>
      </c>
    </row>
    <row r="1298" spans="1:5" x14ac:dyDescent="0.25">
      <c r="A1298" s="282" t="s">
        <v>8334</v>
      </c>
      <c r="B1298" s="282" t="s">
        <v>8494</v>
      </c>
      <c r="C1298" s="277" t="s">
        <v>76</v>
      </c>
      <c r="D1298" s="282" t="s">
        <v>9880</v>
      </c>
      <c r="E1298" s="292">
        <v>2361.36</v>
      </c>
    </row>
    <row r="1299" spans="1:5" x14ac:dyDescent="0.25">
      <c r="A1299" s="282" t="s">
        <v>8334</v>
      </c>
      <c r="B1299" s="282" t="s">
        <v>8888</v>
      </c>
      <c r="C1299" s="277" t="s">
        <v>76</v>
      </c>
      <c r="D1299" s="282" t="s">
        <v>9881</v>
      </c>
      <c r="E1299" s="292">
        <v>216665.79</v>
      </c>
    </row>
    <row r="1300" spans="1:5" x14ac:dyDescent="0.25">
      <c r="A1300" s="282" t="s">
        <v>8334</v>
      </c>
      <c r="B1300" s="282" t="s">
        <v>9313</v>
      </c>
      <c r="C1300" s="277" t="s">
        <v>76</v>
      </c>
      <c r="D1300" s="282" t="s">
        <v>9882</v>
      </c>
      <c r="E1300" s="292">
        <v>36602.660000000003</v>
      </c>
    </row>
    <row r="1301" spans="1:5" x14ac:dyDescent="0.25">
      <c r="A1301" s="282" t="s">
        <v>8419</v>
      </c>
      <c r="B1301" s="282" t="s">
        <v>8450</v>
      </c>
      <c r="C1301" s="277" t="s">
        <v>71</v>
      </c>
      <c r="D1301" s="282" t="s">
        <v>9883</v>
      </c>
      <c r="E1301" s="292">
        <v>142.1</v>
      </c>
    </row>
    <row r="1302" spans="1:5" x14ac:dyDescent="0.25">
      <c r="A1302" s="282" t="s">
        <v>8419</v>
      </c>
      <c r="B1302" s="282" t="s">
        <v>8460</v>
      </c>
      <c r="C1302" s="277" t="s">
        <v>71</v>
      </c>
      <c r="D1302" s="282" t="s">
        <v>9884</v>
      </c>
      <c r="E1302" s="292">
        <v>2827.75</v>
      </c>
    </row>
    <row r="1303" spans="1:5" x14ac:dyDescent="0.25">
      <c r="A1303" s="282" t="s">
        <v>8419</v>
      </c>
      <c r="B1303" s="282" t="s">
        <v>8217</v>
      </c>
      <c r="C1303" s="277" t="s">
        <v>71</v>
      </c>
      <c r="D1303" s="282" t="s">
        <v>9885</v>
      </c>
      <c r="E1303" s="292">
        <v>296.12</v>
      </c>
    </row>
    <row r="1304" spans="1:5" x14ac:dyDescent="0.25">
      <c r="A1304" s="282" t="s">
        <v>8419</v>
      </c>
      <c r="B1304" s="282" t="s">
        <v>8257</v>
      </c>
      <c r="C1304" s="277" t="s">
        <v>71</v>
      </c>
      <c r="D1304" s="282" t="s">
        <v>9886</v>
      </c>
      <c r="E1304" s="292">
        <v>254.03</v>
      </c>
    </row>
    <row r="1305" spans="1:5" x14ac:dyDescent="0.25">
      <c r="A1305" s="282" t="s">
        <v>8419</v>
      </c>
      <c r="B1305" s="282" t="s">
        <v>8379</v>
      </c>
      <c r="C1305" s="277" t="s">
        <v>71</v>
      </c>
      <c r="D1305" s="282" t="s">
        <v>9887</v>
      </c>
      <c r="E1305" s="292">
        <v>2112.6</v>
      </c>
    </row>
    <row r="1306" spans="1:5" x14ac:dyDescent="0.25">
      <c r="A1306" s="282" t="s">
        <v>8419</v>
      </c>
      <c r="B1306" s="282" t="s">
        <v>8219</v>
      </c>
      <c r="C1306" s="277" t="s">
        <v>71</v>
      </c>
      <c r="D1306" s="282" t="s">
        <v>9888</v>
      </c>
      <c r="E1306" s="292">
        <v>162.97</v>
      </c>
    </row>
    <row r="1307" spans="1:5" x14ac:dyDescent="0.25">
      <c r="A1307" s="282" t="s">
        <v>8419</v>
      </c>
      <c r="B1307" s="282" t="s">
        <v>8430</v>
      </c>
      <c r="C1307" s="277" t="s">
        <v>71</v>
      </c>
      <c r="D1307" s="282" t="s">
        <v>9889</v>
      </c>
      <c r="E1307" s="292">
        <v>432.96</v>
      </c>
    </row>
    <row r="1308" spans="1:5" x14ac:dyDescent="0.25">
      <c r="A1308" s="282" t="s">
        <v>8419</v>
      </c>
      <c r="B1308" s="282" t="s">
        <v>8352</v>
      </c>
      <c r="C1308" s="277" t="s">
        <v>71</v>
      </c>
      <c r="D1308" s="282" t="s">
        <v>9890</v>
      </c>
      <c r="E1308" s="292">
        <v>408.86</v>
      </c>
    </row>
    <row r="1309" spans="1:5" x14ac:dyDescent="0.25">
      <c r="A1309" s="282" t="s">
        <v>8419</v>
      </c>
      <c r="B1309" s="282" t="s">
        <v>8231</v>
      </c>
      <c r="C1309" s="277" t="s">
        <v>71</v>
      </c>
      <c r="D1309" s="282" t="s">
        <v>9891</v>
      </c>
      <c r="E1309" s="292">
        <v>410.38</v>
      </c>
    </row>
    <row r="1310" spans="1:5" x14ac:dyDescent="0.25">
      <c r="A1310" s="282" t="s">
        <v>8419</v>
      </c>
      <c r="B1310" s="282" t="s">
        <v>8369</v>
      </c>
      <c r="C1310" s="277" t="s">
        <v>71</v>
      </c>
      <c r="D1310" s="282" t="s">
        <v>9892</v>
      </c>
      <c r="E1310" s="292">
        <v>625.79</v>
      </c>
    </row>
    <row r="1311" spans="1:5" x14ac:dyDescent="0.25">
      <c r="A1311" s="282" t="s">
        <v>8419</v>
      </c>
      <c r="B1311" s="282" t="s">
        <v>8258</v>
      </c>
      <c r="C1311" s="277" t="s">
        <v>71</v>
      </c>
      <c r="D1311" s="282" t="s">
        <v>9893</v>
      </c>
      <c r="E1311" s="292">
        <v>409.81</v>
      </c>
    </row>
    <row r="1312" spans="1:5" x14ac:dyDescent="0.25">
      <c r="A1312" s="282" t="s">
        <v>8419</v>
      </c>
      <c r="B1312" s="282" t="s">
        <v>8227</v>
      </c>
      <c r="C1312" s="277" t="s">
        <v>71</v>
      </c>
      <c r="D1312" s="282" t="s">
        <v>9894</v>
      </c>
      <c r="E1312" s="292">
        <v>639.01</v>
      </c>
    </row>
    <row r="1313" spans="1:5" x14ac:dyDescent="0.25">
      <c r="A1313" s="282" t="s">
        <v>8419</v>
      </c>
      <c r="B1313" s="282" t="s">
        <v>8381</v>
      </c>
      <c r="C1313" s="277" t="s">
        <v>71</v>
      </c>
      <c r="D1313" s="282" t="s">
        <v>9895</v>
      </c>
      <c r="E1313" s="292">
        <v>432503.66</v>
      </c>
    </row>
    <row r="1314" spans="1:5" x14ac:dyDescent="0.25">
      <c r="A1314" s="282" t="s">
        <v>8419</v>
      </c>
      <c r="B1314" s="282" t="s">
        <v>8265</v>
      </c>
      <c r="C1314" s="277" t="s">
        <v>71</v>
      </c>
      <c r="D1314" s="282" t="s">
        <v>9896</v>
      </c>
      <c r="E1314" s="292">
        <v>1280.9100000000001</v>
      </c>
    </row>
    <row r="1315" spans="1:5" x14ac:dyDescent="0.25">
      <c r="A1315" s="282" t="s">
        <v>8419</v>
      </c>
      <c r="B1315" s="282" t="s">
        <v>8259</v>
      </c>
      <c r="C1315" s="277" t="s">
        <v>71</v>
      </c>
      <c r="D1315" s="282" t="s">
        <v>9897</v>
      </c>
      <c r="E1315" s="292">
        <v>1475.1</v>
      </c>
    </row>
    <row r="1316" spans="1:5" x14ac:dyDescent="0.25">
      <c r="A1316" s="282" t="s">
        <v>8419</v>
      </c>
      <c r="B1316" s="282" t="s">
        <v>8221</v>
      </c>
      <c r="C1316" s="277" t="s">
        <v>71</v>
      </c>
      <c r="D1316" s="282" t="s">
        <v>9898</v>
      </c>
      <c r="E1316" s="292">
        <v>414.72</v>
      </c>
    </row>
    <row r="1317" spans="1:5" x14ac:dyDescent="0.25">
      <c r="A1317" s="282" t="s">
        <v>8419</v>
      </c>
      <c r="B1317" s="282" t="s">
        <v>8223</v>
      </c>
      <c r="C1317" s="277" t="s">
        <v>71</v>
      </c>
      <c r="D1317" s="282" t="s">
        <v>9899</v>
      </c>
      <c r="E1317" s="292">
        <v>304.87</v>
      </c>
    </row>
    <row r="1318" spans="1:5" x14ac:dyDescent="0.25">
      <c r="A1318" s="282" t="s">
        <v>8419</v>
      </c>
      <c r="B1318" s="282" t="s">
        <v>8447</v>
      </c>
      <c r="C1318" s="277" t="s">
        <v>71</v>
      </c>
      <c r="D1318" s="282" t="s">
        <v>9900</v>
      </c>
      <c r="E1318" s="292">
        <v>12658.87</v>
      </c>
    </row>
    <row r="1319" spans="1:5" x14ac:dyDescent="0.25">
      <c r="A1319" s="282" t="s">
        <v>8419</v>
      </c>
      <c r="B1319" s="282" t="s">
        <v>8385</v>
      </c>
      <c r="C1319" s="277" t="s">
        <v>71</v>
      </c>
      <c r="D1319" s="282" t="s">
        <v>9901</v>
      </c>
      <c r="E1319" s="292">
        <v>709.86</v>
      </c>
    </row>
    <row r="1320" spans="1:5" x14ac:dyDescent="0.25">
      <c r="A1320" s="282" t="s">
        <v>8419</v>
      </c>
      <c r="B1320" s="282" t="s">
        <v>8261</v>
      </c>
      <c r="C1320" s="277" t="s">
        <v>71</v>
      </c>
      <c r="D1320" s="282" t="s">
        <v>9902</v>
      </c>
      <c r="E1320" s="292">
        <v>905.24</v>
      </c>
    </row>
    <row r="1321" spans="1:5" x14ac:dyDescent="0.25">
      <c r="A1321" s="282" t="s">
        <v>8419</v>
      </c>
      <c r="B1321" s="282" t="s">
        <v>8370</v>
      </c>
      <c r="C1321" s="277" t="s">
        <v>71</v>
      </c>
      <c r="D1321" s="282" t="s">
        <v>9903</v>
      </c>
      <c r="E1321" s="292">
        <v>2947.12</v>
      </c>
    </row>
    <row r="1322" spans="1:5" x14ac:dyDescent="0.25">
      <c r="A1322" s="282" t="s">
        <v>8419</v>
      </c>
      <c r="B1322" s="282" t="s">
        <v>8483</v>
      </c>
      <c r="C1322" s="277" t="s">
        <v>71</v>
      </c>
      <c r="D1322" s="282" t="s">
        <v>9904</v>
      </c>
      <c r="E1322" s="292">
        <v>327.37</v>
      </c>
    </row>
    <row r="1323" spans="1:5" x14ac:dyDescent="0.25">
      <c r="A1323" s="282" t="s">
        <v>8419</v>
      </c>
      <c r="B1323" s="282" t="s">
        <v>8224</v>
      </c>
      <c r="C1323" s="277" t="s">
        <v>71</v>
      </c>
      <c r="D1323" s="282" t="s">
        <v>9905</v>
      </c>
      <c r="E1323" s="292">
        <v>1044.04</v>
      </c>
    </row>
    <row r="1324" spans="1:5" x14ac:dyDescent="0.25">
      <c r="A1324" s="282" t="s">
        <v>8419</v>
      </c>
      <c r="B1324" s="282" t="s">
        <v>8497</v>
      </c>
      <c r="C1324" s="277" t="s">
        <v>71</v>
      </c>
      <c r="D1324" s="282" t="s">
        <v>9906</v>
      </c>
      <c r="E1324" s="292">
        <v>953.7</v>
      </c>
    </row>
    <row r="1325" spans="1:5" x14ac:dyDescent="0.25">
      <c r="A1325" s="282" t="s">
        <v>8419</v>
      </c>
      <c r="B1325" s="282" t="s">
        <v>8273</v>
      </c>
      <c r="C1325" s="277" t="s">
        <v>71</v>
      </c>
      <c r="D1325" s="282" t="s">
        <v>9907</v>
      </c>
      <c r="E1325" s="292">
        <v>485.38</v>
      </c>
    </row>
    <row r="1326" spans="1:5" x14ac:dyDescent="0.25">
      <c r="A1326" s="282" t="s">
        <v>8419</v>
      </c>
      <c r="B1326" s="282" t="s">
        <v>8354</v>
      </c>
      <c r="C1326" s="277" t="s">
        <v>71</v>
      </c>
      <c r="D1326" s="282" t="s">
        <v>9908</v>
      </c>
      <c r="E1326" s="292">
        <v>381.61</v>
      </c>
    </row>
    <row r="1327" spans="1:5" x14ac:dyDescent="0.25">
      <c r="A1327" s="282" t="s">
        <v>8419</v>
      </c>
      <c r="B1327" s="282" t="s">
        <v>8388</v>
      </c>
      <c r="C1327" s="277" t="s">
        <v>71</v>
      </c>
      <c r="D1327" s="282" t="s">
        <v>9909</v>
      </c>
      <c r="E1327" s="292">
        <v>1839.19</v>
      </c>
    </row>
    <row r="1328" spans="1:5" x14ac:dyDescent="0.25">
      <c r="A1328" s="282" t="s">
        <v>8419</v>
      </c>
      <c r="B1328" s="282" t="s">
        <v>8399</v>
      </c>
      <c r="C1328" s="277" t="s">
        <v>71</v>
      </c>
      <c r="D1328" s="282" t="s">
        <v>9910</v>
      </c>
      <c r="E1328" s="292">
        <v>1434.13</v>
      </c>
    </row>
    <row r="1329" spans="1:5" x14ac:dyDescent="0.25">
      <c r="A1329" s="282" t="s">
        <v>8419</v>
      </c>
      <c r="B1329" s="282" t="s">
        <v>8582</v>
      </c>
      <c r="C1329" s="277" t="s">
        <v>71</v>
      </c>
      <c r="D1329" s="282" t="s">
        <v>9911</v>
      </c>
      <c r="E1329" s="292">
        <v>127.35</v>
      </c>
    </row>
    <row r="1330" spans="1:5" x14ac:dyDescent="0.25">
      <c r="A1330" s="282" t="s">
        <v>8419</v>
      </c>
      <c r="B1330" s="282" t="s">
        <v>8347</v>
      </c>
      <c r="C1330" s="277" t="s">
        <v>71</v>
      </c>
      <c r="D1330" s="282" t="s">
        <v>9912</v>
      </c>
      <c r="E1330" s="292">
        <v>408.77</v>
      </c>
    </row>
    <row r="1331" spans="1:5" x14ac:dyDescent="0.25">
      <c r="A1331" s="282" t="s">
        <v>8419</v>
      </c>
      <c r="B1331" s="282" t="s">
        <v>8301</v>
      </c>
      <c r="C1331" s="277" t="s">
        <v>71</v>
      </c>
      <c r="D1331" s="282" t="s">
        <v>9913</v>
      </c>
      <c r="E1331" s="292">
        <v>621.71</v>
      </c>
    </row>
    <row r="1332" spans="1:5" x14ac:dyDescent="0.25">
      <c r="A1332" s="282" t="s">
        <v>8419</v>
      </c>
      <c r="B1332" s="282" t="s">
        <v>8382</v>
      </c>
      <c r="C1332" s="277" t="s">
        <v>71</v>
      </c>
      <c r="D1332" s="282" t="s">
        <v>9914</v>
      </c>
      <c r="E1332" s="292">
        <v>351.61</v>
      </c>
    </row>
    <row r="1333" spans="1:5" x14ac:dyDescent="0.25">
      <c r="A1333" s="282" t="s">
        <v>8419</v>
      </c>
      <c r="B1333" s="282" t="s">
        <v>8260</v>
      </c>
      <c r="C1333" s="277" t="s">
        <v>71</v>
      </c>
      <c r="D1333" s="282" t="s">
        <v>9915</v>
      </c>
      <c r="E1333" s="292">
        <v>524.6</v>
      </c>
    </row>
    <row r="1334" spans="1:5" x14ac:dyDescent="0.25">
      <c r="A1334" s="282" t="s">
        <v>8419</v>
      </c>
      <c r="B1334" s="282" t="s">
        <v>8461</v>
      </c>
      <c r="C1334" s="277" t="s">
        <v>71</v>
      </c>
      <c r="D1334" s="282" t="s">
        <v>9916</v>
      </c>
      <c r="E1334" s="292">
        <v>908.55</v>
      </c>
    </row>
    <row r="1335" spans="1:5" x14ac:dyDescent="0.25">
      <c r="A1335" s="282" t="s">
        <v>8419</v>
      </c>
      <c r="B1335" s="282" t="s">
        <v>8263</v>
      </c>
      <c r="C1335" s="277" t="s">
        <v>71</v>
      </c>
      <c r="D1335" s="282" t="s">
        <v>9917</v>
      </c>
      <c r="E1335" s="292">
        <v>228.19</v>
      </c>
    </row>
    <row r="1336" spans="1:5" x14ac:dyDescent="0.25">
      <c r="A1336" s="282" t="s">
        <v>8419</v>
      </c>
      <c r="B1336" s="282" t="s">
        <v>8507</v>
      </c>
      <c r="C1336" s="277" t="s">
        <v>71</v>
      </c>
      <c r="D1336" s="282" t="s">
        <v>9918</v>
      </c>
      <c r="E1336" s="292">
        <v>1145.29</v>
      </c>
    </row>
    <row r="1337" spans="1:5" x14ac:dyDescent="0.25">
      <c r="A1337" s="282" t="s">
        <v>8419</v>
      </c>
      <c r="B1337" s="282" t="s">
        <v>8269</v>
      </c>
      <c r="C1337" s="277" t="s">
        <v>71</v>
      </c>
      <c r="D1337" s="282" t="s">
        <v>9919</v>
      </c>
      <c r="E1337" s="292">
        <v>179.82</v>
      </c>
    </row>
    <row r="1338" spans="1:5" x14ac:dyDescent="0.25">
      <c r="A1338" s="282" t="s">
        <v>8419</v>
      </c>
      <c r="B1338" s="282" t="s">
        <v>8302</v>
      </c>
      <c r="C1338" s="277" t="s">
        <v>71</v>
      </c>
      <c r="D1338" s="282" t="s">
        <v>9920</v>
      </c>
      <c r="E1338" s="292">
        <v>601.13</v>
      </c>
    </row>
    <row r="1339" spans="1:5" x14ac:dyDescent="0.25">
      <c r="A1339" s="282" t="s">
        <v>8419</v>
      </c>
      <c r="B1339" s="282" t="s">
        <v>8480</v>
      </c>
      <c r="C1339" s="277" t="s">
        <v>71</v>
      </c>
      <c r="D1339" s="282" t="s">
        <v>9921</v>
      </c>
      <c r="E1339" s="292">
        <v>9069.93</v>
      </c>
    </row>
    <row r="1340" spans="1:5" x14ac:dyDescent="0.25">
      <c r="A1340" s="282" t="s">
        <v>8419</v>
      </c>
      <c r="B1340" s="282" t="s">
        <v>8228</v>
      </c>
      <c r="C1340" s="277" t="s">
        <v>71</v>
      </c>
      <c r="D1340" s="282" t="s">
        <v>9922</v>
      </c>
      <c r="E1340" s="292">
        <v>343.2</v>
      </c>
    </row>
    <row r="1341" spans="1:5" x14ac:dyDescent="0.25">
      <c r="A1341" s="282" t="s">
        <v>8419</v>
      </c>
      <c r="B1341" s="282" t="s">
        <v>8278</v>
      </c>
      <c r="C1341" s="277" t="s">
        <v>71</v>
      </c>
      <c r="D1341" s="282" t="s">
        <v>9923</v>
      </c>
      <c r="E1341" s="292">
        <v>790.54</v>
      </c>
    </row>
    <row r="1342" spans="1:5" x14ac:dyDescent="0.25">
      <c r="A1342" s="282" t="s">
        <v>8419</v>
      </c>
      <c r="B1342" s="282" t="s">
        <v>8531</v>
      </c>
      <c r="C1342" s="277" t="s">
        <v>71</v>
      </c>
      <c r="D1342" s="282" t="s">
        <v>9924</v>
      </c>
      <c r="E1342" s="292">
        <v>154.41999999999999</v>
      </c>
    </row>
    <row r="1343" spans="1:5" x14ac:dyDescent="0.25">
      <c r="A1343" s="282" t="s">
        <v>8419</v>
      </c>
      <c r="B1343" s="282" t="s">
        <v>8233</v>
      </c>
      <c r="C1343" s="277" t="s">
        <v>71</v>
      </c>
      <c r="D1343" s="282" t="s">
        <v>9925</v>
      </c>
      <c r="E1343" s="292">
        <v>683.45</v>
      </c>
    </row>
    <row r="1344" spans="1:5" x14ac:dyDescent="0.25">
      <c r="A1344" s="282" t="s">
        <v>8419</v>
      </c>
      <c r="B1344" s="282" t="s">
        <v>8290</v>
      </c>
      <c r="C1344" s="277" t="s">
        <v>71</v>
      </c>
      <c r="D1344" s="282" t="s">
        <v>9926</v>
      </c>
      <c r="E1344" s="292">
        <v>272.19</v>
      </c>
    </row>
    <row r="1345" spans="1:5" x14ac:dyDescent="0.25">
      <c r="A1345" s="282" t="s">
        <v>8419</v>
      </c>
      <c r="B1345" s="282" t="s">
        <v>8359</v>
      </c>
      <c r="C1345" s="277" t="s">
        <v>71</v>
      </c>
      <c r="D1345" s="282" t="s">
        <v>9927</v>
      </c>
      <c r="E1345" s="292">
        <v>66807.649999999994</v>
      </c>
    </row>
    <row r="1346" spans="1:5" x14ac:dyDescent="0.25">
      <c r="A1346" s="282" t="s">
        <v>8419</v>
      </c>
      <c r="B1346" s="282" t="s">
        <v>8586</v>
      </c>
      <c r="C1346" s="277" t="s">
        <v>71</v>
      </c>
      <c r="D1346" s="282" t="s">
        <v>9928</v>
      </c>
      <c r="E1346" s="292">
        <v>0</v>
      </c>
    </row>
    <row r="1347" spans="1:5" x14ac:dyDescent="0.25">
      <c r="A1347" s="282" t="s">
        <v>8419</v>
      </c>
      <c r="B1347" s="282" t="s">
        <v>8245</v>
      </c>
      <c r="C1347" s="277" t="s">
        <v>71</v>
      </c>
      <c r="D1347" s="282" t="s">
        <v>9929</v>
      </c>
      <c r="E1347" s="292">
        <v>3289.29</v>
      </c>
    </row>
    <row r="1348" spans="1:5" x14ac:dyDescent="0.25">
      <c r="A1348" s="282" t="s">
        <v>8419</v>
      </c>
      <c r="B1348" s="282" t="s">
        <v>8235</v>
      </c>
      <c r="C1348" s="277" t="s">
        <v>71</v>
      </c>
      <c r="D1348" s="282" t="s">
        <v>9930</v>
      </c>
      <c r="E1348" s="292">
        <v>960.75</v>
      </c>
    </row>
    <row r="1349" spans="1:5" x14ac:dyDescent="0.25">
      <c r="A1349" s="282" t="s">
        <v>8419</v>
      </c>
      <c r="B1349" s="282" t="s">
        <v>8247</v>
      </c>
      <c r="C1349" s="277" t="s">
        <v>71</v>
      </c>
      <c r="D1349" s="282" t="s">
        <v>9931</v>
      </c>
      <c r="E1349" s="292">
        <v>922.7</v>
      </c>
    </row>
    <row r="1350" spans="1:5" x14ac:dyDescent="0.25">
      <c r="A1350" s="282" t="s">
        <v>8419</v>
      </c>
      <c r="B1350" s="282" t="s">
        <v>8274</v>
      </c>
      <c r="C1350" s="277" t="s">
        <v>71</v>
      </c>
      <c r="D1350" s="282" t="s">
        <v>9932</v>
      </c>
      <c r="E1350" s="292">
        <v>217.69</v>
      </c>
    </row>
    <row r="1351" spans="1:5" x14ac:dyDescent="0.25">
      <c r="A1351" s="282" t="s">
        <v>8419</v>
      </c>
      <c r="B1351" s="282" t="s">
        <v>8489</v>
      </c>
      <c r="C1351" s="277" t="s">
        <v>71</v>
      </c>
      <c r="D1351" s="282" t="s">
        <v>9933</v>
      </c>
      <c r="E1351" s="292">
        <v>2171.46</v>
      </c>
    </row>
    <row r="1352" spans="1:5" x14ac:dyDescent="0.25">
      <c r="A1352" s="282" t="s">
        <v>8419</v>
      </c>
      <c r="B1352" s="282" t="s">
        <v>8249</v>
      </c>
      <c r="C1352" s="277" t="s">
        <v>71</v>
      </c>
      <c r="D1352" s="282" t="s">
        <v>9934</v>
      </c>
      <c r="E1352" s="292">
        <v>0</v>
      </c>
    </row>
    <row r="1353" spans="1:5" x14ac:dyDescent="0.25">
      <c r="A1353" s="282" t="s">
        <v>8419</v>
      </c>
      <c r="B1353" s="282" t="s">
        <v>8266</v>
      </c>
      <c r="C1353" s="277" t="s">
        <v>71</v>
      </c>
      <c r="D1353" s="282" t="s">
        <v>9935</v>
      </c>
      <c r="E1353" s="292">
        <v>1742.72</v>
      </c>
    </row>
    <row r="1354" spans="1:5" x14ac:dyDescent="0.25">
      <c r="A1354" s="282" t="s">
        <v>8419</v>
      </c>
      <c r="B1354" s="282" t="s">
        <v>8481</v>
      </c>
      <c r="C1354" s="277" t="s">
        <v>71</v>
      </c>
      <c r="D1354" s="282" t="s">
        <v>9936</v>
      </c>
      <c r="E1354" s="292">
        <v>270.02999999999997</v>
      </c>
    </row>
    <row r="1355" spans="1:5" x14ac:dyDescent="0.25">
      <c r="A1355" s="282" t="s">
        <v>8419</v>
      </c>
      <c r="B1355" s="282" t="s">
        <v>8327</v>
      </c>
      <c r="C1355" s="277" t="s">
        <v>71</v>
      </c>
      <c r="D1355" s="282" t="s">
        <v>9937</v>
      </c>
      <c r="E1355" s="292">
        <v>2956.66</v>
      </c>
    </row>
    <row r="1356" spans="1:5" x14ac:dyDescent="0.25">
      <c r="A1356" s="282" t="s">
        <v>8419</v>
      </c>
      <c r="B1356" s="282" t="s">
        <v>8345</v>
      </c>
      <c r="C1356" s="277" t="s">
        <v>71</v>
      </c>
      <c r="D1356" s="282" t="s">
        <v>9938</v>
      </c>
      <c r="E1356" s="292">
        <v>201.21</v>
      </c>
    </row>
    <row r="1357" spans="1:5" x14ac:dyDescent="0.25">
      <c r="A1357" s="282" t="s">
        <v>8419</v>
      </c>
      <c r="B1357" s="282" t="s">
        <v>8251</v>
      </c>
      <c r="C1357" s="277" t="s">
        <v>71</v>
      </c>
      <c r="D1357" s="282" t="s">
        <v>9939</v>
      </c>
      <c r="E1357" s="292">
        <v>220.28</v>
      </c>
    </row>
    <row r="1358" spans="1:5" x14ac:dyDescent="0.25">
      <c r="A1358" s="282" t="s">
        <v>8419</v>
      </c>
      <c r="B1358" s="282" t="s">
        <v>8267</v>
      </c>
      <c r="C1358" s="277" t="s">
        <v>71</v>
      </c>
      <c r="D1358" s="282" t="s">
        <v>9940</v>
      </c>
      <c r="E1358" s="292">
        <v>527.92999999999995</v>
      </c>
    </row>
    <row r="1359" spans="1:5" x14ac:dyDescent="0.25">
      <c r="A1359" s="282" t="s">
        <v>8419</v>
      </c>
      <c r="B1359" s="282" t="s">
        <v>8264</v>
      </c>
      <c r="C1359" s="277" t="s">
        <v>71</v>
      </c>
      <c r="D1359" s="282" t="s">
        <v>9941</v>
      </c>
      <c r="E1359" s="292">
        <v>5134.1400000000003</v>
      </c>
    </row>
    <row r="1360" spans="1:5" x14ac:dyDescent="0.25">
      <c r="A1360" s="282" t="s">
        <v>8419</v>
      </c>
      <c r="B1360" s="282" t="s">
        <v>8500</v>
      </c>
      <c r="C1360" s="277" t="s">
        <v>71</v>
      </c>
      <c r="D1360" s="282" t="s">
        <v>9942</v>
      </c>
      <c r="E1360" s="292">
        <v>12093.92</v>
      </c>
    </row>
    <row r="1361" spans="1:5" x14ac:dyDescent="0.25">
      <c r="A1361" s="282" t="s">
        <v>8419</v>
      </c>
      <c r="B1361" s="282" t="s">
        <v>8320</v>
      </c>
      <c r="C1361" s="277" t="s">
        <v>71</v>
      </c>
      <c r="D1361" s="282" t="s">
        <v>9943</v>
      </c>
      <c r="E1361" s="292">
        <v>12457.04</v>
      </c>
    </row>
    <row r="1362" spans="1:5" x14ac:dyDescent="0.25">
      <c r="A1362" s="282" t="s">
        <v>8419</v>
      </c>
      <c r="B1362" s="282" t="s">
        <v>8451</v>
      </c>
      <c r="C1362" s="277" t="s">
        <v>71</v>
      </c>
      <c r="D1362" s="282" t="s">
        <v>9944</v>
      </c>
      <c r="E1362" s="292">
        <v>974.91</v>
      </c>
    </row>
    <row r="1363" spans="1:5" x14ac:dyDescent="0.25">
      <c r="A1363" s="282" t="s">
        <v>8419</v>
      </c>
      <c r="B1363" s="282" t="s">
        <v>8720</v>
      </c>
      <c r="C1363" s="277" t="s">
        <v>71</v>
      </c>
      <c r="D1363" s="282" t="s">
        <v>9945</v>
      </c>
      <c r="E1363" s="292">
        <v>138.27000000000001</v>
      </c>
    </row>
    <row r="1364" spans="1:5" x14ac:dyDescent="0.25">
      <c r="A1364" s="282" t="s">
        <v>8419</v>
      </c>
      <c r="B1364" s="282" t="s">
        <v>8722</v>
      </c>
      <c r="C1364" s="277" t="s">
        <v>71</v>
      </c>
      <c r="D1364" s="282" t="s">
        <v>9946</v>
      </c>
      <c r="E1364" s="292">
        <v>160.49</v>
      </c>
    </row>
    <row r="1365" spans="1:5" x14ac:dyDescent="0.25">
      <c r="A1365" s="282" t="s">
        <v>8419</v>
      </c>
      <c r="B1365" s="282" t="s">
        <v>8286</v>
      </c>
      <c r="C1365" s="277" t="s">
        <v>71</v>
      </c>
      <c r="D1365" s="282" t="s">
        <v>9947</v>
      </c>
      <c r="E1365" s="292">
        <v>149.35</v>
      </c>
    </row>
    <row r="1366" spans="1:5" x14ac:dyDescent="0.25">
      <c r="A1366" s="282" t="s">
        <v>8419</v>
      </c>
      <c r="B1366" s="282" t="s">
        <v>8440</v>
      </c>
      <c r="C1366" s="277" t="s">
        <v>71</v>
      </c>
      <c r="D1366" s="282" t="s">
        <v>9948</v>
      </c>
      <c r="E1366" s="292">
        <v>322.27</v>
      </c>
    </row>
    <row r="1367" spans="1:5" x14ac:dyDescent="0.25">
      <c r="A1367" s="282" t="s">
        <v>8419</v>
      </c>
      <c r="B1367" s="282" t="s">
        <v>8275</v>
      </c>
      <c r="C1367" s="277" t="s">
        <v>71</v>
      </c>
      <c r="D1367" s="282" t="s">
        <v>9949</v>
      </c>
      <c r="E1367" s="292">
        <v>215.81</v>
      </c>
    </row>
    <row r="1368" spans="1:5" x14ac:dyDescent="0.25">
      <c r="A1368" s="282" t="s">
        <v>8419</v>
      </c>
      <c r="B1368" s="282" t="s">
        <v>8512</v>
      </c>
      <c r="C1368" s="277" t="s">
        <v>71</v>
      </c>
      <c r="D1368" s="282" t="s">
        <v>9950</v>
      </c>
      <c r="E1368" s="292">
        <v>172.16</v>
      </c>
    </row>
    <row r="1369" spans="1:5" x14ac:dyDescent="0.25">
      <c r="A1369" s="282" t="s">
        <v>8419</v>
      </c>
      <c r="B1369" s="282" t="s">
        <v>8241</v>
      </c>
      <c r="C1369" s="277" t="s">
        <v>71</v>
      </c>
      <c r="D1369" s="282" t="s">
        <v>9951</v>
      </c>
      <c r="E1369" s="292">
        <v>874.19</v>
      </c>
    </row>
    <row r="1370" spans="1:5" x14ac:dyDescent="0.25">
      <c r="A1370" s="282" t="s">
        <v>8419</v>
      </c>
      <c r="B1370" s="282" t="s">
        <v>8731</v>
      </c>
      <c r="C1370" s="277" t="s">
        <v>71</v>
      </c>
      <c r="D1370" s="282" t="s">
        <v>9952</v>
      </c>
      <c r="E1370" s="292">
        <v>3443.3</v>
      </c>
    </row>
    <row r="1371" spans="1:5" x14ac:dyDescent="0.25">
      <c r="A1371" s="282" t="s">
        <v>8419</v>
      </c>
      <c r="B1371" s="282" t="s">
        <v>8465</v>
      </c>
      <c r="C1371" s="277" t="s">
        <v>71</v>
      </c>
      <c r="D1371" s="282" t="s">
        <v>9953</v>
      </c>
      <c r="E1371" s="292">
        <v>5627.69</v>
      </c>
    </row>
    <row r="1372" spans="1:5" x14ac:dyDescent="0.25">
      <c r="A1372" s="282" t="s">
        <v>8419</v>
      </c>
      <c r="B1372" s="282" t="s">
        <v>8482</v>
      </c>
      <c r="C1372" s="277" t="s">
        <v>71</v>
      </c>
      <c r="D1372" s="282" t="s">
        <v>9954</v>
      </c>
      <c r="E1372" s="292">
        <v>279.48</v>
      </c>
    </row>
    <row r="1373" spans="1:5" x14ac:dyDescent="0.25">
      <c r="A1373" s="282" t="s">
        <v>8419</v>
      </c>
      <c r="B1373" s="282" t="s">
        <v>8821</v>
      </c>
      <c r="C1373" s="277" t="s">
        <v>71</v>
      </c>
      <c r="D1373" s="282" t="s">
        <v>9955</v>
      </c>
      <c r="E1373" s="292">
        <v>671.51</v>
      </c>
    </row>
    <row r="1374" spans="1:5" x14ac:dyDescent="0.25">
      <c r="A1374" s="282" t="s">
        <v>8419</v>
      </c>
      <c r="B1374" s="282" t="s">
        <v>8268</v>
      </c>
      <c r="C1374" s="277" t="s">
        <v>71</v>
      </c>
      <c r="D1374" s="282" t="s">
        <v>9956</v>
      </c>
      <c r="E1374" s="292">
        <v>3702.1</v>
      </c>
    </row>
    <row r="1375" spans="1:5" x14ac:dyDescent="0.25">
      <c r="A1375" s="282" t="s">
        <v>8419</v>
      </c>
      <c r="B1375" s="282" t="s">
        <v>8212</v>
      </c>
      <c r="C1375" s="277" t="s">
        <v>71</v>
      </c>
      <c r="D1375" s="282" t="s">
        <v>9957</v>
      </c>
      <c r="E1375" s="292">
        <v>2274.48</v>
      </c>
    </row>
    <row r="1376" spans="1:5" x14ac:dyDescent="0.25">
      <c r="A1376" s="282" t="s">
        <v>8419</v>
      </c>
      <c r="B1376" s="282" t="s">
        <v>8252</v>
      </c>
      <c r="C1376" s="277" t="s">
        <v>71</v>
      </c>
      <c r="D1376" s="282" t="s">
        <v>9958</v>
      </c>
      <c r="E1376" s="292">
        <v>215.95</v>
      </c>
    </row>
    <row r="1377" spans="1:5" x14ac:dyDescent="0.25">
      <c r="A1377" s="282" t="s">
        <v>8419</v>
      </c>
      <c r="B1377" s="282" t="s">
        <v>8827</v>
      </c>
      <c r="C1377" s="277" t="s">
        <v>71</v>
      </c>
      <c r="D1377" s="282" t="s">
        <v>9959</v>
      </c>
      <c r="E1377" s="292">
        <v>458.69</v>
      </c>
    </row>
    <row r="1378" spans="1:5" x14ac:dyDescent="0.25">
      <c r="A1378" s="282" t="s">
        <v>8419</v>
      </c>
      <c r="B1378" s="282" t="s">
        <v>8432</v>
      </c>
      <c r="C1378" s="277" t="s">
        <v>71</v>
      </c>
      <c r="D1378" s="282" t="s">
        <v>9960</v>
      </c>
      <c r="E1378" s="292">
        <v>2335.89</v>
      </c>
    </row>
    <row r="1379" spans="1:5" x14ac:dyDescent="0.25">
      <c r="A1379" s="282" t="s">
        <v>8419</v>
      </c>
      <c r="B1379" s="282" t="s">
        <v>8832</v>
      </c>
      <c r="C1379" s="277" t="s">
        <v>71</v>
      </c>
      <c r="D1379" s="282" t="s">
        <v>9961</v>
      </c>
      <c r="E1379" s="292">
        <v>212</v>
      </c>
    </row>
    <row r="1380" spans="1:5" x14ac:dyDescent="0.25">
      <c r="A1380" s="282" t="s">
        <v>8419</v>
      </c>
      <c r="B1380" s="282" t="s">
        <v>8578</v>
      </c>
      <c r="C1380" s="277" t="s">
        <v>71</v>
      </c>
      <c r="D1380" s="282" t="s">
        <v>9962</v>
      </c>
      <c r="E1380" s="292">
        <v>0</v>
      </c>
    </row>
    <row r="1381" spans="1:5" x14ac:dyDescent="0.25">
      <c r="A1381" s="282" t="s">
        <v>8419</v>
      </c>
      <c r="B1381" s="282" t="s">
        <v>8314</v>
      </c>
      <c r="C1381" s="277" t="s">
        <v>71</v>
      </c>
      <c r="D1381" s="282" t="s">
        <v>9963</v>
      </c>
      <c r="E1381" s="292">
        <v>171.33</v>
      </c>
    </row>
    <row r="1382" spans="1:5" x14ac:dyDescent="0.25">
      <c r="A1382" s="282" t="s">
        <v>8419</v>
      </c>
      <c r="B1382" s="282" t="s">
        <v>8836</v>
      </c>
      <c r="C1382" s="277" t="s">
        <v>71</v>
      </c>
      <c r="D1382" s="282" t="s">
        <v>9964</v>
      </c>
      <c r="E1382" s="292">
        <v>1079.4000000000001</v>
      </c>
    </row>
    <row r="1383" spans="1:5" x14ac:dyDescent="0.25">
      <c r="A1383" s="282" t="s">
        <v>8419</v>
      </c>
      <c r="B1383" s="282" t="s">
        <v>8466</v>
      </c>
      <c r="C1383" s="277" t="s">
        <v>71</v>
      </c>
      <c r="D1383" s="282" t="s">
        <v>9965</v>
      </c>
      <c r="E1383" s="292">
        <v>259.75</v>
      </c>
    </row>
    <row r="1384" spans="1:5" x14ac:dyDescent="0.25">
      <c r="A1384" s="282" t="s">
        <v>8419</v>
      </c>
      <c r="B1384" s="282" t="s">
        <v>8490</v>
      </c>
      <c r="C1384" s="277" t="s">
        <v>71</v>
      </c>
      <c r="D1384" s="282" t="s">
        <v>9966</v>
      </c>
      <c r="E1384" s="292">
        <v>464.38</v>
      </c>
    </row>
    <row r="1385" spans="1:5" x14ac:dyDescent="0.25">
      <c r="A1385" s="282" t="s">
        <v>8419</v>
      </c>
      <c r="B1385" s="282" t="s">
        <v>9082</v>
      </c>
      <c r="C1385" s="277" t="s">
        <v>71</v>
      </c>
      <c r="D1385" s="282" t="s">
        <v>9967</v>
      </c>
      <c r="E1385" s="292">
        <v>4125.67</v>
      </c>
    </row>
    <row r="1386" spans="1:5" x14ac:dyDescent="0.25">
      <c r="A1386" s="282" t="s">
        <v>8419</v>
      </c>
      <c r="B1386" s="282" t="s">
        <v>8843</v>
      </c>
      <c r="C1386" s="277" t="s">
        <v>71</v>
      </c>
      <c r="D1386" s="282" t="s">
        <v>9968</v>
      </c>
      <c r="E1386" s="292">
        <v>14694.3</v>
      </c>
    </row>
    <row r="1387" spans="1:5" x14ac:dyDescent="0.25">
      <c r="A1387" s="282" t="s">
        <v>8419</v>
      </c>
      <c r="B1387" s="282" t="s">
        <v>8845</v>
      </c>
      <c r="C1387" s="277" t="s">
        <v>71</v>
      </c>
      <c r="D1387" s="282" t="s">
        <v>9969</v>
      </c>
      <c r="E1387" s="292">
        <v>353.84</v>
      </c>
    </row>
    <row r="1388" spans="1:5" x14ac:dyDescent="0.25">
      <c r="A1388" s="282" t="s">
        <v>8419</v>
      </c>
      <c r="B1388" s="282" t="s">
        <v>8325</v>
      </c>
      <c r="C1388" s="277" t="s">
        <v>71</v>
      </c>
      <c r="D1388" s="282" t="s">
        <v>9970</v>
      </c>
      <c r="E1388" s="292">
        <v>519.01</v>
      </c>
    </row>
    <row r="1389" spans="1:5" x14ac:dyDescent="0.25">
      <c r="A1389" s="282" t="s">
        <v>8419</v>
      </c>
      <c r="B1389" s="282" t="s">
        <v>8342</v>
      </c>
      <c r="C1389" s="277" t="s">
        <v>71</v>
      </c>
      <c r="D1389" s="282" t="s">
        <v>9971</v>
      </c>
      <c r="E1389" s="292">
        <v>2698.71</v>
      </c>
    </row>
    <row r="1390" spans="1:5" x14ac:dyDescent="0.25">
      <c r="A1390" s="282" t="s">
        <v>8419</v>
      </c>
      <c r="B1390" s="282" t="s">
        <v>8851</v>
      </c>
      <c r="C1390" s="277" t="s">
        <v>71</v>
      </c>
      <c r="D1390" s="282" t="s">
        <v>9972</v>
      </c>
      <c r="E1390" s="292">
        <v>967.88</v>
      </c>
    </row>
    <row r="1391" spans="1:5" x14ac:dyDescent="0.25">
      <c r="A1391" s="282" t="s">
        <v>8419</v>
      </c>
      <c r="B1391" s="282" t="s">
        <v>8317</v>
      </c>
      <c r="C1391" s="277" t="s">
        <v>71</v>
      </c>
      <c r="D1391" s="282" t="s">
        <v>9973</v>
      </c>
      <c r="E1391" s="292">
        <v>342.57</v>
      </c>
    </row>
    <row r="1392" spans="1:5" x14ac:dyDescent="0.25">
      <c r="A1392" s="282" t="s">
        <v>8419</v>
      </c>
      <c r="B1392" s="282" t="s">
        <v>8293</v>
      </c>
      <c r="C1392" s="277" t="s">
        <v>71</v>
      </c>
      <c r="D1392" s="282" t="s">
        <v>9974</v>
      </c>
      <c r="E1392" s="292">
        <v>904.25</v>
      </c>
    </row>
    <row r="1393" spans="1:5" x14ac:dyDescent="0.25">
      <c r="A1393" s="282" t="s">
        <v>8419</v>
      </c>
      <c r="B1393" s="282" t="s">
        <v>8376</v>
      </c>
      <c r="C1393" s="277" t="s">
        <v>71</v>
      </c>
      <c r="D1393" s="282" t="s">
        <v>9975</v>
      </c>
      <c r="E1393" s="292">
        <v>309.73</v>
      </c>
    </row>
    <row r="1394" spans="1:5" x14ac:dyDescent="0.25">
      <c r="A1394" s="282" t="s">
        <v>8419</v>
      </c>
      <c r="B1394" s="282" t="s">
        <v>8471</v>
      </c>
      <c r="C1394" s="277" t="s">
        <v>71</v>
      </c>
      <c r="D1394" s="282" t="s">
        <v>9976</v>
      </c>
      <c r="E1394" s="292">
        <v>181.19</v>
      </c>
    </row>
    <row r="1395" spans="1:5" x14ac:dyDescent="0.25">
      <c r="A1395" s="282" t="s">
        <v>8419</v>
      </c>
      <c r="B1395" s="282" t="s">
        <v>8861</v>
      </c>
      <c r="C1395" s="277" t="s">
        <v>71</v>
      </c>
      <c r="D1395" s="282" t="s">
        <v>9977</v>
      </c>
      <c r="E1395" s="292">
        <v>0</v>
      </c>
    </row>
    <row r="1396" spans="1:5" x14ac:dyDescent="0.25">
      <c r="A1396" s="282" t="s">
        <v>8419</v>
      </c>
      <c r="B1396" s="282" t="s">
        <v>8312</v>
      </c>
      <c r="C1396" s="277" t="s">
        <v>71</v>
      </c>
      <c r="D1396" s="282" t="s">
        <v>9978</v>
      </c>
      <c r="E1396" s="292">
        <v>137.31</v>
      </c>
    </row>
    <row r="1397" spans="1:5" x14ac:dyDescent="0.25">
      <c r="A1397" s="282" t="s">
        <v>8419</v>
      </c>
      <c r="B1397" s="282" t="s">
        <v>8409</v>
      </c>
      <c r="C1397" s="277" t="s">
        <v>71</v>
      </c>
      <c r="D1397" s="282" t="s">
        <v>9979</v>
      </c>
      <c r="E1397" s="292">
        <v>16335.17</v>
      </c>
    </row>
    <row r="1398" spans="1:5" x14ac:dyDescent="0.25">
      <c r="A1398" s="282" t="s">
        <v>8419</v>
      </c>
      <c r="B1398" s="282" t="s">
        <v>8445</v>
      </c>
      <c r="C1398" s="277" t="s">
        <v>71</v>
      </c>
      <c r="D1398" s="282" t="s">
        <v>9980</v>
      </c>
      <c r="E1398" s="292">
        <v>3527.68</v>
      </c>
    </row>
    <row r="1399" spans="1:5" x14ac:dyDescent="0.25">
      <c r="A1399" s="282" t="s">
        <v>8419</v>
      </c>
      <c r="B1399" s="282" t="s">
        <v>8585</v>
      </c>
      <c r="C1399" s="277" t="s">
        <v>71</v>
      </c>
      <c r="D1399" s="282" t="s">
        <v>9981</v>
      </c>
      <c r="E1399" s="292">
        <v>212.78</v>
      </c>
    </row>
    <row r="1400" spans="1:5" x14ac:dyDescent="0.25">
      <c r="A1400" s="282" t="s">
        <v>8419</v>
      </c>
      <c r="B1400" s="282" t="s">
        <v>8867</v>
      </c>
      <c r="C1400" s="277" t="s">
        <v>71</v>
      </c>
      <c r="D1400" s="282" t="s">
        <v>9982</v>
      </c>
      <c r="E1400" s="292">
        <v>503.52</v>
      </c>
    </row>
    <row r="1401" spans="1:5" x14ac:dyDescent="0.25">
      <c r="A1401" s="282" t="s">
        <v>8419</v>
      </c>
      <c r="B1401" s="282" t="s">
        <v>8869</v>
      </c>
      <c r="C1401" s="277" t="s">
        <v>71</v>
      </c>
      <c r="D1401" s="282" t="s">
        <v>9983</v>
      </c>
      <c r="E1401" s="292">
        <v>609.91999999999996</v>
      </c>
    </row>
    <row r="1402" spans="1:5" x14ac:dyDescent="0.25">
      <c r="A1402" s="282" t="s">
        <v>8419</v>
      </c>
      <c r="B1402" s="282" t="s">
        <v>8583</v>
      </c>
      <c r="C1402" s="277" t="s">
        <v>71</v>
      </c>
      <c r="D1402" s="282" t="s">
        <v>9984</v>
      </c>
      <c r="E1402" s="292">
        <v>538.07000000000005</v>
      </c>
    </row>
    <row r="1403" spans="1:5" x14ac:dyDescent="0.25">
      <c r="A1403" s="282" t="s">
        <v>8419</v>
      </c>
      <c r="B1403" s="282" t="s">
        <v>8395</v>
      </c>
      <c r="C1403" s="277" t="s">
        <v>71</v>
      </c>
      <c r="D1403" s="282" t="s">
        <v>9985</v>
      </c>
      <c r="E1403" s="292">
        <v>3125.19</v>
      </c>
    </row>
    <row r="1404" spans="1:5" x14ac:dyDescent="0.25">
      <c r="A1404" s="282" t="s">
        <v>8419</v>
      </c>
      <c r="B1404" s="282" t="s">
        <v>8873</v>
      </c>
      <c r="C1404" s="277" t="s">
        <v>71</v>
      </c>
      <c r="D1404" s="282" t="s">
        <v>9986</v>
      </c>
      <c r="E1404" s="292">
        <v>1563.95</v>
      </c>
    </row>
    <row r="1405" spans="1:5" x14ac:dyDescent="0.25">
      <c r="A1405" s="282" t="s">
        <v>8419</v>
      </c>
      <c r="B1405" s="282" t="s">
        <v>8332</v>
      </c>
      <c r="C1405" s="277" t="s">
        <v>71</v>
      </c>
      <c r="D1405" s="282" t="s">
        <v>9987</v>
      </c>
      <c r="E1405" s="292">
        <v>222.33</v>
      </c>
    </row>
    <row r="1406" spans="1:5" x14ac:dyDescent="0.25">
      <c r="A1406" s="282" t="s">
        <v>8419</v>
      </c>
      <c r="B1406" s="282" t="s">
        <v>8491</v>
      </c>
      <c r="C1406" s="277" t="s">
        <v>71</v>
      </c>
      <c r="D1406" s="282" t="s">
        <v>9988</v>
      </c>
      <c r="E1406" s="292">
        <v>2610.23</v>
      </c>
    </row>
    <row r="1407" spans="1:5" x14ac:dyDescent="0.25">
      <c r="A1407" s="282" t="s">
        <v>8419</v>
      </c>
      <c r="B1407" s="282" t="s">
        <v>8876</v>
      </c>
      <c r="C1407" s="277" t="s">
        <v>71</v>
      </c>
      <c r="D1407" s="282" t="s">
        <v>9989</v>
      </c>
      <c r="E1407" s="292">
        <v>431.81</v>
      </c>
    </row>
    <row r="1408" spans="1:5" x14ac:dyDescent="0.25">
      <c r="A1408" s="282" t="s">
        <v>8419</v>
      </c>
      <c r="B1408" s="282" t="s">
        <v>8878</v>
      </c>
      <c r="C1408" s="277" t="s">
        <v>71</v>
      </c>
      <c r="D1408" s="282" t="s">
        <v>9990</v>
      </c>
      <c r="E1408" s="292">
        <v>849.5</v>
      </c>
    </row>
    <row r="1409" spans="1:5" x14ac:dyDescent="0.25">
      <c r="A1409" s="282" t="s">
        <v>8419</v>
      </c>
      <c r="B1409" s="282" t="s">
        <v>8880</v>
      </c>
      <c r="C1409" s="277" t="s">
        <v>71</v>
      </c>
      <c r="D1409" s="282" t="s">
        <v>9991</v>
      </c>
      <c r="E1409" s="292">
        <v>2579.65</v>
      </c>
    </row>
    <row r="1410" spans="1:5" x14ac:dyDescent="0.25">
      <c r="A1410" s="282" t="s">
        <v>8419</v>
      </c>
      <c r="B1410" s="282" t="s">
        <v>8467</v>
      </c>
      <c r="C1410" s="277" t="s">
        <v>71</v>
      </c>
      <c r="D1410" s="282" t="s">
        <v>9992</v>
      </c>
      <c r="E1410" s="292">
        <v>351.56</v>
      </c>
    </row>
    <row r="1411" spans="1:5" x14ac:dyDescent="0.25">
      <c r="A1411" s="282" t="s">
        <v>8419</v>
      </c>
      <c r="B1411" s="282" t="s">
        <v>8446</v>
      </c>
      <c r="C1411" s="277" t="s">
        <v>71</v>
      </c>
      <c r="D1411" s="282" t="s">
        <v>9993</v>
      </c>
      <c r="E1411" s="292">
        <v>564.54</v>
      </c>
    </row>
    <row r="1412" spans="1:5" x14ac:dyDescent="0.25">
      <c r="A1412" s="282" t="s">
        <v>8419</v>
      </c>
      <c r="B1412" s="282" t="s">
        <v>8367</v>
      </c>
      <c r="C1412" s="277" t="s">
        <v>71</v>
      </c>
      <c r="D1412" s="282" t="s">
        <v>9994</v>
      </c>
      <c r="E1412" s="292">
        <v>629.17999999999995</v>
      </c>
    </row>
    <row r="1413" spans="1:5" x14ac:dyDescent="0.25">
      <c r="A1413" s="282" t="s">
        <v>8419</v>
      </c>
      <c r="B1413" s="282" t="s">
        <v>8484</v>
      </c>
      <c r="C1413" s="277" t="s">
        <v>71</v>
      </c>
      <c r="D1413" s="282" t="s">
        <v>9995</v>
      </c>
      <c r="E1413" s="292">
        <v>10632.17</v>
      </c>
    </row>
    <row r="1414" spans="1:5" x14ac:dyDescent="0.25">
      <c r="A1414" s="282" t="s">
        <v>8419</v>
      </c>
      <c r="B1414" s="282" t="s">
        <v>9116</v>
      </c>
      <c r="C1414" s="277" t="s">
        <v>71</v>
      </c>
      <c r="D1414" s="282" t="s">
        <v>9996</v>
      </c>
      <c r="E1414" s="292">
        <v>94.13</v>
      </c>
    </row>
    <row r="1415" spans="1:5" x14ac:dyDescent="0.25">
      <c r="A1415" s="282" t="s">
        <v>8419</v>
      </c>
      <c r="B1415" s="282" t="s">
        <v>9118</v>
      </c>
      <c r="C1415" s="277" t="s">
        <v>71</v>
      </c>
      <c r="D1415" s="282" t="s">
        <v>9997</v>
      </c>
      <c r="E1415" s="292">
        <v>237.42</v>
      </c>
    </row>
    <row r="1416" spans="1:5" x14ac:dyDescent="0.25">
      <c r="A1416" s="282" t="s">
        <v>8419</v>
      </c>
      <c r="B1416" s="282" t="s">
        <v>8361</v>
      </c>
      <c r="C1416" s="277" t="s">
        <v>71</v>
      </c>
      <c r="D1416" s="282" t="s">
        <v>9998</v>
      </c>
      <c r="E1416" s="292">
        <v>1000.18</v>
      </c>
    </row>
    <row r="1417" spans="1:5" x14ac:dyDescent="0.25">
      <c r="A1417" s="282" t="s">
        <v>8419</v>
      </c>
      <c r="B1417" s="282" t="s">
        <v>8343</v>
      </c>
      <c r="C1417" s="277" t="s">
        <v>71</v>
      </c>
      <c r="D1417" s="282" t="s">
        <v>9999</v>
      </c>
      <c r="E1417" s="292">
        <v>232.33</v>
      </c>
    </row>
    <row r="1418" spans="1:5" x14ac:dyDescent="0.25">
      <c r="A1418" s="282" t="s">
        <v>8419</v>
      </c>
      <c r="B1418" s="282" t="s">
        <v>9126</v>
      </c>
      <c r="C1418" s="277" t="s">
        <v>71</v>
      </c>
      <c r="D1418" s="282" t="s">
        <v>10000</v>
      </c>
      <c r="E1418" s="292">
        <v>4437.1499999999996</v>
      </c>
    </row>
    <row r="1419" spans="1:5" x14ac:dyDescent="0.25">
      <c r="A1419" s="282" t="s">
        <v>8419</v>
      </c>
      <c r="B1419" s="282" t="s">
        <v>8464</v>
      </c>
      <c r="C1419" s="277" t="s">
        <v>71</v>
      </c>
      <c r="D1419" s="282" t="s">
        <v>10001</v>
      </c>
      <c r="E1419" s="292">
        <v>0</v>
      </c>
    </row>
    <row r="1420" spans="1:5" x14ac:dyDescent="0.25">
      <c r="A1420" s="282" t="s">
        <v>8419</v>
      </c>
      <c r="B1420" s="282" t="s">
        <v>8474</v>
      </c>
      <c r="C1420" s="277" t="s">
        <v>71</v>
      </c>
      <c r="D1420" s="282" t="s">
        <v>10002</v>
      </c>
      <c r="E1420" s="292">
        <v>849.37</v>
      </c>
    </row>
    <row r="1421" spans="1:5" x14ac:dyDescent="0.25">
      <c r="A1421" s="282" t="s">
        <v>8419</v>
      </c>
      <c r="B1421" s="282" t="s">
        <v>8401</v>
      </c>
      <c r="C1421" s="277" t="s">
        <v>71</v>
      </c>
      <c r="D1421" s="282" t="s">
        <v>10003</v>
      </c>
      <c r="E1421" s="292">
        <v>141.72999999999999</v>
      </c>
    </row>
    <row r="1422" spans="1:5" x14ac:dyDescent="0.25">
      <c r="A1422" s="282" t="s">
        <v>8419</v>
      </c>
      <c r="B1422" s="282" t="s">
        <v>9136</v>
      </c>
      <c r="C1422" s="277" t="s">
        <v>71</v>
      </c>
      <c r="D1422" s="282" t="s">
        <v>10004</v>
      </c>
      <c r="E1422" s="292">
        <v>339.76</v>
      </c>
    </row>
    <row r="1423" spans="1:5" x14ac:dyDescent="0.25">
      <c r="A1423" s="282" t="s">
        <v>8419</v>
      </c>
      <c r="B1423" s="282" t="s">
        <v>9138</v>
      </c>
      <c r="C1423" s="277" t="s">
        <v>71</v>
      </c>
      <c r="D1423" s="282" t="s">
        <v>10005</v>
      </c>
      <c r="E1423" s="292">
        <v>426.57</v>
      </c>
    </row>
    <row r="1424" spans="1:5" x14ac:dyDescent="0.25">
      <c r="A1424" s="282" t="s">
        <v>8419</v>
      </c>
      <c r="B1424" s="282" t="s">
        <v>9141</v>
      </c>
      <c r="C1424" s="277" t="s">
        <v>71</v>
      </c>
      <c r="D1424" s="282" t="s">
        <v>10006</v>
      </c>
      <c r="E1424" s="292">
        <v>382.49</v>
      </c>
    </row>
    <row r="1425" spans="1:5" x14ac:dyDescent="0.25">
      <c r="A1425" s="282" t="s">
        <v>8419</v>
      </c>
      <c r="B1425" s="282" t="s">
        <v>9143</v>
      </c>
      <c r="C1425" s="277" t="s">
        <v>71</v>
      </c>
      <c r="D1425" s="282" t="s">
        <v>10007</v>
      </c>
      <c r="E1425" s="292">
        <v>4916.16</v>
      </c>
    </row>
    <row r="1426" spans="1:5" x14ac:dyDescent="0.25">
      <c r="A1426" s="282" t="s">
        <v>8419</v>
      </c>
      <c r="B1426" s="282" t="s">
        <v>9145</v>
      </c>
      <c r="C1426" s="277" t="s">
        <v>71</v>
      </c>
      <c r="D1426" s="282" t="s">
        <v>10008</v>
      </c>
      <c r="E1426" s="292">
        <v>2239.16</v>
      </c>
    </row>
    <row r="1427" spans="1:5" x14ac:dyDescent="0.25">
      <c r="A1427" s="282" t="s">
        <v>8419</v>
      </c>
      <c r="B1427" s="282" t="s">
        <v>8506</v>
      </c>
      <c r="C1427" s="277" t="s">
        <v>71</v>
      </c>
      <c r="D1427" s="282" t="s">
        <v>10009</v>
      </c>
      <c r="E1427" s="292">
        <v>439.98</v>
      </c>
    </row>
    <row r="1428" spans="1:5" x14ac:dyDescent="0.25">
      <c r="A1428" s="282" t="s">
        <v>8419</v>
      </c>
      <c r="B1428" s="282" t="s">
        <v>9149</v>
      </c>
      <c r="C1428" s="277" t="s">
        <v>71</v>
      </c>
      <c r="D1428" s="282" t="s">
        <v>10010</v>
      </c>
      <c r="E1428" s="292">
        <v>209.87</v>
      </c>
    </row>
    <row r="1429" spans="1:5" x14ac:dyDescent="0.25">
      <c r="A1429" s="282" t="s">
        <v>8419</v>
      </c>
      <c r="B1429" s="282" t="s">
        <v>8340</v>
      </c>
      <c r="C1429" s="277" t="s">
        <v>71</v>
      </c>
      <c r="D1429" s="282" t="s">
        <v>10011</v>
      </c>
      <c r="E1429" s="292">
        <v>1459.28</v>
      </c>
    </row>
    <row r="1430" spans="1:5" x14ac:dyDescent="0.25">
      <c r="A1430" s="282" t="s">
        <v>8419</v>
      </c>
      <c r="B1430" s="282" t="s">
        <v>8492</v>
      </c>
      <c r="C1430" s="277" t="s">
        <v>71</v>
      </c>
      <c r="D1430" s="282" t="s">
        <v>10012</v>
      </c>
      <c r="E1430" s="292">
        <v>582.49</v>
      </c>
    </row>
    <row r="1431" spans="1:5" x14ac:dyDescent="0.25">
      <c r="A1431" s="282" t="s">
        <v>8419</v>
      </c>
      <c r="B1431" s="282" t="s">
        <v>9153</v>
      </c>
      <c r="C1431" s="277" t="s">
        <v>71</v>
      </c>
      <c r="D1431" s="282" t="s">
        <v>10013</v>
      </c>
      <c r="E1431" s="292">
        <v>832.06</v>
      </c>
    </row>
    <row r="1432" spans="1:5" x14ac:dyDescent="0.25">
      <c r="A1432" s="282" t="s">
        <v>8419</v>
      </c>
      <c r="B1432" s="282" t="s">
        <v>8374</v>
      </c>
      <c r="C1432" s="277" t="s">
        <v>71</v>
      </c>
      <c r="D1432" s="282" t="s">
        <v>10014</v>
      </c>
      <c r="E1432" s="292">
        <v>1681.92</v>
      </c>
    </row>
    <row r="1433" spans="1:5" x14ac:dyDescent="0.25">
      <c r="A1433" s="282" t="s">
        <v>8419</v>
      </c>
      <c r="B1433" s="282" t="s">
        <v>8557</v>
      </c>
      <c r="C1433" s="277" t="s">
        <v>71</v>
      </c>
      <c r="D1433" s="282" t="s">
        <v>10015</v>
      </c>
      <c r="E1433" s="292">
        <v>866.47</v>
      </c>
    </row>
    <row r="1434" spans="1:5" x14ac:dyDescent="0.25">
      <c r="A1434" s="282" t="s">
        <v>8419</v>
      </c>
      <c r="B1434" s="282" t="s">
        <v>9158</v>
      </c>
      <c r="C1434" s="277" t="s">
        <v>71</v>
      </c>
      <c r="D1434" s="282" t="s">
        <v>10016</v>
      </c>
      <c r="E1434" s="292">
        <v>3921.09</v>
      </c>
    </row>
    <row r="1435" spans="1:5" x14ac:dyDescent="0.25">
      <c r="A1435" s="282" t="s">
        <v>8419</v>
      </c>
      <c r="B1435" s="282" t="s">
        <v>9160</v>
      </c>
      <c r="C1435" s="277" t="s">
        <v>71</v>
      </c>
      <c r="D1435" s="282" t="s">
        <v>10017</v>
      </c>
      <c r="E1435" s="292">
        <v>587.72</v>
      </c>
    </row>
    <row r="1436" spans="1:5" x14ac:dyDescent="0.25">
      <c r="A1436" s="282" t="s">
        <v>8419</v>
      </c>
      <c r="B1436" s="282" t="s">
        <v>8459</v>
      </c>
      <c r="C1436" s="277" t="s">
        <v>71</v>
      </c>
      <c r="D1436" s="282" t="s">
        <v>10018</v>
      </c>
      <c r="E1436" s="292">
        <v>715.48</v>
      </c>
    </row>
    <row r="1437" spans="1:5" x14ac:dyDescent="0.25">
      <c r="A1437" s="282" t="s">
        <v>8419</v>
      </c>
      <c r="B1437" s="282" t="s">
        <v>8478</v>
      </c>
      <c r="C1437" s="277" t="s">
        <v>71</v>
      </c>
      <c r="D1437" s="282" t="s">
        <v>10019</v>
      </c>
      <c r="E1437" s="292">
        <v>12584.8</v>
      </c>
    </row>
    <row r="1438" spans="1:5" x14ac:dyDescent="0.25">
      <c r="A1438" s="282" t="s">
        <v>8419</v>
      </c>
      <c r="B1438" s="282" t="s">
        <v>8371</v>
      </c>
      <c r="C1438" s="277" t="s">
        <v>71</v>
      </c>
      <c r="D1438" s="282" t="s">
        <v>10020</v>
      </c>
      <c r="E1438" s="292">
        <v>273.57</v>
      </c>
    </row>
    <row r="1439" spans="1:5" x14ac:dyDescent="0.25">
      <c r="A1439" s="282" t="s">
        <v>8419</v>
      </c>
      <c r="B1439" s="282" t="s">
        <v>9165</v>
      </c>
      <c r="C1439" s="277" t="s">
        <v>71</v>
      </c>
      <c r="D1439" s="282" t="s">
        <v>10021</v>
      </c>
      <c r="E1439" s="292">
        <v>238.91</v>
      </c>
    </row>
    <row r="1440" spans="1:5" x14ac:dyDescent="0.25">
      <c r="A1440" s="282" t="s">
        <v>8419</v>
      </c>
      <c r="B1440" s="282" t="s">
        <v>8346</v>
      </c>
      <c r="C1440" s="277" t="s">
        <v>71</v>
      </c>
      <c r="D1440" s="282" t="s">
        <v>10022</v>
      </c>
      <c r="E1440" s="292">
        <v>541.27</v>
      </c>
    </row>
    <row r="1441" spans="1:5" x14ac:dyDescent="0.25">
      <c r="A1441" s="282" t="s">
        <v>8419</v>
      </c>
      <c r="B1441" s="282" t="s">
        <v>8452</v>
      </c>
      <c r="C1441" s="277" t="s">
        <v>71</v>
      </c>
      <c r="D1441" s="282" t="s">
        <v>10023</v>
      </c>
      <c r="E1441" s="292">
        <v>2756.17</v>
      </c>
    </row>
    <row r="1442" spans="1:5" x14ac:dyDescent="0.25">
      <c r="A1442" s="282" t="s">
        <v>8419</v>
      </c>
      <c r="B1442" s="282" t="s">
        <v>8284</v>
      </c>
      <c r="C1442" s="277" t="s">
        <v>71</v>
      </c>
      <c r="D1442" s="282" t="s">
        <v>10024</v>
      </c>
      <c r="E1442" s="292">
        <v>348.6</v>
      </c>
    </row>
    <row r="1443" spans="1:5" x14ac:dyDescent="0.25">
      <c r="A1443" s="282" t="s">
        <v>8419</v>
      </c>
      <c r="B1443" s="282" t="s">
        <v>9170</v>
      </c>
      <c r="C1443" s="277" t="s">
        <v>71</v>
      </c>
      <c r="D1443" s="282" t="s">
        <v>10025</v>
      </c>
      <c r="E1443" s="292">
        <v>862.51</v>
      </c>
    </row>
    <row r="1444" spans="1:5" x14ac:dyDescent="0.25">
      <c r="A1444" s="282" t="s">
        <v>8419</v>
      </c>
      <c r="B1444" s="282" t="s">
        <v>8309</v>
      </c>
      <c r="C1444" s="277" t="s">
        <v>71</v>
      </c>
      <c r="D1444" s="282" t="s">
        <v>10026</v>
      </c>
      <c r="E1444" s="292">
        <v>0</v>
      </c>
    </row>
    <row r="1445" spans="1:5" x14ac:dyDescent="0.25">
      <c r="A1445" s="282" t="s">
        <v>8419</v>
      </c>
      <c r="B1445" s="282" t="s">
        <v>8434</v>
      </c>
      <c r="C1445" s="277" t="s">
        <v>71</v>
      </c>
      <c r="D1445" s="282" t="s">
        <v>10027</v>
      </c>
      <c r="E1445" s="292">
        <v>595.94000000000005</v>
      </c>
    </row>
    <row r="1446" spans="1:5" x14ac:dyDescent="0.25">
      <c r="A1446" s="282" t="s">
        <v>8419</v>
      </c>
      <c r="B1446" s="282" t="s">
        <v>9180</v>
      </c>
      <c r="C1446" s="277" t="s">
        <v>71</v>
      </c>
      <c r="D1446" s="282" t="s">
        <v>10028</v>
      </c>
      <c r="E1446" s="292">
        <v>672.55</v>
      </c>
    </row>
    <row r="1447" spans="1:5" x14ac:dyDescent="0.25">
      <c r="A1447" s="282" t="s">
        <v>8419</v>
      </c>
      <c r="B1447" s="282" t="s">
        <v>9182</v>
      </c>
      <c r="C1447" s="277" t="s">
        <v>71</v>
      </c>
      <c r="D1447" s="282" t="s">
        <v>10029</v>
      </c>
      <c r="E1447" s="292">
        <v>0</v>
      </c>
    </row>
    <row r="1448" spans="1:5" x14ac:dyDescent="0.25">
      <c r="A1448" s="282" t="s">
        <v>8419</v>
      </c>
      <c r="B1448" s="282" t="s">
        <v>9184</v>
      </c>
      <c r="C1448" s="277" t="s">
        <v>71</v>
      </c>
      <c r="D1448" s="282" t="s">
        <v>10030</v>
      </c>
      <c r="E1448" s="292">
        <v>425.9</v>
      </c>
    </row>
    <row r="1449" spans="1:5" x14ac:dyDescent="0.25">
      <c r="A1449" s="282" t="s">
        <v>8419</v>
      </c>
      <c r="B1449" s="282" t="s">
        <v>8541</v>
      </c>
      <c r="C1449" s="277" t="s">
        <v>71</v>
      </c>
      <c r="D1449" s="282" t="s">
        <v>10031</v>
      </c>
      <c r="E1449" s="292">
        <v>22510.91</v>
      </c>
    </row>
    <row r="1450" spans="1:5" x14ac:dyDescent="0.25">
      <c r="A1450" s="282" t="s">
        <v>8419</v>
      </c>
      <c r="B1450" s="282" t="s">
        <v>9189</v>
      </c>
      <c r="C1450" s="277" t="s">
        <v>71</v>
      </c>
      <c r="D1450" s="282" t="s">
        <v>10032</v>
      </c>
      <c r="E1450" s="292">
        <v>627.47</v>
      </c>
    </row>
    <row r="1451" spans="1:5" x14ac:dyDescent="0.25">
      <c r="A1451" s="282" t="s">
        <v>8419</v>
      </c>
      <c r="B1451" s="282" t="s">
        <v>9191</v>
      </c>
      <c r="C1451" s="277" t="s">
        <v>71</v>
      </c>
      <c r="D1451" s="282" t="s">
        <v>10033</v>
      </c>
      <c r="E1451" s="292">
        <v>0</v>
      </c>
    </row>
    <row r="1452" spans="1:5" x14ac:dyDescent="0.25">
      <c r="A1452" s="282" t="s">
        <v>8419</v>
      </c>
      <c r="B1452" s="282" t="s">
        <v>9193</v>
      </c>
      <c r="C1452" s="277" t="s">
        <v>71</v>
      </c>
      <c r="D1452" s="282" t="s">
        <v>10034</v>
      </c>
      <c r="E1452" s="292">
        <v>715.84</v>
      </c>
    </row>
    <row r="1453" spans="1:5" x14ac:dyDescent="0.25">
      <c r="A1453" s="282" t="s">
        <v>8419</v>
      </c>
      <c r="B1453" s="282" t="s">
        <v>9195</v>
      </c>
      <c r="C1453" s="277" t="s">
        <v>71</v>
      </c>
      <c r="D1453" s="282" t="s">
        <v>10035</v>
      </c>
      <c r="E1453" s="292">
        <v>674.86</v>
      </c>
    </row>
    <row r="1454" spans="1:5" x14ac:dyDescent="0.25">
      <c r="A1454" s="282" t="s">
        <v>8419</v>
      </c>
      <c r="B1454" s="282" t="s">
        <v>9197</v>
      </c>
      <c r="C1454" s="277" t="s">
        <v>71</v>
      </c>
      <c r="D1454" s="282" t="s">
        <v>10036</v>
      </c>
      <c r="E1454" s="292">
        <v>479.33</v>
      </c>
    </row>
    <row r="1455" spans="1:5" x14ac:dyDescent="0.25">
      <c r="A1455" s="282" t="s">
        <v>8419</v>
      </c>
      <c r="B1455" s="282" t="s">
        <v>8580</v>
      </c>
      <c r="C1455" s="277" t="s">
        <v>71</v>
      </c>
      <c r="D1455" s="282" t="s">
        <v>10037</v>
      </c>
      <c r="E1455" s="292">
        <v>220.32</v>
      </c>
    </row>
    <row r="1456" spans="1:5" x14ac:dyDescent="0.25">
      <c r="A1456" s="282" t="s">
        <v>8419</v>
      </c>
      <c r="B1456" s="282" t="s">
        <v>8323</v>
      </c>
      <c r="C1456" s="277" t="s">
        <v>71</v>
      </c>
      <c r="D1456" s="282" t="s">
        <v>10038</v>
      </c>
      <c r="E1456" s="292">
        <v>203.13</v>
      </c>
    </row>
    <row r="1457" spans="1:5" x14ac:dyDescent="0.25">
      <c r="A1457" s="282" t="s">
        <v>8419</v>
      </c>
      <c r="B1457" s="282" t="s">
        <v>9736</v>
      </c>
      <c r="C1457" s="277" t="s">
        <v>71</v>
      </c>
      <c r="D1457" s="282" t="s">
        <v>10039</v>
      </c>
      <c r="E1457" s="292">
        <v>113.36</v>
      </c>
    </row>
    <row r="1458" spans="1:5" x14ac:dyDescent="0.25">
      <c r="A1458" s="282" t="s">
        <v>8419</v>
      </c>
      <c r="B1458" s="282" t="s">
        <v>9205</v>
      </c>
      <c r="C1458" s="277" t="s">
        <v>71</v>
      </c>
      <c r="D1458" s="282" t="s">
        <v>10040</v>
      </c>
      <c r="E1458" s="292">
        <v>391.11</v>
      </c>
    </row>
    <row r="1459" spans="1:5" x14ac:dyDescent="0.25">
      <c r="A1459" s="282" t="s">
        <v>8419</v>
      </c>
      <c r="B1459" s="282" t="s">
        <v>8413</v>
      </c>
      <c r="C1459" s="277" t="s">
        <v>71</v>
      </c>
      <c r="D1459" s="282" t="s">
        <v>10041</v>
      </c>
      <c r="E1459" s="292">
        <v>3829.04</v>
      </c>
    </row>
    <row r="1460" spans="1:5" x14ac:dyDescent="0.25">
      <c r="A1460" s="282" t="s">
        <v>8419</v>
      </c>
      <c r="B1460" s="282" t="s">
        <v>8341</v>
      </c>
      <c r="C1460" s="277" t="s">
        <v>71</v>
      </c>
      <c r="D1460" s="282" t="s">
        <v>10042</v>
      </c>
      <c r="E1460" s="292">
        <v>70301.14</v>
      </c>
    </row>
    <row r="1461" spans="1:5" x14ac:dyDescent="0.25">
      <c r="A1461" s="282" t="s">
        <v>8419</v>
      </c>
      <c r="B1461" s="282" t="s">
        <v>9212</v>
      </c>
      <c r="C1461" s="277" t="s">
        <v>71</v>
      </c>
      <c r="D1461" s="282" t="s">
        <v>10043</v>
      </c>
      <c r="E1461" s="292">
        <v>6652.93</v>
      </c>
    </row>
    <row r="1462" spans="1:5" x14ac:dyDescent="0.25">
      <c r="A1462" s="282" t="s">
        <v>8419</v>
      </c>
      <c r="B1462" s="282" t="s">
        <v>8291</v>
      </c>
      <c r="C1462" s="277" t="s">
        <v>71</v>
      </c>
      <c r="D1462" s="282" t="s">
        <v>10044</v>
      </c>
      <c r="E1462" s="292">
        <v>1662.61</v>
      </c>
    </row>
    <row r="1463" spans="1:5" x14ac:dyDescent="0.25">
      <c r="A1463" s="282" t="s">
        <v>8419</v>
      </c>
      <c r="B1463" s="282" t="s">
        <v>9217</v>
      </c>
      <c r="C1463" s="277" t="s">
        <v>71</v>
      </c>
      <c r="D1463" s="282" t="s">
        <v>10045</v>
      </c>
      <c r="E1463" s="292">
        <v>2998.25</v>
      </c>
    </row>
    <row r="1464" spans="1:5" x14ac:dyDescent="0.25">
      <c r="A1464" s="282" t="s">
        <v>8419</v>
      </c>
      <c r="B1464" s="282" t="s">
        <v>9219</v>
      </c>
      <c r="C1464" s="277" t="s">
        <v>71</v>
      </c>
      <c r="D1464" s="282" t="s">
        <v>10046</v>
      </c>
      <c r="E1464" s="292">
        <v>1815.6</v>
      </c>
    </row>
    <row r="1465" spans="1:5" x14ac:dyDescent="0.25">
      <c r="A1465" s="282" t="s">
        <v>8419</v>
      </c>
      <c r="B1465" s="282" t="s">
        <v>8589</v>
      </c>
      <c r="C1465" s="277" t="s">
        <v>71</v>
      </c>
      <c r="D1465" s="282" t="s">
        <v>10047</v>
      </c>
      <c r="E1465" s="292">
        <v>1806.29</v>
      </c>
    </row>
    <row r="1466" spans="1:5" x14ac:dyDescent="0.25">
      <c r="A1466" s="282" t="s">
        <v>8419</v>
      </c>
      <c r="B1466" s="282" t="s">
        <v>9222</v>
      </c>
      <c r="C1466" s="277" t="s">
        <v>71</v>
      </c>
      <c r="D1466" s="282" t="s">
        <v>10048</v>
      </c>
      <c r="E1466" s="292">
        <v>1979.21</v>
      </c>
    </row>
    <row r="1467" spans="1:5" x14ac:dyDescent="0.25">
      <c r="A1467" s="282" t="s">
        <v>8419</v>
      </c>
      <c r="B1467" s="282" t="s">
        <v>9224</v>
      </c>
      <c r="C1467" s="277" t="s">
        <v>71</v>
      </c>
      <c r="D1467" s="282" t="s">
        <v>10049</v>
      </c>
      <c r="E1467" s="292">
        <v>3742.67</v>
      </c>
    </row>
    <row r="1468" spans="1:5" x14ac:dyDescent="0.25">
      <c r="A1468" s="282" t="s">
        <v>8419</v>
      </c>
      <c r="B1468" s="282" t="s">
        <v>9226</v>
      </c>
      <c r="C1468" s="277" t="s">
        <v>71</v>
      </c>
      <c r="D1468" s="282" t="s">
        <v>10050</v>
      </c>
      <c r="E1468" s="292">
        <v>456291.73</v>
      </c>
    </row>
    <row r="1469" spans="1:5" x14ac:dyDescent="0.25">
      <c r="A1469" s="282" t="s">
        <v>8419</v>
      </c>
      <c r="B1469" s="282" t="s">
        <v>8475</v>
      </c>
      <c r="C1469" s="277" t="s">
        <v>71</v>
      </c>
      <c r="D1469" s="282" t="s">
        <v>10051</v>
      </c>
      <c r="E1469" s="292">
        <v>357.85</v>
      </c>
    </row>
    <row r="1470" spans="1:5" x14ac:dyDescent="0.25">
      <c r="A1470" s="282" t="s">
        <v>8419</v>
      </c>
      <c r="B1470" s="282" t="s">
        <v>8473</v>
      </c>
      <c r="C1470" s="277" t="s">
        <v>71</v>
      </c>
      <c r="D1470" s="282" t="s">
        <v>10052</v>
      </c>
      <c r="E1470" s="292">
        <v>7937.63</v>
      </c>
    </row>
    <row r="1471" spans="1:5" x14ac:dyDescent="0.25">
      <c r="A1471" s="282" t="s">
        <v>8419</v>
      </c>
      <c r="B1471" s="282" t="s">
        <v>9758</v>
      </c>
      <c r="C1471" s="277" t="s">
        <v>71</v>
      </c>
      <c r="D1471" s="282" t="s">
        <v>10053</v>
      </c>
      <c r="E1471" s="292">
        <v>386.83</v>
      </c>
    </row>
    <row r="1472" spans="1:5" x14ac:dyDescent="0.25">
      <c r="A1472" s="282" t="s">
        <v>8419</v>
      </c>
      <c r="B1472" s="282" t="s">
        <v>9232</v>
      </c>
      <c r="C1472" s="277" t="s">
        <v>71</v>
      </c>
      <c r="D1472" s="282" t="s">
        <v>10054</v>
      </c>
      <c r="E1472" s="292">
        <v>1050.8599999999999</v>
      </c>
    </row>
    <row r="1473" spans="1:5" x14ac:dyDescent="0.25">
      <c r="A1473" s="282" t="s">
        <v>8419</v>
      </c>
      <c r="B1473" s="282" t="s">
        <v>9234</v>
      </c>
      <c r="C1473" s="277" t="s">
        <v>71</v>
      </c>
      <c r="D1473" s="282" t="s">
        <v>10055</v>
      </c>
      <c r="E1473" s="292">
        <v>838.25</v>
      </c>
    </row>
    <row r="1474" spans="1:5" x14ac:dyDescent="0.25">
      <c r="A1474" s="282" t="s">
        <v>8419</v>
      </c>
      <c r="B1474" s="282" t="s">
        <v>9236</v>
      </c>
      <c r="C1474" s="277" t="s">
        <v>71</v>
      </c>
      <c r="D1474" s="282" t="s">
        <v>10056</v>
      </c>
      <c r="E1474" s="292">
        <v>293.04000000000002</v>
      </c>
    </row>
    <row r="1475" spans="1:5" x14ac:dyDescent="0.25">
      <c r="A1475" s="282" t="s">
        <v>8419</v>
      </c>
      <c r="B1475" s="282" t="s">
        <v>8415</v>
      </c>
      <c r="C1475" s="277" t="s">
        <v>71</v>
      </c>
      <c r="D1475" s="282" t="s">
        <v>10057</v>
      </c>
      <c r="E1475" s="292">
        <v>4621.18</v>
      </c>
    </row>
    <row r="1476" spans="1:5" x14ac:dyDescent="0.25">
      <c r="A1476" s="282" t="s">
        <v>8419</v>
      </c>
      <c r="B1476" s="282" t="s">
        <v>9239</v>
      </c>
      <c r="C1476" s="277" t="s">
        <v>71</v>
      </c>
      <c r="D1476" s="282" t="s">
        <v>10058</v>
      </c>
      <c r="E1476" s="292">
        <v>1015.18</v>
      </c>
    </row>
    <row r="1477" spans="1:5" x14ac:dyDescent="0.25">
      <c r="A1477" s="282" t="s">
        <v>8419</v>
      </c>
      <c r="B1477" s="282" t="s">
        <v>9241</v>
      </c>
      <c r="C1477" s="277" t="s">
        <v>71</v>
      </c>
      <c r="D1477" s="282" t="s">
        <v>10059</v>
      </c>
      <c r="E1477" s="292">
        <v>868.41</v>
      </c>
    </row>
    <row r="1478" spans="1:5" x14ac:dyDescent="0.25">
      <c r="A1478" s="282" t="s">
        <v>8419</v>
      </c>
      <c r="B1478" s="282" t="s">
        <v>9243</v>
      </c>
      <c r="C1478" s="277" t="s">
        <v>71</v>
      </c>
      <c r="D1478" s="282" t="s">
        <v>10060</v>
      </c>
      <c r="E1478" s="292">
        <v>0</v>
      </c>
    </row>
    <row r="1479" spans="1:5" x14ac:dyDescent="0.25">
      <c r="A1479" s="282" t="s">
        <v>8419</v>
      </c>
      <c r="B1479" s="282" t="s">
        <v>9245</v>
      </c>
      <c r="C1479" s="277" t="s">
        <v>71</v>
      </c>
      <c r="D1479" s="282" t="s">
        <v>10061</v>
      </c>
      <c r="E1479" s="292">
        <v>319.29000000000002</v>
      </c>
    </row>
    <row r="1480" spans="1:5" x14ac:dyDescent="0.25">
      <c r="A1480" s="282" t="s">
        <v>8419</v>
      </c>
      <c r="B1480" s="282" t="s">
        <v>9247</v>
      </c>
      <c r="C1480" s="277" t="s">
        <v>71</v>
      </c>
      <c r="D1480" s="282" t="s">
        <v>10062</v>
      </c>
      <c r="E1480" s="292">
        <v>0</v>
      </c>
    </row>
    <row r="1481" spans="1:5" x14ac:dyDescent="0.25">
      <c r="A1481" s="282" t="s">
        <v>8419</v>
      </c>
      <c r="B1481" s="282" t="s">
        <v>9253</v>
      </c>
      <c r="C1481" s="277" t="s">
        <v>71</v>
      </c>
      <c r="D1481" s="282" t="s">
        <v>10063</v>
      </c>
      <c r="E1481" s="292">
        <v>613.73</v>
      </c>
    </row>
    <row r="1482" spans="1:5" x14ac:dyDescent="0.25">
      <c r="A1482" s="282" t="s">
        <v>8419</v>
      </c>
      <c r="B1482" s="282" t="s">
        <v>9255</v>
      </c>
      <c r="C1482" s="277" t="s">
        <v>71</v>
      </c>
      <c r="D1482" s="282" t="s">
        <v>10064</v>
      </c>
      <c r="E1482" s="292">
        <v>313.37</v>
      </c>
    </row>
    <row r="1483" spans="1:5" x14ac:dyDescent="0.25">
      <c r="A1483" s="282" t="s">
        <v>8419</v>
      </c>
      <c r="B1483" s="282" t="s">
        <v>9259</v>
      </c>
      <c r="C1483" s="277" t="s">
        <v>71</v>
      </c>
      <c r="D1483" s="282" t="s">
        <v>10065</v>
      </c>
      <c r="E1483" s="292">
        <v>4812.0600000000004</v>
      </c>
    </row>
    <row r="1484" spans="1:5" x14ac:dyDescent="0.25">
      <c r="A1484" s="282" t="s">
        <v>8419</v>
      </c>
      <c r="B1484" s="282" t="s">
        <v>9261</v>
      </c>
      <c r="C1484" s="277" t="s">
        <v>71</v>
      </c>
      <c r="D1484" s="282" t="s">
        <v>10066</v>
      </c>
      <c r="E1484" s="292">
        <v>239.5</v>
      </c>
    </row>
    <row r="1485" spans="1:5" x14ac:dyDescent="0.25">
      <c r="A1485" s="282" t="s">
        <v>8419</v>
      </c>
      <c r="B1485" s="282" t="s">
        <v>9265</v>
      </c>
      <c r="C1485" s="277" t="s">
        <v>71</v>
      </c>
      <c r="D1485" s="282" t="s">
        <v>10067</v>
      </c>
      <c r="E1485" s="292">
        <v>3407.19</v>
      </c>
    </row>
    <row r="1486" spans="1:5" x14ac:dyDescent="0.25">
      <c r="A1486" s="282" t="s">
        <v>8419</v>
      </c>
      <c r="B1486" s="282" t="s">
        <v>9267</v>
      </c>
      <c r="C1486" s="277" t="s">
        <v>71</v>
      </c>
      <c r="D1486" s="282" t="s">
        <v>10068</v>
      </c>
      <c r="E1486" s="292">
        <v>307.52</v>
      </c>
    </row>
    <row r="1487" spans="1:5" x14ac:dyDescent="0.25">
      <c r="A1487" s="282" t="s">
        <v>8419</v>
      </c>
      <c r="B1487" s="282" t="s">
        <v>9269</v>
      </c>
      <c r="C1487" s="277" t="s">
        <v>71</v>
      </c>
      <c r="D1487" s="282" t="s">
        <v>10069</v>
      </c>
      <c r="E1487" s="292">
        <v>355.27</v>
      </c>
    </row>
    <row r="1488" spans="1:5" x14ac:dyDescent="0.25">
      <c r="A1488" s="282" t="s">
        <v>8419</v>
      </c>
      <c r="B1488" s="282" t="s">
        <v>8590</v>
      </c>
      <c r="C1488" s="277" t="s">
        <v>71</v>
      </c>
      <c r="D1488" s="282" t="s">
        <v>10070</v>
      </c>
      <c r="E1488" s="292">
        <v>194.2</v>
      </c>
    </row>
    <row r="1489" spans="1:5" x14ac:dyDescent="0.25">
      <c r="A1489" s="282" t="s">
        <v>8419</v>
      </c>
      <c r="B1489" s="282" t="s">
        <v>9273</v>
      </c>
      <c r="C1489" s="277" t="s">
        <v>71</v>
      </c>
      <c r="D1489" s="282" t="s">
        <v>10071</v>
      </c>
      <c r="E1489" s="292">
        <v>2818.37</v>
      </c>
    </row>
    <row r="1490" spans="1:5" x14ac:dyDescent="0.25">
      <c r="A1490" s="282" t="s">
        <v>8419</v>
      </c>
      <c r="B1490" s="282" t="s">
        <v>9275</v>
      </c>
      <c r="C1490" s="277" t="s">
        <v>71</v>
      </c>
      <c r="D1490" s="282" t="s">
        <v>10072</v>
      </c>
      <c r="E1490" s="292">
        <v>117.13</v>
      </c>
    </row>
    <row r="1491" spans="1:5" x14ac:dyDescent="0.25">
      <c r="A1491" s="282" t="s">
        <v>8419</v>
      </c>
      <c r="B1491" s="282" t="s">
        <v>8287</v>
      </c>
      <c r="C1491" s="277" t="s">
        <v>71</v>
      </c>
      <c r="D1491" s="282" t="s">
        <v>10073</v>
      </c>
      <c r="E1491" s="292">
        <v>265.62</v>
      </c>
    </row>
    <row r="1492" spans="1:5" x14ac:dyDescent="0.25">
      <c r="A1492" s="282" t="s">
        <v>8419</v>
      </c>
      <c r="B1492" s="282" t="s">
        <v>9277</v>
      </c>
      <c r="C1492" s="277" t="s">
        <v>71</v>
      </c>
      <c r="D1492" s="282" t="s">
        <v>10074</v>
      </c>
      <c r="E1492" s="292">
        <v>227.99</v>
      </c>
    </row>
    <row r="1493" spans="1:5" x14ac:dyDescent="0.25">
      <c r="A1493" s="282" t="s">
        <v>8419</v>
      </c>
      <c r="B1493" s="282" t="s">
        <v>8591</v>
      </c>
      <c r="C1493" s="277" t="s">
        <v>71</v>
      </c>
      <c r="D1493" s="282" t="s">
        <v>10075</v>
      </c>
      <c r="E1493" s="292">
        <v>1634.7</v>
      </c>
    </row>
    <row r="1494" spans="1:5" x14ac:dyDescent="0.25">
      <c r="A1494" s="282" t="s">
        <v>8419</v>
      </c>
      <c r="B1494" s="282" t="s">
        <v>8493</v>
      </c>
      <c r="C1494" s="277" t="s">
        <v>71</v>
      </c>
      <c r="D1494" s="282" t="s">
        <v>10076</v>
      </c>
      <c r="E1494" s="292">
        <v>2404.66</v>
      </c>
    </row>
    <row r="1495" spans="1:5" x14ac:dyDescent="0.25">
      <c r="A1495" s="282" t="s">
        <v>8419</v>
      </c>
      <c r="B1495" s="282" t="s">
        <v>9282</v>
      </c>
      <c r="C1495" s="277" t="s">
        <v>71</v>
      </c>
      <c r="D1495" s="282" t="s">
        <v>10077</v>
      </c>
      <c r="E1495" s="292">
        <v>865.96</v>
      </c>
    </row>
    <row r="1496" spans="1:5" x14ac:dyDescent="0.25">
      <c r="A1496" s="282" t="s">
        <v>8419</v>
      </c>
      <c r="B1496" s="282" t="s">
        <v>9790</v>
      </c>
      <c r="C1496" s="277" t="s">
        <v>71</v>
      </c>
      <c r="D1496" s="282" t="s">
        <v>10078</v>
      </c>
      <c r="E1496" s="292">
        <v>612.77</v>
      </c>
    </row>
    <row r="1497" spans="1:5" x14ac:dyDescent="0.25">
      <c r="A1497" s="282" t="s">
        <v>8419</v>
      </c>
      <c r="B1497" s="282" t="s">
        <v>9286</v>
      </c>
      <c r="C1497" s="277" t="s">
        <v>71</v>
      </c>
      <c r="D1497" s="282" t="s">
        <v>10079</v>
      </c>
      <c r="E1497" s="292">
        <v>1995.35</v>
      </c>
    </row>
    <row r="1498" spans="1:5" x14ac:dyDescent="0.25">
      <c r="A1498" s="282" t="s">
        <v>8419</v>
      </c>
      <c r="B1498" s="282" t="s">
        <v>9288</v>
      </c>
      <c r="C1498" s="277" t="s">
        <v>71</v>
      </c>
      <c r="D1498" s="282" t="s">
        <v>10080</v>
      </c>
      <c r="E1498" s="292">
        <v>895.66</v>
      </c>
    </row>
    <row r="1499" spans="1:5" x14ac:dyDescent="0.25">
      <c r="A1499" s="282" t="s">
        <v>8419</v>
      </c>
      <c r="B1499" s="282" t="s">
        <v>9290</v>
      </c>
      <c r="C1499" s="277" t="s">
        <v>71</v>
      </c>
      <c r="D1499" s="282" t="s">
        <v>10081</v>
      </c>
      <c r="E1499" s="292">
        <v>0</v>
      </c>
    </row>
    <row r="1500" spans="1:5" x14ac:dyDescent="0.25">
      <c r="A1500" s="282" t="s">
        <v>8419</v>
      </c>
      <c r="B1500" s="282" t="s">
        <v>9292</v>
      </c>
      <c r="C1500" s="277" t="s">
        <v>71</v>
      </c>
      <c r="D1500" s="282" t="s">
        <v>10082</v>
      </c>
      <c r="E1500" s="292">
        <v>1525</v>
      </c>
    </row>
    <row r="1501" spans="1:5" x14ac:dyDescent="0.25">
      <c r="A1501" s="282" t="s">
        <v>8419</v>
      </c>
      <c r="B1501" s="282" t="s">
        <v>9296</v>
      </c>
      <c r="C1501" s="277" t="s">
        <v>71</v>
      </c>
      <c r="D1501" s="282" t="s">
        <v>10083</v>
      </c>
      <c r="E1501" s="292">
        <v>5108.3500000000004</v>
      </c>
    </row>
    <row r="1502" spans="1:5" x14ac:dyDescent="0.25">
      <c r="A1502" s="282" t="s">
        <v>8419</v>
      </c>
      <c r="B1502" s="282" t="s">
        <v>9298</v>
      </c>
      <c r="C1502" s="277" t="s">
        <v>71</v>
      </c>
      <c r="D1502" s="282" t="s">
        <v>10084</v>
      </c>
      <c r="E1502" s="292">
        <v>696.74</v>
      </c>
    </row>
    <row r="1503" spans="1:5" x14ac:dyDescent="0.25">
      <c r="A1503" s="282" t="s">
        <v>8419</v>
      </c>
      <c r="B1503" s="282" t="s">
        <v>9304</v>
      </c>
      <c r="C1503" s="277" t="s">
        <v>71</v>
      </c>
      <c r="D1503" s="282" t="s">
        <v>10085</v>
      </c>
      <c r="E1503" s="292">
        <v>341.87</v>
      </c>
    </row>
    <row r="1504" spans="1:5" x14ac:dyDescent="0.25">
      <c r="A1504" s="282" t="s">
        <v>8419</v>
      </c>
      <c r="B1504" s="282" t="s">
        <v>8470</v>
      </c>
      <c r="C1504" s="277" t="s">
        <v>71</v>
      </c>
      <c r="D1504" s="282" t="s">
        <v>10086</v>
      </c>
      <c r="E1504" s="292">
        <v>437.94</v>
      </c>
    </row>
    <row r="1505" spans="1:5" x14ac:dyDescent="0.25">
      <c r="A1505" s="282" t="s">
        <v>8419</v>
      </c>
      <c r="B1505" s="282" t="s">
        <v>9307</v>
      </c>
      <c r="C1505" s="277" t="s">
        <v>71</v>
      </c>
      <c r="D1505" s="282" t="s">
        <v>10087</v>
      </c>
      <c r="E1505" s="292">
        <v>530.05999999999995</v>
      </c>
    </row>
    <row r="1506" spans="1:5" x14ac:dyDescent="0.25">
      <c r="A1506" s="282" t="s">
        <v>8419</v>
      </c>
      <c r="B1506" s="282" t="s">
        <v>9804</v>
      </c>
      <c r="C1506" s="277" t="s">
        <v>71</v>
      </c>
      <c r="D1506" s="282" t="s">
        <v>10088</v>
      </c>
      <c r="E1506" s="292">
        <v>380.48</v>
      </c>
    </row>
    <row r="1507" spans="1:5" x14ac:dyDescent="0.25">
      <c r="A1507" s="282" t="s">
        <v>8419</v>
      </c>
      <c r="B1507" s="282" t="s">
        <v>9806</v>
      </c>
      <c r="C1507" s="277" t="s">
        <v>71</v>
      </c>
      <c r="D1507" s="282" t="s">
        <v>10089</v>
      </c>
      <c r="E1507" s="292">
        <v>154.69999999999999</v>
      </c>
    </row>
    <row r="1508" spans="1:5" x14ac:dyDescent="0.25">
      <c r="A1508" s="282" t="s">
        <v>8419</v>
      </c>
      <c r="B1508" s="282" t="s">
        <v>9808</v>
      </c>
      <c r="C1508" s="277" t="s">
        <v>71</v>
      </c>
      <c r="D1508" s="282" t="s">
        <v>10090</v>
      </c>
      <c r="E1508" s="292">
        <v>1253.8599999999999</v>
      </c>
    </row>
    <row r="1509" spans="1:5" x14ac:dyDescent="0.25">
      <c r="A1509" s="282" t="s">
        <v>8419</v>
      </c>
      <c r="B1509" s="282" t="s">
        <v>9812</v>
      </c>
      <c r="C1509" s="277" t="s">
        <v>71</v>
      </c>
      <c r="D1509" s="282" t="s">
        <v>10091</v>
      </c>
      <c r="E1509" s="292">
        <v>1296.07</v>
      </c>
    </row>
    <row r="1510" spans="1:5" x14ac:dyDescent="0.25">
      <c r="A1510" s="282" t="s">
        <v>8419</v>
      </c>
      <c r="B1510" s="282" t="s">
        <v>9814</v>
      </c>
      <c r="C1510" s="277" t="s">
        <v>71</v>
      </c>
      <c r="D1510" s="282" t="s">
        <v>10092</v>
      </c>
      <c r="E1510" s="292">
        <v>333.94</v>
      </c>
    </row>
    <row r="1511" spans="1:5" x14ac:dyDescent="0.25">
      <c r="A1511" s="282" t="s">
        <v>8419</v>
      </c>
      <c r="B1511" s="282" t="s">
        <v>8587</v>
      </c>
      <c r="C1511" s="277" t="s">
        <v>71</v>
      </c>
      <c r="D1511" s="282" t="s">
        <v>10093</v>
      </c>
      <c r="E1511" s="292">
        <v>6276.24</v>
      </c>
    </row>
    <row r="1512" spans="1:5" x14ac:dyDescent="0.25">
      <c r="A1512" s="282" t="s">
        <v>8419</v>
      </c>
      <c r="B1512" s="282" t="s">
        <v>8594</v>
      </c>
      <c r="C1512" s="277" t="s">
        <v>71</v>
      </c>
      <c r="D1512" s="282" t="s">
        <v>10094</v>
      </c>
      <c r="E1512" s="292">
        <v>0</v>
      </c>
    </row>
    <row r="1513" spans="1:5" x14ac:dyDescent="0.25">
      <c r="A1513" s="282" t="s">
        <v>8419</v>
      </c>
      <c r="B1513" s="282" t="s">
        <v>9818</v>
      </c>
      <c r="C1513" s="277" t="s">
        <v>71</v>
      </c>
      <c r="D1513" s="282" t="s">
        <v>10095</v>
      </c>
      <c r="E1513" s="292">
        <v>5413.48</v>
      </c>
    </row>
    <row r="1514" spans="1:5" x14ac:dyDescent="0.25">
      <c r="A1514" s="282" t="s">
        <v>8419</v>
      </c>
      <c r="B1514" s="282" t="s">
        <v>9820</v>
      </c>
      <c r="C1514" s="277" t="s">
        <v>71</v>
      </c>
      <c r="D1514" s="282" t="s">
        <v>10096</v>
      </c>
      <c r="E1514" s="292">
        <v>1332.89</v>
      </c>
    </row>
    <row r="1515" spans="1:5" x14ac:dyDescent="0.25">
      <c r="A1515" s="282" t="s">
        <v>8419</v>
      </c>
      <c r="B1515" s="282" t="s">
        <v>8337</v>
      </c>
      <c r="C1515" s="277" t="s">
        <v>71</v>
      </c>
      <c r="D1515" s="282" t="s">
        <v>10097</v>
      </c>
      <c r="E1515" s="292">
        <v>992.06</v>
      </c>
    </row>
    <row r="1516" spans="1:5" x14ac:dyDescent="0.25">
      <c r="A1516" s="282" t="s">
        <v>8419</v>
      </c>
      <c r="B1516" s="282" t="s">
        <v>9823</v>
      </c>
      <c r="C1516" s="277" t="s">
        <v>71</v>
      </c>
      <c r="D1516" s="282" t="s">
        <v>10098</v>
      </c>
      <c r="E1516" s="292">
        <v>132.51</v>
      </c>
    </row>
    <row r="1517" spans="1:5" x14ac:dyDescent="0.25">
      <c r="A1517" s="282" t="s">
        <v>8419</v>
      </c>
      <c r="B1517" s="282" t="s">
        <v>9825</v>
      </c>
      <c r="C1517" s="277" t="s">
        <v>71</v>
      </c>
      <c r="D1517" s="282" t="s">
        <v>10099</v>
      </c>
      <c r="E1517" s="292">
        <v>1611.67</v>
      </c>
    </row>
    <row r="1518" spans="1:5" x14ac:dyDescent="0.25">
      <c r="A1518" s="282" t="s">
        <v>8419</v>
      </c>
      <c r="B1518" s="282" t="s">
        <v>9829</v>
      </c>
      <c r="C1518" s="277" t="s">
        <v>71</v>
      </c>
      <c r="D1518" s="282" t="s">
        <v>10100</v>
      </c>
      <c r="E1518" s="292">
        <v>267.25</v>
      </c>
    </row>
    <row r="1519" spans="1:5" x14ac:dyDescent="0.25">
      <c r="A1519" s="282" t="s">
        <v>8419</v>
      </c>
      <c r="B1519" s="282" t="s">
        <v>9837</v>
      </c>
      <c r="C1519" s="277" t="s">
        <v>71</v>
      </c>
      <c r="D1519" s="282" t="s">
        <v>10101</v>
      </c>
      <c r="E1519" s="292">
        <v>3390.97</v>
      </c>
    </row>
    <row r="1520" spans="1:5" x14ac:dyDescent="0.25">
      <c r="A1520" s="282" t="s">
        <v>8419</v>
      </c>
      <c r="B1520" s="282" t="s">
        <v>8552</v>
      </c>
      <c r="C1520" s="277" t="s">
        <v>71</v>
      </c>
      <c r="D1520" s="282" t="s">
        <v>10102</v>
      </c>
      <c r="E1520" s="292">
        <v>523.39</v>
      </c>
    </row>
    <row r="1521" spans="1:5" x14ac:dyDescent="0.25">
      <c r="A1521" s="282" t="s">
        <v>8419</v>
      </c>
      <c r="B1521" s="282" t="s">
        <v>9840</v>
      </c>
      <c r="C1521" s="277" t="s">
        <v>71</v>
      </c>
      <c r="D1521" s="282" t="s">
        <v>10103</v>
      </c>
      <c r="E1521" s="292">
        <v>16651.38</v>
      </c>
    </row>
    <row r="1522" spans="1:5" x14ac:dyDescent="0.25">
      <c r="A1522" s="282" t="s">
        <v>8419</v>
      </c>
      <c r="B1522" s="282" t="s">
        <v>9845</v>
      </c>
      <c r="C1522" s="277" t="s">
        <v>71</v>
      </c>
      <c r="D1522" s="282" t="s">
        <v>10104</v>
      </c>
      <c r="E1522" s="292">
        <v>934.71</v>
      </c>
    </row>
    <row r="1523" spans="1:5" x14ac:dyDescent="0.25">
      <c r="A1523" s="282" t="s">
        <v>8419</v>
      </c>
      <c r="B1523" s="282" t="s">
        <v>9849</v>
      </c>
      <c r="C1523" s="277" t="s">
        <v>71</v>
      </c>
      <c r="D1523" s="282" t="s">
        <v>10105</v>
      </c>
      <c r="E1523" s="292">
        <v>804.83</v>
      </c>
    </row>
    <row r="1524" spans="1:5" x14ac:dyDescent="0.25">
      <c r="A1524" s="282" t="s">
        <v>8419</v>
      </c>
      <c r="B1524" s="282" t="s">
        <v>9851</v>
      </c>
      <c r="C1524" s="277" t="s">
        <v>71</v>
      </c>
      <c r="D1524" s="282" t="s">
        <v>10106</v>
      </c>
      <c r="E1524" s="292">
        <v>398.36</v>
      </c>
    </row>
    <row r="1525" spans="1:5" x14ac:dyDescent="0.25">
      <c r="A1525" s="282" t="s">
        <v>8419</v>
      </c>
      <c r="B1525" s="282" t="s">
        <v>8295</v>
      </c>
      <c r="C1525" s="277" t="s">
        <v>71</v>
      </c>
      <c r="D1525" s="282" t="s">
        <v>10107</v>
      </c>
      <c r="E1525" s="292">
        <v>1552.96</v>
      </c>
    </row>
    <row r="1526" spans="1:5" x14ac:dyDescent="0.25">
      <c r="A1526" s="282" t="s">
        <v>8419</v>
      </c>
      <c r="B1526" s="282" t="s">
        <v>9856</v>
      </c>
      <c r="C1526" s="277" t="s">
        <v>71</v>
      </c>
      <c r="D1526" s="282" t="s">
        <v>10108</v>
      </c>
      <c r="E1526" s="292">
        <v>620.25</v>
      </c>
    </row>
    <row r="1527" spans="1:5" x14ac:dyDescent="0.25">
      <c r="A1527" s="282" t="s">
        <v>8419</v>
      </c>
      <c r="B1527" s="282" t="s">
        <v>9862</v>
      </c>
      <c r="C1527" s="277" t="s">
        <v>71</v>
      </c>
      <c r="D1527" s="282" t="s">
        <v>10109</v>
      </c>
      <c r="E1527" s="292">
        <v>6386.71</v>
      </c>
    </row>
    <row r="1528" spans="1:5" x14ac:dyDescent="0.25">
      <c r="A1528" s="282" t="s">
        <v>8419</v>
      </c>
      <c r="B1528" s="282" t="s">
        <v>9864</v>
      </c>
      <c r="C1528" s="277" t="s">
        <v>71</v>
      </c>
      <c r="D1528" s="282" t="s">
        <v>10110</v>
      </c>
      <c r="E1528" s="292">
        <v>607.29</v>
      </c>
    </row>
    <row r="1529" spans="1:5" x14ac:dyDescent="0.25">
      <c r="A1529" s="282" t="s">
        <v>8419</v>
      </c>
      <c r="B1529" s="282" t="s">
        <v>9866</v>
      </c>
      <c r="C1529" s="277" t="s">
        <v>71</v>
      </c>
      <c r="D1529" s="282" t="s">
        <v>10111</v>
      </c>
      <c r="E1529" s="292">
        <v>2818</v>
      </c>
    </row>
    <row r="1530" spans="1:5" x14ac:dyDescent="0.25">
      <c r="A1530" s="282" t="s">
        <v>8419</v>
      </c>
      <c r="B1530" s="282" t="s">
        <v>9868</v>
      </c>
      <c r="C1530" s="277" t="s">
        <v>71</v>
      </c>
      <c r="D1530" s="282" t="s">
        <v>10112</v>
      </c>
      <c r="E1530" s="292">
        <v>1225.23</v>
      </c>
    </row>
    <row r="1531" spans="1:5" x14ac:dyDescent="0.25">
      <c r="A1531" s="282" t="s">
        <v>8419</v>
      </c>
      <c r="B1531" s="282" t="s">
        <v>9872</v>
      </c>
      <c r="C1531" s="277" t="s">
        <v>71</v>
      </c>
      <c r="D1531" s="282" t="s">
        <v>10113</v>
      </c>
      <c r="E1531" s="292">
        <v>552.24</v>
      </c>
    </row>
    <row r="1532" spans="1:5" x14ac:dyDescent="0.25">
      <c r="A1532" s="282" t="s">
        <v>8419</v>
      </c>
      <c r="B1532" s="282" t="s">
        <v>9874</v>
      </c>
      <c r="C1532" s="277" t="s">
        <v>71</v>
      </c>
      <c r="D1532" s="282" t="s">
        <v>10114</v>
      </c>
      <c r="E1532" s="292">
        <v>471.39</v>
      </c>
    </row>
    <row r="1533" spans="1:5" x14ac:dyDescent="0.25">
      <c r="A1533" s="282" t="s">
        <v>8419</v>
      </c>
      <c r="B1533" s="282" t="s">
        <v>9876</v>
      </c>
      <c r="C1533" s="277" t="s">
        <v>71</v>
      </c>
      <c r="D1533" s="282" t="s">
        <v>10115</v>
      </c>
      <c r="E1533" s="292">
        <v>545.63</v>
      </c>
    </row>
    <row r="1534" spans="1:5" x14ac:dyDescent="0.25">
      <c r="A1534" s="282" t="s">
        <v>8419</v>
      </c>
      <c r="B1534" s="282" t="s">
        <v>10116</v>
      </c>
      <c r="C1534" s="277" t="s">
        <v>71</v>
      </c>
      <c r="D1534" s="282" t="s">
        <v>10117</v>
      </c>
      <c r="E1534" s="292">
        <v>1639.36</v>
      </c>
    </row>
    <row r="1535" spans="1:5" x14ac:dyDescent="0.25">
      <c r="A1535" s="282" t="s">
        <v>8419</v>
      </c>
      <c r="B1535" s="282" t="s">
        <v>10118</v>
      </c>
      <c r="C1535" s="277" t="s">
        <v>71</v>
      </c>
      <c r="D1535" s="282" t="s">
        <v>10119</v>
      </c>
      <c r="E1535" s="292">
        <v>0</v>
      </c>
    </row>
    <row r="1536" spans="1:5" x14ac:dyDescent="0.25">
      <c r="A1536" s="282" t="s">
        <v>8419</v>
      </c>
      <c r="B1536" s="282" t="s">
        <v>10120</v>
      </c>
      <c r="C1536" s="277" t="s">
        <v>71</v>
      </c>
      <c r="D1536" s="282" t="s">
        <v>10121</v>
      </c>
      <c r="E1536" s="292">
        <v>781.46</v>
      </c>
    </row>
    <row r="1537" spans="1:5" x14ac:dyDescent="0.25">
      <c r="A1537" s="282" t="s">
        <v>8419</v>
      </c>
      <c r="B1537" s="282" t="s">
        <v>8535</v>
      </c>
      <c r="C1537" s="277" t="s">
        <v>71</v>
      </c>
      <c r="D1537" s="282" t="s">
        <v>10122</v>
      </c>
      <c r="E1537" s="292">
        <v>77.239999999999995</v>
      </c>
    </row>
    <row r="1538" spans="1:5" x14ac:dyDescent="0.25">
      <c r="A1538" s="282" t="s">
        <v>8419</v>
      </c>
      <c r="B1538" s="282" t="s">
        <v>10123</v>
      </c>
      <c r="C1538" s="277" t="s">
        <v>71</v>
      </c>
      <c r="D1538" s="282" t="s">
        <v>10124</v>
      </c>
      <c r="E1538" s="292">
        <v>490.49</v>
      </c>
    </row>
    <row r="1539" spans="1:5" x14ac:dyDescent="0.25">
      <c r="A1539" s="282" t="s">
        <v>8419</v>
      </c>
      <c r="B1539" s="282" t="s">
        <v>10125</v>
      </c>
      <c r="C1539" s="277" t="s">
        <v>71</v>
      </c>
      <c r="D1539" s="282" t="s">
        <v>10126</v>
      </c>
      <c r="E1539" s="292">
        <v>6645.11</v>
      </c>
    </row>
    <row r="1540" spans="1:5" x14ac:dyDescent="0.25">
      <c r="A1540" s="282" t="s">
        <v>8419</v>
      </c>
      <c r="B1540" s="282" t="s">
        <v>10127</v>
      </c>
      <c r="C1540" s="277" t="s">
        <v>71</v>
      </c>
      <c r="D1540" s="282" t="s">
        <v>10128</v>
      </c>
      <c r="E1540" s="292">
        <v>0</v>
      </c>
    </row>
    <row r="1541" spans="1:5" x14ac:dyDescent="0.25">
      <c r="A1541" s="282" t="s">
        <v>8419</v>
      </c>
      <c r="B1541" s="282" t="s">
        <v>10129</v>
      </c>
      <c r="C1541" s="277" t="s">
        <v>71</v>
      </c>
      <c r="D1541" s="282" t="s">
        <v>10130</v>
      </c>
      <c r="E1541" s="292">
        <v>77.38</v>
      </c>
    </row>
    <row r="1542" spans="1:5" x14ac:dyDescent="0.25">
      <c r="A1542" s="282" t="s">
        <v>8419</v>
      </c>
      <c r="B1542" s="282" t="s">
        <v>10131</v>
      </c>
      <c r="C1542" s="277" t="s">
        <v>71</v>
      </c>
      <c r="D1542" s="282" t="s">
        <v>10132</v>
      </c>
      <c r="E1542" s="292">
        <v>201.92</v>
      </c>
    </row>
    <row r="1543" spans="1:5" x14ac:dyDescent="0.25">
      <c r="A1543" s="282" t="s">
        <v>8419</v>
      </c>
      <c r="B1543" s="282" t="s">
        <v>10133</v>
      </c>
      <c r="C1543" s="277" t="s">
        <v>71</v>
      </c>
      <c r="D1543" s="282" t="s">
        <v>10134</v>
      </c>
      <c r="E1543" s="292">
        <v>9181.6</v>
      </c>
    </row>
    <row r="1544" spans="1:5" x14ac:dyDescent="0.25">
      <c r="A1544" s="282" t="s">
        <v>8419</v>
      </c>
      <c r="B1544" s="282" t="s">
        <v>10135</v>
      </c>
      <c r="C1544" s="277" t="s">
        <v>71</v>
      </c>
      <c r="D1544" s="282" t="s">
        <v>10136</v>
      </c>
      <c r="E1544" s="292">
        <v>347.07</v>
      </c>
    </row>
    <row r="1545" spans="1:5" x14ac:dyDescent="0.25">
      <c r="A1545" s="282" t="s">
        <v>8419</v>
      </c>
      <c r="B1545" s="282" t="s">
        <v>10137</v>
      </c>
      <c r="C1545" s="277" t="s">
        <v>71</v>
      </c>
      <c r="D1545" s="282" t="s">
        <v>10138</v>
      </c>
      <c r="E1545" s="292">
        <v>981.73</v>
      </c>
    </row>
    <row r="1546" spans="1:5" x14ac:dyDescent="0.25">
      <c r="A1546" s="282" t="s">
        <v>8419</v>
      </c>
      <c r="B1546" s="282" t="s">
        <v>10139</v>
      </c>
      <c r="C1546" s="277" t="s">
        <v>71</v>
      </c>
      <c r="D1546" s="282" t="s">
        <v>10140</v>
      </c>
      <c r="E1546" s="292">
        <v>643.51</v>
      </c>
    </row>
    <row r="1547" spans="1:5" x14ac:dyDescent="0.25">
      <c r="A1547" s="282" t="s">
        <v>8419</v>
      </c>
      <c r="B1547" s="282" t="s">
        <v>10141</v>
      </c>
      <c r="C1547" s="277" t="s">
        <v>71</v>
      </c>
      <c r="D1547" s="282" t="s">
        <v>10142</v>
      </c>
      <c r="E1547" s="292">
        <v>484.13</v>
      </c>
    </row>
    <row r="1548" spans="1:5" x14ac:dyDescent="0.25">
      <c r="A1548" s="282" t="s">
        <v>8419</v>
      </c>
      <c r="B1548" s="282" t="s">
        <v>10143</v>
      </c>
      <c r="C1548" s="277" t="s">
        <v>71</v>
      </c>
      <c r="D1548" s="282" t="s">
        <v>10144</v>
      </c>
      <c r="E1548" s="292">
        <v>294.19</v>
      </c>
    </row>
    <row r="1549" spans="1:5" x14ac:dyDescent="0.25">
      <c r="A1549" s="282" t="s">
        <v>8419</v>
      </c>
      <c r="B1549" s="282" t="s">
        <v>10145</v>
      </c>
      <c r="C1549" s="277" t="s">
        <v>71</v>
      </c>
      <c r="D1549" s="282" t="s">
        <v>10146</v>
      </c>
      <c r="E1549" s="292">
        <v>1077.8599999999999</v>
      </c>
    </row>
    <row r="1550" spans="1:5" x14ac:dyDescent="0.25">
      <c r="A1550" s="282" t="s">
        <v>8419</v>
      </c>
      <c r="B1550" s="282" t="s">
        <v>10147</v>
      </c>
      <c r="C1550" s="277" t="s">
        <v>71</v>
      </c>
      <c r="D1550" s="282" t="s">
        <v>10148</v>
      </c>
      <c r="E1550" s="292">
        <v>16448.560000000001</v>
      </c>
    </row>
    <row r="1551" spans="1:5" x14ac:dyDescent="0.25">
      <c r="A1551" s="282" t="s">
        <v>8419</v>
      </c>
      <c r="B1551" s="282" t="s">
        <v>10149</v>
      </c>
      <c r="C1551" s="277" t="s">
        <v>71</v>
      </c>
      <c r="D1551" s="282" t="s">
        <v>10150</v>
      </c>
      <c r="E1551" s="292">
        <v>1644.56</v>
      </c>
    </row>
    <row r="1552" spans="1:5" x14ac:dyDescent="0.25">
      <c r="A1552" s="282" t="s">
        <v>8419</v>
      </c>
      <c r="B1552" s="282" t="s">
        <v>10151</v>
      </c>
      <c r="C1552" s="277" t="s">
        <v>71</v>
      </c>
      <c r="D1552" s="282" t="s">
        <v>10152</v>
      </c>
      <c r="E1552" s="292">
        <v>185.72</v>
      </c>
    </row>
    <row r="1553" spans="1:5" x14ac:dyDescent="0.25">
      <c r="A1553" s="282" t="s">
        <v>8419</v>
      </c>
      <c r="B1553" s="282" t="s">
        <v>10153</v>
      </c>
      <c r="C1553" s="277" t="s">
        <v>71</v>
      </c>
      <c r="D1553" s="282" t="s">
        <v>10154</v>
      </c>
      <c r="E1553" s="292">
        <v>927.46</v>
      </c>
    </row>
    <row r="1554" spans="1:5" x14ac:dyDescent="0.25">
      <c r="A1554" s="282" t="s">
        <v>8419</v>
      </c>
      <c r="B1554" s="282" t="s">
        <v>10155</v>
      </c>
      <c r="C1554" s="277" t="s">
        <v>71</v>
      </c>
      <c r="D1554" s="282" t="s">
        <v>10156</v>
      </c>
      <c r="E1554" s="292">
        <v>1192.9000000000001</v>
      </c>
    </row>
    <row r="1555" spans="1:5" x14ac:dyDescent="0.25">
      <c r="A1555" s="282" t="s">
        <v>8419</v>
      </c>
      <c r="B1555" s="282" t="s">
        <v>10157</v>
      </c>
      <c r="C1555" s="277" t="s">
        <v>71</v>
      </c>
      <c r="D1555" s="282" t="s">
        <v>10158</v>
      </c>
      <c r="E1555" s="292">
        <v>2380.9299999999998</v>
      </c>
    </row>
    <row r="1556" spans="1:5" x14ac:dyDescent="0.25">
      <c r="A1556" s="282" t="s">
        <v>8419</v>
      </c>
      <c r="B1556" s="282" t="s">
        <v>10159</v>
      </c>
      <c r="C1556" s="277" t="s">
        <v>71</v>
      </c>
      <c r="D1556" s="282" t="s">
        <v>10160</v>
      </c>
      <c r="E1556" s="292">
        <v>709.58</v>
      </c>
    </row>
    <row r="1557" spans="1:5" x14ac:dyDescent="0.25">
      <c r="A1557" s="282" t="s">
        <v>8419</v>
      </c>
      <c r="B1557" s="282" t="s">
        <v>10161</v>
      </c>
      <c r="C1557" s="277" t="s">
        <v>71</v>
      </c>
      <c r="D1557" s="282" t="s">
        <v>10162</v>
      </c>
      <c r="E1557" s="292">
        <v>285.04000000000002</v>
      </c>
    </row>
    <row r="1558" spans="1:5" x14ac:dyDescent="0.25">
      <c r="A1558" s="282" t="s">
        <v>8419</v>
      </c>
      <c r="B1558" s="282" t="s">
        <v>10163</v>
      </c>
      <c r="C1558" s="277" t="s">
        <v>71</v>
      </c>
      <c r="D1558" s="282" t="s">
        <v>10164</v>
      </c>
      <c r="E1558" s="292">
        <v>358</v>
      </c>
    </row>
    <row r="1559" spans="1:5" x14ac:dyDescent="0.25">
      <c r="A1559" s="282" t="s">
        <v>8419</v>
      </c>
      <c r="B1559" s="282" t="s">
        <v>8453</v>
      </c>
      <c r="C1559" s="277" t="s">
        <v>71</v>
      </c>
      <c r="D1559" s="282" t="s">
        <v>10165</v>
      </c>
      <c r="E1559" s="292">
        <v>2643.23</v>
      </c>
    </row>
    <row r="1560" spans="1:5" x14ac:dyDescent="0.25">
      <c r="A1560" s="282" t="s">
        <v>8419</v>
      </c>
      <c r="B1560" s="282" t="s">
        <v>10166</v>
      </c>
      <c r="C1560" s="277" t="s">
        <v>71</v>
      </c>
      <c r="D1560" s="282" t="s">
        <v>10167</v>
      </c>
      <c r="E1560" s="292">
        <v>0</v>
      </c>
    </row>
    <row r="1561" spans="1:5" x14ac:dyDescent="0.25">
      <c r="A1561" s="282" t="s">
        <v>8419</v>
      </c>
      <c r="B1561" s="282" t="s">
        <v>10168</v>
      </c>
      <c r="C1561" s="277" t="s">
        <v>71</v>
      </c>
      <c r="D1561" s="282" t="s">
        <v>10169</v>
      </c>
      <c r="E1561" s="292">
        <v>578.39</v>
      </c>
    </row>
    <row r="1562" spans="1:5" x14ac:dyDescent="0.25">
      <c r="A1562" s="282" t="s">
        <v>8419</v>
      </c>
      <c r="B1562" s="282" t="s">
        <v>10170</v>
      </c>
      <c r="C1562" s="277" t="s">
        <v>71</v>
      </c>
      <c r="D1562" s="282" t="s">
        <v>10171</v>
      </c>
      <c r="E1562" s="292">
        <v>617.94000000000005</v>
      </c>
    </row>
    <row r="1563" spans="1:5" x14ac:dyDescent="0.25">
      <c r="A1563" s="282" t="s">
        <v>8419</v>
      </c>
      <c r="B1563" s="282" t="s">
        <v>10172</v>
      </c>
      <c r="C1563" s="277" t="s">
        <v>71</v>
      </c>
      <c r="D1563" s="282" t="s">
        <v>10173</v>
      </c>
      <c r="E1563" s="292">
        <v>2811.95</v>
      </c>
    </row>
    <row r="1564" spans="1:5" x14ac:dyDescent="0.25">
      <c r="A1564" s="282" t="s">
        <v>8419</v>
      </c>
      <c r="B1564" s="282" t="s">
        <v>10174</v>
      </c>
      <c r="C1564" s="277" t="s">
        <v>71</v>
      </c>
      <c r="D1564" s="282" t="s">
        <v>10175</v>
      </c>
      <c r="E1564" s="292">
        <v>219.08</v>
      </c>
    </row>
    <row r="1565" spans="1:5" x14ac:dyDescent="0.25">
      <c r="A1565" s="282" t="s">
        <v>8419</v>
      </c>
      <c r="B1565" s="282" t="s">
        <v>10176</v>
      </c>
      <c r="C1565" s="277" t="s">
        <v>71</v>
      </c>
      <c r="D1565" s="282" t="s">
        <v>10177</v>
      </c>
      <c r="E1565" s="292">
        <v>515.80999999999995</v>
      </c>
    </row>
    <row r="1566" spans="1:5" x14ac:dyDescent="0.25">
      <c r="A1566" s="282" t="s">
        <v>8419</v>
      </c>
      <c r="B1566" s="282" t="s">
        <v>10178</v>
      </c>
      <c r="C1566" s="277" t="s">
        <v>71</v>
      </c>
      <c r="D1566" s="282" t="s">
        <v>10179</v>
      </c>
      <c r="E1566" s="292">
        <v>562.9</v>
      </c>
    </row>
    <row r="1567" spans="1:5" x14ac:dyDescent="0.25">
      <c r="A1567" s="282" t="s">
        <v>8419</v>
      </c>
      <c r="B1567" s="282" t="s">
        <v>10180</v>
      </c>
      <c r="C1567" s="277" t="s">
        <v>71</v>
      </c>
      <c r="D1567" s="282" t="s">
        <v>10181</v>
      </c>
      <c r="E1567" s="292">
        <v>154.80000000000001</v>
      </c>
    </row>
    <row r="1568" spans="1:5" x14ac:dyDescent="0.25">
      <c r="A1568" s="282" t="s">
        <v>8419</v>
      </c>
      <c r="B1568" s="282" t="s">
        <v>10182</v>
      </c>
      <c r="C1568" s="277" t="s">
        <v>71</v>
      </c>
      <c r="D1568" s="282" t="s">
        <v>10183</v>
      </c>
      <c r="E1568" s="292">
        <v>439.2</v>
      </c>
    </row>
    <row r="1569" spans="1:5" x14ac:dyDescent="0.25">
      <c r="A1569" s="282" t="s">
        <v>8419</v>
      </c>
      <c r="B1569" s="282" t="s">
        <v>10184</v>
      </c>
      <c r="C1569" s="277" t="s">
        <v>71</v>
      </c>
      <c r="D1569" s="282" t="s">
        <v>10185</v>
      </c>
      <c r="E1569" s="292">
        <v>468.29</v>
      </c>
    </row>
    <row r="1570" spans="1:5" x14ac:dyDescent="0.25">
      <c r="A1570" s="282" t="s">
        <v>8419</v>
      </c>
      <c r="B1570" s="282" t="s">
        <v>10186</v>
      </c>
      <c r="C1570" s="277" t="s">
        <v>71</v>
      </c>
      <c r="D1570" s="282" t="s">
        <v>10187</v>
      </c>
      <c r="E1570" s="292">
        <v>3539.38</v>
      </c>
    </row>
    <row r="1571" spans="1:5" x14ac:dyDescent="0.25">
      <c r="A1571" s="282" t="s">
        <v>8419</v>
      </c>
      <c r="B1571" s="282" t="s">
        <v>10188</v>
      </c>
      <c r="C1571" s="277" t="s">
        <v>71</v>
      </c>
      <c r="D1571" s="282" t="s">
        <v>10189</v>
      </c>
      <c r="E1571" s="292">
        <v>186.52</v>
      </c>
    </row>
    <row r="1572" spans="1:5" x14ac:dyDescent="0.25">
      <c r="A1572" s="282" t="s">
        <v>8419</v>
      </c>
      <c r="B1572" s="282" t="s">
        <v>10190</v>
      </c>
      <c r="C1572" s="277" t="s">
        <v>71</v>
      </c>
      <c r="D1572" s="282" t="s">
        <v>10191</v>
      </c>
      <c r="E1572" s="292">
        <v>750.71</v>
      </c>
    </row>
    <row r="1573" spans="1:5" x14ac:dyDescent="0.25">
      <c r="A1573" s="282" t="s">
        <v>8419</v>
      </c>
      <c r="B1573" s="282" t="s">
        <v>10192</v>
      </c>
      <c r="C1573" s="277" t="s">
        <v>71</v>
      </c>
      <c r="D1573" s="282" t="s">
        <v>10193</v>
      </c>
      <c r="E1573" s="292">
        <v>1183.73</v>
      </c>
    </row>
    <row r="1574" spans="1:5" x14ac:dyDescent="0.25">
      <c r="A1574" s="282" t="s">
        <v>8419</v>
      </c>
      <c r="B1574" s="282" t="s">
        <v>10194</v>
      </c>
      <c r="C1574" s="277" t="s">
        <v>71</v>
      </c>
      <c r="D1574" s="282" t="s">
        <v>10195</v>
      </c>
      <c r="E1574" s="292">
        <v>4496.9799999999996</v>
      </c>
    </row>
    <row r="1575" spans="1:5" x14ac:dyDescent="0.25">
      <c r="A1575" s="282" t="s">
        <v>8419</v>
      </c>
      <c r="B1575" s="282" t="s">
        <v>10196</v>
      </c>
      <c r="C1575" s="277" t="s">
        <v>71</v>
      </c>
      <c r="D1575" s="282" t="s">
        <v>10197</v>
      </c>
      <c r="E1575" s="292">
        <v>274.72000000000003</v>
      </c>
    </row>
    <row r="1576" spans="1:5" x14ac:dyDescent="0.25">
      <c r="A1576" s="282" t="s">
        <v>8419</v>
      </c>
      <c r="B1576" s="282" t="s">
        <v>10198</v>
      </c>
      <c r="C1576" s="277" t="s">
        <v>71</v>
      </c>
      <c r="D1576" s="282" t="s">
        <v>10199</v>
      </c>
      <c r="E1576" s="292">
        <v>639.64</v>
      </c>
    </row>
    <row r="1577" spans="1:5" x14ac:dyDescent="0.25">
      <c r="A1577" s="282" t="s">
        <v>8419</v>
      </c>
      <c r="B1577" s="282" t="s">
        <v>10200</v>
      </c>
      <c r="C1577" s="277" t="s">
        <v>71</v>
      </c>
      <c r="D1577" s="282" t="s">
        <v>10201</v>
      </c>
      <c r="E1577" s="292">
        <v>146.76</v>
      </c>
    </row>
    <row r="1578" spans="1:5" x14ac:dyDescent="0.25">
      <c r="A1578" s="282" t="s">
        <v>8419</v>
      </c>
      <c r="B1578" s="282" t="s">
        <v>10202</v>
      </c>
      <c r="C1578" s="277" t="s">
        <v>71</v>
      </c>
      <c r="D1578" s="282" t="s">
        <v>10203</v>
      </c>
      <c r="E1578" s="292">
        <v>3603.5</v>
      </c>
    </row>
    <row r="1579" spans="1:5" x14ac:dyDescent="0.25">
      <c r="A1579" s="282" t="s">
        <v>8419</v>
      </c>
      <c r="B1579" s="282" t="s">
        <v>10204</v>
      </c>
      <c r="C1579" s="277" t="s">
        <v>71</v>
      </c>
      <c r="D1579" s="282" t="s">
        <v>10205</v>
      </c>
      <c r="E1579" s="292">
        <v>2519.5300000000002</v>
      </c>
    </row>
    <row r="1580" spans="1:5" x14ac:dyDescent="0.25">
      <c r="A1580" s="282" t="s">
        <v>8419</v>
      </c>
      <c r="B1580" s="282" t="s">
        <v>10206</v>
      </c>
      <c r="C1580" s="277" t="s">
        <v>71</v>
      </c>
      <c r="D1580" s="282" t="s">
        <v>10207</v>
      </c>
      <c r="E1580" s="292">
        <v>2260.96</v>
      </c>
    </row>
    <row r="1581" spans="1:5" x14ac:dyDescent="0.25">
      <c r="A1581" s="282" t="s">
        <v>8419</v>
      </c>
      <c r="B1581" s="282" t="s">
        <v>10208</v>
      </c>
      <c r="C1581" s="277" t="s">
        <v>71</v>
      </c>
      <c r="D1581" s="282" t="s">
        <v>10209</v>
      </c>
      <c r="E1581" s="292">
        <v>1660.03</v>
      </c>
    </row>
    <row r="1582" spans="1:5" x14ac:dyDescent="0.25">
      <c r="A1582" s="282" t="s">
        <v>8419</v>
      </c>
      <c r="B1582" s="282" t="s">
        <v>10210</v>
      </c>
      <c r="C1582" s="277" t="s">
        <v>71</v>
      </c>
      <c r="D1582" s="282" t="s">
        <v>10211</v>
      </c>
      <c r="E1582" s="292">
        <v>399.06</v>
      </c>
    </row>
    <row r="1583" spans="1:5" x14ac:dyDescent="0.25">
      <c r="A1583" s="282" t="s">
        <v>8419</v>
      </c>
      <c r="B1583" s="282" t="s">
        <v>10212</v>
      </c>
      <c r="C1583" s="277" t="s">
        <v>71</v>
      </c>
      <c r="D1583" s="282" t="s">
        <v>10213</v>
      </c>
      <c r="E1583" s="292">
        <v>8473.19</v>
      </c>
    </row>
    <row r="1584" spans="1:5" x14ac:dyDescent="0.25">
      <c r="A1584" s="282" t="s">
        <v>8419</v>
      </c>
      <c r="B1584" s="282" t="s">
        <v>10214</v>
      </c>
      <c r="C1584" s="277" t="s">
        <v>71</v>
      </c>
      <c r="D1584" s="282" t="s">
        <v>10215</v>
      </c>
      <c r="E1584" s="292">
        <v>110.3</v>
      </c>
    </row>
    <row r="1585" spans="1:5" x14ac:dyDescent="0.25">
      <c r="A1585" s="282" t="s">
        <v>8419</v>
      </c>
      <c r="B1585" s="282" t="s">
        <v>10216</v>
      </c>
      <c r="C1585" s="277" t="s">
        <v>71</v>
      </c>
      <c r="D1585" s="282" t="s">
        <v>10217</v>
      </c>
      <c r="E1585" s="292">
        <v>674.4</v>
      </c>
    </row>
    <row r="1586" spans="1:5" x14ac:dyDescent="0.25">
      <c r="A1586" s="282" t="s">
        <v>8419</v>
      </c>
      <c r="B1586" s="282" t="s">
        <v>10218</v>
      </c>
      <c r="C1586" s="277" t="s">
        <v>71</v>
      </c>
      <c r="D1586" s="282" t="s">
        <v>10219</v>
      </c>
      <c r="E1586" s="292">
        <v>138.82</v>
      </c>
    </row>
    <row r="1587" spans="1:5" x14ac:dyDescent="0.25">
      <c r="A1587" s="282" t="s">
        <v>8419</v>
      </c>
      <c r="B1587" s="282" t="s">
        <v>10220</v>
      </c>
      <c r="C1587" s="277" t="s">
        <v>71</v>
      </c>
      <c r="D1587" s="282" t="s">
        <v>10221</v>
      </c>
      <c r="E1587" s="292">
        <v>136.12</v>
      </c>
    </row>
    <row r="1588" spans="1:5" x14ac:dyDescent="0.25">
      <c r="A1588" s="282" t="s">
        <v>8419</v>
      </c>
      <c r="B1588" s="282" t="s">
        <v>10222</v>
      </c>
      <c r="C1588" s="277" t="s">
        <v>71</v>
      </c>
      <c r="D1588" s="282" t="s">
        <v>10223</v>
      </c>
      <c r="E1588" s="292">
        <v>3570.58</v>
      </c>
    </row>
    <row r="1589" spans="1:5" x14ac:dyDescent="0.25">
      <c r="A1589" s="282" t="s">
        <v>8419</v>
      </c>
      <c r="B1589" s="282" t="s">
        <v>10224</v>
      </c>
      <c r="C1589" s="277" t="s">
        <v>71</v>
      </c>
      <c r="D1589" s="282" t="s">
        <v>10225</v>
      </c>
      <c r="E1589" s="292">
        <v>255</v>
      </c>
    </row>
    <row r="1590" spans="1:5" x14ac:dyDescent="0.25">
      <c r="A1590" s="282" t="s">
        <v>8419</v>
      </c>
      <c r="B1590" s="282" t="s">
        <v>10226</v>
      </c>
      <c r="C1590" s="277" t="s">
        <v>71</v>
      </c>
      <c r="D1590" s="282" t="s">
        <v>10227</v>
      </c>
      <c r="E1590" s="292">
        <v>1222.5999999999999</v>
      </c>
    </row>
    <row r="1591" spans="1:5" x14ac:dyDescent="0.25">
      <c r="A1591" s="282" t="s">
        <v>8419</v>
      </c>
      <c r="B1591" s="282" t="s">
        <v>10228</v>
      </c>
      <c r="C1591" s="277" t="s">
        <v>71</v>
      </c>
      <c r="D1591" s="282" t="s">
        <v>10229</v>
      </c>
      <c r="E1591" s="292">
        <v>364.2</v>
      </c>
    </row>
    <row r="1592" spans="1:5" x14ac:dyDescent="0.25">
      <c r="A1592" s="282" t="s">
        <v>8419</v>
      </c>
      <c r="B1592" s="282" t="s">
        <v>10230</v>
      </c>
      <c r="C1592" s="277" t="s">
        <v>71</v>
      </c>
      <c r="D1592" s="282" t="s">
        <v>10231</v>
      </c>
      <c r="E1592" s="292">
        <v>0</v>
      </c>
    </row>
    <row r="1593" spans="1:5" x14ac:dyDescent="0.25">
      <c r="A1593" s="282" t="s">
        <v>8419</v>
      </c>
      <c r="B1593" s="282" t="s">
        <v>10232</v>
      </c>
      <c r="C1593" s="277" t="s">
        <v>71</v>
      </c>
      <c r="D1593" s="282" t="s">
        <v>10233</v>
      </c>
      <c r="E1593" s="292">
        <v>3578.45</v>
      </c>
    </row>
    <row r="1594" spans="1:5" x14ac:dyDescent="0.25">
      <c r="A1594" s="282" t="s">
        <v>8419</v>
      </c>
      <c r="B1594" s="282" t="s">
        <v>10234</v>
      </c>
      <c r="C1594" s="277" t="s">
        <v>71</v>
      </c>
      <c r="D1594" s="282" t="s">
        <v>10235</v>
      </c>
      <c r="E1594" s="292">
        <v>2788.93</v>
      </c>
    </row>
    <row r="1595" spans="1:5" x14ac:dyDescent="0.25">
      <c r="A1595" s="282" t="s">
        <v>8419</v>
      </c>
      <c r="B1595" s="282" t="s">
        <v>10236</v>
      </c>
      <c r="C1595" s="277" t="s">
        <v>71</v>
      </c>
      <c r="D1595" s="282" t="s">
        <v>10237</v>
      </c>
      <c r="E1595" s="292">
        <v>199.4</v>
      </c>
    </row>
    <row r="1596" spans="1:5" x14ac:dyDescent="0.25">
      <c r="A1596" s="282" t="s">
        <v>8419</v>
      </c>
      <c r="B1596" s="282" t="s">
        <v>10238</v>
      </c>
      <c r="C1596" s="277" t="s">
        <v>71</v>
      </c>
      <c r="D1596" s="282" t="s">
        <v>10239</v>
      </c>
      <c r="E1596" s="292">
        <v>7729.46</v>
      </c>
    </row>
    <row r="1597" spans="1:5" x14ac:dyDescent="0.25">
      <c r="A1597" s="282" t="s">
        <v>8419</v>
      </c>
      <c r="B1597" s="282" t="s">
        <v>10240</v>
      </c>
      <c r="C1597" s="277" t="s">
        <v>71</v>
      </c>
      <c r="D1597" s="282" t="s">
        <v>10241</v>
      </c>
      <c r="E1597" s="292">
        <v>1256.97</v>
      </c>
    </row>
    <row r="1598" spans="1:5" x14ac:dyDescent="0.25">
      <c r="A1598" s="282" t="s">
        <v>8419</v>
      </c>
      <c r="B1598" s="282" t="s">
        <v>10242</v>
      </c>
      <c r="C1598" s="277" t="s">
        <v>71</v>
      </c>
      <c r="D1598" s="282" t="s">
        <v>10243</v>
      </c>
      <c r="E1598" s="292">
        <v>578.46</v>
      </c>
    </row>
    <row r="1599" spans="1:5" x14ac:dyDescent="0.25">
      <c r="A1599" s="282" t="s">
        <v>8419</v>
      </c>
      <c r="B1599" s="282" t="s">
        <v>10244</v>
      </c>
      <c r="C1599" s="277" t="s">
        <v>71</v>
      </c>
      <c r="D1599" s="282" t="s">
        <v>10245</v>
      </c>
      <c r="E1599" s="292">
        <v>2789.48</v>
      </c>
    </row>
    <row r="1600" spans="1:5" x14ac:dyDescent="0.25">
      <c r="A1600" s="282" t="s">
        <v>8419</v>
      </c>
      <c r="B1600" s="282" t="s">
        <v>10246</v>
      </c>
      <c r="C1600" s="277" t="s">
        <v>71</v>
      </c>
      <c r="D1600" s="282" t="s">
        <v>10247</v>
      </c>
      <c r="E1600" s="292">
        <v>2501.2199999999998</v>
      </c>
    </row>
    <row r="1601" spans="1:5" x14ac:dyDescent="0.25">
      <c r="A1601" s="282" t="s">
        <v>8419</v>
      </c>
      <c r="B1601" s="282" t="s">
        <v>10248</v>
      </c>
      <c r="C1601" s="277" t="s">
        <v>71</v>
      </c>
      <c r="D1601" s="282" t="s">
        <v>10249</v>
      </c>
      <c r="E1601" s="292">
        <v>502.24</v>
      </c>
    </row>
    <row r="1602" spans="1:5" x14ac:dyDescent="0.25">
      <c r="A1602" s="282" t="s">
        <v>8419</v>
      </c>
      <c r="B1602" s="282" t="s">
        <v>10250</v>
      </c>
      <c r="C1602" s="277" t="s">
        <v>71</v>
      </c>
      <c r="D1602" s="282" t="s">
        <v>10251</v>
      </c>
      <c r="E1602" s="292">
        <v>590.66999999999996</v>
      </c>
    </row>
    <row r="1603" spans="1:5" x14ac:dyDescent="0.25">
      <c r="A1603" s="282" t="s">
        <v>8419</v>
      </c>
      <c r="B1603" s="282" t="s">
        <v>10252</v>
      </c>
      <c r="C1603" s="277" t="s">
        <v>71</v>
      </c>
      <c r="D1603" s="282" t="s">
        <v>10253</v>
      </c>
      <c r="E1603" s="292">
        <v>5619.76</v>
      </c>
    </row>
    <row r="1604" spans="1:5" x14ac:dyDescent="0.25">
      <c r="A1604" s="282" t="s">
        <v>8419</v>
      </c>
      <c r="B1604" s="282" t="s">
        <v>10254</v>
      </c>
      <c r="C1604" s="277" t="s">
        <v>71</v>
      </c>
      <c r="D1604" s="282" t="s">
        <v>10255</v>
      </c>
      <c r="E1604" s="292">
        <v>303.67</v>
      </c>
    </row>
    <row r="1605" spans="1:5" x14ac:dyDescent="0.25">
      <c r="A1605" s="282" t="s">
        <v>8419</v>
      </c>
      <c r="B1605" s="282" t="s">
        <v>10256</v>
      </c>
      <c r="C1605" s="277" t="s">
        <v>71</v>
      </c>
      <c r="D1605" s="282" t="s">
        <v>10257</v>
      </c>
      <c r="E1605" s="292">
        <v>217.61</v>
      </c>
    </row>
    <row r="1606" spans="1:5" x14ac:dyDescent="0.25">
      <c r="A1606" s="282" t="s">
        <v>8419</v>
      </c>
      <c r="B1606" s="282" t="s">
        <v>10258</v>
      </c>
      <c r="C1606" s="277" t="s">
        <v>71</v>
      </c>
      <c r="D1606" s="282" t="s">
        <v>10259</v>
      </c>
      <c r="E1606" s="292">
        <v>1363.36</v>
      </c>
    </row>
    <row r="1607" spans="1:5" x14ac:dyDescent="0.25">
      <c r="A1607" s="282" t="s">
        <v>8419</v>
      </c>
      <c r="B1607" s="282" t="s">
        <v>10260</v>
      </c>
      <c r="C1607" s="277" t="s">
        <v>71</v>
      </c>
      <c r="D1607" s="282" t="s">
        <v>10261</v>
      </c>
      <c r="E1607" s="292">
        <v>34542.230000000003</v>
      </c>
    </row>
    <row r="1608" spans="1:5" x14ac:dyDescent="0.25">
      <c r="A1608" s="282" t="s">
        <v>8419</v>
      </c>
      <c r="B1608" s="282" t="s">
        <v>10262</v>
      </c>
      <c r="C1608" s="277" t="s">
        <v>71</v>
      </c>
      <c r="D1608" s="282" t="s">
        <v>10263</v>
      </c>
      <c r="E1608" s="292">
        <v>668.27</v>
      </c>
    </row>
    <row r="1609" spans="1:5" x14ac:dyDescent="0.25">
      <c r="A1609" s="282" t="s">
        <v>8419</v>
      </c>
      <c r="B1609" s="282" t="s">
        <v>10264</v>
      </c>
      <c r="C1609" s="277" t="s">
        <v>71</v>
      </c>
      <c r="D1609" s="282" t="s">
        <v>10265</v>
      </c>
      <c r="E1609" s="292">
        <v>3946.79</v>
      </c>
    </row>
    <row r="1610" spans="1:5" x14ac:dyDescent="0.25">
      <c r="A1610" s="282" t="s">
        <v>8419</v>
      </c>
      <c r="B1610" s="282" t="s">
        <v>10266</v>
      </c>
      <c r="C1610" s="277" t="s">
        <v>71</v>
      </c>
      <c r="D1610" s="282" t="s">
        <v>10267</v>
      </c>
      <c r="E1610" s="292">
        <v>2690.91</v>
      </c>
    </row>
    <row r="1611" spans="1:5" x14ac:dyDescent="0.25">
      <c r="A1611" s="282" t="s">
        <v>8419</v>
      </c>
      <c r="B1611" s="282" t="s">
        <v>10268</v>
      </c>
      <c r="C1611" s="277" t="s">
        <v>71</v>
      </c>
      <c r="D1611" s="282" t="s">
        <v>10269</v>
      </c>
      <c r="E1611" s="292">
        <v>1049.3800000000001</v>
      </c>
    </row>
    <row r="1612" spans="1:5" x14ac:dyDescent="0.25">
      <c r="A1612" s="282" t="s">
        <v>8419</v>
      </c>
      <c r="B1612" s="282" t="s">
        <v>10270</v>
      </c>
      <c r="C1612" s="277" t="s">
        <v>71</v>
      </c>
      <c r="D1612" s="282" t="s">
        <v>10271</v>
      </c>
      <c r="E1612" s="292">
        <v>2164.71</v>
      </c>
    </row>
    <row r="1613" spans="1:5" x14ac:dyDescent="0.25">
      <c r="A1613" s="282" t="s">
        <v>8419</v>
      </c>
      <c r="B1613" s="282" t="s">
        <v>10272</v>
      </c>
      <c r="C1613" s="277" t="s">
        <v>71</v>
      </c>
      <c r="D1613" s="282" t="s">
        <v>10273</v>
      </c>
      <c r="E1613" s="292">
        <v>250.34</v>
      </c>
    </row>
    <row r="1614" spans="1:5" x14ac:dyDescent="0.25">
      <c r="A1614" s="282" t="s">
        <v>8419</v>
      </c>
      <c r="B1614" s="282" t="s">
        <v>10274</v>
      </c>
      <c r="C1614" s="277" t="s">
        <v>71</v>
      </c>
      <c r="D1614" s="282" t="s">
        <v>10275</v>
      </c>
      <c r="E1614" s="292">
        <v>219.61</v>
      </c>
    </row>
    <row r="1615" spans="1:5" x14ac:dyDescent="0.25">
      <c r="A1615" s="282" t="s">
        <v>8419</v>
      </c>
      <c r="B1615" s="282" t="s">
        <v>10276</v>
      </c>
      <c r="C1615" s="277" t="s">
        <v>71</v>
      </c>
      <c r="D1615" s="282" t="s">
        <v>10277</v>
      </c>
      <c r="E1615" s="292">
        <v>0</v>
      </c>
    </row>
    <row r="1616" spans="1:5" x14ac:dyDescent="0.25">
      <c r="A1616" s="282" t="s">
        <v>8419</v>
      </c>
      <c r="B1616" s="282" t="s">
        <v>10278</v>
      </c>
      <c r="C1616" s="277" t="s">
        <v>71</v>
      </c>
      <c r="D1616" s="282" t="s">
        <v>10279</v>
      </c>
      <c r="E1616" s="292">
        <v>312.48</v>
      </c>
    </row>
    <row r="1617" spans="1:5" x14ac:dyDescent="0.25">
      <c r="A1617" s="282" t="s">
        <v>8419</v>
      </c>
      <c r="B1617" s="282" t="s">
        <v>10280</v>
      </c>
      <c r="C1617" s="277" t="s">
        <v>71</v>
      </c>
      <c r="D1617" s="282" t="s">
        <v>10281</v>
      </c>
      <c r="E1617" s="292">
        <v>1313.96</v>
      </c>
    </row>
    <row r="1618" spans="1:5" x14ac:dyDescent="0.25">
      <c r="A1618" s="282" t="s">
        <v>8419</v>
      </c>
      <c r="B1618" s="282" t="s">
        <v>10282</v>
      </c>
      <c r="C1618" s="277" t="s">
        <v>71</v>
      </c>
      <c r="D1618" s="282" t="s">
        <v>10283</v>
      </c>
      <c r="E1618" s="292">
        <v>120.46</v>
      </c>
    </row>
    <row r="1619" spans="1:5" x14ac:dyDescent="0.25">
      <c r="A1619" s="282" t="s">
        <v>8419</v>
      </c>
      <c r="B1619" s="282" t="s">
        <v>10284</v>
      </c>
      <c r="C1619" s="277" t="s">
        <v>71</v>
      </c>
      <c r="D1619" s="282" t="s">
        <v>10285</v>
      </c>
      <c r="E1619" s="292">
        <v>148.35</v>
      </c>
    </row>
    <row r="1620" spans="1:5" x14ac:dyDescent="0.25">
      <c r="A1620" s="282" t="s">
        <v>8419</v>
      </c>
      <c r="B1620" s="282" t="s">
        <v>10286</v>
      </c>
      <c r="C1620" s="277" t="s">
        <v>71</v>
      </c>
      <c r="D1620" s="282" t="s">
        <v>10287</v>
      </c>
      <c r="E1620" s="292">
        <v>177.24</v>
      </c>
    </row>
    <row r="1621" spans="1:5" x14ac:dyDescent="0.25">
      <c r="A1621" s="282" t="s">
        <v>8419</v>
      </c>
      <c r="B1621" s="282" t="s">
        <v>10288</v>
      </c>
      <c r="C1621" s="277" t="s">
        <v>71</v>
      </c>
      <c r="D1621" s="282" t="s">
        <v>10289</v>
      </c>
      <c r="E1621" s="292">
        <v>2466.61</v>
      </c>
    </row>
    <row r="1622" spans="1:5" x14ac:dyDescent="0.25">
      <c r="A1622" s="282" t="s">
        <v>8419</v>
      </c>
      <c r="B1622" s="282" t="s">
        <v>10290</v>
      </c>
      <c r="C1622" s="277" t="s">
        <v>71</v>
      </c>
      <c r="D1622" s="282" t="s">
        <v>10291</v>
      </c>
      <c r="E1622" s="292">
        <v>6400.22</v>
      </c>
    </row>
    <row r="1623" spans="1:5" x14ac:dyDescent="0.25">
      <c r="A1623" s="282" t="s">
        <v>8419</v>
      </c>
      <c r="B1623" s="282" t="s">
        <v>10292</v>
      </c>
      <c r="C1623" s="277" t="s">
        <v>71</v>
      </c>
      <c r="D1623" s="282" t="s">
        <v>10293</v>
      </c>
      <c r="E1623" s="292">
        <v>526.87</v>
      </c>
    </row>
    <row r="1624" spans="1:5" x14ac:dyDescent="0.25">
      <c r="A1624" s="282" t="s">
        <v>8419</v>
      </c>
      <c r="B1624" s="282" t="s">
        <v>10294</v>
      </c>
      <c r="C1624" s="277" t="s">
        <v>71</v>
      </c>
      <c r="D1624" s="282" t="s">
        <v>10295</v>
      </c>
      <c r="E1624" s="292">
        <v>176.96</v>
      </c>
    </row>
    <row r="1625" spans="1:5" x14ac:dyDescent="0.25">
      <c r="A1625" s="282" t="s">
        <v>8419</v>
      </c>
      <c r="B1625" s="282" t="s">
        <v>10296</v>
      </c>
      <c r="C1625" s="277" t="s">
        <v>71</v>
      </c>
      <c r="D1625" s="282" t="s">
        <v>10297</v>
      </c>
      <c r="E1625" s="292">
        <v>107.1</v>
      </c>
    </row>
    <row r="1626" spans="1:5" x14ac:dyDescent="0.25">
      <c r="A1626" s="282" t="s">
        <v>8419</v>
      </c>
      <c r="B1626" s="282" t="s">
        <v>10298</v>
      </c>
      <c r="C1626" s="277" t="s">
        <v>71</v>
      </c>
      <c r="D1626" s="282" t="s">
        <v>10299</v>
      </c>
      <c r="E1626" s="292">
        <v>553.91</v>
      </c>
    </row>
    <row r="1627" spans="1:5" x14ac:dyDescent="0.25">
      <c r="A1627" s="282" t="s">
        <v>8419</v>
      </c>
      <c r="B1627" s="282" t="s">
        <v>10300</v>
      </c>
      <c r="C1627" s="277" t="s">
        <v>71</v>
      </c>
      <c r="D1627" s="282" t="s">
        <v>10301</v>
      </c>
      <c r="E1627" s="292">
        <v>954.58</v>
      </c>
    </row>
    <row r="1628" spans="1:5" x14ac:dyDescent="0.25">
      <c r="A1628" s="282" t="s">
        <v>8419</v>
      </c>
      <c r="B1628" s="282" t="s">
        <v>10302</v>
      </c>
      <c r="C1628" s="277" t="s">
        <v>71</v>
      </c>
      <c r="D1628" s="282" t="s">
        <v>10303</v>
      </c>
      <c r="E1628" s="292">
        <v>163.79</v>
      </c>
    </row>
    <row r="1629" spans="1:5" x14ac:dyDescent="0.25">
      <c r="A1629" s="282" t="s">
        <v>8419</v>
      </c>
      <c r="B1629" s="282" t="s">
        <v>10304</v>
      </c>
      <c r="C1629" s="277" t="s">
        <v>71</v>
      </c>
      <c r="D1629" s="282" t="s">
        <v>10305</v>
      </c>
      <c r="E1629" s="292">
        <v>14238.73</v>
      </c>
    </row>
    <row r="1630" spans="1:5" x14ac:dyDescent="0.25">
      <c r="A1630" s="282" t="s">
        <v>8419</v>
      </c>
      <c r="B1630" s="282" t="s">
        <v>10306</v>
      </c>
      <c r="C1630" s="277" t="s">
        <v>71</v>
      </c>
      <c r="D1630" s="282" t="s">
        <v>10307</v>
      </c>
      <c r="E1630" s="292">
        <v>1834.73</v>
      </c>
    </row>
    <row r="1631" spans="1:5" x14ac:dyDescent="0.25">
      <c r="A1631" s="282" t="s">
        <v>8419</v>
      </c>
      <c r="B1631" s="282" t="s">
        <v>10308</v>
      </c>
      <c r="C1631" s="277" t="s">
        <v>71</v>
      </c>
      <c r="D1631" s="282" t="s">
        <v>10309</v>
      </c>
      <c r="E1631" s="292">
        <v>5378.71</v>
      </c>
    </row>
    <row r="1632" spans="1:5" x14ac:dyDescent="0.25">
      <c r="A1632" s="282" t="s">
        <v>8419</v>
      </c>
      <c r="B1632" s="282" t="s">
        <v>10310</v>
      </c>
      <c r="C1632" s="277" t="s">
        <v>71</v>
      </c>
      <c r="D1632" s="282" t="s">
        <v>10311</v>
      </c>
      <c r="E1632" s="292">
        <v>13033.73</v>
      </c>
    </row>
    <row r="1633" spans="1:5" x14ac:dyDescent="0.25">
      <c r="A1633" s="282" t="s">
        <v>8419</v>
      </c>
      <c r="B1633" s="282" t="s">
        <v>10312</v>
      </c>
      <c r="C1633" s="277" t="s">
        <v>71</v>
      </c>
      <c r="D1633" s="282" t="s">
        <v>10313</v>
      </c>
      <c r="E1633" s="292">
        <v>478.06</v>
      </c>
    </row>
    <row r="1634" spans="1:5" x14ac:dyDescent="0.25">
      <c r="A1634" s="282" t="s">
        <v>8419</v>
      </c>
      <c r="B1634" s="282" t="s">
        <v>10314</v>
      </c>
      <c r="C1634" s="277" t="s">
        <v>71</v>
      </c>
      <c r="D1634" s="282" t="s">
        <v>10315</v>
      </c>
      <c r="E1634" s="292">
        <v>700.56</v>
      </c>
    </row>
    <row r="1635" spans="1:5" x14ac:dyDescent="0.25">
      <c r="A1635" s="282" t="s">
        <v>8419</v>
      </c>
      <c r="B1635" s="282" t="s">
        <v>10316</v>
      </c>
      <c r="C1635" s="277" t="s">
        <v>71</v>
      </c>
      <c r="D1635" s="282" t="s">
        <v>10317</v>
      </c>
      <c r="E1635" s="292">
        <v>0</v>
      </c>
    </row>
    <row r="1636" spans="1:5" x14ac:dyDescent="0.25">
      <c r="A1636" s="282" t="s">
        <v>8419</v>
      </c>
      <c r="B1636" s="282" t="s">
        <v>10318</v>
      </c>
      <c r="C1636" s="277" t="s">
        <v>71</v>
      </c>
      <c r="D1636" s="282" t="s">
        <v>10319</v>
      </c>
      <c r="E1636" s="292">
        <v>974.75</v>
      </c>
    </row>
    <row r="1637" spans="1:5" x14ac:dyDescent="0.25">
      <c r="A1637" s="282" t="s">
        <v>8419</v>
      </c>
      <c r="B1637" s="282" t="s">
        <v>10320</v>
      </c>
      <c r="C1637" s="277" t="s">
        <v>71</v>
      </c>
      <c r="D1637" s="282" t="s">
        <v>10321</v>
      </c>
      <c r="E1637" s="292">
        <v>733.08</v>
      </c>
    </row>
    <row r="1638" spans="1:5" x14ac:dyDescent="0.25">
      <c r="A1638" s="282" t="s">
        <v>8419</v>
      </c>
      <c r="B1638" s="282" t="s">
        <v>10322</v>
      </c>
      <c r="C1638" s="277" t="s">
        <v>71</v>
      </c>
      <c r="D1638" s="282" t="s">
        <v>10323</v>
      </c>
      <c r="E1638" s="292">
        <v>198.19</v>
      </c>
    </row>
    <row r="1639" spans="1:5" x14ac:dyDescent="0.25">
      <c r="A1639" s="282" t="s">
        <v>8419</v>
      </c>
      <c r="B1639" s="282" t="s">
        <v>10324</v>
      </c>
      <c r="C1639" s="277" t="s">
        <v>71</v>
      </c>
      <c r="D1639" s="282" t="s">
        <v>10325</v>
      </c>
      <c r="E1639" s="292">
        <v>77.39</v>
      </c>
    </row>
    <row r="1640" spans="1:5" x14ac:dyDescent="0.25">
      <c r="A1640" s="282" t="s">
        <v>8419</v>
      </c>
      <c r="B1640" s="282" t="s">
        <v>10326</v>
      </c>
      <c r="C1640" s="277" t="s">
        <v>71</v>
      </c>
      <c r="D1640" s="282" t="s">
        <v>10327</v>
      </c>
      <c r="E1640" s="292">
        <v>310.13</v>
      </c>
    </row>
    <row r="1641" spans="1:5" x14ac:dyDescent="0.25">
      <c r="A1641" s="282" t="s">
        <v>8419</v>
      </c>
      <c r="B1641" s="282" t="s">
        <v>10328</v>
      </c>
      <c r="C1641" s="277" t="s">
        <v>71</v>
      </c>
      <c r="D1641" s="282" t="s">
        <v>10329</v>
      </c>
      <c r="E1641" s="292">
        <v>1115.8900000000001</v>
      </c>
    </row>
    <row r="1642" spans="1:5" x14ac:dyDescent="0.25">
      <c r="A1642" s="282" t="s">
        <v>8419</v>
      </c>
      <c r="B1642" s="282" t="s">
        <v>10330</v>
      </c>
      <c r="C1642" s="277" t="s">
        <v>71</v>
      </c>
      <c r="D1642" s="282" t="s">
        <v>10331</v>
      </c>
      <c r="E1642" s="292">
        <v>403.53</v>
      </c>
    </row>
    <row r="1643" spans="1:5" x14ac:dyDescent="0.25">
      <c r="A1643" s="282" t="s">
        <v>8419</v>
      </c>
      <c r="B1643" s="282" t="s">
        <v>10332</v>
      </c>
      <c r="C1643" s="277" t="s">
        <v>71</v>
      </c>
      <c r="D1643" s="282" t="s">
        <v>10333</v>
      </c>
      <c r="E1643" s="292">
        <v>10.56</v>
      </c>
    </row>
    <row r="1644" spans="1:5" x14ac:dyDescent="0.25">
      <c r="A1644" s="282" t="s">
        <v>8419</v>
      </c>
      <c r="B1644" s="282" t="s">
        <v>10334</v>
      </c>
      <c r="C1644" s="277" t="s">
        <v>71</v>
      </c>
      <c r="D1644" s="282" t="s">
        <v>10335</v>
      </c>
      <c r="E1644" s="292">
        <v>2675.92</v>
      </c>
    </row>
    <row r="1645" spans="1:5" x14ac:dyDescent="0.25">
      <c r="A1645" s="282" t="s">
        <v>8419</v>
      </c>
      <c r="B1645" s="282" t="s">
        <v>10336</v>
      </c>
      <c r="C1645" s="277" t="s">
        <v>71</v>
      </c>
      <c r="D1645" s="282" t="s">
        <v>10337</v>
      </c>
      <c r="E1645" s="292">
        <v>250.48</v>
      </c>
    </row>
    <row r="1646" spans="1:5" x14ac:dyDescent="0.25">
      <c r="A1646" s="282" t="s">
        <v>8419</v>
      </c>
      <c r="B1646" s="282" t="s">
        <v>10338</v>
      </c>
      <c r="C1646" s="277" t="s">
        <v>71</v>
      </c>
      <c r="D1646" s="282" t="s">
        <v>10339</v>
      </c>
      <c r="E1646" s="292">
        <v>0</v>
      </c>
    </row>
    <row r="1647" spans="1:5" x14ac:dyDescent="0.25">
      <c r="A1647" s="282" t="s">
        <v>8419</v>
      </c>
      <c r="B1647" s="282" t="s">
        <v>10340</v>
      </c>
      <c r="C1647" s="277" t="s">
        <v>71</v>
      </c>
      <c r="D1647" s="282" t="s">
        <v>10341</v>
      </c>
      <c r="E1647" s="292">
        <v>571.23</v>
      </c>
    </row>
    <row r="1648" spans="1:5" x14ac:dyDescent="0.25">
      <c r="A1648" s="282" t="s">
        <v>8419</v>
      </c>
      <c r="B1648" s="282" t="s">
        <v>10342</v>
      </c>
      <c r="C1648" s="277" t="s">
        <v>71</v>
      </c>
      <c r="D1648" s="282" t="s">
        <v>10343</v>
      </c>
      <c r="E1648" s="292">
        <v>4508.46</v>
      </c>
    </row>
    <row r="1649" spans="1:5" x14ac:dyDescent="0.25">
      <c r="A1649" s="282" t="s">
        <v>8419</v>
      </c>
      <c r="B1649" s="282" t="s">
        <v>10344</v>
      </c>
      <c r="C1649" s="277" t="s">
        <v>71</v>
      </c>
      <c r="D1649" s="282" t="s">
        <v>10345</v>
      </c>
      <c r="E1649" s="292">
        <v>1417.72</v>
      </c>
    </row>
    <row r="1650" spans="1:5" x14ac:dyDescent="0.25">
      <c r="A1650" s="282" t="s">
        <v>8419</v>
      </c>
      <c r="B1650" s="282" t="s">
        <v>10346</v>
      </c>
      <c r="C1650" s="277" t="s">
        <v>71</v>
      </c>
      <c r="D1650" s="282" t="s">
        <v>10347</v>
      </c>
      <c r="E1650" s="292">
        <v>1416.22</v>
      </c>
    </row>
    <row r="1651" spans="1:5" x14ac:dyDescent="0.25">
      <c r="A1651" s="282" t="s">
        <v>8419</v>
      </c>
      <c r="B1651" s="282" t="s">
        <v>10348</v>
      </c>
      <c r="C1651" s="277" t="s">
        <v>71</v>
      </c>
      <c r="D1651" s="282" t="s">
        <v>10349</v>
      </c>
      <c r="E1651" s="292">
        <v>212.64</v>
      </c>
    </row>
    <row r="1652" spans="1:5" x14ac:dyDescent="0.25">
      <c r="A1652" s="282" t="s">
        <v>8419</v>
      </c>
      <c r="B1652" s="282" t="s">
        <v>10350</v>
      </c>
      <c r="C1652" s="277" t="s">
        <v>71</v>
      </c>
      <c r="D1652" s="282" t="s">
        <v>10351</v>
      </c>
      <c r="E1652" s="292">
        <v>530.72</v>
      </c>
    </row>
    <row r="1653" spans="1:5" x14ac:dyDescent="0.25">
      <c r="A1653" s="282" t="s">
        <v>8419</v>
      </c>
      <c r="B1653" s="282" t="s">
        <v>10352</v>
      </c>
      <c r="C1653" s="277" t="s">
        <v>71</v>
      </c>
      <c r="D1653" s="282" t="s">
        <v>10353</v>
      </c>
      <c r="E1653" s="292">
        <v>340.96</v>
      </c>
    </row>
    <row r="1654" spans="1:5" x14ac:dyDescent="0.25">
      <c r="A1654" s="282" t="s">
        <v>8419</v>
      </c>
      <c r="B1654" s="282" t="s">
        <v>10354</v>
      </c>
      <c r="C1654" s="277" t="s">
        <v>71</v>
      </c>
      <c r="D1654" s="282" t="s">
        <v>10355</v>
      </c>
      <c r="E1654" s="292">
        <v>2425.66</v>
      </c>
    </row>
    <row r="1655" spans="1:5" x14ac:dyDescent="0.25">
      <c r="A1655" s="282" t="s">
        <v>8419</v>
      </c>
      <c r="B1655" s="282" t="s">
        <v>10356</v>
      </c>
      <c r="C1655" s="277" t="s">
        <v>71</v>
      </c>
      <c r="D1655" s="282" t="s">
        <v>10357</v>
      </c>
      <c r="E1655" s="292">
        <v>276.61</v>
      </c>
    </row>
    <row r="1656" spans="1:5" x14ac:dyDescent="0.25">
      <c r="A1656" s="282" t="s">
        <v>8419</v>
      </c>
      <c r="B1656" s="282" t="s">
        <v>10358</v>
      </c>
      <c r="C1656" s="277" t="s">
        <v>71</v>
      </c>
      <c r="D1656" s="282" t="s">
        <v>10359</v>
      </c>
      <c r="E1656" s="292">
        <v>356.24</v>
      </c>
    </row>
    <row r="1657" spans="1:5" x14ac:dyDescent="0.25">
      <c r="A1657" s="282" t="s">
        <v>8419</v>
      </c>
      <c r="B1657" s="282" t="s">
        <v>10360</v>
      </c>
      <c r="C1657" s="277" t="s">
        <v>71</v>
      </c>
      <c r="D1657" s="282" t="s">
        <v>10361</v>
      </c>
      <c r="E1657" s="292">
        <v>689.78</v>
      </c>
    </row>
    <row r="1658" spans="1:5" x14ac:dyDescent="0.25">
      <c r="A1658" s="282" t="s">
        <v>8419</v>
      </c>
      <c r="B1658" s="282" t="s">
        <v>10362</v>
      </c>
      <c r="C1658" s="277" t="s">
        <v>71</v>
      </c>
      <c r="D1658" s="282" t="s">
        <v>10363</v>
      </c>
      <c r="E1658" s="292">
        <v>298.45999999999998</v>
      </c>
    </row>
    <row r="1659" spans="1:5" x14ac:dyDescent="0.25">
      <c r="A1659" s="282" t="s">
        <v>8419</v>
      </c>
      <c r="B1659" s="282" t="s">
        <v>10364</v>
      </c>
      <c r="C1659" s="277" t="s">
        <v>71</v>
      </c>
      <c r="D1659" s="282" t="s">
        <v>10365</v>
      </c>
      <c r="E1659" s="292">
        <v>440.94</v>
      </c>
    </row>
    <row r="1660" spans="1:5" x14ac:dyDescent="0.25">
      <c r="A1660" s="282" t="s">
        <v>8419</v>
      </c>
      <c r="B1660" s="282" t="s">
        <v>10366</v>
      </c>
      <c r="C1660" s="277" t="s">
        <v>71</v>
      </c>
      <c r="D1660" s="282" t="s">
        <v>10367</v>
      </c>
      <c r="E1660" s="292">
        <v>150.82</v>
      </c>
    </row>
    <row r="1661" spans="1:5" x14ac:dyDescent="0.25">
      <c r="A1661" s="282" t="s">
        <v>8419</v>
      </c>
      <c r="B1661" s="282" t="s">
        <v>10368</v>
      </c>
      <c r="C1661" s="277" t="s">
        <v>71</v>
      </c>
      <c r="D1661" s="282" t="s">
        <v>10369</v>
      </c>
      <c r="E1661" s="292">
        <v>910.12</v>
      </c>
    </row>
    <row r="1662" spans="1:5" x14ac:dyDescent="0.25">
      <c r="A1662" s="282" t="s">
        <v>8419</v>
      </c>
      <c r="B1662" s="282" t="s">
        <v>10370</v>
      </c>
      <c r="C1662" s="277" t="s">
        <v>71</v>
      </c>
      <c r="D1662" s="282" t="s">
        <v>10371</v>
      </c>
      <c r="E1662" s="292">
        <v>351.43</v>
      </c>
    </row>
    <row r="1663" spans="1:5" x14ac:dyDescent="0.25">
      <c r="A1663" s="282" t="s">
        <v>8419</v>
      </c>
      <c r="B1663" s="282" t="s">
        <v>8276</v>
      </c>
      <c r="C1663" s="277" t="s">
        <v>71</v>
      </c>
      <c r="D1663" s="282" t="s">
        <v>10372</v>
      </c>
      <c r="E1663" s="292">
        <v>2372.29</v>
      </c>
    </row>
    <row r="1664" spans="1:5" x14ac:dyDescent="0.25">
      <c r="A1664" s="282" t="s">
        <v>8419</v>
      </c>
      <c r="B1664" s="282" t="s">
        <v>8214</v>
      </c>
      <c r="C1664" s="277" t="s">
        <v>71</v>
      </c>
      <c r="D1664" s="282" t="s">
        <v>10373</v>
      </c>
      <c r="E1664" s="292">
        <v>1869.64</v>
      </c>
    </row>
    <row r="1665" spans="1:5" x14ac:dyDescent="0.25">
      <c r="A1665" s="282" t="s">
        <v>8419</v>
      </c>
      <c r="B1665" s="282" t="s">
        <v>8494</v>
      </c>
      <c r="C1665" s="277" t="s">
        <v>71</v>
      </c>
      <c r="D1665" s="282" t="s">
        <v>10374</v>
      </c>
      <c r="E1665" s="292">
        <v>56628.45</v>
      </c>
    </row>
    <row r="1666" spans="1:5" x14ac:dyDescent="0.25">
      <c r="A1666" s="282" t="s">
        <v>8419</v>
      </c>
      <c r="B1666" s="282" t="s">
        <v>8888</v>
      </c>
      <c r="C1666" s="277" t="s">
        <v>71</v>
      </c>
      <c r="D1666" s="282" t="s">
        <v>10375</v>
      </c>
      <c r="E1666" s="292">
        <v>4668.1099999999997</v>
      </c>
    </row>
    <row r="1667" spans="1:5" x14ac:dyDescent="0.25">
      <c r="A1667" s="282" t="s">
        <v>8419</v>
      </c>
      <c r="B1667" s="282" t="s">
        <v>9313</v>
      </c>
      <c r="C1667" s="277" t="s">
        <v>71</v>
      </c>
      <c r="D1667" s="282" t="s">
        <v>10376</v>
      </c>
      <c r="E1667" s="292">
        <v>1642.31</v>
      </c>
    </row>
    <row r="1668" spans="1:5" x14ac:dyDescent="0.25">
      <c r="A1668" s="282" t="s">
        <v>8419</v>
      </c>
      <c r="B1668" s="282" t="s">
        <v>10377</v>
      </c>
      <c r="C1668" s="277" t="s">
        <v>71</v>
      </c>
      <c r="D1668" s="282" t="s">
        <v>10378</v>
      </c>
      <c r="E1668" s="292">
        <v>7890.79</v>
      </c>
    </row>
    <row r="1669" spans="1:5" x14ac:dyDescent="0.25">
      <c r="A1669" s="282" t="s">
        <v>8419</v>
      </c>
      <c r="B1669" s="282" t="s">
        <v>8435</v>
      </c>
      <c r="C1669" s="277" t="s">
        <v>71</v>
      </c>
      <c r="D1669" s="282" t="s">
        <v>10379</v>
      </c>
      <c r="E1669" s="292">
        <v>14391.28</v>
      </c>
    </row>
    <row r="1670" spans="1:5" x14ac:dyDescent="0.25">
      <c r="A1670" s="282" t="s">
        <v>8419</v>
      </c>
      <c r="B1670" s="282" t="s">
        <v>10380</v>
      </c>
      <c r="C1670" s="277" t="s">
        <v>71</v>
      </c>
      <c r="D1670" s="282" t="s">
        <v>10381</v>
      </c>
      <c r="E1670" s="292">
        <v>2256.3000000000002</v>
      </c>
    </row>
    <row r="1671" spans="1:5" x14ac:dyDescent="0.25">
      <c r="A1671" s="282" t="s">
        <v>8339</v>
      </c>
      <c r="B1671" s="282" t="s">
        <v>8450</v>
      </c>
      <c r="C1671" s="277" t="s">
        <v>113</v>
      </c>
      <c r="D1671" s="282" t="s">
        <v>10382</v>
      </c>
      <c r="E1671" s="292">
        <v>1509.06</v>
      </c>
    </row>
    <row r="1672" spans="1:5" x14ac:dyDescent="0.25">
      <c r="A1672" s="282" t="s">
        <v>8339</v>
      </c>
      <c r="B1672" s="282" t="s">
        <v>8436</v>
      </c>
      <c r="C1672" s="277" t="s">
        <v>113</v>
      </c>
      <c r="D1672" s="282" t="s">
        <v>10383</v>
      </c>
      <c r="E1672" s="292">
        <v>7196.01</v>
      </c>
    </row>
    <row r="1673" spans="1:5" x14ac:dyDescent="0.25">
      <c r="A1673" s="282" t="s">
        <v>8339</v>
      </c>
      <c r="B1673" s="282" t="s">
        <v>8460</v>
      </c>
      <c r="C1673" s="277" t="s">
        <v>113</v>
      </c>
      <c r="D1673" s="282" t="s">
        <v>10384</v>
      </c>
      <c r="E1673" s="292">
        <v>2687</v>
      </c>
    </row>
    <row r="1674" spans="1:5" x14ac:dyDescent="0.25">
      <c r="A1674" s="282" t="s">
        <v>8339</v>
      </c>
      <c r="B1674" s="282" t="s">
        <v>8256</v>
      </c>
      <c r="C1674" s="277" t="s">
        <v>113</v>
      </c>
      <c r="D1674" s="282" t="s">
        <v>10385</v>
      </c>
      <c r="E1674" s="292">
        <v>3513.78</v>
      </c>
    </row>
    <row r="1675" spans="1:5" x14ac:dyDescent="0.25">
      <c r="A1675" s="282" t="s">
        <v>8339</v>
      </c>
      <c r="B1675" s="282" t="s">
        <v>8271</v>
      </c>
      <c r="C1675" s="277" t="s">
        <v>113</v>
      </c>
      <c r="D1675" s="282" t="s">
        <v>10386</v>
      </c>
      <c r="E1675" s="292">
        <v>12279.77</v>
      </c>
    </row>
    <row r="1676" spans="1:5" x14ac:dyDescent="0.25">
      <c r="A1676" s="282" t="s">
        <v>8339</v>
      </c>
      <c r="B1676" s="282" t="s">
        <v>8217</v>
      </c>
      <c r="C1676" s="277" t="s">
        <v>113</v>
      </c>
      <c r="D1676" s="282" t="s">
        <v>10387</v>
      </c>
      <c r="E1676" s="292">
        <v>5617.97</v>
      </c>
    </row>
    <row r="1677" spans="1:5" x14ac:dyDescent="0.25">
      <c r="A1677" s="282" t="s">
        <v>8339</v>
      </c>
      <c r="B1677" s="282" t="s">
        <v>8257</v>
      </c>
      <c r="C1677" s="277" t="s">
        <v>113</v>
      </c>
      <c r="D1677" s="282" t="s">
        <v>10388</v>
      </c>
      <c r="E1677" s="292">
        <v>4829.2</v>
      </c>
    </row>
    <row r="1678" spans="1:5" x14ac:dyDescent="0.25">
      <c r="A1678" s="282" t="s">
        <v>8339</v>
      </c>
      <c r="B1678" s="282" t="s">
        <v>8218</v>
      </c>
      <c r="C1678" s="277" t="s">
        <v>113</v>
      </c>
      <c r="D1678" s="282" t="s">
        <v>10389</v>
      </c>
      <c r="E1678" s="292">
        <v>11075.55</v>
      </c>
    </row>
    <row r="1679" spans="1:5" x14ac:dyDescent="0.25">
      <c r="A1679" s="282" t="s">
        <v>8339</v>
      </c>
      <c r="B1679" s="282" t="s">
        <v>8379</v>
      </c>
      <c r="C1679" s="277" t="s">
        <v>113</v>
      </c>
      <c r="D1679" s="282" t="s">
        <v>10390</v>
      </c>
      <c r="E1679" s="292">
        <v>0</v>
      </c>
    </row>
    <row r="1680" spans="1:5" x14ac:dyDescent="0.25">
      <c r="A1680" s="282" t="s">
        <v>8339</v>
      </c>
      <c r="B1680" s="282" t="s">
        <v>8219</v>
      </c>
      <c r="C1680" s="277" t="s">
        <v>113</v>
      </c>
      <c r="D1680" s="282" t="s">
        <v>10391</v>
      </c>
      <c r="E1680" s="292">
        <v>30532.51</v>
      </c>
    </row>
    <row r="1681" spans="1:5" x14ac:dyDescent="0.25">
      <c r="A1681" s="282" t="s">
        <v>8339</v>
      </c>
      <c r="B1681" s="282" t="s">
        <v>8430</v>
      </c>
      <c r="C1681" s="277" t="s">
        <v>113</v>
      </c>
      <c r="D1681" s="282" t="s">
        <v>10392</v>
      </c>
      <c r="E1681" s="292">
        <v>3392.42</v>
      </c>
    </row>
    <row r="1682" spans="1:5" x14ac:dyDescent="0.25">
      <c r="A1682" s="282" t="s">
        <v>8339</v>
      </c>
      <c r="B1682" s="282" t="s">
        <v>8352</v>
      </c>
      <c r="C1682" s="277" t="s">
        <v>113</v>
      </c>
      <c r="D1682" s="282" t="s">
        <v>10393</v>
      </c>
      <c r="E1682" s="292">
        <v>3899.35</v>
      </c>
    </row>
    <row r="1683" spans="1:5" x14ac:dyDescent="0.25">
      <c r="A1683" s="282" t="s">
        <v>8339</v>
      </c>
      <c r="B1683" s="282" t="s">
        <v>8231</v>
      </c>
      <c r="C1683" s="277" t="s">
        <v>113</v>
      </c>
      <c r="D1683" s="282" t="s">
        <v>10394</v>
      </c>
      <c r="E1683" s="292">
        <v>1296.8900000000001</v>
      </c>
    </row>
    <row r="1684" spans="1:5" x14ac:dyDescent="0.25">
      <c r="A1684" s="282" t="s">
        <v>8339</v>
      </c>
      <c r="B1684" s="282" t="s">
        <v>8369</v>
      </c>
      <c r="C1684" s="277" t="s">
        <v>113</v>
      </c>
      <c r="D1684" s="282" t="s">
        <v>10395</v>
      </c>
      <c r="E1684" s="292">
        <v>16906.11</v>
      </c>
    </row>
    <row r="1685" spans="1:5" x14ac:dyDescent="0.25">
      <c r="A1685" s="282" t="s">
        <v>8339</v>
      </c>
      <c r="B1685" s="282" t="s">
        <v>8384</v>
      </c>
      <c r="C1685" s="277" t="s">
        <v>113</v>
      </c>
      <c r="D1685" s="282" t="s">
        <v>10396</v>
      </c>
      <c r="E1685" s="292">
        <v>7211.92</v>
      </c>
    </row>
    <row r="1686" spans="1:5" x14ac:dyDescent="0.25">
      <c r="A1686" s="282" t="s">
        <v>8339</v>
      </c>
      <c r="B1686" s="282" t="s">
        <v>8258</v>
      </c>
      <c r="C1686" s="277" t="s">
        <v>113</v>
      </c>
      <c r="D1686" s="282" t="s">
        <v>10397</v>
      </c>
      <c r="E1686" s="292">
        <v>12032.15</v>
      </c>
    </row>
    <row r="1687" spans="1:5" x14ac:dyDescent="0.25">
      <c r="A1687" s="282" t="s">
        <v>8339</v>
      </c>
      <c r="B1687" s="282" t="s">
        <v>8227</v>
      </c>
      <c r="C1687" s="277" t="s">
        <v>113</v>
      </c>
      <c r="D1687" s="282" t="s">
        <v>10398</v>
      </c>
      <c r="E1687" s="292">
        <v>4697.46</v>
      </c>
    </row>
    <row r="1688" spans="1:5" x14ac:dyDescent="0.25">
      <c r="A1688" s="282" t="s">
        <v>8339</v>
      </c>
      <c r="B1688" s="282" t="s">
        <v>8381</v>
      </c>
      <c r="C1688" s="277" t="s">
        <v>113</v>
      </c>
      <c r="D1688" s="282" t="s">
        <v>10399</v>
      </c>
      <c r="E1688" s="292">
        <v>0</v>
      </c>
    </row>
    <row r="1689" spans="1:5" x14ac:dyDescent="0.25">
      <c r="A1689" s="282" t="s">
        <v>8339</v>
      </c>
      <c r="B1689" s="282" t="s">
        <v>8265</v>
      </c>
      <c r="C1689" s="277" t="s">
        <v>113</v>
      </c>
      <c r="D1689" s="282" t="s">
        <v>10400</v>
      </c>
      <c r="E1689" s="292">
        <v>7525.6</v>
      </c>
    </row>
    <row r="1690" spans="1:5" x14ac:dyDescent="0.25">
      <c r="A1690" s="282" t="s">
        <v>8339</v>
      </c>
      <c r="B1690" s="282" t="s">
        <v>8259</v>
      </c>
      <c r="C1690" s="277" t="s">
        <v>113</v>
      </c>
      <c r="D1690" s="282" t="s">
        <v>10401</v>
      </c>
      <c r="E1690" s="292">
        <v>6092.04</v>
      </c>
    </row>
    <row r="1691" spans="1:5" x14ac:dyDescent="0.25">
      <c r="A1691" s="282" t="s">
        <v>8339</v>
      </c>
      <c r="B1691" s="282" t="s">
        <v>8221</v>
      </c>
      <c r="C1691" s="277" t="s">
        <v>113</v>
      </c>
      <c r="D1691" s="282" t="s">
        <v>10402</v>
      </c>
      <c r="E1691" s="292">
        <v>60938.04</v>
      </c>
    </row>
    <row r="1692" spans="1:5" x14ac:dyDescent="0.25">
      <c r="A1692" s="282" t="s">
        <v>8339</v>
      </c>
      <c r="B1692" s="282" t="s">
        <v>8223</v>
      </c>
      <c r="C1692" s="277" t="s">
        <v>113</v>
      </c>
      <c r="D1692" s="282" t="s">
        <v>10403</v>
      </c>
      <c r="E1692" s="292">
        <v>3777.92</v>
      </c>
    </row>
    <row r="1693" spans="1:5" x14ac:dyDescent="0.25">
      <c r="A1693" s="282" t="s">
        <v>8339</v>
      </c>
      <c r="B1693" s="282" t="s">
        <v>8447</v>
      </c>
      <c r="C1693" s="277" t="s">
        <v>113</v>
      </c>
      <c r="D1693" s="282" t="s">
        <v>10404</v>
      </c>
      <c r="E1693" s="292">
        <v>6628.05</v>
      </c>
    </row>
    <row r="1694" spans="1:5" x14ac:dyDescent="0.25">
      <c r="A1694" s="282" t="s">
        <v>8339</v>
      </c>
      <c r="B1694" s="282" t="s">
        <v>8385</v>
      </c>
      <c r="C1694" s="277" t="s">
        <v>113</v>
      </c>
      <c r="D1694" s="282" t="s">
        <v>10405</v>
      </c>
      <c r="E1694" s="292">
        <v>4487.8599999999997</v>
      </c>
    </row>
    <row r="1695" spans="1:5" x14ac:dyDescent="0.25">
      <c r="A1695" s="282" t="s">
        <v>8339</v>
      </c>
      <c r="B1695" s="282" t="s">
        <v>8261</v>
      </c>
      <c r="C1695" s="277" t="s">
        <v>113</v>
      </c>
      <c r="D1695" s="282" t="s">
        <v>10406</v>
      </c>
      <c r="E1695" s="292">
        <v>1742.29</v>
      </c>
    </row>
    <row r="1696" spans="1:5" x14ac:dyDescent="0.25">
      <c r="A1696" s="282" t="s">
        <v>8339</v>
      </c>
      <c r="B1696" s="282" t="s">
        <v>8370</v>
      </c>
      <c r="C1696" s="277" t="s">
        <v>113</v>
      </c>
      <c r="D1696" s="282" t="s">
        <v>10407</v>
      </c>
      <c r="E1696" s="292">
        <v>3514.57</v>
      </c>
    </row>
    <row r="1697" spans="1:5" x14ac:dyDescent="0.25">
      <c r="A1697" s="282" t="s">
        <v>8339</v>
      </c>
      <c r="B1697" s="282" t="s">
        <v>8483</v>
      </c>
      <c r="C1697" s="277" t="s">
        <v>113</v>
      </c>
      <c r="D1697" s="282" t="s">
        <v>10408</v>
      </c>
      <c r="E1697" s="292">
        <v>1337.81</v>
      </c>
    </row>
    <row r="1698" spans="1:5" x14ac:dyDescent="0.25">
      <c r="A1698" s="282" t="s">
        <v>8339</v>
      </c>
      <c r="B1698" s="282" t="s">
        <v>8272</v>
      </c>
      <c r="C1698" s="277" t="s">
        <v>113</v>
      </c>
      <c r="D1698" s="282" t="s">
        <v>10409</v>
      </c>
      <c r="E1698" s="292">
        <v>1084.68</v>
      </c>
    </row>
    <row r="1699" spans="1:5" x14ac:dyDescent="0.25">
      <c r="A1699" s="282" t="s">
        <v>8339</v>
      </c>
      <c r="B1699" s="282" t="s">
        <v>8224</v>
      </c>
      <c r="C1699" s="277" t="s">
        <v>113</v>
      </c>
      <c r="D1699" s="282" t="s">
        <v>10410</v>
      </c>
      <c r="E1699" s="292">
        <v>6014.32</v>
      </c>
    </row>
    <row r="1700" spans="1:5" x14ac:dyDescent="0.25">
      <c r="A1700" s="282" t="s">
        <v>8339</v>
      </c>
      <c r="B1700" s="282" t="s">
        <v>8497</v>
      </c>
      <c r="C1700" s="277" t="s">
        <v>113</v>
      </c>
      <c r="D1700" s="282" t="s">
        <v>10411</v>
      </c>
      <c r="E1700" s="292">
        <v>2025.75</v>
      </c>
    </row>
    <row r="1701" spans="1:5" x14ac:dyDescent="0.25">
      <c r="A1701" s="282" t="s">
        <v>8339</v>
      </c>
      <c r="B1701" s="282" t="s">
        <v>8581</v>
      </c>
      <c r="C1701" s="277" t="s">
        <v>113</v>
      </c>
      <c r="D1701" s="282" t="s">
        <v>10412</v>
      </c>
      <c r="E1701" s="292">
        <v>1995.12</v>
      </c>
    </row>
    <row r="1702" spans="1:5" x14ac:dyDescent="0.25">
      <c r="A1702" s="282" t="s">
        <v>8339</v>
      </c>
      <c r="B1702" s="282" t="s">
        <v>8273</v>
      </c>
      <c r="C1702" s="277" t="s">
        <v>113</v>
      </c>
      <c r="D1702" s="282" t="s">
        <v>10413</v>
      </c>
      <c r="E1702" s="292">
        <v>17393.330000000002</v>
      </c>
    </row>
    <row r="1703" spans="1:5" x14ac:dyDescent="0.25">
      <c r="A1703" s="282" t="s">
        <v>8339</v>
      </c>
      <c r="B1703" s="282" t="s">
        <v>8354</v>
      </c>
      <c r="C1703" s="277" t="s">
        <v>113</v>
      </c>
      <c r="D1703" s="282" t="s">
        <v>10414</v>
      </c>
      <c r="E1703" s="292">
        <v>0</v>
      </c>
    </row>
    <row r="1704" spans="1:5" x14ac:dyDescent="0.25">
      <c r="A1704" s="282" t="s">
        <v>8339</v>
      </c>
      <c r="B1704" s="282" t="s">
        <v>8388</v>
      </c>
      <c r="C1704" s="277" t="s">
        <v>113</v>
      </c>
      <c r="D1704" s="282" t="s">
        <v>10415</v>
      </c>
      <c r="E1704" s="292">
        <v>227.51</v>
      </c>
    </row>
    <row r="1705" spans="1:5" x14ac:dyDescent="0.25">
      <c r="A1705" s="282" t="s">
        <v>8339</v>
      </c>
      <c r="B1705" s="282" t="s">
        <v>8399</v>
      </c>
      <c r="C1705" s="277" t="s">
        <v>113</v>
      </c>
      <c r="D1705" s="282" t="s">
        <v>10416</v>
      </c>
      <c r="E1705" s="292">
        <v>22075.53</v>
      </c>
    </row>
    <row r="1706" spans="1:5" x14ac:dyDescent="0.25">
      <c r="A1706" s="282" t="s">
        <v>8339</v>
      </c>
      <c r="B1706" s="282" t="s">
        <v>8582</v>
      </c>
      <c r="C1706" s="277" t="s">
        <v>113</v>
      </c>
      <c r="D1706" s="282" t="s">
        <v>10417</v>
      </c>
      <c r="E1706" s="292">
        <v>1468.49</v>
      </c>
    </row>
    <row r="1707" spans="1:5" x14ac:dyDescent="0.25">
      <c r="A1707" s="282" t="s">
        <v>8339</v>
      </c>
      <c r="B1707" s="282" t="s">
        <v>8301</v>
      </c>
      <c r="C1707" s="277" t="s">
        <v>113</v>
      </c>
      <c r="D1707" s="282" t="s">
        <v>10418</v>
      </c>
      <c r="E1707" s="292">
        <v>1063.68</v>
      </c>
    </row>
    <row r="1708" spans="1:5" x14ac:dyDescent="0.25">
      <c r="A1708" s="282" t="s">
        <v>8339</v>
      </c>
      <c r="B1708" s="282" t="s">
        <v>8382</v>
      </c>
      <c r="C1708" s="277" t="s">
        <v>113</v>
      </c>
      <c r="D1708" s="282" t="s">
        <v>10419</v>
      </c>
      <c r="E1708" s="292">
        <v>3188</v>
      </c>
    </row>
    <row r="1709" spans="1:5" x14ac:dyDescent="0.25">
      <c r="A1709" s="282" t="s">
        <v>8339</v>
      </c>
      <c r="B1709" s="282" t="s">
        <v>8304</v>
      </c>
      <c r="C1709" s="277" t="s">
        <v>113</v>
      </c>
      <c r="D1709" s="282" t="s">
        <v>10420</v>
      </c>
      <c r="E1709" s="292">
        <v>1242.57</v>
      </c>
    </row>
    <row r="1710" spans="1:5" x14ac:dyDescent="0.25">
      <c r="A1710" s="282" t="s">
        <v>8339</v>
      </c>
      <c r="B1710" s="282" t="s">
        <v>8260</v>
      </c>
      <c r="C1710" s="277" t="s">
        <v>113</v>
      </c>
      <c r="D1710" s="282" t="s">
        <v>10421</v>
      </c>
      <c r="E1710" s="292">
        <v>0</v>
      </c>
    </row>
    <row r="1711" spans="1:5" x14ac:dyDescent="0.25">
      <c r="A1711" s="282" t="s">
        <v>8339</v>
      </c>
      <c r="B1711" s="282" t="s">
        <v>8262</v>
      </c>
      <c r="C1711" s="277" t="s">
        <v>113</v>
      </c>
      <c r="D1711" s="282" t="s">
        <v>10422</v>
      </c>
      <c r="E1711" s="292">
        <v>0</v>
      </c>
    </row>
    <row r="1712" spans="1:5" x14ac:dyDescent="0.25">
      <c r="A1712" s="282" t="s">
        <v>8339</v>
      </c>
      <c r="B1712" s="282" t="s">
        <v>8461</v>
      </c>
      <c r="C1712" s="277" t="s">
        <v>113</v>
      </c>
      <c r="D1712" s="282" t="s">
        <v>10423</v>
      </c>
      <c r="E1712" s="292">
        <v>9762.24</v>
      </c>
    </row>
    <row r="1713" spans="1:5" x14ac:dyDescent="0.25">
      <c r="A1713" s="282" t="s">
        <v>8339</v>
      </c>
      <c r="B1713" s="282" t="s">
        <v>8263</v>
      </c>
      <c r="C1713" s="277" t="s">
        <v>113</v>
      </c>
      <c r="D1713" s="282" t="s">
        <v>10424</v>
      </c>
      <c r="E1713" s="292">
        <v>14513.79</v>
      </c>
    </row>
    <row r="1714" spans="1:5" x14ac:dyDescent="0.25">
      <c r="A1714" s="282" t="s">
        <v>8339</v>
      </c>
      <c r="B1714" s="282" t="s">
        <v>8507</v>
      </c>
      <c r="C1714" s="277" t="s">
        <v>113</v>
      </c>
      <c r="D1714" s="282" t="s">
        <v>10425</v>
      </c>
      <c r="E1714" s="292">
        <v>4656.87</v>
      </c>
    </row>
    <row r="1715" spans="1:5" x14ac:dyDescent="0.25">
      <c r="A1715" s="282" t="s">
        <v>8339</v>
      </c>
      <c r="B1715" s="282" t="s">
        <v>8269</v>
      </c>
      <c r="C1715" s="277" t="s">
        <v>113</v>
      </c>
      <c r="D1715" s="282" t="s">
        <v>10426</v>
      </c>
      <c r="E1715" s="292">
        <v>999.58</v>
      </c>
    </row>
    <row r="1716" spans="1:5" x14ac:dyDescent="0.25">
      <c r="A1716" s="282" t="s">
        <v>8339</v>
      </c>
      <c r="B1716" s="282" t="s">
        <v>8302</v>
      </c>
      <c r="C1716" s="277" t="s">
        <v>113</v>
      </c>
      <c r="D1716" s="282" t="s">
        <v>10427</v>
      </c>
      <c r="E1716" s="292">
        <v>4487.37</v>
      </c>
    </row>
    <row r="1717" spans="1:5" x14ac:dyDescent="0.25">
      <c r="A1717" s="282" t="s">
        <v>8339</v>
      </c>
      <c r="B1717" s="282" t="s">
        <v>8480</v>
      </c>
      <c r="C1717" s="277" t="s">
        <v>113</v>
      </c>
      <c r="D1717" s="282" t="s">
        <v>10428</v>
      </c>
      <c r="E1717" s="292">
        <v>1298.6099999999999</v>
      </c>
    </row>
    <row r="1718" spans="1:5" x14ac:dyDescent="0.25">
      <c r="A1718" s="282" t="s">
        <v>8339</v>
      </c>
      <c r="B1718" s="282" t="s">
        <v>8402</v>
      </c>
      <c r="C1718" s="277" t="s">
        <v>113</v>
      </c>
      <c r="D1718" s="282" t="s">
        <v>10429</v>
      </c>
      <c r="E1718" s="292">
        <v>31591.919999999998</v>
      </c>
    </row>
    <row r="1719" spans="1:5" x14ac:dyDescent="0.25">
      <c r="A1719" s="282" t="s">
        <v>8339</v>
      </c>
      <c r="B1719" s="282" t="s">
        <v>8228</v>
      </c>
      <c r="C1719" s="277" t="s">
        <v>113</v>
      </c>
      <c r="D1719" s="282" t="s">
        <v>10430</v>
      </c>
      <c r="E1719" s="292">
        <v>9086.9599999999991</v>
      </c>
    </row>
    <row r="1720" spans="1:5" x14ac:dyDescent="0.25">
      <c r="A1720" s="282" t="s">
        <v>8339</v>
      </c>
      <c r="B1720" s="282" t="s">
        <v>8278</v>
      </c>
      <c r="C1720" s="277" t="s">
        <v>113</v>
      </c>
      <c r="D1720" s="282" t="s">
        <v>10431</v>
      </c>
      <c r="E1720" s="292">
        <v>2900.49</v>
      </c>
    </row>
    <row r="1721" spans="1:5" x14ac:dyDescent="0.25">
      <c r="A1721" s="282" t="s">
        <v>8339</v>
      </c>
      <c r="B1721" s="282" t="s">
        <v>8531</v>
      </c>
      <c r="C1721" s="277" t="s">
        <v>113</v>
      </c>
      <c r="D1721" s="282" t="s">
        <v>10432</v>
      </c>
      <c r="E1721" s="292">
        <v>0</v>
      </c>
    </row>
    <row r="1722" spans="1:5" x14ac:dyDescent="0.25">
      <c r="A1722" s="282" t="s">
        <v>8339</v>
      </c>
      <c r="B1722" s="282" t="s">
        <v>8238</v>
      </c>
      <c r="C1722" s="277" t="s">
        <v>113</v>
      </c>
      <c r="D1722" s="282" t="s">
        <v>10433</v>
      </c>
      <c r="E1722" s="292">
        <v>275.43</v>
      </c>
    </row>
    <row r="1723" spans="1:5" x14ac:dyDescent="0.25">
      <c r="A1723" s="282" t="s">
        <v>8339</v>
      </c>
      <c r="B1723" s="282" t="s">
        <v>8233</v>
      </c>
      <c r="C1723" s="277" t="s">
        <v>113</v>
      </c>
      <c r="D1723" s="282" t="s">
        <v>10434</v>
      </c>
      <c r="E1723" s="292">
        <v>2622.24</v>
      </c>
    </row>
    <row r="1724" spans="1:5" x14ac:dyDescent="0.25">
      <c r="A1724" s="282" t="s">
        <v>8339</v>
      </c>
      <c r="B1724" s="282" t="s">
        <v>8290</v>
      </c>
      <c r="C1724" s="277" t="s">
        <v>113</v>
      </c>
      <c r="D1724" s="282" t="s">
        <v>10435</v>
      </c>
      <c r="E1724" s="292">
        <v>19744.48</v>
      </c>
    </row>
    <row r="1725" spans="1:5" x14ac:dyDescent="0.25">
      <c r="A1725" s="282" t="s">
        <v>8339</v>
      </c>
      <c r="B1725" s="282" t="s">
        <v>8359</v>
      </c>
      <c r="C1725" s="277" t="s">
        <v>113</v>
      </c>
      <c r="D1725" s="282" t="s">
        <v>10436</v>
      </c>
      <c r="E1725" s="292">
        <v>2158.33</v>
      </c>
    </row>
    <row r="1726" spans="1:5" x14ac:dyDescent="0.25">
      <c r="A1726" s="282" t="s">
        <v>8339</v>
      </c>
      <c r="B1726" s="282" t="s">
        <v>8586</v>
      </c>
      <c r="C1726" s="277" t="s">
        <v>113</v>
      </c>
      <c r="D1726" s="282" t="s">
        <v>10437</v>
      </c>
      <c r="E1726" s="292">
        <v>638.82000000000005</v>
      </c>
    </row>
    <row r="1727" spans="1:5" x14ac:dyDescent="0.25">
      <c r="A1727" s="282" t="s">
        <v>8339</v>
      </c>
      <c r="B1727" s="282" t="s">
        <v>8245</v>
      </c>
      <c r="C1727" s="277" t="s">
        <v>113</v>
      </c>
      <c r="D1727" s="282" t="s">
        <v>10438</v>
      </c>
      <c r="E1727" s="292">
        <v>26922.47</v>
      </c>
    </row>
    <row r="1728" spans="1:5" x14ac:dyDescent="0.25">
      <c r="A1728" s="282" t="s">
        <v>8339</v>
      </c>
      <c r="B1728" s="282" t="s">
        <v>8240</v>
      </c>
      <c r="C1728" s="277" t="s">
        <v>113</v>
      </c>
      <c r="D1728" s="282" t="s">
        <v>10439</v>
      </c>
      <c r="E1728" s="292">
        <v>4334.18</v>
      </c>
    </row>
    <row r="1729" spans="1:5" x14ac:dyDescent="0.25">
      <c r="A1729" s="282" t="s">
        <v>8339</v>
      </c>
      <c r="B1729" s="282" t="s">
        <v>8235</v>
      </c>
      <c r="C1729" s="277" t="s">
        <v>113</v>
      </c>
      <c r="D1729" s="282" t="s">
        <v>10440</v>
      </c>
      <c r="E1729" s="292">
        <v>5893.86</v>
      </c>
    </row>
    <row r="1730" spans="1:5" x14ac:dyDescent="0.25">
      <c r="A1730" s="282" t="s">
        <v>8339</v>
      </c>
      <c r="B1730" s="282" t="s">
        <v>8247</v>
      </c>
      <c r="C1730" s="277" t="s">
        <v>113</v>
      </c>
      <c r="D1730" s="282" t="s">
        <v>10441</v>
      </c>
      <c r="E1730" s="292">
        <v>13153.9</v>
      </c>
    </row>
    <row r="1731" spans="1:5" x14ac:dyDescent="0.25">
      <c r="A1731" s="282" t="s">
        <v>8339</v>
      </c>
      <c r="B1731" s="282" t="s">
        <v>8274</v>
      </c>
      <c r="C1731" s="277" t="s">
        <v>113</v>
      </c>
      <c r="D1731" s="282" t="s">
        <v>10442</v>
      </c>
      <c r="E1731" s="292">
        <v>3488.14</v>
      </c>
    </row>
    <row r="1732" spans="1:5" x14ac:dyDescent="0.25">
      <c r="A1732" s="282" t="s">
        <v>8339</v>
      </c>
      <c r="B1732" s="282" t="s">
        <v>8489</v>
      </c>
      <c r="C1732" s="277" t="s">
        <v>113</v>
      </c>
      <c r="D1732" s="282" t="s">
        <v>10443</v>
      </c>
      <c r="E1732" s="292">
        <v>1616.77</v>
      </c>
    </row>
    <row r="1733" spans="1:5" x14ac:dyDescent="0.25">
      <c r="A1733" s="282" t="s">
        <v>8339</v>
      </c>
      <c r="B1733" s="282" t="s">
        <v>8249</v>
      </c>
      <c r="C1733" s="277" t="s">
        <v>113</v>
      </c>
      <c r="D1733" s="282" t="s">
        <v>10444</v>
      </c>
      <c r="E1733" s="292">
        <v>0</v>
      </c>
    </row>
    <row r="1734" spans="1:5" x14ac:dyDescent="0.25">
      <c r="A1734" s="282" t="s">
        <v>8339</v>
      </c>
      <c r="B1734" s="282" t="s">
        <v>8266</v>
      </c>
      <c r="C1734" s="277" t="s">
        <v>113</v>
      </c>
      <c r="D1734" s="282" t="s">
        <v>10445</v>
      </c>
      <c r="E1734" s="292">
        <v>942.01</v>
      </c>
    </row>
    <row r="1735" spans="1:5" x14ac:dyDescent="0.25">
      <c r="A1735" s="282" t="s">
        <v>8339</v>
      </c>
      <c r="B1735" s="282" t="s">
        <v>8481</v>
      </c>
      <c r="C1735" s="277" t="s">
        <v>113</v>
      </c>
      <c r="D1735" s="282" t="s">
        <v>10446</v>
      </c>
      <c r="E1735" s="292">
        <v>1001.9</v>
      </c>
    </row>
    <row r="1736" spans="1:5" x14ac:dyDescent="0.25">
      <c r="A1736" s="282" t="s">
        <v>8339</v>
      </c>
      <c r="B1736" s="282" t="s">
        <v>8327</v>
      </c>
      <c r="C1736" s="277" t="s">
        <v>113</v>
      </c>
      <c r="D1736" s="282" t="s">
        <v>10447</v>
      </c>
      <c r="E1736" s="292">
        <v>155158.32</v>
      </c>
    </row>
    <row r="1737" spans="1:5" x14ac:dyDescent="0.25">
      <c r="A1737" s="282" t="s">
        <v>8339</v>
      </c>
      <c r="B1737" s="282" t="s">
        <v>8345</v>
      </c>
      <c r="C1737" s="277" t="s">
        <v>113</v>
      </c>
      <c r="D1737" s="282" t="s">
        <v>10448</v>
      </c>
      <c r="E1737" s="292">
        <v>3716.98</v>
      </c>
    </row>
    <row r="1738" spans="1:5" x14ac:dyDescent="0.25">
      <c r="A1738" s="282" t="s">
        <v>8339</v>
      </c>
      <c r="B1738" s="282" t="s">
        <v>8250</v>
      </c>
      <c r="C1738" s="277" t="s">
        <v>113</v>
      </c>
      <c r="D1738" s="282" t="s">
        <v>10449</v>
      </c>
      <c r="E1738" s="292">
        <v>4371.84</v>
      </c>
    </row>
    <row r="1739" spans="1:5" x14ac:dyDescent="0.25">
      <c r="A1739" s="282" t="s">
        <v>8339</v>
      </c>
      <c r="B1739" s="282" t="s">
        <v>8251</v>
      </c>
      <c r="C1739" s="277" t="s">
        <v>113</v>
      </c>
      <c r="D1739" s="282" t="s">
        <v>10450</v>
      </c>
      <c r="E1739" s="292">
        <v>5037.66</v>
      </c>
    </row>
    <row r="1740" spans="1:5" x14ac:dyDescent="0.25">
      <c r="A1740" s="282" t="s">
        <v>8339</v>
      </c>
      <c r="B1740" s="282" t="s">
        <v>8267</v>
      </c>
      <c r="C1740" s="277" t="s">
        <v>113</v>
      </c>
      <c r="D1740" s="282" t="s">
        <v>10451</v>
      </c>
      <c r="E1740" s="292">
        <v>812.15</v>
      </c>
    </row>
    <row r="1741" spans="1:5" x14ac:dyDescent="0.25">
      <c r="A1741" s="282" t="s">
        <v>8339</v>
      </c>
      <c r="B1741" s="282" t="s">
        <v>8264</v>
      </c>
      <c r="C1741" s="277" t="s">
        <v>113</v>
      </c>
      <c r="D1741" s="282" t="s">
        <v>10452</v>
      </c>
      <c r="E1741" s="292">
        <v>3605</v>
      </c>
    </row>
    <row r="1742" spans="1:5" x14ac:dyDescent="0.25">
      <c r="A1742" s="282" t="s">
        <v>8339</v>
      </c>
      <c r="B1742" s="282" t="s">
        <v>8500</v>
      </c>
      <c r="C1742" s="277" t="s">
        <v>113</v>
      </c>
      <c r="D1742" s="282" t="s">
        <v>10453</v>
      </c>
      <c r="E1742" s="292">
        <v>0</v>
      </c>
    </row>
    <row r="1743" spans="1:5" x14ac:dyDescent="0.25">
      <c r="A1743" s="282" t="s">
        <v>8339</v>
      </c>
      <c r="B1743" s="282" t="s">
        <v>8451</v>
      </c>
      <c r="C1743" s="277" t="s">
        <v>113</v>
      </c>
      <c r="D1743" s="282" t="s">
        <v>10454</v>
      </c>
      <c r="E1743" s="292">
        <v>1122.08</v>
      </c>
    </row>
    <row r="1744" spans="1:5" x14ac:dyDescent="0.25">
      <c r="A1744" s="282" t="s">
        <v>8339</v>
      </c>
      <c r="B1744" s="282" t="s">
        <v>8720</v>
      </c>
      <c r="C1744" s="277" t="s">
        <v>113</v>
      </c>
      <c r="D1744" s="282" t="s">
        <v>10455</v>
      </c>
      <c r="E1744" s="292">
        <v>7841.86</v>
      </c>
    </row>
    <row r="1745" spans="1:5" x14ac:dyDescent="0.25">
      <c r="A1745" s="282" t="s">
        <v>8339</v>
      </c>
      <c r="B1745" s="282" t="s">
        <v>8722</v>
      </c>
      <c r="C1745" s="277" t="s">
        <v>113</v>
      </c>
      <c r="D1745" s="282" t="s">
        <v>10456</v>
      </c>
      <c r="E1745" s="292">
        <v>6732.46</v>
      </c>
    </row>
    <row r="1746" spans="1:5" x14ac:dyDescent="0.25">
      <c r="A1746" s="282" t="s">
        <v>8339</v>
      </c>
      <c r="B1746" s="282" t="s">
        <v>8286</v>
      </c>
      <c r="C1746" s="277" t="s">
        <v>113</v>
      </c>
      <c r="D1746" s="282" t="s">
        <v>10457</v>
      </c>
      <c r="E1746" s="292">
        <v>5682.84</v>
      </c>
    </row>
    <row r="1747" spans="1:5" x14ac:dyDescent="0.25">
      <c r="A1747" s="282" t="s">
        <v>8339</v>
      </c>
      <c r="B1747" s="282" t="s">
        <v>8440</v>
      </c>
      <c r="C1747" s="277" t="s">
        <v>113</v>
      </c>
      <c r="D1747" s="282" t="s">
        <v>10458</v>
      </c>
      <c r="E1747" s="292">
        <v>4977.74</v>
      </c>
    </row>
    <row r="1748" spans="1:5" x14ac:dyDescent="0.25">
      <c r="A1748" s="282" t="s">
        <v>8339</v>
      </c>
      <c r="B1748" s="282" t="s">
        <v>8476</v>
      </c>
      <c r="C1748" s="277" t="s">
        <v>113</v>
      </c>
      <c r="D1748" s="282" t="s">
        <v>10459</v>
      </c>
      <c r="E1748" s="292">
        <v>2441.2600000000002</v>
      </c>
    </row>
    <row r="1749" spans="1:5" x14ac:dyDescent="0.25">
      <c r="A1749" s="282" t="s">
        <v>8339</v>
      </c>
      <c r="B1749" s="282" t="s">
        <v>8441</v>
      </c>
      <c r="C1749" s="277" t="s">
        <v>113</v>
      </c>
      <c r="D1749" s="282" t="s">
        <v>10460</v>
      </c>
      <c r="E1749" s="292">
        <v>610.71</v>
      </c>
    </row>
    <row r="1750" spans="1:5" x14ac:dyDescent="0.25">
      <c r="A1750" s="282" t="s">
        <v>8339</v>
      </c>
      <c r="B1750" s="282" t="s">
        <v>8275</v>
      </c>
      <c r="C1750" s="277" t="s">
        <v>113</v>
      </c>
      <c r="D1750" s="282" t="s">
        <v>10461</v>
      </c>
      <c r="E1750" s="292">
        <v>9329.51</v>
      </c>
    </row>
    <row r="1751" spans="1:5" x14ac:dyDescent="0.25">
      <c r="A1751" s="282" t="s">
        <v>8339</v>
      </c>
      <c r="B1751" s="282" t="s">
        <v>8512</v>
      </c>
      <c r="C1751" s="277" t="s">
        <v>113</v>
      </c>
      <c r="D1751" s="282" t="s">
        <v>10462</v>
      </c>
      <c r="E1751" s="292">
        <v>0</v>
      </c>
    </row>
    <row r="1752" spans="1:5" x14ac:dyDescent="0.25">
      <c r="A1752" s="282" t="s">
        <v>8339</v>
      </c>
      <c r="B1752" s="282" t="s">
        <v>8241</v>
      </c>
      <c r="C1752" s="277" t="s">
        <v>113</v>
      </c>
      <c r="D1752" s="282" t="s">
        <v>10463</v>
      </c>
      <c r="E1752" s="292">
        <v>0</v>
      </c>
    </row>
    <row r="1753" spans="1:5" x14ac:dyDescent="0.25">
      <c r="A1753" s="282" t="s">
        <v>8339</v>
      </c>
      <c r="B1753" s="282" t="s">
        <v>8731</v>
      </c>
      <c r="C1753" s="277" t="s">
        <v>113</v>
      </c>
      <c r="D1753" s="282" t="s">
        <v>10464</v>
      </c>
      <c r="E1753" s="292">
        <v>1820.28</v>
      </c>
    </row>
    <row r="1754" spans="1:5" x14ac:dyDescent="0.25">
      <c r="A1754" s="282" t="s">
        <v>8339</v>
      </c>
      <c r="B1754" s="282" t="s">
        <v>8465</v>
      </c>
      <c r="C1754" s="277" t="s">
        <v>113</v>
      </c>
      <c r="D1754" s="282" t="s">
        <v>10465</v>
      </c>
      <c r="E1754" s="292">
        <v>5618.82</v>
      </c>
    </row>
    <row r="1755" spans="1:5" x14ac:dyDescent="0.25">
      <c r="A1755" s="282" t="s">
        <v>8339</v>
      </c>
      <c r="B1755" s="282" t="s">
        <v>8328</v>
      </c>
      <c r="C1755" s="277" t="s">
        <v>113</v>
      </c>
      <c r="D1755" s="282" t="s">
        <v>10466</v>
      </c>
      <c r="E1755" s="292">
        <v>13329.19</v>
      </c>
    </row>
    <row r="1756" spans="1:5" x14ac:dyDescent="0.25">
      <c r="A1756" s="282" t="s">
        <v>8339</v>
      </c>
      <c r="B1756" s="282" t="s">
        <v>8482</v>
      </c>
      <c r="C1756" s="277" t="s">
        <v>113</v>
      </c>
      <c r="D1756" s="282" t="s">
        <v>10467</v>
      </c>
      <c r="E1756" s="292">
        <v>1619.36</v>
      </c>
    </row>
    <row r="1757" spans="1:5" x14ac:dyDescent="0.25">
      <c r="A1757" s="282" t="s">
        <v>8339</v>
      </c>
      <c r="B1757" s="282" t="s">
        <v>8365</v>
      </c>
      <c r="C1757" s="277" t="s">
        <v>113</v>
      </c>
      <c r="D1757" s="282" t="s">
        <v>10468</v>
      </c>
      <c r="E1757" s="292">
        <v>30653.15</v>
      </c>
    </row>
    <row r="1758" spans="1:5" x14ac:dyDescent="0.25">
      <c r="A1758" s="282" t="s">
        <v>8339</v>
      </c>
      <c r="B1758" s="282" t="s">
        <v>8821</v>
      </c>
      <c r="C1758" s="277" t="s">
        <v>113</v>
      </c>
      <c r="D1758" s="282" t="s">
        <v>10469</v>
      </c>
      <c r="E1758" s="292">
        <v>2801.95</v>
      </c>
    </row>
    <row r="1759" spans="1:5" x14ac:dyDescent="0.25">
      <c r="A1759" s="282" t="s">
        <v>8339</v>
      </c>
      <c r="B1759" s="282" t="s">
        <v>8268</v>
      </c>
      <c r="C1759" s="277" t="s">
        <v>113</v>
      </c>
      <c r="D1759" s="282" t="s">
        <v>10470</v>
      </c>
      <c r="E1759" s="292">
        <v>1985.42</v>
      </c>
    </row>
    <row r="1760" spans="1:5" x14ac:dyDescent="0.25">
      <c r="A1760" s="282" t="s">
        <v>8339</v>
      </c>
      <c r="B1760" s="282" t="s">
        <v>8372</v>
      </c>
      <c r="C1760" s="277" t="s">
        <v>113</v>
      </c>
      <c r="D1760" s="282" t="s">
        <v>10471</v>
      </c>
      <c r="E1760" s="292">
        <v>0</v>
      </c>
    </row>
    <row r="1761" spans="1:5" x14ac:dyDescent="0.25">
      <c r="A1761" s="282" t="s">
        <v>8339</v>
      </c>
      <c r="B1761" s="282" t="s">
        <v>8212</v>
      </c>
      <c r="C1761" s="277" t="s">
        <v>113</v>
      </c>
      <c r="D1761" s="282" t="s">
        <v>10472</v>
      </c>
      <c r="E1761" s="292">
        <v>2046.82</v>
      </c>
    </row>
    <row r="1762" spans="1:5" x14ac:dyDescent="0.25">
      <c r="A1762" s="282" t="s">
        <v>8339</v>
      </c>
      <c r="B1762" s="282" t="s">
        <v>8252</v>
      </c>
      <c r="C1762" s="277" t="s">
        <v>113</v>
      </c>
      <c r="D1762" s="282" t="s">
        <v>10473</v>
      </c>
      <c r="E1762" s="292">
        <v>1202.3399999999999</v>
      </c>
    </row>
    <row r="1763" spans="1:5" x14ac:dyDescent="0.25">
      <c r="A1763" s="282" t="s">
        <v>8339</v>
      </c>
      <c r="B1763" s="282" t="s">
        <v>8827</v>
      </c>
      <c r="C1763" s="277" t="s">
        <v>113</v>
      </c>
      <c r="D1763" s="282" t="s">
        <v>10474</v>
      </c>
      <c r="E1763" s="292">
        <v>2334.9699999999998</v>
      </c>
    </row>
    <row r="1764" spans="1:5" x14ac:dyDescent="0.25">
      <c r="A1764" s="282" t="s">
        <v>8339</v>
      </c>
      <c r="B1764" s="282" t="s">
        <v>8254</v>
      </c>
      <c r="C1764" s="277" t="s">
        <v>113</v>
      </c>
      <c r="D1764" s="282" t="s">
        <v>10475</v>
      </c>
      <c r="E1764" s="292">
        <v>38743.67</v>
      </c>
    </row>
    <row r="1765" spans="1:5" x14ac:dyDescent="0.25">
      <c r="A1765" s="282" t="s">
        <v>8339</v>
      </c>
      <c r="B1765" s="282" t="s">
        <v>8242</v>
      </c>
      <c r="C1765" s="277" t="s">
        <v>113</v>
      </c>
      <c r="D1765" s="282" t="s">
        <v>10476</v>
      </c>
      <c r="E1765" s="292">
        <v>617.20000000000005</v>
      </c>
    </row>
    <row r="1766" spans="1:5" x14ac:dyDescent="0.25">
      <c r="A1766" s="282" t="s">
        <v>8339</v>
      </c>
      <c r="B1766" s="282" t="s">
        <v>8432</v>
      </c>
      <c r="C1766" s="277" t="s">
        <v>113</v>
      </c>
      <c r="D1766" s="282" t="s">
        <v>10477</v>
      </c>
      <c r="E1766" s="292">
        <v>2671.51</v>
      </c>
    </row>
    <row r="1767" spans="1:5" x14ac:dyDescent="0.25">
      <c r="A1767" s="282" t="s">
        <v>8339</v>
      </c>
      <c r="B1767" s="282" t="s">
        <v>8443</v>
      </c>
      <c r="C1767" s="277" t="s">
        <v>113</v>
      </c>
      <c r="D1767" s="282" t="s">
        <v>10478</v>
      </c>
      <c r="E1767" s="292">
        <v>5414</v>
      </c>
    </row>
    <row r="1768" spans="1:5" x14ac:dyDescent="0.25">
      <c r="A1768" s="282" t="s">
        <v>8339</v>
      </c>
      <c r="B1768" s="282" t="s">
        <v>8832</v>
      </c>
      <c r="C1768" s="277" t="s">
        <v>113</v>
      </c>
      <c r="D1768" s="282" t="s">
        <v>10479</v>
      </c>
      <c r="E1768" s="292">
        <v>8111</v>
      </c>
    </row>
    <row r="1769" spans="1:5" x14ac:dyDescent="0.25">
      <c r="A1769" s="282" t="s">
        <v>8339</v>
      </c>
      <c r="B1769" s="282" t="s">
        <v>8578</v>
      </c>
      <c r="C1769" s="277" t="s">
        <v>113</v>
      </c>
      <c r="D1769" s="282" t="s">
        <v>10480</v>
      </c>
      <c r="E1769" s="292">
        <v>2915.06</v>
      </c>
    </row>
    <row r="1770" spans="1:5" x14ac:dyDescent="0.25">
      <c r="A1770" s="282" t="s">
        <v>8339</v>
      </c>
      <c r="B1770" s="282" t="s">
        <v>8314</v>
      </c>
      <c r="C1770" s="277" t="s">
        <v>113</v>
      </c>
      <c r="D1770" s="282" t="s">
        <v>10481</v>
      </c>
      <c r="E1770" s="292">
        <v>2167.9499999999998</v>
      </c>
    </row>
    <row r="1771" spans="1:5" x14ac:dyDescent="0.25">
      <c r="A1771" s="282" t="s">
        <v>8339</v>
      </c>
      <c r="B1771" s="282" t="s">
        <v>8836</v>
      </c>
      <c r="C1771" s="277" t="s">
        <v>113</v>
      </c>
      <c r="D1771" s="282" t="s">
        <v>10482</v>
      </c>
      <c r="E1771" s="292">
        <v>2086</v>
      </c>
    </row>
    <row r="1772" spans="1:5" x14ac:dyDescent="0.25">
      <c r="A1772" s="282" t="s">
        <v>8339</v>
      </c>
      <c r="B1772" s="282" t="s">
        <v>8466</v>
      </c>
      <c r="C1772" s="277" t="s">
        <v>113</v>
      </c>
      <c r="D1772" s="282" t="s">
        <v>10483</v>
      </c>
      <c r="E1772" s="292">
        <v>100811.69</v>
      </c>
    </row>
    <row r="1773" spans="1:5" x14ac:dyDescent="0.25">
      <c r="A1773" s="282" t="s">
        <v>8339</v>
      </c>
      <c r="B1773" s="282" t="s">
        <v>8490</v>
      </c>
      <c r="C1773" s="277" t="s">
        <v>113</v>
      </c>
      <c r="D1773" s="282" t="s">
        <v>10484</v>
      </c>
      <c r="E1773" s="292">
        <v>19532.310000000001</v>
      </c>
    </row>
    <row r="1774" spans="1:5" x14ac:dyDescent="0.25">
      <c r="A1774" s="282" t="s">
        <v>8339</v>
      </c>
      <c r="B1774" s="282" t="s">
        <v>8366</v>
      </c>
      <c r="C1774" s="277" t="s">
        <v>113</v>
      </c>
      <c r="D1774" s="282" t="s">
        <v>10485</v>
      </c>
      <c r="E1774" s="292">
        <v>1253.26</v>
      </c>
    </row>
    <row r="1775" spans="1:5" x14ac:dyDescent="0.25">
      <c r="A1775" s="282" t="s">
        <v>8339</v>
      </c>
      <c r="B1775" s="282" t="s">
        <v>8841</v>
      </c>
      <c r="C1775" s="277" t="s">
        <v>113</v>
      </c>
      <c r="D1775" s="282" t="s">
        <v>10486</v>
      </c>
      <c r="E1775" s="292">
        <v>7653.7</v>
      </c>
    </row>
    <row r="1776" spans="1:5" x14ac:dyDescent="0.25">
      <c r="A1776" s="282" t="s">
        <v>8339</v>
      </c>
      <c r="B1776" s="282" t="s">
        <v>9082</v>
      </c>
      <c r="C1776" s="277" t="s">
        <v>113</v>
      </c>
      <c r="D1776" s="282" t="s">
        <v>10487</v>
      </c>
      <c r="E1776" s="292">
        <v>979.16</v>
      </c>
    </row>
    <row r="1777" spans="1:5" x14ac:dyDescent="0.25">
      <c r="A1777" s="282" t="s">
        <v>8339</v>
      </c>
      <c r="B1777" s="282" t="s">
        <v>8843</v>
      </c>
      <c r="C1777" s="277" t="s">
        <v>113</v>
      </c>
      <c r="D1777" s="282" t="s">
        <v>10488</v>
      </c>
      <c r="E1777" s="292">
        <v>27853.32</v>
      </c>
    </row>
    <row r="1778" spans="1:5" x14ac:dyDescent="0.25">
      <c r="A1778" s="282" t="s">
        <v>8339</v>
      </c>
      <c r="B1778" s="282" t="s">
        <v>8845</v>
      </c>
      <c r="C1778" s="277" t="s">
        <v>113</v>
      </c>
      <c r="D1778" s="282" t="s">
        <v>10489</v>
      </c>
      <c r="E1778" s="292">
        <v>16269.61</v>
      </c>
    </row>
    <row r="1779" spans="1:5" x14ac:dyDescent="0.25">
      <c r="A1779" s="282" t="s">
        <v>8339</v>
      </c>
      <c r="B1779" s="282" t="s">
        <v>8847</v>
      </c>
      <c r="C1779" s="277" t="s">
        <v>113</v>
      </c>
      <c r="D1779" s="282" t="s">
        <v>10490</v>
      </c>
      <c r="E1779" s="292">
        <v>12521.71</v>
      </c>
    </row>
    <row r="1780" spans="1:5" x14ac:dyDescent="0.25">
      <c r="A1780" s="282" t="s">
        <v>8339</v>
      </c>
      <c r="B1780" s="282" t="s">
        <v>8325</v>
      </c>
      <c r="C1780" s="277" t="s">
        <v>113</v>
      </c>
      <c r="D1780" s="282" t="s">
        <v>10491</v>
      </c>
      <c r="E1780" s="292">
        <v>7711.78</v>
      </c>
    </row>
    <row r="1781" spans="1:5" x14ac:dyDescent="0.25">
      <c r="A1781" s="282" t="s">
        <v>8339</v>
      </c>
      <c r="B1781" s="282" t="s">
        <v>8342</v>
      </c>
      <c r="C1781" s="277" t="s">
        <v>113</v>
      </c>
      <c r="D1781" s="282" t="s">
        <v>10492</v>
      </c>
      <c r="E1781" s="292">
        <v>0</v>
      </c>
    </row>
    <row r="1782" spans="1:5" x14ac:dyDescent="0.25">
      <c r="A1782" s="282" t="s">
        <v>8339</v>
      </c>
      <c r="B1782" s="282" t="s">
        <v>8851</v>
      </c>
      <c r="C1782" s="277" t="s">
        <v>113</v>
      </c>
      <c r="D1782" s="282" t="s">
        <v>10493</v>
      </c>
      <c r="E1782" s="292">
        <v>7510.84</v>
      </c>
    </row>
    <row r="1783" spans="1:5" x14ac:dyDescent="0.25">
      <c r="A1783" s="282" t="s">
        <v>8339</v>
      </c>
      <c r="B1783" s="282" t="s">
        <v>8317</v>
      </c>
      <c r="C1783" s="277" t="s">
        <v>113</v>
      </c>
      <c r="D1783" s="282" t="s">
        <v>10494</v>
      </c>
      <c r="E1783" s="292">
        <v>32672.06</v>
      </c>
    </row>
    <row r="1784" spans="1:5" x14ac:dyDescent="0.25">
      <c r="A1784" s="282" t="s">
        <v>8339</v>
      </c>
      <c r="B1784" s="282" t="s">
        <v>8547</v>
      </c>
      <c r="C1784" s="277" t="s">
        <v>113</v>
      </c>
      <c r="D1784" s="282" t="s">
        <v>10495</v>
      </c>
      <c r="E1784" s="292">
        <v>43675.31</v>
      </c>
    </row>
    <row r="1785" spans="1:5" x14ac:dyDescent="0.25">
      <c r="A1785" s="282" t="s">
        <v>8339</v>
      </c>
      <c r="B1785" s="282" t="s">
        <v>8293</v>
      </c>
      <c r="C1785" s="277" t="s">
        <v>113</v>
      </c>
      <c r="D1785" s="282" t="s">
        <v>10496</v>
      </c>
      <c r="E1785" s="292">
        <v>3074.42</v>
      </c>
    </row>
    <row r="1786" spans="1:5" x14ac:dyDescent="0.25">
      <c r="A1786" s="282" t="s">
        <v>8339</v>
      </c>
      <c r="B1786" s="282" t="s">
        <v>8856</v>
      </c>
      <c r="C1786" s="277" t="s">
        <v>113</v>
      </c>
      <c r="D1786" s="282" t="s">
        <v>10497</v>
      </c>
      <c r="E1786" s="292">
        <v>971.47</v>
      </c>
    </row>
    <row r="1787" spans="1:5" x14ac:dyDescent="0.25">
      <c r="A1787" s="282" t="s">
        <v>8339</v>
      </c>
      <c r="B1787" s="282" t="s">
        <v>8376</v>
      </c>
      <c r="C1787" s="277" t="s">
        <v>113</v>
      </c>
      <c r="D1787" s="282" t="s">
        <v>10498</v>
      </c>
      <c r="E1787" s="292">
        <v>0</v>
      </c>
    </row>
    <row r="1788" spans="1:5" x14ac:dyDescent="0.25">
      <c r="A1788" s="282" t="s">
        <v>8339</v>
      </c>
      <c r="B1788" s="282" t="s">
        <v>8471</v>
      </c>
      <c r="C1788" s="277" t="s">
        <v>113</v>
      </c>
      <c r="D1788" s="282" t="s">
        <v>10499</v>
      </c>
      <c r="E1788" s="292">
        <v>689.65</v>
      </c>
    </row>
    <row r="1789" spans="1:5" x14ac:dyDescent="0.25">
      <c r="A1789" s="282" t="s">
        <v>8339</v>
      </c>
      <c r="B1789" s="282" t="s">
        <v>8335</v>
      </c>
      <c r="C1789" s="277" t="s">
        <v>113</v>
      </c>
      <c r="D1789" s="282" t="s">
        <v>10500</v>
      </c>
      <c r="E1789" s="292">
        <v>95356.29</v>
      </c>
    </row>
    <row r="1790" spans="1:5" x14ac:dyDescent="0.25">
      <c r="A1790" s="282" t="s">
        <v>8339</v>
      </c>
      <c r="B1790" s="282" t="s">
        <v>8861</v>
      </c>
      <c r="C1790" s="277" t="s">
        <v>113</v>
      </c>
      <c r="D1790" s="282" t="s">
        <v>10501</v>
      </c>
      <c r="E1790" s="292">
        <v>2716.88</v>
      </c>
    </row>
    <row r="1791" spans="1:5" x14ac:dyDescent="0.25">
      <c r="A1791" s="282" t="s">
        <v>8339</v>
      </c>
      <c r="B1791" s="282" t="s">
        <v>8312</v>
      </c>
      <c r="C1791" s="277" t="s">
        <v>113</v>
      </c>
      <c r="D1791" s="282" t="s">
        <v>10502</v>
      </c>
      <c r="E1791" s="292">
        <v>3605.89</v>
      </c>
    </row>
    <row r="1792" spans="1:5" x14ac:dyDescent="0.25">
      <c r="A1792" s="282" t="s">
        <v>8339</v>
      </c>
      <c r="B1792" s="282" t="s">
        <v>8409</v>
      </c>
      <c r="C1792" s="277" t="s">
        <v>113</v>
      </c>
      <c r="D1792" s="282" t="s">
        <v>10503</v>
      </c>
      <c r="E1792" s="292">
        <v>2718.84</v>
      </c>
    </row>
    <row r="1793" spans="1:5" x14ac:dyDescent="0.25">
      <c r="A1793" s="282" t="s">
        <v>8339</v>
      </c>
      <c r="B1793" s="282" t="s">
        <v>8445</v>
      </c>
      <c r="C1793" s="277" t="s">
        <v>113</v>
      </c>
      <c r="D1793" s="282" t="s">
        <v>10504</v>
      </c>
      <c r="E1793" s="292">
        <v>6057.59</v>
      </c>
    </row>
    <row r="1794" spans="1:5" x14ac:dyDescent="0.25">
      <c r="A1794" s="282" t="s">
        <v>8339</v>
      </c>
      <c r="B1794" s="282" t="s">
        <v>8393</v>
      </c>
      <c r="C1794" s="277" t="s">
        <v>113</v>
      </c>
      <c r="D1794" s="282" t="s">
        <v>10505</v>
      </c>
      <c r="E1794" s="292">
        <v>11394.99</v>
      </c>
    </row>
    <row r="1795" spans="1:5" x14ac:dyDescent="0.25">
      <c r="A1795" s="282" t="s">
        <v>8339</v>
      </c>
      <c r="B1795" s="282" t="s">
        <v>8585</v>
      </c>
      <c r="C1795" s="277" t="s">
        <v>113</v>
      </c>
      <c r="D1795" s="282" t="s">
        <v>10506</v>
      </c>
      <c r="E1795" s="292">
        <v>52978.42</v>
      </c>
    </row>
    <row r="1796" spans="1:5" x14ac:dyDescent="0.25">
      <c r="A1796" s="282" t="s">
        <v>8339</v>
      </c>
      <c r="B1796" s="282" t="s">
        <v>8867</v>
      </c>
      <c r="C1796" s="277" t="s">
        <v>113</v>
      </c>
      <c r="D1796" s="282" t="s">
        <v>10507</v>
      </c>
      <c r="E1796" s="292">
        <v>58457.64</v>
      </c>
    </row>
    <row r="1797" spans="1:5" x14ac:dyDescent="0.25">
      <c r="A1797" s="282" t="s">
        <v>8339</v>
      </c>
      <c r="B1797" s="282" t="s">
        <v>8869</v>
      </c>
      <c r="C1797" s="277" t="s">
        <v>113</v>
      </c>
      <c r="D1797" s="282" t="s">
        <v>10508</v>
      </c>
      <c r="E1797" s="292">
        <v>2704.12</v>
      </c>
    </row>
    <row r="1798" spans="1:5" x14ac:dyDescent="0.25">
      <c r="A1798" s="282" t="s">
        <v>8339</v>
      </c>
      <c r="B1798" s="282" t="s">
        <v>8583</v>
      </c>
      <c r="C1798" s="277" t="s">
        <v>113</v>
      </c>
      <c r="D1798" s="282" t="s">
        <v>10509</v>
      </c>
      <c r="E1798" s="292">
        <v>15182.64</v>
      </c>
    </row>
    <row r="1799" spans="1:5" x14ac:dyDescent="0.25">
      <c r="A1799" s="282" t="s">
        <v>8339</v>
      </c>
      <c r="B1799" s="282" t="s">
        <v>8395</v>
      </c>
      <c r="C1799" s="277" t="s">
        <v>113</v>
      </c>
      <c r="D1799" s="282" t="s">
        <v>10510</v>
      </c>
      <c r="E1799" s="292">
        <v>167141.54999999999</v>
      </c>
    </row>
    <row r="1800" spans="1:5" x14ac:dyDescent="0.25">
      <c r="A1800" s="282" t="s">
        <v>8339</v>
      </c>
      <c r="B1800" s="282" t="s">
        <v>8873</v>
      </c>
      <c r="C1800" s="277" t="s">
        <v>113</v>
      </c>
      <c r="D1800" s="282" t="s">
        <v>10511</v>
      </c>
      <c r="E1800" s="292">
        <v>3224.56</v>
      </c>
    </row>
    <row r="1801" spans="1:5" x14ac:dyDescent="0.25">
      <c r="A1801" s="282" t="s">
        <v>8339</v>
      </c>
      <c r="B1801" s="282" t="s">
        <v>8332</v>
      </c>
      <c r="C1801" s="277" t="s">
        <v>113</v>
      </c>
      <c r="D1801" s="282" t="s">
        <v>10512</v>
      </c>
      <c r="E1801" s="292">
        <v>5610.26</v>
      </c>
    </row>
    <row r="1802" spans="1:5" x14ac:dyDescent="0.25">
      <c r="A1802" s="282" t="s">
        <v>8339</v>
      </c>
      <c r="B1802" s="282" t="s">
        <v>8491</v>
      </c>
      <c r="C1802" s="277" t="s">
        <v>113</v>
      </c>
      <c r="D1802" s="282" t="s">
        <v>10513</v>
      </c>
      <c r="E1802" s="292">
        <v>3610.12</v>
      </c>
    </row>
    <row r="1803" spans="1:5" x14ac:dyDescent="0.25">
      <c r="A1803" s="282" t="s">
        <v>8339</v>
      </c>
      <c r="B1803" s="282" t="s">
        <v>8876</v>
      </c>
      <c r="C1803" s="277" t="s">
        <v>113</v>
      </c>
      <c r="D1803" s="282" t="s">
        <v>10514</v>
      </c>
      <c r="E1803" s="292">
        <v>17278.900000000001</v>
      </c>
    </row>
    <row r="1804" spans="1:5" x14ac:dyDescent="0.25">
      <c r="A1804" s="282" t="s">
        <v>8339</v>
      </c>
      <c r="B1804" s="282" t="s">
        <v>8878</v>
      </c>
      <c r="C1804" s="277" t="s">
        <v>113</v>
      </c>
      <c r="D1804" s="282" t="s">
        <v>10515</v>
      </c>
      <c r="E1804" s="292">
        <v>213.47</v>
      </c>
    </row>
    <row r="1805" spans="1:5" x14ac:dyDescent="0.25">
      <c r="A1805" s="282" t="s">
        <v>8339</v>
      </c>
      <c r="B1805" s="282" t="s">
        <v>8880</v>
      </c>
      <c r="C1805" s="277" t="s">
        <v>113</v>
      </c>
      <c r="D1805" s="282" t="s">
        <v>10516</v>
      </c>
      <c r="E1805" s="292">
        <v>4284.55</v>
      </c>
    </row>
    <row r="1806" spans="1:5" x14ac:dyDescent="0.25">
      <c r="A1806" s="282" t="s">
        <v>8339</v>
      </c>
      <c r="B1806" s="282" t="s">
        <v>8467</v>
      </c>
      <c r="C1806" s="277" t="s">
        <v>113</v>
      </c>
      <c r="D1806" s="282" t="s">
        <v>10517</v>
      </c>
      <c r="E1806" s="292">
        <v>2548.38</v>
      </c>
    </row>
    <row r="1807" spans="1:5" x14ac:dyDescent="0.25">
      <c r="A1807" s="282" t="s">
        <v>8339</v>
      </c>
      <c r="B1807" s="282" t="s">
        <v>8446</v>
      </c>
      <c r="C1807" s="277" t="s">
        <v>113</v>
      </c>
      <c r="D1807" s="282" t="s">
        <v>10518</v>
      </c>
      <c r="E1807" s="292">
        <v>510.28</v>
      </c>
    </row>
    <row r="1808" spans="1:5" x14ac:dyDescent="0.25">
      <c r="A1808" s="282" t="s">
        <v>8339</v>
      </c>
      <c r="B1808" s="282" t="s">
        <v>8367</v>
      </c>
      <c r="C1808" s="277" t="s">
        <v>113</v>
      </c>
      <c r="D1808" s="282" t="s">
        <v>10519</v>
      </c>
      <c r="E1808" s="292">
        <v>4633.28</v>
      </c>
    </row>
    <row r="1809" spans="1:5" x14ac:dyDescent="0.25">
      <c r="A1809" s="282" t="s">
        <v>8339</v>
      </c>
      <c r="B1809" s="282" t="s">
        <v>8484</v>
      </c>
      <c r="C1809" s="277" t="s">
        <v>113</v>
      </c>
      <c r="D1809" s="282" t="s">
        <v>10520</v>
      </c>
      <c r="E1809" s="292">
        <v>1364.93</v>
      </c>
    </row>
    <row r="1810" spans="1:5" x14ac:dyDescent="0.25">
      <c r="A1810" s="282" t="s">
        <v>8339</v>
      </c>
      <c r="B1810" s="282" t="s">
        <v>8454</v>
      </c>
      <c r="C1810" s="277" t="s">
        <v>113</v>
      </c>
      <c r="D1810" s="282" t="s">
        <v>10521</v>
      </c>
      <c r="E1810" s="292">
        <v>2966.26</v>
      </c>
    </row>
    <row r="1811" spans="1:5" x14ac:dyDescent="0.25">
      <c r="A1811" s="282" t="s">
        <v>8339</v>
      </c>
      <c r="B1811" s="282" t="s">
        <v>9116</v>
      </c>
      <c r="C1811" s="277" t="s">
        <v>113</v>
      </c>
      <c r="D1811" s="282" t="s">
        <v>10522</v>
      </c>
      <c r="E1811" s="292">
        <v>625.89</v>
      </c>
    </row>
    <row r="1812" spans="1:5" x14ac:dyDescent="0.25">
      <c r="A1812" s="282" t="s">
        <v>8339</v>
      </c>
      <c r="B1812" s="282" t="s">
        <v>9118</v>
      </c>
      <c r="C1812" s="277" t="s">
        <v>113</v>
      </c>
      <c r="D1812" s="282" t="s">
        <v>10523</v>
      </c>
      <c r="E1812" s="292">
        <v>6546.46</v>
      </c>
    </row>
    <row r="1813" spans="1:5" x14ac:dyDescent="0.25">
      <c r="A1813" s="282" t="s">
        <v>8339</v>
      </c>
      <c r="B1813" s="282" t="s">
        <v>9120</v>
      </c>
      <c r="C1813" s="277" t="s">
        <v>113</v>
      </c>
      <c r="D1813" s="282" t="s">
        <v>10524</v>
      </c>
      <c r="E1813" s="292">
        <v>0</v>
      </c>
    </row>
    <row r="1814" spans="1:5" x14ac:dyDescent="0.25">
      <c r="A1814" s="282" t="s">
        <v>8339</v>
      </c>
      <c r="B1814" s="282" t="s">
        <v>9458</v>
      </c>
      <c r="C1814" s="277" t="s">
        <v>113</v>
      </c>
      <c r="D1814" s="282" t="s">
        <v>10525</v>
      </c>
      <c r="E1814" s="292">
        <v>21136.67</v>
      </c>
    </row>
    <row r="1815" spans="1:5" x14ac:dyDescent="0.25">
      <c r="A1815" s="282" t="s">
        <v>8339</v>
      </c>
      <c r="B1815" s="282" t="s">
        <v>9122</v>
      </c>
      <c r="C1815" s="277" t="s">
        <v>113</v>
      </c>
      <c r="D1815" s="282" t="s">
        <v>10526</v>
      </c>
      <c r="E1815" s="292">
        <v>9935.65</v>
      </c>
    </row>
    <row r="1816" spans="1:5" x14ac:dyDescent="0.25">
      <c r="A1816" s="282" t="s">
        <v>8339</v>
      </c>
      <c r="B1816" s="282" t="s">
        <v>8361</v>
      </c>
      <c r="C1816" s="277" t="s">
        <v>113</v>
      </c>
      <c r="D1816" s="282" t="s">
        <v>10527</v>
      </c>
      <c r="E1816" s="292">
        <v>239130.81</v>
      </c>
    </row>
    <row r="1817" spans="1:5" x14ac:dyDescent="0.25">
      <c r="A1817" s="282" t="s">
        <v>8339</v>
      </c>
      <c r="B1817" s="282" t="s">
        <v>8343</v>
      </c>
      <c r="C1817" s="277" t="s">
        <v>113</v>
      </c>
      <c r="D1817" s="282" t="s">
        <v>10528</v>
      </c>
      <c r="E1817" s="292">
        <v>6246.35</v>
      </c>
    </row>
    <row r="1818" spans="1:5" x14ac:dyDescent="0.25">
      <c r="A1818" s="282" t="s">
        <v>8339</v>
      </c>
      <c r="B1818" s="282" t="s">
        <v>8368</v>
      </c>
      <c r="C1818" s="277" t="s">
        <v>113</v>
      </c>
      <c r="D1818" s="282" t="s">
        <v>10529</v>
      </c>
      <c r="E1818" s="292">
        <v>5000.3900000000003</v>
      </c>
    </row>
    <row r="1819" spans="1:5" x14ac:dyDescent="0.25">
      <c r="A1819" s="282" t="s">
        <v>8339</v>
      </c>
      <c r="B1819" s="282" t="s">
        <v>9126</v>
      </c>
      <c r="C1819" s="277" t="s">
        <v>113</v>
      </c>
      <c r="D1819" s="282" t="s">
        <v>10530</v>
      </c>
      <c r="E1819" s="292">
        <v>1032.67</v>
      </c>
    </row>
    <row r="1820" spans="1:5" x14ac:dyDescent="0.25">
      <c r="A1820" s="282" t="s">
        <v>8339</v>
      </c>
      <c r="B1820" s="282" t="s">
        <v>8464</v>
      </c>
      <c r="C1820" s="277" t="s">
        <v>113</v>
      </c>
      <c r="D1820" s="282" t="s">
        <v>10531</v>
      </c>
      <c r="E1820" s="292">
        <v>7643.68</v>
      </c>
    </row>
    <row r="1821" spans="1:5" x14ac:dyDescent="0.25">
      <c r="A1821" s="282" t="s">
        <v>8339</v>
      </c>
      <c r="B1821" s="282" t="s">
        <v>9129</v>
      </c>
      <c r="C1821" s="277" t="s">
        <v>113</v>
      </c>
      <c r="D1821" s="282" t="s">
        <v>10532</v>
      </c>
      <c r="E1821" s="292">
        <v>4089.19</v>
      </c>
    </row>
    <row r="1822" spans="1:5" x14ac:dyDescent="0.25">
      <c r="A1822" s="282" t="s">
        <v>8339</v>
      </c>
      <c r="B1822" s="282" t="s">
        <v>8474</v>
      </c>
      <c r="C1822" s="277" t="s">
        <v>113</v>
      </c>
      <c r="D1822" s="282" t="s">
        <v>10533</v>
      </c>
      <c r="E1822" s="292">
        <v>1349.37</v>
      </c>
    </row>
    <row r="1823" spans="1:5" x14ac:dyDescent="0.25">
      <c r="A1823" s="282" t="s">
        <v>8339</v>
      </c>
      <c r="B1823" s="282" t="s">
        <v>8401</v>
      </c>
      <c r="C1823" s="277" t="s">
        <v>113</v>
      </c>
      <c r="D1823" s="282" t="s">
        <v>10534</v>
      </c>
      <c r="E1823" s="292">
        <v>31851.56</v>
      </c>
    </row>
    <row r="1824" spans="1:5" x14ac:dyDescent="0.25">
      <c r="A1824" s="282" t="s">
        <v>8339</v>
      </c>
      <c r="B1824" s="282" t="s">
        <v>8456</v>
      </c>
      <c r="C1824" s="277" t="s">
        <v>113</v>
      </c>
      <c r="D1824" s="282" t="s">
        <v>10535</v>
      </c>
      <c r="E1824" s="292">
        <v>467.74</v>
      </c>
    </row>
    <row r="1825" spans="1:5" x14ac:dyDescent="0.25">
      <c r="A1825" s="282" t="s">
        <v>8339</v>
      </c>
      <c r="B1825" s="282" t="s">
        <v>8468</v>
      </c>
      <c r="C1825" s="277" t="s">
        <v>113</v>
      </c>
      <c r="D1825" s="282" t="s">
        <v>10536</v>
      </c>
      <c r="E1825" s="292">
        <v>1256.23</v>
      </c>
    </row>
    <row r="1826" spans="1:5" x14ac:dyDescent="0.25">
      <c r="A1826" s="282" t="s">
        <v>8339</v>
      </c>
      <c r="B1826" s="282" t="s">
        <v>8280</v>
      </c>
      <c r="C1826" s="277" t="s">
        <v>113</v>
      </c>
      <c r="D1826" s="282" t="s">
        <v>10537</v>
      </c>
      <c r="E1826" s="292">
        <v>1129.71</v>
      </c>
    </row>
    <row r="1827" spans="1:5" x14ac:dyDescent="0.25">
      <c r="A1827" s="282" t="s">
        <v>8339</v>
      </c>
      <c r="B1827" s="282" t="s">
        <v>9136</v>
      </c>
      <c r="C1827" s="277" t="s">
        <v>113</v>
      </c>
      <c r="D1827" s="282" t="s">
        <v>10538</v>
      </c>
      <c r="E1827" s="292">
        <v>0</v>
      </c>
    </row>
    <row r="1828" spans="1:5" x14ac:dyDescent="0.25">
      <c r="A1828" s="282" t="s">
        <v>8339</v>
      </c>
      <c r="B1828" s="282" t="s">
        <v>9138</v>
      </c>
      <c r="C1828" s="277" t="s">
        <v>113</v>
      </c>
      <c r="D1828" s="282" t="s">
        <v>10539</v>
      </c>
      <c r="E1828" s="292">
        <v>1747.83</v>
      </c>
    </row>
    <row r="1829" spans="1:5" x14ac:dyDescent="0.25">
      <c r="A1829" s="282" t="s">
        <v>8339</v>
      </c>
      <c r="B1829" s="282" t="s">
        <v>8363</v>
      </c>
      <c r="C1829" s="277" t="s">
        <v>113</v>
      </c>
      <c r="D1829" s="282" t="s">
        <v>10540</v>
      </c>
      <c r="E1829" s="292">
        <v>0</v>
      </c>
    </row>
    <row r="1830" spans="1:5" x14ac:dyDescent="0.25">
      <c r="A1830" s="282" t="s">
        <v>8339</v>
      </c>
      <c r="B1830" s="282" t="s">
        <v>9141</v>
      </c>
      <c r="C1830" s="277" t="s">
        <v>113</v>
      </c>
      <c r="D1830" s="282" t="s">
        <v>10541</v>
      </c>
      <c r="E1830" s="292">
        <v>8041.31</v>
      </c>
    </row>
    <row r="1831" spans="1:5" x14ac:dyDescent="0.25">
      <c r="A1831" s="282" t="s">
        <v>8339</v>
      </c>
      <c r="B1831" s="282" t="s">
        <v>9143</v>
      </c>
      <c r="C1831" s="277" t="s">
        <v>113</v>
      </c>
      <c r="D1831" s="282" t="s">
        <v>10542</v>
      </c>
      <c r="E1831" s="292">
        <v>1308.94</v>
      </c>
    </row>
    <row r="1832" spans="1:5" x14ac:dyDescent="0.25">
      <c r="A1832" s="282" t="s">
        <v>8339</v>
      </c>
      <c r="B1832" s="282" t="s">
        <v>9145</v>
      </c>
      <c r="C1832" s="277" t="s">
        <v>113</v>
      </c>
      <c r="D1832" s="282" t="s">
        <v>10543</v>
      </c>
      <c r="E1832" s="292">
        <v>4798.74</v>
      </c>
    </row>
    <row r="1833" spans="1:5" x14ac:dyDescent="0.25">
      <c r="A1833" s="282" t="s">
        <v>8339</v>
      </c>
      <c r="B1833" s="282" t="s">
        <v>8433</v>
      </c>
      <c r="C1833" s="277" t="s">
        <v>113</v>
      </c>
      <c r="D1833" s="282" t="s">
        <v>10544</v>
      </c>
      <c r="E1833" s="292">
        <v>0</v>
      </c>
    </row>
    <row r="1834" spans="1:5" x14ac:dyDescent="0.25">
      <c r="A1834" s="282" t="s">
        <v>8339</v>
      </c>
      <c r="B1834" s="282" t="s">
        <v>8506</v>
      </c>
      <c r="C1834" s="277" t="s">
        <v>113</v>
      </c>
      <c r="D1834" s="282" t="s">
        <v>10545</v>
      </c>
      <c r="E1834" s="292">
        <v>989.63</v>
      </c>
    </row>
    <row r="1835" spans="1:5" x14ac:dyDescent="0.25">
      <c r="A1835" s="282" t="s">
        <v>8339</v>
      </c>
      <c r="B1835" s="282" t="s">
        <v>9149</v>
      </c>
      <c r="C1835" s="277" t="s">
        <v>113</v>
      </c>
      <c r="D1835" s="282" t="s">
        <v>10546</v>
      </c>
      <c r="E1835" s="292">
        <v>1307.69</v>
      </c>
    </row>
    <row r="1836" spans="1:5" x14ac:dyDescent="0.25">
      <c r="A1836" s="282" t="s">
        <v>8339</v>
      </c>
      <c r="B1836" s="282" t="s">
        <v>8340</v>
      </c>
      <c r="C1836" s="277" t="s">
        <v>113</v>
      </c>
      <c r="D1836" s="282" t="s">
        <v>10547</v>
      </c>
      <c r="E1836" s="292">
        <v>1063.42</v>
      </c>
    </row>
    <row r="1837" spans="1:5" x14ac:dyDescent="0.25">
      <c r="A1837" s="282" t="s">
        <v>8339</v>
      </c>
      <c r="B1837" s="282" t="s">
        <v>8492</v>
      </c>
      <c r="C1837" s="277" t="s">
        <v>113</v>
      </c>
      <c r="D1837" s="282" t="s">
        <v>10548</v>
      </c>
      <c r="E1837" s="292">
        <v>2682.11</v>
      </c>
    </row>
    <row r="1838" spans="1:5" x14ac:dyDescent="0.25">
      <c r="A1838" s="282" t="s">
        <v>8339</v>
      </c>
      <c r="B1838" s="282" t="s">
        <v>9153</v>
      </c>
      <c r="C1838" s="277" t="s">
        <v>113</v>
      </c>
      <c r="D1838" s="282" t="s">
        <v>10549</v>
      </c>
      <c r="E1838" s="292">
        <v>1199.3</v>
      </c>
    </row>
    <row r="1839" spans="1:5" x14ac:dyDescent="0.25">
      <c r="A1839" s="282" t="s">
        <v>8339</v>
      </c>
      <c r="B1839" s="282" t="s">
        <v>8403</v>
      </c>
      <c r="C1839" s="277" t="s">
        <v>113</v>
      </c>
      <c r="D1839" s="282" t="s">
        <v>10550</v>
      </c>
      <c r="E1839" s="292">
        <v>1591.4</v>
      </c>
    </row>
    <row r="1840" spans="1:5" x14ac:dyDescent="0.25">
      <c r="A1840" s="282" t="s">
        <v>8339</v>
      </c>
      <c r="B1840" s="282" t="s">
        <v>8374</v>
      </c>
      <c r="C1840" s="277" t="s">
        <v>113</v>
      </c>
      <c r="D1840" s="282" t="s">
        <v>10551</v>
      </c>
      <c r="E1840" s="292">
        <v>4584.2299999999996</v>
      </c>
    </row>
    <row r="1841" spans="1:5" x14ac:dyDescent="0.25">
      <c r="A1841" s="282" t="s">
        <v>8339</v>
      </c>
      <c r="B1841" s="282" t="s">
        <v>8557</v>
      </c>
      <c r="C1841" s="277" t="s">
        <v>113</v>
      </c>
      <c r="D1841" s="282" t="s">
        <v>10552</v>
      </c>
      <c r="E1841" s="292">
        <v>0</v>
      </c>
    </row>
    <row r="1842" spans="1:5" x14ac:dyDescent="0.25">
      <c r="A1842" s="282" t="s">
        <v>8339</v>
      </c>
      <c r="B1842" s="282" t="s">
        <v>9158</v>
      </c>
      <c r="C1842" s="277" t="s">
        <v>113</v>
      </c>
      <c r="D1842" s="282" t="s">
        <v>10553</v>
      </c>
      <c r="E1842" s="292">
        <v>3370.29</v>
      </c>
    </row>
    <row r="1843" spans="1:5" x14ac:dyDescent="0.25">
      <c r="A1843" s="282" t="s">
        <v>8339</v>
      </c>
      <c r="B1843" s="282" t="s">
        <v>9160</v>
      </c>
      <c r="C1843" s="277" t="s">
        <v>113</v>
      </c>
      <c r="D1843" s="282" t="s">
        <v>10554</v>
      </c>
      <c r="E1843" s="292">
        <v>7116.11</v>
      </c>
    </row>
    <row r="1844" spans="1:5" x14ac:dyDescent="0.25">
      <c r="A1844" s="282" t="s">
        <v>8339</v>
      </c>
      <c r="B1844" s="282" t="s">
        <v>8459</v>
      </c>
      <c r="C1844" s="277" t="s">
        <v>113</v>
      </c>
      <c r="D1844" s="282" t="s">
        <v>10555</v>
      </c>
      <c r="E1844" s="292">
        <v>3504.64</v>
      </c>
    </row>
    <row r="1845" spans="1:5" x14ac:dyDescent="0.25">
      <c r="A1845" s="282" t="s">
        <v>8339</v>
      </c>
      <c r="B1845" s="282" t="s">
        <v>8478</v>
      </c>
      <c r="C1845" s="277" t="s">
        <v>113</v>
      </c>
      <c r="D1845" s="282" t="s">
        <v>10556</v>
      </c>
      <c r="E1845" s="292">
        <v>16197.49</v>
      </c>
    </row>
    <row r="1846" spans="1:5" x14ac:dyDescent="0.25">
      <c r="A1846" s="282" t="s">
        <v>8339</v>
      </c>
      <c r="B1846" s="282" t="s">
        <v>8371</v>
      </c>
      <c r="C1846" s="277" t="s">
        <v>113</v>
      </c>
      <c r="D1846" s="282" t="s">
        <v>10557</v>
      </c>
      <c r="E1846" s="292">
        <v>4763.55</v>
      </c>
    </row>
    <row r="1847" spans="1:5" x14ac:dyDescent="0.25">
      <c r="A1847" s="282" t="s">
        <v>8339</v>
      </c>
      <c r="B1847" s="282" t="s">
        <v>9165</v>
      </c>
      <c r="C1847" s="277" t="s">
        <v>113</v>
      </c>
      <c r="D1847" s="282" t="s">
        <v>10558</v>
      </c>
      <c r="E1847" s="292">
        <v>1528.43</v>
      </c>
    </row>
    <row r="1848" spans="1:5" x14ac:dyDescent="0.25">
      <c r="A1848" s="282" t="s">
        <v>8339</v>
      </c>
      <c r="B1848" s="282" t="s">
        <v>8346</v>
      </c>
      <c r="C1848" s="277" t="s">
        <v>113</v>
      </c>
      <c r="D1848" s="282" t="s">
        <v>10559</v>
      </c>
      <c r="E1848" s="292">
        <v>123692.22</v>
      </c>
    </row>
    <row r="1849" spans="1:5" x14ac:dyDescent="0.25">
      <c r="A1849" s="282" t="s">
        <v>8339</v>
      </c>
      <c r="B1849" s="282" t="s">
        <v>8452</v>
      </c>
      <c r="C1849" s="277" t="s">
        <v>113</v>
      </c>
      <c r="D1849" s="282" t="s">
        <v>10560</v>
      </c>
      <c r="E1849" s="292">
        <v>1416.79</v>
      </c>
    </row>
    <row r="1850" spans="1:5" x14ac:dyDescent="0.25">
      <c r="A1850" s="282" t="s">
        <v>8339</v>
      </c>
      <c r="B1850" s="282" t="s">
        <v>8284</v>
      </c>
      <c r="C1850" s="277" t="s">
        <v>113</v>
      </c>
      <c r="D1850" s="282" t="s">
        <v>10561</v>
      </c>
      <c r="E1850" s="292">
        <v>1685.89</v>
      </c>
    </row>
    <row r="1851" spans="1:5" x14ac:dyDescent="0.25">
      <c r="A1851" s="282" t="s">
        <v>8339</v>
      </c>
      <c r="B1851" s="282" t="s">
        <v>9170</v>
      </c>
      <c r="C1851" s="277" t="s">
        <v>113</v>
      </c>
      <c r="D1851" s="282" t="s">
        <v>10562</v>
      </c>
      <c r="E1851" s="292">
        <v>4456.71</v>
      </c>
    </row>
    <row r="1852" spans="1:5" x14ac:dyDescent="0.25">
      <c r="A1852" s="282" t="s">
        <v>8339</v>
      </c>
      <c r="B1852" s="282" t="s">
        <v>8309</v>
      </c>
      <c r="C1852" s="277" t="s">
        <v>113</v>
      </c>
      <c r="D1852" s="282" t="s">
        <v>10563</v>
      </c>
      <c r="E1852" s="292">
        <v>6040.73</v>
      </c>
    </row>
    <row r="1853" spans="1:5" x14ac:dyDescent="0.25">
      <c r="A1853" s="282" t="s">
        <v>8339</v>
      </c>
      <c r="B1853" s="282" t="s">
        <v>9173</v>
      </c>
      <c r="C1853" s="277" t="s">
        <v>113</v>
      </c>
      <c r="D1853" s="282" t="s">
        <v>10564</v>
      </c>
      <c r="E1853" s="292">
        <v>4270.55</v>
      </c>
    </row>
    <row r="1854" spans="1:5" x14ac:dyDescent="0.25">
      <c r="A1854" s="282" t="s">
        <v>8339</v>
      </c>
      <c r="B1854" s="282" t="s">
        <v>8593</v>
      </c>
      <c r="C1854" s="277" t="s">
        <v>113</v>
      </c>
      <c r="D1854" s="282" t="s">
        <v>10565</v>
      </c>
      <c r="E1854" s="292">
        <v>9159.15</v>
      </c>
    </row>
    <row r="1855" spans="1:5" x14ac:dyDescent="0.25">
      <c r="A1855" s="282" t="s">
        <v>8339</v>
      </c>
      <c r="B1855" s="282" t="s">
        <v>8579</v>
      </c>
      <c r="C1855" s="277" t="s">
        <v>113</v>
      </c>
      <c r="D1855" s="282" t="s">
        <v>10566</v>
      </c>
      <c r="E1855" s="292">
        <v>190.57</v>
      </c>
    </row>
    <row r="1856" spans="1:5" x14ac:dyDescent="0.25">
      <c r="A1856" s="282" t="s">
        <v>8339</v>
      </c>
      <c r="B1856" s="282" t="s">
        <v>9177</v>
      </c>
      <c r="C1856" s="277" t="s">
        <v>113</v>
      </c>
      <c r="D1856" s="282" t="s">
        <v>10567</v>
      </c>
      <c r="E1856" s="292">
        <v>2416.37</v>
      </c>
    </row>
    <row r="1857" spans="1:5" x14ac:dyDescent="0.25">
      <c r="A1857" s="282" t="s">
        <v>8339</v>
      </c>
      <c r="B1857" s="282" t="s">
        <v>8434</v>
      </c>
      <c r="C1857" s="277" t="s">
        <v>113</v>
      </c>
      <c r="D1857" s="282" t="s">
        <v>10568</v>
      </c>
      <c r="E1857" s="292">
        <v>13848.17</v>
      </c>
    </row>
    <row r="1858" spans="1:5" x14ac:dyDescent="0.25">
      <c r="A1858" s="282" t="s">
        <v>8339</v>
      </c>
      <c r="B1858" s="282" t="s">
        <v>9180</v>
      </c>
      <c r="C1858" s="277" t="s">
        <v>113</v>
      </c>
      <c r="D1858" s="282" t="s">
        <v>10569</v>
      </c>
      <c r="E1858" s="292">
        <v>2608.44</v>
      </c>
    </row>
    <row r="1859" spans="1:5" x14ac:dyDescent="0.25">
      <c r="A1859" s="282" t="s">
        <v>8339</v>
      </c>
      <c r="B1859" s="282" t="s">
        <v>9182</v>
      </c>
      <c r="C1859" s="277" t="s">
        <v>113</v>
      </c>
      <c r="D1859" s="282" t="s">
        <v>10570</v>
      </c>
      <c r="E1859" s="292">
        <v>10340.92</v>
      </c>
    </row>
    <row r="1860" spans="1:5" x14ac:dyDescent="0.25">
      <c r="A1860" s="282" t="s">
        <v>8339</v>
      </c>
      <c r="B1860" s="282" t="s">
        <v>9184</v>
      </c>
      <c r="C1860" s="277" t="s">
        <v>113</v>
      </c>
      <c r="D1860" s="282" t="s">
        <v>10571</v>
      </c>
      <c r="E1860" s="292">
        <v>3585.68</v>
      </c>
    </row>
    <row r="1861" spans="1:5" x14ac:dyDescent="0.25">
      <c r="A1861" s="282" t="s">
        <v>8339</v>
      </c>
      <c r="B1861" s="282" t="s">
        <v>9186</v>
      </c>
      <c r="C1861" s="277" t="s">
        <v>113</v>
      </c>
      <c r="D1861" s="282" t="s">
        <v>10572</v>
      </c>
      <c r="E1861" s="292">
        <v>21747.66</v>
      </c>
    </row>
    <row r="1862" spans="1:5" x14ac:dyDescent="0.25">
      <c r="A1862" s="282" t="s">
        <v>8339</v>
      </c>
      <c r="B1862" s="282" t="s">
        <v>8541</v>
      </c>
      <c r="C1862" s="277" t="s">
        <v>113</v>
      </c>
      <c r="D1862" s="282" t="s">
        <v>10573</v>
      </c>
      <c r="E1862" s="292">
        <v>3492.53</v>
      </c>
    </row>
    <row r="1863" spans="1:5" x14ac:dyDescent="0.25">
      <c r="A1863" s="282" t="s">
        <v>8339</v>
      </c>
      <c r="B1863" s="282" t="s">
        <v>9189</v>
      </c>
      <c r="C1863" s="277" t="s">
        <v>113</v>
      </c>
      <c r="D1863" s="282" t="s">
        <v>10574</v>
      </c>
      <c r="E1863" s="292">
        <v>61282.41</v>
      </c>
    </row>
    <row r="1864" spans="1:5" x14ac:dyDescent="0.25">
      <c r="A1864" s="282" t="s">
        <v>8339</v>
      </c>
      <c r="B1864" s="282" t="s">
        <v>9191</v>
      </c>
      <c r="C1864" s="277" t="s">
        <v>113</v>
      </c>
      <c r="D1864" s="282" t="s">
        <v>10575</v>
      </c>
      <c r="E1864" s="292">
        <v>1679.37</v>
      </c>
    </row>
    <row r="1865" spans="1:5" x14ac:dyDescent="0.25">
      <c r="A1865" s="282" t="s">
        <v>8339</v>
      </c>
      <c r="B1865" s="282" t="s">
        <v>9193</v>
      </c>
      <c r="C1865" s="277" t="s">
        <v>113</v>
      </c>
      <c r="D1865" s="282" t="s">
        <v>10576</v>
      </c>
      <c r="E1865" s="292">
        <v>0</v>
      </c>
    </row>
    <row r="1866" spans="1:5" x14ac:dyDescent="0.25">
      <c r="A1866" s="282" t="s">
        <v>8339</v>
      </c>
      <c r="B1866" s="282" t="s">
        <v>9195</v>
      </c>
      <c r="C1866" s="277" t="s">
        <v>113</v>
      </c>
      <c r="D1866" s="282" t="s">
        <v>10577</v>
      </c>
      <c r="E1866" s="292">
        <v>16586.599999999999</v>
      </c>
    </row>
    <row r="1867" spans="1:5" x14ac:dyDescent="0.25">
      <c r="A1867" s="282" t="s">
        <v>8339</v>
      </c>
      <c r="B1867" s="282" t="s">
        <v>9197</v>
      </c>
      <c r="C1867" s="277" t="s">
        <v>113</v>
      </c>
      <c r="D1867" s="282" t="s">
        <v>10578</v>
      </c>
      <c r="E1867" s="292">
        <v>977.05</v>
      </c>
    </row>
    <row r="1868" spans="1:5" x14ac:dyDescent="0.25">
      <c r="A1868" s="282" t="s">
        <v>8339</v>
      </c>
      <c r="B1868" s="282" t="s">
        <v>8580</v>
      </c>
      <c r="C1868" s="277" t="s">
        <v>113</v>
      </c>
      <c r="D1868" s="282" t="s">
        <v>10579</v>
      </c>
      <c r="E1868" s="292">
        <v>2024.25</v>
      </c>
    </row>
    <row r="1869" spans="1:5" x14ac:dyDescent="0.25">
      <c r="A1869" s="282" t="s">
        <v>8339</v>
      </c>
      <c r="B1869" s="282" t="s">
        <v>8323</v>
      </c>
      <c r="C1869" s="277" t="s">
        <v>113</v>
      </c>
      <c r="D1869" s="282" t="s">
        <v>10580</v>
      </c>
      <c r="E1869" s="292">
        <v>1404.94</v>
      </c>
    </row>
    <row r="1870" spans="1:5" x14ac:dyDescent="0.25">
      <c r="A1870" s="282" t="s">
        <v>8339</v>
      </c>
      <c r="B1870" s="282" t="s">
        <v>9736</v>
      </c>
      <c r="C1870" s="277" t="s">
        <v>113</v>
      </c>
      <c r="D1870" s="282" t="s">
        <v>10581</v>
      </c>
      <c r="E1870" s="292">
        <v>8011.81</v>
      </c>
    </row>
    <row r="1871" spans="1:5" x14ac:dyDescent="0.25">
      <c r="A1871" s="282" t="s">
        <v>8339</v>
      </c>
      <c r="B1871" s="282" t="s">
        <v>8396</v>
      </c>
      <c r="C1871" s="277" t="s">
        <v>113</v>
      </c>
      <c r="D1871" s="282" t="s">
        <v>10582</v>
      </c>
      <c r="E1871" s="292">
        <v>61241.68</v>
      </c>
    </row>
    <row r="1872" spans="1:5" x14ac:dyDescent="0.25">
      <c r="A1872" s="282" t="s">
        <v>8339</v>
      </c>
      <c r="B1872" s="282" t="s">
        <v>9201</v>
      </c>
      <c r="C1872" s="277" t="s">
        <v>113</v>
      </c>
      <c r="D1872" s="282" t="s">
        <v>10583</v>
      </c>
      <c r="E1872" s="292">
        <v>5895.39</v>
      </c>
    </row>
    <row r="1873" spans="1:5" x14ac:dyDescent="0.25">
      <c r="A1873" s="282" t="s">
        <v>8339</v>
      </c>
      <c r="B1873" s="282" t="s">
        <v>9203</v>
      </c>
      <c r="C1873" s="277" t="s">
        <v>113</v>
      </c>
      <c r="D1873" s="282" t="s">
        <v>10584</v>
      </c>
      <c r="E1873" s="292">
        <v>0</v>
      </c>
    </row>
    <row r="1874" spans="1:5" x14ac:dyDescent="0.25">
      <c r="A1874" s="282" t="s">
        <v>8339</v>
      </c>
      <c r="B1874" s="282" t="s">
        <v>9205</v>
      </c>
      <c r="C1874" s="277" t="s">
        <v>113</v>
      </c>
      <c r="D1874" s="282" t="s">
        <v>10585</v>
      </c>
      <c r="E1874" s="292">
        <v>943.12</v>
      </c>
    </row>
    <row r="1875" spans="1:5" x14ac:dyDescent="0.25">
      <c r="A1875" s="282" t="s">
        <v>8339</v>
      </c>
      <c r="B1875" s="282" t="s">
        <v>9207</v>
      </c>
      <c r="C1875" s="277" t="s">
        <v>113</v>
      </c>
      <c r="D1875" s="282" t="s">
        <v>10586</v>
      </c>
      <c r="E1875" s="292">
        <v>6154.44</v>
      </c>
    </row>
    <row r="1876" spans="1:5" x14ac:dyDescent="0.25">
      <c r="A1876" s="282" t="s">
        <v>8339</v>
      </c>
      <c r="B1876" s="282" t="s">
        <v>8413</v>
      </c>
      <c r="C1876" s="277" t="s">
        <v>113</v>
      </c>
      <c r="D1876" s="282" t="s">
        <v>10587</v>
      </c>
      <c r="E1876" s="292">
        <v>1644.08</v>
      </c>
    </row>
    <row r="1877" spans="1:5" x14ac:dyDescent="0.25">
      <c r="A1877" s="282" t="s">
        <v>8339</v>
      </c>
      <c r="B1877" s="282" t="s">
        <v>8341</v>
      </c>
      <c r="C1877" s="277" t="s">
        <v>113</v>
      </c>
      <c r="D1877" s="282" t="s">
        <v>10588</v>
      </c>
      <c r="E1877" s="292">
        <v>1297.5899999999999</v>
      </c>
    </row>
    <row r="1878" spans="1:5" x14ac:dyDescent="0.25">
      <c r="A1878" s="282" t="s">
        <v>8339</v>
      </c>
      <c r="B1878" s="282" t="s">
        <v>8469</v>
      </c>
      <c r="C1878" s="277" t="s">
        <v>113</v>
      </c>
      <c r="D1878" s="282" t="s">
        <v>10589</v>
      </c>
      <c r="E1878" s="292">
        <v>5185.42</v>
      </c>
    </row>
    <row r="1879" spans="1:5" x14ac:dyDescent="0.25">
      <c r="A1879" s="282" t="s">
        <v>8339</v>
      </c>
      <c r="B1879" s="282" t="s">
        <v>9212</v>
      </c>
      <c r="C1879" s="277" t="s">
        <v>113</v>
      </c>
      <c r="D1879" s="282" t="s">
        <v>10590</v>
      </c>
      <c r="E1879" s="292">
        <v>2016.75</v>
      </c>
    </row>
    <row r="1880" spans="1:5" x14ac:dyDescent="0.25">
      <c r="A1880" s="282" t="s">
        <v>8339</v>
      </c>
      <c r="B1880" s="282" t="s">
        <v>9214</v>
      </c>
      <c r="C1880" s="277" t="s">
        <v>113</v>
      </c>
      <c r="D1880" s="282" t="s">
        <v>10591</v>
      </c>
      <c r="E1880" s="292">
        <v>15994.49</v>
      </c>
    </row>
    <row r="1881" spans="1:5" x14ac:dyDescent="0.25">
      <c r="A1881" s="282" t="s">
        <v>8339</v>
      </c>
      <c r="B1881" s="282" t="s">
        <v>8291</v>
      </c>
      <c r="C1881" s="277" t="s">
        <v>113</v>
      </c>
      <c r="D1881" s="282" t="s">
        <v>10592</v>
      </c>
      <c r="E1881" s="292">
        <v>2792.31</v>
      </c>
    </row>
    <row r="1882" spans="1:5" x14ac:dyDescent="0.25">
      <c r="A1882" s="282" t="s">
        <v>8339</v>
      </c>
      <c r="B1882" s="282" t="s">
        <v>9217</v>
      </c>
      <c r="C1882" s="277" t="s">
        <v>113</v>
      </c>
      <c r="D1882" s="282" t="s">
        <v>10593</v>
      </c>
      <c r="E1882" s="292">
        <v>929.22</v>
      </c>
    </row>
    <row r="1883" spans="1:5" x14ac:dyDescent="0.25">
      <c r="A1883" s="282" t="s">
        <v>8339</v>
      </c>
      <c r="B1883" s="282" t="s">
        <v>9219</v>
      </c>
      <c r="C1883" s="277" t="s">
        <v>113</v>
      </c>
      <c r="D1883" s="282" t="s">
        <v>10594</v>
      </c>
      <c r="E1883" s="292">
        <v>0</v>
      </c>
    </row>
    <row r="1884" spans="1:5" x14ac:dyDescent="0.25">
      <c r="A1884" s="282" t="s">
        <v>8339</v>
      </c>
      <c r="B1884" s="282" t="s">
        <v>8589</v>
      </c>
      <c r="C1884" s="277" t="s">
        <v>113</v>
      </c>
      <c r="D1884" s="282" t="s">
        <v>10595</v>
      </c>
      <c r="E1884" s="292">
        <v>3040.27</v>
      </c>
    </row>
    <row r="1885" spans="1:5" x14ac:dyDescent="0.25">
      <c r="A1885" s="282" t="s">
        <v>8339</v>
      </c>
      <c r="B1885" s="282" t="s">
        <v>9222</v>
      </c>
      <c r="C1885" s="277" t="s">
        <v>113</v>
      </c>
      <c r="D1885" s="282" t="s">
        <v>10596</v>
      </c>
      <c r="E1885" s="292">
        <v>0</v>
      </c>
    </row>
    <row r="1886" spans="1:5" x14ac:dyDescent="0.25">
      <c r="A1886" s="282" t="s">
        <v>8339</v>
      </c>
      <c r="B1886" s="282" t="s">
        <v>9224</v>
      </c>
      <c r="C1886" s="277" t="s">
        <v>113</v>
      </c>
      <c r="D1886" s="282" t="s">
        <v>10597</v>
      </c>
      <c r="E1886" s="292">
        <v>5354.95</v>
      </c>
    </row>
    <row r="1887" spans="1:5" x14ac:dyDescent="0.25">
      <c r="A1887" s="282" t="s">
        <v>8339</v>
      </c>
      <c r="B1887" s="282" t="s">
        <v>9226</v>
      </c>
      <c r="C1887" s="277" t="s">
        <v>113</v>
      </c>
      <c r="D1887" s="282" t="s">
        <v>10598</v>
      </c>
      <c r="E1887" s="292">
        <v>6289.63</v>
      </c>
    </row>
    <row r="1888" spans="1:5" x14ac:dyDescent="0.25">
      <c r="A1888" s="282" t="s">
        <v>8339</v>
      </c>
      <c r="B1888" s="282" t="s">
        <v>8276</v>
      </c>
      <c r="C1888" s="277" t="s">
        <v>113</v>
      </c>
      <c r="D1888" s="282" t="s">
        <v>10599</v>
      </c>
      <c r="E1888" s="292">
        <v>5576.82</v>
      </c>
    </row>
    <row r="1889" spans="1:5" x14ac:dyDescent="0.25">
      <c r="A1889" s="282" t="s">
        <v>8339</v>
      </c>
      <c r="B1889" s="282" t="s">
        <v>8214</v>
      </c>
      <c r="C1889" s="277" t="s">
        <v>113</v>
      </c>
      <c r="D1889" s="282" t="s">
        <v>10600</v>
      </c>
      <c r="E1889" s="292">
        <v>4098.1000000000004</v>
      </c>
    </row>
    <row r="1890" spans="1:5" x14ac:dyDescent="0.25">
      <c r="A1890" s="282" t="s">
        <v>8339</v>
      </c>
      <c r="B1890" s="282" t="s">
        <v>8494</v>
      </c>
      <c r="C1890" s="277" t="s">
        <v>113</v>
      </c>
      <c r="D1890" s="282" t="s">
        <v>10601</v>
      </c>
      <c r="E1890" s="292">
        <v>7761.68</v>
      </c>
    </row>
    <row r="1891" spans="1:5" x14ac:dyDescent="0.25">
      <c r="A1891" s="282" t="s">
        <v>8216</v>
      </c>
      <c r="B1891" s="282" t="s">
        <v>8450</v>
      </c>
      <c r="C1891" s="277" t="s">
        <v>37</v>
      </c>
      <c r="D1891" s="282" t="s">
        <v>10602</v>
      </c>
      <c r="E1891" s="292">
        <v>6264.22</v>
      </c>
    </row>
    <row r="1892" spans="1:5" x14ac:dyDescent="0.25">
      <c r="A1892" s="282" t="s">
        <v>8216</v>
      </c>
      <c r="B1892" s="282" t="s">
        <v>8436</v>
      </c>
      <c r="C1892" s="277" t="s">
        <v>37</v>
      </c>
      <c r="D1892" s="282" t="s">
        <v>10603</v>
      </c>
      <c r="E1892" s="292">
        <v>80643.990000000005</v>
      </c>
    </row>
    <row r="1893" spans="1:5" x14ac:dyDescent="0.25">
      <c r="A1893" s="282" t="s">
        <v>8216</v>
      </c>
      <c r="B1893" s="282" t="s">
        <v>8460</v>
      </c>
      <c r="C1893" s="277" t="s">
        <v>37</v>
      </c>
      <c r="D1893" s="282" t="s">
        <v>10604</v>
      </c>
      <c r="E1893" s="292">
        <v>0</v>
      </c>
    </row>
    <row r="1894" spans="1:5" x14ac:dyDescent="0.25">
      <c r="A1894" s="282" t="s">
        <v>8216</v>
      </c>
      <c r="B1894" s="282" t="s">
        <v>8271</v>
      </c>
      <c r="C1894" s="277" t="s">
        <v>37</v>
      </c>
      <c r="D1894" s="282" t="s">
        <v>10605</v>
      </c>
      <c r="E1894" s="292">
        <v>38515.230000000003</v>
      </c>
    </row>
    <row r="1895" spans="1:5" x14ac:dyDescent="0.25">
      <c r="A1895" s="282" t="s">
        <v>8216</v>
      </c>
      <c r="B1895" s="282" t="s">
        <v>8217</v>
      </c>
      <c r="C1895" s="277" t="s">
        <v>37</v>
      </c>
      <c r="D1895" s="282" t="s">
        <v>10606</v>
      </c>
      <c r="E1895" s="292">
        <v>203977.69</v>
      </c>
    </row>
    <row r="1896" spans="1:5" x14ac:dyDescent="0.25">
      <c r="A1896" s="282" t="s">
        <v>8216</v>
      </c>
      <c r="B1896" s="282" t="s">
        <v>8257</v>
      </c>
      <c r="C1896" s="277" t="s">
        <v>37</v>
      </c>
      <c r="D1896" s="282" t="s">
        <v>10607</v>
      </c>
      <c r="E1896" s="292">
        <v>295744.39</v>
      </c>
    </row>
    <row r="1897" spans="1:5" x14ac:dyDescent="0.25">
      <c r="A1897" s="282" t="s">
        <v>8216</v>
      </c>
      <c r="B1897" s="282" t="s">
        <v>8218</v>
      </c>
      <c r="C1897" s="277" t="s">
        <v>37</v>
      </c>
      <c r="D1897" s="282" t="s">
        <v>10608</v>
      </c>
      <c r="E1897" s="292">
        <v>0</v>
      </c>
    </row>
    <row r="1898" spans="1:5" x14ac:dyDescent="0.25">
      <c r="A1898" s="282" t="s">
        <v>8216</v>
      </c>
      <c r="B1898" s="282" t="s">
        <v>8379</v>
      </c>
      <c r="C1898" s="277" t="s">
        <v>37</v>
      </c>
      <c r="D1898" s="282" t="s">
        <v>10609</v>
      </c>
      <c r="E1898" s="292">
        <v>7449.29</v>
      </c>
    </row>
    <row r="1899" spans="1:5" x14ac:dyDescent="0.25">
      <c r="A1899" s="282" t="s">
        <v>8216</v>
      </c>
      <c r="B1899" s="282" t="s">
        <v>8219</v>
      </c>
      <c r="C1899" s="277" t="s">
        <v>37</v>
      </c>
      <c r="D1899" s="282" t="s">
        <v>10610</v>
      </c>
      <c r="E1899" s="292">
        <v>111239.85</v>
      </c>
    </row>
    <row r="1900" spans="1:5" x14ac:dyDescent="0.25">
      <c r="A1900" s="282" t="s">
        <v>8216</v>
      </c>
      <c r="B1900" s="282" t="s">
        <v>8430</v>
      </c>
      <c r="C1900" s="277" t="s">
        <v>37</v>
      </c>
      <c r="D1900" s="282" t="s">
        <v>10611</v>
      </c>
      <c r="E1900" s="292">
        <v>9343.85</v>
      </c>
    </row>
    <row r="1901" spans="1:5" x14ac:dyDescent="0.25">
      <c r="A1901" s="282" t="s">
        <v>8216</v>
      </c>
      <c r="B1901" s="282" t="s">
        <v>8231</v>
      </c>
      <c r="C1901" s="277" t="s">
        <v>37</v>
      </c>
      <c r="D1901" s="282" t="s">
        <v>10612</v>
      </c>
      <c r="E1901" s="292">
        <v>14439.52</v>
      </c>
    </row>
    <row r="1902" spans="1:5" x14ac:dyDescent="0.25">
      <c r="A1902" s="282" t="s">
        <v>8216</v>
      </c>
      <c r="B1902" s="282" t="s">
        <v>8369</v>
      </c>
      <c r="C1902" s="277" t="s">
        <v>37</v>
      </c>
      <c r="D1902" s="282" t="s">
        <v>10613</v>
      </c>
      <c r="E1902" s="292">
        <v>232944.96</v>
      </c>
    </row>
    <row r="1903" spans="1:5" x14ac:dyDescent="0.25">
      <c r="A1903" s="282" t="s">
        <v>8216</v>
      </c>
      <c r="B1903" s="282" t="s">
        <v>8384</v>
      </c>
      <c r="C1903" s="277" t="s">
        <v>37</v>
      </c>
      <c r="D1903" s="282" t="s">
        <v>10614</v>
      </c>
      <c r="E1903" s="292">
        <v>796964.96</v>
      </c>
    </row>
    <row r="1904" spans="1:5" x14ac:dyDescent="0.25">
      <c r="A1904" s="282" t="s">
        <v>8216</v>
      </c>
      <c r="B1904" s="282" t="s">
        <v>8258</v>
      </c>
      <c r="C1904" s="277" t="s">
        <v>37</v>
      </c>
      <c r="D1904" s="282" t="s">
        <v>10615</v>
      </c>
      <c r="E1904" s="292">
        <v>164366.24</v>
      </c>
    </row>
    <row r="1905" spans="1:5" x14ac:dyDescent="0.25">
      <c r="A1905" s="282" t="s">
        <v>8216</v>
      </c>
      <c r="B1905" s="282" t="s">
        <v>8227</v>
      </c>
      <c r="C1905" s="277" t="s">
        <v>37</v>
      </c>
      <c r="D1905" s="282" t="s">
        <v>10616</v>
      </c>
      <c r="E1905" s="292">
        <v>15096.11</v>
      </c>
    </row>
    <row r="1906" spans="1:5" x14ac:dyDescent="0.25">
      <c r="A1906" s="282" t="s">
        <v>8216</v>
      </c>
      <c r="B1906" s="282" t="s">
        <v>8381</v>
      </c>
      <c r="C1906" s="277" t="s">
        <v>37</v>
      </c>
      <c r="D1906" s="282" t="s">
        <v>10617</v>
      </c>
      <c r="E1906" s="292">
        <v>12501.23</v>
      </c>
    </row>
    <row r="1907" spans="1:5" x14ac:dyDescent="0.25">
      <c r="A1907" s="282" t="s">
        <v>8216</v>
      </c>
      <c r="B1907" s="282" t="s">
        <v>8265</v>
      </c>
      <c r="C1907" s="277" t="s">
        <v>37</v>
      </c>
      <c r="D1907" s="282" t="s">
        <v>10618</v>
      </c>
      <c r="E1907" s="292">
        <v>19408.509999999998</v>
      </c>
    </row>
    <row r="1908" spans="1:5" x14ac:dyDescent="0.25">
      <c r="A1908" s="282" t="s">
        <v>8216</v>
      </c>
      <c r="B1908" s="282" t="s">
        <v>8221</v>
      </c>
      <c r="C1908" s="277" t="s">
        <v>37</v>
      </c>
      <c r="D1908" s="282" t="s">
        <v>10619</v>
      </c>
      <c r="E1908" s="292">
        <v>78434.34</v>
      </c>
    </row>
    <row r="1909" spans="1:5" x14ac:dyDescent="0.25">
      <c r="A1909" s="282" t="s">
        <v>8216</v>
      </c>
      <c r="B1909" s="282" t="s">
        <v>8223</v>
      </c>
      <c r="C1909" s="277" t="s">
        <v>37</v>
      </c>
      <c r="D1909" s="282" t="s">
        <v>10620</v>
      </c>
      <c r="E1909" s="292">
        <v>410458.78</v>
      </c>
    </row>
    <row r="1910" spans="1:5" x14ac:dyDescent="0.25">
      <c r="A1910" s="282" t="s">
        <v>8216</v>
      </c>
      <c r="B1910" s="282" t="s">
        <v>8447</v>
      </c>
      <c r="C1910" s="277" t="s">
        <v>37</v>
      </c>
      <c r="D1910" s="282" t="s">
        <v>10621</v>
      </c>
      <c r="E1910" s="292">
        <v>102121.05</v>
      </c>
    </row>
    <row r="1911" spans="1:5" x14ac:dyDescent="0.25">
      <c r="A1911" s="282" t="s">
        <v>8216</v>
      </c>
      <c r="B1911" s="282" t="s">
        <v>8385</v>
      </c>
      <c r="C1911" s="277" t="s">
        <v>37</v>
      </c>
      <c r="D1911" s="282" t="s">
        <v>10622</v>
      </c>
      <c r="E1911" s="292">
        <v>67935.600000000006</v>
      </c>
    </row>
    <row r="1912" spans="1:5" x14ac:dyDescent="0.25">
      <c r="A1912" s="282" t="s">
        <v>8216</v>
      </c>
      <c r="B1912" s="282" t="s">
        <v>8261</v>
      </c>
      <c r="C1912" s="277" t="s">
        <v>37</v>
      </c>
      <c r="D1912" s="282" t="s">
        <v>10623</v>
      </c>
      <c r="E1912" s="292">
        <v>60577.5</v>
      </c>
    </row>
    <row r="1913" spans="1:5" x14ac:dyDescent="0.25">
      <c r="A1913" s="282" t="s">
        <v>8216</v>
      </c>
      <c r="B1913" s="282" t="s">
        <v>8370</v>
      </c>
      <c r="C1913" s="277" t="s">
        <v>37</v>
      </c>
      <c r="D1913" s="282" t="s">
        <v>10624</v>
      </c>
      <c r="E1913" s="292">
        <v>34436.81</v>
      </c>
    </row>
    <row r="1914" spans="1:5" x14ac:dyDescent="0.25">
      <c r="A1914" s="282" t="s">
        <v>8216</v>
      </c>
      <c r="B1914" s="282" t="s">
        <v>8272</v>
      </c>
      <c r="C1914" s="277" t="s">
        <v>37</v>
      </c>
      <c r="D1914" s="282" t="s">
        <v>10625</v>
      </c>
      <c r="E1914" s="292">
        <v>505902.03</v>
      </c>
    </row>
    <row r="1915" spans="1:5" x14ac:dyDescent="0.25">
      <c r="A1915" s="282" t="s">
        <v>8216</v>
      </c>
      <c r="B1915" s="282" t="s">
        <v>8224</v>
      </c>
      <c r="C1915" s="277" t="s">
        <v>37</v>
      </c>
      <c r="D1915" s="282" t="s">
        <v>10626</v>
      </c>
      <c r="E1915" s="292">
        <v>28964.71</v>
      </c>
    </row>
    <row r="1916" spans="1:5" x14ac:dyDescent="0.25">
      <c r="A1916" s="282" t="s">
        <v>8216</v>
      </c>
      <c r="B1916" s="282" t="s">
        <v>8497</v>
      </c>
      <c r="C1916" s="277" t="s">
        <v>37</v>
      </c>
      <c r="D1916" s="282" t="s">
        <v>10627</v>
      </c>
      <c r="E1916" s="292">
        <v>305006.02</v>
      </c>
    </row>
    <row r="1917" spans="1:5" x14ac:dyDescent="0.25">
      <c r="A1917" s="282" t="s">
        <v>8216</v>
      </c>
      <c r="B1917" s="282" t="s">
        <v>8273</v>
      </c>
      <c r="C1917" s="277" t="s">
        <v>37</v>
      </c>
      <c r="D1917" s="282" t="s">
        <v>10628</v>
      </c>
      <c r="E1917" s="292">
        <v>784931.67</v>
      </c>
    </row>
    <row r="1918" spans="1:5" x14ac:dyDescent="0.25">
      <c r="A1918" s="282" t="s">
        <v>8216</v>
      </c>
      <c r="B1918" s="282" t="s">
        <v>8354</v>
      </c>
      <c r="C1918" s="277" t="s">
        <v>37</v>
      </c>
      <c r="D1918" s="282" t="s">
        <v>10629</v>
      </c>
      <c r="E1918" s="292">
        <v>218312.49</v>
      </c>
    </row>
    <row r="1919" spans="1:5" x14ac:dyDescent="0.25">
      <c r="A1919" s="282" t="s">
        <v>8216</v>
      </c>
      <c r="B1919" s="282" t="s">
        <v>8388</v>
      </c>
      <c r="C1919" s="277" t="s">
        <v>37</v>
      </c>
      <c r="D1919" s="282" t="s">
        <v>10630</v>
      </c>
      <c r="E1919" s="292">
        <v>4731.45</v>
      </c>
    </row>
    <row r="1920" spans="1:5" x14ac:dyDescent="0.25">
      <c r="A1920" s="282" t="s">
        <v>8216</v>
      </c>
      <c r="B1920" s="282" t="s">
        <v>8399</v>
      </c>
      <c r="C1920" s="277" t="s">
        <v>37</v>
      </c>
      <c r="D1920" s="282" t="s">
        <v>10631</v>
      </c>
      <c r="E1920" s="292">
        <v>0</v>
      </c>
    </row>
    <row r="1921" spans="1:5" x14ac:dyDescent="0.25">
      <c r="A1921" s="282" t="s">
        <v>8216</v>
      </c>
      <c r="B1921" s="282" t="s">
        <v>8582</v>
      </c>
      <c r="C1921" s="277" t="s">
        <v>37</v>
      </c>
      <c r="D1921" s="282" t="s">
        <v>10632</v>
      </c>
      <c r="E1921" s="292">
        <v>3100.66</v>
      </c>
    </row>
    <row r="1922" spans="1:5" x14ac:dyDescent="0.25">
      <c r="A1922" s="282" t="s">
        <v>8216</v>
      </c>
      <c r="B1922" s="282" t="s">
        <v>8347</v>
      </c>
      <c r="C1922" s="277" t="s">
        <v>37</v>
      </c>
      <c r="D1922" s="282" t="s">
        <v>10633</v>
      </c>
      <c r="E1922" s="292">
        <v>68114.59</v>
      </c>
    </row>
    <row r="1923" spans="1:5" x14ac:dyDescent="0.25">
      <c r="A1923" s="282" t="s">
        <v>8216</v>
      </c>
      <c r="B1923" s="282" t="s">
        <v>8301</v>
      </c>
      <c r="C1923" s="277" t="s">
        <v>37</v>
      </c>
      <c r="D1923" s="282" t="s">
        <v>10634</v>
      </c>
      <c r="E1923" s="292">
        <v>76043.23</v>
      </c>
    </row>
    <row r="1924" spans="1:5" x14ac:dyDescent="0.25">
      <c r="A1924" s="282" t="s">
        <v>8216</v>
      </c>
      <c r="B1924" s="282" t="s">
        <v>8382</v>
      </c>
      <c r="C1924" s="277" t="s">
        <v>37</v>
      </c>
      <c r="D1924" s="282" t="s">
        <v>10635</v>
      </c>
      <c r="E1924" s="292">
        <v>49097.13</v>
      </c>
    </row>
    <row r="1925" spans="1:5" x14ac:dyDescent="0.25">
      <c r="A1925" s="282" t="s">
        <v>8216</v>
      </c>
      <c r="B1925" s="282" t="s">
        <v>8304</v>
      </c>
      <c r="C1925" s="277" t="s">
        <v>37</v>
      </c>
      <c r="D1925" s="282" t="s">
        <v>10636</v>
      </c>
      <c r="E1925" s="292">
        <v>3211.12</v>
      </c>
    </row>
    <row r="1926" spans="1:5" x14ac:dyDescent="0.25">
      <c r="A1926" s="282" t="s">
        <v>8216</v>
      </c>
      <c r="B1926" s="282" t="s">
        <v>8260</v>
      </c>
      <c r="C1926" s="277" t="s">
        <v>37</v>
      </c>
      <c r="D1926" s="282" t="s">
        <v>10637</v>
      </c>
      <c r="E1926" s="292">
        <v>138686.38</v>
      </c>
    </row>
    <row r="1927" spans="1:5" x14ac:dyDescent="0.25">
      <c r="A1927" s="282" t="s">
        <v>8216</v>
      </c>
      <c r="B1927" s="282" t="s">
        <v>8262</v>
      </c>
      <c r="C1927" s="277" t="s">
        <v>37</v>
      </c>
      <c r="D1927" s="282" t="s">
        <v>10638</v>
      </c>
      <c r="E1927" s="292">
        <v>7119.61</v>
      </c>
    </row>
    <row r="1928" spans="1:5" x14ac:dyDescent="0.25">
      <c r="A1928" s="282" t="s">
        <v>8216</v>
      </c>
      <c r="B1928" s="282" t="s">
        <v>8276</v>
      </c>
      <c r="C1928" s="277" t="s">
        <v>37</v>
      </c>
      <c r="D1928" s="282" t="s">
        <v>10639</v>
      </c>
      <c r="E1928" s="292">
        <v>60694.7</v>
      </c>
    </row>
    <row r="1929" spans="1:5" x14ac:dyDescent="0.25">
      <c r="A1929" s="282" t="s">
        <v>8216</v>
      </c>
      <c r="B1929" s="282" t="s">
        <v>8214</v>
      </c>
      <c r="C1929" s="277" t="s">
        <v>37</v>
      </c>
      <c r="D1929" s="282" t="s">
        <v>10640</v>
      </c>
      <c r="E1929" s="292">
        <v>35183.4</v>
      </c>
    </row>
    <row r="1930" spans="1:5" x14ac:dyDescent="0.25">
      <c r="A1930" s="282" t="s">
        <v>8398</v>
      </c>
      <c r="B1930" s="282" t="s">
        <v>8450</v>
      </c>
      <c r="C1930" s="277" t="s">
        <v>86</v>
      </c>
      <c r="D1930" s="282" t="s">
        <v>10641</v>
      </c>
      <c r="E1930" s="292">
        <v>0</v>
      </c>
    </row>
    <row r="1931" spans="1:5" x14ac:dyDescent="0.25">
      <c r="A1931" s="282" t="s">
        <v>8398</v>
      </c>
      <c r="B1931" s="282" t="s">
        <v>8436</v>
      </c>
      <c r="C1931" s="277" t="s">
        <v>86</v>
      </c>
      <c r="D1931" s="282" t="s">
        <v>10642</v>
      </c>
      <c r="E1931" s="292">
        <v>795.43</v>
      </c>
    </row>
    <row r="1932" spans="1:5" x14ac:dyDescent="0.25">
      <c r="A1932" s="282" t="s">
        <v>8398</v>
      </c>
      <c r="B1932" s="282" t="s">
        <v>8460</v>
      </c>
      <c r="C1932" s="277" t="s">
        <v>86</v>
      </c>
      <c r="D1932" s="282" t="s">
        <v>10643</v>
      </c>
      <c r="E1932" s="292">
        <v>13167.12</v>
      </c>
    </row>
    <row r="1933" spans="1:5" x14ac:dyDescent="0.25">
      <c r="A1933" s="282" t="s">
        <v>8398</v>
      </c>
      <c r="B1933" s="282" t="s">
        <v>8256</v>
      </c>
      <c r="C1933" s="277" t="s">
        <v>86</v>
      </c>
      <c r="D1933" s="282" t="s">
        <v>10644</v>
      </c>
      <c r="E1933" s="292">
        <v>82535.06</v>
      </c>
    </row>
    <row r="1934" spans="1:5" x14ac:dyDescent="0.25">
      <c r="A1934" s="282" t="s">
        <v>8398</v>
      </c>
      <c r="B1934" s="282" t="s">
        <v>8271</v>
      </c>
      <c r="C1934" s="277" t="s">
        <v>86</v>
      </c>
      <c r="D1934" s="282" t="s">
        <v>10645</v>
      </c>
      <c r="E1934" s="292">
        <v>106208.32000000001</v>
      </c>
    </row>
    <row r="1935" spans="1:5" x14ac:dyDescent="0.25">
      <c r="A1935" s="282" t="s">
        <v>8398</v>
      </c>
      <c r="B1935" s="282" t="s">
        <v>8217</v>
      </c>
      <c r="C1935" s="277" t="s">
        <v>86</v>
      </c>
      <c r="D1935" s="282" t="s">
        <v>10646</v>
      </c>
      <c r="E1935" s="292">
        <v>2770.34</v>
      </c>
    </row>
    <row r="1936" spans="1:5" x14ac:dyDescent="0.25">
      <c r="A1936" s="282" t="s">
        <v>8398</v>
      </c>
      <c r="B1936" s="282" t="s">
        <v>8257</v>
      </c>
      <c r="C1936" s="277" t="s">
        <v>86</v>
      </c>
      <c r="D1936" s="282" t="s">
        <v>10647</v>
      </c>
      <c r="E1936" s="292">
        <v>11555.55</v>
      </c>
    </row>
    <row r="1937" spans="1:5" x14ac:dyDescent="0.25">
      <c r="A1937" s="282" t="s">
        <v>8398</v>
      </c>
      <c r="B1937" s="282" t="s">
        <v>8218</v>
      </c>
      <c r="C1937" s="277" t="s">
        <v>86</v>
      </c>
      <c r="D1937" s="282" t="s">
        <v>10648</v>
      </c>
      <c r="E1937" s="292">
        <v>3519.39</v>
      </c>
    </row>
    <row r="1938" spans="1:5" x14ac:dyDescent="0.25">
      <c r="A1938" s="282" t="s">
        <v>8398</v>
      </c>
      <c r="B1938" s="282" t="s">
        <v>8379</v>
      </c>
      <c r="C1938" s="277" t="s">
        <v>86</v>
      </c>
      <c r="D1938" s="282" t="s">
        <v>10649</v>
      </c>
      <c r="E1938" s="292">
        <v>339879.65</v>
      </c>
    </row>
    <row r="1939" spans="1:5" x14ac:dyDescent="0.25">
      <c r="A1939" s="282" t="s">
        <v>8398</v>
      </c>
      <c r="B1939" s="282" t="s">
        <v>8219</v>
      </c>
      <c r="C1939" s="277" t="s">
        <v>86</v>
      </c>
      <c r="D1939" s="282" t="s">
        <v>10650</v>
      </c>
      <c r="E1939" s="292">
        <v>2292.04</v>
      </c>
    </row>
    <row r="1940" spans="1:5" x14ac:dyDescent="0.25">
      <c r="A1940" s="282" t="s">
        <v>8398</v>
      </c>
      <c r="B1940" s="282" t="s">
        <v>8430</v>
      </c>
      <c r="C1940" s="277" t="s">
        <v>86</v>
      </c>
      <c r="D1940" s="282" t="s">
        <v>10651</v>
      </c>
      <c r="E1940" s="292">
        <v>69761.69</v>
      </c>
    </row>
    <row r="1941" spans="1:5" x14ac:dyDescent="0.25">
      <c r="A1941" s="282" t="s">
        <v>8398</v>
      </c>
      <c r="B1941" s="282" t="s">
        <v>8352</v>
      </c>
      <c r="C1941" s="277" t="s">
        <v>86</v>
      </c>
      <c r="D1941" s="282" t="s">
        <v>10652</v>
      </c>
      <c r="E1941" s="292">
        <v>39691.589999999997</v>
      </c>
    </row>
    <row r="1942" spans="1:5" x14ac:dyDescent="0.25">
      <c r="A1942" s="282" t="s">
        <v>8398</v>
      </c>
      <c r="B1942" s="282" t="s">
        <v>8231</v>
      </c>
      <c r="C1942" s="277" t="s">
        <v>86</v>
      </c>
      <c r="D1942" s="282" t="s">
        <v>10653</v>
      </c>
      <c r="E1942" s="292">
        <v>1204.9000000000001</v>
      </c>
    </row>
    <row r="1943" spans="1:5" x14ac:dyDescent="0.25">
      <c r="A1943" s="282" t="s">
        <v>8398</v>
      </c>
      <c r="B1943" s="282" t="s">
        <v>8369</v>
      </c>
      <c r="C1943" s="277" t="s">
        <v>86</v>
      </c>
      <c r="D1943" s="282" t="s">
        <v>10654</v>
      </c>
      <c r="E1943" s="292">
        <v>2218.9299999999998</v>
      </c>
    </row>
    <row r="1944" spans="1:5" x14ac:dyDescent="0.25">
      <c r="A1944" s="282" t="s">
        <v>8398</v>
      </c>
      <c r="B1944" s="282" t="s">
        <v>8384</v>
      </c>
      <c r="C1944" s="277" t="s">
        <v>86</v>
      </c>
      <c r="D1944" s="282" t="s">
        <v>10655</v>
      </c>
      <c r="E1944" s="292">
        <v>666.77</v>
      </c>
    </row>
    <row r="1945" spans="1:5" x14ac:dyDescent="0.25">
      <c r="A1945" s="282" t="s">
        <v>8398</v>
      </c>
      <c r="B1945" s="282" t="s">
        <v>8258</v>
      </c>
      <c r="C1945" s="277" t="s">
        <v>86</v>
      </c>
      <c r="D1945" s="282" t="s">
        <v>10656</v>
      </c>
      <c r="E1945" s="292">
        <v>24624.240000000002</v>
      </c>
    </row>
    <row r="1946" spans="1:5" x14ac:dyDescent="0.25">
      <c r="A1946" s="282" t="s">
        <v>8398</v>
      </c>
      <c r="B1946" s="282" t="s">
        <v>8227</v>
      </c>
      <c r="C1946" s="277" t="s">
        <v>86</v>
      </c>
      <c r="D1946" s="282" t="s">
        <v>10657</v>
      </c>
      <c r="E1946" s="292">
        <v>1054.31</v>
      </c>
    </row>
    <row r="1947" spans="1:5" x14ac:dyDescent="0.25">
      <c r="A1947" s="282" t="s">
        <v>8398</v>
      </c>
      <c r="B1947" s="282" t="s">
        <v>8381</v>
      </c>
      <c r="C1947" s="277" t="s">
        <v>86</v>
      </c>
      <c r="D1947" s="282" t="s">
        <v>10658</v>
      </c>
      <c r="E1947" s="292">
        <v>3830.4</v>
      </c>
    </row>
    <row r="1948" spans="1:5" x14ac:dyDescent="0.25">
      <c r="A1948" s="282" t="s">
        <v>8398</v>
      </c>
      <c r="B1948" s="282" t="s">
        <v>8259</v>
      </c>
      <c r="C1948" s="277" t="s">
        <v>86</v>
      </c>
      <c r="D1948" s="282" t="s">
        <v>10659</v>
      </c>
      <c r="E1948" s="292">
        <v>2550.4499999999998</v>
      </c>
    </row>
    <row r="1949" spans="1:5" x14ac:dyDescent="0.25">
      <c r="A1949" s="282" t="s">
        <v>8398</v>
      </c>
      <c r="B1949" s="282" t="s">
        <v>8221</v>
      </c>
      <c r="C1949" s="277" t="s">
        <v>86</v>
      </c>
      <c r="D1949" s="282" t="s">
        <v>10660</v>
      </c>
      <c r="E1949" s="292">
        <v>59907.55</v>
      </c>
    </row>
    <row r="1950" spans="1:5" x14ac:dyDescent="0.25">
      <c r="A1950" s="282" t="s">
        <v>8398</v>
      </c>
      <c r="B1950" s="282" t="s">
        <v>8223</v>
      </c>
      <c r="C1950" s="277" t="s">
        <v>86</v>
      </c>
      <c r="D1950" s="282" t="s">
        <v>10661</v>
      </c>
      <c r="E1950" s="292">
        <v>3017.08</v>
      </c>
    </row>
    <row r="1951" spans="1:5" x14ac:dyDescent="0.25">
      <c r="A1951" s="282" t="s">
        <v>8398</v>
      </c>
      <c r="B1951" s="282" t="s">
        <v>8385</v>
      </c>
      <c r="C1951" s="277" t="s">
        <v>86</v>
      </c>
      <c r="D1951" s="282" t="s">
        <v>10662</v>
      </c>
      <c r="E1951" s="292">
        <v>2033.78</v>
      </c>
    </row>
    <row r="1952" spans="1:5" x14ac:dyDescent="0.25">
      <c r="A1952" s="282" t="s">
        <v>8398</v>
      </c>
      <c r="B1952" s="282" t="s">
        <v>8261</v>
      </c>
      <c r="C1952" s="277" t="s">
        <v>86</v>
      </c>
      <c r="D1952" s="282" t="s">
        <v>10663</v>
      </c>
      <c r="E1952" s="292">
        <v>1020.74</v>
      </c>
    </row>
    <row r="1953" spans="1:5" x14ac:dyDescent="0.25">
      <c r="A1953" s="282" t="s">
        <v>8398</v>
      </c>
      <c r="B1953" s="282" t="s">
        <v>8370</v>
      </c>
      <c r="C1953" s="277" t="s">
        <v>86</v>
      </c>
      <c r="D1953" s="282" t="s">
        <v>10664</v>
      </c>
      <c r="E1953" s="292">
        <v>5469.64</v>
      </c>
    </row>
    <row r="1954" spans="1:5" x14ac:dyDescent="0.25">
      <c r="A1954" s="282" t="s">
        <v>8398</v>
      </c>
      <c r="B1954" s="282" t="s">
        <v>8483</v>
      </c>
      <c r="C1954" s="277" t="s">
        <v>86</v>
      </c>
      <c r="D1954" s="282" t="s">
        <v>10665</v>
      </c>
      <c r="E1954" s="292">
        <v>288908.25</v>
      </c>
    </row>
    <row r="1955" spans="1:5" x14ac:dyDescent="0.25">
      <c r="A1955" s="282" t="s">
        <v>8398</v>
      </c>
      <c r="B1955" s="282" t="s">
        <v>8272</v>
      </c>
      <c r="C1955" s="277" t="s">
        <v>86</v>
      </c>
      <c r="D1955" s="282" t="s">
        <v>10666</v>
      </c>
      <c r="E1955" s="292">
        <v>138076.62</v>
      </c>
    </row>
    <row r="1956" spans="1:5" x14ac:dyDescent="0.25">
      <c r="A1956" s="282" t="s">
        <v>8398</v>
      </c>
      <c r="B1956" s="282" t="s">
        <v>8224</v>
      </c>
      <c r="C1956" s="277" t="s">
        <v>86</v>
      </c>
      <c r="D1956" s="282" t="s">
        <v>10667</v>
      </c>
      <c r="E1956" s="292">
        <v>10153.799999999999</v>
      </c>
    </row>
    <row r="1957" spans="1:5" x14ac:dyDescent="0.25">
      <c r="A1957" s="282" t="s">
        <v>8398</v>
      </c>
      <c r="B1957" s="282" t="s">
        <v>8581</v>
      </c>
      <c r="C1957" s="277" t="s">
        <v>86</v>
      </c>
      <c r="D1957" s="282" t="s">
        <v>10668</v>
      </c>
      <c r="E1957" s="292">
        <v>52533.72</v>
      </c>
    </row>
    <row r="1958" spans="1:5" x14ac:dyDescent="0.25">
      <c r="A1958" s="282" t="s">
        <v>8398</v>
      </c>
      <c r="B1958" s="282" t="s">
        <v>8273</v>
      </c>
      <c r="C1958" s="277" t="s">
        <v>86</v>
      </c>
      <c r="D1958" s="282" t="s">
        <v>10669</v>
      </c>
      <c r="E1958" s="292">
        <v>422582.36</v>
      </c>
    </row>
    <row r="1959" spans="1:5" x14ac:dyDescent="0.25">
      <c r="A1959" s="282" t="s">
        <v>8398</v>
      </c>
      <c r="B1959" s="282" t="s">
        <v>8354</v>
      </c>
      <c r="C1959" s="277" t="s">
        <v>86</v>
      </c>
      <c r="D1959" s="282" t="s">
        <v>10670</v>
      </c>
      <c r="E1959" s="292">
        <v>28663.23</v>
      </c>
    </row>
    <row r="1960" spans="1:5" x14ac:dyDescent="0.25">
      <c r="A1960" s="282" t="s">
        <v>8398</v>
      </c>
      <c r="B1960" s="282" t="s">
        <v>8388</v>
      </c>
      <c r="C1960" s="277" t="s">
        <v>86</v>
      </c>
      <c r="D1960" s="282" t="s">
        <v>10671</v>
      </c>
      <c r="E1960" s="292">
        <v>25396.05</v>
      </c>
    </row>
    <row r="1961" spans="1:5" x14ac:dyDescent="0.25">
      <c r="A1961" s="282" t="s">
        <v>8398</v>
      </c>
      <c r="B1961" s="282" t="s">
        <v>8582</v>
      </c>
      <c r="C1961" s="277" t="s">
        <v>86</v>
      </c>
      <c r="D1961" s="282" t="s">
        <v>10672</v>
      </c>
      <c r="E1961" s="292">
        <v>7599.38</v>
      </c>
    </row>
    <row r="1962" spans="1:5" x14ac:dyDescent="0.25">
      <c r="A1962" s="282" t="s">
        <v>8398</v>
      </c>
      <c r="B1962" s="282" t="s">
        <v>8347</v>
      </c>
      <c r="C1962" s="277" t="s">
        <v>86</v>
      </c>
      <c r="D1962" s="282" t="s">
        <v>10673</v>
      </c>
      <c r="E1962" s="292">
        <v>50.98</v>
      </c>
    </row>
    <row r="1963" spans="1:5" x14ac:dyDescent="0.25">
      <c r="A1963" s="282" t="s">
        <v>8398</v>
      </c>
      <c r="B1963" s="282" t="s">
        <v>8301</v>
      </c>
      <c r="C1963" s="277" t="s">
        <v>86</v>
      </c>
      <c r="D1963" s="282" t="s">
        <v>10674</v>
      </c>
      <c r="E1963" s="292">
        <v>4483.59</v>
      </c>
    </row>
    <row r="1964" spans="1:5" x14ac:dyDescent="0.25">
      <c r="A1964" s="282" t="s">
        <v>8398</v>
      </c>
      <c r="B1964" s="282" t="s">
        <v>8382</v>
      </c>
      <c r="C1964" s="277" t="s">
        <v>86</v>
      </c>
      <c r="D1964" s="282" t="s">
        <v>10675</v>
      </c>
      <c r="E1964" s="292">
        <v>7976.7</v>
      </c>
    </row>
    <row r="1965" spans="1:5" x14ac:dyDescent="0.25">
      <c r="A1965" s="282" t="s">
        <v>8398</v>
      </c>
      <c r="B1965" s="282" t="s">
        <v>8260</v>
      </c>
      <c r="C1965" s="277" t="s">
        <v>86</v>
      </c>
      <c r="D1965" s="282" t="s">
        <v>10676</v>
      </c>
      <c r="E1965" s="292">
        <v>630.46</v>
      </c>
    </row>
    <row r="1966" spans="1:5" x14ac:dyDescent="0.25">
      <c r="A1966" s="282" t="s">
        <v>8398</v>
      </c>
      <c r="B1966" s="282" t="s">
        <v>8262</v>
      </c>
      <c r="C1966" s="277" t="s">
        <v>86</v>
      </c>
      <c r="D1966" s="282" t="s">
        <v>10677</v>
      </c>
      <c r="E1966" s="292">
        <v>10023.82</v>
      </c>
    </row>
    <row r="1967" spans="1:5" x14ac:dyDescent="0.25">
      <c r="A1967" s="282" t="s">
        <v>8398</v>
      </c>
      <c r="B1967" s="282" t="s">
        <v>8461</v>
      </c>
      <c r="C1967" s="277" t="s">
        <v>86</v>
      </c>
      <c r="D1967" s="282" t="s">
        <v>10678</v>
      </c>
      <c r="E1967" s="292">
        <v>7467.74</v>
      </c>
    </row>
    <row r="1968" spans="1:5" x14ac:dyDescent="0.25">
      <c r="A1968" s="282" t="s">
        <v>8398</v>
      </c>
      <c r="B1968" s="282" t="s">
        <v>8263</v>
      </c>
      <c r="C1968" s="277" t="s">
        <v>86</v>
      </c>
      <c r="D1968" s="282" t="s">
        <v>10679</v>
      </c>
      <c r="E1968" s="292">
        <v>8180.71</v>
      </c>
    </row>
    <row r="1969" spans="1:5" x14ac:dyDescent="0.25">
      <c r="A1969" s="282" t="s">
        <v>8398</v>
      </c>
      <c r="B1969" s="282" t="s">
        <v>8507</v>
      </c>
      <c r="C1969" s="277" t="s">
        <v>86</v>
      </c>
      <c r="D1969" s="282" t="s">
        <v>10680</v>
      </c>
      <c r="E1969" s="292">
        <v>5567.18</v>
      </c>
    </row>
    <row r="1970" spans="1:5" x14ac:dyDescent="0.25">
      <c r="A1970" s="282" t="s">
        <v>8398</v>
      </c>
      <c r="B1970" s="282" t="s">
        <v>8269</v>
      </c>
      <c r="C1970" s="277" t="s">
        <v>86</v>
      </c>
      <c r="D1970" s="282" t="s">
        <v>10681</v>
      </c>
      <c r="E1970" s="292">
        <v>1212</v>
      </c>
    </row>
    <row r="1971" spans="1:5" x14ac:dyDescent="0.25">
      <c r="A1971" s="282" t="s">
        <v>8398</v>
      </c>
      <c r="B1971" s="282" t="s">
        <v>8480</v>
      </c>
      <c r="C1971" s="277" t="s">
        <v>86</v>
      </c>
      <c r="D1971" s="282" t="s">
        <v>10682</v>
      </c>
      <c r="E1971" s="292">
        <v>1349.15</v>
      </c>
    </row>
    <row r="1972" spans="1:5" x14ac:dyDescent="0.25">
      <c r="A1972" s="282" t="s">
        <v>8398</v>
      </c>
      <c r="B1972" s="282" t="s">
        <v>8402</v>
      </c>
      <c r="C1972" s="277" t="s">
        <v>86</v>
      </c>
      <c r="D1972" s="282" t="s">
        <v>10683</v>
      </c>
      <c r="E1972" s="292">
        <v>6279.66</v>
      </c>
    </row>
    <row r="1973" spans="1:5" x14ac:dyDescent="0.25">
      <c r="A1973" s="282" t="s">
        <v>8398</v>
      </c>
      <c r="B1973" s="282" t="s">
        <v>8228</v>
      </c>
      <c r="C1973" s="277" t="s">
        <v>86</v>
      </c>
      <c r="D1973" s="282" t="s">
        <v>10684</v>
      </c>
      <c r="E1973" s="292">
        <v>21515.93</v>
      </c>
    </row>
    <row r="1974" spans="1:5" x14ac:dyDescent="0.25">
      <c r="A1974" s="282" t="s">
        <v>8398</v>
      </c>
      <c r="B1974" s="282" t="s">
        <v>8278</v>
      </c>
      <c r="C1974" s="277" t="s">
        <v>86</v>
      </c>
      <c r="D1974" s="282" t="s">
        <v>10685</v>
      </c>
      <c r="E1974" s="292">
        <v>0</v>
      </c>
    </row>
    <row r="1975" spans="1:5" x14ac:dyDescent="0.25">
      <c r="A1975" s="282" t="s">
        <v>8398</v>
      </c>
      <c r="B1975" s="282" t="s">
        <v>8531</v>
      </c>
      <c r="C1975" s="277" t="s">
        <v>86</v>
      </c>
      <c r="D1975" s="282" t="s">
        <v>10686</v>
      </c>
      <c r="E1975" s="292">
        <v>6544.02</v>
      </c>
    </row>
    <row r="1976" spans="1:5" x14ac:dyDescent="0.25">
      <c r="A1976" s="282" t="s">
        <v>8398</v>
      </c>
      <c r="B1976" s="282" t="s">
        <v>8238</v>
      </c>
      <c r="C1976" s="277" t="s">
        <v>86</v>
      </c>
      <c r="D1976" s="282" t="s">
        <v>10687</v>
      </c>
      <c r="E1976" s="292">
        <v>34143.550000000003</v>
      </c>
    </row>
    <row r="1977" spans="1:5" x14ac:dyDescent="0.25">
      <c r="A1977" s="282" t="s">
        <v>8398</v>
      </c>
      <c r="B1977" s="282" t="s">
        <v>8290</v>
      </c>
      <c r="C1977" s="277" t="s">
        <v>86</v>
      </c>
      <c r="D1977" s="282" t="s">
        <v>10688</v>
      </c>
      <c r="E1977" s="292">
        <v>1311.61</v>
      </c>
    </row>
    <row r="1978" spans="1:5" x14ac:dyDescent="0.25">
      <c r="A1978" s="282" t="s">
        <v>8398</v>
      </c>
      <c r="B1978" s="282" t="s">
        <v>8359</v>
      </c>
      <c r="C1978" s="277" t="s">
        <v>86</v>
      </c>
      <c r="D1978" s="282" t="s">
        <v>10689</v>
      </c>
      <c r="E1978" s="292">
        <v>4332.46</v>
      </c>
    </row>
    <row r="1979" spans="1:5" x14ac:dyDescent="0.25">
      <c r="A1979" s="282" t="s">
        <v>8398</v>
      </c>
      <c r="B1979" s="282" t="s">
        <v>8586</v>
      </c>
      <c r="C1979" s="277" t="s">
        <v>86</v>
      </c>
      <c r="D1979" s="282" t="s">
        <v>10690</v>
      </c>
      <c r="E1979" s="292">
        <v>9550.7099999999991</v>
      </c>
    </row>
    <row r="1980" spans="1:5" x14ac:dyDescent="0.25">
      <c r="A1980" s="282" t="s">
        <v>8398</v>
      </c>
      <c r="B1980" s="282" t="s">
        <v>8245</v>
      </c>
      <c r="C1980" s="277" t="s">
        <v>86</v>
      </c>
      <c r="D1980" s="282" t="s">
        <v>10691</v>
      </c>
      <c r="E1980" s="292">
        <v>1329.32</v>
      </c>
    </row>
    <row r="1981" spans="1:5" x14ac:dyDescent="0.25">
      <c r="A1981" s="282" t="s">
        <v>8398</v>
      </c>
      <c r="B1981" s="282" t="s">
        <v>8240</v>
      </c>
      <c r="C1981" s="277" t="s">
        <v>86</v>
      </c>
      <c r="D1981" s="282" t="s">
        <v>10692</v>
      </c>
      <c r="E1981" s="292">
        <v>0</v>
      </c>
    </row>
    <row r="1982" spans="1:5" x14ac:dyDescent="0.25">
      <c r="A1982" s="282" t="s">
        <v>8398</v>
      </c>
      <c r="B1982" s="282" t="s">
        <v>8235</v>
      </c>
      <c r="C1982" s="277" t="s">
        <v>86</v>
      </c>
      <c r="D1982" s="282" t="s">
        <v>10693</v>
      </c>
      <c r="E1982" s="292">
        <v>6586.5</v>
      </c>
    </row>
    <row r="1983" spans="1:5" x14ac:dyDescent="0.25">
      <c r="A1983" s="282" t="s">
        <v>8398</v>
      </c>
      <c r="B1983" s="282" t="s">
        <v>8247</v>
      </c>
      <c r="C1983" s="277" t="s">
        <v>86</v>
      </c>
      <c r="D1983" s="282" t="s">
        <v>10694</v>
      </c>
      <c r="E1983" s="292">
        <v>10276.75</v>
      </c>
    </row>
    <row r="1984" spans="1:5" x14ac:dyDescent="0.25">
      <c r="A1984" s="282" t="s">
        <v>8398</v>
      </c>
      <c r="B1984" s="282" t="s">
        <v>8489</v>
      </c>
      <c r="C1984" s="277" t="s">
        <v>86</v>
      </c>
      <c r="D1984" s="282" t="s">
        <v>10695</v>
      </c>
      <c r="E1984" s="292">
        <v>74.16</v>
      </c>
    </row>
    <row r="1985" spans="1:5" x14ac:dyDescent="0.25">
      <c r="A1985" s="282" t="s">
        <v>8398</v>
      </c>
      <c r="B1985" s="282" t="s">
        <v>8249</v>
      </c>
      <c r="C1985" s="277" t="s">
        <v>86</v>
      </c>
      <c r="D1985" s="282" t="s">
        <v>10696</v>
      </c>
      <c r="E1985" s="292">
        <v>2096.7600000000002</v>
      </c>
    </row>
    <row r="1986" spans="1:5" x14ac:dyDescent="0.25">
      <c r="A1986" s="282" t="s">
        <v>8398</v>
      </c>
      <c r="B1986" s="282" t="s">
        <v>8266</v>
      </c>
      <c r="C1986" s="277" t="s">
        <v>86</v>
      </c>
      <c r="D1986" s="282" t="s">
        <v>10697</v>
      </c>
      <c r="E1986" s="292">
        <v>2259.02</v>
      </c>
    </row>
    <row r="1987" spans="1:5" x14ac:dyDescent="0.25">
      <c r="A1987" s="282" t="s">
        <v>8398</v>
      </c>
      <c r="B1987" s="282" t="s">
        <v>8327</v>
      </c>
      <c r="C1987" s="277" t="s">
        <v>86</v>
      </c>
      <c r="D1987" s="282" t="s">
        <v>10698</v>
      </c>
      <c r="E1987" s="292">
        <v>3450.45</v>
      </c>
    </row>
    <row r="1988" spans="1:5" x14ac:dyDescent="0.25">
      <c r="A1988" s="282" t="s">
        <v>8398</v>
      </c>
      <c r="B1988" s="282" t="s">
        <v>8345</v>
      </c>
      <c r="C1988" s="277" t="s">
        <v>86</v>
      </c>
      <c r="D1988" s="282" t="s">
        <v>10699</v>
      </c>
      <c r="E1988" s="292">
        <v>414.52</v>
      </c>
    </row>
    <row r="1989" spans="1:5" x14ac:dyDescent="0.25">
      <c r="A1989" s="282" t="s">
        <v>8398</v>
      </c>
      <c r="B1989" s="282" t="s">
        <v>8250</v>
      </c>
      <c r="C1989" s="277" t="s">
        <v>86</v>
      </c>
      <c r="D1989" s="282" t="s">
        <v>10700</v>
      </c>
      <c r="E1989" s="292">
        <v>310.88</v>
      </c>
    </row>
    <row r="1990" spans="1:5" x14ac:dyDescent="0.25">
      <c r="A1990" s="282" t="s">
        <v>8398</v>
      </c>
      <c r="B1990" s="282" t="s">
        <v>8251</v>
      </c>
      <c r="C1990" s="277" t="s">
        <v>86</v>
      </c>
      <c r="D1990" s="282" t="s">
        <v>10701</v>
      </c>
      <c r="E1990" s="292">
        <v>8054.12</v>
      </c>
    </row>
    <row r="1991" spans="1:5" x14ac:dyDescent="0.25">
      <c r="A1991" s="282" t="s">
        <v>8398</v>
      </c>
      <c r="B1991" s="282" t="s">
        <v>8267</v>
      </c>
      <c r="C1991" s="277" t="s">
        <v>86</v>
      </c>
      <c r="D1991" s="282" t="s">
        <v>10702</v>
      </c>
      <c r="E1991" s="292">
        <v>15528.68</v>
      </c>
    </row>
    <row r="1992" spans="1:5" x14ac:dyDescent="0.25">
      <c r="A1992" s="282" t="s">
        <v>8398</v>
      </c>
      <c r="B1992" s="282" t="s">
        <v>8264</v>
      </c>
      <c r="C1992" s="277" t="s">
        <v>86</v>
      </c>
      <c r="D1992" s="282" t="s">
        <v>10703</v>
      </c>
      <c r="E1992" s="292">
        <v>8739.41</v>
      </c>
    </row>
    <row r="1993" spans="1:5" x14ac:dyDescent="0.25">
      <c r="A1993" s="282" t="s">
        <v>8398</v>
      </c>
      <c r="B1993" s="282" t="s">
        <v>8500</v>
      </c>
      <c r="C1993" s="277" t="s">
        <v>86</v>
      </c>
      <c r="D1993" s="282" t="s">
        <v>10704</v>
      </c>
      <c r="E1993" s="292">
        <v>1396.57</v>
      </c>
    </row>
    <row r="1994" spans="1:5" x14ac:dyDescent="0.25">
      <c r="A1994" s="282" t="s">
        <v>8398</v>
      </c>
      <c r="B1994" s="282" t="s">
        <v>8320</v>
      </c>
      <c r="C1994" s="277" t="s">
        <v>86</v>
      </c>
      <c r="D1994" s="282" t="s">
        <v>10705</v>
      </c>
      <c r="E1994" s="292">
        <v>6249.16</v>
      </c>
    </row>
    <row r="1995" spans="1:5" x14ac:dyDescent="0.25">
      <c r="A1995" s="282" t="s">
        <v>8398</v>
      </c>
      <c r="B1995" s="282" t="s">
        <v>8451</v>
      </c>
      <c r="C1995" s="277" t="s">
        <v>86</v>
      </c>
      <c r="D1995" s="282" t="s">
        <v>10706</v>
      </c>
      <c r="E1995" s="292">
        <v>2899.49</v>
      </c>
    </row>
    <row r="1996" spans="1:5" x14ac:dyDescent="0.25">
      <c r="A1996" s="282" t="s">
        <v>8398</v>
      </c>
      <c r="B1996" s="282" t="s">
        <v>8720</v>
      </c>
      <c r="C1996" s="277" t="s">
        <v>86</v>
      </c>
      <c r="D1996" s="282" t="s">
        <v>10707</v>
      </c>
      <c r="E1996" s="292">
        <v>753.11</v>
      </c>
    </row>
    <row r="1997" spans="1:5" x14ac:dyDescent="0.25">
      <c r="A1997" s="282" t="s">
        <v>8398</v>
      </c>
      <c r="B1997" s="282" t="s">
        <v>8722</v>
      </c>
      <c r="C1997" s="277" t="s">
        <v>86</v>
      </c>
      <c r="D1997" s="282" t="s">
        <v>10708</v>
      </c>
      <c r="E1997" s="292">
        <v>76928.23</v>
      </c>
    </row>
    <row r="1998" spans="1:5" x14ac:dyDescent="0.25">
      <c r="A1998" s="282" t="s">
        <v>8398</v>
      </c>
      <c r="B1998" s="282" t="s">
        <v>8286</v>
      </c>
      <c r="C1998" s="277" t="s">
        <v>86</v>
      </c>
      <c r="D1998" s="282" t="s">
        <v>10709</v>
      </c>
      <c r="E1998" s="292">
        <v>3416.27</v>
      </c>
    </row>
    <row r="1999" spans="1:5" x14ac:dyDescent="0.25">
      <c r="A1999" s="282" t="s">
        <v>8398</v>
      </c>
      <c r="B1999" s="282" t="s">
        <v>8440</v>
      </c>
      <c r="C1999" s="277" t="s">
        <v>86</v>
      </c>
      <c r="D1999" s="282" t="s">
        <v>10710</v>
      </c>
      <c r="E1999" s="292">
        <v>9071.5300000000007</v>
      </c>
    </row>
    <row r="2000" spans="1:5" x14ac:dyDescent="0.25">
      <c r="A2000" s="282" t="s">
        <v>8398</v>
      </c>
      <c r="B2000" s="282" t="s">
        <v>8476</v>
      </c>
      <c r="C2000" s="277" t="s">
        <v>86</v>
      </c>
      <c r="D2000" s="282" t="s">
        <v>10711</v>
      </c>
      <c r="E2000" s="292">
        <v>32226.959999999999</v>
      </c>
    </row>
    <row r="2001" spans="1:5" x14ac:dyDescent="0.25">
      <c r="A2001" s="282" t="s">
        <v>8398</v>
      </c>
      <c r="B2001" s="282" t="s">
        <v>8441</v>
      </c>
      <c r="C2001" s="277" t="s">
        <v>86</v>
      </c>
      <c r="D2001" s="282" t="s">
        <v>10712</v>
      </c>
      <c r="E2001" s="292">
        <v>6872.01</v>
      </c>
    </row>
    <row r="2002" spans="1:5" x14ac:dyDescent="0.25">
      <c r="A2002" s="282" t="s">
        <v>8398</v>
      </c>
      <c r="B2002" s="282" t="s">
        <v>8275</v>
      </c>
      <c r="C2002" s="277" t="s">
        <v>86</v>
      </c>
      <c r="D2002" s="282" t="s">
        <v>10713</v>
      </c>
      <c r="E2002" s="292">
        <v>145496.26</v>
      </c>
    </row>
    <row r="2003" spans="1:5" x14ac:dyDescent="0.25">
      <c r="A2003" s="282" t="s">
        <v>8398</v>
      </c>
      <c r="B2003" s="282" t="s">
        <v>8512</v>
      </c>
      <c r="C2003" s="277" t="s">
        <v>86</v>
      </c>
      <c r="D2003" s="282" t="s">
        <v>10714</v>
      </c>
      <c r="E2003" s="292">
        <v>4713.46</v>
      </c>
    </row>
    <row r="2004" spans="1:5" x14ac:dyDescent="0.25">
      <c r="A2004" s="282" t="s">
        <v>8398</v>
      </c>
      <c r="B2004" s="282" t="s">
        <v>8241</v>
      </c>
      <c r="C2004" s="277" t="s">
        <v>86</v>
      </c>
      <c r="D2004" s="282" t="s">
        <v>10715</v>
      </c>
      <c r="E2004" s="292">
        <v>268520.56</v>
      </c>
    </row>
    <row r="2005" spans="1:5" x14ac:dyDescent="0.25">
      <c r="A2005" s="282" t="s">
        <v>8398</v>
      </c>
      <c r="B2005" s="282" t="s">
        <v>8731</v>
      </c>
      <c r="C2005" s="277" t="s">
        <v>86</v>
      </c>
      <c r="D2005" s="282" t="s">
        <v>10716</v>
      </c>
      <c r="E2005" s="292">
        <v>53393.22</v>
      </c>
    </row>
    <row r="2006" spans="1:5" x14ac:dyDescent="0.25">
      <c r="A2006" s="282" t="s">
        <v>8398</v>
      </c>
      <c r="B2006" s="282" t="s">
        <v>8328</v>
      </c>
      <c r="C2006" s="277" t="s">
        <v>86</v>
      </c>
      <c r="D2006" s="282" t="s">
        <v>10717</v>
      </c>
      <c r="E2006" s="292">
        <v>228.36</v>
      </c>
    </row>
    <row r="2007" spans="1:5" x14ac:dyDescent="0.25">
      <c r="A2007" s="282" t="s">
        <v>8398</v>
      </c>
      <c r="B2007" s="282" t="s">
        <v>8482</v>
      </c>
      <c r="C2007" s="277" t="s">
        <v>86</v>
      </c>
      <c r="D2007" s="282" t="s">
        <v>10718</v>
      </c>
      <c r="E2007" s="292">
        <v>567.46</v>
      </c>
    </row>
    <row r="2008" spans="1:5" x14ac:dyDescent="0.25">
      <c r="A2008" s="282" t="s">
        <v>8398</v>
      </c>
      <c r="B2008" s="282" t="s">
        <v>8365</v>
      </c>
      <c r="C2008" s="277" t="s">
        <v>86</v>
      </c>
      <c r="D2008" s="282" t="s">
        <v>10719</v>
      </c>
      <c r="E2008" s="292">
        <v>80720.37</v>
      </c>
    </row>
    <row r="2009" spans="1:5" x14ac:dyDescent="0.25">
      <c r="A2009" s="282" t="s">
        <v>8398</v>
      </c>
      <c r="B2009" s="282" t="s">
        <v>8821</v>
      </c>
      <c r="C2009" s="277" t="s">
        <v>86</v>
      </c>
      <c r="D2009" s="282" t="s">
        <v>10720</v>
      </c>
      <c r="E2009" s="292">
        <v>2787.22</v>
      </c>
    </row>
    <row r="2010" spans="1:5" x14ac:dyDescent="0.25">
      <c r="A2010" s="282" t="s">
        <v>8398</v>
      </c>
      <c r="B2010" s="282" t="s">
        <v>8268</v>
      </c>
      <c r="C2010" s="277" t="s">
        <v>86</v>
      </c>
      <c r="D2010" s="282" t="s">
        <v>10721</v>
      </c>
      <c r="E2010" s="292">
        <v>5983.9</v>
      </c>
    </row>
    <row r="2011" spans="1:5" x14ac:dyDescent="0.25">
      <c r="A2011" s="282" t="s">
        <v>8398</v>
      </c>
      <c r="B2011" s="282" t="s">
        <v>8372</v>
      </c>
      <c r="C2011" s="277" t="s">
        <v>86</v>
      </c>
      <c r="D2011" s="282" t="s">
        <v>10722</v>
      </c>
      <c r="E2011" s="292">
        <v>2214.5300000000002</v>
      </c>
    </row>
    <row r="2012" spans="1:5" x14ac:dyDescent="0.25">
      <c r="A2012" s="282" t="s">
        <v>8398</v>
      </c>
      <c r="B2012" s="282" t="s">
        <v>8212</v>
      </c>
      <c r="C2012" s="277" t="s">
        <v>86</v>
      </c>
      <c r="D2012" s="282" t="s">
        <v>10723</v>
      </c>
      <c r="E2012" s="292">
        <v>241.29</v>
      </c>
    </row>
    <row r="2013" spans="1:5" x14ac:dyDescent="0.25">
      <c r="A2013" s="282" t="s">
        <v>8398</v>
      </c>
      <c r="B2013" s="282" t="s">
        <v>8252</v>
      </c>
      <c r="C2013" s="277" t="s">
        <v>86</v>
      </c>
      <c r="D2013" s="282" t="s">
        <v>10724</v>
      </c>
      <c r="E2013" s="292">
        <v>13541.65</v>
      </c>
    </row>
    <row r="2014" spans="1:5" x14ac:dyDescent="0.25">
      <c r="A2014" s="282" t="s">
        <v>8398</v>
      </c>
      <c r="B2014" s="282" t="s">
        <v>8827</v>
      </c>
      <c r="C2014" s="277" t="s">
        <v>86</v>
      </c>
      <c r="D2014" s="282" t="s">
        <v>10725</v>
      </c>
      <c r="E2014" s="292">
        <v>7271.15</v>
      </c>
    </row>
    <row r="2015" spans="1:5" x14ac:dyDescent="0.25">
      <c r="A2015" s="282" t="s">
        <v>8398</v>
      </c>
      <c r="B2015" s="282" t="s">
        <v>8254</v>
      </c>
      <c r="C2015" s="277" t="s">
        <v>86</v>
      </c>
      <c r="D2015" s="282" t="s">
        <v>10726</v>
      </c>
      <c r="E2015" s="292">
        <v>12484.21</v>
      </c>
    </row>
    <row r="2016" spans="1:5" x14ac:dyDescent="0.25">
      <c r="A2016" s="282" t="s">
        <v>8398</v>
      </c>
      <c r="B2016" s="282" t="s">
        <v>8242</v>
      </c>
      <c r="C2016" s="277" t="s">
        <v>86</v>
      </c>
      <c r="D2016" s="282" t="s">
        <v>10727</v>
      </c>
      <c r="E2016" s="292">
        <v>438.91</v>
      </c>
    </row>
    <row r="2017" spans="1:5" x14ac:dyDescent="0.25">
      <c r="A2017" s="282" t="s">
        <v>8398</v>
      </c>
      <c r="B2017" s="282" t="s">
        <v>8432</v>
      </c>
      <c r="C2017" s="277" t="s">
        <v>86</v>
      </c>
      <c r="D2017" s="282" t="s">
        <v>10728</v>
      </c>
      <c r="E2017" s="292">
        <v>12295.66</v>
      </c>
    </row>
    <row r="2018" spans="1:5" x14ac:dyDescent="0.25">
      <c r="A2018" s="282" t="s">
        <v>8398</v>
      </c>
      <c r="B2018" s="282" t="s">
        <v>8443</v>
      </c>
      <c r="C2018" s="277" t="s">
        <v>86</v>
      </c>
      <c r="D2018" s="282" t="s">
        <v>10729</v>
      </c>
      <c r="E2018" s="292">
        <v>19362.97</v>
      </c>
    </row>
    <row r="2019" spans="1:5" x14ac:dyDescent="0.25">
      <c r="A2019" s="282" t="s">
        <v>8398</v>
      </c>
      <c r="B2019" s="282" t="s">
        <v>8832</v>
      </c>
      <c r="C2019" s="277" t="s">
        <v>86</v>
      </c>
      <c r="D2019" s="282" t="s">
        <v>10730</v>
      </c>
      <c r="E2019" s="292">
        <v>11933.41</v>
      </c>
    </row>
    <row r="2020" spans="1:5" x14ac:dyDescent="0.25">
      <c r="A2020" s="282" t="s">
        <v>8398</v>
      </c>
      <c r="B2020" s="282" t="s">
        <v>8578</v>
      </c>
      <c r="C2020" s="277" t="s">
        <v>86</v>
      </c>
      <c r="D2020" s="282" t="s">
        <v>10731</v>
      </c>
      <c r="E2020" s="292">
        <v>5704.11</v>
      </c>
    </row>
    <row r="2021" spans="1:5" x14ac:dyDescent="0.25">
      <c r="A2021" s="282" t="s">
        <v>8398</v>
      </c>
      <c r="B2021" s="282" t="s">
        <v>8314</v>
      </c>
      <c r="C2021" s="277" t="s">
        <v>86</v>
      </c>
      <c r="D2021" s="282" t="s">
        <v>10732</v>
      </c>
      <c r="E2021" s="292">
        <v>4061.97</v>
      </c>
    </row>
    <row r="2022" spans="1:5" x14ac:dyDescent="0.25">
      <c r="A2022" s="282" t="s">
        <v>8398</v>
      </c>
      <c r="B2022" s="282" t="s">
        <v>8836</v>
      </c>
      <c r="C2022" s="277" t="s">
        <v>86</v>
      </c>
      <c r="D2022" s="282" t="s">
        <v>10733</v>
      </c>
      <c r="E2022" s="292">
        <v>1348.5</v>
      </c>
    </row>
    <row r="2023" spans="1:5" x14ac:dyDescent="0.25">
      <c r="A2023" s="282" t="s">
        <v>8398</v>
      </c>
      <c r="B2023" s="282" t="s">
        <v>8466</v>
      </c>
      <c r="C2023" s="277" t="s">
        <v>86</v>
      </c>
      <c r="D2023" s="282" t="s">
        <v>10734</v>
      </c>
      <c r="E2023" s="292">
        <v>99171.15</v>
      </c>
    </row>
    <row r="2024" spans="1:5" x14ac:dyDescent="0.25">
      <c r="A2024" s="282" t="s">
        <v>8398</v>
      </c>
      <c r="B2024" s="282" t="s">
        <v>8490</v>
      </c>
      <c r="C2024" s="277" t="s">
        <v>86</v>
      </c>
      <c r="D2024" s="282" t="s">
        <v>10735</v>
      </c>
      <c r="E2024" s="292">
        <v>11049.08</v>
      </c>
    </row>
    <row r="2025" spans="1:5" x14ac:dyDescent="0.25">
      <c r="A2025" s="282" t="s">
        <v>8398</v>
      </c>
      <c r="B2025" s="282" t="s">
        <v>8366</v>
      </c>
      <c r="C2025" s="277" t="s">
        <v>86</v>
      </c>
      <c r="D2025" s="282" t="s">
        <v>10736</v>
      </c>
      <c r="E2025" s="292">
        <v>16611.8</v>
      </c>
    </row>
    <row r="2026" spans="1:5" x14ac:dyDescent="0.25">
      <c r="A2026" s="282" t="s">
        <v>8398</v>
      </c>
      <c r="B2026" s="282" t="s">
        <v>8841</v>
      </c>
      <c r="C2026" s="277" t="s">
        <v>86</v>
      </c>
      <c r="D2026" s="282" t="s">
        <v>10737</v>
      </c>
      <c r="E2026" s="292">
        <v>3939.87</v>
      </c>
    </row>
    <row r="2027" spans="1:5" x14ac:dyDescent="0.25">
      <c r="A2027" s="282" t="s">
        <v>8398</v>
      </c>
      <c r="B2027" s="282" t="s">
        <v>9082</v>
      </c>
      <c r="C2027" s="277" t="s">
        <v>86</v>
      </c>
      <c r="D2027" s="282" t="s">
        <v>10738</v>
      </c>
      <c r="E2027" s="292">
        <v>4819</v>
      </c>
    </row>
    <row r="2028" spans="1:5" x14ac:dyDescent="0.25">
      <c r="A2028" s="282" t="s">
        <v>8398</v>
      </c>
      <c r="B2028" s="282" t="s">
        <v>8843</v>
      </c>
      <c r="C2028" s="277" t="s">
        <v>86</v>
      </c>
      <c r="D2028" s="282" t="s">
        <v>10739</v>
      </c>
      <c r="E2028" s="292">
        <v>6125.35</v>
      </c>
    </row>
    <row r="2029" spans="1:5" x14ac:dyDescent="0.25">
      <c r="A2029" s="282" t="s">
        <v>8398</v>
      </c>
      <c r="B2029" s="282" t="s">
        <v>8845</v>
      </c>
      <c r="C2029" s="277" t="s">
        <v>86</v>
      </c>
      <c r="D2029" s="282" t="s">
        <v>10740</v>
      </c>
      <c r="E2029" s="292">
        <v>1346.68</v>
      </c>
    </row>
    <row r="2030" spans="1:5" x14ac:dyDescent="0.25">
      <c r="A2030" s="282" t="s">
        <v>8398</v>
      </c>
      <c r="B2030" s="282" t="s">
        <v>8847</v>
      </c>
      <c r="C2030" s="277" t="s">
        <v>86</v>
      </c>
      <c r="D2030" s="282" t="s">
        <v>10741</v>
      </c>
      <c r="E2030" s="292">
        <v>6492.7</v>
      </c>
    </row>
    <row r="2031" spans="1:5" x14ac:dyDescent="0.25">
      <c r="A2031" s="282" t="s">
        <v>8398</v>
      </c>
      <c r="B2031" s="282" t="s">
        <v>8325</v>
      </c>
      <c r="C2031" s="277" t="s">
        <v>86</v>
      </c>
      <c r="D2031" s="282" t="s">
        <v>10742</v>
      </c>
      <c r="E2031" s="292">
        <v>1135.97</v>
      </c>
    </row>
    <row r="2032" spans="1:5" x14ac:dyDescent="0.25">
      <c r="A2032" s="282" t="s">
        <v>8398</v>
      </c>
      <c r="B2032" s="282" t="s">
        <v>8342</v>
      </c>
      <c r="C2032" s="277" t="s">
        <v>86</v>
      </c>
      <c r="D2032" s="282" t="s">
        <v>10743</v>
      </c>
      <c r="E2032" s="292">
        <v>1093.29</v>
      </c>
    </row>
    <row r="2033" spans="1:5" x14ac:dyDescent="0.25">
      <c r="A2033" s="282" t="s">
        <v>8398</v>
      </c>
      <c r="B2033" s="282" t="s">
        <v>8851</v>
      </c>
      <c r="C2033" s="277" t="s">
        <v>86</v>
      </c>
      <c r="D2033" s="282" t="s">
        <v>10744</v>
      </c>
      <c r="E2033" s="292">
        <v>985.9</v>
      </c>
    </row>
    <row r="2034" spans="1:5" x14ac:dyDescent="0.25">
      <c r="A2034" s="282" t="s">
        <v>8398</v>
      </c>
      <c r="B2034" s="282" t="s">
        <v>8317</v>
      </c>
      <c r="C2034" s="277" t="s">
        <v>86</v>
      </c>
      <c r="D2034" s="282" t="s">
        <v>10745</v>
      </c>
      <c r="E2034" s="292">
        <v>2013.09</v>
      </c>
    </row>
    <row r="2035" spans="1:5" x14ac:dyDescent="0.25">
      <c r="A2035" s="282" t="s">
        <v>8398</v>
      </c>
      <c r="B2035" s="282" t="s">
        <v>8547</v>
      </c>
      <c r="C2035" s="277" t="s">
        <v>86</v>
      </c>
      <c r="D2035" s="282" t="s">
        <v>10746</v>
      </c>
      <c r="E2035" s="292">
        <v>457.62</v>
      </c>
    </row>
    <row r="2036" spans="1:5" x14ac:dyDescent="0.25">
      <c r="A2036" s="282" t="s">
        <v>8398</v>
      </c>
      <c r="B2036" s="282" t="s">
        <v>8293</v>
      </c>
      <c r="C2036" s="277" t="s">
        <v>86</v>
      </c>
      <c r="D2036" s="282" t="s">
        <v>10747</v>
      </c>
      <c r="E2036" s="292">
        <v>40631.699999999997</v>
      </c>
    </row>
    <row r="2037" spans="1:5" x14ac:dyDescent="0.25">
      <c r="A2037" s="282" t="s">
        <v>8398</v>
      </c>
      <c r="B2037" s="282" t="s">
        <v>8856</v>
      </c>
      <c r="C2037" s="277" t="s">
        <v>86</v>
      </c>
      <c r="D2037" s="282" t="s">
        <v>10748</v>
      </c>
      <c r="E2037" s="292">
        <v>1127.3499999999999</v>
      </c>
    </row>
    <row r="2038" spans="1:5" x14ac:dyDescent="0.25">
      <c r="A2038" s="282" t="s">
        <v>8398</v>
      </c>
      <c r="B2038" s="282" t="s">
        <v>8376</v>
      </c>
      <c r="C2038" s="277" t="s">
        <v>86</v>
      </c>
      <c r="D2038" s="282" t="s">
        <v>10749</v>
      </c>
      <c r="E2038" s="292">
        <v>0</v>
      </c>
    </row>
    <row r="2039" spans="1:5" x14ac:dyDescent="0.25">
      <c r="A2039" s="282" t="s">
        <v>8398</v>
      </c>
      <c r="B2039" s="282" t="s">
        <v>8471</v>
      </c>
      <c r="C2039" s="277" t="s">
        <v>86</v>
      </c>
      <c r="D2039" s="282" t="s">
        <v>10750</v>
      </c>
      <c r="E2039" s="292">
        <v>2405.67</v>
      </c>
    </row>
    <row r="2040" spans="1:5" x14ac:dyDescent="0.25">
      <c r="A2040" s="282" t="s">
        <v>8398</v>
      </c>
      <c r="B2040" s="282" t="s">
        <v>8335</v>
      </c>
      <c r="C2040" s="277" t="s">
        <v>86</v>
      </c>
      <c r="D2040" s="282" t="s">
        <v>10751</v>
      </c>
      <c r="E2040" s="292">
        <v>11534.02</v>
      </c>
    </row>
    <row r="2041" spans="1:5" x14ac:dyDescent="0.25">
      <c r="A2041" s="282" t="s">
        <v>8398</v>
      </c>
      <c r="B2041" s="282" t="s">
        <v>8861</v>
      </c>
      <c r="C2041" s="277" t="s">
        <v>86</v>
      </c>
      <c r="D2041" s="282" t="s">
        <v>10752</v>
      </c>
      <c r="E2041" s="292">
        <v>5000.3599999999997</v>
      </c>
    </row>
    <row r="2042" spans="1:5" x14ac:dyDescent="0.25">
      <c r="A2042" s="282" t="s">
        <v>8398</v>
      </c>
      <c r="B2042" s="282" t="s">
        <v>8312</v>
      </c>
      <c r="C2042" s="277" t="s">
        <v>86</v>
      </c>
      <c r="D2042" s="282" t="s">
        <v>10753</v>
      </c>
      <c r="E2042" s="292">
        <v>539.29</v>
      </c>
    </row>
    <row r="2043" spans="1:5" x14ac:dyDescent="0.25">
      <c r="A2043" s="282" t="s">
        <v>8398</v>
      </c>
      <c r="B2043" s="282" t="s">
        <v>8409</v>
      </c>
      <c r="C2043" s="277" t="s">
        <v>86</v>
      </c>
      <c r="D2043" s="282" t="s">
        <v>10754</v>
      </c>
      <c r="E2043" s="292">
        <v>25402.880000000001</v>
      </c>
    </row>
    <row r="2044" spans="1:5" x14ac:dyDescent="0.25">
      <c r="A2044" s="282" t="s">
        <v>8398</v>
      </c>
      <c r="B2044" s="282" t="s">
        <v>8445</v>
      </c>
      <c r="C2044" s="277" t="s">
        <v>86</v>
      </c>
      <c r="D2044" s="282" t="s">
        <v>10755</v>
      </c>
      <c r="E2044" s="292">
        <v>3301.24</v>
      </c>
    </row>
    <row r="2045" spans="1:5" x14ac:dyDescent="0.25">
      <c r="A2045" s="282" t="s">
        <v>8398</v>
      </c>
      <c r="B2045" s="282" t="s">
        <v>8393</v>
      </c>
      <c r="C2045" s="277" t="s">
        <v>86</v>
      </c>
      <c r="D2045" s="282" t="s">
        <v>10756</v>
      </c>
      <c r="E2045" s="292">
        <v>346001.09</v>
      </c>
    </row>
    <row r="2046" spans="1:5" x14ac:dyDescent="0.25">
      <c r="A2046" s="282" t="s">
        <v>8398</v>
      </c>
      <c r="B2046" s="282" t="s">
        <v>8585</v>
      </c>
      <c r="C2046" s="277" t="s">
        <v>86</v>
      </c>
      <c r="D2046" s="282" t="s">
        <v>10757</v>
      </c>
      <c r="E2046" s="292">
        <v>1777.07</v>
      </c>
    </row>
    <row r="2047" spans="1:5" x14ac:dyDescent="0.25">
      <c r="A2047" s="282" t="s">
        <v>8398</v>
      </c>
      <c r="B2047" s="282" t="s">
        <v>8867</v>
      </c>
      <c r="C2047" s="277" t="s">
        <v>86</v>
      </c>
      <c r="D2047" s="282" t="s">
        <v>10758</v>
      </c>
      <c r="E2047" s="292">
        <v>12312.74</v>
      </c>
    </row>
    <row r="2048" spans="1:5" x14ac:dyDescent="0.25">
      <c r="A2048" s="282" t="s">
        <v>8398</v>
      </c>
      <c r="B2048" s="282" t="s">
        <v>8869</v>
      </c>
      <c r="C2048" s="277" t="s">
        <v>86</v>
      </c>
      <c r="D2048" s="282" t="s">
        <v>10759</v>
      </c>
      <c r="E2048" s="292">
        <v>23940.86</v>
      </c>
    </row>
    <row r="2049" spans="1:5" x14ac:dyDescent="0.25">
      <c r="A2049" s="282" t="s">
        <v>8398</v>
      </c>
      <c r="B2049" s="282" t="s">
        <v>8583</v>
      </c>
      <c r="C2049" s="277" t="s">
        <v>86</v>
      </c>
      <c r="D2049" s="282" t="s">
        <v>10760</v>
      </c>
      <c r="E2049" s="292">
        <v>4886.21</v>
      </c>
    </row>
    <row r="2050" spans="1:5" x14ac:dyDescent="0.25">
      <c r="A2050" s="282" t="s">
        <v>8398</v>
      </c>
      <c r="B2050" s="282" t="s">
        <v>8395</v>
      </c>
      <c r="C2050" s="277" t="s">
        <v>86</v>
      </c>
      <c r="D2050" s="282" t="s">
        <v>10761</v>
      </c>
      <c r="E2050" s="292">
        <v>527.69000000000005</v>
      </c>
    </row>
    <row r="2051" spans="1:5" x14ac:dyDescent="0.25">
      <c r="A2051" s="282" t="s">
        <v>8398</v>
      </c>
      <c r="B2051" s="282" t="s">
        <v>8873</v>
      </c>
      <c r="C2051" s="277" t="s">
        <v>86</v>
      </c>
      <c r="D2051" s="282" t="s">
        <v>10762</v>
      </c>
      <c r="E2051" s="292">
        <v>7154.46</v>
      </c>
    </row>
    <row r="2052" spans="1:5" x14ac:dyDescent="0.25">
      <c r="A2052" s="282" t="s">
        <v>8398</v>
      </c>
      <c r="B2052" s="282" t="s">
        <v>8332</v>
      </c>
      <c r="C2052" s="277" t="s">
        <v>86</v>
      </c>
      <c r="D2052" s="282" t="s">
        <v>10763</v>
      </c>
      <c r="E2052" s="292">
        <v>292.13</v>
      </c>
    </row>
    <row r="2053" spans="1:5" x14ac:dyDescent="0.25">
      <c r="A2053" s="282" t="s">
        <v>8398</v>
      </c>
      <c r="B2053" s="282" t="s">
        <v>8491</v>
      </c>
      <c r="C2053" s="277" t="s">
        <v>86</v>
      </c>
      <c r="D2053" s="282" t="s">
        <v>10764</v>
      </c>
      <c r="E2053" s="292">
        <v>3794.6</v>
      </c>
    </row>
    <row r="2054" spans="1:5" x14ac:dyDescent="0.25">
      <c r="A2054" s="282" t="s">
        <v>8398</v>
      </c>
      <c r="B2054" s="282" t="s">
        <v>8876</v>
      </c>
      <c r="C2054" s="277" t="s">
        <v>86</v>
      </c>
      <c r="D2054" s="282" t="s">
        <v>10765</v>
      </c>
      <c r="E2054" s="292">
        <v>408946.6</v>
      </c>
    </row>
    <row r="2055" spans="1:5" x14ac:dyDescent="0.25">
      <c r="A2055" s="282" t="s">
        <v>8398</v>
      </c>
      <c r="B2055" s="282" t="s">
        <v>8878</v>
      </c>
      <c r="C2055" s="277" t="s">
        <v>86</v>
      </c>
      <c r="D2055" s="282" t="s">
        <v>10766</v>
      </c>
      <c r="E2055" s="292">
        <v>27216.1</v>
      </c>
    </row>
    <row r="2056" spans="1:5" x14ac:dyDescent="0.25">
      <c r="A2056" s="282" t="s">
        <v>8398</v>
      </c>
      <c r="B2056" s="282" t="s">
        <v>8880</v>
      </c>
      <c r="C2056" s="277" t="s">
        <v>86</v>
      </c>
      <c r="D2056" s="282" t="s">
        <v>10767</v>
      </c>
      <c r="E2056" s="292">
        <v>243.71</v>
      </c>
    </row>
    <row r="2057" spans="1:5" x14ac:dyDescent="0.25">
      <c r="A2057" s="282" t="s">
        <v>8398</v>
      </c>
      <c r="B2057" s="282" t="s">
        <v>8467</v>
      </c>
      <c r="C2057" s="277" t="s">
        <v>86</v>
      </c>
      <c r="D2057" s="282" t="s">
        <v>10768</v>
      </c>
      <c r="E2057" s="292">
        <v>331388.13</v>
      </c>
    </row>
    <row r="2058" spans="1:5" x14ac:dyDescent="0.25">
      <c r="A2058" s="282" t="s">
        <v>8398</v>
      </c>
      <c r="B2058" s="282" t="s">
        <v>8446</v>
      </c>
      <c r="C2058" s="277" t="s">
        <v>86</v>
      </c>
      <c r="D2058" s="282" t="s">
        <v>10769</v>
      </c>
      <c r="E2058" s="292">
        <v>4063.34</v>
      </c>
    </row>
    <row r="2059" spans="1:5" x14ac:dyDescent="0.25">
      <c r="A2059" s="282" t="s">
        <v>8398</v>
      </c>
      <c r="B2059" s="282" t="s">
        <v>8367</v>
      </c>
      <c r="C2059" s="277" t="s">
        <v>86</v>
      </c>
      <c r="D2059" s="282" t="s">
        <v>10770</v>
      </c>
      <c r="E2059" s="292">
        <v>14009.92</v>
      </c>
    </row>
    <row r="2060" spans="1:5" x14ac:dyDescent="0.25">
      <c r="A2060" s="282" t="s">
        <v>8398</v>
      </c>
      <c r="B2060" s="282" t="s">
        <v>8484</v>
      </c>
      <c r="C2060" s="277" t="s">
        <v>86</v>
      </c>
      <c r="D2060" s="282" t="s">
        <v>10771</v>
      </c>
      <c r="E2060" s="292">
        <v>1879.29</v>
      </c>
    </row>
    <row r="2061" spans="1:5" x14ac:dyDescent="0.25">
      <c r="A2061" s="282" t="s">
        <v>8398</v>
      </c>
      <c r="B2061" s="282" t="s">
        <v>8454</v>
      </c>
      <c r="C2061" s="277" t="s">
        <v>86</v>
      </c>
      <c r="D2061" s="282" t="s">
        <v>10772</v>
      </c>
      <c r="E2061" s="292">
        <v>899.95</v>
      </c>
    </row>
    <row r="2062" spans="1:5" x14ac:dyDescent="0.25">
      <c r="A2062" s="282" t="s">
        <v>8398</v>
      </c>
      <c r="B2062" s="282" t="s">
        <v>8276</v>
      </c>
      <c r="C2062" s="277" t="s">
        <v>86</v>
      </c>
      <c r="D2062" s="282" t="s">
        <v>10773</v>
      </c>
      <c r="E2062" s="292">
        <v>44144.22</v>
      </c>
    </row>
    <row r="2063" spans="1:5" x14ac:dyDescent="0.25">
      <c r="A2063" s="282" t="s">
        <v>8398</v>
      </c>
      <c r="B2063" s="282" t="s">
        <v>8214</v>
      </c>
      <c r="C2063" s="277" t="s">
        <v>86</v>
      </c>
      <c r="D2063" s="282" t="s">
        <v>10774</v>
      </c>
      <c r="E2063" s="292">
        <v>24717.06</v>
      </c>
    </row>
    <row r="2064" spans="1:5" x14ac:dyDescent="0.25">
      <c r="A2064" s="282" t="s">
        <v>8421</v>
      </c>
      <c r="B2064" s="282" t="s">
        <v>8450</v>
      </c>
      <c r="C2064" s="277" t="s">
        <v>66</v>
      </c>
      <c r="D2064" s="282" t="s">
        <v>10775</v>
      </c>
      <c r="E2064" s="292">
        <v>9880.3700000000008</v>
      </c>
    </row>
    <row r="2065" spans="1:5" x14ac:dyDescent="0.25">
      <c r="A2065" s="282" t="s">
        <v>8421</v>
      </c>
      <c r="B2065" s="282" t="s">
        <v>8436</v>
      </c>
      <c r="C2065" s="277" t="s">
        <v>66</v>
      </c>
      <c r="D2065" s="282" t="s">
        <v>10776</v>
      </c>
      <c r="E2065" s="292">
        <v>17444.38</v>
      </c>
    </row>
    <row r="2066" spans="1:5" x14ac:dyDescent="0.25">
      <c r="A2066" s="282" t="s">
        <v>8421</v>
      </c>
      <c r="B2066" s="282" t="s">
        <v>8460</v>
      </c>
      <c r="C2066" s="277" t="s">
        <v>66</v>
      </c>
      <c r="D2066" s="282" t="s">
        <v>10777</v>
      </c>
      <c r="E2066" s="292">
        <v>2105.16</v>
      </c>
    </row>
    <row r="2067" spans="1:5" x14ac:dyDescent="0.25">
      <c r="A2067" s="282" t="s">
        <v>8421</v>
      </c>
      <c r="B2067" s="282" t="s">
        <v>8256</v>
      </c>
      <c r="C2067" s="277" t="s">
        <v>66</v>
      </c>
      <c r="D2067" s="282" t="s">
        <v>10778</v>
      </c>
      <c r="E2067" s="292">
        <v>0</v>
      </c>
    </row>
    <row r="2068" spans="1:5" x14ac:dyDescent="0.25">
      <c r="A2068" s="282" t="s">
        <v>8421</v>
      </c>
      <c r="B2068" s="282" t="s">
        <v>8271</v>
      </c>
      <c r="C2068" s="277" t="s">
        <v>66</v>
      </c>
      <c r="D2068" s="282" t="s">
        <v>10779</v>
      </c>
      <c r="E2068" s="292">
        <v>333150.77</v>
      </c>
    </row>
    <row r="2069" spans="1:5" x14ac:dyDescent="0.25">
      <c r="A2069" s="282" t="s">
        <v>8421</v>
      </c>
      <c r="B2069" s="282" t="s">
        <v>8217</v>
      </c>
      <c r="C2069" s="277" t="s">
        <v>66</v>
      </c>
      <c r="D2069" s="282" t="s">
        <v>10780</v>
      </c>
      <c r="E2069" s="292">
        <v>0</v>
      </c>
    </row>
    <row r="2070" spans="1:5" x14ac:dyDescent="0.25">
      <c r="A2070" s="282" t="s">
        <v>8421</v>
      </c>
      <c r="B2070" s="282" t="s">
        <v>8257</v>
      </c>
      <c r="C2070" s="277" t="s">
        <v>66</v>
      </c>
      <c r="D2070" s="282" t="s">
        <v>10781</v>
      </c>
      <c r="E2070" s="292">
        <v>13698.29</v>
      </c>
    </row>
    <row r="2071" spans="1:5" x14ac:dyDescent="0.25">
      <c r="A2071" s="282" t="s">
        <v>8421</v>
      </c>
      <c r="B2071" s="282" t="s">
        <v>8218</v>
      </c>
      <c r="C2071" s="277" t="s">
        <v>66</v>
      </c>
      <c r="D2071" s="282" t="s">
        <v>10782</v>
      </c>
      <c r="E2071" s="292">
        <v>0</v>
      </c>
    </row>
    <row r="2072" spans="1:5" x14ac:dyDescent="0.25">
      <c r="A2072" s="282" t="s">
        <v>8421</v>
      </c>
      <c r="B2072" s="282" t="s">
        <v>8379</v>
      </c>
      <c r="C2072" s="277" t="s">
        <v>66</v>
      </c>
      <c r="D2072" s="282" t="s">
        <v>10783</v>
      </c>
      <c r="E2072" s="292">
        <v>7869.37</v>
      </c>
    </row>
    <row r="2073" spans="1:5" x14ac:dyDescent="0.25">
      <c r="A2073" s="282" t="s">
        <v>8421</v>
      </c>
      <c r="B2073" s="282" t="s">
        <v>8219</v>
      </c>
      <c r="C2073" s="277" t="s">
        <v>66</v>
      </c>
      <c r="D2073" s="282" t="s">
        <v>10784</v>
      </c>
      <c r="E2073" s="292">
        <v>4019.07</v>
      </c>
    </row>
    <row r="2074" spans="1:5" x14ac:dyDescent="0.25">
      <c r="A2074" s="282" t="s">
        <v>8421</v>
      </c>
      <c r="B2074" s="282" t="s">
        <v>8430</v>
      </c>
      <c r="C2074" s="277" t="s">
        <v>66</v>
      </c>
      <c r="D2074" s="282" t="s">
        <v>10785</v>
      </c>
      <c r="E2074" s="292">
        <v>67195.240000000005</v>
      </c>
    </row>
    <row r="2075" spans="1:5" x14ac:dyDescent="0.25">
      <c r="A2075" s="282" t="s">
        <v>8421</v>
      </c>
      <c r="B2075" s="282" t="s">
        <v>8352</v>
      </c>
      <c r="C2075" s="277" t="s">
        <v>66</v>
      </c>
      <c r="D2075" s="282" t="s">
        <v>10786</v>
      </c>
      <c r="E2075" s="292">
        <v>2018.02</v>
      </c>
    </row>
    <row r="2076" spans="1:5" x14ac:dyDescent="0.25">
      <c r="A2076" s="282" t="s">
        <v>8421</v>
      </c>
      <c r="B2076" s="282" t="s">
        <v>8231</v>
      </c>
      <c r="C2076" s="277" t="s">
        <v>66</v>
      </c>
      <c r="D2076" s="282" t="s">
        <v>10787</v>
      </c>
      <c r="E2076" s="292">
        <v>95688.98</v>
      </c>
    </row>
    <row r="2077" spans="1:5" x14ac:dyDescent="0.25">
      <c r="A2077" s="282" t="s">
        <v>8421</v>
      </c>
      <c r="B2077" s="282" t="s">
        <v>8369</v>
      </c>
      <c r="C2077" s="277" t="s">
        <v>66</v>
      </c>
      <c r="D2077" s="282" t="s">
        <v>10788</v>
      </c>
      <c r="E2077" s="292">
        <v>4847.07</v>
      </c>
    </row>
    <row r="2078" spans="1:5" x14ac:dyDescent="0.25">
      <c r="A2078" s="282" t="s">
        <v>8421</v>
      </c>
      <c r="B2078" s="282" t="s">
        <v>8384</v>
      </c>
      <c r="C2078" s="277" t="s">
        <v>66</v>
      </c>
      <c r="D2078" s="282" t="s">
        <v>10789</v>
      </c>
      <c r="E2078" s="292">
        <v>59895.9</v>
      </c>
    </row>
    <row r="2079" spans="1:5" x14ac:dyDescent="0.25">
      <c r="A2079" s="282" t="s">
        <v>8421</v>
      </c>
      <c r="B2079" s="282" t="s">
        <v>8258</v>
      </c>
      <c r="C2079" s="277" t="s">
        <v>66</v>
      </c>
      <c r="D2079" s="282" t="s">
        <v>10790</v>
      </c>
      <c r="E2079" s="292">
        <v>3467.13</v>
      </c>
    </row>
    <row r="2080" spans="1:5" x14ac:dyDescent="0.25">
      <c r="A2080" s="282" t="s">
        <v>8421</v>
      </c>
      <c r="B2080" s="282" t="s">
        <v>8227</v>
      </c>
      <c r="C2080" s="277" t="s">
        <v>66</v>
      </c>
      <c r="D2080" s="282" t="s">
        <v>10791</v>
      </c>
      <c r="E2080" s="292">
        <v>1455.56</v>
      </c>
    </row>
    <row r="2081" spans="1:5" x14ac:dyDescent="0.25">
      <c r="A2081" s="282" t="s">
        <v>8421</v>
      </c>
      <c r="B2081" s="282" t="s">
        <v>8381</v>
      </c>
      <c r="C2081" s="277" t="s">
        <v>66</v>
      </c>
      <c r="D2081" s="282" t="s">
        <v>10792</v>
      </c>
      <c r="E2081" s="292">
        <v>0</v>
      </c>
    </row>
    <row r="2082" spans="1:5" x14ac:dyDescent="0.25">
      <c r="A2082" s="282" t="s">
        <v>8421</v>
      </c>
      <c r="B2082" s="282" t="s">
        <v>8265</v>
      </c>
      <c r="C2082" s="277" t="s">
        <v>66</v>
      </c>
      <c r="D2082" s="282" t="s">
        <v>10793</v>
      </c>
      <c r="E2082" s="292">
        <v>69111.48</v>
      </c>
    </row>
    <row r="2083" spans="1:5" x14ac:dyDescent="0.25">
      <c r="A2083" s="282" t="s">
        <v>8421</v>
      </c>
      <c r="B2083" s="282" t="s">
        <v>8259</v>
      </c>
      <c r="C2083" s="277" t="s">
        <v>66</v>
      </c>
      <c r="D2083" s="282" t="s">
        <v>10794</v>
      </c>
      <c r="E2083" s="292">
        <v>62634.23</v>
      </c>
    </row>
    <row r="2084" spans="1:5" x14ac:dyDescent="0.25">
      <c r="A2084" s="282" t="s">
        <v>8421</v>
      </c>
      <c r="B2084" s="282" t="s">
        <v>8221</v>
      </c>
      <c r="C2084" s="277" t="s">
        <v>66</v>
      </c>
      <c r="D2084" s="282" t="s">
        <v>10795</v>
      </c>
      <c r="E2084" s="292">
        <v>1891.71</v>
      </c>
    </row>
    <row r="2085" spans="1:5" x14ac:dyDescent="0.25">
      <c r="A2085" s="282" t="s">
        <v>8421</v>
      </c>
      <c r="B2085" s="282" t="s">
        <v>8223</v>
      </c>
      <c r="C2085" s="277" t="s">
        <v>66</v>
      </c>
      <c r="D2085" s="282" t="s">
        <v>10796</v>
      </c>
      <c r="E2085" s="292">
        <v>2113.44</v>
      </c>
    </row>
    <row r="2086" spans="1:5" x14ac:dyDescent="0.25">
      <c r="A2086" s="282" t="s">
        <v>8421</v>
      </c>
      <c r="B2086" s="282" t="s">
        <v>8447</v>
      </c>
      <c r="C2086" s="277" t="s">
        <v>66</v>
      </c>
      <c r="D2086" s="282" t="s">
        <v>10797</v>
      </c>
      <c r="E2086" s="292">
        <v>83785.36</v>
      </c>
    </row>
    <row r="2087" spans="1:5" x14ac:dyDescent="0.25">
      <c r="A2087" s="282" t="s">
        <v>8421</v>
      </c>
      <c r="B2087" s="282" t="s">
        <v>8385</v>
      </c>
      <c r="C2087" s="277" t="s">
        <v>66</v>
      </c>
      <c r="D2087" s="282" t="s">
        <v>10798</v>
      </c>
      <c r="E2087" s="292">
        <v>8334.1</v>
      </c>
    </row>
    <row r="2088" spans="1:5" x14ac:dyDescent="0.25">
      <c r="A2088" s="282" t="s">
        <v>8421</v>
      </c>
      <c r="B2088" s="282" t="s">
        <v>8261</v>
      </c>
      <c r="C2088" s="277" t="s">
        <v>66</v>
      </c>
      <c r="D2088" s="282" t="s">
        <v>10799</v>
      </c>
      <c r="E2088" s="292">
        <v>2686.43</v>
      </c>
    </row>
    <row r="2089" spans="1:5" x14ac:dyDescent="0.25">
      <c r="A2089" s="282" t="s">
        <v>8421</v>
      </c>
      <c r="B2089" s="282" t="s">
        <v>8370</v>
      </c>
      <c r="C2089" s="277" t="s">
        <v>66</v>
      </c>
      <c r="D2089" s="282" t="s">
        <v>10800</v>
      </c>
      <c r="E2089" s="292">
        <v>5866.94</v>
      </c>
    </row>
    <row r="2090" spans="1:5" x14ac:dyDescent="0.25">
      <c r="A2090" s="282" t="s">
        <v>8421</v>
      </c>
      <c r="B2090" s="282" t="s">
        <v>8483</v>
      </c>
      <c r="C2090" s="277" t="s">
        <v>66</v>
      </c>
      <c r="D2090" s="282" t="s">
        <v>10801</v>
      </c>
      <c r="E2090" s="292">
        <v>29230.19</v>
      </c>
    </row>
    <row r="2091" spans="1:5" x14ac:dyDescent="0.25">
      <c r="A2091" s="282" t="s">
        <v>8421</v>
      </c>
      <c r="B2091" s="282" t="s">
        <v>8272</v>
      </c>
      <c r="C2091" s="277" t="s">
        <v>66</v>
      </c>
      <c r="D2091" s="282" t="s">
        <v>10802</v>
      </c>
      <c r="E2091" s="292">
        <v>147014.68</v>
      </c>
    </row>
    <row r="2092" spans="1:5" x14ac:dyDescent="0.25">
      <c r="A2092" s="282" t="s">
        <v>8421</v>
      </c>
      <c r="B2092" s="282" t="s">
        <v>8224</v>
      </c>
      <c r="C2092" s="277" t="s">
        <v>66</v>
      </c>
      <c r="D2092" s="282" t="s">
        <v>10803</v>
      </c>
      <c r="E2092" s="292">
        <v>0</v>
      </c>
    </row>
    <row r="2093" spans="1:5" x14ac:dyDescent="0.25">
      <c r="A2093" s="282" t="s">
        <v>8421</v>
      </c>
      <c r="B2093" s="282" t="s">
        <v>8497</v>
      </c>
      <c r="C2093" s="277" t="s">
        <v>66</v>
      </c>
      <c r="D2093" s="282" t="s">
        <v>10804</v>
      </c>
      <c r="E2093" s="292">
        <v>0</v>
      </c>
    </row>
    <row r="2094" spans="1:5" x14ac:dyDescent="0.25">
      <c r="A2094" s="282" t="s">
        <v>8421</v>
      </c>
      <c r="B2094" s="282" t="s">
        <v>8581</v>
      </c>
      <c r="C2094" s="277" t="s">
        <v>66</v>
      </c>
      <c r="D2094" s="282" t="s">
        <v>10805</v>
      </c>
      <c r="E2094" s="292">
        <v>18973.54</v>
      </c>
    </row>
    <row r="2095" spans="1:5" x14ac:dyDescent="0.25">
      <c r="A2095" s="282" t="s">
        <v>8421</v>
      </c>
      <c r="B2095" s="282" t="s">
        <v>8273</v>
      </c>
      <c r="C2095" s="277" t="s">
        <v>66</v>
      </c>
      <c r="D2095" s="282" t="s">
        <v>10806</v>
      </c>
      <c r="E2095" s="292">
        <v>13422.27</v>
      </c>
    </row>
    <row r="2096" spans="1:5" x14ac:dyDescent="0.25">
      <c r="A2096" s="282" t="s">
        <v>8421</v>
      </c>
      <c r="B2096" s="282" t="s">
        <v>8354</v>
      </c>
      <c r="C2096" s="277" t="s">
        <v>66</v>
      </c>
      <c r="D2096" s="282" t="s">
        <v>10807</v>
      </c>
      <c r="E2096" s="292">
        <v>20516.75</v>
      </c>
    </row>
    <row r="2097" spans="1:5" x14ac:dyDescent="0.25">
      <c r="A2097" s="282" t="s">
        <v>8421</v>
      </c>
      <c r="B2097" s="282" t="s">
        <v>8399</v>
      </c>
      <c r="C2097" s="277" t="s">
        <v>66</v>
      </c>
      <c r="D2097" s="282" t="s">
        <v>10808</v>
      </c>
      <c r="E2097" s="292">
        <v>10378.83</v>
      </c>
    </row>
    <row r="2098" spans="1:5" x14ac:dyDescent="0.25">
      <c r="A2098" s="282" t="s">
        <v>8421</v>
      </c>
      <c r="B2098" s="282" t="s">
        <v>8582</v>
      </c>
      <c r="C2098" s="277" t="s">
        <v>66</v>
      </c>
      <c r="D2098" s="282" t="s">
        <v>10809</v>
      </c>
      <c r="E2098" s="292">
        <v>4623.68</v>
      </c>
    </row>
    <row r="2099" spans="1:5" x14ac:dyDescent="0.25">
      <c r="A2099" s="282" t="s">
        <v>8421</v>
      </c>
      <c r="B2099" s="282" t="s">
        <v>8347</v>
      </c>
      <c r="C2099" s="277" t="s">
        <v>66</v>
      </c>
      <c r="D2099" s="282" t="s">
        <v>10810</v>
      </c>
      <c r="E2099" s="292">
        <v>9578.83</v>
      </c>
    </row>
    <row r="2100" spans="1:5" x14ac:dyDescent="0.25">
      <c r="A2100" s="282" t="s">
        <v>8421</v>
      </c>
      <c r="B2100" s="282" t="s">
        <v>8301</v>
      </c>
      <c r="C2100" s="277" t="s">
        <v>66</v>
      </c>
      <c r="D2100" s="282" t="s">
        <v>10811</v>
      </c>
      <c r="E2100" s="292">
        <v>12305.76</v>
      </c>
    </row>
    <row r="2101" spans="1:5" x14ac:dyDescent="0.25">
      <c r="A2101" s="282" t="s">
        <v>8421</v>
      </c>
      <c r="B2101" s="282" t="s">
        <v>8382</v>
      </c>
      <c r="C2101" s="277" t="s">
        <v>66</v>
      </c>
      <c r="D2101" s="282" t="s">
        <v>10812</v>
      </c>
      <c r="E2101" s="292">
        <v>212967.81</v>
      </c>
    </row>
    <row r="2102" spans="1:5" x14ac:dyDescent="0.25">
      <c r="A2102" s="282" t="s">
        <v>8421</v>
      </c>
      <c r="B2102" s="282" t="s">
        <v>8304</v>
      </c>
      <c r="C2102" s="277" t="s">
        <v>66</v>
      </c>
      <c r="D2102" s="282" t="s">
        <v>10813</v>
      </c>
      <c r="E2102" s="292">
        <v>9575.6299999999992</v>
      </c>
    </row>
    <row r="2103" spans="1:5" x14ac:dyDescent="0.25">
      <c r="A2103" s="282" t="s">
        <v>8421</v>
      </c>
      <c r="B2103" s="282" t="s">
        <v>8260</v>
      </c>
      <c r="C2103" s="277" t="s">
        <v>66</v>
      </c>
      <c r="D2103" s="282" t="s">
        <v>10814</v>
      </c>
      <c r="E2103" s="292">
        <v>1094.23</v>
      </c>
    </row>
    <row r="2104" spans="1:5" x14ac:dyDescent="0.25">
      <c r="A2104" s="282" t="s">
        <v>8421</v>
      </c>
      <c r="B2104" s="282" t="s">
        <v>8262</v>
      </c>
      <c r="C2104" s="277" t="s">
        <v>66</v>
      </c>
      <c r="D2104" s="282" t="s">
        <v>10815</v>
      </c>
      <c r="E2104" s="292">
        <v>4110.6000000000004</v>
      </c>
    </row>
    <row r="2105" spans="1:5" x14ac:dyDescent="0.25">
      <c r="A2105" s="282" t="s">
        <v>8421</v>
      </c>
      <c r="B2105" s="282" t="s">
        <v>8461</v>
      </c>
      <c r="C2105" s="277" t="s">
        <v>66</v>
      </c>
      <c r="D2105" s="282" t="s">
        <v>10816</v>
      </c>
      <c r="E2105" s="292">
        <v>2486.69</v>
      </c>
    </row>
    <row r="2106" spans="1:5" x14ac:dyDescent="0.25">
      <c r="A2106" s="282" t="s">
        <v>8421</v>
      </c>
      <c r="B2106" s="282" t="s">
        <v>8263</v>
      </c>
      <c r="C2106" s="277" t="s">
        <v>66</v>
      </c>
      <c r="D2106" s="282" t="s">
        <v>10817</v>
      </c>
      <c r="E2106" s="292">
        <v>27142.73</v>
      </c>
    </row>
    <row r="2107" spans="1:5" x14ac:dyDescent="0.25">
      <c r="A2107" s="282" t="s">
        <v>8421</v>
      </c>
      <c r="B2107" s="282" t="s">
        <v>8507</v>
      </c>
      <c r="C2107" s="277" t="s">
        <v>66</v>
      </c>
      <c r="D2107" s="282" t="s">
        <v>10818</v>
      </c>
      <c r="E2107" s="292">
        <v>3471.97</v>
      </c>
    </row>
    <row r="2108" spans="1:5" x14ac:dyDescent="0.25">
      <c r="A2108" s="282" t="s">
        <v>8421</v>
      </c>
      <c r="B2108" s="282" t="s">
        <v>8269</v>
      </c>
      <c r="C2108" s="277" t="s">
        <v>66</v>
      </c>
      <c r="D2108" s="282" t="s">
        <v>10819</v>
      </c>
      <c r="E2108" s="292">
        <v>3032.66</v>
      </c>
    </row>
    <row r="2109" spans="1:5" x14ac:dyDescent="0.25">
      <c r="A2109" s="282" t="s">
        <v>8421</v>
      </c>
      <c r="B2109" s="282" t="s">
        <v>8302</v>
      </c>
      <c r="C2109" s="277" t="s">
        <v>66</v>
      </c>
      <c r="D2109" s="282" t="s">
        <v>10820</v>
      </c>
      <c r="E2109" s="292">
        <v>100855.45</v>
      </c>
    </row>
    <row r="2110" spans="1:5" x14ac:dyDescent="0.25">
      <c r="A2110" s="282" t="s">
        <v>8421</v>
      </c>
      <c r="B2110" s="282" t="s">
        <v>8480</v>
      </c>
      <c r="C2110" s="277" t="s">
        <v>66</v>
      </c>
      <c r="D2110" s="282" t="s">
        <v>10821</v>
      </c>
      <c r="E2110" s="292">
        <v>2619.86</v>
      </c>
    </row>
    <row r="2111" spans="1:5" x14ac:dyDescent="0.25">
      <c r="A2111" s="282" t="s">
        <v>8421</v>
      </c>
      <c r="B2111" s="282" t="s">
        <v>8402</v>
      </c>
      <c r="C2111" s="277" t="s">
        <v>66</v>
      </c>
      <c r="D2111" s="282" t="s">
        <v>10822</v>
      </c>
      <c r="E2111" s="292">
        <v>8561.14</v>
      </c>
    </row>
    <row r="2112" spans="1:5" x14ac:dyDescent="0.25">
      <c r="A2112" s="282" t="s">
        <v>8421</v>
      </c>
      <c r="B2112" s="282" t="s">
        <v>8228</v>
      </c>
      <c r="C2112" s="277" t="s">
        <v>66</v>
      </c>
      <c r="D2112" s="282" t="s">
        <v>10823</v>
      </c>
      <c r="E2112" s="292">
        <v>6053.03</v>
      </c>
    </row>
    <row r="2113" spans="1:5" x14ac:dyDescent="0.25">
      <c r="A2113" s="282" t="s">
        <v>8421</v>
      </c>
      <c r="B2113" s="282" t="s">
        <v>8278</v>
      </c>
      <c r="C2113" s="277" t="s">
        <v>66</v>
      </c>
      <c r="D2113" s="282" t="s">
        <v>10824</v>
      </c>
      <c r="E2113" s="292">
        <v>2294.15</v>
      </c>
    </row>
    <row r="2114" spans="1:5" x14ac:dyDescent="0.25">
      <c r="A2114" s="282" t="s">
        <v>8421</v>
      </c>
      <c r="B2114" s="282" t="s">
        <v>8531</v>
      </c>
      <c r="C2114" s="277" t="s">
        <v>66</v>
      </c>
      <c r="D2114" s="282" t="s">
        <v>10825</v>
      </c>
      <c r="E2114" s="292">
        <v>76501.48</v>
      </c>
    </row>
    <row r="2115" spans="1:5" x14ac:dyDescent="0.25">
      <c r="A2115" s="282" t="s">
        <v>8421</v>
      </c>
      <c r="B2115" s="282" t="s">
        <v>8238</v>
      </c>
      <c r="C2115" s="277" t="s">
        <v>66</v>
      </c>
      <c r="D2115" s="282" t="s">
        <v>10826</v>
      </c>
      <c r="E2115" s="292">
        <v>193288</v>
      </c>
    </row>
    <row r="2116" spans="1:5" x14ac:dyDescent="0.25">
      <c r="A2116" s="282" t="s">
        <v>8421</v>
      </c>
      <c r="B2116" s="282" t="s">
        <v>8233</v>
      </c>
      <c r="C2116" s="277" t="s">
        <v>66</v>
      </c>
      <c r="D2116" s="282" t="s">
        <v>10827</v>
      </c>
      <c r="E2116" s="292">
        <v>55768.41</v>
      </c>
    </row>
    <row r="2117" spans="1:5" x14ac:dyDescent="0.25">
      <c r="A2117" s="282" t="s">
        <v>8421</v>
      </c>
      <c r="B2117" s="282" t="s">
        <v>8290</v>
      </c>
      <c r="C2117" s="277" t="s">
        <v>66</v>
      </c>
      <c r="D2117" s="282" t="s">
        <v>10828</v>
      </c>
      <c r="E2117" s="292">
        <v>2956.42</v>
      </c>
    </row>
    <row r="2118" spans="1:5" x14ac:dyDescent="0.25">
      <c r="A2118" s="282" t="s">
        <v>8421</v>
      </c>
      <c r="B2118" s="282" t="s">
        <v>8359</v>
      </c>
      <c r="C2118" s="277" t="s">
        <v>66</v>
      </c>
      <c r="D2118" s="282" t="s">
        <v>10829</v>
      </c>
      <c r="E2118" s="292">
        <v>126624.94</v>
      </c>
    </row>
    <row r="2119" spans="1:5" x14ac:dyDescent="0.25">
      <c r="A2119" s="282" t="s">
        <v>8421</v>
      </c>
      <c r="B2119" s="282" t="s">
        <v>8586</v>
      </c>
      <c r="C2119" s="277" t="s">
        <v>66</v>
      </c>
      <c r="D2119" s="282" t="s">
        <v>10830</v>
      </c>
      <c r="E2119" s="292">
        <v>6065.34</v>
      </c>
    </row>
    <row r="2120" spans="1:5" x14ac:dyDescent="0.25">
      <c r="A2120" s="282" t="s">
        <v>8421</v>
      </c>
      <c r="B2120" s="282" t="s">
        <v>8245</v>
      </c>
      <c r="C2120" s="277" t="s">
        <v>66</v>
      </c>
      <c r="D2120" s="282" t="s">
        <v>10831</v>
      </c>
      <c r="E2120" s="292">
        <v>54585.82</v>
      </c>
    </row>
    <row r="2121" spans="1:5" x14ac:dyDescent="0.25">
      <c r="A2121" s="282" t="s">
        <v>8421</v>
      </c>
      <c r="B2121" s="282" t="s">
        <v>8240</v>
      </c>
      <c r="C2121" s="277" t="s">
        <v>66</v>
      </c>
      <c r="D2121" s="282" t="s">
        <v>10832</v>
      </c>
      <c r="E2121" s="292">
        <v>888.66</v>
      </c>
    </row>
    <row r="2122" spans="1:5" x14ac:dyDescent="0.25">
      <c r="A2122" s="282" t="s">
        <v>8421</v>
      </c>
      <c r="B2122" s="282" t="s">
        <v>8235</v>
      </c>
      <c r="C2122" s="277" t="s">
        <v>66</v>
      </c>
      <c r="D2122" s="282" t="s">
        <v>10833</v>
      </c>
      <c r="E2122" s="292">
        <v>1376.46</v>
      </c>
    </row>
    <row r="2123" spans="1:5" x14ac:dyDescent="0.25">
      <c r="A2123" s="282" t="s">
        <v>8421</v>
      </c>
      <c r="B2123" s="282" t="s">
        <v>8247</v>
      </c>
      <c r="C2123" s="277" t="s">
        <v>66</v>
      </c>
      <c r="D2123" s="282" t="s">
        <v>10834</v>
      </c>
      <c r="E2123" s="292">
        <v>84955.19</v>
      </c>
    </row>
    <row r="2124" spans="1:5" x14ac:dyDescent="0.25">
      <c r="A2124" s="282" t="s">
        <v>8421</v>
      </c>
      <c r="B2124" s="282" t="s">
        <v>8274</v>
      </c>
      <c r="C2124" s="277" t="s">
        <v>66</v>
      </c>
      <c r="D2124" s="282" t="s">
        <v>10835</v>
      </c>
      <c r="E2124" s="292">
        <v>6200</v>
      </c>
    </row>
    <row r="2125" spans="1:5" x14ac:dyDescent="0.25">
      <c r="A2125" s="282" t="s">
        <v>8421</v>
      </c>
      <c r="B2125" s="282" t="s">
        <v>8489</v>
      </c>
      <c r="C2125" s="277" t="s">
        <v>66</v>
      </c>
      <c r="D2125" s="282" t="s">
        <v>10836</v>
      </c>
      <c r="E2125" s="292">
        <v>46179.37</v>
      </c>
    </row>
    <row r="2126" spans="1:5" x14ac:dyDescent="0.25">
      <c r="A2126" s="282" t="s">
        <v>8421</v>
      </c>
      <c r="B2126" s="282" t="s">
        <v>8249</v>
      </c>
      <c r="C2126" s="277" t="s">
        <v>66</v>
      </c>
      <c r="D2126" s="282" t="s">
        <v>10837</v>
      </c>
      <c r="E2126" s="292">
        <v>12635.2</v>
      </c>
    </row>
    <row r="2127" spans="1:5" x14ac:dyDescent="0.25">
      <c r="A2127" s="282" t="s">
        <v>8421</v>
      </c>
      <c r="B2127" s="282" t="s">
        <v>8266</v>
      </c>
      <c r="C2127" s="277" t="s">
        <v>66</v>
      </c>
      <c r="D2127" s="282" t="s">
        <v>10838</v>
      </c>
      <c r="E2127" s="292">
        <v>31544.21</v>
      </c>
    </row>
    <row r="2128" spans="1:5" x14ac:dyDescent="0.25">
      <c r="A2128" s="282" t="s">
        <v>8421</v>
      </c>
      <c r="B2128" s="282" t="s">
        <v>8481</v>
      </c>
      <c r="C2128" s="277" t="s">
        <v>66</v>
      </c>
      <c r="D2128" s="282" t="s">
        <v>10839</v>
      </c>
      <c r="E2128" s="292">
        <v>25993.63</v>
      </c>
    </row>
    <row r="2129" spans="1:5" x14ac:dyDescent="0.25">
      <c r="A2129" s="282" t="s">
        <v>8421</v>
      </c>
      <c r="B2129" s="282" t="s">
        <v>8327</v>
      </c>
      <c r="C2129" s="277" t="s">
        <v>66</v>
      </c>
      <c r="D2129" s="282" t="s">
        <v>10840</v>
      </c>
      <c r="E2129" s="292">
        <v>0</v>
      </c>
    </row>
    <row r="2130" spans="1:5" x14ac:dyDescent="0.25">
      <c r="A2130" s="282" t="s">
        <v>8421</v>
      </c>
      <c r="B2130" s="282" t="s">
        <v>8345</v>
      </c>
      <c r="C2130" s="277" t="s">
        <v>66</v>
      </c>
      <c r="D2130" s="282" t="s">
        <v>10841</v>
      </c>
      <c r="E2130" s="292">
        <v>10141.469999999999</v>
      </c>
    </row>
    <row r="2131" spans="1:5" x14ac:dyDescent="0.25">
      <c r="A2131" s="282" t="s">
        <v>8421</v>
      </c>
      <c r="B2131" s="282" t="s">
        <v>8250</v>
      </c>
      <c r="C2131" s="277" t="s">
        <v>66</v>
      </c>
      <c r="D2131" s="282" t="s">
        <v>10842</v>
      </c>
      <c r="E2131" s="292">
        <v>0</v>
      </c>
    </row>
    <row r="2132" spans="1:5" x14ac:dyDescent="0.25">
      <c r="A2132" s="282" t="s">
        <v>8421</v>
      </c>
      <c r="B2132" s="282" t="s">
        <v>8251</v>
      </c>
      <c r="C2132" s="277" t="s">
        <v>66</v>
      </c>
      <c r="D2132" s="282" t="s">
        <v>10843</v>
      </c>
      <c r="E2132" s="292">
        <v>6825.52</v>
      </c>
    </row>
    <row r="2133" spans="1:5" x14ac:dyDescent="0.25">
      <c r="A2133" s="282" t="s">
        <v>8421</v>
      </c>
      <c r="B2133" s="282" t="s">
        <v>8267</v>
      </c>
      <c r="C2133" s="277" t="s">
        <v>66</v>
      </c>
      <c r="D2133" s="282" t="s">
        <v>10844</v>
      </c>
      <c r="E2133" s="292">
        <v>689029.97</v>
      </c>
    </row>
    <row r="2134" spans="1:5" x14ac:dyDescent="0.25">
      <c r="A2134" s="282" t="s">
        <v>8421</v>
      </c>
      <c r="B2134" s="282" t="s">
        <v>8264</v>
      </c>
      <c r="C2134" s="277" t="s">
        <v>66</v>
      </c>
      <c r="D2134" s="282" t="s">
        <v>10845</v>
      </c>
      <c r="E2134" s="292">
        <v>14415.45</v>
      </c>
    </row>
    <row r="2135" spans="1:5" x14ac:dyDescent="0.25">
      <c r="A2135" s="282" t="s">
        <v>8421</v>
      </c>
      <c r="B2135" s="282" t="s">
        <v>8500</v>
      </c>
      <c r="C2135" s="277" t="s">
        <v>66</v>
      </c>
      <c r="D2135" s="282" t="s">
        <v>10846</v>
      </c>
      <c r="E2135" s="292">
        <v>2291.21</v>
      </c>
    </row>
    <row r="2136" spans="1:5" x14ac:dyDescent="0.25">
      <c r="A2136" s="282" t="s">
        <v>8421</v>
      </c>
      <c r="B2136" s="282" t="s">
        <v>8320</v>
      </c>
      <c r="C2136" s="277" t="s">
        <v>66</v>
      </c>
      <c r="D2136" s="282" t="s">
        <v>10847</v>
      </c>
      <c r="E2136" s="292">
        <v>10751.87</v>
      </c>
    </row>
    <row r="2137" spans="1:5" x14ac:dyDescent="0.25">
      <c r="A2137" s="282" t="s">
        <v>8421</v>
      </c>
      <c r="B2137" s="282" t="s">
        <v>8451</v>
      </c>
      <c r="C2137" s="277" t="s">
        <v>66</v>
      </c>
      <c r="D2137" s="282" t="s">
        <v>10848</v>
      </c>
      <c r="E2137" s="292">
        <v>2427.46</v>
      </c>
    </row>
    <row r="2138" spans="1:5" x14ac:dyDescent="0.25">
      <c r="A2138" s="282" t="s">
        <v>8421</v>
      </c>
      <c r="B2138" s="282" t="s">
        <v>8720</v>
      </c>
      <c r="C2138" s="277" t="s">
        <v>66</v>
      </c>
      <c r="D2138" s="282" t="s">
        <v>10849</v>
      </c>
      <c r="E2138" s="292">
        <v>0</v>
      </c>
    </row>
    <row r="2139" spans="1:5" x14ac:dyDescent="0.25">
      <c r="A2139" s="282" t="s">
        <v>8421</v>
      </c>
      <c r="B2139" s="282" t="s">
        <v>8722</v>
      </c>
      <c r="C2139" s="277" t="s">
        <v>66</v>
      </c>
      <c r="D2139" s="282" t="s">
        <v>10850</v>
      </c>
      <c r="E2139" s="292">
        <v>32814.910000000003</v>
      </c>
    </row>
    <row r="2140" spans="1:5" x14ac:dyDescent="0.25">
      <c r="A2140" s="282" t="s">
        <v>8421</v>
      </c>
      <c r="B2140" s="282" t="s">
        <v>8286</v>
      </c>
      <c r="C2140" s="277" t="s">
        <v>66</v>
      </c>
      <c r="D2140" s="282" t="s">
        <v>10851</v>
      </c>
      <c r="E2140" s="292">
        <v>193608.71</v>
      </c>
    </row>
    <row r="2141" spans="1:5" x14ac:dyDescent="0.25">
      <c r="A2141" s="282" t="s">
        <v>8421</v>
      </c>
      <c r="B2141" s="282" t="s">
        <v>8440</v>
      </c>
      <c r="C2141" s="277" t="s">
        <v>66</v>
      </c>
      <c r="D2141" s="282" t="s">
        <v>10852</v>
      </c>
      <c r="E2141" s="292">
        <v>162858.04999999999</v>
      </c>
    </row>
    <row r="2142" spans="1:5" x14ac:dyDescent="0.25">
      <c r="A2142" s="282" t="s">
        <v>8421</v>
      </c>
      <c r="B2142" s="282" t="s">
        <v>8476</v>
      </c>
      <c r="C2142" s="277" t="s">
        <v>66</v>
      </c>
      <c r="D2142" s="282" t="s">
        <v>10853</v>
      </c>
      <c r="E2142" s="292">
        <v>1611.72</v>
      </c>
    </row>
    <row r="2143" spans="1:5" x14ac:dyDescent="0.25">
      <c r="A2143" s="282" t="s">
        <v>8421</v>
      </c>
      <c r="B2143" s="282" t="s">
        <v>8441</v>
      </c>
      <c r="C2143" s="277" t="s">
        <v>66</v>
      </c>
      <c r="D2143" s="282" t="s">
        <v>10854</v>
      </c>
      <c r="E2143" s="292">
        <v>5659.04</v>
      </c>
    </row>
    <row r="2144" spans="1:5" x14ac:dyDescent="0.25">
      <c r="A2144" s="282" t="s">
        <v>8421</v>
      </c>
      <c r="B2144" s="282" t="s">
        <v>8275</v>
      </c>
      <c r="C2144" s="277" t="s">
        <v>66</v>
      </c>
      <c r="D2144" s="282" t="s">
        <v>10855</v>
      </c>
      <c r="E2144" s="292">
        <v>464400.86</v>
      </c>
    </row>
    <row r="2145" spans="1:5" x14ac:dyDescent="0.25">
      <c r="A2145" s="282" t="s">
        <v>8421</v>
      </c>
      <c r="B2145" s="282" t="s">
        <v>8512</v>
      </c>
      <c r="C2145" s="277" t="s">
        <v>66</v>
      </c>
      <c r="D2145" s="282" t="s">
        <v>10856</v>
      </c>
      <c r="E2145" s="292">
        <v>30011.360000000001</v>
      </c>
    </row>
    <row r="2146" spans="1:5" x14ac:dyDescent="0.25">
      <c r="A2146" s="282" t="s">
        <v>8421</v>
      </c>
      <c r="B2146" s="282" t="s">
        <v>8241</v>
      </c>
      <c r="C2146" s="277" t="s">
        <v>66</v>
      </c>
      <c r="D2146" s="282" t="s">
        <v>10857</v>
      </c>
      <c r="E2146" s="292">
        <v>4910.41</v>
      </c>
    </row>
    <row r="2147" spans="1:5" x14ac:dyDescent="0.25">
      <c r="A2147" s="282" t="s">
        <v>8421</v>
      </c>
      <c r="B2147" s="282" t="s">
        <v>8731</v>
      </c>
      <c r="C2147" s="277" t="s">
        <v>66</v>
      </c>
      <c r="D2147" s="282" t="s">
        <v>10858</v>
      </c>
      <c r="E2147" s="292">
        <v>22257.65</v>
      </c>
    </row>
    <row r="2148" spans="1:5" x14ac:dyDescent="0.25">
      <c r="A2148" s="282" t="s">
        <v>8421</v>
      </c>
      <c r="B2148" s="282" t="s">
        <v>8465</v>
      </c>
      <c r="C2148" s="277" t="s">
        <v>66</v>
      </c>
      <c r="D2148" s="282" t="s">
        <v>10859</v>
      </c>
      <c r="E2148" s="292">
        <v>909.77</v>
      </c>
    </row>
    <row r="2149" spans="1:5" x14ac:dyDescent="0.25">
      <c r="A2149" s="282" t="s">
        <v>8421</v>
      </c>
      <c r="B2149" s="282" t="s">
        <v>8328</v>
      </c>
      <c r="C2149" s="277" t="s">
        <v>66</v>
      </c>
      <c r="D2149" s="282" t="s">
        <v>10860</v>
      </c>
      <c r="E2149" s="292">
        <v>302016.44</v>
      </c>
    </row>
    <row r="2150" spans="1:5" x14ac:dyDescent="0.25">
      <c r="A2150" s="282" t="s">
        <v>8421</v>
      </c>
      <c r="B2150" s="282" t="s">
        <v>8482</v>
      </c>
      <c r="C2150" s="277" t="s">
        <v>66</v>
      </c>
      <c r="D2150" s="282" t="s">
        <v>10861</v>
      </c>
      <c r="E2150" s="292">
        <v>3433.25</v>
      </c>
    </row>
    <row r="2151" spans="1:5" x14ac:dyDescent="0.25">
      <c r="A2151" s="282" t="s">
        <v>8421</v>
      </c>
      <c r="B2151" s="282" t="s">
        <v>8365</v>
      </c>
      <c r="C2151" s="277" t="s">
        <v>66</v>
      </c>
      <c r="D2151" s="282" t="s">
        <v>10862</v>
      </c>
      <c r="E2151" s="292">
        <v>8466.52</v>
      </c>
    </row>
    <row r="2152" spans="1:5" x14ac:dyDescent="0.25">
      <c r="A2152" s="282" t="s">
        <v>8421</v>
      </c>
      <c r="B2152" s="282" t="s">
        <v>8821</v>
      </c>
      <c r="C2152" s="277" t="s">
        <v>66</v>
      </c>
      <c r="D2152" s="282" t="s">
        <v>10863</v>
      </c>
      <c r="E2152" s="292">
        <v>5087.43</v>
      </c>
    </row>
    <row r="2153" spans="1:5" x14ac:dyDescent="0.25">
      <c r="A2153" s="282" t="s">
        <v>8421</v>
      </c>
      <c r="B2153" s="282" t="s">
        <v>8268</v>
      </c>
      <c r="C2153" s="277" t="s">
        <v>66</v>
      </c>
      <c r="D2153" s="282" t="s">
        <v>10864</v>
      </c>
      <c r="E2153" s="292">
        <v>6223.92</v>
      </c>
    </row>
    <row r="2154" spans="1:5" x14ac:dyDescent="0.25">
      <c r="A2154" s="282" t="s">
        <v>8421</v>
      </c>
      <c r="B2154" s="282" t="s">
        <v>8372</v>
      </c>
      <c r="C2154" s="277" t="s">
        <v>66</v>
      </c>
      <c r="D2154" s="282" t="s">
        <v>10865</v>
      </c>
      <c r="E2154" s="292">
        <v>14628.7</v>
      </c>
    </row>
    <row r="2155" spans="1:5" x14ac:dyDescent="0.25">
      <c r="A2155" s="282" t="s">
        <v>8421</v>
      </c>
      <c r="B2155" s="282" t="s">
        <v>8212</v>
      </c>
      <c r="C2155" s="277" t="s">
        <v>66</v>
      </c>
      <c r="D2155" s="282" t="s">
        <v>10866</v>
      </c>
      <c r="E2155" s="292">
        <v>62546.34</v>
      </c>
    </row>
    <row r="2156" spans="1:5" x14ac:dyDescent="0.25">
      <c r="A2156" s="282" t="s">
        <v>8421</v>
      </c>
      <c r="B2156" s="282" t="s">
        <v>8252</v>
      </c>
      <c r="C2156" s="277" t="s">
        <v>66</v>
      </c>
      <c r="D2156" s="282" t="s">
        <v>10867</v>
      </c>
      <c r="E2156" s="292">
        <v>1544.16</v>
      </c>
    </row>
    <row r="2157" spans="1:5" x14ac:dyDescent="0.25">
      <c r="A2157" s="282" t="s">
        <v>8421</v>
      </c>
      <c r="B2157" s="282" t="s">
        <v>8827</v>
      </c>
      <c r="C2157" s="277" t="s">
        <v>66</v>
      </c>
      <c r="D2157" s="282" t="s">
        <v>10868</v>
      </c>
      <c r="E2157" s="292">
        <v>457.87</v>
      </c>
    </row>
    <row r="2158" spans="1:5" x14ac:dyDescent="0.25">
      <c r="A2158" s="282" t="s">
        <v>8421</v>
      </c>
      <c r="B2158" s="282" t="s">
        <v>8254</v>
      </c>
      <c r="C2158" s="277" t="s">
        <v>66</v>
      </c>
      <c r="D2158" s="282" t="s">
        <v>10869</v>
      </c>
      <c r="E2158" s="292">
        <v>117258.99</v>
      </c>
    </row>
    <row r="2159" spans="1:5" x14ac:dyDescent="0.25">
      <c r="A2159" s="282" t="s">
        <v>8421</v>
      </c>
      <c r="B2159" s="282" t="s">
        <v>8242</v>
      </c>
      <c r="C2159" s="277" t="s">
        <v>66</v>
      </c>
      <c r="D2159" s="282" t="s">
        <v>10870</v>
      </c>
      <c r="E2159" s="292">
        <v>15595.59</v>
      </c>
    </row>
    <row r="2160" spans="1:5" x14ac:dyDescent="0.25">
      <c r="A2160" s="282" t="s">
        <v>8421</v>
      </c>
      <c r="B2160" s="282" t="s">
        <v>8432</v>
      </c>
      <c r="C2160" s="277" t="s">
        <v>66</v>
      </c>
      <c r="D2160" s="282" t="s">
        <v>10871</v>
      </c>
      <c r="E2160" s="292">
        <v>10490.83</v>
      </c>
    </row>
    <row r="2161" spans="1:5" x14ac:dyDescent="0.25">
      <c r="A2161" s="282" t="s">
        <v>8421</v>
      </c>
      <c r="B2161" s="282" t="s">
        <v>8276</v>
      </c>
      <c r="C2161" s="277" t="s">
        <v>66</v>
      </c>
      <c r="D2161" s="282" t="s">
        <v>10872</v>
      </c>
      <c r="E2161" s="292">
        <v>12387.22</v>
      </c>
    </row>
    <row r="2162" spans="1:5" x14ac:dyDescent="0.25">
      <c r="A2162" s="282" t="s">
        <v>8421</v>
      </c>
      <c r="B2162" s="282" t="s">
        <v>8214</v>
      </c>
      <c r="C2162" s="277" t="s">
        <v>66</v>
      </c>
      <c r="D2162" s="282" t="s">
        <v>10873</v>
      </c>
      <c r="E2162" s="292">
        <v>2632.53</v>
      </c>
    </row>
    <row r="2163" spans="1:5" x14ac:dyDescent="0.25">
      <c r="A2163" s="282" t="s">
        <v>8421</v>
      </c>
      <c r="B2163" s="282" t="s">
        <v>8494</v>
      </c>
      <c r="C2163" s="277" t="s">
        <v>66</v>
      </c>
      <c r="D2163" s="282" t="s">
        <v>10874</v>
      </c>
      <c r="E2163" s="292">
        <v>2691.96</v>
      </c>
    </row>
    <row r="2164" spans="1:5" x14ac:dyDescent="0.25">
      <c r="A2164" s="282" t="s">
        <v>8421</v>
      </c>
      <c r="B2164" s="282" t="s">
        <v>8888</v>
      </c>
      <c r="C2164" s="277" t="s">
        <v>66</v>
      </c>
      <c r="D2164" s="282" t="s">
        <v>10875</v>
      </c>
      <c r="E2164" s="292">
        <v>8751.18</v>
      </c>
    </row>
    <row r="2165" spans="1:5" x14ac:dyDescent="0.25">
      <c r="A2165" s="282" t="s">
        <v>8422</v>
      </c>
      <c r="B2165" s="282" t="s">
        <v>8450</v>
      </c>
      <c r="C2165" s="277" t="s">
        <v>37</v>
      </c>
      <c r="D2165" s="282" t="s">
        <v>10876</v>
      </c>
      <c r="E2165" s="292">
        <v>21315.75</v>
      </c>
    </row>
    <row r="2166" spans="1:5" x14ac:dyDescent="0.25">
      <c r="A2166" s="282" t="s">
        <v>8422</v>
      </c>
      <c r="B2166" s="282" t="s">
        <v>8436</v>
      </c>
      <c r="C2166" s="277" t="s">
        <v>37</v>
      </c>
      <c r="D2166" s="282" t="s">
        <v>10877</v>
      </c>
      <c r="E2166" s="292">
        <v>147109.38</v>
      </c>
    </row>
    <row r="2167" spans="1:5" x14ac:dyDescent="0.25">
      <c r="A2167" s="282" t="s">
        <v>8422</v>
      </c>
      <c r="B2167" s="282" t="s">
        <v>8460</v>
      </c>
      <c r="C2167" s="277" t="s">
        <v>37</v>
      </c>
      <c r="D2167" s="282" t="s">
        <v>10878</v>
      </c>
      <c r="E2167" s="292">
        <v>0</v>
      </c>
    </row>
    <row r="2168" spans="1:5" x14ac:dyDescent="0.25">
      <c r="A2168" s="282" t="s">
        <v>8422</v>
      </c>
      <c r="B2168" s="282" t="s">
        <v>8256</v>
      </c>
      <c r="C2168" s="277" t="s">
        <v>37</v>
      </c>
      <c r="D2168" s="282" t="s">
        <v>10879</v>
      </c>
      <c r="E2168" s="292">
        <v>21223.66</v>
      </c>
    </row>
    <row r="2169" spans="1:5" x14ac:dyDescent="0.25">
      <c r="A2169" s="282" t="s">
        <v>8422</v>
      </c>
      <c r="B2169" s="282" t="s">
        <v>8271</v>
      </c>
      <c r="C2169" s="277" t="s">
        <v>37</v>
      </c>
      <c r="D2169" s="282" t="s">
        <v>10880</v>
      </c>
      <c r="E2169" s="292">
        <v>105616.49</v>
      </c>
    </row>
    <row r="2170" spans="1:5" x14ac:dyDescent="0.25">
      <c r="A2170" s="282" t="s">
        <v>8422</v>
      </c>
      <c r="B2170" s="282" t="s">
        <v>8217</v>
      </c>
      <c r="C2170" s="277" t="s">
        <v>37</v>
      </c>
      <c r="D2170" s="282" t="s">
        <v>10881</v>
      </c>
      <c r="E2170" s="292">
        <v>548.54</v>
      </c>
    </row>
    <row r="2171" spans="1:5" x14ac:dyDescent="0.25">
      <c r="A2171" s="282" t="s">
        <v>8422</v>
      </c>
      <c r="B2171" s="282" t="s">
        <v>8257</v>
      </c>
      <c r="C2171" s="277" t="s">
        <v>37</v>
      </c>
      <c r="D2171" s="282" t="s">
        <v>10882</v>
      </c>
      <c r="E2171" s="292">
        <v>199946.81</v>
      </c>
    </row>
    <row r="2172" spans="1:5" x14ac:dyDescent="0.25">
      <c r="A2172" s="282" t="s">
        <v>8422</v>
      </c>
      <c r="B2172" s="282" t="s">
        <v>8218</v>
      </c>
      <c r="C2172" s="277" t="s">
        <v>37</v>
      </c>
      <c r="D2172" s="282" t="s">
        <v>10883</v>
      </c>
      <c r="E2172" s="292">
        <v>21307.71</v>
      </c>
    </row>
    <row r="2173" spans="1:5" x14ac:dyDescent="0.25">
      <c r="A2173" s="282" t="s">
        <v>8422</v>
      </c>
      <c r="B2173" s="282" t="s">
        <v>8379</v>
      </c>
      <c r="C2173" s="277" t="s">
        <v>37</v>
      </c>
      <c r="D2173" s="282" t="s">
        <v>10884</v>
      </c>
      <c r="E2173" s="292">
        <v>17095.84</v>
      </c>
    </row>
    <row r="2174" spans="1:5" x14ac:dyDescent="0.25">
      <c r="A2174" s="282" t="s">
        <v>8422</v>
      </c>
      <c r="B2174" s="282" t="s">
        <v>8219</v>
      </c>
      <c r="C2174" s="277" t="s">
        <v>37</v>
      </c>
      <c r="D2174" s="282" t="s">
        <v>10885</v>
      </c>
      <c r="E2174" s="292">
        <v>55461.78</v>
      </c>
    </row>
    <row r="2175" spans="1:5" x14ac:dyDescent="0.25">
      <c r="A2175" s="282" t="s">
        <v>8422</v>
      </c>
      <c r="B2175" s="282" t="s">
        <v>8430</v>
      </c>
      <c r="C2175" s="277" t="s">
        <v>37</v>
      </c>
      <c r="D2175" s="282" t="s">
        <v>10886</v>
      </c>
      <c r="E2175" s="292">
        <v>8612.18</v>
      </c>
    </row>
    <row r="2176" spans="1:5" x14ac:dyDescent="0.25">
      <c r="A2176" s="282" t="s">
        <v>8422</v>
      </c>
      <c r="B2176" s="282" t="s">
        <v>8352</v>
      </c>
      <c r="C2176" s="277" t="s">
        <v>37</v>
      </c>
      <c r="D2176" s="282" t="s">
        <v>10887</v>
      </c>
      <c r="E2176" s="292">
        <v>23735.47</v>
      </c>
    </row>
    <row r="2177" spans="1:5" x14ac:dyDescent="0.25">
      <c r="A2177" s="282" t="s">
        <v>8422</v>
      </c>
      <c r="B2177" s="282" t="s">
        <v>8231</v>
      </c>
      <c r="C2177" s="277" t="s">
        <v>37</v>
      </c>
      <c r="D2177" s="282" t="s">
        <v>10888</v>
      </c>
      <c r="E2177" s="292">
        <v>167099.75</v>
      </c>
    </row>
    <row r="2178" spans="1:5" x14ac:dyDescent="0.25">
      <c r="A2178" s="282" t="s">
        <v>8422</v>
      </c>
      <c r="B2178" s="282" t="s">
        <v>8369</v>
      </c>
      <c r="C2178" s="277" t="s">
        <v>37</v>
      </c>
      <c r="D2178" s="282" t="s">
        <v>10889</v>
      </c>
      <c r="E2178" s="292">
        <v>24251.77</v>
      </c>
    </row>
    <row r="2179" spans="1:5" x14ac:dyDescent="0.25">
      <c r="A2179" s="282" t="s">
        <v>8422</v>
      </c>
      <c r="B2179" s="282" t="s">
        <v>8384</v>
      </c>
      <c r="C2179" s="277" t="s">
        <v>37</v>
      </c>
      <c r="D2179" s="282" t="s">
        <v>10890</v>
      </c>
      <c r="E2179" s="292">
        <v>17399.46</v>
      </c>
    </row>
    <row r="2180" spans="1:5" x14ac:dyDescent="0.25">
      <c r="A2180" s="282" t="s">
        <v>8422</v>
      </c>
      <c r="B2180" s="282" t="s">
        <v>8258</v>
      </c>
      <c r="C2180" s="277" t="s">
        <v>37</v>
      </c>
      <c r="D2180" s="282" t="s">
        <v>10891</v>
      </c>
      <c r="E2180" s="292">
        <v>14887.72</v>
      </c>
    </row>
    <row r="2181" spans="1:5" x14ac:dyDescent="0.25">
      <c r="A2181" s="282" t="s">
        <v>8422</v>
      </c>
      <c r="B2181" s="282" t="s">
        <v>8227</v>
      </c>
      <c r="C2181" s="277" t="s">
        <v>37</v>
      </c>
      <c r="D2181" s="282" t="s">
        <v>10892</v>
      </c>
      <c r="E2181" s="292">
        <v>101294.47</v>
      </c>
    </row>
    <row r="2182" spans="1:5" x14ac:dyDescent="0.25">
      <c r="A2182" s="282" t="s">
        <v>8422</v>
      </c>
      <c r="B2182" s="282" t="s">
        <v>8381</v>
      </c>
      <c r="C2182" s="277" t="s">
        <v>37</v>
      </c>
      <c r="D2182" s="282" t="s">
        <v>10893</v>
      </c>
      <c r="E2182" s="292">
        <v>41941.31</v>
      </c>
    </row>
    <row r="2183" spans="1:5" x14ac:dyDescent="0.25">
      <c r="A2183" s="282" t="s">
        <v>8422</v>
      </c>
      <c r="B2183" s="282" t="s">
        <v>8265</v>
      </c>
      <c r="C2183" s="277" t="s">
        <v>37</v>
      </c>
      <c r="D2183" s="282" t="s">
        <v>10894</v>
      </c>
      <c r="E2183" s="292">
        <v>101533.16</v>
      </c>
    </row>
    <row r="2184" spans="1:5" x14ac:dyDescent="0.25">
      <c r="A2184" s="282" t="s">
        <v>8422</v>
      </c>
      <c r="B2184" s="282" t="s">
        <v>8259</v>
      </c>
      <c r="C2184" s="277" t="s">
        <v>37</v>
      </c>
      <c r="D2184" s="282" t="s">
        <v>10895</v>
      </c>
      <c r="E2184" s="292">
        <v>2016.7</v>
      </c>
    </row>
    <row r="2185" spans="1:5" x14ac:dyDescent="0.25">
      <c r="A2185" s="282" t="s">
        <v>8422</v>
      </c>
      <c r="B2185" s="282" t="s">
        <v>8223</v>
      </c>
      <c r="C2185" s="277" t="s">
        <v>37</v>
      </c>
      <c r="D2185" s="282" t="s">
        <v>10896</v>
      </c>
      <c r="E2185" s="292">
        <v>16350.1</v>
      </c>
    </row>
    <row r="2186" spans="1:5" x14ac:dyDescent="0.25">
      <c r="A2186" s="282" t="s">
        <v>8422</v>
      </c>
      <c r="B2186" s="282" t="s">
        <v>8447</v>
      </c>
      <c r="C2186" s="277" t="s">
        <v>37</v>
      </c>
      <c r="D2186" s="282" t="s">
        <v>10897</v>
      </c>
      <c r="E2186" s="292">
        <v>21036.48</v>
      </c>
    </row>
    <row r="2187" spans="1:5" x14ac:dyDescent="0.25">
      <c r="A2187" s="282" t="s">
        <v>8422</v>
      </c>
      <c r="B2187" s="282" t="s">
        <v>8385</v>
      </c>
      <c r="C2187" s="277" t="s">
        <v>37</v>
      </c>
      <c r="D2187" s="282" t="s">
        <v>10898</v>
      </c>
      <c r="E2187" s="292">
        <v>22433.66</v>
      </c>
    </row>
    <row r="2188" spans="1:5" x14ac:dyDescent="0.25">
      <c r="A2188" s="282" t="s">
        <v>8422</v>
      </c>
      <c r="B2188" s="282" t="s">
        <v>8261</v>
      </c>
      <c r="C2188" s="277" t="s">
        <v>37</v>
      </c>
      <c r="D2188" s="282" t="s">
        <v>10899</v>
      </c>
      <c r="E2188" s="292">
        <v>14204.36</v>
      </c>
    </row>
    <row r="2189" spans="1:5" x14ac:dyDescent="0.25">
      <c r="A2189" s="282" t="s">
        <v>8422</v>
      </c>
      <c r="B2189" s="282" t="s">
        <v>8370</v>
      </c>
      <c r="C2189" s="277" t="s">
        <v>37</v>
      </c>
      <c r="D2189" s="282" t="s">
        <v>10900</v>
      </c>
      <c r="E2189" s="292">
        <v>0</v>
      </c>
    </row>
    <row r="2190" spans="1:5" x14ac:dyDescent="0.25">
      <c r="A2190" s="282" t="s">
        <v>8422</v>
      </c>
      <c r="B2190" s="282" t="s">
        <v>8483</v>
      </c>
      <c r="C2190" s="277" t="s">
        <v>37</v>
      </c>
      <c r="D2190" s="282" t="s">
        <v>10901</v>
      </c>
      <c r="E2190" s="292">
        <v>116944.89</v>
      </c>
    </row>
    <row r="2191" spans="1:5" x14ac:dyDescent="0.25">
      <c r="A2191" s="282" t="s">
        <v>8422</v>
      </c>
      <c r="B2191" s="282" t="s">
        <v>8272</v>
      </c>
      <c r="C2191" s="277" t="s">
        <v>37</v>
      </c>
      <c r="D2191" s="282" t="s">
        <v>10902</v>
      </c>
      <c r="E2191" s="292">
        <v>3164.53</v>
      </c>
    </row>
    <row r="2192" spans="1:5" x14ac:dyDescent="0.25">
      <c r="A2192" s="282" t="s">
        <v>8422</v>
      </c>
      <c r="B2192" s="282" t="s">
        <v>8224</v>
      </c>
      <c r="C2192" s="277" t="s">
        <v>37</v>
      </c>
      <c r="D2192" s="282" t="s">
        <v>10903</v>
      </c>
      <c r="E2192" s="292">
        <v>8825.94</v>
      </c>
    </row>
    <row r="2193" spans="1:5" x14ac:dyDescent="0.25">
      <c r="A2193" s="282" t="s">
        <v>8422</v>
      </c>
      <c r="B2193" s="282" t="s">
        <v>8497</v>
      </c>
      <c r="C2193" s="277" t="s">
        <v>37</v>
      </c>
      <c r="D2193" s="282" t="s">
        <v>10904</v>
      </c>
      <c r="E2193" s="292">
        <v>136760.97</v>
      </c>
    </row>
    <row r="2194" spans="1:5" x14ac:dyDescent="0.25">
      <c r="A2194" s="282" t="s">
        <v>8422</v>
      </c>
      <c r="B2194" s="282" t="s">
        <v>8581</v>
      </c>
      <c r="C2194" s="277" t="s">
        <v>37</v>
      </c>
      <c r="D2194" s="282" t="s">
        <v>10905</v>
      </c>
      <c r="E2194" s="292">
        <v>7570.41</v>
      </c>
    </row>
    <row r="2195" spans="1:5" x14ac:dyDescent="0.25">
      <c r="A2195" s="282" t="s">
        <v>8422</v>
      </c>
      <c r="B2195" s="282" t="s">
        <v>8273</v>
      </c>
      <c r="C2195" s="277" t="s">
        <v>37</v>
      </c>
      <c r="D2195" s="282" t="s">
        <v>10906</v>
      </c>
      <c r="E2195" s="292">
        <v>79.02</v>
      </c>
    </row>
    <row r="2196" spans="1:5" x14ac:dyDescent="0.25">
      <c r="A2196" s="282" t="s">
        <v>8422</v>
      </c>
      <c r="B2196" s="282" t="s">
        <v>8354</v>
      </c>
      <c r="C2196" s="277" t="s">
        <v>37</v>
      </c>
      <c r="D2196" s="282" t="s">
        <v>10907</v>
      </c>
      <c r="E2196" s="292">
        <v>13888.79</v>
      </c>
    </row>
    <row r="2197" spans="1:5" x14ac:dyDescent="0.25">
      <c r="A2197" s="282" t="s">
        <v>8422</v>
      </c>
      <c r="B2197" s="282" t="s">
        <v>8388</v>
      </c>
      <c r="C2197" s="277" t="s">
        <v>37</v>
      </c>
      <c r="D2197" s="282" t="s">
        <v>10908</v>
      </c>
      <c r="E2197" s="292">
        <v>2703.67</v>
      </c>
    </row>
    <row r="2198" spans="1:5" x14ac:dyDescent="0.25">
      <c r="A2198" s="282" t="s">
        <v>8422</v>
      </c>
      <c r="B2198" s="282" t="s">
        <v>8399</v>
      </c>
      <c r="C2198" s="277" t="s">
        <v>37</v>
      </c>
      <c r="D2198" s="282" t="s">
        <v>10909</v>
      </c>
      <c r="E2198" s="292">
        <v>122900.02</v>
      </c>
    </row>
    <row r="2199" spans="1:5" x14ac:dyDescent="0.25">
      <c r="A2199" s="282" t="s">
        <v>8422</v>
      </c>
      <c r="B2199" s="282" t="s">
        <v>8582</v>
      </c>
      <c r="C2199" s="277" t="s">
        <v>37</v>
      </c>
      <c r="D2199" s="282" t="s">
        <v>10910</v>
      </c>
      <c r="E2199" s="292">
        <v>17563.259999999998</v>
      </c>
    </row>
    <row r="2200" spans="1:5" x14ac:dyDescent="0.25">
      <c r="A2200" s="282" t="s">
        <v>8422</v>
      </c>
      <c r="B2200" s="282" t="s">
        <v>8347</v>
      </c>
      <c r="C2200" s="277" t="s">
        <v>37</v>
      </c>
      <c r="D2200" s="282" t="s">
        <v>10911</v>
      </c>
      <c r="E2200" s="292">
        <v>29286.26</v>
      </c>
    </row>
    <row r="2201" spans="1:5" x14ac:dyDescent="0.25">
      <c r="A2201" s="282" t="s">
        <v>8422</v>
      </c>
      <c r="B2201" s="282" t="s">
        <v>8301</v>
      </c>
      <c r="C2201" s="277" t="s">
        <v>37</v>
      </c>
      <c r="D2201" s="282" t="s">
        <v>10912</v>
      </c>
      <c r="E2201" s="292">
        <v>501960.23</v>
      </c>
    </row>
    <row r="2202" spans="1:5" x14ac:dyDescent="0.25">
      <c r="A2202" s="282" t="s">
        <v>8422</v>
      </c>
      <c r="B2202" s="282" t="s">
        <v>8382</v>
      </c>
      <c r="C2202" s="277" t="s">
        <v>37</v>
      </c>
      <c r="D2202" s="282" t="s">
        <v>10913</v>
      </c>
      <c r="E2202" s="292">
        <v>29998.54</v>
      </c>
    </row>
    <row r="2203" spans="1:5" x14ac:dyDescent="0.25">
      <c r="A2203" s="282" t="s">
        <v>8422</v>
      </c>
      <c r="B2203" s="282" t="s">
        <v>8304</v>
      </c>
      <c r="C2203" s="277" t="s">
        <v>37</v>
      </c>
      <c r="D2203" s="282" t="s">
        <v>10914</v>
      </c>
      <c r="E2203" s="292">
        <v>34436.080000000002</v>
      </c>
    </row>
    <row r="2204" spans="1:5" x14ac:dyDescent="0.25">
      <c r="A2204" s="282" t="s">
        <v>8422</v>
      </c>
      <c r="B2204" s="282" t="s">
        <v>8260</v>
      </c>
      <c r="C2204" s="277" t="s">
        <v>37</v>
      </c>
      <c r="D2204" s="282" t="s">
        <v>10915</v>
      </c>
      <c r="E2204" s="292">
        <v>35858.699999999997</v>
      </c>
    </row>
    <row r="2205" spans="1:5" x14ac:dyDescent="0.25">
      <c r="A2205" s="282" t="s">
        <v>8422</v>
      </c>
      <c r="B2205" s="282" t="s">
        <v>8262</v>
      </c>
      <c r="C2205" s="277" t="s">
        <v>37</v>
      </c>
      <c r="D2205" s="282" t="s">
        <v>10916</v>
      </c>
      <c r="E2205" s="292">
        <v>305818.62</v>
      </c>
    </row>
    <row r="2206" spans="1:5" x14ac:dyDescent="0.25">
      <c r="A2206" s="282" t="s">
        <v>8422</v>
      </c>
      <c r="B2206" s="282" t="s">
        <v>8461</v>
      </c>
      <c r="C2206" s="277" t="s">
        <v>37</v>
      </c>
      <c r="D2206" s="282" t="s">
        <v>10917</v>
      </c>
      <c r="E2206" s="292">
        <v>78846.59</v>
      </c>
    </row>
    <row r="2207" spans="1:5" x14ac:dyDescent="0.25">
      <c r="A2207" s="282" t="s">
        <v>8422</v>
      </c>
      <c r="B2207" s="282" t="s">
        <v>8263</v>
      </c>
      <c r="C2207" s="277" t="s">
        <v>37</v>
      </c>
      <c r="D2207" s="282" t="s">
        <v>10918</v>
      </c>
      <c r="E2207" s="292">
        <v>2726.31</v>
      </c>
    </row>
    <row r="2208" spans="1:5" x14ac:dyDescent="0.25">
      <c r="A2208" s="282" t="s">
        <v>8422</v>
      </c>
      <c r="B2208" s="282" t="s">
        <v>8507</v>
      </c>
      <c r="C2208" s="277" t="s">
        <v>37</v>
      </c>
      <c r="D2208" s="282" t="s">
        <v>10919</v>
      </c>
      <c r="E2208" s="292">
        <v>29083.66</v>
      </c>
    </row>
    <row r="2209" spans="1:5" x14ac:dyDescent="0.25">
      <c r="A2209" s="282" t="s">
        <v>8422</v>
      </c>
      <c r="B2209" s="282" t="s">
        <v>8269</v>
      </c>
      <c r="C2209" s="277" t="s">
        <v>37</v>
      </c>
      <c r="D2209" s="282" t="s">
        <v>10920</v>
      </c>
      <c r="E2209" s="292">
        <v>42773.95</v>
      </c>
    </row>
    <row r="2210" spans="1:5" x14ac:dyDescent="0.25">
      <c r="A2210" s="282" t="s">
        <v>8422</v>
      </c>
      <c r="B2210" s="282" t="s">
        <v>8302</v>
      </c>
      <c r="C2210" s="277" t="s">
        <v>37</v>
      </c>
      <c r="D2210" s="282" t="s">
        <v>10921</v>
      </c>
      <c r="E2210" s="292">
        <v>10893.26</v>
      </c>
    </row>
    <row r="2211" spans="1:5" x14ac:dyDescent="0.25">
      <c r="A2211" s="282" t="s">
        <v>8422</v>
      </c>
      <c r="B2211" s="282" t="s">
        <v>8480</v>
      </c>
      <c r="C2211" s="277" t="s">
        <v>37</v>
      </c>
      <c r="D2211" s="282" t="s">
        <v>10922</v>
      </c>
      <c r="E2211" s="292">
        <v>14424.12</v>
      </c>
    </row>
    <row r="2212" spans="1:5" x14ac:dyDescent="0.25">
      <c r="A2212" s="282" t="s">
        <v>8422</v>
      </c>
      <c r="B2212" s="282" t="s">
        <v>8402</v>
      </c>
      <c r="C2212" s="277" t="s">
        <v>37</v>
      </c>
      <c r="D2212" s="282" t="s">
        <v>10923</v>
      </c>
      <c r="E2212" s="292">
        <v>288914.63</v>
      </c>
    </row>
    <row r="2213" spans="1:5" x14ac:dyDescent="0.25">
      <c r="A2213" s="282" t="s">
        <v>8422</v>
      </c>
      <c r="B2213" s="282" t="s">
        <v>8228</v>
      </c>
      <c r="C2213" s="277" t="s">
        <v>37</v>
      </c>
      <c r="D2213" s="282" t="s">
        <v>10924</v>
      </c>
      <c r="E2213" s="292">
        <v>12076.46</v>
      </c>
    </row>
    <row r="2214" spans="1:5" x14ac:dyDescent="0.25">
      <c r="A2214" s="282" t="s">
        <v>8422</v>
      </c>
      <c r="B2214" s="282" t="s">
        <v>8278</v>
      </c>
      <c r="C2214" s="277" t="s">
        <v>37</v>
      </c>
      <c r="D2214" s="282" t="s">
        <v>10925</v>
      </c>
      <c r="E2214" s="292">
        <v>19288.93</v>
      </c>
    </row>
    <row r="2215" spans="1:5" x14ac:dyDescent="0.25">
      <c r="A2215" s="282" t="s">
        <v>8422</v>
      </c>
      <c r="B2215" s="282" t="s">
        <v>8531</v>
      </c>
      <c r="C2215" s="277" t="s">
        <v>37</v>
      </c>
      <c r="D2215" s="282" t="s">
        <v>10926</v>
      </c>
      <c r="E2215" s="292">
        <v>133301.9</v>
      </c>
    </row>
    <row r="2216" spans="1:5" x14ac:dyDescent="0.25">
      <c r="A2216" s="282" t="s">
        <v>8422</v>
      </c>
      <c r="B2216" s="282" t="s">
        <v>8238</v>
      </c>
      <c r="C2216" s="277" t="s">
        <v>37</v>
      </c>
      <c r="D2216" s="282" t="s">
        <v>10927</v>
      </c>
      <c r="E2216" s="292">
        <v>17379.27</v>
      </c>
    </row>
    <row r="2217" spans="1:5" x14ac:dyDescent="0.25">
      <c r="A2217" s="282" t="s">
        <v>8422</v>
      </c>
      <c r="B2217" s="282" t="s">
        <v>8233</v>
      </c>
      <c r="C2217" s="277" t="s">
        <v>37</v>
      </c>
      <c r="D2217" s="282" t="s">
        <v>10928</v>
      </c>
      <c r="E2217" s="292">
        <v>187426.84</v>
      </c>
    </row>
    <row r="2218" spans="1:5" x14ac:dyDescent="0.25">
      <c r="A2218" s="282" t="s">
        <v>8422</v>
      </c>
      <c r="B2218" s="282" t="s">
        <v>8290</v>
      </c>
      <c r="C2218" s="277" t="s">
        <v>37</v>
      </c>
      <c r="D2218" s="282" t="s">
        <v>10929</v>
      </c>
      <c r="E2218" s="292">
        <v>268487.19</v>
      </c>
    </row>
    <row r="2219" spans="1:5" x14ac:dyDescent="0.25">
      <c r="A2219" s="282" t="s">
        <v>8422</v>
      </c>
      <c r="B2219" s="282" t="s">
        <v>8359</v>
      </c>
      <c r="C2219" s="277" t="s">
        <v>37</v>
      </c>
      <c r="D2219" s="282" t="s">
        <v>10930</v>
      </c>
      <c r="E2219" s="292">
        <v>374691.51</v>
      </c>
    </row>
    <row r="2220" spans="1:5" x14ac:dyDescent="0.25">
      <c r="A2220" s="282" t="s">
        <v>8422</v>
      </c>
      <c r="B2220" s="282" t="s">
        <v>8586</v>
      </c>
      <c r="C2220" s="277" t="s">
        <v>37</v>
      </c>
      <c r="D2220" s="282" t="s">
        <v>10931</v>
      </c>
      <c r="E2220" s="292">
        <v>58971.57</v>
      </c>
    </row>
    <row r="2221" spans="1:5" x14ac:dyDescent="0.25">
      <c r="A2221" s="282" t="s">
        <v>8422</v>
      </c>
      <c r="B2221" s="282" t="s">
        <v>8245</v>
      </c>
      <c r="C2221" s="277" t="s">
        <v>37</v>
      </c>
      <c r="D2221" s="282" t="s">
        <v>10932</v>
      </c>
      <c r="E2221" s="292">
        <v>117789.83</v>
      </c>
    </row>
    <row r="2222" spans="1:5" x14ac:dyDescent="0.25">
      <c r="A2222" s="282" t="s">
        <v>8422</v>
      </c>
      <c r="B2222" s="282" t="s">
        <v>8240</v>
      </c>
      <c r="C2222" s="277" t="s">
        <v>37</v>
      </c>
      <c r="D2222" s="282" t="s">
        <v>10933</v>
      </c>
      <c r="E2222" s="292">
        <v>2800.09</v>
      </c>
    </row>
    <row r="2223" spans="1:5" x14ac:dyDescent="0.25">
      <c r="A2223" s="282" t="s">
        <v>8422</v>
      </c>
      <c r="B2223" s="282" t="s">
        <v>8235</v>
      </c>
      <c r="C2223" s="277" t="s">
        <v>37</v>
      </c>
      <c r="D2223" s="282" t="s">
        <v>10934</v>
      </c>
      <c r="E2223" s="292">
        <v>54182.400000000001</v>
      </c>
    </row>
    <row r="2224" spans="1:5" x14ac:dyDescent="0.25">
      <c r="A2224" s="282" t="s">
        <v>8422</v>
      </c>
      <c r="B2224" s="282" t="s">
        <v>8247</v>
      </c>
      <c r="C2224" s="277" t="s">
        <v>37</v>
      </c>
      <c r="D2224" s="282" t="s">
        <v>10935</v>
      </c>
      <c r="E2224" s="292">
        <v>4262.43</v>
      </c>
    </row>
    <row r="2225" spans="1:5" x14ac:dyDescent="0.25">
      <c r="A2225" s="282" t="s">
        <v>8422</v>
      </c>
      <c r="B2225" s="282" t="s">
        <v>8274</v>
      </c>
      <c r="C2225" s="277" t="s">
        <v>37</v>
      </c>
      <c r="D2225" s="282" t="s">
        <v>10936</v>
      </c>
      <c r="E2225" s="292">
        <v>7266.09</v>
      </c>
    </row>
    <row r="2226" spans="1:5" x14ac:dyDescent="0.25">
      <c r="A2226" s="282" t="s">
        <v>8422</v>
      </c>
      <c r="B2226" s="282" t="s">
        <v>8489</v>
      </c>
      <c r="C2226" s="277" t="s">
        <v>37</v>
      </c>
      <c r="D2226" s="282" t="s">
        <v>10937</v>
      </c>
      <c r="E2226" s="292">
        <v>14156.47</v>
      </c>
    </row>
    <row r="2227" spans="1:5" x14ac:dyDescent="0.25">
      <c r="A2227" s="282" t="s">
        <v>8422</v>
      </c>
      <c r="B2227" s="282" t="s">
        <v>8249</v>
      </c>
      <c r="C2227" s="277" t="s">
        <v>37</v>
      </c>
      <c r="D2227" s="282" t="s">
        <v>10938</v>
      </c>
      <c r="E2227" s="292">
        <v>2014.44</v>
      </c>
    </row>
    <row r="2228" spans="1:5" x14ac:dyDescent="0.25">
      <c r="A2228" s="282" t="s">
        <v>8422</v>
      </c>
      <c r="B2228" s="282" t="s">
        <v>8266</v>
      </c>
      <c r="C2228" s="277" t="s">
        <v>37</v>
      </c>
      <c r="D2228" s="282" t="s">
        <v>10939</v>
      </c>
      <c r="E2228" s="292">
        <v>15773.09</v>
      </c>
    </row>
    <row r="2229" spans="1:5" x14ac:dyDescent="0.25">
      <c r="A2229" s="282" t="s">
        <v>8422</v>
      </c>
      <c r="B2229" s="282" t="s">
        <v>8481</v>
      </c>
      <c r="C2229" s="277" t="s">
        <v>37</v>
      </c>
      <c r="D2229" s="282" t="s">
        <v>10940</v>
      </c>
      <c r="E2229" s="292">
        <v>76541</v>
      </c>
    </row>
    <row r="2230" spans="1:5" x14ac:dyDescent="0.25">
      <c r="A2230" s="282" t="s">
        <v>8422</v>
      </c>
      <c r="B2230" s="282" t="s">
        <v>8327</v>
      </c>
      <c r="C2230" s="277" t="s">
        <v>37</v>
      </c>
      <c r="D2230" s="282" t="s">
        <v>10941</v>
      </c>
      <c r="E2230" s="292">
        <v>14908.99</v>
      </c>
    </row>
    <row r="2231" spans="1:5" x14ac:dyDescent="0.25">
      <c r="A2231" s="282" t="s">
        <v>8422</v>
      </c>
      <c r="B2231" s="282" t="s">
        <v>8345</v>
      </c>
      <c r="C2231" s="277" t="s">
        <v>37</v>
      </c>
      <c r="D2231" s="282" t="s">
        <v>10942</v>
      </c>
      <c r="E2231" s="292">
        <v>3080.19</v>
      </c>
    </row>
    <row r="2232" spans="1:5" x14ac:dyDescent="0.25">
      <c r="A2232" s="282" t="s">
        <v>8422</v>
      </c>
      <c r="B2232" s="282" t="s">
        <v>8250</v>
      </c>
      <c r="C2232" s="277" t="s">
        <v>37</v>
      </c>
      <c r="D2232" s="282" t="s">
        <v>10943</v>
      </c>
      <c r="E2232" s="292">
        <v>85054.03</v>
      </c>
    </row>
    <row r="2233" spans="1:5" x14ac:dyDescent="0.25">
      <c r="A2233" s="282" t="s">
        <v>8422</v>
      </c>
      <c r="B2233" s="282" t="s">
        <v>8251</v>
      </c>
      <c r="C2233" s="277" t="s">
        <v>37</v>
      </c>
      <c r="D2233" s="282" t="s">
        <v>10944</v>
      </c>
      <c r="E2233" s="292">
        <v>10108.709999999999</v>
      </c>
    </row>
    <row r="2234" spans="1:5" x14ac:dyDescent="0.25">
      <c r="A2234" s="282" t="s">
        <v>8422</v>
      </c>
      <c r="B2234" s="282" t="s">
        <v>8267</v>
      </c>
      <c r="C2234" s="277" t="s">
        <v>37</v>
      </c>
      <c r="D2234" s="282" t="s">
        <v>10945</v>
      </c>
      <c r="E2234" s="292">
        <v>2513.0500000000002</v>
      </c>
    </row>
    <row r="2235" spans="1:5" x14ac:dyDescent="0.25">
      <c r="A2235" s="282" t="s">
        <v>8422</v>
      </c>
      <c r="B2235" s="282" t="s">
        <v>8264</v>
      </c>
      <c r="C2235" s="277" t="s">
        <v>37</v>
      </c>
      <c r="D2235" s="282" t="s">
        <v>10946</v>
      </c>
      <c r="E2235" s="292">
        <v>0</v>
      </c>
    </row>
    <row r="2236" spans="1:5" x14ac:dyDescent="0.25">
      <c r="A2236" s="282" t="s">
        <v>8422</v>
      </c>
      <c r="B2236" s="282" t="s">
        <v>8500</v>
      </c>
      <c r="C2236" s="277" t="s">
        <v>37</v>
      </c>
      <c r="D2236" s="282" t="s">
        <v>10947</v>
      </c>
      <c r="E2236" s="292">
        <v>10136.780000000001</v>
      </c>
    </row>
    <row r="2237" spans="1:5" x14ac:dyDescent="0.25">
      <c r="A2237" s="282" t="s">
        <v>8422</v>
      </c>
      <c r="B2237" s="282" t="s">
        <v>8320</v>
      </c>
      <c r="C2237" s="277" t="s">
        <v>37</v>
      </c>
      <c r="D2237" s="282" t="s">
        <v>10948</v>
      </c>
      <c r="E2237" s="292">
        <v>21104.720000000001</v>
      </c>
    </row>
    <row r="2238" spans="1:5" x14ac:dyDescent="0.25">
      <c r="A2238" s="282" t="s">
        <v>8422</v>
      </c>
      <c r="B2238" s="282" t="s">
        <v>8451</v>
      </c>
      <c r="C2238" s="277" t="s">
        <v>37</v>
      </c>
      <c r="D2238" s="282" t="s">
        <v>10949</v>
      </c>
      <c r="E2238" s="292">
        <v>1539.2</v>
      </c>
    </row>
    <row r="2239" spans="1:5" x14ac:dyDescent="0.25">
      <c r="A2239" s="282" t="s">
        <v>8353</v>
      </c>
      <c r="B2239" s="282" t="s">
        <v>8450</v>
      </c>
      <c r="C2239" s="277" t="s">
        <v>92</v>
      </c>
      <c r="D2239" s="282" t="s">
        <v>10950</v>
      </c>
      <c r="E2239" s="292">
        <v>61256.76</v>
      </c>
    </row>
    <row r="2240" spans="1:5" x14ac:dyDescent="0.25">
      <c r="A2240" s="282" t="s">
        <v>8353</v>
      </c>
      <c r="B2240" s="282" t="s">
        <v>8436</v>
      </c>
      <c r="C2240" s="277" t="s">
        <v>92</v>
      </c>
      <c r="D2240" s="282" t="s">
        <v>10951</v>
      </c>
      <c r="E2240" s="292">
        <v>362789.63</v>
      </c>
    </row>
    <row r="2241" spans="1:5" x14ac:dyDescent="0.25">
      <c r="A2241" s="282" t="s">
        <v>8353</v>
      </c>
      <c r="B2241" s="282" t="s">
        <v>8460</v>
      </c>
      <c r="C2241" s="277" t="s">
        <v>92</v>
      </c>
      <c r="D2241" s="282" t="s">
        <v>10952</v>
      </c>
      <c r="E2241" s="292">
        <v>22163.82</v>
      </c>
    </row>
    <row r="2242" spans="1:5" x14ac:dyDescent="0.25">
      <c r="A2242" s="282" t="s">
        <v>8353</v>
      </c>
      <c r="B2242" s="282" t="s">
        <v>8256</v>
      </c>
      <c r="C2242" s="277" t="s">
        <v>92</v>
      </c>
      <c r="D2242" s="282" t="s">
        <v>10953</v>
      </c>
      <c r="E2242" s="292">
        <v>63726.39</v>
      </c>
    </row>
    <row r="2243" spans="1:5" x14ac:dyDescent="0.25">
      <c r="A2243" s="282" t="s">
        <v>8353</v>
      </c>
      <c r="B2243" s="282" t="s">
        <v>8271</v>
      </c>
      <c r="C2243" s="277" t="s">
        <v>92</v>
      </c>
      <c r="D2243" s="282" t="s">
        <v>10954</v>
      </c>
      <c r="E2243" s="292">
        <v>350208.72</v>
      </c>
    </row>
    <row r="2244" spans="1:5" x14ac:dyDescent="0.25">
      <c r="A2244" s="282" t="s">
        <v>8353</v>
      </c>
      <c r="B2244" s="282" t="s">
        <v>8217</v>
      </c>
      <c r="C2244" s="277" t="s">
        <v>92</v>
      </c>
      <c r="D2244" s="282" t="s">
        <v>10955</v>
      </c>
      <c r="E2244" s="292">
        <v>65668.460000000006</v>
      </c>
    </row>
    <row r="2245" spans="1:5" x14ac:dyDescent="0.25">
      <c r="A2245" s="282" t="s">
        <v>8353</v>
      </c>
      <c r="B2245" s="282" t="s">
        <v>8257</v>
      </c>
      <c r="C2245" s="277" t="s">
        <v>92</v>
      </c>
      <c r="D2245" s="282" t="s">
        <v>10956</v>
      </c>
      <c r="E2245" s="292">
        <v>16413.36</v>
      </c>
    </row>
    <row r="2246" spans="1:5" x14ac:dyDescent="0.25">
      <c r="A2246" s="282" t="s">
        <v>8353</v>
      </c>
      <c r="B2246" s="282" t="s">
        <v>8218</v>
      </c>
      <c r="C2246" s="277" t="s">
        <v>92</v>
      </c>
      <c r="D2246" s="282" t="s">
        <v>10957</v>
      </c>
      <c r="E2246" s="292">
        <v>69616.899999999994</v>
      </c>
    </row>
    <row r="2247" spans="1:5" x14ac:dyDescent="0.25">
      <c r="A2247" s="282" t="s">
        <v>8353</v>
      </c>
      <c r="B2247" s="282" t="s">
        <v>8379</v>
      </c>
      <c r="C2247" s="277" t="s">
        <v>92</v>
      </c>
      <c r="D2247" s="282" t="s">
        <v>10958</v>
      </c>
      <c r="E2247" s="292">
        <v>150323.51999999999</v>
      </c>
    </row>
    <row r="2248" spans="1:5" x14ac:dyDescent="0.25">
      <c r="A2248" s="282" t="s">
        <v>8353</v>
      </c>
      <c r="B2248" s="282" t="s">
        <v>8219</v>
      </c>
      <c r="C2248" s="277" t="s">
        <v>92</v>
      </c>
      <c r="D2248" s="282" t="s">
        <v>10959</v>
      </c>
      <c r="E2248" s="292">
        <v>28955.67</v>
      </c>
    </row>
    <row r="2249" spans="1:5" x14ac:dyDescent="0.25">
      <c r="A2249" s="282" t="s">
        <v>8353</v>
      </c>
      <c r="B2249" s="282" t="s">
        <v>8430</v>
      </c>
      <c r="C2249" s="277" t="s">
        <v>92</v>
      </c>
      <c r="D2249" s="282" t="s">
        <v>10960</v>
      </c>
      <c r="E2249" s="292">
        <v>188539.78</v>
      </c>
    </row>
    <row r="2250" spans="1:5" x14ac:dyDescent="0.25">
      <c r="A2250" s="282" t="s">
        <v>8353</v>
      </c>
      <c r="B2250" s="282" t="s">
        <v>8352</v>
      </c>
      <c r="C2250" s="277" t="s">
        <v>92</v>
      </c>
      <c r="D2250" s="282" t="s">
        <v>10961</v>
      </c>
      <c r="E2250" s="292">
        <v>55814.879999999997</v>
      </c>
    </row>
    <row r="2251" spans="1:5" x14ac:dyDescent="0.25">
      <c r="A2251" s="282" t="s">
        <v>8353</v>
      </c>
      <c r="B2251" s="282" t="s">
        <v>8231</v>
      </c>
      <c r="C2251" s="277" t="s">
        <v>92</v>
      </c>
      <c r="D2251" s="282" t="s">
        <v>10962</v>
      </c>
      <c r="E2251" s="292">
        <v>67379.88</v>
      </c>
    </row>
    <row r="2252" spans="1:5" x14ac:dyDescent="0.25">
      <c r="A2252" s="282" t="s">
        <v>8353</v>
      </c>
      <c r="B2252" s="282" t="s">
        <v>8369</v>
      </c>
      <c r="C2252" s="277" t="s">
        <v>92</v>
      </c>
      <c r="D2252" s="282" t="s">
        <v>10963</v>
      </c>
      <c r="E2252" s="292">
        <v>19193.96</v>
      </c>
    </row>
    <row r="2253" spans="1:5" x14ac:dyDescent="0.25">
      <c r="A2253" s="282" t="s">
        <v>8353</v>
      </c>
      <c r="B2253" s="282" t="s">
        <v>8384</v>
      </c>
      <c r="C2253" s="277" t="s">
        <v>92</v>
      </c>
      <c r="D2253" s="282" t="s">
        <v>10964</v>
      </c>
      <c r="E2253" s="292">
        <v>17371.46</v>
      </c>
    </row>
    <row r="2254" spans="1:5" x14ac:dyDescent="0.25">
      <c r="A2254" s="282" t="s">
        <v>8353</v>
      </c>
      <c r="B2254" s="282" t="s">
        <v>8258</v>
      </c>
      <c r="C2254" s="277" t="s">
        <v>92</v>
      </c>
      <c r="D2254" s="282" t="s">
        <v>10965</v>
      </c>
      <c r="E2254" s="292">
        <v>39350.54</v>
      </c>
    </row>
    <row r="2255" spans="1:5" x14ac:dyDescent="0.25">
      <c r="A2255" s="282" t="s">
        <v>8353</v>
      </c>
      <c r="B2255" s="282" t="s">
        <v>8227</v>
      </c>
      <c r="C2255" s="277" t="s">
        <v>92</v>
      </c>
      <c r="D2255" s="282" t="s">
        <v>10966</v>
      </c>
      <c r="E2255" s="292">
        <v>339131.37</v>
      </c>
    </row>
    <row r="2256" spans="1:5" x14ac:dyDescent="0.25">
      <c r="A2256" s="282" t="s">
        <v>8353</v>
      </c>
      <c r="B2256" s="282" t="s">
        <v>8381</v>
      </c>
      <c r="C2256" s="277" t="s">
        <v>92</v>
      </c>
      <c r="D2256" s="282" t="s">
        <v>10967</v>
      </c>
      <c r="E2256" s="292">
        <v>14869.37</v>
      </c>
    </row>
    <row r="2257" spans="1:5" x14ac:dyDescent="0.25">
      <c r="A2257" s="282" t="s">
        <v>8353</v>
      </c>
      <c r="B2257" s="282" t="s">
        <v>8265</v>
      </c>
      <c r="C2257" s="277" t="s">
        <v>92</v>
      </c>
      <c r="D2257" s="282" t="s">
        <v>10968</v>
      </c>
      <c r="E2257" s="292">
        <v>309861.8</v>
      </c>
    </row>
    <row r="2258" spans="1:5" x14ac:dyDescent="0.25">
      <c r="A2258" s="282" t="s">
        <v>8353</v>
      </c>
      <c r="B2258" s="282" t="s">
        <v>8259</v>
      </c>
      <c r="C2258" s="277" t="s">
        <v>92</v>
      </c>
      <c r="D2258" s="282" t="s">
        <v>10969</v>
      </c>
      <c r="E2258" s="292">
        <v>18875.18</v>
      </c>
    </row>
    <row r="2259" spans="1:5" x14ac:dyDescent="0.25">
      <c r="A2259" s="282" t="s">
        <v>8353</v>
      </c>
      <c r="B2259" s="282" t="s">
        <v>8221</v>
      </c>
      <c r="C2259" s="277" t="s">
        <v>92</v>
      </c>
      <c r="D2259" s="282" t="s">
        <v>10970</v>
      </c>
      <c r="E2259" s="292">
        <v>80985.91</v>
      </c>
    </row>
    <row r="2260" spans="1:5" x14ac:dyDescent="0.25">
      <c r="A2260" s="282" t="s">
        <v>8353</v>
      </c>
      <c r="B2260" s="282" t="s">
        <v>8223</v>
      </c>
      <c r="C2260" s="277" t="s">
        <v>92</v>
      </c>
      <c r="D2260" s="282" t="s">
        <v>10971</v>
      </c>
      <c r="E2260" s="292">
        <v>70888.28</v>
      </c>
    </row>
    <row r="2261" spans="1:5" x14ac:dyDescent="0.25">
      <c r="A2261" s="282" t="s">
        <v>8353</v>
      </c>
      <c r="B2261" s="282" t="s">
        <v>8447</v>
      </c>
      <c r="C2261" s="277" t="s">
        <v>92</v>
      </c>
      <c r="D2261" s="282" t="s">
        <v>10972</v>
      </c>
      <c r="E2261" s="292">
        <v>80788.44</v>
      </c>
    </row>
    <row r="2262" spans="1:5" x14ac:dyDescent="0.25">
      <c r="A2262" s="282" t="s">
        <v>8353</v>
      </c>
      <c r="B2262" s="282" t="s">
        <v>8385</v>
      </c>
      <c r="C2262" s="277" t="s">
        <v>92</v>
      </c>
      <c r="D2262" s="282" t="s">
        <v>10973</v>
      </c>
      <c r="E2262" s="292">
        <v>45249.2</v>
      </c>
    </row>
    <row r="2263" spans="1:5" x14ac:dyDescent="0.25">
      <c r="A2263" s="282" t="s">
        <v>8353</v>
      </c>
      <c r="B2263" s="282" t="s">
        <v>8261</v>
      </c>
      <c r="C2263" s="277" t="s">
        <v>92</v>
      </c>
      <c r="D2263" s="282" t="s">
        <v>10974</v>
      </c>
      <c r="E2263" s="292">
        <v>15444.05</v>
      </c>
    </row>
    <row r="2264" spans="1:5" x14ac:dyDescent="0.25">
      <c r="A2264" s="282" t="s">
        <v>8353</v>
      </c>
      <c r="B2264" s="282" t="s">
        <v>8370</v>
      </c>
      <c r="C2264" s="277" t="s">
        <v>92</v>
      </c>
      <c r="D2264" s="282" t="s">
        <v>10975</v>
      </c>
      <c r="E2264" s="292">
        <v>17099.240000000002</v>
      </c>
    </row>
    <row r="2265" spans="1:5" x14ac:dyDescent="0.25">
      <c r="A2265" s="282" t="s">
        <v>8353</v>
      </c>
      <c r="B2265" s="282" t="s">
        <v>8483</v>
      </c>
      <c r="C2265" s="277" t="s">
        <v>92</v>
      </c>
      <c r="D2265" s="282" t="s">
        <v>10976</v>
      </c>
      <c r="E2265" s="292">
        <v>6935.5</v>
      </c>
    </row>
    <row r="2266" spans="1:5" x14ac:dyDescent="0.25">
      <c r="A2266" s="282" t="s">
        <v>8353</v>
      </c>
      <c r="B2266" s="282" t="s">
        <v>8272</v>
      </c>
      <c r="C2266" s="277" t="s">
        <v>92</v>
      </c>
      <c r="D2266" s="282" t="s">
        <v>10977</v>
      </c>
      <c r="E2266" s="292">
        <v>7248.68</v>
      </c>
    </row>
    <row r="2267" spans="1:5" x14ac:dyDescent="0.25">
      <c r="A2267" s="282" t="s">
        <v>8353</v>
      </c>
      <c r="B2267" s="282" t="s">
        <v>8224</v>
      </c>
      <c r="C2267" s="277" t="s">
        <v>92</v>
      </c>
      <c r="D2267" s="282" t="s">
        <v>10978</v>
      </c>
      <c r="E2267" s="292">
        <v>52041.86</v>
      </c>
    </row>
    <row r="2268" spans="1:5" x14ac:dyDescent="0.25">
      <c r="A2268" s="282" t="s">
        <v>8353</v>
      </c>
      <c r="B2268" s="282" t="s">
        <v>8581</v>
      </c>
      <c r="C2268" s="277" t="s">
        <v>92</v>
      </c>
      <c r="D2268" s="282" t="s">
        <v>10979</v>
      </c>
      <c r="E2268" s="292">
        <v>385860.93</v>
      </c>
    </row>
    <row r="2269" spans="1:5" x14ac:dyDescent="0.25">
      <c r="A2269" s="282" t="s">
        <v>8353</v>
      </c>
      <c r="B2269" s="282" t="s">
        <v>8273</v>
      </c>
      <c r="C2269" s="277" t="s">
        <v>92</v>
      </c>
      <c r="D2269" s="282" t="s">
        <v>10980</v>
      </c>
      <c r="E2269" s="292">
        <v>30133.78</v>
      </c>
    </row>
    <row r="2270" spans="1:5" x14ac:dyDescent="0.25">
      <c r="A2270" s="282" t="s">
        <v>8353</v>
      </c>
      <c r="B2270" s="282" t="s">
        <v>8354</v>
      </c>
      <c r="C2270" s="277" t="s">
        <v>92</v>
      </c>
      <c r="D2270" s="282" t="s">
        <v>10981</v>
      </c>
      <c r="E2270" s="292">
        <v>45973.05</v>
      </c>
    </row>
    <row r="2271" spans="1:5" x14ac:dyDescent="0.25">
      <c r="A2271" s="282" t="s">
        <v>8353</v>
      </c>
      <c r="B2271" s="282" t="s">
        <v>8388</v>
      </c>
      <c r="C2271" s="277" t="s">
        <v>92</v>
      </c>
      <c r="D2271" s="282" t="s">
        <v>10982</v>
      </c>
      <c r="E2271" s="292">
        <v>53957.03</v>
      </c>
    </row>
    <row r="2272" spans="1:5" x14ac:dyDescent="0.25">
      <c r="A2272" s="282" t="s">
        <v>8353</v>
      </c>
      <c r="B2272" s="282" t="s">
        <v>8399</v>
      </c>
      <c r="C2272" s="277" t="s">
        <v>92</v>
      </c>
      <c r="D2272" s="282" t="s">
        <v>10983</v>
      </c>
      <c r="E2272" s="292">
        <v>142038.5</v>
      </c>
    </row>
    <row r="2273" spans="1:5" x14ac:dyDescent="0.25">
      <c r="A2273" s="282" t="s">
        <v>8353</v>
      </c>
      <c r="B2273" s="282" t="s">
        <v>8347</v>
      </c>
      <c r="C2273" s="277" t="s">
        <v>92</v>
      </c>
      <c r="D2273" s="282" t="s">
        <v>10984</v>
      </c>
      <c r="E2273" s="292">
        <v>10274.81</v>
      </c>
    </row>
    <row r="2274" spans="1:5" x14ac:dyDescent="0.25">
      <c r="A2274" s="282" t="s">
        <v>8353</v>
      </c>
      <c r="B2274" s="282" t="s">
        <v>8301</v>
      </c>
      <c r="C2274" s="277" t="s">
        <v>92</v>
      </c>
      <c r="D2274" s="282" t="s">
        <v>10985</v>
      </c>
      <c r="E2274" s="292">
        <v>30542.18</v>
      </c>
    </row>
    <row r="2275" spans="1:5" x14ac:dyDescent="0.25">
      <c r="A2275" s="282" t="s">
        <v>8353</v>
      </c>
      <c r="B2275" s="282" t="s">
        <v>8382</v>
      </c>
      <c r="C2275" s="277" t="s">
        <v>92</v>
      </c>
      <c r="D2275" s="282" t="s">
        <v>10986</v>
      </c>
      <c r="E2275" s="292">
        <v>17218.14</v>
      </c>
    </row>
    <row r="2276" spans="1:5" x14ac:dyDescent="0.25">
      <c r="A2276" s="282" t="s">
        <v>8353</v>
      </c>
      <c r="B2276" s="282" t="s">
        <v>8304</v>
      </c>
      <c r="C2276" s="277" t="s">
        <v>92</v>
      </c>
      <c r="D2276" s="282" t="s">
        <v>10987</v>
      </c>
      <c r="E2276" s="292">
        <v>16775.52</v>
      </c>
    </row>
    <row r="2277" spans="1:5" x14ac:dyDescent="0.25">
      <c r="A2277" s="282" t="s">
        <v>8353</v>
      </c>
      <c r="B2277" s="282" t="s">
        <v>8260</v>
      </c>
      <c r="C2277" s="277" t="s">
        <v>92</v>
      </c>
      <c r="D2277" s="282" t="s">
        <v>10988</v>
      </c>
      <c r="E2277" s="292">
        <v>111769.18</v>
      </c>
    </row>
    <row r="2278" spans="1:5" x14ac:dyDescent="0.25">
      <c r="A2278" s="282" t="s">
        <v>8353</v>
      </c>
      <c r="B2278" s="282" t="s">
        <v>8262</v>
      </c>
      <c r="C2278" s="277" t="s">
        <v>92</v>
      </c>
      <c r="D2278" s="282" t="s">
        <v>10989</v>
      </c>
      <c r="E2278" s="292">
        <v>48924.41</v>
      </c>
    </row>
    <row r="2279" spans="1:5" x14ac:dyDescent="0.25">
      <c r="A2279" s="282" t="s">
        <v>8353</v>
      </c>
      <c r="B2279" s="282" t="s">
        <v>8461</v>
      </c>
      <c r="C2279" s="277" t="s">
        <v>92</v>
      </c>
      <c r="D2279" s="282" t="s">
        <v>10990</v>
      </c>
      <c r="E2279" s="292">
        <v>36111.019999999997</v>
      </c>
    </row>
    <row r="2280" spans="1:5" x14ac:dyDescent="0.25">
      <c r="A2280" s="282" t="s">
        <v>8353</v>
      </c>
      <c r="B2280" s="282" t="s">
        <v>8263</v>
      </c>
      <c r="C2280" s="277" t="s">
        <v>92</v>
      </c>
      <c r="D2280" s="282" t="s">
        <v>10991</v>
      </c>
      <c r="E2280" s="292">
        <v>8651.2000000000007</v>
      </c>
    </row>
    <row r="2281" spans="1:5" x14ac:dyDescent="0.25">
      <c r="A2281" s="282" t="s">
        <v>8353</v>
      </c>
      <c r="B2281" s="282" t="s">
        <v>8507</v>
      </c>
      <c r="C2281" s="277" t="s">
        <v>92</v>
      </c>
      <c r="D2281" s="282" t="s">
        <v>10992</v>
      </c>
      <c r="E2281" s="292">
        <v>20373.93</v>
      </c>
    </row>
    <row r="2282" spans="1:5" x14ac:dyDescent="0.25">
      <c r="A2282" s="282" t="s">
        <v>8353</v>
      </c>
      <c r="B2282" s="282" t="s">
        <v>8269</v>
      </c>
      <c r="C2282" s="277" t="s">
        <v>92</v>
      </c>
      <c r="D2282" s="282" t="s">
        <v>10993</v>
      </c>
      <c r="E2282" s="292">
        <v>67520.38</v>
      </c>
    </row>
    <row r="2283" spans="1:5" x14ac:dyDescent="0.25">
      <c r="A2283" s="282" t="s">
        <v>8353</v>
      </c>
      <c r="B2283" s="282" t="s">
        <v>8302</v>
      </c>
      <c r="C2283" s="277" t="s">
        <v>92</v>
      </c>
      <c r="D2283" s="282" t="s">
        <v>10994</v>
      </c>
      <c r="E2283" s="292">
        <v>10294.15</v>
      </c>
    </row>
    <row r="2284" spans="1:5" x14ac:dyDescent="0.25">
      <c r="A2284" s="282" t="s">
        <v>8353</v>
      </c>
      <c r="B2284" s="282" t="s">
        <v>8480</v>
      </c>
      <c r="C2284" s="277" t="s">
        <v>92</v>
      </c>
      <c r="D2284" s="282" t="s">
        <v>10995</v>
      </c>
      <c r="E2284" s="292">
        <v>49817.29</v>
      </c>
    </row>
    <row r="2285" spans="1:5" x14ac:dyDescent="0.25">
      <c r="A2285" s="282" t="s">
        <v>8353</v>
      </c>
      <c r="B2285" s="282" t="s">
        <v>8402</v>
      </c>
      <c r="C2285" s="277" t="s">
        <v>92</v>
      </c>
      <c r="D2285" s="282" t="s">
        <v>10996</v>
      </c>
      <c r="E2285" s="292">
        <v>12819.46</v>
      </c>
    </row>
    <row r="2286" spans="1:5" x14ac:dyDescent="0.25">
      <c r="A2286" s="282" t="s">
        <v>8353</v>
      </c>
      <c r="B2286" s="282" t="s">
        <v>8228</v>
      </c>
      <c r="C2286" s="277" t="s">
        <v>92</v>
      </c>
      <c r="D2286" s="282" t="s">
        <v>10997</v>
      </c>
      <c r="E2286" s="292">
        <v>10221.41</v>
      </c>
    </row>
    <row r="2287" spans="1:5" x14ac:dyDescent="0.25">
      <c r="A2287" s="282" t="s">
        <v>8353</v>
      </c>
      <c r="B2287" s="282" t="s">
        <v>8278</v>
      </c>
      <c r="C2287" s="277" t="s">
        <v>92</v>
      </c>
      <c r="D2287" s="282" t="s">
        <v>10998</v>
      </c>
      <c r="E2287" s="292">
        <v>49008.06</v>
      </c>
    </row>
    <row r="2288" spans="1:5" x14ac:dyDescent="0.25">
      <c r="A2288" s="282" t="s">
        <v>8353</v>
      </c>
      <c r="B2288" s="282" t="s">
        <v>8531</v>
      </c>
      <c r="C2288" s="277" t="s">
        <v>92</v>
      </c>
      <c r="D2288" s="282" t="s">
        <v>10999</v>
      </c>
      <c r="E2288" s="292">
        <v>45236.73</v>
      </c>
    </row>
    <row r="2289" spans="1:5" x14ac:dyDescent="0.25">
      <c r="A2289" s="282" t="s">
        <v>8353</v>
      </c>
      <c r="B2289" s="282" t="s">
        <v>8238</v>
      </c>
      <c r="C2289" s="277" t="s">
        <v>92</v>
      </c>
      <c r="D2289" s="282" t="s">
        <v>11000</v>
      </c>
      <c r="E2289" s="292">
        <v>95237.19</v>
      </c>
    </row>
    <row r="2290" spans="1:5" x14ac:dyDescent="0.25">
      <c r="A2290" s="282" t="s">
        <v>8353</v>
      </c>
      <c r="B2290" s="282" t="s">
        <v>8233</v>
      </c>
      <c r="C2290" s="277" t="s">
        <v>92</v>
      </c>
      <c r="D2290" s="282" t="s">
        <v>11001</v>
      </c>
      <c r="E2290" s="292">
        <v>538458.84</v>
      </c>
    </row>
    <row r="2291" spans="1:5" x14ac:dyDescent="0.25">
      <c r="A2291" s="282" t="s">
        <v>8353</v>
      </c>
      <c r="B2291" s="282" t="s">
        <v>8290</v>
      </c>
      <c r="C2291" s="277" t="s">
        <v>92</v>
      </c>
      <c r="D2291" s="282" t="s">
        <v>11002</v>
      </c>
      <c r="E2291" s="292">
        <v>59373.87</v>
      </c>
    </row>
    <row r="2292" spans="1:5" x14ac:dyDescent="0.25">
      <c r="A2292" s="282" t="s">
        <v>8353</v>
      </c>
      <c r="B2292" s="282" t="s">
        <v>8359</v>
      </c>
      <c r="C2292" s="277" t="s">
        <v>92</v>
      </c>
      <c r="D2292" s="282" t="s">
        <v>11003</v>
      </c>
      <c r="E2292" s="292">
        <v>79988.05</v>
      </c>
    </row>
    <row r="2293" spans="1:5" x14ac:dyDescent="0.25">
      <c r="A2293" s="282" t="s">
        <v>8353</v>
      </c>
      <c r="B2293" s="282" t="s">
        <v>8586</v>
      </c>
      <c r="C2293" s="277" t="s">
        <v>92</v>
      </c>
      <c r="D2293" s="282" t="s">
        <v>11004</v>
      </c>
      <c r="E2293" s="292">
        <v>170683.09</v>
      </c>
    </row>
    <row r="2294" spans="1:5" x14ac:dyDescent="0.25">
      <c r="A2294" s="282" t="s">
        <v>8353</v>
      </c>
      <c r="B2294" s="282" t="s">
        <v>8245</v>
      </c>
      <c r="C2294" s="277" t="s">
        <v>92</v>
      </c>
      <c r="D2294" s="282" t="s">
        <v>11005</v>
      </c>
      <c r="E2294" s="292">
        <v>349292.46</v>
      </c>
    </row>
    <row r="2295" spans="1:5" x14ac:dyDescent="0.25">
      <c r="A2295" s="282" t="s">
        <v>8353</v>
      </c>
      <c r="B2295" s="282" t="s">
        <v>8240</v>
      </c>
      <c r="C2295" s="277" t="s">
        <v>92</v>
      </c>
      <c r="D2295" s="282" t="s">
        <v>11006</v>
      </c>
      <c r="E2295" s="292">
        <v>147730.01999999999</v>
      </c>
    </row>
    <row r="2296" spans="1:5" x14ac:dyDescent="0.25">
      <c r="A2296" s="282" t="s">
        <v>8353</v>
      </c>
      <c r="B2296" s="282" t="s">
        <v>8235</v>
      </c>
      <c r="C2296" s="277" t="s">
        <v>92</v>
      </c>
      <c r="D2296" s="282" t="s">
        <v>11007</v>
      </c>
      <c r="E2296" s="292">
        <v>74037.37</v>
      </c>
    </row>
    <row r="2297" spans="1:5" x14ac:dyDescent="0.25">
      <c r="A2297" s="282" t="s">
        <v>8353</v>
      </c>
      <c r="B2297" s="282" t="s">
        <v>8247</v>
      </c>
      <c r="C2297" s="277" t="s">
        <v>92</v>
      </c>
      <c r="D2297" s="282" t="s">
        <v>11008</v>
      </c>
      <c r="E2297" s="292">
        <v>33677.449999999997</v>
      </c>
    </row>
    <row r="2298" spans="1:5" x14ac:dyDescent="0.25">
      <c r="A2298" s="282" t="s">
        <v>8353</v>
      </c>
      <c r="B2298" s="282" t="s">
        <v>8274</v>
      </c>
      <c r="C2298" s="277" t="s">
        <v>92</v>
      </c>
      <c r="D2298" s="282" t="s">
        <v>11009</v>
      </c>
      <c r="E2298" s="292">
        <v>89608.19</v>
      </c>
    </row>
    <row r="2299" spans="1:5" x14ac:dyDescent="0.25">
      <c r="A2299" s="282" t="s">
        <v>8353</v>
      </c>
      <c r="B2299" s="282" t="s">
        <v>8489</v>
      </c>
      <c r="C2299" s="277" t="s">
        <v>92</v>
      </c>
      <c r="D2299" s="282" t="s">
        <v>11010</v>
      </c>
      <c r="E2299" s="292">
        <v>18957.82</v>
      </c>
    </row>
    <row r="2300" spans="1:5" x14ac:dyDescent="0.25">
      <c r="A2300" s="282" t="s">
        <v>8353</v>
      </c>
      <c r="B2300" s="282" t="s">
        <v>8249</v>
      </c>
      <c r="C2300" s="277" t="s">
        <v>92</v>
      </c>
      <c r="D2300" s="282" t="s">
        <v>11011</v>
      </c>
      <c r="E2300" s="292">
        <v>21168.91</v>
      </c>
    </row>
    <row r="2301" spans="1:5" x14ac:dyDescent="0.25">
      <c r="A2301" s="282" t="s">
        <v>8353</v>
      </c>
      <c r="B2301" s="282" t="s">
        <v>8266</v>
      </c>
      <c r="C2301" s="277" t="s">
        <v>92</v>
      </c>
      <c r="D2301" s="282" t="s">
        <v>11012</v>
      </c>
      <c r="E2301" s="292">
        <v>80598.19</v>
      </c>
    </row>
    <row r="2302" spans="1:5" x14ac:dyDescent="0.25">
      <c r="A2302" s="282" t="s">
        <v>8353</v>
      </c>
      <c r="B2302" s="282" t="s">
        <v>8481</v>
      </c>
      <c r="C2302" s="277" t="s">
        <v>92</v>
      </c>
      <c r="D2302" s="282" t="s">
        <v>11013</v>
      </c>
      <c r="E2302" s="292">
        <v>3370.12</v>
      </c>
    </row>
    <row r="2303" spans="1:5" x14ac:dyDescent="0.25">
      <c r="A2303" s="282" t="s">
        <v>8353</v>
      </c>
      <c r="B2303" s="282" t="s">
        <v>8327</v>
      </c>
      <c r="C2303" s="277" t="s">
        <v>92</v>
      </c>
      <c r="D2303" s="282" t="s">
        <v>11014</v>
      </c>
      <c r="E2303" s="292">
        <v>98935.98</v>
      </c>
    </row>
    <row r="2304" spans="1:5" x14ac:dyDescent="0.25">
      <c r="A2304" s="282" t="s">
        <v>8353</v>
      </c>
      <c r="B2304" s="282" t="s">
        <v>8345</v>
      </c>
      <c r="C2304" s="277" t="s">
        <v>92</v>
      </c>
      <c r="D2304" s="282" t="s">
        <v>11015</v>
      </c>
      <c r="E2304" s="292">
        <v>56952.66</v>
      </c>
    </row>
    <row r="2305" spans="1:5" x14ac:dyDescent="0.25">
      <c r="A2305" s="282" t="s">
        <v>8353</v>
      </c>
      <c r="B2305" s="282" t="s">
        <v>8250</v>
      </c>
      <c r="C2305" s="277" t="s">
        <v>92</v>
      </c>
      <c r="D2305" s="282" t="s">
        <v>11016</v>
      </c>
      <c r="E2305" s="292">
        <v>85662.94</v>
      </c>
    </row>
    <row r="2306" spans="1:5" x14ac:dyDescent="0.25">
      <c r="A2306" s="282" t="s">
        <v>8353</v>
      </c>
      <c r="B2306" s="282" t="s">
        <v>8251</v>
      </c>
      <c r="C2306" s="277" t="s">
        <v>92</v>
      </c>
      <c r="D2306" s="282" t="s">
        <v>11017</v>
      </c>
      <c r="E2306" s="292">
        <v>65823.64</v>
      </c>
    </row>
    <row r="2307" spans="1:5" x14ac:dyDescent="0.25">
      <c r="A2307" s="282" t="s">
        <v>8353</v>
      </c>
      <c r="B2307" s="282" t="s">
        <v>8267</v>
      </c>
      <c r="C2307" s="277" t="s">
        <v>92</v>
      </c>
      <c r="D2307" s="282" t="s">
        <v>11018</v>
      </c>
      <c r="E2307" s="292">
        <v>110156.41</v>
      </c>
    </row>
    <row r="2308" spans="1:5" x14ac:dyDescent="0.25">
      <c r="A2308" s="282" t="s">
        <v>8353</v>
      </c>
      <c r="B2308" s="282" t="s">
        <v>8264</v>
      </c>
      <c r="C2308" s="277" t="s">
        <v>92</v>
      </c>
      <c r="D2308" s="282" t="s">
        <v>11019</v>
      </c>
      <c r="E2308" s="292">
        <v>108969.3</v>
      </c>
    </row>
    <row r="2309" spans="1:5" x14ac:dyDescent="0.25">
      <c r="A2309" s="282" t="s">
        <v>8353</v>
      </c>
      <c r="B2309" s="282" t="s">
        <v>8500</v>
      </c>
      <c r="C2309" s="277" t="s">
        <v>92</v>
      </c>
      <c r="D2309" s="282" t="s">
        <v>11020</v>
      </c>
      <c r="E2309" s="292">
        <v>241947.5</v>
      </c>
    </row>
    <row r="2310" spans="1:5" x14ac:dyDescent="0.25">
      <c r="A2310" s="282" t="s">
        <v>8353</v>
      </c>
      <c r="B2310" s="282" t="s">
        <v>8320</v>
      </c>
      <c r="C2310" s="277" t="s">
        <v>92</v>
      </c>
      <c r="D2310" s="282" t="s">
        <v>11021</v>
      </c>
      <c r="E2310" s="292">
        <v>4159.1899999999996</v>
      </c>
    </row>
    <row r="2311" spans="1:5" x14ac:dyDescent="0.25">
      <c r="A2311" s="282" t="s">
        <v>8353</v>
      </c>
      <c r="B2311" s="282" t="s">
        <v>8451</v>
      </c>
      <c r="C2311" s="277" t="s">
        <v>92</v>
      </c>
      <c r="D2311" s="282" t="s">
        <v>11022</v>
      </c>
      <c r="E2311" s="292">
        <v>159519.38</v>
      </c>
    </row>
    <row r="2312" spans="1:5" x14ac:dyDescent="0.25">
      <c r="A2312" s="282" t="s">
        <v>8353</v>
      </c>
      <c r="B2312" s="282" t="s">
        <v>8720</v>
      </c>
      <c r="C2312" s="277" t="s">
        <v>92</v>
      </c>
      <c r="D2312" s="282" t="s">
        <v>11023</v>
      </c>
      <c r="E2312" s="292">
        <v>32182.27</v>
      </c>
    </row>
    <row r="2313" spans="1:5" x14ac:dyDescent="0.25">
      <c r="A2313" s="282" t="s">
        <v>8353</v>
      </c>
      <c r="B2313" s="282" t="s">
        <v>8722</v>
      </c>
      <c r="C2313" s="277" t="s">
        <v>92</v>
      </c>
      <c r="D2313" s="282" t="s">
        <v>11024</v>
      </c>
      <c r="E2313" s="292">
        <v>99127.61</v>
      </c>
    </row>
    <row r="2314" spans="1:5" x14ac:dyDescent="0.25">
      <c r="A2314" s="282" t="s">
        <v>8353</v>
      </c>
      <c r="B2314" s="282" t="s">
        <v>8440</v>
      </c>
      <c r="C2314" s="277" t="s">
        <v>92</v>
      </c>
      <c r="D2314" s="282" t="s">
        <v>11025</v>
      </c>
      <c r="E2314" s="292">
        <v>0</v>
      </c>
    </row>
    <row r="2315" spans="1:5" x14ac:dyDescent="0.25">
      <c r="A2315" s="282" t="s">
        <v>8353</v>
      </c>
      <c r="B2315" s="282" t="s">
        <v>8476</v>
      </c>
      <c r="C2315" s="277" t="s">
        <v>92</v>
      </c>
      <c r="D2315" s="282" t="s">
        <v>11026</v>
      </c>
      <c r="E2315" s="292">
        <v>26385.88</v>
      </c>
    </row>
    <row r="2316" spans="1:5" x14ac:dyDescent="0.25">
      <c r="A2316" s="282" t="s">
        <v>8353</v>
      </c>
      <c r="B2316" s="282" t="s">
        <v>8441</v>
      </c>
      <c r="C2316" s="277" t="s">
        <v>92</v>
      </c>
      <c r="D2316" s="282" t="s">
        <v>11027</v>
      </c>
      <c r="E2316" s="292">
        <v>17266.75</v>
      </c>
    </row>
    <row r="2317" spans="1:5" x14ac:dyDescent="0.25">
      <c r="A2317" s="282" t="s">
        <v>8353</v>
      </c>
      <c r="B2317" s="282" t="s">
        <v>8275</v>
      </c>
      <c r="C2317" s="277" t="s">
        <v>92</v>
      </c>
      <c r="D2317" s="282" t="s">
        <v>11028</v>
      </c>
      <c r="E2317" s="292">
        <v>188358.37</v>
      </c>
    </row>
    <row r="2318" spans="1:5" x14ac:dyDescent="0.25">
      <c r="A2318" s="282" t="s">
        <v>8353</v>
      </c>
      <c r="B2318" s="282" t="s">
        <v>8512</v>
      </c>
      <c r="C2318" s="277" t="s">
        <v>92</v>
      </c>
      <c r="D2318" s="282" t="s">
        <v>11029</v>
      </c>
      <c r="E2318" s="292">
        <v>2441.7199999999998</v>
      </c>
    </row>
    <row r="2319" spans="1:5" x14ac:dyDescent="0.25">
      <c r="A2319" s="282" t="s">
        <v>8353</v>
      </c>
      <c r="B2319" s="282" t="s">
        <v>8241</v>
      </c>
      <c r="C2319" s="277" t="s">
        <v>92</v>
      </c>
      <c r="D2319" s="282" t="s">
        <v>11030</v>
      </c>
      <c r="E2319" s="292">
        <v>44143.96</v>
      </c>
    </row>
    <row r="2320" spans="1:5" x14ac:dyDescent="0.25">
      <c r="A2320" s="282" t="s">
        <v>8353</v>
      </c>
      <c r="B2320" s="282" t="s">
        <v>8731</v>
      </c>
      <c r="C2320" s="277" t="s">
        <v>92</v>
      </c>
      <c r="D2320" s="282" t="s">
        <v>11031</v>
      </c>
      <c r="E2320" s="292">
        <v>71209.75</v>
      </c>
    </row>
    <row r="2321" spans="1:5" x14ac:dyDescent="0.25">
      <c r="A2321" s="282" t="s">
        <v>8353</v>
      </c>
      <c r="B2321" s="282" t="s">
        <v>8465</v>
      </c>
      <c r="C2321" s="277" t="s">
        <v>92</v>
      </c>
      <c r="D2321" s="282" t="s">
        <v>11032</v>
      </c>
      <c r="E2321" s="292">
        <v>25957.97</v>
      </c>
    </row>
    <row r="2322" spans="1:5" x14ac:dyDescent="0.25">
      <c r="A2322" s="282" t="s">
        <v>8353</v>
      </c>
      <c r="B2322" s="282" t="s">
        <v>8328</v>
      </c>
      <c r="C2322" s="277" t="s">
        <v>92</v>
      </c>
      <c r="D2322" s="282" t="s">
        <v>11033</v>
      </c>
      <c r="E2322" s="292">
        <v>72785.77</v>
      </c>
    </row>
    <row r="2323" spans="1:5" x14ac:dyDescent="0.25">
      <c r="A2323" s="282" t="s">
        <v>8353</v>
      </c>
      <c r="B2323" s="282" t="s">
        <v>8482</v>
      </c>
      <c r="C2323" s="277" t="s">
        <v>92</v>
      </c>
      <c r="D2323" s="282" t="s">
        <v>11034</v>
      </c>
      <c r="E2323" s="292">
        <v>44901.49</v>
      </c>
    </row>
    <row r="2324" spans="1:5" x14ac:dyDescent="0.25">
      <c r="A2324" s="282" t="s">
        <v>8353</v>
      </c>
      <c r="B2324" s="282" t="s">
        <v>8365</v>
      </c>
      <c r="C2324" s="277" t="s">
        <v>92</v>
      </c>
      <c r="D2324" s="282" t="s">
        <v>11035</v>
      </c>
      <c r="E2324" s="292">
        <v>37735.550000000003</v>
      </c>
    </row>
    <row r="2325" spans="1:5" x14ac:dyDescent="0.25">
      <c r="A2325" s="282" t="s">
        <v>8353</v>
      </c>
      <c r="B2325" s="282" t="s">
        <v>8821</v>
      </c>
      <c r="C2325" s="277" t="s">
        <v>92</v>
      </c>
      <c r="D2325" s="282" t="s">
        <v>11036</v>
      </c>
      <c r="E2325" s="292">
        <v>9070.9699999999993</v>
      </c>
    </row>
    <row r="2326" spans="1:5" x14ac:dyDescent="0.25">
      <c r="A2326" s="282" t="s">
        <v>8353</v>
      </c>
      <c r="B2326" s="282" t="s">
        <v>8268</v>
      </c>
      <c r="C2326" s="277" t="s">
        <v>92</v>
      </c>
      <c r="D2326" s="282" t="s">
        <v>11037</v>
      </c>
      <c r="E2326" s="292">
        <v>12883.01</v>
      </c>
    </row>
    <row r="2327" spans="1:5" x14ac:dyDescent="0.25">
      <c r="A2327" s="282" t="s">
        <v>8353</v>
      </c>
      <c r="B2327" s="282" t="s">
        <v>8372</v>
      </c>
      <c r="C2327" s="277" t="s">
        <v>92</v>
      </c>
      <c r="D2327" s="282" t="s">
        <v>11038</v>
      </c>
      <c r="E2327" s="292">
        <v>102756.62</v>
      </c>
    </row>
    <row r="2328" spans="1:5" x14ac:dyDescent="0.25">
      <c r="A2328" s="282" t="s">
        <v>8353</v>
      </c>
      <c r="B2328" s="282" t="s">
        <v>8212</v>
      </c>
      <c r="C2328" s="277" t="s">
        <v>92</v>
      </c>
      <c r="D2328" s="282" t="s">
        <v>11039</v>
      </c>
      <c r="E2328" s="292">
        <v>46658.13</v>
      </c>
    </row>
    <row r="2329" spans="1:5" x14ac:dyDescent="0.25">
      <c r="A2329" s="282" t="s">
        <v>8353</v>
      </c>
      <c r="B2329" s="282" t="s">
        <v>8276</v>
      </c>
      <c r="C2329" s="277" t="s">
        <v>92</v>
      </c>
      <c r="D2329" s="282" t="s">
        <v>11040</v>
      </c>
      <c r="E2329" s="292">
        <v>25687.21</v>
      </c>
    </row>
    <row r="2330" spans="1:5" x14ac:dyDescent="0.25">
      <c r="A2330" s="282" t="s">
        <v>8321</v>
      </c>
      <c r="B2330" s="282" t="s">
        <v>8450</v>
      </c>
      <c r="C2330" s="277" t="s">
        <v>66</v>
      </c>
      <c r="D2330" s="282" t="s">
        <v>11041</v>
      </c>
      <c r="E2330" s="292">
        <v>257.37</v>
      </c>
    </row>
    <row r="2331" spans="1:5" x14ac:dyDescent="0.25">
      <c r="A2331" s="282" t="s">
        <v>8321</v>
      </c>
      <c r="B2331" s="282" t="s">
        <v>8436</v>
      </c>
      <c r="C2331" s="277" t="s">
        <v>66</v>
      </c>
      <c r="D2331" s="282" t="s">
        <v>11042</v>
      </c>
      <c r="E2331" s="292">
        <v>3813.83</v>
      </c>
    </row>
    <row r="2332" spans="1:5" x14ac:dyDescent="0.25">
      <c r="A2332" s="282" t="s">
        <v>8321</v>
      </c>
      <c r="B2332" s="282" t="s">
        <v>8460</v>
      </c>
      <c r="C2332" s="277" t="s">
        <v>66</v>
      </c>
      <c r="D2332" s="282" t="s">
        <v>11043</v>
      </c>
      <c r="E2332" s="292">
        <v>622.04</v>
      </c>
    </row>
    <row r="2333" spans="1:5" x14ac:dyDescent="0.25">
      <c r="A2333" s="282" t="s">
        <v>8321</v>
      </c>
      <c r="B2333" s="282" t="s">
        <v>8256</v>
      </c>
      <c r="C2333" s="277" t="s">
        <v>66</v>
      </c>
      <c r="D2333" s="282" t="s">
        <v>11044</v>
      </c>
      <c r="E2333" s="292">
        <v>1768.09</v>
      </c>
    </row>
    <row r="2334" spans="1:5" x14ac:dyDescent="0.25">
      <c r="A2334" s="282" t="s">
        <v>8321</v>
      </c>
      <c r="B2334" s="282" t="s">
        <v>8271</v>
      </c>
      <c r="C2334" s="277" t="s">
        <v>66</v>
      </c>
      <c r="D2334" s="282" t="s">
        <v>11045</v>
      </c>
      <c r="E2334" s="292">
        <v>1469.43</v>
      </c>
    </row>
    <row r="2335" spans="1:5" x14ac:dyDescent="0.25">
      <c r="A2335" s="282" t="s">
        <v>8321</v>
      </c>
      <c r="B2335" s="282" t="s">
        <v>8217</v>
      </c>
      <c r="C2335" s="277" t="s">
        <v>66</v>
      </c>
      <c r="D2335" s="282" t="s">
        <v>11046</v>
      </c>
      <c r="E2335" s="292">
        <v>887.04</v>
      </c>
    </row>
    <row r="2336" spans="1:5" x14ac:dyDescent="0.25">
      <c r="A2336" s="282" t="s">
        <v>8321</v>
      </c>
      <c r="B2336" s="282" t="s">
        <v>8257</v>
      </c>
      <c r="C2336" s="277" t="s">
        <v>66</v>
      </c>
      <c r="D2336" s="282" t="s">
        <v>11047</v>
      </c>
      <c r="E2336" s="292">
        <v>18600.91</v>
      </c>
    </row>
    <row r="2337" spans="1:5" x14ac:dyDescent="0.25">
      <c r="A2337" s="282" t="s">
        <v>8321</v>
      </c>
      <c r="B2337" s="282" t="s">
        <v>8218</v>
      </c>
      <c r="C2337" s="277" t="s">
        <v>66</v>
      </c>
      <c r="D2337" s="282" t="s">
        <v>11048</v>
      </c>
      <c r="E2337" s="292">
        <v>588.04</v>
      </c>
    </row>
    <row r="2338" spans="1:5" x14ac:dyDescent="0.25">
      <c r="A2338" s="282" t="s">
        <v>8321</v>
      </c>
      <c r="B2338" s="282" t="s">
        <v>8379</v>
      </c>
      <c r="C2338" s="277" t="s">
        <v>66</v>
      </c>
      <c r="D2338" s="282" t="s">
        <v>11049</v>
      </c>
      <c r="E2338" s="292">
        <v>381</v>
      </c>
    </row>
    <row r="2339" spans="1:5" x14ac:dyDescent="0.25">
      <c r="A2339" s="282" t="s">
        <v>8321</v>
      </c>
      <c r="B2339" s="282" t="s">
        <v>8219</v>
      </c>
      <c r="C2339" s="277" t="s">
        <v>66</v>
      </c>
      <c r="D2339" s="282" t="s">
        <v>11050</v>
      </c>
      <c r="E2339" s="292">
        <v>1270.72</v>
      </c>
    </row>
    <row r="2340" spans="1:5" x14ac:dyDescent="0.25">
      <c r="A2340" s="282" t="s">
        <v>8321</v>
      </c>
      <c r="B2340" s="282" t="s">
        <v>8430</v>
      </c>
      <c r="C2340" s="277" t="s">
        <v>66</v>
      </c>
      <c r="D2340" s="282" t="s">
        <v>11051</v>
      </c>
      <c r="E2340" s="292">
        <v>0</v>
      </c>
    </row>
    <row r="2341" spans="1:5" x14ac:dyDescent="0.25">
      <c r="A2341" s="282" t="s">
        <v>8321</v>
      </c>
      <c r="B2341" s="282" t="s">
        <v>8352</v>
      </c>
      <c r="C2341" s="277" t="s">
        <v>66</v>
      </c>
      <c r="D2341" s="282" t="s">
        <v>11052</v>
      </c>
      <c r="E2341" s="292">
        <v>678.53</v>
      </c>
    </row>
    <row r="2342" spans="1:5" x14ac:dyDescent="0.25">
      <c r="A2342" s="282" t="s">
        <v>8321</v>
      </c>
      <c r="B2342" s="282" t="s">
        <v>8231</v>
      </c>
      <c r="C2342" s="277" t="s">
        <v>66</v>
      </c>
      <c r="D2342" s="282" t="s">
        <v>11053</v>
      </c>
      <c r="E2342" s="292">
        <v>113.48</v>
      </c>
    </row>
    <row r="2343" spans="1:5" x14ac:dyDescent="0.25">
      <c r="A2343" s="282" t="s">
        <v>8321</v>
      </c>
      <c r="B2343" s="282" t="s">
        <v>8369</v>
      </c>
      <c r="C2343" s="277" t="s">
        <v>66</v>
      </c>
      <c r="D2343" s="282" t="s">
        <v>11054</v>
      </c>
      <c r="E2343" s="292">
        <v>2960.35</v>
      </c>
    </row>
    <row r="2344" spans="1:5" x14ac:dyDescent="0.25">
      <c r="A2344" s="282" t="s">
        <v>8321</v>
      </c>
      <c r="B2344" s="282" t="s">
        <v>8384</v>
      </c>
      <c r="C2344" s="277" t="s">
        <v>66</v>
      </c>
      <c r="D2344" s="282" t="s">
        <v>11055</v>
      </c>
      <c r="E2344" s="292">
        <v>2386.7600000000002</v>
      </c>
    </row>
    <row r="2345" spans="1:5" x14ac:dyDescent="0.25">
      <c r="A2345" s="282" t="s">
        <v>8321</v>
      </c>
      <c r="B2345" s="282" t="s">
        <v>8258</v>
      </c>
      <c r="C2345" s="277" t="s">
        <v>66</v>
      </c>
      <c r="D2345" s="282" t="s">
        <v>11056</v>
      </c>
      <c r="E2345" s="292">
        <v>1079.27</v>
      </c>
    </row>
    <row r="2346" spans="1:5" x14ac:dyDescent="0.25">
      <c r="A2346" s="282" t="s">
        <v>8321</v>
      </c>
      <c r="B2346" s="282" t="s">
        <v>8227</v>
      </c>
      <c r="C2346" s="277" t="s">
        <v>66</v>
      </c>
      <c r="D2346" s="282" t="s">
        <v>11057</v>
      </c>
      <c r="E2346" s="292">
        <v>4416.99</v>
      </c>
    </row>
    <row r="2347" spans="1:5" x14ac:dyDescent="0.25">
      <c r="A2347" s="282" t="s">
        <v>8321</v>
      </c>
      <c r="B2347" s="282" t="s">
        <v>8381</v>
      </c>
      <c r="C2347" s="277" t="s">
        <v>66</v>
      </c>
      <c r="D2347" s="282" t="s">
        <v>11058</v>
      </c>
      <c r="E2347" s="292">
        <v>4781.32</v>
      </c>
    </row>
    <row r="2348" spans="1:5" x14ac:dyDescent="0.25">
      <c r="A2348" s="282" t="s">
        <v>8321</v>
      </c>
      <c r="B2348" s="282" t="s">
        <v>8265</v>
      </c>
      <c r="C2348" s="277" t="s">
        <v>66</v>
      </c>
      <c r="D2348" s="282" t="s">
        <v>11059</v>
      </c>
      <c r="E2348" s="292">
        <v>916.82</v>
      </c>
    </row>
    <row r="2349" spans="1:5" x14ac:dyDescent="0.25">
      <c r="A2349" s="282" t="s">
        <v>8321</v>
      </c>
      <c r="B2349" s="282" t="s">
        <v>8259</v>
      </c>
      <c r="C2349" s="277" t="s">
        <v>66</v>
      </c>
      <c r="D2349" s="282" t="s">
        <v>11060</v>
      </c>
      <c r="E2349" s="292">
        <v>154.26</v>
      </c>
    </row>
    <row r="2350" spans="1:5" x14ac:dyDescent="0.25">
      <c r="A2350" s="282" t="s">
        <v>8321</v>
      </c>
      <c r="B2350" s="282" t="s">
        <v>8223</v>
      </c>
      <c r="C2350" s="277" t="s">
        <v>66</v>
      </c>
      <c r="D2350" s="282" t="s">
        <v>11061</v>
      </c>
      <c r="E2350" s="292">
        <v>0</v>
      </c>
    </row>
    <row r="2351" spans="1:5" x14ac:dyDescent="0.25">
      <c r="A2351" s="282" t="s">
        <v>8321</v>
      </c>
      <c r="B2351" s="282" t="s">
        <v>8447</v>
      </c>
      <c r="C2351" s="277" t="s">
        <v>66</v>
      </c>
      <c r="D2351" s="282" t="s">
        <v>11062</v>
      </c>
      <c r="E2351" s="292">
        <v>15258.95</v>
      </c>
    </row>
    <row r="2352" spans="1:5" x14ac:dyDescent="0.25">
      <c r="A2352" s="282" t="s">
        <v>8321</v>
      </c>
      <c r="B2352" s="282" t="s">
        <v>8385</v>
      </c>
      <c r="C2352" s="277" t="s">
        <v>66</v>
      </c>
      <c r="D2352" s="282" t="s">
        <v>11063</v>
      </c>
      <c r="E2352" s="292">
        <v>672.85</v>
      </c>
    </row>
    <row r="2353" spans="1:5" x14ac:dyDescent="0.25">
      <c r="A2353" s="282" t="s">
        <v>8321</v>
      </c>
      <c r="B2353" s="282" t="s">
        <v>8261</v>
      </c>
      <c r="C2353" s="277" t="s">
        <v>66</v>
      </c>
      <c r="D2353" s="282" t="s">
        <v>11064</v>
      </c>
      <c r="E2353" s="292">
        <v>0</v>
      </c>
    </row>
    <row r="2354" spans="1:5" x14ac:dyDescent="0.25">
      <c r="A2354" s="282" t="s">
        <v>8321</v>
      </c>
      <c r="B2354" s="282" t="s">
        <v>8370</v>
      </c>
      <c r="C2354" s="277" t="s">
        <v>66</v>
      </c>
      <c r="D2354" s="282" t="s">
        <v>11065</v>
      </c>
      <c r="E2354" s="292">
        <v>507.25</v>
      </c>
    </row>
    <row r="2355" spans="1:5" x14ac:dyDescent="0.25">
      <c r="A2355" s="282" t="s">
        <v>8321</v>
      </c>
      <c r="B2355" s="282" t="s">
        <v>8483</v>
      </c>
      <c r="C2355" s="277" t="s">
        <v>66</v>
      </c>
      <c r="D2355" s="282" t="s">
        <v>11066</v>
      </c>
      <c r="E2355" s="292">
        <v>11823.53</v>
      </c>
    </row>
    <row r="2356" spans="1:5" x14ac:dyDescent="0.25">
      <c r="A2356" s="282" t="s">
        <v>8321</v>
      </c>
      <c r="B2356" s="282" t="s">
        <v>8224</v>
      </c>
      <c r="C2356" s="277" t="s">
        <v>66</v>
      </c>
      <c r="D2356" s="282" t="s">
        <v>11067</v>
      </c>
      <c r="E2356" s="292">
        <v>406.23</v>
      </c>
    </row>
    <row r="2357" spans="1:5" x14ac:dyDescent="0.25">
      <c r="A2357" s="282" t="s">
        <v>8321</v>
      </c>
      <c r="B2357" s="282" t="s">
        <v>8497</v>
      </c>
      <c r="C2357" s="277" t="s">
        <v>66</v>
      </c>
      <c r="D2357" s="282" t="s">
        <v>11068</v>
      </c>
      <c r="E2357" s="292">
        <v>105.9</v>
      </c>
    </row>
    <row r="2358" spans="1:5" x14ac:dyDescent="0.25">
      <c r="A2358" s="282" t="s">
        <v>8321</v>
      </c>
      <c r="B2358" s="282" t="s">
        <v>8581</v>
      </c>
      <c r="C2358" s="277" t="s">
        <v>66</v>
      </c>
      <c r="D2358" s="282" t="s">
        <v>11069</v>
      </c>
      <c r="E2358" s="292">
        <v>361.28</v>
      </c>
    </row>
    <row r="2359" spans="1:5" x14ac:dyDescent="0.25">
      <c r="A2359" s="282" t="s">
        <v>8321</v>
      </c>
      <c r="B2359" s="282" t="s">
        <v>8273</v>
      </c>
      <c r="C2359" s="277" t="s">
        <v>66</v>
      </c>
      <c r="D2359" s="282" t="s">
        <v>11070</v>
      </c>
      <c r="E2359" s="292">
        <v>1075.8900000000001</v>
      </c>
    </row>
    <row r="2360" spans="1:5" x14ac:dyDescent="0.25">
      <c r="A2360" s="282" t="s">
        <v>8321</v>
      </c>
      <c r="B2360" s="282" t="s">
        <v>8354</v>
      </c>
      <c r="C2360" s="277" t="s">
        <v>66</v>
      </c>
      <c r="D2360" s="282" t="s">
        <v>11071</v>
      </c>
      <c r="E2360" s="292">
        <v>14684.99</v>
      </c>
    </row>
    <row r="2361" spans="1:5" x14ac:dyDescent="0.25">
      <c r="A2361" s="282" t="s">
        <v>8321</v>
      </c>
      <c r="B2361" s="282" t="s">
        <v>8388</v>
      </c>
      <c r="C2361" s="277" t="s">
        <v>66</v>
      </c>
      <c r="D2361" s="282" t="s">
        <v>11072</v>
      </c>
      <c r="E2361" s="292">
        <v>762.23</v>
      </c>
    </row>
    <row r="2362" spans="1:5" x14ac:dyDescent="0.25">
      <c r="A2362" s="282" t="s">
        <v>8321</v>
      </c>
      <c r="B2362" s="282" t="s">
        <v>8399</v>
      </c>
      <c r="C2362" s="277" t="s">
        <v>66</v>
      </c>
      <c r="D2362" s="282" t="s">
        <v>11073</v>
      </c>
      <c r="E2362" s="292">
        <v>1294.24</v>
      </c>
    </row>
    <row r="2363" spans="1:5" x14ac:dyDescent="0.25">
      <c r="A2363" s="282" t="s">
        <v>8321</v>
      </c>
      <c r="B2363" s="282" t="s">
        <v>8582</v>
      </c>
      <c r="C2363" s="277" t="s">
        <v>66</v>
      </c>
      <c r="D2363" s="282" t="s">
        <v>11074</v>
      </c>
      <c r="E2363" s="292">
        <v>820.32</v>
      </c>
    </row>
    <row r="2364" spans="1:5" x14ac:dyDescent="0.25">
      <c r="A2364" s="282" t="s">
        <v>8321</v>
      </c>
      <c r="B2364" s="282" t="s">
        <v>8301</v>
      </c>
      <c r="C2364" s="277" t="s">
        <v>66</v>
      </c>
      <c r="D2364" s="282" t="s">
        <v>11075</v>
      </c>
      <c r="E2364" s="292">
        <v>295.26</v>
      </c>
    </row>
    <row r="2365" spans="1:5" x14ac:dyDescent="0.25">
      <c r="A2365" s="282" t="s">
        <v>8321</v>
      </c>
      <c r="B2365" s="282" t="s">
        <v>8382</v>
      </c>
      <c r="C2365" s="277" t="s">
        <v>66</v>
      </c>
      <c r="D2365" s="282" t="s">
        <v>11076</v>
      </c>
      <c r="E2365" s="292">
        <v>3931.59</v>
      </c>
    </row>
    <row r="2366" spans="1:5" x14ac:dyDescent="0.25">
      <c r="A2366" s="282" t="s">
        <v>8321</v>
      </c>
      <c r="B2366" s="282" t="s">
        <v>8304</v>
      </c>
      <c r="C2366" s="277" t="s">
        <v>66</v>
      </c>
      <c r="D2366" s="282" t="s">
        <v>11077</v>
      </c>
      <c r="E2366" s="292">
        <v>1262.98</v>
      </c>
    </row>
    <row r="2367" spans="1:5" x14ac:dyDescent="0.25">
      <c r="A2367" s="282" t="s">
        <v>8321</v>
      </c>
      <c r="B2367" s="282" t="s">
        <v>8260</v>
      </c>
      <c r="C2367" s="277" t="s">
        <v>66</v>
      </c>
      <c r="D2367" s="282" t="s">
        <v>11078</v>
      </c>
      <c r="E2367" s="292">
        <v>2010.24</v>
      </c>
    </row>
    <row r="2368" spans="1:5" x14ac:dyDescent="0.25">
      <c r="A2368" s="282" t="s">
        <v>8321</v>
      </c>
      <c r="B2368" s="282" t="s">
        <v>8262</v>
      </c>
      <c r="C2368" s="277" t="s">
        <v>66</v>
      </c>
      <c r="D2368" s="282" t="s">
        <v>11079</v>
      </c>
      <c r="E2368" s="292">
        <v>9836.36</v>
      </c>
    </row>
    <row r="2369" spans="1:5" x14ac:dyDescent="0.25">
      <c r="A2369" s="282" t="s">
        <v>8321</v>
      </c>
      <c r="B2369" s="282" t="s">
        <v>8461</v>
      </c>
      <c r="C2369" s="277" t="s">
        <v>66</v>
      </c>
      <c r="D2369" s="282" t="s">
        <v>11080</v>
      </c>
      <c r="E2369" s="292">
        <v>1132.68</v>
      </c>
    </row>
    <row r="2370" spans="1:5" x14ac:dyDescent="0.25">
      <c r="A2370" s="282" t="s">
        <v>8321</v>
      </c>
      <c r="B2370" s="282" t="s">
        <v>8263</v>
      </c>
      <c r="C2370" s="277" t="s">
        <v>66</v>
      </c>
      <c r="D2370" s="282" t="s">
        <v>11081</v>
      </c>
      <c r="E2370" s="292">
        <v>256.35000000000002</v>
      </c>
    </row>
    <row r="2371" spans="1:5" x14ac:dyDescent="0.25">
      <c r="A2371" s="282" t="s">
        <v>8321</v>
      </c>
      <c r="B2371" s="282" t="s">
        <v>8507</v>
      </c>
      <c r="C2371" s="277" t="s">
        <v>66</v>
      </c>
      <c r="D2371" s="282" t="s">
        <v>11082</v>
      </c>
      <c r="E2371" s="292">
        <v>1303.6300000000001</v>
      </c>
    </row>
    <row r="2372" spans="1:5" x14ac:dyDescent="0.25">
      <c r="A2372" s="282" t="s">
        <v>8321</v>
      </c>
      <c r="B2372" s="282" t="s">
        <v>8269</v>
      </c>
      <c r="C2372" s="277" t="s">
        <v>66</v>
      </c>
      <c r="D2372" s="282" t="s">
        <v>11083</v>
      </c>
      <c r="E2372" s="292">
        <v>1805.99</v>
      </c>
    </row>
    <row r="2373" spans="1:5" x14ac:dyDescent="0.25">
      <c r="A2373" s="282" t="s">
        <v>8321</v>
      </c>
      <c r="B2373" s="282" t="s">
        <v>8302</v>
      </c>
      <c r="C2373" s="277" t="s">
        <v>66</v>
      </c>
      <c r="D2373" s="282" t="s">
        <v>11084</v>
      </c>
      <c r="E2373" s="292">
        <v>1052.3699999999999</v>
      </c>
    </row>
    <row r="2374" spans="1:5" x14ac:dyDescent="0.25">
      <c r="A2374" s="282" t="s">
        <v>8321</v>
      </c>
      <c r="B2374" s="282" t="s">
        <v>8480</v>
      </c>
      <c r="C2374" s="277" t="s">
        <v>66</v>
      </c>
      <c r="D2374" s="282" t="s">
        <v>11085</v>
      </c>
      <c r="E2374" s="292">
        <v>2258.46</v>
      </c>
    </row>
    <row r="2375" spans="1:5" x14ac:dyDescent="0.25">
      <c r="A2375" s="282" t="s">
        <v>8321</v>
      </c>
      <c r="B2375" s="282" t="s">
        <v>8402</v>
      </c>
      <c r="C2375" s="277" t="s">
        <v>66</v>
      </c>
      <c r="D2375" s="282" t="s">
        <v>11086</v>
      </c>
      <c r="E2375" s="292">
        <v>767.75</v>
      </c>
    </row>
    <row r="2376" spans="1:5" x14ac:dyDescent="0.25">
      <c r="A2376" s="282" t="s">
        <v>8321</v>
      </c>
      <c r="B2376" s="282" t="s">
        <v>8228</v>
      </c>
      <c r="C2376" s="277" t="s">
        <v>66</v>
      </c>
      <c r="D2376" s="282" t="s">
        <v>11087</v>
      </c>
      <c r="E2376" s="292">
        <v>2991.03</v>
      </c>
    </row>
    <row r="2377" spans="1:5" x14ac:dyDescent="0.25">
      <c r="A2377" s="282" t="s">
        <v>8321</v>
      </c>
      <c r="B2377" s="282" t="s">
        <v>8278</v>
      </c>
      <c r="C2377" s="277" t="s">
        <v>66</v>
      </c>
      <c r="D2377" s="282" t="s">
        <v>11088</v>
      </c>
      <c r="E2377" s="292">
        <v>668.84</v>
      </c>
    </row>
    <row r="2378" spans="1:5" x14ac:dyDescent="0.25">
      <c r="A2378" s="282" t="s">
        <v>8321</v>
      </c>
      <c r="B2378" s="282" t="s">
        <v>8531</v>
      </c>
      <c r="C2378" s="277" t="s">
        <v>66</v>
      </c>
      <c r="D2378" s="282" t="s">
        <v>11089</v>
      </c>
      <c r="E2378" s="292">
        <v>9485.18</v>
      </c>
    </row>
    <row r="2379" spans="1:5" x14ac:dyDescent="0.25">
      <c r="A2379" s="282" t="s">
        <v>8321</v>
      </c>
      <c r="B2379" s="282" t="s">
        <v>8238</v>
      </c>
      <c r="C2379" s="277" t="s">
        <v>66</v>
      </c>
      <c r="D2379" s="282" t="s">
        <v>11090</v>
      </c>
      <c r="E2379" s="292">
        <v>4582.71</v>
      </c>
    </row>
    <row r="2380" spans="1:5" x14ac:dyDescent="0.25">
      <c r="A2380" s="282" t="s">
        <v>8321</v>
      </c>
      <c r="B2380" s="282" t="s">
        <v>8290</v>
      </c>
      <c r="C2380" s="277" t="s">
        <v>66</v>
      </c>
      <c r="D2380" s="282" t="s">
        <v>11091</v>
      </c>
      <c r="E2380" s="292">
        <v>3166.68</v>
      </c>
    </row>
    <row r="2381" spans="1:5" x14ac:dyDescent="0.25">
      <c r="A2381" s="282" t="s">
        <v>8321</v>
      </c>
      <c r="B2381" s="282" t="s">
        <v>8359</v>
      </c>
      <c r="C2381" s="277" t="s">
        <v>66</v>
      </c>
      <c r="D2381" s="282" t="s">
        <v>11092</v>
      </c>
      <c r="E2381" s="292">
        <v>2495.21</v>
      </c>
    </row>
    <row r="2382" spans="1:5" x14ac:dyDescent="0.25">
      <c r="A2382" s="282" t="s">
        <v>8321</v>
      </c>
      <c r="B2382" s="282" t="s">
        <v>8586</v>
      </c>
      <c r="C2382" s="277" t="s">
        <v>66</v>
      </c>
      <c r="D2382" s="282" t="s">
        <v>11093</v>
      </c>
      <c r="E2382" s="292">
        <v>345.02</v>
      </c>
    </row>
    <row r="2383" spans="1:5" x14ac:dyDescent="0.25">
      <c r="A2383" s="282" t="s">
        <v>8321</v>
      </c>
      <c r="B2383" s="282" t="s">
        <v>8245</v>
      </c>
      <c r="C2383" s="277" t="s">
        <v>66</v>
      </c>
      <c r="D2383" s="282" t="s">
        <v>11094</v>
      </c>
      <c r="E2383" s="292">
        <v>1852.67</v>
      </c>
    </row>
    <row r="2384" spans="1:5" x14ac:dyDescent="0.25">
      <c r="A2384" s="282" t="s">
        <v>8321</v>
      </c>
      <c r="B2384" s="282" t="s">
        <v>8235</v>
      </c>
      <c r="C2384" s="277" t="s">
        <v>66</v>
      </c>
      <c r="D2384" s="282" t="s">
        <v>11095</v>
      </c>
      <c r="E2384" s="292">
        <v>10666.13</v>
      </c>
    </row>
    <row r="2385" spans="1:5" x14ac:dyDescent="0.25">
      <c r="A2385" s="282" t="s">
        <v>8321</v>
      </c>
      <c r="B2385" s="282" t="s">
        <v>8247</v>
      </c>
      <c r="C2385" s="277" t="s">
        <v>66</v>
      </c>
      <c r="D2385" s="282" t="s">
        <v>11096</v>
      </c>
      <c r="E2385" s="292">
        <v>15203.71</v>
      </c>
    </row>
    <row r="2386" spans="1:5" x14ac:dyDescent="0.25">
      <c r="A2386" s="282" t="s">
        <v>8321</v>
      </c>
      <c r="B2386" s="282" t="s">
        <v>8274</v>
      </c>
      <c r="C2386" s="277" t="s">
        <v>66</v>
      </c>
      <c r="D2386" s="282" t="s">
        <v>11097</v>
      </c>
      <c r="E2386" s="292">
        <v>140.08000000000001</v>
      </c>
    </row>
    <row r="2387" spans="1:5" x14ac:dyDescent="0.25">
      <c r="A2387" s="282" t="s">
        <v>8321</v>
      </c>
      <c r="B2387" s="282" t="s">
        <v>8489</v>
      </c>
      <c r="C2387" s="277" t="s">
        <v>66</v>
      </c>
      <c r="D2387" s="282" t="s">
        <v>11098</v>
      </c>
      <c r="E2387" s="292">
        <v>1518.1</v>
      </c>
    </row>
    <row r="2388" spans="1:5" x14ac:dyDescent="0.25">
      <c r="A2388" s="282" t="s">
        <v>8321</v>
      </c>
      <c r="B2388" s="282" t="s">
        <v>8249</v>
      </c>
      <c r="C2388" s="277" t="s">
        <v>66</v>
      </c>
      <c r="D2388" s="282" t="s">
        <v>11099</v>
      </c>
      <c r="E2388" s="292">
        <v>7159.74</v>
      </c>
    </row>
    <row r="2389" spans="1:5" x14ac:dyDescent="0.25">
      <c r="A2389" s="282" t="s">
        <v>8321</v>
      </c>
      <c r="B2389" s="282" t="s">
        <v>8266</v>
      </c>
      <c r="C2389" s="277" t="s">
        <v>66</v>
      </c>
      <c r="D2389" s="282" t="s">
        <v>11100</v>
      </c>
      <c r="E2389" s="292">
        <v>5539.49</v>
      </c>
    </row>
    <row r="2390" spans="1:5" x14ac:dyDescent="0.25">
      <c r="A2390" s="282" t="s">
        <v>8321</v>
      </c>
      <c r="B2390" s="282" t="s">
        <v>8481</v>
      </c>
      <c r="C2390" s="277" t="s">
        <v>66</v>
      </c>
      <c r="D2390" s="282" t="s">
        <v>11101</v>
      </c>
      <c r="E2390" s="292">
        <v>27158.85</v>
      </c>
    </row>
    <row r="2391" spans="1:5" x14ac:dyDescent="0.25">
      <c r="A2391" s="282" t="s">
        <v>8321</v>
      </c>
      <c r="B2391" s="282" t="s">
        <v>8327</v>
      </c>
      <c r="C2391" s="277" t="s">
        <v>66</v>
      </c>
      <c r="D2391" s="282" t="s">
        <v>11102</v>
      </c>
      <c r="E2391" s="292">
        <v>926.39</v>
      </c>
    </row>
    <row r="2392" spans="1:5" x14ac:dyDescent="0.25">
      <c r="A2392" s="282" t="s">
        <v>8321</v>
      </c>
      <c r="B2392" s="282" t="s">
        <v>8345</v>
      </c>
      <c r="C2392" s="277" t="s">
        <v>66</v>
      </c>
      <c r="D2392" s="282" t="s">
        <v>11103</v>
      </c>
      <c r="E2392" s="292">
        <v>0</v>
      </c>
    </row>
    <row r="2393" spans="1:5" x14ac:dyDescent="0.25">
      <c r="A2393" s="282" t="s">
        <v>8321</v>
      </c>
      <c r="B2393" s="282" t="s">
        <v>8251</v>
      </c>
      <c r="C2393" s="277" t="s">
        <v>66</v>
      </c>
      <c r="D2393" s="282" t="s">
        <v>11104</v>
      </c>
      <c r="E2393" s="292">
        <v>0</v>
      </c>
    </row>
    <row r="2394" spans="1:5" x14ac:dyDescent="0.25">
      <c r="A2394" s="282" t="s">
        <v>8321</v>
      </c>
      <c r="B2394" s="282" t="s">
        <v>8267</v>
      </c>
      <c r="C2394" s="277" t="s">
        <v>66</v>
      </c>
      <c r="D2394" s="282" t="s">
        <v>11105</v>
      </c>
      <c r="E2394" s="292">
        <v>84.42</v>
      </c>
    </row>
    <row r="2395" spans="1:5" x14ac:dyDescent="0.25">
      <c r="A2395" s="282" t="s">
        <v>8321</v>
      </c>
      <c r="B2395" s="282" t="s">
        <v>8264</v>
      </c>
      <c r="C2395" s="277" t="s">
        <v>66</v>
      </c>
      <c r="D2395" s="282" t="s">
        <v>11106</v>
      </c>
      <c r="E2395" s="292">
        <v>733.84</v>
      </c>
    </row>
    <row r="2396" spans="1:5" x14ac:dyDescent="0.25">
      <c r="A2396" s="282" t="s">
        <v>8321</v>
      </c>
      <c r="B2396" s="282" t="s">
        <v>8500</v>
      </c>
      <c r="C2396" s="277" t="s">
        <v>66</v>
      </c>
      <c r="D2396" s="282" t="s">
        <v>11107</v>
      </c>
      <c r="E2396" s="292">
        <v>958.39</v>
      </c>
    </row>
    <row r="2397" spans="1:5" x14ac:dyDescent="0.25">
      <c r="A2397" s="282" t="s">
        <v>8321</v>
      </c>
      <c r="B2397" s="282" t="s">
        <v>8320</v>
      </c>
      <c r="C2397" s="277" t="s">
        <v>66</v>
      </c>
      <c r="D2397" s="282" t="s">
        <v>11108</v>
      </c>
      <c r="E2397" s="292">
        <v>718.53</v>
      </c>
    </row>
    <row r="2398" spans="1:5" x14ac:dyDescent="0.25">
      <c r="A2398" s="282" t="s">
        <v>8321</v>
      </c>
      <c r="B2398" s="282" t="s">
        <v>8440</v>
      </c>
      <c r="C2398" s="277" t="s">
        <v>66</v>
      </c>
      <c r="D2398" s="282" t="s">
        <v>11109</v>
      </c>
      <c r="E2398" s="292">
        <v>544.73</v>
      </c>
    </row>
    <row r="2399" spans="1:5" x14ac:dyDescent="0.25">
      <c r="A2399" s="282" t="s">
        <v>8321</v>
      </c>
      <c r="B2399" s="282" t="s">
        <v>8441</v>
      </c>
      <c r="C2399" s="277" t="s">
        <v>66</v>
      </c>
      <c r="D2399" s="282" t="s">
        <v>11110</v>
      </c>
      <c r="E2399" s="292">
        <v>855.78</v>
      </c>
    </row>
    <row r="2400" spans="1:5" x14ac:dyDescent="0.25">
      <c r="A2400" s="282" t="s">
        <v>8321</v>
      </c>
      <c r="B2400" s="282" t="s">
        <v>8275</v>
      </c>
      <c r="C2400" s="277" t="s">
        <v>66</v>
      </c>
      <c r="D2400" s="282" t="s">
        <v>11111</v>
      </c>
      <c r="E2400" s="292">
        <v>1617.9</v>
      </c>
    </row>
    <row r="2401" spans="1:5" x14ac:dyDescent="0.25">
      <c r="A2401" s="282" t="s">
        <v>8321</v>
      </c>
      <c r="B2401" s="282" t="s">
        <v>8512</v>
      </c>
      <c r="C2401" s="277" t="s">
        <v>66</v>
      </c>
      <c r="D2401" s="282" t="s">
        <v>11112</v>
      </c>
      <c r="E2401" s="292">
        <v>270.49</v>
      </c>
    </row>
    <row r="2402" spans="1:5" x14ac:dyDescent="0.25">
      <c r="A2402" s="282" t="s">
        <v>8321</v>
      </c>
      <c r="B2402" s="282" t="s">
        <v>8241</v>
      </c>
      <c r="C2402" s="277" t="s">
        <v>66</v>
      </c>
      <c r="D2402" s="282" t="s">
        <v>11113</v>
      </c>
      <c r="E2402" s="292">
        <v>0</v>
      </c>
    </row>
    <row r="2403" spans="1:5" x14ac:dyDescent="0.25">
      <c r="A2403" s="282" t="s">
        <v>8321</v>
      </c>
      <c r="B2403" s="282" t="s">
        <v>8731</v>
      </c>
      <c r="C2403" s="277" t="s">
        <v>66</v>
      </c>
      <c r="D2403" s="282" t="s">
        <v>11114</v>
      </c>
      <c r="E2403" s="292">
        <v>839.77</v>
      </c>
    </row>
    <row r="2404" spans="1:5" x14ac:dyDescent="0.25">
      <c r="A2404" s="282" t="s">
        <v>8321</v>
      </c>
      <c r="B2404" s="282" t="s">
        <v>8465</v>
      </c>
      <c r="C2404" s="277" t="s">
        <v>66</v>
      </c>
      <c r="D2404" s="282" t="s">
        <v>11115</v>
      </c>
      <c r="E2404" s="292">
        <v>13947.96</v>
      </c>
    </row>
    <row r="2405" spans="1:5" x14ac:dyDescent="0.25">
      <c r="A2405" s="282" t="s">
        <v>8321</v>
      </c>
      <c r="B2405" s="282" t="s">
        <v>8328</v>
      </c>
      <c r="C2405" s="277" t="s">
        <v>66</v>
      </c>
      <c r="D2405" s="282" t="s">
        <v>11116</v>
      </c>
      <c r="E2405" s="292">
        <v>1057.46</v>
      </c>
    </row>
    <row r="2406" spans="1:5" x14ac:dyDescent="0.25">
      <c r="A2406" s="282" t="s">
        <v>8321</v>
      </c>
      <c r="B2406" s="282" t="s">
        <v>8482</v>
      </c>
      <c r="C2406" s="277" t="s">
        <v>66</v>
      </c>
      <c r="D2406" s="282" t="s">
        <v>11117</v>
      </c>
      <c r="E2406" s="292">
        <v>563.4</v>
      </c>
    </row>
    <row r="2407" spans="1:5" x14ac:dyDescent="0.25">
      <c r="A2407" s="282" t="s">
        <v>8321</v>
      </c>
      <c r="B2407" s="282" t="s">
        <v>8365</v>
      </c>
      <c r="C2407" s="277" t="s">
        <v>66</v>
      </c>
      <c r="D2407" s="282" t="s">
        <v>11118</v>
      </c>
      <c r="E2407" s="292">
        <v>6593.63</v>
      </c>
    </row>
    <row r="2408" spans="1:5" x14ac:dyDescent="0.25">
      <c r="A2408" s="282" t="s">
        <v>8321</v>
      </c>
      <c r="B2408" s="282" t="s">
        <v>8268</v>
      </c>
      <c r="C2408" s="277" t="s">
        <v>66</v>
      </c>
      <c r="D2408" s="282" t="s">
        <v>11119</v>
      </c>
      <c r="E2408" s="292">
        <v>383.52</v>
      </c>
    </row>
    <row r="2409" spans="1:5" x14ac:dyDescent="0.25">
      <c r="A2409" s="282" t="s">
        <v>8321</v>
      </c>
      <c r="B2409" s="282" t="s">
        <v>8372</v>
      </c>
      <c r="C2409" s="277" t="s">
        <v>66</v>
      </c>
      <c r="D2409" s="282" t="s">
        <v>11120</v>
      </c>
      <c r="E2409" s="292">
        <v>3092.1</v>
      </c>
    </row>
    <row r="2410" spans="1:5" x14ac:dyDescent="0.25">
      <c r="A2410" s="282" t="s">
        <v>8321</v>
      </c>
      <c r="B2410" s="282" t="s">
        <v>8212</v>
      </c>
      <c r="C2410" s="277" t="s">
        <v>66</v>
      </c>
      <c r="D2410" s="282" t="s">
        <v>11121</v>
      </c>
      <c r="E2410" s="292">
        <v>499.77</v>
      </c>
    </row>
    <row r="2411" spans="1:5" x14ac:dyDescent="0.25">
      <c r="A2411" s="282" t="s">
        <v>8321</v>
      </c>
      <c r="B2411" s="282" t="s">
        <v>8252</v>
      </c>
      <c r="C2411" s="277" t="s">
        <v>66</v>
      </c>
      <c r="D2411" s="282" t="s">
        <v>11122</v>
      </c>
      <c r="E2411" s="292">
        <v>1664.64</v>
      </c>
    </row>
    <row r="2412" spans="1:5" x14ac:dyDescent="0.25">
      <c r="A2412" s="282" t="s">
        <v>8321</v>
      </c>
      <c r="B2412" s="282" t="s">
        <v>8827</v>
      </c>
      <c r="C2412" s="277" t="s">
        <v>66</v>
      </c>
      <c r="D2412" s="282" t="s">
        <v>11123</v>
      </c>
      <c r="E2412" s="292">
        <v>1301.8599999999999</v>
      </c>
    </row>
    <row r="2413" spans="1:5" x14ac:dyDescent="0.25">
      <c r="A2413" s="282" t="s">
        <v>8321</v>
      </c>
      <c r="B2413" s="282" t="s">
        <v>8254</v>
      </c>
      <c r="C2413" s="277" t="s">
        <v>66</v>
      </c>
      <c r="D2413" s="282" t="s">
        <v>11124</v>
      </c>
      <c r="E2413" s="292">
        <v>0</v>
      </c>
    </row>
    <row r="2414" spans="1:5" x14ac:dyDescent="0.25">
      <c r="A2414" s="282" t="s">
        <v>8321</v>
      </c>
      <c r="B2414" s="282" t="s">
        <v>8242</v>
      </c>
      <c r="C2414" s="277" t="s">
        <v>66</v>
      </c>
      <c r="D2414" s="282" t="s">
        <v>11125</v>
      </c>
      <c r="E2414" s="292">
        <v>0</v>
      </c>
    </row>
    <row r="2415" spans="1:5" x14ac:dyDescent="0.25">
      <c r="A2415" s="282" t="s">
        <v>8321</v>
      </c>
      <c r="B2415" s="282" t="s">
        <v>8432</v>
      </c>
      <c r="C2415" s="277" t="s">
        <v>66</v>
      </c>
      <c r="D2415" s="282" t="s">
        <v>11126</v>
      </c>
      <c r="E2415" s="292">
        <v>9206.33</v>
      </c>
    </row>
    <row r="2416" spans="1:5" x14ac:dyDescent="0.25">
      <c r="A2416" s="282" t="s">
        <v>8321</v>
      </c>
      <c r="B2416" s="282" t="s">
        <v>8443</v>
      </c>
      <c r="C2416" s="277" t="s">
        <v>66</v>
      </c>
      <c r="D2416" s="282" t="s">
        <v>11127</v>
      </c>
      <c r="E2416" s="292">
        <v>0</v>
      </c>
    </row>
    <row r="2417" spans="1:5" x14ac:dyDescent="0.25">
      <c r="A2417" s="282" t="s">
        <v>8321</v>
      </c>
      <c r="B2417" s="282" t="s">
        <v>8832</v>
      </c>
      <c r="C2417" s="277" t="s">
        <v>66</v>
      </c>
      <c r="D2417" s="282" t="s">
        <v>11128</v>
      </c>
      <c r="E2417" s="292">
        <v>9839.7900000000009</v>
      </c>
    </row>
    <row r="2418" spans="1:5" x14ac:dyDescent="0.25">
      <c r="A2418" s="282" t="s">
        <v>8321</v>
      </c>
      <c r="B2418" s="282" t="s">
        <v>8578</v>
      </c>
      <c r="C2418" s="277" t="s">
        <v>66</v>
      </c>
      <c r="D2418" s="282" t="s">
        <v>11129</v>
      </c>
      <c r="E2418" s="292">
        <v>817.96</v>
      </c>
    </row>
    <row r="2419" spans="1:5" x14ac:dyDescent="0.25">
      <c r="A2419" s="282" t="s">
        <v>8321</v>
      </c>
      <c r="B2419" s="282" t="s">
        <v>8314</v>
      </c>
      <c r="C2419" s="277" t="s">
        <v>66</v>
      </c>
      <c r="D2419" s="282" t="s">
        <v>11130</v>
      </c>
      <c r="E2419" s="292">
        <v>15973.64</v>
      </c>
    </row>
    <row r="2420" spans="1:5" x14ac:dyDescent="0.25">
      <c r="A2420" s="282" t="s">
        <v>8321</v>
      </c>
      <c r="B2420" s="282" t="s">
        <v>8836</v>
      </c>
      <c r="C2420" s="277" t="s">
        <v>66</v>
      </c>
      <c r="D2420" s="282" t="s">
        <v>11131</v>
      </c>
      <c r="E2420" s="292">
        <v>1496.29</v>
      </c>
    </row>
    <row r="2421" spans="1:5" x14ac:dyDescent="0.25">
      <c r="A2421" s="282" t="s">
        <v>8321</v>
      </c>
      <c r="B2421" s="282" t="s">
        <v>8466</v>
      </c>
      <c r="C2421" s="277" t="s">
        <v>66</v>
      </c>
      <c r="D2421" s="282" t="s">
        <v>11132</v>
      </c>
      <c r="E2421" s="292">
        <v>318.16000000000003</v>
      </c>
    </row>
    <row r="2422" spans="1:5" x14ac:dyDescent="0.25">
      <c r="A2422" s="282" t="s">
        <v>8321</v>
      </c>
      <c r="B2422" s="282" t="s">
        <v>8366</v>
      </c>
      <c r="C2422" s="277" t="s">
        <v>66</v>
      </c>
      <c r="D2422" s="282" t="s">
        <v>11133</v>
      </c>
      <c r="E2422" s="292">
        <v>35496.699999999997</v>
      </c>
    </row>
    <row r="2423" spans="1:5" x14ac:dyDescent="0.25">
      <c r="A2423" s="282" t="s">
        <v>8321</v>
      </c>
      <c r="B2423" s="282" t="s">
        <v>8841</v>
      </c>
      <c r="C2423" s="277" t="s">
        <v>66</v>
      </c>
      <c r="D2423" s="282" t="s">
        <v>11134</v>
      </c>
      <c r="E2423" s="292">
        <v>1485.42</v>
      </c>
    </row>
    <row r="2424" spans="1:5" x14ac:dyDescent="0.25">
      <c r="A2424" s="282" t="s">
        <v>8321</v>
      </c>
      <c r="B2424" s="282" t="s">
        <v>9082</v>
      </c>
      <c r="C2424" s="277" t="s">
        <v>66</v>
      </c>
      <c r="D2424" s="282" t="s">
        <v>11135</v>
      </c>
      <c r="E2424" s="292">
        <v>714.01</v>
      </c>
    </row>
    <row r="2425" spans="1:5" x14ac:dyDescent="0.25">
      <c r="A2425" s="282" t="s">
        <v>8321</v>
      </c>
      <c r="B2425" s="282" t="s">
        <v>8843</v>
      </c>
      <c r="C2425" s="277" t="s">
        <v>66</v>
      </c>
      <c r="D2425" s="282" t="s">
        <v>11136</v>
      </c>
      <c r="E2425" s="292">
        <v>302.13</v>
      </c>
    </row>
    <row r="2426" spans="1:5" x14ac:dyDescent="0.25">
      <c r="A2426" s="282" t="s">
        <v>8321</v>
      </c>
      <c r="B2426" s="282" t="s">
        <v>8845</v>
      </c>
      <c r="C2426" s="277" t="s">
        <v>66</v>
      </c>
      <c r="D2426" s="282" t="s">
        <v>11137</v>
      </c>
      <c r="E2426" s="292">
        <v>2058.35</v>
      </c>
    </row>
    <row r="2427" spans="1:5" x14ac:dyDescent="0.25">
      <c r="A2427" s="282" t="s">
        <v>8321</v>
      </c>
      <c r="B2427" s="282" t="s">
        <v>8847</v>
      </c>
      <c r="C2427" s="277" t="s">
        <v>66</v>
      </c>
      <c r="D2427" s="282" t="s">
        <v>11138</v>
      </c>
      <c r="E2427" s="292">
        <v>1129.57</v>
      </c>
    </row>
    <row r="2428" spans="1:5" x14ac:dyDescent="0.25">
      <c r="A2428" s="282" t="s">
        <v>8321</v>
      </c>
      <c r="B2428" s="282" t="s">
        <v>8325</v>
      </c>
      <c r="C2428" s="277" t="s">
        <v>66</v>
      </c>
      <c r="D2428" s="282" t="s">
        <v>11139</v>
      </c>
      <c r="E2428" s="292">
        <v>19435.900000000001</v>
      </c>
    </row>
    <row r="2429" spans="1:5" x14ac:dyDescent="0.25">
      <c r="A2429" s="282" t="s">
        <v>8321</v>
      </c>
      <c r="B2429" s="282" t="s">
        <v>8342</v>
      </c>
      <c r="C2429" s="277" t="s">
        <v>66</v>
      </c>
      <c r="D2429" s="282" t="s">
        <v>11140</v>
      </c>
      <c r="E2429" s="292">
        <v>30489.79</v>
      </c>
    </row>
    <row r="2430" spans="1:5" x14ac:dyDescent="0.25">
      <c r="A2430" s="282" t="s">
        <v>8321</v>
      </c>
      <c r="B2430" s="282" t="s">
        <v>8317</v>
      </c>
      <c r="C2430" s="277" t="s">
        <v>66</v>
      </c>
      <c r="D2430" s="282" t="s">
        <v>11141</v>
      </c>
      <c r="E2430" s="292">
        <v>2203.1999999999998</v>
      </c>
    </row>
    <row r="2431" spans="1:5" x14ac:dyDescent="0.25">
      <c r="A2431" s="282" t="s">
        <v>8321</v>
      </c>
      <c r="B2431" s="282" t="s">
        <v>8547</v>
      </c>
      <c r="C2431" s="277" t="s">
        <v>66</v>
      </c>
      <c r="D2431" s="282" t="s">
        <v>11142</v>
      </c>
      <c r="E2431" s="292">
        <v>383.56</v>
      </c>
    </row>
    <row r="2432" spans="1:5" x14ac:dyDescent="0.25">
      <c r="A2432" s="282" t="s">
        <v>8321</v>
      </c>
      <c r="B2432" s="282" t="s">
        <v>8293</v>
      </c>
      <c r="C2432" s="277" t="s">
        <v>66</v>
      </c>
      <c r="D2432" s="282" t="s">
        <v>11143</v>
      </c>
      <c r="E2432" s="292">
        <v>12197.76</v>
      </c>
    </row>
    <row r="2433" spans="1:5" x14ac:dyDescent="0.25">
      <c r="A2433" s="282" t="s">
        <v>8321</v>
      </c>
      <c r="B2433" s="282" t="s">
        <v>8856</v>
      </c>
      <c r="C2433" s="277" t="s">
        <v>66</v>
      </c>
      <c r="D2433" s="282" t="s">
        <v>11144</v>
      </c>
      <c r="E2433" s="292">
        <v>15954.13</v>
      </c>
    </row>
    <row r="2434" spans="1:5" x14ac:dyDescent="0.25">
      <c r="A2434" s="282" t="s">
        <v>8321</v>
      </c>
      <c r="B2434" s="282" t="s">
        <v>8376</v>
      </c>
      <c r="C2434" s="277" t="s">
        <v>66</v>
      </c>
      <c r="D2434" s="282" t="s">
        <v>11145</v>
      </c>
      <c r="E2434" s="292">
        <v>1248.1500000000001</v>
      </c>
    </row>
    <row r="2435" spans="1:5" x14ac:dyDescent="0.25">
      <c r="A2435" s="282" t="s">
        <v>8321</v>
      </c>
      <c r="B2435" s="282" t="s">
        <v>8335</v>
      </c>
      <c r="C2435" s="277" t="s">
        <v>66</v>
      </c>
      <c r="D2435" s="282" t="s">
        <v>11146</v>
      </c>
      <c r="E2435" s="292">
        <v>0</v>
      </c>
    </row>
    <row r="2436" spans="1:5" x14ac:dyDescent="0.25">
      <c r="A2436" s="282" t="s">
        <v>8321</v>
      </c>
      <c r="B2436" s="282" t="s">
        <v>8861</v>
      </c>
      <c r="C2436" s="277" t="s">
        <v>66</v>
      </c>
      <c r="D2436" s="282" t="s">
        <v>11147</v>
      </c>
      <c r="E2436" s="292">
        <v>1632.73</v>
      </c>
    </row>
    <row r="2437" spans="1:5" x14ac:dyDescent="0.25">
      <c r="A2437" s="282" t="s">
        <v>8321</v>
      </c>
      <c r="B2437" s="282" t="s">
        <v>8312</v>
      </c>
      <c r="C2437" s="277" t="s">
        <v>66</v>
      </c>
      <c r="D2437" s="282" t="s">
        <v>11148</v>
      </c>
      <c r="E2437" s="292">
        <v>560.86</v>
      </c>
    </row>
    <row r="2438" spans="1:5" x14ac:dyDescent="0.25">
      <c r="A2438" s="282" t="s">
        <v>8321</v>
      </c>
      <c r="B2438" s="282" t="s">
        <v>8409</v>
      </c>
      <c r="C2438" s="277" t="s">
        <v>66</v>
      </c>
      <c r="D2438" s="282" t="s">
        <v>11149</v>
      </c>
      <c r="E2438" s="292">
        <v>27561.19</v>
      </c>
    </row>
    <row r="2439" spans="1:5" x14ac:dyDescent="0.25">
      <c r="A2439" s="282" t="s">
        <v>8321</v>
      </c>
      <c r="B2439" s="282" t="s">
        <v>8445</v>
      </c>
      <c r="C2439" s="277" t="s">
        <v>66</v>
      </c>
      <c r="D2439" s="282" t="s">
        <v>11150</v>
      </c>
      <c r="E2439" s="292">
        <v>19714.689999999999</v>
      </c>
    </row>
    <row r="2440" spans="1:5" x14ac:dyDescent="0.25">
      <c r="A2440" s="282" t="s">
        <v>8321</v>
      </c>
      <c r="B2440" s="282" t="s">
        <v>8393</v>
      </c>
      <c r="C2440" s="277" t="s">
        <v>66</v>
      </c>
      <c r="D2440" s="282" t="s">
        <v>11151</v>
      </c>
      <c r="E2440" s="292">
        <v>3363.46</v>
      </c>
    </row>
    <row r="2441" spans="1:5" x14ac:dyDescent="0.25">
      <c r="A2441" s="282" t="s">
        <v>8321</v>
      </c>
      <c r="B2441" s="282" t="s">
        <v>8867</v>
      </c>
      <c r="C2441" s="277" t="s">
        <v>66</v>
      </c>
      <c r="D2441" s="282" t="s">
        <v>11152</v>
      </c>
      <c r="E2441" s="292">
        <v>838.36</v>
      </c>
    </row>
    <row r="2442" spans="1:5" x14ac:dyDescent="0.25">
      <c r="A2442" s="282" t="s">
        <v>8321</v>
      </c>
      <c r="B2442" s="282" t="s">
        <v>8869</v>
      </c>
      <c r="C2442" s="277" t="s">
        <v>66</v>
      </c>
      <c r="D2442" s="282" t="s">
        <v>11153</v>
      </c>
      <c r="E2442" s="292">
        <v>616.74</v>
      </c>
    </row>
    <row r="2443" spans="1:5" x14ac:dyDescent="0.25">
      <c r="A2443" s="282" t="s">
        <v>8321</v>
      </c>
      <c r="B2443" s="282" t="s">
        <v>8583</v>
      </c>
      <c r="C2443" s="277" t="s">
        <v>66</v>
      </c>
      <c r="D2443" s="282" t="s">
        <v>11154</v>
      </c>
      <c r="E2443" s="292">
        <v>296.54000000000002</v>
      </c>
    </row>
    <row r="2444" spans="1:5" x14ac:dyDescent="0.25">
      <c r="A2444" s="282" t="s">
        <v>8321</v>
      </c>
      <c r="B2444" s="282" t="s">
        <v>8395</v>
      </c>
      <c r="C2444" s="277" t="s">
        <v>66</v>
      </c>
      <c r="D2444" s="282" t="s">
        <v>11155</v>
      </c>
      <c r="E2444" s="292">
        <v>3461.41</v>
      </c>
    </row>
    <row r="2445" spans="1:5" x14ac:dyDescent="0.25">
      <c r="A2445" s="282" t="s">
        <v>8321</v>
      </c>
      <c r="B2445" s="282" t="s">
        <v>8873</v>
      </c>
      <c r="C2445" s="277" t="s">
        <v>66</v>
      </c>
      <c r="D2445" s="282" t="s">
        <v>11156</v>
      </c>
      <c r="E2445" s="292">
        <v>225.59</v>
      </c>
    </row>
    <row r="2446" spans="1:5" x14ac:dyDescent="0.25">
      <c r="A2446" s="282" t="s">
        <v>8321</v>
      </c>
      <c r="B2446" s="282" t="s">
        <v>8332</v>
      </c>
      <c r="C2446" s="277" t="s">
        <v>66</v>
      </c>
      <c r="D2446" s="282" t="s">
        <v>11157</v>
      </c>
      <c r="E2446" s="292">
        <v>63019.74</v>
      </c>
    </row>
    <row r="2447" spans="1:5" x14ac:dyDescent="0.25">
      <c r="A2447" s="282" t="s">
        <v>8321</v>
      </c>
      <c r="B2447" s="282" t="s">
        <v>8491</v>
      </c>
      <c r="C2447" s="277" t="s">
        <v>66</v>
      </c>
      <c r="D2447" s="282" t="s">
        <v>11158</v>
      </c>
      <c r="E2447" s="292">
        <v>69638.490000000005</v>
      </c>
    </row>
    <row r="2448" spans="1:5" x14ac:dyDescent="0.25">
      <c r="A2448" s="282" t="s">
        <v>8321</v>
      </c>
      <c r="B2448" s="282" t="s">
        <v>8876</v>
      </c>
      <c r="C2448" s="277" t="s">
        <v>66</v>
      </c>
      <c r="D2448" s="282" t="s">
        <v>11159</v>
      </c>
      <c r="E2448" s="292">
        <v>927.17</v>
      </c>
    </row>
    <row r="2449" spans="1:5" x14ac:dyDescent="0.25">
      <c r="A2449" s="282" t="s">
        <v>8321</v>
      </c>
      <c r="B2449" s="282" t="s">
        <v>8880</v>
      </c>
      <c r="C2449" s="277" t="s">
        <v>66</v>
      </c>
      <c r="D2449" s="282" t="s">
        <v>11160</v>
      </c>
      <c r="E2449" s="292">
        <v>435.83</v>
      </c>
    </row>
    <row r="2450" spans="1:5" x14ac:dyDescent="0.25">
      <c r="A2450" s="282" t="s">
        <v>8321</v>
      </c>
      <c r="B2450" s="282" t="s">
        <v>8446</v>
      </c>
      <c r="C2450" s="277" t="s">
        <v>66</v>
      </c>
      <c r="D2450" s="282" t="s">
        <v>11161</v>
      </c>
      <c r="E2450" s="292">
        <v>1639.89</v>
      </c>
    </row>
    <row r="2451" spans="1:5" x14ac:dyDescent="0.25">
      <c r="A2451" s="282" t="s">
        <v>8321</v>
      </c>
      <c r="B2451" s="282" t="s">
        <v>8367</v>
      </c>
      <c r="C2451" s="277" t="s">
        <v>66</v>
      </c>
      <c r="D2451" s="282" t="s">
        <v>11162</v>
      </c>
      <c r="E2451" s="292">
        <v>570.32000000000005</v>
      </c>
    </row>
    <row r="2452" spans="1:5" x14ac:dyDescent="0.25">
      <c r="A2452" s="282" t="s">
        <v>8321</v>
      </c>
      <c r="B2452" s="282" t="s">
        <v>8484</v>
      </c>
      <c r="C2452" s="277" t="s">
        <v>66</v>
      </c>
      <c r="D2452" s="282" t="s">
        <v>11163</v>
      </c>
      <c r="E2452" s="292">
        <v>736.76</v>
      </c>
    </row>
    <row r="2453" spans="1:5" x14ac:dyDescent="0.25">
      <c r="A2453" s="282" t="s">
        <v>8321</v>
      </c>
      <c r="B2453" s="282" t="s">
        <v>8454</v>
      </c>
      <c r="C2453" s="277" t="s">
        <v>66</v>
      </c>
      <c r="D2453" s="282" t="s">
        <v>11164</v>
      </c>
      <c r="E2453" s="292">
        <v>0</v>
      </c>
    </row>
    <row r="2454" spans="1:5" x14ac:dyDescent="0.25">
      <c r="A2454" s="282" t="s">
        <v>8321</v>
      </c>
      <c r="B2454" s="282" t="s">
        <v>9116</v>
      </c>
      <c r="C2454" s="277" t="s">
        <v>66</v>
      </c>
      <c r="D2454" s="282" t="s">
        <v>11165</v>
      </c>
      <c r="E2454" s="292">
        <v>174.42</v>
      </c>
    </row>
    <row r="2455" spans="1:5" x14ac:dyDescent="0.25">
      <c r="A2455" s="282" t="s">
        <v>8321</v>
      </c>
      <c r="B2455" s="282" t="s">
        <v>9120</v>
      </c>
      <c r="C2455" s="277" t="s">
        <v>66</v>
      </c>
      <c r="D2455" s="282" t="s">
        <v>11166</v>
      </c>
      <c r="E2455" s="292">
        <v>3374.43</v>
      </c>
    </row>
    <row r="2456" spans="1:5" x14ac:dyDescent="0.25">
      <c r="A2456" s="282" t="s">
        <v>8321</v>
      </c>
      <c r="B2456" s="282" t="s">
        <v>9458</v>
      </c>
      <c r="C2456" s="277" t="s">
        <v>66</v>
      </c>
      <c r="D2456" s="282" t="s">
        <v>11167</v>
      </c>
      <c r="E2456" s="292">
        <v>352.39</v>
      </c>
    </row>
    <row r="2457" spans="1:5" x14ac:dyDescent="0.25">
      <c r="A2457" s="282" t="s">
        <v>8321</v>
      </c>
      <c r="B2457" s="282" t="s">
        <v>9122</v>
      </c>
      <c r="C2457" s="277" t="s">
        <v>66</v>
      </c>
      <c r="D2457" s="282" t="s">
        <v>11168</v>
      </c>
      <c r="E2457" s="292">
        <v>1728.58</v>
      </c>
    </row>
    <row r="2458" spans="1:5" x14ac:dyDescent="0.25">
      <c r="A2458" s="282" t="s">
        <v>8321</v>
      </c>
      <c r="B2458" s="282" t="s">
        <v>8361</v>
      </c>
      <c r="C2458" s="277" t="s">
        <v>66</v>
      </c>
      <c r="D2458" s="282" t="s">
        <v>11169</v>
      </c>
      <c r="E2458" s="292">
        <v>3149.21</v>
      </c>
    </row>
    <row r="2459" spans="1:5" x14ac:dyDescent="0.25">
      <c r="A2459" s="282" t="s">
        <v>8321</v>
      </c>
      <c r="B2459" s="282" t="s">
        <v>8343</v>
      </c>
      <c r="C2459" s="277" t="s">
        <v>66</v>
      </c>
      <c r="D2459" s="282" t="s">
        <v>11170</v>
      </c>
      <c r="E2459" s="292">
        <v>771.38</v>
      </c>
    </row>
    <row r="2460" spans="1:5" x14ac:dyDescent="0.25">
      <c r="A2460" s="282" t="s">
        <v>8321</v>
      </c>
      <c r="B2460" s="282" t="s">
        <v>8368</v>
      </c>
      <c r="C2460" s="277" t="s">
        <v>66</v>
      </c>
      <c r="D2460" s="282" t="s">
        <v>11171</v>
      </c>
      <c r="E2460" s="292">
        <v>494.33</v>
      </c>
    </row>
    <row r="2461" spans="1:5" x14ac:dyDescent="0.25">
      <c r="A2461" s="282" t="s">
        <v>8321</v>
      </c>
      <c r="B2461" s="282" t="s">
        <v>9126</v>
      </c>
      <c r="C2461" s="277" t="s">
        <v>66</v>
      </c>
      <c r="D2461" s="282" t="s">
        <v>11172</v>
      </c>
      <c r="E2461" s="292">
        <v>387.92</v>
      </c>
    </row>
    <row r="2462" spans="1:5" x14ac:dyDescent="0.25">
      <c r="A2462" s="282" t="s">
        <v>8321</v>
      </c>
      <c r="B2462" s="282" t="s">
        <v>8464</v>
      </c>
      <c r="C2462" s="277" t="s">
        <v>66</v>
      </c>
      <c r="D2462" s="282" t="s">
        <v>11173</v>
      </c>
      <c r="E2462" s="292">
        <v>176</v>
      </c>
    </row>
    <row r="2463" spans="1:5" x14ac:dyDescent="0.25">
      <c r="A2463" s="282" t="s">
        <v>8321</v>
      </c>
      <c r="B2463" s="282" t="s">
        <v>9129</v>
      </c>
      <c r="C2463" s="277" t="s">
        <v>66</v>
      </c>
      <c r="D2463" s="282" t="s">
        <v>11174</v>
      </c>
      <c r="E2463" s="292">
        <v>9193.67</v>
      </c>
    </row>
    <row r="2464" spans="1:5" x14ac:dyDescent="0.25">
      <c r="A2464" s="282" t="s">
        <v>8321</v>
      </c>
      <c r="B2464" s="282" t="s">
        <v>8474</v>
      </c>
      <c r="C2464" s="277" t="s">
        <v>66</v>
      </c>
      <c r="D2464" s="282" t="s">
        <v>11175</v>
      </c>
      <c r="E2464" s="292">
        <v>80264.399999999994</v>
      </c>
    </row>
    <row r="2465" spans="1:5" x14ac:dyDescent="0.25">
      <c r="A2465" s="282" t="s">
        <v>8321</v>
      </c>
      <c r="B2465" s="282" t="s">
        <v>8401</v>
      </c>
      <c r="C2465" s="277" t="s">
        <v>66</v>
      </c>
      <c r="D2465" s="282" t="s">
        <v>11176</v>
      </c>
      <c r="E2465" s="292">
        <v>11740.31</v>
      </c>
    </row>
    <row r="2466" spans="1:5" x14ac:dyDescent="0.25">
      <c r="A2466" s="282" t="s">
        <v>8321</v>
      </c>
      <c r="B2466" s="282" t="s">
        <v>8456</v>
      </c>
      <c r="C2466" s="277" t="s">
        <v>66</v>
      </c>
      <c r="D2466" s="282" t="s">
        <v>11177</v>
      </c>
      <c r="E2466" s="292">
        <v>514.44000000000005</v>
      </c>
    </row>
    <row r="2467" spans="1:5" x14ac:dyDescent="0.25">
      <c r="A2467" s="282" t="s">
        <v>8321</v>
      </c>
      <c r="B2467" s="282" t="s">
        <v>8468</v>
      </c>
      <c r="C2467" s="277" t="s">
        <v>66</v>
      </c>
      <c r="D2467" s="282" t="s">
        <v>11178</v>
      </c>
      <c r="E2467" s="292">
        <v>1013.93</v>
      </c>
    </row>
    <row r="2468" spans="1:5" x14ac:dyDescent="0.25">
      <c r="A2468" s="282" t="s">
        <v>8321</v>
      </c>
      <c r="B2468" s="282" t="s">
        <v>8280</v>
      </c>
      <c r="C2468" s="277" t="s">
        <v>66</v>
      </c>
      <c r="D2468" s="282" t="s">
        <v>11179</v>
      </c>
      <c r="E2468" s="292">
        <v>5311.88</v>
      </c>
    </row>
    <row r="2469" spans="1:5" x14ac:dyDescent="0.25">
      <c r="A2469" s="282" t="s">
        <v>8321</v>
      </c>
      <c r="B2469" s="282" t="s">
        <v>9136</v>
      </c>
      <c r="C2469" s="277" t="s">
        <v>66</v>
      </c>
      <c r="D2469" s="282" t="s">
        <v>11180</v>
      </c>
      <c r="E2469" s="292">
        <v>1572.44</v>
      </c>
    </row>
    <row r="2470" spans="1:5" x14ac:dyDescent="0.25">
      <c r="A2470" s="282" t="s">
        <v>8321</v>
      </c>
      <c r="B2470" s="282" t="s">
        <v>9138</v>
      </c>
      <c r="C2470" s="277" t="s">
        <v>66</v>
      </c>
      <c r="D2470" s="282" t="s">
        <v>11181</v>
      </c>
      <c r="E2470" s="292">
        <v>519.47</v>
      </c>
    </row>
    <row r="2471" spans="1:5" x14ac:dyDescent="0.25">
      <c r="A2471" s="282" t="s">
        <v>8321</v>
      </c>
      <c r="B2471" s="282" t="s">
        <v>8363</v>
      </c>
      <c r="C2471" s="277" t="s">
        <v>66</v>
      </c>
      <c r="D2471" s="282" t="s">
        <v>11182</v>
      </c>
      <c r="E2471" s="292">
        <v>411.71</v>
      </c>
    </row>
    <row r="2472" spans="1:5" x14ac:dyDescent="0.25">
      <c r="A2472" s="282" t="s">
        <v>8321</v>
      </c>
      <c r="B2472" s="282" t="s">
        <v>9141</v>
      </c>
      <c r="C2472" s="277" t="s">
        <v>66</v>
      </c>
      <c r="D2472" s="282" t="s">
        <v>11183</v>
      </c>
      <c r="E2472" s="292">
        <v>0</v>
      </c>
    </row>
    <row r="2473" spans="1:5" x14ac:dyDescent="0.25">
      <c r="A2473" s="282" t="s">
        <v>8321</v>
      </c>
      <c r="B2473" s="282" t="s">
        <v>9143</v>
      </c>
      <c r="C2473" s="277" t="s">
        <v>66</v>
      </c>
      <c r="D2473" s="282" t="s">
        <v>11184</v>
      </c>
      <c r="E2473" s="292">
        <v>295.97000000000003</v>
      </c>
    </row>
    <row r="2474" spans="1:5" x14ac:dyDescent="0.25">
      <c r="A2474" s="282" t="s">
        <v>8321</v>
      </c>
      <c r="B2474" s="282" t="s">
        <v>8433</v>
      </c>
      <c r="C2474" s="277" t="s">
        <v>66</v>
      </c>
      <c r="D2474" s="282" t="s">
        <v>11185</v>
      </c>
      <c r="E2474" s="292">
        <v>220.21</v>
      </c>
    </row>
    <row r="2475" spans="1:5" x14ac:dyDescent="0.25">
      <c r="A2475" s="282" t="s">
        <v>8321</v>
      </c>
      <c r="B2475" s="282" t="s">
        <v>8506</v>
      </c>
      <c r="C2475" s="277" t="s">
        <v>66</v>
      </c>
      <c r="D2475" s="282" t="s">
        <v>11186</v>
      </c>
      <c r="E2475" s="292">
        <v>4037.15</v>
      </c>
    </row>
    <row r="2476" spans="1:5" x14ac:dyDescent="0.25">
      <c r="A2476" s="282" t="s">
        <v>8321</v>
      </c>
      <c r="B2476" s="282" t="s">
        <v>9149</v>
      </c>
      <c r="C2476" s="277" t="s">
        <v>66</v>
      </c>
      <c r="D2476" s="282" t="s">
        <v>11187</v>
      </c>
      <c r="E2476" s="292">
        <v>0</v>
      </c>
    </row>
    <row r="2477" spans="1:5" x14ac:dyDescent="0.25">
      <c r="A2477" s="282" t="s">
        <v>8321</v>
      </c>
      <c r="B2477" s="282" t="s">
        <v>8492</v>
      </c>
      <c r="C2477" s="277" t="s">
        <v>66</v>
      </c>
      <c r="D2477" s="282" t="s">
        <v>11188</v>
      </c>
      <c r="E2477" s="292">
        <v>1369.73</v>
      </c>
    </row>
    <row r="2478" spans="1:5" x14ac:dyDescent="0.25">
      <c r="A2478" s="282" t="s">
        <v>8321</v>
      </c>
      <c r="B2478" s="282" t="s">
        <v>9153</v>
      </c>
      <c r="C2478" s="277" t="s">
        <v>66</v>
      </c>
      <c r="D2478" s="282" t="s">
        <v>11189</v>
      </c>
      <c r="E2478" s="292">
        <v>12210.84</v>
      </c>
    </row>
    <row r="2479" spans="1:5" x14ac:dyDescent="0.25">
      <c r="A2479" s="282" t="s">
        <v>8321</v>
      </c>
      <c r="B2479" s="282" t="s">
        <v>8403</v>
      </c>
      <c r="C2479" s="277" t="s">
        <v>66</v>
      </c>
      <c r="D2479" s="282" t="s">
        <v>11190</v>
      </c>
      <c r="E2479" s="292">
        <v>13517.81</v>
      </c>
    </row>
    <row r="2480" spans="1:5" x14ac:dyDescent="0.25">
      <c r="A2480" s="282" t="s">
        <v>8321</v>
      </c>
      <c r="B2480" s="282" t="s">
        <v>8374</v>
      </c>
      <c r="C2480" s="277" t="s">
        <v>66</v>
      </c>
      <c r="D2480" s="282" t="s">
        <v>11191</v>
      </c>
      <c r="E2480" s="292">
        <v>1729.12</v>
      </c>
    </row>
    <row r="2481" spans="1:5" x14ac:dyDescent="0.25">
      <c r="A2481" s="282" t="s">
        <v>8321</v>
      </c>
      <c r="B2481" s="282" t="s">
        <v>8557</v>
      </c>
      <c r="C2481" s="277" t="s">
        <v>66</v>
      </c>
      <c r="D2481" s="282" t="s">
        <v>11192</v>
      </c>
      <c r="E2481" s="292">
        <v>1623.53</v>
      </c>
    </row>
    <row r="2482" spans="1:5" x14ac:dyDescent="0.25">
      <c r="A2482" s="282" t="s">
        <v>8321</v>
      </c>
      <c r="B2482" s="282" t="s">
        <v>9158</v>
      </c>
      <c r="C2482" s="277" t="s">
        <v>66</v>
      </c>
      <c r="D2482" s="282" t="s">
        <v>11193</v>
      </c>
      <c r="E2482" s="292">
        <v>3247.34</v>
      </c>
    </row>
    <row r="2483" spans="1:5" x14ac:dyDescent="0.25">
      <c r="A2483" s="282" t="s">
        <v>8321</v>
      </c>
      <c r="B2483" s="282" t="s">
        <v>9160</v>
      </c>
      <c r="C2483" s="277" t="s">
        <v>66</v>
      </c>
      <c r="D2483" s="282" t="s">
        <v>11194</v>
      </c>
      <c r="E2483" s="292">
        <v>106833.89</v>
      </c>
    </row>
    <row r="2484" spans="1:5" x14ac:dyDescent="0.25">
      <c r="A2484" s="282" t="s">
        <v>8321</v>
      </c>
      <c r="B2484" s="282" t="s">
        <v>8459</v>
      </c>
      <c r="C2484" s="277" t="s">
        <v>66</v>
      </c>
      <c r="D2484" s="282" t="s">
        <v>11195</v>
      </c>
      <c r="E2484" s="292">
        <v>778.53</v>
      </c>
    </row>
    <row r="2485" spans="1:5" x14ac:dyDescent="0.25">
      <c r="A2485" s="282" t="s">
        <v>8321</v>
      </c>
      <c r="B2485" s="282" t="s">
        <v>8478</v>
      </c>
      <c r="C2485" s="277" t="s">
        <v>66</v>
      </c>
      <c r="D2485" s="282" t="s">
        <v>11196</v>
      </c>
      <c r="E2485" s="292">
        <v>459.89</v>
      </c>
    </row>
    <row r="2486" spans="1:5" x14ac:dyDescent="0.25">
      <c r="A2486" s="282" t="s">
        <v>8321</v>
      </c>
      <c r="B2486" s="282" t="s">
        <v>8452</v>
      </c>
      <c r="C2486" s="277" t="s">
        <v>66</v>
      </c>
      <c r="D2486" s="282" t="s">
        <v>11197</v>
      </c>
      <c r="E2486" s="292">
        <v>383.97</v>
      </c>
    </row>
    <row r="2487" spans="1:5" x14ac:dyDescent="0.25">
      <c r="A2487" s="282" t="s">
        <v>8321</v>
      </c>
      <c r="B2487" s="282" t="s">
        <v>9173</v>
      </c>
      <c r="C2487" s="277" t="s">
        <v>66</v>
      </c>
      <c r="D2487" s="282" t="s">
        <v>11198</v>
      </c>
      <c r="E2487" s="292">
        <v>373.19</v>
      </c>
    </row>
    <row r="2488" spans="1:5" x14ac:dyDescent="0.25">
      <c r="A2488" s="282" t="s">
        <v>8321</v>
      </c>
      <c r="B2488" s="282" t="s">
        <v>8593</v>
      </c>
      <c r="C2488" s="277" t="s">
        <v>66</v>
      </c>
      <c r="D2488" s="282" t="s">
        <v>11199</v>
      </c>
      <c r="E2488" s="292">
        <v>5590.82</v>
      </c>
    </row>
    <row r="2489" spans="1:5" x14ac:dyDescent="0.25">
      <c r="A2489" s="282" t="s">
        <v>8321</v>
      </c>
      <c r="B2489" s="282" t="s">
        <v>8579</v>
      </c>
      <c r="C2489" s="277" t="s">
        <v>66</v>
      </c>
      <c r="D2489" s="282" t="s">
        <v>11200</v>
      </c>
      <c r="E2489" s="292">
        <v>344.3</v>
      </c>
    </row>
    <row r="2490" spans="1:5" x14ac:dyDescent="0.25">
      <c r="A2490" s="282" t="s">
        <v>8321</v>
      </c>
      <c r="B2490" s="282" t="s">
        <v>9177</v>
      </c>
      <c r="C2490" s="277" t="s">
        <v>66</v>
      </c>
      <c r="D2490" s="282" t="s">
        <v>11201</v>
      </c>
      <c r="E2490" s="292">
        <v>1155.06</v>
      </c>
    </row>
    <row r="2491" spans="1:5" x14ac:dyDescent="0.25">
      <c r="A2491" s="282" t="s">
        <v>8321</v>
      </c>
      <c r="B2491" s="282" t="s">
        <v>8434</v>
      </c>
      <c r="C2491" s="277" t="s">
        <v>66</v>
      </c>
      <c r="D2491" s="282" t="s">
        <v>11202</v>
      </c>
      <c r="E2491" s="292">
        <v>2005.43</v>
      </c>
    </row>
    <row r="2492" spans="1:5" x14ac:dyDescent="0.25">
      <c r="A2492" s="282" t="s">
        <v>8321</v>
      </c>
      <c r="B2492" s="282" t="s">
        <v>9180</v>
      </c>
      <c r="C2492" s="277" t="s">
        <v>66</v>
      </c>
      <c r="D2492" s="282" t="s">
        <v>11203</v>
      </c>
      <c r="E2492" s="292">
        <v>73403.16</v>
      </c>
    </row>
    <row r="2493" spans="1:5" x14ac:dyDescent="0.25">
      <c r="A2493" s="282" t="s">
        <v>8321</v>
      </c>
      <c r="B2493" s="282" t="s">
        <v>9182</v>
      </c>
      <c r="C2493" s="277" t="s">
        <v>66</v>
      </c>
      <c r="D2493" s="282" t="s">
        <v>11204</v>
      </c>
      <c r="E2493" s="292">
        <v>12699.37</v>
      </c>
    </row>
    <row r="2494" spans="1:5" x14ac:dyDescent="0.25">
      <c r="A2494" s="282" t="s">
        <v>8321</v>
      </c>
      <c r="B2494" s="282" t="s">
        <v>9184</v>
      </c>
      <c r="C2494" s="277" t="s">
        <v>66</v>
      </c>
      <c r="D2494" s="282" t="s">
        <v>11205</v>
      </c>
      <c r="E2494" s="292">
        <v>295.67</v>
      </c>
    </row>
    <row r="2495" spans="1:5" x14ac:dyDescent="0.25">
      <c r="A2495" s="282" t="s">
        <v>8321</v>
      </c>
      <c r="B2495" s="282" t="s">
        <v>9186</v>
      </c>
      <c r="C2495" s="277" t="s">
        <v>66</v>
      </c>
      <c r="D2495" s="282" t="s">
        <v>11206</v>
      </c>
      <c r="E2495" s="292">
        <v>347.63</v>
      </c>
    </row>
    <row r="2496" spans="1:5" x14ac:dyDescent="0.25">
      <c r="A2496" s="282" t="s">
        <v>8321</v>
      </c>
      <c r="B2496" s="282" t="s">
        <v>8541</v>
      </c>
      <c r="C2496" s="277" t="s">
        <v>66</v>
      </c>
      <c r="D2496" s="282" t="s">
        <v>11207</v>
      </c>
      <c r="E2496" s="292">
        <v>1333.92</v>
      </c>
    </row>
    <row r="2497" spans="1:5" x14ac:dyDescent="0.25">
      <c r="A2497" s="282" t="s">
        <v>8321</v>
      </c>
      <c r="B2497" s="282" t="s">
        <v>9189</v>
      </c>
      <c r="C2497" s="277" t="s">
        <v>66</v>
      </c>
      <c r="D2497" s="282" t="s">
        <v>11208</v>
      </c>
      <c r="E2497" s="292">
        <v>6572.15</v>
      </c>
    </row>
    <row r="2498" spans="1:5" x14ac:dyDescent="0.25">
      <c r="A2498" s="282" t="s">
        <v>8321</v>
      </c>
      <c r="B2498" s="282" t="s">
        <v>9191</v>
      </c>
      <c r="C2498" s="277" t="s">
        <v>66</v>
      </c>
      <c r="D2498" s="282" t="s">
        <v>11209</v>
      </c>
      <c r="E2498" s="292">
        <v>0</v>
      </c>
    </row>
    <row r="2499" spans="1:5" x14ac:dyDescent="0.25">
      <c r="A2499" s="282" t="s">
        <v>8321</v>
      </c>
      <c r="B2499" s="282" t="s">
        <v>9193</v>
      </c>
      <c r="C2499" s="277" t="s">
        <v>66</v>
      </c>
      <c r="D2499" s="282" t="s">
        <v>11210</v>
      </c>
      <c r="E2499" s="292">
        <v>144.4</v>
      </c>
    </row>
    <row r="2500" spans="1:5" x14ac:dyDescent="0.25">
      <c r="A2500" s="282" t="s">
        <v>8321</v>
      </c>
      <c r="B2500" s="282" t="s">
        <v>9195</v>
      </c>
      <c r="C2500" s="277" t="s">
        <v>66</v>
      </c>
      <c r="D2500" s="282" t="s">
        <v>11211</v>
      </c>
      <c r="E2500" s="292">
        <v>17068.57</v>
      </c>
    </row>
    <row r="2501" spans="1:5" x14ac:dyDescent="0.25">
      <c r="A2501" s="282" t="s">
        <v>8321</v>
      </c>
      <c r="B2501" s="282" t="s">
        <v>9197</v>
      </c>
      <c r="C2501" s="277" t="s">
        <v>66</v>
      </c>
      <c r="D2501" s="282" t="s">
        <v>11212</v>
      </c>
      <c r="E2501" s="292">
        <v>162.83000000000001</v>
      </c>
    </row>
    <row r="2502" spans="1:5" x14ac:dyDescent="0.25">
      <c r="A2502" s="282" t="s">
        <v>8321</v>
      </c>
      <c r="B2502" s="282" t="s">
        <v>9736</v>
      </c>
      <c r="C2502" s="277" t="s">
        <v>66</v>
      </c>
      <c r="D2502" s="282" t="s">
        <v>11213</v>
      </c>
      <c r="E2502" s="292">
        <v>3363.3</v>
      </c>
    </row>
    <row r="2503" spans="1:5" x14ac:dyDescent="0.25">
      <c r="A2503" s="282" t="s">
        <v>8321</v>
      </c>
      <c r="B2503" s="282" t="s">
        <v>8396</v>
      </c>
      <c r="C2503" s="277" t="s">
        <v>66</v>
      </c>
      <c r="D2503" s="282" t="s">
        <v>11214</v>
      </c>
      <c r="E2503" s="292">
        <v>165951.85999999999</v>
      </c>
    </row>
    <row r="2504" spans="1:5" x14ac:dyDescent="0.25">
      <c r="A2504" s="282" t="s">
        <v>8321</v>
      </c>
      <c r="B2504" s="282" t="s">
        <v>9201</v>
      </c>
      <c r="C2504" s="277" t="s">
        <v>66</v>
      </c>
      <c r="D2504" s="282" t="s">
        <v>11215</v>
      </c>
      <c r="E2504" s="292">
        <v>3694.72</v>
      </c>
    </row>
    <row r="2505" spans="1:5" x14ac:dyDescent="0.25">
      <c r="A2505" s="282" t="s">
        <v>8321</v>
      </c>
      <c r="B2505" s="282" t="s">
        <v>9203</v>
      </c>
      <c r="C2505" s="277" t="s">
        <v>66</v>
      </c>
      <c r="D2505" s="282" t="s">
        <v>11216</v>
      </c>
      <c r="E2505" s="292">
        <v>686.59</v>
      </c>
    </row>
    <row r="2506" spans="1:5" x14ac:dyDescent="0.25">
      <c r="A2506" s="282" t="s">
        <v>8321</v>
      </c>
      <c r="B2506" s="282" t="s">
        <v>9205</v>
      </c>
      <c r="C2506" s="277" t="s">
        <v>66</v>
      </c>
      <c r="D2506" s="282" t="s">
        <v>11217</v>
      </c>
      <c r="E2506" s="292">
        <v>2090.2199999999998</v>
      </c>
    </row>
    <row r="2507" spans="1:5" x14ac:dyDescent="0.25">
      <c r="A2507" s="282" t="s">
        <v>8321</v>
      </c>
      <c r="B2507" s="282" t="s">
        <v>8341</v>
      </c>
      <c r="C2507" s="277" t="s">
        <v>66</v>
      </c>
      <c r="D2507" s="282" t="s">
        <v>11218</v>
      </c>
      <c r="E2507" s="292">
        <v>651.41999999999996</v>
      </c>
    </row>
    <row r="2508" spans="1:5" x14ac:dyDescent="0.25">
      <c r="A2508" s="282" t="s">
        <v>8321</v>
      </c>
      <c r="B2508" s="282" t="s">
        <v>9212</v>
      </c>
      <c r="C2508" s="277" t="s">
        <v>66</v>
      </c>
      <c r="D2508" s="282" t="s">
        <v>11219</v>
      </c>
      <c r="E2508" s="292">
        <v>2088.33</v>
      </c>
    </row>
    <row r="2509" spans="1:5" x14ac:dyDescent="0.25">
      <c r="A2509" s="282" t="s">
        <v>8321</v>
      </c>
      <c r="B2509" s="282" t="s">
        <v>9214</v>
      </c>
      <c r="C2509" s="277" t="s">
        <v>66</v>
      </c>
      <c r="D2509" s="282" t="s">
        <v>11220</v>
      </c>
      <c r="E2509" s="292">
        <v>2654.76</v>
      </c>
    </row>
    <row r="2510" spans="1:5" x14ac:dyDescent="0.25">
      <c r="A2510" s="282" t="s">
        <v>8321</v>
      </c>
      <c r="B2510" s="282" t="s">
        <v>8291</v>
      </c>
      <c r="C2510" s="277" t="s">
        <v>66</v>
      </c>
      <c r="D2510" s="282" t="s">
        <v>11221</v>
      </c>
      <c r="E2510" s="292">
        <v>718.03</v>
      </c>
    </row>
    <row r="2511" spans="1:5" x14ac:dyDescent="0.25">
      <c r="A2511" s="282" t="s">
        <v>8321</v>
      </c>
      <c r="B2511" s="282" t="s">
        <v>9219</v>
      </c>
      <c r="C2511" s="277" t="s">
        <v>66</v>
      </c>
      <c r="D2511" s="282" t="s">
        <v>11222</v>
      </c>
      <c r="E2511" s="292">
        <v>1213.21</v>
      </c>
    </row>
    <row r="2512" spans="1:5" x14ac:dyDescent="0.25">
      <c r="A2512" s="282" t="s">
        <v>8321</v>
      </c>
      <c r="B2512" s="282" t="s">
        <v>8589</v>
      </c>
      <c r="C2512" s="277" t="s">
        <v>66</v>
      </c>
      <c r="D2512" s="282" t="s">
        <v>11223</v>
      </c>
      <c r="E2512" s="292">
        <v>1436.25</v>
      </c>
    </row>
    <row r="2513" spans="1:5" x14ac:dyDescent="0.25">
      <c r="A2513" s="282" t="s">
        <v>8321</v>
      </c>
      <c r="B2513" s="282" t="s">
        <v>9222</v>
      </c>
      <c r="C2513" s="277" t="s">
        <v>66</v>
      </c>
      <c r="D2513" s="282" t="s">
        <v>11224</v>
      </c>
      <c r="E2513" s="292">
        <v>1020.68</v>
      </c>
    </row>
    <row r="2514" spans="1:5" x14ac:dyDescent="0.25">
      <c r="A2514" s="282" t="s">
        <v>8321</v>
      </c>
      <c r="B2514" s="282" t="s">
        <v>9224</v>
      </c>
      <c r="C2514" s="277" t="s">
        <v>66</v>
      </c>
      <c r="D2514" s="282" t="s">
        <v>11225</v>
      </c>
      <c r="E2514" s="292">
        <v>941.36</v>
      </c>
    </row>
    <row r="2515" spans="1:5" x14ac:dyDescent="0.25">
      <c r="A2515" s="282" t="s">
        <v>8321</v>
      </c>
      <c r="B2515" s="282" t="s">
        <v>9226</v>
      </c>
      <c r="C2515" s="277" t="s">
        <v>66</v>
      </c>
      <c r="D2515" s="282" t="s">
        <v>11226</v>
      </c>
      <c r="E2515" s="292">
        <v>507.95</v>
      </c>
    </row>
    <row r="2516" spans="1:5" x14ac:dyDescent="0.25">
      <c r="A2516" s="282" t="s">
        <v>8321</v>
      </c>
      <c r="B2516" s="282" t="s">
        <v>9232</v>
      </c>
      <c r="C2516" s="277" t="s">
        <v>66</v>
      </c>
      <c r="D2516" s="282" t="s">
        <v>11227</v>
      </c>
      <c r="E2516" s="292">
        <v>756.14</v>
      </c>
    </row>
    <row r="2517" spans="1:5" x14ac:dyDescent="0.25">
      <c r="A2517" s="282" t="s">
        <v>8321</v>
      </c>
      <c r="B2517" s="282" t="s">
        <v>9234</v>
      </c>
      <c r="C2517" s="277" t="s">
        <v>66</v>
      </c>
      <c r="D2517" s="282" t="s">
        <v>11228</v>
      </c>
      <c r="E2517" s="292">
        <v>0</v>
      </c>
    </row>
    <row r="2518" spans="1:5" x14ac:dyDescent="0.25">
      <c r="A2518" s="282" t="s">
        <v>8321</v>
      </c>
      <c r="B2518" s="282" t="s">
        <v>8415</v>
      </c>
      <c r="C2518" s="277" t="s">
        <v>66</v>
      </c>
      <c r="D2518" s="282" t="s">
        <v>11229</v>
      </c>
      <c r="E2518" s="292">
        <v>581.86</v>
      </c>
    </row>
    <row r="2519" spans="1:5" x14ac:dyDescent="0.25">
      <c r="A2519" s="282" t="s">
        <v>8321</v>
      </c>
      <c r="B2519" s="282" t="s">
        <v>9239</v>
      </c>
      <c r="C2519" s="277" t="s">
        <v>66</v>
      </c>
      <c r="D2519" s="282" t="s">
        <v>11230</v>
      </c>
      <c r="E2519" s="292">
        <v>1882.15</v>
      </c>
    </row>
    <row r="2520" spans="1:5" x14ac:dyDescent="0.25">
      <c r="A2520" s="282" t="s">
        <v>8321</v>
      </c>
      <c r="B2520" s="282" t="s">
        <v>9245</v>
      </c>
      <c r="C2520" s="277" t="s">
        <v>66</v>
      </c>
      <c r="D2520" s="282" t="s">
        <v>11231</v>
      </c>
      <c r="E2520" s="292">
        <v>27.13</v>
      </c>
    </row>
    <row r="2521" spans="1:5" x14ac:dyDescent="0.25">
      <c r="A2521" s="282" t="s">
        <v>8321</v>
      </c>
      <c r="B2521" s="282" t="s">
        <v>9251</v>
      </c>
      <c r="C2521" s="277" t="s">
        <v>66</v>
      </c>
      <c r="D2521" s="282" t="s">
        <v>11232</v>
      </c>
      <c r="E2521" s="292">
        <v>216.93</v>
      </c>
    </row>
    <row r="2522" spans="1:5" x14ac:dyDescent="0.25">
      <c r="A2522" s="282" t="s">
        <v>8321</v>
      </c>
      <c r="B2522" s="282" t="s">
        <v>9255</v>
      </c>
      <c r="C2522" s="277" t="s">
        <v>66</v>
      </c>
      <c r="D2522" s="282" t="s">
        <v>11233</v>
      </c>
      <c r="E2522" s="292">
        <v>0</v>
      </c>
    </row>
    <row r="2523" spans="1:5" x14ac:dyDescent="0.25">
      <c r="A2523" s="282" t="s">
        <v>8321</v>
      </c>
      <c r="B2523" s="282" t="s">
        <v>9257</v>
      </c>
      <c r="C2523" s="277" t="s">
        <v>66</v>
      </c>
      <c r="D2523" s="282" t="s">
        <v>11234</v>
      </c>
      <c r="E2523" s="292">
        <v>939.04</v>
      </c>
    </row>
    <row r="2524" spans="1:5" x14ac:dyDescent="0.25">
      <c r="A2524" s="282" t="s">
        <v>8321</v>
      </c>
      <c r="B2524" s="282" t="s">
        <v>9259</v>
      </c>
      <c r="C2524" s="277" t="s">
        <v>66</v>
      </c>
      <c r="D2524" s="282" t="s">
        <v>11235</v>
      </c>
      <c r="E2524" s="292">
        <v>4708.59</v>
      </c>
    </row>
    <row r="2525" spans="1:5" x14ac:dyDescent="0.25">
      <c r="A2525" s="282" t="s">
        <v>8321</v>
      </c>
      <c r="B2525" s="282" t="s">
        <v>9261</v>
      </c>
      <c r="C2525" s="277" t="s">
        <v>66</v>
      </c>
      <c r="D2525" s="282" t="s">
        <v>11236</v>
      </c>
      <c r="E2525" s="292">
        <v>748.16</v>
      </c>
    </row>
    <row r="2526" spans="1:5" x14ac:dyDescent="0.25">
      <c r="A2526" s="282" t="s">
        <v>8321</v>
      </c>
      <c r="B2526" s="282" t="s">
        <v>9263</v>
      </c>
      <c r="C2526" s="277" t="s">
        <v>66</v>
      </c>
      <c r="D2526" s="282" t="s">
        <v>11237</v>
      </c>
      <c r="E2526" s="292">
        <v>626.66999999999996</v>
      </c>
    </row>
    <row r="2527" spans="1:5" x14ac:dyDescent="0.25">
      <c r="A2527" s="282" t="s">
        <v>8321</v>
      </c>
      <c r="B2527" s="282" t="s">
        <v>9267</v>
      </c>
      <c r="C2527" s="277" t="s">
        <v>66</v>
      </c>
      <c r="D2527" s="282" t="s">
        <v>11238</v>
      </c>
      <c r="E2527" s="292">
        <v>6664.43</v>
      </c>
    </row>
    <row r="2528" spans="1:5" x14ac:dyDescent="0.25">
      <c r="A2528" s="282" t="s">
        <v>8321</v>
      </c>
      <c r="B2528" s="282" t="s">
        <v>9269</v>
      </c>
      <c r="C2528" s="277" t="s">
        <v>66</v>
      </c>
      <c r="D2528" s="282" t="s">
        <v>11239</v>
      </c>
      <c r="E2528" s="292">
        <v>4378.8500000000004</v>
      </c>
    </row>
    <row r="2529" spans="1:5" x14ac:dyDescent="0.25">
      <c r="A2529" s="282" t="s">
        <v>8321</v>
      </c>
      <c r="B2529" s="282" t="s">
        <v>8590</v>
      </c>
      <c r="C2529" s="277" t="s">
        <v>66</v>
      </c>
      <c r="D2529" s="282" t="s">
        <v>11240</v>
      </c>
      <c r="E2529" s="292">
        <v>3245.03</v>
      </c>
    </row>
    <row r="2530" spans="1:5" x14ac:dyDescent="0.25">
      <c r="A2530" s="282" t="s">
        <v>8321</v>
      </c>
      <c r="B2530" s="282" t="s">
        <v>8333</v>
      </c>
      <c r="C2530" s="277" t="s">
        <v>66</v>
      </c>
      <c r="D2530" s="282" t="s">
        <v>11241</v>
      </c>
      <c r="E2530" s="292">
        <v>3955.57</v>
      </c>
    </row>
    <row r="2531" spans="1:5" x14ac:dyDescent="0.25">
      <c r="A2531" s="282" t="s">
        <v>8321</v>
      </c>
      <c r="B2531" s="282" t="s">
        <v>9273</v>
      </c>
      <c r="C2531" s="277" t="s">
        <v>66</v>
      </c>
      <c r="D2531" s="282" t="s">
        <v>11242</v>
      </c>
      <c r="E2531" s="292">
        <v>2580.48</v>
      </c>
    </row>
    <row r="2532" spans="1:5" x14ac:dyDescent="0.25">
      <c r="A2532" s="282" t="s">
        <v>8321</v>
      </c>
      <c r="B2532" s="282" t="s">
        <v>9275</v>
      </c>
      <c r="C2532" s="277" t="s">
        <v>66</v>
      </c>
      <c r="D2532" s="282" t="s">
        <v>11243</v>
      </c>
      <c r="E2532" s="292">
        <v>429.2</v>
      </c>
    </row>
    <row r="2533" spans="1:5" x14ac:dyDescent="0.25">
      <c r="A2533" s="282" t="s">
        <v>8321</v>
      </c>
      <c r="B2533" s="282" t="s">
        <v>8287</v>
      </c>
      <c r="C2533" s="277" t="s">
        <v>66</v>
      </c>
      <c r="D2533" s="282" t="s">
        <v>11244</v>
      </c>
      <c r="E2533" s="292">
        <v>4845.28</v>
      </c>
    </row>
    <row r="2534" spans="1:5" x14ac:dyDescent="0.25">
      <c r="A2534" s="282" t="s">
        <v>8321</v>
      </c>
      <c r="B2534" s="282" t="s">
        <v>9277</v>
      </c>
      <c r="C2534" s="277" t="s">
        <v>66</v>
      </c>
      <c r="D2534" s="282" t="s">
        <v>11245</v>
      </c>
      <c r="E2534" s="292">
        <v>26602.51</v>
      </c>
    </row>
    <row r="2535" spans="1:5" x14ac:dyDescent="0.25">
      <c r="A2535" s="282" t="s">
        <v>8321</v>
      </c>
      <c r="B2535" s="282" t="s">
        <v>8591</v>
      </c>
      <c r="C2535" s="277" t="s">
        <v>66</v>
      </c>
      <c r="D2535" s="282" t="s">
        <v>11246</v>
      </c>
      <c r="E2535" s="292">
        <v>692.97</v>
      </c>
    </row>
    <row r="2536" spans="1:5" x14ac:dyDescent="0.25">
      <c r="A2536" s="282" t="s">
        <v>8321</v>
      </c>
      <c r="B2536" s="282" t="s">
        <v>8493</v>
      </c>
      <c r="C2536" s="277" t="s">
        <v>66</v>
      </c>
      <c r="D2536" s="282" t="s">
        <v>11247</v>
      </c>
      <c r="E2536" s="292">
        <v>13863.23</v>
      </c>
    </row>
    <row r="2537" spans="1:5" x14ac:dyDescent="0.25">
      <c r="A2537" s="282" t="s">
        <v>8321</v>
      </c>
      <c r="B2537" s="282" t="s">
        <v>9282</v>
      </c>
      <c r="C2537" s="277" t="s">
        <v>66</v>
      </c>
      <c r="D2537" s="282" t="s">
        <v>11248</v>
      </c>
      <c r="E2537" s="292">
        <v>1821.31</v>
      </c>
    </row>
    <row r="2538" spans="1:5" x14ac:dyDescent="0.25">
      <c r="A2538" s="282" t="s">
        <v>8321</v>
      </c>
      <c r="B2538" s="282" t="s">
        <v>9284</v>
      </c>
      <c r="C2538" s="277" t="s">
        <v>66</v>
      </c>
      <c r="D2538" s="282" t="s">
        <v>11249</v>
      </c>
      <c r="E2538" s="292">
        <v>964.36</v>
      </c>
    </row>
    <row r="2539" spans="1:5" x14ac:dyDescent="0.25">
      <c r="A2539" s="282" t="s">
        <v>8321</v>
      </c>
      <c r="B2539" s="282" t="s">
        <v>9790</v>
      </c>
      <c r="C2539" s="277" t="s">
        <v>66</v>
      </c>
      <c r="D2539" s="282" t="s">
        <v>11250</v>
      </c>
      <c r="E2539" s="292">
        <v>730.84</v>
      </c>
    </row>
    <row r="2540" spans="1:5" x14ac:dyDescent="0.25">
      <c r="A2540" s="282" t="s">
        <v>8321</v>
      </c>
      <c r="B2540" s="282" t="s">
        <v>9290</v>
      </c>
      <c r="C2540" s="277" t="s">
        <v>66</v>
      </c>
      <c r="D2540" s="282" t="s">
        <v>11251</v>
      </c>
      <c r="E2540" s="292">
        <v>1193.8399999999999</v>
      </c>
    </row>
    <row r="2541" spans="1:5" x14ac:dyDescent="0.25">
      <c r="A2541" s="282" t="s">
        <v>8321</v>
      </c>
      <c r="B2541" s="282" t="s">
        <v>9292</v>
      </c>
      <c r="C2541" s="277" t="s">
        <v>66</v>
      </c>
      <c r="D2541" s="282" t="s">
        <v>11252</v>
      </c>
      <c r="E2541" s="292">
        <v>436.56</v>
      </c>
    </row>
    <row r="2542" spans="1:5" x14ac:dyDescent="0.25">
      <c r="A2542" s="282" t="s">
        <v>8321</v>
      </c>
      <c r="B2542" s="282" t="s">
        <v>9300</v>
      </c>
      <c r="C2542" s="277" t="s">
        <v>66</v>
      </c>
      <c r="D2542" s="282" t="s">
        <v>11253</v>
      </c>
      <c r="E2542" s="292">
        <v>12576.12</v>
      </c>
    </row>
    <row r="2543" spans="1:5" x14ac:dyDescent="0.25">
      <c r="A2543" s="282" t="s">
        <v>8321</v>
      </c>
      <c r="B2543" s="282" t="s">
        <v>9302</v>
      </c>
      <c r="C2543" s="277" t="s">
        <v>66</v>
      </c>
      <c r="D2543" s="282" t="s">
        <v>11254</v>
      </c>
      <c r="E2543" s="292">
        <v>7287.79</v>
      </c>
    </row>
    <row r="2544" spans="1:5" x14ac:dyDescent="0.25">
      <c r="A2544" s="282" t="s">
        <v>8321</v>
      </c>
      <c r="B2544" s="282" t="s">
        <v>9304</v>
      </c>
      <c r="C2544" s="277" t="s">
        <v>66</v>
      </c>
      <c r="D2544" s="282" t="s">
        <v>11255</v>
      </c>
      <c r="E2544" s="292">
        <v>114.6</v>
      </c>
    </row>
    <row r="2545" spans="1:5" x14ac:dyDescent="0.25">
      <c r="A2545" s="282" t="s">
        <v>8321</v>
      </c>
      <c r="B2545" s="282" t="s">
        <v>8470</v>
      </c>
      <c r="C2545" s="277" t="s">
        <v>66</v>
      </c>
      <c r="D2545" s="282" t="s">
        <v>11256</v>
      </c>
      <c r="E2545" s="292">
        <v>1630.04</v>
      </c>
    </row>
    <row r="2546" spans="1:5" x14ac:dyDescent="0.25">
      <c r="A2546" s="282" t="s">
        <v>8321</v>
      </c>
      <c r="B2546" s="282" t="s">
        <v>9806</v>
      </c>
      <c r="C2546" s="277" t="s">
        <v>66</v>
      </c>
      <c r="D2546" s="282" t="s">
        <v>11257</v>
      </c>
      <c r="E2546" s="292">
        <v>2219.0100000000002</v>
      </c>
    </row>
    <row r="2547" spans="1:5" x14ac:dyDescent="0.25">
      <c r="A2547" s="282" t="s">
        <v>8321</v>
      </c>
      <c r="B2547" s="282" t="s">
        <v>9808</v>
      </c>
      <c r="C2547" s="277" t="s">
        <v>66</v>
      </c>
      <c r="D2547" s="282" t="s">
        <v>11258</v>
      </c>
      <c r="E2547" s="292">
        <v>2846.13</v>
      </c>
    </row>
    <row r="2548" spans="1:5" x14ac:dyDescent="0.25">
      <c r="A2548" s="282" t="s">
        <v>8321</v>
      </c>
      <c r="B2548" s="282" t="s">
        <v>9810</v>
      </c>
      <c r="C2548" s="277" t="s">
        <v>66</v>
      </c>
      <c r="D2548" s="282" t="s">
        <v>11259</v>
      </c>
      <c r="E2548" s="292">
        <v>11041.43</v>
      </c>
    </row>
    <row r="2549" spans="1:5" x14ac:dyDescent="0.25">
      <c r="A2549" s="282" t="s">
        <v>8321</v>
      </c>
      <c r="B2549" s="282" t="s">
        <v>9812</v>
      </c>
      <c r="C2549" s="277" t="s">
        <v>66</v>
      </c>
      <c r="D2549" s="282" t="s">
        <v>11260</v>
      </c>
      <c r="E2549" s="292">
        <v>1189.53</v>
      </c>
    </row>
    <row r="2550" spans="1:5" x14ac:dyDescent="0.25">
      <c r="A2550" s="282" t="s">
        <v>8321</v>
      </c>
      <c r="B2550" s="282" t="s">
        <v>9814</v>
      </c>
      <c r="C2550" s="277" t="s">
        <v>66</v>
      </c>
      <c r="D2550" s="282" t="s">
        <v>11261</v>
      </c>
      <c r="E2550" s="292">
        <v>2246.87</v>
      </c>
    </row>
    <row r="2551" spans="1:5" x14ac:dyDescent="0.25">
      <c r="A2551" s="282" t="s">
        <v>8321</v>
      </c>
      <c r="B2551" s="282" t="s">
        <v>8587</v>
      </c>
      <c r="C2551" s="277" t="s">
        <v>66</v>
      </c>
      <c r="D2551" s="282" t="s">
        <v>11262</v>
      </c>
      <c r="E2551" s="292">
        <v>705.69</v>
      </c>
    </row>
    <row r="2552" spans="1:5" x14ac:dyDescent="0.25">
      <c r="A2552" s="282" t="s">
        <v>8321</v>
      </c>
      <c r="B2552" s="282" t="s">
        <v>8594</v>
      </c>
      <c r="C2552" s="277" t="s">
        <v>66</v>
      </c>
      <c r="D2552" s="282" t="s">
        <v>11263</v>
      </c>
      <c r="E2552" s="292">
        <v>81.680000000000007</v>
      </c>
    </row>
    <row r="2553" spans="1:5" x14ac:dyDescent="0.25">
      <c r="A2553" s="282" t="s">
        <v>8321</v>
      </c>
      <c r="B2553" s="282" t="s">
        <v>9818</v>
      </c>
      <c r="C2553" s="277" t="s">
        <v>66</v>
      </c>
      <c r="D2553" s="282" t="s">
        <v>11264</v>
      </c>
      <c r="E2553" s="292">
        <v>136.91</v>
      </c>
    </row>
    <row r="2554" spans="1:5" x14ac:dyDescent="0.25">
      <c r="A2554" s="282" t="s">
        <v>8321</v>
      </c>
      <c r="B2554" s="282" t="s">
        <v>9820</v>
      </c>
      <c r="C2554" s="277" t="s">
        <v>66</v>
      </c>
      <c r="D2554" s="282" t="s">
        <v>11265</v>
      </c>
      <c r="E2554" s="292">
        <v>600.71</v>
      </c>
    </row>
    <row r="2555" spans="1:5" x14ac:dyDescent="0.25">
      <c r="A2555" s="282" t="s">
        <v>8321</v>
      </c>
      <c r="B2555" s="282" t="s">
        <v>8457</v>
      </c>
      <c r="C2555" s="277" t="s">
        <v>66</v>
      </c>
      <c r="D2555" s="282" t="s">
        <v>11266</v>
      </c>
      <c r="E2555" s="292">
        <v>532.28</v>
      </c>
    </row>
    <row r="2556" spans="1:5" x14ac:dyDescent="0.25">
      <c r="A2556" s="282" t="s">
        <v>8321</v>
      </c>
      <c r="B2556" s="282" t="s">
        <v>8337</v>
      </c>
      <c r="C2556" s="277" t="s">
        <v>66</v>
      </c>
      <c r="D2556" s="282" t="s">
        <v>11267</v>
      </c>
      <c r="E2556" s="292">
        <v>0</v>
      </c>
    </row>
    <row r="2557" spans="1:5" x14ac:dyDescent="0.25">
      <c r="A2557" s="282" t="s">
        <v>8321</v>
      </c>
      <c r="B2557" s="282" t="s">
        <v>9823</v>
      </c>
      <c r="C2557" s="277" t="s">
        <v>66</v>
      </c>
      <c r="D2557" s="282" t="s">
        <v>11268</v>
      </c>
      <c r="E2557" s="292">
        <v>849.5</v>
      </c>
    </row>
    <row r="2558" spans="1:5" x14ac:dyDescent="0.25">
      <c r="A2558" s="282" t="s">
        <v>8321</v>
      </c>
      <c r="B2558" s="282" t="s">
        <v>8276</v>
      </c>
      <c r="C2558" s="277" t="s">
        <v>66</v>
      </c>
      <c r="D2558" s="282" t="s">
        <v>11269</v>
      </c>
      <c r="E2558" s="292">
        <v>5667.45</v>
      </c>
    </row>
    <row r="2559" spans="1:5" x14ac:dyDescent="0.25">
      <c r="A2559" s="282" t="s">
        <v>8321</v>
      </c>
      <c r="B2559" s="282" t="s">
        <v>8214</v>
      </c>
      <c r="C2559" s="277" t="s">
        <v>66</v>
      </c>
      <c r="D2559" s="282" t="s">
        <v>11270</v>
      </c>
      <c r="E2559" s="292">
        <v>1200.4000000000001</v>
      </c>
    </row>
    <row r="2560" spans="1:5" x14ac:dyDescent="0.25">
      <c r="A2560" s="282" t="s">
        <v>8321</v>
      </c>
      <c r="B2560" s="282" t="s">
        <v>8494</v>
      </c>
      <c r="C2560" s="277" t="s">
        <v>66</v>
      </c>
      <c r="D2560" s="282" t="s">
        <v>11271</v>
      </c>
      <c r="E2560" s="292">
        <v>12429.4</v>
      </c>
    </row>
    <row r="2561" spans="1:5" x14ac:dyDescent="0.25">
      <c r="A2561" s="282" t="s">
        <v>8321</v>
      </c>
      <c r="B2561" s="282" t="s">
        <v>8888</v>
      </c>
      <c r="C2561" s="277" t="s">
        <v>66</v>
      </c>
      <c r="D2561" s="282" t="s">
        <v>11272</v>
      </c>
      <c r="E2561" s="292">
        <v>5236.3999999999996</v>
      </c>
    </row>
    <row r="2562" spans="1:5" x14ac:dyDescent="0.25">
      <c r="A2562" s="282" t="s">
        <v>8321</v>
      </c>
      <c r="B2562" s="282" t="s">
        <v>9313</v>
      </c>
      <c r="C2562" s="277" t="s">
        <v>66</v>
      </c>
      <c r="D2562" s="282" t="s">
        <v>11273</v>
      </c>
      <c r="E2562" s="292">
        <v>17684.86</v>
      </c>
    </row>
    <row r="2563" spans="1:5" x14ac:dyDescent="0.25">
      <c r="A2563" s="282" t="s">
        <v>8321</v>
      </c>
      <c r="B2563" s="282" t="s">
        <v>10377</v>
      </c>
      <c r="C2563" s="277" t="s">
        <v>66</v>
      </c>
      <c r="D2563" s="282" t="s">
        <v>11274</v>
      </c>
      <c r="E2563" s="292">
        <v>910.93</v>
      </c>
    </row>
    <row r="2564" spans="1:5" x14ac:dyDescent="0.25">
      <c r="A2564" s="282" t="s">
        <v>8321</v>
      </c>
      <c r="B2564" s="282" t="s">
        <v>10380</v>
      </c>
      <c r="C2564" s="277" t="s">
        <v>66</v>
      </c>
      <c r="D2564" s="282" t="s">
        <v>11275</v>
      </c>
      <c r="E2564" s="292">
        <v>1281.1600000000001</v>
      </c>
    </row>
    <row r="2565" spans="1:5" x14ac:dyDescent="0.25">
      <c r="A2565" s="282" t="s">
        <v>8321</v>
      </c>
      <c r="B2565" s="282" t="s">
        <v>11276</v>
      </c>
      <c r="C2565" s="277" t="s">
        <v>66</v>
      </c>
      <c r="D2565" s="282" t="s">
        <v>11277</v>
      </c>
      <c r="E2565" s="292">
        <v>3104.31</v>
      </c>
    </row>
    <row r="2566" spans="1:5" x14ac:dyDescent="0.25">
      <c r="A2566" s="282" t="s">
        <v>8321</v>
      </c>
      <c r="B2566" s="282" t="s">
        <v>11278</v>
      </c>
      <c r="C2566" s="277" t="s">
        <v>66</v>
      </c>
      <c r="D2566" s="282" t="s">
        <v>11279</v>
      </c>
      <c r="E2566" s="292">
        <v>266.27999999999997</v>
      </c>
    </row>
    <row r="2567" spans="1:5" x14ac:dyDescent="0.25">
      <c r="A2567" s="282" t="s">
        <v>8420</v>
      </c>
      <c r="B2567" s="282" t="s">
        <v>8450</v>
      </c>
      <c r="C2567" s="277" t="s">
        <v>76</v>
      </c>
      <c r="D2567" s="282" t="s">
        <v>11280</v>
      </c>
      <c r="E2567" s="292">
        <v>10126.4</v>
      </c>
    </row>
    <row r="2568" spans="1:5" x14ac:dyDescent="0.25">
      <c r="A2568" s="282" t="s">
        <v>8420</v>
      </c>
      <c r="B2568" s="282" t="s">
        <v>8436</v>
      </c>
      <c r="C2568" s="277" t="s">
        <v>76</v>
      </c>
      <c r="D2568" s="282" t="s">
        <v>11281</v>
      </c>
      <c r="E2568" s="292">
        <v>8224.0300000000007</v>
      </c>
    </row>
    <row r="2569" spans="1:5" x14ac:dyDescent="0.25">
      <c r="A2569" s="282" t="s">
        <v>8420</v>
      </c>
      <c r="B2569" s="282" t="s">
        <v>8460</v>
      </c>
      <c r="C2569" s="277" t="s">
        <v>76</v>
      </c>
      <c r="D2569" s="282" t="s">
        <v>11282</v>
      </c>
      <c r="E2569" s="292">
        <v>1356.86</v>
      </c>
    </row>
    <row r="2570" spans="1:5" x14ac:dyDescent="0.25">
      <c r="A2570" s="282" t="s">
        <v>8420</v>
      </c>
      <c r="B2570" s="282" t="s">
        <v>8256</v>
      </c>
      <c r="C2570" s="277" t="s">
        <v>76</v>
      </c>
      <c r="D2570" s="282" t="s">
        <v>11283</v>
      </c>
      <c r="E2570" s="292">
        <v>6683.14</v>
      </c>
    </row>
    <row r="2571" spans="1:5" x14ac:dyDescent="0.25">
      <c r="A2571" s="282" t="s">
        <v>8420</v>
      </c>
      <c r="B2571" s="282" t="s">
        <v>8271</v>
      </c>
      <c r="C2571" s="277" t="s">
        <v>76</v>
      </c>
      <c r="D2571" s="282" t="s">
        <v>11284</v>
      </c>
      <c r="E2571" s="292">
        <v>2428.7199999999998</v>
      </c>
    </row>
    <row r="2572" spans="1:5" x14ac:dyDescent="0.25">
      <c r="A2572" s="282" t="s">
        <v>8420</v>
      </c>
      <c r="B2572" s="282" t="s">
        <v>8217</v>
      </c>
      <c r="C2572" s="277" t="s">
        <v>76</v>
      </c>
      <c r="D2572" s="282" t="s">
        <v>11285</v>
      </c>
      <c r="E2572" s="292">
        <v>11666.78</v>
      </c>
    </row>
    <row r="2573" spans="1:5" x14ac:dyDescent="0.25">
      <c r="A2573" s="282" t="s">
        <v>8420</v>
      </c>
      <c r="B2573" s="282" t="s">
        <v>8257</v>
      </c>
      <c r="C2573" s="277" t="s">
        <v>76</v>
      </c>
      <c r="D2573" s="282" t="s">
        <v>11286</v>
      </c>
      <c r="E2573" s="292">
        <v>11943.03</v>
      </c>
    </row>
    <row r="2574" spans="1:5" x14ac:dyDescent="0.25">
      <c r="A2574" s="282" t="s">
        <v>8420</v>
      </c>
      <c r="B2574" s="282" t="s">
        <v>8218</v>
      </c>
      <c r="C2574" s="277" t="s">
        <v>76</v>
      </c>
      <c r="D2574" s="282" t="s">
        <v>11287</v>
      </c>
      <c r="E2574" s="292">
        <v>60834.09</v>
      </c>
    </row>
    <row r="2575" spans="1:5" x14ac:dyDescent="0.25">
      <c r="A2575" s="282" t="s">
        <v>8420</v>
      </c>
      <c r="B2575" s="282" t="s">
        <v>8379</v>
      </c>
      <c r="C2575" s="277" t="s">
        <v>76</v>
      </c>
      <c r="D2575" s="282" t="s">
        <v>11288</v>
      </c>
      <c r="E2575" s="292">
        <v>66120.75</v>
      </c>
    </row>
    <row r="2576" spans="1:5" x14ac:dyDescent="0.25">
      <c r="A2576" s="282" t="s">
        <v>8420</v>
      </c>
      <c r="B2576" s="282" t="s">
        <v>8219</v>
      </c>
      <c r="C2576" s="277" t="s">
        <v>76</v>
      </c>
      <c r="D2576" s="282" t="s">
        <v>11289</v>
      </c>
      <c r="E2576" s="292">
        <v>1401.54</v>
      </c>
    </row>
    <row r="2577" spans="1:5" x14ac:dyDescent="0.25">
      <c r="A2577" s="282" t="s">
        <v>8420</v>
      </c>
      <c r="B2577" s="282" t="s">
        <v>8430</v>
      </c>
      <c r="C2577" s="277" t="s">
        <v>76</v>
      </c>
      <c r="D2577" s="282" t="s">
        <v>11290</v>
      </c>
      <c r="E2577" s="292">
        <v>8425.16</v>
      </c>
    </row>
    <row r="2578" spans="1:5" x14ac:dyDescent="0.25">
      <c r="A2578" s="282" t="s">
        <v>8420</v>
      </c>
      <c r="B2578" s="282" t="s">
        <v>8352</v>
      </c>
      <c r="C2578" s="277" t="s">
        <v>76</v>
      </c>
      <c r="D2578" s="282" t="s">
        <v>11291</v>
      </c>
      <c r="E2578" s="292">
        <v>17195.84</v>
      </c>
    </row>
    <row r="2579" spans="1:5" x14ac:dyDescent="0.25">
      <c r="A2579" s="282" t="s">
        <v>8420</v>
      </c>
      <c r="B2579" s="282" t="s">
        <v>8231</v>
      </c>
      <c r="C2579" s="277" t="s">
        <v>76</v>
      </c>
      <c r="D2579" s="282" t="s">
        <v>11292</v>
      </c>
      <c r="E2579" s="292">
        <v>20741.27</v>
      </c>
    </row>
    <row r="2580" spans="1:5" x14ac:dyDescent="0.25">
      <c r="A2580" s="282" t="s">
        <v>8420</v>
      </c>
      <c r="B2580" s="282" t="s">
        <v>8369</v>
      </c>
      <c r="C2580" s="277" t="s">
        <v>76</v>
      </c>
      <c r="D2580" s="282" t="s">
        <v>11293</v>
      </c>
      <c r="E2580" s="292">
        <v>394.77</v>
      </c>
    </row>
    <row r="2581" spans="1:5" x14ac:dyDescent="0.25">
      <c r="A2581" s="282" t="s">
        <v>8420</v>
      </c>
      <c r="B2581" s="282" t="s">
        <v>8384</v>
      </c>
      <c r="C2581" s="277" t="s">
        <v>76</v>
      </c>
      <c r="D2581" s="282" t="s">
        <v>11294</v>
      </c>
      <c r="E2581" s="292">
        <v>236352.85</v>
      </c>
    </row>
    <row r="2582" spans="1:5" x14ac:dyDescent="0.25">
      <c r="A2582" s="282" t="s">
        <v>8420</v>
      </c>
      <c r="B2582" s="282" t="s">
        <v>8258</v>
      </c>
      <c r="C2582" s="277" t="s">
        <v>76</v>
      </c>
      <c r="D2582" s="282" t="s">
        <v>11295</v>
      </c>
      <c r="E2582" s="292">
        <v>8403.32</v>
      </c>
    </row>
    <row r="2583" spans="1:5" x14ac:dyDescent="0.25">
      <c r="A2583" s="282" t="s">
        <v>8420</v>
      </c>
      <c r="B2583" s="282" t="s">
        <v>8381</v>
      </c>
      <c r="C2583" s="277" t="s">
        <v>76</v>
      </c>
      <c r="D2583" s="282" t="s">
        <v>11296</v>
      </c>
      <c r="E2583" s="292">
        <v>6713.28</v>
      </c>
    </row>
    <row r="2584" spans="1:5" x14ac:dyDescent="0.25">
      <c r="A2584" s="282" t="s">
        <v>8420</v>
      </c>
      <c r="B2584" s="282" t="s">
        <v>8265</v>
      </c>
      <c r="C2584" s="277" t="s">
        <v>76</v>
      </c>
      <c r="D2584" s="282" t="s">
        <v>11297</v>
      </c>
      <c r="E2584" s="292">
        <v>23021.63</v>
      </c>
    </row>
    <row r="2585" spans="1:5" x14ac:dyDescent="0.25">
      <c r="A2585" s="282" t="s">
        <v>8420</v>
      </c>
      <c r="B2585" s="282" t="s">
        <v>8259</v>
      </c>
      <c r="C2585" s="277" t="s">
        <v>76</v>
      </c>
      <c r="D2585" s="282" t="s">
        <v>11298</v>
      </c>
      <c r="E2585" s="292">
        <v>56261.27</v>
      </c>
    </row>
    <row r="2586" spans="1:5" x14ac:dyDescent="0.25">
      <c r="A2586" s="282" t="s">
        <v>8420</v>
      </c>
      <c r="B2586" s="282" t="s">
        <v>8221</v>
      </c>
      <c r="C2586" s="277" t="s">
        <v>76</v>
      </c>
      <c r="D2586" s="282" t="s">
        <v>11299</v>
      </c>
      <c r="E2586" s="292">
        <v>1478.68</v>
      </c>
    </row>
    <row r="2587" spans="1:5" x14ac:dyDescent="0.25">
      <c r="A2587" s="282" t="s">
        <v>8420</v>
      </c>
      <c r="B2587" s="282" t="s">
        <v>8223</v>
      </c>
      <c r="C2587" s="277" t="s">
        <v>76</v>
      </c>
      <c r="D2587" s="282" t="s">
        <v>11300</v>
      </c>
      <c r="E2587" s="292">
        <v>109690.57</v>
      </c>
    </row>
    <row r="2588" spans="1:5" x14ac:dyDescent="0.25">
      <c r="A2588" s="282" t="s">
        <v>8420</v>
      </c>
      <c r="B2588" s="282" t="s">
        <v>8447</v>
      </c>
      <c r="C2588" s="277" t="s">
        <v>76</v>
      </c>
      <c r="D2588" s="282" t="s">
        <v>11301</v>
      </c>
      <c r="E2588" s="292">
        <v>461102.23</v>
      </c>
    </row>
    <row r="2589" spans="1:5" x14ac:dyDescent="0.25">
      <c r="A2589" s="282" t="s">
        <v>8420</v>
      </c>
      <c r="B2589" s="282" t="s">
        <v>8385</v>
      </c>
      <c r="C2589" s="277" t="s">
        <v>76</v>
      </c>
      <c r="D2589" s="282" t="s">
        <v>11302</v>
      </c>
      <c r="E2589" s="292">
        <v>4645.3900000000003</v>
      </c>
    </row>
    <row r="2590" spans="1:5" x14ac:dyDescent="0.25">
      <c r="A2590" s="282" t="s">
        <v>8420</v>
      </c>
      <c r="B2590" s="282" t="s">
        <v>8261</v>
      </c>
      <c r="C2590" s="277" t="s">
        <v>76</v>
      </c>
      <c r="D2590" s="282" t="s">
        <v>11303</v>
      </c>
      <c r="E2590" s="292">
        <v>16263.44</v>
      </c>
    </row>
    <row r="2591" spans="1:5" x14ac:dyDescent="0.25">
      <c r="A2591" s="282" t="s">
        <v>8420</v>
      </c>
      <c r="B2591" s="282" t="s">
        <v>8370</v>
      </c>
      <c r="C2591" s="277" t="s">
        <v>76</v>
      </c>
      <c r="D2591" s="282" t="s">
        <v>11304</v>
      </c>
      <c r="E2591" s="292">
        <v>7635.37</v>
      </c>
    </row>
    <row r="2592" spans="1:5" x14ac:dyDescent="0.25">
      <c r="A2592" s="282" t="s">
        <v>8420</v>
      </c>
      <c r="B2592" s="282" t="s">
        <v>8483</v>
      </c>
      <c r="C2592" s="277" t="s">
        <v>76</v>
      </c>
      <c r="D2592" s="282" t="s">
        <v>11305</v>
      </c>
      <c r="E2592" s="292">
        <v>33700.97</v>
      </c>
    </row>
    <row r="2593" spans="1:5" x14ac:dyDescent="0.25">
      <c r="A2593" s="282" t="s">
        <v>8420</v>
      </c>
      <c r="B2593" s="282" t="s">
        <v>8272</v>
      </c>
      <c r="C2593" s="277" t="s">
        <v>76</v>
      </c>
      <c r="D2593" s="282" t="s">
        <v>11306</v>
      </c>
      <c r="E2593" s="292">
        <v>2170.4899999999998</v>
      </c>
    </row>
    <row r="2594" spans="1:5" x14ac:dyDescent="0.25">
      <c r="A2594" s="282" t="s">
        <v>8420</v>
      </c>
      <c r="B2594" s="282" t="s">
        <v>8224</v>
      </c>
      <c r="C2594" s="277" t="s">
        <v>76</v>
      </c>
      <c r="D2594" s="282" t="s">
        <v>11307</v>
      </c>
      <c r="E2594" s="292">
        <v>3000.89</v>
      </c>
    </row>
    <row r="2595" spans="1:5" x14ac:dyDescent="0.25">
      <c r="A2595" s="282" t="s">
        <v>8420</v>
      </c>
      <c r="B2595" s="282" t="s">
        <v>8497</v>
      </c>
      <c r="C2595" s="277" t="s">
        <v>76</v>
      </c>
      <c r="D2595" s="282" t="s">
        <v>10670</v>
      </c>
      <c r="E2595" s="292">
        <v>8842.5499999999993</v>
      </c>
    </row>
    <row r="2596" spans="1:5" x14ac:dyDescent="0.25">
      <c r="A2596" s="282" t="s">
        <v>8420</v>
      </c>
      <c r="B2596" s="282" t="s">
        <v>8581</v>
      </c>
      <c r="C2596" s="277" t="s">
        <v>76</v>
      </c>
      <c r="D2596" s="282" t="s">
        <v>11308</v>
      </c>
      <c r="E2596" s="292">
        <v>2882.01</v>
      </c>
    </row>
    <row r="2597" spans="1:5" x14ac:dyDescent="0.25">
      <c r="A2597" s="282" t="s">
        <v>8420</v>
      </c>
      <c r="B2597" s="282" t="s">
        <v>8273</v>
      </c>
      <c r="C2597" s="277" t="s">
        <v>76</v>
      </c>
      <c r="D2597" s="282" t="s">
        <v>11309</v>
      </c>
      <c r="E2597" s="292">
        <v>15922.21</v>
      </c>
    </row>
    <row r="2598" spans="1:5" x14ac:dyDescent="0.25">
      <c r="A2598" s="282" t="s">
        <v>8420</v>
      </c>
      <c r="B2598" s="282" t="s">
        <v>8354</v>
      </c>
      <c r="C2598" s="277" t="s">
        <v>76</v>
      </c>
      <c r="D2598" s="282" t="s">
        <v>11310</v>
      </c>
      <c r="E2598" s="292">
        <v>87987.839999999997</v>
      </c>
    </row>
    <row r="2599" spans="1:5" x14ac:dyDescent="0.25">
      <c r="A2599" s="282" t="s">
        <v>8420</v>
      </c>
      <c r="B2599" s="282" t="s">
        <v>8388</v>
      </c>
      <c r="C2599" s="277" t="s">
        <v>76</v>
      </c>
      <c r="D2599" s="282" t="s">
        <v>11311</v>
      </c>
      <c r="E2599" s="292">
        <v>101625.9</v>
      </c>
    </row>
    <row r="2600" spans="1:5" x14ac:dyDescent="0.25">
      <c r="A2600" s="282" t="s">
        <v>8420</v>
      </c>
      <c r="B2600" s="282" t="s">
        <v>8399</v>
      </c>
      <c r="C2600" s="277" t="s">
        <v>76</v>
      </c>
      <c r="D2600" s="282" t="s">
        <v>11312</v>
      </c>
      <c r="E2600" s="292">
        <v>5263.27</v>
      </c>
    </row>
    <row r="2601" spans="1:5" x14ac:dyDescent="0.25">
      <c r="A2601" s="282" t="s">
        <v>8420</v>
      </c>
      <c r="B2601" s="282" t="s">
        <v>8582</v>
      </c>
      <c r="C2601" s="277" t="s">
        <v>76</v>
      </c>
      <c r="D2601" s="282" t="s">
        <v>11313</v>
      </c>
      <c r="E2601" s="292">
        <v>33618.300000000003</v>
      </c>
    </row>
    <row r="2602" spans="1:5" x14ac:dyDescent="0.25">
      <c r="A2602" s="282" t="s">
        <v>8420</v>
      </c>
      <c r="B2602" s="282" t="s">
        <v>8347</v>
      </c>
      <c r="C2602" s="277" t="s">
        <v>76</v>
      </c>
      <c r="D2602" s="282" t="s">
        <v>11314</v>
      </c>
      <c r="E2602" s="292">
        <v>601.34</v>
      </c>
    </row>
    <row r="2603" spans="1:5" x14ac:dyDescent="0.25">
      <c r="A2603" s="282" t="s">
        <v>8420</v>
      </c>
      <c r="B2603" s="282" t="s">
        <v>8301</v>
      </c>
      <c r="C2603" s="277" t="s">
        <v>76</v>
      </c>
      <c r="D2603" s="282" t="s">
        <v>11315</v>
      </c>
      <c r="E2603" s="292">
        <v>6928.22</v>
      </c>
    </row>
    <row r="2604" spans="1:5" x14ac:dyDescent="0.25">
      <c r="A2604" s="282" t="s">
        <v>8420</v>
      </c>
      <c r="B2604" s="282" t="s">
        <v>8382</v>
      </c>
      <c r="C2604" s="277" t="s">
        <v>76</v>
      </c>
      <c r="D2604" s="282" t="s">
        <v>11316</v>
      </c>
      <c r="E2604" s="292">
        <v>24675.51</v>
      </c>
    </row>
    <row r="2605" spans="1:5" x14ac:dyDescent="0.25">
      <c r="A2605" s="282" t="s">
        <v>8420</v>
      </c>
      <c r="B2605" s="282" t="s">
        <v>8304</v>
      </c>
      <c r="C2605" s="277" t="s">
        <v>76</v>
      </c>
      <c r="D2605" s="282" t="s">
        <v>11317</v>
      </c>
      <c r="E2605" s="292">
        <v>5810.21</v>
      </c>
    </row>
    <row r="2606" spans="1:5" x14ac:dyDescent="0.25">
      <c r="A2606" s="282" t="s">
        <v>8420</v>
      </c>
      <c r="B2606" s="282" t="s">
        <v>8260</v>
      </c>
      <c r="C2606" s="277" t="s">
        <v>76</v>
      </c>
      <c r="D2606" s="282" t="s">
        <v>11318</v>
      </c>
      <c r="E2606" s="292">
        <v>3179.19</v>
      </c>
    </row>
    <row r="2607" spans="1:5" x14ac:dyDescent="0.25">
      <c r="A2607" s="282" t="s">
        <v>8420</v>
      </c>
      <c r="B2607" s="282" t="s">
        <v>8262</v>
      </c>
      <c r="C2607" s="277" t="s">
        <v>76</v>
      </c>
      <c r="D2607" s="282" t="s">
        <v>11319</v>
      </c>
      <c r="E2607" s="292">
        <v>7345.36</v>
      </c>
    </row>
    <row r="2608" spans="1:5" x14ac:dyDescent="0.25">
      <c r="A2608" s="282" t="s">
        <v>8420</v>
      </c>
      <c r="B2608" s="282" t="s">
        <v>8461</v>
      </c>
      <c r="C2608" s="277" t="s">
        <v>76</v>
      </c>
      <c r="D2608" s="282" t="s">
        <v>11320</v>
      </c>
      <c r="E2608" s="292">
        <v>1492.38</v>
      </c>
    </row>
    <row r="2609" spans="1:5" x14ac:dyDescent="0.25">
      <c r="A2609" s="282" t="s">
        <v>8420</v>
      </c>
      <c r="B2609" s="282" t="s">
        <v>8263</v>
      </c>
      <c r="C2609" s="277" t="s">
        <v>76</v>
      </c>
      <c r="D2609" s="282" t="s">
        <v>11321</v>
      </c>
      <c r="E2609" s="292">
        <v>117125.24</v>
      </c>
    </row>
    <row r="2610" spans="1:5" x14ac:dyDescent="0.25">
      <c r="A2610" s="282" t="s">
        <v>8420</v>
      </c>
      <c r="B2610" s="282" t="s">
        <v>8269</v>
      </c>
      <c r="C2610" s="277" t="s">
        <v>76</v>
      </c>
      <c r="D2610" s="282" t="s">
        <v>11322</v>
      </c>
      <c r="E2610" s="292">
        <v>11150.46</v>
      </c>
    </row>
    <row r="2611" spans="1:5" x14ac:dyDescent="0.25">
      <c r="A2611" s="282" t="s">
        <v>8420</v>
      </c>
      <c r="B2611" s="282" t="s">
        <v>8302</v>
      </c>
      <c r="C2611" s="277" t="s">
        <v>76</v>
      </c>
      <c r="D2611" s="282" t="s">
        <v>11323</v>
      </c>
      <c r="E2611" s="292">
        <v>118270.13</v>
      </c>
    </row>
    <row r="2612" spans="1:5" x14ac:dyDescent="0.25">
      <c r="A2612" s="282" t="s">
        <v>8420</v>
      </c>
      <c r="B2612" s="282" t="s">
        <v>8480</v>
      </c>
      <c r="C2612" s="277" t="s">
        <v>76</v>
      </c>
      <c r="D2612" s="282" t="s">
        <v>11324</v>
      </c>
      <c r="E2612" s="292">
        <v>96729.79</v>
      </c>
    </row>
    <row r="2613" spans="1:5" x14ac:dyDescent="0.25">
      <c r="A2613" s="282" t="s">
        <v>8420</v>
      </c>
      <c r="B2613" s="282" t="s">
        <v>8402</v>
      </c>
      <c r="C2613" s="277" t="s">
        <v>76</v>
      </c>
      <c r="D2613" s="282" t="s">
        <v>11325</v>
      </c>
      <c r="E2613" s="292">
        <v>44267.29</v>
      </c>
    </row>
    <row r="2614" spans="1:5" x14ac:dyDescent="0.25">
      <c r="A2614" s="282" t="s">
        <v>8420</v>
      </c>
      <c r="B2614" s="282" t="s">
        <v>8228</v>
      </c>
      <c r="C2614" s="277" t="s">
        <v>76</v>
      </c>
      <c r="D2614" s="282" t="s">
        <v>11326</v>
      </c>
      <c r="E2614" s="292">
        <v>7031.87</v>
      </c>
    </row>
    <row r="2615" spans="1:5" x14ac:dyDescent="0.25">
      <c r="A2615" s="282" t="s">
        <v>8420</v>
      </c>
      <c r="B2615" s="282" t="s">
        <v>8278</v>
      </c>
      <c r="C2615" s="277" t="s">
        <v>76</v>
      </c>
      <c r="D2615" s="282" t="s">
        <v>11327</v>
      </c>
      <c r="E2615" s="292">
        <v>2729.68</v>
      </c>
    </row>
    <row r="2616" spans="1:5" x14ac:dyDescent="0.25">
      <c r="A2616" s="282" t="s">
        <v>8420</v>
      </c>
      <c r="B2616" s="282" t="s">
        <v>8531</v>
      </c>
      <c r="C2616" s="277" t="s">
        <v>76</v>
      </c>
      <c r="D2616" s="282" t="s">
        <v>11328</v>
      </c>
      <c r="E2616" s="292">
        <v>369.26</v>
      </c>
    </row>
    <row r="2617" spans="1:5" x14ac:dyDescent="0.25">
      <c r="A2617" s="282" t="s">
        <v>8420</v>
      </c>
      <c r="B2617" s="282" t="s">
        <v>8233</v>
      </c>
      <c r="C2617" s="277" t="s">
        <v>76</v>
      </c>
      <c r="D2617" s="282" t="s">
        <v>11329</v>
      </c>
      <c r="E2617" s="292">
        <v>2793.77</v>
      </c>
    </row>
    <row r="2618" spans="1:5" x14ac:dyDescent="0.25">
      <c r="A2618" s="282" t="s">
        <v>8420</v>
      </c>
      <c r="B2618" s="282" t="s">
        <v>8290</v>
      </c>
      <c r="C2618" s="277" t="s">
        <v>76</v>
      </c>
      <c r="D2618" s="282" t="s">
        <v>11330</v>
      </c>
      <c r="E2618" s="292">
        <v>3190.48</v>
      </c>
    </row>
    <row r="2619" spans="1:5" x14ac:dyDescent="0.25">
      <c r="A2619" s="282" t="s">
        <v>8420</v>
      </c>
      <c r="B2619" s="282" t="s">
        <v>8359</v>
      </c>
      <c r="C2619" s="277" t="s">
        <v>76</v>
      </c>
      <c r="D2619" s="282" t="s">
        <v>11331</v>
      </c>
      <c r="E2619" s="292">
        <v>24855.31</v>
      </c>
    </row>
    <row r="2620" spans="1:5" x14ac:dyDescent="0.25">
      <c r="A2620" s="282" t="s">
        <v>8420</v>
      </c>
      <c r="B2620" s="282" t="s">
        <v>8586</v>
      </c>
      <c r="C2620" s="277" t="s">
        <v>76</v>
      </c>
      <c r="D2620" s="282" t="s">
        <v>11332</v>
      </c>
      <c r="E2620" s="292">
        <v>12417.89</v>
      </c>
    </row>
    <row r="2621" spans="1:5" x14ac:dyDescent="0.25">
      <c r="A2621" s="282" t="s">
        <v>8420</v>
      </c>
      <c r="B2621" s="282" t="s">
        <v>8245</v>
      </c>
      <c r="C2621" s="277" t="s">
        <v>76</v>
      </c>
      <c r="D2621" s="282" t="s">
        <v>11333</v>
      </c>
      <c r="E2621" s="292">
        <v>2515.98</v>
      </c>
    </row>
    <row r="2622" spans="1:5" x14ac:dyDescent="0.25">
      <c r="A2622" s="282" t="s">
        <v>8420</v>
      </c>
      <c r="B2622" s="282" t="s">
        <v>8235</v>
      </c>
      <c r="C2622" s="277" t="s">
        <v>76</v>
      </c>
      <c r="D2622" s="282" t="s">
        <v>11334</v>
      </c>
      <c r="E2622" s="292">
        <v>2123.98</v>
      </c>
    </row>
    <row r="2623" spans="1:5" x14ac:dyDescent="0.25">
      <c r="A2623" s="282" t="s">
        <v>8420</v>
      </c>
      <c r="B2623" s="282" t="s">
        <v>8247</v>
      </c>
      <c r="C2623" s="277" t="s">
        <v>76</v>
      </c>
      <c r="D2623" s="282" t="s">
        <v>11335</v>
      </c>
      <c r="E2623" s="292">
        <v>1139.94</v>
      </c>
    </row>
    <row r="2624" spans="1:5" x14ac:dyDescent="0.25">
      <c r="A2624" s="282" t="s">
        <v>8420</v>
      </c>
      <c r="B2624" s="282" t="s">
        <v>8274</v>
      </c>
      <c r="C2624" s="277" t="s">
        <v>76</v>
      </c>
      <c r="D2624" s="282" t="s">
        <v>11336</v>
      </c>
      <c r="E2624" s="292">
        <v>115040.35</v>
      </c>
    </row>
    <row r="2625" spans="1:5" x14ac:dyDescent="0.25">
      <c r="A2625" s="282" t="s">
        <v>8420</v>
      </c>
      <c r="B2625" s="282" t="s">
        <v>8489</v>
      </c>
      <c r="C2625" s="277" t="s">
        <v>76</v>
      </c>
      <c r="D2625" s="282" t="s">
        <v>11337</v>
      </c>
      <c r="E2625" s="292">
        <v>2233.6999999999998</v>
      </c>
    </row>
    <row r="2626" spans="1:5" x14ac:dyDescent="0.25">
      <c r="A2626" s="282" t="s">
        <v>8420</v>
      </c>
      <c r="B2626" s="282" t="s">
        <v>8249</v>
      </c>
      <c r="C2626" s="277" t="s">
        <v>76</v>
      </c>
      <c r="D2626" s="282" t="s">
        <v>11338</v>
      </c>
      <c r="E2626" s="292">
        <v>3153.72</v>
      </c>
    </row>
    <row r="2627" spans="1:5" x14ac:dyDescent="0.25">
      <c r="A2627" s="282" t="s">
        <v>8420</v>
      </c>
      <c r="B2627" s="282" t="s">
        <v>8266</v>
      </c>
      <c r="C2627" s="277" t="s">
        <v>76</v>
      </c>
      <c r="D2627" s="282" t="s">
        <v>11339</v>
      </c>
      <c r="E2627" s="292">
        <v>4279.4399999999996</v>
      </c>
    </row>
    <row r="2628" spans="1:5" x14ac:dyDescent="0.25">
      <c r="A2628" s="282" t="s">
        <v>8420</v>
      </c>
      <c r="B2628" s="282" t="s">
        <v>8481</v>
      </c>
      <c r="C2628" s="277" t="s">
        <v>76</v>
      </c>
      <c r="D2628" s="282" t="s">
        <v>11340</v>
      </c>
      <c r="E2628" s="292">
        <v>633510.35</v>
      </c>
    </row>
    <row r="2629" spans="1:5" x14ac:dyDescent="0.25">
      <c r="A2629" s="282" t="s">
        <v>8420</v>
      </c>
      <c r="B2629" s="282" t="s">
        <v>8327</v>
      </c>
      <c r="C2629" s="277" t="s">
        <v>76</v>
      </c>
      <c r="D2629" s="282" t="s">
        <v>11341</v>
      </c>
      <c r="E2629" s="292">
        <v>11969.43</v>
      </c>
    </row>
    <row r="2630" spans="1:5" x14ac:dyDescent="0.25">
      <c r="A2630" s="282" t="s">
        <v>8420</v>
      </c>
      <c r="B2630" s="282" t="s">
        <v>8345</v>
      </c>
      <c r="C2630" s="277" t="s">
        <v>76</v>
      </c>
      <c r="D2630" s="282" t="s">
        <v>11342</v>
      </c>
      <c r="E2630" s="292">
        <v>2371.83</v>
      </c>
    </row>
    <row r="2631" spans="1:5" x14ac:dyDescent="0.25">
      <c r="A2631" s="282" t="s">
        <v>8420</v>
      </c>
      <c r="B2631" s="282" t="s">
        <v>8250</v>
      </c>
      <c r="C2631" s="277" t="s">
        <v>76</v>
      </c>
      <c r="D2631" s="282" t="s">
        <v>11343</v>
      </c>
      <c r="E2631" s="292">
        <v>1796.56</v>
      </c>
    </row>
    <row r="2632" spans="1:5" x14ac:dyDescent="0.25">
      <c r="A2632" s="282" t="s">
        <v>8420</v>
      </c>
      <c r="B2632" s="282" t="s">
        <v>8251</v>
      </c>
      <c r="C2632" s="277" t="s">
        <v>76</v>
      </c>
      <c r="D2632" s="282" t="s">
        <v>11344</v>
      </c>
      <c r="E2632" s="292">
        <v>311.24</v>
      </c>
    </row>
    <row r="2633" spans="1:5" x14ac:dyDescent="0.25">
      <c r="A2633" s="282" t="s">
        <v>8420</v>
      </c>
      <c r="B2633" s="282" t="s">
        <v>8267</v>
      </c>
      <c r="C2633" s="277" t="s">
        <v>76</v>
      </c>
      <c r="D2633" s="282" t="s">
        <v>11345</v>
      </c>
      <c r="E2633" s="292">
        <v>13055.49</v>
      </c>
    </row>
    <row r="2634" spans="1:5" x14ac:dyDescent="0.25">
      <c r="A2634" s="282" t="s">
        <v>8420</v>
      </c>
      <c r="B2634" s="282" t="s">
        <v>8500</v>
      </c>
      <c r="C2634" s="277" t="s">
        <v>76</v>
      </c>
      <c r="D2634" s="282" t="s">
        <v>11346</v>
      </c>
      <c r="E2634" s="292">
        <v>32048.65</v>
      </c>
    </row>
    <row r="2635" spans="1:5" x14ac:dyDescent="0.25">
      <c r="A2635" s="282" t="s">
        <v>8420</v>
      </c>
      <c r="B2635" s="282" t="s">
        <v>8320</v>
      </c>
      <c r="C2635" s="277" t="s">
        <v>76</v>
      </c>
      <c r="D2635" s="282" t="s">
        <v>11347</v>
      </c>
      <c r="E2635" s="292">
        <v>5729.02</v>
      </c>
    </row>
    <row r="2636" spans="1:5" x14ac:dyDescent="0.25">
      <c r="A2636" s="282" t="s">
        <v>8420</v>
      </c>
      <c r="B2636" s="282" t="s">
        <v>8451</v>
      </c>
      <c r="C2636" s="277" t="s">
        <v>76</v>
      </c>
      <c r="D2636" s="282" t="s">
        <v>11348</v>
      </c>
      <c r="E2636" s="292">
        <v>3768.7</v>
      </c>
    </row>
    <row r="2637" spans="1:5" x14ac:dyDescent="0.25">
      <c r="A2637" s="282" t="s">
        <v>8420</v>
      </c>
      <c r="B2637" s="282" t="s">
        <v>8720</v>
      </c>
      <c r="C2637" s="277" t="s">
        <v>76</v>
      </c>
      <c r="D2637" s="282" t="s">
        <v>11349</v>
      </c>
      <c r="E2637" s="292">
        <v>1186.92</v>
      </c>
    </row>
    <row r="2638" spans="1:5" x14ac:dyDescent="0.25">
      <c r="A2638" s="282" t="s">
        <v>8420</v>
      </c>
      <c r="B2638" s="282" t="s">
        <v>8722</v>
      </c>
      <c r="C2638" s="277" t="s">
        <v>76</v>
      </c>
      <c r="D2638" s="282" t="s">
        <v>11350</v>
      </c>
      <c r="E2638" s="292">
        <v>11089.82</v>
      </c>
    </row>
    <row r="2639" spans="1:5" x14ac:dyDescent="0.25">
      <c r="A2639" s="282" t="s">
        <v>8420</v>
      </c>
      <c r="B2639" s="282" t="s">
        <v>8286</v>
      </c>
      <c r="C2639" s="277" t="s">
        <v>76</v>
      </c>
      <c r="D2639" s="282" t="s">
        <v>11351</v>
      </c>
      <c r="E2639" s="292">
        <v>4170.63</v>
      </c>
    </row>
    <row r="2640" spans="1:5" x14ac:dyDescent="0.25">
      <c r="A2640" s="282" t="s">
        <v>8420</v>
      </c>
      <c r="B2640" s="282" t="s">
        <v>8476</v>
      </c>
      <c r="C2640" s="277" t="s">
        <v>76</v>
      </c>
      <c r="D2640" s="282" t="s">
        <v>11352</v>
      </c>
      <c r="E2640" s="292">
        <v>860.55</v>
      </c>
    </row>
    <row r="2641" spans="1:5" x14ac:dyDescent="0.25">
      <c r="A2641" s="282" t="s">
        <v>8420</v>
      </c>
      <c r="B2641" s="282" t="s">
        <v>8441</v>
      </c>
      <c r="C2641" s="277" t="s">
        <v>76</v>
      </c>
      <c r="D2641" s="282" t="s">
        <v>11353</v>
      </c>
      <c r="E2641" s="292">
        <v>4609.1400000000003</v>
      </c>
    </row>
    <row r="2642" spans="1:5" x14ac:dyDescent="0.25">
      <c r="A2642" s="282" t="s">
        <v>8420</v>
      </c>
      <c r="B2642" s="282" t="s">
        <v>8275</v>
      </c>
      <c r="C2642" s="277" t="s">
        <v>76</v>
      </c>
      <c r="D2642" s="282" t="s">
        <v>11354</v>
      </c>
      <c r="E2642" s="292">
        <v>6045.35</v>
      </c>
    </row>
    <row r="2643" spans="1:5" x14ac:dyDescent="0.25">
      <c r="A2643" s="282" t="s">
        <v>8420</v>
      </c>
      <c r="B2643" s="282" t="s">
        <v>8512</v>
      </c>
      <c r="C2643" s="277" t="s">
        <v>76</v>
      </c>
      <c r="D2643" s="282" t="s">
        <v>11355</v>
      </c>
      <c r="E2643" s="292">
        <v>40743.269999999997</v>
      </c>
    </row>
    <row r="2644" spans="1:5" x14ac:dyDescent="0.25">
      <c r="A2644" s="282" t="s">
        <v>8420</v>
      </c>
      <c r="B2644" s="282" t="s">
        <v>8241</v>
      </c>
      <c r="C2644" s="277" t="s">
        <v>76</v>
      </c>
      <c r="D2644" s="282" t="s">
        <v>11356</v>
      </c>
      <c r="E2644" s="292">
        <v>3253.13</v>
      </c>
    </row>
    <row r="2645" spans="1:5" x14ac:dyDescent="0.25">
      <c r="A2645" s="282" t="s">
        <v>8420</v>
      </c>
      <c r="B2645" s="282" t="s">
        <v>8731</v>
      </c>
      <c r="C2645" s="277" t="s">
        <v>76</v>
      </c>
      <c r="D2645" s="282" t="s">
        <v>11357</v>
      </c>
      <c r="E2645" s="292">
        <v>4495.5200000000004</v>
      </c>
    </row>
    <row r="2646" spans="1:5" x14ac:dyDescent="0.25">
      <c r="A2646" s="282" t="s">
        <v>8420</v>
      </c>
      <c r="B2646" s="282" t="s">
        <v>8465</v>
      </c>
      <c r="C2646" s="277" t="s">
        <v>76</v>
      </c>
      <c r="D2646" s="282" t="s">
        <v>11358</v>
      </c>
      <c r="E2646" s="292">
        <v>30952.32</v>
      </c>
    </row>
    <row r="2647" spans="1:5" x14ac:dyDescent="0.25">
      <c r="A2647" s="282" t="s">
        <v>8420</v>
      </c>
      <c r="B2647" s="282" t="s">
        <v>8328</v>
      </c>
      <c r="C2647" s="277" t="s">
        <v>76</v>
      </c>
      <c r="D2647" s="282" t="s">
        <v>11359</v>
      </c>
      <c r="E2647" s="292">
        <v>2985.59</v>
      </c>
    </row>
    <row r="2648" spans="1:5" x14ac:dyDescent="0.25">
      <c r="A2648" s="282" t="s">
        <v>8420</v>
      </c>
      <c r="B2648" s="282" t="s">
        <v>8482</v>
      </c>
      <c r="C2648" s="277" t="s">
        <v>76</v>
      </c>
      <c r="D2648" s="282" t="s">
        <v>11360</v>
      </c>
      <c r="E2648" s="292">
        <v>7170.19</v>
      </c>
    </row>
    <row r="2649" spans="1:5" x14ac:dyDescent="0.25">
      <c r="A2649" s="282" t="s">
        <v>8420</v>
      </c>
      <c r="B2649" s="282" t="s">
        <v>8365</v>
      </c>
      <c r="C2649" s="277" t="s">
        <v>76</v>
      </c>
      <c r="D2649" s="282" t="s">
        <v>11361</v>
      </c>
      <c r="E2649" s="292">
        <v>82955.11</v>
      </c>
    </row>
    <row r="2650" spans="1:5" x14ac:dyDescent="0.25">
      <c r="A2650" s="282" t="s">
        <v>8420</v>
      </c>
      <c r="B2650" s="282" t="s">
        <v>8821</v>
      </c>
      <c r="C2650" s="277" t="s">
        <v>76</v>
      </c>
      <c r="D2650" s="282" t="s">
        <v>11362</v>
      </c>
      <c r="E2650" s="292">
        <v>7671.88</v>
      </c>
    </row>
    <row r="2651" spans="1:5" x14ac:dyDescent="0.25">
      <c r="A2651" s="282" t="s">
        <v>8420</v>
      </c>
      <c r="B2651" s="282" t="s">
        <v>8268</v>
      </c>
      <c r="C2651" s="277" t="s">
        <v>76</v>
      </c>
      <c r="D2651" s="282" t="s">
        <v>11363</v>
      </c>
      <c r="E2651" s="292">
        <v>3982.15</v>
      </c>
    </row>
    <row r="2652" spans="1:5" x14ac:dyDescent="0.25">
      <c r="A2652" s="282" t="s">
        <v>8420</v>
      </c>
      <c r="B2652" s="282" t="s">
        <v>8372</v>
      </c>
      <c r="C2652" s="277" t="s">
        <v>76</v>
      </c>
      <c r="D2652" s="282" t="s">
        <v>11364</v>
      </c>
      <c r="E2652" s="292">
        <v>48047.86</v>
      </c>
    </row>
    <row r="2653" spans="1:5" x14ac:dyDescent="0.25">
      <c r="A2653" s="282" t="s">
        <v>8420</v>
      </c>
      <c r="B2653" s="282" t="s">
        <v>8212</v>
      </c>
      <c r="C2653" s="277" t="s">
        <v>76</v>
      </c>
      <c r="D2653" s="282" t="s">
        <v>11365</v>
      </c>
      <c r="E2653" s="292">
        <v>9897.7199999999993</v>
      </c>
    </row>
    <row r="2654" spans="1:5" x14ac:dyDescent="0.25">
      <c r="A2654" s="282" t="s">
        <v>8420</v>
      </c>
      <c r="B2654" s="282" t="s">
        <v>8252</v>
      </c>
      <c r="C2654" s="277" t="s">
        <v>76</v>
      </c>
      <c r="D2654" s="282" t="s">
        <v>11366</v>
      </c>
      <c r="E2654" s="292">
        <v>14803.93</v>
      </c>
    </row>
    <row r="2655" spans="1:5" x14ac:dyDescent="0.25">
      <c r="A2655" s="282" t="s">
        <v>8420</v>
      </c>
      <c r="B2655" s="282" t="s">
        <v>8827</v>
      </c>
      <c r="C2655" s="277" t="s">
        <v>76</v>
      </c>
      <c r="D2655" s="282" t="s">
        <v>11367</v>
      </c>
      <c r="E2655" s="292">
        <v>487147.41</v>
      </c>
    </row>
    <row r="2656" spans="1:5" x14ac:dyDescent="0.25">
      <c r="A2656" s="282" t="s">
        <v>8420</v>
      </c>
      <c r="B2656" s="282" t="s">
        <v>8254</v>
      </c>
      <c r="C2656" s="277" t="s">
        <v>76</v>
      </c>
      <c r="D2656" s="282" t="s">
        <v>11368</v>
      </c>
      <c r="E2656" s="292">
        <v>937.67</v>
      </c>
    </row>
    <row r="2657" spans="1:5" x14ac:dyDescent="0.25">
      <c r="A2657" s="282" t="s">
        <v>8420</v>
      </c>
      <c r="B2657" s="282" t="s">
        <v>8242</v>
      </c>
      <c r="C2657" s="277" t="s">
        <v>76</v>
      </c>
      <c r="D2657" s="282" t="s">
        <v>11369</v>
      </c>
      <c r="E2657" s="292">
        <v>3174.69</v>
      </c>
    </row>
    <row r="2658" spans="1:5" x14ac:dyDescent="0.25">
      <c r="A2658" s="282" t="s">
        <v>8420</v>
      </c>
      <c r="B2658" s="282" t="s">
        <v>8432</v>
      </c>
      <c r="C2658" s="277" t="s">
        <v>76</v>
      </c>
      <c r="D2658" s="282" t="s">
        <v>11370</v>
      </c>
      <c r="E2658" s="292">
        <v>4961.6000000000004</v>
      </c>
    </row>
    <row r="2659" spans="1:5" x14ac:dyDescent="0.25">
      <c r="A2659" s="282" t="s">
        <v>8420</v>
      </c>
      <c r="B2659" s="282" t="s">
        <v>8443</v>
      </c>
      <c r="C2659" s="277" t="s">
        <v>76</v>
      </c>
      <c r="D2659" s="282" t="s">
        <v>11371</v>
      </c>
      <c r="E2659" s="292">
        <v>528.29999999999995</v>
      </c>
    </row>
    <row r="2660" spans="1:5" x14ac:dyDescent="0.25">
      <c r="A2660" s="282" t="s">
        <v>8420</v>
      </c>
      <c r="B2660" s="282" t="s">
        <v>8832</v>
      </c>
      <c r="C2660" s="277" t="s">
        <v>76</v>
      </c>
      <c r="D2660" s="282" t="s">
        <v>11372</v>
      </c>
      <c r="E2660" s="292">
        <v>3232.05</v>
      </c>
    </row>
    <row r="2661" spans="1:5" x14ac:dyDescent="0.25">
      <c r="A2661" s="282" t="s">
        <v>8420</v>
      </c>
      <c r="B2661" s="282" t="s">
        <v>8578</v>
      </c>
      <c r="C2661" s="277" t="s">
        <v>76</v>
      </c>
      <c r="D2661" s="282" t="s">
        <v>11373</v>
      </c>
      <c r="E2661" s="292">
        <v>0</v>
      </c>
    </row>
    <row r="2662" spans="1:5" x14ac:dyDescent="0.25">
      <c r="A2662" s="282" t="s">
        <v>8420</v>
      </c>
      <c r="B2662" s="282" t="s">
        <v>8314</v>
      </c>
      <c r="C2662" s="277" t="s">
        <v>76</v>
      </c>
      <c r="D2662" s="282" t="s">
        <v>11374</v>
      </c>
      <c r="E2662" s="292">
        <v>4792.93</v>
      </c>
    </row>
    <row r="2663" spans="1:5" x14ac:dyDescent="0.25">
      <c r="A2663" s="282" t="s">
        <v>8420</v>
      </c>
      <c r="B2663" s="282" t="s">
        <v>8836</v>
      </c>
      <c r="C2663" s="277" t="s">
        <v>76</v>
      </c>
      <c r="D2663" s="282" t="s">
        <v>11375</v>
      </c>
      <c r="E2663" s="292">
        <v>85082.54</v>
      </c>
    </row>
    <row r="2664" spans="1:5" x14ac:dyDescent="0.25">
      <c r="A2664" s="282" t="s">
        <v>8420</v>
      </c>
      <c r="B2664" s="282" t="s">
        <v>8490</v>
      </c>
      <c r="C2664" s="277" t="s">
        <v>76</v>
      </c>
      <c r="D2664" s="282" t="s">
        <v>11376</v>
      </c>
      <c r="E2664" s="292">
        <v>2361.25</v>
      </c>
    </row>
    <row r="2665" spans="1:5" x14ac:dyDescent="0.25">
      <c r="A2665" s="282" t="s">
        <v>8420</v>
      </c>
      <c r="B2665" s="282" t="s">
        <v>8366</v>
      </c>
      <c r="C2665" s="277" t="s">
        <v>76</v>
      </c>
      <c r="D2665" s="282" t="s">
        <v>11377</v>
      </c>
      <c r="E2665" s="292">
        <v>1872.87</v>
      </c>
    </row>
    <row r="2666" spans="1:5" x14ac:dyDescent="0.25">
      <c r="A2666" s="282" t="s">
        <v>8420</v>
      </c>
      <c r="B2666" s="282" t="s">
        <v>8841</v>
      </c>
      <c r="C2666" s="277" t="s">
        <v>76</v>
      </c>
      <c r="D2666" s="282" t="s">
        <v>11378</v>
      </c>
      <c r="E2666" s="292">
        <v>3218.8</v>
      </c>
    </row>
    <row r="2667" spans="1:5" x14ac:dyDescent="0.25">
      <c r="A2667" s="282" t="s">
        <v>8420</v>
      </c>
      <c r="B2667" s="282" t="s">
        <v>8843</v>
      </c>
      <c r="C2667" s="277" t="s">
        <v>76</v>
      </c>
      <c r="D2667" s="282" t="s">
        <v>11379</v>
      </c>
      <c r="E2667" s="292">
        <v>10466.780000000001</v>
      </c>
    </row>
    <row r="2668" spans="1:5" x14ac:dyDescent="0.25">
      <c r="A2668" s="282" t="s">
        <v>8420</v>
      </c>
      <c r="B2668" s="282" t="s">
        <v>8845</v>
      </c>
      <c r="C2668" s="277" t="s">
        <v>76</v>
      </c>
      <c r="D2668" s="282" t="s">
        <v>11380</v>
      </c>
      <c r="E2668" s="292">
        <v>12477.33</v>
      </c>
    </row>
    <row r="2669" spans="1:5" x14ac:dyDescent="0.25">
      <c r="A2669" s="282" t="s">
        <v>8420</v>
      </c>
      <c r="B2669" s="282" t="s">
        <v>8847</v>
      </c>
      <c r="C2669" s="277" t="s">
        <v>76</v>
      </c>
      <c r="D2669" s="282" t="s">
        <v>11381</v>
      </c>
      <c r="E2669" s="292">
        <v>12658.98</v>
      </c>
    </row>
    <row r="2670" spans="1:5" x14ac:dyDescent="0.25">
      <c r="A2670" s="282" t="s">
        <v>8420</v>
      </c>
      <c r="B2670" s="282" t="s">
        <v>8325</v>
      </c>
      <c r="C2670" s="277" t="s">
        <v>76</v>
      </c>
      <c r="D2670" s="282" t="s">
        <v>11382</v>
      </c>
      <c r="E2670" s="292">
        <v>1577.56</v>
      </c>
    </row>
    <row r="2671" spans="1:5" x14ac:dyDescent="0.25">
      <c r="A2671" s="282" t="s">
        <v>8420</v>
      </c>
      <c r="B2671" s="282" t="s">
        <v>8851</v>
      </c>
      <c r="C2671" s="277" t="s">
        <v>76</v>
      </c>
      <c r="D2671" s="282" t="s">
        <v>11383</v>
      </c>
      <c r="E2671" s="292">
        <v>314463.59000000003</v>
      </c>
    </row>
    <row r="2672" spans="1:5" x14ac:dyDescent="0.25">
      <c r="A2672" s="282" t="s">
        <v>8420</v>
      </c>
      <c r="B2672" s="282" t="s">
        <v>8317</v>
      </c>
      <c r="C2672" s="277" t="s">
        <v>76</v>
      </c>
      <c r="D2672" s="282" t="s">
        <v>11384</v>
      </c>
      <c r="E2672" s="292">
        <v>4563.97</v>
      </c>
    </row>
    <row r="2673" spans="1:5" x14ac:dyDescent="0.25">
      <c r="A2673" s="282" t="s">
        <v>8420</v>
      </c>
      <c r="B2673" s="282" t="s">
        <v>8547</v>
      </c>
      <c r="C2673" s="277" t="s">
        <v>76</v>
      </c>
      <c r="D2673" s="282" t="s">
        <v>11385</v>
      </c>
      <c r="E2673" s="292">
        <v>1962.09</v>
      </c>
    </row>
    <row r="2674" spans="1:5" x14ac:dyDescent="0.25">
      <c r="A2674" s="282" t="s">
        <v>8420</v>
      </c>
      <c r="B2674" s="282" t="s">
        <v>8293</v>
      </c>
      <c r="C2674" s="277" t="s">
        <v>76</v>
      </c>
      <c r="D2674" s="282" t="s">
        <v>11386</v>
      </c>
      <c r="E2674" s="292">
        <v>276737.5</v>
      </c>
    </row>
    <row r="2675" spans="1:5" x14ac:dyDescent="0.25">
      <c r="A2675" s="282" t="s">
        <v>8420</v>
      </c>
      <c r="B2675" s="282" t="s">
        <v>8856</v>
      </c>
      <c r="C2675" s="277" t="s">
        <v>76</v>
      </c>
      <c r="D2675" s="282" t="s">
        <v>11387</v>
      </c>
      <c r="E2675" s="292">
        <v>186465.57</v>
      </c>
    </row>
    <row r="2676" spans="1:5" x14ac:dyDescent="0.25">
      <c r="A2676" s="282" t="s">
        <v>8420</v>
      </c>
      <c r="B2676" s="282" t="s">
        <v>8376</v>
      </c>
      <c r="C2676" s="277" t="s">
        <v>76</v>
      </c>
      <c r="D2676" s="282" t="s">
        <v>11388</v>
      </c>
      <c r="E2676" s="292">
        <v>558.83000000000004</v>
      </c>
    </row>
    <row r="2677" spans="1:5" x14ac:dyDescent="0.25">
      <c r="A2677" s="282" t="s">
        <v>8420</v>
      </c>
      <c r="B2677" s="282" t="s">
        <v>8471</v>
      </c>
      <c r="C2677" s="277" t="s">
        <v>76</v>
      </c>
      <c r="D2677" s="282" t="s">
        <v>11389</v>
      </c>
      <c r="E2677" s="292">
        <v>17584.91</v>
      </c>
    </row>
    <row r="2678" spans="1:5" x14ac:dyDescent="0.25">
      <c r="A2678" s="282" t="s">
        <v>8420</v>
      </c>
      <c r="B2678" s="282" t="s">
        <v>8335</v>
      </c>
      <c r="C2678" s="277" t="s">
        <v>76</v>
      </c>
      <c r="D2678" s="282" t="s">
        <v>11390</v>
      </c>
      <c r="E2678" s="292">
        <v>2919.3</v>
      </c>
    </row>
    <row r="2679" spans="1:5" x14ac:dyDescent="0.25">
      <c r="A2679" s="282" t="s">
        <v>8420</v>
      </c>
      <c r="B2679" s="282" t="s">
        <v>8312</v>
      </c>
      <c r="C2679" s="277" t="s">
        <v>76</v>
      </c>
      <c r="D2679" s="282" t="s">
        <v>11391</v>
      </c>
      <c r="E2679" s="292">
        <v>4564.1000000000004</v>
      </c>
    </row>
    <row r="2680" spans="1:5" x14ac:dyDescent="0.25">
      <c r="A2680" s="282" t="s">
        <v>8420</v>
      </c>
      <c r="B2680" s="282" t="s">
        <v>8409</v>
      </c>
      <c r="C2680" s="277" t="s">
        <v>76</v>
      </c>
      <c r="D2680" s="282" t="s">
        <v>11392</v>
      </c>
      <c r="E2680" s="292">
        <v>15257.17</v>
      </c>
    </row>
    <row r="2681" spans="1:5" x14ac:dyDescent="0.25">
      <c r="A2681" s="282" t="s">
        <v>8420</v>
      </c>
      <c r="B2681" s="282" t="s">
        <v>8445</v>
      </c>
      <c r="C2681" s="277" t="s">
        <v>76</v>
      </c>
      <c r="D2681" s="282" t="s">
        <v>11393</v>
      </c>
      <c r="E2681" s="292">
        <v>1667.46</v>
      </c>
    </row>
    <row r="2682" spans="1:5" x14ac:dyDescent="0.25">
      <c r="A2682" s="282" t="s">
        <v>8420</v>
      </c>
      <c r="B2682" s="282" t="s">
        <v>8393</v>
      </c>
      <c r="C2682" s="277" t="s">
        <v>76</v>
      </c>
      <c r="D2682" s="282" t="s">
        <v>11394</v>
      </c>
      <c r="E2682" s="292">
        <v>4387.3900000000003</v>
      </c>
    </row>
    <row r="2683" spans="1:5" x14ac:dyDescent="0.25">
      <c r="A2683" s="282" t="s">
        <v>8420</v>
      </c>
      <c r="B2683" s="282" t="s">
        <v>8867</v>
      </c>
      <c r="C2683" s="277" t="s">
        <v>76</v>
      </c>
      <c r="D2683" s="282" t="s">
        <v>11395</v>
      </c>
      <c r="E2683" s="292">
        <v>5266.85</v>
      </c>
    </row>
    <row r="2684" spans="1:5" x14ac:dyDescent="0.25">
      <c r="A2684" s="282" t="s">
        <v>8420</v>
      </c>
      <c r="B2684" s="282" t="s">
        <v>8869</v>
      </c>
      <c r="C2684" s="277" t="s">
        <v>76</v>
      </c>
      <c r="D2684" s="282" t="s">
        <v>11396</v>
      </c>
      <c r="E2684" s="292">
        <v>2519.5</v>
      </c>
    </row>
    <row r="2685" spans="1:5" x14ac:dyDescent="0.25">
      <c r="A2685" s="282" t="s">
        <v>8420</v>
      </c>
      <c r="B2685" s="282" t="s">
        <v>8583</v>
      </c>
      <c r="C2685" s="277" t="s">
        <v>76</v>
      </c>
      <c r="D2685" s="282" t="s">
        <v>11397</v>
      </c>
      <c r="E2685" s="292">
        <v>4477.9799999999996</v>
      </c>
    </row>
    <row r="2686" spans="1:5" x14ac:dyDescent="0.25">
      <c r="A2686" s="282" t="s">
        <v>8420</v>
      </c>
      <c r="B2686" s="282" t="s">
        <v>8873</v>
      </c>
      <c r="C2686" s="277" t="s">
        <v>76</v>
      </c>
      <c r="D2686" s="282" t="s">
        <v>11398</v>
      </c>
      <c r="E2686" s="292">
        <v>15795.15</v>
      </c>
    </row>
    <row r="2687" spans="1:5" x14ac:dyDescent="0.25">
      <c r="A2687" s="282" t="s">
        <v>8420</v>
      </c>
      <c r="B2687" s="282" t="s">
        <v>8332</v>
      </c>
      <c r="C2687" s="277" t="s">
        <v>76</v>
      </c>
      <c r="D2687" s="282" t="s">
        <v>11399</v>
      </c>
      <c r="E2687" s="292">
        <v>15899.55</v>
      </c>
    </row>
    <row r="2688" spans="1:5" x14ac:dyDescent="0.25">
      <c r="A2688" s="282" t="s">
        <v>8420</v>
      </c>
      <c r="B2688" s="282" t="s">
        <v>8491</v>
      </c>
      <c r="C2688" s="277" t="s">
        <v>76</v>
      </c>
      <c r="D2688" s="282" t="s">
        <v>11400</v>
      </c>
      <c r="E2688" s="292">
        <v>1556.21</v>
      </c>
    </row>
    <row r="2689" spans="1:5" x14ac:dyDescent="0.25">
      <c r="A2689" s="282" t="s">
        <v>8420</v>
      </c>
      <c r="B2689" s="282" t="s">
        <v>8876</v>
      </c>
      <c r="C2689" s="277" t="s">
        <v>76</v>
      </c>
      <c r="D2689" s="282" t="s">
        <v>11401</v>
      </c>
      <c r="E2689" s="292">
        <v>5227.09</v>
      </c>
    </row>
    <row r="2690" spans="1:5" x14ac:dyDescent="0.25">
      <c r="A2690" s="282" t="s">
        <v>8420</v>
      </c>
      <c r="B2690" s="282" t="s">
        <v>8878</v>
      </c>
      <c r="C2690" s="277" t="s">
        <v>76</v>
      </c>
      <c r="D2690" s="282" t="s">
        <v>11402</v>
      </c>
      <c r="E2690" s="292">
        <v>2453.08</v>
      </c>
    </row>
    <row r="2691" spans="1:5" x14ac:dyDescent="0.25">
      <c r="A2691" s="282" t="s">
        <v>8420</v>
      </c>
      <c r="B2691" s="282" t="s">
        <v>8880</v>
      </c>
      <c r="C2691" s="277" t="s">
        <v>76</v>
      </c>
      <c r="D2691" s="282" t="s">
        <v>11403</v>
      </c>
      <c r="E2691" s="292">
        <v>37194.06</v>
      </c>
    </row>
    <row r="2692" spans="1:5" x14ac:dyDescent="0.25">
      <c r="A2692" s="282" t="s">
        <v>8420</v>
      </c>
      <c r="B2692" s="282" t="s">
        <v>8467</v>
      </c>
      <c r="C2692" s="277" t="s">
        <v>76</v>
      </c>
      <c r="D2692" s="282" t="s">
        <v>11404</v>
      </c>
      <c r="E2692" s="292">
        <v>5838.29</v>
      </c>
    </row>
    <row r="2693" spans="1:5" x14ac:dyDescent="0.25">
      <c r="A2693" s="282" t="s">
        <v>8420</v>
      </c>
      <c r="B2693" s="282" t="s">
        <v>8446</v>
      </c>
      <c r="C2693" s="277" t="s">
        <v>76</v>
      </c>
      <c r="D2693" s="282" t="s">
        <v>11405</v>
      </c>
      <c r="E2693" s="292">
        <v>14603.2</v>
      </c>
    </row>
    <row r="2694" spans="1:5" x14ac:dyDescent="0.25">
      <c r="A2694" s="282" t="s">
        <v>8420</v>
      </c>
      <c r="B2694" s="282" t="s">
        <v>8367</v>
      </c>
      <c r="C2694" s="277" t="s">
        <v>76</v>
      </c>
      <c r="D2694" s="282" t="s">
        <v>11406</v>
      </c>
      <c r="E2694" s="292">
        <v>5547.78</v>
      </c>
    </row>
    <row r="2695" spans="1:5" x14ac:dyDescent="0.25">
      <c r="A2695" s="282" t="s">
        <v>8420</v>
      </c>
      <c r="B2695" s="282" t="s">
        <v>8484</v>
      </c>
      <c r="C2695" s="277" t="s">
        <v>76</v>
      </c>
      <c r="D2695" s="282" t="s">
        <v>11407</v>
      </c>
      <c r="E2695" s="292">
        <v>71477.960000000006</v>
      </c>
    </row>
    <row r="2696" spans="1:5" x14ac:dyDescent="0.25">
      <c r="A2696" s="282" t="s">
        <v>8420</v>
      </c>
      <c r="B2696" s="282" t="s">
        <v>8454</v>
      </c>
      <c r="C2696" s="277" t="s">
        <v>76</v>
      </c>
      <c r="D2696" s="282" t="s">
        <v>11408</v>
      </c>
      <c r="E2696" s="292">
        <v>37145.22</v>
      </c>
    </row>
    <row r="2697" spans="1:5" x14ac:dyDescent="0.25">
      <c r="A2697" s="282" t="s">
        <v>8420</v>
      </c>
      <c r="B2697" s="282" t="s">
        <v>9116</v>
      </c>
      <c r="C2697" s="277" t="s">
        <v>76</v>
      </c>
      <c r="D2697" s="282" t="s">
        <v>11409</v>
      </c>
      <c r="E2697" s="292">
        <v>240.02</v>
      </c>
    </row>
    <row r="2698" spans="1:5" x14ac:dyDescent="0.25">
      <c r="A2698" s="282" t="s">
        <v>8420</v>
      </c>
      <c r="B2698" s="282" t="s">
        <v>9118</v>
      </c>
      <c r="C2698" s="277" t="s">
        <v>76</v>
      </c>
      <c r="D2698" s="282" t="s">
        <v>11410</v>
      </c>
      <c r="E2698" s="292">
        <v>2183.21</v>
      </c>
    </row>
    <row r="2699" spans="1:5" x14ac:dyDescent="0.25">
      <c r="A2699" s="282" t="s">
        <v>8420</v>
      </c>
      <c r="B2699" s="282" t="s">
        <v>9120</v>
      </c>
      <c r="C2699" s="277" t="s">
        <v>76</v>
      </c>
      <c r="D2699" s="282" t="s">
        <v>11411</v>
      </c>
      <c r="E2699" s="292">
        <v>12615.84</v>
      </c>
    </row>
    <row r="2700" spans="1:5" x14ac:dyDescent="0.25">
      <c r="A2700" s="282" t="s">
        <v>8420</v>
      </c>
      <c r="B2700" s="282" t="s">
        <v>9458</v>
      </c>
      <c r="C2700" s="277" t="s">
        <v>76</v>
      </c>
      <c r="D2700" s="282" t="s">
        <v>11412</v>
      </c>
      <c r="E2700" s="292">
        <v>39834.28</v>
      </c>
    </row>
    <row r="2701" spans="1:5" x14ac:dyDescent="0.25">
      <c r="A2701" s="282" t="s">
        <v>8420</v>
      </c>
      <c r="B2701" s="282" t="s">
        <v>9122</v>
      </c>
      <c r="C2701" s="277" t="s">
        <v>76</v>
      </c>
      <c r="D2701" s="282" t="s">
        <v>11413</v>
      </c>
      <c r="E2701" s="292">
        <v>124500.08</v>
      </c>
    </row>
    <row r="2702" spans="1:5" x14ac:dyDescent="0.25">
      <c r="A2702" s="282" t="s">
        <v>8420</v>
      </c>
      <c r="B2702" s="282" t="s">
        <v>8361</v>
      </c>
      <c r="C2702" s="277" t="s">
        <v>76</v>
      </c>
      <c r="D2702" s="282" t="s">
        <v>11414</v>
      </c>
      <c r="E2702" s="292">
        <v>22932.02</v>
      </c>
    </row>
    <row r="2703" spans="1:5" x14ac:dyDescent="0.25">
      <c r="A2703" s="282" t="s">
        <v>8420</v>
      </c>
      <c r="B2703" s="282" t="s">
        <v>8343</v>
      </c>
      <c r="C2703" s="277" t="s">
        <v>76</v>
      </c>
      <c r="D2703" s="282" t="s">
        <v>11415</v>
      </c>
      <c r="E2703" s="292">
        <v>3732.84</v>
      </c>
    </row>
    <row r="2704" spans="1:5" x14ac:dyDescent="0.25">
      <c r="A2704" s="282" t="s">
        <v>8420</v>
      </c>
      <c r="B2704" s="282" t="s">
        <v>8368</v>
      </c>
      <c r="C2704" s="277" t="s">
        <v>76</v>
      </c>
      <c r="D2704" s="282" t="s">
        <v>11416</v>
      </c>
      <c r="E2704" s="292">
        <v>22832.959999999999</v>
      </c>
    </row>
    <row r="2705" spans="1:5" x14ac:dyDescent="0.25">
      <c r="A2705" s="282" t="s">
        <v>8420</v>
      </c>
      <c r="B2705" s="282" t="s">
        <v>9126</v>
      </c>
      <c r="C2705" s="277" t="s">
        <v>76</v>
      </c>
      <c r="D2705" s="282" t="s">
        <v>11417</v>
      </c>
      <c r="E2705" s="292">
        <v>1733.97</v>
      </c>
    </row>
    <row r="2706" spans="1:5" x14ac:dyDescent="0.25">
      <c r="A2706" s="282" t="s">
        <v>8420</v>
      </c>
      <c r="B2706" s="282" t="s">
        <v>8464</v>
      </c>
      <c r="C2706" s="277" t="s">
        <v>76</v>
      </c>
      <c r="D2706" s="282" t="s">
        <v>11418</v>
      </c>
      <c r="E2706" s="292">
        <v>227593.01</v>
      </c>
    </row>
    <row r="2707" spans="1:5" x14ac:dyDescent="0.25">
      <c r="A2707" s="282" t="s">
        <v>8420</v>
      </c>
      <c r="B2707" s="282" t="s">
        <v>9129</v>
      </c>
      <c r="C2707" s="277" t="s">
        <v>76</v>
      </c>
      <c r="D2707" s="282" t="s">
        <v>11419</v>
      </c>
      <c r="E2707" s="292">
        <v>2122.2399999999998</v>
      </c>
    </row>
    <row r="2708" spans="1:5" x14ac:dyDescent="0.25">
      <c r="A2708" s="282" t="s">
        <v>8420</v>
      </c>
      <c r="B2708" s="282" t="s">
        <v>8474</v>
      </c>
      <c r="C2708" s="277" t="s">
        <v>76</v>
      </c>
      <c r="D2708" s="282" t="s">
        <v>11420</v>
      </c>
      <c r="E2708" s="292">
        <v>290.74</v>
      </c>
    </row>
    <row r="2709" spans="1:5" x14ac:dyDescent="0.25">
      <c r="A2709" s="282" t="s">
        <v>8420</v>
      </c>
      <c r="B2709" s="282" t="s">
        <v>8401</v>
      </c>
      <c r="C2709" s="277" t="s">
        <v>76</v>
      </c>
      <c r="D2709" s="282" t="s">
        <v>11421</v>
      </c>
      <c r="E2709" s="292">
        <v>397233.38</v>
      </c>
    </row>
    <row r="2710" spans="1:5" x14ac:dyDescent="0.25">
      <c r="A2710" s="282" t="s">
        <v>8420</v>
      </c>
      <c r="B2710" s="282" t="s">
        <v>8468</v>
      </c>
      <c r="C2710" s="277" t="s">
        <v>76</v>
      </c>
      <c r="D2710" s="282" t="s">
        <v>11422</v>
      </c>
      <c r="E2710" s="292">
        <v>1852.02</v>
      </c>
    </row>
    <row r="2711" spans="1:5" x14ac:dyDescent="0.25">
      <c r="A2711" s="282" t="s">
        <v>8420</v>
      </c>
      <c r="B2711" s="282" t="s">
        <v>8280</v>
      </c>
      <c r="C2711" s="277" t="s">
        <v>76</v>
      </c>
      <c r="D2711" s="282" t="s">
        <v>11423</v>
      </c>
      <c r="E2711" s="292">
        <v>5940.78</v>
      </c>
    </row>
    <row r="2712" spans="1:5" x14ac:dyDescent="0.25">
      <c r="A2712" s="282" t="s">
        <v>8420</v>
      </c>
      <c r="B2712" s="282" t="s">
        <v>9136</v>
      </c>
      <c r="C2712" s="277" t="s">
        <v>76</v>
      </c>
      <c r="D2712" s="282" t="s">
        <v>11424</v>
      </c>
      <c r="E2712" s="292">
        <v>4132.7700000000004</v>
      </c>
    </row>
    <row r="2713" spans="1:5" x14ac:dyDescent="0.25">
      <c r="A2713" s="282" t="s">
        <v>8420</v>
      </c>
      <c r="B2713" s="282" t="s">
        <v>9138</v>
      </c>
      <c r="C2713" s="277" t="s">
        <v>76</v>
      </c>
      <c r="D2713" s="282" t="s">
        <v>11425</v>
      </c>
      <c r="E2713" s="292">
        <v>266489.55</v>
      </c>
    </row>
    <row r="2714" spans="1:5" x14ac:dyDescent="0.25">
      <c r="A2714" s="282" t="s">
        <v>8420</v>
      </c>
      <c r="B2714" s="282" t="s">
        <v>8363</v>
      </c>
      <c r="C2714" s="277" t="s">
        <v>76</v>
      </c>
      <c r="D2714" s="282" t="s">
        <v>11426</v>
      </c>
      <c r="E2714" s="292">
        <v>10243.65</v>
      </c>
    </row>
    <row r="2715" spans="1:5" x14ac:dyDescent="0.25">
      <c r="A2715" s="282" t="s">
        <v>8420</v>
      </c>
      <c r="B2715" s="282" t="s">
        <v>9141</v>
      </c>
      <c r="C2715" s="277" t="s">
        <v>76</v>
      </c>
      <c r="D2715" s="282" t="s">
        <v>11427</v>
      </c>
      <c r="E2715" s="292">
        <v>3329.88</v>
      </c>
    </row>
    <row r="2716" spans="1:5" x14ac:dyDescent="0.25">
      <c r="A2716" s="282" t="s">
        <v>8420</v>
      </c>
      <c r="B2716" s="282" t="s">
        <v>9143</v>
      </c>
      <c r="C2716" s="277" t="s">
        <v>76</v>
      </c>
      <c r="D2716" s="282" t="s">
        <v>11428</v>
      </c>
      <c r="E2716" s="292">
        <v>45687.27</v>
      </c>
    </row>
    <row r="2717" spans="1:5" x14ac:dyDescent="0.25">
      <c r="A2717" s="282" t="s">
        <v>8420</v>
      </c>
      <c r="B2717" s="282" t="s">
        <v>9145</v>
      </c>
      <c r="C2717" s="277" t="s">
        <v>76</v>
      </c>
      <c r="D2717" s="282" t="s">
        <v>11429</v>
      </c>
      <c r="E2717" s="292">
        <v>67883.570000000007</v>
      </c>
    </row>
    <row r="2718" spans="1:5" x14ac:dyDescent="0.25">
      <c r="A2718" s="282" t="s">
        <v>8420</v>
      </c>
      <c r="B2718" s="282" t="s">
        <v>8433</v>
      </c>
      <c r="C2718" s="277" t="s">
        <v>76</v>
      </c>
      <c r="D2718" s="282" t="s">
        <v>11430</v>
      </c>
      <c r="E2718" s="292">
        <v>3431.91</v>
      </c>
    </row>
    <row r="2719" spans="1:5" x14ac:dyDescent="0.25">
      <c r="A2719" s="282" t="s">
        <v>8420</v>
      </c>
      <c r="B2719" s="282" t="s">
        <v>8506</v>
      </c>
      <c r="C2719" s="277" t="s">
        <v>76</v>
      </c>
      <c r="D2719" s="282" t="s">
        <v>11431</v>
      </c>
      <c r="E2719" s="292">
        <v>6137.95</v>
      </c>
    </row>
    <row r="2720" spans="1:5" x14ac:dyDescent="0.25">
      <c r="A2720" s="282" t="s">
        <v>8420</v>
      </c>
      <c r="B2720" s="282" t="s">
        <v>9149</v>
      </c>
      <c r="C2720" s="277" t="s">
        <v>76</v>
      </c>
      <c r="D2720" s="282" t="s">
        <v>11432</v>
      </c>
      <c r="E2720" s="292">
        <v>32984.36</v>
      </c>
    </row>
    <row r="2721" spans="1:5" x14ac:dyDescent="0.25">
      <c r="A2721" s="282" t="s">
        <v>8420</v>
      </c>
      <c r="B2721" s="282" t="s">
        <v>8340</v>
      </c>
      <c r="C2721" s="277" t="s">
        <v>76</v>
      </c>
      <c r="D2721" s="282" t="s">
        <v>11433</v>
      </c>
      <c r="E2721" s="292">
        <v>4406.38</v>
      </c>
    </row>
    <row r="2722" spans="1:5" x14ac:dyDescent="0.25">
      <c r="A2722" s="282" t="s">
        <v>8420</v>
      </c>
      <c r="B2722" s="282" t="s">
        <v>8492</v>
      </c>
      <c r="C2722" s="277" t="s">
        <v>76</v>
      </c>
      <c r="D2722" s="282" t="s">
        <v>11434</v>
      </c>
      <c r="E2722" s="292">
        <v>35659.72</v>
      </c>
    </row>
    <row r="2723" spans="1:5" x14ac:dyDescent="0.25">
      <c r="A2723" s="282" t="s">
        <v>8420</v>
      </c>
      <c r="B2723" s="282" t="s">
        <v>9153</v>
      </c>
      <c r="C2723" s="277" t="s">
        <v>76</v>
      </c>
      <c r="D2723" s="282" t="s">
        <v>11435</v>
      </c>
      <c r="E2723" s="292">
        <v>3080.83</v>
      </c>
    </row>
    <row r="2724" spans="1:5" x14ac:dyDescent="0.25">
      <c r="A2724" s="282" t="s">
        <v>8420</v>
      </c>
      <c r="B2724" s="282" t="s">
        <v>8403</v>
      </c>
      <c r="C2724" s="277" t="s">
        <v>76</v>
      </c>
      <c r="D2724" s="282" t="s">
        <v>11436</v>
      </c>
      <c r="E2724" s="292">
        <v>2050.31</v>
      </c>
    </row>
    <row r="2725" spans="1:5" x14ac:dyDescent="0.25">
      <c r="A2725" s="282" t="s">
        <v>8420</v>
      </c>
      <c r="B2725" s="282" t="s">
        <v>8374</v>
      </c>
      <c r="C2725" s="277" t="s">
        <v>76</v>
      </c>
      <c r="D2725" s="282" t="s">
        <v>11437</v>
      </c>
      <c r="E2725" s="292">
        <v>5874.8</v>
      </c>
    </row>
    <row r="2726" spans="1:5" x14ac:dyDescent="0.25">
      <c r="A2726" s="282" t="s">
        <v>8420</v>
      </c>
      <c r="B2726" s="282" t="s">
        <v>8557</v>
      </c>
      <c r="C2726" s="277" t="s">
        <v>76</v>
      </c>
      <c r="D2726" s="282" t="s">
        <v>11438</v>
      </c>
      <c r="E2726" s="292">
        <v>3688.88</v>
      </c>
    </row>
    <row r="2727" spans="1:5" x14ac:dyDescent="0.25">
      <c r="A2727" s="282" t="s">
        <v>8420</v>
      </c>
      <c r="B2727" s="282" t="s">
        <v>9158</v>
      </c>
      <c r="C2727" s="277" t="s">
        <v>76</v>
      </c>
      <c r="D2727" s="282" t="s">
        <v>11439</v>
      </c>
      <c r="E2727" s="292">
        <v>1692.08</v>
      </c>
    </row>
    <row r="2728" spans="1:5" x14ac:dyDescent="0.25">
      <c r="A2728" s="282" t="s">
        <v>8420</v>
      </c>
      <c r="B2728" s="282" t="s">
        <v>9160</v>
      </c>
      <c r="C2728" s="277" t="s">
        <v>76</v>
      </c>
      <c r="D2728" s="282" t="s">
        <v>11440</v>
      </c>
      <c r="E2728" s="292">
        <v>5736.74</v>
      </c>
    </row>
    <row r="2729" spans="1:5" x14ac:dyDescent="0.25">
      <c r="A2729" s="282" t="s">
        <v>8420</v>
      </c>
      <c r="B2729" s="282" t="s">
        <v>8459</v>
      </c>
      <c r="C2729" s="277" t="s">
        <v>76</v>
      </c>
      <c r="D2729" s="282" t="s">
        <v>11441</v>
      </c>
      <c r="E2729" s="292">
        <v>746.99</v>
      </c>
    </row>
    <row r="2730" spans="1:5" x14ac:dyDescent="0.25">
      <c r="A2730" s="282" t="s">
        <v>8420</v>
      </c>
      <c r="B2730" s="282" t="s">
        <v>8478</v>
      </c>
      <c r="C2730" s="277" t="s">
        <v>76</v>
      </c>
      <c r="D2730" s="282" t="s">
        <v>11442</v>
      </c>
      <c r="E2730" s="292">
        <v>7407.61</v>
      </c>
    </row>
    <row r="2731" spans="1:5" x14ac:dyDescent="0.25">
      <c r="A2731" s="282" t="s">
        <v>8420</v>
      </c>
      <c r="B2731" s="282" t="s">
        <v>8371</v>
      </c>
      <c r="C2731" s="277" t="s">
        <v>76</v>
      </c>
      <c r="D2731" s="282" t="s">
        <v>11443</v>
      </c>
      <c r="E2731" s="292">
        <v>18255.5</v>
      </c>
    </row>
    <row r="2732" spans="1:5" x14ac:dyDescent="0.25">
      <c r="A2732" s="282" t="s">
        <v>8420</v>
      </c>
      <c r="B2732" s="282" t="s">
        <v>8346</v>
      </c>
      <c r="C2732" s="277" t="s">
        <v>76</v>
      </c>
      <c r="D2732" s="282" t="s">
        <v>11444</v>
      </c>
      <c r="E2732" s="292">
        <v>138116.76999999999</v>
      </c>
    </row>
    <row r="2733" spans="1:5" x14ac:dyDescent="0.25">
      <c r="A2733" s="282" t="s">
        <v>8420</v>
      </c>
      <c r="B2733" s="282" t="s">
        <v>8452</v>
      </c>
      <c r="C2733" s="277" t="s">
        <v>76</v>
      </c>
      <c r="D2733" s="282" t="s">
        <v>11445</v>
      </c>
      <c r="E2733" s="292">
        <v>60279.75</v>
      </c>
    </row>
    <row r="2734" spans="1:5" x14ac:dyDescent="0.25">
      <c r="A2734" s="282" t="s">
        <v>8420</v>
      </c>
      <c r="B2734" s="282" t="s">
        <v>8284</v>
      </c>
      <c r="C2734" s="277" t="s">
        <v>76</v>
      </c>
      <c r="D2734" s="282" t="s">
        <v>11446</v>
      </c>
      <c r="E2734" s="292">
        <v>2179.86</v>
      </c>
    </row>
    <row r="2735" spans="1:5" x14ac:dyDescent="0.25">
      <c r="A2735" s="282" t="s">
        <v>8420</v>
      </c>
      <c r="B2735" s="282" t="s">
        <v>9170</v>
      </c>
      <c r="C2735" s="277" t="s">
        <v>76</v>
      </c>
      <c r="D2735" s="282" t="s">
        <v>11447</v>
      </c>
      <c r="E2735" s="292">
        <v>3737.3</v>
      </c>
    </row>
    <row r="2736" spans="1:5" x14ac:dyDescent="0.25">
      <c r="A2736" s="282" t="s">
        <v>8420</v>
      </c>
      <c r="B2736" s="282" t="s">
        <v>8309</v>
      </c>
      <c r="C2736" s="277" t="s">
        <v>76</v>
      </c>
      <c r="D2736" s="282" t="s">
        <v>11448</v>
      </c>
      <c r="E2736" s="292">
        <v>14686.67</v>
      </c>
    </row>
    <row r="2737" spans="1:5" x14ac:dyDescent="0.25">
      <c r="A2737" s="282" t="s">
        <v>8420</v>
      </c>
      <c r="B2737" s="282" t="s">
        <v>9173</v>
      </c>
      <c r="C2737" s="277" t="s">
        <v>76</v>
      </c>
      <c r="D2737" s="282" t="s">
        <v>11449</v>
      </c>
      <c r="E2737" s="292">
        <v>21971.51</v>
      </c>
    </row>
    <row r="2738" spans="1:5" x14ac:dyDescent="0.25">
      <c r="A2738" s="282" t="s">
        <v>8420</v>
      </c>
      <c r="B2738" s="282" t="s">
        <v>8593</v>
      </c>
      <c r="C2738" s="277" t="s">
        <v>76</v>
      </c>
      <c r="D2738" s="282" t="s">
        <v>11450</v>
      </c>
      <c r="E2738" s="292">
        <v>45830.76</v>
      </c>
    </row>
    <row r="2739" spans="1:5" x14ac:dyDescent="0.25">
      <c r="A2739" s="282" t="s">
        <v>8420</v>
      </c>
      <c r="B2739" s="282" t="s">
        <v>8579</v>
      </c>
      <c r="C2739" s="277" t="s">
        <v>76</v>
      </c>
      <c r="D2739" s="282" t="s">
        <v>11451</v>
      </c>
      <c r="E2739" s="292">
        <v>5870.31</v>
      </c>
    </row>
    <row r="2740" spans="1:5" x14ac:dyDescent="0.25">
      <c r="A2740" s="282" t="s">
        <v>8420</v>
      </c>
      <c r="B2740" s="282" t="s">
        <v>9177</v>
      </c>
      <c r="C2740" s="277" t="s">
        <v>76</v>
      </c>
      <c r="D2740" s="282" t="s">
        <v>11452</v>
      </c>
      <c r="E2740" s="292">
        <v>2313.41</v>
      </c>
    </row>
    <row r="2741" spans="1:5" x14ac:dyDescent="0.25">
      <c r="A2741" s="282" t="s">
        <v>8420</v>
      </c>
      <c r="B2741" s="282" t="s">
        <v>8434</v>
      </c>
      <c r="C2741" s="277" t="s">
        <v>76</v>
      </c>
      <c r="D2741" s="282" t="s">
        <v>11453</v>
      </c>
      <c r="E2741" s="292">
        <v>15736.12</v>
      </c>
    </row>
    <row r="2742" spans="1:5" x14ac:dyDescent="0.25">
      <c r="A2742" s="282" t="s">
        <v>8420</v>
      </c>
      <c r="B2742" s="282" t="s">
        <v>9180</v>
      </c>
      <c r="C2742" s="277" t="s">
        <v>76</v>
      </c>
      <c r="D2742" s="282" t="s">
        <v>11454</v>
      </c>
      <c r="E2742" s="292">
        <v>10655.58</v>
      </c>
    </row>
    <row r="2743" spans="1:5" x14ac:dyDescent="0.25">
      <c r="A2743" s="282" t="s">
        <v>8420</v>
      </c>
      <c r="B2743" s="282" t="s">
        <v>9182</v>
      </c>
      <c r="C2743" s="277" t="s">
        <v>76</v>
      </c>
      <c r="D2743" s="282" t="s">
        <v>11455</v>
      </c>
      <c r="E2743" s="292">
        <v>2779.4</v>
      </c>
    </row>
    <row r="2744" spans="1:5" x14ac:dyDescent="0.25">
      <c r="A2744" s="282" t="s">
        <v>8420</v>
      </c>
      <c r="B2744" s="282" t="s">
        <v>9184</v>
      </c>
      <c r="C2744" s="277" t="s">
        <v>76</v>
      </c>
      <c r="D2744" s="282" t="s">
        <v>11456</v>
      </c>
      <c r="E2744" s="292">
        <v>1947.96</v>
      </c>
    </row>
    <row r="2745" spans="1:5" x14ac:dyDescent="0.25">
      <c r="A2745" s="282" t="s">
        <v>8420</v>
      </c>
      <c r="B2745" s="282" t="s">
        <v>9186</v>
      </c>
      <c r="C2745" s="277" t="s">
        <v>76</v>
      </c>
      <c r="D2745" s="282" t="s">
        <v>11457</v>
      </c>
      <c r="E2745" s="292">
        <v>66918.58</v>
      </c>
    </row>
    <row r="2746" spans="1:5" x14ac:dyDescent="0.25">
      <c r="A2746" s="282" t="s">
        <v>8420</v>
      </c>
      <c r="B2746" s="282" t="s">
        <v>8541</v>
      </c>
      <c r="C2746" s="277" t="s">
        <v>76</v>
      </c>
      <c r="D2746" s="282" t="s">
        <v>11458</v>
      </c>
      <c r="E2746" s="292">
        <v>755.89</v>
      </c>
    </row>
    <row r="2747" spans="1:5" x14ac:dyDescent="0.25">
      <c r="A2747" s="282" t="s">
        <v>8420</v>
      </c>
      <c r="B2747" s="282" t="s">
        <v>9189</v>
      </c>
      <c r="C2747" s="277" t="s">
        <v>76</v>
      </c>
      <c r="D2747" s="282" t="s">
        <v>11459</v>
      </c>
      <c r="E2747" s="292">
        <v>4556.1000000000004</v>
      </c>
    </row>
    <row r="2748" spans="1:5" x14ac:dyDescent="0.25">
      <c r="A2748" s="282" t="s">
        <v>8420</v>
      </c>
      <c r="B2748" s="282" t="s">
        <v>9191</v>
      </c>
      <c r="C2748" s="277" t="s">
        <v>76</v>
      </c>
      <c r="D2748" s="282" t="s">
        <v>11460</v>
      </c>
      <c r="E2748" s="292">
        <v>3454.82</v>
      </c>
    </row>
    <row r="2749" spans="1:5" x14ac:dyDescent="0.25">
      <c r="A2749" s="282" t="s">
        <v>8420</v>
      </c>
      <c r="B2749" s="282" t="s">
        <v>9193</v>
      </c>
      <c r="C2749" s="277" t="s">
        <v>76</v>
      </c>
      <c r="D2749" s="282" t="s">
        <v>11461</v>
      </c>
      <c r="E2749" s="292">
        <v>2032.39</v>
      </c>
    </row>
    <row r="2750" spans="1:5" x14ac:dyDescent="0.25">
      <c r="A2750" s="282" t="s">
        <v>8420</v>
      </c>
      <c r="B2750" s="282" t="s">
        <v>9195</v>
      </c>
      <c r="C2750" s="277" t="s">
        <v>76</v>
      </c>
      <c r="D2750" s="282" t="s">
        <v>11462</v>
      </c>
      <c r="E2750" s="292">
        <v>7680.47</v>
      </c>
    </row>
    <row r="2751" spans="1:5" x14ac:dyDescent="0.25">
      <c r="A2751" s="282" t="s">
        <v>8420</v>
      </c>
      <c r="B2751" s="282" t="s">
        <v>9197</v>
      </c>
      <c r="C2751" s="277" t="s">
        <v>76</v>
      </c>
      <c r="D2751" s="282" t="s">
        <v>11463</v>
      </c>
      <c r="E2751" s="292">
        <v>133452.42000000001</v>
      </c>
    </row>
    <row r="2752" spans="1:5" x14ac:dyDescent="0.25">
      <c r="A2752" s="282" t="s">
        <v>8420</v>
      </c>
      <c r="B2752" s="282" t="s">
        <v>8580</v>
      </c>
      <c r="C2752" s="277" t="s">
        <v>76</v>
      </c>
      <c r="D2752" s="282" t="s">
        <v>11464</v>
      </c>
      <c r="E2752" s="292">
        <v>7597.41</v>
      </c>
    </row>
    <row r="2753" spans="1:5" x14ac:dyDescent="0.25">
      <c r="A2753" s="282" t="s">
        <v>8420</v>
      </c>
      <c r="B2753" s="282" t="s">
        <v>8323</v>
      </c>
      <c r="C2753" s="277" t="s">
        <v>76</v>
      </c>
      <c r="D2753" s="282" t="s">
        <v>11465</v>
      </c>
      <c r="E2753" s="292">
        <v>632.87</v>
      </c>
    </row>
    <row r="2754" spans="1:5" x14ac:dyDescent="0.25">
      <c r="A2754" s="282" t="s">
        <v>8420</v>
      </c>
      <c r="B2754" s="282" t="s">
        <v>9736</v>
      </c>
      <c r="C2754" s="277" t="s">
        <v>76</v>
      </c>
      <c r="D2754" s="282" t="s">
        <v>11466</v>
      </c>
      <c r="E2754" s="292">
        <v>56553.83</v>
      </c>
    </row>
    <row r="2755" spans="1:5" x14ac:dyDescent="0.25">
      <c r="A2755" s="282" t="s">
        <v>8420</v>
      </c>
      <c r="B2755" s="282" t="s">
        <v>8396</v>
      </c>
      <c r="C2755" s="277" t="s">
        <v>76</v>
      </c>
      <c r="D2755" s="282" t="s">
        <v>11467</v>
      </c>
      <c r="E2755" s="292">
        <v>2861.01</v>
      </c>
    </row>
    <row r="2756" spans="1:5" x14ac:dyDescent="0.25">
      <c r="A2756" s="282" t="s">
        <v>8420</v>
      </c>
      <c r="B2756" s="282" t="s">
        <v>9201</v>
      </c>
      <c r="C2756" s="277" t="s">
        <v>76</v>
      </c>
      <c r="D2756" s="282" t="s">
        <v>11468</v>
      </c>
      <c r="E2756" s="292">
        <v>5690.34</v>
      </c>
    </row>
    <row r="2757" spans="1:5" x14ac:dyDescent="0.25">
      <c r="A2757" s="282" t="s">
        <v>8420</v>
      </c>
      <c r="B2757" s="282" t="s">
        <v>9203</v>
      </c>
      <c r="C2757" s="277" t="s">
        <v>76</v>
      </c>
      <c r="D2757" s="282" t="s">
        <v>11469</v>
      </c>
      <c r="E2757" s="292">
        <v>2338.4499999999998</v>
      </c>
    </row>
    <row r="2758" spans="1:5" x14ac:dyDescent="0.25">
      <c r="A2758" s="282" t="s">
        <v>8420</v>
      </c>
      <c r="B2758" s="282" t="s">
        <v>9205</v>
      </c>
      <c r="C2758" s="277" t="s">
        <v>76</v>
      </c>
      <c r="D2758" s="282" t="s">
        <v>11470</v>
      </c>
      <c r="E2758" s="292">
        <v>1148.1199999999999</v>
      </c>
    </row>
    <row r="2759" spans="1:5" x14ac:dyDescent="0.25">
      <c r="A2759" s="282" t="s">
        <v>8420</v>
      </c>
      <c r="B2759" s="282" t="s">
        <v>9207</v>
      </c>
      <c r="C2759" s="277" t="s">
        <v>76</v>
      </c>
      <c r="D2759" s="282" t="s">
        <v>11471</v>
      </c>
      <c r="E2759" s="292">
        <v>27571.85</v>
      </c>
    </row>
    <row r="2760" spans="1:5" x14ac:dyDescent="0.25">
      <c r="A2760" s="282" t="s">
        <v>8420</v>
      </c>
      <c r="B2760" s="282" t="s">
        <v>8413</v>
      </c>
      <c r="C2760" s="277" t="s">
        <v>76</v>
      </c>
      <c r="D2760" s="282" t="s">
        <v>11472</v>
      </c>
      <c r="E2760" s="292">
        <v>9704.2199999999993</v>
      </c>
    </row>
    <row r="2761" spans="1:5" x14ac:dyDescent="0.25">
      <c r="A2761" s="282" t="s">
        <v>8420</v>
      </c>
      <c r="B2761" s="282" t="s">
        <v>8341</v>
      </c>
      <c r="C2761" s="277" t="s">
        <v>76</v>
      </c>
      <c r="D2761" s="282" t="s">
        <v>11473</v>
      </c>
      <c r="E2761" s="292">
        <v>8378.82</v>
      </c>
    </row>
    <row r="2762" spans="1:5" x14ac:dyDescent="0.25">
      <c r="A2762" s="282" t="s">
        <v>8420</v>
      </c>
      <c r="B2762" s="282" t="s">
        <v>8469</v>
      </c>
      <c r="C2762" s="277" t="s">
        <v>76</v>
      </c>
      <c r="D2762" s="282" t="s">
        <v>11474</v>
      </c>
      <c r="E2762" s="292">
        <v>9414.06</v>
      </c>
    </row>
    <row r="2763" spans="1:5" x14ac:dyDescent="0.25">
      <c r="A2763" s="282" t="s">
        <v>8420</v>
      </c>
      <c r="B2763" s="282" t="s">
        <v>9212</v>
      </c>
      <c r="C2763" s="277" t="s">
        <v>76</v>
      </c>
      <c r="D2763" s="282" t="s">
        <v>11475</v>
      </c>
      <c r="E2763" s="292">
        <v>8843.5</v>
      </c>
    </row>
    <row r="2764" spans="1:5" x14ac:dyDescent="0.25">
      <c r="A2764" s="282" t="s">
        <v>8420</v>
      </c>
      <c r="B2764" s="282" t="s">
        <v>9214</v>
      </c>
      <c r="C2764" s="277" t="s">
        <v>76</v>
      </c>
      <c r="D2764" s="282" t="s">
        <v>11476</v>
      </c>
      <c r="E2764" s="292">
        <v>822.93</v>
      </c>
    </row>
    <row r="2765" spans="1:5" x14ac:dyDescent="0.25">
      <c r="A2765" s="282" t="s">
        <v>8420</v>
      </c>
      <c r="B2765" s="282" t="s">
        <v>8291</v>
      </c>
      <c r="C2765" s="277" t="s">
        <v>76</v>
      </c>
      <c r="D2765" s="282" t="s">
        <v>11477</v>
      </c>
      <c r="E2765" s="292">
        <v>86815.18</v>
      </c>
    </row>
    <row r="2766" spans="1:5" x14ac:dyDescent="0.25">
      <c r="A2766" s="282" t="s">
        <v>8420</v>
      </c>
      <c r="B2766" s="282" t="s">
        <v>9217</v>
      </c>
      <c r="C2766" s="277" t="s">
        <v>76</v>
      </c>
      <c r="D2766" s="282" t="s">
        <v>11478</v>
      </c>
      <c r="E2766" s="292">
        <v>10414.67</v>
      </c>
    </row>
    <row r="2767" spans="1:5" x14ac:dyDescent="0.25">
      <c r="A2767" s="282" t="s">
        <v>8420</v>
      </c>
      <c r="B2767" s="282" t="s">
        <v>9219</v>
      </c>
      <c r="C2767" s="277" t="s">
        <v>76</v>
      </c>
      <c r="D2767" s="282" t="s">
        <v>11479</v>
      </c>
      <c r="E2767" s="292">
        <v>27936.21</v>
      </c>
    </row>
    <row r="2768" spans="1:5" x14ac:dyDescent="0.25">
      <c r="A2768" s="282" t="s">
        <v>8420</v>
      </c>
      <c r="B2768" s="282" t="s">
        <v>8589</v>
      </c>
      <c r="C2768" s="277" t="s">
        <v>76</v>
      </c>
      <c r="D2768" s="282" t="s">
        <v>11480</v>
      </c>
      <c r="E2768" s="292">
        <v>2034.71</v>
      </c>
    </row>
    <row r="2769" spans="1:5" x14ac:dyDescent="0.25">
      <c r="A2769" s="282" t="s">
        <v>8420</v>
      </c>
      <c r="B2769" s="282" t="s">
        <v>9222</v>
      </c>
      <c r="C2769" s="277" t="s">
        <v>76</v>
      </c>
      <c r="D2769" s="282" t="s">
        <v>11481</v>
      </c>
      <c r="E2769" s="292">
        <v>3891.84</v>
      </c>
    </row>
    <row r="2770" spans="1:5" x14ac:dyDescent="0.25">
      <c r="A2770" s="282" t="s">
        <v>8420</v>
      </c>
      <c r="B2770" s="282" t="s">
        <v>9224</v>
      </c>
      <c r="C2770" s="277" t="s">
        <v>76</v>
      </c>
      <c r="D2770" s="282" t="s">
        <v>11482</v>
      </c>
      <c r="E2770" s="292">
        <v>4011.4</v>
      </c>
    </row>
    <row r="2771" spans="1:5" x14ac:dyDescent="0.25">
      <c r="A2771" s="282" t="s">
        <v>8420</v>
      </c>
      <c r="B2771" s="282" t="s">
        <v>8475</v>
      </c>
      <c r="C2771" s="277" t="s">
        <v>76</v>
      </c>
      <c r="D2771" s="282" t="s">
        <v>11483</v>
      </c>
      <c r="E2771" s="292">
        <v>11531.78</v>
      </c>
    </row>
    <row r="2772" spans="1:5" x14ac:dyDescent="0.25">
      <c r="A2772" s="282" t="s">
        <v>8420</v>
      </c>
      <c r="B2772" s="282" t="s">
        <v>8473</v>
      </c>
      <c r="C2772" s="277" t="s">
        <v>76</v>
      </c>
      <c r="D2772" s="282" t="s">
        <v>11484</v>
      </c>
      <c r="E2772" s="292">
        <v>61682.5</v>
      </c>
    </row>
    <row r="2773" spans="1:5" x14ac:dyDescent="0.25">
      <c r="A2773" s="282" t="s">
        <v>8420</v>
      </c>
      <c r="B2773" s="282" t="s">
        <v>9230</v>
      </c>
      <c r="C2773" s="277" t="s">
        <v>76</v>
      </c>
      <c r="D2773" s="282" t="s">
        <v>11485</v>
      </c>
      <c r="E2773" s="292">
        <v>1691.57</v>
      </c>
    </row>
    <row r="2774" spans="1:5" x14ac:dyDescent="0.25">
      <c r="A2774" s="282" t="s">
        <v>8420</v>
      </c>
      <c r="B2774" s="282" t="s">
        <v>9758</v>
      </c>
      <c r="C2774" s="277" t="s">
        <v>76</v>
      </c>
      <c r="D2774" s="282" t="s">
        <v>11486</v>
      </c>
      <c r="E2774" s="292">
        <v>10914.5</v>
      </c>
    </row>
    <row r="2775" spans="1:5" x14ac:dyDescent="0.25">
      <c r="A2775" s="282" t="s">
        <v>8420</v>
      </c>
      <c r="B2775" s="282" t="s">
        <v>9232</v>
      </c>
      <c r="C2775" s="277" t="s">
        <v>76</v>
      </c>
      <c r="D2775" s="282" t="s">
        <v>11487</v>
      </c>
      <c r="E2775" s="292">
        <v>4349.83</v>
      </c>
    </row>
    <row r="2776" spans="1:5" x14ac:dyDescent="0.25">
      <c r="A2776" s="282" t="s">
        <v>8420</v>
      </c>
      <c r="B2776" s="282" t="s">
        <v>9234</v>
      </c>
      <c r="C2776" s="277" t="s">
        <v>76</v>
      </c>
      <c r="D2776" s="282" t="s">
        <v>11488</v>
      </c>
      <c r="E2776" s="292">
        <v>4566.8599999999997</v>
      </c>
    </row>
    <row r="2777" spans="1:5" x14ac:dyDescent="0.25">
      <c r="A2777" s="282" t="s">
        <v>8420</v>
      </c>
      <c r="B2777" s="282" t="s">
        <v>9236</v>
      </c>
      <c r="C2777" s="277" t="s">
        <v>76</v>
      </c>
      <c r="D2777" s="282" t="s">
        <v>11489</v>
      </c>
      <c r="E2777" s="292">
        <v>8464.07</v>
      </c>
    </row>
    <row r="2778" spans="1:5" x14ac:dyDescent="0.25">
      <c r="A2778" s="282" t="s">
        <v>8420</v>
      </c>
      <c r="B2778" s="282" t="s">
        <v>8415</v>
      </c>
      <c r="C2778" s="277" t="s">
        <v>76</v>
      </c>
      <c r="D2778" s="282" t="s">
        <v>11490</v>
      </c>
      <c r="E2778" s="292">
        <v>2158.19</v>
      </c>
    </row>
    <row r="2779" spans="1:5" x14ac:dyDescent="0.25">
      <c r="A2779" s="282" t="s">
        <v>8420</v>
      </c>
      <c r="B2779" s="282" t="s">
        <v>9239</v>
      </c>
      <c r="C2779" s="277" t="s">
        <v>76</v>
      </c>
      <c r="D2779" s="282" t="s">
        <v>11491</v>
      </c>
      <c r="E2779" s="292">
        <v>3345.31</v>
      </c>
    </row>
    <row r="2780" spans="1:5" x14ac:dyDescent="0.25">
      <c r="A2780" s="282" t="s">
        <v>8420</v>
      </c>
      <c r="B2780" s="282" t="s">
        <v>9243</v>
      </c>
      <c r="C2780" s="277" t="s">
        <v>76</v>
      </c>
      <c r="D2780" s="282" t="s">
        <v>11492</v>
      </c>
      <c r="E2780" s="292">
        <v>7908.48</v>
      </c>
    </row>
    <row r="2781" spans="1:5" x14ac:dyDescent="0.25">
      <c r="A2781" s="282" t="s">
        <v>8420</v>
      </c>
      <c r="B2781" s="282" t="s">
        <v>9247</v>
      </c>
      <c r="C2781" s="277" t="s">
        <v>76</v>
      </c>
      <c r="D2781" s="282" t="s">
        <v>11493</v>
      </c>
      <c r="E2781" s="292">
        <v>1912.58</v>
      </c>
    </row>
    <row r="2782" spans="1:5" x14ac:dyDescent="0.25">
      <c r="A2782" s="282" t="s">
        <v>8420</v>
      </c>
      <c r="B2782" s="282" t="s">
        <v>9249</v>
      </c>
      <c r="C2782" s="277" t="s">
        <v>76</v>
      </c>
      <c r="D2782" s="282" t="s">
        <v>11494</v>
      </c>
      <c r="E2782" s="292">
        <v>33290.49</v>
      </c>
    </row>
    <row r="2783" spans="1:5" x14ac:dyDescent="0.25">
      <c r="A2783" s="282" t="s">
        <v>8420</v>
      </c>
      <c r="B2783" s="282" t="s">
        <v>9251</v>
      </c>
      <c r="C2783" s="277" t="s">
        <v>76</v>
      </c>
      <c r="D2783" s="282" t="s">
        <v>11495</v>
      </c>
      <c r="E2783" s="292">
        <v>2221.89</v>
      </c>
    </row>
    <row r="2784" spans="1:5" x14ac:dyDescent="0.25">
      <c r="A2784" s="282" t="s">
        <v>8420</v>
      </c>
      <c r="B2784" s="282" t="s">
        <v>8276</v>
      </c>
      <c r="C2784" s="277" t="s">
        <v>76</v>
      </c>
      <c r="D2784" s="282" t="s">
        <v>11496</v>
      </c>
      <c r="E2784" s="292">
        <v>12224.02</v>
      </c>
    </row>
    <row r="2785" spans="1:5" x14ac:dyDescent="0.25">
      <c r="A2785" s="282" t="s">
        <v>8420</v>
      </c>
      <c r="B2785" s="282" t="s">
        <v>8214</v>
      </c>
      <c r="C2785" s="277" t="s">
        <v>76</v>
      </c>
      <c r="D2785" s="282" t="s">
        <v>11497</v>
      </c>
      <c r="E2785" s="292">
        <v>8097.13</v>
      </c>
    </row>
    <row r="2786" spans="1:5" x14ac:dyDescent="0.25">
      <c r="A2786" s="282" t="s">
        <v>8420</v>
      </c>
      <c r="B2786" s="282" t="s">
        <v>8494</v>
      </c>
      <c r="C2786" s="277" t="s">
        <v>76</v>
      </c>
      <c r="D2786" s="282" t="s">
        <v>11498</v>
      </c>
      <c r="E2786" s="292">
        <v>10704.88</v>
      </c>
    </row>
    <row r="2787" spans="1:5" x14ac:dyDescent="0.25">
      <c r="A2787" s="282" t="s">
        <v>8226</v>
      </c>
      <c r="B2787" s="282" t="s">
        <v>8450</v>
      </c>
      <c r="C2787" s="277" t="s">
        <v>37</v>
      </c>
      <c r="D2787" s="282" t="s">
        <v>11499</v>
      </c>
      <c r="E2787" s="292">
        <v>3171.16</v>
      </c>
    </row>
    <row r="2788" spans="1:5" x14ac:dyDescent="0.25">
      <c r="A2788" s="282" t="s">
        <v>8226</v>
      </c>
      <c r="B2788" s="282" t="s">
        <v>8436</v>
      </c>
      <c r="C2788" s="277" t="s">
        <v>37</v>
      </c>
      <c r="D2788" s="282" t="s">
        <v>11500</v>
      </c>
      <c r="E2788" s="292">
        <v>2930.12</v>
      </c>
    </row>
    <row r="2789" spans="1:5" x14ac:dyDescent="0.25">
      <c r="A2789" s="282" t="s">
        <v>8226</v>
      </c>
      <c r="B2789" s="282" t="s">
        <v>8460</v>
      </c>
      <c r="C2789" s="277" t="s">
        <v>37</v>
      </c>
      <c r="D2789" s="282" t="s">
        <v>11501</v>
      </c>
      <c r="E2789" s="292">
        <v>232056.88</v>
      </c>
    </row>
    <row r="2790" spans="1:5" x14ac:dyDescent="0.25">
      <c r="A2790" s="282" t="s">
        <v>8226</v>
      </c>
      <c r="B2790" s="282" t="s">
        <v>8256</v>
      </c>
      <c r="C2790" s="277" t="s">
        <v>37</v>
      </c>
      <c r="D2790" s="282" t="s">
        <v>11502</v>
      </c>
      <c r="E2790" s="292">
        <v>16267.18</v>
      </c>
    </row>
    <row r="2791" spans="1:5" x14ac:dyDescent="0.25">
      <c r="A2791" s="282" t="s">
        <v>8226</v>
      </c>
      <c r="B2791" s="282" t="s">
        <v>8271</v>
      </c>
      <c r="C2791" s="277" t="s">
        <v>37</v>
      </c>
      <c r="D2791" s="282" t="s">
        <v>11503</v>
      </c>
      <c r="E2791" s="292">
        <v>948.09</v>
      </c>
    </row>
    <row r="2792" spans="1:5" x14ac:dyDescent="0.25">
      <c r="A2792" s="282" t="s">
        <v>8226</v>
      </c>
      <c r="B2792" s="282" t="s">
        <v>8217</v>
      </c>
      <c r="C2792" s="277" t="s">
        <v>37</v>
      </c>
      <c r="D2792" s="282" t="s">
        <v>11504</v>
      </c>
      <c r="E2792" s="292">
        <v>115750.75</v>
      </c>
    </row>
    <row r="2793" spans="1:5" x14ac:dyDescent="0.25">
      <c r="A2793" s="282" t="s">
        <v>8226</v>
      </c>
      <c r="B2793" s="282" t="s">
        <v>8257</v>
      </c>
      <c r="C2793" s="277" t="s">
        <v>37</v>
      </c>
      <c r="D2793" s="282" t="s">
        <v>11505</v>
      </c>
      <c r="E2793" s="292">
        <v>2845.01</v>
      </c>
    </row>
    <row r="2794" spans="1:5" x14ac:dyDescent="0.25">
      <c r="A2794" s="282" t="s">
        <v>8226</v>
      </c>
      <c r="B2794" s="282" t="s">
        <v>8219</v>
      </c>
      <c r="C2794" s="277" t="s">
        <v>37</v>
      </c>
      <c r="D2794" s="282" t="s">
        <v>11506</v>
      </c>
      <c r="E2794" s="292">
        <v>2806.43</v>
      </c>
    </row>
    <row r="2795" spans="1:5" x14ac:dyDescent="0.25">
      <c r="A2795" s="282" t="s">
        <v>8226</v>
      </c>
      <c r="B2795" s="282" t="s">
        <v>8430</v>
      </c>
      <c r="C2795" s="277" t="s">
        <v>37</v>
      </c>
      <c r="D2795" s="282" t="s">
        <v>11507</v>
      </c>
      <c r="E2795" s="292">
        <v>55668.99</v>
      </c>
    </row>
    <row r="2796" spans="1:5" x14ac:dyDescent="0.25">
      <c r="A2796" s="282" t="s">
        <v>8226</v>
      </c>
      <c r="B2796" s="282" t="s">
        <v>8352</v>
      </c>
      <c r="C2796" s="277" t="s">
        <v>37</v>
      </c>
      <c r="D2796" s="282" t="s">
        <v>11508</v>
      </c>
      <c r="E2796" s="292">
        <v>26236.58</v>
      </c>
    </row>
    <row r="2797" spans="1:5" x14ac:dyDescent="0.25">
      <c r="A2797" s="282" t="s">
        <v>8226</v>
      </c>
      <c r="B2797" s="282" t="s">
        <v>8231</v>
      </c>
      <c r="C2797" s="277" t="s">
        <v>37</v>
      </c>
      <c r="D2797" s="282" t="s">
        <v>11509</v>
      </c>
      <c r="E2797" s="292">
        <v>47909.84</v>
      </c>
    </row>
    <row r="2798" spans="1:5" x14ac:dyDescent="0.25">
      <c r="A2798" s="282" t="s">
        <v>8226</v>
      </c>
      <c r="B2798" s="282" t="s">
        <v>8369</v>
      </c>
      <c r="C2798" s="277" t="s">
        <v>37</v>
      </c>
      <c r="D2798" s="282" t="s">
        <v>11510</v>
      </c>
      <c r="E2798" s="292">
        <v>111166.03</v>
      </c>
    </row>
    <row r="2799" spans="1:5" x14ac:dyDescent="0.25">
      <c r="A2799" s="282" t="s">
        <v>8226</v>
      </c>
      <c r="B2799" s="282" t="s">
        <v>8384</v>
      </c>
      <c r="C2799" s="277" t="s">
        <v>37</v>
      </c>
      <c r="D2799" s="282" t="s">
        <v>11511</v>
      </c>
      <c r="E2799" s="292">
        <v>1811.23</v>
      </c>
    </row>
    <row r="2800" spans="1:5" x14ac:dyDescent="0.25">
      <c r="A2800" s="282" t="s">
        <v>8226</v>
      </c>
      <c r="B2800" s="282" t="s">
        <v>8258</v>
      </c>
      <c r="C2800" s="277" t="s">
        <v>37</v>
      </c>
      <c r="D2800" s="282" t="s">
        <v>11512</v>
      </c>
      <c r="E2800" s="292">
        <v>6252.53</v>
      </c>
    </row>
    <row r="2801" spans="1:5" x14ac:dyDescent="0.25">
      <c r="A2801" s="282" t="s">
        <v>8226</v>
      </c>
      <c r="B2801" s="282" t="s">
        <v>8227</v>
      </c>
      <c r="C2801" s="277" t="s">
        <v>37</v>
      </c>
      <c r="D2801" s="282" t="s">
        <v>11513</v>
      </c>
      <c r="E2801" s="292">
        <v>138998.84</v>
      </c>
    </row>
    <row r="2802" spans="1:5" x14ac:dyDescent="0.25">
      <c r="A2802" s="282" t="s">
        <v>8226</v>
      </c>
      <c r="B2802" s="282" t="s">
        <v>8381</v>
      </c>
      <c r="C2802" s="277" t="s">
        <v>37</v>
      </c>
      <c r="D2802" s="282" t="s">
        <v>11514</v>
      </c>
      <c r="E2802" s="292">
        <v>3808.73</v>
      </c>
    </row>
    <row r="2803" spans="1:5" x14ac:dyDescent="0.25">
      <c r="A2803" s="282" t="s">
        <v>8226</v>
      </c>
      <c r="B2803" s="282" t="s">
        <v>8259</v>
      </c>
      <c r="C2803" s="277" t="s">
        <v>37</v>
      </c>
      <c r="D2803" s="282" t="s">
        <v>11515</v>
      </c>
      <c r="E2803" s="292">
        <v>28654.83</v>
      </c>
    </row>
    <row r="2804" spans="1:5" x14ac:dyDescent="0.25">
      <c r="A2804" s="282" t="s">
        <v>8226</v>
      </c>
      <c r="B2804" s="282" t="s">
        <v>8221</v>
      </c>
      <c r="C2804" s="277" t="s">
        <v>37</v>
      </c>
      <c r="D2804" s="282" t="s">
        <v>11516</v>
      </c>
      <c r="E2804" s="292">
        <v>245794.24</v>
      </c>
    </row>
    <row r="2805" spans="1:5" x14ac:dyDescent="0.25">
      <c r="A2805" s="282" t="s">
        <v>8226</v>
      </c>
      <c r="B2805" s="282" t="s">
        <v>8223</v>
      </c>
      <c r="C2805" s="277" t="s">
        <v>37</v>
      </c>
      <c r="D2805" s="282" t="s">
        <v>11517</v>
      </c>
      <c r="E2805" s="292">
        <v>185071.85</v>
      </c>
    </row>
    <row r="2806" spans="1:5" x14ac:dyDescent="0.25">
      <c r="A2806" s="282" t="s">
        <v>8226</v>
      </c>
      <c r="B2806" s="282" t="s">
        <v>8447</v>
      </c>
      <c r="C2806" s="277" t="s">
        <v>37</v>
      </c>
      <c r="D2806" s="282" t="s">
        <v>11518</v>
      </c>
      <c r="E2806" s="292">
        <v>83773.37</v>
      </c>
    </row>
    <row r="2807" spans="1:5" x14ac:dyDescent="0.25">
      <c r="A2807" s="282" t="s">
        <v>8226</v>
      </c>
      <c r="B2807" s="282" t="s">
        <v>8385</v>
      </c>
      <c r="C2807" s="277" t="s">
        <v>37</v>
      </c>
      <c r="D2807" s="282" t="s">
        <v>11519</v>
      </c>
      <c r="E2807" s="292">
        <v>9989.24</v>
      </c>
    </row>
    <row r="2808" spans="1:5" x14ac:dyDescent="0.25">
      <c r="A2808" s="282" t="s">
        <v>8226</v>
      </c>
      <c r="B2808" s="282" t="s">
        <v>8261</v>
      </c>
      <c r="C2808" s="277" t="s">
        <v>37</v>
      </c>
      <c r="D2808" s="282" t="s">
        <v>11520</v>
      </c>
      <c r="E2808" s="292">
        <v>3595.65</v>
      </c>
    </row>
    <row r="2809" spans="1:5" x14ac:dyDescent="0.25">
      <c r="A2809" s="282" t="s">
        <v>8226</v>
      </c>
      <c r="B2809" s="282" t="s">
        <v>8483</v>
      </c>
      <c r="C2809" s="277" t="s">
        <v>37</v>
      </c>
      <c r="D2809" s="282" t="s">
        <v>11521</v>
      </c>
      <c r="E2809" s="292">
        <v>27122.86</v>
      </c>
    </row>
    <row r="2810" spans="1:5" x14ac:dyDescent="0.25">
      <c r="A2810" s="282" t="s">
        <v>8226</v>
      </c>
      <c r="B2810" s="282" t="s">
        <v>8272</v>
      </c>
      <c r="C2810" s="277" t="s">
        <v>37</v>
      </c>
      <c r="D2810" s="282" t="s">
        <v>11522</v>
      </c>
      <c r="E2810" s="292">
        <v>14897.53</v>
      </c>
    </row>
    <row r="2811" spans="1:5" x14ac:dyDescent="0.25">
      <c r="A2811" s="282" t="s">
        <v>8226</v>
      </c>
      <c r="B2811" s="282" t="s">
        <v>8224</v>
      </c>
      <c r="C2811" s="277" t="s">
        <v>37</v>
      </c>
      <c r="D2811" s="282" t="s">
        <v>11523</v>
      </c>
      <c r="E2811" s="292">
        <v>0</v>
      </c>
    </row>
    <row r="2812" spans="1:5" x14ac:dyDescent="0.25">
      <c r="A2812" s="282" t="s">
        <v>8226</v>
      </c>
      <c r="B2812" s="282" t="s">
        <v>8497</v>
      </c>
      <c r="C2812" s="277" t="s">
        <v>37</v>
      </c>
      <c r="D2812" s="282" t="s">
        <v>11524</v>
      </c>
      <c r="E2812" s="292">
        <v>11281.11</v>
      </c>
    </row>
    <row r="2813" spans="1:5" x14ac:dyDescent="0.25">
      <c r="A2813" s="282" t="s">
        <v>8226</v>
      </c>
      <c r="B2813" s="282" t="s">
        <v>8273</v>
      </c>
      <c r="C2813" s="277" t="s">
        <v>37</v>
      </c>
      <c r="D2813" s="282" t="s">
        <v>11525</v>
      </c>
      <c r="E2813" s="292">
        <v>1415.3</v>
      </c>
    </row>
    <row r="2814" spans="1:5" x14ac:dyDescent="0.25">
      <c r="A2814" s="282" t="s">
        <v>8226</v>
      </c>
      <c r="B2814" s="282" t="s">
        <v>8354</v>
      </c>
      <c r="C2814" s="277" t="s">
        <v>37</v>
      </c>
      <c r="D2814" s="282" t="s">
        <v>11526</v>
      </c>
      <c r="E2814" s="292">
        <v>3020.03</v>
      </c>
    </row>
    <row r="2815" spans="1:5" x14ac:dyDescent="0.25">
      <c r="A2815" s="282" t="s">
        <v>8226</v>
      </c>
      <c r="B2815" s="282" t="s">
        <v>8388</v>
      </c>
      <c r="C2815" s="277" t="s">
        <v>37</v>
      </c>
      <c r="D2815" s="282" t="s">
        <v>11527</v>
      </c>
      <c r="E2815" s="292">
        <v>2840.29</v>
      </c>
    </row>
    <row r="2816" spans="1:5" x14ac:dyDescent="0.25">
      <c r="A2816" s="282" t="s">
        <v>8226</v>
      </c>
      <c r="B2816" s="282" t="s">
        <v>8399</v>
      </c>
      <c r="C2816" s="277" t="s">
        <v>37</v>
      </c>
      <c r="D2816" s="282" t="s">
        <v>11528</v>
      </c>
      <c r="E2816" s="292">
        <v>18820.689999999999</v>
      </c>
    </row>
    <row r="2817" spans="1:5" x14ac:dyDescent="0.25">
      <c r="A2817" s="282" t="s">
        <v>8226</v>
      </c>
      <c r="B2817" s="282" t="s">
        <v>8582</v>
      </c>
      <c r="C2817" s="277" t="s">
        <v>37</v>
      </c>
      <c r="D2817" s="282" t="s">
        <v>11529</v>
      </c>
      <c r="E2817" s="292">
        <v>44637.25</v>
      </c>
    </row>
    <row r="2818" spans="1:5" x14ac:dyDescent="0.25">
      <c r="A2818" s="282" t="s">
        <v>8226</v>
      </c>
      <c r="B2818" s="282" t="s">
        <v>8347</v>
      </c>
      <c r="C2818" s="277" t="s">
        <v>37</v>
      </c>
      <c r="D2818" s="282" t="s">
        <v>11530</v>
      </c>
      <c r="E2818" s="292">
        <v>4019.06</v>
      </c>
    </row>
    <row r="2819" spans="1:5" x14ac:dyDescent="0.25">
      <c r="A2819" s="282" t="s">
        <v>8226</v>
      </c>
      <c r="B2819" s="282" t="s">
        <v>8301</v>
      </c>
      <c r="C2819" s="277" t="s">
        <v>37</v>
      </c>
      <c r="D2819" s="282" t="s">
        <v>11531</v>
      </c>
      <c r="E2819" s="292">
        <v>14303.25</v>
      </c>
    </row>
    <row r="2820" spans="1:5" x14ac:dyDescent="0.25">
      <c r="A2820" s="282" t="s">
        <v>8226</v>
      </c>
      <c r="B2820" s="282" t="s">
        <v>8382</v>
      </c>
      <c r="C2820" s="277" t="s">
        <v>37</v>
      </c>
      <c r="D2820" s="282" t="s">
        <v>11532</v>
      </c>
      <c r="E2820" s="292">
        <v>25819.51</v>
      </c>
    </row>
    <row r="2821" spans="1:5" x14ac:dyDescent="0.25">
      <c r="A2821" s="282" t="s">
        <v>8226</v>
      </c>
      <c r="B2821" s="282" t="s">
        <v>8304</v>
      </c>
      <c r="C2821" s="277" t="s">
        <v>37</v>
      </c>
      <c r="D2821" s="282" t="s">
        <v>11533</v>
      </c>
      <c r="E2821" s="292">
        <v>4763.8999999999996</v>
      </c>
    </row>
    <row r="2822" spans="1:5" x14ac:dyDescent="0.25">
      <c r="A2822" s="282" t="s">
        <v>8226</v>
      </c>
      <c r="B2822" s="282" t="s">
        <v>8262</v>
      </c>
      <c r="C2822" s="277" t="s">
        <v>37</v>
      </c>
      <c r="D2822" s="282" t="s">
        <v>11534</v>
      </c>
      <c r="E2822" s="292">
        <v>2389.67</v>
      </c>
    </row>
    <row r="2823" spans="1:5" x14ac:dyDescent="0.25">
      <c r="A2823" s="282" t="s">
        <v>8226</v>
      </c>
      <c r="B2823" s="282" t="s">
        <v>8461</v>
      </c>
      <c r="C2823" s="277" t="s">
        <v>37</v>
      </c>
      <c r="D2823" s="282" t="s">
        <v>11535</v>
      </c>
      <c r="E2823" s="292">
        <v>3220.9</v>
      </c>
    </row>
    <row r="2824" spans="1:5" x14ac:dyDescent="0.25">
      <c r="A2824" s="282" t="s">
        <v>8226</v>
      </c>
      <c r="B2824" s="282" t="s">
        <v>8263</v>
      </c>
      <c r="C2824" s="277" t="s">
        <v>37</v>
      </c>
      <c r="D2824" s="282" t="s">
        <v>11536</v>
      </c>
      <c r="E2824" s="292">
        <v>5209.71</v>
      </c>
    </row>
    <row r="2825" spans="1:5" x14ac:dyDescent="0.25">
      <c r="A2825" s="282" t="s">
        <v>8226</v>
      </c>
      <c r="B2825" s="282" t="s">
        <v>8507</v>
      </c>
      <c r="C2825" s="277" t="s">
        <v>37</v>
      </c>
      <c r="D2825" s="282" t="s">
        <v>11537</v>
      </c>
      <c r="E2825" s="292">
        <v>21753.63</v>
      </c>
    </row>
    <row r="2826" spans="1:5" x14ac:dyDescent="0.25">
      <c r="A2826" s="282" t="s">
        <v>8226</v>
      </c>
      <c r="B2826" s="282" t="s">
        <v>8269</v>
      </c>
      <c r="C2826" s="277" t="s">
        <v>37</v>
      </c>
      <c r="D2826" s="282" t="s">
        <v>11538</v>
      </c>
      <c r="E2826" s="292">
        <v>14636.23</v>
      </c>
    </row>
    <row r="2827" spans="1:5" x14ac:dyDescent="0.25">
      <c r="A2827" s="282" t="s">
        <v>8226</v>
      </c>
      <c r="B2827" s="282" t="s">
        <v>8302</v>
      </c>
      <c r="C2827" s="277" t="s">
        <v>37</v>
      </c>
      <c r="D2827" s="282" t="s">
        <v>11539</v>
      </c>
      <c r="E2827" s="292">
        <v>111966.46</v>
      </c>
    </row>
    <row r="2828" spans="1:5" x14ac:dyDescent="0.25">
      <c r="A2828" s="282" t="s">
        <v>8226</v>
      </c>
      <c r="B2828" s="282" t="s">
        <v>8480</v>
      </c>
      <c r="C2828" s="277" t="s">
        <v>37</v>
      </c>
      <c r="D2828" s="282" t="s">
        <v>11540</v>
      </c>
      <c r="E2828" s="292">
        <v>33537.19</v>
      </c>
    </row>
    <row r="2829" spans="1:5" x14ac:dyDescent="0.25">
      <c r="A2829" s="282" t="s">
        <v>8226</v>
      </c>
      <c r="B2829" s="282" t="s">
        <v>8402</v>
      </c>
      <c r="C2829" s="277" t="s">
        <v>37</v>
      </c>
      <c r="D2829" s="282" t="s">
        <v>11541</v>
      </c>
      <c r="E2829" s="292">
        <v>6842.34</v>
      </c>
    </row>
    <row r="2830" spans="1:5" x14ac:dyDescent="0.25">
      <c r="A2830" s="282" t="s">
        <v>8226</v>
      </c>
      <c r="B2830" s="282" t="s">
        <v>8228</v>
      </c>
      <c r="C2830" s="277" t="s">
        <v>37</v>
      </c>
      <c r="D2830" s="282" t="s">
        <v>11542</v>
      </c>
      <c r="E2830" s="292">
        <v>20724.39</v>
      </c>
    </row>
    <row r="2831" spans="1:5" x14ac:dyDescent="0.25">
      <c r="A2831" s="282" t="s">
        <v>8226</v>
      </c>
      <c r="B2831" s="282" t="s">
        <v>8278</v>
      </c>
      <c r="C2831" s="277" t="s">
        <v>37</v>
      </c>
      <c r="D2831" s="282" t="s">
        <v>11543</v>
      </c>
      <c r="E2831" s="292">
        <v>1562.08</v>
      </c>
    </row>
    <row r="2832" spans="1:5" x14ac:dyDescent="0.25">
      <c r="A2832" s="282" t="s">
        <v>8226</v>
      </c>
      <c r="B2832" s="282" t="s">
        <v>8238</v>
      </c>
      <c r="C2832" s="277" t="s">
        <v>37</v>
      </c>
      <c r="D2832" s="282" t="s">
        <v>11544</v>
      </c>
      <c r="E2832" s="292">
        <v>11303.13</v>
      </c>
    </row>
    <row r="2833" spans="1:5" x14ac:dyDescent="0.25">
      <c r="A2833" s="282" t="s">
        <v>8226</v>
      </c>
      <c r="B2833" s="282" t="s">
        <v>8233</v>
      </c>
      <c r="C2833" s="277" t="s">
        <v>37</v>
      </c>
      <c r="D2833" s="282" t="s">
        <v>11545</v>
      </c>
      <c r="E2833" s="292">
        <v>0</v>
      </c>
    </row>
    <row r="2834" spans="1:5" x14ac:dyDescent="0.25">
      <c r="A2834" s="282" t="s">
        <v>8226</v>
      </c>
      <c r="B2834" s="282" t="s">
        <v>8359</v>
      </c>
      <c r="C2834" s="277" t="s">
        <v>37</v>
      </c>
      <c r="D2834" s="282" t="s">
        <v>11546</v>
      </c>
      <c r="E2834" s="292">
        <v>13687.9</v>
      </c>
    </row>
    <row r="2835" spans="1:5" x14ac:dyDescent="0.25">
      <c r="A2835" s="282" t="s">
        <v>8226</v>
      </c>
      <c r="B2835" s="282" t="s">
        <v>8586</v>
      </c>
      <c r="C2835" s="277" t="s">
        <v>37</v>
      </c>
      <c r="D2835" s="282" t="s">
        <v>11547</v>
      </c>
      <c r="E2835" s="292">
        <v>97364.92</v>
      </c>
    </row>
    <row r="2836" spans="1:5" x14ac:dyDescent="0.25">
      <c r="A2836" s="282" t="s">
        <v>8226</v>
      </c>
      <c r="B2836" s="282" t="s">
        <v>8240</v>
      </c>
      <c r="C2836" s="277" t="s">
        <v>37</v>
      </c>
      <c r="D2836" s="282" t="s">
        <v>11548</v>
      </c>
      <c r="E2836" s="292">
        <v>34535.18</v>
      </c>
    </row>
    <row r="2837" spans="1:5" x14ac:dyDescent="0.25">
      <c r="A2837" s="282" t="s">
        <v>8226</v>
      </c>
      <c r="B2837" s="282" t="s">
        <v>8247</v>
      </c>
      <c r="C2837" s="277" t="s">
        <v>37</v>
      </c>
      <c r="D2837" s="282" t="s">
        <v>11549</v>
      </c>
      <c r="E2837" s="292">
        <v>16237.13</v>
      </c>
    </row>
    <row r="2838" spans="1:5" x14ac:dyDescent="0.25">
      <c r="A2838" s="282" t="s">
        <v>8226</v>
      </c>
      <c r="B2838" s="282" t="s">
        <v>8274</v>
      </c>
      <c r="C2838" s="277" t="s">
        <v>37</v>
      </c>
      <c r="D2838" s="282" t="s">
        <v>11550</v>
      </c>
      <c r="E2838" s="292">
        <v>167836.98</v>
      </c>
    </row>
    <row r="2839" spans="1:5" x14ac:dyDescent="0.25">
      <c r="A2839" s="282" t="s">
        <v>8226</v>
      </c>
      <c r="B2839" s="282" t="s">
        <v>8489</v>
      </c>
      <c r="C2839" s="277" t="s">
        <v>37</v>
      </c>
      <c r="D2839" s="282" t="s">
        <v>11551</v>
      </c>
      <c r="E2839" s="292">
        <v>3903.18</v>
      </c>
    </row>
    <row r="2840" spans="1:5" x14ac:dyDescent="0.25">
      <c r="A2840" s="282" t="s">
        <v>8226</v>
      </c>
      <c r="B2840" s="282" t="s">
        <v>8249</v>
      </c>
      <c r="C2840" s="277" t="s">
        <v>37</v>
      </c>
      <c r="D2840" s="282" t="s">
        <v>11552</v>
      </c>
      <c r="E2840" s="292">
        <v>2105.75</v>
      </c>
    </row>
    <row r="2841" spans="1:5" x14ac:dyDescent="0.25">
      <c r="A2841" s="282" t="s">
        <v>8226</v>
      </c>
      <c r="B2841" s="282" t="s">
        <v>8481</v>
      </c>
      <c r="C2841" s="277" t="s">
        <v>37</v>
      </c>
      <c r="D2841" s="282" t="s">
        <v>11553</v>
      </c>
      <c r="E2841" s="292">
        <v>27471.1</v>
      </c>
    </row>
    <row r="2842" spans="1:5" x14ac:dyDescent="0.25">
      <c r="A2842" s="282" t="s">
        <v>8226</v>
      </c>
      <c r="B2842" s="282" t="s">
        <v>8327</v>
      </c>
      <c r="C2842" s="277" t="s">
        <v>37</v>
      </c>
      <c r="D2842" s="282" t="s">
        <v>11554</v>
      </c>
      <c r="E2842" s="292">
        <v>735.08</v>
      </c>
    </row>
    <row r="2843" spans="1:5" x14ac:dyDescent="0.25">
      <c r="A2843" s="282" t="s">
        <v>8226</v>
      </c>
      <c r="B2843" s="282" t="s">
        <v>8345</v>
      </c>
      <c r="C2843" s="277" t="s">
        <v>37</v>
      </c>
      <c r="D2843" s="282" t="s">
        <v>11555</v>
      </c>
      <c r="E2843" s="292">
        <v>14370.37</v>
      </c>
    </row>
    <row r="2844" spans="1:5" x14ac:dyDescent="0.25">
      <c r="A2844" s="282" t="s">
        <v>8226</v>
      </c>
      <c r="B2844" s="282" t="s">
        <v>8250</v>
      </c>
      <c r="C2844" s="277" t="s">
        <v>37</v>
      </c>
      <c r="D2844" s="282" t="s">
        <v>11556</v>
      </c>
      <c r="E2844" s="292">
        <v>4815.16</v>
      </c>
    </row>
    <row r="2845" spans="1:5" x14ac:dyDescent="0.25">
      <c r="A2845" s="282" t="s">
        <v>8226</v>
      </c>
      <c r="B2845" s="282" t="s">
        <v>8251</v>
      </c>
      <c r="C2845" s="277" t="s">
        <v>37</v>
      </c>
      <c r="D2845" s="282" t="s">
        <v>11557</v>
      </c>
      <c r="E2845" s="292">
        <v>2198.23</v>
      </c>
    </row>
    <row r="2846" spans="1:5" x14ac:dyDescent="0.25">
      <c r="A2846" s="282" t="s">
        <v>8226</v>
      </c>
      <c r="B2846" s="282" t="s">
        <v>8267</v>
      </c>
      <c r="C2846" s="277" t="s">
        <v>37</v>
      </c>
      <c r="D2846" s="282" t="s">
        <v>11558</v>
      </c>
      <c r="E2846" s="292">
        <v>80505.37</v>
      </c>
    </row>
    <row r="2847" spans="1:5" x14ac:dyDescent="0.25">
      <c r="A2847" s="282" t="s">
        <v>8226</v>
      </c>
      <c r="B2847" s="282" t="s">
        <v>8264</v>
      </c>
      <c r="C2847" s="277" t="s">
        <v>37</v>
      </c>
      <c r="D2847" s="282" t="s">
        <v>11559</v>
      </c>
      <c r="E2847" s="292">
        <v>0</v>
      </c>
    </row>
    <row r="2848" spans="1:5" x14ac:dyDescent="0.25">
      <c r="A2848" s="282" t="s">
        <v>8226</v>
      </c>
      <c r="B2848" s="282" t="s">
        <v>8320</v>
      </c>
      <c r="C2848" s="277" t="s">
        <v>37</v>
      </c>
      <c r="D2848" s="282" t="s">
        <v>11560</v>
      </c>
      <c r="E2848" s="292">
        <v>4433.99</v>
      </c>
    </row>
    <row r="2849" spans="1:5" x14ac:dyDescent="0.25">
      <c r="A2849" s="282" t="s">
        <v>8226</v>
      </c>
      <c r="B2849" s="282" t="s">
        <v>8720</v>
      </c>
      <c r="C2849" s="277" t="s">
        <v>37</v>
      </c>
      <c r="D2849" s="282" t="s">
        <v>11561</v>
      </c>
      <c r="E2849" s="292">
        <v>0</v>
      </c>
    </row>
    <row r="2850" spans="1:5" x14ac:dyDescent="0.25">
      <c r="A2850" s="282" t="s">
        <v>8226</v>
      </c>
      <c r="B2850" s="282" t="s">
        <v>8286</v>
      </c>
      <c r="C2850" s="277" t="s">
        <v>37</v>
      </c>
      <c r="D2850" s="282" t="s">
        <v>11562</v>
      </c>
      <c r="E2850" s="292">
        <v>9301.6299999999992</v>
      </c>
    </row>
    <row r="2851" spans="1:5" x14ac:dyDescent="0.25">
      <c r="A2851" s="282" t="s">
        <v>8226</v>
      </c>
      <c r="B2851" s="282" t="s">
        <v>8440</v>
      </c>
      <c r="C2851" s="277" t="s">
        <v>37</v>
      </c>
      <c r="D2851" s="282" t="s">
        <v>11563</v>
      </c>
      <c r="E2851" s="292">
        <v>37157.040000000001</v>
      </c>
    </row>
    <row r="2852" spans="1:5" x14ac:dyDescent="0.25">
      <c r="A2852" s="282" t="s">
        <v>8226</v>
      </c>
      <c r="B2852" s="282" t="s">
        <v>8275</v>
      </c>
      <c r="C2852" s="277" t="s">
        <v>37</v>
      </c>
      <c r="D2852" s="282" t="s">
        <v>11564</v>
      </c>
      <c r="E2852" s="292">
        <v>3665.48</v>
      </c>
    </row>
    <row r="2853" spans="1:5" x14ac:dyDescent="0.25">
      <c r="A2853" s="282" t="s">
        <v>8226</v>
      </c>
      <c r="B2853" s="282" t="s">
        <v>8512</v>
      </c>
      <c r="C2853" s="277" t="s">
        <v>37</v>
      </c>
      <c r="D2853" s="282" t="s">
        <v>11565</v>
      </c>
      <c r="E2853" s="292">
        <v>3485.74</v>
      </c>
    </row>
    <row r="2854" spans="1:5" x14ac:dyDescent="0.25">
      <c r="A2854" s="282" t="s">
        <v>8226</v>
      </c>
      <c r="B2854" s="282" t="s">
        <v>8241</v>
      </c>
      <c r="C2854" s="277" t="s">
        <v>37</v>
      </c>
      <c r="D2854" s="282" t="s">
        <v>11566</v>
      </c>
      <c r="E2854" s="292">
        <v>59022.73</v>
      </c>
    </row>
    <row r="2855" spans="1:5" x14ac:dyDescent="0.25">
      <c r="A2855" s="282" t="s">
        <v>8226</v>
      </c>
      <c r="B2855" s="282" t="s">
        <v>8731</v>
      </c>
      <c r="C2855" s="277" t="s">
        <v>37</v>
      </c>
      <c r="D2855" s="282" t="s">
        <v>11567</v>
      </c>
      <c r="E2855" s="292">
        <v>3185.38</v>
      </c>
    </row>
    <row r="2856" spans="1:5" x14ac:dyDescent="0.25">
      <c r="A2856" s="282" t="s">
        <v>8226</v>
      </c>
      <c r="B2856" s="282" t="s">
        <v>8465</v>
      </c>
      <c r="C2856" s="277" t="s">
        <v>37</v>
      </c>
      <c r="D2856" s="282" t="s">
        <v>11568</v>
      </c>
      <c r="E2856" s="292">
        <v>1794.33</v>
      </c>
    </row>
    <row r="2857" spans="1:5" x14ac:dyDescent="0.25">
      <c r="A2857" s="282" t="s">
        <v>8226</v>
      </c>
      <c r="B2857" s="282" t="s">
        <v>8482</v>
      </c>
      <c r="C2857" s="277" t="s">
        <v>37</v>
      </c>
      <c r="D2857" s="282" t="s">
        <v>11569</v>
      </c>
      <c r="E2857" s="292">
        <v>16098.49</v>
      </c>
    </row>
    <row r="2858" spans="1:5" x14ac:dyDescent="0.25">
      <c r="A2858" s="282" t="s">
        <v>8226</v>
      </c>
      <c r="B2858" s="282" t="s">
        <v>8365</v>
      </c>
      <c r="C2858" s="277" t="s">
        <v>37</v>
      </c>
      <c r="D2858" s="282" t="s">
        <v>11570</v>
      </c>
      <c r="E2858" s="292">
        <v>255140.63</v>
      </c>
    </row>
    <row r="2859" spans="1:5" x14ac:dyDescent="0.25">
      <c r="A2859" s="282" t="s">
        <v>8226</v>
      </c>
      <c r="B2859" s="282" t="s">
        <v>8212</v>
      </c>
      <c r="C2859" s="277" t="s">
        <v>37</v>
      </c>
      <c r="D2859" s="282" t="s">
        <v>11571</v>
      </c>
      <c r="E2859" s="292">
        <v>39218.35</v>
      </c>
    </row>
    <row r="2860" spans="1:5" x14ac:dyDescent="0.25">
      <c r="A2860" s="282" t="s">
        <v>8226</v>
      </c>
      <c r="B2860" s="282" t="s">
        <v>8252</v>
      </c>
      <c r="C2860" s="277" t="s">
        <v>37</v>
      </c>
      <c r="D2860" s="282" t="s">
        <v>11572</v>
      </c>
      <c r="E2860" s="292">
        <v>23608.48</v>
      </c>
    </row>
    <row r="2861" spans="1:5" x14ac:dyDescent="0.25">
      <c r="A2861" s="282" t="s">
        <v>8226</v>
      </c>
      <c r="B2861" s="282" t="s">
        <v>8827</v>
      </c>
      <c r="C2861" s="277" t="s">
        <v>37</v>
      </c>
      <c r="D2861" s="282" t="s">
        <v>11573</v>
      </c>
      <c r="E2861" s="292">
        <v>24055.82</v>
      </c>
    </row>
    <row r="2862" spans="1:5" x14ac:dyDescent="0.25">
      <c r="A2862" s="282" t="s">
        <v>8226</v>
      </c>
      <c r="B2862" s="282" t="s">
        <v>8254</v>
      </c>
      <c r="C2862" s="277" t="s">
        <v>37</v>
      </c>
      <c r="D2862" s="282" t="s">
        <v>11574</v>
      </c>
      <c r="E2862" s="292">
        <v>1967.67</v>
      </c>
    </row>
    <row r="2863" spans="1:5" x14ac:dyDescent="0.25">
      <c r="A2863" s="282" t="s">
        <v>8226</v>
      </c>
      <c r="B2863" s="282" t="s">
        <v>8242</v>
      </c>
      <c r="C2863" s="277" t="s">
        <v>37</v>
      </c>
      <c r="D2863" s="282" t="s">
        <v>11575</v>
      </c>
      <c r="E2863" s="292">
        <v>3585.75</v>
      </c>
    </row>
    <row r="2864" spans="1:5" x14ac:dyDescent="0.25">
      <c r="A2864" s="282" t="s">
        <v>8226</v>
      </c>
      <c r="B2864" s="282" t="s">
        <v>8432</v>
      </c>
      <c r="C2864" s="277" t="s">
        <v>37</v>
      </c>
      <c r="D2864" s="282" t="s">
        <v>11576</v>
      </c>
      <c r="E2864" s="292">
        <v>102506</v>
      </c>
    </row>
    <row r="2865" spans="1:5" x14ac:dyDescent="0.25">
      <c r="A2865" s="282" t="s">
        <v>8226</v>
      </c>
      <c r="B2865" s="282" t="s">
        <v>8443</v>
      </c>
      <c r="C2865" s="277" t="s">
        <v>37</v>
      </c>
      <c r="D2865" s="282" t="s">
        <v>11577</v>
      </c>
      <c r="E2865" s="292">
        <v>18552.59</v>
      </c>
    </row>
    <row r="2866" spans="1:5" x14ac:dyDescent="0.25">
      <c r="A2866" s="282" t="s">
        <v>8226</v>
      </c>
      <c r="B2866" s="282" t="s">
        <v>8832</v>
      </c>
      <c r="C2866" s="277" t="s">
        <v>37</v>
      </c>
      <c r="D2866" s="282" t="s">
        <v>11578</v>
      </c>
      <c r="E2866" s="292">
        <v>104852.38</v>
      </c>
    </row>
    <row r="2867" spans="1:5" x14ac:dyDescent="0.25">
      <c r="A2867" s="282" t="s">
        <v>8226</v>
      </c>
      <c r="B2867" s="282" t="s">
        <v>8578</v>
      </c>
      <c r="C2867" s="277" t="s">
        <v>37</v>
      </c>
      <c r="D2867" s="282" t="s">
        <v>11579</v>
      </c>
      <c r="E2867" s="292">
        <v>134320.85999999999</v>
      </c>
    </row>
    <row r="2868" spans="1:5" x14ac:dyDescent="0.25">
      <c r="A2868" s="282" t="s">
        <v>8226</v>
      </c>
      <c r="B2868" s="282" t="s">
        <v>8314</v>
      </c>
      <c r="C2868" s="277" t="s">
        <v>37</v>
      </c>
      <c r="D2868" s="282" t="s">
        <v>11580</v>
      </c>
      <c r="E2868" s="292">
        <v>79731.320000000007</v>
      </c>
    </row>
    <row r="2869" spans="1:5" x14ac:dyDescent="0.25">
      <c r="A2869" s="282" t="s">
        <v>8226</v>
      </c>
      <c r="B2869" s="282" t="s">
        <v>8836</v>
      </c>
      <c r="C2869" s="277" t="s">
        <v>37</v>
      </c>
      <c r="D2869" s="282" t="s">
        <v>11581</v>
      </c>
      <c r="E2869" s="292">
        <v>0</v>
      </c>
    </row>
    <row r="2870" spans="1:5" x14ac:dyDescent="0.25">
      <c r="A2870" s="282" t="s">
        <v>8226</v>
      </c>
      <c r="B2870" s="282" t="s">
        <v>8490</v>
      </c>
      <c r="C2870" s="277" t="s">
        <v>37</v>
      </c>
      <c r="D2870" s="282" t="s">
        <v>11582</v>
      </c>
      <c r="E2870" s="292">
        <v>157713.10999999999</v>
      </c>
    </row>
    <row r="2871" spans="1:5" x14ac:dyDescent="0.25">
      <c r="A2871" s="282" t="s">
        <v>8226</v>
      </c>
      <c r="B2871" s="282" t="s">
        <v>8841</v>
      </c>
      <c r="C2871" s="277" t="s">
        <v>37</v>
      </c>
      <c r="D2871" s="282" t="s">
        <v>11583</v>
      </c>
      <c r="E2871" s="292">
        <v>12715.31</v>
      </c>
    </row>
    <row r="2872" spans="1:5" x14ac:dyDescent="0.25">
      <c r="A2872" s="282" t="s">
        <v>8226</v>
      </c>
      <c r="B2872" s="282" t="s">
        <v>9082</v>
      </c>
      <c r="C2872" s="277" t="s">
        <v>37</v>
      </c>
      <c r="D2872" s="282" t="s">
        <v>11584</v>
      </c>
      <c r="E2872" s="292">
        <v>4042.46</v>
      </c>
    </row>
    <row r="2873" spans="1:5" x14ac:dyDescent="0.25">
      <c r="A2873" s="282" t="s">
        <v>8226</v>
      </c>
      <c r="B2873" s="282" t="s">
        <v>8843</v>
      </c>
      <c r="C2873" s="277" t="s">
        <v>37</v>
      </c>
      <c r="D2873" s="282" t="s">
        <v>11585</v>
      </c>
      <c r="E2873" s="292">
        <v>2874.17</v>
      </c>
    </row>
    <row r="2874" spans="1:5" x14ac:dyDescent="0.25">
      <c r="A2874" s="282" t="s">
        <v>8226</v>
      </c>
      <c r="B2874" s="282" t="s">
        <v>8847</v>
      </c>
      <c r="C2874" s="277" t="s">
        <v>37</v>
      </c>
      <c r="D2874" s="282" t="s">
        <v>11586</v>
      </c>
      <c r="E2874" s="292">
        <v>36020.11</v>
      </c>
    </row>
    <row r="2875" spans="1:5" x14ac:dyDescent="0.25">
      <c r="A2875" s="282" t="s">
        <v>8226</v>
      </c>
      <c r="B2875" s="282" t="s">
        <v>8325</v>
      </c>
      <c r="C2875" s="277" t="s">
        <v>37</v>
      </c>
      <c r="D2875" s="282" t="s">
        <v>11587</v>
      </c>
      <c r="E2875" s="292">
        <v>1529.35</v>
      </c>
    </row>
    <row r="2876" spans="1:5" x14ac:dyDescent="0.25">
      <c r="A2876" s="282" t="s">
        <v>8226</v>
      </c>
      <c r="B2876" s="282" t="s">
        <v>8851</v>
      </c>
      <c r="C2876" s="277" t="s">
        <v>37</v>
      </c>
      <c r="D2876" s="282" t="s">
        <v>11588</v>
      </c>
      <c r="E2876" s="292">
        <v>3700.45</v>
      </c>
    </row>
    <row r="2877" spans="1:5" x14ac:dyDescent="0.25">
      <c r="A2877" s="282" t="s">
        <v>8226</v>
      </c>
      <c r="B2877" s="282" t="s">
        <v>8317</v>
      </c>
      <c r="C2877" s="277" t="s">
        <v>37</v>
      </c>
      <c r="D2877" s="282" t="s">
        <v>11589</v>
      </c>
      <c r="E2877" s="292">
        <v>23030.35</v>
      </c>
    </row>
    <row r="2878" spans="1:5" x14ac:dyDescent="0.25">
      <c r="A2878" s="282" t="s">
        <v>8226</v>
      </c>
      <c r="B2878" s="282" t="s">
        <v>8547</v>
      </c>
      <c r="C2878" s="277" t="s">
        <v>37</v>
      </c>
      <c r="D2878" s="282" t="s">
        <v>11590</v>
      </c>
      <c r="E2878" s="292">
        <v>27346.03</v>
      </c>
    </row>
    <row r="2879" spans="1:5" x14ac:dyDescent="0.25">
      <c r="A2879" s="282" t="s">
        <v>8226</v>
      </c>
      <c r="B2879" s="282" t="s">
        <v>8293</v>
      </c>
      <c r="C2879" s="277" t="s">
        <v>37</v>
      </c>
      <c r="D2879" s="282" t="s">
        <v>11591</v>
      </c>
      <c r="E2879" s="292">
        <v>4667.12</v>
      </c>
    </row>
    <row r="2880" spans="1:5" x14ac:dyDescent="0.25">
      <c r="A2880" s="282" t="s">
        <v>8226</v>
      </c>
      <c r="B2880" s="282" t="s">
        <v>8376</v>
      </c>
      <c r="C2880" s="277" t="s">
        <v>37</v>
      </c>
      <c r="D2880" s="282" t="s">
        <v>11592</v>
      </c>
      <c r="E2880" s="292">
        <v>62180.18</v>
      </c>
    </row>
    <row r="2881" spans="1:5" x14ac:dyDescent="0.25">
      <c r="A2881" s="282" t="s">
        <v>8226</v>
      </c>
      <c r="B2881" s="282" t="s">
        <v>8471</v>
      </c>
      <c r="C2881" s="277" t="s">
        <v>37</v>
      </c>
      <c r="D2881" s="282" t="s">
        <v>11593</v>
      </c>
      <c r="E2881" s="292">
        <v>2301.5300000000002</v>
      </c>
    </row>
    <row r="2882" spans="1:5" x14ac:dyDescent="0.25">
      <c r="A2882" s="282" t="s">
        <v>8226</v>
      </c>
      <c r="B2882" s="282" t="s">
        <v>8335</v>
      </c>
      <c r="C2882" s="277" t="s">
        <v>37</v>
      </c>
      <c r="D2882" s="282" t="s">
        <v>11594</v>
      </c>
      <c r="E2882" s="292">
        <v>2929.12</v>
      </c>
    </row>
    <row r="2883" spans="1:5" x14ac:dyDescent="0.25">
      <c r="A2883" s="282" t="s">
        <v>8226</v>
      </c>
      <c r="B2883" s="282" t="s">
        <v>8861</v>
      </c>
      <c r="C2883" s="277" t="s">
        <v>37</v>
      </c>
      <c r="D2883" s="282" t="s">
        <v>11595</v>
      </c>
      <c r="E2883" s="292">
        <v>277807.64</v>
      </c>
    </row>
    <row r="2884" spans="1:5" x14ac:dyDescent="0.25">
      <c r="A2884" s="282" t="s">
        <v>8226</v>
      </c>
      <c r="B2884" s="282" t="s">
        <v>8312</v>
      </c>
      <c r="C2884" s="277" t="s">
        <v>37</v>
      </c>
      <c r="D2884" s="282" t="s">
        <v>11596</v>
      </c>
      <c r="E2884" s="292">
        <v>1450.79</v>
      </c>
    </row>
    <row r="2885" spans="1:5" x14ac:dyDescent="0.25">
      <c r="A2885" s="282" t="s">
        <v>8226</v>
      </c>
      <c r="B2885" s="282" t="s">
        <v>8409</v>
      </c>
      <c r="C2885" s="277" t="s">
        <v>37</v>
      </c>
      <c r="D2885" s="282" t="s">
        <v>11597</v>
      </c>
      <c r="E2885" s="292">
        <v>1791.62</v>
      </c>
    </row>
    <row r="2886" spans="1:5" x14ac:dyDescent="0.25">
      <c r="A2886" s="282" t="s">
        <v>8226</v>
      </c>
      <c r="B2886" s="282" t="s">
        <v>8393</v>
      </c>
      <c r="C2886" s="277" t="s">
        <v>37</v>
      </c>
      <c r="D2886" s="282" t="s">
        <v>11598</v>
      </c>
      <c r="E2886" s="292">
        <v>12826.61</v>
      </c>
    </row>
    <row r="2887" spans="1:5" x14ac:dyDescent="0.25">
      <c r="A2887" s="282" t="s">
        <v>8226</v>
      </c>
      <c r="B2887" s="282" t="s">
        <v>8585</v>
      </c>
      <c r="C2887" s="277" t="s">
        <v>37</v>
      </c>
      <c r="D2887" s="282" t="s">
        <v>11599</v>
      </c>
      <c r="E2887" s="292">
        <v>291544.11</v>
      </c>
    </row>
    <row r="2888" spans="1:5" x14ac:dyDescent="0.25">
      <c r="A2888" s="282" t="s">
        <v>8226</v>
      </c>
      <c r="B2888" s="282" t="s">
        <v>8867</v>
      </c>
      <c r="C2888" s="277" t="s">
        <v>37</v>
      </c>
      <c r="D2888" s="282" t="s">
        <v>11600</v>
      </c>
      <c r="E2888" s="292">
        <v>0</v>
      </c>
    </row>
    <row r="2889" spans="1:5" x14ac:dyDescent="0.25">
      <c r="A2889" s="282" t="s">
        <v>8226</v>
      </c>
      <c r="B2889" s="282" t="s">
        <v>8873</v>
      </c>
      <c r="C2889" s="277" t="s">
        <v>37</v>
      </c>
      <c r="D2889" s="282" t="s">
        <v>11601</v>
      </c>
      <c r="E2889" s="292">
        <v>0</v>
      </c>
    </row>
    <row r="2890" spans="1:5" x14ac:dyDescent="0.25">
      <c r="A2890" s="282" t="s">
        <v>8226</v>
      </c>
      <c r="B2890" s="282" t="s">
        <v>8332</v>
      </c>
      <c r="C2890" s="277" t="s">
        <v>37</v>
      </c>
      <c r="D2890" s="282" t="s">
        <v>11602</v>
      </c>
      <c r="E2890" s="292">
        <v>42268.02</v>
      </c>
    </row>
    <row r="2891" spans="1:5" x14ac:dyDescent="0.25">
      <c r="A2891" s="282" t="s">
        <v>8226</v>
      </c>
      <c r="B2891" s="282" t="s">
        <v>8491</v>
      </c>
      <c r="C2891" s="277" t="s">
        <v>37</v>
      </c>
      <c r="D2891" s="282" t="s">
        <v>11603</v>
      </c>
      <c r="E2891" s="292">
        <v>74994.47</v>
      </c>
    </row>
    <row r="2892" spans="1:5" x14ac:dyDescent="0.25">
      <c r="A2892" s="282" t="s">
        <v>8226</v>
      </c>
      <c r="B2892" s="282" t="s">
        <v>8876</v>
      </c>
      <c r="C2892" s="277" t="s">
        <v>37</v>
      </c>
      <c r="D2892" s="282" t="s">
        <v>11604</v>
      </c>
      <c r="E2892" s="292">
        <v>69933.23</v>
      </c>
    </row>
    <row r="2893" spans="1:5" x14ac:dyDescent="0.25">
      <c r="A2893" s="282" t="s">
        <v>8226</v>
      </c>
      <c r="B2893" s="282" t="s">
        <v>8878</v>
      </c>
      <c r="C2893" s="277" t="s">
        <v>37</v>
      </c>
      <c r="D2893" s="282" t="s">
        <v>11605</v>
      </c>
      <c r="E2893" s="292">
        <v>35901.06</v>
      </c>
    </row>
    <row r="2894" spans="1:5" x14ac:dyDescent="0.25">
      <c r="A2894" s="282" t="s">
        <v>8226</v>
      </c>
      <c r="B2894" s="282" t="s">
        <v>8880</v>
      </c>
      <c r="C2894" s="277" t="s">
        <v>37</v>
      </c>
      <c r="D2894" s="282" t="s">
        <v>11606</v>
      </c>
      <c r="E2894" s="292">
        <v>17515.57</v>
      </c>
    </row>
    <row r="2895" spans="1:5" x14ac:dyDescent="0.25">
      <c r="A2895" s="282" t="s">
        <v>8226</v>
      </c>
      <c r="B2895" s="282" t="s">
        <v>8467</v>
      </c>
      <c r="C2895" s="277" t="s">
        <v>37</v>
      </c>
      <c r="D2895" s="282" t="s">
        <v>11607</v>
      </c>
      <c r="E2895" s="292">
        <v>26790.83</v>
      </c>
    </row>
    <row r="2896" spans="1:5" x14ac:dyDescent="0.25">
      <c r="A2896" s="282" t="s">
        <v>8226</v>
      </c>
      <c r="B2896" s="282" t="s">
        <v>8367</v>
      </c>
      <c r="C2896" s="277" t="s">
        <v>37</v>
      </c>
      <c r="D2896" s="282" t="s">
        <v>11608</v>
      </c>
      <c r="E2896" s="292">
        <v>489406.75</v>
      </c>
    </row>
    <row r="2897" spans="1:5" x14ac:dyDescent="0.25">
      <c r="A2897" s="282" t="s">
        <v>8226</v>
      </c>
      <c r="B2897" s="282" t="s">
        <v>8484</v>
      </c>
      <c r="C2897" s="277" t="s">
        <v>37</v>
      </c>
      <c r="D2897" s="282" t="s">
        <v>11609</v>
      </c>
      <c r="E2897" s="292">
        <v>5123.3900000000003</v>
      </c>
    </row>
    <row r="2898" spans="1:5" x14ac:dyDescent="0.25">
      <c r="A2898" s="282" t="s">
        <v>8226</v>
      </c>
      <c r="B2898" s="282" t="s">
        <v>9116</v>
      </c>
      <c r="C2898" s="277" t="s">
        <v>37</v>
      </c>
      <c r="D2898" s="282" t="s">
        <v>11610</v>
      </c>
      <c r="E2898" s="292">
        <v>17033.47</v>
      </c>
    </row>
    <row r="2899" spans="1:5" x14ac:dyDescent="0.25">
      <c r="A2899" s="282" t="s">
        <v>8226</v>
      </c>
      <c r="B2899" s="282" t="s">
        <v>9118</v>
      </c>
      <c r="C2899" s="277" t="s">
        <v>37</v>
      </c>
      <c r="D2899" s="282" t="s">
        <v>11611</v>
      </c>
      <c r="E2899" s="292">
        <v>2541</v>
      </c>
    </row>
    <row r="2900" spans="1:5" x14ac:dyDescent="0.25">
      <c r="A2900" s="282" t="s">
        <v>8226</v>
      </c>
      <c r="B2900" s="282" t="s">
        <v>9120</v>
      </c>
      <c r="C2900" s="277" t="s">
        <v>37</v>
      </c>
      <c r="D2900" s="282" t="s">
        <v>11612</v>
      </c>
      <c r="E2900" s="292">
        <v>142866.57999999999</v>
      </c>
    </row>
    <row r="2901" spans="1:5" x14ac:dyDescent="0.25">
      <c r="A2901" s="282" t="s">
        <v>8226</v>
      </c>
      <c r="B2901" s="282" t="s">
        <v>9458</v>
      </c>
      <c r="C2901" s="277" t="s">
        <v>37</v>
      </c>
      <c r="D2901" s="282" t="s">
        <v>11613</v>
      </c>
      <c r="E2901" s="292">
        <v>15699.76</v>
      </c>
    </row>
    <row r="2902" spans="1:5" x14ac:dyDescent="0.25">
      <c r="A2902" s="282" t="s">
        <v>8226</v>
      </c>
      <c r="B2902" s="282" t="s">
        <v>9122</v>
      </c>
      <c r="C2902" s="277" t="s">
        <v>37</v>
      </c>
      <c r="D2902" s="282" t="s">
        <v>11614</v>
      </c>
      <c r="E2902" s="292">
        <v>98526.53</v>
      </c>
    </row>
    <row r="2903" spans="1:5" x14ac:dyDescent="0.25">
      <c r="A2903" s="282" t="s">
        <v>8226</v>
      </c>
      <c r="B2903" s="282" t="s">
        <v>8361</v>
      </c>
      <c r="C2903" s="277" t="s">
        <v>37</v>
      </c>
      <c r="D2903" s="282" t="s">
        <v>11615</v>
      </c>
      <c r="E2903" s="292">
        <v>1728.34</v>
      </c>
    </row>
    <row r="2904" spans="1:5" x14ac:dyDescent="0.25">
      <c r="A2904" s="282" t="s">
        <v>8226</v>
      </c>
      <c r="B2904" s="282" t="s">
        <v>8343</v>
      </c>
      <c r="C2904" s="277" t="s">
        <v>37</v>
      </c>
      <c r="D2904" s="282" t="s">
        <v>11616</v>
      </c>
      <c r="E2904" s="292">
        <v>77697.820000000007</v>
      </c>
    </row>
    <row r="2905" spans="1:5" x14ac:dyDescent="0.25">
      <c r="A2905" s="282" t="s">
        <v>8226</v>
      </c>
      <c r="B2905" s="282" t="s">
        <v>8368</v>
      </c>
      <c r="C2905" s="277" t="s">
        <v>37</v>
      </c>
      <c r="D2905" s="282" t="s">
        <v>11617</v>
      </c>
      <c r="E2905" s="292">
        <v>58320.13</v>
      </c>
    </row>
    <row r="2906" spans="1:5" x14ac:dyDescent="0.25">
      <c r="A2906" s="282" t="s">
        <v>8226</v>
      </c>
      <c r="B2906" s="282" t="s">
        <v>9126</v>
      </c>
      <c r="C2906" s="277" t="s">
        <v>37</v>
      </c>
      <c r="D2906" s="282" t="s">
        <v>11618</v>
      </c>
      <c r="E2906" s="292">
        <v>0</v>
      </c>
    </row>
    <row r="2907" spans="1:5" x14ac:dyDescent="0.25">
      <c r="A2907" s="282" t="s">
        <v>8226</v>
      </c>
      <c r="B2907" s="282" t="s">
        <v>8464</v>
      </c>
      <c r="C2907" s="277" t="s">
        <v>37</v>
      </c>
      <c r="D2907" s="282" t="s">
        <v>11619</v>
      </c>
      <c r="E2907" s="292">
        <v>29634.27</v>
      </c>
    </row>
    <row r="2908" spans="1:5" x14ac:dyDescent="0.25">
      <c r="A2908" s="282" t="s">
        <v>8226</v>
      </c>
      <c r="B2908" s="282" t="s">
        <v>9129</v>
      </c>
      <c r="C2908" s="277" t="s">
        <v>37</v>
      </c>
      <c r="D2908" s="282" t="s">
        <v>11620</v>
      </c>
      <c r="E2908" s="292">
        <v>121447.81</v>
      </c>
    </row>
    <row r="2909" spans="1:5" x14ac:dyDescent="0.25">
      <c r="A2909" s="282" t="s">
        <v>8226</v>
      </c>
      <c r="B2909" s="282" t="s">
        <v>8474</v>
      </c>
      <c r="C2909" s="277" t="s">
        <v>37</v>
      </c>
      <c r="D2909" s="282" t="s">
        <v>11621</v>
      </c>
      <c r="E2909" s="292">
        <v>0</v>
      </c>
    </row>
    <row r="2910" spans="1:5" x14ac:dyDescent="0.25">
      <c r="A2910" s="282" t="s">
        <v>8226</v>
      </c>
      <c r="B2910" s="282" t="s">
        <v>8468</v>
      </c>
      <c r="C2910" s="277" t="s">
        <v>37</v>
      </c>
      <c r="D2910" s="282" t="s">
        <v>11622</v>
      </c>
      <c r="E2910" s="292">
        <v>7989.48</v>
      </c>
    </row>
    <row r="2911" spans="1:5" x14ac:dyDescent="0.25">
      <c r="A2911" s="282" t="s">
        <v>8226</v>
      </c>
      <c r="B2911" s="282" t="s">
        <v>8280</v>
      </c>
      <c r="C2911" s="277" t="s">
        <v>37</v>
      </c>
      <c r="D2911" s="282" t="s">
        <v>11623</v>
      </c>
      <c r="E2911" s="292">
        <v>193238.86</v>
      </c>
    </row>
    <row r="2912" spans="1:5" x14ac:dyDescent="0.25">
      <c r="A2912" s="282" t="s">
        <v>8226</v>
      </c>
      <c r="B2912" s="282" t="s">
        <v>9136</v>
      </c>
      <c r="C2912" s="277" t="s">
        <v>37</v>
      </c>
      <c r="D2912" s="282" t="s">
        <v>11624</v>
      </c>
      <c r="E2912" s="292">
        <v>20588.22</v>
      </c>
    </row>
    <row r="2913" spans="1:5" x14ac:dyDescent="0.25">
      <c r="A2913" s="282" t="s">
        <v>8226</v>
      </c>
      <c r="B2913" s="282" t="s">
        <v>8363</v>
      </c>
      <c r="C2913" s="277" t="s">
        <v>37</v>
      </c>
      <c r="D2913" s="282" t="s">
        <v>11625</v>
      </c>
      <c r="E2913" s="292">
        <v>2182.62</v>
      </c>
    </row>
    <row r="2914" spans="1:5" x14ac:dyDescent="0.25">
      <c r="A2914" s="282" t="s">
        <v>8226</v>
      </c>
      <c r="B2914" s="282" t="s">
        <v>9141</v>
      </c>
      <c r="C2914" s="277" t="s">
        <v>37</v>
      </c>
      <c r="D2914" s="282" t="s">
        <v>11626</v>
      </c>
      <c r="E2914" s="292">
        <v>3643.4</v>
      </c>
    </row>
    <row r="2915" spans="1:5" x14ac:dyDescent="0.25">
      <c r="A2915" s="282" t="s">
        <v>8226</v>
      </c>
      <c r="B2915" s="282" t="s">
        <v>9143</v>
      </c>
      <c r="C2915" s="277" t="s">
        <v>37</v>
      </c>
      <c r="D2915" s="282" t="s">
        <v>11627</v>
      </c>
      <c r="E2915" s="292">
        <v>0</v>
      </c>
    </row>
    <row r="2916" spans="1:5" x14ac:dyDescent="0.25">
      <c r="A2916" s="282" t="s">
        <v>8226</v>
      </c>
      <c r="B2916" s="282" t="s">
        <v>9145</v>
      </c>
      <c r="C2916" s="277" t="s">
        <v>37</v>
      </c>
      <c r="D2916" s="282" t="s">
        <v>11628</v>
      </c>
      <c r="E2916" s="292">
        <v>31920.41</v>
      </c>
    </row>
    <row r="2917" spans="1:5" x14ac:dyDescent="0.25">
      <c r="A2917" s="282" t="s">
        <v>8226</v>
      </c>
      <c r="B2917" s="282" t="s">
        <v>8433</v>
      </c>
      <c r="C2917" s="277" t="s">
        <v>37</v>
      </c>
      <c r="D2917" s="282" t="s">
        <v>11629</v>
      </c>
      <c r="E2917" s="292">
        <v>58171.05</v>
      </c>
    </row>
    <row r="2918" spans="1:5" x14ac:dyDescent="0.25">
      <c r="A2918" s="282" t="s">
        <v>8226</v>
      </c>
      <c r="B2918" s="282" t="s">
        <v>9149</v>
      </c>
      <c r="C2918" s="277" t="s">
        <v>37</v>
      </c>
      <c r="D2918" s="282" t="s">
        <v>11630</v>
      </c>
      <c r="E2918" s="292">
        <v>6425.7</v>
      </c>
    </row>
    <row r="2919" spans="1:5" x14ac:dyDescent="0.25">
      <c r="A2919" s="282" t="s">
        <v>8226</v>
      </c>
      <c r="B2919" s="282" t="s">
        <v>8340</v>
      </c>
      <c r="C2919" s="277" t="s">
        <v>37</v>
      </c>
      <c r="D2919" s="282" t="s">
        <v>11631</v>
      </c>
      <c r="E2919" s="292">
        <v>2950.65</v>
      </c>
    </row>
    <row r="2920" spans="1:5" x14ac:dyDescent="0.25">
      <c r="A2920" s="282" t="s">
        <v>8226</v>
      </c>
      <c r="B2920" s="282" t="s">
        <v>9153</v>
      </c>
      <c r="C2920" s="277" t="s">
        <v>37</v>
      </c>
      <c r="D2920" s="282" t="s">
        <v>11632</v>
      </c>
      <c r="E2920" s="292">
        <v>8255.33</v>
      </c>
    </row>
    <row r="2921" spans="1:5" x14ac:dyDescent="0.25">
      <c r="A2921" s="282" t="s">
        <v>8226</v>
      </c>
      <c r="B2921" s="282" t="s">
        <v>8403</v>
      </c>
      <c r="C2921" s="277" t="s">
        <v>37</v>
      </c>
      <c r="D2921" s="282" t="s">
        <v>11633</v>
      </c>
      <c r="E2921" s="292">
        <v>14734.4</v>
      </c>
    </row>
    <row r="2922" spans="1:5" x14ac:dyDescent="0.25">
      <c r="A2922" s="282" t="s">
        <v>8226</v>
      </c>
      <c r="B2922" s="282" t="s">
        <v>8557</v>
      </c>
      <c r="C2922" s="277" t="s">
        <v>37</v>
      </c>
      <c r="D2922" s="282" t="s">
        <v>11634</v>
      </c>
      <c r="E2922" s="292">
        <v>138740.32</v>
      </c>
    </row>
    <row r="2923" spans="1:5" x14ac:dyDescent="0.25">
      <c r="A2923" s="282" t="s">
        <v>8226</v>
      </c>
      <c r="B2923" s="282" t="s">
        <v>9158</v>
      </c>
      <c r="C2923" s="277" t="s">
        <v>37</v>
      </c>
      <c r="D2923" s="282" t="s">
        <v>11635</v>
      </c>
      <c r="E2923" s="292">
        <v>6663.28</v>
      </c>
    </row>
    <row r="2924" spans="1:5" x14ac:dyDescent="0.25">
      <c r="A2924" s="282" t="s">
        <v>8226</v>
      </c>
      <c r="B2924" s="282" t="s">
        <v>9160</v>
      </c>
      <c r="C2924" s="277" t="s">
        <v>37</v>
      </c>
      <c r="D2924" s="282" t="s">
        <v>11636</v>
      </c>
      <c r="E2924" s="292">
        <v>174356.3</v>
      </c>
    </row>
    <row r="2925" spans="1:5" x14ac:dyDescent="0.25">
      <c r="A2925" s="282" t="s">
        <v>8226</v>
      </c>
      <c r="B2925" s="282" t="s">
        <v>8459</v>
      </c>
      <c r="C2925" s="277" t="s">
        <v>37</v>
      </c>
      <c r="D2925" s="282" t="s">
        <v>11637</v>
      </c>
      <c r="E2925" s="292">
        <v>3084.64</v>
      </c>
    </row>
    <row r="2926" spans="1:5" x14ac:dyDescent="0.25">
      <c r="A2926" s="282" t="s">
        <v>8226</v>
      </c>
      <c r="B2926" s="282" t="s">
        <v>8478</v>
      </c>
      <c r="C2926" s="277" t="s">
        <v>37</v>
      </c>
      <c r="D2926" s="282" t="s">
        <v>11638</v>
      </c>
      <c r="E2926" s="292">
        <v>4304.87</v>
      </c>
    </row>
    <row r="2927" spans="1:5" x14ac:dyDescent="0.25">
      <c r="A2927" s="282" t="s">
        <v>8226</v>
      </c>
      <c r="B2927" s="282" t="s">
        <v>8371</v>
      </c>
      <c r="C2927" s="277" t="s">
        <v>37</v>
      </c>
      <c r="D2927" s="282" t="s">
        <v>11639</v>
      </c>
      <c r="E2927" s="292">
        <v>7591.63</v>
      </c>
    </row>
    <row r="2928" spans="1:5" x14ac:dyDescent="0.25">
      <c r="A2928" s="282" t="s">
        <v>8226</v>
      </c>
      <c r="B2928" s="282" t="s">
        <v>9165</v>
      </c>
      <c r="C2928" s="277" t="s">
        <v>37</v>
      </c>
      <c r="D2928" s="282" t="s">
        <v>11640</v>
      </c>
      <c r="E2928" s="292">
        <v>12057.2</v>
      </c>
    </row>
    <row r="2929" spans="1:5" x14ac:dyDescent="0.25">
      <c r="A2929" s="282" t="s">
        <v>8226</v>
      </c>
      <c r="B2929" s="282" t="s">
        <v>8346</v>
      </c>
      <c r="C2929" s="277" t="s">
        <v>37</v>
      </c>
      <c r="D2929" s="282" t="s">
        <v>11641</v>
      </c>
      <c r="E2929" s="292">
        <v>10590.89</v>
      </c>
    </row>
    <row r="2930" spans="1:5" x14ac:dyDescent="0.25">
      <c r="A2930" s="282" t="s">
        <v>8226</v>
      </c>
      <c r="B2930" s="282" t="s">
        <v>8452</v>
      </c>
      <c r="C2930" s="277" t="s">
        <v>37</v>
      </c>
      <c r="D2930" s="282" t="s">
        <v>11642</v>
      </c>
      <c r="E2930" s="292">
        <v>3448.05</v>
      </c>
    </row>
    <row r="2931" spans="1:5" x14ac:dyDescent="0.25">
      <c r="A2931" s="282" t="s">
        <v>8226</v>
      </c>
      <c r="B2931" s="282" t="s">
        <v>8284</v>
      </c>
      <c r="C2931" s="277" t="s">
        <v>37</v>
      </c>
      <c r="D2931" s="282" t="s">
        <v>11643</v>
      </c>
      <c r="E2931" s="292">
        <v>39732.68</v>
      </c>
    </row>
    <row r="2932" spans="1:5" x14ac:dyDescent="0.25">
      <c r="A2932" s="282" t="s">
        <v>8226</v>
      </c>
      <c r="B2932" s="282" t="s">
        <v>9170</v>
      </c>
      <c r="C2932" s="277" t="s">
        <v>37</v>
      </c>
      <c r="D2932" s="282" t="s">
        <v>11644</v>
      </c>
      <c r="E2932" s="292">
        <v>2897.93</v>
      </c>
    </row>
    <row r="2933" spans="1:5" x14ac:dyDescent="0.25">
      <c r="A2933" s="282" t="s">
        <v>8226</v>
      </c>
      <c r="B2933" s="282" t="s">
        <v>8309</v>
      </c>
      <c r="C2933" s="277" t="s">
        <v>37</v>
      </c>
      <c r="D2933" s="282" t="s">
        <v>11645</v>
      </c>
      <c r="E2933" s="292">
        <v>0</v>
      </c>
    </row>
    <row r="2934" spans="1:5" x14ac:dyDescent="0.25">
      <c r="A2934" s="282" t="s">
        <v>8226</v>
      </c>
      <c r="B2934" s="282" t="s">
        <v>9173</v>
      </c>
      <c r="C2934" s="277" t="s">
        <v>37</v>
      </c>
      <c r="D2934" s="282" t="s">
        <v>11646</v>
      </c>
      <c r="E2934" s="292">
        <v>4420.9399999999996</v>
      </c>
    </row>
    <row r="2935" spans="1:5" x14ac:dyDescent="0.25">
      <c r="A2935" s="282" t="s">
        <v>8226</v>
      </c>
      <c r="B2935" s="282" t="s">
        <v>8579</v>
      </c>
      <c r="C2935" s="277" t="s">
        <v>37</v>
      </c>
      <c r="D2935" s="282" t="s">
        <v>11647</v>
      </c>
      <c r="E2935" s="292">
        <v>0</v>
      </c>
    </row>
    <row r="2936" spans="1:5" x14ac:dyDescent="0.25">
      <c r="A2936" s="282" t="s">
        <v>8226</v>
      </c>
      <c r="B2936" s="282" t="s">
        <v>9177</v>
      </c>
      <c r="C2936" s="277" t="s">
        <v>37</v>
      </c>
      <c r="D2936" s="282" t="s">
        <v>11648</v>
      </c>
      <c r="E2936" s="292">
        <v>18821.150000000001</v>
      </c>
    </row>
    <row r="2937" spans="1:5" x14ac:dyDescent="0.25">
      <c r="A2937" s="282" t="s">
        <v>8226</v>
      </c>
      <c r="B2937" s="282" t="s">
        <v>8434</v>
      </c>
      <c r="C2937" s="277" t="s">
        <v>37</v>
      </c>
      <c r="D2937" s="282" t="s">
        <v>11649</v>
      </c>
      <c r="E2937" s="292">
        <v>5562.04</v>
      </c>
    </row>
    <row r="2938" spans="1:5" x14ac:dyDescent="0.25">
      <c r="A2938" s="282" t="s">
        <v>8226</v>
      </c>
      <c r="B2938" s="282" t="s">
        <v>9184</v>
      </c>
      <c r="C2938" s="277" t="s">
        <v>37</v>
      </c>
      <c r="D2938" s="282" t="s">
        <v>11650</v>
      </c>
      <c r="E2938" s="292">
        <v>21999.040000000001</v>
      </c>
    </row>
    <row r="2939" spans="1:5" x14ac:dyDescent="0.25">
      <c r="A2939" s="282" t="s">
        <v>8226</v>
      </c>
      <c r="B2939" s="282" t="s">
        <v>9186</v>
      </c>
      <c r="C2939" s="277" t="s">
        <v>37</v>
      </c>
      <c r="D2939" s="282" t="s">
        <v>11651</v>
      </c>
      <c r="E2939" s="292">
        <v>238288.58</v>
      </c>
    </row>
    <row r="2940" spans="1:5" x14ac:dyDescent="0.25">
      <c r="A2940" s="282" t="s">
        <v>8226</v>
      </c>
      <c r="B2940" s="282" t="s">
        <v>8541</v>
      </c>
      <c r="C2940" s="277" t="s">
        <v>37</v>
      </c>
      <c r="D2940" s="282" t="s">
        <v>11652</v>
      </c>
      <c r="E2940" s="292">
        <v>20945.5</v>
      </c>
    </row>
    <row r="2941" spans="1:5" x14ac:dyDescent="0.25">
      <c r="A2941" s="282" t="s">
        <v>8226</v>
      </c>
      <c r="B2941" s="282" t="s">
        <v>8276</v>
      </c>
      <c r="C2941" s="277" t="s">
        <v>37</v>
      </c>
      <c r="D2941" s="282" t="s">
        <v>11653</v>
      </c>
      <c r="E2941" s="292">
        <v>0</v>
      </c>
    </row>
    <row r="2942" spans="1:5" x14ac:dyDescent="0.25">
      <c r="A2942" s="282" t="s">
        <v>8226</v>
      </c>
      <c r="B2942" s="282" t="s">
        <v>8214</v>
      </c>
      <c r="C2942" s="277" t="s">
        <v>37</v>
      </c>
      <c r="D2942" s="282" t="s">
        <v>11654</v>
      </c>
      <c r="E2942" s="292">
        <v>5567.66</v>
      </c>
    </row>
    <row r="2943" spans="1:5" x14ac:dyDescent="0.25">
      <c r="A2943" s="282" t="s">
        <v>8226</v>
      </c>
      <c r="B2943" s="282" t="s">
        <v>8494</v>
      </c>
      <c r="C2943" s="277" t="s">
        <v>37</v>
      </c>
      <c r="D2943" s="282" t="s">
        <v>11655</v>
      </c>
      <c r="E2943" s="292">
        <v>12299.47</v>
      </c>
    </row>
    <row r="2944" spans="1:5" x14ac:dyDescent="0.25">
      <c r="A2944" s="282" t="s">
        <v>8226</v>
      </c>
      <c r="B2944" s="282" t="s">
        <v>8888</v>
      </c>
      <c r="C2944" s="277" t="s">
        <v>37</v>
      </c>
      <c r="D2944" s="282" t="s">
        <v>11656</v>
      </c>
      <c r="E2944" s="292">
        <v>10893.53</v>
      </c>
    </row>
    <row r="2945" spans="1:5" x14ac:dyDescent="0.25">
      <c r="A2945" s="282" t="s">
        <v>8226</v>
      </c>
      <c r="B2945" s="282" t="s">
        <v>9313</v>
      </c>
      <c r="C2945" s="277" t="s">
        <v>37</v>
      </c>
      <c r="D2945" s="282" t="s">
        <v>11657</v>
      </c>
      <c r="E2945" s="292">
        <v>248567.69</v>
      </c>
    </row>
    <row r="2946" spans="1:5" x14ac:dyDescent="0.25">
      <c r="A2946" s="282" t="s">
        <v>8226</v>
      </c>
      <c r="B2946" s="282" t="s">
        <v>10377</v>
      </c>
      <c r="C2946" s="277" t="s">
        <v>37</v>
      </c>
      <c r="D2946" s="282" t="s">
        <v>11658</v>
      </c>
      <c r="E2946" s="292">
        <v>3671.08</v>
      </c>
    </row>
    <row r="2947" spans="1:5" x14ac:dyDescent="0.25">
      <c r="A2947" s="282" t="s">
        <v>8226</v>
      </c>
      <c r="B2947" s="282" t="s">
        <v>8435</v>
      </c>
      <c r="C2947" s="277" t="s">
        <v>37</v>
      </c>
      <c r="D2947" s="282" t="s">
        <v>11659</v>
      </c>
      <c r="E2947" s="292">
        <v>18296.93</v>
      </c>
    </row>
    <row r="2948" spans="1:5" x14ac:dyDescent="0.25">
      <c r="A2948" s="282" t="s">
        <v>8226</v>
      </c>
      <c r="B2948" s="282" t="s">
        <v>10380</v>
      </c>
      <c r="C2948" s="277" t="s">
        <v>37</v>
      </c>
      <c r="D2948" s="282" t="s">
        <v>11660</v>
      </c>
      <c r="E2948" s="292">
        <v>2615.2399999999998</v>
      </c>
    </row>
    <row r="2949" spans="1:5" x14ac:dyDescent="0.25">
      <c r="A2949" s="282" t="s">
        <v>8226</v>
      </c>
      <c r="B2949" s="282" t="s">
        <v>11276</v>
      </c>
      <c r="C2949" s="277" t="s">
        <v>37</v>
      </c>
      <c r="D2949" s="282" t="s">
        <v>11661</v>
      </c>
      <c r="E2949" s="292">
        <v>2847.47</v>
      </c>
    </row>
    <row r="2950" spans="1:5" x14ac:dyDescent="0.25">
      <c r="A2950" s="282" t="s">
        <v>8226</v>
      </c>
      <c r="B2950" s="282" t="s">
        <v>11278</v>
      </c>
      <c r="C2950" s="277" t="s">
        <v>37</v>
      </c>
      <c r="D2950" s="282" t="s">
        <v>11662</v>
      </c>
      <c r="E2950" s="292">
        <v>6953.38</v>
      </c>
    </row>
    <row r="2951" spans="1:5" x14ac:dyDescent="0.25">
      <c r="A2951" s="282" t="s">
        <v>8226</v>
      </c>
      <c r="B2951" s="282" t="s">
        <v>11663</v>
      </c>
      <c r="C2951" s="277" t="s">
        <v>37</v>
      </c>
      <c r="D2951" s="282" t="s">
        <v>11664</v>
      </c>
      <c r="E2951" s="292">
        <v>148875.14000000001</v>
      </c>
    </row>
    <row r="2952" spans="1:5" x14ac:dyDescent="0.25">
      <c r="A2952" s="282" t="s">
        <v>8226</v>
      </c>
      <c r="B2952" s="282" t="s">
        <v>11665</v>
      </c>
      <c r="C2952" s="277" t="s">
        <v>37</v>
      </c>
      <c r="D2952" s="282" t="s">
        <v>11666</v>
      </c>
      <c r="E2952" s="292">
        <v>12000.34</v>
      </c>
    </row>
    <row r="2953" spans="1:5" x14ac:dyDescent="0.25">
      <c r="A2953" s="282" t="s">
        <v>8226</v>
      </c>
      <c r="B2953" s="282" t="s">
        <v>11667</v>
      </c>
      <c r="C2953" s="277" t="s">
        <v>37</v>
      </c>
      <c r="D2953" s="282" t="s">
        <v>11668</v>
      </c>
      <c r="E2953" s="292">
        <v>6729.63</v>
      </c>
    </row>
    <row r="2954" spans="1:5" x14ac:dyDescent="0.25">
      <c r="A2954" s="282" t="s">
        <v>8322</v>
      </c>
      <c r="B2954" s="282" t="s">
        <v>8450</v>
      </c>
      <c r="C2954" s="277" t="s">
        <v>66</v>
      </c>
      <c r="D2954" s="282" t="s">
        <v>11669</v>
      </c>
      <c r="E2954" s="292">
        <v>340.56</v>
      </c>
    </row>
    <row r="2955" spans="1:5" x14ac:dyDescent="0.25">
      <c r="A2955" s="282" t="s">
        <v>8322</v>
      </c>
      <c r="B2955" s="282" t="s">
        <v>8436</v>
      </c>
      <c r="C2955" s="277" t="s">
        <v>66</v>
      </c>
      <c r="D2955" s="282" t="s">
        <v>11670</v>
      </c>
      <c r="E2955" s="292">
        <v>475.1</v>
      </c>
    </row>
    <row r="2956" spans="1:5" x14ac:dyDescent="0.25">
      <c r="A2956" s="282" t="s">
        <v>8322</v>
      </c>
      <c r="B2956" s="282" t="s">
        <v>8460</v>
      </c>
      <c r="C2956" s="277" t="s">
        <v>66</v>
      </c>
      <c r="D2956" s="282" t="s">
        <v>11671</v>
      </c>
      <c r="E2956" s="292">
        <v>574.75</v>
      </c>
    </row>
    <row r="2957" spans="1:5" x14ac:dyDescent="0.25">
      <c r="A2957" s="282" t="s">
        <v>8322</v>
      </c>
      <c r="B2957" s="282" t="s">
        <v>8256</v>
      </c>
      <c r="C2957" s="277" t="s">
        <v>66</v>
      </c>
      <c r="D2957" s="282" t="s">
        <v>11672</v>
      </c>
      <c r="E2957" s="292">
        <v>239.32</v>
      </c>
    </row>
    <row r="2958" spans="1:5" x14ac:dyDescent="0.25">
      <c r="A2958" s="282" t="s">
        <v>8322</v>
      </c>
      <c r="B2958" s="282" t="s">
        <v>8271</v>
      </c>
      <c r="C2958" s="277" t="s">
        <v>66</v>
      </c>
      <c r="D2958" s="282" t="s">
        <v>11673</v>
      </c>
      <c r="E2958" s="292">
        <v>1247.6300000000001</v>
      </c>
    </row>
    <row r="2959" spans="1:5" x14ac:dyDescent="0.25">
      <c r="A2959" s="282" t="s">
        <v>8322</v>
      </c>
      <c r="B2959" s="282" t="s">
        <v>8217</v>
      </c>
      <c r="C2959" s="277" t="s">
        <v>66</v>
      </c>
      <c r="D2959" s="282" t="s">
        <v>11674</v>
      </c>
      <c r="E2959" s="292">
        <v>7194.87</v>
      </c>
    </row>
    <row r="2960" spans="1:5" x14ac:dyDescent="0.25">
      <c r="A2960" s="282" t="s">
        <v>8322</v>
      </c>
      <c r="B2960" s="282" t="s">
        <v>8257</v>
      </c>
      <c r="C2960" s="277" t="s">
        <v>66</v>
      </c>
      <c r="D2960" s="282" t="s">
        <v>11675</v>
      </c>
      <c r="E2960" s="292">
        <v>6973.55</v>
      </c>
    </row>
    <row r="2961" spans="1:5" x14ac:dyDescent="0.25">
      <c r="A2961" s="282" t="s">
        <v>8322</v>
      </c>
      <c r="B2961" s="282" t="s">
        <v>8218</v>
      </c>
      <c r="C2961" s="277" t="s">
        <v>66</v>
      </c>
      <c r="D2961" s="282" t="s">
        <v>11676</v>
      </c>
      <c r="E2961" s="292">
        <v>181.44</v>
      </c>
    </row>
    <row r="2962" spans="1:5" x14ac:dyDescent="0.25">
      <c r="A2962" s="282" t="s">
        <v>8322</v>
      </c>
      <c r="B2962" s="282" t="s">
        <v>8379</v>
      </c>
      <c r="C2962" s="277" t="s">
        <v>66</v>
      </c>
      <c r="D2962" s="282" t="s">
        <v>11677</v>
      </c>
      <c r="E2962" s="292">
        <v>1189.54</v>
      </c>
    </row>
    <row r="2963" spans="1:5" x14ac:dyDescent="0.25">
      <c r="A2963" s="282" t="s">
        <v>8322</v>
      </c>
      <c r="B2963" s="282" t="s">
        <v>8219</v>
      </c>
      <c r="C2963" s="277" t="s">
        <v>66</v>
      </c>
      <c r="D2963" s="282" t="s">
        <v>11678</v>
      </c>
      <c r="E2963" s="292">
        <v>91.75</v>
      </c>
    </row>
    <row r="2964" spans="1:5" x14ac:dyDescent="0.25">
      <c r="A2964" s="282" t="s">
        <v>8322</v>
      </c>
      <c r="B2964" s="282" t="s">
        <v>8430</v>
      </c>
      <c r="C2964" s="277" t="s">
        <v>66</v>
      </c>
      <c r="D2964" s="282" t="s">
        <v>11679</v>
      </c>
      <c r="E2964" s="292">
        <v>4219.88</v>
      </c>
    </row>
    <row r="2965" spans="1:5" x14ac:dyDescent="0.25">
      <c r="A2965" s="282" t="s">
        <v>8322</v>
      </c>
      <c r="B2965" s="282" t="s">
        <v>8231</v>
      </c>
      <c r="C2965" s="277" t="s">
        <v>66</v>
      </c>
      <c r="D2965" s="282" t="s">
        <v>11680</v>
      </c>
      <c r="E2965" s="292">
        <v>1115.22</v>
      </c>
    </row>
    <row r="2966" spans="1:5" x14ac:dyDescent="0.25">
      <c r="A2966" s="282" t="s">
        <v>8322</v>
      </c>
      <c r="B2966" s="282" t="s">
        <v>8384</v>
      </c>
      <c r="C2966" s="277" t="s">
        <v>66</v>
      </c>
      <c r="D2966" s="282" t="s">
        <v>11681</v>
      </c>
      <c r="E2966" s="292">
        <v>0</v>
      </c>
    </row>
    <row r="2967" spans="1:5" x14ac:dyDescent="0.25">
      <c r="A2967" s="282" t="s">
        <v>8322</v>
      </c>
      <c r="B2967" s="282" t="s">
        <v>8258</v>
      </c>
      <c r="C2967" s="277" t="s">
        <v>66</v>
      </c>
      <c r="D2967" s="282" t="s">
        <v>11682</v>
      </c>
      <c r="E2967" s="292">
        <v>0</v>
      </c>
    </row>
    <row r="2968" spans="1:5" x14ac:dyDescent="0.25">
      <c r="A2968" s="282" t="s">
        <v>8322</v>
      </c>
      <c r="B2968" s="282" t="s">
        <v>8227</v>
      </c>
      <c r="C2968" s="277" t="s">
        <v>66</v>
      </c>
      <c r="D2968" s="282" t="s">
        <v>11683</v>
      </c>
      <c r="E2968" s="292">
        <v>928.86</v>
      </c>
    </row>
    <row r="2969" spans="1:5" x14ac:dyDescent="0.25">
      <c r="A2969" s="282" t="s">
        <v>8322</v>
      </c>
      <c r="B2969" s="282" t="s">
        <v>8381</v>
      </c>
      <c r="C2969" s="277" t="s">
        <v>66</v>
      </c>
      <c r="D2969" s="282" t="s">
        <v>11684</v>
      </c>
      <c r="E2969" s="292">
        <v>874.69</v>
      </c>
    </row>
    <row r="2970" spans="1:5" x14ac:dyDescent="0.25">
      <c r="A2970" s="282" t="s">
        <v>8322</v>
      </c>
      <c r="B2970" s="282" t="s">
        <v>8265</v>
      </c>
      <c r="C2970" s="277" t="s">
        <v>66</v>
      </c>
      <c r="D2970" s="282" t="s">
        <v>11685</v>
      </c>
      <c r="E2970" s="292">
        <v>91.37</v>
      </c>
    </row>
    <row r="2971" spans="1:5" x14ac:dyDescent="0.25">
      <c r="A2971" s="282" t="s">
        <v>8322</v>
      </c>
      <c r="B2971" s="282" t="s">
        <v>8259</v>
      </c>
      <c r="C2971" s="277" t="s">
        <v>66</v>
      </c>
      <c r="D2971" s="282" t="s">
        <v>11686</v>
      </c>
      <c r="E2971" s="292">
        <v>305.33</v>
      </c>
    </row>
    <row r="2972" spans="1:5" x14ac:dyDescent="0.25">
      <c r="A2972" s="282" t="s">
        <v>8322</v>
      </c>
      <c r="B2972" s="282" t="s">
        <v>8221</v>
      </c>
      <c r="C2972" s="277" t="s">
        <v>66</v>
      </c>
      <c r="D2972" s="282" t="s">
        <v>11687</v>
      </c>
      <c r="E2972" s="292">
        <v>11875.88</v>
      </c>
    </row>
    <row r="2973" spans="1:5" x14ac:dyDescent="0.25">
      <c r="A2973" s="282" t="s">
        <v>8322</v>
      </c>
      <c r="B2973" s="282" t="s">
        <v>8223</v>
      </c>
      <c r="C2973" s="277" t="s">
        <v>66</v>
      </c>
      <c r="D2973" s="282" t="s">
        <v>11688</v>
      </c>
      <c r="E2973" s="292">
        <v>9562.57</v>
      </c>
    </row>
    <row r="2974" spans="1:5" x14ac:dyDescent="0.25">
      <c r="A2974" s="282" t="s">
        <v>8322</v>
      </c>
      <c r="B2974" s="282" t="s">
        <v>8447</v>
      </c>
      <c r="C2974" s="277" t="s">
        <v>66</v>
      </c>
      <c r="D2974" s="282" t="s">
        <v>11689</v>
      </c>
      <c r="E2974" s="292">
        <v>751.63</v>
      </c>
    </row>
    <row r="2975" spans="1:5" x14ac:dyDescent="0.25">
      <c r="A2975" s="282" t="s">
        <v>8322</v>
      </c>
      <c r="B2975" s="282" t="s">
        <v>8385</v>
      </c>
      <c r="C2975" s="277" t="s">
        <v>66</v>
      </c>
      <c r="D2975" s="282" t="s">
        <v>11690</v>
      </c>
      <c r="E2975" s="292">
        <v>143046.20000000001</v>
      </c>
    </row>
    <row r="2976" spans="1:5" x14ac:dyDescent="0.25">
      <c r="A2976" s="282" t="s">
        <v>8322</v>
      </c>
      <c r="B2976" s="282" t="s">
        <v>8483</v>
      </c>
      <c r="C2976" s="277" t="s">
        <v>66</v>
      </c>
      <c r="D2976" s="282" t="s">
        <v>11691</v>
      </c>
      <c r="E2976" s="292">
        <v>995.43</v>
      </c>
    </row>
    <row r="2977" spans="1:5" x14ac:dyDescent="0.25">
      <c r="A2977" s="282" t="s">
        <v>8322</v>
      </c>
      <c r="B2977" s="282" t="s">
        <v>8581</v>
      </c>
      <c r="C2977" s="277" t="s">
        <v>66</v>
      </c>
      <c r="D2977" s="282" t="s">
        <v>11692</v>
      </c>
      <c r="E2977" s="292">
        <v>113.95</v>
      </c>
    </row>
    <row r="2978" spans="1:5" x14ac:dyDescent="0.25">
      <c r="A2978" s="282" t="s">
        <v>8322</v>
      </c>
      <c r="B2978" s="282" t="s">
        <v>8273</v>
      </c>
      <c r="C2978" s="277" t="s">
        <v>66</v>
      </c>
      <c r="D2978" s="282" t="s">
        <v>11693</v>
      </c>
      <c r="E2978" s="292">
        <v>1285.73</v>
      </c>
    </row>
    <row r="2979" spans="1:5" x14ac:dyDescent="0.25">
      <c r="A2979" s="282" t="s">
        <v>8322</v>
      </c>
      <c r="B2979" s="282" t="s">
        <v>8354</v>
      </c>
      <c r="C2979" s="277" t="s">
        <v>66</v>
      </c>
      <c r="D2979" s="282" t="s">
        <v>11694</v>
      </c>
      <c r="E2979" s="292">
        <v>258.39999999999998</v>
      </c>
    </row>
    <row r="2980" spans="1:5" x14ac:dyDescent="0.25">
      <c r="A2980" s="282" t="s">
        <v>8322</v>
      </c>
      <c r="B2980" s="282" t="s">
        <v>8388</v>
      </c>
      <c r="C2980" s="277" t="s">
        <v>66</v>
      </c>
      <c r="D2980" s="282" t="s">
        <v>11695</v>
      </c>
      <c r="E2980" s="292">
        <v>130.6</v>
      </c>
    </row>
    <row r="2981" spans="1:5" x14ac:dyDescent="0.25">
      <c r="A2981" s="282" t="s">
        <v>8322</v>
      </c>
      <c r="B2981" s="282" t="s">
        <v>8582</v>
      </c>
      <c r="C2981" s="277" t="s">
        <v>66</v>
      </c>
      <c r="D2981" s="282" t="s">
        <v>11696</v>
      </c>
      <c r="E2981" s="292">
        <v>4791.42</v>
      </c>
    </row>
    <row r="2982" spans="1:5" x14ac:dyDescent="0.25">
      <c r="A2982" s="282" t="s">
        <v>8322</v>
      </c>
      <c r="B2982" s="282" t="s">
        <v>8347</v>
      </c>
      <c r="C2982" s="277" t="s">
        <v>66</v>
      </c>
      <c r="D2982" s="282" t="s">
        <v>11697</v>
      </c>
      <c r="E2982" s="292">
        <v>1499.91</v>
      </c>
    </row>
    <row r="2983" spans="1:5" x14ac:dyDescent="0.25">
      <c r="A2983" s="282" t="s">
        <v>8322</v>
      </c>
      <c r="B2983" s="282" t="s">
        <v>8301</v>
      </c>
      <c r="C2983" s="277" t="s">
        <v>66</v>
      </c>
      <c r="D2983" s="282" t="s">
        <v>11698</v>
      </c>
      <c r="E2983" s="292">
        <v>178.58</v>
      </c>
    </row>
    <row r="2984" spans="1:5" x14ac:dyDescent="0.25">
      <c r="A2984" s="282" t="s">
        <v>8322</v>
      </c>
      <c r="B2984" s="282" t="s">
        <v>8382</v>
      </c>
      <c r="C2984" s="277" t="s">
        <v>66</v>
      </c>
      <c r="D2984" s="282" t="s">
        <v>11699</v>
      </c>
      <c r="E2984" s="292">
        <v>392.21</v>
      </c>
    </row>
    <row r="2985" spans="1:5" x14ac:dyDescent="0.25">
      <c r="A2985" s="282" t="s">
        <v>8322</v>
      </c>
      <c r="B2985" s="282" t="s">
        <v>8304</v>
      </c>
      <c r="C2985" s="277" t="s">
        <v>66</v>
      </c>
      <c r="D2985" s="282" t="s">
        <v>11700</v>
      </c>
      <c r="E2985" s="292">
        <v>0</v>
      </c>
    </row>
    <row r="2986" spans="1:5" x14ac:dyDescent="0.25">
      <c r="A2986" s="282" t="s">
        <v>8322</v>
      </c>
      <c r="B2986" s="282" t="s">
        <v>8260</v>
      </c>
      <c r="C2986" s="277" t="s">
        <v>66</v>
      </c>
      <c r="D2986" s="282" t="s">
        <v>11701</v>
      </c>
      <c r="E2986" s="292">
        <v>1801.64</v>
      </c>
    </row>
    <row r="2987" spans="1:5" x14ac:dyDescent="0.25">
      <c r="A2987" s="282" t="s">
        <v>8322</v>
      </c>
      <c r="B2987" s="282" t="s">
        <v>8262</v>
      </c>
      <c r="C2987" s="277" t="s">
        <v>66</v>
      </c>
      <c r="D2987" s="282" t="s">
        <v>11702</v>
      </c>
      <c r="E2987" s="292">
        <v>122.15</v>
      </c>
    </row>
    <row r="2988" spans="1:5" x14ac:dyDescent="0.25">
      <c r="A2988" s="282" t="s">
        <v>8322</v>
      </c>
      <c r="B2988" s="282" t="s">
        <v>8461</v>
      </c>
      <c r="C2988" s="277" t="s">
        <v>66</v>
      </c>
      <c r="D2988" s="282" t="s">
        <v>11703</v>
      </c>
      <c r="E2988" s="292">
        <v>378.74</v>
      </c>
    </row>
    <row r="2989" spans="1:5" x14ac:dyDescent="0.25">
      <c r="A2989" s="282" t="s">
        <v>8322</v>
      </c>
      <c r="B2989" s="282" t="s">
        <v>8263</v>
      </c>
      <c r="C2989" s="277" t="s">
        <v>66</v>
      </c>
      <c r="D2989" s="282" t="s">
        <v>11704</v>
      </c>
      <c r="E2989" s="292">
        <v>3928.62</v>
      </c>
    </row>
    <row r="2990" spans="1:5" x14ac:dyDescent="0.25">
      <c r="A2990" s="282" t="s">
        <v>8322</v>
      </c>
      <c r="B2990" s="282" t="s">
        <v>8507</v>
      </c>
      <c r="C2990" s="277" t="s">
        <v>66</v>
      </c>
      <c r="D2990" s="282" t="s">
        <v>11705</v>
      </c>
      <c r="E2990" s="292">
        <v>2731.8</v>
      </c>
    </row>
    <row r="2991" spans="1:5" x14ac:dyDescent="0.25">
      <c r="A2991" s="282" t="s">
        <v>8322</v>
      </c>
      <c r="B2991" s="282" t="s">
        <v>8269</v>
      </c>
      <c r="C2991" s="277" t="s">
        <v>66</v>
      </c>
      <c r="D2991" s="282" t="s">
        <v>11706</v>
      </c>
      <c r="E2991" s="292">
        <v>411942.49</v>
      </c>
    </row>
    <row r="2992" spans="1:5" x14ac:dyDescent="0.25">
      <c r="A2992" s="282" t="s">
        <v>8322</v>
      </c>
      <c r="B2992" s="282" t="s">
        <v>8302</v>
      </c>
      <c r="C2992" s="277" t="s">
        <v>66</v>
      </c>
      <c r="D2992" s="282" t="s">
        <v>11707</v>
      </c>
      <c r="E2992" s="292">
        <v>775.29</v>
      </c>
    </row>
    <row r="2993" spans="1:5" x14ac:dyDescent="0.25">
      <c r="A2993" s="282" t="s">
        <v>8322</v>
      </c>
      <c r="B2993" s="282" t="s">
        <v>8480</v>
      </c>
      <c r="C2993" s="277" t="s">
        <v>66</v>
      </c>
      <c r="D2993" s="282" t="s">
        <v>11708</v>
      </c>
      <c r="E2993" s="292">
        <v>94.06</v>
      </c>
    </row>
    <row r="2994" spans="1:5" x14ac:dyDescent="0.25">
      <c r="A2994" s="282" t="s">
        <v>8322</v>
      </c>
      <c r="B2994" s="282" t="s">
        <v>8402</v>
      </c>
      <c r="C2994" s="277" t="s">
        <v>66</v>
      </c>
      <c r="D2994" s="282" t="s">
        <v>11709</v>
      </c>
      <c r="E2994" s="292">
        <v>0</v>
      </c>
    </row>
    <row r="2995" spans="1:5" x14ac:dyDescent="0.25">
      <c r="A2995" s="282" t="s">
        <v>8322</v>
      </c>
      <c r="B2995" s="282" t="s">
        <v>8228</v>
      </c>
      <c r="C2995" s="277" t="s">
        <v>66</v>
      </c>
      <c r="D2995" s="282" t="s">
        <v>11710</v>
      </c>
      <c r="E2995" s="292">
        <v>213.7</v>
      </c>
    </row>
    <row r="2996" spans="1:5" x14ac:dyDescent="0.25">
      <c r="A2996" s="282" t="s">
        <v>8322</v>
      </c>
      <c r="B2996" s="282" t="s">
        <v>8278</v>
      </c>
      <c r="C2996" s="277" t="s">
        <v>66</v>
      </c>
      <c r="D2996" s="282" t="s">
        <v>11711</v>
      </c>
      <c r="E2996" s="292">
        <v>412.79</v>
      </c>
    </row>
    <row r="2997" spans="1:5" x14ac:dyDescent="0.25">
      <c r="A2997" s="282" t="s">
        <v>8322</v>
      </c>
      <c r="B2997" s="282" t="s">
        <v>8531</v>
      </c>
      <c r="C2997" s="277" t="s">
        <v>66</v>
      </c>
      <c r="D2997" s="282" t="s">
        <v>11712</v>
      </c>
      <c r="E2997" s="292">
        <v>153.61000000000001</v>
      </c>
    </row>
    <row r="2998" spans="1:5" x14ac:dyDescent="0.25">
      <c r="A2998" s="282" t="s">
        <v>8322</v>
      </c>
      <c r="B2998" s="282" t="s">
        <v>8238</v>
      </c>
      <c r="C2998" s="277" t="s">
        <v>66</v>
      </c>
      <c r="D2998" s="282" t="s">
        <v>11713</v>
      </c>
      <c r="E2998" s="292">
        <v>15927.42</v>
      </c>
    </row>
    <row r="2999" spans="1:5" x14ac:dyDescent="0.25">
      <c r="A2999" s="282" t="s">
        <v>8322</v>
      </c>
      <c r="B2999" s="282" t="s">
        <v>8233</v>
      </c>
      <c r="C2999" s="277" t="s">
        <v>66</v>
      </c>
      <c r="D2999" s="282" t="s">
        <v>11714</v>
      </c>
      <c r="E2999" s="292">
        <v>1103.98</v>
      </c>
    </row>
    <row r="3000" spans="1:5" x14ac:dyDescent="0.25">
      <c r="A3000" s="282" t="s">
        <v>8322</v>
      </c>
      <c r="B3000" s="282" t="s">
        <v>8290</v>
      </c>
      <c r="C3000" s="277" t="s">
        <v>66</v>
      </c>
      <c r="D3000" s="282" t="s">
        <v>11715</v>
      </c>
      <c r="E3000" s="292">
        <v>375.6</v>
      </c>
    </row>
    <row r="3001" spans="1:5" x14ac:dyDescent="0.25">
      <c r="A3001" s="282" t="s">
        <v>8322</v>
      </c>
      <c r="B3001" s="282" t="s">
        <v>8586</v>
      </c>
      <c r="C3001" s="277" t="s">
        <v>66</v>
      </c>
      <c r="D3001" s="282" t="s">
        <v>11716</v>
      </c>
      <c r="E3001" s="292">
        <v>618.27</v>
      </c>
    </row>
    <row r="3002" spans="1:5" x14ac:dyDescent="0.25">
      <c r="A3002" s="282" t="s">
        <v>8322</v>
      </c>
      <c r="B3002" s="282" t="s">
        <v>8245</v>
      </c>
      <c r="C3002" s="277" t="s">
        <v>66</v>
      </c>
      <c r="D3002" s="282" t="s">
        <v>11717</v>
      </c>
      <c r="E3002" s="292">
        <v>120618.67</v>
      </c>
    </row>
    <row r="3003" spans="1:5" x14ac:dyDescent="0.25">
      <c r="A3003" s="282" t="s">
        <v>8322</v>
      </c>
      <c r="B3003" s="282" t="s">
        <v>8240</v>
      </c>
      <c r="C3003" s="277" t="s">
        <v>66</v>
      </c>
      <c r="D3003" s="282" t="s">
        <v>11718</v>
      </c>
      <c r="E3003" s="292">
        <v>454.29</v>
      </c>
    </row>
    <row r="3004" spans="1:5" x14ac:dyDescent="0.25">
      <c r="A3004" s="282" t="s">
        <v>8322</v>
      </c>
      <c r="B3004" s="282" t="s">
        <v>8235</v>
      </c>
      <c r="C3004" s="277" t="s">
        <v>66</v>
      </c>
      <c r="D3004" s="282" t="s">
        <v>11719</v>
      </c>
      <c r="E3004" s="292">
        <v>0</v>
      </c>
    </row>
    <row r="3005" spans="1:5" x14ac:dyDescent="0.25">
      <c r="A3005" s="282" t="s">
        <v>8322</v>
      </c>
      <c r="B3005" s="282" t="s">
        <v>8247</v>
      </c>
      <c r="C3005" s="277" t="s">
        <v>66</v>
      </c>
      <c r="D3005" s="282" t="s">
        <v>11720</v>
      </c>
      <c r="E3005" s="292">
        <v>1789.87</v>
      </c>
    </row>
    <row r="3006" spans="1:5" x14ac:dyDescent="0.25">
      <c r="A3006" s="282" t="s">
        <v>8322</v>
      </c>
      <c r="B3006" s="282" t="s">
        <v>8249</v>
      </c>
      <c r="C3006" s="277" t="s">
        <v>66</v>
      </c>
      <c r="D3006" s="282" t="s">
        <v>11721</v>
      </c>
      <c r="E3006" s="292">
        <v>0</v>
      </c>
    </row>
    <row r="3007" spans="1:5" x14ac:dyDescent="0.25">
      <c r="A3007" s="282" t="s">
        <v>8322</v>
      </c>
      <c r="B3007" s="282" t="s">
        <v>8266</v>
      </c>
      <c r="C3007" s="277" t="s">
        <v>66</v>
      </c>
      <c r="D3007" s="282" t="s">
        <v>11722</v>
      </c>
      <c r="E3007" s="292">
        <v>1857.84</v>
      </c>
    </row>
    <row r="3008" spans="1:5" x14ac:dyDescent="0.25">
      <c r="A3008" s="282" t="s">
        <v>8322</v>
      </c>
      <c r="B3008" s="282" t="s">
        <v>8481</v>
      </c>
      <c r="C3008" s="277" t="s">
        <v>66</v>
      </c>
      <c r="D3008" s="282" t="s">
        <v>11723</v>
      </c>
      <c r="E3008" s="292">
        <v>439.99</v>
      </c>
    </row>
    <row r="3009" spans="1:5" x14ac:dyDescent="0.25">
      <c r="A3009" s="282" t="s">
        <v>8322</v>
      </c>
      <c r="B3009" s="282" t="s">
        <v>8327</v>
      </c>
      <c r="C3009" s="277" t="s">
        <v>66</v>
      </c>
      <c r="D3009" s="282" t="s">
        <v>11724</v>
      </c>
      <c r="E3009" s="292">
        <v>0</v>
      </c>
    </row>
    <row r="3010" spans="1:5" x14ac:dyDescent="0.25">
      <c r="A3010" s="282" t="s">
        <v>8322</v>
      </c>
      <c r="B3010" s="282" t="s">
        <v>8251</v>
      </c>
      <c r="C3010" s="277" t="s">
        <v>66</v>
      </c>
      <c r="D3010" s="282" t="s">
        <v>11725</v>
      </c>
      <c r="E3010" s="292">
        <v>1440.07</v>
      </c>
    </row>
    <row r="3011" spans="1:5" x14ac:dyDescent="0.25">
      <c r="A3011" s="282" t="s">
        <v>8322</v>
      </c>
      <c r="B3011" s="282" t="s">
        <v>8267</v>
      </c>
      <c r="C3011" s="277" t="s">
        <v>66</v>
      </c>
      <c r="D3011" s="282" t="s">
        <v>11726</v>
      </c>
      <c r="E3011" s="292">
        <v>135863.42000000001</v>
      </c>
    </row>
    <row r="3012" spans="1:5" x14ac:dyDescent="0.25">
      <c r="A3012" s="282" t="s">
        <v>8322</v>
      </c>
      <c r="B3012" s="282" t="s">
        <v>8500</v>
      </c>
      <c r="C3012" s="277" t="s">
        <v>66</v>
      </c>
      <c r="D3012" s="282" t="s">
        <v>11727</v>
      </c>
      <c r="E3012" s="292">
        <v>258.64999999999998</v>
      </c>
    </row>
    <row r="3013" spans="1:5" x14ac:dyDescent="0.25">
      <c r="A3013" s="282" t="s">
        <v>8322</v>
      </c>
      <c r="B3013" s="282" t="s">
        <v>8320</v>
      </c>
      <c r="C3013" s="277" t="s">
        <v>66</v>
      </c>
      <c r="D3013" s="282" t="s">
        <v>11728</v>
      </c>
      <c r="E3013" s="292">
        <v>0</v>
      </c>
    </row>
    <row r="3014" spans="1:5" x14ac:dyDescent="0.25">
      <c r="A3014" s="282" t="s">
        <v>8322</v>
      </c>
      <c r="B3014" s="282" t="s">
        <v>8451</v>
      </c>
      <c r="C3014" s="277" t="s">
        <v>66</v>
      </c>
      <c r="D3014" s="282" t="s">
        <v>11729</v>
      </c>
      <c r="E3014" s="292">
        <v>0</v>
      </c>
    </row>
    <row r="3015" spans="1:5" x14ac:dyDescent="0.25">
      <c r="A3015" s="282" t="s">
        <v>8322</v>
      </c>
      <c r="B3015" s="282" t="s">
        <v>8720</v>
      </c>
      <c r="C3015" s="277" t="s">
        <v>66</v>
      </c>
      <c r="D3015" s="282" t="s">
        <v>11730</v>
      </c>
      <c r="E3015" s="292">
        <v>170.74</v>
      </c>
    </row>
    <row r="3016" spans="1:5" x14ac:dyDescent="0.25">
      <c r="A3016" s="282" t="s">
        <v>8322</v>
      </c>
      <c r="B3016" s="282" t="s">
        <v>8286</v>
      </c>
      <c r="C3016" s="277" t="s">
        <v>66</v>
      </c>
      <c r="D3016" s="282" t="s">
        <v>11731</v>
      </c>
      <c r="E3016" s="292">
        <v>1448.95</v>
      </c>
    </row>
    <row r="3017" spans="1:5" x14ac:dyDescent="0.25">
      <c r="A3017" s="282" t="s">
        <v>8322</v>
      </c>
      <c r="B3017" s="282" t="s">
        <v>8440</v>
      </c>
      <c r="C3017" s="277" t="s">
        <v>66</v>
      </c>
      <c r="D3017" s="282" t="s">
        <v>11732</v>
      </c>
      <c r="E3017" s="292">
        <v>120.23</v>
      </c>
    </row>
    <row r="3018" spans="1:5" x14ac:dyDescent="0.25">
      <c r="A3018" s="282" t="s">
        <v>8322</v>
      </c>
      <c r="B3018" s="282" t="s">
        <v>8476</v>
      </c>
      <c r="C3018" s="277" t="s">
        <v>66</v>
      </c>
      <c r="D3018" s="282" t="s">
        <v>11733</v>
      </c>
      <c r="E3018" s="292">
        <v>389.41</v>
      </c>
    </row>
    <row r="3019" spans="1:5" x14ac:dyDescent="0.25">
      <c r="A3019" s="282" t="s">
        <v>8322</v>
      </c>
      <c r="B3019" s="282" t="s">
        <v>8441</v>
      </c>
      <c r="C3019" s="277" t="s">
        <v>66</v>
      </c>
      <c r="D3019" s="282" t="s">
        <v>11734</v>
      </c>
      <c r="E3019" s="292">
        <v>404.1</v>
      </c>
    </row>
    <row r="3020" spans="1:5" x14ac:dyDescent="0.25">
      <c r="A3020" s="282" t="s">
        <v>8322</v>
      </c>
      <c r="B3020" s="282" t="s">
        <v>8275</v>
      </c>
      <c r="C3020" s="277" t="s">
        <v>66</v>
      </c>
      <c r="D3020" s="282" t="s">
        <v>11735</v>
      </c>
      <c r="E3020" s="292">
        <v>0</v>
      </c>
    </row>
    <row r="3021" spans="1:5" x14ac:dyDescent="0.25">
      <c r="A3021" s="282" t="s">
        <v>8322</v>
      </c>
      <c r="B3021" s="282" t="s">
        <v>8465</v>
      </c>
      <c r="C3021" s="277" t="s">
        <v>66</v>
      </c>
      <c r="D3021" s="282" t="s">
        <v>11736</v>
      </c>
      <c r="E3021" s="292">
        <v>17309.919999999998</v>
      </c>
    </row>
    <row r="3022" spans="1:5" x14ac:dyDescent="0.25">
      <c r="A3022" s="282" t="s">
        <v>8322</v>
      </c>
      <c r="B3022" s="282" t="s">
        <v>8328</v>
      </c>
      <c r="C3022" s="277" t="s">
        <v>66</v>
      </c>
      <c r="D3022" s="282" t="s">
        <v>11737</v>
      </c>
      <c r="E3022" s="292">
        <v>135.91999999999999</v>
      </c>
    </row>
    <row r="3023" spans="1:5" x14ac:dyDescent="0.25">
      <c r="A3023" s="282" t="s">
        <v>8322</v>
      </c>
      <c r="B3023" s="282" t="s">
        <v>8482</v>
      </c>
      <c r="C3023" s="277" t="s">
        <v>66</v>
      </c>
      <c r="D3023" s="282" t="s">
        <v>11738</v>
      </c>
      <c r="E3023" s="292">
        <v>1070.1099999999999</v>
      </c>
    </row>
    <row r="3024" spans="1:5" x14ac:dyDescent="0.25">
      <c r="A3024" s="282" t="s">
        <v>8322</v>
      </c>
      <c r="B3024" s="282" t="s">
        <v>8365</v>
      </c>
      <c r="C3024" s="277" t="s">
        <v>66</v>
      </c>
      <c r="D3024" s="282" t="s">
        <v>11739</v>
      </c>
      <c r="E3024" s="292">
        <v>166.98</v>
      </c>
    </row>
    <row r="3025" spans="1:5" x14ac:dyDescent="0.25">
      <c r="A3025" s="282" t="s">
        <v>8322</v>
      </c>
      <c r="B3025" s="282" t="s">
        <v>8821</v>
      </c>
      <c r="C3025" s="277" t="s">
        <v>66</v>
      </c>
      <c r="D3025" s="282" t="s">
        <v>11740</v>
      </c>
      <c r="E3025" s="292">
        <v>1838.38</v>
      </c>
    </row>
    <row r="3026" spans="1:5" x14ac:dyDescent="0.25">
      <c r="A3026" s="282" t="s">
        <v>8322</v>
      </c>
      <c r="B3026" s="282" t="s">
        <v>8268</v>
      </c>
      <c r="C3026" s="277" t="s">
        <v>66</v>
      </c>
      <c r="D3026" s="282" t="s">
        <v>11741</v>
      </c>
      <c r="E3026" s="292">
        <v>195.61</v>
      </c>
    </row>
    <row r="3027" spans="1:5" x14ac:dyDescent="0.25">
      <c r="A3027" s="282" t="s">
        <v>8322</v>
      </c>
      <c r="B3027" s="282" t="s">
        <v>8372</v>
      </c>
      <c r="C3027" s="277" t="s">
        <v>66</v>
      </c>
      <c r="D3027" s="282" t="s">
        <v>11742</v>
      </c>
      <c r="E3027" s="292">
        <v>6049.4</v>
      </c>
    </row>
    <row r="3028" spans="1:5" x14ac:dyDescent="0.25">
      <c r="A3028" s="282" t="s">
        <v>8322</v>
      </c>
      <c r="B3028" s="282" t="s">
        <v>8827</v>
      </c>
      <c r="C3028" s="277" t="s">
        <v>66</v>
      </c>
      <c r="D3028" s="282" t="s">
        <v>11743</v>
      </c>
      <c r="E3028" s="292">
        <v>276.89999999999998</v>
      </c>
    </row>
    <row r="3029" spans="1:5" x14ac:dyDescent="0.25">
      <c r="A3029" s="282" t="s">
        <v>8322</v>
      </c>
      <c r="B3029" s="282" t="s">
        <v>8254</v>
      </c>
      <c r="C3029" s="277" t="s">
        <v>66</v>
      </c>
      <c r="D3029" s="282" t="s">
        <v>11744</v>
      </c>
      <c r="E3029" s="292">
        <v>692.31</v>
      </c>
    </row>
    <row r="3030" spans="1:5" x14ac:dyDescent="0.25">
      <c r="A3030" s="282" t="s">
        <v>8322</v>
      </c>
      <c r="B3030" s="282" t="s">
        <v>8242</v>
      </c>
      <c r="C3030" s="277" t="s">
        <v>66</v>
      </c>
      <c r="D3030" s="282" t="s">
        <v>11745</v>
      </c>
      <c r="E3030" s="292">
        <v>0</v>
      </c>
    </row>
    <row r="3031" spans="1:5" x14ac:dyDescent="0.25">
      <c r="A3031" s="282" t="s">
        <v>8322</v>
      </c>
      <c r="B3031" s="282" t="s">
        <v>8432</v>
      </c>
      <c r="C3031" s="277" t="s">
        <v>66</v>
      </c>
      <c r="D3031" s="282" t="s">
        <v>11746</v>
      </c>
      <c r="E3031" s="292">
        <v>441.13</v>
      </c>
    </row>
    <row r="3032" spans="1:5" x14ac:dyDescent="0.25">
      <c r="A3032" s="282" t="s">
        <v>8322</v>
      </c>
      <c r="B3032" s="282" t="s">
        <v>8443</v>
      </c>
      <c r="C3032" s="277" t="s">
        <v>66</v>
      </c>
      <c r="D3032" s="282" t="s">
        <v>11747</v>
      </c>
      <c r="E3032" s="292">
        <v>1485.85</v>
      </c>
    </row>
    <row r="3033" spans="1:5" x14ac:dyDescent="0.25">
      <c r="A3033" s="282" t="s">
        <v>8322</v>
      </c>
      <c r="B3033" s="282" t="s">
        <v>8314</v>
      </c>
      <c r="C3033" s="277" t="s">
        <v>66</v>
      </c>
      <c r="D3033" s="282" t="s">
        <v>11748</v>
      </c>
      <c r="E3033" s="292">
        <v>1259.8699999999999</v>
      </c>
    </row>
    <row r="3034" spans="1:5" x14ac:dyDescent="0.25">
      <c r="A3034" s="282" t="s">
        <v>8322</v>
      </c>
      <c r="B3034" s="282" t="s">
        <v>8836</v>
      </c>
      <c r="C3034" s="277" t="s">
        <v>66</v>
      </c>
      <c r="D3034" s="282" t="s">
        <v>11749</v>
      </c>
      <c r="E3034" s="292">
        <v>1710.59</v>
      </c>
    </row>
    <row r="3035" spans="1:5" x14ac:dyDescent="0.25">
      <c r="A3035" s="282" t="s">
        <v>8322</v>
      </c>
      <c r="B3035" s="282" t="s">
        <v>8466</v>
      </c>
      <c r="C3035" s="277" t="s">
        <v>66</v>
      </c>
      <c r="D3035" s="282" t="s">
        <v>11750</v>
      </c>
      <c r="E3035" s="292">
        <v>104.07</v>
      </c>
    </row>
    <row r="3036" spans="1:5" x14ac:dyDescent="0.25">
      <c r="A3036" s="282" t="s">
        <v>8322</v>
      </c>
      <c r="B3036" s="282" t="s">
        <v>8490</v>
      </c>
      <c r="C3036" s="277" t="s">
        <v>66</v>
      </c>
      <c r="D3036" s="282" t="s">
        <v>11751</v>
      </c>
      <c r="E3036" s="292">
        <v>26105.06</v>
      </c>
    </row>
    <row r="3037" spans="1:5" x14ac:dyDescent="0.25">
      <c r="A3037" s="282" t="s">
        <v>8322</v>
      </c>
      <c r="B3037" s="282" t="s">
        <v>8366</v>
      </c>
      <c r="C3037" s="277" t="s">
        <v>66</v>
      </c>
      <c r="D3037" s="282" t="s">
        <v>11752</v>
      </c>
      <c r="E3037" s="292">
        <v>770.57</v>
      </c>
    </row>
    <row r="3038" spans="1:5" x14ac:dyDescent="0.25">
      <c r="A3038" s="282" t="s">
        <v>8322</v>
      </c>
      <c r="B3038" s="282" t="s">
        <v>8841</v>
      </c>
      <c r="C3038" s="277" t="s">
        <v>66</v>
      </c>
      <c r="D3038" s="282" t="s">
        <v>11753</v>
      </c>
      <c r="E3038" s="292">
        <v>5354.41</v>
      </c>
    </row>
    <row r="3039" spans="1:5" x14ac:dyDescent="0.25">
      <c r="A3039" s="282" t="s">
        <v>8322</v>
      </c>
      <c r="B3039" s="282" t="s">
        <v>9082</v>
      </c>
      <c r="C3039" s="277" t="s">
        <v>66</v>
      </c>
      <c r="D3039" s="282" t="s">
        <v>11754</v>
      </c>
      <c r="E3039" s="292">
        <v>577.4</v>
      </c>
    </row>
    <row r="3040" spans="1:5" x14ac:dyDescent="0.25">
      <c r="A3040" s="282" t="s">
        <v>8322</v>
      </c>
      <c r="B3040" s="282" t="s">
        <v>8843</v>
      </c>
      <c r="C3040" s="277" t="s">
        <v>66</v>
      </c>
      <c r="D3040" s="282" t="s">
        <v>11755</v>
      </c>
      <c r="E3040" s="292">
        <v>188.78</v>
      </c>
    </row>
    <row r="3041" spans="1:5" x14ac:dyDescent="0.25">
      <c r="A3041" s="282" t="s">
        <v>8322</v>
      </c>
      <c r="B3041" s="282" t="s">
        <v>8845</v>
      </c>
      <c r="C3041" s="277" t="s">
        <v>66</v>
      </c>
      <c r="D3041" s="282" t="s">
        <v>11756</v>
      </c>
      <c r="E3041" s="292">
        <v>368.51</v>
      </c>
    </row>
    <row r="3042" spans="1:5" x14ac:dyDescent="0.25">
      <c r="A3042" s="282" t="s">
        <v>8322</v>
      </c>
      <c r="B3042" s="282" t="s">
        <v>8847</v>
      </c>
      <c r="C3042" s="277" t="s">
        <v>66</v>
      </c>
      <c r="D3042" s="282" t="s">
        <v>11757</v>
      </c>
      <c r="E3042" s="292">
        <v>3264.29</v>
      </c>
    </row>
    <row r="3043" spans="1:5" x14ac:dyDescent="0.25">
      <c r="A3043" s="282" t="s">
        <v>8322</v>
      </c>
      <c r="B3043" s="282" t="s">
        <v>8325</v>
      </c>
      <c r="C3043" s="277" t="s">
        <v>66</v>
      </c>
      <c r="D3043" s="282" t="s">
        <v>11758</v>
      </c>
      <c r="E3043" s="292">
        <v>539.07000000000005</v>
      </c>
    </row>
    <row r="3044" spans="1:5" x14ac:dyDescent="0.25">
      <c r="A3044" s="282" t="s">
        <v>8322</v>
      </c>
      <c r="B3044" s="282" t="s">
        <v>8342</v>
      </c>
      <c r="C3044" s="277" t="s">
        <v>66</v>
      </c>
      <c r="D3044" s="282" t="s">
        <v>11759</v>
      </c>
      <c r="E3044" s="292">
        <v>7720.48</v>
      </c>
    </row>
    <row r="3045" spans="1:5" x14ac:dyDescent="0.25">
      <c r="A3045" s="282" t="s">
        <v>8322</v>
      </c>
      <c r="B3045" s="282" t="s">
        <v>8851</v>
      </c>
      <c r="C3045" s="277" t="s">
        <v>66</v>
      </c>
      <c r="D3045" s="282" t="s">
        <v>11760</v>
      </c>
      <c r="E3045" s="292">
        <v>0</v>
      </c>
    </row>
    <row r="3046" spans="1:5" x14ac:dyDescent="0.25">
      <c r="A3046" s="282" t="s">
        <v>8322</v>
      </c>
      <c r="B3046" s="282" t="s">
        <v>8317</v>
      </c>
      <c r="C3046" s="277" t="s">
        <v>66</v>
      </c>
      <c r="D3046" s="282" t="s">
        <v>11761</v>
      </c>
      <c r="E3046" s="292">
        <v>0</v>
      </c>
    </row>
    <row r="3047" spans="1:5" x14ac:dyDescent="0.25">
      <c r="A3047" s="282" t="s">
        <v>8322</v>
      </c>
      <c r="B3047" s="282" t="s">
        <v>8547</v>
      </c>
      <c r="C3047" s="277" t="s">
        <v>66</v>
      </c>
      <c r="D3047" s="282" t="s">
        <v>11762</v>
      </c>
      <c r="E3047" s="292">
        <v>71.069999999999993</v>
      </c>
    </row>
    <row r="3048" spans="1:5" x14ac:dyDescent="0.25">
      <c r="A3048" s="282" t="s">
        <v>8322</v>
      </c>
      <c r="B3048" s="282" t="s">
        <v>8293</v>
      </c>
      <c r="C3048" s="277" t="s">
        <v>66</v>
      </c>
      <c r="D3048" s="282" t="s">
        <v>11763</v>
      </c>
      <c r="E3048" s="292">
        <v>26735.66</v>
      </c>
    </row>
    <row r="3049" spans="1:5" x14ac:dyDescent="0.25">
      <c r="A3049" s="282" t="s">
        <v>8322</v>
      </c>
      <c r="B3049" s="282" t="s">
        <v>8856</v>
      </c>
      <c r="C3049" s="277" t="s">
        <v>66</v>
      </c>
      <c r="D3049" s="282" t="s">
        <v>11764</v>
      </c>
      <c r="E3049" s="292">
        <v>257.23</v>
      </c>
    </row>
    <row r="3050" spans="1:5" x14ac:dyDescent="0.25">
      <c r="A3050" s="282" t="s">
        <v>8322</v>
      </c>
      <c r="B3050" s="282" t="s">
        <v>8376</v>
      </c>
      <c r="C3050" s="277" t="s">
        <v>66</v>
      </c>
      <c r="D3050" s="282" t="s">
        <v>11765</v>
      </c>
      <c r="E3050" s="292">
        <v>1871.59</v>
      </c>
    </row>
    <row r="3051" spans="1:5" x14ac:dyDescent="0.25">
      <c r="A3051" s="282" t="s">
        <v>8322</v>
      </c>
      <c r="B3051" s="282" t="s">
        <v>8471</v>
      </c>
      <c r="C3051" s="277" t="s">
        <v>66</v>
      </c>
      <c r="D3051" s="282" t="s">
        <v>11766</v>
      </c>
      <c r="E3051" s="292">
        <v>461.79</v>
      </c>
    </row>
    <row r="3052" spans="1:5" x14ac:dyDescent="0.25">
      <c r="A3052" s="282" t="s">
        <v>8322</v>
      </c>
      <c r="B3052" s="282" t="s">
        <v>8335</v>
      </c>
      <c r="C3052" s="277" t="s">
        <v>66</v>
      </c>
      <c r="D3052" s="282" t="s">
        <v>11767</v>
      </c>
      <c r="E3052" s="292">
        <v>1903.11</v>
      </c>
    </row>
    <row r="3053" spans="1:5" x14ac:dyDescent="0.25">
      <c r="A3053" s="282" t="s">
        <v>8322</v>
      </c>
      <c r="B3053" s="282" t="s">
        <v>8861</v>
      </c>
      <c r="C3053" s="277" t="s">
        <v>66</v>
      </c>
      <c r="D3053" s="282" t="s">
        <v>11768</v>
      </c>
      <c r="E3053" s="292">
        <v>452.9</v>
      </c>
    </row>
    <row r="3054" spans="1:5" x14ac:dyDescent="0.25">
      <c r="A3054" s="282" t="s">
        <v>8322</v>
      </c>
      <c r="B3054" s="282" t="s">
        <v>8312</v>
      </c>
      <c r="C3054" s="277" t="s">
        <v>66</v>
      </c>
      <c r="D3054" s="282" t="s">
        <v>11769</v>
      </c>
      <c r="E3054" s="292">
        <v>238.52</v>
      </c>
    </row>
    <row r="3055" spans="1:5" x14ac:dyDescent="0.25">
      <c r="A3055" s="282" t="s">
        <v>8322</v>
      </c>
      <c r="B3055" s="282" t="s">
        <v>8409</v>
      </c>
      <c r="C3055" s="277" t="s">
        <v>66</v>
      </c>
      <c r="D3055" s="282" t="s">
        <v>11770</v>
      </c>
      <c r="E3055" s="292">
        <v>6657.42</v>
      </c>
    </row>
    <row r="3056" spans="1:5" x14ac:dyDescent="0.25">
      <c r="A3056" s="282" t="s">
        <v>8322</v>
      </c>
      <c r="B3056" s="282" t="s">
        <v>8445</v>
      </c>
      <c r="C3056" s="277" t="s">
        <v>66</v>
      </c>
      <c r="D3056" s="282" t="s">
        <v>11771</v>
      </c>
      <c r="E3056" s="292">
        <v>279.02</v>
      </c>
    </row>
    <row r="3057" spans="1:5" x14ac:dyDescent="0.25">
      <c r="A3057" s="282" t="s">
        <v>8322</v>
      </c>
      <c r="B3057" s="282" t="s">
        <v>8393</v>
      </c>
      <c r="C3057" s="277" t="s">
        <v>66</v>
      </c>
      <c r="D3057" s="282" t="s">
        <v>11772</v>
      </c>
      <c r="E3057" s="292">
        <v>20249.05</v>
      </c>
    </row>
    <row r="3058" spans="1:5" x14ac:dyDescent="0.25">
      <c r="A3058" s="282" t="s">
        <v>8322</v>
      </c>
      <c r="B3058" s="282" t="s">
        <v>8585</v>
      </c>
      <c r="C3058" s="277" t="s">
        <v>66</v>
      </c>
      <c r="D3058" s="282" t="s">
        <v>11773</v>
      </c>
      <c r="E3058" s="292">
        <v>1546.84</v>
      </c>
    </row>
    <row r="3059" spans="1:5" x14ac:dyDescent="0.25">
      <c r="A3059" s="282" t="s">
        <v>8322</v>
      </c>
      <c r="B3059" s="282" t="s">
        <v>8869</v>
      </c>
      <c r="C3059" s="277" t="s">
        <v>66</v>
      </c>
      <c r="D3059" s="282" t="s">
        <v>11774</v>
      </c>
      <c r="E3059" s="292">
        <v>632.47</v>
      </c>
    </row>
    <row r="3060" spans="1:5" x14ac:dyDescent="0.25">
      <c r="A3060" s="282" t="s">
        <v>8322</v>
      </c>
      <c r="B3060" s="282" t="s">
        <v>8873</v>
      </c>
      <c r="C3060" s="277" t="s">
        <v>66</v>
      </c>
      <c r="D3060" s="282" t="s">
        <v>11775</v>
      </c>
      <c r="E3060" s="292">
        <v>64</v>
      </c>
    </row>
    <row r="3061" spans="1:5" x14ac:dyDescent="0.25">
      <c r="A3061" s="282" t="s">
        <v>8322</v>
      </c>
      <c r="B3061" s="282" t="s">
        <v>8332</v>
      </c>
      <c r="C3061" s="277" t="s">
        <v>66</v>
      </c>
      <c r="D3061" s="282" t="s">
        <v>11776</v>
      </c>
      <c r="E3061" s="292">
        <v>2136.5300000000002</v>
      </c>
    </row>
    <row r="3062" spans="1:5" x14ac:dyDescent="0.25">
      <c r="A3062" s="282" t="s">
        <v>8322</v>
      </c>
      <c r="B3062" s="282" t="s">
        <v>8491</v>
      </c>
      <c r="C3062" s="277" t="s">
        <v>66</v>
      </c>
      <c r="D3062" s="282" t="s">
        <v>11777</v>
      </c>
      <c r="E3062" s="292">
        <v>114.91</v>
      </c>
    </row>
    <row r="3063" spans="1:5" x14ac:dyDescent="0.25">
      <c r="A3063" s="282" t="s">
        <v>8322</v>
      </c>
      <c r="B3063" s="282" t="s">
        <v>8876</v>
      </c>
      <c r="C3063" s="277" t="s">
        <v>66</v>
      </c>
      <c r="D3063" s="282" t="s">
        <v>11778</v>
      </c>
      <c r="E3063" s="292">
        <v>1413.87</v>
      </c>
    </row>
    <row r="3064" spans="1:5" x14ac:dyDescent="0.25">
      <c r="A3064" s="282" t="s">
        <v>8322</v>
      </c>
      <c r="B3064" s="282" t="s">
        <v>8878</v>
      </c>
      <c r="C3064" s="277" t="s">
        <v>66</v>
      </c>
      <c r="D3064" s="282" t="s">
        <v>11779</v>
      </c>
      <c r="E3064" s="292">
        <v>185.09</v>
      </c>
    </row>
    <row r="3065" spans="1:5" x14ac:dyDescent="0.25">
      <c r="A3065" s="282" t="s">
        <v>8322</v>
      </c>
      <c r="B3065" s="282" t="s">
        <v>8467</v>
      </c>
      <c r="C3065" s="277" t="s">
        <v>66</v>
      </c>
      <c r="D3065" s="282" t="s">
        <v>11780</v>
      </c>
      <c r="E3065" s="292">
        <v>4143.1000000000004</v>
      </c>
    </row>
    <row r="3066" spans="1:5" x14ac:dyDescent="0.25">
      <c r="A3066" s="282" t="s">
        <v>8322</v>
      </c>
      <c r="B3066" s="282" t="s">
        <v>8446</v>
      </c>
      <c r="C3066" s="277" t="s">
        <v>66</v>
      </c>
      <c r="D3066" s="282" t="s">
        <v>11781</v>
      </c>
      <c r="E3066" s="292">
        <v>120.23</v>
      </c>
    </row>
    <row r="3067" spans="1:5" x14ac:dyDescent="0.25">
      <c r="A3067" s="282" t="s">
        <v>8322</v>
      </c>
      <c r="B3067" s="282" t="s">
        <v>8454</v>
      </c>
      <c r="C3067" s="277" t="s">
        <v>66</v>
      </c>
      <c r="D3067" s="282" t="s">
        <v>11782</v>
      </c>
      <c r="E3067" s="292">
        <v>3371.92</v>
      </c>
    </row>
    <row r="3068" spans="1:5" x14ac:dyDescent="0.25">
      <c r="A3068" s="282" t="s">
        <v>8322</v>
      </c>
      <c r="B3068" s="282" t="s">
        <v>9116</v>
      </c>
      <c r="C3068" s="277" t="s">
        <v>66</v>
      </c>
      <c r="D3068" s="282" t="s">
        <v>11783</v>
      </c>
      <c r="E3068" s="292">
        <v>23505.91</v>
      </c>
    </row>
    <row r="3069" spans="1:5" x14ac:dyDescent="0.25">
      <c r="A3069" s="282" t="s">
        <v>8322</v>
      </c>
      <c r="B3069" s="282" t="s">
        <v>9120</v>
      </c>
      <c r="C3069" s="277" t="s">
        <v>66</v>
      </c>
      <c r="D3069" s="282" t="s">
        <v>11784</v>
      </c>
      <c r="E3069" s="292">
        <v>421.2</v>
      </c>
    </row>
    <row r="3070" spans="1:5" x14ac:dyDescent="0.25">
      <c r="A3070" s="282" t="s">
        <v>8322</v>
      </c>
      <c r="B3070" s="282" t="s">
        <v>9458</v>
      </c>
      <c r="C3070" s="277" t="s">
        <v>66</v>
      </c>
      <c r="D3070" s="282" t="s">
        <v>11785</v>
      </c>
      <c r="E3070" s="292">
        <v>1738.39</v>
      </c>
    </row>
    <row r="3071" spans="1:5" x14ac:dyDescent="0.25">
      <c r="A3071" s="282" t="s">
        <v>8322</v>
      </c>
      <c r="B3071" s="282" t="s">
        <v>9122</v>
      </c>
      <c r="C3071" s="277" t="s">
        <v>66</v>
      </c>
      <c r="D3071" s="282" t="s">
        <v>11786</v>
      </c>
      <c r="E3071" s="292">
        <v>0</v>
      </c>
    </row>
    <row r="3072" spans="1:5" x14ac:dyDescent="0.25">
      <c r="A3072" s="282" t="s">
        <v>8322</v>
      </c>
      <c r="B3072" s="282" t="s">
        <v>8361</v>
      </c>
      <c r="C3072" s="277" t="s">
        <v>66</v>
      </c>
      <c r="D3072" s="282" t="s">
        <v>11787</v>
      </c>
      <c r="E3072" s="292">
        <v>0</v>
      </c>
    </row>
    <row r="3073" spans="1:5" x14ac:dyDescent="0.25">
      <c r="A3073" s="282" t="s">
        <v>8322</v>
      </c>
      <c r="B3073" s="282" t="s">
        <v>8368</v>
      </c>
      <c r="C3073" s="277" t="s">
        <v>66</v>
      </c>
      <c r="D3073" s="282" t="s">
        <v>11788</v>
      </c>
      <c r="E3073" s="292">
        <v>1503.01</v>
      </c>
    </row>
    <row r="3074" spans="1:5" x14ac:dyDescent="0.25">
      <c r="A3074" s="282" t="s">
        <v>8322</v>
      </c>
      <c r="B3074" s="282" t="s">
        <v>9126</v>
      </c>
      <c r="C3074" s="277" t="s">
        <v>66</v>
      </c>
      <c r="D3074" s="282" t="s">
        <v>11789</v>
      </c>
      <c r="E3074" s="292">
        <v>13362.12</v>
      </c>
    </row>
    <row r="3075" spans="1:5" x14ac:dyDescent="0.25">
      <c r="A3075" s="282" t="s">
        <v>8322</v>
      </c>
      <c r="B3075" s="282" t="s">
        <v>8464</v>
      </c>
      <c r="C3075" s="277" t="s">
        <v>66</v>
      </c>
      <c r="D3075" s="282" t="s">
        <v>11790</v>
      </c>
      <c r="E3075" s="292">
        <v>6261.6</v>
      </c>
    </row>
    <row r="3076" spans="1:5" x14ac:dyDescent="0.25">
      <c r="A3076" s="282" t="s">
        <v>8322</v>
      </c>
      <c r="B3076" s="282" t="s">
        <v>9129</v>
      </c>
      <c r="C3076" s="277" t="s">
        <v>66</v>
      </c>
      <c r="D3076" s="282" t="s">
        <v>11791</v>
      </c>
      <c r="E3076" s="292">
        <v>0</v>
      </c>
    </row>
    <row r="3077" spans="1:5" x14ac:dyDescent="0.25">
      <c r="A3077" s="282" t="s">
        <v>8322</v>
      </c>
      <c r="B3077" s="282" t="s">
        <v>8474</v>
      </c>
      <c r="C3077" s="277" t="s">
        <v>66</v>
      </c>
      <c r="D3077" s="282" t="s">
        <v>11792</v>
      </c>
      <c r="E3077" s="292">
        <v>354.82</v>
      </c>
    </row>
    <row r="3078" spans="1:5" x14ac:dyDescent="0.25">
      <c r="A3078" s="282" t="s">
        <v>8322</v>
      </c>
      <c r="B3078" s="282" t="s">
        <v>8401</v>
      </c>
      <c r="C3078" s="277" t="s">
        <v>66</v>
      </c>
      <c r="D3078" s="282" t="s">
        <v>11793</v>
      </c>
      <c r="E3078" s="292">
        <v>286.02999999999997</v>
      </c>
    </row>
    <row r="3079" spans="1:5" x14ac:dyDescent="0.25">
      <c r="A3079" s="282" t="s">
        <v>8322</v>
      </c>
      <c r="B3079" s="282" t="s">
        <v>8456</v>
      </c>
      <c r="C3079" s="277" t="s">
        <v>66</v>
      </c>
      <c r="D3079" s="282" t="s">
        <v>11794</v>
      </c>
      <c r="E3079" s="292">
        <v>18802.54</v>
      </c>
    </row>
    <row r="3080" spans="1:5" x14ac:dyDescent="0.25">
      <c r="A3080" s="282" t="s">
        <v>8322</v>
      </c>
      <c r="B3080" s="282" t="s">
        <v>8468</v>
      </c>
      <c r="C3080" s="277" t="s">
        <v>66</v>
      </c>
      <c r="D3080" s="282" t="s">
        <v>11795</v>
      </c>
      <c r="E3080" s="292">
        <v>335.29</v>
      </c>
    </row>
    <row r="3081" spans="1:5" x14ac:dyDescent="0.25">
      <c r="A3081" s="282" t="s">
        <v>8322</v>
      </c>
      <c r="B3081" s="282" t="s">
        <v>9136</v>
      </c>
      <c r="C3081" s="277" t="s">
        <v>66</v>
      </c>
      <c r="D3081" s="282" t="s">
        <v>11796</v>
      </c>
      <c r="E3081" s="292">
        <v>500.54</v>
      </c>
    </row>
    <row r="3082" spans="1:5" x14ac:dyDescent="0.25">
      <c r="A3082" s="282" t="s">
        <v>8322</v>
      </c>
      <c r="B3082" s="282" t="s">
        <v>9138</v>
      </c>
      <c r="C3082" s="277" t="s">
        <v>66</v>
      </c>
      <c r="D3082" s="282" t="s">
        <v>11797</v>
      </c>
      <c r="E3082" s="292">
        <v>1624.62</v>
      </c>
    </row>
    <row r="3083" spans="1:5" x14ac:dyDescent="0.25">
      <c r="A3083" s="282" t="s">
        <v>8322</v>
      </c>
      <c r="B3083" s="282" t="s">
        <v>8363</v>
      </c>
      <c r="C3083" s="277" t="s">
        <v>66</v>
      </c>
      <c r="D3083" s="282" t="s">
        <v>11798</v>
      </c>
      <c r="E3083" s="292">
        <v>858.09</v>
      </c>
    </row>
    <row r="3084" spans="1:5" x14ac:dyDescent="0.25">
      <c r="A3084" s="282" t="s">
        <v>8322</v>
      </c>
      <c r="B3084" s="282" t="s">
        <v>9141</v>
      </c>
      <c r="C3084" s="277" t="s">
        <v>66</v>
      </c>
      <c r="D3084" s="282" t="s">
        <v>11799</v>
      </c>
      <c r="E3084" s="292">
        <v>500.19</v>
      </c>
    </row>
    <row r="3085" spans="1:5" x14ac:dyDescent="0.25">
      <c r="A3085" s="282" t="s">
        <v>8322</v>
      </c>
      <c r="B3085" s="282" t="s">
        <v>9143</v>
      </c>
      <c r="C3085" s="277" t="s">
        <v>66</v>
      </c>
      <c r="D3085" s="282" t="s">
        <v>11800</v>
      </c>
      <c r="E3085" s="292">
        <v>693.09</v>
      </c>
    </row>
    <row r="3086" spans="1:5" x14ac:dyDescent="0.25">
      <c r="A3086" s="282" t="s">
        <v>8322</v>
      </c>
      <c r="B3086" s="282" t="s">
        <v>8433</v>
      </c>
      <c r="C3086" s="277" t="s">
        <v>66</v>
      </c>
      <c r="D3086" s="282" t="s">
        <v>11801</v>
      </c>
      <c r="E3086" s="292">
        <v>304.8</v>
      </c>
    </row>
    <row r="3087" spans="1:5" x14ac:dyDescent="0.25">
      <c r="A3087" s="282" t="s">
        <v>8322</v>
      </c>
      <c r="B3087" s="282" t="s">
        <v>8506</v>
      </c>
      <c r="C3087" s="277" t="s">
        <v>66</v>
      </c>
      <c r="D3087" s="282" t="s">
        <v>11802</v>
      </c>
      <c r="E3087" s="292">
        <v>1973.43</v>
      </c>
    </row>
    <row r="3088" spans="1:5" x14ac:dyDescent="0.25">
      <c r="A3088" s="282" t="s">
        <v>8322</v>
      </c>
      <c r="B3088" s="282" t="s">
        <v>9149</v>
      </c>
      <c r="C3088" s="277" t="s">
        <v>66</v>
      </c>
      <c r="D3088" s="282" t="s">
        <v>11803</v>
      </c>
      <c r="E3088" s="292">
        <v>1434.41</v>
      </c>
    </row>
    <row r="3089" spans="1:5" x14ac:dyDescent="0.25">
      <c r="A3089" s="282" t="s">
        <v>8322</v>
      </c>
      <c r="B3089" s="282" t="s">
        <v>8340</v>
      </c>
      <c r="C3089" s="277" t="s">
        <v>66</v>
      </c>
      <c r="D3089" s="282" t="s">
        <v>11804</v>
      </c>
      <c r="E3089" s="292">
        <v>1457.49</v>
      </c>
    </row>
    <row r="3090" spans="1:5" x14ac:dyDescent="0.25">
      <c r="A3090" s="282" t="s">
        <v>8322</v>
      </c>
      <c r="B3090" s="282" t="s">
        <v>8492</v>
      </c>
      <c r="C3090" s="277" t="s">
        <v>66</v>
      </c>
      <c r="D3090" s="282" t="s">
        <v>11805</v>
      </c>
      <c r="E3090" s="292">
        <v>294.19</v>
      </c>
    </row>
    <row r="3091" spans="1:5" x14ac:dyDescent="0.25">
      <c r="A3091" s="282" t="s">
        <v>8322</v>
      </c>
      <c r="B3091" s="282" t="s">
        <v>9153</v>
      </c>
      <c r="C3091" s="277" t="s">
        <v>66</v>
      </c>
      <c r="D3091" s="282" t="s">
        <v>11806</v>
      </c>
      <c r="E3091" s="292">
        <v>0</v>
      </c>
    </row>
    <row r="3092" spans="1:5" x14ac:dyDescent="0.25">
      <c r="A3092" s="282" t="s">
        <v>8322</v>
      </c>
      <c r="B3092" s="282" t="s">
        <v>8403</v>
      </c>
      <c r="C3092" s="277" t="s">
        <v>66</v>
      </c>
      <c r="D3092" s="282" t="s">
        <v>11807</v>
      </c>
      <c r="E3092" s="292">
        <v>73292.52</v>
      </c>
    </row>
    <row r="3093" spans="1:5" x14ac:dyDescent="0.25">
      <c r="A3093" s="282" t="s">
        <v>8322</v>
      </c>
      <c r="B3093" s="282" t="s">
        <v>8374</v>
      </c>
      <c r="C3093" s="277" t="s">
        <v>66</v>
      </c>
      <c r="D3093" s="282" t="s">
        <v>11808</v>
      </c>
      <c r="E3093" s="292">
        <v>350.46</v>
      </c>
    </row>
    <row r="3094" spans="1:5" x14ac:dyDescent="0.25">
      <c r="A3094" s="282" t="s">
        <v>8322</v>
      </c>
      <c r="B3094" s="282" t="s">
        <v>8557</v>
      </c>
      <c r="C3094" s="277" t="s">
        <v>66</v>
      </c>
      <c r="D3094" s="282" t="s">
        <v>11809</v>
      </c>
      <c r="E3094" s="292">
        <v>827.57</v>
      </c>
    </row>
    <row r="3095" spans="1:5" x14ac:dyDescent="0.25">
      <c r="A3095" s="282" t="s">
        <v>8322</v>
      </c>
      <c r="B3095" s="282" t="s">
        <v>9158</v>
      </c>
      <c r="C3095" s="277" t="s">
        <v>66</v>
      </c>
      <c r="D3095" s="282" t="s">
        <v>11810</v>
      </c>
      <c r="E3095" s="292">
        <v>617.95000000000005</v>
      </c>
    </row>
    <row r="3096" spans="1:5" x14ac:dyDescent="0.25">
      <c r="A3096" s="282" t="s">
        <v>8322</v>
      </c>
      <c r="B3096" s="282" t="s">
        <v>9160</v>
      </c>
      <c r="C3096" s="277" t="s">
        <v>66</v>
      </c>
      <c r="D3096" s="282" t="s">
        <v>11811</v>
      </c>
      <c r="E3096" s="292">
        <v>0</v>
      </c>
    </row>
    <row r="3097" spans="1:5" x14ac:dyDescent="0.25">
      <c r="A3097" s="282" t="s">
        <v>8322</v>
      </c>
      <c r="B3097" s="282" t="s">
        <v>8459</v>
      </c>
      <c r="C3097" s="277" t="s">
        <v>66</v>
      </c>
      <c r="D3097" s="282" t="s">
        <v>11812</v>
      </c>
      <c r="E3097" s="292">
        <v>0</v>
      </c>
    </row>
    <row r="3098" spans="1:5" x14ac:dyDescent="0.25">
      <c r="A3098" s="282" t="s">
        <v>8322</v>
      </c>
      <c r="B3098" s="282" t="s">
        <v>8478</v>
      </c>
      <c r="C3098" s="277" t="s">
        <v>66</v>
      </c>
      <c r="D3098" s="282" t="s">
        <v>11813</v>
      </c>
      <c r="E3098" s="292">
        <v>420.48</v>
      </c>
    </row>
    <row r="3099" spans="1:5" x14ac:dyDescent="0.25">
      <c r="A3099" s="282" t="s">
        <v>8322</v>
      </c>
      <c r="B3099" s="282" t="s">
        <v>8371</v>
      </c>
      <c r="C3099" s="277" t="s">
        <v>66</v>
      </c>
      <c r="D3099" s="282" t="s">
        <v>11814</v>
      </c>
      <c r="E3099" s="292">
        <v>400.22</v>
      </c>
    </row>
    <row r="3100" spans="1:5" x14ac:dyDescent="0.25">
      <c r="A3100" s="282" t="s">
        <v>8322</v>
      </c>
      <c r="B3100" s="282" t="s">
        <v>9165</v>
      </c>
      <c r="C3100" s="277" t="s">
        <v>66</v>
      </c>
      <c r="D3100" s="282" t="s">
        <v>11815</v>
      </c>
      <c r="E3100" s="292">
        <v>566.46</v>
      </c>
    </row>
    <row r="3101" spans="1:5" x14ac:dyDescent="0.25">
      <c r="A3101" s="282" t="s">
        <v>8322</v>
      </c>
      <c r="B3101" s="282" t="s">
        <v>8452</v>
      </c>
      <c r="C3101" s="277" t="s">
        <v>66</v>
      </c>
      <c r="D3101" s="282" t="s">
        <v>11816</v>
      </c>
      <c r="E3101" s="292">
        <v>409.12</v>
      </c>
    </row>
    <row r="3102" spans="1:5" x14ac:dyDescent="0.25">
      <c r="A3102" s="282" t="s">
        <v>8322</v>
      </c>
      <c r="B3102" s="282" t="s">
        <v>8284</v>
      </c>
      <c r="C3102" s="277" t="s">
        <v>66</v>
      </c>
      <c r="D3102" s="282" t="s">
        <v>11817</v>
      </c>
      <c r="E3102" s="292">
        <v>163.87</v>
      </c>
    </row>
    <row r="3103" spans="1:5" x14ac:dyDescent="0.25">
      <c r="A3103" s="282" t="s">
        <v>8322</v>
      </c>
      <c r="B3103" s="282" t="s">
        <v>9170</v>
      </c>
      <c r="C3103" s="277" t="s">
        <v>66</v>
      </c>
      <c r="D3103" s="282" t="s">
        <v>11818</v>
      </c>
      <c r="E3103" s="292">
        <v>471.52</v>
      </c>
    </row>
    <row r="3104" spans="1:5" x14ac:dyDescent="0.25">
      <c r="A3104" s="282" t="s">
        <v>8322</v>
      </c>
      <c r="B3104" s="282" t="s">
        <v>8309</v>
      </c>
      <c r="C3104" s="277" t="s">
        <v>66</v>
      </c>
      <c r="D3104" s="282" t="s">
        <v>11819</v>
      </c>
      <c r="E3104" s="292">
        <v>534.04</v>
      </c>
    </row>
    <row r="3105" spans="1:5" x14ac:dyDescent="0.25">
      <c r="A3105" s="282" t="s">
        <v>8322</v>
      </c>
      <c r="B3105" s="282" t="s">
        <v>9173</v>
      </c>
      <c r="C3105" s="277" t="s">
        <v>66</v>
      </c>
      <c r="D3105" s="282" t="s">
        <v>11820</v>
      </c>
      <c r="E3105" s="292">
        <v>178.77</v>
      </c>
    </row>
    <row r="3106" spans="1:5" x14ac:dyDescent="0.25">
      <c r="A3106" s="282" t="s">
        <v>8322</v>
      </c>
      <c r="B3106" s="282" t="s">
        <v>8593</v>
      </c>
      <c r="C3106" s="277" t="s">
        <v>66</v>
      </c>
      <c r="D3106" s="282" t="s">
        <v>11821</v>
      </c>
      <c r="E3106" s="292">
        <v>779.27</v>
      </c>
    </row>
    <row r="3107" spans="1:5" x14ac:dyDescent="0.25">
      <c r="A3107" s="282" t="s">
        <v>8322</v>
      </c>
      <c r="B3107" s="282" t="s">
        <v>8579</v>
      </c>
      <c r="C3107" s="277" t="s">
        <v>66</v>
      </c>
      <c r="D3107" s="282" t="s">
        <v>11822</v>
      </c>
      <c r="E3107" s="292">
        <v>715.87</v>
      </c>
    </row>
    <row r="3108" spans="1:5" x14ac:dyDescent="0.25">
      <c r="A3108" s="282" t="s">
        <v>8322</v>
      </c>
      <c r="B3108" s="282" t="s">
        <v>9177</v>
      </c>
      <c r="C3108" s="277" t="s">
        <v>66</v>
      </c>
      <c r="D3108" s="282" t="s">
        <v>11823</v>
      </c>
      <c r="E3108" s="292">
        <v>0</v>
      </c>
    </row>
    <row r="3109" spans="1:5" x14ac:dyDescent="0.25">
      <c r="A3109" s="282" t="s">
        <v>8322</v>
      </c>
      <c r="B3109" s="282" t="s">
        <v>8434</v>
      </c>
      <c r="C3109" s="277" t="s">
        <v>66</v>
      </c>
      <c r="D3109" s="282" t="s">
        <v>11824</v>
      </c>
      <c r="E3109" s="292">
        <v>1242.93</v>
      </c>
    </row>
    <row r="3110" spans="1:5" x14ac:dyDescent="0.25">
      <c r="A3110" s="282" t="s">
        <v>8322</v>
      </c>
      <c r="B3110" s="282" t="s">
        <v>9180</v>
      </c>
      <c r="C3110" s="277" t="s">
        <v>66</v>
      </c>
      <c r="D3110" s="282" t="s">
        <v>11825</v>
      </c>
      <c r="E3110" s="292">
        <v>30086.74</v>
      </c>
    </row>
    <row r="3111" spans="1:5" x14ac:dyDescent="0.25">
      <c r="A3111" s="282" t="s">
        <v>8322</v>
      </c>
      <c r="B3111" s="282" t="s">
        <v>9182</v>
      </c>
      <c r="C3111" s="277" t="s">
        <v>66</v>
      </c>
      <c r="D3111" s="282" t="s">
        <v>11826</v>
      </c>
      <c r="E3111" s="292">
        <v>129.75</v>
      </c>
    </row>
    <row r="3112" spans="1:5" x14ac:dyDescent="0.25">
      <c r="A3112" s="282" t="s">
        <v>8322</v>
      </c>
      <c r="B3112" s="282" t="s">
        <v>9184</v>
      </c>
      <c r="C3112" s="277" t="s">
        <v>66</v>
      </c>
      <c r="D3112" s="282" t="s">
        <v>11827</v>
      </c>
      <c r="E3112" s="292">
        <v>22426.12</v>
      </c>
    </row>
    <row r="3113" spans="1:5" x14ac:dyDescent="0.25">
      <c r="A3113" s="282" t="s">
        <v>8322</v>
      </c>
      <c r="B3113" s="282" t="s">
        <v>9186</v>
      </c>
      <c r="C3113" s="277" t="s">
        <v>66</v>
      </c>
      <c r="D3113" s="282" t="s">
        <v>11828</v>
      </c>
      <c r="E3113" s="292">
        <v>193.95</v>
      </c>
    </row>
    <row r="3114" spans="1:5" x14ac:dyDescent="0.25">
      <c r="A3114" s="282" t="s">
        <v>8322</v>
      </c>
      <c r="B3114" s="282" t="s">
        <v>8541</v>
      </c>
      <c r="C3114" s="277" t="s">
        <v>66</v>
      </c>
      <c r="D3114" s="282" t="s">
        <v>11829</v>
      </c>
      <c r="E3114" s="292">
        <v>1100.6500000000001</v>
      </c>
    </row>
    <row r="3115" spans="1:5" x14ac:dyDescent="0.25">
      <c r="A3115" s="282" t="s">
        <v>8322</v>
      </c>
      <c r="B3115" s="282" t="s">
        <v>9189</v>
      </c>
      <c r="C3115" s="277" t="s">
        <v>66</v>
      </c>
      <c r="D3115" s="282" t="s">
        <v>11830</v>
      </c>
      <c r="E3115" s="292">
        <v>208.72</v>
      </c>
    </row>
    <row r="3116" spans="1:5" x14ac:dyDescent="0.25">
      <c r="A3116" s="282" t="s">
        <v>8322</v>
      </c>
      <c r="B3116" s="282" t="s">
        <v>9191</v>
      </c>
      <c r="C3116" s="277" t="s">
        <v>66</v>
      </c>
      <c r="D3116" s="282" t="s">
        <v>11831</v>
      </c>
      <c r="E3116" s="292">
        <v>293.69</v>
      </c>
    </row>
    <row r="3117" spans="1:5" x14ac:dyDescent="0.25">
      <c r="A3117" s="282" t="s">
        <v>8322</v>
      </c>
      <c r="B3117" s="282" t="s">
        <v>9193</v>
      </c>
      <c r="C3117" s="277" t="s">
        <v>66</v>
      </c>
      <c r="D3117" s="282" t="s">
        <v>11832</v>
      </c>
      <c r="E3117" s="292">
        <v>199.46</v>
      </c>
    </row>
    <row r="3118" spans="1:5" x14ac:dyDescent="0.25">
      <c r="A3118" s="282" t="s">
        <v>8322</v>
      </c>
      <c r="B3118" s="282" t="s">
        <v>9195</v>
      </c>
      <c r="C3118" s="277" t="s">
        <v>66</v>
      </c>
      <c r="D3118" s="282" t="s">
        <v>11833</v>
      </c>
      <c r="E3118" s="292">
        <v>358.79</v>
      </c>
    </row>
    <row r="3119" spans="1:5" x14ac:dyDescent="0.25">
      <c r="A3119" s="282" t="s">
        <v>8322</v>
      </c>
      <c r="B3119" s="282" t="s">
        <v>9197</v>
      </c>
      <c r="C3119" s="277" t="s">
        <v>66</v>
      </c>
      <c r="D3119" s="282" t="s">
        <v>11834</v>
      </c>
      <c r="E3119" s="292">
        <v>190.88</v>
      </c>
    </row>
    <row r="3120" spans="1:5" x14ac:dyDescent="0.25">
      <c r="A3120" s="282" t="s">
        <v>8322</v>
      </c>
      <c r="B3120" s="282" t="s">
        <v>8580</v>
      </c>
      <c r="C3120" s="277" t="s">
        <v>66</v>
      </c>
      <c r="D3120" s="282" t="s">
        <v>11835</v>
      </c>
      <c r="E3120" s="292">
        <v>615.66</v>
      </c>
    </row>
    <row r="3121" spans="1:5" x14ac:dyDescent="0.25">
      <c r="A3121" s="282" t="s">
        <v>8322</v>
      </c>
      <c r="B3121" s="282" t="s">
        <v>8323</v>
      </c>
      <c r="C3121" s="277" t="s">
        <v>66</v>
      </c>
      <c r="D3121" s="282" t="s">
        <v>11836</v>
      </c>
      <c r="E3121" s="292">
        <v>331.57</v>
      </c>
    </row>
    <row r="3122" spans="1:5" x14ac:dyDescent="0.25">
      <c r="A3122" s="282" t="s">
        <v>8322</v>
      </c>
      <c r="B3122" s="282" t="s">
        <v>9736</v>
      </c>
      <c r="C3122" s="277" t="s">
        <v>66</v>
      </c>
      <c r="D3122" s="282" t="s">
        <v>11837</v>
      </c>
      <c r="E3122" s="292">
        <v>188.76</v>
      </c>
    </row>
    <row r="3123" spans="1:5" x14ac:dyDescent="0.25">
      <c r="A3123" s="282" t="s">
        <v>8322</v>
      </c>
      <c r="B3123" s="282" t="s">
        <v>8396</v>
      </c>
      <c r="C3123" s="277" t="s">
        <v>66</v>
      </c>
      <c r="D3123" s="282" t="s">
        <v>11838</v>
      </c>
      <c r="E3123" s="292">
        <v>155.9</v>
      </c>
    </row>
    <row r="3124" spans="1:5" x14ac:dyDescent="0.25">
      <c r="A3124" s="282" t="s">
        <v>8322</v>
      </c>
      <c r="B3124" s="282" t="s">
        <v>9201</v>
      </c>
      <c r="C3124" s="277" t="s">
        <v>66</v>
      </c>
      <c r="D3124" s="282" t="s">
        <v>11839</v>
      </c>
      <c r="E3124" s="292">
        <v>2232.9299999999998</v>
      </c>
    </row>
    <row r="3125" spans="1:5" x14ac:dyDescent="0.25">
      <c r="A3125" s="282" t="s">
        <v>8322</v>
      </c>
      <c r="B3125" s="282" t="s">
        <v>8413</v>
      </c>
      <c r="C3125" s="277" t="s">
        <v>66</v>
      </c>
      <c r="D3125" s="282" t="s">
        <v>11840</v>
      </c>
      <c r="E3125" s="292">
        <v>620.54999999999995</v>
      </c>
    </row>
    <row r="3126" spans="1:5" x14ac:dyDescent="0.25">
      <c r="A3126" s="282" t="s">
        <v>8322</v>
      </c>
      <c r="B3126" s="282" t="s">
        <v>8341</v>
      </c>
      <c r="C3126" s="277" t="s">
        <v>66</v>
      </c>
      <c r="D3126" s="282" t="s">
        <v>11841</v>
      </c>
      <c r="E3126" s="292">
        <v>627.83000000000004</v>
      </c>
    </row>
    <row r="3127" spans="1:5" x14ac:dyDescent="0.25">
      <c r="A3127" s="282" t="s">
        <v>8322</v>
      </c>
      <c r="B3127" s="282" t="s">
        <v>8469</v>
      </c>
      <c r="C3127" s="277" t="s">
        <v>66</v>
      </c>
      <c r="D3127" s="282" t="s">
        <v>11842</v>
      </c>
      <c r="E3127" s="292">
        <v>162.08000000000001</v>
      </c>
    </row>
    <row r="3128" spans="1:5" x14ac:dyDescent="0.25">
      <c r="A3128" s="282" t="s">
        <v>8322</v>
      </c>
      <c r="B3128" s="282" t="s">
        <v>9212</v>
      </c>
      <c r="C3128" s="277" t="s">
        <v>66</v>
      </c>
      <c r="D3128" s="282" t="s">
        <v>11843</v>
      </c>
      <c r="E3128" s="292">
        <v>2468.16</v>
      </c>
    </row>
    <row r="3129" spans="1:5" x14ac:dyDescent="0.25">
      <c r="A3129" s="282" t="s">
        <v>8322</v>
      </c>
      <c r="B3129" s="282" t="s">
        <v>9214</v>
      </c>
      <c r="C3129" s="277" t="s">
        <v>66</v>
      </c>
      <c r="D3129" s="282" t="s">
        <v>11844</v>
      </c>
      <c r="E3129" s="292">
        <v>8559.67</v>
      </c>
    </row>
    <row r="3130" spans="1:5" x14ac:dyDescent="0.25">
      <c r="A3130" s="282" t="s">
        <v>8322</v>
      </c>
      <c r="B3130" s="282" t="s">
        <v>8291</v>
      </c>
      <c r="C3130" s="277" t="s">
        <v>66</v>
      </c>
      <c r="D3130" s="282" t="s">
        <v>11845</v>
      </c>
      <c r="E3130" s="292">
        <v>307.26</v>
      </c>
    </row>
    <row r="3131" spans="1:5" x14ac:dyDescent="0.25">
      <c r="A3131" s="282" t="s">
        <v>8322</v>
      </c>
      <c r="B3131" s="282" t="s">
        <v>9217</v>
      </c>
      <c r="C3131" s="277" t="s">
        <v>66</v>
      </c>
      <c r="D3131" s="282" t="s">
        <v>11846</v>
      </c>
      <c r="E3131" s="292">
        <v>398.13</v>
      </c>
    </row>
    <row r="3132" spans="1:5" x14ac:dyDescent="0.25">
      <c r="A3132" s="282" t="s">
        <v>8322</v>
      </c>
      <c r="B3132" s="282" t="s">
        <v>9219</v>
      </c>
      <c r="C3132" s="277" t="s">
        <v>66</v>
      </c>
      <c r="D3132" s="282" t="s">
        <v>11847</v>
      </c>
      <c r="E3132" s="292">
        <v>2218.4699999999998</v>
      </c>
    </row>
    <row r="3133" spans="1:5" x14ac:dyDescent="0.25">
      <c r="A3133" s="282" t="s">
        <v>8322</v>
      </c>
      <c r="B3133" s="282" t="s">
        <v>8589</v>
      </c>
      <c r="C3133" s="277" t="s">
        <v>66</v>
      </c>
      <c r="D3133" s="282" t="s">
        <v>11848</v>
      </c>
      <c r="E3133" s="292">
        <v>1687.84</v>
      </c>
    </row>
    <row r="3134" spans="1:5" x14ac:dyDescent="0.25">
      <c r="A3134" s="282" t="s">
        <v>8322</v>
      </c>
      <c r="B3134" s="282" t="s">
        <v>9222</v>
      </c>
      <c r="C3134" s="277" t="s">
        <v>66</v>
      </c>
      <c r="D3134" s="282" t="s">
        <v>11849</v>
      </c>
      <c r="E3134" s="292">
        <v>367.89</v>
      </c>
    </row>
    <row r="3135" spans="1:5" x14ac:dyDescent="0.25">
      <c r="A3135" s="282" t="s">
        <v>8322</v>
      </c>
      <c r="B3135" s="282" t="s">
        <v>9224</v>
      </c>
      <c r="C3135" s="277" t="s">
        <v>66</v>
      </c>
      <c r="D3135" s="282" t="s">
        <v>11850</v>
      </c>
      <c r="E3135" s="292">
        <v>256.41000000000003</v>
      </c>
    </row>
    <row r="3136" spans="1:5" x14ac:dyDescent="0.25">
      <c r="A3136" s="282" t="s">
        <v>8322</v>
      </c>
      <c r="B3136" s="282" t="s">
        <v>9226</v>
      </c>
      <c r="C3136" s="277" t="s">
        <v>66</v>
      </c>
      <c r="D3136" s="282" t="s">
        <v>11851</v>
      </c>
      <c r="E3136" s="292">
        <v>93.91</v>
      </c>
    </row>
    <row r="3137" spans="1:5" x14ac:dyDescent="0.25">
      <c r="A3137" s="282" t="s">
        <v>8322</v>
      </c>
      <c r="B3137" s="282" t="s">
        <v>8475</v>
      </c>
      <c r="C3137" s="277" t="s">
        <v>66</v>
      </c>
      <c r="D3137" s="282" t="s">
        <v>11852</v>
      </c>
      <c r="E3137" s="292">
        <v>41992.85</v>
      </c>
    </row>
    <row r="3138" spans="1:5" x14ac:dyDescent="0.25">
      <c r="A3138" s="282" t="s">
        <v>8322</v>
      </c>
      <c r="B3138" s="282" t="s">
        <v>8473</v>
      </c>
      <c r="C3138" s="277" t="s">
        <v>66</v>
      </c>
      <c r="D3138" s="282" t="s">
        <v>11853</v>
      </c>
      <c r="E3138" s="292">
        <v>304.61</v>
      </c>
    </row>
    <row r="3139" spans="1:5" x14ac:dyDescent="0.25">
      <c r="A3139" s="282" t="s">
        <v>8322</v>
      </c>
      <c r="B3139" s="282" t="s">
        <v>9230</v>
      </c>
      <c r="C3139" s="277" t="s">
        <v>66</v>
      </c>
      <c r="D3139" s="282" t="s">
        <v>11854</v>
      </c>
      <c r="E3139" s="292">
        <v>1193.26</v>
      </c>
    </row>
    <row r="3140" spans="1:5" x14ac:dyDescent="0.25">
      <c r="A3140" s="282" t="s">
        <v>8322</v>
      </c>
      <c r="B3140" s="282" t="s">
        <v>9758</v>
      </c>
      <c r="C3140" s="277" t="s">
        <v>66</v>
      </c>
      <c r="D3140" s="282" t="s">
        <v>11855</v>
      </c>
      <c r="E3140" s="292">
        <v>651.15</v>
      </c>
    </row>
    <row r="3141" spans="1:5" x14ac:dyDescent="0.25">
      <c r="A3141" s="282" t="s">
        <v>8322</v>
      </c>
      <c r="B3141" s="282" t="s">
        <v>9232</v>
      </c>
      <c r="C3141" s="277" t="s">
        <v>66</v>
      </c>
      <c r="D3141" s="282" t="s">
        <v>11856</v>
      </c>
      <c r="E3141" s="292">
        <v>0</v>
      </c>
    </row>
    <row r="3142" spans="1:5" x14ac:dyDescent="0.25">
      <c r="A3142" s="282" t="s">
        <v>8322</v>
      </c>
      <c r="B3142" s="282" t="s">
        <v>9234</v>
      </c>
      <c r="C3142" s="277" t="s">
        <v>66</v>
      </c>
      <c r="D3142" s="282" t="s">
        <v>11857</v>
      </c>
      <c r="E3142" s="292">
        <v>13925.62</v>
      </c>
    </row>
    <row r="3143" spans="1:5" x14ac:dyDescent="0.25">
      <c r="A3143" s="282" t="s">
        <v>8322</v>
      </c>
      <c r="B3143" s="282" t="s">
        <v>9236</v>
      </c>
      <c r="C3143" s="277" t="s">
        <v>66</v>
      </c>
      <c r="D3143" s="282" t="s">
        <v>11858</v>
      </c>
      <c r="E3143" s="292">
        <v>166.4</v>
      </c>
    </row>
    <row r="3144" spans="1:5" x14ac:dyDescent="0.25">
      <c r="A3144" s="282" t="s">
        <v>8322</v>
      </c>
      <c r="B3144" s="282" t="s">
        <v>8415</v>
      </c>
      <c r="C3144" s="277" t="s">
        <v>66</v>
      </c>
      <c r="D3144" s="282" t="s">
        <v>11859</v>
      </c>
      <c r="E3144" s="292">
        <v>1297.03</v>
      </c>
    </row>
    <row r="3145" spans="1:5" x14ac:dyDescent="0.25">
      <c r="A3145" s="282" t="s">
        <v>8322</v>
      </c>
      <c r="B3145" s="282" t="s">
        <v>9239</v>
      </c>
      <c r="C3145" s="277" t="s">
        <v>66</v>
      </c>
      <c r="D3145" s="282" t="s">
        <v>11860</v>
      </c>
      <c r="E3145" s="292">
        <v>48.13</v>
      </c>
    </row>
    <row r="3146" spans="1:5" x14ac:dyDescent="0.25">
      <c r="A3146" s="282" t="s">
        <v>8322</v>
      </c>
      <c r="B3146" s="282" t="s">
        <v>9241</v>
      </c>
      <c r="C3146" s="277" t="s">
        <v>66</v>
      </c>
      <c r="D3146" s="282" t="s">
        <v>11861</v>
      </c>
      <c r="E3146" s="292">
        <v>1015.98</v>
      </c>
    </row>
    <row r="3147" spans="1:5" x14ac:dyDescent="0.25">
      <c r="A3147" s="282" t="s">
        <v>8322</v>
      </c>
      <c r="B3147" s="282" t="s">
        <v>9243</v>
      </c>
      <c r="C3147" s="277" t="s">
        <v>66</v>
      </c>
      <c r="D3147" s="282" t="s">
        <v>11862</v>
      </c>
      <c r="E3147" s="292">
        <v>12002.76</v>
      </c>
    </row>
    <row r="3148" spans="1:5" x14ac:dyDescent="0.25">
      <c r="A3148" s="282" t="s">
        <v>8322</v>
      </c>
      <c r="B3148" s="282" t="s">
        <v>9245</v>
      </c>
      <c r="C3148" s="277" t="s">
        <v>66</v>
      </c>
      <c r="D3148" s="282" t="s">
        <v>11863</v>
      </c>
      <c r="E3148" s="292">
        <v>114.76</v>
      </c>
    </row>
    <row r="3149" spans="1:5" x14ac:dyDescent="0.25">
      <c r="A3149" s="282" t="s">
        <v>8322</v>
      </c>
      <c r="B3149" s="282" t="s">
        <v>9247</v>
      </c>
      <c r="C3149" s="277" t="s">
        <v>66</v>
      </c>
      <c r="D3149" s="282" t="s">
        <v>11864</v>
      </c>
      <c r="E3149" s="292">
        <v>742.52</v>
      </c>
    </row>
    <row r="3150" spans="1:5" x14ac:dyDescent="0.25">
      <c r="A3150" s="282" t="s">
        <v>8322</v>
      </c>
      <c r="B3150" s="282" t="s">
        <v>9249</v>
      </c>
      <c r="C3150" s="277" t="s">
        <v>66</v>
      </c>
      <c r="D3150" s="282" t="s">
        <v>11865</v>
      </c>
      <c r="E3150" s="292">
        <v>1454.37</v>
      </c>
    </row>
    <row r="3151" spans="1:5" x14ac:dyDescent="0.25">
      <c r="A3151" s="282" t="s">
        <v>8322</v>
      </c>
      <c r="B3151" s="282" t="s">
        <v>9251</v>
      </c>
      <c r="C3151" s="277" t="s">
        <v>66</v>
      </c>
      <c r="D3151" s="282" t="s">
        <v>11866</v>
      </c>
      <c r="E3151" s="292">
        <v>165.74</v>
      </c>
    </row>
    <row r="3152" spans="1:5" x14ac:dyDescent="0.25">
      <c r="A3152" s="282" t="s">
        <v>8322</v>
      </c>
      <c r="B3152" s="282" t="s">
        <v>9253</v>
      </c>
      <c r="C3152" s="277" t="s">
        <v>66</v>
      </c>
      <c r="D3152" s="282" t="s">
        <v>11867</v>
      </c>
      <c r="E3152" s="292">
        <v>551.04999999999995</v>
      </c>
    </row>
    <row r="3153" spans="1:5" x14ac:dyDescent="0.25">
      <c r="A3153" s="282" t="s">
        <v>8322</v>
      </c>
      <c r="B3153" s="282" t="s">
        <v>9257</v>
      </c>
      <c r="C3153" s="277" t="s">
        <v>66</v>
      </c>
      <c r="D3153" s="282" t="s">
        <v>11868</v>
      </c>
      <c r="E3153" s="292">
        <v>257.45</v>
      </c>
    </row>
    <row r="3154" spans="1:5" x14ac:dyDescent="0.25">
      <c r="A3154" s="282" t="s">
        <v>8322</v>
      </c>
      <c r="B3154" s="282" t="s">
        <v>9259</v>
      </c>
      <c r="C3154" s="277" t="s">
        <v>66</v>
      </c>
      <c r="D3154" s="282" t="s">
        <v>11869</v>
      </c>
      <c r="E3154" s="292">
        <v>249.1</v>
      </c>
    </row>
    <row r="3155" spans="1:5" x14ac:dyDescent="0.25">
      <c r="A3155" s="282" t="s">
        <v>8322</v>
      </c>
      <c r="B3155" s="282" t="s">
        <v>9261</v>
      </c>
      <c r="C3155" s="277" t="s">
        <v>66</v>
      </c>
      <c r="D3155" s="282" t="s">
        <v>11870</v>
      </c>
      <c r="E3155" s="292">
        <v>0</v>
      </c>
    </row>
    <row r="3156" spans="1:5" x14ac:dyDescent="0.25">
      <c r="A3156" s="282" t="s">
        <v>8322</v>
      </c>
      <c r="B3156" s="282" t="s">
        <v>9263</v>
      </c>
      <c r="C3156" s="277" t="s">
        <v>66</v>
      </c>
      <c r="D3156" s="282" t="s">
        <v>11871</v>
      </c>
      <c r="E3156" s="292">
        <v>297.68</v>
      </c>
    </row>
    <row r="3157" spans="1:5" x14ac:dyDescent="0.25">
      <c r="A3157" s="282" t="s">
        <v>8322</v>
      </c>
      <c r="B3157" s="282" t="s">
        <v>9265</v>
      </c>
      <c r="C3157" s="277" t="s">
        <v>66</v>
      </c>
      <c r="D3157" s="282" t="s">
        <v>11872</v>
      </c>
      <c r="E3157" s="292">
        <v>241.18</v>
      </c>
    </row>
    <row r="3158" spans="1:5" x14ac:dyDescent="0.25">
      <c r="A3158" s="282" t="s">
        <v>8322</v>
      </c>
      <c r="B3158" s="282" t="s">
        <v>9267</v>
      </c>
      <c r="C3158" s="277" t="s">
        <v>66</v>
      </c>
      <c r="D3158" s="282" t="s">
        <v>11873</v>
      </c>
      <c r="E3158" s="292">
        <v>1024.73</v>
      </c>
    </row>
    <row r="3159" spans="1:5" x14ac:dyDescent="0.25">
      <c r="A3159" s="282" t="s">
        <v>8322</v>
      </c>
      <c r="B3159" s="282" t="s">
        <v>9269</v>
      </c>
      <c r="C3159" s="277" t="s">
        <v>66</v>
      </c>
      <c r="D3159" s="282" t="s">
        <v>11874</v>
      </c>
      <c r="E3159" s="292">
        <v>202.86</v>
      </c>
    </row>
    <row r="3160" spans="1:5" x14ac:dyDescent="0.25">
      <c r="A3160" s="282" t="s">
        <v>8322</v>
      </c>
      <c r="B3160" s="282" t="s">
        <v>8590</v>
      </c>
      <c r="C3160" s="277" t="s">
        <v>66</v>
      </c>
      <c r="D3160" s="282" t="s">
        <v>11875</v>
      </c>
      <c r="E3160" s="292">
        <v>0</v>
      </c>
    </row>
    <row r="3161" spans="1:5" x14ac:dyDescent="0.25">
      <c r="A3161" s="282" t="s">
        <v>8322</v>
      </c>
      <c r="B3161" s="282" t="s">
        <v>8333</v>
      </c>
      <c r="C3161" s="277" t="s">
        <v>66</v>
      </c>
      <c r="D3161" s="282" t="s">
        <v>11876</v>
      </c>
      <c r="E3161" s="292">
        <v>21141.38</v>
      </c>
    </row>
    <row r="3162" spans="1:5" x14ac:dyDescent="0.25">
      <c r="A3162" s="282" t="s">
        <v>8322</v>
      </c>
      <c r="B3162" s="282" t="s">
        <v>9273</v>
      </c>
      <c r="C3162" s="277" t="s">
        <v>66</v>
      </c>
      <c r="D3162" s="282" t="s">
        <v>11877</v>
      </c>
      <c r="E3162" s="292">
        <v>457.97</v>
      </c>
    </row>
    <row r="3163" spans="1:5" x14ac:dyDescent="0.25">
      <c r="A3163" s="282" t="s">
        <v>8322</v>
      </c>
      <c r="B3163" s="282" t="s">
        <v>9275</v>
      </c>
      <c r="C3163" s="277" t="s">
        <v>66</v>
      </c>
      <c r="D3163" s="282" t="s">
        <v>11878</v>
      </c>
      <c r="E3163" s="292">
        <v>829.6</v>
      </c>
    </row>
    <row r="3164" spans="1:5" x14ac:dyDescent="0.25">
      <c r="A3164" s="282" t="s">
        <v>8322</v>
      </c>
      <c r="B3164" s="282" t="s">
        <v>8287</v>
      </c>
      <c r="C3164" s="277" t="s">
        <v>66</v>
      </c>
      <c r="D3164" s="282" t="s">
        <v>11879</v>
      </c>
      <c r="E3164" s="292">
        <v>801.02</v>
      </c>
    </row>
    <row r="3165" spans="1:5" x14ac:dyDescent="0.25">
      <c r="A3165" s="282" t="s">
        <v>8322</v>
      </c>
      <c r="B3165" s="282" t="s">
        <v>9277</v>
      </c>
      <c r="C3165" s="277" t="s">
        <v>66</v>
      </c>
      <c r="D3165" s="282" t="s">
        <v>11880</v>
      </c>
      <c r="E3165" s="292">
        <v>175.74</v>
      </c>
    </row>
    <row r="3166" spans="1:5" x14ac:dyDescent="0.25">
      <c r="A3166" s="282" t="s">
        <v>8322</v>
      </c>
      <c r="B3166" s="282" t="s">
        <v>8591</v>
      </c>
      <c r="C3166" s="277" t="s">
        <v>66</v>
      </c>
      <c r="D3166" s="282" t="s">
        <v>11881</v>
      </c>
      <c r="E3166" s="292">
        <v>90.21</v>
      </c>
    </row>
    <row r="3167" spans="1:5" x14ac:dyDescent="0.25">
      <c r="A3167" s="282" t="s">
        <v>8322</v>
      </c>
      <c r="B3167" s="282" t="s">
        <v>8493</v>
      </c>
      <c r="C3167" s="277" t="s">
        <v>66</v>
      </c>
      <c r="D3167" s="282" t="s">
        <v>11882</v>
      </c>
      <c r="E3167" s="292">
        <v>240.91</v>
      </c>
    </row>
    <row r="3168" spans="1:5" x14ac:dyDescent="0.25">
      <c r="A3168" s="282" t="s">
        <v>8322</v>
      </c>
      <c r="B3168" s="282" t="s">
        <v>9280</v>
      </c>
      <c r="C3168" s="277" t="s">
        <v>66</v>
      </c>
      <c r="D3168" s="282" t="s">
        <v>11883</v>
      </c>
      <c r="E3168" s="292">
        <v>592.03</v>
      </c>
    </row>
    <row r="3169" spans="1:5" x14ac:dyDescent="0.25">
      <c r="A3169" s="282" t="s">
        <v>8322</v>
      </c>
      <c r="B3169" s="282" t="s">
        <v>9284</v>
      </c>
      <c r="C3169" s="277" t="s">
        <v>66</v>
      </c>
      <c r="D3169" s="282" t="s">
        <v>11884</v>
      </c>
      <c r="E3169" s="292">
        <v>662.11</v>
      </c>
    </row>
    <row r="3170" spans="1:5" x14ac:dyDescent="0.25">
      <c r="A3170" s="282" t="s">
        <v>8322</v>
      </c>
      <c r="B3170" s="282" t="s">
        <v>9790</v>
      </c>
      <c r="C3170" s="277" t="s">
        <v>66</v>
      </c>
      <c r="D3170" s="282" t="s">
        <v>11885</v>
      </c>
      <c r="E3170" s="292">
        <v>562.88</v>
      </c>
    </row>
    <row r="3171" spans="1:5" x14ac:dyDescent="0.25">
      <c r="A3171" s="282" t="s">
        <v>8322</v>
      </c>
      <c r="B3171" s="282" t="s">
        <v>9286</v>
      </c>
      <c r="C3171" s="277" t="s">
        <v>66</v>
      </c>
      <c r="D3171" s="282" t="s">
        <v>11886</v>
      </c>
      <c r="E3171" s="292">
        <v>331.02</v>
      </c>
    </row>
    <row r="3172" spans="1:5" x14ac:dyDescent="0.25">
      <c r="A3172" s="282" t="s">
        <v>8322</v>
      </c>
      <c r="B3172" s="282" t="s">
        <v>9288</v>
      </c>
      <c r="C3172" s="277" t="s">
        <v>66</v>
      </c>
      <c r="D3172" s="282" t="s">
        <v>11887</v>
      </c>
      <c r="E3172" s="292">
        <v>1414.51</v>
      </c>
    </row>
    <row r="3173" spans="1:5" x14ac:dyDescent="0.25">
      <c r="A3173" s="282" t="s">
        <v>8322</v>
      </c>
      <c r="B3173" s="282" t="s">
        <v>9290</v>
      </c>
      <c r="C3173" s="277" t="s">
        <v>66</v>
      </c>
      <c r="D3173" s="282" t="s">
        <v>11888</v>
      </c>
      <c r="E3173" s="292">
        <v>974.71</v>
      </c>
    </row>
    <row r="3174" spans="1:5" x14ac:dyDescent="0.25">
      <c r="A3174" s="282" t="s">
        <v>8322</v>
      </c>
      <c r="B3174" s="282" t="s">
        <v>9292</v>
      </c>
      <c r="C3174" s="277" t="s">
        <v>66</v>
      </c>
      <c r="D3174" s="282" t="s">
        <v>11889</v>
      </c>
      <c r="E3174" s="292">
        <v>177.21</v>
      </c>
    </row>
    <row r="3175" spans="1:5" x14ac:dyDescent="0.25">
      <c r="A3175" s="282" t="s">
        <v>8322</v>
      </c>
      <c r="B3175" s="282" t="s">
        <v>9294</v>
      </c>
      <c r="C3175" s="277" t="s">
        <v>66</v>
      </c>
      <c r="D3175" s="282" t="s">
        <v>11890</v>
      </c>
      <c r="E3175" s="292">
        <v>719.08</v>
      </c>
    </row>
    <row r="3176" spans="1:5" x14ac:dyDescent="0.25">
      <c r="A3176" s="282" t="s">
        <v>8322</v>
      </c>
      <c r="B3176" s="282" t="s">
        <v>9296</v>
      </c>
      <c r="C3176" s="277" t="s">
        <v>66</v>
      </c>
      <c r="D3176" s="282" t="s">
        <v>11891</v>
      </c>
      <c r="E3176" s="292">
        <v>551.41999999999996</v>
      </c>
    </row>
    <row r="3177" spans="1:5" x14ac:dyDescent="0.25">
      <c r="A3177" s="282" t="s">
        <v>8322</v>
      </c>
      <c r="B3177" s="282" t="s">
        <v>9298</v>
      </c>
      <c r="C3177" s="277" t="s">
        <v>66</v>
      </c>
      <c r="D3177" s="282" t="s">
        <v>11892</v>
      </c>
      <c r="E3177" s="292">
        <v>1239.8599999999999</v>
      </c>
    </row>
    <row r="3178" spans="1:5" x14ac:dyDescent="0.25">
      <c r="A3178" s="282" t="s">
        <v>8322</v>
      </c>
      <c r="B3178" s="282" t="s">
        <v>9300</v>
      </c>
      <c r="C3178" s="277" t="s">
        <v>66</v>
      </c>
      <c r="D3178" s="282" t="s">
        <v>11893</v>
      </c>
      <c r="E3178" s="292">
        <v>429.74</v>
      </c>
    </row>
    <row r="3179" spans="1:5" x14ac:dyDescent="0.25">
      <c r="A3179" s="282" t="s">
        <v>8322</v>
      </c>
      <c r="B3179" s="282" t="s">
        <v>9302</v>
      </c>
      <c r="C3179" s="277" t="s">
        <v>66</v>
      </c>
      <c r="D3179" s="282" t="s">
        <v>11894</v>
      </c>
      <c r="E3179" s="292">
        <v>219.4</v>
      </c>
    </row>
    <row r="3180" spans="1:5" x14ac:dyDescent="0.25">
      <c r="A3180" s="282" t="s">
        <v>8322</v>
      </c>
      <c r="B3180" s="282" t="s">
        <v>9304</v>
      </c>
      <c r="C3180" s="277" t="s">
        <v>66</v>
      </c>
      <c r="D3180" s="282" t="s">
        <v>11895</v>
      </c>
      <c r="E3180" s="292">
        <v>581.23</v>
      </c>
    </row>
    <row r="3181" spans="1:5" x14ac:dyDescent="0.25">
      <c r="A3181" s="282" t="s">
        <v>8322</v>
      </c>
      <c r="B3181" s="282" t="s">
        <v>8470</v>
      </c>
      <c r="C3181" s="277" t="s">
        <v>66</v>
      </c>
      <c r="D3181" s="282" t="s">
        <v>11896</v>
      </c>
      <c r="E3181" s="292">
        <v>3679.14</v>
      </c>
    </row>
    <row r="3182" spans="1:5" x14ac:dyDescent="0.25">
      <c r="A3182" s="282" t="s">
        <v>8322</v>
      </c>
      <c r="B3182" s="282" t="s">
        <v>9307</v>
      </c>
      <c r="C3182" s="277" t="s">
        <v>66</v>
      </c>
      <c r="D3182" s="282" t="s">
        <v>11897</v>
      </c>
      <c r="E3182" s="292">
        <v>108.44</v>
      </c>
    </row>
    <row r="3183" spans="1:5" x14ac:dyDescent="0.25">
      <c r="A3183" s="282" t="s">
        <v>8322</v>
      </c>
      <c r="B3183" s="282" t="s">
        <v>9804</v>
      </c>
      <c r="C3183" s="277" t="s">
        <v>66</v>
      </c>
      <c r="D3183" s="282" t="s">
        <v>11898</v>
      </c>
      <c r="E3183" s="292">
        <v>174.55</v>
      </c>
    </row>
    <row r="3184" spans="1:5" x14ac:dyDescent="0.25">
      <c r="A3184" s="282" t="s">
        <v>8322</v>
      </c>
      <c r="B3184" s="282" t="s">
        <v>9806</v>
      </c>
      <c r="C3184" s="277" t="s">
        <v>66</v>
      </c>
      <c r="D3184" s="282" t="s">
        <v>11899</v>
      </c>
      <c r="E3184" s="292">
        <v>486.89</v>
      </c>
    </row>
    <row r="3185" spans="1:5" x14ac:dyDescent="0.25">
      <c r="A3185" s="282" t="s">
        <v>8322</v>
      </c>
      <c r="B3185" s="282" t="s">
        <v>9808</v>
      </c>
      <c r="C3185" s="277" t="s">
        <v>66</v>
      </c>
      <c r="D3185" s="282" t="s">
        <v>11900</v>
      </c>
      <c r="E3185" s="292">
        <v>311.35000000000002</v>
      </c>
    </row>
    <row r="3186" spans="1:5" x14ac:dyDescent="0.25">
      <c r="A3186" s="282" t="s">
        <v>8322</v>
      </c>
      <c r="B3186" s="282" t="s">
        <v>9810</v>
      </c>
      <c r="C3186" s="277" t="s">
        <v>66</v>
      </c>
      <c r="D3186" s="282" t="s">
        <v>11901</v>
      </c>
      <c r="E3186" s="292">
        <v>439.39</v>
      </c>
    </row>
    <row r="3187" spans="1:5" x14ac:dyDescent="0.25">
      <c r="A3187" s="282" t="s">
        <v>8322</v>
      </c>
      <c r="B3187" s="282" t="s">
        <v>9812</v>
      </c>
      <c r="C3187" s="277" t="s">
        <v>66</v>
      </c>
      <c r="D3187" s="282" t="s">
        <v>11902</v>
      </c>
      <c r="E3187" s="292">
        <v>473.66</v>
      </c>
    </row>
    <row r="3188" spans="1:5" x14ac:dyDescent="0.25">
      <c r="A3188" s="282" t="s">
        <v>8322</v>
      </c>
      <c r="B3188" s="282" t="s">
        <v>8587</v>
      </c>
      <c r="C3188" s="277" t="s">
        <v>66</v>
      </c>
      <c r="D3188" s="282" t="s">
        <v>11903</v>
      </c>
      <c r="E3188" s="292">
        <v>18370.599999999999</v>
      </c>
    </row>
    <row r="3189" spans="1:5" x14ac:dyDescent="0.25">
      <c r="A3189" s="282" t="s">
        <v>8322</v>
      </c>
      <c r="B3189" s="282" t="s">
        <v>9820</v>
      </c>
      <c r="C3189" s="277" t="s">
        <v>66</v>
      </c>
      <c r="D3189" s="282" t="s">
        <v>11904</v>
      </c>
      <c r="E3189" s="292">
        <v>64.25</v>
      </c>
    </row>
    <row r="3190" spans="1:5" x14ac:dyDescent="0.25">
      <c r="A3190" s="282" t="s">
        <v>8322</v>
      </c>
      <c r="B3190" s="282" t="s">
        <v>8457</v>
      </c>
      <c r="C3190" s="277" t="s">
        <v>66</v>
      </c>
      <c r="D3190" s="282" t="s">
        <v>11905</v>
      </c>
      <c r="E3190" s="292">
        <v>0</v>
      </c>
    </row>
    <row r="3191" spans="1:5" x14ac:dyDescent="0.25">
      <c r="A3191" s="282" t="s">
        <v>8322</v>
      </c>
      <c r="B3191" s="282" t="s">
        <v>8337</v>
      </c>
      <c r="C3191" s="277" t="s">
        <v>66</v>
      </c>
      <c r="D3191" s="282" t="s">
        <v>11906</v>
      </c>
      <c r="E3191" s="292">
        <v>1985.25</v>
      </c>
    </row>
    <row r="3192" spans="1:5" x14ac:dyDescent="0.25">
      <c r="A3192" s="282" t="s">
        <v>8322</v>
      </c>
      <c r="B3192" s="282" t="s">
        <v>9823</v>
      </c>
      <c r="C3192" s="277" t="s">
        <v>66</v>
      </c>
      <c r="D3192" s="282" t="s">
        <v>11907</v>
      </c>
      <c r="E3192" s="292">
        <v>95496.1</v>
      </c>
    </row>
    <row r="3193" spans="1:5" x14ac:dyDescent="0.25">
      <c r="A3193" s="282" t="s">
        <v>8322</v>
      </c>
      <c r="B3193" s="282" t="s">
        <v>9825</v>
      </c>
      <c r="C3193" s="277" t="s">
        <v>66</v>
      </c>
      <c r="D3193" s="282" t="s">
        <v>11908</v>
      </c>
      <c r="E3193" s="292">
        <v>361.64</v>
      </c>
    </row>
    <row r="3194" spans="1:5" x14ac:dyDescent="0.25">
      <c r="A3194" s="282" t="s">
        <v>8322</v>
      </c>
      <c r="B3194" s="282" t="s">
        <v>9827</v>
      </c>
      <c r="C3194" s="277" t="s">
        <v>66</v>
      </c>
      <c r="D3194" s="282" t="s">
        <v>11909</v>
      </c>
      <c r="E3194" s="292">
        <v>866.88</v>
      </c>
    </row>
    <row r="3195" spans="1:5" x14ac:dyDescent="0.25">
      <c r="A3195" s="282" t="s">
        <v>8322</v>
      </c>
      <c r="B3195" s="282" t="s">
        <v>9829</v>
      </c>
      <c r="C3195" s="277" t="s">
        <v>66</v>
      </c>
      <c r="D3195" s="282" t="s">
        <v>11910</v>
      </c>
      <c r="E3195" s="292">
        <v>180.95</v>
      </c>
    </row>
    <row r="3196" spans="1:5" x14ac:dyDescent="0.25">
      <c r="A3196" s="282" t="s">
        <v>8322</v>
      </c>
      <c r="B3196" s="282" t="s">
        <v>9831</v>
      </c>
      <c r="C3196" s="277" t="s">
        <v>66</v>
      </c>
      <c r="D3196" s="282" t="s">
        <v>11911</v>
      </c>
      <c r="E3196" s="292">
        <v>71.239999999999995</v>
      </c>
    </row>
    <row r="3197" spans="1:5" x14ac:dyDescent="0.25">
      <c r="A3197" s="282" t="s">
        <v>8322</v>
      </c>
      <c r="B3197" s="282" t="s">
        <v>9833</v>
      </c>
      <c r="C3197" s="277" t="s">
        <v>66</v>
      </c>
      <c r="D3197" s="282" t="s">
        <v>11912</v>
      </c>
      <c r="E3197" s="292">
        <v>124.64</v>
      </c>
    </row>
    <row r="3198" spans="1:5" x14ac:dyDescent="0.25">
      <c r="A3198" s="282" t="s">
        <v>8322</v>
      </c>
      <c r="B3198" s="282" t="s">
        <v>9835</v>
      </c>
      <c r="C3198" s="277" t="s">
        <v>66</v>
      </c>
      <c r="D3198" s="282" t="s">
        <v>11913</v>
      </c>
      <c r="E3198" s="292">
        <v>13247.14</v>
      </c>
    </row>
    <row r="3199" spans="1:5" x14ac:dyDescent="0.25">
      <c r="A3199" s="282" t="s">
        <v>8322</v>
      </c>
      <c r="B3199" s="282" t="s">
        <v>9837</v>
      </c>
      <c r="C3199" s="277" t="s">
        <v>66</v>
      </c>
      <c r="D3199" s="282" t="s">
        <v>11914</v>
      </c>
      <c r="E3199" s="292">
        <v>2681.9</v>
      </c>
    </row>
    <row r="3200" spans="1:5" x14ac:dyDescent="0.25">
      <c r="A3200" s="282" t="s">
        <v>8322</v>
      </c>
      <c r="B3200" s="282" t="s">
        <v>8552</v>
      </c>
      <c r="C3200" s="277" t="s">
        <v>66</v>
      </c>
      <c r="D3200" s="282" t="s">
        <v>11915</v>
      </c>
      <c r="E3200" s="292">
        <v>121.96</v>
      </c>
    </row>
    <row r="3201" spans="1:5" x14ac:dyDescent="0.25">
      <c r="A3201" s="282" t="s">
        <v>8322</v>
      </c>
      <c r="B3201" s="282" t="s">
        <v>9840</v>
      </c>
      <c r="C3201" s="277" t="s">
        <v>66</v>
      </c>
      <c r="D3201" s="282" t="s">
        <v>11916</v>
      </c>
      <c r="E3201" s="292">
        <v>179.86</v>
      </c>
    </row>
    <row r="3202" spans="1:5" x14ac:dyDescent="0.25">
      <c r="A3202" s="282" t="s">
        <v>8322</v>
      </c>
      <c r="B3202" s="282" t="s">
        <v>8544</v>
      </c>
      <c r="C3202" s="277" t="s">
        <v>66</v>
      </c>
      <c r="D3202" s="282" t="s">
        <v>11917</v>
      </c>
      <c r="E3202" s="292">
        <v>8025.44</v>
      </c>
    </row>
    <row r="3203" spans="1:5" x14ac:dyDescent="0.25">
      <c r="A3203" s="282" t="s">
        <v>8322</v>
      </c>
      <c r="B3203" s="282" t="s">
        <v>9843</v>
      </c>
      <c r="C3203" s="277" t="s">
        <v>66</v>
      </c>
      <c r="D3203" s="282" t="s">
        <v>11918</v>
      </c>
      <c r="E3203" s="292">
        <v>6481.17</v>
      </c>
    </row>
    <row r="3204" spans="1:5" x14ac:dyDescent="0.25">
      <c r="A3204" s="282" t="s">
        <v>8322</v>
      </c>
      <c r="B3204" s="282" t="s">
        <v>9847</v>
      </c>
      <c r="C3204" s="277" t="s">
        <v>66</v>
      </c>
      <c r="D3204" s="282" t="s">
        <v>11919</v>
      </c>
      <c r="E3204" s="292">
        <v>32787.019999999997</v>
      </c>
    </row>
    <row r="3205" spans="1:5" x14ac:dyDescent="0.25">
      <c r="A3205" s="282" t="s">
        <v>8322</v>
      </c>
      <c r="B3205" s="282" t="s">
        <v>9849</v>
      </c>
      <c r="C3205" s="277" t="s">
        <v>66</v>
      </c>
      <c r="D3205" s="282" t="s">
        <v>11920</v>
      </c>
      <c r="E3205" s="292">
        <v>156.5</v>
      </c>
    </row>
    <row r="3206" spans="1:5" x14ac:dyDescent="0.25">
      <c r="A3206" s="282" t="s">
        <v>8322</v>
      </c>
      <c r="B3206" s="282" t="s">
        <v>9853</v>
      </c>
      <c r="C3206" s="277" t="s">
        <v>66</v>
      </c>
      <c r="D3206" s="282" t="s">
        <v>11921</v>
      </c>
      <c r="E3206" s="292">
        <v>0</v>
      </c>
    </row>
    <row r="3207" spans="1:5" x14ac:dyDescent="0.25">
      <c r="A3207" s="282" t="s">
        <v>8322</v>
      </c>
      <c r="B3207" s="282" t="s">
        <v>8295</v>
      </c>
      <c r="C3207" s="277" t="s">
        <v>66</v>
      </c>
      <c r="D3207" s="282" t="s">
        <v>11922</v>
      </c>
      <c r="E3207" s="292">
        <v>368.74</v>
      </c>
    </row>
    <row r="3208" spans="1:5" x14ac:dyDescent="0.25">
      <c r="A3208" s="282" t="s">
        <v>8322</v>
      </c>
      <c r="B3208" s="282" t="s">
        <v>9856</v>
      </c>
      <c r="C3208" s="277" t="s">
        <v>66</v>
      </c>
      <c r="D3208" s="282" t="s">
        <v>11923</v>
      </c>
      <c r="E3208" s="292">
        <v>1727.08</v>
      </c>
    </row>
    <row r="3209" spans="1:5" x14ac:dyDescent="0.25">
      <c r="A3209" s="282" t="s">
        <v>8322</v>
      </c>
      <c r="B3209" s="282" t="s">
        <v>9858</v>
      </c>
      <c r="C3209" s="277" t="s">
        <v>66</v>
      </c>
      <c r="D3209" s="282" t="s">
        <v>11924</v>
      </c>
      <c r="E3209" s="292">
        <v>983.46</v>
      </c>
    </row>
    <row r="3210" spans="1:5" x14ac:dyDescent="0.25">
      <c r="A3210" s="282" t="s">
        <v>8322</v>
      </c>
      <c r="B3210" s="282" t="s">
        <v>9860</v>
      </c>
      <c r="C3210" s="277" t="s">
        <v>66</v>
      </c>
      <c r="D3210" s="282" t="s">
        <v>11925</v>
      </c>
      <c r="E3210" s="292">
        <v>17595.75</v>
      </c>
    </row>
    <row r="3211" spans="1:5" x14ac:dyDescent="0.25">
      <c r="A3211" s="282" t="s">
        <v>8322</v>
      </c>
      <c r="B3211" s="282" t="s">
        <v>9862</v>
      </c>
      <c r="C3211" s="277" t="s">
        <v>66</v>
      </c>
      <c r="D3211" s="282" t="s">
        <v>11926</v>
      </c>
      <c r="E3211" s="292">
        <v>430.19</v>
      </c>
    </row>
    <row r="3212" spans="1:5" x14ac:dyDescent="0.25">
      <c r="A3212" s="282" t="s">
        <v>8322</v>
      </c>
      <c r="B3212" s="282" t="s">
        <v>9864</v>
      </c>
      <c r="C3212" s="277" t="s">
        <v>66</v>
      </c>
      <c r="D3212" s="282" t="s">
        <v>11927</v>
      </c>
      <c r="E3212" s="292">
        <v>0</v>
      </c>
    </row>
    <row r="3213" spans="1:5" x14ac:dyDescent="0.25">
      <c r="A3213" s="282" t="s">
        <v>8322</v>
      </c>
      <c r="B3213" s="282" t="s">
        <v>9866</v>
      </c>
      <c r="C3213" s="277" t="s">
        <v>66</v>
      </c>
      <c r="D3213" s="282" t="s">
        <v>11928</v>
      </c>
      <c r="E3213" s="292">
        <v>973.44</v>
      </c>
    </row>
    <row r="3214" spans="1:5" x14ac:dyDescent="0.25">
      <c r="A3214" s="282" t="s">
        <v>8322</v>
      </c>
      <c r="B3214" s="282" t="s">
        <v>9868</v>
      </c>
      <c r="C3214" s="277" t="s">
        <v>66</v>
      </c>
      <c r="D3214" s="282" t="s">
        <v>11929</v>
      </c>
      <c r="E3214" s="292">
        <v>3270.93</v>
      </c>
    </row>
    <row r="3215" spans="1:5" x14ac:dyDescent="0.25">
      <c r="A3215" s="282" t="s">
        <v>8322</v>
      </c>
      <c r="B3215" s="282" t="s">
        <v>9870</v>
      </c>
      <c r="C3215" s="277" t="s">
        <v>66</v>
      </c>
      <c r="D3215" s="282" t="s">
        <v>11930</v>
      </c>
      <c r="E3215" s="292">
        <v>2061.73</v>
      </c>
    </row>
    <row r="3216" spans="1:5" x14ac:dyDescent="0.25">
      <c r="A3216" s="282" t="s">
        <v>8322</v>
      </c>
      <c r="B3216" s="282" t="s">
        <v>9872</v>
      </c>
      <c r="C3216" s="277" t="s">
        <v>66</v>
      </c>
      <c r="D3216" s="282" t="s">
        <v>11931</v>
      </c>
      <c r="E3216" s="292">
        <v>153.79</v>
      </c>
    </row>
    <row r="3217" spans="1:5" x14ac:dyDescent="0.25">
      <c r="A3217" s="282" t="s">
        <v>8322</v>
      </c>
      <c r="B3217" s="282" t="s">
        <v>9874</v>
      </c>
      <c r="C3217" s="277" t="s">
        <v>66</v>
      </c>
      <c r="D3217" s="282" t="s">
        <v>11932</v>
      </c>
      <c r="E3217" s="292">
        <v>160.99</v>
      </c>
    </row>
    <row r="3218" spans="1:5" x14ac:dyDescent="0.25">
      <c r="A3218" s="282" t="s">
        <v>8322</v>
      </c>
      <c r="B3218" s="282" t="s">
        <v>9876</v>
      </c>
      <c r="C3218" s="277" t="s">
        <v>66</v>
      </c>
      <c r="D3218" s="282" t="s">
        <v>11933</v>
      </c>
      <c r="E3218" s="292">
        <v>341.04</v>
      </c>
    </row>
    <row r="3219" spans="1:5" x14ac:dyDescent="0.25">
      <c r="A3219" s="282" t="s">
        <v>8322</v>
      </c>
      <c r="B3219" s="282" t="s">
        <v>10116</v>
      </c>
      <c r="C3219" s="277" t="s">
        <v>66</v>
      </c>
      <c r="D3219" s="282" t="s">
        <v>11934</v>
      </c>
      <c r="E3219" s="292">
        <v>143.63</v>
      </c>
    </row>
    <row r="3220" spans="1:5" x14ac:dyDescent="0.25">
      <c r="A3220" s="282" t="s">
        <v>8322</v>
      </c>
      <c r="B3220" s="282" t="s">
        <v>10118</v>
      </c>
      <c r="C3220" s="277" t="s">
        <v>66</v>
      </c>
      <c r="D3220" s="282" t="s">
        <v>11935</v>
      </c>
      <c r="E3220" s="292">
        <v>216.57</v>
      </c>
    </row>
    <row r="3221" spans="1:5" x14ac:dyDescent="0.25">
      <c r="A3221" s="282" t="s">
        <v>8322</v>
      </c>
      <c r="B3221" s="282" t="s">
        <v>10120</v>
      </c>
      <c r="C3221" s="277" t="s">
        <v>66</v>
      </c>
      <c r="D3221" s="282" t="s">
        <v>11936</v>
      </c>
      <c r="E3221" s="292">
        <v>329.53</v>
      </c>
    </row>
    <row r="3222" spans="1:5" x14ac:dyDescent="0.25">
      <c r="A3222" s="282" t="s">
        <v>8322</v>
      </c>
      <c r="B3222" s="282" t="s">
        <v>10123</v>
      </c>
      <c r="C3222" s="277" t="s">
        <v>66</v>
      </c>
      <c r="D3222" s="282" t="s">
        <v>11937</v>
      </c>
      <c r="E3222" s="292">
        <v>171.62</v>
      </c>
    </row>
    <row r="3223" spans="1:5" x14ac:dyDescent="0.25">
      <c r="A3223" s="282" t="s">
        <v>8322</v>
      </c>
      <c r="B3223" s="282" t="s">
        <v>10129</v>
      </c>
      <c r="C3223" s="277" t="s">
        <v>66</v>
      </c>
      <c r="D3223" s="282" t="s">
        <v>11938</v>
      </c>
      <c r="E3223" s="292">
        <v>714</v>
      </c>
    </row>
    <row r="3224" spans="1:5" x14ac:dyDescent="0.25">
      <c r="A3224" s="282" t="s">
        <v>8322</v>
      </c>
      <c r="B3224" s="282" t="s">
        <v>10131</v>
      </c>
      <c r="C3224" s="277" t="s">
        <v>66</v>
      </c>
      <c r="D3224" s="282" t="s">
        <v>11939</v>
      </c>
      <c r="E3224" s="292">
        <v>208.29</v>
      </c>
    </row>
    <row r="3225" spans="1:5" x14ac:dyDescent="0.25">
      <c r="A3225" s="282" t="s">
        <v>8322</v>
      </c>
      <c r="B3225" s="282" t="s">
        <v>11940</v>
      </c>
      <c r="C3225" s="277" t="s">
        <v>66</v>
      </c>
      <c r="D3225" s="282" t="s">
        <v>11941</v>
      </c>
      <c r="E3225" s="292">
        <v>63155.7</v>
      </c>
    </row>
    <row r="3226" spans="1:5" x14ac:dyDescent="0.25">
      <c r="A3226" s="282" t="s">
        <v>8322</v>
      </c>
      <c r="B3226" s="282" t="s">
        <v>10133</v>
      </c>
      <c r="C3226" s="277" t="s">
        <v>66</v>
      </c>
      <c r="D3226" s="282" t="s">
        <v>11942</v>
      </c>
      <c r="E3226" s="292">
        <v>662.59</v>
      </c>
    </row>
    <row r="3227" spans="1:5" x14ac:dyDescent="0.25">
      <c r="A3227" s="282" t="s">
        <v>8322</v>
      </c>
      <c r="B3227" s="282" t="s">
        <v>8504</v>
      </c>
      <c r="C3227" s="277" t="s">
        <v>66</v>
      </c>
      <c r="D3227" s="282" t="s">
        <v>11943</v>
      </c>
      <c r="E3227" s="292">
        <v>0</v>
      </c>
    </row>
    <row r="3228" spans="1:5" x14ac:dyDescent="0.25">
      <c r="A3228" s="282" t="s">
        <v>8322</v>
      </c>
      <c r="B3228" s="282" t="s">
        <v>10135</v>
      </c>
      <c r="C3228" s="277" t="s">
        <v>66</v>
      </c>
      <c r="D3228" s="282" t="s">
        <v>11944</v>
      </c>
      <c r="E3228" s="292">
        <v>256.10000000000002</v>
      </c>
    </row>
    <row r="3229" spans="1:5" x14ac:dyDescent="0.25">
      <c r="A3229" s="282" t="s">
        <v>8322</v>
      </c>
      <c r="B3229" s="282" t="s">
        <v>8463</v>
      </c>
      <c r="C3229" s="277" t="s">
        <v>66</v>
      </c>
      <c r="D3229" s="282" t="s">
        <v>11945</v>
      </c>
      <c r="E3229" s="292">
        <v>0</v>
      </c>
    </row>
    <row r="3230" spans="1:5" x14ac:dyDescent="0.25">
      <c r="A3230" s="282" t="s">
        <v>8322</v>
      </c>
      <c r="B3230" s="282" t="s">
        <v>10137</v>
      </c>
      <c r="C3230" s="277" t="s">
        <v>66</v>
      </c>
      <c r="D3230" s="282" t="s">
        <v>11946</v>
      </c>
      <c r="E3230" s="292">
        <v>1677.97</v>
      </c>
    </row>
    <row r="3231" spans="1:5" x14ac:dyDescent="0.25">
      <c r="A3231" s="282" t="s">
        <v>8322</v>
      </c>
      <c r="B3231" s="282" t="s">
        <v>10139</v>
      </c>
      <c r="C3231" s="277" t="s">
        <v>66</v>
      </c>
      <c r="D3231" s="282" t="s">
        <v>11947</v>
      </c>
      <c r="E3231" s="292">
        <v>0</v>
      </c>
    </row>
    <row r="3232" spans="1:5" x14ac:dyDescent="0.25">
      <c r="A3232" s="282" t="s">
        <v>8322</v>
      </c>
      <c r="B3232" s="282" t="s">
        <v>10141</v>
      </c>
      <c r="C3232" s="277" t="s">
        <v>66</v>
      </c>
      <c r="D3232" s="282" t="s">
        <v>11948</v>
      </c>
      <c r="E3232" s="292">
        <v>3375.35</v>
      </c>
    </row>
    <row r="3233" spans="1:5" x14ac:dyDescent="0.25">
      <c r="A3233" s="282" t="s">
        <v>8322</v>
      </c>
      <c r="B3233" s="282" t="s">
        <v>10145</v>
      </c>
      <c r="C3233" s="277" t="s">
        <v>66</v>
      </c>
      <c r="D3233" s="282" t="s">
        <v>11949</v>
      </c>
      <c r="E3233" s="292">
        <v>292.72000000000003</v>
      </c>
    </row>
    <row r="3234" spans="1:5" x14ac:dyDescent="0.25">
      <c r="A3234" s="282" t="s">
        <v>8322</v>
      </c>
      <c r="B3234" s="282" t="s">
        <v>10147</v>
      </c>
      <c r="C3234" s="277" t="s">
        <v>66</v>
      </c>
      <c r="D3234" s="282" t="s">
        <v>11950</v>
      </c>
      <c r="E3234" s="292">
        <v>500.82</v>
      </c>
    </row>
    <row r="3235" spans="1:5" x14ac:dyDescent="0.25">
      <c r="A3235" s="282" t="s">
        <v>8322</v>
      </c>
      <c r="B3235" s="282" t="s">
        <v>11951</v>
      </c>
      <c r="C3235" s="277" t="s">
        <v>66</v>
      </c>
      <c r="D3235" s="282" t="s">
        <v>11952</v>
      </c>
      <c r="E3235" s="292">
        <v>34361.31</v>
      </c>
    </row>
    <row r="3236" spans="1:5" x14ac:dyDescent="0.25">
      <c r="A3236" s="282" t="s">
        <v>8322</v>
      </c>
      <c r="B3236" s="282" t="s">
        <v>10149</v>
      </c>
      <c r="C3236" s="277" t="s">
        <v>66</v>
      </c>
      <c r="D3236" s="282" t="s">
        <v>11953</v>
      </c>
      <c r="E3236" s="292">
        <v>481.6</v>
      </c>
    </row>
    <row r="3237" spans="1:5" x14ac:dyDescent="0.25">
      <c r="A3237" s="282" t="s">
        <v>8322</v>
      </c>
      <c r="B3237" s="282" t="s">
        <v>11954</v>
      </c>
      <c r="C3237" s="277" t="s">
        <v>66</v>
      </c>
      <c r="D3237" s="282" t="s">
        <v>11955</v>
      </c>
      <c r="E3237" s="292">
        <v>675.68</v>
      </c>
    </row>
    <row r="3238" spans="1:5" x14ac:dyDescent="0.25">
      <c r="A3238" s="282" t="s">
        <v>8322</v>
      </c>
      <c r="B3238" s="282" t="s">
        <v>10151</v>
      </c>
      <c r="C3238" s="277" t="s">
        <v>66</v>
      </c>
      <c r="D3238" s="282" t="s">
        <v>11956</v>
      </c>
      <c r="E3238" s="292">
        <v>530.36</v>
      </c>
    </row>
    <row r="3239" spans="1:5" x14ac:dyDescent="0.25">
      <c r="A3239" s="282" t="s">
        <v>8322</v>
      </c>
      <c r="B3239" s="282" t="s">
        <v>10153</v>
      </c>
      <c r="C3239" s="277" t="s">
        <v>66</v>
      </c>
      <c r="D3239" s="282" t="s">
        <v>11957</v>
      </c>
      <c r="E3239" s="292">
        <v>2137.86</v>
      </c>
    </row>
    <row r="3240" spans="1:5" x14ac:dyDescent="0.25">
      <c r="A3240" s="282" t="s">
        <v>8322</v>
      </c>
      <c r="B3240" s="282" t="s">
        <v>8276</v>
      </c>
      <c r="C3240" s="277" t="s">
        <v>66</v>
      </c>
      <c r="D3240" s="282" t="s">
        <v>11958</v>
      </c>
      <c r="E3240" s="292">
        <v>245.13</v>
      </c>
    </row>
    <row r="3241" spans="1:5" x14ac:dyDescent="0.25">
      <c r="A3241" s="282" t="s">
        <v>11959</v>
      </c>
      <c r="B3241" s="282" t="s">
        <v>8450</v>
      </c>
      <c r="C3241" s="277" t="s">
        <v>4270</v>
      </c>
      <c r="D3241" s="282" t="s">
        <v>11960</v>
      </c>
      <c r="E3241" s="292">
        <v>10.050000000000001</v>
      </c>
    </row>
    <row r="3242" spans="1:5" x14ac:dyDescent="0.25">
      <c r="A3242" s="282" t="s">
        <v>11959</v>
      </c>
      <c r="B3242" s="282" t="s">
        <v>8436</v>
      </c>
      <c r="C3242" s="277" t="s">
        <v>4270</v>
      </c>
      <c r="D3242" s="282" t="s">
        <v>11961</v>
      </c>
      <c r="E3242" s="292">
        <v>10.59</v>
      </c>
    </row>
    <row r="3243" spans="1:5" x14ac:dyDescent="0.25">
      <c r="A3243" s="282" t="s">
        <v>11959</v>
      </c>
      <c r="B3243" s="282" t="s">
        <v>8460</v>
      </c>
      <c r="C3243" s="277" t="s">
        <v>4270</v>
      </c>
      <c r="D3243" s="282" t="s">
        <v>11962</v>
      </c>
      <c r="E3243" s="292">
        <v>48.34</v>
      </c>
    </row>
    <row r="3244" spans="1:5" x14ac:dyDescent="0.25">
      <c r="A3244" s="282" t="s">
        <v>11959</v>
      </c>
      <c r="B3244" s="282" t="s">
        <v>8256</v>
      </c>
      <c r="C3244" s="277" t="s">
        <v>4270</v>
      </c>
      <c r="D3244" s="282" t="s">
        <v>11963</v>
      </c>
      <c r="E3244" s="292">
        <v>7.92</v>
      </c>
    </row>
    <row r="3245" spans="1:5" x14ac:dyDescent="0.25">
      <c r="A3245" s="282" t="s">
        <v>11959</v>
      </c>
      <c r="B3245" s="282" t="s">
        <v>8271</v>
      </c>
      <c r="C3245" s="277" t="s">
        <v>4270</v>
      </c>
      <c r="D3245" s="282" t="s">
        <v>11964</v>
      </c>
      <c r="E3245" s="292">
        <v>42.3</v>
      </c>
    </row>
    <row r="3246" spans="1:5" x14ac:dyDescent="0.25">
      <c r="A3246" s="282" t="s">
        <v>11959</v>
      </c>
      <c r="B3246" s="282" t="s">
        <v>8217</v>
      </c>
      <c r="C3246" s="277" t="s">
        <v>4270</v>
      </c>
      <c r="D3246" s="282" t="s">
        <v>11965</v>
      </c>
      <c r="E3246" s="292">
        <v>15.76</v>
      </c>
    </row>
    <row r="3247" spans="1:5" x14ac:dyDescent="0.25">
      <c r="A3247" s="282" t="s">
        <v>11959</v>
      </c>
      <c r="B3247" s="282" t="s">
        <v>8257</v>
      </c>
      <c r="C3247" s="277" t="s">
        <v>4270</v>
      </c>
      <c r="D3247" s="282" t="s">
        <v>11966</v>
      </c>
      <c r="E3247" s="292">
        <v>8.5299999999999994</v>
      </c>
    </row>
    <row r="3248" spans="1:5" x14ac:dyDescent="0.25">
      <c r="A3248" s="282" t="s">
        <v>11959</v>
      </c>
      <c r="B3248" s="282" t="s">
        <v>8218</v>
      </c>
      <c r="C3248" s="277" t="s">
        <v>4270</v>
      </c>
      <c r="D3248" s="282" t="s">
        <v>11967</v>
      </c>
      <c r="E3248" s="292">
        <v>26.8</v>
      </c>
    </row>
    <row r="3249" spans="1:5" x14ac:dyDescent="0.25">
      <c r="A3249" s="282" t="s">
        <v>11959</v>
      </c>
      <c r="B3249" s="282" t="s">
        <v>8379</v>
      </c>
      <c r="C3249" s="277" t="s">
        <v>4270</v>
      </c>
      <c r="D3249" s="282" t="s">
        <v>11968</v>
      </c>
      <c r="E3249" s="292">
        <v>378.99</v>
      </c>
    </row>
    <row r="3250" spans="1:5" x14ac:dyDescent="0.25">
      <c r="A3250" s="282" t="s">
        <v>11959</v>
      </c>
      <c r="B3250" s="282" t="s">
        <v>8219</v>
      </c>
      <c r="C3250" s="277" t="s">
        <v>4270</v>
      </c>
      <c r="D3250" s="282" t="s">
        <v>11969</v>
      </c>
      <c r="E3250" s="292">
        <v>43.82</v>
      </c>
    </row>
    <row r="3251" spans="1:5" x14ac:dyDescent="0.25">
      <c r="A3251" s="282" t="s">
        <v>11959</v>
      </c>
      <c r="B3251" s="282" t="s">
        <v>8430</v>
      </c>
      <c r="C3251" s="277" t="s">
        <v>4270</v>
      </c>
      <c r="D3251" s="282" t="s">
        <v>11970</v>
      </c>
      <c r="E3251" s="292">
        <v>51.66</v>
      </c>
    </row>
    <row r="3252" spans="1:5" x14ac:dyDescent="0.25">
      <c r="A3252" s="282" t="s">
        <v>11959</v>
      </c>
      <c r="B3252" s="282" t="s">
        <v>8352</v>
      </c>
      <c r="C3252" s="277" t="s">
        <v>4270</v>
      </c>
      <c r="D3252" s="282" t="s">
        <v>11971</v>
      </c>
      <c r="E3252" s="292">
        <v>8.43</v>
      </c>
    </row>
    <row r="3253" spans="1:5" x14ac:dyDescent="0.25">
      <c r="A3253" s="282" t="s">
        <v>11959</v>
      </c>
      <c r="B3253" s="282" t="s">
        <v>8231</v>
      </c>
      <c r="C3253" s="277" t="s">
        <v>4270</v>
      </c>
      <c r="D3253" s="282" t="s">
        <v>11972</v>
      </c>
      <c r="E3253" s="292">
        <v>174.56</v>
      </c>
    </row>
    <row r="3254" spans="1:5" x14ac:dyDescent="0.25">
      <c r="A3254" s="282" t="s">
        <v>11959</v>
      </c>
      <c r="B3254" s="282" t="s">
        <v>8369</v>
      </c>
      <c r="C3254" s="277" t="s">
        <v>4270</v>
      </c>
      <c r="D3254" s="282" t="s">
        <v>11973</v>
      </c>
      <c r="E3254" s="292">
        <v>36.44</v>
      </c>
    </row>
    <row r="3255" spans="1:5" x14ac:dyDescent="0.25">
      <c r="A3255" s="282" t="s">
        <v>11959</v>
      </c>
      <c r="B3255" s="282" t="s">
        <v>8384</v>
      </c>
      <c r="C3255" s="277" t="s">
        <v>4270</v>
      </c>
      <c r="D3255" s="282" t="s">
        <v>11974</v>
      </c>
      <c r="E3255" s="292">
        <v>39.299999999999997</v>
      </c>
    </row>
    <row r="3256" spans="1:5" x14ac:dyDescent="0.25">
      <c r="A3256" s="282" t="s">
        <v>11959</v>
      </c>
      <c r="B3256" s="282" t="s">
        <v>8258</v>
      </c>
      <c r="C3256" s="277" t="s">
        <v>4270</v>
      </c>
      <c r="D3256" s="282" t="s">
        <v>11975</v>
      </c>
      <c r="E3256" s="292">
        <v>48.47</v>
      </c>
    </row>
    <row r="3257" spans="1:5" x14ac:dyDescent="0.25">
      <c r="A3257" s="282" t="s">
        <v>11959</v>
      </c>
      <c r="B3257" s="282" t="s">
        <v>8227</v>
      </c>
      <c r="C3257" s="277" t="s">
        <v>4270</v>
      </c>
      <c r="D3257" s="282" t="s">
        <v>11976</v>
      </c>
      <c r="E3257" s="292">
        <v>290.08999999999997</v>
      </c>
    </row>
    <row r="3258" spans="1:5" x14ac:dyDescent="0.25">
      <c r="A3258" s="282" t="s">
        <v>11959</v>
      </c>
      <c r="B3258" s="282" t="s">
        <v>8381</v>
      </c>
      <c r="C3258" s="277" t="s">
        <v>4270</v>
      </c>
      <c r="D3258" s="282" t="s">
        <v>11977</v>
      </c>
      <c r="E3258" s="292">
        <v>412.23</v>
      </c>
    </row>
    <row r="3259" spans="1:5" x14ac:dyDescent="0.25">
      <c r="A3259" s="282" t="s">
        <v>11959</v>
      </c>
      <c r="B3259" s="282" t="s">
        <v>8265</v>
      </c>
      <c r="C3259" s="277" t="s">
        <v>4270</v>
      </c>
      <c r="D3259" s="282" t="s">
        <v>11978</v>
      </c>
      <c r="E3259" s="292">
        <v>349.83</v>
      </c>
    </row>
    <row r="3260" spans="1:5" x14ac:dyDescent="0.25">
      <c r="A3260" s="282" t="s">
        <v>11959</v>
      </c>
      <c r="B3260" s="282" t="s">
        <v>8259</v>
      </c>
      <c r="C3260" s="277" t="s">
        <v>4270</v>
      </c>
      <c r="D3260" s="282" t="s">
        <v>11979</v>
      </c>
      <c r="E3260" s="292">
        <v>4.4400000000000004</v>
      </c>
    </row>
    <row r="3261" spans="1:5" x14ac:dyDescent="0.25">
      <c r="A3261" s="282" t="s">
        <v>11959</v>
      </c>
      <c r="B3261" s="282" t="s">
        <v>8221</v>
      </c>
      <c r="C3261" s="277" t="s">
        <v>4270</v>
      </c>
      <c r="D3261" s="282" t="s">
        <v>11980</v>
      </c>
      <c r="E3261" s="292">
        <v>7.79</v>
      </c>
    </row>
    <row r="3262" spans="1:5" x14ac:dyDescent="0.25">
      <c r="A3262" s="282" t="s">
        <v>11959</v>
      </c>
      <c r="B3262" s="282" t="s">
        <v>8223</v>
      </c>
      <c r="C3262" s="277" t="s">
        <v>4270</v>
      </c>
      <c r="D3262" s="282" t="s">
        <v>11981</v>
      </c>
      <c r="E3262" s="292">
        <v>26.29</v>
      </c>
    </row>
    <row r="3263" spans="1:5" x14ac:dyDescent="0.25">
      <c r="A3263" s="282" t="s">
        <v>11959</v>
      </c>
      <c r="B3263" s="282" t="s">
        <v>8447</v>
      </c>
      <c r="C3263" s="277" t="s">
        <v>4270</v>
      </c>
      <c r="D3263" s="282" t="s">
        <v>11982</v>
      </c>
      <c r="E3263" s="292">
        <v>15.08</v>
      </c>
    </row>
    <row r="3264" spans="1:5" x14ac:dyDescent="0.25">
      <c r="A3264" s="282" t="s">
        <v>11959</v>
      </c>
      <c r="B3264" s="282" t="s">
        <v>8385</v>
      </c>
      <c r="C3264" s="277" t="s">
        <v>4270</v>
      </c>
      <c r="D3264" s="282" t="s">
        <v>11983</v>
      </c>
      <c r="E3264" s="292">
        <v>12.03</v>
      </c>
    </row>
    <row r="3265" spans="1:5" x14ac:dyDescent="0.25">
      <c r="A3265" s="282" t="s">
        <v>11959</v>
      </c>
      <c r="B3265" s="282" t="s">
        <v>8261</v>
      </c>
      <c r="C3265" s="277" t="s">
        <v>4270</v>
      </c>
      <c r="D3265" s="282" t="s">
        <v>11984</v>
      </c>
      <c r="E3265" s="292">
        <v>35.700000000000003</v>
      </c>
    </row>
    <row r="3266" spans="1:5" x14ac:dyDescent="0.25">
      <c r="A3266" s="282" t="s">
        <v>11959</v>
      </c>
      <c r="B3266" s="282" t="s">
        <v>8370</v>
      </c>
      <c r="C3266" s="277" t="s">
        <v>4270</v>
      </c>
      <c r="D3266" s="282" t="s">
        <v>11985</v>
      </c>
      <c r="E3266" s="292">
        <v>6.51</v>
      </c>
    </row>
    <row r="3267" spans="1:5" x14ac:dyDescent="0.25">
      <c r="A3267" s="282" t="s">
        <v>11959</v>
      </c>
      <c r="B3267" s="282" t="s">
        <v>8483</v>
      </c>
      <c r="C3267" s="277" t="s">
        <v>4270</v>
      </c>
      <c r="D3267" s="282" t="s">
        <v>11986</v>
      </c>
      <c r="E3267" s="292">
        <v>84.36</v>
      </c>
    </row>
    <row r="3268" spans="1:5" x14ac:dyDescent="0.25">
      <c r="A3268" s="282" t="s">
        <v>11959</v>
      </c>
      <c r="B3268" s="282" t="s">
        <v>8272</v>
      </c>
      <c r="C3268" s="277" t="s">
        <v>4270</v>
      </c>
      <c r="D3268" s="282" t="s">
        <v>11987</v>
      </c>
      <c r="E3268" s="292">
        <v>74.510000000000005</v>
      </c>
    </row>
    <row r="3269" spans="1:5" x14ac:dyDescent="0.25">
      <c r="A3269" s="282" t="s">
        <v>11959</v>
      </c>
      <c r="B3269" s="282" t="s">
        <v>8224</v>
      </c>
      <c r="C3269" s="277" t="s">
        <v>4270</v>
      </c>
      <c r="D3269" s="282" t="s">
        <v>11988</v>
      </c>
      <c r="E3269" s="292">
        <v>160.87</v>
      </c>
    </row>
    <row r="3270" spans="1:5" x14ac:dyDescent="0.25">
      <c r="A3270" s="282" t="s">
        <v>11959</v>
      </c>
      <c r="B3270" s="282" t="s">
        <v>8497</v>
      </c>
      <c r="C3270" s="277" t="s">
        <v>4270</v>
      </c>
      <c r="D3270" s="282" t="s">
        <v>11989</v>
      </c>
      <c r="E3270" s="292">
        <v>869.88</v>
      </c>
    </row>
    <row r="3271" spans="1:5" x14ac:dyDescent="0.25">
      <c r="A3271" s="282" t="s">
        <v>11959</v>
      </c>
      <c r="B3271" s="282" t="s">
        <v>8581</v>
      </c>
      <c r="C3271" s="277" t="s">
        <v>4270</v>
      </c>
      <c r="D3271" s="282" t="s">
        <v>11990</v>
      </c>
      <c r="E3271" s="292">
        <v>5.58</v>
      </c>
    </row>
    <row r="3272" spans="1:5" x14ac:dyDescent="0.25">
      <c r="A3272" s="282" t="s">
        <v>11959</v>
      </c>
      <c r="B3272" s="282" t="s">
        <v>8273</v>
      </c>
      <c r="C3272" s="277" t="s">
        <v>4270</v>
      </c>
      <c r="D3272" s="282" t="s">
        <v>11991</v>
      </c>
      <c r="E3272" s="292">
        <v>297.23</v>
      </c>
    </row>
    <row r="3273" spans="1:5" x14ac:dyDescent="0.25">
      <c r="A3273" s="282" t="s">
        <v>11959</v>
      </c>
      <c r="B3273" s="282" t="s">
        <v>8354</v>
      </c>
      <c r="C3273" s="277" t="s">
        <v>4270</v>
      </c>
      <c r="D3273" s="282" t="s">
        <v>11992</v>
      </c>
      <c r="E3273" s="292">
        <v>27.21</v>
      </c>
    </row>
    <row r="3274" spans="1:5" x14ac:dyDescent="0.25">
      <c r="A3274" s="282" t="s">
        <v>11959</v>
      </c>
      <c r="B3274" s="282" t="s">
        <v>8388</v>
      </c>
      <c r="C3274" s="277" t="s">
        <v>4270</v>
      </c>
      <c r="D3274" s="282" t="s">
        <v>11993</v>
      </c>
      <c r="E3274" s="292">
        <v>101.56</v>
      </c>
    </row>
    <row r="3275" spans="1:5" x14ac:dyDescent="0.25">
      <c r="A3275" s="282" t="s">
        <v>11959</v>
      </c>
      <c r="B3275" s="282" t="s">
        <v>8399</v>
      </c>
      <c r="C3275" s="277" t="s">
        <v>4270</v>
      </c>
      <c r="D3275" s="282" t="s">
        <v>11994</v>
      </c>
      <c r="E3275" s="292">
        <v>16.170000000000002</v>
      </c>
    </row>
    <row r="3276" spans="1:5" x14ac:dyDescent="0.25">
      <c r="A3276" s="282" t="s">
        <v>11959</v>
      </c>
      <c r="B3276" s="282" t="s">
        <v>8582</v>
      </c>
      <c r="C3276" s="277" t="s">
        <v>4270</v>
      </c>
      <c r="D3276" s="282" t="s">
        <v>11995</v>
      </c>
      <c r="E3276" s="292">
        <v>472.41</v>
      </c>
    </row>
    <row r="3277" spans="1:5" x14ac:dyDescent="0.25">
      <c r="A3277" s="282" t="s">
        <v>11959</v>
      </c>
      <c r="B3277" s="282" t="s">
        <v>8347</v>
      </c>
      <c r="C3277" s="277" t="s">
        <v>4270</v>
      </c>
      <c r="D3277" s="282" t="s">
        <v>11996</v>
      </c>
      <c r="E3277" s="292">
        <v>3.18</v>
      </c>
    </row>
    <row r="3278" spans="1:5" x14ac:dyDescent="0.25">
      <c r="A3278" s="282" t="s">
        <v>11959</v>
      </c>
      <c r="B3278" s="282" t="s">
        <v>8301</v>
      </c>
      <c r="C3278" s="277" t="s">
        <v>4270</v>
      </c>
      <c r="D3278" s="282" t="s">
        <v>11997</v>
      </c>
      <c r="E3278" s="292">
        <v>11.52</v>
      </c>
    </row>
    <row r="3279" spans="1:5" x14ac:dyDescent="0.25">
      <c r="A3279" s="282" t="s">
        <v>11959</v>
      </c>
      <c r="B3279" s="282" t="s">
        <v>8382</v>
      </c>
      <c r="C3279" s="277" t="s">
        <v>4270</v>
      </c>
      <c r="D3279" s="282" t="s">
        <v>11998</v>
      </c>
      <c r="E3279" s="292">
        <v>67.849999999999994</v>
      </c>
    </row>
    <row r="3280" spans="1:5" x14ac:dyDescent="0.25">
      <c r="A3280" s="282" t="s">
        <v>11959</v>
      </c>
      <c r="B3280" s="282" t="s">
        <v>8304</v>
      </c>
      <c r="C3280" s="277" t="s">
        <v>4270</v>
      </c>
      <c r="D3280" s="282" t="s">
        <v>11999</v>
      </c>
      <c r="E3280" s="292">
        <v>536.67999999999995</v>
      </c>
    </row>
    <row r="3281" spans="1:5" x14ac:dyDescent="0.25">
      <c r="A3281" s="282" t="s">
        <v>11959</v>
      </c>
      <c r="B3281" s="282" t="s">
        <v>8260</v>
      </c>
      <c r="C3281" s="277" t="s">
        <v>4270</v>
      </c>
      <c r="D3281" s="282" t="s">
        <v>12000</v>
      </c>
      <c r="E3281" s="292">
        <v>14.79</v>
      </c>
    </row>
    <row r="3282" spans="1:5" x14ac:dyDescent="0.25">
      <c r="A3282" s="282" t="s">
        <v>11959</v>
      </c>
      <c r="B3282" s="282" t="s">
        <v>8262</v>
      </c>
      <c r="C3282" s="277" t="s">
        <v>4270</v>
      </c>
      <c r="D3282" s="282" t="s">
        <v>12001</v>
      </c>
      <c r="E3282" s="292">
        <v>107.23</v>
      </c>
    </row>
    <row r="3283" spans="1:5" x14ac:dyDescent="0.25">
      <c r="A3283" s="282" t="s">
        <v>11959</v>
      </c>
      <c r="B3283" s="282" t="s">
        <v>8461</v>
      </c>
      <c r="C3283" s="277" t="s">
        <v>4270</v>
      </c>
      <c r="D3283" s="282" t="s">
        <v>12002</v>
      </c>
      <c r="E3283" s="292">
        <v>54.2</v>
      </c>
    </row>
    <row r="3284" spans="1:5" x14ac:dyDescent="0.25">
      <c r="A3284" s="282" t="s">
        <v>11959</v>
      </c>
      <c r="B3284" s="282" t="s">
        <v>8263</v>
      </c>
      <c r="C3284" s="277" t="s">
        <v>4270</v>
      </c>
      <c r="D3284" s="282" t="s">
        <v>12003</v>
      </c>
      <c r="E3284" s="292">
        <v>10.7</v>
      </c>
    </row>
    <row r="3285" spans="1:5" x14ac:dyDescent="0.25">
      <c r="A3285" s="282" t="s">
        <v>11959</v>
      </c>
      <c r="B3285" s="282" t="s">
        <v>8507</v>
      </c>
      <c r="C3285" s="277" t="s">
        <v>4270</v>
      </c>
      <c r="D3285" s="282" t="s">
        <v>12004</v>
      </c>
      <c r="E3285" s="292">
        <v>1800.92</v>
      </c>
    </row>
    <row r="3286" spans="1:5" x14ac:dyDescent="0.25">
      <c r="A3286" s="282" t="s">
        <v>11959</v>
      </c>
      <c r="B3286" s="282" t="s">
        <v>8269</v>
      </c>
      <c r="C3286" s="277" t="s">
        <v>4270</v>
      </c>
      <c r="D3286" s="282" t="s">
        <v>12005</v>
      </c>
      <c r="E3286" s="292">
        <v>178.72</v>
      </c>
    </row>
    <row r="3287" spans="1:5" x14ac:dyDescent="0.25">
      <c r="A3287" s="282" t="s">
        <v>11959</v>
      </c>
      <c r="B3287" s="282" t="s">
        <v>8302</v>
      </c>
      <c r="C3287" s="277" t="s">
        <v>4270</v>
      </c>
      <c r="D3287" s="282" t="s">
        <v>12006</v>
      </c>
      <c r="E3287" s="292">
        <v>14.94</v>
      </c>
    </row>
    <row r="3288" spans="1:5" x14ac:dyDescent="0.25">
      <c r="A3288" s="282" t="s">
        <v>11959</v>
      </c>
      <c r="B3288" s="282" t="s">
        <v>8480</v>
      </c>
      <c r="C3288" s="277" t="s">
        <v>4270</v>
      </c>
      <c r="D3288" s="282" t="s">
        <v>12007</v>
      </c>
      <c r="E3288" s="292">
        <v>33.909999999999997</v>
      </c>
    </row>
    <row r="3289" spans="1:5" x14ac:dyDescent="0.25">
      <c r="A3289" s="282" t="s">
        <v>11959</v>
      </c>
      <c r="B3289" s="282" t="s">
        <v>8402</v>
      </c>
      <c r="C3289" s="277" t="s">
        <v>4270</v>
      </c>
      <c r="D3289" s="282" t="s">
        <v>12008</v>
      </c>
      <c r="E3289" s="292">
        <v>137.56</v>
      </c>
    </row>
    <row r="3290" spans="1:5" x14ac:dyDescent="0.25">
      <c r="A3290" s="282" t="s">
        <v>11959</v>
      </c>
      <c r="B3290" s="282" t="s">
        <v>8228</v>
      </c>
      <c r="C3290" s="277" t="s">
        <v>4270</v>
      </c>
      <c r="D3290" s="282" t="s">
        <v>12009</v>
      </c>
      <c r="E3290" s="292">
        <v>9.27</v>
      </c>
    </row>
    <row r="3291" spans="1:5" x14ac:dyDescent="0.25">
      <c r="A3291" s="282" t="s">
        <v>11959</v>
      </c>
      <c r="B3291" s="282" t="s">
        <v>8278</v>
      </c>
      <c r="C3291" s="277" t="s">
        <v>4270</v>
      </c>
      <c r="D3291" s="282" t="s">
        <v>12010</v>
      </c>
      <c r="E3291" s="292">
        <v>242.89</v>
      </c>
    </row>
    <row r="3292" spans="1:5" x14ac:dyDescent="0.25">
      <c r="A3292" s="282" t="s">
        <v>11959</v>
      </c>
      <c r="B3292" s="282" t="s">
        <v>8531</v>
      </c>
      <c r="C3292" s="277" t="s">
        <v>4270</v>
      </c>
      <c r="D3292" s="282" t="s">
        <v>12011</v>
      </c>
      <c r="E3292" s="292">
        <v>36.43</v>
      </c>
    </row>
    <row r="3293" spans="1:5" x14ac:dyDescent="0.25">
      <c r="A3293" s="282" t="s">
        <v>11959</v>
      </c>
      <c r="B3293" s="282" t="s">
        <v>8238</v>
      </c>
      <c r="C3293" s="277" t="s">
        <v>4270</v>
      </c>
      <c r="D3293" s="282" t="s">
        <v>12012</v>
      </c>
      <c r="E3293" s="292">
        <v>177.23</v>
      </c>
    </row>
    <row r="3294" spans="1:5" x14ac:dyDescent="0.25">
      <c r="A3294" s="282" t="s">
        <v>11959</v>
      </c>
      <c r="B3294" s="282" t="s">
        <v>8233</v>
      </c>
      <c r="C3294" s="277" t="s">
        <v>4270</v>
      </c>
      <c r="D3294" s="282" t="s">
        <v>12013</v>
      </c>
      <c r="E3294" s="292">
        <v>16.02</v>
      </c>
    </row>
    <row r="3295" spans="1:5" x14ac:dyDescent="0.25">
      <c r="A3295" s="282" t="s">
        <v>11959</v>
      </c>
      <c r="B3295" s="282" t="s">
        <v>8290</v>
      </c>
      <c r="C3295" s="277" t="s">
        <v>4270</v>
      </c>
      <c r="D3295" s="282" t="s">
        <v>12014</v>
      </c>
      <c r="E3295" s="292">
        <v>695.75</v>
      </c>
    </row>
    <row r="3296" spans="1:5" x14ac:dyDescent="0.25">
      <c r="A3296" s="282" t="s">
        <v>11959</v>
      </c>
      <c r="B3296" s="282" t="s">
        <v>8359</v>
      </c>
      <c r="C3296" s="277" t="s">
        <v>4270</v>
      </c>
      <c r="D3296" s="282" t="s">
        <v>12015</v>
      </c>
      <c r="E3296" s="292">
        <v>127.73</v>
      </c>
    </row>
    <row r="3297" spans="1:5" x14ac:dyDescent="0.25">
      <c r="A3297" s="282" t="s">
        <v>11959</v>
      </c>
      <c r="B3297" s="282" t="s">
        <v>8586</v>
      </c>
      <c r="C3297" s="277" t="s">
        <v>4270</v>
      </c>
      <c r="D3297" s="282" t="s">
        <v>12016</v>
      </c>
      <c r="E3297" s="292">
        <v>32.19</v>
      </c>
    </row>
    <row r="3298" spans="1:5" x14ac:dyDescent="0.25">
      <c r="A3298" s="282" t="s">
        <v>11959</v>
      </c>
      <c r="B3298" s="282" t="s">
        <v>8245</v>
      </c>
      <c r="C3298" s="277" t="s">
        <v>4270</v>
      </c>
      <c r="D3298" s="282" t="s">
        <v>12017</v>
      </c>
      <c r="E3298" s="292">
        <v>25.34</v>
      </c>
    </row>
    <row r="3299" spans="1:5" x14ac:dyDescent="0.25">
      <c r="A3299" s="282" t="s">
        <v>11959</v>
      </c>
      <c r="B3299" s="282" t="s">
        <v>8240</v>
      </c>
      <c r="C3299" s="277" t="s">
        <v>4270</v>
      </c>
      <c r="D3299" s="282" t="s">
        <v>12018</v>
      </c>
      <c r="E3299" s="292">
        <v>306.64999999999998</v>
      </c>
    </row>
    <row r="3300" spans="1:5" x14ac:dyDescent="0.25">
      <c r="A3300" s="282" t="s">
        <v>11959</v>
      </c>
      <c r="B3300" s="282" t="s">
        <v>8235</v>
      </c>
      <c r="C3300" s="277" t="s">
        <v>4270</v>
      </c>
      <c r="D3300" s="282" t="s">
        <v>12019</v>
      </c>
      <c r="E3300" s="292">
        <v>12.18</v>
      </c>
    </row>
    <row r="3301" spans="1:5" x14ac:dyDescent="0.25">
      <c r="A3301" s="282" t="s">
        <v>11959</v>
      </c>
      <c r="B3301" s="282" t="s">
        <v>8247</v>
      </c>
      <c r="C3301" s="277" t="s">
        <v>4270</v>
      </c>
      <c r="D3301" s="282" t="s">
        <v>12020</v>
      </c>
      <c r="E3301" s="292">
        <v>305.45999999999998</v>
      </c>
    </row>
    <row r="3302" spans="1:5" x14ac:dyDescent="0.25">
      <c r="A3302" s="282" t="s">
        <v>11959</v>
      </c>
      <c r="B3302" s="282" t="s">
        <v>8274</v>
      </c>
      <c r="C3302" s="277" t="s">
        <v>4270</v>
      </c>
      <c r="D3302" s="282" t="s">
        <v>12021</v>
      </c>
      <c r="E3302" s="292">
        <v>33.32</v>
      </c>
    </row>
    <row r="3303" spans="1:5" x14ac:dyDescent="0.25">
      <c r="A3303" s="282" t="s">
        <v>11959</v>
      </c>
      <c r="B3303" s="282" t="s">
        <v>8489</v>
      </c>
      <c r="C3303" s="277" t="s">
        <v>4270</v>
      </c>
      <c r="D3303" s="282" t="s">
        <v>12022</v>
      </c>
      <c r="E3303" s="292">
        <v>268.69</v>
      </c>
    </row>
    <row r="3304" spans="1:5" x14ac:dyDescent="0.25">
      <c r="A3304" s="282" t="s">
        <v>11959</v>
      </c>
      <c r="B3304" s="282" t="s">
        <v>8249</v>
      </c>
      <c r="C3304" s="277" t="s">
        <v>4270</v>
      </c>
      <c r="D3304" s="282" t="s">
        <v>12023</v>
      </c>
      <c r="E3304" s="292">
        <v>458.52</v>
      </c>
    </row>
    <row r="3305" spans="1:5" x14ac:dyDescent="0.25">
      <c r="A3305" s="282" t="s">
        <v>11959</v>
      </c>
      <c r="B3305" s="282" t="s">
        <v>8266</v>
      </c>
      <c r="C3305" s="277" t="s">
        <v>4270</v>
      </c>
      <c r="D3305" s="282" t="s">
        <v>12024</v>
      </c>
      <c r="E3305" s="292">
        <v>109.21</v>
      </c>
    </row>
    <row r="3306" spans="1:5" x14ac:dyDescent="0.25">
      <c r="A3306" s="282" t="s">
        <v>11959</v>
      </c>
      <c r="B3306" s="282" t="s">
        <v>8481</v>
      </c>
      <c r="C3306" s="277" t="s">
        <v>4270</v>
      </c>
      <c r="D3306" s="282" t="s">
        <v>12025</v>
      </c>
      <c r="E3306" s="292">
        <v>16.46</v>
      </c>
    </row>
    <row r="3307" spans="1:5" x14ac:dyDescent="0.25">
      <c r="A3307" s="282" t="s">
        <v>11959</v>
      </c>
      <c r="B3307" s="282" t="s">
        <v>8327</v>
      </c>
      <c r="C3307" s="277" t="s">
        <v>4270</v>
      </c>
      <c r="D3307" s="282" t="s">
        <v>12026</v>
      </c>
      <c r="E3307" s="292">
        <v>1169.02</v>
      </c>
    </row>
    <row r="3308" spans="1:5" x14ac:dyDescent="0.25">
      <c r="A3308" s="282" t="s">
        <v>11959</v>
      </c>
      <c r="B3308" s="282" t="s">
        <v>8345</v>
      </c>
      <c r="C3308" s="277" t="s">
        <v>4270</v>
      </c>
      <c r="D3308" s="282" t="s">
        <v>12027</v>
      </c>
      <c r="E3308" s="292">
        <v>6.27</v>
      </c>
    </row>
    <row r="3309" spans="1:5" x14ac:dyDescent="0.25">
      <c r="A3309" s="282" t="s">
        <v>11959</v>
      </c>
      <c r="B3309" s="282" t="s">
        <v>8250</v>
      </c>
      <c r="C3309" s="277" t="s">
        <v>4270</v>
      </c>
      <c r="D3309" s="282" t="s">
        <v>12028</v>
      </c>
      <c r="E3309" s="292">
        <v>6232.99</v>
      </c>
    </row>
    <row r="3310" spans="1:5" x14ac:dyDescent="0.25">
      <c r="A3310" s="282" t="s">
        <v>11959</v>
      </c>
      <c r="B3310" s="282" t="s">
        <v>8251</v>
      </c>
      <c r="C3310" s="277" t="s">
        <v>4270</v>
      </c>
      <c r="D3310" s="282" t="s">
        <v>12029</v>
      </c>
      <c r="E3310" s="292">
        <v>33.08</v>
      </c>
    </row>
    <row r="3311" spans="1:5" x14ac:dyDescent="0.25">
      <c r="A3311" s="282" t="s">
        <v>11959</v>
      </c>
      <c r="B3311" s="282" t="s">
        <v>8267</v>
      </c>
      <c r="C3311" s="277" t="s">
        <v>4270</v>
      </c>
      <c r="D3311" s="282" t="s">
        <v>12030</v>
      </c>
      <c r="E3311" s="292">
        <v>521.54</v>
      </c>
    </row>
    <row r="3312" spans="1:5" x14ac:dyDescent="0.25">
      <c r="A3312" s="282" t="s">
        <v>11959</v>
      </c>
      <c r="B3312" s="282" t="s">
        <v>8264</v>
      </c>
      <c r="C3312" s="277" t="s">
        <v>4270</v>
      </c>
      <c r="D3312" s="282" t="s">
        <v>12031</v>
      </c>
      <c r="E3312" s="292">
        <v>168.71</v>
      </c>
    </row>
    <row r="3313" spans="1:5" x14ac:dyDescent="0.25">
      <c r="A3313" s="282" t="s">
        <v>11959</v>
      </c>
      <c r="B3313" s="282" t="s">
        <v>8500</v>
      </c>
      <c r="C3313" s="277" t="s">
        <v>4270</v>
      </c>
      <c r="D3313" s="282" t="s">
        <v>12032</v>
      </c>
      <c r="E3313" s="292">
        <v>156.76</v>
      </c>
    </row>
    <row r="3314" spans="1:5" x14ac:dyDescent="0.25">
      <c r="A3314" s="282" t="s">
        <v>11959</v>
      </c>
      <c r="B3314" s="282" t="s">
        <v>8320</v>
      </c>
      <c r="C3314" s="277" t="s">
        <v>4270</v>
      </c>
      <c r="D3314" s="282" t="s">
        <v>12033</v>
      </c>
      <c r="E3314" s="292">
        <v>423.86</v>
      </c>
    </row>
    <row r="3315" spans="1:5" x14ac:dyDescent="0.25">
      <c r="A3315" s="282" t="s">
        <v>11959</v>
      </c>
      <c r="B3315" s="282" t="s">
        <v>8451</v>
      </c>
      <c r="C3315" s="277" t="s">
        <v>4270</v>
      </c>
      <c r="D3315" s="282" t="s">
        <v>12034</v>
      </c>
      <c r="E3315" s="292">
        <v>158.33000000000001</v>
      </c>
    </row>
    <row r="3316" spans="1:5" x14ac:dyDescent="0.25">
      <c r="A3316" s="282" t="s">
        <v>11959</v>
      </c>
      <c r="B3316" s="282" t="s">
        <v>8720</v>
      </c>
      <c r="C3316" s="277" t="s">
        <v>4270</v>
      </c>
      <c r="D3316" s="282" t="s">
        <v>12035</v>
      </c>
      <c r="E3316" s="292">
        <v>254.01</v>
      </c>
    </row>
    <row r="3317" spans="1:5" x14ac:dyDescent="0.25">
      <c r="A3317" s="282" t="s">
        <v>11959</v>
      </c>
      <c r="B3317" s="282" t="s">
        <v>8722</v>
      </c>
      <c r="C3317" s="277" t="s">
        <v>4270</v>
      </c>
      <c r="D3317" s="282" t="s">
        <v>12036</v>
      </c>
      <c r="E3317" s="292">
        <v>188.86</v>
      </c>
    </row>
    <row r="3318" spans="1:5" x14ac:dyDescent="0.25">
      <c r="A3318" s="282" t="s">
        <v>11959</v>
      </c>
      <c r="B3318" s="282" t="s">
        <v>8286</v>
      </c>
      <c r="C3318" s="277" t="s">
        <v>4270</v>
      </c>
      <c r="D3318" s="282" t="s">
        <v>12037</v>
      </c>
      <c r="E3318" s="292">
        <v>39.58</v>
      </c>
    </row>
    <row r="3319" spans="1:5" x14ac:dyDescent="0.25">
      <c r="A3319" s="282" t="s">
        <v>11959</v>
      </c>
      <c r="B3319" s="282" t="s">
        <v>8440</v>
      </c>
      <c r="C3319" s="277" t="s">
        <v>4270</v>
      </c>
      <c r="D3319" s="282" t="s">
        <v>12038</v>
      </c>
      <c r="E3319" s="292">
        <v>673.43</v>
      </c>
    </row>
    <row r="3320" spans="1:5" x14ac:dyDescent="0.25">
      <c r="A3320" s="282" t="s">
        <v>11959</v>
      </c>
      <c r="B3320" s="282" t="s">
        <v>8476</v>
      </c>
      <c r="C3320" s="277" t="s">
        <v>4270</v>
      </c>
      <c r="D3320" s="282" t="s">
        <v>12039</v>
      </c>
      <c r="E3320" s="292">
        <v>275.26</v>
      </c>
    </row>
    <row r="3321" spans="1:5" x14ac:dyDescent="0.25">
      <c r="A3321" s="282" t="s">
        <v>11959</v>
      </c>
      <c r="B3321" s="282" t="s">
        <v>8441</v>
      </c>
      <c r="C3321" s="277" t="s">
        <v>4270</v>
      </c>
      <c r="D3321" s="282" t="s">
        <v>12040</v>
      </c>
      <c r="E3321" s="292">
        <v>246.14</v>
      </c>
    </row>
    <row r="3322" spans="1:5" x14ac:dyDescent="0.25">
      <c r="A3322" s="282" t="s">
        <v>11959</v>
      </c>
      <c r="B3322" s="282" t="s">
        <v>8276</v>
      </c>
      <c r="C3322" s="277" t="s">
        <v>4270</v>
      </c>
      <c r="D3322" s="282" t="s">
        <v>12041</v>
      </c>
      <c r="E3322" s="292">
        <v>90.09</v>
      </c>
    </row>
    <row r="3323" spans="1:5" x14ac:dyDescent="0.25">
      <c r="A3323" s="282" t="s">
        <v>11959</v>
      </c>
      <c r="B3323" s="282" t="s">
        <v>8214</v>
      </c>
      <c r="C3323" s="277" t="s">
        <v>4270</v>
      </c>
      <c r="D3323" s="282" t="s">
        <v>12042</v>
      </c>
      <c r="E3323" s="292">
        <v>496.33</v>
      </c>
    </row>
    <row r="3324" spans="1:5" x14ac:dyDescent="0.25">
      <c r="A3324" s="282" t="s">
        <v>11959</v>
      </c>
      <c r="B3324" s="282" t="s">
        <v>8494</v>
      </c>
      <c r="C3324" s="277" t="s">
        <v>4270</v>
      </c>
      <c r="D3324" s="282" t="s">
        <v>12043</v>
      </c>
      <c r="E3324" s="292">
        <v>108.42</v>
      </c>
    </row>
    <row r="3325" spans="1:5" x14ac:dyDescent="0.25">
      <c r="A3325" s="282" t="s">
        <v>11959</v>
      </c>
      <c r="B3325" s="282" t="s">
        <v>8888</v>
      </c>
      <c r="C3325" s="277" t="s">
        <v>4270</v>
      </c>
      <c r="D3325" s="282" t="s">
        <v>12044</v>
      </c>
      <c r="E3325" s="292">
        <v>2.69</v>
      </c>
    </row>
    <row r="3326" spans="1:5" x14ac:dyDescent="0.25">
      <c r="A3326" s="282" t="s">
        <v>11959</v>
      </c>
      <c r="B3326" s="282" t="s">
        <v>9313</v>
      </c>
      <c r="C3326" s="277" t="s">
        <v>4270</v>
      </c>
      <c r="D3326" s="282" t="s">
        <v>12045</v>
      </c>
      <c r="E3326" s="292">
        <v>4.6399999999999997</v>
      </c>
    </row>
    <row r="3327" spans="1:5" x14ac:dyDescent="0.25">
      <c r="A3327" s="282" t="s">
        <v>11959</v>
      </c>
      <c r="B3327" s="282" t="s">
        <v>10377</v>
      </c>
      <c r="C3327" s="277" t="s">
        <v>4270</v>
      </c>
      <c r="D3327" s="282" t="s">
        <v>12046</v>
      </c>
      <c r="E3327" s="292">
        <v>6.19</v>
      </c>
    </row>
    <row r="3328" spans="1:5" x14ac:dyDescent="0.25">
      <c r="A3328" s="282" t="s">
        <v>11959</v>
      </c>
      <c r="B3328" s="282" t="s">
        <v>8435</v>
      </c>
      <c r="C3328" s="277" t="s">
        <v>4270</v>
      </c>
      <c r="D3328" s="282" t="s">
        <v>12047</v>
      </c>
      <c r="E3328" s="292">
        <v>3.75</v>
      </c>
    </row>
    <row r="3329" spans="1:5" x14ac:dyDescent="0.25">
      <c r="A3329" s="282" t="s">
        <v>8229</v>
      </c>
      <c r="B3329" s="282" t="s">
        <v>8450</v>
      </c>
      <c r="C3329" s="277" t="s">
        <v>37</v>
      </c>
      <c r="D3329" s="282" t="s">
        <v>12048</v>
      </c>
      <c r="E3329" s="292">
        <v>8158.46</v>
      </c>
    </row>
    <row r="3330" spans="1:5" x14ac:dyDescent="0.25">
      <c r="A3330" s="282" t="s">
        <v>8229</v>
      </c>
      <c r="B3330" s="282" t="s">
        <v>8436</v>
      </c>
      <c r="C3330" s="277" t="s">
        <v>37</v>
      </c>
      <c r="D3330" s="282" t="s">
        <v>12049</v>
      </c>
      <c r="E3330" s="292">
        <v>196404.91</v>
      </c>
    </row>
    <row r="3331" spans="1:5" x14ac:dyDescent="0.25">
      <c r="A3331" s="282" t="s">
        <v>8229</v>
      </c>
      <c r="B3331" s="282" t="s">
        <v>8460</v>
      </c>
      <c r="C3331" s="277" t="s">
        <v>37</v>
      </c>
      <c r="D3331" s="282" t="s">
        <v>12050</v>
      </c>
      <c r="E3331" s="292">
        <v>8802.08</v>
      </c>
    </row>
    <row r="3332" spans="1:5" x14ac:dyDescent="0.25">
      <c r="A3332" s="282" t="s">
        <v>8229</v>
      </c>
      <c r="B3332" s="282" t="s">
        <v>8256</v>
      </c>
      <c r="C3332" s="277" t="s">
        <v>37</v>
      </c>
      <c r="D3332" s="282" t="s">
        <v>12051</v>
      </c>
      <c r="E3332" s="292">
        <v>15626.29</v>
      </c>
    </row>
    <row r="3333" spans="1:5" x14ac:dyDescent="0.25">
      <c r="A3333" s="282" t="s">
        <v>8229</v>
      </c>
      <c r="B3333" s="282" t="s">
        <v>8271</v>
      </c>
      <c r="C3333" s="277" t="s">
        <v>37</v>
      </c>
      <c r="D3333" s="282" t="s">
        <v>12052</v>
      </c>
      <c r="E3333" s="292">
        <v>250446.52</v>
      </c>
    </row>
    <row r="3334" spans="1:5" x14ac:dyDescent="0.25">
      <c r="A3334" s="282" t="s">
        <v>8229</v>
      </c>
      <c r="B3334" s="282" t="s">
        <v>8217</v>
      </c>
      <c r="C3334" s="277" t="s">
        <v>37</v>
      </c>
      <c r="D3334" s="282" t="s">
        <v>12053</v>
      </c>
      <c r="E3334" s="292">
        <v>58212.04</v>
      </c>
    </row>
    <row r="3335" spans="1:5" x14ac:dyDescent="0.25">
      <c r="A3335" s="282" t="s">
        <v>8229</v>
      </c>
      <c r="B3335" s="282" t="s">
        <v>8257</v>
      </c>
      <c r="C3335" s="277" t="s">
        <v>37</v>
      </c>
      <c r="D3335" s="282" t="s">
        <v>12054</v>
      </c>
      <c r="E3335" s="292">
        <v>72389.94</v>
      </c>
    </row>
    <row r="3336" spans="1:5" x14ac:dyDescent="0.25">
      <c r="A3336" s="282" t="s">
        <v>8229</v>
      </c>
      <c r="B3336" s="282" t="s">
        <v>8218</v>
      </c>
      <c r="C3336" s="277" t="s">
        <v>37</v>
      </c>
      <c r="D3336" s="282" t="s">
        <v>12055</v>
      </c>
      <c r="E3336" s="292">
        <v>41693.53</v>
      </c>
    </row>
    <row r="3337" spans="1:5" x14ac:dyDescent="0.25">
      <c r="A3337" s="282" t="s">
        <v>8229</v>
      </c>
      <c r="B3337" s="282" t="s">
        <v>8379</v>
      </c>
      <c r="C3337" s="277" t="s">
        <v>37</v>
      </c>
      <c r="D3337" s="282" t="s">
        <v>12056</v>
      </c>
      <c r="E3337" s="292">
        <v>13626.3</v>
      </c>
    </row>
    <row r="3338" spans="1:5" x14ac:dyDescent="0.25">
      <c r="A3338" s="282" t="s">
        <v>8229</v>
      </c>
      <c r="B3338" s="282" t="s">
        <v>8219</v>
      </c>
      <c r="C3338" s="277" t="s">
        <v>37</v>
      </c>
      <c r="D3338" s="282" t="s">
        <v>12057</v>
      </c>
      <c r="E3338" s="292">
        <v>252124.32</v>
      </c>
    </row>
    <row r="3339" spans="1:5" x14ac:dyDescent="0.25">
      <c r="A3339" s="282" t="s">
        <v>8229</v>
      </c>
      <c r="B3339" s="282" t="s">
        <v>8430</v>
      </c>
      <c r="C3339" s="277" t="s">
        <v>37</v>
      </c>
      <c r="D3339" s="282" t="s">
        <v>12058</v>
      </c>
      <c r="E3339" s="292">
        <v>45735.59</v>
      </c>
    </row>
    <row r="3340" spans="1:5" x14ac:dyDescent="0.25">
      <c r="A3340" s="282" t="s">
        <v>8229</v>
      </c>
      <c r="B3340" s="282" t="s">
        <v>8352</v>
      </c>
      <c r="C3340" s="277" t="s">
        <v>37</v>
      </c>
      <c r="D3340" s="282" t="s">
        <v>12059</v>
      </c>
      <c r="E3340" s="292">
        <v>3492.39</v>
      </c>
    </row>
    <row r="3341" spans="1:5" x14ac:dyDescent="0.25">
      <c r="A3341" s="282" t="s">
        <v>8229</v>
      </c>
      <c r="B3341" s="282" t="s">
        <v>8231</v>
      </c>
      <c r="C3341" s="277" t="s">
        <v>37</v>
      </c>
      <c r="D3341" s="282" t="s">
        <v>12060</v>
      </c>
      <c r="E3341" s="292">
        <v>164350.68</v>
      </c>
    </row>
    <row r="3342" spans="1:5" x14ac:dyDescent="0.25">
      <c r="A3342" s="282" t="s">
        <v>8229</v>
      </c>
      <c r="B3342" s="282" t="s">
        <v>8369</v>
      </c>
      <c r="C3342" s="277" t="s">
        <v>37</v>
      </c>
      <c r="D3342" s="282" t="s">
        <v>12061</v>
      </c>
      <c r="E3342" s="292">
        <v>85609.68</v>
      </c>
    </row>
    <row r="3343" spans="1:5" x14ac:dyDescent="0.25">
      <c r="A3343" s="282" t="s">
        <v>8229</v>
      </c>
      <c r="B3343" s="282" t="s">
        <v>8384</v>
      </c>
      <c r="C3343" s="277" t="s">
        <v>37</v>
      </c>
      <c r="D3343" s="282" t="s">
        <v>12062</v>
      </c>
      <c r="E3343" s="292">
        <v>9259.65</v>
      </c>
    </row>
    <row r="3344" spans="1:5" x14ac:dyDescent="0.25">
      <c r="A3344" s="282" t="s">
        <v>8229</v>
      </c>
      <c r="B3344" s="282" t="s">
        <v>8258</v>
      </c>
      <c r="C3344" s="277" t="s">
        <v>37</v>
      </c>
      <c r="D3344" s="282" t="s">
        <v>12063</v>
      </c>
      <c r="E3344" s="292">
        <v>6012.09</v>
      </c>
    </row>
    <row r="3345" spans="1:5" x14ac:dyDescent="0.25">
      <c r="A3345" s="282" t="s">
        <v>8229</v>
      </c>
      <c r="B3345" s="282" t="s">
        <v>8227</v>
      </c>
      <c r="C3345" s="277" t="s">
        <v>37</v>
      </c>
      <c r="D3345" s="282" t="s">
        <v>12064</v>
      </c>
      <c r="E3345" s="292">
        <v>44524.28</v>
      </c>
    </row>
    <row r="3346" spans="1:5" x14ac:dyDescent="0.25">
      <c r="A3346" s="282" t="s">
        <v>8229</v>
      </c>
      <c r="B3346" s="282" t="s">
        <v>8381</v>
      </c>
      <c r="C3346" s="277" t="s">
        <v>37</v>
      </c>
      <c r="D3346" s="282" t="s">
        <v>12065</v>
      </c>
      <c r="E3346" s="292">
        <v>9184.23</v>
      </c>
    </row>
    <row r="3347" spans="1:5" x14ac:dyDescent="0.25">
      <c r="A3347" s="282" t="s">
        <v>8229</v>
      </c>
      <c r="B3347" s="282" t="s">
        <v>8265</v>
      </c>
      <c r="C3347" s="277" t="s">
        <v>37</v>
      </c>
      <c r="D3347" s="282" t="s">
        <v>12066</v>
      </c>
      <c r="E3347" s="292">
        <v>0</v>
      </c>
    </row>
    <row r="3348" spans="1:5" x14ac:dyDescent="0.25">
      <c r="A3348" s="282" t="s">
        <v>8229</v>
      </c>
      <c r="B3348" s="282" t="s">
        <v>8259</v>
      </c>
      <c r="C3348" s="277" t="s">
        <v>37</v>
      </c>
      <c r="D3348" s="282" t="s">
        <v>12067</v>
      </c>
      <c r="E3348" s="292">
        <v>1460.53</v>
      </c>
    </row>
    <row r="3349" spans="1:5" x14ac:dyDescent="0.25">
      <c r="A3349" s="282" t="s">
        <v>8229</v>
      </c>
      <c r="B3349" s="282" t="s">
        <v>8221</v>
      </c>
      <c r="C3349" s="277" t="s">
        <v>37</v>
      </c>
      <c r="D3349" s="282" t="s">
        <v>12068</v>
      </c>
      <c r="E3349" s="292">
        <v>231316.98</v>
      </c>
    </row>
    <row r="3350" spans="1:5" x14ac:dyDescent="0.25">
      <c r="A3350" s="282" t="s">
        <v>8229</v>
      </c>
      <c r="B3350" s="282" t="s">
        <v>8223</v>
      </c>
      <c r="C3350" s="277" t="s">
        <v>37</v>
      </c>
      <c r="D3350" s="282" t="s">
        <v>12069</v>
      </c>
      <c r="E3350" s="292">
        <v>1874.63</v>
      </c>
    </row>
    <row r="3351" spans="1:5" x14ac:dyDescent="0.25">
      <c r="A3351" s="282" t="s">
        <v>8229</v>
      </c>
      <c r="B3351" s="282" t="s">
        <v>8447</v>
      </c>
      <c r="C3351" s="277" t="s">
        <v>37</v>
      </c>
      <c r="D3351" s="282" t="s">
        <v>12070</v>
      </c>
      <c r="E3351" s="292">
        <v>17617.46</v>
      </c>
    </row>
    <row r="3352" spans="1:5" x14ac:dyDescent="0.25">
      <c r="A3352" s="282" t="s">
        <v>8229</v>
      </c>
      <c r="B3352" s="282" t="s">
        <v>8385</v>
      </c>
      <c r="C3352" s="277" t="s">
        <v>37</v>
      </c>
      <c r="D3352" s="282" t="s">
        <v>12071</v>
      </c>
      <c r="E3352" s="292">
        <v>2226.37</v>
      </c>
    </row>
    <row r="3353" spans="1:5" x14ac:dyDescent="0.25">
      <c r="A3353" s="282" t="s">
        <v>8229</v>
      </c>
      <c r="B3353" s="282" t="s">
        <v>8261</v>
      </c>
      <c r="C3353" s="277" t="s">
        <v>37</v>
      </c>
      <c r="D3353" s="282" t="s">
        <v>12072</v>
      </c>
      <c r="E3353" s="292">
        <v>31863.09</v>
      </c>
    </row>
    <row r="3354" spans="1:5" x14ac:dyDescent="0.25">
      <c r="A3354" s="282" t="s">
        <v>8229</v>
      </c>
      <c r="B3354" s="282" t="s">
        <v>8370</v>
      </c>
      <c r="C3354" s="277" t="s">
        <v>37</v>
      </c>
      <c r="D3354" s="282" t="s">
        <v>12073</v>
      </c>
      <c r="E3354" s="292">
        <v>946.99</v>
      </c>
    </row>
    <row r="3355" spans="1:5" x14ac:dyDescent="0.25">
      <c r="A3355" s="282" t="s">
        <v>8229</v>
      </c>
      <c r="B3355" s="282" t="s">
        <v>8483</v>
      </c>
      <c r="C3355" s="277" t="s">
        <v>37</v>
      </c>
      <c r="D3355" s="282" t="s">
        <v>12074</v>
      </c>
      <c r="E3355" s="292">
        <v>0</v>
      </c>
    </row>
    <row r="3356" spans="1:5" x14ac:dyDescent="0.25">
      <c r="A3356" s="282" t="s">
        <v>8229</v>
      </c>
      <c r="B3356" s="282" t="s">
        <v>8272</v>
      </c>
      <c r="C3356" s="277" t="s">
        <v>37</v>
      </c>
      <c r="D3356" s="282" t="s">
        <v>12075</v>
      </c>
      <c r="E3356" s="292">
        <v>1658.31</v>
      </c>
    </row>
    <row r="3357" spans="1:5" x14ac:dyDescent="0.25">
      <c r="A3357" s="282" t="s">
        <v>8229</v>
      </c>
      <c r="B3357" s="282" t="s">
        <v>8224</v>
      </c>
      <c r="C3357" s="277" t="s">
        <v>37</v>
      </c>
      <c r="D3357" s="282" t="s">
        <v>12076</v>
      </c>
      <c r="E3357" s="292">
        <v>11621.09</v>
      </c>
    </row>
    <row r="3358" spans="1:5" x14ac:dyDescent="0.25">
      <c r="A3358" s="282" t="s">
        <v>8229</v>
      </c>
      <c r="B3358" s="282" t="s">
        <v>8497</v>
      </c>
      <c r="C3358" s="277" t="s">
        <v>37</v>
      </c>
      <c r="D3358" s="282" t="s">
        <v>12077</v>
      </c>
      <c r="E3358" s="292">
        <v>19790.8</v>
      </c>
    </row>
    <row r="3359" spans="1:5" x14ac:dyDescent="0.25">
      <c r="A3359" s="282" t="s">
        <v>8229</v>
      </c>
      <c r="B3359" s="282" t="s">
        <v>8581</v>
      </c>
      <c r="C3359" s="277" t="s">
        <v>37</v>
      </c>
      <c r="D3359" s="282" t="s">
        <v>12078</v>
      </c>
      <c r="E3359" s="292">
        <v>13066.24</v>
      </c>
    </row>
    <row r="3360" spans="1:5" x14ac:dyDescent="0.25">
      <c r="A3360" s="282" t="s">
        <v>8229</v>
      </c>
      <c r="B3360" s="282" t="s">
        <v>8273</v>
      </c>
      <c r="C3360" s="277" t="s">
        <v>37</v>
      </c>
      <c r="D3360" s="282" t="s">
        <v>12079</v>
      </c>
      <c r="E3360" s="292">
        <v>7035.77</v>
      </c>
    </row>
    <row r="3361" spans="1:5" x14ac:dyDescent="0.25">
      <c r="A3361" s="282" t="s">
        <v>8229</v>
      </c>
      <c r="B3361" s="282" t="s">
        <v>8354</v>
      </c>
      <c r="C3361" s="277" t="s">
        <v>37</v>
      </c>
      <c r="D3361" s="282" t="s">
        <v>12080</v>
      </c>
      <c r="E3361" s="292">
        <v>2319.92</v>
      </c>
    </row>
    <row r="3362" spans="1:5" x14ac:dyDescent="0.25">
      <c r="A3362" s="282" t="s">
        <v>8229</v>
      </c>
      <c r="B3362" s="282" t="s">
        <v>8388</v>
      </c>
      <c r="C3362" s="277" t="s">
        <v>37</v>
      </c>
      <c r="D3362" s="282" t="s">
        <v>12081</v>
      </c>
      <c r="E3362" s="292">
        <v>14644.92</v>
      </c>
    </row>
    <row r="3363" spans="1:5" x14ac:dyDescent="0.25">
      <c r="A3363" s="282" t="s">
        <v>8229</v>
      </c>
      <c r="B3363" s="282" t="s">
        <v>8399</v>
      </c>
      <c r="C3363" s="277" t="s">
        <v>37</v>
      </c>
      <c r="D3363" s="282" t="s">
        <v>12082</v>
      </c>
      <c r="E3363" s="292">
        <v>145714.17000000001</v>
      </c>
    </row>
    <row r="3364" spans="1:5" x14ac:dyDescent="0.25">
      <c r="A3364" s="282" t="s">
        <v>8229</v>
      </c>
      <c r="B3364" s="282" t="s">
        <v>8582</v>
      </c>
      <c r="C3364" s="277" t="s">
        <v>37</v>
      </c>
      <c r="D3364" s="282" t="s">
        <v>12083</v>
      </c>
      <c r="E3364" s="292">
        <v>0</v>
      </c>
    </row>
    <row r="3365" spans="1:5" x14ac:dyDescent="0.25">
      <c r="A3365" s="282" t="s">
        <v>8229</v>
      </c>
      <c r="B3365" s="282" t="s">
        <v>8347</v>
      </c>
      <c r="C3365" s="277" t="s">
        <v>37</v>
      </c>
      <c r="D3365" s="282" t="s">
        <v>12084</v>
      </c>
      <c r="E3365" s="292">
        <v>3290.85</v>
      </c>
    </row>
    <row r="3366" spans="1:5" x14ac:dyDescent="0.25">
      <c r="A3366" s="282" t="s">
        <v>8229</v>
      </c>
      <c r="B3366" s="282" t="s">
        <v>8301</v>
      </c>
      <c r="C3366" s="277" t="s">
        <v>37</v>
      </c>
      <c r="D3366" s="282" t="s">
        <v>12085</v>
      </c>
      <c r="E3366" s="292">
        <v>11125.52</v>
      </c>
    </row>
    <row r="3367" spans="1:5" x14ac:dyDescent="0.25">
      <c r="A3367" s="282" t="s">
        <v>8229</v>
      </c>
      <c r="B3367" s="282" t="s">
        <v>8382</v>
      </c>
      <c r="C3367" s="277" t="s">
        <v>37</v>
      </c>
      <c r="D3367" s="282" t="s">
        <v>12086</v>
      </c>
      <c r="E3367" s="292">
        <v>2494.0500000000002</v>
      </c>
    </row>
    <row r="3368" spans="1:5" x14ac:dyDescent="0.25">
      <c r="A3368" s="282" t="s">
        <v>8229</v>
      </c>
      <c r="B3368" s="282" t="s">
        <v>8304</v>
      </c>
      <c r="C3368" s="277" t="s">
        <v>37</v>
      </c>
      <c r="D3368" s="282" t="s">
        <v>12087</v>
      </c>
      <c r="E3368" s="292">
        <v>39963.410000000003</v>
      </c>
    </row>
    <row r="3369" spans="1:5" x14ac:dyDescent="0.25">
      <c r="A3369" s="282" t="s">
        <v>8229</v>
      </c>
      <c r="B3369" s="282" t="s">
        <v>8262</v>
      </c>
      <c r="C3369" s="277" t="s">
        <v>37</v>
      </c>
      <c r="D3369" s="282" t="s">
        <v>12088</v>
      </c>
      <c r="E3369" s="292">
        <v>271928.07</v>
      </c>
    </row>
    <row r="3370" spans="1:5" x14ac:dyDescent="0.25">
      <c r="A3370" s="282" t="s">
        <v>8229</v>
      </c>
      <c r="B3370" s="282" t="s">
        <v>8461</v>
      </c>
      <c r="C3370" s="277" t="s">
        <v>37</v>
      </c>
      <c r="D3370" s="282" t="s">
        <v>12089</v>
      </c>
      <c r="E3370" s="292">
        <v>18787.490000000002</v>
      </c>
    </row>
    <row r="3371" spans="1:5" x14ac:dyDescent="0.25">
      <c r="A3371" s="282" t="s">
        <v>8229</v>
      </c>
      <c r="B3371" s="282" t="s">
        <v>8263</v>
      </c>
      <c r="C3371" s="277" t="s">
        <v>37</v>
      </c>
      <c r="D3371" s="282" t="s">
        <v>12090</v>
      </c>
      <c r="E3371" s="292">
        <v>381278.25</v>
      </c>
    </row>
    <row r="3372" spans="1:5" x14ac:dyDescent="0.25">
      <c r="A3372" s="282" t="s">
        <v>8229</v>
      </c>
      <c r="B3372" s="282" t="s">
        <v>8507</v>
      </c>
      <c r="C3372" s="277" t="s">
        <v>37</v>
      </c>
      <c r="D3372" s="282" t="s">
        <v>12091</v>
      </c>
      <c r="E3372" s="292">
        <v>1802.58</v>
      </c>
    </row>
    <row r="3373" spans="1:5" x14ac:dyDescent="0.25">
      <c r="A3373" s="282" t="s">
        <v>8229</v>
      </c>
      <c r="B3373" s="282" t="s">
        <v>8269</v>
      </c>
      <c r="C3373" s="277" t="s">
        <v>37</v>
      </c>
      <c r="D3373" s="282" t="s">
        <v>12092</v>
      </c>
      <c r="E3373" s="292">
        <v>16178.52</v>
      </c>
    </row>
    <row r="3374" spans="1:5" x14ac:dyDescent="0.25">
      <c r="A3374" s="282" t="s">
        <v>8229</v>
      </c>
      <c r="B3374" s="282" t="s">
        <v>8302</v>
      </c>
      <c r="C3374" s="277" t="s">
        <v>37</v>
      </c>
      <c r="D3374" s="282" t="s">
        <v>12093</v>
      </c>
      <c r="E3374" s="292">
        <v>12336.18</v>
      </c>
    </row>
    <row r="3375" spans="1:5" x14ac:dyDescent="0.25">
      <c r="A3375" s="282" t="s">
        <v>8229</v>
      </c>
      <c r="B3375" s="282" t="s">
        <v>8480</v>
      </c>
      <c r="C3375" s="277" t="s">
        <v>37</v>
      </c>
      <c r="D3375" s="282" t="s">
        <v>12094</v>
      </c>
      <c r="E3375" s="292">
        <v>2227.69</v>
      </c>
    </row>
    <row r="3376" spans="1:5" x14ac:dyDescent="0.25">
      <c r="A3376" s="282" t="s">
        <v>8229</v>
      </c>
      <c r="B3376" s="282" t="s">
        <v>8402</v>
      </c>
      <c r="C3376" s="277" t="s">
        <v>37</v>
      </c>
      <c r="D3376" s="282" t="s">
        <v>12095</v>
      </c>
      <c r="E3376" s="292">
        <v>21178.69</v>
      </c>
    </row>
    <row r="3377" spans="1:5" x14ac:dyDescent="0.25">
      <c r="A3377" s="282" t="s">
        <v>8229</v>
      </c>
      <c r="B3377" s="282" t="s">
        <v>8228</v>
      </c>
      <c r="C3377" s="277" t="s">
        <v>37</v>
      </c>
      <c r="D3377" s="282" t="s">
        <v>12096</v>
      </c>
      <c r="E3377" s="292">
        <v>344852.63</v>
      </c>
    </row>
    <row r="3378" spans="1:5" x14ac:dyDescent="0.25">
      <c r="A3378" s="282" t="s">
        <v>8229</v>
      </c>
      <c r="B3378" s="282" t="s">
        <v>8278</v>
      </c>
      <c r="C3378" s="277" t="s">
        <v>37</v>
      </c>
      <c r="D3378" s="282" t="s">
        <v>12097</v>
      </c>
      <c r="E3378" s="292">
        <v>4530.04</v>
      </c>
    </row>
    <row r="3379" spans="1:5" x14ac:dyDescent="0.25">
      <c r="A3379" s="282" t="s">
        <v>8229</v>
      </c>
      <c r="B3379" s="282" t="s">
        <v>8531</v>
      </c>
      <c r="C3379" s="277" t="s">
        <v>37</v>
      </c>
      <c r="D3379" s="282" t="s">
        <v>12098</v>
      </c>
      <c r="E3379" s="292">
        <v>41565.410000000003</v>
      </c>
    </row>
    <row r="3380" spans="1:5" x14ac:dyDescent="0.25">
      <c r="A3380" s="282" t="s">
        <v>8229</v>
      </c>
      <c r="B3380" s="282" t="s">
        <v>8238</v>
      </c>
      <c r="C3380" s="277" t="s">
        <v>37</v>
      </c>
      <c r="D3380" s="282" t="s">
        <v>12099</v>
      </c>
      <c r="E3380" s="292">
        <v>47843.77</v>
      </c>
    </row>
    <row r="3381" spans="1:5" x14ac:dyDescent="0.25">
      <c r="A3381" s="282" t="s">
        <v>8229</v>
      </c>
      <c r="B3381" s="282" t="s">
        <v>8233</v>
      </c>
      <c r="C3381" s="277" t="s">
        <v>37</v>
      </c>
      <c r="D3381" s="282" t="s">
        <v>12100</v>
      </c>
      <c r="E3381" s="292">
        <v>111647.6</v>
      </c>
    </row>
    <row r="3382" spans="1:5" x14ac:dyDescent="0.25">
      <c r="A3382" s="282" t="s">
        <v>8229</v>
      </c>
      <c r="B3382" s="282" t="s">
        <v>8290</v>
      </c>
      <c r="C3382" s="277" t="s">
        <v>37</v>
      </c>
      <c r="D3382" s="282" t="s">
        <v>12101</v>
      </c>
      <c r="E3382" s="292">
        <v>40192.74</v>
      </c>
    </row>
    <row r="3383" spans="1:5" x14ac:dyDescent="0.25">
      <c r="A3383" s="282" t="s">
        <v>8229</v>
      </c>
      <c r="B3383" s="282" t="s">
        <v>8359</v>
      </c>
      <c r="C3383" s="277" t="s">
        <v>37</v>
      </c>
      <c r="D3383" s="282" t="s">
        <v>12102</v>
      </c>
      <c r="E3383" s="292">
        <v>30662.51</v>
      </c>
    </row>
    <row r="3384" spans="1:5" x14ac:dyDescent="0.25">
      <c r="A3384" s="282" t="s">
        <v>8229</v>
      </c>
      <c r="B3384" s="282" t="s">
        <v>8586</v>
      </c>
      <c r="C3384" s="277" t="s">
        <v>37</v>
      </c>
      <c r="D3384" s="282" t="s">
        <v>12103</v>
      </c>
      <c r="E3384" s="292">
        <v>6573.69</v>
      </c>
    </row>
    <row r="3385" spans="1:5" x14ac:dyDescent="0.25">
      <c r="A3385" s="282" t="s">
        <v>8229</v>
      </c>
      <c r="B3385" s="282" t="s">
        <v>8245</v>
      </c>
      <c r="C3385" s="277" t="s">
        <v>37</v>
      </c>
      <c r="D3385" s="282" t="s">
        <v>12104</v>
      </c>
      <c r="E3385" s="292">
        <v>25808.85</v>
      </c>
    </row>
    <row r="3386" spans="1:5" x14ac:dyDescent="0.25">
      <c r="A3386" s="282" t="s">
        <v>8229</v>
      </c>
      <c r="B3386" s="282" t="s">
        <v>8240</v>
      </c>
      <c r="C3386" s="277" t="s">
        <v>37</v>
      </c>
      <c r="D3386" s="282" t="s">
        <v>12105</v>
      </c>
      <c r="E3386" s="292">
        <v>1341.82</v>
      </c>
    </row>
    <row r="3387" spans="1:5" x14ac:dyDescent="0.25">
      <c r="A3387" s="282" t="s">
        <v>8229</v>
      </c>
      <c r="B3387" s="282" t="s">
        <v>8235</v>
      </c>
      <c r="C3387" s="277" t="s">
        <v>37</v>
      </c>
      <c r="D3387" s="282" t="s">
        <v>12106</v>
      </c>
      <c r="E3387" s="292">
        <v>161965.31</v>
      </c>
    </row>
    <row r="3388" spans="1:5" x14ac:dyDescent="0.25">
      <c r="A3388" s="282" t="s">
        <v>8229</v>
      </c>
      <c r="B3388" s="282" t="s">
        <v>8247</v>
      </c>
      <c r="C3388" s="277" t="s">
        <v>37</v>
      </c>
      <c r="D3388" s="282" t="s">
        <v>12107</v>
      </c>
      <c r="E3388" s="292">
        <v>87300.76</v>
      </c>
    </row>
    <row r="3389" spans="1:5" x14ac:dyDescent="0.25">
      <c r="A3389" s="282" t="s">
        <v>8229</v>
      </c>
      <c r="B3389" s="282" t="s">
        <v>8274</v>
      </c>
      <c r="C3389" s="277" t="s">
        <v>37</v>
      </c>
      <c r="D3389" s="282" t="s">
        <v>12108</v>
      </c>
      <c r="E3389" s="292">
        <v>20092.36</v>
      </c>
    </row>
    <row r="3390" spans="1:5" x14ac:dyDescent="0.25">
      <c r="A3390" s="282" t="s">
        <v>8229</v>
      </c>
      <c r="B3390" s="282" t="s">
        <v>8489</v>
      </c>
      <c r="C3390" s="277" t="s">
        <v>37</v>
      </c>
      <c r="D3390" s="282" t="s">
        <v>12109</v>
      </c>
      <c r="E3390" s="292">
        <v>34059.589999999997</v>
      </c>
    </row>
    <row r="3391" spans="1:5" x14ac:dyDescent="0.25">
      <c r="A3391" s="282" t="s">
        <v>8229</v>
      </c>
      <c r="B3391" s="282" t="s">
        <v>8249</v>
      </c>
      <c r="C3391" s="277" t="s">
        <v>37</v>
      </c>
      <c r="D3391" s="282" t="s">
        <v>12110</v>
      </c>
      <c r="E3391" s="292">
        <v>53789.03</v>
      </c>
    </row>
    <row r="3392" spans="1:5" x14ac:dyDescent="0.25">
      <c r="A3392" s="282" t="s">
        <v>8229</v>
      </c>
      <c r="B3392" s="282" t="s">
        <v>8266</v>
      </c>
      <c r="C3392" s="277" t="s">
        <v>37</v>
      </c>
      <c r="D3392" s="282" t="s">
        <v>12111</v>
      </c>
      <c r="E3392" s="292">
        <v>4071.1</v>
      </c>
    </row>
    <row r="3393" spans="1:5" x14ac:dyDescent="0.25">
      <c r="A3393" s="282" t="s">
        <v>8229</v>
      </c>
      <c r="B3393" s="282" t="s">
        <v>8481</v>
      </c>
      <c r="C3393" s="277" t="s">
        <v>37</v>
      </c>
      <c r="D3393" s="282" t="s">
        <v>12112</v>
      </c>
      <c r="E3393" s="292">
        <v>11832.62</v>
      </c>
    </row>
    <row r="3394" spans="1:5" x14ac:dyDescent="0.25">
      <c r="A3394" s="282" t="s">
        <v>8229</v>
      </c>
      <c r="B3394" s="282" t="s">
        <v>8327</v>
      </c>
      <c r="C3394" s="277" t="s">
        <v>37</v>
      </c>
      <c r="D3394" s="282" t="s">
        <v>12113</v>
      </c>
      <c r="E3394" s="292">
        <v>5581.56</v>
      </c>
    </row>
    <row r="3395" spans="1:5" x14ac:dyDescent="0.25">
      <c r="A3395" s="282" t="s">
        <v>8229</v>
      </c>
      <c r="B3395" s="282" t="s">
        <v>8345</v>
      </c>
      <c r="C3395" s="277" t="s">
        <v>37</v>
      </c>
      <c r="D3395" s="282" t="s">
        <v>12114</v>
      </c>
      <c r="E3395" s="292">
        <v>5527.39</v>
      </c>
    </row>
    <row r="3396" spans="1:5" x14ac:dyDescent="0.25">
      <c r="A3396" s="282" t="s">
        <v>8229</v>
      </c>
      <c r="B3396" s="282" t="s">
        <v>8250</v>
      </c>
      <c r="C3396" s="277" t="s">
        <v>37</v>
      </c>
      <c r="D3396" s="282" t="s">
        <v>12115</v>
      </c>
      <c r="E3396" s="292">
        <v>21543.919999999998</v>
      </c>
    </row>
    <row r="3397" spans="1:5" x14ac:dyDescent="0.25">
      <c r="A3397" s="282" t="s">
        <v>8229</v>
      </c>
      <c r="B3397" s="282" t="s">
        <v>8251</v>
      </c>
      <c r="C3397" s="277" t="s">
        <v>37</v>
      </c>
      <c r="D3397" s="282" t="s">
        <v>12116</v>
      </c>
      <c r="E3397" s="292">
        <v>87177.25</v>
      </c>
    </row>
    <row r="3398" spans="1:5" x14ac:dyDescent="0.25">
      <c r="A3398" s="282" t="s">
        <v>8229</v>
      </c>
      <c r="B3398" s="282" t="s">
        <v>8267</v>
      </c>
      <c r="C3398" s="277" t="s">
        <v>37</v>
      </c>
      <c r="D3398" s="282" t="s">
        <v>12117</v>
      </c>
      <c r="E3398" s="292">
        <v>1560.81</v>
      </c>
    </row>
    <row r="3399" spans="1:5" x14ac:dyDescent="0.25">
      <c r="A3399" s="282" t="s">
        <v>8229</v>
      </c>
      <c r="B3399" s="282" t="s">
        <v>8264</v>
      </c>
      <c r="C3399" s="277" t="s">
        <v>37</v>
      </c>
      <c r="D3399" s="282" t="s">
        <v>12118</v>
      </c>
      <c r="E3399" s="292">
        <v>122133.78</v>
      </c>
    </row>
    <row r="3400" spans="1:5" x14ac:dyDescent="0.25">
      <c r="A3400" s="282" t="s">
        <v>8229</v>
      </c>
      <c r="B3400" s="282" t="s">
        <v>8500</v>
      </c>
      <c r="C3400" s="277" t="s">
        <v>37</v>
      </c>
      <c r="D3400" s="282" t="s">
        <v>12119</v>
      </c>
      <c r="E3400" s="292">
        <v>12185.41</v>
      </c>
    </row>
    <row r="3401" spans="1:5" x14ac:dyDescent="0.25">
      <c r="A3401" s="282" t="s">
        <v>8229</v>
      </c>
      <c r="B3401" s="282" t="s">
        <v>8320</v>
      </c>
      <c r="C3401" s="277" t="s">
        <v>37</v>
      </c>
      <c r="D3401" s="282" t="s">
        <v>12120</v>
      </c>
      <c r="E3401" s="292">
        <v>24744.26</v>
      </c>
    </row>
    <row r="3402" spans="1:5" x14ac:dyDescent="0.25">
      <c r="A3402" s="282" t="s">
        <v>8229</v>
      </c>
      <c r="B3402" s="282" t="s">
        <v>8451</v>
      </c>
      <c r="C3402" s="277" t="s">
        <v>37</v>
      </c>
      <c r="D3402" s="282" t="s">
        <v>12121</v>
      </c>
      <c r="E3402" s="292">
        <v>4705.32</v>
      </c>
    </row>
    <row r="3403" spans="1:5" x14ac:dyDescent="0.25">
      <c r="A3403" s="282" t="s">
        <v>8229</v>
      </c>
      <c r="B3403" s="282" t="s">
        <v>8720</v>
      </c>
      <c r="C3403" s="277" t="s">
        <v>37</v>
      </c>
      <c r="D3403" s="282" t="s">
        <v>12122</v>
      </c>
      <c r="E3403" s="292">
        <v>25842.94</v>
      </c>
    </row>
    <row r="3404" spans="1:5" x14ac:dyDescent="0.25">
      <c r="A3404" s="282" t="s">
        <v>8229</v>
      </c>
      <c r="B3404" s="282" t="s">
        <v>8722</v>
      </c>
      <c r="C3404" s="277" t="s">
        <v>37</v>
      </c>
      <c r="D3404" s="282" t="s">
        <v>12123</v>
      </c>
      <c r="E3404" s="292">
        <v>20429.939999999999</v>
      </c>
    </row>
    <row r="3405" spans="1:5" x14ac:dyDescent="0.25">
      <c r="A3405" s="282" t="s">
        <v>8229</v>
      </c>
      <c r="B3405" s="282" t="s">
        <v>8286</v>
      </c>
      <c r="C3405" s="277" t="s">
        <v>37</v>
      </c>
      <c r="D3405" s="282" t="s">
        <v>12124</v>
      </c>
      <c r="E3405" s="292">
        <v>36078.75</v>
      </c>
    </row>
    <row r="3406" spans="1:5" x14ac:dyDescent="0.25">
      <c r="A3406" s="282" t="s">
        <v>8229</v>
      </c>
      <c r="B3406" s="282" t="s">
        <v>8440</v>
      </c>
      <c r="C3406" s="277" t="s">
        <v>37</v>
      </c>
      <c r="D3406" s="282" t="s">
        <v>12125</v>
      </c>
      <c r="E3406" s="292">
        <v>3049.03</v>
      </c>
    </row>
    <row r="3407" spans="1:5" x14ac:dyDescent="0.25">
      <c r="A3407" s="282" t="s">
        <v>8289</v>
      </c>
      <c r="B3407" s="282" t="s">
        <v>8450</v>
      </c>
      <c r="C3407" s="277" t="s">
        <v>53</v>
      </c>
      <c r="D3407" s="282" t="s">
        <v>12126</v>
      </c>
      <c r="E3407" s="292">
        <v>1982.53</v>
      </c>
    </row>
    <row r="3408" spans="1:5" x14ac:dyDescent="0.25">
      <c r="A3408" s="282" t="s">
        <v>8289</v>
      </c>
      <c r="B3408" s="282" t="s">
        <v>8436</v>
      </c>
      <c r="C3408" s="277" t="s">
        <v>53</v>
      </c>
      <c r="D3408" s="282" t="s">
        <v>12127</v>
      </c>
      <c r="E3408" s="292">
        <v>703.17</v>
      </c>
    </row>
    <row r="3409" spans="1:5" x14ac:dyDescent="0.25">
      <c r="A3409" s="282" t="s">
        <v>8289</v>
      </c>
      <c r="B3409" s="282" t="s">
        <v>8460</v>
      </c>
      <c r="C3409" s="277" t="s">
        <v>53</v>
      </c>
      <c r="D3409" s="282" t="s">
        <v>12128</v>
      </c>
      <c r="E3409" s="292">
        <v>1767.68</v>
      </c>
    </row>
    <row r="3410" spans="1:5" x14ac:dyDescent="0.25">
      <c r="A3410" s="282" t="s">
        <v>8289</v>
      </c>
      <c r="B3410" s="282" t="s">
        <v>8256</v>
      </c>
      <c r="C3410" s="277" t="s">
        <v>53</v>
      </c>
      <c r="D3410" s="282" t="s">
        <v>12129</v>
      </c>
      <c r="E3410" s="292">
        <v>1330.22</v>
      </c>
    </row>
    <row r="3411" spans="1:5" x14ac:dyDescent="0.25">
      <c r="A3411" s="282" t="s">
        <v>8289</v>
      </c>
      <c r="B3411" s="282" t="s">
        <v>8217</v>
      </c>
      <c r="C3411" s="277" t="s">
        <v>53</v>
      </c>
      <c r="D3411" s="282" t="s">
        <v>12130</v>
      </c>
      <c r="E3411" s="292">
        <v>2903.41</v>
      </c>
    </row>
    <row r="3412" spans="1:5" x14ac:dyDescent="0.25">
      <c r="A3412" s="282" t="s">
        <v>8289</v>
      </c>
      <c r="B3412" s="282" t="s">
        <v>8257</v>
      </c>
      <c r="C3412" s="277" t="s">
        <v>53</v>
      </c>
      <c r="D3412" s="282" t="s">
        <v>12131</v>
      </c>
      <c r="E3412" s="292">
        <v>15962.96</v>
      </c>
    </row>
    <row r="3413" spans="1:5" x14ac:dyDescent="0.25">
      <c r="A3413" s="282" t="s">
        <v>8289</v>
      </c>
      <c r="B3413" s="282" t="s">
        <v>8218</v>
      </c>
      <c r="C3413" s="277" t="s">
        <v>53</v>
      </c>
      <c r="D3413" s="282" t="s">
        <v>12132</v>
      </c>
      <c r="E3413" s="292">
        <v>3168.28</v>
      </c>
    </row>
    <row r="3414" spans="1:5" x14ac:dyDescent="0.25">
      <c r="A3414" s="282" t="s">
        <v>8289</v>
      </c>
      <c r="B3414" s="282" t="s">
        <v>8379</v>
      </c>
      <c r="C3414" s="277" t="s">
        <v>53</v>
      </c>
      <c r="D3414" s="282" t="s">
        <v>12133</v>
      </c>
      <c r="E3414" s="292">
        <v>5574.98</v>
      </c>
    </row>
    <row r="3415" spans="1:5" x14ac:dyDescent="0.25">
      <c r="A3415" s="282" t="s">
        <v>8289</v>
      </c>
      <c r="B3415" s="282" t="s">
        <v>8430</v>
      </c>
      <c r="C3415" s="277" t="s">
        <v>53</v>
      </c>
      <c r="D3415" s="282" t="s">
        <v>12134</v>
      </c>
      <c r="E3415" s="292">
        <v>1620.53</v>
      </c>
    </row>
    <row r="3416" spans="1:5" x14ac:dyDescent="0.25">
      <c r="A3416" s="282" t="s">
        <v>8289</v>
      </c>
      <c r="B3416" s="282" t="s">
        <v>8352</v>
      </c>
      <c r="C3416" s="277" t="s">
        <v>53</v>
      </c>
      <c r="D3416" s="282" t="s">
        <v>12135</v>
      </c>
      <c r="E3416" s="292">
        <v>478.74</v>
      </c>
    </row>
    <row r="3417" spans="1:5" x14ac:dyDescent="0.25">
      <c r="A3417" s="282" t="s">
        <v>8289</v>
      </c>
      <c r="B3417" s="282" t="s">
        <v>8231</v>
      </c>
      <c r="C3417" s="277" t="s">
        <v>53</v>
      </c>
      <c r="D3417" s="282" t="s">
        <v>12136</v>
      </c>
      <c r="E3417" s="292">
        <v>4764.82</v>
      </c>
    </row>
    <row r="3418" spans="1:5" x14ac:dyDescent="0.25">
      <c r="A3418" s="282" t="s">
        <v>8289</v>
      </c>
      <c r="B3418" s="282" t="s">
        <v>8369</v>
      </c>
      <c r="C3418" s="277" t="s">
        <v>53</v>
      </c>
      <c r="D3418" s="282" t="s">
        <v>12137</v>
      </c>
      <c r="E3418" s="292">
        <v>1322.9</v>
      </c>
    </row>
    <row r="3419" spans="1:5" x14ac:dyDescent="0.25">
      <c r="A3419" s="282" t="s">
        <v>8289</v>
      </c>
      <c r="B3419" s="282" t="s">
        <v>8384</v>
      </c>
      <c r="C3419" s="277" t="s">
        <v>53</v>
      </c>
      <c r="D3419" s="282" t="s">
        <v>12138</v>
      </c>
      <c r="E3419" s="292">
        <v>5800.77</v>
      </c>
    </row>
    <row r="3420" spans="1:5" x14ac:dyDescent="0.25">
      <c r="A3420" s="282" t="s">
        <v>8289</v>
      </c>
      <c r="B3420" s="282" t="s">
        <v>8258</v>
      </c>
      <c r="C3420" s="277" t="s">
        <v>53</v>
      </c>
      <c r="D3420" s="282" t="s">
        <v>12139</v>
      </c>
      <c r="E3420" s="292">
        <v>5997.67</v>
      </c>
    </row>
    <row r="3421" spans="1:5" x14ac:dyDescent="0.25">
      <c r="A3421" s="282" t="s">
        <v>8289</v>
      </c>
      <c r="B3421" s="282" t="s">
        <v>8227</v>
      </c>
      <c r="C3421" s="277" t="s">
        <v>53</v>
      </c>
      <c r="D3421" s="282" t="s">
        <v>12140</v>
      </c>
      <c r="E3421" s="292">
        <v>5970.3</v>
      </c>
    </row>
    <row r="3422" spans="1:5" x14ac:dyDescent="0.25">
      <c r="A3422" s="282" t="s">
        <v>8289</v>
      </c>
      <c r="B3422" s="282" t="s">
        <v>8381</v>
      </c>
      <c r="C3422" s="277" t="s">
        <v>53</v>
      </c>
      <c r="D3422" s="282" t="s">
        <v>12141</v>
      </c>
      <c r="E3422" s="292">
        <v>4244</v>
      </c>
    </row>
    <row r="3423" spans="1:5" x14ac:dyDescent="0.25">
      <c r="A3423" s="282" t="s">
        <v>8289</v>
      </c>
      <c r="B3423" s="282" t="s">
        <v>8265</v>
      </c>
      <c r="C3423" s="277" t="s">
        <v>53</v>
      </c>
      <c r="D3423" s="282" t="s">
        <v>12142</v>
      </c>
      <c r="E3423" s="292">
        <v>1694.16</v>
      </c>
    </row>
    <row r="3424" spans="1:5" x14ac:dyDescent="0.25">
      <c r="A3424" s="282" t="s">
        <v>8289</v>
      </c>
      <c r="B3424" s="282" t="s">
        <v>8259</v>
      </c>
      <c r="C3424" s="277" t="s">
        <v>53</v>
      </c>
      <c r="D3424" s="282" t="s">
        <v>12143</v>
      </c>
      <c r="E3424" s="292">
        <v>486.23</v>
      </c>
    </row>
    <row r="3425" spans="1:5" x14ac:dyDescent="0.25">
      <c r="A3425" s="282" t="s">
        <v>8289</v>
      </c>
      <c r="B3425" s="282" t="s">
        <v>8221</v>
      </c>
      <c r="C3425" s="277" t="s">
        <v>53</v>
      </c>
      <c r="D3425" s="282" t="s">
        <v>12144</v>
      </c>
      <c r="E3425" s="292">
        <v>22145.64</v>
      </c>
    </row>
    <row r="3426" spans="1:5" x14ac:dyDescent="0.25">
      <c r="A3426" s="282" t="s">
        <v>8289</v>
      </c>
      <c r="B3426" s="282" t="s">
        <v>8223</v>
      </c>
      <c r="C3426" s="277" t="s">
        <v>53</v>
      </c>
      <c r="D3426" s="282" t="s">
        <v>12145</v>
      </c>
      <c r="E3426" s="292">
        <v>8632.8799999999992</v>
      </c>
    </row>
    <row r="3427" spans="1:5" x14ac:dyDescent="0.25">
      <c r="A3427" s="282" t="s">
        <v>8289</v>
      </c>
      <c r="B3427" s="282" t="s">
        <v>8447</v>
      </c>
      <c r="C3427" s="277" t="s">
        <v>53</v>
      </c>
      <c r="D3427" s="282" t="s">
        <v>12146</v>
      </c>
      <c r="E3427" s="292">
        <v>2718.61</v>
      </c>
    </row>
    <row r="3428" spans="1:5" x14ac:dyDescent="0.25">
      <c r="A3428" s="282" t="s">
        <v>8289</v>
      </c>
      <c r="B3428" s="282" t="s">
        <v>8385</v>
      </c>
      <c r="C3428" s="277" t="s">
        <v>53</v>
      </c>
      <c r="D3428" s="282" t="s">
        <v>12147</v>
      </c>
      <c r="E3428" s="292">
        <v>2217.13</v>
      </c>
    </row>
    <row r="3429" spans="1:5" x14ac:dyDescent="0.25">
      <c r="A3429" s="282" t="s">
        <v>8289</v>
      </c>
      <c r="B3429" s="282" t="s">
        <v>8261</v>
      </c>
      <c r="C3429" s="277" t="s">
        <v>53</v>
      </c>
      <c r="D3429" s="282" t="s">
        <v>12148</v>
      </c>
      <c r="E3429" s="292">
        <v>12484.45</v>
      </c>
    </row>
    <row r="3430" spans="1:5" x14ac:dyDescent="0.25">
      <c r="A3430" s="282" t="s">
        <v>8289</v>
      </c>
      <c r="B3430" s="282" t="s">
        <v>8483</v>
      </c>
      <c r="C3430" s="277" t="s">
        <v>53</v>
      </c>
      <c r="D3430" s="282" t="s">
        <v>12149</v>
      </c>
      <c r="E3430" s="292">
        <v>4555.13</v>
      </c>
    </row>
    <row r="3431" spans="1:5" x14ac:dyDescent="0.25">
      <c r="A3431" s="282" t="s">
        <v>8289</v>
      </c>
      <c r="B3431" s="282" t="s">
        <v>8272</v>
      </c>
      <c r="C3431" s="277" t="s">
        <v>53</v>
      </c>
      <c r="D3431" s="282" t="s">
        <v>12150</v>
      </c>
      <c r="E3431" s="292">
        <v>3763.86</v>
      </c>
    </row>
    <row r="3432" spans="1:5" x14ac:dyDescent="0.25">
      <c r="A3432" s="282" t="s">
        <v>8289</v>
      </c>
      <c r="B3432" s="282" t="s">
        <v>8224</v>
      </c>
      <c r="C3432" s="277" t="s">
        <v>53</v>
      </c>
      <c r="D3432" s="282" t="s">
        <v>12151</v>
      </c>
      <c r="E3432" s="292">
        <v>1700.16</v>
      </c>
    </row>
    <row r="3433" spans="1:5" x14ac:dyDescent="0.25">
      <c r="A3433" s="282" t="s">
        <v>8289</v>
      </c>
      <c r="B3433" s="282" t="s">
        <v>8273</v>
      </c>
      <c r="C3433" s="277" t="s">
        <v>53</v>
      </c>
      <c r="D3433" s="282" t="s">
        <v>12152</v>
      </c>
      <c r="E3433" s="292">
        <v>691.37</v>
      </c>
    </row>
    <row r="3434" spans="1:5" x14ac:dyDescent="0.25">
      <c r="A3434" s="282" t="s">
        <v>8289</v>
      </c>
      <c r="B3434" s="282" t="s">
        <v>8399</v>
      </c>
      <c r="C3434" s="277" t="s">
        <v>53</v>
      </c>
      <c r="D3434" s="282" t="s">
        <v>12153</v>
      </c>
      <c r="E3434" s="292">
        <v>2919.09</v>
      </c>
    </row>
    <row r="3435" spans="1:5" x14ac:dyDescent="0.25">
      <c r="A3435" s="282" t="s">
        <v>8289</v>
      </c>
      <c r="B3435" s="282" t="s">
        <v>8582</v>
      </c>
      <c r="C3435" s="277" t="s">
        <v>53</v>
      </c>
      <c r="D3435" s="282" t="s">
        <v>12154</v>
      </c>
      <c r="E3435" s="292">
        <v>747.5</v>
      </c>
    </row>
    <row r="3436" spans="1:5" x14ac:dyDescent="0.25">
      <c r="A3436" s="282" t="s">
        <v>8289</v>
      </c>
      <c r="B3436" s="282" t="s">
        <v>8347</v>
      </c>
      <c r="C3436" s="277" t="s">
        <v>53</v>
      </c>
      <c r="D3436" s="282" t="s">
        <v>12155</v>
      </c>
      <c r="E3436" s="292">
        <v>1313.33</v>
      </c>
    </row>
    <row r="3437" spans="1:5" x14ac:dyDescent="0.25">
      <c r="A3437" s="282" t="s">
        <v>8289</v>
      </c>
      <c r="B3437" s="282" t="s">
        <v>8382</v>
      </c>
      <c r="C3437" s="277" t="s">
        <v>53</v>
      </c>
      <c r="D3437" s="282" t="s">
        <v>12156</v>
      </c>
      <c r="E3437" s="292">
        <v>10549.06</v>
      </c>
    </row>
    <row r="3438" spans="1:5" x14ac:dyDescent="0.25">
      <c r="A3438" s="282" t="s">
        <v>8289</v>
      </c>
      <c r="B3438" s="282" t="s">
        <v>8304</v>
      </c>
      <c r="C3438" s="277" t="s">
        <v>53</v>
      </c>
      <c r="D3438" s="282" t="s">
        <v>12157</v>
      </c>
      <c r="E3438" s="292">
        <v>515.08000000000004</v>
      </c>
    </row>
    <row r="3439" spans="1:5" x14ac:dyDescent="0.25">
      <c r="A3439" s="282" t="s">
        <v>8289</v>
      </c>
      <c r="B3439" s="282" t="s">
        <v>8260</v>
      </c>
      <c r="C3439" s="277" t="s">
        <v>53</v>
      </c>
      <c r="D3439" s="282" t="s">
        <v>12158</v>
      </c>
      <c r="E3439" s="292">
        <v>2450.35</v>
      </c>
    </row>
    <row r="3440" spans="1:5" x14ac:dyDescent="0.25">
      <c r="A3440" s="282" t="s">
        <v>8289</v>
      </c>
      <c r="B3440" s="282" t="s">
        <v>8262</v>
      </c>
      <c r="C3440" s="277" t="s">
        <v>53</v>
      </c>
      <c r="D3440" s="282" t="s">
        <v>12159</v>
      </c>
      <c r="E3440" s="292">
        <v>1203.3499999999999</v>
      </c>
    </row>
    <row r="3441" spans="1:5" x14ac:dyDescent="0.25">
      <c r="A3441" s="282" t="s">
        <v>8289</v>
      </c>
      <c r="B3441" s="282" t="s">
        <v>8461</v>
      </c>
      <c r="C3441" s="277" t="s">
        <v>53</v>
      </c>
      <c r="D3441" s="282" t="s">
        <v>12160</v>
      </c>
      <c r="E3441" s="292">
        <v>821.84</v>
      </c>
    </row>
    <row r="3442" spans="1:5" x14ac:dyDescent="0.25">
      <c r="A3442" s="282" t="s">
        <v>8289</v>
      </c>
      <c r="B3442" s="282" t="s">
        <v>8263</v>
      </c>
      <c r="C3442" s="277" t="s">
        <v>53</v>
      </c>
      <c r="D3442" s="282" t="s">
        <v>12161</v>
      </c>
      <c r="E3442" s="292">
        <v>6327.28</v>
      </c>
    </row>
    <row r="3443" spans="1:5" x14ac:dyDescent="0.25">
      <c r="A3443" s="282" t="s">
        <v>8289</v>
      </c>
      <c r="B3443" s="282" t="s">
        <v>8507</v>
      </c>
      <c r="C3443" s="277" t="s">
        <v>53</v>
      </c>
      <c r="D3443" s="282" t="s">
        <v>12162</v>
      </c>
      <c r="E3443" s="292">
        <v>524.71</v>
      </c>
    </row>
    <row r="3444" spans="1:5" x14ac:dyDescent="0.25">
      <c r="A3444" s="282" t="s">
        <v>8289</v>
      </c>
      <c r="B3444" s="282" t="s">
        <v>8269</v>
      </c>
      <c r="C3444" s="277" t="s">
        <v>53</v>
      </c>
      <c r="D3444" s="282" t="s">
        <v>12163</v>
      </c>
      <c r="E3444" s="292">
        <v>9625.18</v>
      </c>
    </row>
    <row r="3445" spans="1:5" x14ac:dyDescent="0.25">
      <c r="A3445" s="282" t="s">
        <v>8289</v>
      </c>
      <c r="B3445" s="282" t="s">
        <v>8302</v>
      </c>
      <c r="C3445" s="277" t="s">
        <v>53</v>
      </c>
      <c r="D3445" s="282" t="s">
        <v>12164</v>
      </c>
      <c r="E3445" s="292">
        <v>2194.59</v>
      </c>
    </row>
    <row r="3446" spans="1:5" x14ac:dyDescent="0.25">
      <c r="A3446" s="282" t="s">
        <v>8289</v>
      </c>
      <c r="B3446" s="282" t="s">
        <v>8480</v>
      </c>
      <c r="C3446" s="277" t="s">
        <v>53</v>
      </c>
      <c r="D3446" s="282" t="s">
        <v>12165</v>
      </c>
      <c r="E3446" s="292">
        <v>199244</v>
      </c>
    </row>
    <row r="3447" spans="1:5" x14ac:dyDescent="0.25">
      <c r="A3447" s="282" t="s">
        <v>8289</v>
      </c>
      <c r="B3447" s="282" t="s">
        <v>8402</v>
      </c>
      <c r="C3447" s="277" t="s">
        <v>53</v>
      </c>
      <c r="D3447" s="282" t="s">
        <v>12166</v>
      </c>
      <c r="E3447" s="292">
        <v>760.38</v>
      </c>
    </row>
    <row r="3448" spans="1:5" x14ac:dyDescent="0.25">
      <c r="A3448" s="282" t="s">
        <v>8289</v>
      </c>
      <c r="B3448" s="282" t="s">
        <v>8228</v>
      </c>
      <c r="C3448" s="277" t="s">
        <v>53</v>
      </c>
      <c r="D3448" s="282" t="s">
        <v>12167</v>
      </c>
      <c r="E3448" s="292">
        <v>769.29</v>
      </c>
    </row>
    <row r="3449" spans="1:5" x14ac:dyDescent="0.25">
      <c r="A3449" s="282" t="s">
        <v>8289</v>
      </c>
      <c r="B3449" s="282" t="s">
        <v>8278</v>
      </c>
      <c r="C3449" s="277" t="s">
        <v>53</v>
      </c>
      <c r="D3449" s="282" t="s">
        <v>12168</v>
      </c>
      <c r="E3449" s="292">
        <v>1811.55</v>
      </c>
    </row>
    <row r="3450" spans="1:5" x14ac:dyDescent="0.25">
      <c r="A3450" s="282" t="s">
        <v>8289</v>
      </c>
      <c r="B3450" s="282" t="s">
        <v>8531</v>
      </c>
      <c r="C3450" s="277" t="s">
        <v>53</v>
      </c>
      <c r="D3450" s="282" t="s">
        <v>12169</v>
      </c>
      <c r="E3450" s="292">
        <v>12527.27</v>
      </c>
    </row>
    <row r="3451" spans="1:5" x14ac:dyDescent="0.25">
      <c r="A3451" s="282" t="s">
        <v>8289</v>
      </c>
      <c r="B3451" s="282" t="s">
        <v>8238</v>
      </c>
      <c r="C3451" s="277" t="s">
        <v>53</v>
      </c>
      <c r="D3451" s="282" t="s">
        <v>12170</v>
      </c>
      <c r="E3451" s="292">
        <v>11114.7</v>
      </c>
    </row>
    <row r="3452" spans="1:5" x14ac:dyDescent="0.25">
      <c r="A3452" s="282" t="s">
        <v>8289</v>
      </c>
      <c r="B3452" s="282" t="s">
        <v>8233</v>
      </c>
      <c r="C3452" s="277" t="s">
        <v>53</v>
      </c>
      <c r="D3452" s="282" t="s">
        <v>12171</v>
      </c>
      <c r="E3452" s="292">
        <v>18248.28</v>
      </c>
    </row>
    <row r="3453" spans="1:5" x14ac:dyDescent="0.25">
      <c r="A3453" s="282" t="s">
        <v>8289</v>
      </c>
      <c r="B3453" s="282" t="s">
        <v>8290</v>
      </c>
      <c r="C3453" s="277" t="s">
        <v>53</v>
      </c>
      <c r="D3453" s="282" t="s">
        <v>12172</v>
      </c>
      <c r="E3453" s="292">
        <v>6279.97</v>
      </c>
    </row>
    <row r="3454" spans="1:5" x14ac:dyDescent="0.25">
      <c r="A3454" s="282" t="s">
        <v>8289</v>
      </c>
      <c r="B3454" s="282" t="s">
        <v>8586</v>
      </c>
      <c r="C3454" s="277" t="s">
        <v>53</v>
      </c>
      <c r="D3454" s="282" t="s">
        <v>12173</v>
      </c>
      <c r="E3454" s="292">
        <v>2438.75</v>
      </c>
    </row>
    <row r="3455" spans="1:5" x14ac:dyDescent="0.25">
      <c r="A3455" s="282" t="s">
        <v>8289</v>
      </c>
      <c r="B3455" s="282" t="s">
        <v>8245</v>
      </c>
      <c r="C3455" s="277" t="s">
        <v>53</v>
      </c>
      <c r="D3455" s="282" t="s">
        <v>12174</v>
      </c>
      <c r="E3455" s="292">
        <v>2036.83</v>
      </c>
    </row>
    <row r="3456" spans="1:5" x14ac:dyDescent="0.25">
      <c r="A3456" s="282" t="s">
        <v>8289</v>
      </c>
      <c r="B3456" s="282" t="s">
        <v>8240</v>
      </c>
      <c r="C3456" s="277" t="s">
        <v>53</v>
      </c>
      <c r="D3456" s="282" t="s">
        <v>12175</v>
      </c>
      <c r="E3456" s="292">
        <v>10412.200000000001</v>
      </c>
    </row>
    <row r="3457" spans="1:5" x14ac:dyDescent="0.25">
      <c r="A3457" s="282" t="s">
        <v>8289</v>
      </c>
      <c r="B3457" s="282" t="s">
        <v>8235</v>
      </c>
      <c r="C3457" s="277" t="s">
        <v>53</v>
      </c>
      <c r="D3457" s="282" t="s">
        <v>12176</v>
      </c>
      <c r="E3457" s="292">
        <v>5566.75</v>
      </c>
    </row>
    <row r="3458" spans="1:5" x14ac:dyDescent="0.25">
      <c r="A3458" s="282" t="s">
        <v>8289</v>
      </c>
      <c r="B3458" s="282" t="s">
        <v>8247</v>
      </c>
      <c r="C3458" s="277" t="s">
        <v>53</v>
      </c>
      <c r="D3458" s="282" t="s">
        <v>12177</v>
      </c>
      <c r="E3458" s="292">
        <v>105302.59</v>
      </c>
    </row>
    <row r="3459" spans="1:5" x14ac:dyDescent="0.25">
      <c r="A3459" s="282" t="s">
        <v>8289</v>
      </c>
      <c r="B3459" s="282" t="s">
        <v>8274</v>
      </c>
      <c r="C3459" s="277" t="s">
        <v>53</v>
      </c>
      <c r="D3459" s="282" t="s">
        <v>12178</v>
      </c>
      <c r="E3459" s="292">
        <v>0</v>
      </c>
    </row>
    <row r="3460" spans="1:5" x14ac:dyDescent="0.25">
      <c r="A3460" s="282" t="s">
        <v>8289</v>
      </c>
      <c r="B3460" s="282" t="s">
        <v>8489</v>
      </c>
      <c r="C3460" s="277" t="s">
        <v>53</v>
      </c>
      <c r="D3460" s="282" t="s">
        <v>12179</v>
      </c>
      <c r="E3460" s="292">
        <v>1330.36</v>
      </c>
    </row>
    <row r="3461" spans="1:5" x14ac:dyDescent="0.25">
      <c r="A3461" s="282" t="s">
        <v>8289</v>
      </c>
      <c r="B3461" s="282" t="s">
        <v>8249</v>
      </c>
      <c r="C3461" s="277" t="s">
        <v>53</v>
      </c>
      <c r="D3461" s="282" t="s">
        <v>12180</v>
      </c>
      <c r="E3461" s="292">
        <v>4008.17</v>
      </c>
    </row>
    <row r="3462" spans="1:5" x14ac:dyDescent="0.25">
      <c r="A3462" s="282" t="s">
        <v>8289</v>
      </c>
      <c r="B3462" s="282" t="s">
        <v>8481</v>
      </c>
      <c r="C3462" s="277" t="s">
        <v>53</v>
      </c>
      <c r="D3462" s="282" t="s">
        <v>12181</v>
      </c>
      <c r="E3462" s="292">
        <v>11100.28</v>
      </c>
    </row>
    <row r="3463" spans="1:5" x14ac:dyDescent="0.25">
      <c r="A3463" s="282" t="s">
        <v>8289</v>
      </c>
      <c r="B3463" s="282" t="s">
        <v>8327</v>
      </c>
      <c r="C3463" s="277" t="s">
        <v>53</v>
      </c>
      <c r="D3463" s="282" t="s">
        <v>12182</v>
      </c>
      <c r="E3463" s="292">
        <v>639.54999999999995</v>
      </c>
    </row>
    <row r="3464" spans="1:5" x14ac:dyDescent="0.25">
      <c r="A3464" s="282" t="s">
        <v>8289</v>
      </c>
      <c r="B3464" s="282" t="s">
        <v>8345</v>
      </c>
      <c r="C3464" s="277" t="s">
        <v>53</v>
      </c>
      <c r="D3464" s="282" t="s">
        <v>12183</v>
      </c>
      <c r="E3464" s="292">
        <v>1250.68</v>
      </c>
    </row>
    <row r="3465" spans="1:5" x14ac:dyDescent="0.25">
      <c r="A3465" s="282" t="s">
        <v>8289</v>
      </c>
      <c r="B3465" s="282" t="s">
        <v>8250</v>
      </c>
      <c r="C3465" s="277" t="s">
        <v>53</v>
      </c>
      <c r="D3465" s="282" t="s">
        <v>12184</v>
      </c>
      <c r="E3465" s="292">
        <v>3462.17</v>
      </c>
    </row>
    <row r="3466" spans="1:5" x14ac:dyDescent="0.25">
      <c r="A3466" s="282" t="s">
        <v>8289</v>
      </c>
      <c r="B3466" s="282" t="s">
        <v>8264</v>
      </c>
      <c r="C3466" s="277" t="s">
        <v>53</v>
      </c>
      <c r="D3466" s="282" t="s">
        <v>12185</v>
      </c>
      <c r="E3466" s="292">
        <v>818.77</v>
      </c>
    </row>
    <row r="3467" spans="1:5" x14ac:dyDescent="0.25">
      <c r="A3467" s="282" t="s">
        <v>8289</v>
      </c>
      <c r="B3467" s="282" t="s">
        <v>8320</v>
      </c>
      <c r="C3467" s="277" t="s">
        <v>53</v>
      </c>
      <c r="D3467" s="282" t="s">
        <v>12186</v>
      </c>
      <c r="E3467" s="292">
        <v>5155.53</v>
      </c>
    </row>
    <row r="3468" spans="1:5" x14ac:dyDescent="0.25">
      <c r="A3468" s="282" t="s">
        <v>8289</v>
      </c>
      <c r="B3468" s="282" t="s">
        <v>8451</v>
      </c>
      <c r="C3468" s="277" t="s">
        <v>53</v>
      </c>
      <c r="D3468" s="282" t="s">
        <v>12187</v>
      </c>
      <c r="E3468" s="292">
        <v>736.49</v>
      </c>
    </row>
    <row r="3469" spans="1:5" x14ac:dyDescent="0.25">
      <c r="A3469" s="282" t="s">
        <v>8289</v>
      </c>
      <c r="B3469" s="282" t="s">
        <v>8720</v>
      </c>
      <c r="C3469" s="277" t="s">
        <v>53</v>
      </c>
      <c r="D3469" s="282" t="s">
        <v>12188</v>
      </c>
      <c r="E3469" s="292">
        <v>2871.01</v>
      </c>
    </row>
    <row r="3470" spans="1:5" x14ac:dyDescent="0.25">
      <c r="A3470" s="282" t="s">
        <v>8289</v>
      </c>
      <c r="B3470" s="282" t="s">
        <v>8722</v>
      </c>
      <c r="C3470" s="277" t="s">
        <v>53</v>
      </c>
      <c r="D3470" s="282" t="s">
        <v>12189</v>
      </c>
      <c r="E3470" s="292">
        <v>0</v>
      </c>
    </row>
    <row r="3471" spans="1:5" x14ac:dyDescent="0.25">
      <c r="A3471" s="282" t="s">
        <v>8289</v>
      </c>
      <c r="B3471" s="282" t="s">
        <v>8286</v>
      </c>
      <c r="C3471" s="277" t="s">
        <v>53</v>
      </c>
      <c r="D3471" s="282" t="s">
        <v>12190</v>
      </c>
      <c r="E3471" s="292">
        <v>2552.81</v>
      </c>
    </row>
    <row r="3472" spans="1:5" x14ac:dyDescent="0.25">
      <c r="A3472" s="282" t="s">
        <v>8289</v>
      </c>
      <c r="B3472" s="282" t="s">
        <v>8440</v>
      </c>
      <c r="C3472" s="277" t="s">
        <v>53</v>
      </c>
      <c r="D3472" s="282" t="s">
        <v>12191</v>
      </c>
      <c r="E3472" s="292">
        <v>1613.74</v>
      </c>
    </row>
    <row r="3473" spans="1:5" x14ac:dyDescent="0.25">
      <c r="A3473" s="282" t="s">
        <v>8289</v>
      </c>
      <c r="B3473" s="282" t="s">
        <v>8476</v>
      </c>
      <c r="C3473" s="277" t="s">
        <v>53</v>
      </c>
      <c r="D3473" s="282" t="s">
        <v>12192</v>
      </c>
      <c r="E3473" s="292">
        <v>2614.71</v>
      </c>
    </row>
    <row r="3474" spans="1:5" x14ac:dyDescent="0.25">
      <c r="A3474" s="282" t="s">
        <v>8289</v>
      </c>
      <c r="B3474" s="282" t="s">
        <v>8441</v>
      </c>
      <c r="C3474" s="277" t="s">
        <v>53</v>
      </c>
      <c r="D3474" s="282" t="s">
        <v>12193</v>
      </c>
      <c r="E3474" s="292">
        <v>2550.0500000000002</v>
      </c>
    </row>
    <row r="3475" spans="1:5" x14ac:dyDescent="0.25">
      <c r="A3475" s="282" t="s">
        <v>8289</v>
      </c>
      <c r="B3475" s="282" t="s">
        <v>8275</v>
      </c>
      <c r="C3475" s="277" t="s">
        <v>53</v>
      </c>
      <c r="D3475" s="282" t="s">
        <v>12194</v>
      </c>
      <c r="E3475" s="292">
        <v>1913.21</v>
      </c>
    </row>
    <row r="3476" spans="1:5" x14ac:dyDescent="0.25">
      <c r="A3476" s="282" t="s">
        <v>8289</v>
      </c>
      <c r="B3476" s="282" t="s">
        <v>8512</v>
      </c>
      <c r="C3476" s="277" t="s">
        <v>53</v>
      </c>
      <c r="D3476" s="282" t="s">
        <v>12195</v>
      </c>
      <c r="E3476" s="292">
        <v>5021.29</v>
      </c>
    </row>
    <row r="3477" spans="1:5" x14ac:dyDescent="0.25">
      <c r="A3477" s="282" t="s">
        <v>8289</v>
      </c>
      <c r="B3477" s="282" t="s">
        <v>8241</v>
      </c>
      <c r="C3477" s="277" t="s">
        <v>53</v>
      </c>
      <c r="D3477" s="282" t="s">
        <v>12196</v>
      </c>
      <c r="E3477" s="292">
        <v>7413.95</v>
      </c>
    </row>
    <row r="3478" spans="1:5" x14ac:dyDescent="0.25">
      <c r="A3478" s="282" t="s">
        <v>8289</v>
      </c>
      <c r="B3478" s="282" t="s">
        <v>8731</v>
      </c>
      <c r="C3478" s="277" t="s">
        <v>53</v>
      </c>
      <c r="D3478" s="282" t="s">
        <v>12197</v>
      </c>
      <c r="E3478" s="292">
        <v>1341.75</v>
      </c>
    </row>
    <row r="3479" spans="1:5" x14ac:dyDescent="0.25">
      <c r="A3479" s="282" t="s">
        <v>8289</v>
      </c>
      <c r="B3479" s="282" t="s">
        <v>8465</v>
      </c>
      <c r="C3479" s="277" t="s">
        <v>53</v>
      </c>
      <c r="D3479" s="282" t="s">
        <v>12198</v>
      </c>
      <c r="E3479" s="292">
        <v>1788.7</v>
      </c>
    </row>
    <row r="3480" spans="1:5" x14ac:dyDescent="0.25">
      <c r="A3480" s="282" t="s">
        <v>8289</v>
      </c>
      <c r="B3480" s="282" t="s">
        <v>8328</v>
      </c>
      <c r="C3480" s="277" t="s">
        <v>53</v>
      </c>
      <c r="D3480" s="282" t="s">
        <v>12199</v>
      </c>
      <c r="E3480" s="292">
        <v>1859.48</v>
      </c>
    </row>
    <row r="3481" spans="1:5" x14ac:dyDescent="0.25">
      <c r="A3481" s="282" t="s">
        <v>8289</v>
      </c>
      <c r="B3481" s="282" t="s">
        <v>8482</v>
      </c>
      <c r="C3481" s="277" t="s">
        <v>53</v>
      </c>
      <c r="D3481" s="282" t="s">
        <v>12200</v>
      </c>
      <c r="E3481" s="292">
        <v>2016.84</v>
      </c>
    </row>
    <row r="3482" spans="1:5" x14ac:dyDescent="0.25">
      <c r="A3482" s="282" t="s">
        <v>8289</v>
      </c>
      <c r="B3482" s="282" t="s">
        <v>8365</v>
      </c>
      <c r="C3482" s="277" t="s">
        <v>53</v>
      </c>
      <c r="D3482" s="282" t="s">
        <v>12201</v>
      </c>
      <c r="E3482" s="292">
        <v>1257.29</v>
      </c>
    </row>
    <row r="3483" spans="1:5" x14ac:dyDescent="0.25">
      <c r="A3483" s="282" t="s">
        <v>8289</v>
      </c>
      <c r="B3483" s="282" t="s">
        <v>8821</v>
      </c>
      <c r="C3483" s="277" t="s">
        <v>53</v>
      </c>
      <c r="D3483" s="282" t="s">
        <v>12202</v>
      </c>
      <c r="E3483" s="292">
        <v>168.95</v>
      </c>
    </row>
    <row r="3484" spans="1:5" x14ac:dyDescent="0.25">
      <c r="A3484" s="282" t="s">
        <v>8289</v>
      </c>
      <c r="B3484" s="282" t="s">
        <v>8252</v>
      </c>
      <c r="C3484" s="277" t="s">
        <v>53</v>
      </c>
      <c r="D3484" s="282" t="s">
        <v>12203</v>
      </c>
      <c r="E3484" s="292">
        <v>566.04999999999995</v>
      </c>
    </row>
    <row r="3485" spans="1:5" x14ac:dyDescent="0.25">
      <c r="A3485" s="282" t="s">
        <v>8289</v>
      </c>
      <c r="B3485" s="282" t="s">
        <v>8827</v>
      </c>
      <c r="C3485" s="277" t="s">
        <v>53</v>
      </c>
      <c r="D3485" s="282" t="s">
        <v>12204</v>
      </c>
      <c r="E3485" s="292">
        <v>745.38</v>
      </c>
    </row>
    <row r="3486" spans="1:5" x14ac:dyDescent="0.25">
      <c r="A3486" s="282" t="s">
        <v>8289</v>
      </c>
      <c r="B3486" s="282" t="s">
        <v>8254</v>
      </c>
      <c r="C3486" s="277" t="s">
        <v>53</v>
      </c>
      <c r="D3486" s="282" t="s">
        <v>12205</v>
      </c>
      <c r="E3486" s="292">
        <v>4246.4399999999996</v>
      </c>
    </row>
    <row r="3487" spans="1:5" x14ac:dyDescent="0.25">
      <c r="A3487" s="282" t="s">
        <v>8289</v>
      </c>
      <c r="B3487" s="282" t="s">
        <v>8443</v>
      </c>
      <c r="C3487" s="277" t="s">
        <v>53</v>
      </c>
      <c r="D3487" s="282" t="s">
        <v>12206</v>
      </c>
      <c r="E3487" s="292">
        <v>8306.5499999999993</v>
      </c>
    </row>
    <row r="3488" spans="1:5" x14ac:dyDescent="0.25">
      <c r="A3488" s="282" t="s">
        <v>8289</v>
      </c>
      <c r="B3488" s="282" t="s">
        <v>8314</v>
      </c>
      <c r="C3488" s="277" t="s">
        <v>53</v>
      </c>
      <c r="D3488" s="282" t="s">
        <v>12207</v>
      </c>
      <c r="E3488" s="292">
        <v>2127.2600000000002</v>
      </c>
    </row>
    <row r="3489" spans="1:5" x14ac:dyDescent="0.25">
      <c r="A3489" s="282" t="s">
        <v>8289</v>
      </c>
      <c r="B3489" s="282" t="s">
        <v>8836</v>
      </c>
      <c r="C3489" s="277" t="s">
        <v>53</v>
      </c>
      <c r="D3489" s="282" t="s">
        <v>12208</v>
      </c>
      <c r="E3489" s="292">
        <v>6410.69</v>
      </c>
    </row>
    <row r="3490" spans="1:5" x14ac:dyDescent="0.25">
      <c r="A3490" s="282" t="s">
        <v>8289</v>
      </c>
      <c r="B3490" s="282" t="s">
        <v>8490</v>
      </c>
      <c r="C3490" s="277" t="s">
        <v>53</v>
      </c>
      <c r="D3490" s="282" t="s">
        <v>12209</v>
      </c>
      <c r="E3490" s="292">
        <v>908.25</v>
      </c>
    </row>
    <row r="3491" spans="1:5" x14ac:dyDescent="0.25">
      <c r="A3491" s="282" t="s">
        <v>8289</v>
      </c>
      <c r="B3491" s="282" t="s">
        <v>8366</v>
      </c>
      <c r="C3491" s="277" t="s">
        <v>53</v>
      </c>
      <c r="D3491" s="282" t="s">
        <v>12210</v>
      </c>
      <c r="E3491" s="292">
        <v>164.17</v>
      </c>
    </row>
    <row r="3492" spans="1:5" x14ac:dyDescent="0.25">
      <c r="A3492" s="282" t="s">
        <v>8289</v>
      </c>
      <c r="B3492" s="282" t="s">
        <v>8841</v>
      </c>
      <c r="C3492" s="277" t="s">
        <v>53</v>
      </c>
      <c r="D3492" s="282" t="s">
        <v>12211</v>
      </c>
      <c r="E3492" s="292">
        <v>730.14</v>
      </c>
    </row>
    <row r="3493" spans="1:5" x14ac:dyDescent="0.25">
      <c r="A3493" s="282" t="s">
        <v>8289</v>
      </c>
      <c r="B3493" s="282" t="s">
        <v>8843</v>
      </c>
      <c r="C3493" s="277" t="s">
        <v>53</v>
      </c>
      <c r="D3493" s="282" t="s">
        <v>12212</v>
      </c>
      <c r="E3493" s="292">
        <v>2080.9499999999998</v>
      </c>
    </row>
    <row r="3494" spans="1:5" x14ac:dyDescent="0.25">
      <c r="A3494" s="282" t="s">
        <v>8289</v>
      </c>
      <c r="B3494" s="282" t="s">
        <v>8845</v>
      </c>
      <c r="C3494" s="277" t="s">
        <v>53</v>
      </c>
      <c r="D3494" s="282" t="s">
        <v>12213</v>
      </c>
      <c r="E3494" s="292">
        <v>0</v>
      </c>
    </row>
    <row r="3495" spans="1:5" x14ac:dyDescent="0.25">
      <c r="A3495" s="282" t="s">
        <v>8289</v>
      </c>
      <c r="B3495" s="282" t="s">
        <v>8847</v>
      </c>
      <c r="C3495" s="277" t="s">
        <v>53</v>
      </c>
      <c r="D3495" s="282" t="s">
        <v>12214</v>
      </c>
      <c r="E3495" s="292">
        <v>2681.32</v>
      </c>
    </row>
    <row r="3496" spans="1:5" x14ac:dyDescent="0.25">
      <c r="A3496" s="282" t="s">
        <v>8289</v>
      </c>
      <c r="B3496" s="282" t="s">
        <v>8325</v>
      </c>
      <c r="C3496" s="277" t="s">
        <v>53</v>
      </c>
      <c r="D3496" s="282" t="s">
        <v>12215</v>
      </c>
      <c r="E3496" s="292">
        <v>183068.86</v>
      </c>
    </row>
    <row r="3497" spans="1:5" x14ac:dyDescent="0.25">
      <c r="A3497" s="282" t="s">
        <v>8289</v>
      </c>
      <c r="B3497" s="282" t="s">
        <v>8342</v>
      </c>
      <c r="C3497" s="277" t="s">
        <v>53</v>
      </c>
      <c r="D3497" s="282" t="s">
        <v>12216</v>
      </c>
      <c r="E3497" s="292">
        <v>4871.72</v>
      </c>
    </row>
    <row r="3498" spans="1:5" x14ac:dyDescent="0.25">
      <c r="A3498" s="282" t="s">
        <v>8289</v>
      </c>
      <c r="B3498" s="282" t="s">
        <v>8851</v>
      </c>
      <c r="C3498" s="277" t="s">
        <v>53</v>
      </c>
      <c r="D3498" s="282" t="s">
        <v>12217</v>
      </c>
      <c r="E3498" s="292">
        <v>1016.1</v>
      </c>
    </row>
    <row r="3499" spans="1:5" x14ac:dyDescent="0.25">
      <c r="A3499" s="282" t="s">
        <v>8289</v>
      </c>
      <c r="B3499" s="282" t="s">
        <v>8317</v>
      </c>
      <c r="C3499" s="277" t="s">
        <v>53</v>
      </c>
      <c r="D3499" s="282" t="s">
        <v>12218</v>
      </c>
      <c r="E3499" s="292">
        <v>3163.12</v>
      </c>
    </row>
    <row r="3500" spans="1:5" x14ac:dyDescent="0.25">
      <c r="A3500" s="282" t="s">
        <v>8289</v>
      </c>
      <c r="B3500" s="282" t="s">
        <v>8547</v>
      </c>
      <c r="C3500" s="277" t="s">
        <v>53</v>
      </c>
      <c r="D3500" s="282" t="s">
        <v>12219</v>
      </c>
      <c r="E3500" s="292">
        <v>7836</v>
      </c>
    </row>
    <row r="3501" spans="1:5" x14ac:dyDescent="0.25">
      <c r="A3501" s="282" t="s">
        <v>8289</v>
      </c>
      <c r="B3501" s="282" t="s">
        <v>8293</v>
      </c>
      <c r="C3501" s="277" t="s">
        <v>53</v>
      </c>
      <c r="D3501" s="282" t="s">
        <v>12220</v>
      </c>
      <c r="E3501" s="292">
        <v>34023.42</v>
      </c>
    </row>
    <row r="3502" spans="1:5" x14ac:dyDescent="0.25">
      <c r="A3502" s="282" t="s">
        <v>8289</v>
      </c>
      <c r="B3502" s="282" t="s">
        <v>8376</v>
      </c>
      <c r="C3502" s="277" t="s">
        <v>53</v>
      </c>
      <c r="D3502" s="282" t="s">
        <v>12221</v>
      </c>
      <c r="E3502" s="292">
        <v>5863.68</v>
      </c>
    </row>
    <row r="3503" spans="1:5" x14ac:dyDescent="0.25">
      <c r="A3503" s="282" t="s">
        <v>8289</v>
      </c>
      <c r="B3503" s="282" t="s">
        <v>8861</v>
      </c>
      <c r="C3503" s="277" t="s">
        <v>53</v>
      </c>
      <c r="D3503" s="282" t="s">
        <v>12222</v>
      </c>
      <c r="E3503" s="292">
        <v>267.95999999999998</v>
      </c>
    </row>
    <row r="3504" spans="1:5" x14ac:dyDescent="0.25">
      <c r="A3504" s="282" t="s">
        <v>8289</v>
      </c>
      <c r="B3504" s="282" t="s">
        <v>8409</v>
      </c>
      <c r="C3504" s="277" t="s">
        <v>53</v>
      </c>
      <c r="D3504" s="282" t="s">
        <v>12223</v>
      </c>
      <c r="E3504" s="292">
        <v>2378.11</v>
      </c>
    </row>
    <row r="3505" spans="1:5" x14ac:dyDescent="0.25">
      <c r="A3505" s="282" t="s">
        <v>8289</v>
      </c>
      <c r="B3505" s="282" t="s">
        <v>8393</v>
      </c>
      <c r="C3505" s="277" t="s">
        <v>53</v>
      </c>
      <c r="D3505" s="282" t="s">
        <v>12224</v>
      </c>
      <c r="E3505" s="292">
        <v>1084.46</v>
      </c>
    </row>
    <row r="3506" spans="1:5" x14ac:dyDescent="0.25">
      <c r="A3506" s="282" t="s">
        <v>8289</v>
      </c>
      <c r="B3506" s="282" t="s">
        <v>8585</v>
      </c>
      <c r="C3506" s="277" t="s">
        <v>53</v>
      </c>
      <c r="D3506" s="282" t="s">
        <v>12225</v>
      </c>
      <c r="E3506" s="292">
        <v>9486.0499999999993</v>
      </c>
    </row>
    <row r="3507" spans="1:5" x14ac:dyDescent="0.25">
      <c r="A3507" s="282" t="s">
        <v>8289</v>
      </c>
      <c r="B3507" s="282" t="s">
        <v>8867</v>
      </c>
      <c r="C3507" s="277" t="s">
        <v>53</v>
      </c>
      <c r="D3507" s="282" t="s">
        <v>12226</v>
      </c>
      <c r="E3507" s="292">
        <v>2401.7600000000002</v>
      </c>
    </row>
    <row r="3508" spans="1:5" x14ac:dyDescent="0.25">
      <c r="A3508" s="282" t="s">
        <v>8289</v>
      </c>
      <c r="B3508" s="282" t="s">
        <v>8869</v>
      </c>
      <c r="C3508" s="277" t="s">
        <v>53</v>
      </c>
      <c r="D3508" s="282" t="s">
        <v>12227</v>
      </c>
      <c r="E3508" s="292">
        <v>2227.1</v>
      </c>
    </row>
    <row r="3509" spans="1:5" x14ac:dyDescent="0.25">
      <c r="A3509" s="282" t="s">
        <v>8289</v>
      </c>
      <c r="B3509" s="282" t="s">
        <v>8583</v>
      </c>
      <c r="C3509" s="277" t="s">
        <v>53</v>
      </c>
      <c r="D3509" s="282" t="s">
        <v>12228</v>
      </c>
      <c r="E3509" s="292">
        <v>163392.34</v>
      </c>
    </row>
    <row r="3510" spans="1:5" x14ac:dyDescent="0.25">
      <c r="A3510" s="282" t="s">
        <v>8289</v>
      </c>
      <c r="B3510" s="282" t="s">
        <v>8395</v>
      </c>
      <c r="C3510" s="277" t="s">
        <v>53</v>
      </c>
      <c r="D3510" s="282" t="s">
        <v>12229</v>
      </c>
      <c r="E3510" s="292">
        <v>460</v>
      </c>
    </row>
    <row r="3511" spans="1:5" x14ac:dyDescent="0.25">
      <c r="A3511" s="282" t="s">
        <v>8289</v>
      </c>
      <c r="B3511" s="282" t="s">
        <v>8332</v>
      </c>
      <c r="C3511" s="277" t="s">
        <v>53</v>
      </c>
      <c r="D3511" s="282" t="s">
        <v>12230</v>
      </c>
      <c r="E3511" s="292">
        <v>1202.56</v>
      </c>
    </row>
    <row r="3512" spans="1:5" x14ac:dyDescent="0.25">
      <c r="A3512" s="282" t="s">
        <v>8289</v>
      </c>
      <c r="B3512" s="282" t="s">
        <v>8876</v>
      </c>
      <c r="C3512" s="277" t="s">
        <v>53</v>
      </c>
      <c r="D3512" s="282" t="s">
        <v>12231</v>
      </c>
      <c r="E3512" s="292">
        <v>1481.96</v>
      </c>
    </row>
    <row r="3513" spans="1:5" x14ac:dyDescent="0.25">
      <c r="A3513" s="282" t="s">
        <v>8289</v>
      </c>
      <c r="B3513" s="282" t="s">
        <v>8878</v>
      </c>
      <c r="C3513" s="277" t="s">
        <v>53</v>
      </c>
      <c r="D3513" s="282" t="s">
        <v>12232</v>
      </c>
      <c r="E3513" s="292">
        <v>4955.16</v>
      </c>
    </row>
    <row r="3514" spans="1:5" x14ac:dyDescent="0.25">
      <c r="A3514" s="282" t="s">
        <v>8289</v>
      </c>
      <c r="B3514" s="282" t="s">
        <v>8880</v>
      </c>
      <c r="C3514" s="277" t="s">
        <v>53</v>
      </c>
      <c r="D3514" s="282" t="s">
        <v>12233</v>
      </c>
      <c r="E3514" s="292">
        <v>11696.89</v>
      </c>
    </row>
    <row r="3515" spans="1:5" x14ac:dyDescent="0.25">
      <c r="A3515" s="282" t="s">
        <v>8289</v>
      </c>
      <c r="B3515" s="282" t="s">
        <v>8446</v>
      </c>
      <c r="C3515" s="277" t="s">
        <v>53</v>
      </c>
      <c r="D3515" s="282" t="s">
        <v>12234</v>
      </c>
      <c r="E3515" s="292">
        <v>429.13</v>
      </c>
    </row>
    <row r="3516" spans="1:5" x14ac:dyDescent="0.25">
      <c r="A3516" s="282" t="s">
        <v>8289</v>
      </c>
      <c r="B3516" s="282" t="s">
        <v>8484</v>
      </c>
      <c r="C3516" s="277" t="s">
        <v>53</v>
      </c>
      <c r="D3516" s="282" t="s">
        <v>12235</v>
      </c>
      <c r="E3516" s="292">
        <v>1562.55</v>
      </c>
    </row>
    <row r="3517" spans="1:5" x14ac:dyDescent="0.25">
      <c r="A3517" s="282" t="s">
        <v>8289</v>
      </c>
      <c r="B3517" s="282" t="s">
        <v>8454</v>
      </c>
      <c r="C3517" s="277" t="s">
        <v>53</v>
      </c>
      <c r="D3517" s="282" t="s">
        <v>12236</v>
      </c>
      <c r="E3517" s="292">
        <v>1875.86</v>
      </c>
    </row>
    <row r="3518" spans="1:5" x14ac:dyDescent="0.25">
      <c r="A3518" s="282" t="s">
        <v>8289</v>
      </c>
      <c r="B3518" s="282" t="s">
        <v>9116</v>
      </c>
      <c r="C3518" s="277" t="s">
        <v>53</v>
      </c>
      <c r="D3518" s="282" t="s">
        <v>12237</v>
      </c>
      <c r="E3518" s="292">
        <v>1571.54</v>
      </c>
    </row>
    <row r="3519" spans="1:5" x14ac:dyDescent="0.25">
      <c r="A3519" s="282" t="s">
        <v>8289</v>
      </c>
      <c r="B3519" s="282" t="s">
        <v>9118</v>
      </c>
      <c r="C3519" s="277" t="s">
        <v>53</v>
      </c>
      <c r="D3519" s="282" t="s">
        <v>12238</v>
      </c>
      <c r="E3519" s="292">
        <v>1615.67</v>
      </c>
    </row>
    <row r="3520" spans="1:5" x14ac:dyDescent="0.25">
      <c r="A3520" s="282" t="s">
        <v>8289</v>
      </c>
      <c r="B3520" s="282" t="s">
        <v>8343</v>
      </c>
      <c r="C3520" s="277" t="s">
        <v>53</v>
      </c>
      <c r="D3520" s="282" t="s">
        <v>12239</v>
      </c>
      <c r="E3520" s="292">
        <v>3569.25</v>
      </c>
    </row>
    <row r="3521" spans="1:5" x14ac:dyDescent="0.25">
      <c r="A3521" s="282" t="s">
        <v>8289</v>
      </c>
      <c r="B3521" s="282" t="s">
        <v>8368</v>
      </c>
      <c r="C3521" s="277" t="s">
        <v>53</v>
      </c>
      <c r="D3521" s="282" t="s">
        <v>12240</v>
      </c>
      <c r="E3521" s="292">
        <v>4572.42</v>
      </c>
    </row>
    <row r="3522" spans="1:5" x14ac:dyDescent="0.25">
      <c r="A3522" s="282" t="s">
        <v>8289</v>
      </c>
      <c r="B3522" s="282" t="s">
        <v>9126</v>
      </c>
      <c r="C3522" s="277" t="s">
        <v>53</v>
      </c>
      <c r="D3522" s="282" t="s">
        <v>12241</v>
      </c>
      <c r="E3522" s="292">
        <v>918.99</v>
      </c>
    </row>
    <row r="3523" spans="1:5" x14ac:dyDescent="0.25">
      <c r="A3523" s="282" t="s">
        <v>8289</v>
      </c>
      <c r="B3523" s="282" t="s">
        <v>8401</v>
      </c>
      <c r="C3523" s="277" t="s">
        <v>53</v>
      </c>
      <c r="D3523" s="282" t="s">
        <v>12242</v>
      </c>
      <c r="E3523" s="292">
        <v>1401.24</v>
      </c>
    </row>
    <row r="3524" spans="1:5" x14ac:dyDescent="0.25">
      <c r="A3524" s="282" t="s">
        <v>8289</v>
      </c>
      <c r="B3524" s="282" t="s">
        <v>8456</v>
      </c>
      <c r="C3524" s="277" t="s">
        <v>53</v>
      </c>
      <c r="D3524" s="282" t="s">
        <v>12243</v>
      </c>
      <c r="E3524" s="292">
        <v>2775.97</v>
      </c>
    </row>
    <row r="3525" spans="1:5" x14ac:dyDescent="0.25">
      <c r="A3525" s="282" t="s">
        <v>8289</v>
      </c>
      <c r="B3525" s="282" t="s">
        <v>8468</v>
      </c>
      <c r="C3525" s="277" t="s">
        <v>53</v>
      </c>
      <c r="D3525" s="282" t="s">
        <v>12244</v>
      </c>
      <c r="E3525" s="292">
        <v>2138.13</v>
      </c>
    </row>
    <row r="3526" spans="1:5" x14ac:dyDescent="0.25">
      <c r="A3526" s="282" t="s">
        <v>8289</v>
      </c>
      <c r="B3526" s="282" t="s">
        <v>8280</v>
      </c>
      <c r="C3526" s="277" t="s">
        <v>53</v>
      </c>
      <c r="D3526" s="282" t="s">
        <v>12245</v>
      </c>
      <c r="E3526" s="292">
        <v>202142.78</v>
      </c>
    </row>
    <row r="3527" spans="1:5" x14ac:dyDescent="0.25">
      <c r="A3527" s="282" t="s">
        <v>8289</v>
      </c>
      <c r="B3527" s="282" t="s">
        <v>9138</v>
      </c>
      <c r="C3527" s="277" t="s">
        <v>53</v>
      </c>
      <c r="D3527" s="282" t="s">
        <v>12246</v>
      </c>
      <c r="E3527" s="292">
        <v>1227.1600000000001</v>
      </c>
    </row>
    <row r="3528" spans="1:5" x14ac:dyDescent="0.25">
      <c r="A3528" s="282" t="s">
        <v>8289</v>
      </c>
      <c r="B3528" s="282" t="s">
        <v>9141</v>
      </c>
      <c r="C3528" s="277" t="s">
        <v>53</v>
      </c>
      <c r="D3528" s="282" t="s">
        <v>12247</v>
      </c>
      <c r="E3528" s="292">
        <v>2760.54</v>
      </c>
    </row>
    <row r="3529" spans="1:5" x14ac:dyDescent="0.25">
      <c r="A3529" s="282" t="s">
        <v>8289</v>
      </c>
      <c r="B3529" s="282" t="s">
        <v>9143</v>
      </c>
      <c r="C3529" s="277" t="s">
        <v>53</v>
      </c>
      <c r="D3529" s="282" t="s">
        <v>12248</v>
      </c>
      <c r="E3529" s="292">
        <v>4932.9399999999996</v>
      </c>
    </row>
    <row r="3530" spans="1:5" x14ac:dyDescent="0.25">
      <c r="A3530" s="282" t="s">
        <v>8289</v>
      </c>
      <c r="B3530" s="282" t="s">
        <v>9145</v>
      </c>
      <c r="C3530" s="277" t="s">
        <v>53</v>
      </c>
      <c r="D3530" s="282" t="s">
        <v>12249</v>
      </c>
      <c r="E3530" s="292">
        <v>454.77</v>
      </c>
    </row>
    <row r="3531" spans="1:5" x14ac:dyDescent="0.25">
      <c r="A3531" s="282" t="s">
        <v>8289</v>
      </c>
      <c r="B3531" s="282" t="s">
        <v>8433</v>
      </c>
      <c r="C3531" s="277" t="s">
        <v>53</v>
      </c>
      <c r="D3531" s="282" t="s">
        <v>12250</v>
      </c>
      <c r="E3531" s="292">
        <v>5649.34</v>
      </c>
    </row>
    <row r="3532" spans="1:5" x14ac:dyDescent="0.25">
      <c r="A3532" s="282" t="s">
        <v>8289</v>
      </c>
      <c r="B3532" s="282" t="s">
        <v>9149</v>
      </c>
      <c r="C3532" s="277" t="s">
        <v>53</v>
      </c>
      <c r="D3532" s="282" t="s">
        <v>12251</v>
      </c>
      <c r="E3532" s="292">
        <v>4810.76</v>
      </c>
    </row>
    <row r="3533" spans="1:5" x14ac:dyDescent="0.25">
      <c r="A3533" s="282" t="s">
        <v>8289</v>
      </c>
      <c r="B3533" s="282" t="s">
        <v>8340</v>
      </c>
      <c r="C3533" s="277" t="s">
        <v>53</v>
      </c>
      <c r="D3533" s="282" t="s">
        <v>12252</v>
      </c>
      <c r="E3533" s="292">
        <v>278.98</v>
      </c>
    </row>
    <row r="3534" spans="1:5" x14ac:dyDescent="0.25">
      <c r="A3534" s="282" t="s">
        <v>8289</v>
      </c>
      <c r="B3534" s="282" t="s">
        <v>9153</v>
      </c>
      <c r="C3534" s="277" t="s">
        <v>53</v>
      </c>
      <c r="D3534" s="282" t="s">
        <v>12253</v>
      </c>
      <c r="E3534" s="292">
        <v>9752.9699999999993</v>
      </c>
    </row>
    <row r="3535" spans="1:5" x14ac:dyDescent="0.25">
      <c r="A3535" s="282" t="s">
        <v>8289</v>
      </c>
      <c r="B3535" s="282" t="s">
        <v>8374</v>
      </c>
      <c r="C3535" s="277" t="s">
        <v>53</v>
      </c>
      <c r="D3535" s="282" t="s">
        <v>12254</v>
      </c>
      <c r="E3535" s="292">
        <v>2705.11</v>
      </c>
    </row>
    <row r="3536" spans="1:5" x14ac:dyDescent="0.25">
      <c r="A3536" s="282" t="s">
        <v>8289</v>
      </c>
      <c r="B3536" s="282" t="s">
        <v>8557</v>
      </c>
      <c r="C3536" s="277" t="s">
        <v>53</v>
      </c>
      <c r="D3536" s="282" t="s">
        <v>12255</v>
      </c>
      <c r="E3536" s="292">
        <v>1141.94</v>
      </c>
    </row>
    <row r="3537" spans="1:5" x14ac:dyDescent="0.25">
      <c r="A3537" s="282" t="s">
        <v>8289</v>
      </c>
      <c r="B3537" s="282" t="s">
        <v>9158</v>
      </c>
      <c r="C3537" s="277" t="s">
        <v>53</v>
      </c>
      <c r="D3537" s="282" t="s">
        <v>12256</v>
      </c>
      <c r="E3537" s="292">
        <v>5366.05</v>
      </c>
    </row>
    <row r="3538" spans="1:5" x14ac:dyDescent="0.25">
      <c r="A3538" s="282" t="s">
        <v>8289</v>
      </c>
      <c r="B3538" s="282" t="s">
        <v>9160</v>
      </c>
      <c r="C3538" s="277" t="s">
        <v>53</v>
      </c>
      <c r="D3538" s="282" t="s">
        <v>12257</v>
      </c>
      <c r="E3538" s="292">
        <v>891.93</v>
      </c>
    </row>
    <row r="3539" spans="1:5" x14ac:dyDescent="0.25">
      <c r="A3539" s="282" t="s">
        <v>8289</v>
      </c>
      <c r="B3539" s="282" t="s">
        <v>8459</v>
      </c>
      <c r="C3539" s="277" t="s">
        <v>53</v>
      </c>
      <c r="D3539" s="282" t="s">
        <v>12258</v>
      </c>
      <c r="E3539" s="292">
        <v>2695.27</v>
      </c>
    </row>
    <row r="3540" spans="1:5" x14ac:dyDescent="0.25">
      <c r="A3540" s="282" t="s">
        <v>8289</v>
      </c>
      <c r="B3540" s="282" t="s">
        <v>8478</v>
      </c>
      <c r="C3540" s="277" t="s">
        <v>53</v>
      </c>
      <c r="D3540" s="282" t="s">
        <v>12259</v>
      </c>
      <c r="E3540" s="292">
        <v>485.63</v>
      </c>
    </row>
    <row r="3541" spans="1:5" x14ac:dyDescent="0.25">
      <c r="A3541" s="282" t="s">
        <v>8289</v>
      </c>
      <c r="B3541" s="282" t="s">
        <v>8371</v>
      </c>
      <c r="C3541" s="277" t="s">
        <v>53</v>
      </c>
      <c r="D3541" s="282" t="s">
        <v>12260</v>
      </c>
      <c r="E3541" s="292">
        <v>709</v>
      </c>
    </row>
    <row r="3542" spans="1:5" x14ac:dyDescent="0.25">
      <c r="A3542" s="282" t="s">
        <v>8289</v>
      </c>
      <c r="B3542" s="282" t="s">
        <v>8452</v>
      </c>
      <c r="C3542" s="277" t="s">
        <v>53</v>
      </c>
      <c r="D3542" s="282" t="s">
        <v>12261</v>
      </c>
      <c r="E3542" s="292">
        <v>2068.6999999999998</v>
      </c>
    </row>
    <row r="3543" spans="1:5" x14ac:dyDescent="0.25">
      <c r="A3543" s="282" t="s">
        <v>8289</v>
      </c>
      <c r="B3543" s="282" t="s">
        <v>8284</v>
      </c>
      <c r="C3543" s="277" t="s">
        <v>53</v>
      </c>
      <c r="D3543" s="282" t="s">
        <v>12262</v>
      </c>
      <c r="E3543" s="292">
        <v>1235.8599999999999</v>
      </c>
    </row>
    <row r="3544" spans="1:5" x14ac:dyDescent="0.25">
      <c r="A3544" s="282" t="s">
        <v>8289</v>
      </c>
      <c r="B3544" s="282" t="s">
        <v>8309</v>
      </c>
      <c r="C3544" s="277" t="s">
        <v>53</v>
      </c>
      <c r="D3544" s="282" t="s">
        <v>12263</v>
      </c>
      <c r="E3544" s="292">
        <v>1032.3</v>
      </c>
    </row>
    <row r="3545" spans="1:5" x14ac:dyDescent="0.25">
      <c r="A3545" s="282" t="s">
        <v>8289</v>
      </c>
      <c r="B3545" s="282" t="s">
        <v>8593</v>
      </c>
      <c r="C3545" s="277" t="s">
        <v>53</v>
      </c>
      <c r="D3545" s="282" t="s">
        <v>12264</v>
      </c>
      <c r="E3545" s="292">
        <v>2976.63</v>
      </c>
    </row>
    <row r="3546" spans="1:5" x14ac:dyDescent="0.25">
      <c r="A3546" s="282" t="s">
        <v>8289</v>
      </c>
      <c r="B3546" s="282" t="s">
        <v>8579</v>
      </c>
      <c r="C3546" s="277" t="s">
        <v>53</v>
      </c>
      <c r="D3546" s="282" t="s">
        <v>12265</v>
      </c>
      <c r="E3546" s="292">
        <v>5558.22</v>
      </c>
    </row>
    <row r="3547" spans="1:5" x14ac:dyDescent="0.25">
      <c r="A3547" s="282" t="s">
        <v>8289</v>
      </c>
      <c r="B3547" s="282" t="s">
        <v>9177</v>
      </c>
      <c r="C3547" s="277" t="s">
        <v>53</v>
      </c>
      <c r="D3547" s="282" t="s">
        <v>12266</v>
      </c>
      <c r="E3547" s="292">
        <v>1278.7</v>
      </c>
    </row>
    <row r="3548" spans="1:5" x14ac:dyDescent="0.25">
      <c r="A3548" s="282" t="s">
        <v>8289</v>
      </c>
      <c r="B3548" s="282" t="s">
        <v>8434</v>
      </c>
      <c r="C3548" s="277" t="s">
        <v>53</v>
      </c>
      <c r="D3548" s="282" t="s">
        <v>12267</v>
      </c>
      <c r="E3548" s="292">
        <v>0</v>
      </c>
    </row>
    <row r="3549" spans="1:5" x14ac:dyDescent="0.25">
      <c r="A3549" s="282" t="s">
        <v>8289</v>
      </c>
      <c r="B3549" s="282" t="s">
        <v>9180</v>
      </c>
      <c r="C3549" s="277" t="s">
        <v>53</v>
      </c>
      <c r="D3549" s="282" t="s">
        <v>12268</v>
      </c>
      <c r="E3549" s="292">
        <v>0</v>
      </c>
    </row>
    <row r="3550" spans="1:5" x14ac:dyDescent="0.25">
      <c r="A3550" s="282" t="s">
        <v>8289</v>
      </c>
      <c r="B3550" s="282" t="s">
        <v>9186</v>
      </c>
      <c r="C3550" s="277" t="s">
        <v>53</v>
      </c>
      <c r="D3550" s="282" t="s">
        <v>12269</v>
      </c>
      <c r="E3550" s="292">
        <v>3979.53</v>
      </c>
    </row>
    <row r="3551" spans="1:5" x14ac:dyDescent="0.25">
      <c r="A3551" s="282" t="s">
        <v>8289</v>
      </c>
      <c r="B3551" s="282" t="s">
        <v>9189</v>
      </c>
      <c r="C3551" s="277" t="s">
        <v>53</v>
      </c>
      <c r="D3551" s="282" t="s">
        <v>12270</v>
      </c>
      <c r="E3551" s="292">
        <v>2329.85</v>
      </c>
    </row>
    <row r="3552" spans="1:5" x14ac:dyDescent="0.25">
      <c r="A3552" s="282" t="s">
        <v>8289</v>
      </c>
      <c r="B3552" s="282" t="s">
        <v>9193</v>
      </c>
      <c r="C3552" s="277" t="s">
        <v>53</v>
      </c>
      <c r="D3552" s="282" t="s">
        <v>12271</v>
      </c>
      <c r="E3552" s="292">
        <v>6219.52</v>
      </c>
    </row>
    <row r="3553" spans="1:5" x14ac:dyDescent="0.25">
      <c r="A3553" s="282" t="s">
        <v>8289</v>
      </c>
      <c r="B3553" s="282" t="s">
        <v>9197</v>
      </c>
      <c r="C3553" s="277" t="s">
        <v>53</v>
      </c>
      <c r="D3553" s="282" t="s">
        <v>12272</v>
      </c>
      <c r="E3553" s="292">
        <v>111300.54</v>
      </c>
    </row>
    <row r="3554" spans="1:5" x14ac:dyDescent="0.25">
      <c r="A3554" s="282" t="s">
        <v>8289</v>
      </c>
      <c r="B3554" s="282" t="s">
        <v>8580</v>
      </c>
      <c r="C3554" s="277" t="s">
        <v>53</v>
      </c>
      <c r="D3554" s="282" t="s">
        <v>12273</v>
      </c>
      <c r="E3554" s="292">
        <v>3467.99</v>
      </c>
    </row>
    <row r="3555" spans="1:5" x14ac:dyDescent="0.25">
      <c r="A3555" s="282" t="s">
        <v>8289</v>
      </c>
      <c r="B3555" s="282" t="s">
        <v>8323</v>
      </c>
      <c r="C3555" s="277" t="s">
        <v>53</v>
      </c>
      <c r="D3555" s="282" t="s">
        <v>12274</v>
      </c>
      <c r="E3555" s="292">
        <v>3022.56</v>
      </c>
    </row>
    <row r="3556" spans="1:5" x14ac:dyDescent="0.25">
      <c r="A3556" s="282" t="s">
        <v>8289</v>
      </c>
      <c r="B3556" s="282" t="s">
        <v>9736</v>
      </c>
      <c r="C3556" s="277" t="s">
        <v>53</v>
      </c>
      <c r="D3556" s="282" t="s">
        <v>12275</v>
      </c>
      <c r="E3556" s="292">
        <v>2128.86</v>
      </c>
    </row>
    <row r="3557" spans="1:5" x14ac:dyDescent="0.25">
      <c r="A3557" s="282" t="s">
        <v>8289</v>
      </c>
      <c r="B3557" s="282" t="s">
        <v>8396</v>
      </c>
      <c r="C3557" s="277" t="s">
        <v>53</v>
      </c>
      <c r="D3557" s="282" t="s">
        <v>12276</v>
      </c>
      <c r="E3557" s="292">
        <v>391.21</v>
      </c>
    </row>
    <row r="3558" spans="1:5" x14ac:dyDescent="0.25">
      <c r="A3558" s="282" t="s">
        <v>8289</v>
      </c>
      <c r="B3558" s="282" t="s">
        <v>9201</v>
      </c>
      <c r="C3558" s="277" t="s">
        <v>53</v>
      </c>
      <c r="D3558" s="282" t="s">
        <v>12277</v>
      </c>
      <c r="E3558" s="292">
        <v>21802.1</v>
      </c>
    </row>
    <row r="3559" spans="1:5" x14ac:dyDescent="0.25">
      <c r="A3559" s="282" t="s">
        <v>8289</v>
      </c>
      <c r="B3559" s="282" t="s">
        <v>9203</v>
      </c>
      <c r="C3559" s="277" t="s">
        <v>53</v>
      </c>
      <c r="D3559" s="282" t="s">
        <v>12278</v>
      </c>
      <c r="E3559" s="292">
        <v>3107.51</v>
      </c>
    </row>
    <row r="3560" spans="1:5" x14ac:dyDescent="0.25">
      <c r="A3560" s="282" t="s">
        <v>8289</v>
      </c>
      <c r="B3560" s="282" t="s">
        <v>9205</v>
      </c>
      <c r="C3560" s="277" t="s">
        <v>53</v>
      </c>
      <c r="D3560" s="282" t="s">
        <v>12279</v>
      </c>
      <c r="E3560" s="292">
        <v>1156.3800000000001</v>
      </c>
    </row>
    <row r="3561" spans="1:5" x14ac:dyDescent="0.25">
      <c r="A3561" s="282" t="s">
        <v>8289</v>
      </c>
      <c r="B3561" s="282" t="s">
        <v>9207</v>
      </c>
      <c r="C3561" s="277" t="s">
        <v>53</v>
      </c>
      <c r="D3561" s="282" t="s">
        <v>12280</v>
      </c>
      <c r="E3561" s="292">
        <v>1261.75</v>
      </c>
    </row>
    <row r="3562" spans="1:5" x14ac:dyDescent="0.25">
      <c r="A3562" s="282" t="s">
        <v>8289</v>
      </c>
      <c r="B3562" s="282" t="s">
        <v>8413</v>
      </c>
      <c r="C3562" s="277" t="s">
        <v>53</v>
      </c>
      <c r="D3562" s="282" t="s">
        <v>12281</v>
      </c>
      <c r="E3562" s="292">
        <v>597.92999999999995</v>
      </c>
    </row>
    <row r="3563" spans="1:5" x14ac:dyDescent="0.25">
      <c r="A3563" s="282" t="s">
        <v>8289</v>
      </c>
      <c r="B3563" s="282" t="s">
        <v>8341</v>
      </c>
      <c r="C3563" s="277" t="s">
        <v>53</v>
      </c>
      <c r="D3563" s="282" t="s">
        <v>12282</v>
      </c>
      <c r="E3563" s="292">
        <v>496.45</v>
      </c>
    </row>
    <row r="3564" spans="1:5" x14ac:dyDescent="0.25">
      <c r="A3564" s="282" t="s">
        <v>8289</v>
      </c>
      <c r="B3564" s="282" t="s">
        <v>9214</v>
      </c>
      <c r="C3564" s="277" t="s">
        <v>53</v>
      </c>
      <c r="D3564" s="282" t="s">
        <v>12283</v>
      </c>
      <c r="E3564" s="292">
        <v>1247.2</v>
      </c>
    </row>
    <row r="3565" spans="1:5" x14ac:dyDescent="0.25">
      <c r="A3565" s="282" t="s">
        <v>8289</v>
      </c>
      <c r="B3565" s="282" t="s">
        <v>8291</v>
      </c>
      <c r="C3565" s="277" t="s">
        <v>53</v>
      </c>
      <c r="D3565" s="282" t="s">
        <v>12284</v>
      </c>
      <c r="E3565" s="292">
        <v>42673.17</v>
      </c>
    </row>
    <row r="3566" spans="1:5" x14ac:dyDescent="0.25">
      <c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92">
        <v>3700.05</v>
      </c>
    </row>
    <row r="3568" spans="1:5" x14ac:dyDescent="0.25">
      <c r="A3568" s="282" t="s">
        <v>8289</v>
      </c>
      <c r="B3568" s="282" t="s">
        <v>9222</v>
      </c>
      <c r="C3568" s="277" t="s">
        <v>53</v>
      </c>
      <c r="D3568" s="282" t="s">
        <v>12287</v>
      </c>
      <c r="E3568" s="292">
        <v>3084.17</v>
      </c>
    </row>
    <row r="3569" spans="1:5" x14ac:dyDescent="0.25">
      <c r="A3569" s="282" t="s">
        <v>8289</v>
      </c>
      <c r="B3569" s="282" t="s">
        <v>9224</v>
      </c>
      <c r="C3569" s="277" t="s">
        <v>53</v>
      </c>
      <c r="D3569" s="282" t="s">
        <v>12288</v>
      </c>
      <c r="E3569" s="292">
        <v>1162.18</v>
      </c>
    </row>
    <row r="3570" spans="1:5" x14ac:dyDescent="0.25">
      <c r="A3570" s="282" t="s">
        <v>8289</v>
      </c>
      <c r="B3570" s="282" t="s">
        <v>8475</v>
      </c>
      <c r="C3570" s="277" t="s">
        <v>53</v>
      </c>
      <c r="D3570" s="282" t="s">
        <v>12289</v>
      </c>
      <c r="E3570" s="292">
        <v>1872.06</v>
      </c>
    </row>
    <row r="3571" spans="1:5" x14ac:dyDescent="0.25">
      <c r="A3571" s="282" t="s">
        <v>8289</v>
      </c>
      <c r="B3571" s="282" t="s">
        <v>8473</v>
      </c>
      <c r="C3571" s="277" t="s">
        <v>53</v>
      </c>
      <c r="D3571" s="282" t="s">
        <v>12290</v>
      </c>
      <c r="E3571" s="292">
        <v>1345.04</v>
      </c>
    </row>
    <row r="3572" spans="1:5" x14ac:dyDescent="0.25">
      <c r="A3572" s="282" t="s">
        <v>8289</v>
      </c>
      <c r="B3572" s="282" t="s">
        <v>9230</v>
      </c>
      <c r="C3572" s="277" t="s">
        <v>53</v>
      </c>
      <c r="D3572" s="282" t="s">
        <v>12291</v>
      </c>
      <c r="E3572" s="292">
        <v>7720.43</v>
      </c>
    </row>
    <row r="3573" spans="1:5" x14ac:dyDescent="0.25">
      <c r="A3573" s="282" t="s">
        <v>8289</v>
      </c>
      <c r="B3573" s="282" t="s">
        <v>9758</v>
      </c>
      <c r="C3573" s="277" t="s">
        <v>53</v>
      </c>
      <c r="D3573" s="282" t="s">
        <v>12292</v>
      </c>
      <c r="E3573" s="292">
        <v>799.62</v>
      </c>
    </row>
    <row r="3574" spans="1:5" x14ac:dyDescent="0.25">
      <c r="A3574" s="282" t="s">
        <v>8289</v>
      </c>
      <c r="B3574" s="282" t="s">
        <v>9234</v>
      </c>
      <c r="C3574" s="277" t="s">
        <v>53</v>
      </c>
      <c r="D3574" s="282" t="s">
        <v>12293</v>
      </c>
      <c r="E3574" s="292">
        <v>41194.19</v>
      </c>
    </row>
    <row r="3575" spans="1:5" x14ac:dyDescent="0.25">
      <c r="A3575" s="282" t="s">
        <v>8289</v>
      </c>
      <c r="B3575" s="282" t="s">
        <v>9236</v>
      </c>
      <c r="C3575" s="277" t="s">
        <v>53</v>
      </c>
      <c r="D3575" s="282" t="s">
        <v>12294</v>
      </c>
      <c r="E3575" s="292">
        <v>5569.79</v>
      </c>
    </row>
    <row r="3576" spans="1:5" x14ac:dyDescent="0.25">
      <c r="A3576" s="282" t="s">
        <v>8289</v>
      </c>
      <c r="B3576" s="282" t="s">
        <v>8415</v>
      </c>
      <c r="C3576" s="277" t="s">
        <v>53</v>
      </c>
      <c r="D3576" s="282" t="s">
        <v>12295</v>
      </c>
      <c r="E3576" s="292">
        <v>3746.3</v>
      </c>
    </row>
    <row r="3577" spans="1:5" x14ac:dyDescent="0.25">
      <c r="A3577" s="282" t="s">
        <v>8289</v>
      </c>
      <c r="B3577" s="282" t="s">
        <v>9239</v>
      </c>
      <c r="C3577" s="277" t="s">
        <v>53</v>
      </c>
      <c r="D3577" s="282" t="s">
        <v>12296</v>
      </c>
      <c r="E3577" s="292">
        <v>7464.32</v>
      </c>
    </row>
    <row r="3578" spans="1:5" x14ac:dyDescent="0.25">
      <c r="A3578" s="282" t="s">
        <v>8289</v>
      </c>
      <c r="B3578" s="282" t="s">
        <v>9241</v>
      </c>
      <c r="C3578" s="277" t="s">
        <v>53</v>
      </c>
      <c r="D3578" s="282" t="s">
        <v>12297</v>
      </c>
      <c r="E3578" s="292">
        <v>1716.06</v>
      </c>
    </row>
    <row r="3579" spans="1:5" x14ac:dyDescent="0.25">
      <c r="A3579" s="282" t="s">
        <v>8289</v>
      </c>
      <c r="B3579" s="282" t="s">
        <v>9243</v>
      </c>
      <c r="C3579" s="277" t="s">
        <v>53</v>
      </c>
      <c r="D3579" s="282" t="s">
        <v>12298</v>
      </c>
      <c r="E3579" s="292">
        <v>1561.05</v>
      </c>
    </row>
    <row r="3580" spans="1:5" x14ac:dyDescent="0.25">
      <c r="A3580" s="282" t="s">
        <v>8289</v>
      </c>
      <c r="B3580" s="282" t="s">
        <v>9247</v>
      </c>
      <c r="C3580" s="277" t="s">
        <v>53</v>
      </c>
      <c r="D3580" s="282" t="s">
        <v>12299</v>
      </c>
      <c r="E3580" s="292">
        <v>946.46</v>
      </c>
    </row>
    <row r="3581" spans="1:5" x14ac:dyDescent="0.25">
      <c r="A3581" s="282" t="s">
        <v>8289</v>
      </c>
      <c r="B3581" s="282" t="s">
        <v>9249</v>
      </c>
      <c r="C3581" s="277" t="s">
        <v>53</v>
      </c>
      <c r="D3581" s="282" t="s">
        <v>12300</v>
      </c>
      <c r="E3581" s="292">
        <v>1343.38</v>
      </c>
    </row>
    <row r="3582" spans="1:5" x14ac:dyDescent="0.25">
      <c r="A3582" s="282" t="s">
        <v>8289</v>
      </c>
      <c r="B3582" s="282" t="s">
        <v>9251</v>
      </c>
      <c r="C3582" s="277" t="s">
        <v>53</v>
      </c>
      <c r="D3582" s="282" t="s">
        <v>12301</v>
      </c>
      <c r="E3582" s="292">
        <v>5498.21</v>
      </c>
    </row>
    <row r="3583" spans="1:5" x14ac:dyDescent="0.25">
      <c r="A3583" s="282" t="s">
        <v>8289</v>
      </c>
      <c r="B3583" s="282" t="s">
        <v>9253</v>
      </c>
      <c r="C3583" s="277" t="s">
        <v>53</v>
      </c>
      <c r="D3583" s="282" t="s">
        <v>12302</v>
      </c>
      <c r="E3583" s="292">
        <v>481.1</v>
      </c>
    </row>
    <row r="3584" spans="1:5" x14ac:dyDescent="0.25">
      <c r="A3584" s="282" t="s">
        <v>8289</v>
      </c>
      <c r="B3584" s="282" t="s">
        <v>9255</v>
      </c>
      <c r="C3584" s="277" t="s">
        <v>53</v>
      </c>
      <c r="D3584" s="282" t="s">
        <v>12303</v>
      </c>
      <c r="E3584" s="292">
        <v>2365.13</v>
      </c>
    </row>
    <row r="3585" spans="1:5" x14ac:dyDescent="0.25">
      <c r="A3585" s="282" t="s">
        <v>8289</v>
      </c>
      <c r="B3585" s="282" t="s">
        <v>9261</v>
      </c>
      <c r="C3585" s="277" t="s">
        <v>53</v>
      </c>
      <c r="D3585" s="282" t="s">
        <v>12304</v>
      </c>
      <c r="E3585" s="292">
        <v>1077.1400000000001</v>
      </c>
    </row>
    <row r="3586" spans="1:5" x14ac:dyDescent="0.25">
      <c r="A3586" s="282" t="s">
        <v>8289</v>
      </c>
      <c r="B3586" s="282" t="s">
        <v>9267</v>
      </c>
      <c r="C3586" s="277" t="s">
        <v>53</v>
      </c>
      <c r="D3586" s="282" t="s">
        <v>12305</v>
      </c>
      <c r="E3586" s="292">
        <v>582.15</v>
      </c>
    </row>
    <row r="3587" spans="1:5" x14ac:dyDescent="0.25">
      <c r="A3587" s="282" t="s">
        <v>8289</v>
      </c>
      <c r="B3587" s="282" t="s">
        <v>9269</v>
      </c>
      <c r="C3587" s="277" t="s">
        <v>53</v>
      </c>
      <c r="D3587" s="282" t="s">
        <v>12306</v>
      </c>
      <c r="E3587" s="292">
        <v>435.26</v>
      </c>
    </row>
    <row r="3588" spans="1:5" x14ac:dyDescent="0.25">
      <c r="A3588" s="282" t="s">
        <v>8289</v>
      </c>
      <c r="B3588" s="282" t="s">
        <v>8590</v>
      </c>
      <c r="C3588" s="277" t="s">
        <v>53</v>
      </c>
      <c r="D3588" s="282" t="s">
        <v>12307</v>
      </c>
      <c r="E3588" s="292">
        <v>1709.38</v>
      </c>
    </row>
    <row r="3589" spans="1:5" x14ac:dyDescent="0.25">
      <c r="A3589" s="282" t="s">
        <v>8289</v>
      </c>
      <c r="B3589" s="282" t="s">
        <v>8333</v>
      </c>
      <c r="C3589" s="277" t="s">
        <v>53</v>
      </c>
      <c r="D3589" s="282" t="s">
        <v>12308</v>
      </c>
      <c r="E3589" s="292">
        <v>3517.5</v>
      </c>
    </row>
    <row r="3590" spans="1:5" x14ac:dyDescent="0.25">
      <c r="A3590" s="282" t="s">
        <v>8289</v>
      </c>
      <c r="B3590" s="282" t="s">
        <v>9273</v>
      </c>
      <c r="C3590" s="277" t="s">
        <v>53</v>
      </c>
      <c r="D3590" s="282" t="s">
        <v>12309</v>
      </c>
      <c r="E3590" s="292">
        <v>1578.06</v>
      </c>
    </row>
    <row r="3591" spans="1:5" x14ac:dyDescent="0.25">
      <c r="A3591" s="282" t="s">
        <v>8289</v>
      </c>
      <c r="B3591" s="282" t="s">
        <v>9275</v>
      </c>
      <c r="C3591" s="277" t="s">
        <v>53</v>
      </c>
      <c r="D3591" s="282" t="s">
        <v>12310</v>
      </c>
      <c r="E3591" s="292">
        <v>310.36</v>
      </c>
    </row>
    <row r="3592" spans="1:5" x14ac:dyDescent="0.25">
      <c r="A3592" s="282" t="s">
        <v>8289</v>
      </c>
      <c r="B3592" s="282" t="s">
        <v>8287</v>
      </c>
      <c r="C3592" s="277" t="s">
        <v>53</v>
      </c>
      <c r="D3592" s="282" t="s">
        <v>12311</v>
      </c>
      <c r="E3592" s="292">
        <v>498.02</v>
      </c>
    </row>
    <row r="3593" spans="1:5" x14ac:dyDescent="0.25">
      <c r="A3593" s="282" t="s">
        <v>8289</v>
      </c>
      <c r="B3593" s="282" t="s">
        <v>9277</v>
      </c>
      <c r="C3593" s="277" t="s">
        <v>53</v>
      </c>
      <c r="D3593" s="282" t="s">
        <v>12312</v>
      </c>
      <c r="E3593" s="292">
        <v>1784.94</v>
      </c>
    </row>
    <row r="3594" spans="1:5" x14ac:dyDescent="0.25">
      <c r="A3594" s="282" t="s">
        <v>8289</v>
      </c>
      <c r="B3594" s="282" t="s">
        <v>8591</v>
      </c>
      <c r="C3594" s="277" t="s">
        <v>53</v>
      </c>
      <c r="D3594" s="282" t="s">
        <v>12313</v>
      </c>
      <c r="E3594" s="292">
        <v>4112.41</v>
      </c>
    </row>
    <row r="3595" spans="1:5" x14ac:dyDescent="0.25">
      <c r="A3595" s="282" t="s">
        <v>8289</v>
      </c>
      <c r="B3595" s="282" t="s">
        <v>8493</v>
      </c>
      <c r="C3595" s="277" t="s">
        <v>53</v>
      </c>
      <c r="D3595" s="282" t="s">
        <v>12314</v>
      </c>
      <c r="E3595" s="292">
        <v>5214.01</v>
      </c>
    </row>
    <row r="3596" spans="1:5" x14ac:dyDescent="0.25">
      <c r="A3596" s="282" t="s">
        <v>8289</v>
      </c>
      <c r="B3596" s="282" t="s">
        <v>9280</v>
      </c>
      <c r="C3596" s="277" t="s">
        <v>53</v>
      </c>
      <c r="D3596" s="282" t="s">
        <v>12315</v>
      </c>
      <c r="E3596" s="292">
        <v>1242.19</v>
      </c>
    </row>
    <row r="3597" spans="1:5" x14ac:dyDescent="0.25">
      <c r="A3597" s="282" t="s">
        <v>8289</v>
      </c>
      <c r="B3597" s="282" t="s">
        <v>9282</v>
      </c>
      <c r="C3597" s="277" t="s">
        <v>53</v>
      </c>
      <c r="D3597" s="282" t="s">
        <v>12316</v>
      </c>
      <c r="E3597" s="292">
        <v>0</v>
      </c>
    </row>
    <row r="3598" spans="1:5" x14ac:dyDescent="0.25">
      <c r="A3598" s="282" t="s">
        <v>8289</v>
      </c>
      <c r="B3598" s="282" t="s">
        <v>9284</v>
      </c>
      <c r="C3598" s="277" t="s">
        <v>53</v>
      </c>
      <c r="D3598" s="282" t="s">
        <v>12317</v>
      </c>
      <c r="E3598" s="292">
        <v>17071.560000000001</v>
      </c>
    </row>
    <row r="3599" spans="1:5" x14ac:dyDescent="0.25">
      <c r="A3599" s="282" t="s">
        <v>8289</v>
      </c>
      <c r="B3599" s="282" t="s">
        <v>8276</v>
      </c>
      <c r="C3599" s="277" t="s">
        <v>53</v>
      </c>
      <c r="D3599" s="282" t="s">
        <v>12318</v>
      </c>
      <c r="E3599" s="292">
        <v>8748.56</v>
      </c>
    </row>
    <row r="3600" spans="1:5" x14ac:dyDescent="0.25">
      <c r="A3600" s="282" t="s">
        <v>8289</v>
      </c>
      <c r="B3600" s="282" t="s">
        <v>8214</v>
      </c>
      <c r="C3600" s="277" t="s">
        <v>53</v>
      </c>
      <c r="D3600" s="282" t="s">
        <v>12319</v>
      </c>
      <c r="E3600" s="292">
        <v>763.12</v>
      </c>
    </row>
    <row r="3601" spans="1:5" x14ac:dyDescent="0.25">
      <c r="A3601" s="282" t="s">
        <v>8289</v>
      </c>
      <c r="B3601" s="282" t="s">
        <v>8494</v>
      </c>
      <c r="C3601" s="277" t="s">
        <v>53</v>
      </c>
      <c r="D3601" s="282" t="s">
        <v>12320</v>
      </c>
      <c r="E3601" s="292">
        <v>13022.26</v>
      </c>
    </row>
    <row r="3602" spans="1:5" x14ac:dyDescent="0.25">
      <c r="A3602" s="282" t="s">
        <v>8289</v>
      </c>
      <c r="B3602" s="282" t="s">
        <v>8888</v>
      </c>
      <c r="C3602" s="277" t="s">
        <v>53</v>
      </c>
      <c r="D3602" s="282" t="s">
        <v>12321</v>
      </c>
      <c r="E3602" s="292">
        <v>10108.98</v>
      </c>
    </row>
    <row r="3603" spans="1:5" x14ac:dyDescent="0.25">
      <c r="A3603" s="282" t="s">
        <v>8289</v>
      </c>
      <c r="B3603" s="282" t="s">
        <v>9313</v>
      </c>
      <c r="C3603" s="277" t="s">
        <v>53</v>
      </c>
      <c r="D3603" s="282" t="s">
        <v>12322</v>
      </c>
      <c r="E3603" s="292">
        <v>4914.3</v>
      </c>
    </row>
    <row r="3604" spans="1:5" x14ac:dyDescent="0.25">
      <c r="A3604" s="282" t="s">
        <v>8289</v>
      </c>
      <c r="B3604" s="282" t="s">
        <v>10377</v>
      </c>
      <c r="C3604" s="277" t="s">
        <v>53</v>
      </c>
      <c r="D3604" s="282" t="s">
        <v>12323</v>
      </c>
      <c r="E3604" s="292">
        <v>3356.15</v>
      </c>
    </row>
    <row r="3605" spans="1:5" x14ac:dyDescent="0.25">
      <c r="A3605" s="282" t="s">
        <v>8289</v>
      </c>
      <c r="B3605" s="282" t="s">
        <v>8435</v>
      </c>
      <c r="C3605" s="277" t="s">
        <v>53</v>
      </c>
      <c r="D3605" s="282" t="s">
        <v>12324</v>
      </c>
      <c r="E3605" s="292">
        <v>25184.03</v>
      </c>
    </row>
    <row r="3606" spans="1:5" x14ac:dyDescent="0.25">
      <c r="A3606" s="282" t="s">
        <v>8289</v>
      </c>
      <c r="B3606" s="282" t="s">
        <v>10380</v>
      </c>
      <c r="C3606" s="277" t="s">
        <v>53</v>
      </c>
      <c r="D3606" s="282" t="s">
        <v>12325</v>
      </c>
      <c r="E3606" s="292">
        <v>1510.91</v>
      </c>
    </row>
    <row r="3607" spans="1:5" x14ac:dyDescent="0.25">
      <c r="A3607" s="282" t="s">
        <v>8289</v>
      </c>
      <c r="B3607" s="282" t="s">
        <v>11276</v>
      </c>
      <c r="C3607" s="277" t="s">
        <v>53</v>
      </c>
      <c r="D3607" s="282" t="s">
        <v>12326</v>
      </c>
      <c r="E3607" s="292">
        <v>4680.17</v>
      </c>
    </row>
    <row r="3608" spans="1:5" x14ac:dyDescent="0.25">
      <c r="A3608" s="282" t="s">
        <v>8237</v>
      </c>
      <c r="B3608" s="282" t="s">
        <v>8450</v>
      </c>
      <c r="C3608" s="277" t="s">
        <v>37</v>
      </c>
      <c r="D3608" s="282" t="s">
        <v>12327</v>
      </c>
      <c r="E3608" s="292">
        <v>10841.78</v>
      </c>
    </row>
    <row r="3609" spans="1:5" x14ac:dyDescent="0.25">
      <c r="A3609" s="282" t="s">
        <v>8237</v>
      </c>
      <c r="B3609" s="282" t="s">
        <v>8436</v>
      </c>
      <c r="C3609" s="277" t="s">
        <v>37</v>
      </c>
      <c r="D3609" s="282" t="s">
        <v>12328</v>
      </c>
      <c r="E3609" s="292">
        <v>252162.58</v>
      </c>
    </row>
    <row r="3610" spans="1:5" x14ac:dyDescent="0.25">
      <c r="A3610" s="282" t="s">
        <v>8237</v>
      </c>
      <c r="B3610" s="282" t="s">
        <v>8460</v>
      </c>
      <c r="C3610" s="277" t="s">
        <v>37</v>
      </c>
      <c r="D3610" s="282" t="s">
        <v>12329</v>
      </c>
      <c r="E3610" s="292">
        <v>85880.3</v>
      </c>
    </row>
    <row r="3611" spans="1:5" x14ac:dyDescent="0.25">
      <c r="A3611" s="282" t="s">
        <v>8237</v>
      </c>
      <c r="B3611" s="282" t="s">
        <v>8256</v>
      </c>
      <c r="C3611" s="277" t="s">
        <v>37</v>
      </c>
      <c r="D3611" s="282" t="s">
        <v>12330</v>
      </c>
      <c r="E3611" s="292">
        <v>4931.45</v>
      </c>
    </row>
    <row r="3612" spans="1:5" x14ac:dyDescent="0.25">
      <c r="A3612" s="282" t="s">
        <v>8237</v>
      </c>
      <c r="B3612" s="282" t="s">
        <v>8271</v>
      </c>
      <c r="C3612" s="277" t="s">
        <v>37</v>
      </c>
      <c r="D3612" s="282" t="s">
        <v>12331</v>
      </c>
      <c r="E3612" s="292">
        <v>446701.72</v>
      </c>
    </row>
    <row r="3613" spans="1:5" x14ac:dyDescent="0.25">
      <c r="A3613" s="282" t="s">
        <v>8237</v>
      </c>
      <c r="B3613" s="282" t="s">
        <v>8217</v>
      </c>
      <c r="C3613" s="277" t="s">
        <v>37</v>
      </c>
      <c r="D3613" s="282" t="s">
        <v>12332</v>
      </c>
      <c r="E3613" s="292">
        <v>49331.48</v>
      </c>
    </row>
    <row r="3614" spans="1:5" x14ac:dyDescent="0.25">
      <c r="A3614" s="282" t="s">
        <v>8237</v>
      </c>
      <c r="B3614" s="282" t="s">
        <v>8257</v>
      </c>
      <c r="C3614" s="277" t="s">
        <v>37</v>
      </c>
      <c r="D3614" s="282" t="s">
        <v>12333</v>
      </c>
      <c r="E3614" s="292">
        <v>25751.88</v>
      </c>
    </row>
    <row r="3615" spans="1:5" x14ac:dyDescent="0.25">
      <c r="A3615" s="282" t="s">
        <v>8237</v>
      </c>
      <c r="B3615" s="282" t="s">
        <v>8218</v>
      </c>
      <c r="C3615" s="277" t="s">
        <v>37</v>
      </c>
      <c r="D3615" s="282" t="s">
        <v>12334</v>
      </c>
      <c r="E3615" s="292">
        <v>14951.35</v>
      </c>
    </row>
    <row r="3616" spans="1:5" x14ac:dyDescent="0.25">
      <c r="A3616" s="282" t="s">
        <v>8237</v>
      </c>
      <c r="B3616" s="282" t="s">
        <v>8379</v>
      </c>
      <c r="C3616" s="277" t="s">
        <v>37</v>
      </c>
      <c r="D3616" s="282" t="s">
        <v>12335</v>
      </c>
      <c r="E3616" s="292">
        <v>181088.22</v>
      </c>
    </row>
    <row r="3617" spans="1:5" x14ac:dyDescent="0.25">
      <c r="A3617" s="282" t="s">
        <v>8237</v>
      </c>
      <c r="B3617" s="282" t="s">
        <v>8219</v>
      </c>
      <c r="C3617" s="277" t="s">
        <v>37</v>
      </c>
      <c r="D3617" s="282" t="s">
        <v>12336</v>
      </c>
      <c r="E3617" s="292">
        <v>193986.17</v>
      </c>
    </row>
    <row r="3618" spans="1:5" x14ac:dyDescent="0.25">
      <c r="A3618" s="282" t="s">
        <v>8237</v>
      </c>
      <c r="B3618" s="282" t="s">
        <v>8430</v>
      </c>
      <c r="C3618" s="277" t="s">
        <v>37</v>
      </c>
      <c r="D3618" s="282" t="s">
        <v>12337</v>
      </c>
      <c r="E3618" s="292">
        <v>26740.28</v>
      </c>
    </row>
    <row r="3619" spans="1:5" x14ac:dyDescent="0.25">
      <c r="A3619" s="282" t="s">
        <v>8237</v>
      </c>
      <c r="B3619" s="282" t="s">
        <v>8352</v>
      </c>
      <c r="C3619" s="277" t="s">
        <v>37</v>
      </c>
      <c r="D3619" s="282" t="s">
        <v>12338</v>
      </c>
      <c r="E3619" s="292">
        <v>78427.520000000004</v>
      </c>
    </row>
    <row r="3620" spans="1:5" x14ac:dyDescent="0.25">
      <c r="A3620" s="282" t="s">
        <v>8237</v>
      </c>
      <c r="B3620" s="282" t="s">
        <v>8369</v>
      </c>
      <c r="C3620" s="277" t="s">
        <v>37</v>
      </c>
      <c r="D3620" s="282" t="s">
        <v>12339</v>
      </c>
      <c r="E3620" s="292">
        <v>25758.959999999999</v>
      </c>
    </row>
    <row r="3621" spans="1:5" x14ac:dyDescent="0.25">
      <c r="A3621" s="282" t="s">
        <v>8237</v>
      </c>
      <c r="B3621" s="282" t="s">
        <v>8384</v>
      </c>
      <c r="C3621" s="277" t="s">
        <v>37</v>
      </c>
      <c r="D3621" s="282" t="s">
        <v>12340</v>
      </c>
      <c r="E3621" s="292">
        <v>9413.83</v>
      </c>
    </row>
    <row r="3622" spans="1:5" x14ac:dyDescent="0.25">
      <c r="A3622" s="282" t="s">
        <v>8237</v>
      </c>
      <c r="B3622" s="282" t="s">
        <v>8258</v>
      </c>
      <c r="C3622" s="277" t="s">
        <v>37</v>
      </c>
      <c r="D3622" s="282" t="s">
        <v>12341</v>
      </c>
      <c r="E3622" s="292">
        <v>2249.15</v>
      </c>
    </row>
    <row r="3623" spans="1:5" x14ac:dyDescent="0.25">
      <c r="A3623" s="282" t="s">
        <v>8237</v>
      </c>
      <c r="B3623" s="282" t="s">
        <v>8227</v>
      </c>
      <c r="C3623" s="277" t="s">
        <v>37</v>
      </c>
      <c r="D3623" s="282" t="s">
        <v>12342</v>
      </c>
      <c r="E3623" s="292">
        <v>11415.32</v>
      </c>
    </row>
    <row r="3624" spans="1:5" x14ac:dyDescent="0.25">
      <c r="A3624" s="282" t="s">
        <v>8237</v>
      </c>
      <c r="B3624" s="282" t="s">
        <v>8381</v>
      </c>
      <c r="C3624" s="277" t="s">
        <v>37</v>
      </c>
      <c r="D3624" s="282" t="s">
        <v>12343</v>
      </c>
      <c r="E3624" s="292">
        <v>25149.37</v>
      </c>
    </row>
    <row r="3625" spans="1:5" x14ac:dyDescent="0.25">
      <c r="A3625" s="282" t="s">
        <v>8237</v>
      </c>
      <c r="B3625" s="282" t="s">
        <v>8265</v>
      </c>
      <c r="C3625" s="277" t="s">
        <v>37</v>
      </c>
      <c r="D3625" s="282" t="s">
        <v>12344</v>
      </c>
      <c r="E3625" s="292">
        <v>19289.45</v>
      </c>
    </row>
    <row r="3626" spans="1:5" x14ac:dyDescent="0.25">
      <c r="A3626" s="282" t="s">
        <v>8237</v>
      </c>
      <c r="B3626" s="282" t="s">
        <v>8259</v>
      </c>
      <c r="C3626" s="277" t="s">
        <v>37</v>
      </c>
      <c r="D3626" s="282" t="s">
        <v>12345</v>
      </c>
      <c r="E3626" s="292">
        <v>17359.689999999999</v>
      </c>
    </row>
    <row r="3627" spans="1:5" x14ac:dyDescent="0.25">
      <c r="A3627" s="282" t="s">
        <v>8237</v>
      </c>
      <c r="B3627" s="282" t="s">
        <v>8221</v>
      </c>
      <c r="C3627" s="277" t="s">
        <v>37</v>
      </c>
      <c r="D3627" s="282" t="s">
        <v>12346</v>
      </c>
      <c r="E3627" s="292">
        <v>4071.12</v>
      </c>
    </row>
    <row r="3628" spans="1:5" x14ac:dyDescent="0.25">
      <c r="A3628" s="282" t="s">
        <v>8237</v>
      </c>
      <c r="B3628" s="282" t="s">
        <v>8385</v>
      </c>
      <c r="C3628" s="277" t="s">
        <v>37</v>
      </c>
      <c r="D3628" s="282" t="s">
        <v>12347</v>
      </c>
      <c r="E3628" s="292">
        <v>161190.39000000001</v>
      </c>
    </row>
    <row r="3629" spans="1:5" x14ac:dyDescent="0.25">
      <c r="A3629" s="282" t="s">
        <v>8237</v>
      </c>
      <c r="B3629" s="282" t="s">
        <v>8261</v>
      </c>
      <c r="C3629" s="277" t="s">
        <v>37</v>
      </c>
      <c r="D3629" s="282" t="s">
        <v>12348</v>
      </c>
      <c r="E3629" s="292">
        <v>34778.879999999997</v>
      </c>
    </row>
    <row r="3630" spans="1:5" x14ac:dyDescent="0.25">
      <c r="A3630" s="282" t="s">
        <v>8237</v>
      </c>
      <c r="B3630" s="282" t="s">
        <v>8370</v>
      </c>
      <c r="C3630" s="277" t="s">
        <v>37</v>
      </c>
      <c r="D3630" s="282" t="s">
        <v>12349</v>
      </c>
      <c r="E3630" s="292">
        <v>24321.759999999998</v>
      </c>
    </row>
    <row r="3631" spans="1:5" x14ac:dyDescent="0.25">
      <c r="A3631" s="282" t="s">
        <v>8237</v>
      </c>
      <c r="B3631" s="282" t="s">
        <v>8483</v>
      </c>
      <c r="C3631" s="277" t="s">
        <v>37</v>
      </c>
      <c r="D3631" s="282" t="s">
        <v>12350</v>
      </c>
      <c r="E3631" s="292">
        <v>5307.93</v>
      </c>
    </row>
    <row r="3632" spans="1:5" x14ac:dyDescent="0.25">
      <c r="A3632" s="282" t="s">
        <v>8237</v>
      </c>
      <c r="B3632" s="282" t="s">
        <v>8272</v>
      </c>
      <c r="C3632" s="277" t="s">
        <v>37</v>
      </c>
      <c r="D3632" s="282" t="s">
        <v>12351</v>
      </c>
      <c r="E3632" s="292">
        <v>84445.37</v>
      </c>
    </row>
    <row r="3633" spans="1:5" x14ac:dyDescent="0.25">
      <c r="A3633" s="282" t="s">
        <v>8237</v>
      </c>
      <c r="B3633" s="282" t="s">
        <v>8224</v>
      </c>
      <c r="C3633" s="277" t="s">
        <v>37</v>
      </c>
      <c r="D3633" s="282" t="s">
        <v>12352</v>
      </c>
      <c r="E3633" s="292">
        <v>4735.84</v>
      </c>
    </row>
    <row r="3634" spans="1:5" x14ac:dyDescent="0.25">
      <c r="A3634" s="282" t="s">
        <v>8237</v>
      </c>
      <c r="B3634" s="282" t="s">
        <v>8497</v>
      </c>
      <c r="C3634" s="277" t="s">
        <v>37</v>
      </c>
      <c r="D3634" s="282" t="s">
        <v>12353</v>
      </c>
      <c r="E3634" s="292">
        <v>12327.72</v>
      </c>
    </row>
    <row r="3635" spans="1:5" x14ac:dyDescent="0.25">
      <c r="A3635" s="282" t="s">
        <v>8237</v>
      </c>
      <c r="B3635" s="282" t="s">
        <v>8581</v>
      </c>
      <c r="C3635" s="277" t="s">
        <v>37</v>
      </c>
      <c r="D3635" s="282" t="s">
        <v>12354</v>
      </c>
      <c r="E3635" s="292">
        <v>0</v>
      </c>
    </row>
    <row r="3636" spans="1:5" x14ac:dyDescent="0.25">
      <c r="A3636" s="282" t="s">
        <v>8237</v>
      </c>
      <c r="B3636" s="282" t="s">
        <v>8273</v>
      </c>
      <c r="C3636" s="277" t="s">
        <v>37</v>
      </c>
      <c r="D3636" s="282" t="s">
        <v>12355</v>
      </c>
      <c r="E3636" s="292">
        <v>6674.97</v>
      </c>
    </row>
    <row r="3637" spans="1:5" x14ac:dyDescent="0.25">
      <c r="A3637" s="282" t="s">
        <v>8237</v>
      </c>
      <c r="B3637" s="282" t="s">
        <v>8354</v>
      </c>
      <c r="C3637" s="277" t="s">
        <v>37</v>
      </c>
      <c r="D3637" s="282" t="s">
        <v>12356</v>
      </c>
      <c r="E3637" s="292">
        <v>8172.19</v>
      </c>
    </row>
    <row r="3638" spans="1:5" x14ac:dyDescent="0.25">
      <c r="A3638" s="282" t="s">
        <v>8237</v>
      </c>
      <c r="B3638" s="282" t="s">
        <v>8388</v>
      </c>
      <c r="C3638" s="277" t="s">
        <v>37</v>
      </c>
      <c r="D3638" s="282" t="s">
        <v>12357</v>
      </c>
      <c r="E3638" s="292">
        <v>19516.009999999998</v>
      </c>
    </row>
    <row r="3639" spans="1:5" x14ac:dyDescent="0.25">
      <c r="A3639" s="282" t="s">
        <v>8237</v>
      </c>
      <c r="B3639" s="282" t="s">
        <v>8399</v>
      </c>
      <c r="C3639" s="277" t="s">
        <v>37</v>
      </c>
      <c r="D3639" s="282" t="s">
        <v>12358</v>
      </c>
      <c r="E3639" s="292">
        <v>10832.59</v>
      </c>
    </row>
    <row r="3640" spans="1:5" x14ac:dyDescent="0.25">
      <c r="A3640" s="282" t="s">
        <v>8237</v>
      </c>
      <c r="B3640" s="282" t="s">
        <v>8347</v>
      </c>
      <c r="C3640" s="277" t="s">
        <v>37</v>
      </c>
      <c r="D3640" s="282" t="s">
        <v>12359</v>
      </c>
      <c r="E3640" s="292">
        <v>6022.43</v>
      </c>
    </row>
    <row r="3641" spans="1:5" x14ac:dyDescent="0.25">
      <c r="A3641" s="282" t="s">
        <v>8237</v>
      </c>
      <c r="B3641" s="282" t="s">
        <v>8301</v>
      </c>
      <c r="C3641" s="277" t="s">
        <v>37</v>
      </c>
      <c r="D3641" s="282" t="s">
        <v>12360</v>
      </c>
      <c r="E3641" s="292">
        <v>46995.89</v>
      </c>
    </row>
    <row r="3642" spans="1:5" x14ac:dyDescent="0.25">
      <c r="A3642" s="282" t="s">
        <v>8237</v>
      </c>
      <c r="B3642" s="282" t="s">
        <v>8382</v>
      </c>
      <c r="C3642" s="277" t="s">
        <v>37</v>
      </c>
      <c r="D3642" s="282" t="s">
        <v>12361</v>
      </c>
      <c r="E3642" s="292">
        <v>18852.43</v>
      </c>
    </row>
    <row r="3643" spans="1:5" x14ac:dyDescent="0.25">
      <c r="A3643" s="282" t="s">
        <v>8237</v>
      </c>
      <c r="B3643" s="282" t="s">
        <v>8304</v>
      </c>
      <c r="C3643" s="277" t="s">
        <v>37</v>
      </c>
      <c r="D3643" s="282" t="s">
        <v>12362</v>
      </c>
      <c r="E3643" s="292">
        <v>14245.4</v>
      </c>
    </row>
    <row r="3644" spans="1:5" x14ac:dyDescent="0.25">
      <c r="A3644" s="282" t="s">
        <v>8237</v>
      </c>
      <c r="B3644" s="282" t="s">
        <v>8260</v>
      </c>
      <c r="C3644" s="277" t="s">
        <v>37</v>
      </c>
      <c r="D3644" s="282" t="s">
        <v>12363</v>
      </c>
      <c r="E3644" s="292">
        <v>3278.76</v>
      </c>
    </row>
    <row r="3645" spans="1:5" x14ac:dyDescent="0.25">
      <c r="A3645" s="282" t="s">
        <v>8237</v>
      </c>
      <c r="B3645" s="282" t="s">
        <v>8262</v>
      </c>
      <c r="C3645" s="277" t="s">
        <v>37</v>
      </c>
      <c r="D3645" s="282" t="s">
        <v>12364</v>
      </c>
      <c r="E3645" s="292">
        <v>1138.05</v>
      </c>
    </row>
    <row r="3646" spans="1:5" x14ac:dyDescent="0.25">
      <c r="A3646" s="282" t="s">
        <v>8237</v>
      </c>
      <c r="B3646" s="282" t="s">
        <v>8461</v>
      </c>
      <c r="C3646" s="277" t="s">
        <v>37</v>
      </c>
      <c r="D3646" s="282" t="s">
        <v>12365</v>
      </c>
      <c r="E3646" s="292">
        <v>5348.08</v>
      </c>
    </row>
    <row r="3647" spans="1:5" x14ac:dyDescent="0.25">
      <c r="A3647" s="282" t="s">
        <v>8237</v>
      </c>
      <c r="B3647" s="282" t="s">
        <v>8263</v>
      </c>
      <c r="C3647" s="277" t="s">
        <v>37</v>
      </c>
      <c r="D3647" s="282" t="s">
        <v>12366</v>
      </c>
      <c r="E3647" s="292">
        <v>45426.559999999998</v>
      </c>
    </row>
    <row r="3648" spans="1:5" x14ac:dyDescent="0.25">
      <c r="A3648" s="282" t="s">
        <v>8237</v>
      </c>
      <c r="B3648" s="282" t="s">
        <v>8507</v>
      </c>
      <c r="C3648" s="277" t="s">
        <v>37</v>
      </c>
      <c r="D3648" s="282" t="s">
        <v>12367</v>
      </c>
      <c r="E3648" s="292">
        <v>24625.8</v>
      </c>
    </row>
    <row r="3649" spans="1:5" x14ac:dyDescent="0.25">
      <c r="A3649" s="282" t="s">
        <v>8237</v>
      </c>
      <c r="B3649" s="282" t="s">
        <v>8269</v>
      </c>
      <c r="C3649" s="277" t="s">
        <v>37</v>
      </c>
      <c r="D3649" s="282" t="s">
        <v>12368</v>
      </c>
      <c r="E3649" s="292">
        <v>22682.28</v>
      </c>
    </row>
    <row r="3650" spans="1:5" x14ac:dyDescent="0.25">
      <c r="A3650" s="282" t="s">
        <v>8237</v>
      </c>
      <c r="B3650" s="282" t="s">
        <v>8302</v>
      </c>
      <c r="C3650" s="277" t="s">
        <v>37</v>
      </c>
      <c r="D3650" s="282" t="s">
        <v>12369</v>
      </c>
      <c r="E3650" s="292">
        <v>8929.33</v>
      </c>
    </row>
    <row r="3651" spans="1:5" x14ac:dyDescent="0.25">
      <c r="A3651" s="282" t="s">
        <v>8237</v>
      </c>
      <c r="B3651" s="282" t="s">
        <v>8480</v>
      </c>
      <c r="C3651" s="277" t="s">
        <v>37</v>
      </c>
      <c r="D3651" s="282" t="s">
        <v>12370</v>
      </c>
      <c r="E3651" s="292">
        <v>4379.6499999999996</v>
      </c>
    </row>
    <row r="3652" spans="1:5" x14ac:dyDescent="0.25">
      <c r="A3652" s="282" t="s">
        <v>8237</v>
      </c>
      <c r="B3652" s="282" t="s">
        <v>8402</v>
      </c>
      <c r="C3652" s="277" t="s">
        <v>37</v>
      </c>
      <c r="D3652" s="282" t="s">
        <v>12371</v>
      </c>
      <c r="E3652" s="292">
        <v>13532.11</v>
      </c>
    </row>
    <row r="3653" spans="1:5" x14ac:dyDescent="0.25">
      <c r="A3653" s="282" t="s">
        <v>8237</v>
      </c>
      <c r="B3653" s="282" t="s">
        <v>8278</v>
      </c>
      <c r="C3653" s="277" t="s">
        <v>37</v>
      </c>
      <c r="D3653" s="282" t="s">
        <v>12372</v>
      </c>
      <c r="E3653" s="292">
        <v>25873.06</v>
      </c>
    </row>
    <row r="3654" spans="1:5" x14ac:dyDescent="0.25">
      <c r="A3654" s="282" t="s">
        <v>8237</v>
      </c>
      <c r="B3654" s="282" t="s">
        <v>8531</v>
      </c>
      <c r="C3654" s="277" t="s">
        <v>37</v>
      </c>
      <c r="D3654" s="282" t="s">
        <v>12373</v>
      </c>
      <c r="E3654" s="292">
        <v>10772</v>
      </c>
    </row>
    <row r="3655" spans="1:5" x14ac:dyDescent="0.25">
      <c r="A3655" s="282" t="s">
        <v>8237</v>
      </c>
      <c r="B3655" s="282" t="s">
        <v>8238</v>
      </c>
      <c r="C3655" s="277" t="s">
        <v>37</v>
      </c>
      <c r="D3655" s="282" t="s">
        <v>12374</v>
      </c>
      <c r="E3655" s="292">
        <v>131890.94</v>
      </c>
    </row>
    <row r="3656" spans="1:5" x14ac:dyDescent="0.25">
      <c r="A3656" s="282" t="s">
        <v>8237</v>
      </c>
      <c r="B3656" s="282" t="s">
        <v>8233</v>
      </c>
      <c r="C3656" s="277" t="s">
        <v>37</v>
      </c>
      <c r="D3656" s="282" t="s">
        <v>12375</v>
      </c>
      <c r="E3656" s="292">
        <v>5843.14</v>
      </c>
    </row>
    <row r="3657" spans="1:5" x14ac:dyDescent="0.25">
      <c r="A3657" s="282" t="s">
        <v>8237</v>
      </c>
      <c r="B3657" s="282" t="s">
        <v>8290</v>
      </c>
      <c r="C3657" s="277" t="s">
        <v>37</v>
      </c>
      <c r="D3657" s="282" t="s">
        <v>12376</v>
      </c>
      <c r="E3657" s="292">
        <v>755338.11</v>
      </c>
    </row>
    <row r="3658" spans="1:5" x14ac:dyDescent="0.25">
      <c r="A3658" s="282" t="s">
        <v>8237</v>
      </c>
      <c r="B3658" s="282" t="s">
        <v>8359</v>
      </c>
      <c r="C3658" s="277" t="s">
        <v>37</v>
      </c>
      <c r="D3658" s="282" t="s">
        <v>12377</v>
      </c>
      <c r="E3658" s="292">
        <v>27994.32</v>
      </c>
    </row>
    <row r="3659" spans="1:5" x14ac:dyDescent="0.25">
      <c r="A3659" s="282" t="s">
        <v>8237</v>
      </c>
      <c r="B3659" s="282" t="s">
        <v>8586</v>
      </c>
      <c r="C3659" s="277" t="s">
        <v>37</v>
      </c>
      <c r="D3659" s="282" t="s">
        <v>12378</v>
      </c>
      <c r="E3659" s="292">
        <v>5881.86</v>
      </c>
    </row>
    <row r="3660" spans="1:5" x14ac:dyDescent="0.25">
      <c r="A3660" s="282" t="s">
        <v>8237</v>
      </c>
      <c r="B3660" s="282" t="s">
        <v>8245</v>
      </c>
      <c r="C3660" s="277" t="s">
        <v>37</v>
      </c>
      <c r="D3660" s="282" t="s">
        <v>12379</v>
      </c>
      <c r="E3660" s="292">
        <v>118909.35</v>
      </c>
    </row>
    <row r="3661" spans="1:5" x14ac:dyDescent="0.25">
      <c r="A3661" s="282" t="s">
        <v>8237</v>
      </c>
      <c r="B3661" s="282" t="s">
        <v>8240</v>
      </c>
      <c r="C3661" s="277" t="s">
        <v>37</v>
      </c>
      <c r="D3661" s="282" t="s">
        <v>12380</v>
      </c>
      <c r="E3661" s="292">
        <v>71335.45</v>
      </c>
    </row>
    <row r="3662" spans="1:5" x14ac:dyDescent="0.25">
      <c r="A3662" s="282" t="s">
        <v>8237</v>
      </c>
      <c r="B3662" s="282" t="s">
        <v>8235</v>
      </c>
      <c r="C3662" s="277" t="s">
        <v>37</v>
      </c>
      <c r="D3662" s="282" t="s">
        <v>12381</v>
      </c>
      <c r="E3662" s="292">
        <v>293282.05</v>
      </c>
    </row>
    <row r="3663" spans="1:5" x14ac:dyDescent="0.25">
      <c r="A3663" s="282" t="s">
        <v>8237</v>
      </c>
      <c r="B3663" s="282" t="s">
        <v>8247</v>
      </c>
      <c r="C3663" s="277" t="s">
        <v>37</v>
      </c>
      <c r="D3663" s="282" t="s">
        <v>12382</v>
      </c>
      <c r="E3663" s="292">
        <v>124274.1</v>
      </c>
    </row>
    <row r="3664" spans="1:5" x14ac:dyDescent="0.25">
      <c r="A3664" s="282" t="s">
        <v>8237</v>
      </c>
      <c r="B3664" s="282" t="s">
        <v>8274</v>
      </c>
      <c r="C3664" s="277" t="s">
        <v>37</v>
      </c>
      <c r="D3664" s="282" t="s">
        <v>12383</v>
      </c>
      <c r="E3664" s="292">
        <v>14702.28</v>
      </c>
    </row>
    <row r="3665" spans="1:5" x14ac:dyDescent="0.25">
      <c r="A3665" s="282" t="s">
        <v>8237</v>
      </c>
      <c r="B3665" s="282" t="s">
        <v>8489</v>
      </c>
      <c r="C3665" s="277" t="s">
        <v>37</v>
      </c>
      <c r="D3665" s="282" t="s">
        <v>12384</v>
      </c>
      <c r="E3665" s="292">
        <v>0</v>
      </c>
    </row>
    <row r="3666" spans="1:5" x14ac:dyDescent="0.25">
      <c r="A3666" s="282" t="s">
        <v>8237</v>
      </c>
      <c r="B3666" s="282" t="s">
        <v>8249</v>
      </c>
      <c r="C3666" s="277" t="s">
        <v>37</v>
      </c>
      <c r="D3666" s="282" t="s">
        <v>12385</v>
      </c>
      <c r="E3666" s="292">
        <v>0</v>
      </c>
    </row>
    <row r="3667" spans="1:5" x14ac:dyDescent="0.25">
      <c r="A3667" s="282" t="s">
        <v>8237</v>
      </c>
      <c r="B3667" s="282" t="s">
        <v>8266</v>
      </c>
      <c r="C3667" s="277" t="s">
        <v>37</v>
      </c>
      <c r="D3667" s="282" t="s">
        <v>12386</v>
      </c>
      <c r="E3667" s="292">
        <v>0</v>
      </c>
    </row>
    <row r="3668" spans="1:5" x14ac:dyDescent="0.25">
      <c r="A3668" s="282" t="s">
        <v>8237</v>
      </c>
      <c r="B3668" s="282" t="s">
        <v>8481</v>
      </c>
      <c r="C3668" s="277" t="s">
        <v>37</v>
      </c>
      <c r="D3668" s="282" t="s">
        <v>12387</v>
      </c>
      <c r="E3668" s="292">
        <v>54472.7</v>
      </c>
    </row>
    <row r="3669" spans="1:5" x14ac:dyDescent="0.25">
      <c r="A3669" s="282" t="s">
        <v>8237</v>
      </c>
      <c r="B3669" s="282" t="s">
        <v>8327</v>
      </c>
      <c r="C3669" s="277" t="s">
        <v>37</v>
      </c>
      <c r="D3669" s="282" t="s">
        <v>12388</v>
      </c>
      <c r="E3669" s="292">
        <v>27212.23</v>
      </c>
    </row>
    <row r="3670" spans="1:5" x14ac:dyDescent="0.25">
      <c r="A3670" s="282" t="s">
        <v>8237</v>
      </c>
      <c r="B3670" s="282" t="s">
        <v>8250</v>
      </c>
      <c r="C3670" s="277" t="s">
        <v>37</v>
      </c>
      <c r="D3670" s="282" t="s">
        <v>12389</v>
      </c>
      <c r="E3670" s="292">
        <v>50569.68</v>
      </c>
    </row>
    <row r="3671" spans="1:5" x14ac:dyDescent="0.25">
      <c r="A3671" s="282" t="s">
        <v>8237</v>
      </c>
      <c r="B3671" s="282" t="s">
        <v>8251</v>
      </c>
      <c r="C3671" s="277" t="s">
        <v>37</v>
      </c>
      <c r="D3671" s="282" t="s">
        <v>12390</v>
      </c>
      <c r="E3671" s="292">
        <v>58499.07</v>
      </c>
    </row>
    <row r="3672" spans="1:5" x14ac:dyDescent="0.25">
      <c r="A3672" s="282" t="s">
        <v>8237</v>
      </c>
      <c r="B3672" s="282" t="s">
        <v>8267</v>
      </c>
      <c r="C3672" s="277" t="s">
        <v>37</v>
      </c>
      <c r="D3672" s="282" t="s">
        <v>12391</v>
      </c>
      <c r="E3672" s="292">
        <v>27243.23</v>
      </c>
    </row>
    <row r="3673" spans="1:5" x14ac:dyDescent="0.25">
      <c r="A3673" s="282" t="s">
        <v>8237</v>
      </c>
      <c r="B3673" s="282" t="s">
        <v>8264</v>
      </c>
      <c r="C3673" s="277" t="s">
        <v>37</v>
      </c>
      <c r="D3673" s="282" t="s">
        <v>12392</v>
      </c>
      <c r="E3673" s="292">
        <v>26616.68</v>
      </c>
    </row>
    <row r="3674" spans="1:5" x14ac:dyDescent="0.25">
      <c r="A3674" s="282" t="s">
        <v>8237</v>
      </c>
      <c r="B3674" s="282" t="s">
        <v>8500</v>
      </c>
      <c r="C3674" s="277" t="s">
        <v>37</v>
      </c>
      <c r="D3674" s="282" t="s">
        <v>12393</v>
      </c>
      <c r="E3674" s="292">
        <v>67043.520000000004</v>
      </c>
    </row>
    <row r="3675" spans="1:5" x14ac:dyDescent="0.25">
      <c r="A3675" s="282" t="s">
        <v>8237</v>
      </c>
      <c r="B3675" s="282" t="s">
        <v>8320</v>
      </c>
      <c r="C3675" s="277" t="s">
        <v>37</v>
      </c>
      <c r="D3675" s="282" t="s">
        <v>12394</v>
      </c>
      <c r="E3675" s="292">
        <v>34661.11</v>
      </c>
    </row>
    <row r="3676" spans="1:5" x14ac:dyDescent="0.25">
      <c r="A3676" s="282" t="s">
        <v>8237</v>
      </c>
      <c r="B3676" s="282" t="s">
        <v>8451</v>
      </c>
      <c r="C3676" s="277" t="s">
        <v>37</v>
      </c>
      <c r="D3676" s="282" t="s">
        <v>12395</v>
      </c>
      <c r="E3676" s="292">
        <v>36194.19</v>
      </c>
    </row>
    <row r="3677" spans="1:5" x14ac:dyDescent="0.25">
      <c r="A3677" s="282" t="s">
        <v>8237</v>
      </c>
      <c r="B3677" s="282" t="s">
        <v>8720</v>
      </c>
      <c r="C3677" s="277" t="s">
        <v>37</v>
      </c>
      <c r="D3677" s="282" t="s">
        <v>12396</v>
      </c>
      <c r="E3677" s="292">
        <v>6164.92</v>
      </c>
    </row>
    <row r="3678" spans="1:5" x14ac:dyDescent="0.25">
      <c r="A3678" s="282" t="s">
        <v>8237</v>
      </c>
      <c r="B3678" s="282" t="s">
        <v>8722</v>
      </c>
      <c r="C3678" s="277" t="s">
        <v>37</v>
      </c>
      <c r="D3678" s="282" t="s">
        <v>12397</v>
      </c>
      <c r="E3678" s="292">
        <v>3608.3</v>
      </c>
    </row>
    <row r="3679" spans="1:5" x14ac:dyDescent="0.25">
      <c r="A3679" s="282" t="s">
        <v>8237</v>
      </c>
      <c r="B3679" s="282" t="s">
        <v>8440</v>
      </c>
      <c r="C3679" s="277" t="s">
        <v>37</v>
      </c>
      <c r="D3679" s="282" t="s">
        <v>12398</v>
      </c>
      <c r="E3679" s="292">
        <v>41327.49</v>
      </c>
    </row>
    <row r="3680" spans="1:5" x14ac:dyDescent="0.25">
      <c r="A3680" s="282" t="s">
        <v>8237</v>
      </c>
      <c r="B3680" s="282" t="s">
        <v>8476</v>
      </c>
      <c r="C3680" s="277" t="s">
        <v>37</v>
      </c>
      <c r="D3680" s="282" t="s">
        <v>12399</v>
      </c>
      <c r="E3680" s="292">
        <v>16989.919999999998</v>
      </c>
    </row>
    <row r="3681" spans="1:5" x14ac:dyDescent="0.25">
      <c r="A3681" s="282" t="s">
        <v>8237</v>
      </c>
      <c r="B3681" s="282" t="s">
        <v>8441</v>
      </c>
      <c r="C3681" s="277" t="s">
        <v>37</v>
      </c>
      <c r="D3681" s="282" t="s">
        <v>12400</v>
      </c>
      <c r="E3681" s="292">
        <v>16862.28</v>
      </c>
    </row>
    <row r="3682" spans="1:5" x14ac:dyDescent="0.25">
      <c r="A3682" s="282" t="s">
        <v>8237</v>
      </c>
      <c r="B3682" s="282" t="s">
        <v>8275</v>
      </c>
      <c r="C3682" s="277" t="s">
        <v>37</v>
      </c>
      <c r="D3682" s="282" t="s">
        <v>12401</v>
      </c>
      <c r="E3682" s="292">
        <v>21739.82</v>
      </c>
    </row>
    <row r="3683" spans="1:5" x14ac:dyDescent="0.25">
      <c r="A3683" s="282" t="s">
        <v>8237</v>
      </c>
      <c r="B3683" s="282" t="s">
        <v>8241</v>
      </c>
      <c r="C3683" s="277" t="s">
        <v>37</v>
      </c>
      <c r="D3683" s="282" t="s">
        <v>12402</v>
      </c>
      <c r="E3683" s="292">
        <v>0</v>
      </c>
    </row>
    <row r="3684" spans="1:5" x14ac:dyDescent="0.25">
      <c r="A3684" s="282" t="s">
        <v>8237</v>
      </c>
      <c r="B3684" s="282" t="s">
        <v>8731</v>
      </c>
      <c r="C3684" s="277" t="s">
        <v>37</v>
      </c>
      <c r="D3684" s="282" t="s">
        <v>12403</v>
      </c>
      <c r="E3684" s="292">
        <v>23457.040000000001</v>
      </c>
    </row>
    <row r="3685" spans="1:5" x14ac:dyDescent="0.25">
      <c r="A3685" s="282" t="s">
        <v>8237</v>
      </c>
      <c r="B3685" s="282" t="s">
        <v>8465</v>
      </c>
      <c r="C3685" s="277" t="s">
        <v>37</v>
      </c>
      <c r="D3685" s="282" t="s">
        <v>12404</v>
      </c>
      <c r="E3685" s="292">
        <v>164416.82</v>
      </c>
    </row>
    <row r="3686" spans="1:5" x14ac:dyDescent="0.25">
      <c r="A3686" s="282" t="s">
        <v>8237</v>
      </c>
      <c r="B3686" s="282" t="s">
        <v>8328</v>
      </c>
      <c r="C3686" s="277" t="s">
        <v>37</v>
      </c>
      <c r="D3686" s="282" t="s">
        <v>12405</v>
      </c>
      <c r="E3686" s="292">
        <v>106748.38</v>
      </c>
    </row>
    <row r="3687" spans="1:5" x14ac:dyDescent="0.25">
      <c r="A3687" s="282" t="s">
        <v>8237</v>
      </c>
      <c r="B3687" s="282" t="s">
        <v>8482</v>
      </c>
      <c r="C3687" s="277" t="s">
        <v>37</v>
      </c>
      <c r="D3687" s="282" t="s">
        <v>12406</v>
      </c>
      <c r="E3687" s="292">
        <v>86674.38</v>
      </c>
    </row>
    <row r="3688" spans="1:5" x14ac:dyDescent="0.25">
      <c r="A3688" s="282" t="s">
        <v>8237</v>
      </c>
      <c r="B3688" s="282" t="s">
        <v>8821</v>
      </c>
      <c r="C3688" s="277" t="s">
        <v>37</v>
      </c>
      <c r="D3688" s="282" t="s">
        <v>12407</v>
      </c>
      <c r="E3688" s="292">
        <v>7437.28</v>
      </c>
    </row>
    <row r="3689" spans="1:5" x14ac:dyDescent="0.25">
      <c r="A3689" s="282" t="s">
        <v>8237</v>
      </c>
      <c r="B3689" s="282" t="s">
        <v>8268</v>
      </c>
      <c r="C3689" s="277" t="s">
        <v>37</v>
      </c>
      <c r="D3689" s="282" t="s">
        <v>12408</v>
      </c>
      <c r="E3689" s="292">
        <v>7078.33</v>
      </c>
    </row>
    <row r="3690" spans="1:5" x14ac:dyDescent="0.25">
      <c r="A3690" s="282" t="s">
        <v>8237</v>
      </c>
      <c r="B3690" s="282" t="s">
        <v>8372</v>
      </c>
      <c r="C3690" s="277" t="s">
        <v>37</v>
      </c>
      <c r="D3690" s="282" t="s">
        <v>12409</v>
      </c>
      <c r="E3690" s="292">
        <v>429048.99</v>
      </c>
    </row>
    <row r="3691" spans="1:5" x14ac:dyDescent="0.25">
      <c r="A3691" s="282" t="s">
        <v>8237</v>
      </c>
      <c r="B3691" s="282" t="s">
        <v>8212</v>
      </c>
      <c r="C3691" s="277" t="s">
        <v>37</v>
      </c>
      <c r="D3691" s="282" t="s">
        <v>12410</v>
      </c>
      <c r="E3691" s="292">
        <v>34121.599999999999</v>
      </c>
    </row>
    <row r="3692" spans="1:5" x14ac:dyDescent="0.25">
      <c r="A3692" s="282" t="s">
        <v>8237</v>
      </c>
      <c r="B3692" s="282" t="s">
        <v>8252</v>
      </c>
      <c r="C3692" s="277" t="s">
        <v>37</v>
      </c>
      <c r="D3692" s="282" t="s">
        <v>12411</v>
      </c>
      <c r="E3692" s="292">
        <v>37817.78</v>
      </c>
    </row>
    <row r="3693" spans="1:5" x14ac:dyDescent="0.25">
      <c r="A3693" s="282" t="s">
        <v>8237</v>
      </c>
      <c r="B3693" s="282" t="s">
        <v>8827</v>
      </c>
      <c r="C3693" s="277" t="s">
        <v>37</v>
      </c>
      <c r="D3693" s="282" t="s">
        <v>12412</v>
      </c>
      <c r="E3693" s="292">
        <v>95206.41</v>
      </c>
    </row>
    <row r="3694" spans="1:5" x14ac:dyDescent="0.25">
      <c r="A3694" s="282" t="s">
        <v>8237</v>
      </c>
      <c r="B3694" s="282" t="s">
        <v>8254</v>
      </c>
      <c r="C3694" s="277" t="s">
        <v>37</v>
      </c>
      <c r="D3694" s="282" t="s">
        <v>12413</v>
      </c>
      <c r="E3694" s="292">
        <v>23607.81</v>
      </c>
    </row>
    <row r="3695" spans="1:5" x14ac:dyDescent="0.25">
      <c r="A3695" s="282" t="s">
        <v>8237</v>
      </c>
      <c r="B3695" s="282" t="s">
        <v>8242</v>
      </c>
      <c r="C3695" s="277" t="s">
        <v>37</v>
      </c>
      <c r="D3695" s="282" t="s">
        <v>12414</v>
      </c>
      <c r="E3695" s="292">
        <v>80985.8</v>
      </c>
    </row>
    <row r="3696" spans="1:5" x14ac:dyDescent="0.25">
      <c r="A3696" s="282" t="s">
        <v>8237</v>
      </c>
      <c r="B3696" s="282" t="s">
        <v>8432</v>
      </c>
      <c r="C3696" s="277" t="s">
        <v>37</v>
      </c>
      <c r="D3696" s="282" t="s">
        <v>12415</v>
      </c>
      <c r="E3696" s="292">
        <v>6472.78</v>
      </c>
    </row>
    <row r="3697" spans="1:5" x14ac:dyDescent="0.25">
      <c r="A3697" s="282" t="s">
        <v>8237</v>
      </c>
      <c r="B3697" s="282" t="s">
        <v>8443</v>
      </c>
      <c r="C3697" s="277" t="s">
        <v>37</v>
      </c>
      <c r="D3697" s="282" t="s">
        <v>12416</v>
      </c>
      <c r="E3697" s="292">
        <v>70647.61</v>
      </c>
    </row>
    <row r="3698" spans="1:5" x14ac:dyDescent="0.25">
      <c r="A3698" s="282" t="s">
        <v>8237</v>
      </c>
      <c r="B3698" s="282" t="s">
        <v>8578</v>
      </c>
      <c r="C3698" s="277" t="s">
        <v>37</v>
      </c>
      <c r="D3698" s="282" t="s">
        <v>12417</v>
      </c>
      <c r="E3698" s="292">
        <v>1865.02</v>
      </c>
    </row>
    <row r="3699" spans="1:5" x14ac:dyDescent="0.25">
      <c r="A3699" s="282" t="s">
        <v>8237</v>
      </c>
      <c r="B3699" s="282" t="s">
        <v>8276</v>
      </c>
      <c r="C3699" s="277" t="s">
        <v>37</v>
      </c>
      <c r="D3699" s="282" t="s">
        <v>12418</v>
      </c>
      <c r="E3699" s="292">
        <v>12972.79</v>
      </c>
    </row>
    <row r="3700" spans="1:5" x14ac:dyDescent="0.25">
      <c r="A3700" s="282" t="s">
        <v>8237</v>
      </c>
      <c r="B3700" s="282" t="s">
        <v>8214</v>
      </c>
      <c r="C3700" s="277" t="s">
        <v>37</v>
      </c>
      <c r="D3700" s="282" t="s">
        <v>12419</v>
      </c>
      <c r="E3700" s="292">
        <v>26539.74</v>
      </c>
    </row>
    <row r="3701" spans="1:5" x14ac:dyDescent="0.25">
      <c r="A3701" s="282" t="s">
        <v>8237</v>
      </c>
      <c r="B3701" s="282" t="s">
        <v>8494</v>
      </c>
      <c r="C3701" s="277" t="s">
        <v>37</v>
      </c>
      <c r="D3701" s="282" t="s">
        <v>12420</v>
      </c>
      <c r="E3701" s="292">
        <v>46783.49</v>
      </c>
    </row>
    <row r="3702" spans="1:5" x14ac:dyDescent="0.25">
      <c r="A3702" s="282" t="s">
        <v>8237</v>
      </c>
      <c r="B3702" s="282" t="s">
        <v>8888</v>
      </c>
      <c r="C3702" s="277" t="s">
        <v>37</v>
      </c>
      <c r="D3702" s="282" t="s">
        <v>12421</v>
      </c>
      <c r="E3702" s="292">
        <v>16435.310000000001</v>
      </c>
    </row>
    <row r="3703" spans="1:5" x14ac:dyDescent="0.25">
      <c r="A3703" s="282" t="s">
        <v>8237</v>
      </c>
      <c r="B3703" s="282" t="s">
        <v>9313</v>
      </c>
      <c r="C3703" s="277" t="s">
        <v>37</v>
      </c>
      <c r="D3703" s="282" t="s">
        <v>12422</v>
      </c>
      <c r="E3703" s="292">
        <v>25823.91</v>
      </c>
    </row>
    <row r="3704" spans="1:5" x14ac:dyDescent="0.25">
      <c r="A3704" s="282" t="s">
        <v>8310</v>
      </c>
      <c r="B3704" s="282" t="s">
        <v>8450</v>
      </c>
      <c r="C3704" s="277" t="s">
        <v>71</v>
      </c>
      <c r="D3704" s="282" t="s">
        <v>12423</v>
      </c>
      <c r="E3704" s="292">
        <v>1091.8399999999999</v>
      </c>
    </row>
    <row r="3705" spans="1:5" x14ac:dyDescent="0.25">
      <c r="A3705" s="282" t="s">
        <v>8310</v>
      </c>
      <c r="B3705" s="282" t="s">
        <v>8436</v>
      </c>
      <c r="C3705" s="277" t="s">
        <v>71</v>
      </c>
      <c r="D3705" s="282" t="s">
        <v>12424</v>
      </c>
      <c r="E3705" s="292">
        <v>2996.59</v>
      </c>
    </row>
    <row r="3706" spans="1:5" x14ac:dyDescent="0.25">
      <c r="A3706" s="282" t="s">
        <v>8310</v>
      </c>
      <c r="B3706" s="282" t="s">
        <v>8460</v>
      </c>
      <c r="C3706" s="277" t="s">
        <v>71</v>
      </c>
      <c r="D3706" s="282" t="s">
        <v>12425</v>
      </c>
      <c r="E3706" s="292">
        <v>6208.52</v>
      </c>
    </row>
    <row r="3707" spans="1:5" x14ac:dyDescent="0.25">
      <c r="A3707" s="282" t="s">
        <v>8310</v>
      </c>
      <c r="B3707" s="282" t="s">
        <v>8256</v>
      </c>
      <c r="C3707" s="277" t="s">
        <v>71</v>
      </c>
      <c r="D3707" s="282" t="s">
        <v>12426</v>
      </c>
      <c r="E3707" s="292">
        <v>2394.67</v>
      </c>
    </row>
    <row r="3708" spans="1:5" x14ac:dyDescent="0.25">
      <c r="A3708" s="282" t="s">
        <v>8310</v>
      </c>
      <c r="B3708" s="282" t="s">
        <v>8271</v>
      </c>
      <c r="C3708" s="277" t="s">
        <v>71</v>
      </c>
      <c r="D3708" s="282" t="s">
        <v>12427</v>
      </c>
      <c r="E3708" s="292">
        <v>2962.05</v>
      </c>
    </row>
    <row r="3709" spans="1:5" x14ac:dyDescent="0.25">
      <c r="A3709" s="282" t="s">
        <v>8310</v>
      </c>
      <c r="B3709" s="282" t="s">
        <v>8217</v>
      </c>
      <c r="C3709" s="277" t="s">
        <v>71</v>
      </c>
      <c r="D3709" s="282" t="s">
        <v>12428</v>
      </c>
      <c r="E3709" s="292">
        <v>2201.06</v>
      </c>
    </row>
    <row r="3710" spans="1:5" x14ac:dyDescent="0.25">
      <c r="A3710" s="282" t="s">
        <v>8310</v>
      </c>
      <c r="B3710" s="282" t="s">
        <v>8257</v>
      </c>
      <c r="C3710" s="277" t="s">
        <v>71</v>
      </c>
      <c r="D3710" s="282" t="s">
        <v>12429</v>
      </c>
      <c r="E3710" s="292">
        <v>10683.55</v>
      </c>
    </row>
    <row r="3711" spans="1:5" x14ac:dyDescent="0.25">
      <c r="A3711" s="282" t="s">
        <v>8310</v>
      </c>
      <c r="B3711" s="282" t="s">
        <v>8218</v>
      </c>
      <c r="C3711" s="277" t="s">
        <v>71</v>
      </c>
      <c r="D3711" s="282" t="s">
        <v>12430</v>
      </c>
      <c r="E3711" s="292">
        <v>97364.28</v>
      </c>
    </row>
    <row r="3712" spans="1:5" x14ac:dyDescent="0.25">
      <c r="A3712" s="282" t="s">
        <v>8310</v>
      </c>
      <c r="B3712" s="282" t="s">
        <v>8379</v>
      </c>
      <c r="C3712" s="277" t="s">
        <v>71</v>
      </c>
      <c r="D3712" s="282" t="s">
        <v>12431</v>
      </c>
      <c r="E3712" s="292">
        <v>5961.72</v>
      </c>
    </row>
    <row r="3713" spans="1:5" x14ac:dyDescent="0.25">
      <c r="A3713" s="282" t="s">
        <v>8310</v>
      </c>
      <c r="B3713" s="282" t="s">
        <v>8219</v>
      </c>
      <c r="C3713" s="277" t="s">
        <v>71</v>
      </c>
      <c r="D3713" s="282" t="s">
        <v>12432</v>
      </c>
      <c r="E3713" s="292">
        <v>112801.89</v>
      </c>
    </row>
    <row r="3714" spans="1:5" x14ac:dyDescent="0.25">
      <c r="A3714" s="282" t="s">
        <v>8310</v>
      </c>
      <c r="B3714" s="282" t="s">
        <v>8430</v>
      </c>
      <c r="C3714" s="277" t="s">
        <v>71</v>
      </c>
      <c r="D3714" s="282" t="s">
        <v>12433</v>
      </c>
      <c r="E3714" s="292">
        <v>1437.59</v>
      </c>
    </row>
    <row r="3715" spans="1:5" x14ac:dyDescent="0.25">
      <c r="A3715" s="282" t="s">
        <v>8310</v>
      </c>
      <c r="B3715" s="282" t="s">
        <v>8352</v>
      </c>
      <c r="C3715" s="277" t="s">
        <v>71</v>
      </c>
      <c r="D3715" s="282" t="s">
        <v>12434</v>
      </c>
      <c r="E3715" s="292">
        <v>1575.3</v>
      </c>
    </row>
    <row r="3716" spans="1:5" x14ac:dyDescent="0.25">
      <c r="A3716" s="282" t="s">
        <v>8310</v>
      </c>
      <c r="B3716" s="282" t="s">
        <v>8369</v>
      </c>
      <c r="C3716" s="277" t="s">
        <v>71</v>
      </c>
      <c r="D3716" s="282" t="s">
        <v>12435</v>
      </c>
      <c r="E3716" s="292">
        <v>124894.22</v>
      </c>
    </row>
    <row r="3717" spans="1:5" x14ac:dyDescent="0.25">
      <c r="A3717" s="282" t="s">
        <v>8310</v>
      </c>
      <c r="B3717" s="282" t="s">
        <v>8384</v>
      </c>
      <c r="C3717" s="277" t="s">
        <v>71</v>
      </c>
      <c r="D3717" s="282" t="s">
        <v>12436</v>
      </c>
      <c r="E3717" s="292">
        <v>12402.94</v>
      </c>
    </row>
    <row r="3718" spans="1:5" x14ac:dyDescent="0.25">
      <c r="A3718" s="282" t="s">
        <v>8310</v>
      </c>
      <c r="B3718" s="282" t="s">
        <v>8258</v>
      </c>
      <c r="C3718" s="277" t="s">
        <v>71</v>
      </c>
      <c r="D3718" s="282" t="s">
        <v>12437</v>
      </c>
      <c r="E3718" s="292">
        <v>5736.75</v>
      </c>
    </row>
    <row r="3719" spans="1:5" x14ac:dyDescent="0.25">
      <c r="A3719" s="282" t="s">
        <v>8310</v>
      </c>
      <c r="B3719" s="282" t="s">
        <v>8227</v>
      </c>
      <c r="C3719" s="277" t="s">
        <v>71</v>
      </c>
      <c r="D3719" s="282" t="s">
        <v>12438</v>
      </c>
      <c r="E3719" s="292">
        <v>5832.23</v>
      </c>
    </row>
    <row r="3720" spans="1:5" x14ac:dyDescent="0.25">
      <c r="A3720" s="282" t="s">
        <v>8310</v>
      </c>
      <c r="B3720" s="282" t="s">
        <v>8381</v>
      </c>
      <c r="C3720" s="277" t="s">
        <v>71</v>
      </c>
      <c r="D3720" s="282" t="s">
        <v>12439</v>
      </c>
      <c r="E3720" s="292">
        <v>3412.06</v>
      </c>
    </row>
    <row r="3721" spans="1:5" x14ac:dyDescent="0.25">
      <c r="A3721" s="282" t="s">
        <v>8310</v>
      </c>
      <c r="B3721" s="282" t="s">
        <v>8265</v>
      </c>
      <c r="C3721" s="277" t="s">
        <v>71</v>
      </c>
      <c r="D3721" s="282" t="s">
        <v>12440</v>
      </c>
      <c r="E3721" s="292">
        <v>3280.41</v>
      </c>
    </row>
    <row r="3722" spans="1:5" x14ac:dyDescent="0.25">
      <c r="A3722" s="282" t="s">
        <v>8310</v>
      </c>
      <c r="B3722" s="282" t="s">
        <v>8259</v>
      </c>
      <c r="C3722" s="277" t="s">
        <v>71</v>
      </c>
      <c r="D3722" s="282" t="s">
        <v>12441</v>
      </c>
      <c r="E3722" s="292">
        <v>2094.58</v>
      </c>
    </row>
    <row r="3723" spans="1:5" x14ac:dyDescent="0.25">
      <c r="A3723" s="282" t="s">
        <v>8310</v>
      </c>
      <c r="B3723" s="282" t="s">
        <v>8221</v>
      </c>
      <c r="C3723" s="277" t="s">
        <v>71</v>
      </c>
      <c r="D3723" s="282" t="s">
        <v>12442</v>
      </c>
      <c r="E3723" s="292">
        <v>9661.27</v>
      </c>
    </row>
    <row r="3724" spans="1:5" x14ac:dyDescent="0.25">
      <c r="A3724" s="282" t="s">
        <v>8310</v>
      </c>
      <c r="B3724" s="282" t="s">
        <v>8223</v>
      </c>
      <c r="C3724" s="277" t="s">
        <v>71</v>
      </c>
      <c r="D3724" s="282" t="s">
        <v>12443</v>
      </c>
      <c r="E3724" s="292">
        <v>3234.86</v>
      </c>
    </row>
    <row r="3725" spans="1:5" x14ac:dyDescent="0.25">
      <c r="A3725" s="282" t="s">
        <v>8310</v>
      </c>
      <c r="B3725" s="282" t="s">
        <v>8447</v>
      </c>
      <c r="C3725" s="277" t="s">
        <v>71</v>
      </c>
      <c r="D3725" s="282" t="s">
        <v>12444</v>
      </c>
      <c r="E3725" s="292">
        <v>2271.08</v>
      </c>
    </row>
    <row r="3726" spans="1:5" x14ac:dyDescent="0.25">
      <c r="A3726" s="282" t="s">
        <v>8310</v>
      </c>
      <c r="B3726" s="282" t="s">
        <v>8385</v>
      </c>
      <c r="C3726" s="277" t="s">
        <v>71</v>
      </c>
      <c r="D3726" s="282" t="s">
        <v>12445</v>
      </c>
      <c r="E3726" s="292">
        <v>5814.08</v>
      </c>
    </row>
    <row r="3727" spans="1:5" x14ac:dyDescent="0.25">
      <c r="A3727" s="282" t="s">
        <v>8310</v>
      </c>
      <c r="B3727" s="282" t="s">
        <v>8261</v>
      </c>
      <c r="C3727" s="277" t="s">
        <v>71</v>
      </c>
      <c r="D3727" s="282" t="s">
        <v>12446</v>
      </c>
      <c r="E3727" s="292">
        <v>1346</v>
      </c>
    </row>
    <row r="3728" spans="1:5" x14ac:dyDescent="0.25">
      <c r="A3728" s="282" t="s">
        <v>8310</v>
      </c>
      <c r="B3728" s="282" t="s">
        <v>8370</v>
      </c>
      <c r="C3728" s="277" t="s">
        <v>71</v>
      </c>
      <c r="D3728" s="282" t="s">
        <v>12447</v>
      </c>
      <c r="E3728" s="292">
        <v>5280.85</v>
      </c>
    </row>
    <row r="3729" spans="1:5" x14ac:dyDescent="0.25">
      <c r="A3729" s="282" t="s">
        <v>8310</v>
      </c>
      <c r="B3729" s="282" t="s">
        <v>8483</v>
      </c>
      <c r="C3729" s="277" t="s">
        <v>71</v>
      </c>
      <c r="D3729" s="282" t="s">
        <v>12448</v>
      </c>
      <c r="E3729" s="292">
        <v>12305.59</v>
      </c>
    </row>
    <row r="3730" spans="1:5" x14ac:dyDescent="0.25">
      <c r="A3730" s="282" t="s">
        <v>8310</v>
      </c>
      <c r="B3730" s="282" t="s">
        <v>8272</v>
      </c>
      <c r="C3730" s="277" t="s">
        <v>71</v>
      </c>
      <c r="D3730" s="282" t="s">
        <v>12449</v>
      </c>
      <c r="E3730" s="292">
        <v>5009.41</v>
      </c>
    </row>
    <row r="3731" spans="1:5" x14ac:dyDescent="0.25">
      <c r="A3731" s="282" t="s">
        <v>8310</v>
      </c>
      <c r="B3731" s="282" t="s">
        <v>8224</v>
      </c>
      <c r="C3731" s="277" t="s">
        <v>71</v>
      </c>
      <c r="D3731" s="282" t="s">
        <v>12450</v>
      </c>
      <c r="E3731" s="292">
        <v>5617.94</v>
      </c>
    </row>
    <row r="3732" spans="1:5" x14ac:dyDescent="0.25">
      <c r="A3732" s="282" t="s">
        <v>8310</v>
      </c>
      <c r="B3732" s="282" t="s">
        <v>8497</v>
      </c>
      <c r="C3732" s="277" t="s">
        <v>71</v>
      </c>
      <c r="D3732" s="282" t="s">
        <v>12451</v>
      </c>
      <c r="E3732" s="292">
        <v>51313.88</v>
      </c>
    </row>
    <row r="3733" spans="1:5" x14ac:dyDescent="0.25">
      <c r="A3733" s="282" t="s">
        <v>8310</v>
      </c>
      <c r="B3733" s="282" t="s">
        <v>8581</v>
      </c>
      <c r="C3733" s="277" t="s">
        <v>71</v>
      </c>
      <c r="D3733" s="282" t="s">
        <v>12452</v>
      </c>
      <c r="E3733" s="292">
        <v>1859.59</v>
      </c>
    </row>
    <row r="3734" spans="1:5" x14ac:dyDescent="0.25">
      <c r="A3734" s="282" t="s">
        <v>8310</v>
      </c>
      <c r="B3734" s="282" t="s">
        <v>8273</v>
      </c>
      <c r="C3734" s="277" t="s">
        <v>71</v>
      </c>
      <c r="D3734" s="282" t="s">
        <v>12453</v>
      </c>
      <c r="E3734" s="292">
        <v>0</v>
      </c>
    </row>
    <row r="3735" spans="1:5" x14ac:dyDescent="0.25">
      <c r="A3735" s="282" t="s">
        <v>8310</v>
      </c>
      <c r="B3735" s="282" t="s">
        <v>8354</v>
      </c>
      <c r="C3735" s="277" t="s">
        <v>71</v>
      </c>
      <c r="D3735" s="282" t="s">
        <v>12454</v>
      </c>
      <c r="E3735" s="292">
        <v>963.12</v>
      </c>
    </row>
    <row r="3736" spans="1:5" x14ac:dyDescent="0.25">
      <c r="A3736" s="282" t="s">
        <v>8310</v>
      </c>
      <c r="B3736" s="282" t="s">
        <v>8388</v>
      </c>
      <c r="C3736" s="277" t="s">
        <v>71</v>
      </c>
      <c r="D3736" s="282" t="s">
        <v>12455</v>
      </c>
      <c r="E3736" s="292">
        <v>32098.12</v>
      </c>
    </row>
    <row r="3737" spans="1:5" x14ac:dyDescent="0.25">
      <c r="A3737" s="282" t="s">
        <v>8310</v>
      </c>
      <c r="B3737" s="282" t="s">
        <v>8582</v>
      </c>
      <c r="C3737" s="277" t="s">
        <v>71</v>
      </c>
      <c r="D3737" s="282" t="s">
        <v>12456</v>
      </c>
      <c r="E3737" s="292">
        <v>1361.89</v>
      </c>
    </row>
    <row r="3738" spans="1:5" x14ac:dyDescent="0.25">
      <c r="A3738" s="282" t="s">
        <v>8310</v>
      </c>
      <c r="B3738" s="282" t="s">
        <v>8347</v>
      </c>
      <c r="C3738" s="277" t="s">
        <v>71</v>
      </c>
      <c r="D3738" s="282" t="s">
        <v>12457</v>
      </c>
      <c r="E3738" s="292">
        <v>3885.14</v>
      </c>
    </row>
    <row r="3739" spans="1:5" x14ac:dyDescent="0.25">
      <c r="A3739" s="282" t="s">
        <v>8310</v>
      </c>
      <c r="B3739" s="282" t="s">
        <v>8301</v>
      </c>
      <c r="C3739" s="277" t="s">
        <v>71</v>
      </c>
      <c r="D3739" s="282" t="s">
        <v>12458</v>
      </c>
      <c r="E3739" s="292">
        <v>27779.26</v>
      </c>
    </row>
    <row r="3740" spans="1:5" x14ac:dyDescent="0.25">
      <c r="A3740" s="282" t="s">
        <v>8310</v>
      </c>
      <c r="B3740" s="282" t="s">
        <v>8382</v>
      </c>
      <c r="C3740" s="277" t="s">
        <v>71</v>
      </c>
      <c r="D3740" s="282" t="s">
        <v>12459</v>
      </c>
      <c r="E3740" s="292">
        <v>13637.65</v>
      </c>
    </row>
    <row r="3741" spans="1:5" x14ac:dyDescent="0.25">
      <c r="A3741" s="282" t="s">
        <v>8310</v>
      </c>
      <c r="B3741" s="282" t="s">
        <v>8304</v>
      </c>
      <c r="C3741" s="277" t="s">
        <v>71</v>
      </c>
      <c r="D3741" s="282" t="s">
        <v>12460</v>
      </c>
      <c r="E3741" s="292">
        <v>2112.39</v>
      </c>
    </row>
    <row r="3742" spans="1:5" x14ac:dyDescent="0.25">
      <c r="A3742" s="282" t="s">
        <v>8310</v>
      </c>
      <c r="B3742" s="282" t="s">
        <v>8260</v>
      </c>
      <c r="C3742" s="277" t="s">
        <v>71</v>
      </c>
      <c r="D3742" s="282" t="s">
        <v>12461</v>
      </c>
      <c r="E3742" s="292">
        <v>991.99</v>
      </c>
    </row>
    <row r="3743" spans="1:5" x14ac:dyDescent="0.25">
      <c r="A3743" s="282" t="s">
        <v>8310</v>
      </c>
      <c r="B3743" s="282" t="s">
        <v>8262</v>
      </c>
      <c r="C3743" s="277" t="s">
        <v>71</v>
      </c>
      <c r="D3743" s="282" t="s">
        <v>12462</v>
      </c>
      <c r="E3743" s="292">
        <v>1336.47</v>
      </c>
    </row>
    <row r="3744" spans="1:5" x14ac:dyDescent="0.25">
      <c r="A3744" s="282" t="s">
        <v>8310</v>
      </c>
      <c r="B3744" s="282" t="s">
        <v>8461</v>
      </c>
      <c r="C3744" s="277" t="s">
        <v>71</v>
      </c>
      <c r="D3744" s="282" t="s">
        <v>12463</v>
      </c>
      <c r="E3744" s="292">
        <v>658.78</v>
      </c>
    </row>
    <row r="3745" spans="1:5" x14ac:dyDescent="0.25">
      <c r="A3745" s="282" t="s">
        <v>8310</v>
      </c>
      <c r="B3745" s="282" t="s">
        <v>8263</v>
      </c>
      <c r="C3745" s="277" t="s">
        <v>71</v>
      </c>
      <c r="D3745" s="282" t="s">
        <v>12464</v>
      </c>
      <c r="E3745" s="292">
        <v>756.66</v>
      </c>
    </row>
    <row r="3746" spans="1:5" x14ac:dyDescent="0.25">
      <c r="A3746" s="282" t="s">
        <v>8310</v>
      </c>
      <c r="B3746" s="282" t="s">
        <v>8269</v>
      </c>
      <c r="C3746" s="277" t="s">
        <v>71</v>
      </c>
      <c r="D3746" s="282" t="s">
        <v>12465</v>
      </c>
      <c r="E3746" s="292">
        <v>3935.68</v>
      </c>
    </row>
    <row r="3747" spans="1:5" x14ac:dyDescent="0.25">
      <c r="A3747" s="282" t="s">
        <v>8310</v>
      </c>
      <c r="B3747" s="282" t="s">
        <v>8302</v>
      </c>
      <c r="C3747" s="277" t="s">
        <v>71</v>
      </c>
      <c r="D3747" s="282" t="s">
        <v>12466</v>
      </c>
      <c r="E3747" s="292">
        <v>3810.09</v>
      </c>
    </row>
    <row r="3748" spans="1:5" x14ac:dyDescent="0.25">
      <c r="A3748" s="282" t="s">
        <v>8310</v>
      </c>
      <c r="B3748" s="282" t="s">
        <v>8402</v>
      </c>
      <c r="C3748" s="277" t="s">
        <v>71</v>
      </c>
      <c r="D3748" s="282" t="s">
        <v>12467</v>
      </c>
      <c r="E3748" s="292">
        <v>11219.04</v>
      </c>
    </row>
    <row r="3749" spans="1:5" x14ac:dyDescent="0.25">
      <c r="A3749" s="282" t="s">
        <v>8310</v>
      </c>
      <c r="B3749" s="282" t="s">
        <v>8228</v>
      </c>
      <c r="C3749" s="277" t="s">
        <v>71</v>
      </c>
      <c r="D3749" s="282" t="s">
        <v>12468</v>
      </c>
      <c r="E3749" s="292">
        <v>784.78</v>
      </c>
    </row>
    <row r="3750" spans="1:5" x14ac:dyDescent="0.25">
      <c r="A3750" s="282" t="s">
        <v>8310</v>
      </c>
      <c r="B3750" s="282" t="s">
        <v>8278</v>
      </c>
      <c r="C3750" s="277" t="s">
        <v>71</v>
      </c>
      <c r="D3750" s="282" t="s">
        <v>12469</v>
      </c>
      <c r="E3750" s="292">
        <v>2106.16</v>
      </c>
    </row>
    <row r="3751" spans="1:5" x14ac:dyDescent="0.25">
      <c r="A3751" s="282" t="s">
        <v>8310</v>
      </c>
      <c r="B3751" s="282" t="s">
        <v>8531</v>
      </c>
      <c r="C3751" s="277" t="s">
        <v>71</v>
      </c>
      <c r="D3751" s="282" t="s">
        <v>12470</v>
      </c>
      <c r="E3751" s="292">
        <v>1081.5</v>
      </c>
    </row>
    <row r="3752" spans="1:5" x14ac:dyDescent="0.25">
      <c r="A3752" s="282" t="s">
        <v>8310</v>
      </c>
      <c r="B3752" s="282" t="s">
        <v>8238</v>
      </c>
      <c r="C3752" s="277" t="s">
        <v>71</v>
      </c>
      <c r="D3752" s="282" t="s">
        <v>12471</v>
      </c>
      <c r="E3752" s="292">
        <v>5538.18</v>
      </c>
    </row>
    <row r="3753" spans="1:5" x14ac:dyDescent="0.25">
      <c r="A3753" s="282" t="s">
        <v>8310</v>
      </c>
      <c r="B3753" s="282" t="s">
        <v>8233</v>
      </c>
      <c r="C3753" s="277" t="s">
        <v>71</v>
      </c>
      <c r="D3753" s="282" t="s">
        <v>12472</v>
      </c>
      <c r="E3753" s="292">
        <v>7541.43</v>
      </c>
    </row>
    <row r="3754" spans="1:5" x14ac:dyDescent="0.25">
      <c r="A3754" s="282" t="s">
        <v>8310</v>
      </c>
      <c r="B3754" s="282" t="s">
        <v>8290</v>
      </c>
      <c r="C3754" s="277" t="s">
        <v>71</v>
      </c>
      <c r="D3754" s="282" t="s">
        <v>12473</v>
      </c>
      <c r="E3754" s="292">
        <v>3674.14</v>
      </c>
    </row>
    <row r="3755" spans="1:5" x14ac:dyDescent="0.25">
      <c r="A3755" s="282" t="s">
        <v>8310</v>
      </c>
      <c r="B3755" s="282" t="s">
        <v>8359</v>
      </c>
      <c r="C3755" s="277" t="s">
        <v>71</v>
      </c>
      <c r="D3755" s="282" t="s">
        <v>12474</v>
      </c>
      <c r="E3755" s="292">
        <v>14371.07</v>
      </c>
    </row>
    <row r="3756" spans="1:5" x14ac:dyDescent="0.25">
      <c r="A3756" s="282" t="s">
        <v>8310</v>
      </c>
      <c r="B3756" s="282" t="s">
        <v>8586</v>
      </c>
      <c r="C3756" s="277" t="s">
        <v>71</v>
      </c>
      <c r="D3756" s="282" t="s">
        <v>12475</v>
      </c>
      <c r="E3756" s="292">
        <v>11881.33</v>
      </c>
    </row>
    <row r="3757" spans="1:5" x14ac:dyDescent="0.25">
      <c r="A3757" s="282" t="s">
        <v>8310</v>
      </c>
      <c r="B3757" s="282" t="s">
        <v>8245</v>
      </c>
      <c r="C3757" s="277" t="s">
        <v>71</v>
      </c>
      <c r="D3757" s="282" t="s">
        <v>12476</v>
      </c>
      <c r="E3757" s="292">
        <v>1186.7</v>
      </c>
    </row>
    <row r="3758" spans="1:5" x14ac:dyDescent="0.25">
      <c r="A3758" s="282" t="s">
        <v>8310</v>
      </c>
      <c r="B3758" s="282" t="s">
        <v>8240</v>
      </c>
      <c r="C3758" s="277" t="s">
        <v>71</v>
      </c>
      <c r="D3758" s="282" t="s">
        <v>12477</v>
      </c>
      <c r="E3758" s="292">
        <v>15693.16</v>
      </c>
    </row>
    <row r="3759" spans="1:5" x14ac:dyDescent="0.25">
      <c r="A3759" s="282" t="s">
        <v>8310</v>
      </c>
      <c r="B3759" s="282" t="s">
        <v>8235</v>
      </c>
      <c r="C3759" s="277" t="s">
        <v>71</v>
      </c>
      <c r="D3759" s="282" t="s">
        <v>12478</v>
      </c>
      <c r="E3759" s="292">
        <v>3686.49</v>
      </c>
    </row>
    <row r="3760" spans="1:5" x14ac:dyDescent="0.25">
      <c r="A3760" s="282" t="s">
        <v>8310</v>
      </c>
      <c r="B3760" s="282" t="s">
        <v>8247</v>
      </c>
      <c r="C3760" s="277" t="s">
        <v>71</v>
      </c>
      <c r="D3760" s="282" t="s">
        <v>12479</v>
      </c>
      <c r="E3760" s="292">
        <v>13155.23</v>
      </c>
    </row>
    <row r="3761" spans="1:5" x14ac:dyDescent="0.25">
      <c r="A3761" s="282" t="s">
        <v>8310</v>
      </c>
      <c r="B3761" s="282" t="s">
        <v>8274</v>
      </c>
      <c r="C3761" s="277" t="s">
        <v>71</v>
      </c>
      <c r="D3761" s="282" t="s">
        <v>12480</v>
      </c>
      <c r="E3761" s="292">
        <v>1516.72</v>
      </c>
    </row>
    <row r="3762" spans="1:5" x14ac:dyDescent="0.25">
      <c r="A3762" s="282" t="s">
        <v>8310</v>
      </c>
      <c r="B3762" s="282" t="s">
        <v>8489</v>
      </c>
      <c r="C3762" s="277" t="s">
        <v>71</v>
      </c>
      <c r="D3762" s="282" t="s">
        <v>12481</v>
      </c>
      <c r="E3762" s="292">
        <v>1879.44</v>
      </c>
    </row>
    <row r="3763" spans="1:5" x14ac:dyDescent="0.25">
      <c r="A3763" s="282" t="s">
        <v>8310</v>
      </c>
      <c r="B3763" s="282" t="s">
        <v>8249</v>
      </c>
      <c r="C3763" s="277" t="s">
        <v>71</v>
      </c>
      <c r="D3763" s="282" t="s">
        <v>12482</v>
      </c>
      <c r="E3763" s="292">
        <v>24880.3</v>
      </c>
    </row>
    <row r="3764" spans="1:5" x14ac:dyDescent="0.25">
      <c r="A3764" s="282" t="s">
        <v>8310</v>
      </c>
      <c r="B3764" s="282" t="s">
        <v>8266</v>
      </c>
      <c r="C3764" s="277" t="s">
        <v>71</v>
      </c>
      <c r="D3764" s="282" t="s">
        <v>12483</v>
      </c>
      <c r="E3764" s="292">
        <v>18755.04</v>
      </c>
    </row>
    <row r="3765" spans="1:5" x14ac:dyDescent="0.25">
      <c r="A3765" s="282" t="s">
        <v>8310</v>
      </c>
      <c r="B3765" s="282" t="s">
        <v>8481</v>
      </c>
      <c r="C3765" s="277" t="s">
        <v>71</v>
      </c>
      <c r="D3765" s="282" t="s">
        <v>12484</v>
      </c>
      <c r="E3765" s="292">
        <v>2885.9</v>
      </c>
    </row>
    <row r="3766" spans="1:5" x14ac:dyDescent="0.25">
      <c r="A3766" s="282" t="s">
        <v>8310</v>
      </c>
      <c r="B3766" s="282" t="s">
        <v>8327</v>
      </c>
      <c r="C3766" s="277" t="s">
        <v>71</v>
      </c>
      <c r="D3766" s="282" t="s">
        <v>12485</v>
      </c>
      <c r="E3766" s="292">
        <v>0</v>
      </c>
    </row>
    <row r="3767" spans="1:5" x14ac:dyDescent="0.25">
      <c r="A3767" s="282" t="s">
        <v>8310</v>
      </c>
      <c r="B3767" s="282" t="s">
        <v>8345</v>
      </c>
      <c r="C3767" s="277" t="s">
        <v>71</v>
      </c>
      <c r="D3767" s="282" t="s">
        <v>12486</v>
      </c>
      <c r="E3767" s="292">
        <v>2131.21</v>
      </c>
    </row>
    <row r="3768" spans="1:5" x14ac:dyDescent="0.25">
      <c r="A3768" s="282" t="s">
        <v>8310</v>
      </c>
      <c r="B3768" s="282" t="s">
        <v>8250</v>
      </c>
      <c r="C3768" s="277" t="s">
        <v>71</v>
      </c>
      <c r="D3768" s="282" t="s">
        <v>12487</v>
      </c>
      <c r="E3768" s="292">
        <v>261.58999999999997</v>
      </c>
    </row>
    <row r="3769" spans="1:5" x14ac:dyDescent="0.25">
      <c r="A3769" s="282" t="s">
        <v>8310</v>
      </c>
      <c r="B3769" s="282" t="s">
        <v>8251</v>
      </c>
      <c r="C3769" s="277" t="s">
        <v>71</v>
      </c>
      <c r="D3769" s="282" t="s">
        <v>12488</v>
      </c>
      <c r="E3769" s="292">
        <v>56536.12</v>
      </c>
    </row>
    <row r="3770" spans="1:5" x14ac:dyDescent="0.25">
      <c r="A3770" s="282" t="s">
        <v>8310</v>
      </c>
      <c r="B3770" s="282" t="s">
        <v>8267</v>
      </c>
      <c r="C3770" s="277" t="s">
        <v>71</v>
      </c>
      <c r="D3770" s="282" t="s">
        <v>12489</v>
      </c>
      <c r="E3770" s="292">
        <v>16302.13</v>
      </c>
    </row>
    <row r="3771" spans="1:5" x14ac:dyDescent="0.25">
      <c r="A3771" s="282" t="s">
        <v>8310</v>
      </c>
      <c r="B3771" s="282" t="s">
        <v>8500</v>
      </c>
      <c r="C3771" s="277" t="s">
        <v>71</v>
      </c>
      <c r="D3771" s="282" t="s">
        <v>12490</v>
      </c>
      <c r="E3771" s="292">
        <v>7584.56</v>
      </c>
    </row>
    <row r="3772" spans="1:5" x14ac:dyDescent="0.25">
      <c r="A3772" s="282" t="s">
        <v>8310</v>
      </c>
      <c r="B3772" s="282" t="s">
        <v>8320</v>
      </c>
      <c r="C3772" s="277" t="s">
        <v>71</v>
      </c>
      <c r="D3772" s="282" t="s">
        <v>12491</v>
      </c>
      <c r="E3772" s="292">
        <v>1262.6199999999999</v>
      </c>
    </row>
    <row r="3773" spans="1:5" x14ac:dyDescent="0.25">
      <c r="A3773" s="282" t="s">
        <v>8310</v>
      </c>
      <c r="B3773" s="282" t="s">
        <v>8720</v>
      </c>
      <c r="C3773" s="277" t="s">
        <v>71</v>
      </c>
      <c r="D3773" s="282" t="s">
        <v>12492</v>
      </c>
      <c r="E3773" s="292">
        <v>12157.8</v>
      </c>
    </row>
    <row r="3774" spans="1:5" x14ac:dyDescent="0.25">
      <c r="A3774" s="282" t="s">
        <v>8310</v>
      </c>
      <c r="B3774" s="282" t="s">
        <v>8722</v>
      </c>
      <c r="C3774" s="277" t="s">
        <v>71</v>
      </c>
      <c r="D3774" s="282" t="s">
        <v>12493</v>
      </c>
      <c r="E3774" s="292">
        <v>2691.49</v>
      </c>
    </row>
    <row r="3775" spans="1:5" x14ac:dyDescent="0.25">
      <c r="A3775" s="282" t="s">
        <v>8310</v>
      </c>
      <c r="B3775" s="282" t="s">
        <v>8286</v>
      </c>
      <c r="C3775" s="277" t="s">
        <v>71</v>
      </c>
      <c r="D3775" s="282" t="s">
        <v>12494</v>
      </c>
      <c r="E3775" s="292">
        <v>3120.71</v>
      </c>
    </row>
    <row r="3776" spans="1:5" x14ac:dyDescent="0.25">
      <c r="A3776" s="282" t="s">
        <v>8310</v>
      </c>
      <c r="B3776" s="282" t="s">
        <v>8440</v>
      </c>
      <c r="C3776" s="277" t="s">
        <v>71</v>
      </c>
      <c r="D3776" s="282" t="s">
        <v>12495</v>
      </c>
      <c r="E3776" s="292">
        <v>3767.29</v>
      </c>
    </row>
    <row r="3777" spans="1:5" x14ac:dyDescent="0.25">
      <c r="A3777" s="282" t="s">
        <v>8310</v>
      </c>
      <c r="B3777" s="282" t="s">
        <v>8476</v>
      </c>
      <c r="C3777" s="277" t="s">
        <v>71</v>
      </c>
      <c r="D3777" s="282" t="s">
        <v>12496</v>
      </c>
      <c r="E3777" s="292">
        <v>2502.5100000000002</v>
      </c>
    </row>
    <row r="3778" spans="1:5" x14ac:dyDescent="0.25">
      <c r="A3778" s="282" t="s">
        <v>8310</v>
      </c>
      <c r="B3778" s="282" t="s">
        <v>8441</v>
      </c>
      <c r="C3778" s="277" t="s">
        <v>71</v>
      </c>
      <c r="D3778" s="282" t="s">
        <v>12497</v>
      </c>
      <c r="E3778" s="292">
        <v>632.4</v>
      </c>
    </row>
    <row r="3779" spans="1:5" x14ac:dyDescent="0.25">
      <c r="A3779" s="282" t="s">
        <v>8310</v>
      </c>
      <c r="B3779" s="282" t="s">
        <v>8275</v>
      </c>
      <c r="C3779" s="277" t="s">
        <v>71</v>
      </c>
      <c r="D3779" s="282" t="s">
        <v>12498</v>
      </c>
      <c r="E3779" s="292">
        <v>3476.39</v>
      </c>
    </row>
    <row r="3780" spans="1:5" x14ac:dyDescent="0.25">
      <c r="A3780" s="282" t="s">
        <v>8310</v>
      </c>
      <c r="B3780" s="282" t="s">
        <v>8512</v>
      </c>
      <c r="C3780" s="277" t="s">
        <v>71</v>
      </c>
      <c r="D3780" s="282" t="s">
        <v>12499</v>
      </c>
      <c r="E3780" s="292">
        <v>6307.93</v>
      </c>
    </row>
    <row r="3781" spans="1:5" x14ac:dyDescent="0.25">
      <c r="A3781" s="282" t="s">
        <v>8310</v>
      </c>
      <c r="B3781" s="282" t="s">
        <v>8241</v>
      </c>
      <c r="C3781" s="277" t="s">
        <v>71</v>
      </c>
      <c r="D3781" s="282" t="s">
        <v>12500</v>
      </c>
      <c r="E3781" s="292">
        <v>820.83</v>
      </c>
    </row>
    <row r="3782" spans="1:5" x14ac:dyDescent="0.25">
      <c r="A3782" s="282" t="s">
        <v>8310</v>
      </c>
      <c r="B3782" s="282" t="s">
        <v>8465</v>
      </c>
      <c r="C3782" s="277" t="s">
        <v>71</v>
      </c>
      <c r="D3782" s="282" t="s">
        <v>12501</v>
      </c>
      <c r="E3782" s="292">
        <v>3478.51</v>
      </c>
    </row>
    <row r="3783" spans="1:5" x14ac:dyDescent="0.25">
      <c r="A3783" s="282" t="s">
        <v>8310</v>
      </c>
      <c r="B3783" s="282" t="s">
        <v>8328</v>
      </c>
      <c r="C3783" s="277" t="s">
        <v>71</v>
      </c>
      <c r="D3783" s="282" t="s">
        <v>12502</v>
      </c>
      <c r="E3783" s="292">
        <v>2879.19</v>
      </c>
    </row>
    <row r="3784" spans="1:5" x14ac:dyDescent="0.25">
      <c r="A3784" s="282" t="s">
        <v>8310</v>
      </c>
      <c r="B3784" s="282" t="s">
        <v>8482</v>
      </c>
      <c r="C3784" s="277" t="s">
        <v>71</v>
      </c>
      <c r="D3784" s="282" t="s">
        <v>12503</v>
      </c>
      <c r="E3784" s="292">
        <v>4452.87</v>
      </c>
    </row>
    <row r="3785" spans="1:5" x14ac:dyDescent="0.25">
      <c r="A3785" s="282" t="s">
        <v>8310</v>
      </c>
      <c r="B3785" s="282" t="s">
        <v>8821</v>
      </c>
      <c r="C3785" s="277" t="s">
        <v>71</v>
      </c>
      <c r="D3785" s="282" t="s">
        <v>12504</v>
      </c>
      <c r="E3785" s="292">
        <v>3006.08</v>
      </c>
    </row>
    <row r="3786" spans="1:5" x14ac:dyDescent="0.25">
      <c r="A3786" s="282" t="s">
        <v>8310</v>
      </c>
      <c r="B3786" s="282" t="s">
        <v>8268</v>
      </c>
      <c r="C3786" s="277" t="s">
        <v>71</v>
      </c>
      <c r="D3786" s="282" t="s">
        <v>12505</v>
      </c>
      <c r="E3786" s="292">
        <v>8094.51</v>
      </c>
    </row>
    <row r="3787" spans="1:5" x14ac:dyDescent="0.25">
      <c r="A3787" s="282" t="s">
        <v>8310</v>
      </c>
      <c r="B3787" s="282" t="s">
        <v>8372</v>
      </c>
      <c r="C3787" s="277" t="s">
        <v>71</v>
      </c>
      <c r="D3787" s="282" t="s">
        <v>12506</v>
      </c>
      <c r="E3787" s="292">
        <v>3939.25</v>
      </c>
    </row>
    <row r="3788" spans="1:5" x14ac:dyDescent="0.25">
      <c r="A3788" s="282" t="s">
        <v>8310</v>
      </c>
      <c r="B3788" s="282" t="s">
        <v>8212</v>
      </c>
      <c r="C3788" s="277" t="s">
        <v>71</v>
      </c>
      <c r="D3788" s="282" t="s">
        <v>12507</v>
      </c>
      <c r="E3788" s="292">
        <v>1720.12</v>
      </c>
    </row>
    <row r="3789" spans="1:5" x14ac:dyDescent="0.25">
      <c r="A3789" s="282" t="s">
        <v>8310</v>
      </c>
      <c r="B3789" s="282" t="s">
        <v>8252</v>
      </c>
      <c r="C3789" s="277" t="s">
        <v>71</v>
      </c>
      <c r="D3789" s="282" t="s">
        <v>12508</v>
      </c>
      <c r="E3789" s="292">
        <v>15121.36</v>
      </c>
    </row>
    <row r="3790" spans="1:5" x14ac:dyDescent="0.25">
      <c r="A3790" s="282" t="s">
        <v>8310</v>
      </c>
      <c r="B3790" s="282" t="s">
        <v>8827</v>
      </c>
      <c r="C3790" s="277" t="s">
        <v>71</v>
      </c>
      <c r="D3790" s="282" t="s">
        <v>12509</v>
      </c>
      <c r="E3790" s="292">
        <v>1229.8699999999999</v>
      </c>
    </row>
    <row r="3791" spans="1:5" x14ac:dyDescent="0.25">
      <c r="A3791" s="282" t="s">
        <v>8310</v>
      </c>
      <c r="B3791" s="282" t="s">
        <v>8254</v>
      </c>
      <c r="C3791" s="277" t="s">
        <v>71</v>
      </c>
      <c r="D3791" s="282" t="s">
        <v>12510</v>
      </c>
      <c r="E3791" s="292">
        <v>664.57</v>
      </c>
    </row>
    <row r="3792" spans="1:5" x14ac:dyDescent="0.25">
      <c r="A3792" s="282" t="s">
        <v>8310</v>
      </c>
      <c r="B3792" s="282" t="s">
        <v>8242</v>
      </c>
      <c r="C3792" s="277" t="s">
        <v>71</v>
      </c>
      <c r="D3792" s="282" t="s">
        <v>12511</v>
      </c>
      <c r="E3792" s="292">
        <v>2720.63</v>
      </c>
    </row>
    <row r="3793" spans="1:5" x14ac:dyDescent="0.25">
      <c r="A3793" s="282" t="s">
        <v>8310</v>
      </c>
      <c r="B3793" s="282" t="s">
        <v>8432</v>
      </c>
      <c r="C3793" s="277" t="s">
        <v>71</v>
      </c>
      <c r="D3793" s="282" t="s">
        <v>12512</v>
      </c>
      <c r="E3793" s="292">
        <v>5526.98</v>
      </c>
    </row>
    <row r="3794" spans="1:5" x14ac:dyDescent="0.25">
      <c r="A3794" s="282" t="s">
        <v>8310</v>
      </c>
      <c r="B3794" s="282" t="s">
        <v>8443</v>
      </c>
      <c r="C3794" s="277" t="s">
        <v>71</v>
      </c>
      <c r="D3794" s="282" t="s">
        <v>12513</v>
      </c>
      <c r="E3794" s="292">
        <v>1054.18</v>
      </c>
    </row>
    <row r="3795" spans="1:5" x14ac:dyDescent="0.25">
      <c r="A3795" s="282" t="s">
        <v>8310</v>
      </c>
      <c r="B3795" s="282" t="s">
        <v>8832</v>
      </c>
      <c r="C3795" s="277" t="s">
        <v>71</v>
      </c>
      <c r="D3795" s="282" t="s">
        <v>12514</v>
      </c>
      <c r="E3795" s="292">
        <v>8277.2800000000007</v>
      </c>
    </row>
    <row r="3796" spans="1:5" x14ac:dyDescent="0.25">
      <c r="A3796" s="282" t="s">
        <v>8310</v>
      </c>
      <c r="B3796" s="282" t="s">
        <v>8578</v>
      </c>
      <c r="C3796" s="277" t="s">
        <v>71</v>
      </c>
      <c r="D3796" s="282" t="s">
        <v>12515</v>
      </c>
      <c r="E3796" s="292">
        <v>2181.9499999999998</v>
      </c>
    </row>
    <row r="3797" spans="1:5" x14ac:dyDescent="0.25">
      <c r="A3797" s="282" t="s">
        <v>8310</v>
      </c>
      <c r="B3797" s="282" t="s">
        <v>8314</v>
      </c>
      <c r="C3797" s="277" t="s">
        <v>71</v>
      </c>
      <c r="D3797" s="282" t="s">
        <v>12516</v>
      </c>
      <c r="E3797" s="292">
        <v>6658.9</v>
      </c>
    </row>
    <row r="3798" spans="1:5" x14ac:dyDescent="0.25">
      <c r="A3798" s="282" t="s">
        <v>8310</v>
      </c>
      <c r="B3798" s="282" t="s">
        <v>8836</v>
      </c>
      <c r="C3798" s="277" t="s">
        <v>71</v>
      </c>
      <c r="D3798" s="282" t="s">
        <v>12517</v>
      </c>
      <c r="E3798" s="292">
        <v>3659.54</v>
      </c>
    </row>
    <row r="3799" spans="1:5" x14ac:dyDescent="0.25">
      <c r="A3799" s="282" t="s">
        <v>8310</v>
      </c>
      <c r="B3799" s="282" t="s">
        <v>8466</v>
      </c>
      <c r="C3799" s="277" t="s">
        <v>71</v>
      </c>
      <c r="D3799" s="282" t="s">
        <v>12518</v>
      </c>
      <c r="E3799" s="292">
        <v>1249.31</v>
      </c>
    </row>
    <row r="3800" spans="1:5" x14ac:dyDescent="0.25">
      <c r="A3800" s="282" t="s">
        <v>8310</v>
      </c>
      <c r="B3800" s="282" t="s">
        <v>8490</v>
      </c>
      <c r="C3800" s="277" t="s">
        <v>71</v>
      </c>
      <c r="D3800" s="282" t="s">
        <v>12519</v>
      </c>
      <c r="E3800" s="292">
        <v>14729.21</v>
      </c>
    </row>
    <row r="3801" spans="1:5" x14ac:dyDescent="0.25">
      <c r="A3801" s="282" t="s">
        <v>8310</v>
      </c>
      <c r="B3801" s="282" t="s">
        <v>8366</v>
      </c>
      <c r="C3801" s="277" t="s">
        <v>71</v>
      </c>
      <c r="D3801" s="282" t="s">
        <v>12520</v>
      </c>
      <c r="E3801" s="292">
        <v>2605.1</v>
      </c>
    </row>
    <row r="3802" spans="1:5" x14ac:dyDescent="0.25">
      <c r="A3802" s="282" t="s">
        <v>8310</v>
      </c>
      <c r="B3802" s="282" t="s">
        <v>8841</v>
      </c>
      <c r="C3802" s="277" t="s">
        <v>71</v>
      </c>
      <c r="D3802" s="282" t="s">
        <v>12521</v>
      </c>
      <c r="E3802" s="292">
        <v>1878.24</v>
      </c>
    </row>
    <row r="3803" spans="1:5" x14ac:dyDescent="0.25">
      <c r="A3803" s="282" t="s">
        <v>8310</v>
      </c>
      <c r="B3803" s="282" t="s">
        <v>9082</v>
      </c>
      <c r="C3803" s="277" t="s">
        <v>71</v>
      </c>
      <c r="D3803" s="282" t="s">
        <v>12522</v>
      </c>
      <c r="E3803" s="292">
        <v>1855.49</v>
      </c>
    </row>
    <row r="3804" spans="1:5" x14ac:dyDescent="0.25">
      <c r="A3804" s="282" t="s">
        <v>8310</v>
      </c>
      <c r="B3804" s="282" t="s">
        <v>8843</v>
      </c>
      <c r="C3804" s="277" t="s">
        <v>71</v>
      </c>
      <c r="D3804" s="282" t="s">
        <v>12523</v>
      </c>
      <c r="E3804" s="292">
        <v>4498.55</v>
      </c>
    </row>
    <row r="3805" spans="1:5" x14ac:dyDescent="0.25">
      <c r="A3805" s="282" t="s">
        <v>8310</v>
      </c>
      <c r="B3805" s="282" t="s">
        <v>8845</v>
      </c>
      <c r="C3805" s="277" t="s">
        <v>71</v>
      </c>
      <c r="D3805" s="282" t="s">
        <v>12524</v>
      </c>
      <c r="E3805" s="292">
        <v>7950.56</v>
      </c>
    </row>
    <row r="3806" spans="1:5" x14ac:dyDescent="0.25">
      <c r="A3806" s="282" t="s">
        <v>8310</v>
      </c>
      <c r="B3806" s="282" t="s">
        <v>8325</v>
      </c>
      <c r="C3806" s="277" t="s">
        <v>71</v>
      </c>
      <c r="D3806" s="282" t="s">
        <v>12525</v>
      </c>
      <c r="E3806" s="292">
        <v>3037.15</v>
      </c>
    </row>
    <row r="3807" spans="1:5" x14ac:dyDescent="0.25">
      <c r="A3807" s="282" t="s">
        <v>8310</v>
      </c>
      <c r="B3807" s="282" t="s">
        <v>8342</v>
      </c>
      <c r="C3807" s="277" t="s">
        <v>71</v>
      </c>
      <c r="D3807" s="282" t="s">
        <v>12526</v>
      </c>
      <c r="E3807" s="292">
        <v>1911.58</v>
      </c>
    </row>
    <row r="3808" spans="1:5" x14ac:dyDescent="0.25">
      <c r="A3808" s="282" t="s">
        <v>8310</v>
      </c>
      <c r="B3808" s="282" t="s">
        <v>8851</v>
      </c>
      <c r="C3808" s="277" t="s">
        <v>71</v>
      </c>
      <c r="D3808" s="282" t="s">
        <v>12527</v>
      </c>
      <c r="E3808" s="292">
        <v>17199.560000000001</v>
      </c>
    </row>
    <row r="3809" spans="1:5" x14ac:dyDescent="0.25">
      <c r="A3809" s="282" t="s">
        <v>8310</v>
      </c>
      <c r="B3809" s="282" t="s">
        <v>8317</v>
      </c>
      <c r="C3809" s="277" t="s">
        <v>71</v>
      </c>
      <c r="D3809" s="282" t="s">
        <v>12528</v>
      </c>
      <c r="E3809" s="292">
        <v>840706.53</v>
      </c>
    </row>
    <row r="3810" spans="1:5" x14ac:dyDescent="0.25">
      <c r="A3810" s="282" t="s">
        <v>8310</v>
      </c>
      <c r="B3810" s="282" t="s">
        <v>8547</v>
      </c>
      <c r="C3810" s="277" t="s">
        <v>71</v>
      </c>
      <c r="D3810" s="282" t="s">
        <v>12529</v>
      </c>
      <c r="E3810" s="292">
        <v>4329.92</v>
      </c>
    </row>
    <row r="3811" spans="1:5" x14ac:dyDescent="0.25">
      <c r="A3811" s="282" t="s">
        <v>8310</v>
      </c>
      <c r="B3811" s="282" t="s">
        <v>8293</v>
      </c>
      <c r="C3811" s="277" t="s">
        <v>71</v>
      </c>
      <c r="D3811" s="282" t="s">
        <v>12530</v>
      </c>
      <c r="E3811" s="292">
        <v>5955.62</v>
      </c>
    </row>
    <row r="3812" spans="1:5" x14ac:dyDescent="0.25">
      <c r="A3812" s="282" t="s">
        <v>8310</v>
      </c>
      <c r="B3812" s="282" t="s">
        <v>8856</v>
      </c>
      <c r="C3812" s="277" t="s">
        <v>71</v>
      </c>
      <c r="D3812" s="282" t="s">
        <v>12531</v>
      </c>
      <c r="E3812" s="292">
        <v>846.18</v>
      </c>
    </row>
    <row r="3813" spans="1:5" x14ac:dyDescent="0.25">
      <c r="A3813" s="282" t="s">
        <v>8310</v>
      </c>
      <c r="B3813" s="282" t="s">
        <v>8376</v>
      </c>
      <c r="C3813" s="277" t="s">
        <v>71</v>
      </c>
      <c r="D3813" s="282" t="s">
        <v>12532</v>
      </c>
      <c r="E3813" s="292">
        <v>11863.83</v>
      </c>
    </row>
    <row r="3814" spans="1:5" x14ac:dyDescent="0.25">
      <c r="A3814" s="282" t="s">
        <v>8310</v>
      </c>
      <c r="B3814" s="282" t="s">
        <v>8471</v>
      </c>
      <c r="C3814" s="277" t="s">
        <v>71</v>
      </c>
      <c r="D3814" s="282" t="s">
        <v>12533</v>
      </c>
      <c r="E3814" s="292">
        <v>2281.86</v>
      </c>
    </row>
    <row r="3815" spans="1:5" x14ac:dyDescent="0.25">
      <c r="A3815" s="282" t="s">
        <v>8310</v>
      </c>
      <c r="B3815" s="282" t="s">
        <v>8335</v>
      </c>
      <c r="C3815" s="277" t="s">
        <v>71</v>
      </c>
      <c r="D3815" s="282" t="s">
        <v>12534</v>
      </c>
      <c r="E3815" s="292">
        <v>2693.53</v>
      </c>
    </row>
    <row r="3816" spans="1:5" x14ac:dyDescent="0.25">
      <c r="A3816" s="282" t="s">
        <v>8310</v>
      </c>
      <c r="B3816" s="282" t="s">
        <v>8861</v>
      </c>
      <c r="C3816" s="277" t="s">
        <v>71</v>
      </c>
      <c r="D3816" s="282" t="s">
        <v>12535</v>
      </c>
      <c r="E3816" s="292">
        <v>6169.8</v>
      </c>
    </row>
    <row r="3817" spans="1:5" x14ac:dyDescent="0.25">
      <c r="A3817" s="282" t="s">
        <v>8310</v>
      </c>
      <c r="B3817" s="282" t="s">
        <v>8312</v>
      </c>
      <c r="C3817" s="277" t="s">
        <v>71</v>
      </c>
      <c r="D3817" s="282" t="s">
        <v>12536</v>
      </c>
      <c r="E3817" s="292">
        <v>2992.1</v>
      </c>
    </row>
    <row r="3818" spans="1:5" x14ac:dyDescent="0.25">
      <c r="A3818" s="282" t="s">
        <v>8310</v>
      </c>
      <c r="B3818" s="282" t="s">
        <v>8409</v>
      </c>
      <c r="C3818" s="277" t="s">
        <v>71</v>
      </c>
      <c r="D3818" s="282" t="s">
        <v>12537</v>
      </c>
      <c r="E3818" s="292">
        <v>2781.29</v>
      </c>
    </row>
    <row r="3819" spans="1:5" x14ac:dyDescent="0.25">
      <c r="A3819" s="282" t="s">
        <v>8310</v>
      </c>
      <c r="B3819" s="282" t="s">
        <v>8445</v>
      </c>
      <c r="C3819" s="277" t="s">
        <v>71</v>
      </c>
      <c r="D3819" s="282" t="s">
        <v>12538</v>
      </c>
      <c r="E3819" s="292">
        <v>0</v>
      </c>
    </row>
    <row r="3820" spans="1:5" x14ac:dyDescent="0.25">
      <c r="A3820" s="282" t="s">
        <v>8310</v>
      </c>
      <c r="B3820" s="282" t="s">
        <v>8585</v>
      </c>
      <c r="C3820" s="277" t="s">
        <v>71</v>
      </c>
      <c r="D3820" s="282" t="s">
        <v>12539</v>
      </c>
      <c r="E3820" s="292">
        <v>1187.0999999999999</v>
      </c>
    </row>
    <row r="3821" spans="1:5" x14ac:dyDescent="0.25">
      <c r="A3821" s="282" t="s">
        <v>8310</v>
      </c>
      <c r="B3821" s="282" t="s">
        <v>8869</v>
      </c>
      <c r="C3821" s="277" t="s">
        <v>71</v>
      </c>
      <c r="D3821" s="282" t="s">
        <v>12540</v>
      </c>
      <c r="E3821" s="292">
        <v>0</v>
      </c>
    </row>
    <row r="3822" spans="1:5" x14ac:dyDescent="0.25">
      <c r="A3822" s="282" t="s">
        <v>8310</v>
      </c>
      <c r="B3822" s="282" t="s">
        <v>8583</v>
      </c>
      <c r="C3822" s="277" t="s">
        <v>71</v>
      </c>
      <c r="D3822" s="282" t="s">
        <v>12541</v>
      </c>
      <c r="E3822" s="292">
        <v>2261.02</v>
      </c>
    </row>
    <row r="3823" spans="1:5" x14ac:dyDescent="0.25">
      <c r="A3823" s="282" t="s">
        <v>8310</v>
      </c>
      <c r="B3823" s="282" t="s">
        <v>8395</v>
      </c>
      <c r="C3823" s="277" t="s">
        <v>71</v>
      </c>
      <c r="D3823" s="282" t="s">
        <v>12542</v>
      </c>
      <c r="E3823" s="292">
        <v>3520.55</v>
      </c>
    </row>
    <row r="3824" spans="1:5" x14ac:dyDescent="0.25">
      <c r="A3824" s="282" t="s">
        <v>8310</v>
      </c>
      <c r="B3824" s="282" t="s">
        <v>8873</v>
      </c>
      <c r="C3824" s="277" t="s">
        <v>71</v>
      </c>
      <c r="D3824" s="282" t="s">
        <v>12543</v>
      </c>
      <c r="E3824" s="292">
        <v>3278.22</v>
      </c>
    </row>
    <row r="3825" spans="1:5" x14ac:dyDescent="0.25">
      <c r="A3825" s="282" t="s">
        <v>8310</v>
      </c>
      <c r="B3825" s="282" t="s">
        <v>8332</v>
      </c>
      <c r="C3825" s="277" t="s">
        <v>71</v>
      </c>
      <c r="D3825" s="282" t="s">
        <v>12544</v>
      </c>
      <c r="E3825" s="292">
        <v>2399.2800000000002</v>
      </c>
    </row>
    <row r="3826" spans="1:5" x14ac:dyDescent="0.25">
      <c r="A3826" s="282" t="s">
        <v>8310</v>
      </c>
      <c r="B3826" s="282" t="s">
        <v>8491</v>
      </c>
      <c r="C3826" s="277" t="s">
        <v>71</v>
      </c>
      <c r="D3826" s="282" t="s">
        <v>12545</v>
      </c>
      <c r="E3826" s="292">
        <v>30308.74</v>
      </c>
    </row>
    <row r="3827" spans="1:5" x14ac:dyDescent="0.25">
      <c r="A3827" s="282" t="s">
        <v>8310</v>
      </c>
      <c r="B3827" s="282" t="s">
        <v>8878</v>
      </c>
      <c r="C3827" s="277" t="s">
        <v>71</v>
      </c>
      <c r="D3827" s="282" t="s">
        <v>12546</v>
      </c>
      <c r="E3827" s="292">
        <v>7137.42</v>
      </c>
    </row>
    <row r="3828" spans="1:5" x14ac:dyDescent="0.25">
      <c r="A3828" s="282" t="s">
        <v>8310</v>
      </c>
      <c r="B3828" s="282" t="s">
        <v>8880</v>
      </c>
      <c r="C3828" s="277" t="s">
        <v>71</v>
      </c>
      <c r="D3828" s="282" t="s">
        <v>12547</v>
      </c>
      <c r="E3828" s="292">
        <v>6556.58</v>
      </c>
    </row>
    <row r="3829" spans="1:5" x14ac:dyDescent="0.25">
      <c r="A3829" s="282" t="s">
        <v>8310</v>
      </c>
      <c r="B3829" s="282" t="s">
        <v>8446</v>
      </c>
      <c r="C3829" s="277" t="s">
        <v>71</v>
      </c>
      <c r="D3829" s="282" t="s">
        <v>12548</v>
      </c>
      <c r="E3829" s="292">
        <v>11620.29</v>
      </c>
    </row>
    <row r="3830" spans="1:5" x14ac:dyDescent="0.25">
      <c r="A3830" s="282" t="s">
        <v>8310</v>
      </c>
      <c r="B3830" s="282" t="s">
        <v>8484</v>
      </c>
      <c r="C3830" s="277" t="s">
        <v>71</v>
      </c>
      <c r="D3830" s="282" t="s">
        <v>12549</v>
      </c>
      <c r="E3830" s="292">
        <v>1279.53</v>
      </c>
    </row>
    <row r="3831" spans="1:5" x14ac:dyDescent="0.25">
      <c r="A3831" s="282" t="s">
        <v>8310</v>
      </c>
      <c r="B3831" s="282" t="s">
        <v>8454</v>
      </c>
      <c r="C3831" s="277" t="s">
        <v>71</v>
      </c>
      <c r="D3831" s="282" t="s">
        <v>12550</v>
      </c>
      <c r="E3831" s="292">
        <v>365078.73</v>
      </c>
    </row>
    <row r="3832" spans="1:5" x14ac:dyDescent="0.25">
      <c r="A3832" s="282" t="s">
        <v>8310</v>
      </c>
      <c r="B3832" s="282" t="s">
        <v>9116</v>
      </c>
      <c r="C3832" s="277" t="s">
        <v>71</v>
      </c>
      <c r="D3832" s="282" t="s">
        <v>12551</v>
      </c>
      <c r="E3832" s="292">
        <v>3997.14</v>
      </c>
    </row>
    <row r="3833" spans="1:5" x14ac:dyDescent="0.25">
      <c r="A3833" s="282" t="s">
        <v>8310</v>
      </c>
      <c r="B3833" s="282" t="s">
        <v>9118</v>
      </c>
      <c r="C3833" s="277" t="s">
        <v>71</v>
      </c>
      <c r="D3833" s="282" t="s">
        <v>12552</v>
      </c>
      <c r="E3833" s="292">
        <v>6947.33</v>
      </c>
    </row>
    <row r="3834" spans="1:5" x14ac:dyDescent="0.25">
      <c r="A3834" s="282" t="s">
        <v>8310</v>
      </c>
      <c r="B3834" s="282" t="s">
        <v>9120</v>
      </c>
      <c r="C3834" s="277" t="s">
        <v>71</v>
      </c>
      <c r="D3834" s="282" t="s">
        <v>12553</v>
      </c>
      <c r="E3834" s="292">
        <v>2715.05</v>
      </c>
    </row>
    <row r="3835" spans="1:5" x14ac:dyDescent="0.25">
      <c r="A3835" s="282" t="s">
        <v>8310</v>
      </c>
      <c r="B3835" s="282" t="s">
        <v>9458</v>
      </c>
      <c r="C3835" s="277" t="s">
        <v>71</v>
      </c>
      <c r="D3835" s="282" t="s">
        <v>12554</v>
      </c>
      <c r="E3835" s="292">
        <v>1501.45</v>
      </c>
    </row>
    <row r="3836" spans="1:5" x14ac:dyDescent="0.25">
      <c r="A3836" s="282" t="s">
        <v>8310</v>
      </c>
      <c r="B3836" s="282" t="s">
        <v>8361</v>
      </c>
      <c r="C3836" s="277" t="s">
        <v>71</v>
      </c>
      <c r="D3836" s="282" t="s">
        <v>12555</v>
      </c>
      <c r="E3836" s="292">
        <v>10874.5</v>
      </c>
    </row>
    <row r="3837" spans="1:5" x14ac:dyDescent="0.25">
      <c r="A3837" s="282" t="s">
        <v>8310</v>
      </c>
      <c r="B3837" s="282" t="s">
        <v>8343</v>
      </c>
      <c r="C3837" s="277" t="s">
        <v>71</v>
      </c>
      <c r="D3837" s="282" t="s">
        <v>12556</v>
      </c>
      <c r="E3837" s="292">
        <v>0</v>
      </c>
    </row>
    <row r="3838" spans="1:5" x14ac:dyDescent="0.25">
      <c r="A3838" s="282" t="s">
        <v>8310</v>
      </c>
      <c r="B3838" s="282" t="s">
        <v>8368</v>
      </c>
      <c r="C3838" s="277" t="s">
        <v>71</v>
      </c>
      <c r="D3838" s="282" t="s">
        <v>12557</v>
      </c>
      <c r="E3838" s="292">
        <v>1297.25</v>
      </c>
    </row>
    <row r="3839" spans="1:5" x14ac:dyDescent="0.25">
      <c r="A3839" s="282" t="s">
        <v>8310</v>
      </c>
      <c r="B3839" s="282" t="s">
        <v>9126</v>
      </c>
      <c r="C3839" s="277" t="s">
        <v>71</v>
      </c>
      <c r="D3839" s="282" t="s">
        <v>12558</v>
      </c>
      <c r="E3839" s="292">
        <v>3378.38</v>
      </c>
    </row>
    <row r="3840" spans="1:5" x14ac:dyDescent="0.25">
      <c r="A3840" s="282" t="s">
        <v>8310</v>
      </c>
      <c r="B3840" s="282" t="s">
        <v>8464</v>
      </c>
      <c r="C3840" s="277" t="s">
        <v>71</v>
      </c>
      <c r="D3840" s="282" t="s">
        <v>12559</v>
      </c>
      <c r="E3840" s="292">
        <v>6992.34</v>
      </c>
    </row>
    <row r="3841" spans="1:5" x14ac:dyDescent="0.25">
      <c r="A3841" s="282" t="s">
        <v>8310</v>
      </c>
      <c r="B3841" s="282" t="s">
        <v>9129</v>
      </c>
      <c r="C3841" s="277" t="s">
        <v>71</v>
      </c>
      <c r="D3841" s="282" t="s">
        <v>12560</v>
      </c>
      <c r="E3841" s="292">
        <v>1355.11</v>
      </c>
    </row>
    <row r="3842" spans="1:5" x14ac:dyDescent="0.25">
      <c r="A3842" s="282" t="s">
        <v>8310</v>
      </c>
      <c r="B3842" s="282" t="s">
        <v>8474</v>
      </c>
      <c r="C3842" s="277" t="s">
        <v>71</v>
      </c>
      <c r="D3842" s="282" t="s">
        <v>12561</v>
      </c>
      <c r="E3842" s="292">
        <v>12648.01</v>
      </c>
    </row>
    <row r="3843" spans="1:5" x14ac:dyDescent="0.25">
      <c r="A3843" s="282" t="s">
        <v>8310</v>
      </c>
      <c r="B3843" s="282" t="s">
        <v>8401</v>
      </c>
      <c r="C3843" s="277" t="s">
        <v>71</v>
      </c>
      <c r="D3843" s="282" t="s">
        <v>12562</v>
      </c>
      <c r="E3843" s="292">
        <v>3463.95</v>
      </c>
    </row>
    <row r="3844" spans="1:5" x14ac:dyDescent="0.25">
      <c r="A3844" s="282" t="s">
        <v>8310</v>
      </c>
      <c r="B3844" s="282" t="s">
        <v>8456</v>
      </c>
      <c r="C3844" s="277" t="s">
        <v>71</v>
      </c>
      <c r="D3844" s="282" t="s">
        <v>12563</v>
      </c>
      <c r="E3844" s="292">
        <v>976.99</v>
      </c>
    </row>
    <row r="3845" spans="1:5" x14ac:dyDescent="0.25">
      <c r="A3845" s="282" t="s">
        <v>8310</v>
      </c>
      <c r="B3845" s="282" t="s">
        <v>8468</v>
      </c>
      <c r="C3845" s="277" t="s">
        <v>71</v>
      </c>
      <c r="D3845" s="282" t="s">
        <v>12564</v>
      </c>
      <c r="E3845" s="292">
        <v>24574.639999999999</v>
      </c>
    </row>
    <row r="3846" spans="1:5" x14ac:dyDescent="0.25">
      <c r="A3846" s="282" t="s">
        <v>8310</v>
      </c>
      <c r="B3846" s="282" t="s">
        <v>8280</v>
      </c>
      <c r="C3846" s="277" t="s">
        <v>71</v>
      </c>
      <c r="D3846" s="282" t="s">
        <v>12565</v>
      </c>
      <c r="E3846" s="292">
        <v>1317.37</v>
      </c>
    </row>
    <row r="3847" spans="1:5" x14ac:dyDescent="0.25">
      <c r="A3847" s="282" t="s">
        <v>8310</v>
      </c>
      <c r="B3847" s="282" t="s">
        <v>9136</v>
      </c>
      <c r="C3847" s="277" t="s">
        <v>71</v>
      </c>
      <c r="D3847" s="282" t="s">
        <v>12566</v>
      </c>
      <c r="E3847" s="292">
        <v>8190.57</v>
      </c>
    </row>
    <row r="3848" spans="1:5" x14ac:dyDescent="0.25">
      <c r="A3848" s="282" t="s">
        <v>8310</v>
      </c>
      <c r="B3848" s="282" t="s">
        <v>9138</v>
      </c>
      <c r="C3848" s="277" t="s">
        <v>71</v>
      </c>
      <c r="D3848" s="282" t="s">
        <v>12567</v>
      </c>
      <c r="E3848" s="292">
        <v>5031.8599999999997</v>
      </c>
    </row>
    <row r="3849" spans="1:5" x14ac:dyDescent="0.25">
      <c r="A3849" s="282" t="s">
        <v>8310</v>
      </c>
      <c r="B3849" s="282" t="s">
        <v>8363</v>
      </c>
      <c r="C3849" s="277" t="s">
        <v>71</v>
      </c>
      <c r="D3849" s="282" t="s">
        <v>12568</v>
      </c>
      <c r="E3849" s="292">
        <v>3084.22</v>
      </c>
    </row>
    <row r="3850" spans="1:5" x14ac:dyDescent="0.25">
      <c r="A3850" s="282" t="s">
        <v>8310</v>
      </c>
      <c r="B3850" s="282" t="s">
        <v>9141</v>
      </c>
      <c r="C3850" s="277" t="s">
        <v>71</v>
      </c>
      <c r="D3850" s="282" t="s">
        <v>12569</v>
      </c>
      <c r="E3850" s="292">
        <v>19400.580000000002</v>
      </c>
    </row>
    <row r="3851" spans="1:5" x14ac:dyDescent="0.25">
      <c r="A3851" s="282" t="s">
        <v>8310</v>
      </c>
      <c r="B3851" s="282" t="s">
        <v>9143</v>
      </c>
      <c r="C3851" s="277" t="s">
        <v>71</v>
      </c>
      <c r="D3851" s="282" t="s">
        <v>12570</v>
      </c>
      <c r="E3851" s="292">
        <v>55788.46</v>
      </c>
    </row>
    <row r="3852" spans="1:5" x14ac:dyDescent="0.25">
      <c r="A3852" s="282" t="s">
        <v>8310</v>
      </c>
      <c r="B3852" s="282" t="s">
        <v>9145</v>
      </c>
      <c r="C3852" s="277" t="s">
        <v>71</v>
      </c>
      <c r="D3852" s="282" t="s">
        <v>12571</v>
      </c>
      <c r="E3852" s="292">
        <v>2110.02</v>
      </c>
    </row>
    <row r="3853" spans="1:5" x14ac:dyDescent="0.25">
      <c r="A3853" s="282" t="s">
        <v>8310</v>
      </c>
      <c r="B3853" s="282" t="s">
        <v>8433</v>
      </c>
      <c r="C3853" s="277" t="s">
        <v>71</v>
      </c>
      <c r="D3853" s="282" t="s">
        <v>11026</v>
      </c>
      <c r="E3853" s="292">
        <v>3021.8</v>
      </c>
    </row>
    <row r="3854" spans="1:5" x14ac:dyDescent="0.25">
      <c r="A3854" s="282" t="s">
        <v>8310</v>
      </c>
      <c r="B3854" s="282" t="s">
        <v>8506</v>
      </c>
      <c r="C3854" s="277" t="s">
        <v>71</v>
      </c>
      <c r="D3854" s="282" t="s">
        <v>12572</v>
      </c>
      <c r="E3854" s="292">
        <v>14569.97</v>
      </c>
    </row>
    <row r="3855" spans="1:5" x14ac:dyDescent="0.25">
      <c r="A3855" s="282" t="s">
        <v>8310</v>
      </c>
      <c r="B3855" s="282" t="s">
        <v>9149</v>
      </c>
      <c r="C3855" s="277" t="s">
        <v>71</v>
      </c>
      <c r="D3855" s="282" t="s">
        <v>12573</v>
      </c>
      <c r="E3855" s="292">
        <v>3897.91</v>
      </c>
    </row>
    <row r="3856" spans="1:5" x14ac:dyDescent="0.25">
      <c r="A3856" s="282" t="s">
        <v>8310</v>
      </c>
      <c r="B3856" s="282" t="s">
        <v>8340</v>
      </c>
      <c r="C3856" s="277" t="s">
        <v>71</v>
      </c>
      <c r="D3856" s="282" t="s">
        <v>12574</v>
      </c>
      <c r="E3856" s="292">
        <v>6489.52</v>
      </c>
    </row>
    <row r="3857" spans="1:5" x14ac:dyDescent="0.25">
      <c r="A3857" s="282" t="s">
        <v>8310</v>
      </c>
      <c r="B3857" s="282" t="s">
        <v>8492</v>
      </c>
      <c r="C3857" s="277" t="s">
        <v>71</v>
      </c>
      <c r="D3857" s="282" t="s">
        <v>12575</v>
      </c>
      <c r="E3857" s="292">
        <v>15233.73</v>
      </c>
    </row>
    <row r="3858" spans="1:5" x14ac:dyDescent="0.25">
      <c r="A3858" s="282" t="s">
        <v>8310</v>
      </c>
      <c r="B3858" s="282" t="s">
        <v>9153</v>
      </c>
      <c r="C3858" s="277" t="s">
        <v>71</v>
      </c>
      <c r="D3858" s="282" t="s">
        <v>12576</v>
      </c>
      <c r="E3858" s="292">
        <v>19422.71</v>
      </c>
    </row>
    <row r="3859" spans="1:5" x14ac:dyDescent="0.25">
      <c r="A3859" s="282" t="s">
        <v>8310</v>
      </c>
      <c r="B3859" s="282" t="s">
        <v>8403</v>
      </c>
      <c r="C3859" s="277" t="s">
        <v>71</v>
      </c>
      <c r="D3859" s="282" t="s">
        <v>12577</v>
      </c>
      <c r="E3859" s="292">
        <v>5705.34</v>
      </c>
    </row>
    <row r="3860" spans="1:5" x14ac:dyDescent="0.25">
      <c r="A3860" s="282" t="s">
        <v>8310</v>
      </c>
      <c r="B3860" s="282" t="s">
        <v>8374</v>
      </c>
      <c r="C3860" s="277" t="s">
        <v>71</v>
      </c>
      <c r="D3860" s="282" t="s">
        <v>12578</v>
      </c>
      <c r="E3860" s="292">
        <v>2584.23</v>
      </c>
    </row>
    <row r="3861" spans="1:5" x14ac:dyDescent="0.25">
      <c r="A3861" s="282" t="s">
        <v>8310</v>
      </c>
      <c r="B3861" s="282" t="s">
        <v>8557</v>
      </c>
      <c r="C3861" s="277" t="s">
        <v>71</v>
      </c>
      <c r="D3861" s="282" t="s">
        <v>12579</v>
      </c>
      <c r="E3861" s="292">
        <v>5627.29</v>
      </c>
    </row>
    <row r="3862" spans="1:5" x14ac:dyDescent="0.25">
      <c r="A3862" s="282" t="s">
        <v>8310</v>
      </c>
      <c r="B3862" s="282" t="s">
        <v>9158</v>
      </c>
      <c r="C3862" s="277" t="s">
        <v>71</v>
      </c>
      <c r="D3862" s="282" t="s">
        <v>12580</v>
      </c>
      <c r="E3862" s="292">
        <v>7509.09</v>
      </c>
    </row>
    <row r="3863" spans="1:5" x14ac:dyDescent="0.25">
      <c r="A3863" s="282" t="s">
        <v>8310</v>
      </c>
      <c r="B3863" s="282" t="s">
        <v>9160</v>
      </c>
      <c r="C3863" s="277" t="s">
        <v>71</v>
      </c>
      <c r="D3863" s="282" t="s">
        <v>12581</v>
      </c>
      <c r="E3863" s="292">
        <v>15261.58</v>
      </c>
    </row>
    <row r="3864" spans="1:5" x14ac:dyDescent="0.25">
      <c r="A3864" s="282" t="s">
        <v>8310</v>
      </c>
      <c r="B3864" s="282" t="s">
        <v>8459</v>
      </c>
      <c r="C3864" s="277" t="s">
        <v>71</v>
      </c>
      <c r="D3864" s="282" t="s">
        <v>12582</v>
      </c>
      <c r="E3864" s="292">
        <v>0</v>
      </c>
    </row>
    <row r="3865" spans="1:5" x14ac:dyDescent="0.25">
      <c r="A3865" s="282" t="s">
        <v>8310</v>
      </c>
      <c r="B3865" s="282" t="s">
        <v>8478</v>
      </c>
      <c r="C3865" s="277" t="s">
        <v>71</v>
      </c>
      <c r="D3865" s="282" t="s">
        <v>12583</v>
      </c>
      <c r="E3865" s="292">
        <v>4874.75</v>
      </c>
    </row>
    <row r="3866" spans="1:5" x14ac:dyDescent="0.25">
      <c r="A3866" s="282" t="s">
        <v>8310</v>
      </c>
      <c r="B3866" s="282" t="s">
        <v>8371</v>
      </c>
      <c r="C3866" s="277" t="s">
        <v>71</v>
      </c>
      <c r="D3866" s="282" t="s">
        <v>12584</v>
      </c>
      <c r="E3866" s="292">
        <v>570.73</v>
      </c>
    </row>
    <row r="3867" spans="1:5" x14ac:dyDescent="0.25">
      <c r="A3867" s="282" t="s">
        <v>8310</v>
      </c>
      <c r="B3867" s="282" t="s">
        <v>9165</v>
      </c>
      <c r="C3867" s="277" t="s">
        <v>71</v>
      </c>
      <c r="D3867" s="282" t="s">
        <v>12585</v>
      </c>
      <c r="E3867" s="292">
        <v>4607.1400000000003</v>
      </c>
    </row>
    <row r="3868" spans="1:5" x14ac:dyDescent="0.25">
      <c r="A3868" s="282" t="s">
        <v>8310</v>
      </c>
      <c r="B3868" s="282" t="s">
        <v>8346</v>
      </c>
      <c r="C3868" s="277" t="s">
        <v>71</v>
      </c>
      <c r="D3868" s="282" t="s">
        <v>12586</v>
      </c>
      <c r="E3868" s="292">
        <v>5387.17</v>
      </c>
    </row>
    <row r="3869" spans="1:5" x14ac:dyDescent="0.25">
      <c r="A3869" s="282" t="s">
        <v>8310</v>
      </c>
      <c r="B3869" s="282" t="s">
        <v>8452</v>
      </c>
      <c r="C3869" s="277" t="s">
        <v>71</v>
      </c>
      <c r="D3869" s="282" t="s">
        <v>12587</v>
      </c>
      <c r="E3869" s="292">
        <v>0</v>
      </c>
    </row>
    <row r="3870" spans="1:5" x14ac:dyDescent="0.25">
      <c r="A3870" s="282" t="s">
        <v>8310</v>
      </c>
      <c r="B3870" s="282" t="s">
        <v>8284</v>
      </c>
      <c r="C3870" s="277" t="s">
        <v>71</v>
      </c>
      <c r="D3870" s="282" t="s">
        <v>12588</v>
      </c>
      <c r="E3870" s="292">
        <v>1861.3</v>
      </c>
    </row>
    <row r="3871" spans="1:5" x14ac:dyDescent="0.25">
      <c r="A3871" s="282" t="s">
        <v>8310</v>
      </c>
      <c r="B3871" s="282" t="s">
        <v>9170</v>
      </c>
      <c r="C3871" s="277" t="s">
        <v>71</v>
      </c>
      <c r="D3871" s="282" t="s">
        <v>12589</v>
      </c>
      <c r="E3871" s="292">
        <v>4067.31</v>
      </c>
    </row>
    <row r="3872" spans="1:5" x14ac:dyDescent="0.25">
      <c r="A3872" s="282" t="s">
        <v>8310</v>
      </c>
      <c r="B3872" s="282" t="s">
        <v>8309</v>
      </c>
      <c r="C3872" s="277" t="s">
        <v>71</v>
      </c>
      <c r="D3872" s="282" t="s">
        <v>12590</v>
      </c>
      <c r="E3872" s="292">
        <v>953.96</v>
      </c>
    </row>
    <row r="3873" spans="1:5" x14ac:dyDescent="0.25">
      <c r="A3873" s="282" t="s">
        <v>8310</v>
      </c>
      <c r="B3873" s="282" t="s">
        <v>9173</v>
      </c>
      <c r="C3873" s="277" t="s">
        <v>71</v>
      </c>
      <c r="D3873" s="282" t="s">
        <v>12591</v>
      </c>
      <c r="E3873" s="292">
        <v>3617.41</v>
      </c>
    </row>
    <row r="3874" spans="1:5" x14ac:dyDescent="0.25">
      <c r="A3874" s="282" t="s">
        <v>8310</v>
      </c>
      <c r="B3874" s="282" t="s">
        <v>8579</v>
      </c>
      <c r="C3874" s="277" t="s">
        <v>71</v>
      </c>
      <c r="D3874" s="282" t="s">
        <v>12592</v>
      </c>
      <c r="E3874" s="292">
        <v>10274.540000000001</v>
      </c>
    </row>
    <row r="3875" spans="1:5" x14ac:dyDescent="0.25">
      <c r="A3875" s="282" t="s">
        <v>8310</v>
      </c>
      <c r="B3875" s="282" t="s">
        <v>9177</v>
      </c>
      <c r="C3875" s="277" t="s">
        <v>71</v>
      </c>
      <c r="D3875" s="282" t="s">
        <v>12593</v>
      </c>
      <c r="E3875" s="292">
        <v>53723.1</v>
      </c>
    </row>
    <row r="3876" spans="1:5" x14ac:dyDescent="0.25">
      <c r="A3876" s="282" t="s">
        <v>8310</v>
      </c>
      <c r="B3876" s="282" t="s">
        <v>8434</v>
      </c>
      <c r="C3876" s="277" t="s">
        <v>71</v>
      </c>
      <c r="D3876" s="282" t="s">
        <v>12594</v>
      </c>
      <c r="E3876" s="292">
        <v>71772.12</v>
      </c>
    </row>
    <row r="3877" spans="1:5" x14ac:dyDescent="0.25">
      <c r="A3877" s="282" t="s">
        <v>8310</v>
      </c>
      <c r="B3877" s="282" t="s">
        <v>9180</v>
      </c>
      <c r="C3877" s="277" t="s">
        <v>71</v>
      </c>
      <c r="D3877" s="282" t="s">
        <v>12595</v>
      </c>
      <c r="E3877" s="292">
        <v>1582.25</v>
      </c>
    </row>
    <row r="3878" spans="1:5" x14ac:dyDescent="0.25">
      <c r="A3878" s="282" t="s">
        <v>8310</v>
      </c>
      <c r="B3878" s="282" t="s">
        <v>9182</v>
      </c>
      <c r="C3878" s="277" t="s">
        <v>71</v>
      </c>
      <c r="D3878" s="282" t="s">
        <v>12596</v>
      </c>
      <c r="E3878" s="292">
        <v>445.53</v>
      </c>
    </row>
    <row r="3879" spans="1:5" x14ac:dyDescent="0.25">
      <c r="A3879" s="282" t="s">
        <v>8310</v>
      </c>
      <c r="B3879" s="282" t="s">
        <v>9186</v>
      </c>
      <c r="C3879" s="277" t="s">
        <v>71</v>
      </c>
      <c r="D3879" s="282" t="s">
        <v>12597</v>
      </c>
      <c r="E3879" s="292">
        <v>1955.13</v>
      </c>
    </row>
    <row r="3880" spans="1:5" x14ac:dyDescent="0.25">
      <c r="A3880" s="282" t="s">
        <v>8310</v>
      </c>
      <c r="B3880" s="282" t="s">
        <v>8541</v>
      </c>
      <c r="C3880" s="277" t="s">
        <v>71</v>
      </c>
      <c r="D3880" s="282" t="s">
        <v>12598</v>
      </c>
      <c r="E3880" s="292">
        <v>4789.6099999999997</v>
      </c>
    </row>
    <row r="3881" spans="1:5" x14ac:dyDescent="0.25">
      <c r="A3881" s="282" t="s">
        <v>8310</v>
      </c>
      <c r="B3881" s="282" t="s">
        <v>9191</v>
      </c>
      <c r="C3881" s="277" t="s">
        <v>71</v>
      </c>
      <c r="D3881" s="282" t="s">
        <v>12599</v>
      </c>
      <c r="E3881" s="292">
        <v>10151.32</v>
      </c>
    </row>
    <row r="3882" spans="1:5" x14ac:dyDescent="0.25">
      <c r="A3882" s="282" t="s">
        <v>8310</v>
      </c>
      <c r="B3882" s="282" t="s">
        <v>9193</v>
      </c>
      <c r="C3882" s="277" t="s">
        <v>71</v>
      </c>
      <c r="D3882" s="282" t="s">
        <v>12600</v>
      </c>
      <c r="E3882" s="292">
        <v>4247.67</v>
      </c>
    </row>
    <row r="3883" spans="1:5" x14ac:dyDescent="0.25">
      <c r="A3883" s="282" t="s">
        <v>8310</v>
      </c>
      <c r="B3883" s="282" t="s">
        <v>9195</v>
      </c>
      <c r="C3883" s="277" t="s">
        <v>71</v>
      </c>
      <c r="D3883" s="282" t="s">
        <v>12601</v>
      </c>
      <c r="E3883" s="292">
        <v>8030.79</v>
      </c>
    </row>
    <row r="3884" spans="1:5" x14ac:dyDescent="0.25">
      <c r="A3884" s="282" t="s">
        <v>8310</v>
      </c>
      <c r="B3884" s="282" t="s">
        <v>9197</v>
      </c>
      <c r="C3884" s="277" t="s">
        <v>71</v>
      </c>
      <c r="D3884" s="282" t="s">
        <v>12602</v>
      </c>
      <c r="E3884" s="292">
        <v>4844.49</v>
      </c>
    </row>
    <row r="3885" spans="1:5" x14ac:dyDescent="0.25">
      <c r="A3885" s="282" t="s">
        <v>8310</v>
      </c>
      <c r="B3885" s="282" t="s">
        <v>8323</v>
      </c>
      <c r="C3885" s="277" t="s">
        <v>71</v>
      </c>
      <c r="D3885" s="282" t="s">
        <v>12603</v>
      </c>
      <c r="E3885" s="292">
        <v>4327.1000000000004</v>
      </c>
    </row>
    <row r="3886" spans="1:5" x14ac:dyDescent="0.25">
      <c r="A3886" s="282" t="s">
        <v>8310</v>
      </c>
      <c r="B3886" s="282" t="s">
        <v>9736</v>
      </c>
      <c r="C3886" s="277" t="s">
        <v>71</v>
      </c>
      <c r="D3886" s="282" t="s">
        <v>12604</v>
      </c>
      <c r="E3886" s="292">
        <v>43965.7</v>
      </c>
    </row>
    <row r="3887" spans="1:5" x14ac:dyDescent="0.25">
      <c r="A3887" s="282" t="s">
        <v>8310</v>
      </c>
      <c r="B3887" s="282" t="s">
        <v>8396</v>
      </c>
      <c r="C3887" s="277" t="s">
        <v>71</v>
      </c>
      <c r="D3887" s="282" t="s">
        <v>12605</v>
      </c>
      <c r="E3887" s="292">
        <v>1286.3599999999999</v>
      </c>
    </row>
    <row r="3888" spans="1:5" x14ac:dyDescent="0.25">
      <c r="A3888" s="282" t="s">
        <v>8310</v>
      </c>
      <c r="B3888" s="282" t="s">
        <v>9203</v>
      </c>
      <c r="C3888" s="277" t="s">
        <v>71</v>
      </c>
      <c r="D3888" s="282" t="s">
        <v>12606</v>
      </c>
      <c r="E3888" s="292">
        <v>11615.22</v>
      </c>
    </row>
    <row r="3889" spans="1:5" x14ac:dyDescent="0.25">
      <c r="A3889" s="282" t="s">
        <v>8310</v>
      </c>
      <c r="B3889" s="282" t="s">
        <v>9205</v>
      </c>
      <c r="C3889" s="277" t="s">
        <v>71</v>
      </c>
      <c r="D3889" s="282" t="s">
        <v>12607</v>
      </c>
      <c r="E3889" s="292">
        <v>15527.65</v>
      </c>
    </row>
    <row r="3890" spans="1:5" x14ac:dyDescent="0.25">
      <c r="A3890" s="282" t="s">
        <v>8310</v>
      </c>
      <c r="B3890" s="282" t="s">
        <v>9207</v>
      </c>
      <c r="C3890" s="277" t="s">
        <v>71</v>
      </c>
      <c r="D3890" s="282" t="s">
        <v>12608</v>
      </c>
      <c r="E3890" s="292">
        <v>1538.6</v>
      </c>
    </row>
    <row r="3891" spans="1:5" x14ac:dyDescent="0.25">
      <c r="A3891" s="282" t="s">
        <v>8310</v>
      </c>
      <c r="B3891" s="282" t="s">
        <v>8341</v>
      </c>
      <c r="C3891" s="277" t="s">
        <v>71</v>
      </c>
      <c r="D3891" s="282" t="s">
        <v>12609</v>
      </c>
      <c r="E3891" s="292">
        <v>31112.87</v>
      </c>
    </row>
    <row r="3892" spans="1:5" x14ac:dyDescent="0.25">
      <c r="A3892" s="282" t="s">
        <v>8310</v>
      </c>
      <c r="B3892" s="282" t="s">
        <v>8469</v>
      </c>
      <c r="C3892" s="277" t="s">
        <v>71</v>
      </c>
      <c r="D3892" s="282" t="s">
        <v>12610</v>
      </c>
      <c r="E3892" s="292">
        <v>2320.7199999999998</v>
      </c>
    </row>
    <row r="3893" spans="1:5" x14ac:dyDescent="0.25">
      <c r="A3893" s="282" t="s">
        <v>8310</v>
      </c>
      <c r="B3893" s="282" t="s">
        <v>9212</v>
      </c>
      <c r="C3893" s="277" t="s">
        <v>71</v>
      </c>
      <c r="D3893" s="282" t="s">
        <v>12611</v>
      </c>
      <c r="E3893" s="292">
        <v>1621.7</v>
      </c>
    </row>
    <row r="3894" spans="1:5" x14ac:dyDescent="0.25">
      <c r="A3894" s="282" t="s">
        <v>8310</v>
      </c>
      <c r="B3894" s="282" t="s">
        <v>9214</v>
      </c>
      <c r="C3894" s="277" t="s">
        <v>71</v>
      </c>
      <c r="D3894" s="282" t="s">
        <v>12612</v>
      </c>
      <c r="E3894" s="292">
        <v>10852.59</v>
      </c>
    </row>
    <row r="3895" spans="1:5" x14ac:dyDescent="0.25">
      <c r="A3895" s="282" t="s">
        <v>8310</v>
      </c>
      <c r="B3895" s="282" t="s">
        <v>8291</v>
      </c>
      <c r="C3895" s="277" t="s">
        <v>71</v>
      </c>
      <c r="D3895" s="282" t="s">
        <v>12613</v>
      </c>
      <c r="E3895" s="292">
        <v>695.88</v>
      </c>
    </row>
    <row r="3896" spans="1:5" x14ac:dyDescent="0.25">
      <c r="A3896" s="282" t="s">
        <v>8310</v>
      </c>
      <c r="B3896" s="282" t="s">
        <v>9217</v>
      </c>
      <c r="C3896" s="277" t="s">
        <v>71</v>
      </c>
      <c r="D3896" s="282" t="s">
        <v>12614</v>
      </c>
      <c r="E3896" s="292">
        <v>2952.69</v>
      </c>
    </row>
    <row r="3897" spans="1:5" x14ac:dyDescent="0.25">
      <c r="A3897" s="282" t="s">
        <v>8310</v>
      </c>
      <c r="B3897" s="282" t="s">
        <v>9219</v>
      </c>
      <c r="C3897" s="277" t="s">
        <v>71</v>
      </c>
      <c r="D3897" s="282" t="s">
        <v>12615</v>
      </c>
      <c r="E3897" s="292">
        <v>1336.24</v>
      </c>
    </row>
    <row r="3898" spans="1:5" x14ac:dyDescent="0.25">
      <c r="A3898" s="282" t="s">
        <v>8310</v>
      </c>
      <c r="B3898" s="282" t="s">
        <v>8589</v>
      </c>
      <c r="C3898" s="277" t="s">
        <v>71</v>
      </c>
      <c r="D3898" s="282" t="s">
        <v>12616</v>
      </c>
      <c r="E3898" s="292">
        <v>3133.89</v>
      </c>
    </row>
    <row r="3899" spans="1:5" x14ac:dyDescent="0.25">
      <c r="A3899" s="282" t="s">
        <v>8310</v>
      </c>
      <c r="B3899" s="282" t="s">
        <v>9222</v>
      </c>
      <c r="C3899" s="277" t="s">
        <v>71</v>
      </c>
      <c r="D3899" s="282" t="s">
        <v>12617</v>
      </c>
      <c r="E3899" s="292">
        <v>599.55999999999995</v>
      </c>
    </row>
    <row r="3900" spans="1:5" x14ac:dyDescent="0.25">
      <c r="A3900" s="282" t="s">
        <v>8310</v>
      </c>
      <c r="B3900" s="282" t="s">
        <v>9224</v>
      </c>
      <c r="C3900" s="277" t="s">
        <v>71</v>
      </c>
      <c r="D3900" s="282" t="s">
        <v>12618</v>
      </c>
      <c r="E3900" s="292">
        <v>3937.16</v>
      </c>
    </row>
    <row r="3901" spans="1:5" x14ac:dyDescent="0.25">
      <c r="A3901" s="282" t="s">
        <v>8310</v>
      </c>
      <c r="B3901" s="282" t="s">
        <v>9226</v>
      </c>
      <c r="C3901" s="277" t="s">
        <v>71</v>
      </c>
      <c r="D3901" s="282" t="s">
        <v>12619</v>
      </c>
      <c r="E3901" s="292">
        <v>8610.3700000000008</v>
      </c>
    </row>
    <row r="3902" spans="1:5" x14ac:dyDescent="0.25">
      <c r="A3902" s="282" t="s">
        <v>8310</v>
      </c>
      <c r="B3902" s="282" t="s">
        <v>8473</v>
      </c>
      <c r="C3902" s="277" t="s">
        <v>71</v>
      </c>
      <c r="D3902" s="282" t="s">
        <v>12620</v>
      </c>
      <c r="E3902" s="292">
        <v>0</v>
      </c>
    </row>
    <row r="3903" spans="1:5" x14ac:dyDescent="0.25">
      <c r="A3903" s="282" t="s">
        <v>8310</v>
      </c>
      <c r="B3903" s="282" t="s">
        <v>9230</v>
      </c>
      <c r="C3903" s="277" t="s">
        <v>71</v>
      </c>
      <c r="D3903" s="282" t="s">
        <v>12621</v>
      </c>
      <c r="E3903" s="292">
        <v>212759.23</v>
      </c>
    </row>
    <row r="3904" spans="1:5" x14ac:dyDescent="0.25">
      <c r="A3904" s="282" t="s">
        <v>8310</v>
      </c>
      <c r="B3904" s="282" t="s">
        <v>9758</v>
      </c>
      <c r="C3904" s="277" t="s">
        <v>71</v>
      </c>
      <c r="D3904" s="282" t="s">
        <v>12622</v>
      </c>
      <c r="E3904" s="292">
        <v>22315.24</v>
      </c>
    </row>
    <row r="3905" spans="1:5" x14ac:dyDescent="0.25">
      <c r="A3905" s="282" t="s">
        <v>8310</v>
      </c>
      <c r="B3905" s="282" t="s">
        <v>9232</v>
      </c>
      <c r="C3905" s="277" t="s">
        <v>71</v>
      </c>
      <c r="D3905" s="282" t="s">
        <v>12623</v>
      </c>
      <c r="E3905" s="292">
        <v>2650.78</v>
      </c>
    </row>
    <row r="3906" spans="1:5" x14ac:dyDescent="0.25">
      <c r="A3906" s="282" t="s">
        <v>8310</v>
      </c>
      <c r="B3906" s="282" t="s">
        <v>9234</v>
      </c>
      <c r="C3906" s="277" t="s">
        <v>71</v>
      </c>
      <c r="D3906" s="282" t="s">
        <v>12624</v>
      </c>
      <c r="E3906" s="292">
        <v>8480.89</v>
      </c>
    </row>
    <row r="3907" spans="1:5" x14ac:dyDescent="0.25">
      <c r="A3907" s="282" t="s">
        <v>8310</v>
      </c>
      <c r="B3907" s="282" t="s">
        <v>9236</v>
      </c>
      <c r="C3907" s="277" t="s">
        <v>71</v>
      </c>
      <c r="D3907" s="282" t="s">
        <v>12625</v>
      </c>
      <c r="E3907" s="292">
        <v>1752.39</v>
      </c>
    </row>
    <row r="3908" spans="1:5" x14ac:dyDescent="0.25">
      <c r="A3908" s="282" t="s">
        <v>8310</v>
      </c>
      <c r="B3908" s="282" t="s">
        <v>8415</v>
      </c>
      <c r="C3908" s="277" t="s">
        <v>71</v>
      </c>
      <c r="D3908" s="282" t="s">
        <v>12626</v>
      </c>
      <c r="E3908" s="292">
        <v>13279.81</v>
      </c>
    </row>
    <row r="3909" spans="1:5" x14ac:dyDescent="0.25">
      <c r="A3909" s="282" t="s">
        <v>8310</v>
      </c>
      <c r="B3909" s="282" t="s">
        <v>9239</v>
      </c>
      <c r="C3909" s="277" t="s">
        <v>71</v>
      </c>
      <c r="D3909" s="282" t="s">
        <v>12627</v>
      </c>
      <c r="E3909" s="292">
        <v>4071.18</v>
      </c>
    </row>
    <row r="3910" spans="1:5" x14ac:dyDescent="0.25">
      <c r="A3910" s="282" t="s">
        <v>8310</v>
      </c>
      <c r="B3910" s="282" t="s">
        <v>9241</v>
      </c>
      <c r="C3910" s="277" t="s">
        <v>71</v>
      </c>
      <c r="D3910" s="282" t="s">
        <v>12628</v>
      </c>
      <c r="E3910" s="292">
        <v>2107.73</v>
      </c>
    </row>
    <row r="3911" spans="1:5" x14ac:dyDescent="0.25">
      <c r="A3911" s="282" t="s">
        <v>8310</v>
      </c>
      <c r="B3911" s="282" t="s">
        <v>9243</v>
      </c>
      <c r="C3911" s="277" t="s">
        <v>71</v>
      </c>
      <c r="D3911" s="282" t="s">
        <v>12629</v>
      </c>
      <c r="E3911" s="292">
        <v>2046.23</v>
      </c>
    </row>
    <row r="3912" spans="1:5" x14ac:dyDescent="0.25">
      <c r="A3912" s="282" t="s">
        <v>8310</v>
      </c>
      <c r="B3912" s="282" t="s">
        <v>8276</v>
      </c>
      <c r="C3912" s="277" t="s">
        <v>71</v>
      </c>
      <c r="D3912" s="282" t="s">
        <v>12630</v>
      </c>
      <c r="E3912" s="292">
        <v>4356.6400000000003</v>
      </c>
    </row>
    <row r="3913" spans="1:5" x14ac:dyDescent="0.25">
      <c r="A3913" s="282" t="s">
        <v>8310</v>
      </c>
      <c r="B3913" s="282" t="s">
        <v>8214</v>
      </c>
      <c r="C3913" s="277" t="s">
        <v>71</v>
      </c>
      <c r="D3913" s="282" t="s">
        <v>12631</v>
      </c>
      <c r="E3913" s="292">
        <v>1696.53</v>
      </c>
    </row>
    <row r="3914" spans="1:5" x14ac:dyDescent="0.25">
      <c r="A3914" s="282" t="s">
        <v>8331</v>
      </c>
      <c r="B3914" s="282" t="s">
        <v>8450</v>
      </c>
      <c r="C3914" s="277" t="s">
        <v>76</v>
      </c>
      <c r="D3914" s="282" t="s">
        <v>12632</v>
      </c>
      <c r="E3914" s="292">
        <v>2556.87</v>
      </c>
    </row>
    <row r="3915" spans="1:5" x14ac:dyDescent="0.25">
      <c r="A3915" s="282" t="s">
        <v>8331</v>
      </c>
      <c r="B3915" s="282" t="s">
        <v>8436</v>
      </c>
      <c r="C3915" s="277" t="s">
        <v>76</v>
      </c>
      <c r="D3915" s="282" t="s">
        <v>12633</v>
      </c>
      <c r="E3915" s="292">
        <v>5347.71</v>
      </c>
    </row>
    <row r="3916" spans="1:5" x14ac:dyDescent="0.25">
      <c r="A3916" s="282" t="s">
        <v>8331</v>
      </c>
      <c r="B3916" s="282" t="s">
        <v>8460</v>
      </c>
      <c r="C3916" s="277" t="s">
        <v>76</v>
      </c>
      <c r="D3916" s="282" t="s">
        <v>12634</v>
      </c>
      <c r="E3916" s="292">
        <v>51239.47</v>
      </c>
    </row>
    <row r="3917" spans="1:5" x14ac:dyDescent="0.25">
      <c r="A3917" s="282" t="s">
        <v>8331</v>
      </c>
      <c r="B3917" s="282" t="s">
        <v>8256</v>
      </c>
      <c r="C3917" s="277" t="s">
        <v>76</v>
      </c>
      <c r="D3917" s="282" t="s">
        <v>12635</v>
      </c>
      <c r="E3917" s="292">
        <v>7177.63</v>
      </c>
    </row>
    <row r="3918" spans="1:5" x14ac:dyDescent="0.25">
      <c r="A3918" s="282" t="s">
        <v>8331</v>
      </c>
      <c r="B3918" s="282" t="s">
        <v>8271</v>
      </c>
      <c r="C3918" s="277" t="s">
        <v>76</v>
      </c>
      <c r="D3918" s="282" t="s">
        <v>12636</v>
      </c>
      <c r="E3918" s="292">
        <v>3066.53</v>
      </c>
    </row>
    <row r="3919" spans="1:5" x14ac:dyDescent="0.25">
      <c r="A3919" s="282" t="s">
        <v>8331</v>
      </c>
      <c r="B3919" s="282" t="s">
        <v>8217</v>
      </c>
      <c r="C3919" s="277" t="s">
        <v>76</v>
      </c>
      <c r="D3919" s="282" t="s">
        <v>12637</v>
      </c>
      <c r="E3919" s="292">
        <v>4245.3100000000004</v>
      </c>
    </row>
    <row r="3920" spans="1:5" x14ac:dyDescent="0.25">
      <c r="A3920" s="282" t="s">
        <v>8331</v>
      </c>
      <c r="B3920" s="282" t="s">
        <v>8257</v>
      </c>
      <c r="C3920" s="277" t="s">
        <v>76</v>
      </c>
      <c r="D3920" s="282" t="s">
        <v>12638</v>
      </c>
      <c r="E3920" s="292">
        <v>24323.21</v>
      </c>
    </row>
    <row r="3921" spans="1:5" x14ac:dyDescent="0.25">
      <c r="A3921" s="282" t="s">
        <v>8331</v>
      </c>
      <c r="B3921" s="282" t="s">
        <v>8218</v>
      </c>
      <c r="C3921" s="277" t="s">
        <v>76</v>
      </c>
      <c r="D3921" s="282" t="s">
        <v>12639</v>
      </c>
      <c r="E3921" s="292">
        <v>20840.2</v>
      </c>
    </row>
    <row r="3922" spans="1:5" x14ac:dyDescent="0.25">
      <c r="A3922" s="282" t="s">
        <v>8331</v>
      </c>
      <c r="B3922" s="282" t="s">
        <v>8379</v>
      </c>
      <c r="C3922" s="277" t="s">
        <v>76</v>
      </c>
      <c r="D3922" s="282" t="s">
        <v>12640</v>
      </c>
      <c r="E3922" s="292">
        <v>4855.96</v>
      </c>
    </row>
    <row r="3923" spans="1:5" x14ac:dyDescent="0.25">
      <c r="A3923" s="282" t="s">
        <v>8331</v>
      </c>
      <c r="B3923" s="282" t="s">
        <v>8219</v>
      </c>
      <c r="C3923" s="277" t="s">
        <v>76</v>
      </c>
      <c r="D3923" s="282" t="s">
        <v>12641</v>
      </c>
      <c r="E3923" s="292">
        <v>1382.13</v>
      </c>
    </row>
    <row r="3924" spans="1:5" x14ac:dyDescent="0.25">
      <c r="A3924" s="282" t="s">
        <v>8331</v>
      </c>
      <c r="B3924" s="282" t="s">
        <v>8430</v>
      </c>
      <c r="C3924" s="277" t="s">
        <v>76</v>
      </c>
      <c r="D3924" s="282" t="s">
        <v>12642</v>
      </c>
      <c r="E3924" s="292">
        <v>87587.18</v>
      </c>
    </row>
    <row r="3925" spans="1:5" x14ac:dyDescent="0.25">
      <c r="A3925" s="282" t="s">
        <v>8331</v>
      </c>
      <c r="B3925" s="282" t="s">
        <v>8352</v>
      </c>
      <c r="C3925" s="277" t="s">
        <v>76</v>
      </c>
      <c r="D3925" s="282" t="s">
        <v>12643</v>
      </c>
      <c r="E3925" s="292">
        <v>34375.360000000001</v>
      </c>
    </row>
    <row r="3926" spans="1:5" x14ac:dyDescent="0.25">
      <c r="A3926" s="282" t="s">
        <v>8331</v>
      </c>
      <c r="B3926" s="282" t="s">
        <v>8231</v>
      </c>
      <c r="C3926" s="277" t="s">
        <v>76</v>
      </c>
      <c r="D3926" s="282" t="s">
        <v>12644</v>
      </c>
      <c r="E3926" s="292">
        <v>32150.25</v>
      </c>
    </row>
    <row r="3927" spans="1:5" x14ac:dyDescent="0.25">
      <c r="A3927" s="282" t="s">
        <v>8331</v>
      </c>
      <c r="B3927" s="282" t="s">
        <v>8369</v>
      </c>
      <c r="C3927" s="277" t="s">
        <v>76</v>
      </c>
      <c r="D3927" s="282" t="s">
        <v>12645</v>
      </c>
      <c r="E3927" s="292">
        <v>4086.71</v>
      </c>
    </row>
    <row r="3928" spans="1:5" x14ac:dyDescent="0.25">
      <c r="A3928" s="282" t="s">
        <v>8331</v>
      </c>
      <c r="B3928" s="282" t="s">
        <v>8384</v>
      </c>
      <c r="C3928" s="277" t="s">
        <v>76</v>
      </c>
      <c r="D3928" s="282" t="s">
        <v>12646</v>
      </c>
      <c r="E3928" s="292">
        <v>2878.13</v>
      </c>
    </row>
    <row r="3929" spans="1:5" x14ac:dyDescent="0.25">
      <c r="A3929" s="282" t="s">
        <v>8331</v>
      </c>
      <c r="B3929" s="282" t="s">
        <v>8258</v>
      </c>
      <c r="C3929" s="277" t="s">
        <v>76</v>
      </c>
      <c r="D3929" s="282" t="s">
        <v>12647</v>
      </c>
      <c r="E3929" s="292">
        <v>27764.05</v>
      </c>
    </row>
    <row r="3930" spans="1:5" x14ac:dyDescent="0.25">
      <c r="A3930" s="282" t="s">
        <v>8331</v>
      </c>
      <c r="B3930" s="282" t="s">
        <v>8227</v>
      </c>
      <c r="C3930" s="277" t="s">
        <v>76</v>
      </c>
      <c r="D3930" s="282" t="s">
        <v>12648</v>
      </c>
      <c r="E3930" s="292">
        <v>3611.15</v>
      </c>
    </row>
    <row r="3931" spans="1:5" x14ac:dyDescent="0.25">
      <c r="A3931" s="282" t="s">
        <v>8331</v>
      </c>
      <c r="B3931" s="282" t="s">
        <v>8265</v>
      </c>
      <c r="C3931" s="277" t="s">
        <v>76</v>
      </c>
      <c r="D3931" s="282" t="s">
        <v>12649</v>
      </c>
      <c r="E3931" s="292">
        <v>86880.58</v>
      </c>
    </row>
    <row r="3932" spans="1:5" x14ac:dyDescent="0.25">
      <c r="A3932" s="282" t="s">
        <v>8331</v>
      </c>
      <c r="B3932" s="282" t="s">
        <v>8259</v>
      </c>
      <c r="C3932" s="277" t="s">
        <v>76</v>
      </c>
      <c r="D3932" s="282" t="s">
        <v>12650</v>
      </c>
      <c r="E3932" s="292">
        <v>1928.6</v>
      </c>
    </row>
    <row r="3933" spans="1:5" x14ac:dyDescent="0.25">
      <c r="A3933" s="282" t="s">
        <v>8331</v>
      </c>
      <c r="B3933" s="282" t="s">
        <v>8221</v>
      </c>
      <c r="C3933" s="277" t="s">
        <v>76</v>
      </c>
      <c r="D3933" s="282" t="s">
        <v>12651</v>
      </c>
      <c r="E3933" s="292">
        <v>28709.03</v>
      </c>
    </row>
    <row r="3934" spans="1:5" x14ac:dyDescent="0.25">
      <c r="A3934" s="282" t="s">
        <v>8331</v>
      </c>
      <c r="B3934" s="282" t="s">
        <v>8223</v>
      </c>
      <c r="C3934" s="277" t="s">
        <v>76</v>
      </c>
      <c r="D3934" s="282" t="s">
        <v>12652</v>
      </c>
      <c r="E3934" s="292">
        <v>471.67</v>
      </c>
    </row>
    <row r="3935" spans="1:5" x14ac:dyDescent="0.25">
      <c r="A3935" s="282" t="s">
        <v>8331</v>
      </c>
      <c r="B3935" s="282" t="s">
        <v>8447</v>
      </c>
      <c r="C3935" s="277" t="s">
        <v>76</v>
      </c>
      <c r="D3935" s="282" t="s">
        <v>12653</v>
      </c>
      <c r="E3935" s="292">
        <v>71322.820000000007</v>
      </c>
    </row>
    <row r="3936" spans="1:5" x14ac:dyDescent="0.25">
      <c r="A3936" s="282" t="s">
        <v>8331</v>
      </c>
      <c r="B3936" s="282" t="s">
        <v>8385</v>
      </c>
      <c r="C3936" s="277" t="s">
        <v>76</v>
      </c>
      <c r="D3936" s="282" t="s">
        <v>12654</v>
      </c>
      <c r="E3936" s="292">
        <v>5994.7</v>
      </c>
    </row>
    <row r="3937" spans="1:5" x14ac:dyDescent="0.25">
      <c r="A3937" s="282" t="s">
        <v>8331</v>
      </c>
      <c r="B3937" s="282" t="s">
        <v>8261</v>
      </c>
      <c r="C3937" s="277" t="s">
        <v>76</v>
      </c>
      <c r="D3937" s="282" t="s">
        <v>12655</v>
      </c>
      <c r="E3937" s="292">
        <v>10675.36</v>
      </c>
    </row>
    <row r="3938" spans="1:5" x14ac:dyDescent="0.25">
      <c r="A3938" s="282" t="s">
        <v>8331</v>
      </c>
      <c r="B3938" s="282" t="s">
        <v>8483</v>
      </c>
      <c r="C3938" s="277" t="s">
        <v>76</v>
      </c>
      <c r="D3938" s="282" t="s">
        <v>12656</v>
      </c>
      <c r="E3938" s="292">
        <v>12196.91</v>
      </c>
    </row>
    <row r="3939" spans="1:5" x14ac:dyDescent="0.25">
      <c r="A3939" s="282" t="s">
        <v>8331</v>
      </c>
      <c r="B3939" s="282" t="s">
        <v>8224</v>
      </c>
      <c r="C3939" s="277" t="s">
        <v>76</v>
      </c>
      <c r="D3939" s="282" t="s">
        <v>12657</v>
      </c>
      <c r="E3939" s="292">
        <v>23459.79</v>
      </c>
    </row>
    <row r="3940" spans="1:5" x14ac:dyDescent="0.25">
      <c r="A3940" s="282" t="s">
        <v>8331</v>
      </c>
      <c r="B3940" s="282" t="s">
        <v>8497</v>
      </c>
      <c r="C3940" s="277" t="s">
        <v>76</v>
      </c>
      <c r="D3940" s="282" t="s">
        <v>12658</v>
      </c>
      <c r="E3940" s="292">
        <v>1609.92</v>
      </c>
    </row>
    <row r="3941" spans="1:5" x14ac:dyDescent="0.25">
      <c r="A3941" s="282" t="s">
        <v>8331</v>
      </c>
      <c r="B3941" s="282" t="s">
        <v>8581</v>
      </c>
      <c r="C3941" s="277" t="s">
        <v>76</v>
      </c>
      <c r="D3941" s="282" t="s">
        <v>12659</v>
      </c>
      <c r="E3941" s="292">
        <v>529.14</v>
      </c>
    </row>
    <row r="3942" spans="1:5" x14ac:dyDescent="0.25">
      <c r="A3942" s="282" t="s">
        <v>8331</v>
      </c>
      <c r="B3942" s="282" t="s">
        <v>8273</v>
      </c>
      <c r="C3942" s="277" t="s">
        <v>76</v>
      </c>
      <c r="D3942" s="282" t="s">
        <v>12660</v>
      </c>
      <c r="E3942" s="292">
        <v>1257.46</v>
      </c>
    </row>
    <row r="3943" spans="1:5" x14ac:dyDescent="0.25">
      <c r="A3943" s="282" t="s">
        <v>8331</v>
      </c>
      <c r="B3943" s="282" t="s">
        <v>8354</v>
      </c>
      <c r="C3943" s="277" t="s">
        <v>76</v>
      </c>
      <c r="D3943" s="282" t="s">
        <v>12661</v>
      </c>
      <c r="E3943" s="292">
        <v>16638</v>
      </c>
    </row>
    <row r="3944" spans="1:5" x14ac:dyDescent="0.25">
      <c r="A3944" s="282" t="s">
        <v>8331</v>
      </c>
      <c r="B3944" s="282" t="s">
        <v>8388</v>
      </c>
      <c r="C3944" s="277" t="s">
        <v>76</v>
      </c>
      <c r="D3944" s="282" t="s">
        <v>12662</v>
      </c>
      <c r="E3944" s="292">
        <v>29202.69</v>
      </c>
    </row>
    <row r="3945" spans="1:5" x14ac:dyDescent="0.25">
      <c r="A3945" s="282" t="s">
        <v>8331</v>
      </c>
      <c r="B3945" s="282" t="s">
        <v>8399</v>
      </c>
      <c r="C3945" s="277" t="s">
        <v>76</v>
      </c>
      <c r="D3945" s="282" t="s">
        <v>12663</v>
      </c>
      <c r="E3945" s="292">
        <v>5331.22</v>
      </c>
    </row>
    <row r="3946" spans="1:5" x14ac:dyDescent="0.25">
      <c r="A3946" s="282" t="s">
        <v>8331</v>
      </c>
      <c r="B3946" s="282" t="s">
        <v>8582</v>
      </c>
      <c r="C3946" s="277" t="s">
        <v>76</v>
      </c>
      <c r="D3946" s="282" t="s">
        <v>12664</v>
      </c>
      <c r="E3946" s="292">
        <v>1591.55</v>
      </c>
    </row>
    <row r="3947" spans="1:5" x14ac:dyDescent="0.25">
      <c r="A3947" s="282" t="s">
        <v>8331</v>
      </c>
      <c r="B3947" s="282" t="s">
        <v>8347</v>
      </c>
      <c r="C3947" s="277" t="s">
        <v>76</v>
      </c>
      <c r="D3947" s="282" t="s">
        <v>12665</v>
      </c>
      <c r="E3947" s="292">
        <v>2778.89</v>
      </c>
    </row>
    <row r="3948" spans="1:5" x14ac:dyDescent="0.25">
      <c r="A3948" s="282" t="s">
        <v>8331</v>
      </c>
      <c r="B3948" s="282" t="s">
        <v>8301</v>
      </c>
      <c r="C3948" s="277" t="s">
        <v>76</v>
      </c>
      <c r="D3948" s="282" t="s">
        <v>12666</v>
      </c>
      <c r="E3948" s="292">
        <v>17464.05</v>
      </c>
    </row>
    <row r="3949" spans="1:5" x14ac:dyDescent="0.25">
      <c r="A3949" s="282" t="s">
        <v>8331</v>
      </c>
      <c r="B3949" s="282" t="s">
        <v>8382</v>
      </c>
      <c r="C3949" s="277" t="s">
        <v>76</v>
      </c>
      <c r="D3949" s="282" t="s">
        <v>12667</v>
      </c>
      <c r="E3949" s="292">
        <v>4008.88</v>
      </c>
    </row>
    <row r="3950" spans="1:5" x14ac:dyDescent="0.25">
      <c r="A3950" s="282" t="s">
        <v>8331</v>
      </c>
      <c r="B3950" s="282" t="s">
        <v>8304</v>
      </c>
      <c r="C3950" s="277" t="s">
        <v>76</v>
      </c>
      <c r="D3950" s="282" t="s">
        <v>12668</v>
      </c>
      <c r="E3950" s="292">
        <v>205669.88</v>
      </c>
    </row>
    <row r="3951" spans="1:5" x14ac:dyDescent="0.25">
      <c r="A3951" s="282" t="s">
        <v>8331</v>
      </c>
      <c r="B3951" s="282" t="s">
        <v>8260</v>
      </c>
      <c r="C3951" s="277" t="s">
        <v>76</v>
      </c>
      <c r="D3951" s="282" t="s">
        <v>12669</v>
      </c>
      <c r="E3951" s="292">
        <v>8969.5</v>
      </c>
    </row>
    <row r="3952" spans="1:5" x14ac:dyDescent="0.25">
      <c r="A3952" s="282" t="s">
        <v>8331</v>
      </c>
      <c r="B3952" s="282" t="s">
        <v>8262</v>
      </c>
      <c r="C3952" s="277" t="s">
        <v>76</v>
      </c>
      <c r="D3952" s="282" t="s">
        <v>12670</v>
      </c>
      <c r="E3952" s="292">
        <v>0</v>
      </c>
    </row>
    <row r="3953" spans="1:5" x14ac:dyDescent="0.25">
      <c r="A3953" s="282" t="s">
        <v>8331</v>
      </c>
      <c r="B3953" s="282" t="s">
        <v>8461</v>
      </c>
      <c r="C3953" s="277" t="s">
        <v>76</v>
      </c>
      <c r="D3953" s="282" t="s">
        <v>12671</v>
      </c>
      <c r="E3953" s="292">
        <v>9579.6200000000008</v>
      </c>
    </row>
    <row r="3954" spans="1:5" x14ac:dyDescent="0.25">
      <c r="A3954" s="282" t="s">
        <v>8331</v>
      </c>
      <c r="B3954" s="282" t="s">
        <v>8263</v>
      </c>
      <c r="C3954" s="277" t="s">
        <v>76</v>
      </c>
      <c r="D3954" s="282" t="s">
        <v>12672</v>
      </c>
      <c r="E3954" s="292">
        <v>2712.29</v>
      </c>
    </row>
    <row r="3955" spans="1:5" x14ac:dyDescent="0.25">
      <c r="A3955" s="282" t="s">
        <v>8331</v>
      </c>
      <c r="B3955" s="282" t="s">
        <v>8507</v>
      </c>
      <c r="C3955" s="277" t="s">
        <v>76</v>
      </c>
      <c r="D3955" s="282" t="s">
        <v>12673</v>
      </c>
      <c r="E3955" s="292">
        <v>1129.49</v>
      </c>
    </row>
    <row r="3956" spans="1:5" x14ac:dyDescent="0.25">
      <c r="A3956" s="282" t="s">
        <v>8331</v>
      </c>
      <c r="B3956" s="282" t="s">
        <v>8269</v>
      </c>
      <c r="C3956" s="277" t="s">
        <v>76</v>
      </c>
      <c r="D3956" s="282" t="s">
        <v>12674</v>
      </c>
      <c r="E3956" s="292">
        <v>5110.4799999999996</v>
      </c>
    </row>
    <row r="3957" spans="1:5" x14ac:dyDescent="0.25">
      <c r="A3957" s="282" t="s">
        <v>8331</v>
      </c>
      <c r="B3957" s="282" t="s">
        <v>8302</v>
      </c>
      <c r="C3957" s="277" t="s">
        <v>76</v>
      </c>
      <c r="D3957" s="282" t="s">
        <v>12675</v>
      </c>
      <c r="E3957" s="292">
        <v>14626.52</v>
      </c>
    </row>
    <row r="3958" spans="1:5" x14ac:dyDescent="0.25">
      <c r="A3958" s="282" t="s">
        <v>8331</v>
      </c>
      <c r="B3958" s="282" t="s">
        <v>8480</v>
      </c>
      <c r="C3958" s="277" t="s">
        <v>76</v>
      </c>
      <c r="D3958" s="282" t="s">
        <v>12676</v>
      </c>
      <c r="E3958" s="292">
        <v>22296.49</v>
      </c>
    </row>
    <row r="3959" spans="1:5" x14ac:dyDescent="0.25">
      <c r="A3959" s="282" t="s">
        <v>8331</v>
      </c>
      <c r="B3959" s="282" t="s">
        <v>8402</v>
      </c>
      <c r="C3959" s="277" t="s">
        <v>76</v>
      </c>
      <c r="D3959" s="282" t="s">
        <v>12677</v>
      </c>
      <c r="E3959" s="292">
        <v>808.35</v>
      </c>
    </row>
    <row r="3960" spans="1:5" x14ac:dyDescent="0.25">
      <c r="A3960" s="282" t="s">
        <v>8331</v>
      </c>
      <c r="B3960" s="282" t="s">
        <v>8228</v>
      </c>
      <c r="C3960" s="277" t="s">
        <v>76</v>
      </c>
      <c r="D3960" s="282" t="s">
        <v>12678</v>
      </c>
      <c r="E3960" s="292">
        <v>47113.47</v>
      </c>
    </row>
    <row r="3961" spans="1:5" x14ac:dyDescent="0.25">
      <c r="A3961" s="282" t="s">
        <v>8331</v>
      </c>
      <c r="B3961" s="282" t="s">
        <v>8278</v>
      </c>
      <c r="C3961" s="277" t="s">
        <v>76</v>
      </c>
      <c r="D3961" s="282" t="s">
        <v>12679</v>
      </c>
      <c r="E3961" s="292">
        <v>27598.11</v>
      </c>
    </row>
    <row r="3962" spans="1:5" x14ac:dyDescent="0.25">
      <c r="A3962" s="282" t="s">
        <v>8331</v>
      </c>
      <c r="B3962" s="282" t="s">
        <v>8531</v>
      </c>
      <c r="C3962" s="277" t="s">
        <v>76</v>
      </c>
      <c r="D3962" s="282" t="s">
        <v>12680</v>
      </c>
      <c r="E3962" s="292">
        <v>27068.19</v>
      </c>
    </row>
    <row r="3963" spans="1:5" x14ac:dyDescent="0.25">
      <c r="A3963" s="282" t="s">
        <v>8331</v>
      </c>
      <c r="B3963" s="282" t="s">
        <v>8238</v>
      </c>
      <c r="C3963" s="277" t="s">
        <v>76</v>
      </c>
      <c r="D3963" s="282" t="s">
        <v>12681</v>
      </c>
      <c r="E3963" s="292">
        <v>15791.01</v>
      </c>
    </row>
    <row r="3964" spans="1:5" x14ac:dyDescent="0.25">
      <c r="A3964" s="282" t="s">
        <v>8331</v>
      </c>
      <c r="B3964" s="282" t="s">
        <v>8290</v>
      </c>
      <c r="C3964" s="277" t="s">
        <v>76</v>
      </c>
      <c r="D3964" s="282" t="s">
        <v>12682</v>
      </c>
      <c r="E3964" s="292">
        <v>762.34</v>
      </c>
    </row>
    <row r="3965" spans="1:5" x14ac:dyDescent="0.25">
      <c r="A3965" s="282" t="s">
        <v>8331</v>
      </c>
      <c r="B3965" s="282" t="s">
        <v>8359</v>
      </c>
      <c r="C3965" s="277" t="s">
        <v>76</v>
      </c>
      <c r="D3965" s="282" t="s">
        <v>12683</v>
      </c>
      <c r="E3965" s="292">
        <v>3394.05</v>
      </c>
    </row>
    <row r="3966" spans="1:5" x14ac:dyDescent="0.25">
      <c r="A3966" s="282" t="s">
        <v>8331</v>
      </c>
      <c r="B3966" s="282" t="s">
        <v>8586</v>
      </c>
      <c r="C3966" s="277" t="s">
        <v>76</v>
      </c>
      <c r="D3966" s="282" t="s">
        <v>12684</v>
      </c>
      <c r="E3966" s="292">
        <v>1624.98</v>
      </c>
    </row>
    <row r="3967" spans="1:5" x14ac:dyDescent="0.25">
      <c r="A3967" s="282" t="s">
        <v>8331</v>
      </c>
      <c r="B3967" s="282" t="s">
        <v>8245</v>
      </c>
      <c r="C3967" s="277" t="s">
        <v>76</v>
      </c>
      <c r="D3967" s="282" t="s">
        <v>12685</v>
      </c>
      <c r="E3967" s="292">
        <v>52527.32</v>
      </c>
    </row>
    <row r="3968" spans="1:5" x14ac:dyDescent="0.25">
      <c r="A3968" s="282" t="s">
        <v>8331</v>
      </c>
      <c r="B3968" s="282" t="s">
        <v>8240</v>
      </c>
      <c r="C3968" s="277" t="s">
        <v>76</v>
      </c>
      <c r="D3968" s="282" t="s">
        <v>12686</v>
      </c>
      <c r="E3968" s="292">
        <v>8729.36</v>
      </c>
    </row>
    <row r="3969" spans="1:5" x14ac:dyDescent="0.25">
      <c r="A3969" s="282" t="s">
        <v>8331</v>
      </c>
      <c r="B3969" s="282" t="s">
        <v>8235</v>
      </c>
      <c r="C3969" s="277" t="s">
        <v>76</v>
      </c>
      <c r="D3969" s="282" t="s">
        <v>12687</v>
      </c>
      <c r="E3969" s="292">
        <v>2081.92</v>
      </c>
    </row>
    <row r="3970" spans="1:5" x14ac:dyDescent="0.25">
      <c r="A3970" s="282" t="s">
        <v>8331</v>
      </c>
      <c r="B3970" s="282" t="s">
        <v>8247</v>
      </c>
      <c r="C3970" s="277" t="s">
        <v>76</v>
      </c>
      <c r="D3970" s="282" t="s">
        <v>12688</v>
      </c>
      <c r="E3970" s="292">
        <v>491.19</v>
      </c>
    </row>
    <row r="3971" spans="1:5" x14ac:dyDescent="0.25">
      <c r="A3971" s="282" t="s">
        <v>8331</v>
      </c>
      <c r="B3971" s="282" t="s">
        <v>8274</v>
      </c>
      <c r="C3971" s="277" t="s">
        <v>76</v>
      </c>
      <c r="D3971" s="282" t="s">
        <v>12689</v>
      </c>
      <c r="E3971" s="292">
        <v>4771.1899999999996</v>
      </c>
    </row>
    <row r="3972" spans="1:5" x14ac:dyDescent="0.25">
      <c r="A3972" s="282" t="s">
        <v>8331</v>
      </c>
      <c r="B3972" s="282" t="s">
        <v>8489</v>
      </c>
      <c r="C3972" s="277" t="s">
        <v>76</v>
      </c>
      <c r="D3972" s="282" t="s">
        <v>12690</v>
      </c>
      <c r="E3972" s="292">
        <v>1727.89</v>
      </c>
    </row>
    <row r="3973" spans="1:5" x14ac:dyDescent="0.25">
      <c r="A3973" s="282" t="s">
        <v>8331</v>
      </c>
      <c r="B3973" s="282" t="s">
        <v>8249</v>
      </c>
      <c r="C3973" s="277" t="s">
        <v>76</v>
      </c>
      <c r="D3973" s="282" t="s">
        <v>12691</v>
      </c>
      <c r="E3973" s="292">
        <v>2593.25</v>
      </c>
    </row>
    <row r="3974" spans="1:5" x14ac:dyDescent="0.25">
      <c r="A3974" s="282" t="s">
        <v>8331</v>
      </c>
      <c r="B3974" s="282" t="s">
        <v>8327</v>
      </c>
      <c r="C3974" s="277" t="s">
        <v>76</v>
      </c>
      <c r="D3974" s="282" t="s">
        <v>12692</v>
      </c>
      <c r="E3974" s="292">
        <v>4211.7700000000004</v>
      </c>
    </row>
    <row r="3975" spans="1:5" x14ac:dyDescent="0.25">
      <c r="A3975" s="282" t="s">
        <v>8331</v>
      </c>
      <c r="B3975" s="282" t="s">
        <v>8345</v>
      </c>
      <c r="C3975" s="277" t="s">
        <v>76</v>
      </c>
      <c r="D3975" s="282" t="s">
        <v>12693</v>
      </c>
      <c r="E3975" s="292">
        <v>6544.81</v>
      </c>
    </row>
    <row r="3976" spans="1:5" x14ac:dyDescent="0.25">
      <c r="A3976" s="282" t="s">
        <v>8331</v>
      </c>
      <c r="B3976" s="282" t="s">
        <v>8250</v>
      </c>
      <c r="C3976" s="277" t="s">
        <v>76</v>
      </c>
      <c r="D3976" s="282" t="s">
        <v>12694</v>
      </c>
      <c r="E3976" s="292">
        <v>5533.86</v>
      </c>
    </row>
    <row r="3977" spans="1:5" x14ac:dyDescent="0.25">
      <c r="A3977" s="282" t="s">
        <v>8331</v>
      </c>
      <c r="B3977" s="282" t="s">
        <v>8251</v>
      </c>
      <c r="C3977" s="277" t="s">
        <v>76</v>
      </c>
      <c r="D3977" s="282" t="s">
        <v>12695</v>
      </c>
      <c r="E3977" s="292">
        <v>9056.66</v>
      </c>
    </row>
    <row r="3978" spans="1:5" x14ac:dyDescent="0.25">
      <c r="A3978" s="282" t="s">
        <v>8331</v>
      </c>
      <c r="B3978" s="282" t="s">
        <v>8267</v>
      </c>
      <c r="C3978" s="277" t="s">
        <v>76</v>
      </c>
      <c r="D3978" s="282" t="s">
        <v>12696</v>
      </c>
      <c r="E3978" s="292">
        <v>737.01</v>
      </c>
    </row>
    <row r="3979" spans="1:5" x14ac:dyDescent="0.25">
      <c r="A3979" s="282" t="s">
        <v>8331</v>
      </c>
      <c r="B3979" s="282" t="s">
        <v>8264</v>
      </c>
      <c r="C3979" s="277" t="s">
        <v>76</v>
      </c>
      <c r="D3979" s="282" t="s">
        <v>12697</v>
      </c>
      <c r="E3979" s="292">
        <v>98652.4</v>
      </c>
    </row>
    <row r="3980" spans="1:5" x14ac:dyDescent="0.25">
      <c r="A3980" s="282" t="s">
        <v>8331</v>
      </c>
      <c r="B3980" s="282" t="s">
        <v>8500</v>
      </c>
      <c r="C3980" s="277" t="s">
        <v>76</v>
      </c>
      <c r="D3980" s="282" t="s">
        <v>12698</v>
      </c>
      <c r="E3980" s="292">
        <v>6173.72</v>
      </c>
    </row>
    <row r="3981" spans="1:5" x14ac:dyDescent="0.25">
      <c r="A3981" s="282" t="s">
        <v>8331</v>
      </c>
      <c r="B3981" s="282" t="s">
        <v>8320</v>
      </c>
      <c r="C3981" s="277" t="s">
        <v>76</v>
      </c>
      <c r="D3981" s="282" t="s">
        <v>12699</v>
      </c>
      <c r="E3981" s="292">
        <v>2023.53</v>
      </c>
    </row>
    <row r="3982" spans="1:5" x14ac:dyDescent="0.25">
      <c r="A3982" s="282" t="s">
        <v>8331</v>
      </c>
      <c r="B3982" s="282" t="s">
        <v>8451</v>
      </c>
      <c r="C3982" s="277" t="s">
        <v>76</v>
      </c>
      <c r="D3982" s="282" t="s">
        <v>12700</v>
      </c>
      <c r="E3982" s="292">
        <v>116.33</v>
      </c>
    </row>
    <row r="3983" spans="1:5" x14ac:dyDescent="0.25">
      <c r="A3983" s="282" t="s">
        <v>8331</v>
      </c>
      <c r="B3983" s="282" t="s">
        <v>8720</v>
      </c>
      <c r="C3983" s="277" t="s">
        <v>76</v>
      </c>
      <c r="D3983" s="282" t="s">
        <v>12701</v>
      </c>
      <c r="E3983" s="292">
        <v>1495.96</v>
      </c>
    </row>
    <row r="3984" spans="1:5" x14ac:dyDescent="0.25">
      <c r="A3984" s="282" t="s">
        <v>8331</v>
      </c>
      <c r="B3984" s="282" t="s">
        <v>8722</v>
      </c>
      <c r="C3984" s="277" t="s">
        <v>76</v>
      </c>
      <c r="D3984" s="282" t="s">
        <v>12702</v>
      </c>
      <c r="E3984" s="292">
        <v>3537.82</v>
      </c>
    </row>
    <row r="3985" spans="1:5" x14ac:dyDescent="0.25">
      <c r="A3985" s="282" t="s">
        <v>8331</v>
      </c>
      <c r="B3985" s="282" t="s">
        <v>8286</v>
      </c>
      <c r="C3985" s="277" t="s">
        <v>76</v>
      </c>
      <c r="D3985" s="282" t="s">
        <v>12703</v>
      </c>
      <c r="E3985" s="292">
        <v>14313.13</v>
      </c>
    </row>
    <row r="3986" spans="1:5" x14ac:dyDescent="0.25">
      <c r="A3986" s="282" t="s">
        <v>8331</v>
      </c>
      <c r="B3986" s="282" t="s">
        <v>8440</v>
      </c>
      <c r="C3986" s="277" t="s">
        <v>76</v>
      </c>
      <c r="D3986" s="282" t="s">
        <v>12704</v>
      </c>
      <c r="E3986" s="292">
        <v>4155.3599999999997</v>
      </c>
    </row>
    <row r="3987" spans="1:5" x14ac:dyDescent="0.25">
      <c r="A3987" s="282" t="s">
        <v>8331</v>
      </c>
      <c r="B3987" s="282" t="s">
        <v>8441</v>
      </c>
      <c r="C3987" s="277" t="s">
        <v>76</v>
      </c>
      <c r="D3987" s="282" t="s">
        <v>12705</v>
      </c>
      <c r="E3987" s="292">
        <v>4334.08</v>
      </c>
    </row>
    <row r="3988" spans="1:5" x14ac:dyDescent="0.25">
      <c r="A3988" s="282" t="s">
        <v>8331</v>
      </c>
      <c r="B3988" s="282" t="s">
        <v>8275</v>
      </c>
      <c r="C3988" s="277" t="s">
        <v>76</v>
      </c>
      <c r="D3988" s="282" t="s">
        <v>12706</v>
      </c>
      <c r="E3988" s="292">
        <v>1409.32</v>
      </c>
    </row>
    <row r="3989" spans="1:5" x14ac:dyDescent="0.25">
      <c r="A3989" s="282" t="s">
        <v>8331</v>
      </c>
      <c r="B3989" s="282" t="s">
        <v>8731</v>
      </c>
      <c r="C3989" s="277" t="s">
        <v>76</v>
      </c>
      <c r="D3989" s="282" t="s">
        <v>12707</v>
      </c>
      <c r="E3989" s="292">
        <v>1409.19</v>
      </c>
    </row>
    <row r="3990" spans="1:5" x14ac:dyDescent="0.25">
      <c r="A3990" s="282" t="s">
        <v>8331</v>
      </c>
      <c r="B3990" s="282" t="s">
        <v>8465</v>
      </c>
      <c r="C3990" s="277" t="s">
        <v>76</v>
      </c>
      <c r="D3990" s="282" t="s">
        <v>12708</v>
      </c>
      <c r="E3990" s="292">
        <v>8740.2800000000007</v>
      </c>
    </row>
    <row r="3991" spans="1:5" x14ac:dyDescent="0.25">
      <c r="A3991" s="282" t="s">
        <v>8331</v>
      </c>
      <c r="B3991" s="282" t="s">
        <v>8328</v>
      </c>
      <c r="C3991" s="277" t="s">
        <v>76</v>
      </c>
      <c r="D3991" s="282" t="s">
        <v>12709</v>
      </c>
      <c r="E3991" s="292">
        <v>735.62</v>
      </c>
    </row>
    <row r="3992" spans="1:5" x14ac:dyDescent="0.25">
      <c r="A3992" s="282" t="s">
        <v>8331</v>
      </c>
      <c r="B3992" s="282" t="s">
        <v>8482</v>
      </c>
      <c r="C3992" s="277" t="s">
        <v>76</v>
      </c>
      <c r="D3992" s="282" t="s">
        <v>12710</v>
      </c>
      <c r="E3992" s="292">
        <v>1381.53</v>
      </c>
    </row>
    <row r="3993" spans="1:5" x14ac:dyDescent="0.25">
      <c r="A3993" s="282" t="s">
        <v>8331</v>
      </c>
      <c r="B3993" s="282" t="s">
        <v>8365</v>
      </c>
      <c r="C3993" s="277" t="s">
        <v>76</v>
      </c>
      <c r="D3993" s="282" t="s">
        <v>12711</v>
      </c>
      <c r="E3993" s="292">
        <v>0</v>
      </c>
    </row>
    <row r="3994" spans="1:5" x14ac:dyDescent="0.25">
      <c r="A3994" s="282" t="s">
        <v>8331</v>
      </c>
      <c r="B3994" s="282" t="s">
        <v>8372</v>
      </c>
      <c r="C3994" s="277" t="s">
        <v>76</v>
      </c>
      <c r="D3994" s="282" t="s">
        <v>12712</v>
      </c>
      <c r="E3994" s="292">
        <v>2235.84</v>
      </c>
    </row>
    <row r="3995" spans="1:5" x14ac:dyDescent="0.25">
      <c r="A3995" s="282" t="s">
        <v>8331</v>
      </c>
      <c r="B3995" s="282" t="s">
        <v>8212</v>
      </c>
      <c r="C3995" s="277" t="s">
        <v>76</v>
      </c>
      <c r="D3995" s="282" t="s">
        <v>12713</v>
      </c>
      <c r="E3995" s="292">
        <v>7754.87</v>
      </c>
    </row>
    <row r="3996" spans="1:5" x14ac:dyDescent="0.25">
      <c r="A3996" s="282" t="s">
        <v>8331</v>
      </c>
      <c r="B3996" s="282" t="s">
        <v>8252</v>
      </c>
      <c r="C3996" s="277" t="s">
        <v>76</v>
      </c>
      <c r="D3996" s="282" t="s">
        <v>12714</v>
      </c>
      <c r="E3996" s="292">
        <v>1130.68</v>
      </c>
    </row>
    <row r="3997" spans="1:5" x14ac:dyDescent="0.25">
      <c r="A3997" s="282" t="s">
        <v>8331</v>
      </c>
      <c r="B3997" s="282" t="s">
        <v>8254</v>
      </c>
      <c r="C3997" s="277" t="s">
        <v>76</v>
      </c>
      <c r="D3997" s="282" t="s">
        <v>12715</v>
      </c>
      <c r="E3997" s="292">
        <v>11988.5</v>
      </c>
    </row>
    <row r="3998" spans="1:5" x14ac:dyDescent="0.25">
      <c r="A3998" s="282" t="s">
        <v>8331</v>
      </c>
      <c r="B3998" s="282" t="s">
        <v>8242</v>
      </c>
      <c r="C3998" s="277" t="s">
        <v>76</v>
      </c>
      <c r="D3998" s="282" t="s">
        <v>12716</v>
      </c>
      <c r="E3998" s="292">
        <v>347.07</v>
      </c>
    </row>
    <row r="3999" spans="1:5" x14ac:dyDescent="0.25">
      <c r="A3999" s="282" t="s">
        <v>8331</v>
      </c>
      <c r="B3999" s="282" t="s">
        <v>8432</v>
      </c>
      <c r="C3999" s="277" t="s">
        <v>76</v>
      </c>
      <c r="D3999" s="282" t="s">
        <v>12717</v>
      </c>
      <c r="E3999" s="292">
        <v>3622.32</v>
      </c>
    </row>
    <row r="4000" spans="1:5" x14ac:dyDescent="0.25">
      <c r="A4000" s="282" t="s">
        <v>8331</v>
      </c>
      <c r="B4000" s="282" t="s">
        <v>8443</v>
      </c>
      <c r="C4000" s="277" t="s">
        <v>76</v>
      </c>
      <c r="D4000" s="282" t="s">
        <v>12718</v>
      </c>
      <c r="E4000" s="292">
        <v>13222.8</v>
      </c>
    </row>
    <row r="4001" spans="1:5" x14ac:dyDescent="0.25">
      <c r="A4001" s="282" t="s">
        <v>8331</v>
      </c>
      <c r="B4001" s="282" t="s">
        <v>8832</v>
      </c>
      <c r="C4001" s="277" t="s">
        <v>76</v>
      </c>
      <c r="D4001" s="282" t="s">
        <v>12719</v>
      </c>
      <c r="E4001" s="292">
        <v>1088.6500000000001</v>
      </c>
    </row>
    <row r="4002" spans="1:5" x14ac:dyDescent="0.25">
      <c r="A4002" s="282" t="s">
        <v>8331</v>
      </c>
      <c r="B4002" s="282" t="s">
        <v>8578</v>
      </c>
      <c r="C4002" s="277" t="s">
        <v>76</v>
      </c>
      <c r="D4002" s="282" t="s">
        <v>12720</v>
      </c>
      <c r="E4002" s="292">
        <v>7649.98</v>
      </c>
    </row>
    <row r="4003" spans="1:5" x14ac:dyDescent="0.25">
      <c r="A4003" s="282" t="s">
        <v>8331</v>
      </c>
      <c r="B4003" s="282" t="s">
        <v>8314</v>
      </c>
      <c r="C4003" s="277" t="s">
        <v>76</v>
      </c>
      <c r="D4003" s="282" t="s">
        <v>12721</v>
      </c>
      <c r="E4003" s="292">
        <v>5175.54</v>
      </c>
    </row>
    <row r="4004" spans="1:5" x14ac:dyDescent="0.25">
      <c r="A4004" s="282" t="s">
        <v>8331</v>
      </c>
      <c r="B4004" s="282" t="s">
        <v>8836</v>
      </c>
      <c r="C4004" s="277" t="s">
        <v>76</v>
      </c>
      <c r="D4004" s="282" t="s">
        <v>12722</v>
      </c>
      <c r="E4004" s="292">
        <v>1257.6600000000001</v>
      </c>
    </row>
    <row r="4005" spans="1:5" x14ac:dyDescent="0.25">
      <c r="A4005" s="282" t="s">
        <v>8331</v>
      </c>
      <c r="B4005" s="282" t="s">
        <v>8466</v>
      </c>
      <c r="C4005" s="277" t="s">
        <v>76</v>
      </c>
      <c r="D4005" s="282" t="s">
        <v>12723</v>
      </c>
      <c r="E4005" s="292">
        <v>1588.15</v>
      </c>
    </row>
    <row r="4006" spans="1:5" x14ac:dyDescent="0.25">
      <c r="A4006" s="282" t="s">
        <v>8331</v>
      </c>
      <c r="B4006" s="282" t="s">
        <v>8490</v>
      </c>
      <c r="C4006" s="277" t="s">
        <v>76</v>
      </c>
      <c r="D4006" s="282" t="s">
        <v>12724</v>
      </c>
      <c r="E4006" s="292">
        <v>2171.58</v>
      </c>
    </row>
    <row r="4007" spans="1:5" x14ac:dyDescent="0.25">
      <c r="A4007" s="282" t="s">
        <v>8331</v>
      </c>
      <c r="B4007" s="282" t="s">
        <v>8843</v>
      </c>
      <c r="C4007" s="277" t="s">
        <v>76</v>
      </c>
      <c r="D4007" s="282" t="s">
        <v>12725</v>
      </c>
      <c r="E4007" s="292">
        <v>2280.1799999999998</v>
      </c>
    </row>
    <row r="4008" spans="1:5" x14ac:dyDescent="0.25">
      <c r="A4008" s="282" t="s">
        <v>8331</v>
      </c>
      <c r="B4008" s="282" t="s">
        <v>8845</v>
      </c>
      <c r="C4008" s="277" t="s">
        <v>76</v>
      </c>
      <c r="D4008" s="282" t="s">
        <v>12726</v>
      </c>
      <c r="E4008" s="292">
        <v>86890.8</v>
      </c>
    </row>
    <row r="4009" spans="1:5" x14ac:dyDescent="0.25">
      <c r="A4009" s="282" t="s">
        <v>8331</v>
      </c>
      <c r="B4009" s="282" t="s">
        <v>8847</v>
      </c>
      <c r="C4009" s="277" t="s">
        <v>76</v>
      </c>
      <c r="D4009" s="282" t="s">
        <v>12727</v>
      </c>
      <c r="E4009" s="292">
        <v>789.86</v>
      </c>
    </row>
    <row r="4010" spans="1:5" x14ac:dyDescent="0.25">
      <c r="A4010" s="282" t="s">
        <v>8331</v>
      </c>
      <c r="B4010" s="282" t="s">
        <v>8325</v>
      </c>
      <c r="C4010" s="277" t="s">
        <v>76</v>
      </c>
      <c r="D4010" s="282" t="s">
        <v>12728</v>
      </c>
      <c r="E4010" s="292">
        <v>1584.54</v>
      </c>
    </row>
    <row r="4011" spans="1:5" x14ac:dyDescent="0.25">
      <c r="A4011" s="282" t="s">
        <v>8331</v>
      </c>
      <c r="B4011" s="282" t="s">
        <v>8342</v>
      </c>
      <c r="C4011" s="277" t="s">
        <v>76</v>
      </c>
      <c r="D4011" s="282" t="s">
        <v>12729</v>
      </c>
      <c r="E4011" s="292">
        <v>13762.81</v>
      </c>
    </row>
    <row r="4012" spans="1:5" x14ac:dyDescent="0.25">
      <c r="A4012" s="282" t="s">
        <v>8331</v>
      </c>
      <c r="B4012" s="282" t="s">
        <v>8851</v>
      </c>
      <c r="C4012" s="277" t="s">
        <v>76</v>
      </c>
      <c r="D4012" s="282" t="s">
        <v>12730</v>
      </c>
      <c r="E4012" s="292">
        <v>599.41</v>
      </c>
    </row>
    <row r="4013" spans="1:5" x14ac:dyDescent="0.25">
      <c r="A4013" s="282" t="s">
        <v>8331</v>
      </c>
      <c r="B4013" s="282" t="s">
        <v>8317</v>
      </c>
      <c r="C4013" s="277" t="s">
        <v>76</v>
      </c>
      <c r="D4013" s="282" t="s">
        <v>12731</v>
      </c>
      <c r="E4013" s="292">
        <v>8080.08</v>
      </c>
    </row>
    <row r="4014" spans="1:5" x14ac:dyDescent="0.25">
      <c r="A4014" s="282" t="s">
        <v>8331</v>
      </c>
      <c r="B4014" s="282" t="s">
        <v>8856</v>
      </c>
      <c r="C4014" s="277" t="s">
        <v>76</v>
      </c>
      <c r="D4014" s="282" t="s">
        <v>12732</v>
      </c>
      <c r="E4014" s="292">
        <v>5587.47</v>
      </c>
    </row>
    <row r="4015" spans="1:5" x14ac:dyDescent="0.25">
      <c r="A4015" s="282" t="s">
        <v>8331</v>
      </c>
      <c r="B4015" s="282" t="s">
        <v>8376</v>
      </c>
      <c r="C4015" s="277" t="s">
        <v>76</v>
      </c>
      <c r="D4015" s="282" t="s">
        <v>12733</v>
      </c>
      <c r="E4015" s="292">
        <v>32906.449999999997</v>
      </c>
    </row>
    <row r="4016" spans="1:5" x14ac:dyDescent="0.25">
      <c r="A4016" s="282" t="s">
        <v>8331</v>
      </c>
      <c r="B4016" s="282" t="s">
        <v>8335</v>
      </c>
      <c r="C4016" s="277" t="s">
        <v>76</v>
      </c>
      <c r="D4016" s="282" t="s">
        <v>12734</v>
      </c>
      <c r="E4016" s="292">
        <v>8900.02</v>
      </c>
    </row>
    <row r="4017" spans="1:5" x14ac:dyDescent="0.25">
      <c r="A4017" s="282" t="s">
        <v>8331</v>
      </c>
      <c r="B4017" s="282" t="s">
        <v>8861</v>
      </c>
      <c r="C4017" s="277" t="s">
        <v>76</v>
      </c>
      <c r="D4017" s="282" t="s">
        <v>12735</v>
      </c>
      <c r="E4017" s="292">
        <v>21626.62</v>
      </c>
    </row>
    <row r="4018" spans="1:5" x14ac:dyDescent="0.25">
      <c r="A4018" s="282" t="s">
        <v>8331</v>
      </c>
      <c r="B4018" s="282" t="s">
        <v>8312</v>
      </c>
      <c r="C4018" s="277" t="s">
        <v>76</v>
      </c>
      <c r="D4018" s="282" t="s">
        <v>12736</v>
      </c>
      <c r="E4018" s="292">
        <v>5476.2</v>
      </c>
    </row>
    <row r="4019" spans="1:5" x14ac:dyDescent="0.25">
      <c r="A4019" s="282" t="s">
        <v>8331</v>
      </c>
      <c r="B4019" s="282" t="s">
        <v>8409</v>
      </c>
      <c r="C4019" s="277" t="s">
        <v>76</v>
      </c>
      <c r="D4019" s="282" t="s">
        <v>12737</v>
      </c>
      <c r="E4019" s="292">
        <v>1847.47</v>
      </c>
    </row>
    <row r="4020" spans="1:5" x14ac:dyDescent="0.25">
      <c r="A4020" s="282" t="s">
        <v>8331</v>
      </c>
      <c r="B4020" s="282" t="s">
        <v>8445</v>
      </c>
      <c r="C4020" s="277" t="s">
        <v>76</v>
      </c>
      <c r="D4020" s="282" t="s">
        <v>12738</v>
      </c>
      <c r="E4020" s="292">
        <v>4363.28</v>
      </c>
    </row>
    <row r="4021" spans="1:5" x14ac:dyDescent="0.25">
      <c r="A4021" s="282" t="s">
        <v>8331</v>
      </c>
      <c r="B4021" s="282" t="s">
        <v>8393</v>
      </c>
      <c r="C4021" s="277" t="s">
        <v>76</v>
      </c>
      <c r="D4021" s="282" t="s">
        <v>12739</v>
      </c>
      <c r="E4021" s="292">
        <v>3935.02</v>
      </c>
    </row>
    <row r="4022" spans="1:5" x14ac:dyDescent="0.25">
      <c r="A4022" s="282" t="s">
        <v>8331</v>
      </c>
      <c r="B4022" s="282" t="s">
        <v>8585</v>
      </c>
      <c r="C4022" s="277" t="s">
        <v>76</v>
      </c>
      <c r="D4022" s="282" t="s">
        <v>12740</v>
      </c>
      <c r="E4022" s="292">
        <v>2480.7600000000002</v>
      </c>
    </row>
    <row r="4023" spans="1:5" x14ac:dyDescent="0.25">
      <c r="A4023" s="282" t="s">
        <v>8331</v>
      </c>
      <c r="B4023" s="282" t="s">
        <v>8867</v>
      </c>
      <c r="C4023" s="277" t="s">
        <v>76</v>
      </c>
      <c r="D4023" s="282" t="s">
        <v>12741</v>
      </c>
      <c r="E4023" s="292">
        <v>873.69</v>
      </c>
    </row>
    <row r="4024" spans="1:5" x14ac:dyDescent="0.25">
      <c r="A4024" s="282" t="s">
        <v>8331</v>
      </c>
      <c r="B4024" s="282" t="s">
        <v>8869</v>
      </c>
      <c r="C4024" s="277" t="s">
        <v>76</v>
      </c>
      <c r="D4024" s="282" t="s">
        <v>12742</v>
      </c>
      <c r="E4024" s="292">
        <v>3034.55</v>
      </c>
    </row>
    <row r="4025" spans="1:5" x14ac:dyDescent="0.25">
      <c r="A4025" s="282" t="s">
        <v>8331</v>
      </c>
      <c r="B4025" s="282" t="s">
        <v>8583</v>
      </c>
      <c r="C4025" s="277" t="s">
        <v>76</v>
      </c>
      <c r="D4025" s="282" t="s">
        <v>12743</v>
      </c>
      <c r="E4025" s="292">
        <v>2592.2399999999998</v>
      </c>
    </row>
    <row r="4026" spans="1:5" x14ac:dyDescent="0.25">
      <c r="A4026" s="282" t="s">
        <v>8331</v>
      </c>
      <c r="B4026" s="282" t="s">
        <v>8395</v>
      </c>
      <c r="C4026" s="277" t="s">
        <v>76</v>
      </c>
      <c r="D4026" s="282" t="s">
        <v>12744</v>
      </c>
      <c r="E4026" s="292">
        <v>5308.72</v>
      </c>
    </row>
    <row r="4027" spans="1:5" x14ac:dyDescent="0.25">
      <c r="A4027" s="282" t="s">
        <v>8331</v>
      </c>
      <c r="B4027" s="282" t="s">
        <v>8873</v>
      </c>
      <c r="C4027" s="277" t="s">
        <v>76</v>
      </c>
      <c r="D4027" s="282" t="s">
        <v>12745</v>
      </c>
      <c r="E4027" s="292">
        <v>2410.81</v>
      </c>
    </row>
    <row r="4028" spans="1:5" x14ac:dyDescent="0.25">
      <c r="A4028" s="282" t="s">
        <v>8331</v>
      </c>
      <c r="B4028" s="282" t="s">
        <v>8332</v>
      </c>
      <c r="C4028" s="277" t="s">
        <v>76</v>
      </c>
      <c r="D4028" s="282" t="s">
        <v>12746</v>
      </c>
      <c r="E4028" s="292">
        <v>8976.99</v>
      </c>
    </row>
    <row r="4029" spans="1:5" x14ac:dyDescent="0.25">
      <c r="A4029" s="282" t="s">
        <v>8331</v>
      </c>
      <c r="B4029" s="282" t="s">
        <v>8491</v>
      </c>
      <c r="C4029" s="277" t="s">
        <v>76</v>
      </c>
      <c r="D4029" s="282" t="s">
        <v>12747</v>
      </c>
      <c r="E4029" s="292">
        <v>8485.75</v>
      </c>
    </row>
    <row r="4030" spans="1:5" x14ac:dyDescent="0.25">
      <c r="A4030" s="282" t="s">
        <v>8331</v>
      </c>
      <c r="B4030" s="282" t="s">
        <v>8876</v>
      </c>
      <c r="C4030" s="277" t="s">
        <v>76</v>
      </c>
      <c r="D4030" s="282" t="s">
        <v>12748</v>
      </c>
      <c r="E4030" s="292">
        <v>13047.37</v>
      </c>
    </row>
    <row r="4031" spans="1:5" x14ac:dyDescent="0.25">
      <c r="A4031" s="282" t="s">
        <v>8331</v>
      </c>
      <c r="B4031" s="282" t="s">
        <v>8878</v>
      </c>
      <c r="C4031" s="277" t="s">
        <v>76</v>
      </c>
      <c r="D4031" s="282" t="s">
        <v>12749</v>
      </c>
      <c r="E4031" s="292">
        <v>1465.08</v>
      </c>
    </row>
    <row r="4032" spans="1:5" x14ac:dyDescent="0.25">
      <c r="A4032" s="282" t="s">
        <v>8331</v>
      </c>
      <c r="B4032" s="282" t="s">
        <v>8880</v>
      </c>
      <c r="C4032" s="277" t="s">
        <v>76</v>
      </c>
      <c r="D4032" s="282" t="s">
        <v>12750</v>
      </c>
      <c r="E4032" s="292">
        <v>158283.65</v>
      </c>
    </row>
    <row r="4033" spans="1:5" x14ac:dyDescent="0.25">
      <c r="A4033" s="282" t="s">
        <v>8331</v>
      </c>
      <c r="B4033" s="282" t="s">
        <v>8467</v>
      </c>
      <c r="C4033" s="277" t="s">
        <v>76</v>
      </c>
      <c r="D4033" s="282" t="s">
        <v>12751</v>
      </c>
      <c r="E4033" s="292">
        <v>5341.86</v>
      </c>
    </row>
    <row r="4034" spans="1:5" x14ac:dyDescent="0.25">
      <c r="A4034" s="282" t="s">
        <v>8331</v>
      </c>
      <c r="B4034" s="282" t="s">
        <v>8446</v>
      </c>
      <c r="C4034" s="277" t="s">
        <v>76</v>
      </c>
      <c r="D4034" s="282" t="s">
        <v>12752</v>
      </c>
      <c r="E4034" s="292">
        <v>5965.77</v>
      </c>
    </row>
    <row r="4035" spans="1:5" x14ac:dyDescent="0.25">
      <c r="A4035" s="282" t="s">
        <v>8331</v>
      </c>
      <c r="B4035" s="282" t="s">
        <v>8367</v>
      </c>
      <c r="C4035" s="277" t="s">
        <v>76</v>
      </c>
      <c r="D4035" s="282" t="s">
        <v>12753</v>
      </c>
      <c r="E4035" s="292">
        <v>9113.39</v>
      </c>
    </row>
    <row r="4036" spans="1:5" x14ac:dyDescent="0.25">
      <c r="A4036" s="282" t="s">
        <v>8331</v>
      </c>
      <c r="B4036" s="282" t="s">
        <v>8484</v>
      </c>
      <c r="C4036" s="277" t="s">
        <v>76</v>
      </c>
      <c r="D4036" s="282" t="s">
        <v>12754</v>
      </c>
      <c r="E4036" s="292">
        <v>2089.9</v>
      </c>
    </row>
    <row r="4037" spans="1:5" x14ac:dyDescent="0.25">
      <c r="A4037" s="282" t="s">
        <v>8331</v>
      </c>
      <c r="B4037" s="282" t="s">
        <v>8454</v>
      </c>
      <c r="C4037" s="277" t="s">
        <v>76</v>
      </c>
      <c r="D4037" s="282" t="s">
        <v>12755</v>
      </c>
      <c r="E4037" s="292">
        <v>5184.9399999999996</v>
      </c>
    </row>
    <row r="4038" spans="1:5" x14ac:dyDescent="0.25">
      <c r="A4038" s="282" t="s">
        <v>8331</v>
      </c>
      <c r="B4038" s="282" t="s">
        <v>9116</v>
      </c>
      <c r="C4038" s="277" t="s">
        <v>76</v>
      </c>
      <c r="D4038" s="282" t="s">
        <v>12756</v>
      </c>
      <c r="E4038" s="292">
        <v>709.41</v>
      </c>
    </row>
    <row r="4039" spans="1:5" x14ac:dyDescent="0.25">
      <c r="A4039" s="282" t="s">
        <v>8331</v>
      </c>
      <c r="B4039" s="282" t="s">
        <v>9120</v>
      </c>
      <c r="C4039" s="277" t="s">
        <v>76</v>
      </c>
      <c r="D4039" s="282" t="s">
        <v>12757</v>
      </c>
      <c r="E4039" s="292">
        <v>1227.28</v>
      </c>
    </row>
    <row r="4040" spans="1:5" x14ac:dyDescent="0.25">
      <c r="A4040" s="282" t="s">
        <v>8331</v>
      </c>
      <c r="B4040" s="282" t="s">
        <v>9458</v>
      </c>
      <c r="C4040" s="277" t="s">
        <v>76</v>
      </c>
      <c r="D4040" s="282" t="s">
        <v>12758</v>
      </c>
      <c r="E4040" s="292">
        <v>2568.5700000000002</v>
      </c>
    </row>
    <row r="4041" spans="1:5" x14ac:dyDescent="0.25">
      <c r="A4041" s="282" t="s">
        <v>8331</v>
      </c>
      <c r="B4041" s="282" t="s">
        <v>8361</v>
      </c>
      <c r="C4041" s="277" t="s">
        <v>76</v>
      </c>
      <c r="D4041" s="282" t="s">
        <v>12759</v>
      </c>
      <c r="E4041" s="292">
        <v>4767.66</v>
      </c>
    </row>
    <row r="4042" spans="1:5" x14ac:dyDescent="0.25">
      <c r="A4042" s="282" t="s">
        <v>8331</v>
      </c>
      <c r="B4042" s="282" t="s">
        <v>8343</v>
      </c>
      <c r="C4042" s="277" t="s">
        <v>76</v>
      </c>
      <c r="D4042" s="282" t="s">
        <v>12760</v>
      </c>
      <c r="E4042" s="292">
        <v>16178.57</v>
      </c>
    </row>
    <row r="4043" spans="1:5" x14ac:dyDescent="0.25">
      <c r="A4043" s="282" t="s">
        <v>8331</v>
      </c>
      <c r="B4043" s="282" t="s">
        <v>8368</v>
      </c>
      <c r="C4043" s="277" t="s">
        <v>76</v>
      </c>
      <c r="D4043" s="282" t="s">
        <v>12761</v>
      </c>
      <c r="E4043" s="292">
        <v>1425.78</v>
      </c>
    </row>
    <row r="4044" spans="1:5" x14ac:dyDescent="0.25">
      <c r="A4044" s="282" t="s">
        <v>8331</v>
      </c>
      <c r="B4044" s="282" t="s">
        <v>9126</v>
      </c>
      <c r="C4044" s="277" t="s">
        <v>76</v>
      </c>
      <c r="D4044" s="282" t="s">
        <v>12762</v>
      </c>
      <c r="E4044" s="292">
        <v>7872.26</v>
      </c>
    </row>
    <row r="4045" spans="1:5" x14ac:dyDescent="0.25">
      <c r="A4045" s="282" t="s">
        <v>8331</v>
      </c>
      <c r="B4045" s="282" t="s">
        <v>8464</v>
      </c>
      <c r="C4045" s="277" t="s">
        <v>76</v>
      </c>
      <c r="D4045" s="282" t="s">
        <v>12763</v>
      </c>
      <c r="E4045" s="292">
        <v>1380.98</v>
      </c>
    </row>
    <row r="4046" spans="1:5" x14ac:dyDescent="0.25">
      <c r="A4046" s="282" t="s">
        <v>8331</v>
      </c>
      <c r="B4046" s="282" t="s">
        <v>9129</v>
      </c>
      <c r="C4046" s="277" t="s">
        <v>76</v>
      </c>
      <c r="D4046" s="282" t="s">
        <v>12764</v>
      </c>
      <c r="E4046" s="292">
        <v>3635.22</v>
      </c>
    </row>
    <row r="4047" spans="1:5" x14ac:dyDescent="0.25">
      <c r="A4047" s="282" t="s">
        <v>8331</v>
      </c>
      <c r="B4047" s="282" t="s">
        <v>8474</v>
      </c>
      <c r="C4047" s="277" t="s">
        <v>76</v>
      </c>
      <c r="D4047" s="282" t="s">
        <v>12765</v>
      </c>
      <c r="E4047" s="292">
        <v>1400.12</v>
      </c>
    </row>
    <row r="4048" spans="1:5" x14ac:dyDescent="0.25">
      <c r="A4048" s="282" t="s">
        <v>8331</v>
      </c>
      <c r="B4048" s="282" t="s">
        <v>8401</v>
      </c>
      <c r="C4048" s="277" t="s">
        <v>76</v>
      </c>
      <c r="D4048" s="282" t="s">
        <v>12766</v>
      </c>
      <c r="E4048" s="292">
        <v>5650.81</v>
      </c>
    </row>
    <row r="4049" spans="1:5" x14ac:dyDescent="0.25">
      <c r="A4049" s="282" t="s">
        <v>8331</v>
      </c>
      <c r="B4049" s="282" t="s">
        <v>8456</v>
      </c>
      <c r="C4049" s="277" t="s">
        <v>76</v>
      </c>
      <c r="D4049" s="282" t="s">
        <v>12767</v>
      </c>
      <c r="E4049" s="292">
        <v>5734.54</v>
      </c>
    </row>
    <row r="4050" spans="1:5" x14ac:dyDescent="0.25">
      <c r="A4050" s="282" t="s">
        <v>8331</v>
      </c>
      <c r="B4050" s="282" t="s">
        <v>8468</v>
      </c>
      <c r="C4050" s="277" t="s">
        <v>76</v>
      </c>
      <c r="D4050" s="282" t="s">
        <v>12768</v>
      </c>
      <c r="E4050" s="292">
        <v>3116.58</v>
      </c>
    </row>
    <row r="4051" spans="1:5" x14ac:dyDescent="0.25">
      <c r="A4051" s="282" t="s">
        <v>8331</v>
      </c>
      <c r="B4051" s="282" t="s">
        <v>8280</v>
      </c>
      <c r="C4051" s="277" t="s">
        <v>76</v>
      </c>
      <c r="D4051" s="282" t="s">
        <v>12769</v>
      </c>
      <c r="E4051" s="292">
        <v>19609.38</v>
      </c>
    </row>
    <row r="4052" spans="1:5" x14ac:dyDescent="0.25">
      <c r="A4052" s="282" t="s">
        <v>8331</v>
      </c>
      <c r="B4052" s="282" t="s">
        <v>8363</v>
      </c>
      <c r="C4052" s="277" t="s">
        <v>76</v>
      </c>
      <c r="D4052" s="282" t="s">
        <v>12770</v>
      </c>
      <c r="E4052" s="292">
        <v>1926.88</v>
      </c>
    </row>
    <row r="4053" spans="1:5" x14ac:dyDescent="0.25">
      <c r="A4053" s="282" t="s">
        <v>8331</v>
      </c>
      <c r="B4053" s="282" t="s">
        <v>9143</v>
      </c>
      <c r="C4053" s="277" t="s">
        <v>76</v>
      </c>
      <c r="D4053" s="282" t="s">
        <v>12771</v>
      </c>
      <c r="E4053" s="292">
        <v>1219.51</v>
      </c>
    </row>
    <row r="4054" spans="1:5" x14ac:dyDescent="0.25">
      <c r="A4054" s="282" t="s">
        <v>8331</v>
      </c>
      <c r="B4054" s="282" t="s">
        <v>9145</v>
      </c>
      <c r="C4054" s="277" t="s">
        <v>76</v>
      </c>
      <c r="D4054" s="282" t="s">
        <v>12772</v>
      </c>
      <c r="E4054" s="292">
        <v>2244.38</v>
      </c>
    </row>
    <row r="4055" spans="1:5" x14ac:dyDescent="0.25">
      <c r="A4055" s="282" t="s">
        <v>8331</v>
      </c>
      <c r="B4055" s="282" t="s">
        <v>8433</v>
      </c>
      <c r="C4055" s="277" t="s">
        <v>76</v>
      </c>
      <c r="D4055" s="282" t="s">
        <v>12773</v>
      </c>
      <c r="E4055" s="292">
        <v>950.03</v>
      </c>
    </row>
    <row r="4056" spans="1:5" x14ac:dyDescent="0.25">
      <c r="A4056" s="282" t="s">
        <v>8331</v>
      </c>
      <c r="B4056" s="282" t="s">
        <v>8506</v>
      </c>
      <c r="C4056" s="277" t="s">
        <v>76</v>
      </c>
      <c r="D4056" s="282" t="s">
        <v>12774</v>
      </c>
      <c r="E4056" s="292">
        <v>4224.33</v>
      </c>
    </row>
    <row r="4057" spans="1:5" x14ac:dyDescent="0.25">
      <c r="A4057" s="282" t="s">
        <v>8331</v>
      </c>
      <c r="B4057" s="282" t="s">
        <v>9149</v>
      </c>
      <c r="C4057" s="277" t="s">
        <v>76</v>
      </c>
      <c r="D4057" s="282" t="s">
        <v>12775</v>
      </c>
      <c r="E4057" s="292">
        <v>5463.4</v>
      </c>
    </row>
    <row r="4058" spans="1:5" x14ac:dyDescent="0.25">
      <c r="A4058" s="282" t="s">
        <v>8331</v>
      </c>
      <c r="B4058" s="282" t="s">
        <v>8340</v>
      </c>
      <c r="C4058" s="277" t="s">
        <v>76</v>
      </c>
      <c r="D4058" s="282" t="s">
        <v>12776</v>
      </c>
      <c r="E4058" s="292">
        <v>2259.6999999999998</v>
      </c>
    </row>
    <row r="4059" spans="1:5" x14ac:dyDescent="0.25">
      <c r="A4059" s="282" t="s">
        <v>8331</v>
      </c>
      <c r="B4059" s="282" t="s">
        <v>8492</v>
      </c>
      <c r="C4059" s="277" t="s">
        <v>76</v>
      </c>
      <c r="D4059" s="282" t="s">
        <v>12777</v>
      </c>
      <c r="E4059" s="292">
        <v>1042.29</v>
      </c>
    </row>
    <row r="4060" spans="1:5" x14ac:dyDescent="0.25">
      <c r="A4060" s="282" t="s">
        <v>8331</v>
      </c>
      <c r="B4060" s="282" t="s">
        <v>9153</v>
      </c>
      <c r="C4060" s="277" t="s">
        <v>76</v>
      </c>
      <c r="D4060" s="282" t="s">
        <v>12778</v>
      </c>
      <c r="E4060" s="292">
        <v>4573.5200000000004</v>
      </c>
    </row>
    <row r="4061" spans="1:5" x14ac:dyDescent="0.25">
      <c r="A4061" s="282" t="s">
        <v>8331</v>
      </c>
      <c r="B4061" s="282" t="s">
        <v>8403</v>
      </c>
      <c r="C4061" s="277" t="s">
        <v>76</v>
      </c>
      <c r="D4061" s="282" t="s">
        <v>12779</v>
      </c>
      <c r="E4061" s="292">
        <v>26812.47</v>
      </c>
    </row>
    <row r="4062" spans="1:5" x14ac:dyDescent="0.25">
      <c r="A4062" s="282" t="s">
        <v>8331</v>
      </c>
      <c r="B4062" s="282" t="s">
        <v>8374</v>
      </c>
      <c r="C4062" s="277" t="s">
        <v>76</v>
      </c>
      <c r="D4062" s="282" t="s">
        <v>12780</v>
      </c>
      <c r="E4062" s="292">
        <v>23419.599999999999</v>
      </c>
    </row>
    <row r="4063" spans="1:5" x14ac:dyDescent="0.25">
      <c r="A4063" s="282" t="s">
        <v>8331</v>
      </c>
      <c r="B4063" s="282" t="s">
        <v>8557</v>
      </c>
      <c r="C4063" s="277" t="s">
        <v>76</v>
      </c>
      <c r="D4063" s="282" t="s">
        <v>12781</v>
      </c>
      <c r="E4063" s="292">
        <v>18966.73</v>
      </c>
    </row>
    <row r="4064" spans="1:5" x14ac:dyDescent="0.25">
      <c r="A4064" s="282" t="s">
        <v>8331</v>
      </c>
      <c r="B4064" s="282" t="s">
        <v>9158</v>
      </c>
      <c r="C4064" s="277" t="s">
        <v>76</v>
      </c>
      <c r="D4064" s="282" t="s">
        <v>12782</v>
      </c>
      <c r="E4064" s="292">
        <v>7964.66</v>
      </c>
    </row>
    <row r="4065" spans="1:5" x14ac:dyDescent="0.25">
      <c r="A4065" s="282" t="s">
        <v>8331</v>
      </c>
      <c r="B4065" s="282" t="s">
        <v>9160</v>
      </c>
      <c r="C4065" s="277" t="s">
        <v>76</v>
      </c>
      <c r="D4065" s="282" t="s">
        <v>12783</v>
      </c>
      <c r="E4065" s="292">
        <v>1915.85</v>
      </c>
    </row>
    <row r="4066" spans="1:5" x14ac:dyDescent="0.25">
      <c r="A4066" s="282" t="s">
        <v>8331</v>
      </c>
      <c r="B4066" s="282" t="s">
        <v>8459</v>
      </c>
      <c r="C4066" s="277" t="s">
        <v>76</v>
      </c>
      <c r="D4066" s="282" t="s">
        <v>12784</v>
      </c>
      <c r="E4066" s="292">
        <v>4688.71</v>
      </c>
    </row>
    <row r="4067" spans="1:5" x14ac:dyDescent="0.25">
      <c r="A4067" s="282" t="s">
        <v>8331</v>
      </c>
      <c r="B4067" s="282" t="s">
        <v>8478</v>
      </c>
      <c r="C4067" s="277" t="s">
        <v>76</v>
      </c>
      <c r="D4067" s="282" t="s">
        <v>12785</v>
      </c>
      <c r="E4067" s="292">
        <v>3341.05</v>
      </c>
    </row>
    <row r="4068" spans="1:5" x14ac:dyDescent="0.25">
      <c r="A4068" s="282" t="s">
        <v>8331</v>
      </c>
      <c r="B4068" s="282" t="s">
        <v>9165</v>
      </c>
      <c r="C4068" s="277" t="s">
        <v>76</v>
      </c>
      <c r="D4068" s="282" t="s">
        <v>12786</v>
      </c>
      <c r="E4068" s="292">
        <v>2186.63</v>
      </c>
    </row>
    <row r="4069" spans="1:5" x14ac:dyDescent="0.25">
      <c r="A4069" s="282" t="s">
        <v>8331</v>
      </c>
      <c r="B4069" s="282" t="s">
        <v>8346</v>
      </c>
      <c r="C4069" s="277" t="s">
        <v>76</v>
      </c>
      <c r="D4069" s="282" t="s">
        <v>12787</v>
      </c>
      <c r="E4069" s="292">
        <v>3352.49</v>
      </c>
    </row>
    <row r="4070" spans="1:5" x14ac:dyDescent="0.25">
      <c r="A4070" s="282" t="s">
        <v>8331</v>
      </c>
      <c r="B4070" s="282" t="s">
        <v>8452</v>
      </c>
      <c r="C4070" s="277" t="s">
        <v>76</v>
      </c>
      <c r="D4070" s="282" t="s">
        <v>12788</v>
      </c>
      <c r="E4070" s="292">
        <v>1725.8</v>
      </c>
    </row>
    <row r="4071" spans="1:5" x14ac:dyDescent="0.25">
      <c r="A4071" s="282" t="s">
        <v>8331</v>
      </c>
      <c r="B4071" s="282" t="s">
        <v>8284</v>
      </c>
      <c r="C4071" s="277" t="s">
        <v>76</v>
      </c>
      <c r="D4071" s="282" t="s">
        <v>12789</v>
      </c>
      <c r="E4071" s="292">
        <v>13162.57</v>
      </c>
    </row>
    <row r="4072" spans="1:5" x14ac:dyDescent="0.25">
      <c r="A4072" s="282" t="s">
        <v>8331</v>
      </c>
      <c r="B4072" s="282" t="s">
        <v>9170</v>
      </c>
      <c r="C4072" s="277" t="s">
        <v>76</v>
      </c>
      <c r="D4072" s="282" t="s">
        <v>12790</v>
      </c>
      <c r="E4072" s="292">
        <v>6757.5</v>
      </c>
    </row>
    <row r="4073" spans="1:5" x14ac:dyDescent="0.25">
      <c r="A4073" s="282" t="s">
        <v>8331</v>
      </c>
      <c r="B4073" s="282" t="s">
        <v>9173</v>
      </c>
      <c r="C4073" s="277" t="s">
        <v>76</v>
      </c>
      <c r="D4073" s="282" t="s">
        <v>12791</v>
      </c>
      <c r="E4073" s="292">
        <v>10378.19</v>
      </c>
    </row>
    <row r="4074" spans="1:5" x14ac:dyDescent="0.25">
      <c r="A4074" s="282" t="s">
        <v>8331</v>
      </c>
      <c r="B4074" s="282" t="s">
        <v>8593</v>
      </c>
      <c r="C4074" s="277" t="s">
        <v>76</v>
      </c>
      <c r="D4074" s="282" t="s">
        <v>12792</v>
      </c>
      <c r="E4074" s="292">
        <v>3979.14</v>
      </c>
    </row>
    <row r="4075" spans="1:5" x14ac:dyDescent="0.25">
      <c r="A4075" s="282" t="s">
        <v>8331</v>
      </c>
      <c r="B4075" s="282" t="s">
        <v>8434</v>
      </c>
      <c r="C4075" s="277" t="s">
        <v>76</v>
      </c>
      <c r="D4075" s="282" t="s">
        <v>12793</v>
      </c>
      <c r="E4075" s="292">
        <v>21717.599999999999</v>
      </c>
    </row>
    <row r="4076" spans="1:5" x14ac:dyDescent="0.25">
      <c r="A4076" s="282" t="s">
        <v>8331</v>
      </c>
      <c r="B4076" s="282" t="s">
        <v>9180</v>
      </c>
      <c r="C4076" s="277" t="s">
        <v>76</v>
      </c>
      <c r="D4076" s="282" t="s">
        <v>12794</v>
      </c>
      <c r="E4076" s="292">
        <v>2231.27</v>
      </c>
    </row>
    <row r="4077" spans="1:5" x14ac:dyDescent="0.25">
      <c r="A4077" s="282" t="s">
        <v>8331</v>
      </c>
      <c r="B4077" s="282" t="s">
        <v>9182</v>
      </c>
      <c r="C4077" s="277" t="s">
        <v>76</v>
      </c>
      <c r="D4077" s="282" t="s">
        <v>12795</v>
      </c>
      <c r="E4077" s="292">
        <v>4489.3900000000003</v>
      </c>
    </row>
    <row r="4078" spans="1:5" x14ac:dyDescent="0.25">
      <c r="A4078" s="282" t="s">
        <v>8331</v>
      </c>
      <c r="B4078" s="282" t="s">
        <v>9184</v>
      </c>
      <c r="C4078" s="277" t="s">
        <v>76</v>
      </c>
      <c r="D4078" s="282" t="s">
        <v>12796</v>
      </c>
      <c r="E4078" s="292">
        <v>9974.6</v>
      </c>
    </row>
    <row r="4079" spans="1:5" x14ac:dyDescent="0.25">
      <c r="A4079" s="282" t="s">
        <v>8331</v>
      </c>
      <c r="B4079" s="282" t="s">
        <v>9186</v>
      </c>
      <c r="C4079" s="277" t="s">
        <v>76</v>
      </c>
      <c r="D4079" s="282" t="s">
        <v>12797</v>
      </c>
      <c r="E4079" s="292">
        <v>9697.2099999999991</v>
      </c>
    </row>
    <row r="4080" spans="1:5" x14ac:dyDescent="0.25">
      <c r="A4080" s="282" t="s">
        <v>8331</v>
      </c>
      <c r="B4080" s="282" t="s">
        <v>8541</v>
      </c>
      <c r="C4080" s="277" t="s">
        <v>76</v>
      </c>
      <c r="D4080" s="282" t="s">
        <v>12798</v>
      </c>
      <c r="E4080" s="292">
        <v>5213.5</v>
      </c>
    </row>
    <row r="4081" spans="1:5" x14ac:dyDescent="0.25">
      <c r="A4081" s="282" t="s">
        <v>8331</v>
      </c>
      <c r="B4081" s="282" t="s">
        <v>9191</v>
      </c>
      <c r="C4081" s="277" t="s">
        <v>76</v>
      </c>
      <c r="D4081" s="282" t="s">
        <v>12799</v>
      </c>
      <c r="E4081" s="292">
        <v>0</v>
      </c>
    </row>
    <row r="4082" spans="1:5" x14ac:dyDescent="0.25">
      <c r="A4082" s="282" t="s">
        <v>8331</v>
      </c>
      <c r="B4082" s="282" t="s">
        <v>9193</v>
      </c>
      <c r="C4082" s="277" t="s">
        <v>76</v>
      </c>
      <c r="D4082" s="282" t="s">
        <v>12800</v>
      </c>
      <c r="E4082" s="292">
        <v>2069.9</v>
      </c>
    </row>
    <row r="4083" spans="1:5" x14ac:dyDescent="0.25">
      <c r="A4083" s="282" t="s">
        <v>8331</v>
      </c>
      <c r="B4083" s="282" t="s">
        <v>8580</v>
      </c>
      <c r="C4083" s="277" t="s">
        <v>76</v>
      </c>
      <c r="D4083" s="282" t="s">
        <v>12801</v>
      </c>
      <c r="E4083" s="292">
        <v>4576.05</v>
      </c>
    </row>
    <row r="4084" spans="1:5" x14ac:dyDescent="0.25">
      <c r="A4084" s="282" t="s">
        <v>8331</v>
      </c>
      <c r="B4084" s="282" t="s">
        <v>8323</v>
      </c>
      <c r="C4084" s="277" t="s">
        <v>76</v>
      </c>
      <c r="D4084" s="282" t="s">
        <v>12802</v>
      </c>
      <c r="E4084" s="292">
        <v>508.39</v>
      </c>
    </row>
    <row r="4085" spans="1:5" x14ac:dyDescent="0.25">
      <c r="A4085" s="282" t="s">
        <v>8331</v>
      </c>
      <c r="B4085" s="282" t="s">
        <v>9736</v>
      </c>
      <c r="C4085" s="277" t="s">
        <v>76</v>
      </c>
      <c r="D4085" s="282" t="s">
        <v>12803</v>
      </c>
      <c r="E4085" s="292">
        <v>1314.91</v>
      </c>
    </row>
    <row r="4086" spans="1:5" x14ac:dyDescent="0.25">
      <c r="A4086" s="282" t="s">
        <v>8331</v>
      </c>
      <c r="B4086" s="282" t="s">
        <v>8396</v>
      </c>
      <c r="C4086" s="277" t="s">
        <v>76</v>
      </c>
      <c r="D4086" s="282" t="s">
        <v>12804</v>
      </c>
      <c r="E4086" s="292">
        <v>157676.54</v>
      </c>
    </row>
    <row r="4087" spans="1:5" x14ac:dyDescent="0.25">
      <c r="A4087" s="282" t="s">
        <v>8331</v>
      </c>
      <c r="B4087" s="282" t="s">
        <v>9201</v>
      </c>
      <c r="C4087" s="277" t="s">
        <v>76</v>
      </c>
      <c r="D4087" s="282" t="s">
        <v>12805</v>
      </c>
      <c r="E4087" s="292">
        <v>20173.43</v>
      </c>
    </row>
    <row r="4088" spans="1:5" x14ac:dyDescent="0.25">
      <c r="A4088" s="282" t="s">
        <v>8331</v>
      </c>
      <c r="B4088" s="282" t="s">
        <v>9203</v>
      </c>
      <c r="C4088" s="277" t="s">
        <v>76</v>
      </c>
      <c r="D4088" s="282" t="s">
        <v>12806</v>
      </c>
      <c r="E4088" s="292">
        <v>7057.53</v>
      </c>
    </row>
    <row r="4089" spans="1:5" x14ac:dyDescent="0.25">
      <c r="A4089" s="282" t="s">
        <v>8331</v>
      </c>
      <c r="B4089" s="282" t="s">
        <v>9205</v>
      </c>
      <c r="C4089" s="277" t="s">
        <v>76</v>
      </c>
      <c r="D4089" s="282" t="s">
        <v>12807</v>
      </c>
      <c r="E4089" s="292">
        <v>2139.04</v>
      </c>
    </row>
    <row r="4090" spans="1:5" x14ac:dyDescent="0.25">
      <c r="A4090" s="282" t="s">
        <v>8331</v>
      </c>
      <c r="B4090" s="282" t="s">
        <v>9207</v>
      </c>
      <c r="C4090" s="277" t="s">
        <v>76</v>
      </c>
      <c r="D4090" s="282" t="s">
        <v>12808</v>
      </c>
      <c r="E4090" s="292">
        <v>88703.21</v>
      </c>
    </row>
    <row r="4091" spans="1:5" x14ac:dyDescent="0.25">
      <c r="A4091" s="282" t="s">
        <v>8331</v>
      </c>
      <c r="B4091" s="282" t="s">
        <v>8413</v>
      </c>
      <c r="C4091" s="277" t="s">
        <v>76</v>
      </c>
      <c r="D4091" s="282" t="s">
        <v>12809</v>
      </c>
      <c r="E4091" s="292">
        <v>3216.77</v>
      </c>
    </row>
    <row r="4092" spans="1:5" x14ac:dyDescent="0.25">
      <c r="A4092" s="282" t="s">
        <v>8331</v>
      </c>
      <c r="B4092" s="282" t="s">
        <v>8341</v>
      </c>
      <c r="C4092" s="277" t="s">
        <v>76</v>
      </c>
      <c r="D4092" s="282" t="s">
        <v>12810</v>
      </c>
      <c r="E4092" s="292">
        <v>22527.73</v>
      </c>
    </row>
    <row r="4093" spans="1:5" x14ac:dyDescent="0.25">
      <c r="A4093" s="282" t="s">
        <v>8331</v>
      </c>
      <c r="B4093" s="282" t="s">
        <v>8469</v>
      </c>
      <c r="C4093" s="277" t="s">
        <v>76</v>
      </c>
      <c r="D4093" s="282" t="s">
        <v>12811</v>
      </c>
      <c r="E4093" s="292">
        <v>17078.54</v>
      </c>
    </row>
    <row r="4094" spans="1:5" x14ac:dyDescent="0.25">
      <c r="A4094" s="282" t="s">
        <v>8331</v>
      </c>
      <c r="B4094" s="282" t="s">
        <v>9212</v>
      </c>
      <c r="C4094" s="277" t="s">
        <v>76</v>
      </c>
      <c r="D4094" s="282" t="s">
        <v>12812</v>
      </c>
      <c r="E4094" s="292">
        <v>7012.53</v>
      </c>
    </row>
    <row r="4095" spans="1:5" x14ac:dyDescent="0.25">
      <c r="A4095" s="282" t="s">
        <v>8331</v>
      </c>
      <c r="B4095" s="282" t="s">
        <v>9214</v>
      </c>
      <c r="C4095" s="277" t="s">
        <v>76</v>
      </c>
      <c r="D4095" s="282" t="s">
        <v>12813</v>
      </c>
      <c r="E4095" s="292">
        <v>3774</v>
      </c>
    </row>
    <row r="4096" spans="1:5" x14ac:dyDescent="0.25">
      <c r="A4096" s="282" t="s">
        <v>8331</v>
      </c>
      <c r="B4096" s="282" t="s">
        <v>9219</v>
      </c>
      <c r="C4096" s="277" t="s">
        <v>76</v>
      </c>
      <c r="D4096" s="282" t="s">
        <v>12814</v>
      </c>
      <c r="E4096" s="292">
        <v>2296.9</v>
      </c>
    </row>
    <row r="4097" spans="1:5" x14ac:dyDescent="0.25">
      <c r="A4097" s="282" t="s">
        <v>8331</v>
      </c>
      <c r="B4097" s="282" t="s">
        <v>8589</v>
      </c>
      <c r="C4097" s="277" t="s">
        <v>76</v>
      </c>
      <c r="D4097" s="282" t="s">
        <v>12815</v>
      </c>
      <c r="E4097" s="292">
        <v>4257.1099999999997</v>
      </c>
    </row>
    <row r="4098" spans="1:5" x14ac:dyDescent="0.25">
      <c r="A4098" s="282" t="s">
        <v>8331</v>
      </c>
      <c r="B4098" s="282" t="s">
        <v>9222</v>
      </c>
      <c r="C4098" s="277" t="s">
        <v>76</v>
      </c>
      <c r="D4098" s="282" t="s">
        <v>12816</v>
      </c>
      <c r="E4098" s="292">
        <v>215673.47</v>
      </c>
    </row>
    <row r="4099" spans="1:5" x14ac:dyDescent="0.25">
      <c r="A4099" s="282" t="s">
        <v>8331</v>
      </c>
      <c r="B4099" s="282" t="s">
        <v>9224</v>
      </c>
      <c r="C4099" s="277" t="s">
        <v>76</v>
      </c>
      <c r="D4099" s="282" t="s">
        <v>12817</v>
      </c>
      <c r="E4099" s="292">
        <v>955.55</v>
      </c>
    </row>
    <row r="4100" spans="1:5" x14ac:dyDescent="0.25">
      <c r="A4100" s="282" t="s">
        <v>8331</v>
      </c>
      <c r="B4100" s="282" t="s">
        <v>9226</v>
      </c>
      <c r="C4100" s="277" t="s">
        <v>76</v>
      </c>
      <c r="D4100" s="282" t="s">
        <v>12818</v>
      </c>
      <c r="E4100" s="292">
        <v>1186.49</v>
      </c>
    </row>
    <row r="4101" spans="1:5" x14ac:dyDescent="0.25">
      <c r="A4101" s="282" t="s">
        <v>8331</v>
      </c>
      <c r="B4101" s="282" t="s">
        <v>8475</v>
      </c>
      <c r="C4101" s="277" t="s">
        <v>76</v>
      </c>
      <c r="D4101" s="282" t="s">
        <v>12819</v>
      </c>
      <c r="E4101" s="292">
        <v>14325.12</v>
      </c>
    </row>
    <row r="4102" spans="1:5" x14ac:dyDescent="0.25">
      <c r="A4102" s="282" t="s">
        <v>8331</v>
      </c>
      <c r="B4102" s="282" t="s">
        <v>8473</v>
      </c>
      <c r="C4102" s="277" t="s">
        <v>76</v>
      </c>
      <c r="D4102" s="282" t="s">
        <v>12820</v>
      </c>
      <c r="E4102" s="292">
        <v>2112.92</v>
      </c>
    </row>
    <row r="4103" spans="1:5" x14ac:dyDescent="0.25">
      <c r="A4103" s="282" t="s">
        <v>8331</v>
      </c>
      <c r="B4103" s="282" t="s">
        <v>9230</v>
      </c>
      <c r="C4103" s="277" t="s">
        <v>76</v>
      </c>
      <c r="D4103" s="282" t="s">
        <v>12821</v>
      </c>
      <c r="E4103" s="292">
        <v>0</v>
      </c>
    </row>
    <row r="4104" spans="1:5" x14ac:dyDescent="0.25">
      <c r="A4104" s="282" t="s">
        <v>8331</v>
      </c>
      <c r="B4104" s="282" t="s">
        <v>9758</v>
      </c>
      <c r="C4104" s="277" t="s">
        <v>76</v>
      </c>
      <c r="D4104" s="282" t="s">
        <v>12822</v>
      </c>
      <c r="E4104" s="292">
        <v>12972.23</v>
      </c>
    </row>
    <row r="4105" spans="1:5" x14ac:dyDescent="0.25">
      <c r="A4105" s="282" t="s">
        <v>8331</v>
      </c>
      <c r="B4105" s="282" t="s">
        <v>9232</v>
      </c>
      <c r="C4105" s="277" t="s">
        <v>76</v>
      </c>
      <c r="D4105" s="282" t="s">
        <v>12823</v>
      </c>
      <c r="E4105" s="292">
        <v>1649.87</v>
      </c>
    </row>
    <row r="4106" spans="1:5" x14ac:dyDescent="0.25">
      <c r="A4106" s="282" t="s">
        <v>8331</v>
      </c>
      <c r="B4106" s="282" t="s">
        <v>9234</v>
      </c>
      <c r="C4106" s="277" t="s">
        <v>76</v>
      </c>
      <c r="D4106" s="282" t="s">
        <v>12824</v>
      </c>
      <c r="E4106" s="292">
        <v>6273.87</v>
      </c>
    </row>
    <row r="4107" spans="1:5" x14ac:dyDescent="0.25">
      <c r="A4107" s="282" t="s">
        <v>8331</v>
      </c>
      <c r="B4107" s="282" t="s">
        <v>9236</v>
      </c>
      <c r="C4107" s="277" t="s">
        <v>76</v>
      </c>
      <c r="D4107" s="282" t="s">
        <v>12825</v>
      </c>
      <c r="E4107" s="292">
        <v>3273.75</v>
      </c>
    </row>
    <row r="4108" spans="1:5" x14ac:dyDescent="0.25">
      <c r="A4108" s="282" t="s">
        <v>8331</v>
      </c>
      <c r="B4108" s="282" t="s">
        <v>8415</v>
      </c>
      <c r="C4108" s="277" t="s">
        <v>76</v>
      </c>
      <c r="D4108" s="282" t="s">
        <v>12826</v>
      </c>
      <c r="E4108" s="292">
        <v>9414.36</v>
      </c>
    </row>
    <row r="4109" spans="1:5" x14ac:dyDescent="0.25">
      <c r="A4109" s="282" t="s">
        <v>8331</v>
      </c>
      <c r="B4109" s="282" t="s">
        <v>9239</v>
      </c>
      <c r="C4109" s="277" t="s">
        <v>76</v>
      </c>
      <c r="D4109" s="282" t="s">
        <v>12827</v>
      </c>
      <c r="E4109" s="292">
        <v>53255.38</v>
      </c>
    </row>
    <row r="4110" spans="1:5" x14ac:dyDescent="0.25">
      <c r="A4110" s="282" t="s">
        <v>8331</v>
      </c>
      <c r="B4110" s="282" t="s">
        <v>9243</v>
      </c>
      <c r="C4110" s="277" t="s">
        <v>76</v>
      </c>
      <c r="D4110" s="282" t="s">
        <v>12828</v>
      </c>
      <c r="E4110" s="292">
        <v>22790.36</v>
      </c>
    </row>
    <row r="4111" spans="1:5" x14ac:dyDescent="0.25">
      <c r="A4111" s="282" t="s">
        <v>8331</v>
      </c>
      <c r="B4111" s="282" t="s">
        <v>9245</v>
      </c>
      <c r="C4111" s="277" t="s">
        <v>76</v>
      </c>
      <c r="D4111" s="282" t="s">
        <v>12829</v>
      </c>
      <c r="E4111" s="292">
        <v>6848.4</v>
      </c>
    </row>
    <row r="4112" spans="1:5" x14ac:dyDescent="0.25">
      <c r="A4112" s="282" t="s">
        <v>8331</v>
      </c>
      <c r="B4112" s="282" t="s">
        <v>9247</v>
      </c>
      <c r="C4112" s="277" t="s">
        <v>76</v>
      </c>
      <c r="D4112" s="282" t="s">
        <v>12830</v>
      </c>
      <c r="E4112" s="292">
        <v>19362.04</v>
      </c>
    </row>
    <row r="4113" spans="1:5" x14ac:dyDescent="0.25">
      <c r="A4113" s="282" t="s">
        <v>8331</v>
      </c>
      <c r="B4113" s="282" t="s">
        <v>9249</v>
      </c>
      <c r="C4113" s="277" t="s">
        <v>76</v>
      </c>
      <c r="D4113" s="282" t="s">
        <v>12831</v>
      </c>
      <c r="E4113" s="292">
        <v>3384.45</v>
      </c>
    </row>
    <row r="4114" spans="1:5" x14ac:dyDescent="0.25">
      <c r="A4114" s="282" t="s">
        <v>8331</v>
      </c>
      <c r="B4114" s="282" t="s">
        <v>9251</v>
      </c>
      <c r="C4114" s="277" t="s">
        <v>76</v>
      </c>
      <c r="D4114" s="282" t="s">
        <v>12832</v>
      </c>
      <c r="E4114" s="292">
        <v>81968.45</v>
      </c>
    </row>
    <row r="4115" spans="1:5" x14ac:dyDescent="0.25">
      <c r="A4115" s="282" t="s">
        <v>8331</v>
      </c>
      <c r="B4115" s="282" t="s">
        <v>9259</v>
      </c>
      <c r="C4115" s="277" t="s">
        <v>76</v>
      </c>
      <c r="D4115" s="282" t="s">
        <v>12833</v>
      </c>
      <c r="E4115" s="292">
        <v>2804.9</v>
      </c>
    </row>
    <row r="4116" spans="1:5" x14ac:dyDescent="0.25">
      <c r="A4116" s="282" t="s">
        <v>8331</v>
      </c>
      <c r="B4116" s="282" t="s">
        <v>9261</v>
      </c>
      <c r="C4116" s="277" t="s">
        <v>76</v>
      </c>
      <c r="D4116" s="282" t="s">
        <v>12834</v>
      </c>
      <c r="E4116" s="292">
        <v>6311.13</v>
      </c>
    </row>
    <row r="4117" spans="1:5" x14ac:dyDescent="0.25">
      <c r="A4117" s="282" t="s">
        <v>8331</v>
      </c>
      <c r="B4117" s="282" t="s">
        <v>9263</v>
      </c>
      <c r="C4117" s="277" t="s">
        <v>76</v>
      </c>
      <c r="D4117" s="282" t="s">
        <v>12835</v>
      </c>
      <c r="E4117" s="292">
        <v>17001.939999999999</v>
      </c>
    </row>
    <row r="4118" spans="1:5" x14ac:dyDescent="0.25">
      <c r="A4118" s="282" t="s">
        <v>8331</v>
      </c>
      <c r="B4118" s="282" t="s">
        <v>9267</v>
      </c>
      <c r="C4118" s="277" t="s">
        <v>76</v>
      </c>
      <c r="D4118" s="282" t="s">
        <v>12836</v>
      </c>
      <c r="E4118" s="292">
        <v>5358.16</v>
      </c>
    </row>
    <row r="4119" spans="1:5" x14ac:dyDescent="0.25">
      <c r="A4119" s="282" t="s">
        <v>8331</v>
      </c>
      <c r="B4119" s="282" t="s">
        <v>9269</v>
      </c>
      <c r="C4119" s="277" t="s">
        <v>76</v>
      </c>
      <c r="D4119" s="282" t="s">
        <v>12837</v>
      </c>
      <c r="E4119" s="292">
        <v>58799.06</v>
      </c>
    </row>
    <row r="4120" spans="1:5" x14ac:dyDescent="0.25">
      <c r="A4120" s="282" t="s">
        <v>8331</v>
      </c>
      <c r="B4120" s="282" t="s">
        <v>8590</v>
      </c>
      <c r="C4120" s="277" t="s">
        <v>76</v>
      </c>
      <c r="D4120" s="282" t="s">
        <v>12838</v>
      </c>
      <c r="E4120" s="292">
        <v>4390.79</v>
      </c>
    </row>
    <row r="4121" spans="1:5" x14ac:dyDescent="0.25">
      <c r="A4121" s="282" t="s">
        <v>8331</v>
      </c>
      <c r="B4121" s="282" t="s">
        <v>8333</v>
      </c>
      <c r="C4121" s="277" t="s">
        <v>76</v>
      </c>
      <c r="D4121" s="282" t="s">
        <v>12839</v>
      </c>
      <c r="E4121" s="292">
        <v>2900.26</v>
      </c>
    </row>
    <row r="4122" spans="1:5" x14ac:dyDescent="0.25">
      <c r="A4122" s="282" t="s">
        <v>8331</v>
      </c>
      <c r="B4122" s="282" t="s">
        <v>9275</v>
      </c>
      <c r="C4122" s="277" t="s">
        <v>76</v>
      </c>
      <c r="D4122" s="282" t="s">
        <v>12840</v>
      </c>
      <c r="E4122" s="292">
        <v>2770.72</v>
      </c>
    </row>
    <row r="4123" spans="1:5" x14ac:dyDescent="0.25">
      <c r="A4123" s="282" t="s">
        <v>8331</v>
      </c>
      <c r="B4123" s="282" t="s">
        <v>8287</v>
      </c>
      <c r="C4123" s="277" t="s">
        <v>76</v>
      </c>
      <c r="D4123" s="282" t="s">
        <v>12841</v>
      </c>
      <c r="E4123" s="292">
        <v>13418.27</v>
      </c>
    </row>
    <row r="4124" spans="1:5" x14ac:dyDescent="0.25">
      <c r="A4124" s="282" t="s">
        <v>8331</v>
      </c>
      <c r="B4124" s="282" t="s">
        <v>9277</v>
      </c>
      <c r="C4124" s="277" t="s">
        <v>76</v>
      </c>
      <c r="D4124" s="282" t="s">
        <v>12842</v>
      </c>
      <c r="E4124" s="292">
        <v>3911.26</v>
      </c>
    </row>
    <row r="4125" spans="1:5" x14ac:dyDescent="0.25">
      <c r="A4125" s="282" t="s">
        <v>8331</v>
      </c>
      <c r="B4125" s="282" t="s">
        <v>8591</v>
      </c>
      <c r="C4125" s="277" t="s">
        <v>76</v>
      </c>
      <c r="D4125" s="282" t="s">
        <v>12843</v>
      </c>
      <c r="E4125" s="292">
        <v>3508.44</v>
      </c>
    </row>
    <row r="4126" spans="1:5" x14ac:dyDescent="0.25">
      <c r="A4126" s="282" t="s">
        <v>8331</v>
      </c>
      <c r="B4126" s="282" t="s">
        <v>8493</v>
      </c>
      <c r="C4126" s="277" t="s">
        <v>76</v>
      </c>
      <c r="D4126" s="282" t="s">
        <v>12844</v>
      </c>
      <c r="E4126" s="292">
        <v>9065.74</v>
      </c>
    </row>
    <row r="4127" spans="1:5" x14ac:dyDescent="0.25">
      <c r="A4127" s="282" t="s">
        <v>8331</v>
      </c>
      <c r="B4127" s="282" t="s">
        <v>9280</v>
      </c>
      <c r="C4127" s="277" t="s">
        <v>76</v>
      </c>
      <c r="D4127" s="282" t="s">
        <v>12845</v>
      </c>
      <c r="E4127" s="292">
        <v>4854.1000000000004</v>
      </c>
    </row>
    <row r="4128" spans="1:5" x14ac:dyDescent="0.25">
      <c r="A4128" s="282" t="s">
        <v>8331</v>
      </c>
      <c r="B4128" s="282" t="s">
        <v>9282</v>
      </c>
      <c r="C4128" s="277" t="s">
        <v>76</v>
      </c>
      <c r="D4128" s="282" t="s">
        <v>12846</v>
      </c>
      <c r="E4128" s="292">
        <v>779.8</v>
      </c>
    </row>
    <row r="4129" spans="1:5" x14ac:dyDescent="0.25">
      <c r="A4129" s="282" t="s">
        <v>8331</v>
      </c>
      <c r="B4129" s="282" t="s">
        <v>9284</v>
      </c>
      <c r="C4129" s="277" t="s">
        <v>76</v>
      </c>
      <c r="D4129" s="282" t="s">
        <v>12847</v>
      </c>
      <c r="E4129" s="292">
        <v>9491.61</v>
      </c>
    </row>
    <row r="4130" spans="1:5" x14ac:dyDescent="0.25">
      <c r="A4130" s="282" t="s">
        <v>8331</v>
      </c>
      <c r="B4130" s="282" t="s">
        <v>9790</v>
      </c>
      <c r="C4130" s="277" t="s">
        <v>76</v>
      </c>
      <c r="D4130" s="282" t="s">
        <v>12848</v>
      </c>
      <c r="E4130" s="292">
        <v>4476.25</v>
      </c>
    </row>
    <row r="4131" spans="1:5" x14ac:dyDescent="0.25">
      <c r="A4131" s="282" t="s">
        <v>8331</v>
      </c>
      <c r="B4131" s="282" t="s">
        <v>8276</v>
      </c>
      <c r="C4131" s="277" t="s">
        <v>76</v>
      </c>
      <c r="D4131" s="282" t="s">
        <v>12849</v>
      </c>
      <c r="E4131" s="292">
        <v>4535.0200000000004</v>
      </c>
    </row>
    <row r="4132" spans="1:5" x14ac:dyDescent="0.25">
      <c r="A4132" s="282" t="s">
        <v>8331</v>
      </c>
      <c r="B4132" s="282" t="s">
        <v>8214</v>
      </c>
      <c r="C4132" s="277" t="s">
        <v>76</v>
      </c>
      <c r="D4132" s="282" t="s">
        <v>12850</v>
      </c>
      <c r="E4132" s="292">
        <v>7334.68</v>
      </c>
    </row>
    <row r="4133" spans="1:5" x14ac:dyDescent="0.25">
      <c r="A4133" s="282" t="s">
        <v>8331</v>
      </c>
      <c r="B4133" s="282" t="s">
        <v>8494</v>
      </c>
      <c r="C4133" s="277" t="s">
        <v>76</v>
      </c>
      <c r="D4133" s="282" t="s">
        <v>12851</v>
      </c>
      <c r="E4133" s="292">
        <v>2515.84</v>
      </c>
    </row>
    <row r="4134" spans="1:5" x14ac:dyDescent="0.25">
      <c r="A4134" s="282" t="s">
        <v>8331</v>
      </c>
      <c r="B4134" s="282" t="s">
        <v>8888</v>
      </c>
      <c r="C4134" s="277" t="s">
        <v>76</v>
      </c>
      <c r="D4134" s="282" t="s">
        <v>12852</v>
      </c>
      <c r="E4134" s="292">
        <v>1859.25</v>
      </c>
    </row>
    <row r="4135" spans="1:5" x14ac:dyDescent="0.25">
      <c r="A4135" s="282" t="s">
        <v>8331</v>
      </c>
      <c r="B4135" s="282" t="s">
        <v>9313</v>
      </c>
      <c r="C4135" s="277" t="s">
        <v>76</v>
      </c>
      <c r="D4135" s="282" t="s">
        <v>12853</v>
      </c>
      <c r="E4135" s="292">
        <v>4652.4799999999996</v>
      </c>
    </row>
    <row r="4136" spans="1:5" x14ac:dyDescent="0.25">
      <c r="A4136" s="282" t="s">
        <v>8331</v>
      </c>
      <c r="B4136" s="282" t="s">
        <v>10377</v>
      </c>
      <c r="C4136" s="277" t="s">
        <v>76</v>
      </c>
      <c r="D4136" s="282" t="s">
        <v>12854</v>
      </c>
      <c r="E4136" s="292">
        <v>3868.55</v>
      </c>
    </row>
    <row r="4137" spans="1:5" x14ac:dyDescent="0.25">
      <c r="A4137" s="282" t="s">
        <v>8331</v>
      </c>
      <c r="B4137" s="282" t="s">
        <v>8435</v>
      </c>
      <c r="C4137" s="277" t="s">
        <v>76</v>
      </c>
      <c r="D4137" s="282" t="s">
        <v>12855</v>
      </c>
      <c r="E4137" s="292">
        <v>5745.01</v>
      </c>
    </row>
    <row r="4138" spans="1:5" x14ac:dyDescent="0.25">
      <c r="A4138" s="282" t="s">
        <v>8331</v>
      </c>
      <c r="B4138" s="282" t="s">
        <v>10380</v>
      </c>
      <c r="C4138" s="277" t="s">
        <v>76</v>
      </c>
      <c r="D4138" s="282" t="s">
        <v>12856</v>
      </c>
      <c r="E4138" s="292">
        <v>2761.92</v>
      </c>
    </row>
    <row r="4139" spans="1:5" x14ac:dyDescent="0.25">
      <c r="A4139" s="282" t="s">
        <v>8331</v>
      </c>
      <c r="B4139" s="282" t="s">
        <v>11276</v>
      </c>
      <c r="C4139" s="277" t="s">
        <v>76</v>
      </c>
      <c r="D4139" s="282" t="s">
        <v>12857</v>
      </c>
      <c r="E4139" s="292">
        <v>2971.71</v>
      </c>
    </row>
    <row r="4140" spans="1:5" x14ac:dyDescent="0.25">
      <c r="A4140" s="282" t="s">
        <v>8331</v>
      </c>
      <c r="B4140" s="282" t="s">
        <v>11278</v>
      </c>
      <c r="C4140" s="277" t="s">
        <v>76</v>
      </c>
      <c r="D4140" s="282" t="s">
        <v>12858</v>
      </c>
      <c r="E4140" s="292">
        <v>777.77</v>
      </c>
    </row>
    <row r="4141" spans="1:5" x14ac:dyDescent="0.25">
      <c r="A4141" s="282" t="s">
        <v>8331</v>
      </c>
      <c r="B4141" s="282" t="s">
        <v>11663</v>
      </c>
      <c r="C4141" s="277" t="s">
        <v>76</v>
      </c>
      <c r="D4141" s="282" t="s">
        <v>12859</v>
      </c>
      <c r="E4141" s="292">
        <v>5500.13</v>
      </c>
    </row>
    <row r="4142" spans="1:5" x14ac:dyDescent="0.25">
      <c r="A4142" s="282" t="s">
        <v>8331</v>
      </c>
      <c r="B4142" s="282" t="s">
        <v>11665</v>
      </c>
      <c r="C4142" s="277" t="s">
        <v>76</v>
      </c>
      <c r="D4142" s="282" t="s">
        <v>12860</v>
      </c>
      <c r="E4142" s="292">
        <v>10219.77</v>
      </c>
    </row>
    <row r="4143" spans="1:5" x14ac:dyDescent="0.25">
      <c r="A4143" s="282" t="s">
        <v>8331</v>
      </c>
      <c r="B4143" s="282" t="s">
        <v>11667</v>
      </c>
      <c r="C4143" s="277" t="s">
        <v>76</v>
      </c>
      <c r="D4143" s="282" t="s">
        <v>12861</v>
      </c>
      <c r="E4143" s="292">
        <v>830.91</v>
      </c>
    </row>
    <row r="4144" spans="1:5" x14ac:dyDescent="0.25">
      <c r="A4144" s="282" t="s">
        <v>8584</v>
      </c>
      <c r="B4144" s="282" t="s">
        <v>8450</v>
      </c>
      <c r="C4144" s="277" t="s">
        <v>16905</v>
      </c>
      <c r="D4144" s="282" t="s">
        <v>12862</v>
      </c>
      <c r="E4144" s="292">
        <v>2381.56</v>
      </c>
    </row>
    <row r="4145" spans="1:5" x14ac:dyDescent="0.25">
      <c r="A4145" s="282" t="s">
        <v>8584</v>
      </c>
      <c r="B4145" s="282" t="s">
        <v>8436</v>
      </c>
      <c r="C4145" s="277" t="s">
        <v>16905</v>
      </c>
      <c r="D4145" s="282" t="s">
        <v>12863</v>
      </c>
      <c r="E4145" s="292">
        <v>8645.6299999999992</v>
      </c>
    </row>
    <row r="4146" spans="1:5" x14ac:dyDescent="0.25">
      <c r="A4146" s="282" t="s">
        <v>8584</v>
      </c>
      <c r="B4146" s="282" t="s">
        <v>8460</v>
      </c>
      <c r="C4146" s="277" t="s">
        <v>16905</v>
      </c>
      <c r="D4146" s="282" t="s">
        <v>12864</v>
      </c>
      <c r="E4146" s="292">
        <v>2215.02</v>
      </c>
    </row>
    <row r="4147" spans="1:5" x14ac:dyDescent="0.25">
      <c r="A4147" s="282" t="s">
        <v>8584</v>
      </c>
      <c r="B4147" s="282" t="s">
        <v>8256</v>
      </c>
      <c r="C4147" s="277" t="s">
        <v>16905</v>
      </c>
      <c r="D4147" s="282" t="s">
        <v>12865</v>
      </c>
      <c r="E4147" s="292">
        <v>230.03</v>
      </c>
    </row>
    <row r="4148" spans="1:5" x14ac:dyDescent="0.25">
      <c r="A4148" s="282" t="s">
        <v>8584</v>
      </c>
      <c r="B4148" s="282" t="s">
        <v>8271</v>
      </c>
      <c r="C4148" s="277" t="s">
        <v>16905</v>
      </c>
      <c r="D4148" s="282" t="s">
        <v>12866</v>
      </c>
      <c r="E4148" s="292">
        <v>47961.66</v>
      </c>
    </row>
    <row r="4149" spans="1:5" x14ac:dyDescent="0.25">
      <c r="A4149" s="282" t="s">
        <v>8584</v>
      </c>
      <c r="B4149" s="282" t="s">
        <v>8217</v>
      </c>
      <c r="C4149" s="277" t="s">
        <v>16905</v>
      </c>
      <c r="D4149" s="282" t="s">
        <v>12867</v>
      </c>
      <c r="E4149" s="292">
        <v>18714.349999999999</v>
      </c>
    </row>
    <row r="4150" spans="1:5" x14ac:dyDescent="0.25">
      <c r="A4150" s="282" t="s">
        <v>8584</v>
      </c>
      <c r="B4150" s="282" t="s">
        <v>8257</v>
      </c>
      <c r="C4150" s="277" t="s">
        <v>16905</v>
      </c>
      <c r="D4150" s="282" t="s">
        <v>12868</v>
      </c>
      <c r="E4150" s="292">
        <v>2895.77</v>
      </c>
    </row>
    <row r="4151" spans="1:5" x14ac:dyDescent="0.25">
      <c r="A4151" s="282" t="s">
        <v>8584</v>
      </c>
      <c r="B4151" s="282" t="s">
        <v>8218</v>
      </c>
      <c r="C4151" s="277" t="s">
        <v>16905</v>
      </c>
      <c r="D4151" s="282" t="s">
        <v>12869</v>
      </c>
      <c r="E4151" s="292">
        <v>24786.63</v>
      </c>
    </row>
    <row r="4152" spans="1:5" x14ac:dyDescent="0.25">
      <c r="A4152" s="282" t="s">
        <v>8584</v>
      </c>
      <c r="B4152" s="282" t="s">
        <v>8379</v>
      </c>
      <c r="C4152" s="277" t="s">
        <v>16905</v>
      </c>
      <c r="D4152" s="282" t="s">
        <v>12870</v>
      </c>
      <c r="E4152" s="292">
        <v>8012.46</v>
      </c>
    </row>
    <row r="4153" spans="1:5" x14ac:dyDescent="0.25">
      <c r="A4153" s="282" t="s">
        <v>8584</v>
      </c>
      <c r="B4153" s="282" t="s">
        <v>8219</v>
      </c>
      <c r="C4153" s="277" t="s">
        <v>16905</v>
      </c>
      <c r="D4153" s="282" t="s">
        <v>12871</v>
      </c>
      <c r="E4153" s="292">
        <v>1041.78</v>
      </c>
    </row>
    <row r="4154" spans="1:5" x14ac:dyDescent="0.25">
      <c r="A4154" s="282" t="s">
        <v>8584</v>
      </c>
      <c r="B4154" s="282" t="s">
        <v>8430</v>
      </c>
      <c r="C4154" s="277" t="s">
        <v>16905</v>
      </c>
      <c r="D4154" s="282" t="s">
        <v>12872</v>
      </c>
      <c r="E4154" s="292">
        <v>106636.78</v>
      </c>
    </row>
    <row r="4155" spans="1:5" x14ac:dyDescent="0.25">
      <c r="A4155" s="282" t="s">
        <v>8584</v>
      </c>
      <c r="B4155" s="282" t="s">
        <v>8352</v>
      </c>
      <c r="C4155" s="277" t="s">
        <v>16905</v>
      </c>
      <c r="D4155" s="282" t="s">
        <v>12873</v>
      </c>
      <c r="E4155" s="292">
        <v>122.3</v>
      </c>
    </row>
    <row r="4156" spans="1:5" x14ac:dyDescent="0.25">
      <c r="A4156" s="282" t="s">
        <v>8584</v>
      </c>
      <c r="B4156" s="282" t="s">
        <v>8231</v>
      </c>
      <c r="C4156" s="277" t="s">
        <v>16905</v>
      </c>
      <c r="D4156" s="282" t="s">
        <v>12874</v>
      </c>
      <c r="E4156" s="292">
        <v>3453.28</v>
      </c>
    </row>
    <row r="4157" spans="1:5" x14ac:dyDescent="0.25">
      <c r="A4157" s="282" t="s">
        <v>8584</v>
      </c>
      <c r="B4157" s="282" t="s">
        <v>8369</v>
      </c>
      <c r="C4157" s="277" t="s">
        <v>16905</v>
      </c>
      <c r="D4157" s="282" t="s">
        <v>12875</v>
      </c>
      <c r="E4157" s="292">
        <v>4502.6400000000003</v>
      </c>
    </row>
    <row r="4158" spans="1:5" x14ac:dyDescent="0.25">
      <c r="A4158" s="282" t="s">
        <v>8584</v>
      </c>
      <c r="B4158" s="282" t="s">
        <v>8384</v>
      </c>
      <c r="C4158" s="277" t="s">
        <v>16905</v>
      </c>
      <c r="D4158" s="282" t="s">
        <v>12876</v>
      </c>
      <c r="E4158" s="292">
        <v>1084.49</v>
      </c>
    </row>
    <row r="4159" spans="1:5" x14ac:dyDescent="0.25">
      <c r="A4159" s="282" t="s">
        <v>8584</v>
      </c>
      <c r="B4159" s="282" t="s">
        <v>8258</v>
      </c>
      <c r="C4159" s="277" t="s">
        <v>16905</v>
      </c>
      <c r="D4159" s="282" t="s">
        <v>12877</v>
      </c>
      <c r="E4159" s="292">
        <v>0</v>
      </c>
    </row>
    <row r="4160" spans="1:5" x14ac:dyDescent="0.25">
      <c r="A4160" s="282" t="s">
        <v>8584</v>
      </c>
      <c r="B4160" s="282" t="s">
        <v>8227</v>
      </c>
      <c r="C4160" s="277" t="s">
        <v>16905</v>
      </c>
      <c r="D4160" s="282" t="s">
        <v>12878</v>
      </c>
      <c r="E4160" s="292">
        <v>2244.66</v>
      </c>
    </row>
    <row r="4161" spans="1:5" x14ac:dyDescent="0.25">
      <c r="A4161" s="282" t="s">
        <v>8584</v>
      </c>
      <c r="B4161" s="282" t="s">
        <v>8381</v>
      </c>
      <c r="C4161" s="277" t="s">
        <v>16905</v>
      </c>
      <c r="D4161" s="282" t="s">
        <v>12879</v>
      </c>
      <c r="E4161" s="292">
        <v>154325.82999999999</v>
      </c>
    </row>
    <row r="4162" spans="1:5" x14ac:dyDescent="0.25">
      <c r="A4162" s="282" t="s">
        <v>8584</v>
      </c>
      <c r="B4162" s="282" t="s">
        <v>8265</v>
      </c>
      <c r="C4162" s="277" t="s">
        <v>16905</v>
      </c>
      <c r="D4162" s="282" t="s">
        <v>12880</v>
      </c>
      <c r="E4162" s="292">
        <v>3771.94</v>
      </c>
    </row>
    <row r="4163" spans="1:5" x14ac:dyDescent="0.25">
      <c r="A4163" s="282" t="s">
        <v>8584</v>
      </c>
      <c r="B4163" s="282" t="s">
        <v>8259</v>
      </c>
      <c r="C4163" s="277" t="s">
        <v>16905</v>
      </c>
      <c r="D4163" s="282" t="s">
        <v>12881</v>
      </c>
      <c r="E4163" s="292">
        <v>21047.41</v>
      </c>
    </row>
    <row r="4164" spans="1:5" x14ac:dyDescent="0.25">
      <c r="A4164" s="282" t="s">
        <v>8584</v>
      </c>
      <c r="B4164" s="282" t="s">
        <v>8221</v>
      </c>
      <c r="C4164" s="277" t="s">
        <v>16905</v>
      </c>
      <c r="D4164" s="282" t="s">
        <v>12882</v>
      </c>
      <c r="E4164" s="292">
        <v>38052.93</v>
      </c>
    </row>
    <row r="4165" spans="1:5" x14ac:dyDescent="0.25">
      <c r="A4165" s="282" t="s">
        <v>8584</v>
      </c>
      <c r="B4165" s="282" t="s">
        <v>8223</v>
      </c>
      <c r="C4165" s="277" t="s">
        <v>16905</v>
      </c>
      <c r="D4165" s="282" t="s">
        <v>12883</v>
      </c>
      <c r="E4165" s="292">
        <v>1121.68</v>
      </c>
    </row>
    <row r="4166" spans="1:5" x14ac:dyDescent="0.25">
      <c r="A4166" s="282" t="s">
        <v>8584</v>
      </c>
      <c r="B4166" s="282" t="s">
        <v>8447</v>
      </c>
      <c r="C4166" s="277" t="s">
        <v>16905</v>
      </c>
      <c r="D4166" s="282" t="s">
        <v>12884</v>
      </c>
      <c r="E4166" s="292">
        <v>2639.67</v>
      </c>
    </row>
    <row r="4167" spans="1:5" x14ac:dyDescent="0.25">
      <c r="A4167" s="282" t="s">
        <v>8584</v>
      </c>
      <c r="B4167" s="282" t="s">
        <v>8385</v>
      </c>
      <c r="C4167" s="277" t="s">
        <v>16905</v>
      </c>
      <c r="D4167" s="282" t="s">
        <v>12885</v>
      </c>
      <c r="E4167" s="292">
        <v>1638.32</v>
      </c>
    </row>
    <row r="4168" spans="1:5" x14ac:dyDescent="0.25">
      <c r="A4168" s="282" t="s">
        <v>8584</v>
      </c>
      <c r="B4168" s="282" t="s">
        <v>8261</v>
      </c>
      <c r="C4168" s="277" t="s">
        <v>16905</v>
      </c>
      <c r="D4168" s="282" t="s">
        <v>12886</v>
      </c>
      <c r="E4168" s="292">
        <v>310.38</v>
      </c>
    </row>
    <row r="4169" spans="1:5" x14ac:dyDescent="0.25">
      <c r="A4169" s="282" t="s">
        <v>8584</v>
      </c>
      <c r="B4169" s="282" t="s">
        <v>8370</v>
      </c>
      <c r="C4169" s="277" t="s">
        <v>16905</v>
      </c>
      <c r="D4169" s="282" t="s">
        <v>12887</v>
      </c>
      <c r="E4169" s="292">
        <v>18943.32</v>
      </c>
    </row>
    <row r="4170" spans="1:5" x14ac:dyDescent="0.25">
      <c r="A4170" s="282" t="s">
        <v>8584</v>
      </c>
      <c r="B4170" s="282" t="s">
        <v>8483</v>
      </c>
      <c r="C4170" s="277" t="s">
        <v>16905</v>
      </c>
      <c r="D4170" s="282" t="s">
        <v>12888</v>
      </c>
      <c r="E4170" s="292">
        <v>705.11</v>
      </c>
    </row>
    <row r="4171" spans="1:5" x14ac:dyDescent="0.25">
      <c r="A4171" s="282" t="s">
        <v>8584</v>
      </c>
      <c r="B4171" s="282" t="s">
        <v>8272</v>
      </c>
      <c r="C4171" s="277" t="s">
        <v>16905</v>
      </c>
      <c r="D4171" s="282" t="s">
        <v>12889</v>
      </c>
      <c r="E4171" s="292">
        <v>1308.74</v>
      </c>
    </row>
    <row r="4172" spans="1:5" x14ac:dyDescent="0.25">
      <c r="A4172" s="282" t="s">
        <v>8584</v>
      </c>
      <c r="B4172" s="282" t="s">
        <v>8224</v>
      </c>
      <c r="C4172" s="277" t="s">
        <v>16905</v>
      </c>
      <c r="D4172" s="282" t="s">
        <v>12890</v>
      </c>
      <c r="E4172" s="292">
        <v>1028.3499999999999</v>
      </c>
    </row>
    <row r="4173" spans="1:5" x14ac:dyDescent="0.25">
      <c r="A4173" s="282" t="s">
        <v>8584</v>
      </c>
      <c r="B4173" s="282" t="s">
        <v>8497</v>
      </c>
      <c r="C4173" s="277" t="s">
        <v>16905</v>
      </c>
      <c r="D4173" s="282" t="s">
        <v>12891</v>
      </c>
      <c r="E4173" s="292">
        <v>70.73</v>
      </c>
    </row>
    <row r="4174" spans="1:5" x14ac:dyDescent="0.25">
      <c r="A4174" s="282" t="s">
        <v>8584</v>
      </c>
      <c r="B4174" s="282" t="s">
        <v>8581</v>
      </c>
      <c r="C4174" s="277" t="s">
        <v>16905</v>
      </c>
      <c r="D4174" s="282" t="s">
        <v>12892</v>
      </c>
      <c r="E4174" s="292">
        <v>809.47</v>
      </c>
    </row>
    <row r="4175" spans="1:5" x14ac:dyDescent="0.25">
      <c r="A4175" s="282" t="s">
        <v>8584</v>
      </c>
      <c r="B4175" s="282" t="s">
        <v>8273</v>
      </c>
      <c r="C4175" s="277" t="s">
        <v>16905</v>
      </c>
      <c r="D4175" s="282" t="s">
        <v>12893</v>
      </c>
      <c r="E4175" s="292">
        <v>264.69</v>
      </c>
    </row>
    <row r="4176" spans="1:5" x14ac:dyDescent="0.25">
      <c r="A4176" s="282" t="s">
        <v>8584</v>
      </c>
      <c r="B4176" s="282" t="s">
        <v>8354</v>
      </c>
      <c r="C4176" s="277" t="s">
        <v>16905</v>
      </c>
      <c r="D4176" s="282" t="s">
        <v>12894</v>
      </c>
      <c r="E4176" s="292">
        <v>1859.49</v>
      </c>
    </row>
    <row r="4177" spans="1:5" x14ac:dyDescent="0.25">
      <c r="A4177" s="282" t="s">
        <v>8584</v>
      </c>
      <c r="B4177" s="282" t="s">
        <v>8388</v>
      </c>
      <c r="C4177" s="277" t="s">
        <v>16905</v>
      </c>
      <c r="D4177" s="282" t="s">
        <v>12895</v>
      </c>
      <c r="E4177" s="292">
        <v>6415.25</v>
      </c>
    </row>
    <row r="4178" spans="1:5" x14ac:dyDescent="0.25">
      <c r="A4178" s="282" t="s">
        <v>8584</v>
      </c>
      <c r="B4178" s="282" t="s">
        <v>8399</v>
      </c>
      <c r="C4178" s="277" t="s">
        <v>16905</v>
      </c>
      <c r="D4178" s="282" t="s">
        <v>12896</v>
      </c>
      <c r="E4178" s="292">
        <v>157.15</v>
      </c>
    </row>
    <row r="4179" spans="1:5" x14ac:dyDescent="0.25">
      <c r="A4179" s="282" t="s">
        <v>8584</v>
      </c>
      <c r="B4179" s="282" t="s">
        <v>8582</v>
      </c>
      <c r="C4179" s="277" t="s">
        <v>16905</v>
      </c>
      <c r="D4179" s="282" t="s">
        <v>12897</v>
      </c>
      <c r="E4179" s="292">
        <v>242502.26</v>
      </c>
    </row>
    <row r="4180" spans="1:5" x14ac:dyDescent="0.25">
      <c r="A4180" s="282" t="s">
        <v>8584</v>
      </c>
      <c r="B4180" s="282" t="s">
        <v>8347</v>
      </c>
      <c r="C4180" s="277" t="s">
        <v>16905</v>
      </c>
      <c r="D4180" s="282" t="s">
        <v>12898</v>
      </c>
      <c r="E4180" s="292">
        <v>593.16</v>
      </c>
    </row>
    <row r="4181" spans="1:5" x14ac:dyDescent="0.25">
      <c r="A4181" s="282" t="s">
        <v>8584</v>
      </c>
      <c r="B4181" s="282" t="s">
        <v>8301</v>
      </c>
      <c r="C4181" s="277" t="s">
        <v>16905</v>
      </c>
      <c r="D4181" s="282" t="s">
        <v>12899</v>
      </c>
      <c r="E4181" s="292">
        <v>296.13</v>
      </c>
    </row>
    <row r="4182" spans="1:5" x14ac:dyDescent="0.25">
      <c r="A4182" s="282" t="s">
        <v>8584</v>
      </c>
      <c r="B4182" s="282" t="s">
        <v>8382</v>
      </c>
      <c r="C4182" s="277" t="s">
        <v>16905</v>
      </c>
      <c r="D4182" s="282" t="s">
        <v>12900</v>
      </c>
      <c r="E4182" s="292">
        <v>158.52000000000001</v>
      </c>
    </row>
    <row r="4183" spans="1:5" x14ac:dyDescent="0.25">
      <c r="A4183" s="282" t="s">
        <v>8584</v>
      </c>
      <c r="B4183" s="282" t="s">
        <v>8304</v>
      </c>
      <c r="C4183" s="277" t="s">
        <v>16905</v>
      </c>
      <c r="D4183" s="282" t="s">
        <v>12901</v>
      </c>
      <c r="E4183" s="292">
        <v>364.71</v>
      </c>
    </row>
    <row r="4184" spans="1:5" x14ac:dyDescent="0.25">
      <c r="A4184" s="282" t="s">
        <v>8584</v>
      </c>
      <c r="B4184" s="282" t="s">
        <v>8260</v>
      </c>
      <c r="C4184" s="277" t="s">
        <v>16905</v>
      </c>
      <c r="D4184" s="282" t="s">
        <v>12902</v>
      </c>
      <c r="E4184" s="292">
        <v>665.41</v>
      </c>
    </row>
    <row r="4185" spans="1:5" x14ac:dyDescent="0.25">
      <c r="A4185" s="282" t="s">
        <v>8584</v>
      </c>
      <c r="B4185" s="282" t="s">
        <v>8262</v>
      </c>
      <c r="C4185" s="277" t="s">
        <v>16905</v>
      </c>
      <c r="D4185" s="282" t="s">
        <v>12903</v>
      </c>
      <c r="E4185" s="292">
        <v>14787.55</v>
      </c>
    </row>
    <row r="4186" spans="1:5" x14ac:dyDescent="0.25">
      <c r="A4186" s="282" t="s">
        <v>8584</v>
      </c>
      <c r="B4186" s="282" t="s">
        <v>8461</v>
      </c>
      <c r="C4186" s="277" t="s">
        <v>16905</v>
      </c>
      <c r="D4186" s="282" t="s">
        <v>12904</v>
      </c>
      <c r="E4186" s="292">
        <v>9390.83</v>
      </c>
    </row>
    <row r="4187" spans="1:5" x14ac:dyDescent="0.25">
      <c r="A4187" s="282" t="s">
        <v>8584</v>
      </c>
      <c r="B4187" s="282" t="s">
        <v>8263</v>
      </c>
      <c r="C4187" s="277" t="s">
        <v>16905</v>
      </c>
      <c r="D4187" s="282" t="s">
        <v>12905</v>
      </c>
      <c r="E4187" s="292">
        <v>605.23</v>
      </c>
    </row>
    <row r="4188" spans="1:5" x14ac:dyDescent="0.25">
      <c r="A4188" s="282" t="s">
        <v>8584</v>
      </c>
      <c r="B4188" s="282" t="s">
        <v>8507</v>
      </c>
      <c r="C4188" s="277" t="s">
        <v>16905</v>
      </c>
      <c r="D4188" s="282" t="s">
        <v>12906</v>
      </c>
      <c r="E4188" s="292">
        <v>85.36</v>
      </c>
    </row>
    <row r="4189" spans="1:5" x14ac:dyDescent="0.25">
      <c r="A4189" s="282" t="s">
        <v>8584</v>
      </c>
      <c r="B4189" s="282" t="s">
        <v>8269</v>
      </c>
      <c r="C4189" s="277" t="s">
        <v>16905</v>
      </c>
      <c r="D4189" s="282" t="s">
        <v>12907</v>
      </c>
      <c r="E4189" s="292">
        <v>10805.87</v>
      </c>
    </row>
    <row r="4190" spans="1:5" x14ac:dyDescent="0.25">
      <c r="A4190" s="282" t="s">
        <v>8584</v>
      </c>
      <c r="B4190" s="282" t="s">
        <v>8302</v>
      </c>
      <c r="C4190" s="277" t="s">
        <v>16905</v>
      </c>
      <c r="D4190" s="282" t="s">
        <v>12908</v>
      </c>
      <c r="E4190" s="292">
        <v>19335.810000000001</v>
      </c>
    </row>
    <row r="4191" spans="1:5" x14ac:dyDescent="0.25">
      <c r="A4191" s="282" t="s">
        <v>8584</v>
      </c>
      <c r="B4191" s="282" t="s">
        <v>8480</v>
      </c>
      <c r="C4191" s="277" t="s">
        <v>16905</v>
      </c>
      <c r="D4191" s="282" t="s">
        <v>12909</v>
      </c>
      <c r="E4191" s="292">
        <v>264.13</v>
      </c>
    </row>
    <row r="4192" spans="1:5" x14ac:dyDescent="0.25">
      <c r="A4192" s="282" t="s">
        <v>8584</v>
      </c>
      <c r="B4192" s="282" t="s">
        <v>8402</v>
      </c>
      <c r="C4192" s="277" t="s">
        <v>16905</v>
      </c>
      <c r="D4192" s="282" t="s">
        <v>12910</v>
      </c>
      <c r="E4192" s="292">
        <v>3471.88</v>
      </c>
    </row>
    <row r="4193" spans="1:5" x14ac:dyDescent="0.25">
      <c r="A4193" s="282" t="s">
        <v>8584</v>
      </c>
      <c r="B4193" s="282" t="s">
        <v>8228</v>
      </c>
      <c r="C4193" s="277" t="s">
        <v>16905</v>
      </c>
      <c r="D4193" s="282" t="s">
        <v>12911</v>
      </c>
      <c r="E4193" s="292">
        <v>1311.03</v>
      </c>
    </row>
    <row r="4194" spans="1:5" x14ac:dyDescent="0.25">
      <c r="A4194" s="282" t="s">
        <v>8584</v>
      </c>
      <c r="B4194" s="282" t="s">
        <v>8278</v>
      </c>
      <c r="C4194" s="277" t="s">
        <v>16905</v>
      </c>
      <c r="D4194" s="282" t="s">
        <v>12912</v>
      </c>
      <c r="E4194" s="292">
        <v>2700.49</v>
      </c>
    </row>
    <row r="4195" spans="1:5" x14ac:dyDescent="0.25">
      <c r="A4195" s="282" t="s">
        <v>8584</v>
      </c>
      <c r="B4195" s="282" t="s">
        <v>8531</v>
      </c>
      <c r="C4195" s="277" t="s">
        <v>16905</v>
      </c>
      <c r="D4195" s="282" t="s">
        <v>12913</v>
      </c>
      <c r="E4195" s="292">
        <v>909.64</v>
      </c>
    </row>
    <row r="4196" spans="1:5" x14ac:dyDescent="0.25">
      <c r="A4196" s="282" t="s">
        <v>8584</v>
      </c>
      <c r="B4196" s="282" t="s">
        <v>8238</v>
      </c>
      <c r="C4196" s="277" t="s">
        <v>16905</v>
      </c>
      <c r="D4196" s="282" t="s">
        <v>12914</v>
      </c>
      <c r="E4196" s="292">
        <v>1335.07</v>
      </c>
    </row>
    <row r="4197" spans="1:5" x14ac:dyDescent="0.25">
      <c r="A4197" s="282" t="s">
        <v>8584</v>
      </c>
      <c r="B4197" s="282" t="s">
        <v>8233</v>
      </c>
      <c r="C4197" s="277" t="s">
        <v>16905</v>
      </c>
      <c r="D4197" s="282" t="s">
        <v>12915</v>
      </c>
      <c r="E4197" s="292">
        <v>1671.11</v>
      </c>
    </row>
    <row r="4198" spans="1:5" x14ac:dyDescent="0.25">
      <c r="A4198" s="282" t="s">
        <v>8584</v>
      </c>
      <c r="B4198" s="282" t="s">
        <v>8290</v>
      </c>
      <c r="C4198" s="277" t="s">
        <v>16905</v>
      </c>
      <c r="D4198" s="282" t="s">
        <v>12916</v>
      </c>
      <c r="E4198" s="292">
        <v>151.12</v>
      </c>
    </row>
    <row r="4199" spans="1:5" x14ac:dyDescent="0.25">
      <c r="A4199" s="282" t="s">
        <v>8584</v>
      </c>
      <c r="B4199" s="282" t="s">
        <v>8359</v>
      </c>
      <c r="C4199" s="277" t="s">
        <v>16905</v>
      </c>
      <c r="D4199" s="282" t="s">
        <v>12917</v>
      </c>
      <c r="E4199" s="292">
        <v>7677.33</v>
      </c>
    </row>
    <row r="4200" spans="1:5" x14ac:dyDescent="0.25">
      <c r="A4200" s="282" t="s">
        <v>8584</v>
      </c>
      <c r="B4200" s="282" t="s">
        <v>8586</v>
      </c>
      <c r="C4200" s="277" t="s">
        <v>16905</v>
      </c>
      <c r="D4200" s="282" t="s">
        <v>12918</v>
      </c>
      <c r="E4200" s="292">
        <v>622.47</v>
      </c>
    </row>
    <row r="4201" spans="1:5" x14ac:dyDescent="0.25">
      <c r="A4201" s="282" t="s">
        <v>8584</v>
      </c>
      <c r="B4201" s="282" t="s">
        <v>8245</v>
      </c>
      <c r="C4201" s="277" t="s">
        <v>16905</v>
      </c>
      <c r="D4201" s="282" t="s">
        <v>12919</v>
      </c>
      <c r="E4201" s="292">
        <v>702.06</v>
      </c>
    </row>
    <row r="4202" spans="1:5" x14ac:dyDescent="0.25">
      <c r="A4202" s="282" t="s">
        <v>8584</v>
      </c>
      <c r="B4202" s="282" t="s">
        <v>8240</v>
      </c>
      <c r="C4202" s="277" t="s">
        <v>16905</v>
      </c>
      <c r="D4202" s="282" t="s">
        <v>12920</v>
      </c>
      <c r="E4202" s="292">
        <v>12070.72</v>
      </c>
    </row>
    <row r="4203" spans="1:5" x14ac:dyDescent="0.25">
      <c r="A4203" s="282" t="s">
        <v>8584</v>
      </c>
      <c r="B4203" s="282" t="s">
        <v>8235</v>
      </c>
      <c r="C4203" s="277" t="s">
        <v>16905</v>
      </c>
      <c r="D4203" s="282" t="s">
        <v>12921</v>
      </c>
      <c r="E4203" s="292">
        <v>400.81</v>
      </c>
    </row>
    <row r="4204" spans="1:5" x14ac:dyDescent="0.25">
      <c r="A4204" s="282" t="s">
        <v>8584</v>
      </c>
      <c r="B4204" s="282" t="s">
        <v>8247</v>
      </c>
      <c r="C4204" s="277" t="s">
        <v>16905</v>
      </c>
      <c r="D4204" s="282" t="s">
        <v>12922</v>
      </c>
      <c r="E4204" s="292">
        <v>9980.51</v>
      </c>
    </row>
    <row r="4205" spans="1:5" x14ac:dyDescent="0.25">
      <c r="A4205" s="282" t="s">
        <v>8584</v>
      </c>
      <c r="B4205" s="282" t="s">
        <v>8274</v>
      </c>
      <c r="C4205" s="277" t="s">
        <v>16905</v>
      </c>
      <c r="D4205" s="282" t="s">
        <v>12923</v>
      </c>
      <c r="E4205" s="292">
        <v>766.31</v>
      </c>
    </row>
    <row r="4206" spans="1:5" x14ac:dyDescent="0.25">
      <c r="A4206" s="282" t="s">
        <v>8584</v>
      </c>
      <c r="B4206" s="282" t="s">
        <v>8489</v>
      </c>
      <c r="C4206" s="277" t="s">
        <v>16905</v>
      </c>
      <c r="D4206" s="282" t="s">
        <v>12924</v>
      </c>
      <c r="E4206" s="292">
        <v>531.35</v>
      </c>
    </row>
    <row r="4207" spans="1:5" x14ac:dyDescent="0.25">
      <c r="A4207" s="282" t="s">
        <v>8584</v>
      </c>
      <c r="B4207" s="282" t="s">
        <v>8249</v>
      </c>
      <c r="C4207" s="277" t="s">
        <v>16905</v>
      </c>
      <c r="D4207" s="282" t="s">
        <v>12925</v>
      </c>
      <c r="E4207" s="292">
        <v>22417.4</v>
      </c>
    </row>
    <row r="4208" spans="1:5" x14ac:dyDescent="0.25">
      <c r="A4208" s="282" t="s">
        <v>8584</v>
      </c>
      <c r="B4208" s="282" t="s">
        <v>8266</v>
      </c>
      <c r="C4208" s="277" t="s">
        <v>16905</v>
      </c>
      <c r="D4208" s="282" t="s">
        <v>12926</v>
      </c>
      <c r="E4208" s="292">
        <v>440.31</v>
      </c>
    </row>
    <row r="4209" spans="1:5" x14ac:dyDescent="0.25">
      <c r="A4209" s="282" t="s">
        <v>8584</v>
      </c>
      <c r="B4209" s="282" t="s">
        <v>8481</v>
      </c>
      <c r="C4209" s="277" t="s">
        <v>16905</v>
      </c>
      <c r="D4209" s="282" t="s">
        <v>12927</v>
      </c>
      <c r="E4209" s="292">
        <v>3670.73</v>
      </c>
    </row>
    <row r="4210" spans="1:5" x14ac:dyDescent="0.25">
      <c r="A4210" s="282" t="s">
        <v>8584</v>
      </c>
      <c r="B4210" s="282" t="s">
        <v>8327</v>
      </c>
      <c r="C4210" s="277" t="s">
        <v>16905</v>
      </c>
      <c r="D4210" s="282" t="s">
        <v>12928</v>
      </c>
      <c r="E4210" s="292">
        <v>306.63</v>
      </c>
    </row>
    <row r="4211" spans="1:5" x14ac:dyDescent="0.25">
      <c r="A4211" s="282" t="s">
        <v>8584</v>
      </c>
      <c r="B4211" s="282" t="s">
        <v>8345</v>
      </c>
      <c r="C4211" s="277" t="s">
        <v>16905</v>
      </c>
      <c r="D4211" s="282" t="s">
        <v>12929</v>
      </c>
      <c r="E4211" s="292">
        <v>3021.72</v>
      </c>
    </row>
    <row r="4212" spans="1:5" x14ac:dyDescent="0.25">
      <c r="A4212" s="282" t="s">
        <v>8584</v>
      </c>
      <c r="B4212" s="282" t="s">
        <v>8250</v>
      </c>
      <c r="C4212" s="277" t="s">
        <v>16905</v>
      </c>
      <c r="D4212" s="282" t="s">
        <v>12930</v>
      </c>
      <c r="E4212" s="292">
        <v>1174.8399999999999</v>
      </c>
    </row>
    <row r="4213" spans="1:5" x14ac:dyDescent="0.25">
      <c r="A4213" s="282" t="s">
        <v>8584</v>
      </c>
      <c r="B4213" s="282" t="s">
        <v>8251</v>
      </c>
      <c r="C4213" s="277" t="s">
        <v>16905</v>
      </c>
      <c r="D4213" s="282" t="s">
        <v>12931</v>
      </c>
      <c r="E4213" s="292">
        <v>832.37</v>
      </c>
    </row>
    <row r="4214" spans="1:5" x14ac:dyDescent="0.25">
      <c r="A4214" s="282" t="s">
        <v>8584</v>
      </c>
      <c r="B4214" s="282" t="s">
        <v>8267</v>
      </c>
      <c r="C4214" s="277" t="s">
        <v>16905</v>
      </c>
      <c r="D4214" s="282" t="s">
        <v>12932</v>
      </c>
      <c r="E4214" s="292">
        <v>105237.37</v>
      </c>
    </row>
    <row r="4215" spans="1:5" x14ac:dyDescent="0.25">
      <c r="A4215" s="282" t="s">
        <v>8584</v>
      </c>
      <c r="B4215" s="282" t="s">
        <v>8264</v>
      </c>
      <c r="C4215" s="277" t="s">
        <v>16905</v>
      </c>
      <c r="D4215" s="282" t="s">
        <v>12933</v>
      </c>
      <c r="E4215" s="292">
        <v>2551.23</v>
      </c>
    </row>
    <row r="4216" spans="1:5" x14ac:dyDescent="0.25">
      <c r="A4216" s="282" t="s">
        <v>8584</v>
      </c>
      <c r="B4216" s="282" t="s">
        <v>8500</v>
      </c>
      <c r="C4216" s="277" t="s">
        <v>16905</v>
      </c>
      <c r="D4216" s="282" t="s">
        <v>12934</v>
      </c>
      <c r="E4216" s="292">
        <v>416.49</v>
      </c>
    </row>
    <row r="4217" spans="1:5" x14ac:dyDescent="0.25">
      <c r="A4217" s="282" t="s">
        <v>8584</v>
      </c>
      <c r="B4217" s="282" t="s">
        <v>8320</v>
      </c>
      <c r="C4217" s="277" t="s">
        <v>16905</v>
      </c>
      <c r="D4217" s="282" t="s">
        <v>12935</v>
      </c>
      <c r="E4217" s="292">
        <v>846.17</v>
      </c>
    </row>
    <row r="4218" spans="1:5" x14ac:dyDescent="0.25">
      <c r="A4218" s="282" t="s">
        <v>8584</v>
      </c>
      <c r="B4218" s="282" t="s">
        <v>8451</v>
      </c>
      <c r="C4218" s="277" t="s">
        <v>16905</v>
      </c>
      <c r="D4218" s="282" t="s">
        <v>12936</v>
      </c>
      <c r="E4218" s="292">
        <v>2597.3000000000002</v>
      </c>
    </row>
    <row r="4219" spans="1:5" x14ac:dyDescent="0.25">
      <c r="A4219" s="282" t="s">
        <v>8584</v>
      </c>
      <c r="B4219" s="282" t="s">
        <v>8720</v>
      </c>
      <c r="C4219" s="277" t="s">
        <v>16905</v>
      </c>
      <c r="D4219" s="282" t="s">
        <v>12937</v>
      </c>
      <c r="E4219" s="292">
        <v>1346.3</v>
      </c>
    </row>
    <row r="4220" spans="1:5" x14ac:dyDescent="0.25">
      <c r="A4220" s="282" t="s">
        <v>8584</v>
      </c>
      <c r="B4220" s="282" t="s">
        <v>8722</v>
      </c>
      <c r="C4220" s="277" t="s">
        <v>16905</v>
      </c>
      <c r="D4220" s="282" t="s">
        <v>12938</v>
      </c>
      <c r="E4220" s="292">
        <v>75.22</v>
      </c>
    </row>
    <row r="4221" spans="1:5" x14ac:dyDescent="0.25">
      <c r="A4221" s="282" t="s">
        <v>8584</v>
      </c>
      <c r="B4221" s="282" t="s">
        <v>8286</v>
      </c>
      <c r="C4221" s="277" t="s">
        <v>16905</v>
      </c>
      <c r="D4221" s="282" t="s">
        <v>12939</v>
      </c>
      <c r="E4221" s="292">
        <v>969.63</v>
      </c>
    </row>
    <row r="4222" spans="1:5" x14ac:dyDescent="0.25">
      <c r="A4222" s="282" t="s">
        <v>8584</v>
      </c>
      <c r="B4222" s="282" t="s">
        <v>8440</v>
      </c>
      <c r="C4222" s="277" t="s">
        <v>16905</v>
      </c>
      <c r="D4222" s="282" t="s">
        <v>12940</v>
      </c>
      <c r="E4222" s="292">
        <v>6963.13</v>
      </c>
    </row>
    <row r="4223" spans="1:5" x14ac:dyDescent="0.25">
      <c r="A4223" s="282" t="s">
        <v>8584</v>
      </c>
      <c r="B4223" s="282" t="s">
        <v>8476</v>
      </c>
      <c r="C4223" s="277" t="s">
        <v>16905</v>
      </c>
      <c r="D4223" s="282" t="s">
        <v>12941</v>
      </c>
      <c r="E4223" s="292">
        <v>7701.48</v>
      </c>
    </row>
    <row r="4224" spans="1:5" x14ac:dyDescent="0.25">
      <c r="A4224" s="282" t="s">
        <v>8584</v>
      </c>
      <c r="B4224" s="282" t="s">
        <v>8441</v>
      </c>
      <c r="C4224" s="277" t="s">
        <v>16905</v>
      </c>
      <c r="D4224" s="282" t="s">
        <v>12942</v>
      </c>
      <c r="E4224" s="292">
        <v>163.9</v>
      </c>
    </row>
    <row r="4225" spans="1:5" x14ac:dyDescent="0.25">
      <c r="A4225" s="282" t="s">
        <v>8584</v>
      </c>
      <c r="B4225" s="282" t="s">
        <v>8275</v>
      </c>
      <c r="C4225" s="277" t="s">
        <v>16905</v>
      </c>
      <c r="D4225" s="282" t="s">
        <v>12943</v>
      </c>
      <c r="E4225" s="292">
        <v>511.24</v>
      </c>
    </row>
    <row r="4226" spans="1:5" x14ac:dyDescent="0.25">
      <c r="A4226" s="282" t="s">
        <v>8584</v>
      </c>
      <c r="B4226" s="282" t="s">
        <v>8512</v>
      </c>
      <c r="C4226" s="277" t="s">
        <v>16905</v>
      </c>
      <c r="D4226" s="282" t="s">
        <v>12944</v>
      </c>
      <c r="E4226" s="292">
        <v>3226.91</v>
      </c>
    </row>
    <row r="4227" spans="1:5" x14ac:dyDescent="0.25">
      <c r="A4227" s="282" t="s">
        <v>8584</v>
      </c>
      <c r="B4227" s="282" t="s">
        <v>8241</v>
      </c>
      <c r="C4227" s="277" t="s">
        <v>16905</v>
      </c>
      <c r="D4227" s="282" t="s">
        <v>12945</v>
      </c>
      <c r="E4227" s="292">
        <v>77973.78</v>
      </c>
    </row>
    <row r="4228" spans="1:5" x14ac:dyDescent="0.25">
      <c r="A4228" s="282" t="s">
        <v>8584</v>
      </c>
      <c r="B4228" s="282" t="s">
        <v>8465</v>
      </c>
      <c r="C4228" s="277" t="s">
        <v>16905</v>
      </c>
      <c r="D4228" s="282" t="s">
        <v>12946</v>
      </c>
      <c r="E4228" s="292">
        <v>0</v>
      </c>
    </row>
    <row r="4229" spans="1:5" x14ac:dyDescent="0.25">
      <c r="A4229" s="282" t="s">
        <v>8584</v>
      </c>
      <c r="B4229" s="282" t="s">
        <v>8328</v>
      </c>
      <c r="C4229" s="277" t="s">
        <v>16905</v>
      </c>
      <c r="D4229" s="282" t="s">
        <v>12947</v>
      </c>
      <c r="E4229" s="292">
        <v>3128.45</v>
      </c>
    </row>
    <row r="4230" spans="1:5" x14ac:dyDescent="0.25">
      <c r="A4230" s="282" t="s">
        <v>8584</v>
      </c>
      <c r="B4230" s="282" t="s">
        <v>8482</v>
      </c>
      <c r="C4230" s="277" t="s">
        <v>16905</v>
      </c>
      <c r="D4230" s="282" t="s">
        <v>12948</v>
      </c>
      <c r="E4230" s="292">
        <v>1297.25</v>
      </c>
    </row>
    <row r="4231" spans="1:5" x14ac:dyDescent="0.25">
      <c r="A4231" s="282" t="s">
        <v>8584</v>
      </c>
      <c r="B4231" s="282" t="s">
        <v>8268</v>
      </c>
      <c r="C4231" s="277" t="s">
        <v>16905</v>
      </c>
      <c r="D4231" s="282" t="s">
        <v>12949</v>
      </c>
      <c r="E4231" s="292">
        <v>684.57</v>
      </c>
    </row>
    <row r="4232" spans="1:5" x14ac:dyDescent="0.25">
      <c r="A4232" s="282" t="s">
        <v>8584</v>
      </c>
      <c r="B4232" s="282" t="s">
        <v>8372</v>
      </c>
      <c r="C4232" s="277" t="s">
        <v>16905</v>
      </c>
      <c r="D4232" s="282" t="s">
        <v>12950</v>
      </c>
      <c r="E4232" s="292">
        <v>2185.35</v>
      </c>
    </row>
    <row r="4233" spans="1:5" x14ac:dyDescent="0.25">
      <c r="A4233" s="282" t="s">
        <v>8584</v>
      </c>
      <c r="B4233" s="282" t="s">
        <v>8212</v>
      </c>
      <c r="C4233" s="277" t="s">
        <v>16905</v>
      </c>
      <c r="D4233" s="282" t="s">
        <v>12951</v>
      </c>
      <c r="E4233" s="292">
        <v>98.98</v>
      </c>
    </row>
    <row r="4234" spans="1:5" x14ac:dyDescent="0.25">
      <c r="A4234" s="282" t="s">
        <v>8584</v>
      </c>
      <c r="B4234" s="282" t="s">
        <v>8252</v>
      </c>
      <c r="C4234" s="277" t="s">
        <v>16905</v>
      </c>
      <c r="D4234" s="282" t="s">
        <v>12952</v>
      </c>
      <c r="E4234" s="292">
        <v>1401.14</v>
      </c>
    </row>
    <row r="4235" spans="1:5" x14ac:dyDescent="0.25">
      <c r="A4235" s="282" t="s">
        <v>8584</v>
      </c>
      <c r="B4235" s="282" t="s">
        <v>8827</v>
      </c>
      <c r="C4235" s="277" t="s">
        <v>16905</v>
      </c>
      <c r="D4235" s="282" t="s">
        <v>12953</v>
      </c>
      <c r="E4235" s="292">
        <v>478.78</v>
      </c>
    </row>
    <row r="4236" spans="1:5" x14ac:dyDescent="0.25">
      <c r="A4236" s="282" t="s">
        <v>8584</v>
      </c>
      <c r="B4236" s="282" t="s">
        <v>8254</v>
      </c>
      <c r="C4236" s="277" t="s">
        <v>16905</v>
      </c>
      <c r="D4236" s="282" t="s">
        <v>12954</v>
      </c>
      <c r="E4236" s="292">
        <v>3677.82</v>
      </c>
    </row>
    <row r="4237" spans="1:5" x14ac:dyDescent="0.25">
      <c r="A4237" s="282" t="s">
        <v>8584</v>
      </c>
      <c r="B4237" s="282" t="s">
        <v>8432</v>
      </c>
      <c r="C4237" s="277" t="s">
        <v>16905</v>
      </c>
      <c r="D4237" s="282" t="s">
        <v>12955</v>
      </c>
      <c r="E4237" s="292">
        <v>1642.68</v>
      </c>
    </row>
    <row r="4238" spans="1:5" x14ac:dyDescent="0.25">
      <c r="A4238" s="282" t="s">
        <v>8584</v>
      </c>
      <c r="B4238" s="282" t="s">
        <v>8443</v>
      </c>
      <c r="C4238" s="277" t="s">
        <v>16905</v>
      </c>
      <c r="D4238" s="282" t="s">
        <v>12956</v>
      </c>
      <c r="E4238" s="292">
        <v>21715.37</v>
      </c>
    </row>
    <row r="4239" spans="1:5" x14ac:dyDescent="0.25">
      <c r="A4239" s="282" t="s">
        <v>8584</v>
      </c>
      <c r="B4239" s="282" t="s">
        <v>8832</v>
      </c>
      <c r="C4239" s="277" t="s">
        <v>16905</v>
      </c>
      <c r="D4239" s="282" t="s">
        <v>12957</v>
      </c>
      <c r="E4239" s="292">
        <v>384.65</v>
      </c>
    </row>
    <row r="4240" spans="1:5" x14ac:dyDescent="0.25">
      <c r="A4240" s="282" t="s">
        <v>8584</v>
      </c>
      <c r="B4240" s="282" t="s">
        <v>8578</v>
      </c>
      <c r="C4240" s="277" t="s">
        <v>16905</v>
      </c>
      <c r="D4240" s="282" t="s">
        <v>12958</v>
      </c>
      <c r="E4240" s="292">
        <v>137.26</v>
      </c>
    </row>
    <row r="4241" spans="1:5" x14ac:dyDescent="0.25">
      <c r="A4241" s="282" t="s">
        <v>8584</v>
      </c>
      <c r="B4241" s="282" t="s">
        <v>8314</v>
      </c>
      <c r="C4241" s="277" t="s">
        <v>16905</v>
      </c>
      <c r="D4241" s="282" t="s">
        <v>12959</v>
      </c>
      <c r="E4241" s="292">
        <v>81656.61</v>
      </c>
    </row>
    <row r="4242" spans="1:5" x14ac:dyDescent="0.25">
      <c r="A4242" s="282" t="s">
        <v>8584</v>
      </c>
      <c r="B4242" s="282" t="s">
        <v>8836</v>
      </c>
      <c r="C4242" s="277" t="s">
        <v>16905</v>
      </c>
      <c r="D4242" s="282" t="s">
        <v>12960</v>
      </c>
      <c r="E4242" s="292">
        <v>8136.64</v>
      </c>
    </row>
    <row r="4243" spans="1:5" x14ac:dyDescent="0.25">
      <c r="A4243" s="282" t="s">
        <v>8584</v>
      </c>
      <c r="B4243" s="282" t="s">
        <v>8466</v>
      </c>
      <c r="C4243" s="277" t="s">
        <v>16905</v>
      </c>
      <c r="D4243" s="282" t="s">
        <v>12961</v>
      </c>
      <c r="E4243" s="292">
        <v>440.01</v>
      </c>
    </row>
    <row r="4244" spans="1:5" x14ac:dyDescent="0.25">
      <c r="A4244" s="282" t="s">
        <v>8584</v>
      </c>
      <c r="B4244" s="282" t="s">
        <v>8490</v>
      </c>
      <c r="C4244" s="277" t="s">
        <v>16905</v>
      </c>
      <c r="D4244" s="282" t="s">
        <v>12962</v>
      </c>
      <c r="E4244" s="292">
        <v>28200.240000000002</v>
      </c>
    </row>
    <row r="4245" spans="1:5" x14ac:dyDescent="0.25">
      <c r="A4245" s="282" t="s">
        <v>8584</v>
      </c>
      <c r="B4245" s="282" t="s">
        <v>8366</v>
      </c>
      <c r="C4245" s="277" t="s">
        <v>16905</v>
      </c>
      <c r="D4245" s="282" t="s">
        <v>12963</v>
      </c>
      <c r="E4245" s="292">
        <v>461.16</v>
      </c>
    </row>
    <row r="4246" spans="1:5" x14ac:dyDescent="0.25">
      <c r="A4246" s="282" t="s">
        <v>8584</v>
      </c>
      <c r="B4246" s="282" t="s">
        <v>8841</v>
      </c>
      <c r="C4246" s="277" t="s">
        <v>16905</v>
      </c>
      <c r="D4246" s="282" t="s">
        <v>12964</v>
      </c>
      <c r="E4246" s="292">
        <v>729.53</v>
      </c>
    </row>
    <row r="4247" spans="1:5" x14ac:dyDescent="0.25">
      <c r="A4247" s="282" t="s">
        <v>8584</v>
      </c>
      <c r="B4247" s="282" t="s">
        <v>9082</v>
      </c>
      <c r="C4247" s="277" t="s">
        <v>16905</v>
      </c>
      <c r="D4247" s="282" t="s">
        <v>12965</v>
      </c>
      <c r="E4247" s="292">
        <v>636.09</v>
      </c>
    </row>
    <row r="4248" spans="1:5" x14ac:dyDescent="0.25">
      <c r="A4248" s="282" t="s">
        <v>8584</v>
      </c>
      <c r="B4248" s="282" t="s">
        <v>8843</v>
      </c>
      <c r="C4248" s="277" t="s">
        <v>16905</v>
      </c>
      <c r="D4248" s="282" t="s">
        <v>12966</v>
      </c>
      <c r="E4248" s="292">
        <v>389.7</v>
      </c>
    </row>
    <row r="4249" spans="1:5" x14ac:dyDescent="0.25">
      <c r="A4249" s="282" t="s">
        <v>8584</v>
      </c>
      <c r="B4249" s="282" t="s">
        <v>8845</v>
      </c>
      <c r="C4249" s="277" t="s">
        <v>16905</v>
      </c>
      <c r="D4249" s="282" t="s">
        <v>12967</v>
      </c>
      <c r="E4249" s="292">
        <v>707.36</v>
      </c>
    </row>
    <row r="4250" spans="1:5" x14ac:dyDescent="0.25">
      <c r="A4250" s="282" t="s">
        <v>8584</v>
      </c>
      <c r="B4250" s="282" t="s">
        <v>8847</v>
      </c>
      <c r="C4250" s="277" t="s">
        <v>16905</v>
      </c>
      <c r="D4250" s="282" t="s">
        <v>12968</v>
      </c>
      <c r="E4250" s="292">
        <v>1198.29</v>
      </c>
    </row>
    <row r="4251" spans="1:5" x14ac:dyDescent="0.25">
      <c r="A4251" s="282" t="s">
        <v>8584</v>
      </c>
      <c r="B4251" s="282" t="s">
        <v>8325</v>
      </c>
      <c r="C4251" s="277" t="s">
        <v>16905</v>
      </c>
      <c r="D4251" s="282" t="s">
        <v>12969</v>
      </c>
      <c r="E4251" s="292">
        <v>1089.8</v>
      </c>
    </row>
    <row r="4252" spans="1:5" x14ac:dyDescent="0.25">
      <c r="A4252" s="282" t="s">
        <v>8584</v>
      </c>
      <c r="B4252" s="282" t="s">
        <v>8342</v>
      </c>
      <c r="C4252" s="277" t="s">
        <v>16905</v>
      </c>
      <c r="D4252" s="282" t="s">
        <v>12970</v>
      </c>
      <c r="E4252" s="292">
        <v>138.91999999999999</v>
      </c>
    </row>
    <row r="4253" spans="1:5" x14ac:dyDescent="0.25">
      <c r="A4253" s="282" t="s">
        <v>8584</v>
      </c>
      <c r="B4253" s="282" t="s">
        <v>8851</v>
      </c>
      <c r="C4253" s="277" t="s">
        <v>16905</v>
      </c>
      <c r="D4253" s="282" t="s">
        <v>12971</v>
      </c>
      <c r="E4253" s="292">
        <v>888.14</v>
      </c>
    </row>
    <row r="4254" spans="1:5" x14ac:dyDescent="0.25">
      <c r="A4254" s="282" t="s">
        <v>8584</v>
      </c>
      <c r="B4254" s="282" t="s">
        <v>8317</v>
      </c>
      <c r="C4254" s="277" t="s">
        <v>16905</v>
      </c>
      <c r="D4254" s="282" t="s">
        <v>12972</v>
      </c>
      <c r="E4254" s="292">
        <v>72.64</v>
      </c>
    </row>
    <row r="4255" spans="1:5" x14ac:dyDescent="0.25">
      <c r="A4255" s="282" t="s">
        <v>8584</v>
      </c>
      <c r="B4255" s="282" t="s">
        <v>8293</v>
      </c>
      <c r="C4255" s="277" t="s">
        <v>16905</v>
      </c>
      <c r="D4255" s="282" t="s">
        <v>12973</v>
      </c>
      <c r="E4255" s="292">
        <v>43771.199999999997</v>
      </c>
    </row>
    <row r="4256" spans="1:5" x14ac:dyDescent="0.25">
      <c r="A4256" s="282" t="s">
        <v>8584</v>
      </c>
      <c r="B4256" s="282" t="s">
        <v>8856</v>
      </c>
      <c r="C4256" s="277" t="s">
        <v>16905</v>
      </c>
      <c r="D4256" s="282" t="s">
        <v>12974</v>
      </c>
      <c r="E4256" s="292">
        <v>239.66</v>
      </c>
    </row>
    <row r="4257" spans="1:5" x14ac:dyDescent="0.25">
      <c r="A4257" s="282" t="s">
        <v>8584</v>
      </c>
      <c r="B4257" s="282" t="s">
        <v>8376</v>
      </c>
      <c r="C4257" s="277" t="s">
        <v>16905</v>
      </c>
      <c r="D4257" s="282" t="s">
        <v>12975</v>
      </c>
      <c r="E4257" s="292">
        <v>2857.06</v>
      </c>
    </row>
    <row r="4258" spans="1:5" x14ac:dyDescent="0.25">
      <c r="A4258" s="282" t="s">
        <v>8584</v>
      </c>
      <c r="B4258" s="282" t="s">
        <v>8471</v>
      </c>
      <c r="C4258" s="277" t="s">
        <v>16905</v>
      </c>
      <c r="D4258" s="282" t="s">
        <v>12976</v>
      </c>
      <c r="E4258" s="292">
        <v>18974.41</v>
      </c>
    </row>
    <row r="4259" spans="1:5" x14ac:dyDescent="0.25">
      <c r="A4259" s="282" t="s">
        <v>8584</v>
      </c>
      <c r="B4259" s="282" t="s">
        <v>8335</v>
      </c>
      <c r="C4259" s="277" t="s">
        <v>16905</v>
      </c>
      <c r="D4259" s="282" t="s">
        <v>12977</v>
      </c>
      <c r="E4259" s="292">
        <v>183.35</v>
      </c>
    </row>
    <row r="4260" spans="1:5" x14ac:dyDescent="0.25">
      <c r="A4260" s="282" t="s">
        <v>8584</v>
      </c>
      <c r="B4260" s="282" t="s">
        <v>8861</v>
      </c>
      <c r="C4260" s="277" t="s">
        <v>16905</v>
      </c>
      <c r="D4260" s="282" t="s">
        <v>12978</v>
      </c>
      <c r="E4260" s="292">
        <v>1946.51</v>
      </c>
    </row>
    <row r="4261" spans="1:5" x14ac:dyDescent="0.25">
      <c r="A4261" s="282" t="s">
        <v>8584</v>
      </c>
      <c r="B4261" s="282" t="s">
        <v>8312</v>
      </c>
      <c r="C4261" s="277" t="s">
        <v>16905</v>
      </c>
      <c r="D4261" s="282" t="s">
        <v>12979</v>
      </c>
      <c r="E4261" s="292">
        <v>758.6</v>
      </c>
    </row>
    <row r="4262" spans="1:5" x14ac:dyDescent="0.25">
      <c r="A4262" s="282" t="s">
        <v>8584</v>
      </c>
      <c r="B4262" s="282" t="s">
        <v>8409</v>
      </c>
      <c r="C4262" s="277" t="s">
        <v>16905</v>
      </c>
      <c r="D4262" s="282" t="s">
        <v>12980</v>
      </c>
      <c r="E4262" s="292">
        <v>6936.3</v>
      </c>
    </row>
    <row r="4263" spans="1:5" x14ac:dyDescent="0.25">
      <c r="A4263" s="282" t="s">
        <v>8584</v>
      </c>
      <c r="B4263" s="282" t="s">
        <v>8445</v>
      </c>
      <c r="C4263" s="277" t="s">
        <v>16905</v>
      </c>
      <c r="D4263" s="282" t="s">
        <v>12981</v>
      </c>
      <c r="E4263" s="292">
        <v>35629.96</v>
      </c>
    </row>
    <row r="4264" spans="1:5" x14ac:dyDescent="0.25">
      <c r="A4264" s="282" t="s">
        <v>8584</v>
      </c>
      <c r="B4264" s="282" t="s">
        <v>8393</v>
      </c>
      <c r="C4264" s="277" t="s">
        <v>16905</v>
      </c>
      <c r="D4264" s="282" t="s">
        <v>12982</v>
      </c>
      <c r="E4264" s="292">
        <v>112.54</v>
      </c>
    </row>
    <row r="4265" spans="1:5" x14ac:dyDescent="0.25">
      <c r="A4265" s="282" t="s">
        <v>8584</v>
      </c>
      <c r="B4265" s="282" t="s">
        <v>8585</v>
      </c>
      <c r="C4265" s="277" t="s">
        <v>16905</v>
      </c>
      <c r="D4265" s="282" t="s">
        <v>12983</v>
      </c>
      <c r="E4265" s="292">
        <v>2860.76</v>
      </c>
    </row>
    <row r="4266" spans="1:5" x14ac:dyDescent="0.25">
      <c r="A4266" s="282" t="s">
        <v>8584</v>
      </c>
      <c r="B4266" s="282" t="s">
        <v>8867</v>
      </c>
      <c r="C4266" s="277" t="s">
        <v>16905</v>
      </c>
      <c r="D4266" s="282" t="s">
        <v>12984</v>
      </c>
      <c r="E4266" s="292">
        <v>1320.35</v>
      </c>
    </row>
    <row r="4267" spans="1:5" x14ac:dyDescent="0.25">
      <c r="A4267" s="282" t="s">
        <v>8584</v>
      </c>
      <c r="B4267" s="282" t="s">
        <v>8869</v>
      </c>
      <c r="C4267" s="277" t="s">
        <v>16905</v>
      </c>
      <c r="D4267" s="282" t="s">
        <v>12985</v>
      </c>
      <c r="E4267" s="292">
        <v>6458.22</v>
      </c>
    </row>
    <row r="4268" spans="1:5" x14ac:dyDescent="0.25">
      <c r="A4268" s="282" t="s">
        <v>8584</v>
      </c>
      <c r="B4268" s="282" t="s">
        <v>8583</v>
      </c>
      <c r="C4268" s="277" t="s">
        <v>16905</v>
      </c>
      <c r="D4268" s="282" t="s">
        <v>12986</v>
      </c>
      <c r="E4268" s="292">
        <v>1625.86</v>
      </c>
    </row>
    <row r="4269" spans="1:5" x14ac:dyDescent="0.25">
      <c r="A4269" s="282" t="s">
        <v>8584</v>
      </c>
      <c r="B4269" s="282" t="s">
        <v>8395</v>
      </c>
      <c r="C4269" s="277" t="s">
        <v>16905</v>
      </c>
      <c r="D4269" s="282" t="s">
        <v>12987</v>
      </c>
      <c r="E4269" s="292">
        <v>200.14</v>
      </c>
    </row>
    <row r="4270" spans="1:5" x14ac:dyDescent="0.25">
      <c r="A4270" s="282" t="s">
        <v>8584</v>
      </c>
      <c r="B4270" s="282" t="s">
        <v>8873</v>
      </c>
      <c r="C4270" s="277" t="s">
        <v>16905</v>
      </c>
      <c r="D4270" s="282" t="s">
        <v>12988</v>
      </c>
      <c r="E4270" s="292">
        <v>1794.3</v>
      </c>
    </row>
    <row r="4271" spans="1:5" x14ac:dyDescent="0.25">
      <c r="A4271" s="282" t="s">
        <v>8584</v>
      </c>
      <c r="B4271" s="282" t="s">
        <v>8491</v>
      </c>
      <c r="C4271" s="277" t="s">
        <v>16905</v>
      </c>
      <c r="D4271" s="282" t="s">
        <v>12989</v>
      </c>
      <c r="E4271" s="292">
        <v>593.91999999999996</v>
      </c>
    </row>
    <row r="4272" spans="1:5" x14ac:dyDescent="0.25">
      <c r="A4272" s="282" t="s">
        <v>8584</v>
      </c>
      <c r="B4272" s="282" t="s">
        <v>8876</v>
      </c>
      <c r="C4272" s="277" t="s">
        <v>16905</v>
      </c>
      <c r="D4272" s="282" t="s">
        <v>12990</v>
      </c>
      <c r="E4272" s="292">
        <v>2106.15</v>
      </c>
    </row>
    <row r="4273" spans="1:5" x14ac:dyDescent="0.25">
      <c r="A4273" s="282" t="s">
        <v>8584</v>
      </c>
      <c r="B4273" s="282" t="s">
        <v>8878</v>
      </c>
      <c r="C4273" s="277" t="s">
        <v>16905</v>
      </c>
      <c r="D4273" s="282" t="s">
        <v>12991</v>
      </c>
      <c r="E4273" s="292">
        <v>1510.3</v>
      </c>
    </row>
    <row r="4274" spans="1:5" x14ac:dyDescent="0.25">
      <c r="A4274" s="282" t="s">
        <v>8584</v>
      </c>
      <c r="B4274" s="282" t="s">
        <v>8467</v>
      </c>
      <c r="C4274" s="277" t="s">
        <v>16905</v>
      </c>
      <c r="D4274" s="282" t="s">
        <v>12992</v>
      </c>
      <c r="E4274" s="292">
        <v>69106.66</v>
      </c>
    </row>
    <row r="4275" spans="1:5" x14ac:dyDescent="0.25">
      <c r="A4275" s="282" t="s">
        <v>8584</v>
      </c>
      <c r="B4275" s="282" t="s">
        <v>8446</v>
      </c>
      <c r="C4275" s="277" t="s">
        <v>16905</v>
      </c>
      <c r="D4275" s="282" t="s">
        <v>12993</v>
      </c>
      <c r="E4275" s="292">
        <v>352.72</v>
      </c>
    </row>
    <row r="4276" spans="1:5" x14ac:dyDescent="0.25">
      <c r="A4276" s="282" t="s">
        <v>8584</v>
      </c>
      <c r="B4276" s="282" t="s">
        <v>8367</v>
      </c>
      <c r="C4276" s="277" t="s">
        <v>16905</v>
      </c>
      <c r="D4276" s="282" t="s">
        <v>12994</v>
      </c>
      <c r="E4276" s="292">
        <v>2371.1</v>
      </c>
    </row>
    <row r="4277" spans="1:5" x14ac:dyDescent="0.25">
      <c r="A4277" s="282" t="s">
        <v>8584</v>
      </c>
      <c r="B4277" s="282" t="s">
        <v>8484</v>
      </c>
      <c r="C4277" s="277" t="s">
        <v>16905</v>
      </c>
      <c r="D4277" s="282" t="s">
        <v>12995</v>
      </c>
      <c r="E4277" s="292">
        <v>1390.95</v>
      </c>
    </row>
    <row r="4278" spans="1:5" x14ac:dyDescent="0.25">
      <c r="A4278" s="282" t="s">
        <v>8584</v>
      </c>
      <c r="B4278" s="282" t="s">
        <v>8454</v>
      </c>
      <c r="C4278" s="277" t="s">
        <v>16905</v>
      </c>
      <c r="D4278" s="282" t="s">
        <v>12996</v>
      </c>
      <c r="E4278" s="292">
        <v>10938.24</v>
      </c>
    </row>
    <row r="4279" spans="1:5" x14ac:dyDescent="0.25">
      <c r="A4279" s="282" t="s">
        <v>8584</v>
      </c>
      <c r="B4279" s="282" t="s">
        <v>9116</v>
      </c>
      <c r="C4279" s="277" t="s">
        <v>16905</v>
      </c>
      <c r="D4279" s="282" t="s">
        <v>12997</v>
      </c>
      <c r="E4279" s="292">
        <v>3232.46</v>
      </c>
    </row>
    <row r="4280" spans="1:5" x14ac:dyDescent="0.25">
      <c r="A4280" s="282" t="s">
        <v>8584</v>
      </c>
      <c r="B4280" s="282" t="s">
        <v>9118</v>
      </c>
      <c r="C4280" s="277" t="s">
        <v>16905</v>
      </c>
      <c r="D4280" s="282" t="s">
        <v>12998</v>
      </c>
      <c r="E4280" s="292">
        <v>2684.26</v>
      </c>
    </row>
    <row r="4281" spans="1:5" x14ac:dyDescent="0.25">
      <c r="A4281" s="282" t="s">
        <v>8584</v>
      </c>
      <c r="B4281" s="282" t="s">
        <v>9120</v>
      </c>
      <c r="C4281" s="277" t="s">
        <v>16905</v>
      </c>
      <c r="D4281" s="282" t="s">
        <v>12999</v>
      </c>
      <c r="E4281" s="292">
        <v>2949.56</v>
      </c>
    </row>
    <row r="4282" spans="1:5" x14ac:dyDescent="0.25">
      <c r="A4282" s="282" t="s">
        <v>8584</v>
      </c>
      <c r="B4282" s="282" t="s">
        <v>9458</v>
      </c>
      <c r="C4282" s="277" t="s">
        <v>16905</v>
      </c>
      <c r="D4282" s="282" t="s">
        <v>13000</v>
      </c>
      <c r="E4282" s="292">
        <v>633.11</v>
      </c>
    </row>
    <row r="4283" spans="1:5" x14ac:dyDescent="0.25">
      <c r="A4283" s="282" t="s">
        <v>8584</v>
      </c>
      <c r="B4283" s="282" t="s">
        <v>9122</v>
      </c>
      <c r="C4283" s="277" t="s">
        <v>16905</v>
      </c>
      <c r="D4283" s="282" t="s">
        <v>13001</v>
      </c>
      <c r="E4283" s="292">
        <v>427.19</v>
      </c>
    </row>
    <row r="4284" spans="1:5" x14ac:dyDescent="0.25">
      <c r="A4284" s="282" t="s">
        <v>8584</v>
      </c>
      <c r="B4284" s="282" t="s">
        <v>8361</v>
      </c>
      <c r="C4284" s="277" t="s">
        <v>16905</v>
      </c>
      <c r="D4284" s="282" t="s">
        <v>13002</v>
      </c>
      <c r="E4284" s="292">
        <v>1340.79</v>
      </c>
    </row>
    <row r="4285" spans="1:5" x14ac:dyDescent="0.25">
      <c r="A4285" s="282" t="s">
        <v>8584</v>
      </c>
      <c r="B4285" s="282" t="s">
        <v>8343</v>
      </c>
      <c r="C4285" s="277" t="s">
        <v>16905</v>
      </c>
      <c r="D4285" s="282" t="s">
        <v>13003</v>
      </c>
      <c r="E4285" s="292">
        <v>801.63</v>
      </c>
    </row>
    <row r="4286" spans="1:5" x14ac:dyDescent="0.25">
      <c r="A4286" s="282" t="s">
        <v>8584</v>
      </c>
      <c r="B4286" s="282" t="s">
        <v>8368</v>
      </c>
      <c r="C4286" s="277" t="s">
        <v>16905</v>
      </c>
      <c r="D4286" s="282" t="s">
        <v>13004</v>
      </c>
      <c r="E4286" s="292">
        <v>612.12</v>
      </c>
    </row>
    <row r="4287" spans="1:5" x14ac:dyDescent="0.25">
      <c r="A4287" s="282" t="s">
        <v>8584</v>
      </c>
      <c r="B4287" s="282" t="s">
        <v>9126</v>
      </c>
      <c r="C4287" s="277" t="s">
        <v>16905</v>
      </c>
      <c r="D4287" s="282" t="s">
        <v>13005</v>
      </c>
      <c r="E4287" s="292">
        <v>1974.57</v>
      </c>
    </row>
    <row r="4288" spans="1:5" x14ac:dyDescent="0.25">
      <c r="A4288" s="282" t="s">
        <v>8584</v>
      </c>
      <c r="B4288" s="282" t="s">
        <v>8464</v>
      </c>
      <c r="C4288" s="277" t="s">
        <v>16905</v>
      </c>
      <c r="D4288" s="282" t="s">
        <v>13006</v>
      </c>
      <c r="E4288" s="292">
        <v>244.14</v>
      </c>
    </row>
    <row r="4289" spans="1:5" x14ac:dyDescent="0.25">
      <c r="A4289" s="282" t="s">
        <v>8584</v>
      </c>
      <c r="B4289" s="282" t="s">
        <v>9129</v>
      </c>
      <c r="C4289" s="277" t="s">
        <v>16905</v>
      </c>
      <c r="D4289" s="282" t="s">
        <v>13007</v>
      </c>
      <c r="E4289" s="292">
        <v>41.4</v>
      </c>
    </row>
    <row r="4290" spans="1:5" x14ac:dyDescent="0.25">
      <c r="A4290" s="282" t="s">
        <v>8584</v>
      </c>
      <c r="B4290" s="282" t="s">
        <v>8474</v>
      </c>
      <c r="C4290" s="277" t="s">
        <v>16905</v>
      </c>
      <c r="D4290" s="282" t="s">
        <v>13008</v>
      </c>
      <c r="E4290" s="292">
        <v>28.43</v>
      </c>
    </row>
    <row r="4291" spans="1:5" x14ac:dyDescent="0.25">
      <c r="A4291" s="282" t="s">
        <v>8584</v>
      </c>
      <c r="B4291" s="282" t="s">
        <v>8401</v>
      </c>
      <c r="C4291" s="277" t="s">
        <v>16905</v>
      </c>
      <c r="D4291" s="282" t="s">
        <v>13009</v>
      </c>
      <c r="E4291" s="292">
        <v>781.53</v>
      </c>
    </row>
    <row r="4292" spans="1:5" x14ac:dyDescent="0.25">
      <c r="A4292" s="282" t="s">
        <v>8584</v>
      </c>
      <c r="B4292" s="282" t="s">
        <v>8468</v>
      </c>
      <c r="C4292" s="277" t="s">
        <v>16905</v>
      </c>
      <c r="D4292" s="282" t="s">
        <v>13010</v>
      </c>
      <c r="E4292" s="292">
        <v>3509.88</v>
      </c>
    </row>
    <row r="4293" spans="1:5" x14ac:dyDescent="0.25">
      <c r="A4293" s="282" t="s">
        <v>8584</v>
      </c>
      <c r="B4293" s="282" t="s">
        <v>8280</v>
      </c>
      <c r="C4293" s="277" t="s">
        <v>16905</v>
      </c>
      <c r="D4293" s="282" t="s">
        <v>13011</v>
      </c>
      <c r="E4293" s="292">
        <v>1531.88</v>
      </c>
    </row>
    <row r="4294" spans="1:5" x14ac:dyDescent="0.25">
      <c r="A4294" s="282" t="s">
        <v>8584</v>
      </c>
      <c r="B4294" s="282" t="s">
        <v>9138</v>
      </c>
      <c r="C4294" s="277" t="s">
        <v>16905</v>
      </c>
      <c r="D4294" s="282" t="s">
        <v>13012</v>
      </c>
      <c r="E4294" s="292">
        <v>9997.89</v>
      </c>
    </row>
    <row r="4295" spans="1:5" x14ac:dyDescent="0.25">
      <c r="A4295" s="282" t="s">
        <v>8584</v>
      </c>
      <c r="B4295" s="282" t="s">
        <v>8363</v>
      </c>
      <c r="C4295" s="277" t="s">
        <v>16905</v>
      </c>
      <c r="D4295" s="282" t="s">
        <v>13013</v>
      </c>
      <c r="E4295" s="292">
        <v>37.369999999999997</v>
      </c>
    </row>
    <row r="4296" spans="1:5" x14ac:dyDescent="0.25">
      <c r="A4296" s="282" t="s">
        <v>8584</v>
      </c>
      <c r="B4296" s="282" t="s">
        <v>9141</v>
      </c>
      <c r="C4296" s="277" t="s">
        <v>16905</v>
      </c>
      <c r="D4296" s="282" t="s">
        <v>13014</v>
      </c>
      <c r="E4296" s="292">
        <v>557.97</v>
      </c>
    </row>
    <row r="4297" spans="1:5" x14ac:dyDescent="0.25">
      <c r="A4297" s="282" t="s">
        <v>8584</v>
      </c>
      <c r="B4297" s="282" t="s">
        <v>9143</v>
      </c>
      <c r="C4297" s="277" t="s">
        <v>16905</v>
      </c>
      <c r="D4297" s="282" t="s">
        <v>13015</v>
      </c>
      <c r="E4297" s="292">
        <v>1653.8</v>
      </c>
    </row>
    <row r="4298" spans="1:5" x14ac:dyDescent="0.25">
      <c r="A4298" s="282" t="s">
        <v>8584</v>
      </c>
      <c r="B4298" s="282" t="s">
        <v>9145</v>
      </c>
      <c r="C4298" s="277" t="s">
        <v>16905</v>
      </c>
      <c r="D4298" s="282" t="s">
        <v>13016</v>
      </c>
      <c r="E4298" s="292">
        <v>301.82</v>
      </c>
    </row>
    <row r="4299" spans="1:5" x14ac:dyDescent="0.25">
      <c r="A4299" s="282" t="s">
        <v>8584</v>
      </c>
      <c r="B4299" s="282" t="s">
        <v>8433</v>
      </c>
      <c r="C4299" s="277" t="s">
        <v>16905</v>
      </c>
      <c r="D4299" s="282" t="s">
        <v>13017</v>
      </c>
      <c r="E4299" s="292">
        <v>3719.2</v>
      </c>
    </row>
    <row r="4300" spans="1:5" x14ac:dyDescent="0.25">
      <c r="A4300" s="282" t="s">
        <v>8584</v>
      </c>
      <c r="B4300" s="282" t="s">
        <v>8506</v>
      </c>
      <c r="C4300" s="277" t="s">
        <v>16905</v>
      </c>
      <c r="D4300" s="282" t="s">
        <v>13018</v>
      </c>
      <c r="E4300" s="292">
        <v>2353.9</v>
      </c>
    </row>
    <row r="4301" spans="1:5" x14ac:dyDescent="0.25">
      <c r="A4301" s="282" t="s">
        <v>8584</v>
      </c>
      <c r="B4301" s="282" t="s">
        <v>9149</v>
      </c>
      <c r="C4301" s="277" t="s">
        <v>16905</v>
      </c>
      <c r="D4301" s="282" t="s">
        <v>13019</v>
      </c>
      <c r="E4301" s="292">
        <v>311.99</v>
      </c>
    </row>
    <row r="4302" spans="1:5" x14ac:dyDescent="0.25">
      <c r="A4302" s="282" t="s">
        <v>8584</v>
      </c>
      <c r="B4302" s="282" t="s">
        <v>8340</v>
      </c>
      <c r="C4302" s="277" t="s">
        <v>16905</v>
      </c>
      <c r="D4302" s="282" t="s">
        <v>13020</v>
      </c>
      <c r="E4302" s="292">
        <v>70546.98</v>
      </c>
    </row>
    <row r="4303" spans="1:5" x14ac:dyDescent="0.25">
      <c r="A4303" s="282" t="s">
        <v>8584</v>
      </c>
      <c r="B4303" s="282" t="s">
        <v>8492</v>
      </c>
      <c r="C4303" s="277" t="s">
        <v>16905</v>
      </c>
      <c r="D4303" s="282" t="s">
        <v>13021</v>
      </c>
      <c r="E4303" s="292">
        <v>363.43</v>
      </c>
    </row>
    <row r="4304" spans="1:5" x14ac:dyDescent="0.25">
      <c r="A4304" s="282" t="s">
        <v>8584</v>
      </c>
      <c r="B4304" s="282" t="s">
        <v>9153</v>
      </c>
      <c r="C4304" s="277" t="s">
        <v>16905</v>
      </c>
      <c r="D4304" s="282" t="s">
        <v>13022</v>
      </c>
      <c r="E4304" s="292">
        <v>6484.95</v>
      </c>
    </row>
    <row r="4305" spans="1:5" x14ac:dyDescent="0.25">
      <c r="A4305" s="282" t="s">
        <v>8584</v>
      </c>
      <c r="B4305" s="282" t="s">
        <v>8403</v>
      </c>
      <c r="C4305" s="277" t="s">
        <v>16905</v>
      </c>
      <c r="D4305" s="282" t="s">
        <v>13023</v>
      </c>
      <c r="E4305" s="292">
        <v>1463.63</v>
      </c>
    </row>
    <row r="4306" spans="1:5" x14ac:dyDescent="0.25">
      <c r="A4306" s="282" t="s">
        <v>8584</v>
      </c>
      <c r="B4306" s="282" t="s">
        <v>8374</v>
      </c>
      <c r="C4306" s="277" t="s">
        <v>16905</v>
      </c>
      <c r="D4306" s="282" t="s">
        <v>13024</v>
      </c>
      <c r="E4306" s="292">
        <v>125.34</v>
      </c>
    </row>
    <row r="4307" spans="1:5" x14ac:dyDescent="0.25">
      <c r="A4307" s="282" t="s">
        <v>8584</v>
      </c>
      <c r="B4307" s="282" t="s">
        <v>8557</v>
      </c>
      <c r="C4307" s="277" t="s">
        <v>16905</v>
      </c>
      <c r="D4307" s="282" t="s">
        <v>13025</v>
      </c>
      <c r="E4307" s="292">
        <v>62.61</v>
      </c>
    </row>
    <row r="4308" spans="1:5" x14ac:dyDescent="0.25">
      <c r="A4308" s="282" t="s">
        <v>8584</v>
      </c>
      <c r="B4308" s="282" t="s">
        <v>9158</v>
      </c>
      <c r="C4308" s="277" t="s">
        <v>16905</v>
      </c>
      <c r="D4308" s="282" t="s">
        <v>13026</v>
      </c>
      <c r="E4308" s="292">
        <v>565.91</v>
      </c>
    </row>
    <row r="4309" spans="1:5" x14ac:dyDescent="0.25">
      <c r="A4309" s="282" t="s">
        <v>8584</v>
      </c>
      <c r="B4309" s="282" t="s">
        <v>9160</v>
      </c>
      <c r="C4309" s="277" t="s">
        <v>16905</v>
      </c>
      <c r="D4309" s="282" t="s">
        <v>13027</v>
      </c>
      <c r="E4309" s="292">
        <v>338.66</v>
      </c>
    </row>
    <row r="4310" spans="1:5" x14ac:dyDescent="0.25">
      <c r="A4310" s="282" t="s">
        <v>8584</v>
      </c>
      <c r="B4310" s="282" t="s">
        <v>8459</v>
      </c>
      <c r="C4310" s="277" t="s">
        <v>16905</v>
      </c>
      <c r="D4310" s="282" t="s">
        <v>13028</v>
      </c>
      <c r="E4310" s="292">
        <v>275.56</v>
      </c>
    </row>
    <row r="4311" spans="1:5" x14ac:dyDescent="0.25">
      <c r="A4311" s="282" t="s">
        <v>8584</v>
      </c>
      <c r="B4311" s="282" t="s">
        <v>8478</v>
      </c>
      <c r="C4311" s="277" t="s">
        <v>16905</v>
      </c>
      <c r="D4311" s="282" t="s">
        <v>13029</v>
      </c>
      <c r="E4311" s="292">
        <v>2300.38</v>
      </c>
    </row>
    <row r="4312" spans="1:5" x14ac:dyDescent="0.25">
      <c r="A4312" s="282" t="s">
        <v>8584</v>
      </c>
      <c r="B4312" s="282" t="s">
        <v>8371</v>
      </c>
      <c r="C4312" s="277" t="s">
        <v>16905</v>
      </c>
      <c r="D4312" s="282" t="s">
        <v>13030</v>
      </c>
      <c r="E4312" s="292">
        <v>508.41</v>
      </c>
    </row>
    <row r="4313" spans="1:5" x14ac:dyDescent="0.25">
      <c r="A4313" s="282" t="s">
        <v>8584</v>
      </c>
      <c r="B4313" s="282" t="s">
        <v>9165</v>
      </c>
      <c r="C4313" s="277" t="s">
        <v>16905</v>
      </c>
      <c r="D4313" s="282" t="s">
        <v>13031</v>
      </c>
      <c r="E4313" s="292">
        <v>525.30999999999995</v>
      </c>
    </row>
    <row r="4314" spans="1:5" x14ac:dyDescent="0.25">
      <c r="A4314" s="282" t="s">
        <v>8584</v>
      </c>
      <c r="B4314" s="282" t="s">
        <v>8346</v>
      </c>
      <c r="C4314" s="277" t="s">
        <v>16905</v>
      </c>
      <c r="D4314" s="282" t="s">
        <v>13032</v>
      </c>
      <c r="E4314" s="292">
        <v>1259.5</v>
      </c>
    </row>
    <row r="4315" spans="1:5" x14ac:dyDescent="0.25">
      <c r="A4315" s="282" t="s">
        <v>8584</v>
      </c>
      <c r="B4315" s="282" t="s">
        <v>8452</v>
      </c>
      <c r="C4315" s="277" t="s">
        <v>16905</v>
      </c>
      <c r="D4315" s="282" t="s">
        <v>13033</v>
      </c>
      <c r="E4315" s="292">
        <v>318.04000000000002</v>
      </c>
    </row>
    <row r="4316" spans="1:5" x14ac:dyDescent="0.25">
      <c r="A4316" s="282" t="s">
        <v>8584</v>
      </c>
      <c r="B4316" s="282" t="s">
        <v>9170</v>
      </c>
      <c r="C4316" s="277" t="s">
        <v>16905</v>
      </c>
      <c r="D4316" s="282" t="s">
        <v>13034</v>
      </c>
      <c r="E4316" s="292">
        <v>1475.4</v>
      </c>
    </row>
    <row r="4317" spans="1:5" x14ac:dyDescent="0.25">
      <c r="A4317" s="282" t="s">
        <v>8356</v>
      </c>
      <c r="B4317" s="282" t="s">
        <v>8450</v>
      </c>
      <c r="C4317" s="277" t="s">
        <v>92</v>
      </c>
      <c r="D4317" s="282" t="s">
        <v>13035</v>
      </c>
      <c r="E4317" s="292">
        <v>13375.72</v>
      </c>
    </row>
    <row r="4318" spans="1:5" x14ac:dyDescent="0.25">
      <c r="A4318" s="282" t="s">
        <v>8356</v>
      </c>
      <c r="B4318" s="282" t="s">
        <v>8436</v>
      </c>
      <c r="C4318" s="277" t="s">
        <v>92</v>
      </c>
      <c r="D4318" s="282" t="s">
        <v>13036</v>
      </c>
      <c r="E4318" s="292">
        <v>16391.91</v>
      </c>
    </row>
    <row r="4319" spans="1:5" x14ac:dyDescent="0.25">
      <c r="A4319" s="282" t="s">
        <v>8356</v>
      </c>
      <c r="B4319" s="282" t="s">
        <v>8460</v>
      </c>
      <c r="C4319" s="277" t="s">
        <v>92</v>
      </c>
      <c r="D4319" s="282" t="s">
        <v>13037</v>
      </c>
      <c r="E4319" s="292">
        <v>20595.73</v>
      </c>
    </row>
    <row r="4320" spans="1:5" x14ac:dyDescent="0.25">
      <c r="A4320" s="282" t="s">
        <v>8356</v>
      </c>
      <c r="B4320" s="282" t="s">
        <v>8256</v>
      </c>
      <c r="C4320" s="277" t="s">
        <v>92</v>
      </c>
      <c r="D4320" s="282" t="s">
        <v>13038</v>
      </c>
      <c r="E4320" s="292">
        <v>0</v>
      </c>
    </row>
    <row r="4321" spans="1:5" x14ac:dyDescent="0.25">
      <c r="A4321" s="282" t="s">
        <v>8356</v>
      </c>
      <c r="B4321" s="282" t="s">
        <v>8271</v>
      </c>
      <c r="C4321" s="277" t="s">
        <v>92</v>
      </c>
      <c r="D4321" s="282" t="s">
        <v>13039</v>
      </c>
      <c r="E4321" s="292">
        <v>12133.92</v>
      </c>
    </row>
    <row r="4322" spans="1:5" x14ac:dyDescent="0.25">
      <c r="A4322" s="282" t="s">
        <v>8356</v>
      </c>
      <c r="B4322" s="282" t="s">
        <v>8217</v>
      </c>
      <c r="C4322" s="277" t="s">
        <v>92</v>
      </c>
      <c r="D4322" s="282" t="s">
        <v>13040</v>
      </c>
      <c r="E4322" s="292">
        <v>28253.95</v>
      </c>
    </row>
    <row r="4323" spans="1:5" x14ac:dyDescent="0.25">
      <c r="A4323" s="282" t="s">
        <v>8356</v>
      </c>
      <c r="B4323" s="282" t="s">
        <v>8257</v>
      </c>
      <c r="C4323" s="277" t="s">
        <v>92</v>
      </c>
      <c r="D4323" s="282" t="s">
        <v>13041</v>
      </c>
      <c r="E4323" s="292">
        <v>10898.06</v>
      </c>
    </row>
    <row r="4324" spans="1:5" x14ac:dyDescent="0.25">
      <c r="A4324" s="282" t="s">
        <v>8356</v>
      </c>
      <c r="B4324" s="282" t="s">
        <v>8218</v>
      </c>
      <c r="C4324" s="277" t="s">
        <v>92</v>
      </c>
      <c r="D4324" s="282" t="s">
        <v>13042</v>
      </c>
      <c r="E4324" s="292">
        <v>14492.76</v>
      </c>
    </row>
    <row r="4325" spans="1:5" x14ac:dyDescent="0.25">
      <c r="A4325" s="282" t="s">
        <v>8356</v>
      </c>
      <c r="B4325" s="282" t="s">
        <v>8379</v>
      </c>
      <c r="C4325" s="277" t="s">
        <v>92</v>
      </c>
      <c r="D4325" s="282" t="s">
        <v>13043</v>
      </c>
      <c r="E4325" s="292">
        <v>15859.42</v>
      </c>
    </row>
    <row r="4326" spans="1:5" x14ac:dyDescent="0.25">
      <c r="A4326" s="282" t="s">
        <v>8356</v>
      </c>
      <c r="B4326" s="282" t="s">
        <v>8219</v>
      </c>
      <c r="C4326" s="277" t="s">
        <v>92</v>
      </c>
      <c r="D4326" s="282" t="s">
        <v>13044</v>
      </c>
      <c r="E4326" s="292">
        <v>30974.5</v>
      </c>
    </row>
    <row r="4327" spans="1:5" x14ac:dyDescent="0.25">
      <c r="A4327" s="282" t="s">
        <v>8356</v>
      </c>
      <c r="B4327" s="282" t="s">
        <v>8430</v>
      </c>
      <c r="C4327" s="277" t="s">
        <v>92</v>
      </c>
      <c r="D4327" s="282" t="s">
        <v>13045</v>
      </c>
      <c r="E4327" s="292">
        <v>23289.45</v>
      </c>
    </row>
    <row r="4328" spans="1:5" x14ac:dyDescent="0.25">
      <c r="A4328" s="282" t="s">
        <v>8356</v>
      </c>
      <c r="B4328" s="282" t="s">
        <v>8352</v>
      </c>
      <c r="C4328" s="277" t="s">
        <v>92</v>
      </c>
      <c r="D4328" s="282" t="s">
        <v>13046</v>
      </c>
      <c r="E4328" s="292">
        <v>0</v>
      </c>
    </row>
    <row r="4329" spans="1:5" x14ac:dyDescent="0.25">
      <c r="A4329" s="282" t="s">
        <v>8356</v>
      </c>
      <c r="B4329" s="282" t="s">
        <v>8231</v>
      </c>
      <c r="C4329" s="277" t="s">
        <v>92</v>
      </c>
      <c r="D4329" s="282" t="s">
        <v>13047</v>
      </c>
      <c r="E4329" s="292">
        <v>18116.25</v>
      </c>
    </row>
    <row r="4330" spans="1:5" x14ac:dyDescent="0.25">
      <c r="A4330" s="282" t="s">
        <v>8356</v>
      </c>
      <c r="B4330" s="282" t="s">
        <v>8369</v>
      </c>
      <c r="C4330" s="277" t="s">
        <v>92</v>
      </c>
      <c r="D4330" s="282" t="s">
        <v>13048</v>
      </c>
      <c r="E4330" s="292">
        <v>25557.29</v>
      </c>
    </row>
    <row r="4331" spans="1:5" x14ac:dyDescent="0.25">
      <c r="A4331" s="282" t="s">
        <v>8356</v>
      </c>
      <c r="B4331" s="282" t="s">
        <v>8384</v>
      </c>
      <c r="C4331" s="277" t="s">
        <v>92</v>
      </c>
      <c r="D4331" s="282" t="s">
        <v>13049</v>
      </c>
      <c r="E4331" s="292">
        <v>82577.55</v>
      </c>
    </row>
    <row r="4332" spans="1:5" x14ac:dyDescent="0.25">
      <c r="A4332" s="282" t="s">
        <v>8356</v>
      </c>
      <c r="B4332" s="282" t="s">
        <v>8258</v>
      </c>
      <c r="C4332" s="277" t="s">
        <v>92</v>
      </c>
      <c r="D4332" s="282" t="s">
        <v>13050</v>
      </c>
      <c r="E4332" s="292">
        <v>91892.53</v>
      </c>
    </row>
    <row r="4333" spans="1:5" x14ac:dyDescent="0.25">
      <c r="A4333" s="282" t="s">
        <v>8356</v>
      </c>
      <c r="B4333" s="282" t="s">
        <v>8227</v>
      </c>
      <c r="C4333" s="277" t="s">
        <v>92</v>
      </c>
      <c r="D4333" s="282" t="s">
        <v>13051</v>
      </c>
      <c r="E4333" s="292">
        <v>12758.39</v>
      </c>
    </row>
    <row r="4334" spans="1:5" x14ac:dyDescent="0.25">
      <c r="A4334" s="282" t="s">
        <v>8356</v>
      </c>
      <c r="B4334" s="282" t="s">
        <v>8381</v>
      </c>
      <c r="C4334" s="277" t="s">
        <v>92</v>
      </c>
      <c r="D4334" s="282" t="s">
        <v>13052</v>
      </c>
      <c r="E4334" s="292">
        <v>31139.38</v>
      </c>
    </row>
    <row r="4335" spans="1:5" x14ac:dyDescent="0.25">
      <c r="A4335" s="282" t="s">
        <v>8356</v>
      </c>
      <c r="B4335" s="282" t="s">
        <v>8265</v>
      </c>
      <c r="C4335" s="277" t="s">
        <v>92</v>
      </c>
      <c r="D4335" s="282" t="s">
        <v>13053</v>
      </c>
      <c r="E4335" s="292">
        <v>102777.28</v>
      </c>
    </row>
    <row r="4336" spans="1:5" x14ac:dyDescent="0.25">
      <c r="A4336" s="282" t="s">
        <v>8356</v>
      </c>
      <c r="B4336" s="282" t="s">
        <v>8259</v>
      </c>
      <c r="C4336" s="277" t="s">
        <v>92</v>
      </c>
      <c r="D4336" s="282" t="s">
        <v>13054</v>
      </c>
      <c r="E4336" s="292">
        <v>18284.02</v>
      </c>
    </row>
    <row r="4337" spans="1:5" x14ac:dyDescent="0.25">
      <c r="A4337" s="282" t="s">
        <v>8356</v>
      </c>
      <c r="B4337" s="282" t="s">
        <v>8221</v>
      </c>
      <c r="C4337" s="277" t="s">
        <v>92</v>
      </c>
      <c r="D4337" s="282" t="s">
        <v>13055</v>
      </c>
      <c r="E4337" s="292">
        <v>0</v>
      </c>
    </row>
    <row r="4338" spans="1:5" x14ac:dyDescent="0.25">
      <c r="A4338" s="282" t="s">
        <v>8356</v>
      </c>
      <c r="B4338" s="282" t="s">
        <v>8223</v>
      </c>
      <c r="C4338" s="277" t="s">
        <v>92</v>
      </c>
      <c r="D4338" s="282" t="s">
        <v>13056</v>
      </c>
      <c r="E4338" s="292">
        <v>12535.27</v>
      </c>
    </row>
    <row r="4339" spans="1:5" x14ac:dyDescent="0.25">
      <c r="A4339" s="282" t="s">
        <v>8356</v>
      </c>
      <c r="B4339" s="282" t="s">
        <v>8447</v>
      </c>
      <c r="C4339" s="277" t="s">
        <v>92</v>
      </c>
      <c r="D4339" s="282" t="s">
        <v>13057</v>
      </c>
      <c r="E4339" s="292">
        <v>15488.99</v>
      </c>
    </row>
    <row r="4340" spans="1:5" x14ac:dyDescent="0.25">
      <c r="A4340" s="282" t="s">
        <v>8356</v>
      </c>
      <c r="B4340" s="282" t="s">
        <v>8385</v>
      </c>
      <c r="C4340" s="277" t="s">
        <v>92</v>
      </c>
      <c r="D4340" s="282" t="s">
        <v>13058</v>
      </c>
      <c r="E4340" s="292">
        <v>5702.65</v>
      </c>
    </row>
    <row r="4341" spans="1:5" x14ac:dyDescent="0.25">
      <c r="A4341" s="282" t="s">
        <v>8356</v>
      </c>
      <c r="B4341" s="282" t="s">
        <v>8261</v>
      </c>
      <c r="C4341" s="277" t="s">
        <v>92</v>
      </c>
      <c r="D4341" s="282" t="s">
        <v>13059</v>
      </c>
      <c r="E4341" s="292">
        <v>33465.370000000003</v>
      </c>
    </row>
    <row r="4342" spans="1:5" x14ac:dyDescent="0.25">
      <c r="A4342" s="282" t="s">
        <v>8356</v>
      </c>
      <c r="B4342" s="282" t="s">
        <v>8370</v>
      </c>
      <c r="C4342" s="277" t="s">
        <v>92</v>
      </c>
      <c r="D4342" s="282" t="s">
        <v>13060</v>
      </c>
      <c r="E4342" s="292">
        <v>20950.89</v>
      </c>
    </row>
    <row r="4343" spans="1:5" x14ac:dyDescent="0.25">
      <c r="A4343" s="282" t="s">
        <v>8356</v>
      </c>
      <c r="B4343" s="282" t="s">
        <v>8483</v>
      </c>
      <c r="C4343" s="277" t="s">
        <v>92</v>
      </c>
      <c r="D4343" s="282" t="s">
        <v>13061</v>
      </c>
      <c r="E4343" s="292">
        <v>10637.66</v>
      </c>
    </row>
    <row r="4344" spans="1:5" x14ac:dyDescent="0.25">
      <c r="A4344" s="282" t="s">
        <v>8356</v>
      </c>
      <c r="B4344" s="282" t="s">
        <v>8224</v>
      </c>
      <c r="C4344" s="277" t="s">
        <v>92</v>
      </c>
      <c r="D4344" s="282" t="s">
        <v>13062</v>
      </c>
      <c r="E4344" s="292">
        <v>16039.6</v>
      </c>
    </row>
    <row r="4345" spans="1:5" x14ac:dyDescent="0.25">
      <c r="A4345" s="282" t="s">
        <v>8356</v>
      </c>
      <c r="B4345" s="282" t="s">
        <v>8497</v>
      </c>
      <c r="C4345" s="277" t="s">
        <v>92</v>
      </c>
      <c r="D4345" s="282" t="s">
        <v>13063</v>
      </c>
      <c r="E4345" s="292">
        <v>0</v>
      </c>
    </row>
    <row r="4346" spans="1:5" x14ac:dyDescent="0.25">
      <c r="A4346" s="282" t="s">
        <v>8356</v>
      </c>
      <c r="B4346" s="282" t="s">
        <v>8581</v>
      </c>
      <c r="C4346" s="277" t="s">
        <v>92</v>
      </c>
      <c r="D4346" s="282" t="s">
        <v>13064</v>
      </c>
      <c r="E4346" s="292">
        <v>196849.29</v>
      </c>
    </row>
    <row r="4347" spans="1:5" x14ac:dyDescent="0.25">
      <c r="A4347" s="282" t="s">
        <v>8356</v>
      </c>
      <c r="B4347" s="282" t="s">
        <v>8273</v>
      </c>
      <c r="C4347" s="277" t="s">
        <v>92</v>
      </c>
      <c r="D4347" s="282" t="s">
        <v>13065</v>
      </c>
      <c r="E4347" s="292">
        <v>30479.67</v>
      </c>
    </row>
    <row r="4348" spans="1:5" x14ac:dyDescent="0.25">
      <c r="A4348" s="282" t="s">
        <v>8356</v>
      </c>
      <c r="B4348" s="282" t="s">
        <v>8354</v>
      </c>
      <c r="C4348" s="277" t="s">
        <v>92</v>
      </c>
      <c r="D4348" s="282" t="s">
        <v>13066</v>
      </c>
      <c r="E4348" s="292">
        <v>3154.03</v>
      </c>
    </row>
    <row r="4349" spans="1:5" x14ac:dyDescent="0.25">
      <c r="A4349" s="282" t="s">
        <v>8356</v>
      </c>
      <c r="B4349" s="282" t="s">
        <v>8388</v>
      </c>
      <c r="C4349" s="277" t="s">
        <v>92</v>
      </c>
      <c r="D4349" s="282" t="s">
        <v>13067</v>
      </c>
      <c r="E4349" s="292">
        <v>16635.439999999999</v>
      </c>
    </row>
    <row r="4350" spans="1:5" x14ac:dyDescent="0.25">
      <c r="A4350" s="282" t="s">
        <v>8356</v>
      </c>
      <c r="B4350" s="282" t="s">
        <v>8399</v>
      </c>
      <c r="C4350" s="277" t="s">
        <v>92</v>
      </c>
      <c r="D4350" s="282" t="s">
        <v>13068</v>
      </c>
      <c r="E4350" s="292">
        <v>2511.0100000000002</v>
      </c>
    </row>
    <row r="4351" spans="1:5" x14ac:dyDescent="0.25">
      <c r="A4351" s="282" t="s">
        <v>8356</v>
      </c>
      <c r="B4351" s="282" t="s">
        <v>8347</v>
      </c>
      <c r="C4351" s="277" t="s">
        <v>92</v>
      </c>
      <c r="D4351" s="282" t="s">
        <v>13069</v>
      </c>
      <c r="E4351" s="292">
        <v>18918.37</v>
      </c>
    </row>
    <row r="4352" spans="1:5" x14ac:dyDescent="0.25">
      <c r="A4352" s="282" t="s">
        <v>8356</v>
      </c>
      <c r="B4352" s="282" t="s">
        <v>8301</v>
      </c>
      <c r="C4352" s="277" t="s">
        <v>92</v>
      </c>
      <c r="D4352" s="282" t="s">
        <v>13070</v>
      </c>
      <c r="E4352" s="292">
        <v>0</v>
      </c>
    </row>
    <row r="4353" spans="1:5" x14ac:dyDescent="0.25">
      <c r="A4353" s="282" t="s">
        <v>8356</v>
      </c>
      <c r="B4353" s="282" t="s">
        <v>8382</v>
      </c>
      <c r="C4353" s="277" t="s">
        <v>92</v>
      </c>
      <c r="D4353" s="282" t="s">
        <v>13071</v>
      </c>
      <c r="E4353" s="292">
        <v>34337.230000000003</v>
      </c>
    </row>
    <row r="4354" spans="1:5" x14ac:dyDescent="0.25">
      <c r="A4354" s="282" t="s">
        <v>8356</v>
      </c>
      <c r="B4354" s="282" t="s">
        <v>8304</v>
      </c>
      <c r="C4354" s="277" t="s">
        <v>92</v>
      </c>
      <c r="D4354" s="282" t="s">
        <v>13072</v>
      </c>
      <c r="E4354" s="292">
        <v>32488.78</v>
      </c>
    </row>
    <row r="4355" spans="1:5" x14ac:dyDescent="0.25">
      <c r="A4355" s="282" t="s">
        <v>8356</v>
      </c>
      <c r="B4355" s="282" t="s">
        <v>8260</v>
      </c>
      <c r="C4355" s="277" t="s">
        <v>92</v>
      </c>
      <c r="D4355" s="282" t="s">
        <v>13073</v>
      </c>
      <c r="E4355" s="292">
        <v>10031.950000000001</v>
      </c>
    </row>
    <row r="4356" spans="1:5" x14ac:dyDescent="0.25">
      <c r="A4356" s="282" t="s">
        <v>8356</v>
      </c>
      <c r="B4356" s="282" t="s">
        <v>8262</v>
      </c>
      <c r="C4356" s="277" t="s">
        <v>92</v>
      </c>
      <c r="D4356" s="282" t="s">
        <v>13074</v>
      </c>
      <c r="E4356" s="292">
        <v>5216.75</v>
      </c>
    </row>
    <row r="4357" spans="1:5" x14ac:dyDescent="0.25">
      <c r="A4357" s="282" t="s">
        <v>8356</v>
      </c>
      <c r="B4357" s="282" t="s">
        <v>8461</v>
      </c>
      <c r="C4357" s="277" t="s">
        <v>92</v>
      </c>
      <c r="D4357" s="282" t="s">
        <v>13075</v>
      </c>
      <c r="E4357" s="292">
        <v>890.52</v>
      </c>
    </row>
    <row r="4358" spans="1:5" x14ac:dyDescent="0.25">
      <c r="A4358" s="282" t="s">
        <v>8356</v>
      </c>
      <c r="B4358" s="282" t="s">
        <v>8263</v>
      </c>
      <c r="C4358" s="277" t="s">
        <v>92</v>
      </c>
      <c r="D4358" s="282" t="s">
        <v>13076</v>
      </c>
      <c r="E4358" s="292">
        <v>0</v>
      </c>
    </row>
    <row r="4359" spans="1:5" x14ac:dyDescent="0.25">
      <c r="A4359" s="282" t="s">
        <v>8356</v>
      </c>
      <c r="B4359" s="282" t="s">
        <v>8507</v>
      </c>
      <c r="C4359" s="277" t="s">
        <v>92</v>
      </c>
      <c r="D4359" s="282" t="s">
        <v>13077</v>
      </c>
      <c r="E4359" s="292">
        <v>10675.96</v>
      </c>
    </row>
    <row r="4360" spans="1:5" x14ac:dyDescent="0.25">
      <c r="A4360" s="282" t="s">
        <v>8356</v>
      </c>
      <c r="B4360" s="282" t="s">
        <v>8269</v>
      </c>
      <c r="C4360" s="277" t="s">
        <v>92</v>
      </c>
      <c r="D4360" s="282" t="s">
        <v>13078</v>
      </c>
      <c r="E4360" s="292">
        <v>9907.99</v>
      </c>
    </row>
    <row r="4361" spans="1:5" x14ac:dyDescent="0.25">
      <c r="A4361" s="282" t="s">
        <v>8356</v>
      </c>
      <c r="B4361" s="282" t="s">
        <v>8302</v>
      </c>
      <c r="C4361" s="277" t="s">
        <v>92</v>
      </c>
      <c r="D4361" s="282" t="s">
        <v>13079</v>
      </c>
      <c r="E4361" s="292">
        <v>21612.11</v>
      </c>
    </row>
    <row r="4362" spans="1:5" x14ac:dyDescent="0.25">
      <c r="A4362" s="282" t="s">
        <v>8356</v>
      </c>
      <c r="B4362" s="282" t="s">
        <v>8480</v>
      </c>
      <c r="C4362" s="277" t="s">
        <v>92</v>
      </c>
      <c r="D4362" s="282" t="s">
        <v>13080</v>
      </c>
      <c r="E4362" s="292">
        <v>21358.68</v>
      </c>
    </row>
    <row r="4363" spans="1:5" x14ac:dyDescent="0.25">
      <c r="A4363" s="282" t="s">
        <v>8356</v>
      </c>
      <c r="B4363" s="282" t="s">
        <v>8402</v>
      </c>
      <c r="C4363" s="277" t="s">
        <v>92</v>
      </c>
      <c r="D4363" s="282" t="s">
        <v>13081</v>
      </c>
      <c r="E4363" s="292">
        <v>29958.51</v>
      </c>
    </row>
    <row r="4364" spans="1:5" x14ac:dyDescent="0.25">
      <c r="A4364" s="282" t="s">
        <v>8356</v>
      </c>
      <c r="B4364" s="282" t="s">
        <v>8228</v>
      </c>
      <c r="C4364" s="277" t="s">
        <v>92</v>
      </c>
      <c r="D4364" s="282" t="s">
        <v>13082</v>
      </c>
      <c r="E4364" s="292">
        <v>15920.01</v>
      </c>
    </row>
    <row r="4365" spans="1:5" x14ac:dyDescent="0.25">
      <c r="A4365" s="282" t="s">
        <v>8356</v>
      </c>
      <c r="B4365" s="282" t="s">
        <v>8278</v>
      </c>
      <c r="C4365" s="277" t="s">
        <v>92</v>
      </c>
      <c r="D4365" s="282" t="s">
        <v>13083</v>
      </c>
      <c r="E4365" s="292">
        <v>105604.17</v>
      </c>
    </row>
    <row r="4366" spans="1:5" x14ac:dyDescent="0.25">
      <c r="A4366" s="282" t="s">
        <v>8356</v>
      </c>
      <c r="B4366" s="282" t="s">
        <v>8531</v>
      </c>
      <c r="C4366" s="277" t="s">
        <v>92</v>
      </c>
      <c r="D4366" s="282" t="s">
        <v>13084</v>
      </c>
      <c r="E4366" s="292">
        <v>4151.83</v>
      </c>
    </row>
    <row r="4367" spans="1:5" x14ac:dyDescent="0.25">
      <c r="A4367" s="282" t="s">
        <v>8356</v>
      </c>
      <c r="B4367" s="282" t="s">
        <v>8238</v>
      </c>
      <c r="C4367" s="277" t="s">
        <v>92</v>
      </c>
      <c r="D4367" s="282" t="s">
        <v>13085</v>
      </c>
      <c r="E4367" s="292">
        <v>0</v>
      </c>
    </row>
    <row r="4368" spans="1:5" x14ac:dyDescent="0.25">
      <c r="A4368" s="282" t="s">
        <v>8356</v>
      </c>
      <c r="B4368" s="282" t="s">
        <v>8233</v>
      </c>
      <c r="C4368" s="277" t="s">
        <v>92</v>
      </c>
      <c r="D4368" s="282" t="s">
        <v>13086</v>
      </c>
      <c r="E4368" s="292">
        <v>17825.75</v>
      </c>
    </row>
    <row r="4369" spans="1:5" x14ac:dyDescent="0.25">
      <c r="A4369" s="282" t="s">
        <v>8356</v>
      </c>
      <c r="B4369" s="282" t="s">
        <v>8290</v>
      </c>
      <c r="C4369" s="277" t="s">
        <v>92</v>
      </c>
      <c r="D4369" s="282" t="s">
        <v>13087</v>
      </c>
      <c r="E4369" s="292">
        <v>20128.09</v>
      </c>
    </row>
    <row r="4370" spans="1:5" x14ac:dyDescent="0.25">
      <c r="A4370" s="282" t="s">
        <v>8356</v>
      </c>
      <c r="B4370" s="282" t="s">
        <v>8359</v>
      </c>
      <c r="C4370" s="277" t="s">
        <v>92</v>
      </c>
      <c r="D4370" s="282" t="s">
        <v>13088</v>
      </c>
      <c r="E4370" s="292">
        <v>16421.599999999999</v>
      </c>
    </row>
    <row r="4371" spans="1:5" x14ac:dyDescent="0.25">
      <c r="A4371" s="282" t="s">
        <v>8356</v>
      </c>
      <c r="B4371" s="282" t="s">
        <v>8586</v>
      </c>
      <c r="C4371" s="277" t="s">
        <v>92</v>
      </c>
      <c r="D4371" s="282" t="s">
        <v>13089</v>
      </c>
      <c r="E4371" s="292">
        <v>137610.35999999999</v>
      </c>
    </row>
    <row r="4372" spans="1:5" x14ac:dyDescent="0.25">
      <c r="A4372" s="282" t="s">
        <v>8356</v>
      </c>
      <c r="B4372" s="282" t="s">
        <v>8245</v>
      </c>
      <c r="C4372" s="277" t="s">
        <v>92</v>
      </c>
      <c r="D4372" s="282" t="s">
        <v>13090</v>
      </c>
      <c r="E4372" s="292">
        <v>16876.259999999998</v>
      </c>
    </row>
    <row r="4373" spans="1:5" x14ac:dyDescent="0.25">
      <c r="A4373" s="282" t="s">
        <v>8356</v>
      </c>
      <c r="B4373" s="282" t="s">
        <v>8240</v>
      </c>
      <c r="C4373" s="277" t="s">
        <v>92</v>
      </c>
      <c r="D4373" s="282" t="s">
        <v>13091</v>
      </c>
      <c r="E4373" s="292">
        <v>26961.73</v>
      </c>
    </row>
    <row r="4374" spans="1:5" x14ac:dyDescent="0.25">
      <c r="A4374" s="282" t="s">
        <v>8356</v>
      </c>
      <c r="B4374" s="282" t="s">
        <v>8235</v>
      </c>
      <c r="C4374" s="277" t="s">
        <v>92</v>
      </c>
      <c r="D4374" s="282" t="s">
        <v>13092</v>
      </c>
      <c r="E4374" s="292">
        <v>12608.34</v>
      </c>
    </row>
    <row r="4375" spans="1:5" x14ac:dyDescent="0.25">
      <c r="A4375" s="282" t="s">
        <v>8356</v>
      </c>
      <c r="B4375" s="282" t="s">
        <v>8247</v>
      </c>
      <c r="C4375" s="277" t="s">
        <v>92</v>
      </c>
      <c r="D4375" s="282" t="s">
        <v>13093</v>
      </c>
      <c r="E4375" s="292">
        <v>5386.47</v>
      </c>
    </row>
    <row r="4376" spans="1:5" x14ac:dyDescent="0.25">
      <c r="A4376" s="282" t="s">
        <v>8356</v>
      </c>
      <c r="B4376" s="282" t="s">
        <v>8274</v>
      </c>
      <c r="C4376" s="277" t="s">
        <v>92</v>
      </c>
      <c r="D4376" s="282" t="s">
        <v>13094</v>
      </c>
      <c r="E4376" s="292">
        <v>10684.18</v>
      </c>
    </row>
    <row r="4377" spans="1:5" x14ac:dyDescent="0.25">
      <c r="A4377" s="282" t="s">
        <v>8356</v>
      </c>
      <c r="B4377" s="282" t="s">
        <v>8489</v>
      </c>
      <c r="C4377" s="277" t="s">
        <v>92</v>
      </c>
      <c r="D4377" s="282" t="s">
        <v>13095</v>
      </c>
      <c r="E4377" s="292">
        <v>13936.14</v>
      </c>
    </row>
    <row r="4378" spans="1:5" x14ac:dyDescent="0.25">
      <c r="A4378" s="282" t="s">
        <v>8356</v>
      </c>
      <c r="B4378" s="282" t="s">
        <v>8249</v>
      </c>
      <c r="C4378" s="277" t="s">
        <v>92</v>
      </c>
      <c r="D4378" s="282" t="s">
        <v>13096</v>
      </c>
      <c r="E4378" s="292">
        <v>8379.2099999999991</v>
      </c>
    </row>
    <row r="4379" spans="1:5" x14ac:dyDescent="0.25">
      <c r="A4379" s="282" t="s">
        <v>8356</v>
      </c>
      <c r="B4379" s="282" t="s">
        <v>8266</v>
      </c>
      <c r="C4379" s="277" t="s">
        <v>92</v>
      </c>
      <c r="D4379" s="282" t="s">
        <v>13097</v>
      </c>
      <c r="E4379" s="292">
        <v>160331.89000000001</v>
      </c>
    </row>
    <row r="4380" spans="1:5" x14ac:dyDescent="0.25">
      <c r="A4380" s="282" t="s">
        <v>8356</v>
      </c>
      <c r="B4380" s="282" t="s">
        <v>8481</v>
      </c>
      <c r="C4380" s="277" t="s">
        <v>92</v>
      </c>
      <c r="D4380" s="282" t="s">
        <v>13098</v>
      </c>
      <c r="E4380" s="292">
        <v>158316.26</v>
      </c>
    </row>
    <row r="4381" spans="1:5" x14ac:dyDescent="0.25">
      <c r="A4381" s="282" t="s">
        <v>8356</v>
      </c>
      <c r="B4381" s="282" t="s">
        <v>8276</v>
      </c>
      <c r="C4381" s="277" t="s">
        <v>92</v>
      </c>
      <c r="D4381" s="282" t="s">
        <v>13099</v>
      </c>
      <c r="E4381" s="292">
        <v>31097.99</v>
      </c>
    </row>
    <row r="4382" spans="1:5" x14ac:dyDescent="0.25">
      <c r="A4382" s="282" t="s">
        <v>8356</v>
      </c>
      <c r="B4382" s="282" t="s">
        <v>8214</v>
      </c>
      <c r="C4382" s="277" t="s">
        <v>92</v>
      </c>
      <c r="D4382" s="282" t="s">
        <v>13100</v>
      </c>
      <c r="E4382" s="292">
        <v>90203.49</v>
      </c>
    </row>
    <row r="4383" spans="1:5" x14ac:dyDescent="0.25">
      <c r="A4383" s="282" t="s">
        <v>8358</v>
      </c>
      <c r="B4383" s="282" t="s">
        <v>8450</v>
      </c>
      <c r="C4383" s="277" t="s">
        <v>115</v>
      </c>
      <c r="D4383" s="282" t="s">
        <v>13101</v>
      </c>
      <c r="E4383" s="292">
        <v>0</v>
      </c>
    </row>
    <row r="4384" spans="1:5" x14ac:dyDescent="0.25">
      <c r="A4384" s="282" t="s">
        <v>8358</v>
      </c>
      <c r="B4384" s="282" t="s">
        <v>8436</v>
      </c>
      <c r="C4384" s="277" t="s">
        <v>115</v>
      </c>
      <c r="D4384" s="282" t="s">
        <v>13102</v>
      </c>
      <c r="E4384" s="292">
        <v>46785.89</v>
      </c>
    </row>
    <row r="4385" spans="1:5" x14ac:dyDescent="0.25">
      <c r="A4385" s="282" t="s">
        <v>8358</v>
      </c>
      <c r="B4385" s="282" t="s">
        <v>8460</v>
      </c>
      <c r="C4385" s="277" t="s">
        <v>115</v>
      </c>
      <c r="D4385" s="282" t="s">
        <v>13103</v>
      </c>
      <c r="E4385" s="292">
        <v>2843.54</v>
      </c>
    </row>
    <row r="4386" spans="1:5" x14ac:dyDescent="0.25">
      <c r="A4386" s="282" t="s">
        <v>8358</v>
      </c>
      <c r="B4386" s="282" t="s">
        <v>8256</v>
      </c>
      <c r="C4386" s="277" t="s">
        <v>115</v>
      </c>
      <c r="D4386" s="282" t="s">
        <v>13104</v>
      </c>
      <c r="E4386" s="292">
        <v>94447</v>
      </c>
    </row>
    <row r="4387" spans="1:5" x14ac:dyDescent="0.25">
      <c r="A4387" s="282" t="s">
        <v>8358</v>
      </c>
      <c r="B4387" s="282" t="s">
        <v>8218</v>
      </c>
      <c r="C4387" s="277" t="s">
        <v>115</v>
      </c>
      <c r="D4387" s="282" t="s">
        <v>13105</v>
      </c>
      <c r="E4387" s="292">
        <v>24356.6</v>
      </c>
    </row>
    <row r="4388" spans="1:5" x14ac:dyDescent="0.25">
      <c r="A4388" s="282" t="s">
        <v>8358</v>
      </c>
      <c r="B4388" s="282" t="s">
        <v>8379</v>
      </c>
      <c r="C4388" s="277" t="s">
        <v>115</v>
      </c>
      <c r="D4388" s="282" t="s">
        <v>13106</v>
      </c>
      <c r="E4388" s="292">
        <v>236705.5</v>
      </c>
    </row>
    <row r="4389" spans="1:5" x14ac:dyDescent="0.25">
      <c r="A4389" s="282" t="s">
        <v>8358</v>
      </c>
      <c r="B4389" s="282" t="s">
        <v>8219</v>
      </c>
      <c r="C4389" s="277" t="s">
        <v>115</v>
      </c>
      <c r="D4389" s="282" t="s">
        <v>13107</v>
      </c>
      <c r="E4389" s="292">
        <v>140206.97</v>
      </c>
    </row>
    <row r="4390" spans="1:5" x14ac:dyDescent="0.25">
      <c r="A4390" s="282" t="s">
        <v>8358</v>
      </c>
      <c r="B4390" s="282" t="s">
        <v>8430</v>
      </c>
      <c r="C4390" s="277" t="s">
        <v>115</v>
      </c>
      <c r="D4390" s="282" t="s">
        <v>13108</v>
      </c>
      <c r="E4390" s="292">
        <v>7473.99</v>
      </c>
    </row>
    <row r="4391" spans="1:5" x14ac:dyDescent="0.25">
      <c r="A4391" s="282" t="s">
        <v>8358</v>
      </c>
      <c r="B4391" s="282" t="s">
        <v>8352</v>
      </c>
      <c r="C4391" s="277" t="s">
        <v>115</v>
      </c>
      <c r="D4391" s="282" t="s">
        <v>13109</v>
      </c>
      <c r="E4391" s="292">
        <v>15716.08</v>
      </c>
    </row>
    <row r="4392" spans="1:5" x14ac:dyDescent="0.25">
      <c r="A4392" s="282" t="s">
        <v>8358</v>
      </c>
      <c r="B4392" s="282" t="s">
        <v>8231</v>
      </c>
      <c r="C4392" s="277" t="s">
        <v>115</v>
      </c>
      <c r="D4392" s="282" t="s">
        <v>13110</v>
      </c>
      <c r="E4392" s="292">
        <v>676661.58</v>
      </c>
    </row>
    <row r="4393" spans="1:5" x14ac:dyDescent="0.25">
      <c r="A4393" s="282" t="s">
        <v>8358</v>
      </c>
      <c r="B4393" s="282" t="s">
        <v>8369</v>
      </c>
      <c r="C4393" s="277" t="s">
        <v>115</v>
      </c>
      <c r="D4393" s="282" t="s">
        <v>13111</v>
      </c>
      <c r="E4393" s="292">
        <v>555832.77</v>
      </c>
    </row>
    <row r="4394" spans="1:5" x14ac:dyDescent="0.25">
      <c r="A4394" s="282" t="s">
        <v>8358</v>
      </c>
      <c r="B4394" s="282" t="s">
        <v>8384</v>
      </c>
      <c r="C4394" s="277" t="s">
        <v>115</v>
      </c>
      <c r="D4394" s="282" t="s">
        <v>10404</v>
      </c>
      <c r="E4394" s="292">
        <v>512885.75</v>
      </c>
    </row>
    <row r="4395" spans="1:5" x14ac:dyDescent="0.25">
      <c r="A4395" s="282" t="s">
        <v>8358</v>
      </c>
      <c r="B4395" s="282" t="s">
        <v>8258</v>
      </c>
      <c r="C4395" s="277" t="s">
        <v>115</v>
      </c>
      <c r="D4395" s="282" t="s">
        <v>13112</v>
      </c>
      <c r="E4395" s="292">
        <v>0</v>
      </c>
    </row>
    <row r="4396" spans="1:5" x14ac:dyDescent="0.25">
      <c r="A4396" s="282" t="s">
        <v>8358</v>
      </c>
      <c r="B4396" s="282" t="s">
        <v>8227</v>
      </c>
      <c r="C4396" s="277" t="s">
        <v>115</v>
      </c>
      <c r="D4396" s="282" t="s">
        <v>13113</v>
      </c>
      <c r="E4396" s="292">
        <v>15541.22</v>
      </c>
    </row>
    <row r="4397" spans="1:5" x14ac:dyDescent="0.25">
      <c r="A4397" s="282" t="s">
        <v>8358</v>
      </c>
      <c r="B4397" s="282" t="s">
        <v>8381</v>
      </c>
      <c r="C4397" s="277" t="s">
        <v>115</v>
      </c>
      <c r="D4397" s="282" t="s">
        <v>13114</v>
      </c>
      <c r="E4397" s="292">
        <v>56534.41</v>
      </c>
    </row>
    <row r="4398" spans="1:5" x14ac:dyDescent="0.25">
      <c r="A4398" s="282" t="s">
        <v>8358</v>
      </c>
      <c r="B4398" s="282" t="s">
        <v>8265</v>
      </c>
      <c r="C4398" s="277" t="s">
        <v>115</v>
      </c>
      <c r="D4398" s="282" t="s">
        <v>13115</v>
      </c>
      <c r="E4398" s="292">
        <v>13059.19</v>
      </c>
    </row>
    <row r="4399" spans="1:5" x14ac:dyDescent="0.25">
      <c r="A4399" s="282" t="s">
        <v>8358</v>
      </c>
      <c r="B4399" s="282" t="s">
        <v>8259</v>
      </c>
      <c r="C4399" s="277" t="s">
        <v>115</v>
      </c>
      <c r="D4399" s="282" t="s">
        <v>13116</v>
      </c>
      <c r="E4399" s="292">
        <v>1044.33</v>
      </c>
    </row>
    <row r="4400" spans="1:5" x14ac:dyDescent="0.25">
      <c r="A4400" s="282" t="s">
        <v>8358</v>
      </c>
      <c r="B4400" s="282" t="s">
        <v>8221</v>
      </c>
      <c r="C4400" s="277" t="s">
        <v>115</v>
      </c>
      <c r="D4400" s="282" t="s">
        <v>13117</v>
      </c>
      <c r="E4400" s="292">
        <v>8433.51</v>
      </c>
    </row>
    <row r="4401" spans="1:5" x14ac:dyDescent="0.25">
      <c r="A4401" s="282" t="s">
        <v>8358</v>
      </c>
      <c r="B4401" s="282" t="s">
        <v>8223</v>
      </c>
      <c r="C4401" s="277" t="s">
        <v>115</v>
      </c>
      <c r="D4401" s="282" t="s">
        <v>13118</v>
      </c>
      <c r="E4401" s="292">
        <v>1110246.98</v>
      </c>
    </row>
    <row r="4402" spans="1:5" x14ac:dyDescent="0.25">
      <c r="A4402" s="282" t="s">
        <v>8358</v>
      </c>
      <c r="B4402" s="282" t="s">
        <v>8447</v>
      </c>
      <c r="C4402" s="277" t="s">
        <v>115</v>
      </c>
      <c r="D4402" s="282" t="s">
        <v>13119</v>
      </c>
      <c r="E4402" s="292">
        <v>90777.13</v>
      </c>
    </row>
    <row r="4403" spans="1:5" x14ac:dyDescent="0.25">
      <c r="A4403" s="282" t="s">
        <v>8358</v>
      </c>
      <c r="B4403" s="282" t="s">
        <v>8385</v>
      </c>
      <c r="C4403" s="277" t="s">
        <v>115</v>
      </c>
      <c r="D4403" s="282" t="s">
        <v>13120</v>
      </c>
      <c r="E4403" s="292">
        <v>900.96</v>
      </c>
    </row>
    <row r="4404" spans="1:5" x14ac:dyDescent="0.25">
      <c r="A4404" s="282" t="s">
        <v>8358</v>
      </c>
      <c r="B4404" s="282" t="s">
        <v>8261</v>
      </c>
      <c r="C4404" s="277" t="s">
        <v>115</v>
      </c>
      <c r="D4404" s="282" t="s">
        <v>13121</v>
      </c>
      <c r="E4404" s="292">
        <v>6638.99</v>
      </c>
    </row>
    <row r="4405" spans="1:5" x14ac:dyDescent="0.25">
      <c r="A4405" s="282" t="s">
        <v>8358</v>
      </c>
      <c r="B4405" s="282" t="s">
        <v>8370</v>
      </c>
      <c r="C4405" s="277" t="s">
        <v>115</v>
      </c>
      <c r="D4405" s="282" t="s">
        <v>13122</v>
      </c>
      <c r="E4405" s="292">
        <v>120166.77</v>
      </c>
    </row>
    <row r="4406" spans="1:5" x14ac:dyDescent="0.25">
      <c r="A4406" s="282" t="s">
        <v>8358</v>
      </c>
      <c r="B4406" s="282" t="s">
        <v>8483</v>
      </c>
      <c r="C4406" s="277" t="s">
        <v>115</v>
      </c>
      <c r="D4406" s="282" t="s">
        <v>13123</v>
      </c>
      <c r="E4406" s="292">
        <v>17796.75</v>
      </c>
    </row>
    <row r="4407" spans="1:5" x14ac:dyDescent="0.25">
      <c r="A4407" s="282" t="s">
        <v>8358</v>
      </c>
      <c r="B4407" s="282" t="s">
        <v>8272</v>
      </c>
      <c r="C4407" s="277" t="s">
        <v>115</v>
      </c>
      <c r="D4407" s="282" t="s">
        <v>13124</v>
      </c>
      <c r="E4407" s="292">
        <v>20250.669999999998</v>
      </c>
    </row>
    <row r="4408" spans="1:5" x14ac:dyDescent="0.25">
      <c r="A4408" s="282" t="s">
        <v>8358</v>
      </c>
      <c r="B4408" s="282" t="s">
        <v>8224</v>
      </c>
      <c r="C4408" s="277" t="s">
        <v>115</v>
      </c>
      <c r="D4408" s="282" t="s">
        <v>13125</v>
      </c>
      <c r="E4408" s="292">
        <v>3375.13</v>
      </c>
    </row>
    <row r="4409" spans="1:5" x14ac:dyDescent="0.25">
      <c r="A4409" s="282" t="s">
        <v>8358</v>
      </c>
      <c r="B4409" s="282" t="s">
        <v>8497</v>
      </c>
      <c r="C4409" s="277" t="s">
        <v>115</v>
      </c>
      <c r="D4409" s="282" t="s">
        <v>13126</v>
      </c>
      <c r="E4409" s="292">
        <v>12311.59</v>
      </c>
    </row>
    <row r="4410" spans="1:5" x14ac:dyDescent="0.25">
      <c r="A4410" s="282" t="s">
        <v>8358</v>
      </c>
      <c r="B4410" s="282" t="s">
        <v>8581</v>
      </c>
      <c r="C4410" s="277" t="s">
        <v>115</v>
      </c>
      <c r="D4410" s="282" t="s">
        <v>13127</v>
      </c>
      <c r="E4410" s="292">
        <v>27306.75</v>
      </c>
    </row>
    <row r="4411" spans="1:5" x14ac:dyDescent="0.25">
      <c r="A4411" s="282" t="s">
        <v>8358</v>
      </c>
      <c r="B4411" s="282" t="s">
        <v>8273</v>
      </c>
      <c r="C4411" s="277" t="s">
        <v>115</v>
      </c>
      <c r="D4411" s="282" t="s">
        <v>13128</v>
      </c>
      <c r="E4411" s="292">
        <v>68225.39</v>
      </c>
    </row>
    <row r="4412" spans="1:5" x14ac:dyDescent="0.25">
      <c r="A4412" s="282" t="s">
        <v>8358</v>
      </c>
      <c r="B4412" s="282" t="s">
        <v>8354</v>
      </c>
      <c r="C4412" s="277" t="s">
        <v>115</v>
      </c>
      <c r="D4412" s="282" t="s">
        <v>13129</v>
      </c>
      <c r="E4412" s="292">
        <v>54160.34</v>
      </c>
    </row>
    <row r="4413" spans="1:5" x14ac:dyDescent="0.25">
      <c r="A4413" s="282" t="s">
        <v>8358</v>
      </c>
      <c r="B4413" s="282" t="s">
        <v>8388</v>
      </c>
      <c r="C4413" s="277" t="s">
        <v>115</v>
      </c>
      <c r="D4413" s="282" t="s">
        <v>13130</v>
      </c>
      <c r="E4413" s="292">
        <v>0</v>
      </c>
    </row>
    <row r="4414" spans="1:5" x14ac:dyDescent="0.25">
      <c r="A4414" s="282" t="s">
        <v>8358</v>
      </c>
      <c r="B4414" s="282" t="s">
        <v>8399</v>
      </c>
      <c r="C4414" s="277" t="s">
        <v>115</v>
      </c>
      <c r="D4414" s="282" t="s">
        <v>13131</v>
      </c>
      <c r="E4414" s="292">
        <v>0</v>
      </c>
    </row>
    <row r="4415" spans="1:5" x14ac:dyDescent="0.25">
      <c r="A4415" s="282" t="s">
        <v>8358</v>
      </c>
      <c r="B4415" s="282" t="s">
        <v>8582</v>
      </c>
      <c r="C4415" s="277" t="s">
        <v>115</v>
      </c>
      <c r="D4415" s="282" t="s">
        <v>13132</v>
      </c>
      <c r="E4415" s="292">
        <v>47671.4</v>
      </c>
    </row>
    <row r="4416" spans="1:5" x14ac:dyDescent="0.25">
      <c r="A4416" s="282" t="s">
        <v>8358</v>
      </c>
      <c r="B4416" s="282" t="s">
        <v>8347</v>
      </c>
      <c r="C4416" s="277" t="s">
        <v>115</v>
      </c>
      <c r="D4416" s="282" t="s">
        <v>13133</v>
      </c>
      <c r="E4416" s="292">
        <v>17891.53</v>
      </c>
    </row>
    <row r="4417" spans="1:5" x14ac:dyDescent="0.25">
      <c r="A4417" s="282" t="s">
        <v>8358</v>
      </c>
      <c r="B4417" s="282" t="s">
        <v>8301</v>
      </c>
      <c r="C4417" s="277" t="s">
        <v>115</v>
      </c>
      <c r="D4417" s="282" t="s">
        <v>13134</v>
      </c>
      <c r="E4417" s="292">
        <v>0</v>
      </c>
    </row>
    <row r="4418" spans="1:5" x14ac:dyDescent="0.25">
      <c r="A4418" s="282" t="s">
        <v>8358</v>
      </c>
      <c r="B4418" s="282" t="s">
        <v>8382</v>
      </c>
      <c r="C4418" s="277" t="s">
        <v>115</v>
      </c>
      <c r="D4418" s="282" t="s">
        <v>13135</v>
      </c>
      <c r="E4418" s="292">
        <v>2262.9899999999998</v>
      </c>
    </row>
    <row r="4419" spans="1:5" x14ac:dyDescent="0.25">
      <c r="A4419" s="282" t="s">
        <v>8358</v>
      </c>
      <c r="B4419" s="282" t="s">
        <v>8304</v>
      </c>
      <c r="C4419" s="277" t="s">
        <v>115</v>
      </c>
      <c r="D4419" s="282" t="s">
        <v>13136</v>
      </c>
      <c r="E4419" s="292">
        <v>293952.82</v>
      </c>
    </row>
    <row r="4420" spans="1:5" x14ac:dyDescent="0.25">
      <c r="A4420" s="282" t="s">
        <v>8358</v>
      </c>
      <c r="B4420" s="282" t="s">
        <v>8260</v>
      </c>
      <c r="C4420" s="277" t="s">
        <v>115</v>
      </c>
      <c r="D4420" s="282" t="s">
        <v>13137</v>
      </c>
      <c r="E4420" s="292">
        <v>83411.27</v>
      </c>
    </row>
    <row r="4421" spans="1:5" x14ac:dyDescent="0.25">
      <c r="A4421" s="282" t="s">
        <v>8358</v>
      </c>
      <c r="B4421" s="282" t="s">
        <v>8262</v>
      </c>
      <c r="C4421" s="277" t="s">
        <v>115</v>
      </c>
      <c r="D4421" s="282" t="s">
        <v>13138</v>
      </c>
      <c r="E4421" s="292">
        <v>13778.76</v>
      </c>
    </row>
    <row r="4422" spans="1:5" x14ac:dyDescent="0.25">
      <c r="A4422" s="282" t="s">
        <v>8358</v>
      </c>
      <c r="B4422" s="282" t="s">
        <v>8461</v>
      </c>
      <c r="C4422" s="277" t="s">
        <v>115</v>
      </c>
      <c r="D4422" s="282" t="s">
        <v>13139</v>
      </c>
      <c r="E4422" s="292">
        <v>61944.480000000003</v>
      </c>
    </row>
    <row r="4423" spans="1:5" x14ac:dyDescent="0.25">
      <c r="A4423" s="282" t="s">
        <v>8358</v>
      </c>
      <c r="B4423" s="282" t="s">
        <v>8263</v>
      </c>
      <c r="C4423" s="277" t="s">
        <v>115</v>
      </c>
      <c r="D4423" s="282" t="s">
        <v>13140</v>
      </c>
      <c r="E4423" s="292">
        <v>111470.59</v>
      </c>
    </row>
    <row r="4424" spans="1:5" x14ac:dyDescent="0.25">
      <c r="A4424" s="282" t="s">
        <v>8358</v>
      </c>
      <c r="B4424" s="282" t="s">
        <v>8507</v>
      </c>
      <c r="C4424" s="277" t="s">
        <v>115</v>
      </c>
      <c r="D4424" s="282" t="s">
        <v>13141</v>
      </c>
      <c r="E4424" s="292">
        <v>530857.6</v>
      </c>
    </row>
    <row r="4425" spans="1:5" x14ac:dyDescent="0.25">
      <c r="A4425" s="282" t="s">
        <v>8358</v>
      </c>
      <c r="B4425" s="282" t="s">
        <v>8269</v>
      </c>
      <c r="C4425" s="277" t="s">
        <v>115</v>
      </c>
      <c r="D4425" s="282" t="s">
        <v>13142</v>
      </c>
      <c r="E4425" s="292">
        <v>63619.32</v>
      </c>
    </row>
    <row r="4426" spans="1:5" x14ac:dyDescent="0.25">
      <c r="A4426" s="282" t="s">
        <v>8358</v>
      </c>
      <c r="B4426" s="282" t="s">
        <v>8302</v>
      </c>
      <c r="C4426" s="277" t="s">
        <v>115</v>
      </c>
      <c r="D4426" s="282" t="s">
        <v>13143</v>
      </c>
      <c r="E4426" s="292">
        <v>1767113.78</v>
      </c>
    </row>
    <row r="4427" spans="1:5" x14ac:dyDescent="0.25">
      <c r="A4427" s="282" t="s">
        <v>8358</v>
      </c>
      <c r="B4427" s="282" t="s">
        <v>8480</v>
      </c>
      <c r="C4427" s="277" t="s">
        <v>115</v>
      </c>
      <c r="D4427" s="282" t="s">
        <v>13144</v>
      </c>
      <c r="E4427" s="292">
        <v>6470.37</v>
      </c>
    </row>
    <row r="4428" spans="1:5" x14ac:dyDescent="0.25">
      <c r="A4428" s="282" t="s">
        <v>8358</v>
      </c>
      <c r="B4428" s="282" t="s">
        <v>8228</v>
      </c>
      <c r="C4428" s="277" t="s">
        <v>115</v>
      </c>
      <c r="D4428" s="282" t="s">
        <v>13145</v>
      </c>
      <c r="E4428" s="292">
        <v>64336.03</v>
      </c>
    </row>
    <row r="4429" spans="1:5" x14ac:dyDescent="0.25">
      <c r="A4429" s="282" t="s">
        <v>8358</v>
      </c>
      <c r="B4429" s="282" t="s">
        <v>8278</v>
      </c>
      <c r="C4429" s="277" t="s">
        <v>115</v>
      </c>
      <c r="D4429" s="282" t="s">
        <v>13146</v>
      </c>
      <c r="E4429" s="292">
        <v>20842.48</v>
      </c>
    </row>
    <row r="4430" spans="1:5" x14ac:dyDescent="0.25">
      <c r="A4430" s="282" t="s">
        <v>8358</v>
      </c>
      <c r="B4430" s="282" t="s">
        <v>8531</v>
      </c>
      <c r="C4430" s="277" t="s">
        <v>115</v>
      </c>
      <c r="D4430" s="282" t="s">
        <v>13147</v>
      </c>
      <c r="E4430" s="292">
        <v>58410.83</v>
      </c>
    </row>
    <row r="4431" spans="1:5" x14ac:dyDescent="0.25">
      <c r="A4431" s="282" t="s">
        <v>8358</v>
      </c>
      <c r="B4431" s="282" t="s">
        <v>8238</v>
      </c>
      <c r="C4431" s="277" t="s">
        <v>115</v>
      </c>
      <c r="D4431" s="282" t="s">
        <v>13148</v>
      </c>
      <c r="E4431" s="292">
        <v>91554.3</v>
      </c>
    </row>
    <row r="4432" spans="1:5" x14ac:dyDescent="0.25">
      <c r="A4432" s="282" t="s">
        <v>8358</v>
      </c>
      <c r="B4432" s="282" t="s">
        <v>8233</v>
      </c>
      <c r="C4432" s="277" t="s">
        <v>115</v>
      </c>
      <c r="D4432" s="282" t="s">
        <v>13149</v>
      </c>
      <c r="E4432" s="292">
        <v>16452.509999999998</v>
      </c>
    </row>
    <row r="4433" spans="1:5" x14ac:dyDescent="0.25">
      <c r="A4433" s="282" t="s">
        <v>8358</v>
      </c>
      <c r="B4433" s="282" t="s">
        <v>8290</v>
      </c>
      <c r="C4433" s="277" t="s">
        <v>115</v>
      </c>
      <c r="D4433" s="282" t="s">
        <v>13150</v>
      </c>
      <c r="E4433" s="292">
        <v>9796.73</v>
      </c>
    </row>
    <row r="4434" spans="1:5" x14ac:dyDescent="0.25">
      <c r="A4434" s="282" t="s">
        <v>8358</v>
      </c>
      <c r="B4434" s="282" t="s">
        <v>8359</v>
      </c>
      <c r="C4434" s="277" t="s">
        <v>115</v>
      </c>
      <c r="D4434" s="282" t="s">
        <v>13151</v>
      </c>
      <c r="E4434" s="292">
        <v>17896.16</v>
      </c>
    </row>
    <row r="4435" spans="1:5" x14ac:dyDescent="0.25">
      <c r="A4435" s="282" t="s">
        <v>8358</v>
      </c>
      <c r="B4435" s="282" t="s">
        <v>8586</v>
      </c>
      <c r="C4435" s="277" t="s">
        <v>115</v>
      </c>
      <c r="D4435" s="282" t="s">
        <v>13152</v>
      </c>
      <c r="E4435" s="292">
        <v>45815.53</v>
      </c>
    </row>
    <row r="4436" spans="1:5" x14ac:dyDescent="0.25">
      <c r="A4436" s="282" t="s">
        <v>8358</v>
      </c>
      <c r="B4436" s="282" t="s">
        <v>8240</v>
      </c>
      <c r="C4436" s="277" t="s">
        <v>115</v>
      </c>
      <c r="D4436" s="282" t="s">
        <v>13153</v>
      </c>
      <c r="E4436" s="292">
        <v>51427.61</v>
      </c>
    </row>
    <row r="4437" spans="1:5" x14ac:dyDescent="0.25">
      <c r="A4437" s="282" t="s">
        <v>8358</v>
      </c>
      <c r="B4437" s="282" t="s">
        <v>8235</v>
      </c>
      <c r="C4437" s="277" t="s">
        <v>115</v>
      </c>
      <c r="D4437" s="282" t="s">
        <v>13154</v>
      </c>
      <c r="E4437" s="292">
        <v>36473.550000000003</v>
      </c>
    </row>
    <row r="4438" spans="1:5" x14ac:dyDescent="0.25">
      <c r="A4438" s="282" t="s">
        <v>8358</v>
      </c>
      <c r="B4438" s="282" t="s">
        <v>8247</v>
      </c>
      <c r="C4438" s="277" t="s">
        <v>115</v>
      </c>
      <c r="D4438" s="282" t="s">
        <v>13155</v>
      </c>
      <c r="E4438" s="292">
        <v>367404.59</v>
      </c>
    </row>
    <row r="4439" spans="1:5" x14ac:dyDescent="0.25">
      <c r="A4439" s="282" t="s">
        <v>8358</v>
      </c>
      <c r="B4439" s="282" t="s">
        <v>8274</v>
      </c>
      <c r="C4439" s="277" t="s">
        <v>115</v>
      </c>
      <c r="D4439" s="282" t="s">
        <v>13156</v>
      </c>
      <c r="E4439" s="292">
        <v>1953.71</v>
      </c>
    </row>
    <row r="4440" spans="1:5" x14ac:dyDescent="0.25">
      <c r="A4440" s="282" t="s">
        <v>8358</v>
      </c>
      <c r="B4440" s="282" t="s">
        <v>8489</v>
      </c>
      <c r="C4440" s="277" t="s">
        <v>115</v>
      </c>
      <c r="D4440" s="282" t="s">
        <v>13157</v>
      </c>
      <c r="E4440" s="292">
        <v>5314.38</v>
      </c>
    </row>
    <row r="4441" spans="1:5" x14ac:dyDescent="0.25">
      <c r="A4441" s="282" t="s">
        <v>8358</v>
      </c>
      <c r="B4441" s="282" t="s">
        <v>8249</v>
      </c>
      <c r="C4441" s="277" t="s">
        <v>115</v>
      </c>
      <c r="D4441" s="282" t="s">
        <v>13158</v>
      </c>
      <c r="E4441" s="292">
        <v>0</v>
      </c>
    </row>
    <row r="4442" spans="1:5" x14ac:dyDescent="0.25">
      <c r="A4442" s="282" t="s">
        <v>8358</v>
      </c>
      <c r="B4442" s="282" t="s">
        <v>8481</v>
      </c>
      <c r="C4442" s="277" t="s">
        <v>115</v>
      </c>
      <c r="D4442" s="282" t="s">
        <v>13159</v>
      </c>
      <c r="E4442" s="292">
        <v>99095.52</v>
      </c>
    </row>
    <row r="4443" spans="1:5" x14ac:dyDescent="0.25">
      <c r="A4443" s="282" t="s">
        <v>8358</v>
      </c>
      <c r="B4443" s="282" t="s">
        <v>8327</v>
      </c>
      <c r="C4443" s="277" t="s">
        <v>115</v>
      </c>
      <c r="D4443" s="282" t="s">
        <v>13160</v>
      </c>
      <c r="E4443" s="292">
        <v>68805.3</v>
      </c>
    </row>
    <row r="4444" spans="1:5" x14ac:dyDescent="0.25">
      <c r="A4444" s="282" t="s">
        <v>8358</v>
      </c>
      <c r="B4444" s="282" t="s">
        <v>8345</v>
      </c>
      <c r="C4444" s="277" t="s">
        <v>115</v>
      </c>
      <c r="D4444" s="282" t="s">
        <v>13161</v>
      </c>
      <c r="E4444" s="292">
        <v>149247.91</v>
      </c>
    </row>
    <row r="4445" spans="1:5" x14ac:dyDescent="0.25">
      <c r="A4445" s="282" t="s">
        <v>8358</v>
      </c>
      <c r="B4445" s="282" t="s">
        <v>8250</v>
      </c>
      <c r="C4445" s="277" t="s">
        <v>115</v>
      </c>
      <c r="D4445" s="282" t="s">
        <v>13162</v>
      </c>
      <c r="E4445" s="292">
        <v>319.02</v>
      </c>
    </row>
    <row r="4446" spans="1:5" x14ac:dyDescent="0.25">
      <c r="A4446" s="282" t="s">
        <v>8358</v>
      </c>
      <c r="B4446" s="282" t="s">
        <v>8251</v>
      </c>
      <c r="C4446" s="277" t="s">
        <v>115</v>
      </c>
      <c r="D4446" s="282" t="s">
        <v>13163</v>
      </c>
      <c r="E4446" s="292">
        <v>1964.18</v>
      </c>
    </row>
    <row r="4447" spans="1:5" x14ac:dyDescent="0.25">
      <c r="A4447" s="282" t="s">
        <v>8358</v>
      </c>
      <c r="B4447" s="282" t="s">
        <v>8267</v>
      </c>
      <c r="C4447" s="277" t="s">
        <v>115</v>
      </c>
      <c r="D4447" s="282" t="s">
        <v>13164</v>
      </c>
      <c r="E4447" s="292">
        <v>0</v>
      </c>
    </row>
    <row r="4448" spans="1:5" x14ac:dyDescent="0.25">
      <c r="A4448" s="282" t="s">
        <v>8358</v>
      </c>
      <c r="B4448" s="282" t="s">
        <v>8264</v>
      </c>
      <c r="C4448" s="277" t="s">
        <v>115</v>
      </c>
      <c r="D4448" s="282" t="s">
        <v>13165</v>
      </c>
      <c r="E4448" s="292">
        <v>39159.33</v>
      </c>
    </row>
    <row r="4449" spans="1:5" x14ac:dyDescent="0.25">
      <c r="A4449" s="282" t="s">
        <v>8358</v>
      </c>
      <c r="B4449" s="282" t="s">
        <v>8500</v>
      </c>
      <c r="C4449" s="277" t="s">
        <v>115</v>
      </c>
      <c r="D4449" s="282" t="s">
        <v>13166</v>
      </c>
      <c r="E4449" s="292">
        <v>208640.24</v>
      </c>
    </row>
    <row r="4450" spans="1:5" x14ac:dyDescent="0.25">
      <c r="A4450" s="282" t="s">
        <v>8358</v>
      </c>
      <c r="B4450" s="282" t="s">
        <v>8451</v>
      </c>
      <c r="C4450" s="277" t="s">
        <v>115</v>
      </c>
      <c r="D4450" s="282" t="s">
        <v>13167</v>
      </c>
      <c r="E4450" s="292">
        <v>177102.18</v>
      </c>
    </row>
    <row r="4451" spans="1:5" x14ac:dyDescent="0.25">
      <c r="A4451" s="282" t="s">
        <v>8358</v>
      </c>
      <c r="B4451" s="282" t="s">
        <v>8720</v>
      </c>
      <c r="C4451" s="277" t="s">
        <v>115</v>
      </c>
      <c r="D4451" s="282" t="s">
        <v>13168</v>
      </c>
      <c r="E4451" s="292">
        <v>0</v>
      </c>
    </row>
    <row r="4452" spans="1:5" x14ac:dyDescent="0.25">
      <c r="A4452" s="282" t="s">
        <v>8358</v>
      </c>
      <c r="B4452" s="282" t="s">
        <v>8286</v>
      </c>
      <c r="C4452" s="277" t="s">
        <v>115</v>
      </c>
      <c r="D4452" s="282" t="s">
        <v>13169</v>
      </c>
      <c r="E4452" s="292">
        <v>264.66000000000003</v>
      </c>
    </row>
    <row r="4453" spans="1:5" x14ac:dyDescent="0.25">
      <c r="A4453" s="282" t="s">
        <v>8358</v>
      </c>
      <c r="B4453" s="282" t="s">
        <v>8476</v>
      </c>
      <c r="C4453" s="277" t="s">
        <v>115</v>
      </c>
      <c r="D4453" s="282" t="s">
        <v>13170</v>
      </c>
      <c r="E4453" s="292">
        <v>967647.95</v>
      </c>
    </row>
    <row r="4454" spans="1:5" x14ac:dyDescent="0.25">
      <c r="A4454" s="282" t="s">
        <v>8358</v>
      </c>
      <c r="B4454" s="282" t="s">
        <v>8275</v>
      </c>
      <c r="C4454" s="277" t="s">
        <v>115</v>
      </c>
      <c r="D4454" s="282" t="s">
        <v>13171</v>
      </c>
      <c r="E4454" s="292">
        <v>82930.759999999995</v>
      </c>
    </row>
    <row r="4455" spans="1:5" x14ac:dyDescent="0.25">
      <c r="A4455" s="282" t="s">
        <v>8358</v>
      </c>
      <c r="B4455" s="282" t="s">
        <v>8512</v>
      </c>
      <c r="C4455" s="277" t="s">
        <v>115</v>
      </c>
      <c r="D4455" s="282" t="s">
        <v>13172</v>
      </c>
      <c r="E4455" s="292">
        <v>111860.74</v>
      </c>
    </row>
    <row r="4456" spans="1:5" x14ac:dyDescent="0.25">
      <c r="A4456" s="282" t="s">
        <v>8358</v>
      </c>
      <c r="B4456" s="282" t="s">
        <v>8241</v>
      </c>
      <c r="C4456" s="277" t="s">
        <v>115</v>
      </c>
      <c r="D4456" s="282" t="s">
        <v>13173</v>
      </c>
      <c r="E4456" s="292">
        <v>282508.94</v>
      </c>
    </row>
    <row r="4457" spans="1:5" x14ac:dyDescent="0.25">
      <c r="A4457" s="282" t="s">
        <v>8358</v>
      </c>
      <c r="B4457" s="282" t="s">
        <v>8731</v>
      </c>
      <c r="C4457" s="277" t="s">
        <v>115</v>
      </c>
      <c r="D4457" s="282" t="s">
        <v>13174</v>
      </c>
      <c r="E4457" s="292">
        <v>62715.59</v>
      </c>
    </row>
    <row r="4458" spans="1:5" x14ac:dyDescent="0.25">
      <c r="A4458" s="282" t="s">
        <v>8358</v>
      </c>
      <c r="B4458" s="282" t="s">
        <v>8465</v>
      </c>
      <c r="C4458" s="277" t="s">
        <v>115</v>
      </c>
      <c r="D4458" s="282" t="s">
        <v>13175</v>
      </c>
      <c r="E4458" s="292">
        <v>66204.55</v>
      </c>
    </row>
    <row r="4459" spans="1:5" x14ac:dyDescent="0.25">
      <c r="A4459" s="282" t="s">
        <v>8358</v>
      </c>
      <c r="B4459" s="282" t="s">
        <v>8328</v>
      </c>
      <c r="C4459" s="277" t="s">
        <v>115</v>
      </c>
      <c r="D4459" s="282" t="s">
        <v>13176</v>
      </c>
      <c r="E4459" s="292">
        <v>64305.8</v>
      </c>
    </row>
    <row r="4460" spans="1:5" x14ac:dyDescent="0.25">
      <c r="A4460" s="282" t="s">
        <v>8358</v>
      </c>
      <c r="B4460" s="282" t="s">
        <v>8482</v>
      </c>
      <c r="C4460" s="277" t="s">
        <v>115</v>
      </c>
      <c r="D4460" s="282" t="s">
        <v>13177</v>
      </c>
      <c r="E4460" s="292">
        <v>0</v>
      </c>
    </row>
    <row r="4461" spans="1:5" x14ac:dyDescent="0.25">
      <c r="A4461" s="282" t="s">
        <v>8358</v>
      </c>
      <c r="B4461" s="282" t="s">
        <v>8365</v>
      </c>
      <c r="C4461" s="277" t="s">
        <v>115</v>
      </c>
      <c r="D4461" s="282" t="s">
        <v>13178</v>
      </c>
      <c r="E4461" s="292">
        <v>49320.46</v>
      </c>
    </row>
    <row r="4462" spans="1:5" x14ac:dyDescent="0.25">
      <c r="A4462" s="282" t="s">
        <v>8358</v>
      </c>
      <c r="B4462" s="282" t="s">
        <v>8821</v>
      </c>
      <c r="C4462" s="277" t="s">
        <v>115</v>
      </c>
      <c r="D4462" s="282" t="s">
        <v>13179</v>
      </c>
      <c r="E4462" s="292">
        <v>112233.28</v>
      </c>
    </row>
    <row r="4463" spans="1:5" x14ac:dyDescent="0.25">
      <c r="A4463" s="282" t="s">
        <v>8358</v>
      </c>
      <c r="B4463" s="282" t="s">
        <v>8268</v>
      </c>
      <c r="C4463" s="277" t="s">
        <v>115</v>
      </c>
      <c r="D4463" s="282" t="s">
        <v>13180</v>
      </c>
      <c r="E4463" s="292">
        <v>62778.19</v>
      </c>
    </row>
    <row r="4464" spans="1:5" x14ac:dyDescent="0.25">
      <c r="A4464" s="282" t="s">
        <v>8358</v>
      </c>
      <c r="B4464" s="282" t="s">
        <v>8212</v>
      </c>
      <c r="C4464" s="277" t="s">
        <v>115</v>
      </c>
      <c r="D4464" s="282" t="s">
        <v>13181</v>
      </c>
      <c r="E4464" s="292">
        <v>21086.12</v>
      </c>
    </row>
    <row r="4465" spans="1:5" x14ac:dyDescent="0.25">
      <c r="A4465" s="282" t="s">
        <v>8358</v>
      </c>
      <c r="B4465" s="282" t="s">
        <v>8252</v>
      </c>
      <c r="C4465" s="277" t="s">
        <v>115</v>
      </c>
      <c r="D4465" s="282" t="s">
        <v>13182</v>
      </c>
      <c r="E4465" s="292">
        <v>6860.51</v>
      </c>
    </row>
    <row r="4466" spans="1:5" x14ac:dyDescent="0.25">
      <c r="A4466" s="282" t="s">
        <v>8358</v>
      </c>
      <c r="B4466" s="282" t="s">
        <v>8827</v>
      </c>
      <c r="C4466" s="277" t="s">
        <v>115</v>
      </c>
      <c r="D4466" s="282" t="s">
        <v>13183</v>
      </c>
      <c r="E4466" s="292">
        <v>23063.87</v>
      </c>
    </row>
    <row r="4467" spans="1:5" x14ac:dyDescent="0.25">
      <c r="A4467" s="282" t="s">
        <v>8358</v>
      </c>
      <c r="B4467" s="282" t="s">
        <v>8254</v>
      </c>
      <c r="C4467" s="277" t="s">
        <v>115</v>
      </c>
      <c r="D4467" s="282" t="s">
        <v>13184</v>
      </c>
      <c r="E4467" s="292">
        <v>358155.14</v>
      </c>
    </row>
    <row r="4468" spans="1:5" x14ac:dyDescent="0.25">
      <c r="A4468" s="282" t="s">
        <v>8358</v>
      </c>
      <c r="B4468" s="282" t="s">
        <v>8242</v>
      </c>
      <c r="C4468" s="277" t="s">
        <v>115</v>
      </c>
      <c r="D4468" s="282" t="s">
        <v>13185</v>
      </c>
      <c r="E4468" s="292">
        <v>1789.11</v>
      </c>
    </row>
    <row r="4469" spans="1:5" x14ac:dyDescent="0.25">
      <c r="A4469" s="282" t="s">
        <v>8358</v>
      </c>
      <c r="B4469" s="282" t="s">
        <v>8443</v>
      </c>
      <c r="C4469" s="277" t="s">
        <v>115</v>
      </c>
      <c r="D4469" s="282" t="s">
        <v>13186</v>
      </c>
      <c r="E4469" s="292">
        <v>28710.44</v>
      </c>
    </row>
    <row r="4470" spans="1:5" x14ac:dyDescent="0.25">
      <c r="A4470" s="282" t="s">
        <v>8358</v>
      </c>
      <c r="B4470" s="282" t="s">
        <v>8832</v>
      </c>
      <c r="C4470" s="277" t="s">
        <v>115</v>
      </c>
      <c r="D4470" s="282" t="s">
        <v>13187</v>
      </c>
      <c r="E4470" s="292">
        <v>93087.73</v>
      </c>
    </row>
    <row r="4471" spans="1:5" x14ac:dyDescent="0.25">
      <c r="A4471" s="282" t="s">
        <v>8358</v>
      </c>
      <c r="B4471" s="282" t="s">
        <v>8578</v>
      </c>
      <c r="C4471" s="277" t="s">
        <v>115</v>
      </c>
      <c r="D4471" s="282" t="s">
        <v>13188</v>
      </c>
      <c r="E4471" s="292">
        <v>2761.81</v>
      </c>
    </row>
    <row r="4472" spans="1:5" x14ac:dyDescent="0.25">
      <c r="A4472" s="282" t="s">
        <v>8358</v>
      </c>
      <c r="B4472" s="282" t="s">
        <v>8314</v>
      </c>
      <c r="C4472" s="277" t="s">
        <v>115</v>
      </c>
      <c r="D4472" s="282" t="s">
        <v>13189</v>
      </c>
      <c r="E4472" s="292">
        <v>10196.08</v>
      </c>
    </row>
    <row r="4473" spans="1:5" x14ac:dyDescent="0.25">
      <c r="A4473" s="282" t="s">
        <v>8358</v>
      </c>
      <c r="B4473" s="282" t="s">
        <v>8466</v>
      </c>
      <c r="C4473" s="277" t="s">
        <v>115</v>
      </c>
      <c r="D4473" s="282" t="s">
        <v>13190</v>
      </c>
      <c r="E4473" s="292">
        <v>219962.56</v>
      </c>
    </row>
    <row r="4474" spans="1:5" x14ac:dyDescent="0.25">
      <c r="A4474" s="282" t="s">
        <v>8358</v>
      </c>
      <c r="B4474" s="282" t="s">
        <v>8841</v>
      </c>
      <c r="C4474" s="277" t="s">
        <v>115</v>
      </c>
      <c r="D4474" s="282" t="s">
        <v>13191</v>
      </c>
      <c r="E4474" s="292">
        <v>4496.09</v>
      </c>
    </row>
    <row r="4475" spans="1:5" x14ac:dyDescent="0.25">
      <c r="A4475" s="282" t="s">
        <v>8358</v>
      </c>
      <c r="B4475" s="282" t="s">
        <v>9082</v>
      </c>
      <c r="C4475" s="277" t="s">
        <v>115</v>
      </c>
      <c r="D4475" s="282" t="s">
        <v>13192</v>
      </c>
      <c r="E4475" s="292">
        <v>17147.87</v>
      </c>
    </row>
    <row r="4476" spans="1:5" x14ac:dyDescent="0.25">
      <c r="A4476" s="282" t="s">
        <v>8358</v>
      </c>
      <c r="B4476" s="282" t="s">
        <v>8843</v>
      </c>
      <c r="C4476" s="277" t="s">
        <v>115</v>
      </c>
      <c r="D4476" s="282" t="s">
        <v>13193</v>
      </c>
      <c r="E4476" s="292">
        <v>21337.25</v>
      </c>
    </row>
    <row r="4477" spans="1:5" x14ac:dyDescent="0.25">
      <c r="A4477" s="282" t="s">
        <v>8358</v>
      </c>
      <c r="B4477" s="282" t="s">
        <v>8845</v>
      </c>
      <c r="C4477" s="277" t="s">
        <v>115</v>
      </c>
      <c r="D4477" s="282" t="s">
        <v>13194</v>
      </c>
      <c r="E4477" s="292">
        <v>24691.82</v>
      </c>
    </row>
    <row r="4478" spans="1:5" x14ac:dyDescent="0.25">
      <c r="A4478" s="282" t="s">
        <v>8358</v>
      </c>
      <c r="B4478" s="282" t="s">
        <v>8847</v>
      </c>
      <c r="C4478" s="277" t="s">
        <v>115</v>
      </c>
      <c r="D4478" s="282" t="s">
        <v>13195</v>
      </c>
      <c r="E4478" s="292">
        <v>18137.240000000002</v>
      </c>
    </row>
    <row r="4479" spans="1:5" x14ac:dyDescent="0.25">
      <c r="A4479" s="282" t="s">
        <v>8358</v>
      </c>
      <c r="B4479" s="282" t="s">
        <v>8325</v>
      </c>
      <c r="C4479" s="277" t="s">
        <v>115</v>
      </c>
      <c r="D4479" s="282" t="s">
        <v>13196</v>
      </c>
      <c r="E4479" s="292">
        <v>3458.43</v>
      </c>
    </row>
    <row r="4480" spans="1:5" x14ac:dyDescent="0.25">
      <c r="A4480" s="282" t="s">
        <v>8358</v>
      </c>
      <c r="B4480" s="282" t="s">
        <v>8342</v>
      </c>
      <c r="C4480" s="277" t="s">
        <v>115</v>
      </c>
      <c r="D4480" s="282" t="s">
        <v>13197</v>
      </c>
      <c r="E4480" s="292">
        <v>383620.45</v>
      </c>
    </row>
    <row r="4481" spans="1:5" x14ac:dyDescent="0.25">
      <c r="A4481" s="282" t="s">
        <v>8358</v>
      </c>
      <c r="B4481" s="282" t="s">
        <v>8851</v>
      </c>
      <c r="C4481" s="277" t="s">
        <v>115</v>
      </c>
      <c r="D4481" s="282" t="s">
        <v>13198</v>
      </c>
      <c r="E4481" s="292">
        <v>0</v>
      </c>
    </row>
    <row r="4482" spans="1:5" x14ac:dyDescent="0.25">
      <c r="A4482" s="282" t="s">
        <v>8358</v>
      </c>
      <c r="B4482" s="282" t="s">
        <v>8547</v>
      </c>
      <c r="C4482" s="277" t="s">
        <v>115</v>
      </c>
      <c r="D4482" s="282" t="s">
        <v>13199</v>
      </c>
      <c r="E4482" s="292">
        <v>9627.58</v>
      </c>
    </row>
    <row r="4483" spans="1:5" x14ac:dyDescent="0.25">
      <c r="A4483" s="282" t="s">
        <v>8358</v>
      </c>
      <c r="B4483" s="282" t="s">
        <v>8293</v>
      </c>
      <c r="C4483" s="277" t="s">
        <v>115</v>
      </c>
      <c r="D4483" s="282" t="s">
        <v>13200</v>
      </c>
      <c r="E4483" s="292">
        <v>2661.61</v>
      </c>
    </row>
    <row r="4484" spans="1:5" x14ac:dyDescent="0.25">
      <c r="A4484" s="282" t="s">
        <v>8358</v>
      </c>
      <c r="B4484" s="282" t="s">
        <v>8856</v>
      </c>
      <c r="C4484" s="277" t="s">
        <v>115</v>
      </c>
      <c r="D4484" s="282" t="s">
        <v>13201</v>
      </c>
      <c r="E4484" s="292">
        <v>912.36</v>
      </c>
    </row>
    <row r="4485" spans="1:5" x14ac:dyDescent="0.25">
      <c r="A4485" s="282" t="s">
        <v>8358</v>
      </c>
      <c r="B4485" s="282" t="s">
        <v>8376</v>
      </c>
      <c r="C4485" s="277" t="s">
        <v>115</v>
      </c>
      <c r="D4485" s="282" t="s">
        <v>13202</v>
      </c>
      <c r="E4485" s="292">
        <v>27755.75</v>
      </c>
    </row>
    <row r="4486" spans="1:5" x14ac:dyDescent="0.25">
      <c r="A4486" s="282" t="s">
        <v>8358</v>
      </c>
      <c r="B4486" s="282" t="s">
        <v>8471</v>
      </c>
      <c r="C4486" s="277" t="s">
        <v>115</v>
      </c>
      <c r="D4486" s="282" t="s">
        <v>13203</v>
      </c>
      <c r="E4486" s="292">
        <v>28563.31</v>
      </c>
    </row>
    <row r="4487" spans="1:5" x14ac:dyDescent="0.25">
      <c r="A4487" s="282" t="s">
        <v>8358</v>
      </c>
      <c r="B4487" s="282" t="s">
        <v>8335</v>
      </c>
      <c r="C4487" s="277" t="s">
        <v>115</v>
      </c>
      <c r="D4487" s="282" t="s">
        <v>13204</v>
      </c>
      <c r="E4487" s="292">
        <v>2712.15</v>
      </c>
    </row>
    <row r="4488" spans="1:5" x14ac:dyDescent="0.25">
      <c r="A4488" s="282" t="s">
        <v>8358</v>
      </c>
      <c r="B4488" s="282" t="s">
        <v>8861</v>
      </c>
      <c r="C4488" s="277" t="s">
        <v>115</v>
      </c>
      <c r="D4488" s="282" t="s">
        <v>13205</v>
      </c>
      <c r="E4488" s="292">
        <v>9525.5</v>
      </c>
    </row>
    <row r="4489" spans="1:5" x14ac:dyDescent="0.25">
      <c r="A4489" s="282" t="s">
        <v>8358</v>
      </c>
      <c r="B4489" s="282" t="s">
        <v>8312</v>
      </c>
      <c r="C4489" s="277" t="s">
        <v>115</v>
      </c>
      <c r="D4489" s="282" t="s">
        <v>13206</v>
      </c>
      <c r="E4489" s="292">
        <v>1002202.25</v>
      </c>
    </row>
    <row r="4490" spans="1:5" x14ac:dyDescent="0.25">
      <c r="A4490" s="282" t="s">
        <v>8358</v>
      </c>
      <c r="B4490" s="282" t="s">
        <v>8409</v>
      </c>
      <c r="C4490" s="277" t="s">
        <v>115</v>
      </c>
      <c r="D4490" s="282" t="s">
        <v>13207</v>
      </c>
      <c r="E4490" s="292">
        <v>0</v>
      </c>
    </row>
    <row r="4491" spans="1:5" x14ac:dyDescent="0.25">
      <c r="A4491" s="282" t="s">
        <v>8358</v>
      </c>
      <c r="B4491" s="282" t="s">
        <v>8445</v>
      </c>
      <c r="C4491" s="277" t="s">
        <v>115</v>
      </c>
      <c r="D4491" s="282" t="s">
        <v>13208</v>
      </c>
      <c r="E4491" s="292">
        <v>40510.71</v>
      </c>
    </row>
    <row r="4492" spans="1:5" x14ac:dyDescent="0.25">
      <c r="A4492" s="282" t="s">
        <v>8358</v>
      </c>
      <c r="B4492" s="282" t="s">
        <v>8393</v>
      </c>
      <c r="C4492" s="277" t="s">
        <v>115</v>
      </c>
      <c r="D4492" s="282" t="s">
        <v>13209</v>
      </c>
      <c r="E4492" s="292">
        <v>331.75</v>
      </c>
    </row>
    <row r="4493" spans="1:5" x14ac:dyDescent="0.25">
      <c r="A4493" s="282" t="s">
        <v>8358</v>
      </c>
      <c r="B4493" s="282" t="s">
        <v>8867</v>
      </c>
      <c r="C4493" s="277" t="s">
        <v>115</v>
      </c>
      <c r="D4493" s="282" t="s">
        <v>13210</v>
      </c>
      <c r="E4493" s="292">
        <v>0</v>
      </c>
    </row>
    <row r="4494" spans="1:5" x14ac:dyDescent="0.25">
      <c r="A4494" s="282" t="s">
        <v>8358</v>
      </c>
      <c r="B4494" s="282" t="s">
        <v>8869</v>
      </c>
      <c r="C4494" s="277" t="s">
        <v>115</v>
      </c>
      <c r="D4494" s="282" t="s">
        <v>13211</v>
      </c>
      <c r="E4494" s="292">
        <v>176875.28</v>
      </c>
    </row>
    <row r="4495" spans="1:5" x14ac:dyDescent="0.25">
      <c r="A4495" s="282" t="s">
        <v>8358</v>
      </c>
      <c r="B4495" s="282" t="s">
        <v>8583</v>
      </c>
      <c r="C4495" s="277" t="s">
        <v>115</v>
      </c>
      <c r="D4495" s="282" t="s">
        <v>13212</v>
      </c>
      <c r="E4495" s="292">
        <v>454420.87</v>
      </c>
    </row>
    <row r="4496" spans="1:5" x14ac:dyDescent="0.25">
      <c r="A4496" s="282" t="s">
        <v>8358</v>
      </c>
      <c r="B4496" s="282" t="s">
        <v>8395</v>
      </c>
      <c r="C4496" s="277" t="s">
        <v>115</v>
      </c>
      <c r="D4496" s="282" t="s">
        <v>13213</v>
      </c>
      <c r="E4496" s="292">
        <v>229744.84</v>
      </c>
    </row>
    <row r="4497" spans="1:5" x14ac:dyDescent="0.25">
      <c r="A4497" s="282" t="s">
        <v>8358</v>
      </c>
      <c r="B4497" s="282" t="s">
        <v>8873</v>
      </c>
      <c r="C4497" s="277" t="s">
        <v>115</v>
      </c>
      <c r="D4497" s="282" t="s">
        <v>13214</v>
      </c>
      <c r="E4497" s="292">
        <v>214025.92</v>
      </c>
    </row>
    <row r="4498" spans="1:5" x14ac:dyDescent="0.25">
      <c r="A4498" s="282" t="s">
        <v>8358</v>
      </c>
      <c r="B4498" s="282" t="s">
        <v>8332</v>
      </c>
      <c r="C4498" s="277" t="s">
        <v>115</v>
      </c>
      <c r="D4498" s="282" t="s">
        <v>13215</v>
      </c>
      <c r="E4498" s="292">
        <v>86634.31</v>
      </c>
    </row>
    <row r="4499" spans="1:5" x14ac:dyDescent="0.25">
      <c r="A4499" s="282" t="s">
        <v>8358</v>
      </c>
      <c r="B4499" s="282" t="s">
        <v>8491</v>
      </c>
      <c r="C4499" s="277" t="s">
        <v>115</v>
      </c>
      <c r="D4499" s="282" t="s">
        <v>13216</v>
      </c>
      <c r="E4499" s="292">
        <v>831637.94</v>
      </c>
    </row>
    <row r="4500" spans="1:5" x14ac:dyDescent="0.25">
      <c r="A4500" s="282" t="s">
        <v>8358</v>
      </c>
      <c r="B4500" s="282" t="s">
        <v>8876</v>
      </c>
      <c r="C4500" s="277" t="s">
        <v>115</v>
      </c>
      <c r="D4500" s="282" t="s">
        <v>13217</v>
      </c>
      <c r="E4500" s="292">
        <v>10157.44</v>
      </c>
    </row>
    <row r="4501" spans="1:5" x14ac:dyDescent="0.25">
      <c r="A4501" s="282" t="s">
        <v>8358</v>
      </c>
      <c r="B4501" s="282" t="s">
        <v>8878</v>
      </c>
      <c r="C4501" s="277" t="s">
        <v>115</v>
      </c>
      <c r="D4501" s="282" t="s">
        <v>13218</v>
      </c>
      <c r="E4501" s="292">
        <v>17513.52</v>
      </c>
    </row>
    <row r="4502" spans="1:5" x14ac:dyDescent="0.25">
      <c r="A4502" s="282" t="s">
        <v>8358</v>
      </c>
      <c r="B4502" s="282" t="s">
        <v>8880</v>
      </c>
      <c r="C4502" s="277" t="s">
        <v>115</v>
      </c>
      <c r="D4502" s="282" t="s">
        <v>13219</v>
      </c>
      <c r="E4502" s="292">
        <v>20176.02</v>
      </c>
    </row>
    <row r="4503" spans="1:5" x14ac:dyDescent="0.25">
      <c r="A4503" s="282" t="s">
        <v>8358</v>
      </c>
      <c r="B4503" s="282" t="s">
        <v>8467</v>
      </c>
      <c r="C4503" s="277" t="s">
        <v>115</v>
      </c>
      <c r="D4503" s="282" t="s">
        <v>13220</v>
      </c>
      <c r="E4503" s="292">
        <v>221.97</v>
      </c>
    </row>
    <row r="4504" spans="1:5" x14ac:dyDescent="0.25">
      <c r="A4504" s="282" t="s">
        <v>8358</v>
      </c>
      <c r="B4504" s="282" t="s">
        <v>8367</v>
      </c>
      <c r="C4504" s="277" t="s">
        <v>115</v>
      </c>
      <c r="D4504" s="282" t="s">
        <v>13221</v>
      </c>
      <c r="E4504" s="292">
        <v>27304.080000000002</v>
      </c>
    </row>
    <row r="4505" spans="1:5" x14ac:dyDescent="0.25">
      <c r="A4505" s="282" t="s">
        <v>8358</v>
      </c>
      <c r="B4505" s="282" t="s">
        <v>8484</v>
      </c>
      <c r="C4505" s="277" t="s">
        <v>115</v>
      </c>
      <c r="D4505" s="282" t="s">
        <v>13222</v>
      </c>
      <c r="E4505" s="292">
        <v>102263.58</v>
      </c>
    </row>
    <row r="4506" spans="1:5" x14ac:dyDescent="0.25">
      <c r="A4506" s="282" t="s">
        <v>8358</v>
      </c>
      <c r="B4506" s="282" t="s">
        <v>9116</v>
      </c>
      <c r="C4506" s="277" t="s">
        <v>115</v>
      </c>
      <c r="D4506" s="282" t="s">
        <v>13223</v>
      </c>
      <c r="E4506" s="292">
        <v>399.2</v>
      </c>
    </row>
    <row r="4507" spans="1:5" x14ac:dyDescent="0.25">
      <c r="A4507" s="282" t="s">
        <v>8358</v>
      </c>
      <c r="B4507" s="282" t="s">
        <v>9118</v>
      </c>
      <c r="C4507" s="277" t="s">
        <v>115</v>
      </c>
      <c r="D4507" s="282" t="s">
        <v>13224</v>
      </c>
      <c r="E4507" s="292">
        <v>75510.289999999994</v>
      </c>
    </row>
    <row r="4508" spans="1:5" x14ac:dyDescent="0.25">
      <c r="A4508" s="282" t="s">
        <v>8358</v>
      </c>
      <c r="B4508" s="282" t="s">
        <v>9120</v>
      </c>
      <c r="C4508" s="277" t="s">
        <v>115</v>
      </c>
      <c r="D4508" s="282" t="s">
        <v>13225</v>
      </c>
      <c r="E4508" s="292">
        <v>33890.199999999997</v>
      </c>
    </row>
    <row r="4509" spans="1:5" x14ac:dyDescent="0.25">
      <c r="A4509" s="282" t="s">
        <v>8358</v>
      </c>
      <c r="B4509" s="282" t="s">
        <v>9458</v>
      </c>
      <c r="C4509" s="277" t="s">
        <v>115</v>
      </c>
      <c r="D4509" s="282" t="s">
        <v>13226</v>
      </c>
      <c r="E4509" s="292">
        <v>21788.32</v>
      </c>
    </row>
    <row r="4510" spans="1:5" x14ac:dyDescent="0.25">
      <c r="A4510" s="282" t="s">
        <v>8358</v>
      </c>
      <c r="B4510" s="282" t="s">
        <v>9122</v>
      </c>
      <c r="C4510" s="277" t="s">
        <v>115</v>
      </c>
      <c r="D4510" s="282" t="s">
        <v>13227</v>
      </c>
      <c r="E4510" s="292">
        <v>11522.01</v>
      </c>
    </row>
    <row r="4511" spans="1:5" x14ac:dyDescent="0.25">
      <c r="A4511" s="282" t="s">
        <v>8358</v>
      </c>
      <c r="B4511" s="282" t="s">
        <v>8343</v>
      </c>
      <c r="C4511" s="277" t="s">
        <v>115</v>
      </c>
      <c r="D4511" s="282" t="s">
        <v>13228</v>
      </c>
      <c r="E4511" s="292">
        <v>74789.06</v>
      </c>
    </row>
    <row r="4512" spans="1:5" x14ac:dyDescent="0.25">
      <c r="A4512" s="282" t="s">
        <v>8358</v>
      </c>
      <c r="B4512" s="282" t="s">
        <v>8368</v>
      </c>
      <c r="C4512" s="277" t="s">
        <v>115</v>
      </c>
      <c r="D4512" s="282" t="s">
        <v>13229</v>
      </c>
      <c r="E4512" s="292">
        <v>35807.21</v>
      </c>
    </row>
    <row r="4513" spans="1:5" x14ac:dyDescent="0.25">
      <c r="A4513" s="282" t="s">
        <v>8358</v>
      </c>
      <c r="B4513" s="282" t="s">
        <v>9126</v>
      </c>
      <c r="C4513" s="277" t="s">
        <v>115</v>
      </c>
      <c r="D4513" s="282" t="s">
        <v>13230</v>
      </c>
      <c r="E4513" s="292">
        <v>36172.36</v>
      </c>
    </row>
    <row r="4514" spans="1:5" x14ac:dyDescent="0.25">
      <c r="A4514" s="282" t="s">
        <v>8358</v>
      </c>
      <c r="B4514" s="282" t="s">
        <v>8464</v>
      </c>
      <c r="C4514" s="277" t="s">
        <v>115</v>
      </c>
      <c r="D4514" s="282" t="s">
        <v>13231</v>
      </c>
      <c r="E4514" s="292">
        <v>279395.78999999998</v>
      </c>
    </row>
    <row r="4515" spans="1:5" x14ac:dyDescent="0.25">
      <c r="A4515" s="282" t="s">
        <v>8358</v>
      </c>
      <c r="B4515" s="282" t="s">
        <v>9129</v>
      </c>
      <c r="C4515" s="277" t="s">
        <v>115</v>
      </c>
      <c r="D4515" s="282" t="s">
        <v>13232</v>
      </c>
      <c r="E4515" s="292">
        <v>8649.1200000000008</v>
      </c>
    </row>
    <row r="4516" spans="1:5" x14ac:dyDescent="0.25">
      <c r="A4516" s="282" t="s">
        <v>8358</v>
      </c>
      <c r="B4516" s="282" t="s">
        <v>8474</v>
      </c>
      <c r="C4516" s="277" t="s">
        <v>115</v>
      </c>
      <c r="D4516" s="282" t="s">
        <v>13233</v>
      </c>
      <c r="E4516" s="292">
        <v>147204.82999999999</v>
      </c>
    </row>
    <row r="4517" spans="1:5" x14ac:dyDescent="0.25">
      <c r="A4517" s="282" t="s">
        <v>8358</v>
      </c>
      <c r="B4517" s="282" t="s">
        <v>8401</v>
      </c>
      <c r="C4517" s="277" t="s">
        <v>115</v>
      </c>
      <c r="D4517" s="282" t="s">
        <v>13234</v>
      </c>
      <c r="E4517" s="292">
        <v>7478.38</v>
      </c>
    </row>
    <row r="4518" spans="1:5" x14ac:dyDescent="0.25">
      <c r="A4518" s="282" t="s">
        <v>8358</v>
      </c>
      <c r="B4518" s="282" t="s">
        <v>8456</v>
      </c>
      <c r="C4518" s="277" t="s">
        <v>115</v>
      </c>
      <c r="D4518" s="282" t="s">
        <v>13235</v>
      </c>
      <c r="E4518" s="292">
        <v>15119.72</v>
      </c>
    </row>
    <row r="4519" spans="1:5" x14ac:dyDescent="0.25">
      <c r="A4519" s="282" t="s">
        <v>8358</v>
      </c>
      <c r="B4519" s="282" t="s">
        <v>8468</v>
      </c>
      <c r="C4519" s="277" t="s">
        <v>115</v>
      </c>
      <c r="D4519" s="282" t="s">
        <v>13236</v>
      </c>
      <c r="E4519" s="292">
        <v>0</v>
      </c>
    </row>
    <row r="4520" spans="1:5" x14ac:dyDescent="0.25">
      <c r="A4520" s="282" t="s">
        <v>8358</v>
      </c>
      <c r="B4520" s="282" t="s">
        <v>8280</v>
      </c>
      <c r="C4520" s="277" t="s">
        <v>115</v>
      </c>
      <c r="D4520" s="282" t="s">
        <v>13237</v>
      </c>
      <c r="E4520" s="292">
        <v>25184.31</v>
      </c>
    </row>
    <row r="4521" spans="1:5" x14ac:dyDescent="0.25">
      <c r="A4521" s="282" t="s">
        <v>8358</v>
      </c>
      <c r="B4521" s="282" t="s">
        <v>9136</v>
      </c>
      <c r="C4521" s="277" t="s">
        <v>115</v>
      </c>
      <c r="D4521" s="282" t="s">
        <v>13238</v>
      </c>
      <c r="E4521" s="292">
        <v>7822.07</v>
      </c>
    </row>
    <row r="4522" spans="1:5" x14ac:dyDescent="0.25">
      <c r="A4522" s="282" t="s">
        <v>8358</v>
      </c>
      <c r="B4522" s="282" t="s">
        <v>9138</v>
      </c>
      <c r="C4522" s="277" t="s">
        <v>115</v>
      </c>
      <c r="D4522" s="282" t="s">
        <v>13239</v>
      </c>
      <c r="E4522" s="292">
        <v>115176.52</v>
      </c>
    </row>
    <row r="4523" spans="1:5" x14ac:dyDescent="0.25">
      <c r="A4523" s="282" t="s">
        <v>8358</v>
      </c>
      <c r="B4523" s="282" t="s">
        <v>8363</v>
      </c>
      <c r="C4523" s="277" t="s">
        <v>115</v>
      </c>
      <c r="D4523" s="282" t="s">
        <v>13240</v>
      </c>
      <c r="E4523" s="292">
        <v>708491.78</v>
      </c>
    </row>
    <row r="4524" spans="1:5" x14ac:dyDescent="0.25">
      <c r="A4524" s="282" t="s">
        <v>8358</v>
      </c>
      <c r="B4524" s="282" t="s">
        <v>9141</v>
      </c>
      <c r="C4524" s="277" t="s">
        <v>115</v>
      </c>
      <c r="D4524" s="282" t="s">
        <v>13241</v>
      </c>
      <c r="E4524" s="292">
        <v>35271.61</v>
      </c>
    </row>
    <row r="4525" spans="1:5" x14ac:dyDescent="0.25">
      <c r="A4525" s="282" t="s">
        <v>8358</v>
      </c>
      <c r="B4525" s="282" t="s">
        <v>9143</v>
      </c>
      <c r="C4525" s="277" t="s">
        <v>115</v>
      </c>
      <c r="D4525" s="282" t="s">
        <v>13242</v>
      </c>
      <c r="E4525" s="292">
        <v>13563.05</v>
      </c>
    </row>
    <row r="4526" spans="1:5" x14ac:dyDescent="0.25">
      <c r="A4526" s="282" t="s">
        <v>8358</v>
      </c>
      <c r="B4526" s="282" t="s">
        <v>9145</v>
      </c>
      <c r="C4526" s="277" t="s">
        <v>115</v>
      </c>
      <c r="D4526" s="282" t="s">
        <v>13243</v>
      </c>
      <c r="E4526" s="292">
        <v>95656.91</v>
      </c>
    </row>
    <row r="4527" spans="1:5" x14ac:dyDescent="0.25">
      <c r="A4527" s="282" t="s">
        <v>8358</v>
      </c>
      <c r="B4527" s="282" t="s">
        <v>8433</v>
      </c>
      <c r="C4527" s="277" t="s">
        <v>115</v>
      </c>
      <c r="D4527" s="282" t="s">
        <v>13244</v>
      </c>
      <c r="E4527" s="292">
        <v>26765.53</v>
      </c>
    </row>
    <row r="4528" spans="1:5" x14ac:dyDescent="0.25">
      <c r="A4528" s="282" t="s">
        <v>8358</v>
      </c>
      <c r="B4528" s="282" t="s">
        <v>8506</v>
      </c>
      <c r="C4528" s="277" t="s">
        <v>115</v>
      </c>
      <c r="D4528" s="282" t="s">
        <v>13245</v>
      </c>
      <c r="E4528" s="292">
        <v>3014.04</v>
      </c>
    </row>
    <row r="4529" spans="1:5" x14ac:dyDescent="0.25">
      <c r="A4529" s="282" t="s">
        <v>8358</v>
      </c>
      <c r="B4529" s="282" t="s">
        <v>9149</v>
      </c>
      <c r="C4529" s="277" t="s">
        <v>115</v>
      </c>
      <c r="D4529" s="282" t="s">
        <v>13246</v>
      </c>
      <c r="E4529" s="292">
        <v>58415.57</v>
      </c>
    </row>
    <row r="4530" spans="1:5" x14ac:dyDescent="0.25">
      <c r="A4530" s="282" t="s">
        <v>8358</v>
      </c>
      <c r="B4530" s="282" t="s">
        <v>8340</v>
      </c>
      <c r="C4530" s="277" t="s">
        <v>115</v>
      </c>
      <c r="D4530" s="282" t="s">
        <v>13247</v>
      </c>
      <c r="E4530" s="292">
        <v>31399.54</v>
      </c>
    </row>
    <row r="4531" spans="1:5" x14ac:dyDescent="0.25">
      <c r="A4531" s="282" t="s">
        <v>8358</v>
      </c>
      <c r="B4531" s="282" t="s">
        <v>8492</v>
      </c>
      <c r="C4531" s="277" t="s">
        <v>115</v>
      </c>
      <c r="D4531" s="282" t="s">
        <v>13248</v>
      </c>
      <c r="E4531" s="292">
        <v>29671.27</v>
      </c>
    </row>
    <row r="4532" spans="1:5" x14ac:dyDescent="0.25">
      <c r="A4532" s="282" t="s">
        <v>8358</v>
      </c>
      <c r="B4532" s="282" t="s">
        <v>9153</v>
      </c>
      <c r="C4532" s="277" t="s">
        <v>115</v>
      </c>
      <c r="D4532" s="282" t="s">
        <v>13249</v>
      </c>
      <c r="E4532" s="292">
        <v>35478.080000000002</v>
      </c>
    </row>
    <row r="4533" spans="1:5" x14ac:dyDescent="0.25">
      <c r="A4533" s="282" t="s">
        <v>8358</v>
      </c>
      <c r="B4533" s="282" t="s">
        <v>8403</v>
      </c>
      <c r="C4533" s="277" t="s">
        <v>115</v>
      </c>
      <c r="D4533" s="282" t="s">
        <v>13250</v>
      </c>
      <c r="E4533" s="292">
        <v>65053.59</v>
      </c>
    </row>
    <row r="4534" spans="1:5" x14ac:dyDescent="0.25">
      <c r="A4534" s="282" t="s">
        <v>8358</v>
      </c>
      <c r="B4534" s="282" t="s">
        <v>8374</v>
      </c>
      <c r="C4534" s="277" t="s">
        <v>115</v>
      </c>
      <c r="D4534" s="282" t="s">
        <v>13251</v>
      </c>
      <c r="E4534" s="292">
        <v>139409.98000000001</v>
      </c>
    </row>
    <row r="4535" spans="1:5" x14ac:dyDescent="0.25">
      <c r="A4535" s="282" t="s">
        <v>8358</v>
      </c>
      <c r="B4535" s="282" t="s">
        <v>8557</v>
      </c>
      <c r="C4535" s="277" t="s">
        <v>115</v>
      </c>
      <c r="D4535" s="282" t="s">
        <v>13252</v>
      </c>
      <c r="E4535" s="292">
        <v>7137.04</v>
      </c>
    </row>
    <row r="4536" spans="1:5" x14ac:dyDescent="0.25">
      <c r="A4536" s="282" t="s">
        <v>8358</v>
      </c>
      <c r="B4536" s="282" t="s">
        <v>9158</v>
      </c>
      <c r="C4536" s="277" t="s">
        <v>115</v>
      </c>
      <c r="D4536" s="282" t="s">
        <v>13253</v>
      </c>
      <c r="E4536" s="292">
        <v>23690.76</v>
      </c>
    </row>
    <row r="4537" spans="1:5" x14ac:dyDescent="0.25">
      <c r="A4537" s="282" t="s">
        <v>8358</v>
      </c>
      <c r="B4537" s="282" t="s">
        <v>9160</v>
      </c>
      <c r="C4537" s="277" t="s">
        <v>115</v>
      </c>
      <c r="D4537" s="282" t="s">
        <v>13254</v>
      </c>
      <c r="E4537" s="292">
        <v>12700.02</v>
      </c>
    </row>
    <row r="4538" spans="1:5" x14ac:dyDescent="0.25">
      <c r="A4538" s="282" t="s">
        <v>8358</v>
      </c>
      <c r="B4538" s="282" t="s">
        <v>8459</v>
      </c>
      <c r="C4538" s="277" t="s">
        <v>115</v>
      </c>
      <c r="D4538" s="282" t="s">
        <v>13255</v>
      </c>
      <c r="E4538" s="292">
        <v>246191.03</v>
      </c>
    </row>
    <row r="4539" spans="1:5" x14ac:dyDescent="0.25">
      <c r="A4539" s="282" t="s">
        <v>8358</v>
      </c>
      <c r="B4539" s="282" t="s">
        <v>8478</v>
      </c>
      <c r="C4539" s="277" t="s">
        <v>115</v>
      </c>
      <c r="D4539" s="282" t="s">
        <v>13256</v>
      </c>
      <c r="E4539" s="292">
        <v>189329.95</v>
      </c>
    </row>
    <row r="4540" spans="1:5" x14ac:dyDescent="0.25">
      <c r="A4540" s="282" t="s">
        <v>8358</v>
      </c>
      <c r="B4540" s="282" t="s">
        <v>8371</v>
      </c>
      <c r="C4540" s="277" t="s">
        <v>115</v>
      </c>
      <c r="D4540" s="282" t="s">
        <v>13257</v>
      </c>
      <c r="E4540" s="292">
        <v>16480.2</v>
      </c>
    </row>
    <row r="4541" spans="1:5" x14ac:dyDescent="0.25">
      <c r="A4541" s="282" t="s">
        <v>8358</v>
      </c>
      <c r="B4541" s="282" t="s">
        <v>9165</v>
      </c>
      <c r="C4541" s="277" t="s">
        <v>115</v>
      </c>
      <c r="D4541" s="282" t="s">
        <v>13258</v>
      </c>
      <c r="E4541" s="292">
        <v>46683.92</v>
      </c>
    </row>
    <row r="4542" spans="1:5" x14ac:dyDescent="0.25">
      <c r="A4542" s="282" t="s">
        <v>8358</v>
      </c>
      <c r="B4542" s="282" t="s">
        <v>8346</v>
      </c>
      <c r="C4542" s="277" t="s">
        <v>115</v>
      </c>
      <c r="D4542" s="282" t="s">
        <v>13259</v>
      </c>
      <c r="E4542" s="292">
        <v>63323.75</v>
      </c>
    </row>
    <row r="4543" spans="1:5" x14ac:dyDescent="0.25">
      <c r="A4543" s="282" t="s">
        <v>8358</v>
      </c>
      <c r="B4543" s="282" t="s">
        <v>8452</v>
      </c>
      <c r="C4543" s="277" t="s">
        <v>115</v>
      </c>
      <c r="D4543" s="282" t="s">
        <v>13260</v>
      </c>
      <c r="E4543" s="292">
        <v>314695.15000000002</v>
      </c>
    </row>
    <row r="4544" spans="1:5" x14ac:dyDescent="0.25">
      <c r="A4544" s="282" t="s">
        <v>8358</v>
      </c>
      <c r="B4544" s="282" t="s">
        <v>8284</v>
      </c>
      <c r="C4544" s="277" t="s">
        <v>115</v>
      </c>
      <c r="D4544" s="282" t="s">
        <v>13261</v>
      </c>
      <c r="E4544" s="292">
        <v>895.81</v>
      </c>
    </row>
    <row r="4545" spans="1:5" x14ac:dyDescent="0.25">
      <c r="A4545" s="282" t="s">
        <v>8358</v>
      </c>
      <c r="B4545" s="282" t="s">
        <v>9170</v>
      </c>
      <c r="C4545" s="277" t="s">
        <v>115</v>
      </c>
      <c r="D4545" s="282" t="s">
        <v>13262</v>
      </c>
      <c r="E4545" s="292">
        <v>13088.75</v>
      </c>
    </row>
    <row r="4546" spans="1:5" x14ac:dyDescent="0.25">
      <c r="A4546" s="282" t="s">
        <v>8358</v>
      </c>
      <c r="B4546" s="282" t="s">
        <v>8276</v>
      </c>
      <c r="C4546" s="277" t="s">
        <v>115</v>
      </c>
      <c r="D4546" s="282" t="s">
        <v>13263</v>
      </c>
      <c r="E4546" s="292">
        <v>12936.22</v>
      </c>
    </row>
    <row r="4547" spans="1:5" x14ac:dyDescent="0.25">
      <c r="A4547" s="282" t="s">
        <v>8358</v>
      </c>
      <c r="B4547" s="282" t="s">
        <v>8214</v>
      </c>
      <c r="C4547" s="277" t="s">
        <v>115</v>
      </c>
      <c r="D4547" s="282" t="s">
        <v>13264</v>
      </c>
      <c r="E4547" s="292">
        <v>3927</v>
      </c>
    </row>
    <row r="4548" spans="1:5" x14ac:dyDescent="0.25">
      <c r="A4548" s="282" t="s">
        <v>8358</v>
      </c>
      <c r="B4548" s="282" t="s">
        <v>8494</v>
      </c>
      <c r="C4548" s="277" t="s">
        <v>115</v>
      </c>
      <c r="D4548" s="282" t="s">
        <v>13265</v>
      </c>
      <c r="E4548" s="292">
        <v>424557.23</v>
      </c>
    </row>
    <row r="4549" spans="1:5" x14ac:dyDescent="0.25">
      <c r="A4549" s="282" t="s">
        <v>8244</v>
      </c>
      <c r="B4549" s="282" t="s">
        <v>8450</v>
      </c>
      <c r="C4549" s="277" t="s">
        <v>37</v>
      </c>
      <c r="D4549" s="282" t="s">
        <v>13266</v>
      </c>
      <c r="E4549" s="292">
        <v>0</v>
      </c>
    </row>
    <row r="4550" spans="1:5" x14ac:dyDescent="0.25">
      <c r="A4550" s="282" t="s">
        <v>8244</v>
      </c>
      <c r="B4550" s="282" t="s">
        <v>8436</v>
      </c>
      <c r="C4550" s="277" t="s">
        <v>37</v>
      </c>
      <c r="D4550" s="282" t="s">
        <v>13267</v>
      </c>
      <c r="E4550" s="292">
        <v>23131.83</v>
      </c>
    </row>
    <row r="4551" spans="1:5" x14ac:dyDescent="0.25">
      <c r="A4551" s="282" t="s">
        <v>8244</v>
      </c>
      <c r="B4551" s="282" t="s">
        <v>8460</v>
      </c>
      <c r="C4551" s="277" t="s">
        <v>37</v>
      </c>
      <c r="D4551" s="282" t="s">
        <v>13268</v>
      </c>
      <c r="E4551" s="292">
        <v>13647.53</v>
      </c>
    </row>
    <row r="4552" spans="1:5" x14ac:dyDescent="0.25">
      <c r="A4552" s="282" t="s">
        <v>8244</v>
      </c>
      <c r="B4552" s="282" t="s">
        <v>8256</v>
      </c>
      <c r="C4552" s="277" t="s">
        <v>37</v>
      </c>
      <c r="D4552" s="282" t="s">
        <v>13269</v>
      </c>
      <c r="E4552" s="292">
        <v>0</v>
      </c>
    </row>
    <row r="4553" spans="1:5" x14ac:dyDescent="0.25">
      <c r="A4553" s="282" t="s">
        <v>8244</v>
      </c>
      <c r="B4553" s="282" t="s">
        <v>8271</v>
      </c>
      <c r="C4553" s="277" t="s">
        <v>37</v>
      </c>
      <c r="D4553" s="282" t="s">
        <v>13270</v>
      </c>
      <c r="E4553" s="292">
        <v>71023.63</v>
      </c>
    </row>
    <row r="4554" spans="1:5" x14ac:dyDescent="0.25">
      <c r="A4554" s="282" t="s">
        <v>8244</v>
      </c>
      <c r="B4554" s="282" t="s">
        <v>8217</v>
      </c>
      <c r="C4554" s="277" t="s">
        <v>37</v>
      </c>
      <c r="D4554" s="282" t="s">
        <v>13271</v>
      </c>
      <c r="E4554" s="292">
        <v>12120.12</v>
      </c>
    </row>
    <row r="4555" spans="1:5" x14ac:dyDescent="0.25">
      <c r="A4555" s="282" t="s">
        <v>8244</v>
      </c>
      <c r="B4555" s="282" t="s">
        <v>8257</v>
      </c>
      <c r="C4555" s="277" t="s">
        <v>37</v>
      </c>
      <c r="D4555" s="282" t="s">
        <v>13272</v>
      </c>
      <c r="E4555" s="292">
        <v>432705.39</v>
      </c>
    </row>
    <row r="4556" spans="1:5" x14ac:dyDescent="0.25">
      <c r="A4556" s="282" t="s">
        <v>8244</v>
      </c>
      <c r="B4556" s="282" t="s">
        <v>8218</v>
      </c>
      <c r="C4556" s="277" t="s">
        <v>37</v>
      </c>
      <c r="D4556" s="282" t="s">
        <v>13273</v>
      </c>
      <c r="E4556" s="292">
        <v>274816.17</v>
      </c>
    </row>
    <row r="4557" spans="1:5" x14ac:dyDescent="0.25">
      <c r="A4557" s="282" t="s">
        <v>8244</v>
      </c>
      <c r="B4557" s="282" t="s">
        <v>8379</v>
      </c>
      <c r="C4557" s="277" t="s">
        <v>37</v>
      </c>
      <c r="D4557" s="282" t="s">
        <v>13274</v>
      </c>
      <c r="E4557" s="292">
        <v>20208.07</v>
      </c>
    </row>
    <row r="4558" spans="1:5" x14ac:dyDescent="0.25">
      <c r="A4558" s="282" t="s">
        <v>8244</v>
      </c>
      <c r="B4558" s="282" t="s">
        <v>8219</v>
      </c>
      <c r="C4558" s="277" t="s">
        <v>37</v>
      </c>
      <c r="D4558" s="282" t="s">
        <v>13275</v>
      </c>
      <c r="E4558" s="292">
        <v>0</v>
      </c>
    </row>
    <row r="4559" spans="1:5" x14ac:dyDescent="0.25">
      <c r="A4559" s="282" t="s">
        <v>8244</v>
      </c>
      <c r="B4559" s="282" t="s">
        <v>8430</v>
      </c>
      <c r="C4559" s="277" t="s">
        <v>37</v>
      </c>
      <c r="D4559" s="282" t="s">
        <v>13276</v>
      </c>
      <c r="E4559" s="292">
        <v>24189.22</v>
      </c>
    </row>
    <row r="4560" spans="1:5" x14ac:dyDescent="0.25">
      <c r="A4560" s="282" t="s">
        <v>8244</v>
      </c>
      <c r="B4560" s="282" t="s">
        <v>8352</v>
      </c>
      <c r="C4560" s="277" t="s">
        <v>37</v>
      </c>
      <c r="D4560" s="282" t="s">
        <v>13277</v>
      </c>
      <c r="E4560" s="292">
        <v>134560.43</v>
      </c>
    </row>
    <row r="4561" spans="1:5" x14ac:dyDescent="0.25">
      <c r="A4561" s="282" t="s">
        <v>8244</v>
      </c>
      <c r="B4561" s="282" t="s">
        <v>8231</v>
      </c>
      <c r="C4561" s="277" t="s">
        <v>37</v>
      </c>
      <c r="D4561" s="282" t="s">
        <v>13278</v>
      </c>
      <c r="E4561" s="292">
        <v>14950.41</v>
      </c>
    </row>
    <row r="4562" spans="1:5" x14ac:dyDescent="0.25">
      <c r="A4562" s="282" t="s">
        <v>8244</v>
      </c>
      <c r="B4562" s="282" t="s">
        <v>8369</v>
      </c>
      <c r="C4562" s="277" t="s">
        <v>37</v>
      </c>
      <c r="D4562" s="282" t="s">
        <v>13279</v>
      </c>
      <c r="E4562" s="292">
        <v>36.92</v>
      </c>
    </row>
    <row r="4563" spans="1:5" x14ac:dyDescent="0.25">
      <c r="A4563" s="282" t="s">
        <v>8244</v>
      </c>
      <c r="B4563" s="282" t="s">
        <v>8384</v>
      </c>
      <c r="C4563" s="277" t="s">
        <v>37</v>
      </c>
      <c r="D4563" s="282" t="s">
        <v>13280</v>
      </c>
      <c r="E4563" s="292">
        <v>159715.09</v>
      </c>
    </row>
    <row r="4564" spans="1:5" x14ac:dyDescent="0.25">
      <c r="A4564" s="282" t="s">
        <v>8244</v>
      </c>
      <c r="B4564" s="282" t="s">
        <v>8258</v>
      </c>
      <c r="C4564" s="277" t="s">
        <v>37</v>
      </c>
      <c r="D4564" s="282" t="s">
        <v>13281</v>
      </c>
      <c r="E4564" s="292">
        <v>6090.61</v>
      </c>
    </row>
    <row r="4565" spans="1:5" x14ac:dyDescent="0.25">
      <c r="A4565" s="282" t="s">
        <v>8244</v>
      </c>
      <c r="B4565" s="282" t="s">
        <v>8227</v>
      </c>
      <c r="C4565" s="277" t="s">
        <v>37</v>
      </c>
      <c r="D4565" s="282" t="s">
        <v>13282</v>
      </c>
      <c r="E4565" s="292">
        <v>43684.47</v>
      </c>
    </row>
    <row r="4566" spans="1:5" x14ac:dyDescent="0.25">
      <c r="A4566" s="282" t="s">
        <v>8244</v>
      </c>
      <c r="B4566" s="282" t="s">
        <v>8381</v>
      </c>
      <c r="C4566" s="277" t="s">
        <v>37</v>
      </c>
      <c r="D4566" s="282" t="s">
        <v>13283</v>
      </c>
      <c r="E4566" s="292">
        <v>8766.17</v>
      </c>
    </row>
    <row r="4567" spans="1:5" x14ac:dyDescent="0.25">
      <c r="A4567" s="282" t="s">
        <v>8244</v>
      </c>
      <c r="B4567" s="282" t="s">
        <v>8265</v>
      </c>
      <c r="C4567" s="277" t="s">
        <v>37</v>
      </c>
      <c r="D4567" s="282" t="s">
        <v>13284</v>
      </c>
      <c r="E4567" s="292">
        <v>9009.14</v>
      </c>
    </row>
    <row r="4568" spans="1:5" x14ac:dyDescent="0.25">
      <c r="A4568" s="282" t="s">
        <v>8244</v>
      </c>
      <c r="B4568" s="282" t="s">
        <v>8259</v>
      </c>
      <c r="C4568" s="277" t="s">
        <v>37</v>
      </c>
      <c r="D4568" s="282" t="s">
        <v>13285</v>
      </c>
      <c r="E4568" s="292">
        <v>17760.11</v>
      </c>
    </row>
    <row r="4569" spans="1:5" x14ac:dyDescent="0.25">
      <c r="A4569" s="282" t="s">
        <v>8244</v>
      </c>
      <c r="B4569" s="282" t="s">
        <v>8221</v>
      </c>
      <c r="C4569" s="277" t="s">
        <v>37</v>
      </c>
      <c r="D4569" s="282" t="s">
        <v>13286</v>
      </c>
      <c r="E4569" s="292">
        <v>0</v>
      </c>
    </row>
    <row r="4570" spans="1:5" x14ac:dyDescent="0.25">
      <c r="A4570" s="282" t="s">
        <v>8244</v>
      </c>
      <c r="B4570" s="282" t="s">
        <v>8223</v>
      </c>
      <c r="C4570" s="277" t="s">
        <v>37</v>
      </c>
      <c r="D4570" s="282" t="s">
        <v>13287</v>
      </c>
      <c r="E4570" s="292">
        <v>2224.79</v>
      </c>
    </row>
    <row r="4571" spans="1:5" x14ac:dyDescent="0.25">
      <c r="A4571" s="282" t="s">
        <v>8244</v>
      </c>
      <c r="B4571" s="282" t="s">
        <v>8447</v>
      </c>
      <c r="C4571" s="277" t="s">
        <v>37</v>
      </c>
      <c r="D4571" s="282" t="s">
        <v>13288</v>
      </c>
      <c r="E4571" s="292">
        <v>67473.86</v>
      </c>
    </row>
    <row r="4572" spans="1:5" x14ac:dyDescent="0.25">
      <c r="A4572" s="282" t="s">
        <v>8244</v>
      </c>
      <c r="B4572" s="282" t="s">
        <v>8385</v>
      </c>
      <c r="C4572" s="277" t="s">
        <v>37</v>
      </c>
      <c r="D4572" s="282" t="s">
        <v>13289</v>
      </c>
      <c r="E4572" s="292">
        <v>354.16</v>
      </c>
    </row>
    <row r="4573" spans="1:5" x14ac:dyDescent="0.25">
      <c r="A4573" s="282" t="s">
        <v>8244</v>
      </c>
      <c r="B4573" s="282" t="s">
        <v>8261</v>
      </c>
      <c r="C4573" s="277" t="s">
        <v>37</v>
      </c>
      <c r="D4573" s="282" t="s">
        <v>13290</v>
      </c>
      <c r="E4573" s="292">
        <v>1031273.42</v>
      </c>
    </row>
    <row r="4574" spans="1:5" x14ac:dyDescent="0.25">
      <c r="A4574" s="282" t="s">
        <v>8244</v>
      </c>
      <c r="B4574" s="282" t="s">
        <v>8370</v>
      </c>
      <c r="C4574" s="277" t="s">
        <v>37</v>
      </c>
      <c r="D4574" s="282" t="s">
        <v>13291</v>
      </c>
      <c r="E4574" s="292">
        <v>16670.88</v>
      </c>
    </row>
    <row r="4575" spans="1:5" x14ac:dyDescent="0.25">
      <c r="A4575" s="282" t="s">
        <v>8244</v>
      </c>
      <c r="B4575" s="282" t="s">
        <v>8483</v>
      </c>
      <c r="C4575" s="277" t="s">
        <v>37</v>
      </c>
      <c r="D4575" s="282" t="s">
        <v>13292</v>
      </c>
      <c r="E4575" s="292">
        <v>12547.96</v>
      </c>
    </row>
    <row r="4576" spans="1:5" x14ac:dyDescent="0.25">
      <c r="A4576" s="282" t="s">
        <v>8244</v>
      </c>
      <c r="B4576" s="282" t="s">
        <v>8272</v>
      </c>
      <c r="C4576" s="277" t="s">
        <v>37</v>
      </c>
      <c r="D4576" s="282" t="s">
        <v>13293</v>
      </c>
      <c r="E4576" s="292">
        <v>22501.86</v>
      </c>
    </row>
    <row r="4577" spans="1:5" x14ac:dyDescent="0.25">
      <c r="A4577" s="282" t="s">
        <v>8244</v>
      </c>
      <c r="B4577" s="282" t="s">
        <v>8224</v>
      </c>
      <c r="C4577" s="277" t="s">
        <v>37</v>
      </c>
      <c r="D4577" s="282" t="s">
        <v>13294</v>
      </c>
      <c r="E4577" s="292">
        <v>2649.04</v>
      </c>
    </row>
    <row r="4578" spans="1:5" x14ac:dyDescent="0.25">
      <c r="A4578" s="282" t="s">
        <v>8244</v>
      </c>
      <c r="B4578" s="282" t="s">
        <v>8497</v>
      </c>
      <c r="C4578" s="277" t="s">
        <v>37</v>
      </c>
      <c r="D4578" s="282" t="s">
        <v>13295</v>
      </c>
      <c r="E4578" s="292">
        <v>4166.34</v>
      </c>
    </row>
    <row r="4579" spans="1:5" x14ac:dyDescent="0.25">
      <c r="A4579" s="282" t="s">
        <v>8244</v>
      </c>
      <c r="B4579" s="282" t="s">
        <v>8581</v>
      </c>
      <c r="C4579" s="277" t="s">
        <v>37</v>
      </c>
      <c r="D4579" s="282" t="s">
        <v>13296</v>
      </c>
      <c r="E4579" s="292">
        <v>19030.47</v>
      </c>
    </row>
    <row r="4580" spans="1:5" x14ac:dyDescent="0.25">
      <c r="A4580" s="282" t="s">
        <v>8244</v>
      </c>
      <c r="B4580" s="282" t="s">
        <v>8273</v>
      </c>
      <c r="C4580" s="277" t="s">
        <v>37</v>
      </c>
      <c r="D4580" s="282" t="s">
        <v>13297</v>
      </c>
      <c r="E4580" s="292">
        <v>90836.92</v>
      </c>
    </row>
    <row r="4581" spans="1:5" x14ac:dyDescent="0.25">
      <c r="A4581" s="282" t="s">
        <v>8244</v>
      </c>
      <c r="B4581" s="282" t="s">
        <v>8354</v>
      </c>
      <c r="C4581" s="277" t="s">
        <v>37</v>
      </c>
      <c r="D4581" s="282" t="s">
        <v>13298</v>
      </c>
      <c r="E4581" s="292">
        <v>13674.88</v>
      </c>
    </row>
    <row r="4582" spans="1:5" x14ac:dyDescent="0.25">
      <c r="A4582" s="282" t="s">
        <v>8244</v>
      </c>
      <c r="B4582" s="282" t="s">
        <v>8388</v>
      </c>
      <c r="C4582" s="277" t="s">
        <v>37</v>
      </c>
      <c r="D4582" s="282" t="s">
        <v>13299</v>
      </c>
      <c r="E4582" s="292">
        <v>9702.93</v>
      </c>
    </row>
    <row r="4583" spans="1:5" x14ac:dyDescent="0.25">
      <c r="A4583" s="282" t="s">
        <v>8244</v>
      </c>
      <c r="B4583" s="282" t="s">
        <v>8399</v>
      </c>
      <c r="C4583" s="277" t="s">
        <v>37</v>
      </c>
      <c r="D4583" s="282" t="s">
        <v>13300</v>
      </c>
      <c r="E4583" s="292">
        <v>0</v>
      </c>
    </row>
    <row r="4584" spans="1:5" x14ac:dyDescent="0.25">
      <c r="A4584" s="282" t="s">
        <v>8244</v>
      </c>
      <c r="B4584" s="282" t="s">
        <v>8582</v>
      </c>
      <c r="C4584" s="277" t="s">
        <v>37</v>
      </c>
      <c r="D4584" s="282" t="s">
        <v>13301</v>
      </c>
      <c r="E4584" s="292">
        <v>6703.82</v>
      </c>
    </row>
    <row r="4585" spans="1:5" x14ac:dyDescent="0.25">
      <c r="A4585" s="282" t="s">
        <v>8244</v>
      </c>
      <c r="B4585" s="282" t="s">
        <v>8347</v>
      </c>
      <c r="C4585" s="277" t="s">
        <v>37</v>
      </c>
      <c r="D4585" s="282" t="s">
        <v>13302</v>
      </c>
      <c r="E4585" s="292">
        <v>2351.21</v>
      </c>
    </row>
    <row r="4586" spans="1:5" x14ac:dyDescent="0.25">
      <c r="A4586" s="282" t="s">
        <v>8244</v>
      </c>
      <c r="B4586" s="282" t="s">
        <v>8301</v>
      </c>
      <c r="C4586" s="277" t="s">
        <v>37</v>
      </c>
      <c r="D4586" s="282" t="s">
        <v>13303</v>
      </c>
      <c r="E4586" s="292">
        <v>292721.69</v>
      </c>
    </row>
    <row r="4587" spans="1:5" x14ac:dyDescent="0.25">
      <c r="A4587" s="282" t="s">
        <v>8244</v>
      </c>
      <c r="B4587" s="282" t="s">
        <v>8382</v>
      </c>
      <c r="C4587" s="277" t="s">
        <v>37</v>
      </c>
      <c r="D4587" s="282" t="s">
        <v>13304</v>
      </c>
      <c r="E4587" s="292">
        <v>23953.02</v>
      </c>
    </row>
    <row r="4588" spans="1:5" x14ac:dyDescent="0.25">
      <c r="A4588" s="282" t="s">
        <v>8244</v>
      </c>
      <c r="B4588" s="282" t="s">
        <v>8304</v>
      </c>
      <c r="C4588" s="277" t="s">
        <v>37</v>
      </c>
      <c r="D4588" s="282" t="s">
        <v>13305</v>
      </c>
      <c r="E4588" s="292">
        <v>29582.15</v>
      </c>
    </row>
    <row r="4589" spans="1:5" x14ac:dyDescent="0.25">
      <c r="A4589" s="282" t="s">
        <v>8244</v>
      </c>
      <c r="B4589" s="282" t="s">
        <v>8260</v>
      </c>
      <c r="C4589" s="277" t="s">
        <v>37</v>
      </c>
      <c r="D4589" s="282" t="s">
        <v>13306</v>
      </c>
      <c r="E4589" s="292">
        <v>135411.26999999999</v>
      </c>
    </row>
    <row r="4590" spans="1:5" x14ac:dyDescent="0.25">
      <c r="A4590" s="282" t="s">
        <v>8244</v>
      </c>
      <c r="B4590" s="282" t="s">
        <v>8262</v>
      </c>
      <c r="C4590" s="277" t="s">
        <v>37</v>
      </c>
      <c r="D4590" s="282" t="s">
        <v>13307</v>
      </c>
      <c r="E4590" s="292">
        <v>213180.07</v>
      </c>
    </row>
    <row r="4591" spans="1:5" x14ac:dyDescent="0.25">
      <c r="A4591" s="282" t="s">
        <v>8244</v>
      </c>
      <c r="B4591" s="282" t="s">
        <v>8461</v>
      </c>
      <c r="C4591" s="277" t="s">
        <v>37</v>
      </c>
      <c r="D4591" s="282" t="s">
        <v>13308</v>
      </c>
      <c r="E4591" s="292">
        <v>40436.49</v>
      </c>
    </row>
    <row r="4592" spans="1:5" x14ac:dyDescent="0.25">
      <c r="A4592" s="282" t="s">
        <v>8244</v>
      </c>
      <c r="B4592" s="282" t="s">
        <v>8263</v>
      </c>
      <c r="C4592" s="277" t="s">
        <v>37</v>
      </c>
      <c r="D4592" s="282" t="s">
        <v>13309</v>
      </c>
      <c r="E4592" s="292">
        <v>39515.67</v>
      </c>
    </row>
    <row r="4593" spans="1:5" x14ac:dyDescent="0.25">
      <c r="A4593" s="282" t="s">
        <v>8244</v>
      </c>
      <c r="B4593" s="282" t="s">
        <v>8507</v>
      </c>
      <c r="C4593" s="277" t="s">
        <v>37</v>
      </c>
      <c r="D4593" s="282" t="s">
        <v>13310</v>
      </c>
      <c r="E4593" s="292">
        <v>48751.33</v>
      </c>
    </row>
    <row r="4594" spans="1:5" x14ac:dyDescent="0.25">
      <c r="A4594" s="282" t="s">
        <v>8244</v>
      </c>
      <c r="B4594" s="282" t="s">
        <v>8269</v>
      </c>
      <c r="C4594" s="277" t="s">
        <v>37</v>
      </c>
      <c r="D4594" s="282" t="s">
        <v>13311</v>
      </c>
      <c r="E4594" s="292">
        <v>0</v>
      </c>
    </row>
    <row r="4595" spans="1:5" x14ac:dyDescent="0.25">
      <c r="A4595" s="282" t="s">
        <v>8244</v>
      </c>
      <c r="B4595" s="282" t="s">
        <v>8302</v>
      </c>
      <c r="C4595" s="277" t="s">
        <v>37</v>
      </c>
      <c r="D4595" s="282" t="s">
        <v>13312</v>
      </c>
      <c r="E4595" s="292">
        <v>13172.15</v>
      </c>
    </row>
    <row r="4596" spans="1:5" x14ac:dyDescent="0.25">
      <c r="A4596" s="282" t="s">
        <v>8244</v>
      </c>
      <c r="B4596" s="282" t="s">
        <v>8480</v>
      </c>
      <c r="C4596" s="277" t="s">
        <v>37</v>
      </c>
      <c r="D4596" s="282" t="s">
        <v>13313</v>
      </c>
      <c r="E4596" s="292">
        <v>0</v>
      </c>
    </row>
    <row r="4597" spans="1:5" x14ac:dyDescent="0.25">
      <c r="A4597" s="282" t="s">
        <v>8244</v>
      </c>
      <c r="B4597" s="282" t="s">
        <v>8402</v>
      </c>
      <c r="C4597" s="277" t="s">
        <v>37</v>
      </c>
      <c r="D4597" s="282" t="s">
        <v>13314</v>
      </c>
      <c r="E4597" s="292">
        <v>41836.18</v>
      </c>
    </row>
    <row r="4598" spans="1:5" x14ac:dyDescent="0.25">
      <c r="A4598" s="282" t="s">
        <v>8244</v>
      </c>
      <c r="B4598" s="282" t="s">
        <v>8228</v>
      </c>
      <c r="C4598" s="277" t="s">
        <v>37</v>
      </c>
      <c r="D4598" s="282" t="s">
        <v>13315</v>
      </c>
      <c r="E4598" s="292">
        <v>6842.64</v>
      </c>
    </row>
    <row r="4599" spans="1:5" x14ac:dyDescent="0.25">
      <c r="A4599" s="282" t="s">
        <v>8244</v>
      </c>
      <c r="B4599" s="282" t="s">
        <v>8278</v>
      </c>
      <c r="C4599" s="277" t="s">
        <v>37</v>
      </c>
      <c r="D4599" s="282" t="s">
        <v>13316</v>
      </c>
      <c r="E4599" s="292">
        <v>0</v>
      </c>
    </row>
    <row r="4600" spans="1:5" x14ac:dyDescent="0.25">
      <c r="A4600" s="282" t="s">
        <v>8244</v>
      </c>
      <c r="B4600" s="282" t="s">
        <v>8531</v>
      </c>
      <c r="C4600" s="277" t="s">
        <v>37</v>
      </c>
      <c r="D4600" s="282" t="s">
        <v>13317</v>
      </c>
      <c r="E4600" s="292">
        <v>0</v>
      </c>
    </row>
    <row r="4601" spans="1:5" x14ac:dyDescent="0.25">
      <c r="A4601" s="282" t="s">
        <v>8244</v>
      </c>
      <c r="B4601" s="282" t="s">
        <v>8238</v>
      </c>
      <c r="C4601" s="277" t="s">
        <v>37</v>
      </c>
      <c r="D4601" s="282" t="s">
        <v>13318</v>
      </c>
      <c r="E4601" s="292">
        <v>35351.86</v>
      </c>
    </row>
    <row r="4602" spans="1:5" x14ac:dyDescent="0.25">
      <c r="A4602" s="282" t="s">
        <v>8244</v>
      </c>
      <c r="B4602" s="282" t="s">
        <v>8233</v>
      </c>
      <c r="C4602" s="277" t="s">
        <v>37</v>
      </c>
      <c r="D4602" s="282" t="s">
        <v>13319</v>
      </c>
      <c r="E4602" s="292">
        <v>628452.49</v>
      </c>
    </row>
    <row r="4603" spans="1:5" x14ac:dyDescent="0.25">
      <c r="A4603" s="282" t="s">
        <v>8244</v>
      </c>
      <c r="B4603" s="282" t="s">
        <v>8290</v>
      </c>
      <c r="C4603" s="277" t="s">
        <v>37</v>
      </c>
      <c r="D4603" s="282" t="s">
        <v>13320</v>
      </c>
      <c r="E4603" s="292">
        <v>23880.46</v>
      </c>
    </row>
    <row r="4604" spans="1:5" x14ac:dyDescent="0.25">
      <c r="A4604" s="282" t="s">
        <v>8244</v>
      </c>
      <c r="B4604" s="282" t="s">
        <v>8359</v>
      </c>
      <c r="C4604" s="277" t="s">
        <v>37</v>
      </c>
      <c r="D4604" s="282" t="s">
        <v>13321</v>
      </c>
      <c r="E4604" s="292">
        <v>12637.24</v>
      </c>
    </row>
    <row r="4605" spans="1:5" x14ac:dyDescent="0.25">
      <c r="A4605" s="282" t="s">
        <v>8244</v>
      </c>
      <c r="B4605" s="282" t="s">
        <v>8586</v>
      </c>
      <c r="C4605" s="277" t="s">
        <v>37</v>
      </c>
      <c r="D4605" s="282" t="s">
        <v>13322</v>
      </c>
      <c r="E4605" s="292">
        <v>3641.43</v>
      </c>
    </row>
    <row r="4606" spans="1:5" x14ac:dyDescent="0.25">
      <c r="A4606" s="282" t="s">
        <v>8244</v>
      </c>
      <c r="B4606" s="282" t="s">
        <v>8245</v>
      </c>
      <c r="C4606" s="277" t="s">
        <v>37</v>
      </c>
      <c r="D4606" s="282" t="s">
        <v>13323</v>
      </c>
      <c r="E4606" s="292">
        <v>4910.88</v>
      </c>
    </row>
    <row r="4607" spans="1:5" x14ac:dyDescent="0.25">
      <c r="A4607" s="282" t="s">
        <v>8244</v>
      </c>
      <c r="B4607" s="282" t="s">
        <v>8240</v>
      </c>
      <c r="C4607" s="277" t="s">
        <v>37</v>
      </c>
      <c r="D4607" s="282" t="s">
        <v>13324</v>
      </c>
      <c r="E4607" s="292">
        <v>20381.72</v>
      </c>
    </row>
    <row r="4608" spans="1:5" x14ac:dyDescent="0.25">
      <c r="A4608" s="282" t="s">
        <v>8244</v>
      </c>
      <c r="B4608" s="282" t="s">
        <v>8235</v>
      </c>
      <c r="C4608" s="277" t="s">
        <v>37</v>
      </c>
      <c r="D4608" s="282" t="s">
        <v>13325</v>
      </c>
      <c r="E4608" s="292">
        <v>0</v>
      </c>
    </row>
    <row r="4609" spans="1:5" x14ac:dyDescent="0.25">
      <c r="A4609" s="282" t="s">
        <v>8244</v>
      </c>
      <c r="B4609" s="282" t="s">
        <v>8247</v>
      </c>
      <c r="C4609" s="277" t="s">
        <v>37</v>
      </c>
      <c r="D4609" s="282" t="s">
        <v>13326</v>
      </c>
      <c r="E4609" s="292">
        <v>21436.78</v>
      </c>
    </row>
    <row r="4610" spans="1:5" x14ac:dyDescent="0.25">
      <c r="A4610" s="282" t="s">
        <v>8244</v>
      </c>
      <c r="B4610" s="282" t="s">
        <v>8274</v>
      </c>
      <c r="C4610" s="277" t="s">
        <v>37</v>
      </c>
      <c r="D4610" s="282" t="s">
        <v>13327</v>
      </c>
      <c r="E4610" s="292">
        <v>0</v>
      </c>
    </row>
    <row r="4611" spans="1:5" x14ac:dyDescent="0.25">
      <c r="A4611" s="282" t="s">
        <v>8244</v>
      </c>
      <c r="B4611" s="282" t="s">
        <v>8489</v>
      </c>
      <c r="C4611" s="277" t="s">
        <v>37</v>
      </c>
      <c r="D4611" s="282" t="s">
        <v>13328</v>
      </c>
      <c r="E4611" s="292">
        <v>2411.33</v>
      </c>
    </row>
    <row r="4612" spans="1:5" x14ac:dyDescent="0.25">
      <c r="A4612" s="282" t="s">
        <v>8244</v>
      </c>
      <c r="B4612" s="282" t="s">
        <v>8249</v>
      </c>
      <c r="C4612" s="277" t="s">
        <v>37</v>
      </c>
      <c r="D4612" s="282" t="s">
        <v>13329</v>
      </c>
      <c r="E4612" s="292">
        <v>7725.91</v>
      </c>
    </row>
    <row r="4613" spans="1:5" x14ac:dyDescent="0.25">
      <c r="A4613" s="282" t="s">
        <v>8244</v>
      </c>
      <c r="B4613" s="282" t="s">
        <v>8266</v>
      </c>
      <c r="C4613" s="277" t="s">
        <v>37</v>
      </c>
      <c r="D4613" s="282" t="s">
        <v>13330</v>
      </c>
      <c r="E4613" s="292">
        <v>984.52</v>
      </c>
    </row>
    <row r="4614" spans="1:5" x14ac:dyDescent="0.25">
      <c r="A4614" s="282" t="s">
        <v>8244</v>
      </c>
      <c r="B4614" s="282" t="s">
        <v>8481</v>
      </c>
      <c r="C4614" s="277" t="s">
        <v>37</v>
      </c>
      <c r="D4614" s="282" t="s">
        <v>13331</v>
      </c>
      <c r="E4614" s="292">
        <v>4683.6099999999997</v>
      </c>
    </row>
    <row r="4615" spans="1:5" x14ac:dyDescent="0.25">
      <c r="A4615" s="282" t="s">
        <v>8244</v>
      </c>
      <c r="B4615" s="282" t="s">
        <v>8345</v>
      </c>
      <c r="C4615" s="277" t="s">
        <v>37</v>
      </c>
      <c r="D4615" s="282" t="s">
        <v>13332</v>
      </c>
      <c r="E4615" s="292">
        <v>0</v>
      </c>
    </row>
    <row r="4616" spans="1:5" x14ac:dyDescent="0.25">
      <c r="A4616" s="282" t="s">
        <v>8244</v>
      </c>
      <c r="B4616" s="282" t="s">
        <v>8251</v>
      </c>
      <c r="C4616" s="277" t="s">
        <v>37</v>
      </c>
      <c r="D4616" s="282" t="s">
        <v>13333</v>
      </c>
      <c r="E4616" s="292">
        <v>920265.62</v>
      </c>
    </row>
    <row r="4617" spans="1:5" x14ac:dyDescent="0.25">
      <c r="A4617" s="282" t="s">
        <v>8244</v>
      </c>
      <c r="B4617" s="282" t="s">
        <v>8267</v>
      </c>
      <c r="C4617" s="277" t="s">
        <v>37</v>
      </c>
      <c r="D4617" s="282" t="s">
        <v>13334</v>
      </c>
      <c r="E4617" s="292">
        <v>3990.86</v>
      </c>
    </row>
    <row r="4618" spans="1:5" x14ac:dyDescent="0.25">
      <c r="A4618" s="282" t="s">
        <v>8244</v>
      </c>
      <c r="B4618" s="282" t="s">
        <v>8264</v>
      </c>
      <c r="C4618" s="277" t="s">
        <v>37</v>
      </c>
      <c r="D4618" s="282" t="s">
        <v>13335</v>
      </c>
      <c r="E4618" s="292">
        <v>0</v>
      </c>
    </row>
    <row r="4619" spans="1:5" x14ac:dyDescent="0.25">
      <c r="A4619" s="282" t="s">
        <v>8244</v>
      </c>
      <c r="B4619" s="282" t="s">
        <v>8500</v>
      </c>
      <c r="C4619" s="277" t="s">
        <v>37</v>
      </c>
      <c r="D4619" s="282" t="s">
        <v>13336</v>
      </c>
      <c r="E4619" s="292">
        <v>3472.07</v>
      </c>
    </row>
    <row r="4620" spans="1:5" x14ac:dyDescent="0.25">
      <c r="A4620" s="282" t="s">
        <v>8244</v>
      </c>
      <c r="B4620" s="282" t="s">
        <v>8320</v>
      </c>
      <c r="C4620" s="277" t="s">
        <v>37</v>
      </c>
      <c r="D4620" s="282" t="s">
        <v>13337</v>
      </c>
      <c r="E4620" s="292">
        <v>0</v>
      </c>
    </row>
    <row r="4621" spans="1:5" x14ac:dyDescent="0.25">
      <c r="A4621" s="282" t="s">
        <v>8244</v>
      </c>
      <c r="B4621" s="282" t="s">
        <v>8451</v>
      </c>
      <c r="C4621" s="277" t="s">
        <v>37</v>
      </c>
      <c r="D4621" s="282" t="s">
        <v>13338</v>
      </c>
      <c r="E4621" s="292">
        <v>242142.1</v>
      </c>
    </row>
    <row r="4622" spans="1:5" x14ac:dyDescent="0.25">
      <c r="A4622" s="282" t="s">
        <v>8244</v>
      </c>
      <c r="B4622" s="282" t="s">
        <v>8720</v>
      </c>
      <c r="C4622" s="277" t="s">
        <v>37</v>
      </c>
      <c r="D4622" s="282" t="s">
        <v>13339</v>
      </c>
      <c r="E4622" s="292">
        <v>54793.66</v>
      </c>
    </row>
    <row r="4623" spans="1:5" x14ac:dyDescent="0.25">
      <c r="A4623" s="282" t="s">
        <v>8244</v>
      </c>
      <c r="B4623" s="282" t="s">
        <v>8722</v>
      </c>
      <c r="C4623" s="277" t="s">
        <v>37</v>
      </c>
      <c r="D4623" s="282" t="s">
        <v>13340</v>
      </c>
      <c r="E4623" s="292">
        <v>3361.29</v>
      </c>
    </row>
    <row r="4624" spans="1:5" x14ac:dyDescent="0.25">
      <c r="A4624" s="282" t="s">
        <v>8244</v>
      </c>
      <c r="B4624" s="282" t="s">
        <v>8440</v>
      </c>
      <c r="C4624" s="277" t="s">
        <v>37</v>
      </c>
      <c r="D4624" s="282" t="s">
        <v>13341</v>
      </c>
      <c r="E4624" s="292">
        <v>29809.38</v>
      </c>
    </row>
    <row r="4625" spans="1:5" x14ac:dyDescent="0.25">
      <c r="A4625" s="282" t="s">
        <v>8244</v>
      </c>
      <c r="B4625" s="282" t="s">
        <v>8476</v>
      </c>
      <c r="C4625" s="277" t="s">
        <v>37</v>
      </c>
      <c r="D4625" s="282" t="s">
        <v>13342</v>
      </c>
      <c r="E4625" s="292">
        <v>98667.39</v>
      </c>
    </row>
    <row r="4626" spans="1:5" x14ac:dyDescent="0.25">
      <c r="A4626" s="282" t="s">
        <v>8244</v>
      </c>
      <c r="B4626" s="282" t="s">
        <v>8441</v>
      </c>
      <c r="C4626" s="277" t="s">
        <v>37</v>
      </c>
      <c r="D4626" s="282" t="s">
        <v>13343</v>
      </c>
      <c r="E4626" s="292">
        <v>1214.25</v>
      </c>
    </row>
    <row r="4627" spans="1:5" x14ac:dyDescent="0.25">
      <c r="A4627" s="282" t="s">
        <v>8244</v>
      </c>
      <c r="B4627" s="282" t="s">
        <v>8275</v>
      </c>
      <c r="C4627" s="277" t="s">
        <v>37</v>
      </c>
      <c r="D4627" s="282" t="s">
        <v>13344</v>
      </c>
      <c r="E4627" s="292">
        <v>534164.06999999995</v>
      </c>
    </row>
    <row r="4628" spans="1:5" x14ac:dyDescent="0.25">
      <c r="A4628" s="282" t="s">
        <v>8244</v>
      </c>
      <c r="B4628" s="282" t="s">
        <v>8512</v>
      </c>
      <c r="C4628" s="277" t="s">
        <v>37</v>
      </c>
      <c r="D4628" s="282" t="s">
        <v>13345</v>
      </c>
      <c r="E4628" s="292">
        <v>7459.22</v>
      </c>
    </row>
    <row r="4629" spans="1:5" x14ac:dyDescent="0.25">
      <c r="A4629" s="282" t="s">
        <v>8244</v>
      </c>
      <c r="B4629" s="282" t="s">
        <v>8241</v>
      </c>
      <c r="C4629" s="277" t="s">
        <v>37</v>
      </c>
      <c r="D4629" s="282" t="s">
        <v>13346</v>
      </c>
      <c r="E4629" s="292">
        <v>457162.04</v>
      </c>
    </row>
    <row r="4630" spans="1:5" x14ac:dyDescent="0.25">
      <c r="A4630" s="282" t="s">
        <v>8244</v>
      </c>
      <c r="B4630" s="282" t="s">
        <v>8731</v>
      </c>
      <c r="C4630" s="277" t="s">
        <v>37</v>
      </c>
      <c r="D4630" s="282" t="s">
        <v>13347</v>
      </c>
      <c r="E4630" s="292">
        <v>2275.66</v>
      </c>
    </row>
    <row r="4631" spans="1:5" x14ac:dyDescent="0.25">
      <c r="A4631" s="282" t="s">
        <v>8244</v>
      </c>
      <c r="B4631" s="282" t="s">
        <v>8465</v>
      </c>
      <c r="C4631" s="277" t="s">
        <v>37</v>
      </c>
      <c r="D4631" s="282" t="s">
        <v>13348</v>
      </c>
      <c r="E4631" s="292">
        <v>31760.880000000001</v>
      </c>
    </row>
    <row r="4632" spans="1:5" x14ac:dyDescent="0.25">
      <c r="A4632" s="282" t="s">
        <v>8244</v>
      </c>
      <c r="B4632" s="282" t="s">
        <v>8328</v>
      </c>
      <c r="C4632" s="277" t="s">
        <v>37</v>
      </c>
      <c r="D4632" s="282" t="s">
        <v>13349</v>
      </c>
      <c r="E4632" s="292">
        <v>5329.76</v>
      </c>
    </row>
    <row r="4633" spans="1:5" x14ac:dyDescent="0.25">
      <c r="A4633" s="282" t="s">
        <v>8244</v>
      </c>
      <c r="B4633" s="282" t="s">
        <v>8482</v>
      </c>
      <c r="C4633" s="277" t="s">
        <v>37</v>
      </c>
      <c r="D4633" s="282" t="s">
        <v>13350</v>
      </c>
      <c r="E4633" s="292">
        <v>0</v>
      </c>
    </row>
    <row r="4634" spans="1:5" x14ac:dyDescent="0.25">
      <c r="A4634" s="282" t="s">
        <v>8244</v>
      </c>
      <c r="B4634" s="282" t="s">
        <v>8365</v>
      </c>
      <c r="C4634" s="277" t="s">
        <v>37</v>
      </c>
      <c r="D4634" s="282" t="s">
        <v>13351</v>
      </c>
      <c r="E4634" s="292">
        <v>27295.08</v>
      </c>
    </row>
    <row r="4635" spans="1:5" x14ac:dyDescent="0.25">
      <c r="A4635" s="282" t="s">
        <v>8244</v>
      </c>
      <c r="B4635" s="282" t="s">
        <v>8821</v>
      </c>
      <c r="C4635" s="277" t="s">
        <v>37</v>
      </c>
      <c r="D4635" s="282" t="s">
        <v>13352</v>
      </c>
      <c r="E4635" s="292">
        <v>13997.18</v>
      </c>
    </row>
    <row r="4636" spans="1:5" x14ac:dyDescent="0.25">
      <c r="A4636" s="282" t="s">
        <v>8244</v>
      </c>
      <c r="B4636" s="282" t="s">
        <v>8268</v>
      </c>
      <c r="C4636" s="277" t="s">
        <v>37</v>
      </c>
      <c r="D4636" s="282" t="s">
        <v>13353</v>
      </c>
      <c r="E4636" s="292">
        <v>203505.69</v>
      </c>
    </row>
    <row r="4637" spans="1:5" x14ac:dyDescent="0.25">
      <c r="A4637" s="282" t="s">
        <v>8244</v>
      </c>
      <c r="B4637" s="282" t="s">
        <v>8372</v>
      </c>
      <c r="C4637" s="277" t="s">
        <v>37</v>
      </c>
      <c r="D4637" s="282" t="s">
        <v>13354</v>
      </c>
      <c r="E4637" s="292">
        <v>9357.33</v>
      </c>
    </row>
    <row r="4638" spans="1:5" x14ac:dyDescent="0.25">
      <c r="A4638" s="282" t="s">
        <v>8244</v>
      </c>
      <c r="B4638" s="282" t="s">
        <v>8212</v>
      </c>
      <c r="C4638" s="277" t="s">
        <v>37</v>
      </c>
      <c r="D4638" s="282" t="s">
        <v>13355</v>
      </c>
      <c r="E4638" s="292">
        <v>36021.79</v>
      </c>
    </row>
    <row r="4639" spans="1:5" x14ac:dyDescent="0.25">
      <c r="A4639" s="282" t="s">
        <v>8244</v>
      </c>
      <c r="B4639" s="282" t="s">
        <v>8252</v>
      </c>
      <c r="C4639" s="277" t="s">
        <v>37</v>
      </c>
      <c r="D4639" s="282" t="s">
        <v>13356</v>
      </c>
      <c r="E4639" s="292">
        <v>977082.9</v>
      </c>
    </row>
    <row r="4640" spans="1:5" x14ac:dyDescent="0.25">
      <c r="A4640" s="282" t="s">
        <v>8244</v>
      </c>
      <c r="B4640" s="282" t="s">
        <v>8827</v>
      </c>
      <c r="C4640" s="277" t="s">
        <v>37</v>
      </c>
      <c r="D4640" s="282" t="s">
        <v>13357</v>
      </c>
      <c r="E4640" s="292">
        <v>0</v>
      </c>
    </row>
    <row r="4641" spans="1:5" x14ac:dyDescent="0.25">
      <c r="A4641" s="282" t="s">
        <v>8244</v>
      </c>
      <c r="B4641" s="282" t="s">
        <v>8254</v>
      </c>
      <c r="C4641" s="277" t="s">
        <v>37</v>
      </c>
      <c r="D4641" s="282" t="s">
        <v>13358</v>
      </c>
      <c r="E4641" s="292">
        <v>14692.36</v>
      </c>
    </row>
    <row r="4642" spans="1:5" x14ac:dyDescent="0.25">
      <c r="A4642" s="282" t="s">
        <v>8244</v>
      </c>
      <c r="B4642" s="282" t="s">
        <v>8242</v>
      </c>
      <c r="C4642" s="277" t="s">
        <v>37</v>
      </c>
      <c r="D4642" s="282" t="s">
        <v>13359</v>
      </c>
      <c r="E4642" s="292">
        <v>40533.03</v>
      </c>
    </row>
    <row r="4643" spans="1:5" x14ac:dyDescent="0.25">
      <c r="A4643" s="282" t="s">
        <v>8244</v>
      </c>
      <c r="B4643" s="282" t="s">
        <v>8432</v>
      </c>
      <c r="C4643" s="277" t="s">
        <v>37</v>
      </c>
      <c r="D4643" s="282" t="s">
        <v>13360</v>
      </c>
      <c r="E4643" s="292">
        <v>6739.76</v>
      </c>
    </row>
    <row r="4644" spans="1:5" x14ac:dyDescent="0.25">
      <c r="A4644" s="282" t="s">
        <v>8244</v>
      </c>
      <c r="B4644" s="282" t="s">
        <v>8443</v>
      </c>
      <c r="C4644" s="277" t="s">
        <v>37</v>
      </c>
      <c r="D4644" s="282" t="s">
        <v>13361</v>
      </c>
      <c r="E4644" s="292">
        <v>29898.86</v>
      </c>
    </row>
    <row r="4645" spans="1:5" x14ac:dyDescent="0.25">
      <c r="A4645" s="282" t="s">
        <v>8244</v>
      </c>
      <c r="B4645" s="282" t="s">
        <v>8832</v>
      </c>
      <c r="C4645" s="277" t="s">
        <v>37</v>
      </c>
      <c r="D4645" s="282" t="s">
        <v>13362</v>
      </c>
      <c r="E4645" s="292">
        <v>2643.05</v>
      </c>
    </row>
    <row r="4646" spans="1:5" x14ac:dyDescent="0.25">
      <c r="A4646" s="282" t="s">
        <v>8244</v>
      </c>
      <c r="B4646" s="282" t="s">
        <v>8276</v>
      </c>
      <c r="C4646" s="277" t="s">
        <v>37</v>
      </c>
      <c r="D4646" s="282" t="s">
        <v>13363</v>
      </c>
      <c r="E4646" s="292">
        <v>859558.40000000002</v>
      </c>
    </row>
    <row r="4647" spans="1:5" x14ac:dyDescent="0.25">
      <c r="A4647" s="282">
        <v>29</v>
      </c>
      <c r="B4647" s="282">
        <v>902</v>
      </c>
      <c r="C4647" s="277" t="s">
        <v>37</v>
      </c>
      <c r="D4647" s="282" t="s">
        <v>13364</v>
      </c>
      <c r="E4647" s="292">
        <v>172250.62</v>
      </c>
    </row>
    <row r="4648" spans="1:5" x14ac:dyDescent="0.25">
      <c r="A4648" s="282" t="s">
        <v>8377</v>
      </c>
      <c r="B4648" s="282" t="s">
        <v>8450</v>
      </c>
      <c r="C4648" s="277" t="s">
        <v>96</v>
      </c>
      <c r="D4648" s="282" t="s">
        <v>13365</v>
      </c>
      <c r="E4648" s="292">
        <v>49467.23</v>
      </c>
    </row>
    <row r="4649" spans="1:5" x14ac:dyDescent="0.25">
      <c r="A4649" s="282" t="s">
        <v>8377</v>
      </c>
      <c r="B4649" s="282" t="s">
        <v>8436</v>
      </c>
      <c r="C4649" s="277" t="s">
        <v>96</v>
      </c>
      <c r="D4649" s="282" t="s">
        <v>13366</v>
      </c>
      <c r="E4649" s="292">
        <v>91597.49</v>
      </c>
    </row>
    <row r="4650" spans="1:5" x14ac:dyDescent="0.25">
      <c r="A4650" s="282" t="s">
        <v>8377</v>
      </c>
      <c r="B4650" s="282" t="s">
        <v>8460</v>
      </c>
      <c r="C4650" s="277" t="s">
        <v>96</v>
      </c>
      <c r="D4650" s="282" t="s">
        <v>13367</v>
      </c>
      <c r="E4650" s="292">
        <v>417548.1</v>
      </c>
    </row>
    <row r="4651" spans="1:5" x14ac:dyDescent="0.25">
      <c r="A4651" s="282" t="s">
        <v>8377</v>
      </c>
      <c r="B4651" s="282" t="s">
        <v>8256</v>
      </c>
      <c r="C4651" s="277" t="s">
        <v>96</v>
      </c>
      <c r="D4651" s="282" t="s">
        <v>13368</v>
      </c>
      <c r="E4651" s="292">
        <v>3990.53</v>
      </c>
    </row>
    <row r="4652" spans="1:5" x14ac:dyDescent="0.25">
      <c r="A4652" s="282" t="s">
        <v>8377</v>
      </c>
      <c r="B4652" s="282" t="s">
        <v>8271</v>
      </c>
      <c r="C4652" s="277" t="s">
        <v>96</v>
      </c>
      <c r="D4652" s="282" t="s">
        <v>13369</v>
      </c>
      <c r="E4652" s="292">
        <v>605700.75</v>
      </c>
    </row>
    <row r="4653" spans="1:5" x14ac:dyDescent="0.25">
      <c r="A4653" s="282" t="s">
        <v>8377</v>
      </c>
      <c r="B4653" s="282" t="s">
        <v>8217</v>
      </c>
      <c r="C4653" s="277" t="s">
        <v>96</v>
      </c>
      <c r="D4653" s="282" t="s">
        <v>13370</v>
      </c>
      <c r="E4653" s="292">
        <v>5372.49</v>
      </c>
    </row>
    <row r="4654" spans="1:5" x14ac:dyDescent="0.25">
      <c r="A4654" s="282" t="s">
        <v>8377</v>
      </c>
      <c r="B4654" s="282" t="s">
        <v>8257</v>
      </c>
      <c r="C4654" s="277" t="s">
        <v>96</v>
      </c>
      <c r="D4654" s="282" t="s">
        <v>13371</v>
      </c>
      <c r="E4654" s="292">
        <v>84657.9</v>
      </c>
    </row>
    <row r="4655" spans="1:5" x14ac:dyDescent="0.25">
      <c r="A4655" s="282" t="s">
        <v>8377</v>
      </c>
      <c r="B4655" s="282" t="s">
        <v>8218</v>
      </c>
      <c r="C4655" s="277" t="s">
        <v>96</v>
      </c>
      <c r="D4655" s="282" t="s">
        <v>13372</v>
      </c>
      <c r="E4655" s="292">
        <v>593044.03</v>
      </c>
    </row>
    <row r="4656" spans="1:5" x14ac:dyDescent="0.25">
      <c r="A4656" s="282" t="s">
        <v>8377</v>
      </c>
      <c r="B4656" s="282" t="s">
        <v>8379</v>
      </c>
      <c r="C4656" s="277" t="s">
        <v>96</v>
      </c>
      <c r="D4656" s="282" t="s">
        <v>13373</v>
      </c>
      <c r="E4656" s="292">
        <v>501102.34</v>
      </c>
    </row>
    <row r="4657" spans="1:5" x14ac:dyDescent="0.25">
      <c r="A4657" s="282" t="s">
        <v>8377</v>
      </c>
      <c r="B4657" s="282" t="s">
        <v>8219</v>
      </c>
      <c r="C4657" s="277" t="s">
        <v>96</v>
      </c>
      <c r="D4657" s="282" t="s">
        <v>13374</v>
      </c>
      <c r="E4657" s="292">
        <v>137986.16</v>
      </c>
    </row>
    <row r="4658" spans="1:5" x14ac:dyDescent="0.25">
      <c r="A4658" s="282" t="s">
        <v>8377</v>
      </c>
      <c r="B4658" s="282" t="s">
        <v>8430</v>
      </c>
      <c r="C4658" s="277" t="s">
        <v>96</v>
      </c>
      <c r="D4658" s="282" t="s">
        <v>13375</v>
      </c>
      <c r="E4658" s="292">
        <v>48094.879999999997</v>
      </c>
    </row>
    <row r="4659" spans="1:5" x14ac:dyDescent="0.25">
      <c r="A4659" s="282" t="s">
        <v>8377</v>
      </c>
      <c r="B4659" s="282" t="s">
        <v>8352</v>
      </c>
      <c r="C4659" s="277" t="s">
        <v>96</v>
      </c>
      <c r="D4659" s="282" t="s">
        <v>13376</v>
      </c>
      <c r="E4659" s="292">
        <v>122574.49</v>
      </c>
    </row>
    <row r="4660" spans="1:5" x14ac:dyDescent="0.25">
      <c r="A4660" s="282" t="s">
        <v>8377</v>
      </c>
      <c r="B4660" s="282" t="s">
        <v>8231</v>
      </c>
      <c r="C4660" s="277" t="s">
        <v>96</v>
      </c>
      <c r="D4660" s="282" t="s">
        <v>13377</v>
      </c>
      <c r="E4660" s="292">
        <v>75798.91</v>
      </c>
    </row>
    <row r="4661" spans="1:5" x14ac:dyDescent="0.25">
      <c r="A4661" s="282" t="s">
        <v>8377</v>
      </c>
      <c r="B4661" s="282" t="s">
        <v>8369</v>
      </c>
      <c r="C4661" s="277" t="s">
        <v>96</v>
      </c>
      <c r="D4661" s="282" t="s">
        <v>13378</v>
      </c>
      <c r="E4661" s="292">
        <v>27260.38</v>
      </c>
    </row>
    <row r="4662" spans="1:5" x14ac:dyDescent="0.25">
      <c r="A4662" s="282" t="s">
        <v>8377</v>
      </c>
      <c r="B4662" s="282" t="s">
        <v>8384</v>
      </c>
      <c r="C4662" s="277" t="s">
        <v>96</v>
      </c>
      <c r="D4662" s="282" t="s">
        <v>13379</v>
      </c>
      <c r="E4662" s="292">
        <v>143008.42000000001</v>
      </c>
    </row>
    <row r="4663" spans="1:5" x14ac:dyDescent="0.25">
      <c r="A4663" s="282" t="s">
        <v>8377</v>
      </c>
      <c r="B4663" s="282" t="s">
        <v>8227</v>
      </c>
      <c r="C4663" s="277" t="s">
        <v>96</v>
      </c>
      <c r="D4663" s="282" t="s">
        <v>13380</v>
      </c>
      <c r="E4663" s="292">
        <v>172309.72</v>
      </c>
    </row>
    <row r="4664" spans="1:5" x14ac:dyDescent="0.25">
      <c r="A4664" s="282" t="s">
        <v>8377</v>
      </c>
      <c r="B4664" s="282" t="s">
        <v>8381</v>
      </c>
      <c r="C4664" s="277" t="s">
        <v>96</v>
      </c>
      <c r="D4664" s="282" t="s">
        <v>13381</v>
      </c>
      <c r="E4664" s="292">
        <v>92203.61</v>
      </c>
    </row>
    <row r="4665" spans="1:5" x14ac:dyDescent="0.25">
      <c r="A4665" s="282" t="s">
        <v>8377</v>
      </c>
      <c r="B4665" s="282" t="s">
        <v>8265</v>
      </c>
      <c r="C4665" s="277" t="s">
        <v>96</v>
      </c>
      <c r="D4665" s="282" t="s">
        <v>13382</v>
      </c>
      <c r="E4665" s="292">
        <v>538533.96</v>
      </c>
    </row>
    <row r="4666" spans="1:5" x14ac:dyDescent="0.25">
      <c r="A4666" s="282" t="s">
        <v>8377</v>
      </c>
      <c r="B4666" s="282" t="s">
        <v>8259</v>
      </c>
      <c r="C4666" s="277" t="s">
        <v>96</v>
      </c>
      <c r="D4666" s="282" t="s">
        <v>13383</v>
      </c>
      <c r="E4666" s="292">
        <v>114624.51</v>
      </c>
    </row>
    <row r="4667" spans="1:5" x14ac:dyDescent="0.25">
      <c r="A4667" s="282" t="s">
        <v>8377</v>
      </c>
      <c r="B4667" s="282" t="s">
        <v>8221</v>
      </c>
      <c r="C4667" s="277" t="s">
        <v>96</v>
      </c>
      <c r="D4667" s="282" t="s">
        <v>13384</v>
      </c>
      <c r="E4667" s="292">
        <v>163786.63</v>
      </c>
    </row>
    <row r="4668" spans="1:5" x14ac:dyDescent="0.25">
      <c r="A4668" s="282" t="s">
        <v>8377</v>
      </c>
      <c r="B4668" s="282" t="s">
        <v>8223</v>
      </c>
      <c r="C4668" s="277" t="s">
        <v>96</v>
      </c>
      <c r="D4668" s="282" t="s">
        <v>13385</v>
      </c>
      <c r="E4668" s="292">
        <v>190313.88</v>
      </c>
    </row>
    <row r="4669" spans="1:5" x14ac:dyDescent="0.25">
      <c r="A4669" s="282" t="s">
        <v>8377</v>
      </c>
      <c r="B4669" s="282" t="s">
        <v>8447</v>
      </c>
      <c r="C4669" s="277" t="s">
        <v>96</v>
      </c>
      <c r="D4669" s="282" t="s">
        <v>13386</v>
      </c>
      <c r="E4669" s="292">
        <v>39023.050000000003</v>
      </c>
    </row>
    <row r="4670" spans="1:5" x14ac:dyDescent="0.25">
      <c r="A4670" s="282" t="s">
        <v>8377</v>
      </c>
      <c r="B4670" s="282" t="s">
        <v>8261</v>
      </c>
      <c r="C4670" s="277" t="s">
        <v>96</v>
      </c>
      <c r="D4670" s="282" t="s">
        <v>13387</v>
      </c>
      <c r="E4670" s="292">
        <v>74068.17</v>
      </c>
    </row>
    <row r="4671" spans="1:5" x14ac:dyDescent="0.25">
      <c r="A4671" s="282" t="s">
        <v>8377</v>
      </c>
      <c r="B4671" s="282" t="s">
        <v>8370</v>
      </c>
      <c r="C4671" s="277" t="s">
        <v>96</v>
      </c>
      <c r="D4671" s="282" t="s">
        <v>13388</v>
      </c>
      <c r="E4671" s="292">
        <v>376805.16</v>
      </c>
    </row>
    <row r="4672" spans="1:5" x14ac:dyDescent="0.25">
      <c r="A4672" s="282" t="s">
        <v>8377</v>
      </c>
      <c r="B4672" s="282" t="s">
        <v>8483</v>
      </c>
      <c r="C4672" s="277" t="s">
        <v>96</v>
      </c>
      <c r="D4672" s="282" t="s">
        <v>13389</v>
      </c>
      <c r="E4672" s="292">
        <v>780043.3</v>
      </c>
    </row>
    <row r="4673" spans="1:5" x14ac:dyDescent="0.25">
      <c r="A4673" s="282" t="s">
        <v>8377</v>
      </c>
      <c r="B4673" s="282" t="s">
        <v>8272</v>
      </c>
      <c r="C4673" s="277" t="s">
        <v>96</v>
      </c>
      <c r="D4673" s="282" t="s">
        <v>13390</v>
      </c>
      <c r="E4673" s="292">
        <v>52589.34</v>
      </c>
    </row>
    <row r="4674" spans="1:5" x14ac:dyDescent="0.25">
      <c r="A4674" s="282" t="s">
        <v>8377</v>
      </c>
      <c r="B4674" s="282" t="s">
        <v>8224</v>
      </c>
      <c r="C4674" s="277" t="s">
        <v>96</v>
      </c>
      <c r="D4674" s="282" t="s">
        <v>13391</v>
      </c>
      <c r="E4674" s="292">
        <v>89877.52</v>
      </c>
    </row>
    <row r="4675" spans="1:5" x14ac:dyDescent="0.25">
      <c r="A4675" s="282" t="s">
        <v>8377</v>
      </c>
      <c r="B4675" s="282" t="s">
        <v>8581</v>
      </c>
      <c r="C4675" s="277" t="s">
        <v>96</v>
      </c>
      <c r="D4675" s="282" t="s">
        <v>13392</v>
      </c>
      <c r="E4675" s="292">
        <v>0</v>
      </c>
    </row>
    <row r="4676" spans="1:5" x14ac:dyDescent="0.25">
      <c r="A4676" s="282" t="s">
        <v>8377</v>
      </c>
      <c r="B4676" s="282" t="s">
        <v>8273</v>
      </c>
      <c r="C4676" s="277" t="s">
        <v>96</v>
      </c>
      <c r="D4676" s="282" t="s">
        <v>13393</v>
      </c>
      <c r="E4676" s="292">
        <v>84297.86</v>
      </c>
    </row>
    <row r="4677" spans="1:5" x14ac:dyDescent="0.25">
      <c r="A4677" s="282" t="s">
        <v>8377</v>
      </c>
      <c r="B4677" s="282" t="s">
        <v>8354</v>
      </c>
      <c r="C4677" s="277" t="s">
        <v>96</v>
      </c>
      <c r="D4677" s="282" t="s">
        <v>13394</v>
      </c>
      <c r="E4677" s="292">
        <v>175135.13</v>
      </c>
    </row>
    <row r="4678" spans="1:5" x14ac:dyDescent="0.25">
      <c r="A4678" s="282" t="s">
        <v>8377</v>
      </c>
      <c r="B4678" s="282" t="s">
        <v>8388</v>
      </c>
      <c r="C4678" s="277" t="s">
        <v>96</v>
      </c>
      <c r="D4678" s="282" t="s">
        <v>13395</v>
      </c>
      <c r="E4678" s="292">
        <v>4976.62</v>
      </c>
    </row>
    <row r="4679" spans="1:5" x14ac:dyDescent="0.25">
      <c r="A4679" s="282" t="s">
        <v>8377</v>
      </c>
      <c r="B4679" s="282" t="s">
        <v>8399</v>
      </c>
      <c r="C4679" s="277" t="s">
        <v>96</v>
      </c>
      <c r="D4679" s="282" t="s">
        <v>13396</v>
      </c>
      <c r="E4679" s="292">
        <v>539041.93999999994</v>
      </c>
    </row>
    <row r="4680" spans="1:5" x14ac:dyDescent="0.25">
      <c r="A4680" s="282" t="s">
        <v>8377</v>
      </c>
      <c r="B4680" s="282" t="s">
        <v>8582</v>
      </c>
      <c r="C4680" s="277" t="s">
        <v>96</v>
      </c>
      <c r="D4680" s="282" t="s">
        <v>13397</v>
      </c>
      <c r="E4680" s="292">
        <v>268519.75</v>
      </c>
    </row>
    <row r="4681" spans="1:5" x14ac:dyDescent="0.25">
      <c r="A4681" s="282" t="s">
        <v>8377</v>
      </c>
      <c r="B4681" s="282" t="s">
        <v>8347</v>
      </c>
      <c r="C4681" s="277" t="s">
        <v>96</v>
      </c>
      <c r="D4681" s="282" t="s">
        <v>13398</v>
      </c>
      <c r="E4681" s="292">
        <v>810749.33</v>
      </c>
    </row>
    <row r="4682" spans="1:5" x14ac:dyDescent="0.25">
      <c r="A4682" s="282" t="s">
        <v>8377</v>
      </c>
      <c r="B4682" s="282" t="s">
        <v>8301</v>
      </c>
      <c r="C4682" s="277" t="s">
        <v>96</v>
      </c>
      <c r="D4682" s="282" t="s">
        <v>13399</v>
      </c>
      <c r="E4682" s="292">
        <v>291038.52</v>
      </c>
    </row>
    <row r="4683" spans="1:5" x14ac:dyDescent="0.25">
      <c r="A4683" s="282" t="s">
        <v>8377</v>
      </c>
      <c r="B4683" s="282" t="s">
        <v>8382</v>
      </c>
      <c r="C4683" s="277" t="s">
        <v>96</v>
      </c>
      <c r="D4683" s="282" t="s">
        <v>13400</v>
      </c>
      <c r="E4683" s="292">
        <v>267475.96999999997</v>
      </c>
    </row>
    <row r="4684" spans="1:5" x14ac:dyDescent="0.25">
      <c r="A4684" s="282" t="s">
        <v>8377</v>
      </c>
      <c r="B4684" s="282" t="s">
        <v>8304</v>
      </c>
      <c r="C4684" s="277" t="s">
        <v>96</v>
      </c>
      <c r="D4684" s="282" t="s">
        <v>13401</v>
      </c>
      <c r="E4684" s="292">
        <v>3451.54</v>
      </c>
    </row>
    <row r="4685" spans="1:5" x14ac:dyDescent="0.25">
      <c r="A4685" s="282" t="s">
        <v>8377</v>
      </c>
      <c r="B4685" s="282" t="s">
        <v>8260</v>
      </c>
      <c r="C4685" s="277" t="s">
        <v>96</v>
      </c>
      <c r="D4685" s="282" t="s">
        <v>13402</v>
      </c>
      <c r="E4685" s="292">
        <v>132279.74</v>
      </c>
    </row>
    <row r="4686" spans="1:5" x14ac:dyDescent="0.25">
      <c r="A4686" s="282" t="s">
        <v>8377</v>
      </c>
      <c r="B4686" s="282" t="s">
        <v>8262</v>
      </c>
      <c r="C4686" s="277" t="s">
        <v>96</v>
      </c>
      <c r="D4686" s="282" t="s">
        <v>13403</v>
      </c>
      <c r="E4686" s="292">
        <v>60199</v>
      </c>
    </row>
    <row r="4687" spans="1:5" x14ac:dyDescent="0.25">
      <c r="A4687" s="282" t="s">
        <v>8377</v>
      </c>
      <c r="B4687" s="282" t="s">
        <v>8461</v>
      </c>
      <c r="C4687" s="277" t="s">
        <v>96</v>
      </c>
      <c r="D4687" s="282" t="s">
        <v>13404</v>
      </c>
      <c r="E4687" s="292">
        <v>656771.05000000005</v>
      </c>
    </row>
    <row r="4688" spans="1:5" x14ac:dyDescent="0.25">
      <c r="A4688" s="282" t="s">
        <v>8377</v>
      </c>
      <c r="B4688" s="282" t="s">
        <v>8276</v>
      </c>
      <c r="C4688" s="277" t="s">
        <v>96</v>
      </c>
      <c r="D4688" s="282" t="s">
        <v>13405</v>
      </c>
      <c r="E4688" s="292">
        <v>89177.37</v>
      </c>
    </row>
    <row r="4689" spans="1:5" x14ac:dyDescent="0.25">
      <c r="A4689" s="282" t="s">
        <v>8377</v>
      </c>
      <c r="B4689" s="282" t="s">
        <v>8214</v>
      </c>
      <c r="C4689" s="277" t="s">
        <v>96</v>
      </c>
      <c r="D4689" s="282" t="s">
        <v>13406</v>
      </c>
      <c r="E4689" s="292">
        <v>150229.76999999999</v>
      </c>
    </row>
    <row r="4690" spans="1:5" x14ac:dyDescent="0.25">
      <c r="A4690" s="282" t="s">
        <v>13407</v>
      </c>
      <c r="B4690" s="282" t="s">
        <v>8450</v>
      </c>
      <c r="C4690" s="277" t="s">
        <v>431</v>
      </c>
      <c r="D4690" s="282" t="s">
        <v>13408</v>
      </c>
      <c r="E4690" s="292">
        <v>2.59</v>
      </c>
    </row>
    <row r="4691" spans="1:5" x14ac:dyDescent="0.25">
      <c r="A4691" s="282" t="s">
        <v>13407</v>
      </c>
      <c r="B4691" s="282" t="s">
        <v>8436</v>
      </c>
      <c r="C4691" s="277" t="s">
        <v>431</v>
      </c>
      <c r="D4691" s="282" t="s">
        <v>13409</v>
      </c>
      <c r="E4691" s="292">
        <v>14.76</v>
      </c>
    </row>
    <row r="4692" spans="1:5" x14ac:dyDescent="0.25">
      <c r="A4692" s="282" t="s">
        <v>13407</v>
      </c>
      <c r="B4692" s="282" t="s">
        <v>8460</v>
      </c>
      <c r="C4692" s="277" t="s">
        <v>431</v>
      </c>
      <c r="D4692" s="282" t="s">
        <v>13410</v>
      </c>
      <c r="E4692" s="292">
        <v>3.94</v>
      </c>
    </row>
    <row r="4693" spans="1:5" x14ac:dyDescent="0.25">
      <c r="A4693" s="282" t="s">
        <v>13407</v>
      </c>
      <c r="B4693" s="282" t="s">
        <v>8256</v>
      </c>
      <c r="C4693" s="277" t="s">
        <v>431</v>
      </c>
      <c r="D4693" s="282" t="s">
        <v>13411</v>
      </c>
      <c r="E4693" s="292">
        <v>0.98</v>
      </c>
    </row>
    <row r="4694" spans="1:5" x14ac:dyDescent="0.25">
      <c r="A4694" s="282" t="s">
        <v>13407</v>
      </c>
      <c r="B4694" s="282" t="s">
        <v>8271</v>
      </c>
      <c r="C4694" s="277" t="s">
        <v>431</v>
      </c>
      <c r="D4694" s="282" t="s">
        <v>13412</v>
      </c>
      <c r="E4694" s="292">
        <v>9.3699999999999992</v>
      </c>
    </row>
    <row r="4695" spans="1:5" x14ac:dyDescent="0.25">
      <c r="A4695" s="282" t="s">
        <v>13407</v>
      </c>
      <c r="B4695" s="282" t="s">
        <v>8217</v>
      </c>
      <c r="C4695" s="277" t="s">
        <v>431</v>
      </c>
      <c r="D4695" s="282" t="s">
        <v>13413</v>
      </c>
      <c r="E4695" s="292">
        <v>74.11</v>
      </c>
    </row>
    <row r="4696" spans="1:5" x14ac:dyDescent="0.25">
      <c r="A4696" s="282" t="s">
        <v>13407</v>
      </c>
      <c r="B4696" s="282" t="s">
        <v>8257</v>
      </c>
      <c r="C4696" s="277" t="s">
        <v>431</v>
      </c>
      <c r="D4696" s="282" t="s">
        <v>13414</v>
      </c>
      <c r="E4696" s="292">
        <v>5</v>
      </c>
    </row>
    <row r="4697" spans="1:5" x14ac:dyDescent="0.25">
      <c r="A4697" s="282" t="s">
        <v>13407</v>
      </c>
      <c r="B4697" s="282" t="s">
        <v>8218</v>
      </c>
      <c r="C4697" s="277" t="s">
        <v>431</v>
      </c>
      <c r="D4697" s="282" t="s">
        <v>13415</v>
      </c>
      <c r="E4697" s="292">
        <v>3.18</v>
      </c>
    </row>
    <row r="4698" spans="1:5" x14ac:dyDescent="0.25">
      <c r="A4698" s="282" t="s">
        <v>13407</v>
      </c>
      <c r="B4698" s="282" t="s">
        <v>8379</v>
      </c>
      <c r="C4698" s="277" t="s">
        <v>431</v>
      </c>
      <c r="D4698" s="282" t="s">
        <v>13416</v>
      </c>
      <c r="E4698" s="292">
        <v>27.11</v>
      </c>
    </row>
    <row r="4699" spans="1:5" x14ac:dyDescent="0.25">
      <c r="A4699" s="282" t="s">
        <v>13407</v>
      </c>
      <c r="B4699" s="282" t="s">
        <v>8219</v>
      </c>
      <c r="C4699" s="277" t="s">
        <v>431</v>
      </c>
      <c r="D4699" s="282" t="s">
        <v>13417</v>
      </c>
      <c r="E4699" s="292">
        <v>224.7</v>
      </c>
    </row>
    <row r="4700" spans="1:5" x14ac:dyDescent="0.25">
      <c r="A4700" s="282" t="s">
        <v>13407</v>
      </c>
      <c r="B4700" s="282" t="s">
        <v>8430</v>
      </c>
      <c r="C4700" s="277" t="s">
        <v>431</v>
      </c>
      <c r="D4700" s="282" t="s">
        <v>13418</v>
      </c>
      <c r="E4700" s="292">
        <v>20.94</v>
      </c>
    </row>
    <row r="4701" spans="1:5" x14ac:dyDescent="0.25">
      <c r="A4701" s="282" t="s">
        <v>13407</v>
      </c>
      <c r="B4701" s="282" t="s">
        <v>8352</v>
      </c>
      <c r="C4701" s="277" t="s">
        <v>431</v>
      </c>
      <c r="D4701" s="282" t="s">
        <v>13419</v>
      </c>
      <c r="E4701" s="292">
        <v>29.73</v>
      </c>
    </row>
    <row r="4702" spans="1:5" x14ac:dyDescent="0.25">
      <c r="A4702" s="282" t="s">
        <v>13407</v>
      </c>
      <c r="B4702" s="282" t="s">
        <v>8231</v>
      </c>
      <c r="C4702" s="277" t="s">
        <v>431</v>
      </c>
      <c r="D4702" s="282" t="s">
        <v>13420</v>
      </c>
      <c r="E4702" s="292">
        <v>24.43</v>
      </c>
    </row>
    <row r="4703" spans="1:5" x14ac:dyDescent="0.25">
      <c r="A4703" s="282" t="s">
        <v>13407</v>
      </c>
      <c r="B4703" s="282" t="s">
        <v>8369</v>
      </c>
      <c r="C4703" s="277" t="s">
        <v>431</v>
      </c>
      <c r="D4703" s="282" t="s">
        <v>13421</v>
      </c>
      <c r="E4703" s="292">
        <v>10.72</v>
      </c>
    </row>
    <row r="4704" spans="1:5" x14ac:dyDescent="0.25">
      <c r="A4704" s="282" t="s">
        <v>13407</v>
      </c>
      <c r="B4704" s="282" t="s">
        <v>8384</v>
      </c>
      <c r="C4704" s="277" t="s">
        <v>431</v>
      </c>
      <c r="D4704" s="282" t="s">
        <v>13422</v>
      </c>
      <c r="E4704" s="292">
        <v>82.96</v>
      </c>
    </row>
    <row r="4705" spans="1:5" x14ac:dyDescent="0.25">
      <c r="A4705" s="282" t="s">
        <v>13407</v>
      </c>
      <c r="B4705" s="282" t="s">
        <v>8258</v>
      </c>
      <c r="C4705" s="277" t="s">
        <v>431</v>
      </c>
      <c r="D4705" s="282" t="s">
        <v>13423</v>
      </c>
      <c r="E4705" s="292">
        <v>348.09</v>
      </c>
    </row>
    <row r="4706" spans="1:5" x14ac:dyDescent="0.25">
      <c r="A4706" s="282" t="s">
        <v>13407</v>
      </c>
      <c r="B4706" s="282" t="s">
        <v>8227</v>
      </c>
      <c r="C4706" s="277" t="s">
        <v>431</v>
      </c>
      <c r="D4706" s="282" t="s">
        <v>13424</v>
      </c>
      <c r="E4706" s="292">
        <v>11.13</v>
      </c>
    </row>
    <row r="4707" spans="1:5" x14ac:dyDescent="0.25">
      <c r="A4707" s="282" t="s">
        <v>13407</v>
      </c>
      <c r="B4707" s="282" t="s">
        <v>8381</v>
      </c>
      <c r="C4707" s="277" t="s">
        <v>431</v>
      </c>
      <c r="D4707" s="282" t="s">
        <v>13425</v>
      </c>
      <c r="E4707" s="292">
        <v>14.4</v>
      </c>
    </row>
    <row r="4708" spans="1:5" x14ac:dyDescent="0.25">
      <c r="A4708" s="282" t="s">
        <v>13407</v>
      </c>
      <c r="B4708" s="282" t="s">
        <v>8265</v>
      </c>
      <c r="C4708" s="277" t="s">
        <v>431</v>
      </c>
      <c r="D4708" s="282" t="s">
        <v>13426</v>
      </c>
      <c r="E4708" s="292">
        <v>57.97</v>
      </c>
    </row>
    <row r="4709" spans="1:5" x14ac:dyDescent="0.25">
      <c r="A4709" s="282" t="s">
        <v>13407</v>
      </c>
      <c r="B4709" s="282" t="s">
        <v>8259</v>
      </c>
      <c r="C4709" s="277" t="s">
        <v>431</v>
      </c>
      <c r="D4709" s="282" t="s">
        <v>13427</v>
      </c>
      <c r="E4709" s="292">
        <v>16.02</v>
      </c>
    </row>
    <row r="4710" spans="1:5" x14ac:dyDescent="0.25">
      <c r="A4710" s="282" t="s">
        <v>13407</v>
      </c>
      <c r="B4710" s="282" t="s">
        <v>8221</v>
      </c>
      <c r="C4710" s="277" t="s">
        <v>431</v>
      </c>
      <c r="D4710" s="282" t="s">
        <v>13428</v>
      </c>
      <c r="E4710" s="292">
        <v>2.3199999999999998</v>
      </c>
    </row>
    <row r="4711" spans="1:5" x14ac:dyDescent="0.25">
      <c r="A4711" s="282" t="s">
        <v>13407</v>
      </c>
      <c r="B4711" s="282" t="s">
        <v>8223</v>
      </c>
      <c r="C4711" s="277" t="s">
        <v>431</v>
      </c>
      <c r="D4711" s="282" t="s">
        <v>13429</v>
      </c>
      <c r="E4711" s="292">
        <v>17.170000000000002</v>
      </c>
    </row>
    <row r="4712" spans="1:5" x14ac:dyDescent="0.25">
      <c r="A4712" s="282" t="s">
        <v>13407</v>
      </c>
      <c r="B4712" s="282" t="s">
        <v>8447</v>
      </c>
      <c r="C4712" s="277" t="s">
        <v>431</v>
      </c>
      <c r="D4712" s="282" t="s">
        <v>13430</v>
      </c>
      <c r="E4712" s="292">
        <v>1398.83</v>
      </c>
    </row>
    <row r="4713" spans="1:5" x14ac:dyDescent="0.25">
      <c r="A4713" s="282" t="s">
        <v>13407</v>
      </c>
      <c r="B4713" s="282" t="s">
        <v>8385</v>
      </c>
      <c r="C4713" s="277" t="s">
        <v>431</v>
      </c>
      <c r="D4713" s="282" t="s">
        <v>13431</v>
      </c>
      <c r="E4713" s="292">
        <v>3.88</v>
      </c>
    </row>
    <row r="4714" spans="1:5" x14ac:dyDescent="0.25">
      <c r="A4714" s="282" t="s">
        <v>13407</v>
      </c>
      <c r="B4714" s="282" t="s">
        <v>8261</v>
      </c>
      <c r="C4714" s="277" t="s">
        <v>431</v>
      </c>
      <c r="D4714" s="282" t="s">
        <v>13432</v>
      </c>
      <c r="E4714" s="292">
        <v>26.64</v>
      </c>
    </row>
    <row r="4715" spans="1:5" x14ac:dyDescent="0.25">
      <c r="A4715" s="282" t="s">
        <v>13407</v>
      </c>
      <c r="B4715" s="282" t="s">
        <v>8370</v>
      </c>
      <c r="C4715" s="277" t="s">
        <v>431</v>
      </c>
      <c r="D4715" s="282" t="s">
        <v>13433</v>
      </c>
      <c r="E4715" s="292">
        <v>6.05</v>
      </c>
    </row>
    <row r="4716" spans="1:5" x14ac:dyDescent="0.25">
      <c r="A4716" s="282" t="s">
        <v>13407</v>
      </c>
      <c r="B4716" s="282" t="s">
        <v>8483</v>
      </c>
      <c r="C4716" s="277" t="s">
        <v>431</v>
      </c>
      <c r="D4716" s="282" t="s">
        <v>13434</v>
      </c>
      <c r="E4716" s="292">
        <v>26.99</v>
      </c>
    </row>
    <row r="4717" spans="1:5" x14ac:dyDescent="0.25">
      <c r="A4717" s="282" t="s">
        <v>13407</v>
      </c>
      <c r="B4717" s="282" t="s">
        <v>8272</v>
      </c>
      <c r="C4717" s="277" t="s">
        <v>431</v>
      </c>
      <c r="D4717" s="282" t="s">
        <v>13435</v>
      </c>
      <c r="E4717" s="292">
        <v>7.41</v>
      </c>
    </row>
    <row r="4718" spans="1:5" x14ac:dyDescent="0.25">
      <c r="A4718" s="282" t="s">
        <v>13407</v>
      </c>
      <c r="B4718" s="282" t="s">
        <v>8224</v>
      </c>
      <c r="C4718" s="277" t="s">
        <v>431</v>
      </c>
      <c r="D4718" s="282" t="s">
        <v>13436</v>
      </c>
      <c r="E4718" s="292">
        <v>43.71</v>
      </c>
    </row>
    <row r="4719" spans="1:5" x14ac:dyDescent="0.25">
      <c r="A4719" s="282" t="s">
        <v>13407</v>
      </c>
      <c r="B4719" s="282" t="s">
        <v>8497</v>
      </c>
      <c r="C4719" s="277" t="s">
        <v>431</v>
      </c>
      <c r="D4719" s="282" t="s">
        <v>13437</v>
      </c>
      <c r="E4719" s="292">
        <v>5.82</v>
      </c>
    </row>
    <row r="4720" spans="1:5" x14ac:dyDescent="0.25">
      <c r="A4720" s="282" t="s">
        <v>13407</v>
      </c>
      <c r="B4720" s="282" t="s">
        <v>8581</v>
      </c>
      <c r="C4720" s="277" t="s">
        <v>431</v>
      </c>
      <c r="D4720" s="282" t="s">
        <v>13438</v>
      </c>
      <c r="E4720" s="292">
        <v>8.1999999999999993</v>
      </c>
    </row>
    <row r="4721" spans="1:5" x14ac:dyDescent="0.25">
      <c r="A4721" s="282" t="s">
        <v>13407</v>
      </c>
      <c r="B4721" s="282" t="s">
        <v>8273</v>
      </c>
      <c r="C4721" s="277" t="s">
        <v>431</v>
      </c>
      <c r="D4721" s="282" t="s">
        <v>13439</v>
      </c>
      <c r="E4721" s="292">
        <v>67.03</v>
      </c>
    </row>
    <row r="4722" spans="1:5" x14ac:dyDescent="0.25">
      <c r="A4722" s="282" t="s">
        <v>13407</v>
      </c>
      <c r="B4722" s="282" t="s">
        <v>8354</v>
      </c>
      <c r="C4722" s="277" t="s">
        <v>431</v>
      </c>
      <c r="D4722" s="282" t="s">
        <v>13440</v>
      </c>
      <c r="E4722" s="292">
        <v>1.84</v>
      </c>
    </row>
    <row r="4723" spans="1:5" x14ac:dyDescent="0.25">
      <c r="A4723" s="282" t="s">
        <v>13407</v>
      </c>
      <c r="B4723" s="282" t="s">
        <v>8388</v>
      </c>
      <c r="C4723" s="277" t="s">
        <v>431</v>
      </c>
      <c r="D4723" s="282" t="s">
        <v>13441</v>
      </c>
      <c r="E4723" s="292">
        <v>1.64</v>
      </c>
    </row>
    <row r="4724" spans="1:5" x14ac:dyDescent="0.25">
      <c r="A4724" s="282" t="s">
        <v>13407</v>
      </c>
      <c r="B4724" s="282" t="s">
        <v>8399</v>
      </c>
      <c r="C4724" s="277" t="s">
        <v>431</v>
      </c>
      <c r="D4724" s="282" t="s">
        <v>13442</v>
      </c>
      <c r="E4724" s="292">
        <v>2.4300000000000002</v>
      </c>
    </row>
    <row r="4725" spans="1:5" x14ac:dyDescent="0.25">
      <c r="A4725" s="282" t="s">
        <v>13407</v>
      </c>
      <c r="B4725" s="282" t="s">
        <v>8582</v>
      </c>
      <c r="C4725" s="277" t="s">
        <v>431</v>
      </c>
      <c r="D4725" s="282" t="s">
        <v>13443</v>
      </c>
      <c r="E4725" s="292">
        <v>32.64</v>
      </c>
    </row>
    <row r="4726" spans="1:5" x14ac:dyDescent="0.25">
      <c r="A4726" s="282" t="s">
        <v>13407</v>
      </c>
      <c r="B4726" s="282" t="s">
        <v>8347</v>
      </c>
      <c r="C4726" s="277" t="s">
        <v>431</v>
      </c>
      <c r="D4726" s="282" t="s">
        <v>13444</v>
      </c>
      <c r="E4726" s="292">
        <v>3.22</v>
      </c>
    </row>
    <row r="4727" spans="1:5" x14ac:dyDescent="0.25">
      <c r="A4727" s="282" t="s">
        <v>13407</v>
      </c>
      <c r="B4727" s="282" t="s">
        <v>8301</v>
      </c>
      <c r="C4727" s="277" t="s">
        <v>431</v>
      </c>
      <c r="D4727" s="282" t="s">
        <v>13445</v>
      </c>
      <c r="E4727" s="292">
        <v>53.91</v>
      </c>
    </row>
    <row r="4728" spans="1:5" x14ac:dyDescent="0.25">
      <c r="A4728" s="282" t="s">
        <v>13407</v>
      </c>
      <c r="B4728" s="282" t="s">
        <v>8382</v>
      </c>
      <c r="C4728" s="277" t="s">
        <v>431</v>
      </c>
      <c r="D4728" s="282" t="s">
        <v>13446</v>
      </c>
      <c r="E4728" s="292">
        <v>4.8600000000000003</v>
      </c>
    </row>
    <row r="4729" spans="1:5" x14ac:dyDescent="0.25">
      <c r="A4729" s="282" t="s">
        <v>13407</v>
      </c>
      <c r="B4729" s="282" t="s">
        <v>8304</v>
      </c>
      <c r="C4729" s="277" t="s">
        <v>431</v>
      </c>
      <c r="D4729" s="282" t="s">
        <v>13447</v>
      </c>
      <c r="E4729" s="292">
        <v>5.07</v>
      </c>
    </row>
    <row r="4730" spans="1:5" x14ac:dyDescent="0.25">
      <c r="A4730" s="282" t="s">
        <v>13407</v>
      </c>
      <c r="B4730" s="282" t="s">
        <v>8260</v>
      </c>
      <c r="C4730" s="277" t="s">
        <v>431</v>
      </c>
      <c r="D4730" s="282" t="s">
        <v>13448</v>
      </c>
      <c r="E4730" s="292">
        <v>112.54</v>
      </c>
    </row>
    <row r="4731" spans="1:5" x14ac:dyDescent="0.25">
      <c r="A4731" s="282" t="s">
        <v>13407</v>
      </c>
      <c r="B4731" s="282" t="s">
        <v>8262</v>
      </c>
      <c r="C4731" s="277" t="s">
        <v>431</v>
      </c>
      <c r="D4731" s="282" t="s">
        <v>13449</v>
      </c>
      <c r="E4731" s="292">
        <v>113.69</v>
      </c>
    </row>
    <row r="4732" spans="1:5" x14ac:dyDescent="0.25">
      <c r="A4732" s="282" t="s">
        <v>13407</v>
      </c>
      <c r="B4732" s="282" t="s">
        <v>8461</v>
      </c>
      <c r="C4732" s="277" t="s">
        <v>431</v>
      </c>
      <c r="D4732" s="282" t="s">
        <v>13450</v>
      </c>
      <c r="E4732" s="292">
        <v>1.18</v>
      </c>
    </row>
    <row r="4733" spans="1:5" x14ac:dyDescent="0.25">
      <c r="A4733" s="282" t="s">
        <v>13407</v>
      </c>
      <c r="B4733" s="282" t="s">
        <v>8263</v>
      </c>
      <c r="C4733" s="277" t="s">
        <v>431</v>
      </c>
      <c r="D4733" s="282" t="s">
        <v>13451</v>
      </c>
      <c r="E4733" s="292">
        <v>8.9600000000000009</v>
      </c>
    </row>
    <row r="4734" spans="1:5" x14ac:dyDescent="0.25">
      <c r="A4734" s="282" t="s">
        <v>13407</v>
      </c>
      <c r="B4734" s="282" t="s">
        <v>8507</v>
      </c>
      <c r="C4734" s="277" t="s">
        <v>431</v>
      </c>
      <c r="D4734" s="282" t="s">
        <v>13452</v>
      </c>
      <c r="E4734" s="292">
        <v>16.78</v>
      </c>
    </row>
    <row r="4735" spans="1:5" x14ac:dyDescent="0.25">
      <c r="A4735" s="282" t="s">
        <v>13407</v>
      </c>
      <c r="B4735" s="282" t="s">
        <v>8269</v>
      </c>
      <c r="C4735" s="277" t="s">
        <v>431</v>
      </c>
      <c r="D4735" s="282" t="s">
        <v>13453</v>
      </c>
      <c r="E4735" s="292">
        <v>2.7</v>
      </c>
    </row>
    <row r="4736" spans="1:5" x14ac:dyDescent="0.25">
      <c r="A4736" s="282" t="s">
        <v>13407</v>
      </c>
      <c r="B4736" s="282" t="s">
        <v>8302</v>
      </c>
      <c r="C4736" s="277" t="s">
        <v>431</v>
      </c>
      <c r="D4736" s="282" t="s">
        <v>13454</v>
      </c>
      <c r="E4736" s="292">
        <v>10.98</v>
      </c>
    </row>
    <row r="4737" spans="1:5" x14ac:dyDescent="0.25">
      <c r="A4737" s="282" t="s">
        <v>13407</v>
      </c>
      <c r="B4737" s="282" t="s">
        <v>8480</v>
      </c>
      <c r="C4737" s="277" t="s">
        <v>431</v>
      </c>
      <c r="D4737" s="282" t="s">
        <v>13455</v>
      </c>
      <c r="E4737" s="292">
        <v>12.19</v>
      </c>
    </row>
    <row r="4738" spans="1:5" x14ac:dyDescent="0.25">
      <c r="A4738" s="282" t="s">
        <v>13407</v>
      </c>
      <c r="B4738" s="282" t="s">
        <v>8402</v>
      </c>
      <c r="C4738" s="277" t="s">
        <v>431</v>
      </c>
      <c r="D4738" s="282" t="s">
        <v>13456</v>
      </c>
      <c r="E4738" s="292">
        <v>28.17</v>
      </c>
    </row>
    <row r="4739" spans="1:5" x14ac:dyDescent="0.25">
      <c r="A4739" s="282" t="s">
        <v>13407</v>
      </c>
      <c r="B4739" s="282" t="s">
        <v>8228</v>
      </c>
      <c r="C4739" s="277" t="s">
        <v>431</v>
      </c>
      <c r="D4739" s="282" t="s">
        <v>13457</v>
      </c>
      <c r="E4739" s="292">
        <v>229.18</v>
      </c>
    </row>
    <row r="4740" spans="1:5" x14ac:dyDescent="0.25">
      <c r="A4740" s="282" t="s">
        <v>13407</v>
      </c>
      <c r="B4740" s="282" t="s">
        <v>8278</v>
      </c>
      <c r="C4740" s="277" t="s">
        <v>431</v>
      </c>
      <c r="D4740" s="282" t="s">
        <v>13458</v>
      </c>
      <c r="E4740" s="292">
        <v>28.92</v>
      </c>
    </row>
    <row r="4741" spans="1:5" x14ac:dyDescent="0.25">
      <c r="A4741" s="282" t="s">
        <v>13407</v>
      </c>
      <c r="B4741" s="282" t="s">
        <v>8531</v>
      </c>
      <c r="C4741" s="277" t="s">
        <v>431</v>
      </c>
      <c r="D4741" s="282" t="s">
        <v>13459</v>
      </c>
      <c r="E4741" s="292">
        <v>10.45</v>
      </c>
    </row>
    <row r="4742" spans="1:5" x14ac:dyDescent="0.25">
      <c r="A4742" s="282" t="s">
        <v>13407</v>
      </c>
      <c r="B4742" s="282" t="s">
        <v>8238</v>
      </c>
      <c r="C4742" s="277" t="s">
        <v>431</v>
      </c>
      <c r="D4742" s="282" t="s">
        <v>13460</v>
      </c>
      <c r="E4742" s="292">
        <v>23.74</v>
      </c>
    </row>
    <row r="4743" spans="1:5" x14ac:dyDescent="0.25">
      <c r="A4743" s="282" t="s">
        <v>13407</v>
      </c>
      <c r="B4743" s="282" t="s">
        <v>8233</v>
      </c>
      <c r="C4743" s="277" t="s">
        <v>431</v>
      </c>
      <c r="D4743" s="282" t="s">
        <v>13461</v>
      </c>
      <c r="E4743" s="292">
        <v>20.47</v>
      </c>
    </row>
    <row r="4744" spans="1:5" x14ac:dyDescent="0.25">
      <c r="A4744" s="282" t="s">
        <v>13407</v>
      </c>
      <c r="B4744" s="282" t="s">
        <v>8290</v>
      </c>
      <c r="C4744" s="277" t="s">
        <v>431</v>
      </c>
      <c r="D4744" s="282" t="s">
        <v>13462</v>
      </c>
      <c r="E4744" s="292">
        <v>11.26</v>
      </c>
    </row>
    <row r="4745" spans="1:5" x14ac:dyDescent="0.25">
      <c r="A4745" s="282" t="s">
        <v>13407</v>
      </c>
      <c r="B4745" s="282" t="s">
        <v>8359</v>
      </c>
      <c r="C4745" s="277" t="s">
        <v>431</v>
      </c>
      <c r="D4745" s="282" t="s">
        <v>13463</v>
      </c>
      <c r="E4745" s="292">
        <v>13.89</v>
      </c>
    </row>
    <row r="4746" spans="1:5" x14ac:dyDescent="0.25">
      <c r="A4746" s="282" t="s">
        <v>13407</v>
      </c>
      <c r="B4746" s="282" t="s">
        <v>8586</v>
      </c>
      <c r="C4746" s="277" t="s">
        <v>431</v>
      </c>
      <c r="D4746" s="282" t="s">
        <v>13464</v>
      </c>
      <c r="E4746" s="292">
        <v>72.13</v>
      </c>
    </row>
    <row r="4747" spans="1:5" x14ac:dyDescent="0.25">
      <c r="A4747" s="282" t="s">
        <v>13407</v>
      </c>
      <c r="B4747" s="282" t="s">
        <v>8245</v>
      </c>
      <c r="C4747" s="277" t="s">
        <v>431</v>
      </c>
      <c r="D4747" s="282" t="s">
        <v>13465</v>
      </c>
      <c r="E4747" s="292">
        <v>10.52</v>
      </c>
    </row>
    <row r="4748" spans="1:5" x14ac:dyDescent="0.25">
      <c r="A4748" s="282" t="s">
        <v>13407</v>
      </c>
      <c r="B4748" s="282" t="s">
        <v>8240</v>
      </c>
      <c r="C4748" s="277" t="s">
        <v>431</v>
      </c>
      <c r="D4748" s="282" t="s">
        <v>13466</v>
      </c>
      <c r="E4748" s="292">
        <v>6.59</v>
      </c>
    </row>
    <row r="4749" spans="1:5" x14ac:dyDescent="0.25">
      <c r="A4749" s="282" t="s">
        <v>13407</v>
      </c>
      <c r="B4749" s="282" t="s">
        <v>8235</v>
      </c>
      <c r="C4749" s="277" t="s">
        <v>431</v>
      </c>
      <c r="D4749" s="282" t="s">
        <v>13467</v>
      </c>
      <c r="E4749" s="292">
        <v>536.55999999999995</v>
      </c>
    </row>
    <row r="4750" spans="1:5" x14ac:dyDescent="0.25">
      <c r="A4750" s="282" t="s">
        <v>13407</v>
      </c>
      <c r="B4750" s="282" t="s">
        <v>8247</v>
      </c>
      <c r="C4750" s="277" t="s">
        <v>431</v>
      </c>
      <c r="D4750" s="282" t="s">
        <v>13468</v>
      </c>
      <c r="E4750" s="292">
        <v>3.7</v>
      </c>
    </row>
    <row r="4751" spans="1:5" x14ac:dyDescent="0.25">
      <c r="A4751" s="282" t="s">
        <v>13407</v>
      </c>
      <c r="B4751" s="282" t="s">
        <v>8274</v>
      </c>
      <c r="C4751" s="277" t="s">
        <v>431</v>
      </c>
      <c r="D4751" s="282" t="s">
        <v>13469</v>
      </c>
      <c r="E4751" s="292">
        <v>46.09</v>
      </c>
    </row>
    <row r="4752" spans="1:5" x14ac:dyDescent="0.25">
      <c r="A4752" s="282" t="s">
        <v>13407</v>
      </c>
      <c r="B4752" s="282" t="s">
        <v>8489</v>
      </c>
      <c r="C4752" s="277" t="s">
        <v>431</v>
      </c>
      <c r="D4752" s="282" t="s">
        <v>13470</v>
      </c>
      <c r="E4752" s="292">
        <v>3.25</v>
      </c>
    </row>
    <row r="4753" spans="1:5" x14ac:dyDescent="0.25">
      <c r="A4753" s="282" t="s">
        <v>13407</v>
      </c>
      <c r="B4753" s="282" t="s">
        <v>8249</v>
      </c>
      <c r="C4753" s="277" t="s">
        <v>431</v>
      </c>
      <c r="D4753" s="282" t="s">
        <v>13471</v>
      </c>
      <c r="E4753" s="292">
        <v>63.37</v>
      </c>
    </row>
    <row r="4754" spans="1:5" x14ac:dyDescent="0.25">
      <c r="A4754" s="282" t="s">
        <v>13407</v>
      </c>
      <c r="B4754" s="282" t="s">
        <v>8266</v>
      </c>
      <c r="C4754" s="277" t="s">
        <v>431</v>
      </c>
      <c r="D4754" s="282" t="s">
        <v>13472</v>
      </c>
      <c r="E4754" s="292">
        <v>92.78</v>
      </c>
    </row>
    <row r="4755" spans="1:5" x14ac:dyDescent="0.25">
      <c r="A4755" s="282" t="s">
        <v>13407</v>
      </c>
      <c r="B4755" s="282" t="s">
        <v>8481</v>
      </c>
      <c r="C4755" s="277" t="s">
        <v>431</v>
      </c>
      <c r="D4755" s="282" t="s">
        <v>13473</v>
      </c>
      <c r="E4755" s="292">
        <v>34.97</v>
      </c>
    </row>
    <row r="4756" spans="1:5" x14ac:dyDescent="0.25">
      <c r="A4756" s="282" t="s">
        <v>13407</v>
      </c>
      <c r="B4756" s="282" t="s">
        <v>8327</v>
      </c>
      <c r="C4756" s="277" t="s">
        <v>431</v>
      </c>
      <c r="D4756" s="282" t="s">
        <v>13474</v>
      </c>
      <c r="E4756" s="292">
        <v>75.84</v>
      </c>
    </row>
    <row r="4757" spans="1:5" x14ac:dyDescent="0.25">
      <c r="A4757" s="282" t="s">
        <v>13407</v>
      </c>
      <c r="B4757" s="282" t="s">
        <v>8345</v>
      </c>
      <c r="C4757" s="277" t="s">
        <v>431</v>
      </c>
      <c r="D4757" s="282" t="s">
        <v>13475</v>
      </c>
      <c r="E4757" s="292">
        <v>121.46</v>
      </c>
    </row>
    <row r="4758" spans="1:5" x14ac:dyDescent="0.25">
      <c r="A4758" s="282" t="s">
        <v>13407</v>
      </c>
      <c r="B4758" s="282" t="s">
        <v>8250</v>
      </c>
      <c r="C4758" s="277" t="s">
        <v>431</v>
      </c>
      <c r="D4758" s="282" t="s">
        <v>13476</v>
      </c>
      <c r="E4758" s="292">
        <v>25.35</v>
      </c>
    </row>
    <row r="4759" spans="1:5" x14ac:dyDescent="0.25">
      <c r="A4759" s="282" t="s">
        <v>13407</v>
      </c>
      <c r="B4759" s="282" t="s">
        <v>8251</v>
      </c>
      <c r="C4759" s="277" t="s">
        <v>431</v>
      </c>
      <c r="D4759" s="282" t="s">
        <v>11102</v>
      </c>
      <c r="E4759" s="292">
        <v>364.47</v>
      </c>
    </row>
    <row r="4760" spans="1:5" x14ac:dyDescent="0.25">
      <c r="A4760" s="282" t="s">
        <v>13407</v>
      </c>
      <c r="B4760" s="282" t="s">
        <v>8267</v>
      </c>
      <c r="C4760" s="277" t="s">
        <v>431</v>
      </c>
      <c r="D4760" s="282" t="s">
        <v>13477</v>
      </c>
      <c r="E4760" s="292">
        <v>0.48</v>
      </c>
    </row>
    <row r="4761" spans="1:5" x14ac:dyDescent="0.25">
      <c r="A4761" s="282" t="s">
        <v>13407</v>
      </c>
      <c r="B4761" s="282" t="s">
        <v>8264</v>
      </c>
      <c r="C4761" s="277" t="s">
        <v>431</v>
      </c>
      <c r="D4761" s="282" t="s">
        <v>13478</v>
      </c>
      <c r="E4761" s="292">
        <v>249.86</v>
      </c>
    </row>
    <row r="4762" spans="1:5" x14ac:dyDescent="0.25">
      <c r="A4762" s="282" t="s">
        <v>13407</v>
      </c>
      <c r="B4762" s="282" t="s">
        <v>8500</v>
      </c>
      <c r="C4762" s="277" t="s">
        <v>431</v>
      </c>
      <c r="D4762" s="282" t="s">
        <v>13479</v>
      </c>
      <c r="E4762" s="292">
        <v>9.81</v>
      </c>
    </row>
    <row r="4763" spans="1:5" x14ac:dyDescent="0.25">
      <c r="A4763" s="282" t="s">
        <v>13407</v>
      </c>
      <c r="B4763" s="282" t="s">
        <v>8320</v>
      </c>
      <c r="C4763" s="277" t="s">
        <v>431</v>
      </c>
      <c r="D4763" s="282" t="s">
        <v>13480</v>
      </c>
      <c r="E4763" s="292">
        <v>13.92</v>
      </c>
    </row>
    <row r="4764" spans="1:5" x14ac:dyDescent="0.25">
      <c r="A4764" s="282" t="s">
        <v>13407</v>
      </c>
      <c r="B4764" s="282" t="s">
        <v>8451</v>
      </c>
      <c r="C4764" s="277" t="s">
        <v>431</v>
      </c>
      <c r="D4764" s="282" t="s">
        <v>13481</v>
      </c>
      <c r="E4764" s="292">
        <v>29.45</v>
      </c>
    </row>
    <row r="4765" spans="1:5" x14ac:dyDescent="0.25">
      <c r="A4765" s="282" t="s">
        <v>13407</v>
      </c>
      <c r="B4765" s="282" t="s">
        <v>8720</v>
      </c>
      <c r="C4765" s="277" t="s">
        <v>431</v>
      </c>
      <c r="D4765" s="282" t="s">
        <v>13482</v>
      </c>
      <c r="E4765" s="292">
        <v>684.96</v>
      </c>
    </row>
    <row r="4766" spans="1:5" x14ac:dyDescent="0.25">
      <c r="A4766" s="282" t="s">
        <v>13407</v>
      </c>
      <c r="B4766" s="282" t="s">
        <v>8722</v>
      </c>
      <c r="C4766" s="277" t="s">
        <v>431</v>
      </c>
      <c r="D4766" s="282" t="s">
        <v>13483</v>
      </c>
      <c r="E4766" s="292">
        <v>230.69</v>
      </c>
    </row>
    <row r="4767" spans="1:5" x14ac:dyDescent="0.25">
      <c r="A4767" s="282" t="s">
        <v>13407</v>
      </c>
      <c r="B4767" s="282" t="s">
        <v>8286</v>
      </c>
      <c r="C4767" s="277" t="s">
        <v>431</v>
      </c>
      <c r="D4767" s="282" t="s">
        <v>13484</v>
      </c>
      <c r="E4767" s="292">
        <v>95.38</v>
      </c>
    </row>
    <row r="4768" spans="1:5" x14ac:dyDescent="0.25">
      <c r="A4768" s="282" t="s">
        <v>13407</v>
      </c>
      <c r="B4768" s="282" t="s">
        <v>8440</v>
      </c>
      <c r="C4768" s="277" t="s">
        <v>431</v>
      </c>
      <c r="D4768" s="282" t="s">
        <v>13485</v>
      </c>
      <c r="E4768" s="292">
        <v>3.39</v>
      </c>
    </row>
    <row r="4769" spans="1:5" x14ac:dyDescent="0.25">
      <c r="A4769" s="282" t="s">
        <v>13407</v>
      </c>
      <c r="B4769" s="282" t="s">
        <v>8476</v>
      </c>
      <c r="C4769" s="277" t="s">
        <v>431</v>
      </c>
      <c r="D4769" s="282" t="s">
        <v>13486</v>
      </c>
      <c r="E4769" s="292">
        <v>19.72</v>
      </c>
    </row>
    <row r="4770" spans="1:5" x14ac:dyDescent="0.25">
      <c r="A4770" s="282" t="s">
        <v>13407</v>
      </c>
      <c r="B4770" s="282" t="s">
        <v>8441</v>
      </c>
      <c r="C4770" s="277" t="s">
        <v>431</v>
      </c>
      <c r="D4770" s="282" t="s">
        <v>13487</v>
      </c>
      <c r="E4770" s="292">
        <v>10.31</v>
      </c>
    </row>
    <row r="4771" spans="1:5" x14ac:dyDescent="0.25">
      <c r="A4771" s="282" t="s">
        <v>13407</v>
      </c>
      <c r="B4771" s="282" t="s">
        <v>8275</v>
      </c>
      <c r="C4771" s="277" t="s">
        <v>431</v>
      </c>
      <c r="D4771" s="282" t="s">
        <v>13488</v>
      </c>
      <c r="E4771" s="292">
        <v>22.71</v>
      </c>
    </row>
    <row r="4772" spans="1:5" x14ac:dyDescent="0.25">
      <c r="A4772" s="282" t="s">
        <v>13407</v>
      </c>
      <c r="B4772" s="282" t="s">
        <v>8512</v>
      </c>
      <c r="C4772" s="277" t="s">
        <v>431</v>
      </c>
      <c r="D4772" s="282" t="s">
        <v>13489</v>
      </c>
      <c r="E4772" s="292">
        <v>4.78</v>
      </c>
    </row>
    <row r="4773" spans="1:5" x14ac:dyDescent="0.25">
      <c r="A4773" s="282" t="s">
        <v>13407</v>
      </c>
      <c r="B4773" s="282" t="s">
        <v>8241</v>
      </c>
      <c r="C4773" s="277" t="s">
        <v>431</v>
      </c>
      <c r="D4773" s="282" t="s">
        <v>13490</v>
      </c>
      <c r="E4773" s="292">
        <v>69.19</v>
      </c>
    </row>
    <row r="4774" spans="1:5" x14ac:dyDescent="0.25">
      <c r="A4774" s="282" t="s">
        <v>13407</v>
      </c>
      <c r="B4774" s="282" t="s">
        <v>8731</v>
      </c>
      <c r="C4774" s="277" t="s">
        <v>431</v>
      </c>
      <c r="D4774" s="282" t="s">
        <v>13491</v>
      </c>
      <c r="E4774" s="292">
        <v>110.25</v>
      </c>
    </row>
    <row r="4775" spans="1:5" x14ac:dyDescent="0.25">
      <c r="A4775" s="282" t="s">
        <v>13407</v>
      </c>
      <c r="B4775" s="282" t="s">
        <v>8465</v>
      </c>
      <c r="C4775" s="277" t="s">
        <v>431</v>
      </c>
      <c r="D4775" s="282" t="s">
        <v>13492</v>
      </c>
      <c r="E4775" s="292">
        <v>3703.52</v>
      </c>
    </row>
    <row r="4776" spans="1:5" x14ac:dyDescent="0.25">
      <c r="A4776" s="282" t="s">
        <v>13407</v>
      </c>
      <c r="B4776" s="282" t="s">
        <v>8328</v>
      </c>
      <c r="C4776" s="277" t="s">
        <v>431</v>
      </c>
      <c r="D4776" s="282" t="s">
        <v>13493</v>
      </c>
      <c r="E4776" s="292">
        <v>5.75</v>
      </c>
    </row>
    <row r="4777" spans="1:5" x14ac:dyDescent="0.25">
      <c r="A4777" s="282" t="s">
        <v>13407</v>
      </c>
      <c r="B4777" s="282" t="s">
        <v>8482</v>
      </c>
      <c r="C4777" s="277" t="s">
        <v>431</v>
      </c>
      <c r="D4777" s="282" t="s">
        <v>13494</v>
      </c>
      <c r="E4777" s="292">
        <v>1217.42</v>
      </c>
    </row>
    <row r="4778" spans="1:5" x14ac:dyDescent="0.25">
      <c r="A4778" s="282" t="s">
        <v>13407</v>
      </c>
      <c r="B4778" s="282" t="s">
        <v>8365</v>
      </c>
      <c r="C4778" s="277" t="s">
        <v>431</v>
      </c>
      <c r="D4778" s="282" t="s">
        <v>13495</v>
      </c>
      <c r="E4778" s="292">
        <v>42.15</v>
      </c>
    </row>
    <row r="4779" spans="1:5" x14ac:dyDescent="0.25">
      <c r="A4779" s="282" t="s">
        <v>13407</v>
      </c>
      <c r="B4779" s="282" t="s">
        <v>8821</v>
      </c>
      <c r="C4779" s="277" t="s">
        <v>431</v>
      </c>
      <c r="D4779" s="282" t="s">
        <v>13496</v>
      </c>
      <c r="E4779" s="292">
        <v>4.63</v>
      </c>
    </row>
    <row r="4780" spans="1:5" x14ac:dyDescent="0.25">
      <c r="A4780" s="282" t="s">
        <v>13407</v>
      </c>
      <c r="B4780" s="282" t="s">
        <v>8268</v>
      </c>
      <c r="C4780" s="277" t="s">
        <v>431</v>
      </c>
      <c r="D4780" s="282" t="s">
        <v>13497</v>
      </c>
      <c r="E4780" s="292">
        <v>11.19</v>
      </c>
    </row>
    <row r="4781" spans="1:5" x14ac:dyDescent="0.25">
      <c r="A4781" s="282" t="s">
        <v>13407</v>
      </c>
      <c r="B4781" s="282" t="s">
        <v>8372</v>
      </c>
      <c r="C4781" s="277" t="s">
        <v>431</v>
      </c>
      <c r="D4781" s="282" t="s">
        <v>13498</v>
      </c>
      <c r="E4781" s="292">
        <v>22.53</v>
      </c>
    </row>
    <row r="4782" spans="1:5" x14ac:dyDescent="0.25">
      <c r="A4782" s="282" t="s">
        <v>13407</v>
      </c>
      <c r="B4782" s="282" t="s">
        <v>8212</v>
      </c>
      <c r="C4782" s="277" t="s">
        <v>431</v>
      </c>
      <c r="D4782" s="282" t="s">
        <v>13499</v>
      </c>
      <c r="E4782" s="292">
        <v>9.86</v>
      </c>
    </row>
    <row r="4783" spans="1:5" x14ac:dyDescent="0.25">
      <c r="A4783" s="282" t="s">
        <v>13407</v>
      </c>
      <c r="B4783" s="282" t="s">
        <v>8252</v>
      </c>
      <c r="C4783" s="277" t="s">
        <v>431</v>
      </c>
      <c r="D4783" s="282" t="s">
        <v>13500</v>
      </c>
      <c r="E4783" s="292">
        <v>4.88</v>
      </c>
    </row>
    <row r="4784" spans="1:5" x14ac:dyDescent="0.25">
      <c r="A4784" s="282" t="s">
        <v>13407</v>
      </c>
      <c r="B4784" s="282" t="s">
        <v>8827</v>
      </c>
      <c r="C4784" s="277" t="s">
        <v>431</v>
      </c>
      <c r="D4784" s="282" t="s">
        <v>13501</v>
      </c>
      <c r="E4784" s="292">
        <v>3.14</v>
      </c>
    </row>
    <row r="4785" spans="1:5" x14ac:dyDescent="0.25">
      <c r="A4785" s="282" t="s">
        <v>13407</v>
      </c>
      <c r="B4785" s="282" t="s">
        <v>8254</v>
      </c>
      <c r="C4785" s="277" t="s">
        <v>431</v>
      </c>
      <c r="D4785" s="282" t="s">
        <v>13502</v>
      </c>
      <c r="E4785" s="292">
        <v>4.66</v>
      </c>
    </row>
    <row r="4786" spans="1:5" x14ac:dyDescent="0.25">
      <c r="A4786" s="282" t="s">
        <v>13407</v>
      </c>
      <c r="B4786" s="282" t="s">
        <v>8242</v>
      </c>
      <c r="C4786" s="277" t="s">
        <v>431</v>
      </c>
      <c r="D4786" s="282" t="s">
        <v>13503</v>
      </c>
      <c r="E4786" s="292">
        <v>414.79</v>
      </c>
    </row>
    <row r="4787" spans="1:5" x14ac:dyDescent="0.25">
      <c r="A4787" s="282" t="s">
        <v>13407</v>
      </c>
      <c r="B4787" s="282" t="s">
        <v>8432</v>
      </c>
      <c r="C4787" s="277" t="s">
        <v>431</v>
      </c>
      <c r="D4787" s="282" t="s">
        <v>13504</v>
      </c>
      <c r="E4787" s="292">
        <v>323.87</v>
      </c>
    </row>
    <row r="4788" spans="1:5" x14ac:dyDescent="0.25">
      <c r="A4788" s="282" t="s">
        <v>13407</v>
      </c>
      <c r="B4788" s="282" t="s">
        <v>8443</v>
      </c>
      <c r="C4788" s="277" t="s">
        <v>431</v>
      </c>
      <c r="D4788" s="282" t="s">
        <v>13505</v>
      </c>
      <c r="E4788" s="292">
        <v>2.72</v>
      </c>
    </row>
    <row r="4789" spans="1:5" x14ac:dyDescent="0.25">
      <c r="A4789" s="282" t="s">
        <v>13407</v>
      </c>
      <c r="B4789" s="282" t="s">
        <v>8832</v>
      </c>
      <c r="C4789" s="277" t="s">
        <v>431</v>
      </c>
      <c r="D4789" s="282" t="s">
        <v>13506</v>
      </c>
      <c r="E4789" s="292">
        <v>9.57</v>
      </c>
    </row>
    <row r="4790" spans="1:5" x14ac:dyDescent="0.25">
      <c r="A4790" s="282" t="s">
        <v>13407</v>
      </c>
      <c r="B4790" s="282" t="s">
        <v>8578</v>
      </c>
      <c r="C4790" s="277" t="s">
        <v>431</v>
      </c>
      <c r="D4790" s="282" t="s">
        <v>13507</v>
      </c>
      <c r="E4790" s="292">
        <v>100.22</v>
      </c>
    </row>
    <row r="4791" spans="1:5" x14ac:dyDescent="0.25">
      <c r="A4791" s="282" t="s">
        <v>13407</v>
      </c>
      <c r="B4791" s="282" t="s">
        <v>8314</v>
      </c>
      <c r="C4791" s="277" t="s">
        <v>431</v>
      </c>
      <c r="D4791" s="282" t="s">
        <v>13508</v>
      </c>
      <c r="E4791" s="292">
        <v>5.0999999999999996</v>
      </c>
    </row>
    <row r="4792" spans="1:5" x14ac:dyDescent="0.25">
      <c r="A4792" s="282" t="s">
        <v>13407</v>
      </c>
      <c r="B4792" s="282" t="s">
        <v>8836</v>
      </c>
      <c r="C4792" s="277" t="s">
        <v>431</v>
      </c>
      <c r="D4792" s="282" t="s">
        <v>13509</v>
      </c>
      <c r="E4792" s="292">
        <v>1.59</v>
      </c>
    </row>
    <row r="4793" spans="1:5" x14ac:dyDescent="0.25">
      <c r="A4793" s="282" t="s">
        <v>13407</v>
      </c>
      <c r="B4793" s="282" t="s">
        <v>8466</v>
      </c>
      <c r="C4793" s="277" t="s">
        <v>431</v>
      </c>
      <c r="D4793" s="282" t="s">
        <v>13510</v>
      </c>
      <c r="E4793" s="292">
        <v>73.05</v>
      </c>
    </row>
    <row r="4794" spans="1:5" x14ac:dyDescent="0.25">
      <c r="A4794" s="282" t="s">
        <v>13407</v>
      </c>
      <c r="B4794" s="282" t="s">
        <v>8490</v>
      </c>
      <c r="C4794" s="277" t="s">
        <v>431</v>
      </c>
      <c r="D4794" s="282" t="s">
        <v>13511</v>
      </c>
      <c r="E4794" s="292">
        <v>63.85</v>
      </c>
    </row>
    <row r="4795" spans="1:5" x14ac:dyDescent="0.25">
      <c r="A4795" s="282" t="s">
        <v>13407</v>
      </c>
      <c r="B4795" s="282" t="s">
        <v>8366</v>
      </c>
      <c r="C4795" s="277" t="s">
        <v>431</v>
      </c>
      <c r="D4795" s="282" t="s">
        <v>13512</v>
      </c>
      <c r="E4795" s="292">
        <v>26.32</v>
      </c>
    </row>
    <row r="4796" spans="1:5" x14ac:dyDescent="0.25">
      <c r="A4796" s="282" t="s">
        <v>13407</v>
      </c>
      <c r="B4796" s="282" t="s">
        <v>8841</v>
      </c>
      <c r="C4796" s="277" t="s">
        <v>431</v>
      </c>
      <c r="D4796" s="282" t="s">
        <v>13513</v>
      </c>
      <c r="E4796" s="292">
        <v>63.13</v>
      </c>
    </row>
    <row r="4797" spans="1:5" x14ac:dyDescent="0.25">
      <c r="A4797" s="282" t="s">
        <v>13407</v>
      </c>
      <c r="B4797" s="282" t="s">
        <v>9082</v>
      </c>
      <c r="C4797" s="277" t="s">
        <v>431</v>
      </c>
      <c r="D4797" s="282" t="s">
        <v>13514</v>
      </c>
      <c r="E4797" s="292">
        <v>68.37</v>
      </c>
    </row>
    <row r="4798" spans="1:5" x14ac:dyDescent="0.25">
      <c r="A4798" s="282" t="s">
        <v>13407</v>
      </c>
      <c r="B4798" s="282" t="s">
        <v>8843</v>
      </c>
      <c r="C4798" s="277" t="s">
        <v>431</v>
      </c>
      <c r="D4798" s="282" t="s">
        <v>13515</v>
      </c>
      <c r="E4798" s="292">
        <v>142.22</v>
      </c>
    </row>
    <row r="4799" spans="1:5" x14ac:dyDescent="0.25">
      <c r="A4799" s="282" t="s">
        <v>13407</v>
      </c>
      <c r="B4799" s="282" t="s">
        <v>8845</v>
      </c>
      <c r="C4799" s="277" t="s">
        <v>431</v>
      </c>
      <c r="D4799" s="282" t="s">
        <v>13516</v>
      </c>
      <c r="E4799" s="292">
        <v>3.62</v>
      </c>
    </row>
    <row r="4800" spans="1:5" x14ac:dyDescent="0.25">
      <c r="A4800" s="282" t="s">
        <v>13407</v>
      </c>
      <c r="B4800" s="282" t="s">
        <v>8847</v>
      </c>
      <c r="C4800" s="277" t="s">
        <v>431</v>
      </c>
      <c r="D4800" s="282" t="s">
        <v>13517</v>
      </c>
      <c r="E4800" s="292">
        <v>3.65</v>
      </c>
    </row>
    <row r="4801" spans="1:5" x14ac:dyDescent="0.25">
      <c r="A4801" s="282" t="s">
        <v>13407</v>
      </c>
      <c r="B4801" s="282" t="s">
        <v>8325</v>
      </c>
      <c r="C4801" s="277" t="s">
        <v>431</v>
      </c>
      <c r="D4801" s="282" t="s">
        <v>13518</v>
      </c>
      <c r="E4801" s="292">
        <v>3.23</v>
      </c>
    </row>
    <row r="4802" spans="1:5" x14ac:dyDescent="0.25">
      <c r="A4802" s="282" t="s">
        <v>13407</v>
      </c>
      <c r="B4802" s="282" t="s">
        <v>8342</v>
      </c>
      <c r="C4802" s="277" t="s">
        <v>431</v>
      </c>
      <c r="D4802" s="282" t="s">
        <v>13519</v>
      </c>
      <c r="E4802" s="292">
        <v>4.76</v>
      </c>
    </row>
    <row r="4803" spans="1:5" x14ac:dyDescent="0.25">
      <c r="A4803" s="282" t="s">
        <v>13407</v>
      </c>
      <c r="B4803" s="282" t="s">
        <v>8851</v>
      </c>
      <c r="C4803" s="277" t="s">
        <v>431</v>
      </c>
      <c r="D4803" s="282" t="s">
        <v>13520</v>
      </c>
      <c r="E4803" s="292">
        <v>11.72</v>
      </c>
    </row>
    <row r="4804" spans="1:5" x14ac:dyDescent="0.25">
      <c r="A4804" s="282" t="s">
        <v>13407</v>
      </c>
      <c r="B4804" s="282" t="s">
        <v>8317</v>
      </c>
      <c r="C4804" s="277" t="s">
        <v>431</v>
      </c>
      <c r="D4804" s="282" t="s">
        <v>13521</v>
      </c>
      <c r="E4804" s="292">
        <v>6.95</v>
      </c>
    </row>
    <row r="4805" spans="1:5" x14ac:dyDescent="0.25">
      <c r="A4805" s="282" t="s">
        <v>13407</v>
      </c>
      <c r="B4805" s="282" t="s">
        <v>8547</v>
      </c>
      <c r="C4805" s="277" t="s">
        <v>431</v>
      </c>
      <c r="D4805" s="282" t="s">
        <v>13522</v>
      </c>
      <c r="E4805" s="292">
        <v>3.03</v>
      </c>
    </row>
    <row r="4806" spans="1:5" x14ac:dyDescent="0.25">
      <c r="A4806" s="282" t="s">
        <v>13407</v>
      </c>
      <c r="B4806" s="282" t="s">
        <v>8293</v>
      </c>
      <c r="C4806" s="277" t="s">
        <v>431</v>
      </c>
      <c r="D4806" s="282" t="s">
        <v>13523</v>
      </c>
      <c r="E4806" s="292">
        <v>25.33</v>
      </c>
    </row>
    <row r="4807" spans="1:5" x14ac:dyDescent="0.25">
      <c r="A4807" s="282" t="s">
        <v>13407</v>
      </c>
      <c r="B4807" s="282" t="s">
        <v>8856</v>
      </c>
      <c r="C4807" s="277" t="s">
        <v>431</v>
      </c>
      <c r="D4807" s="282" t="s">
        <v>13524</v>
      </c>
      <c r="E4807" s="292">
        <v>5.73</v>
      </c>
    </row>
    <row r="4808" spans="1:5" x14ac:dyDescent="0.25">
      <c r="A4808" s="282" t="s">
        <v>13407</v>
      </c>
      <c r="B4808" s="282" t="s">
        <v>8376</v>
      </c>
      <c r="C4808" s="277" t="s">
        <v>431</v>
      </c>
      <c r="D4808" s="282" t="s">
        <v>13525</v>
      </c>
      <c r="E4808" s="292">
        <v>1.86</v>
      </c>
    </row>
    <row r="4809" spans="1:5" x14ac:dyDescent="0.25">
      <c r="A4809" s="282" t="s">
        <v>13407</v>
      </c>
      <c r="B4809" s="282" t="s">
        <v>8471</v>
      </c>
      <c r="C4809" s="277" t="s">
        <v>431</v>
      </c>
      <c r="D4809" s="282" t="s">
        <v>13526</v>
      </c>
      <c r="E4809" s="292">
        <v>12.63</v>
      </c>
    </row>
    <row r="4810" spans="1:5" x14ac:dyDescent="0.25">
      <c r="A4810" s="282" t="s">
        <v>13407</v>
      </c>
      <c r="B4810" s="282" t="s">
        <v>8335</v>
      </c>
      <c r="C4810" s="277" t="s">
        <v>431</v>
      </c>
      <c r="D4810" s="282" t="s">
        <v>13527</v>
      </c>
      <c r="E4810" s="292">
        <v>2.44</v>
      </c>
    </row>
    <row r="4811" spans="1:5" x14ac:dyDescent="0.25">
      <c r="A4811" s="282" t="s">
        <v>13407</v>
      </c>
      <c r="B4811" s="282" t="s">
        <v>8861</v>
      </c>
      <c r="C4811" s="277" t="s">
        <v>431</v>
      </c>
      <c r="D4811" s="282" t="s">
        <v>13528</v>
      </c>
      <c r="E4811" s="292">
        <v>1270.8599999999999</v>
      </c>
    </row>
    <row r="4812" spans="1:5" x14ac:dyDescent="0.25">
      <c r="A4812" s="282" t="s">
        <v>13407</v>
      </c>
      <c r="B4812" s="282" t="s">
        <v>8312</v>
      </c>
      <c r="C4812" s="277" t="s">
        <v>431</v>
      </c>
      <c r="D4812" s="282" t="s">
        <v>13529</v>
      </c>
      <c r="E4812" s="292">
        <v>25.2</v>
      </c>
    </row>
    <row r="4813" spans="1:5" x14ac:dyDescent="0.25">
      <c r="A4813" s="282" t="s">
        <v>13407</v>
      </c>
      <c r="B4813" s="282" t="s">
        <v>8409</v>
      </c>
      <c r="C4813" s="277" t="s">
        <v>431</v>
      </c>
      <c r="D4813" s="282" t="s">
        <v>13530</v>
      </c>
      <c r="E4813" s="292">
        <v>5.97</v>
      </c>
    </row>
    <row r="4814" spans="1:5" x14ac:dyDescent="0.25">
      <c r="A4814" s="282" t="s">
        <v>13407</v>
      </c>
      <c r="B4814" s="282" t="s">
        <v>8445</v>
      </c>
      <c r="C4814" s="277" t="s">
        <v>431</v>
      </c>
      <c r="D4814" s="282" t="s">
        <v>13531</v>
      </c>
      <c r="E4814" s="292">
        <v>9.16</v>
      </c>
    </row>
    <row r="4815" spans="1:5" x14ac:dyDescent="0.25">
      <c r="A4815" s="282" t="s">
        <v>13407</v>
      </c>
      <c r="B4815" s="282" t="s">
        <v>8393</v>
      </c>
      <c r="C4815" s="277" t="s">
        <v>431</v>
      </c>
      <c r="D4815" s="282" t="s">
        <v>13532</v>
      </c>
      <c r="E4815" s="292">
        <v>11.69</v>
      </c>
    </row>
    <row r="4816" spans="1:5" x14ac:dyDescent="0.25">
      <c r="A4816" s="282" t="s">
        <v>13407</v>
      </c>
      <c r="B4816" s="282" t="s">
        <v>8585</v>
      </c>
      <c r="C4816" s="277" t="s">
        <v>431</v>
      </c>
      <c r="D4816" s="282" t="s">
        <v>13533</v>
      </c>
      <c r="E4816" s="292">
        <v>4.8099999999999996</v>
      </c>
    </row>
    <row r="4817" spans="1:5" x14ac:dyDescent="0.25">
      <c r="A4817" s="282" t="s">
        <v>13407</v>
      </c>
      <c r="B4817" s="282" t="s">
        <v>8867</v>
      </c>
      <c r="C4817" s="277" t="s">
        <v>431</v>
      </c>
      <c r="D4817" s="282" t="s">
        <v>13534</v>
      </c>
      <c r="E4817" s="292">
        <v>17.22</v>
      </c>
    </row>
    <row r="4818" spans="1:5" x14ac:dyDescent="0.25">
      <c r="A4818" s="282" t="s">
        <v>13407</v>
      </c>
      <c r="B4818" s="282" t="s">
        <v>8869</v>
      </c>
      <c r="C4818" s="277" t="s">
        <v>431</v>
      </c>
      <c r="D4818" s="282" t="s">
        <v>13535</v>
      </c>
      <c r="E4818" s="292">
        <v>14.01</v>
      </c>
    </row>
    <row r="4819" spans="1:5" x14ac:dyDescent="0.25">
      <c r="A4819" s="282" t="s">
        <v>13407</v>
      </c>
      <c r="B4819" s="282" t="s">
        <v>8583</v>
      </c>
      <c r="C4819" s="277" t="s">
        <v>431</v>
      </c>
      <c r="D4819" s="282" t="s">
        <v>13536</v>
      </c>
      <c r="E4819" s="292">
        <v>10.72</v>
      </c>
    </row>
    <row r="4820" spans="1:5" x14ac:dyDescent="0.25">
      <c r="A4820" s="282" t="s">
        <v>13407</v>
      </c>
      <c r="B4820" s="282" t="s">
        <v>8395</v>
      </c>
      <c r="C4820" s="277" t="s">
        <v>431</v>
      </c>
      <c r="D4820" s="282" t="s">
        <v>13537</v>
      </c>
      <c r="E4820" s="292">
        <v>180.79</v>
      </c>
    </row>
    <row r="4821" spans="1:5" x14ac:dyDescent="0.25">
      <c r="A4821" s="282" t="s">
        <v>13407</v>
      </c>
      <c r="B4821" s="282" t="s">
        <v>8873</v>
      </c>
      <c r="C4821" s="277" t="s">
        <v>431</v>
      </c>
      <c r="D4821" s="282" t="s">
        <v>13538</v>
      </c>
      <c r="E4821" s="292">
        <v>4.93</v>
      </c>
    </row>
    <row r="4822" spans="1:5" x14ac:dyDescent="0.25">
      <c r="A4822" s="282" t="s">
        <v>13407</v>
      </c>
      <c r="B4822" s="282" t="s">
        <v>8332</v>
      </c>
      <c r="C4822" s="277" t="s">
        <v>431</v>
      </c>
      <c r="D4822" s="282" t="s">
        <v>13539</v>
      </c>
      <c r="E4822" s="292">
        <v>1.24</v>
      </c>
    </row>
    <row r="4823" spans="1:5" x14ac:dyDescent="0.25">
      <c r="A4823" s="282" t="s">
        <v>13407</v>
      </c>
      <c r="B4823" s="282" t="s">
        <v>8491</v>
      </c>
      <c r="C4823" s="277" t="s">
        <v>431</v>
      </c>
      <c r="D4823" s="282" t="s">
        <v>13540</v>
      </c>
      <c r="E4823" s="292">
        <v>6.37</v>
      </c>
    </row>
    <row r="4824" spans="1:5" x14ac:dyDescent="0.25">
      <c r="A4824" s="282" t="s">
        <v>13407</v>
      </c>
      <c r="B4824" s="282" t="s">
        <v>8876</v>
      </c>
      <c r="C4824" s="277" t="s">
        <v>431</v>
      </c>
      <c r="D4824" s="282" t="s">
        <v>13541</v>
      </c>
      <c r="E4824" s="292">
        <v>2.5299999999999998</v>
      </c>
    </row>
    <row r="4825" spans="1:5" x14ac:dyDescent="0.25">
      <c r="A4825" s="282" t="s">
        <v>13407</v>
      </c>
      <c r="B4825" s="282" t="s">
        <v>8878</v>
      </c>
      <c r="C4825" s="277" t="s">
        <v>431</v>
      </c>
      <c r="D4825" s="282" t="s">
        <v>13542</v>
      </c>
      <c r="E4825" s="292">
        <v>49.64</v>
      </c>
    </row>
    <row r="4826" spans="1:5" x14ac:dyDescent="0.25">
      <c r="A4826" s="282" t="s">
        <v>13407</v>
      </c>
      <c r="B4826" s="282" t="s">
        <v>8880</v>
      </c>
      <c r="C4826" s="277" t="s">
        <v>431</v>
      </c>
      <c r="D4826" s="282" t="s">
        <v>13543</v>
      </c>
      <c r="E4826" s="292">
        <v>7.14</v>
      </c>
    </row>
    <row r="4827" spans="1:5" x14ac:dyDescent="0.25">
      <c r="A4827" s="282" t="s">
        <v>13407</v>
      </c>
      <c r="B4827" s="282" t="s">
        <v>8467</v>
      </c>
      <c r="C4827" s="277" t="s">
        <v>431</v>
      </c>
      <c r="D4827" s="282" t="s">
        <v>13544</v>
      </c>
      <c r="E4827" s="292">
        <v>29.43</v>
      </c>
    </row>
    <row r="4828" spans="1:5" x14ac:dyDescent="0.25">
      <c r="A4828" s="282" t="s">
        <v>13407</v>
      </c>
      <c r="B4828" s="282" t="s">
        <v>8446</v>
      </c>
      <c r="C4828" s="277" t="s">
        <v>431</v>
      </c>
      <c r="D4828" s="282" t="s">
        <v>13545</v>
      </c>
      <c r="E4828" s="292">
        <v>5.5</v>
      </c>
    </row>
    <row r="4829" spans="1:5" x14ac:dyDescent="0.25">
      <c r="A4829" s="282" t="s">
        <v>13407</v>
      </c>
      <c r="B4829" s="282" t="s">
        <v>8367</v>
      </c>
      <c r="C4829" s="277" t="s">
        <v>431</v>
      </c>
      <c r="D4829" s="282" t="s">
        <v>13546</v>
      </c>
      <c r="E4829" s="292">
        <v>3.3</v>
      </c>
    </row>
    <row r="4830" spans="1:5" x14ac:dyDescent="0.25">
      <c r="A4830" s="282" t="s">
        <v>13407</v>
      </c>
      <c r="B4830" s="282" t="s">
        <v>8484</v>
      </c>
      <c r="C4830" s="277" t="s">
        <v>431</v>
      </c>
      <c r="D4830" s="282" t="s">
        <v>13547</v>
      </c>
      <c r="E4830" s="292">
        <v>5.82</v>
      </c>
    </row>
    <row r="4831" spans="1:5" x14ac:dyDescent="0.25">
      <c r="A4831" s="282" t="s">
        <v>13407</v>
      </c>
      <c r="B4831" s="282" t="s">
        <v>8454</v>
      </c>
      <c r="C4831" s="277" t="s">
        <v>431</v>
      </c>
      <c r="D4831" s="282" t="s">
        <v>13548</v>
      </c>
      <c r="E4831" s="292">
        <v>56.41</v>
      </c>
    </row>
    <row r="4832" spans="1:5" x14ac:dyDescent="0.25">
      <c r="A4832" s="282" t="s">
        <v>13407</v>
      </c>
      <c r="B4832" s="282" t="s">
        <v>9116</v>
      </c>
      <c r="C4832" s="277" t="s">
        <v>431</v>
      </c>
      <c r="D4832" s="282" t="s">
        <v>13549</v>
      </c>
      <c r="E4832" s="292">
        <v>3.74</v>
      </c>
    </row>
    <row r="4833" spans="1:5" x14ac:dyDescent="0.25">
      <c r="A4833" s="282" t="s">
        <v>13407</v>
      </c>
      <c r="B4833" s="282" t="s">
        <v>9118</v>
      </c>
      <c r="C4833" s="277" t="s">
        <v>431</v>
      </c>
      <c r="D4833" s="282" t="s">
        <v>13550</v>
      </c>
      <c r="E4833" s="292">
        <v>29.53</v>
      </c>
    </row>
    <row r="4834" spans="1:5" x14ac:dyDescent="0.25">
      <c r="A4834" s="282" t="s">
        <v>13407</v>
      </c>
      <c r="B4834" s="282" t="s">
        <v>9120</v>
      </c>
      <c r="C4834" s="277" t="s">
        <v>431</v>
      </c>
      <c r="D4834" s="282" t="s">
        <v>13551</v>
      </c>
      <c r="E4834" s="292">
        <v>5.68</v>
      </c>
    </row>
    <row r="4835" spans="1:5" x14ac:dyDescent="0.25">
      <c r="A4835" s="282" t="s">
        <v>13407</v>
      </c>
      <c r="B4835" s="282" t="s">
        <v>9458</v>
      </c>
      <c r="C4835" s="277" t="s">
        <v>431</v>
      </c>
      <c r="D4835" s="282" t="s">
        <v>13552</v>
      </c>
      <c r="E4835" s="292">
        <v>1.39</v>
      </c>
    </row>
    <row r="4836" spans="1:5" x14ac:dyDescent="0.25">
      <c r="A4836" s="282" t="s">
        <v>13407</v>
      </c>
      <c r="B4836" s="282" t="s">
        <v>9122</v>
      </c>
      <c r="C4836" s="277" t="s">
        <v>431</v>
      </c>
      <c r="D4836" s="282" t="s">
        <v>13553</v>
      </c>
      <c r="E4836" s="292">
        <v>8.8000000000000007</v>
      </c>
    </row>
    <row r="4837" spans="1:5" x14ac:dyDescent="0.25">
      <c r="A4837" s="282" t="s">
        <v>13407</v>
      </c>
      <c r="B4837" s="282" t="s">
        <v>8361</v>
      </c>
      <c r="C4837" s="277" t="s">
        <v>431</v>
      </c>
      <c r="D4837" s="282" t="s">
        <v>13554</v>
      </c>
      <c r="E4837" s="292">
        <v>3.57</v>
      </c>
    </row>
    <row r="4838" spans="1:5" x14ac:dyDescent="0.25">
      <c r="A4838" s="282" t="s">
        <v>13407</v>
      </c>
      <c r="B4838" s="282" t="s">
        <v>8343</v>
      </c>
      <c r="C4838" s="277" t="s">
        <v>431</v>
      </c>
      <c r="D4838" s="282" t="s">
        <v>13555</v>
      </c>
      <c r="E4838" s="292">
        <v>82.21</v>
      </c>
    </row>
    <row r="4839" spans="1:5" x14ac:dyDescent="0.25">
      <c r="A4839" s="282" t="s">
        <v>13407</v>
      </c>
      <c r="B4839" s="282" t="s">
        <v>8368</v>
      </c>
      <c r="C4839" s="277" t="s">
        <v>431</v>
      </c>
      <c r="D4839" s="282" t="s">
        <v>13556</v>
      </c>
      <c r="E4839" s="292">
        <v>9.51</v>
      </c>
    </row>
    <row r="4840" spans="1:5" x14ac:dyDescent="0.25">
      <c r="A4840" s="282" t="s">
        <v>13407</v>
      </c>
      <c r="B4840" s="282" t="s">
        <v>9126</v>
      </c>
      <c r="C4840" s="277" t="s">
        <v>431</v>
      </c>
      <c r="D4840" s="282" t="s">
        <v>13557</v>
      </c>
      <c r="E4840" s="292">
        <v>2.67</v>
      </c>
    </row>
    <row r="4841" spans="1:5" x14ac:dyDescent="0.25">
      <c r="A4841" s="282" t="s">
        <v>13407</v>
      </c>
      <c r="B4841" s="282" t="s">
        <v>8464</v>
      </c>
      <c r="C4841" s="277" t="s">
        <v>431</v>
      </c>
      <c r="D4841" s="282" t="s">
        <v>13558</v>
      </c>
      <c r="E4841" s="292">
        <v>56.24</v>
      </c>
    </row>
    <row r="4842" spans="1:5" x14ac:dyDescent="0.25">
      <c r="A4842" s="282" t="s">
        <v>13407</v>
      </c>
      <c r="B4842" s="282" t="s">
        <v>9129</v>
      </c>
      <c r="C4842" s="277" t="s">
        <v>431</v>
      </c>
      <c r="D4842" s="282" t="s">
        <v>13559</v>
      </c>
      <c r="E4842" s="292">
        <v>81.34</v>
      </c>
    </row>
    <row r="4843" spans="1:5" x14ac:dyDescent="0.25">
      <c r="A4843" s="282" t="s">
        <v>13407</v>
      </c>
      <c r="B4843" s="282" t="s">
        <v>8474</v>
      </c>
      <c r="C4843" s="277" t="s">
        <v>431</v>
      </c>
      <c r="D4843" s="282" t="s">
        <v>13560</v>
      </c>
      <c r="E4843" s="292">
        <v>7.69</v>
      </c>
    </row>
    <row r="4844" spans="1:5" x14ac:dyDescent="0.25">
      <c r="A4844" s="282" t="s">
        <v>13407</v>
      </c>
      <c r="B4844" s="282" t="s">
        <v>8401</v>
      </c>
      <c r="C4844" s="277" t="s">
        <v>431</v>
      </c>
      <c r="D4844" s="282" t="s">
        <v>13561</v>
      </c>
      <c r="E4844" s="292">
        <v>10.59</v>
      </c>
    </row>
    <row r="4845" spans="1:5" x14ac:dyDescent="0.25">
      <c r="A4845" s="282" t="s">
        <v>13407</v>
      </c>
      <c r="B4845" s="282" t="s">
        <v>8456</v>
      </c>
      <c r="C4845" s="277" t="s">
        <v>431</v>
      </c>
      <c r="D4845" s="282" t="s">
        <v>13562</v>
      </c>
      <c r="E4845" s="292">
        <v>16.64</v>
      </c>
    </row>
    <row r="4846" spans="1:5" x14ac:dyDescent="0.25">
      <c r="A4846" s="282" t="s">
        <v>13407</v>
      </c>
      <c r="B4846" s="282" t="s">
        <v>8468</v>
      </c>
      <c r="C4846" s="277" t="s">
        <v>431</v>
      </c>
      <c r="D4846" s="282" t="s">
        <v>13563</v>
      </c>
      <c r="E4846" s="292">
        <v>125.29</v>
      </c>
    </row>
    <row r="4847" spans="1:5" x14ac:dyDescent="0.25">
      <c r="A4847" s="282" t="s">
        <v>13407</v>
      </c>
      <c r="B4847" s="282" t="s">
        <v>8280</v>
      </c>
      <c r="C4847" s="277" t="s">
        <v>431</v>
      </c>
      <c r="D4847" s="282" t="s">
        <v>13564</v>
      </c>
      <c r="E4847" s="292">
        <v>8.7100000000000009</v>
      </c>
    </row>
    <row r="4848" spans="1:5" x14ac:dyDescent="0.25">
      <c r="A4848" s="282" t="s">
        <v>13407</v>
      </c>
      <c r="B4848" s="282" t="s">
        <v>9136</v>
      </c>
      <c r="C4848" s="277" t="s">
        <v>431</v>
      </c>
      <c r="D4848" s="282" t="s">
        <v>13565</v>
      </c>
      <c r="E4848" s="292">
        <v>38.76</v>
      </c>
    </row>
    <row r="4849" spans="1:5" x14ac:dyDescent="0.25">
      <c r="A4849" s="282" t="s">
        <v>13407</v>
      </c>
      <c r="B4849" s="282" t="s">
        <v>9138</v>
      </c>
      <c r="C4849" s="277" t="s">
        <v>431</v>
      </c>
      <c r="D4849" s="282" t="s">
        <v>13566</v>
      </c>
      <c r="E4849" s="292">
        <v>3.63</v>
      </c>
    </row>
    <row r="4850" spans="1:5" x14ac:dyDescent="0.25">
      <c r="A4850" s="282" t="s">
        <v>13407</v>
      </c>
      <c r="B4850" s="282" t="s">
        <v>8363</v>
      </c>
      <c r="C4850" s="277" t="s">
        <v>431</v>
      </c>
      <c r="D4850" s="282" t="s">
        <v>13567</v>
      </c>
      <c r="E4850" s="292">
        <v>11.59</v>
      </c>
    </row>
    <row r="4851" spans="1:5" x14ac:dyDescent="0.25">
      <c r="A4851" s="282" t="s">
        <v>13407</v>
      </c>
      <c r="B4851" s="282" t="s">
        <v>9141</v>
      </c>
      <c r="C4851" s="277" t="s">
        <v>431</v>
      </c>
      <c r="D4851" s="282" t="s">
        <v>13568</v>
      </c>
      <c r="E4851" s="292">
        <v>1.96</v>
      </c>
    </row>
    <row r="4852" spans="1:5" x14ac:dyDescent="0.25">
      <c r="A4852" s="282" t="s">
        <v>13407</v>
      </c>
      <c r="B4852" s="282" t="s">
        <v>9143</v>
      </c>
      <c r="C4852" s="277" t="s">
        <v>431</v>
      </c>
      <c r="D4852" s="282" t="s">
        <v>13569</v>
      </c>
      <c r="E4852" s="292">
        <v>77.97</v>
      </c>
    </row>
    <row r="4853" spans="1:5" x14ac:dyDescent="0.25">
      <c r="A4853" s="282" t="s">
        <v>13407</v>
      </c>
      <c r="B4853" s="282" t="s">
        <v>9145</v>
      </c>
      <c r="C4853" s="277" t="s">
        <v>431</v>
      </c>
      <c r="D4853" s="282" t="s">
        <v>13570</v>
      </c>
      <c r="E4853" s="292">
        <v>22.42</v>
      </c>
    </row>
    <row r="4854" spans="1:5" x14ac:dyDescent="0.25">
      <c r="A4854" s="282" t="s">
        <v>13407</v>
      </c>
      <c r="B4854" s="282" t="s">
        <v>8433</v>
      </c>
      <c r="C4854" s="277" t="s">
        <v>431</v>
      </c>
      <c r="D4854" s="282" t="s">
        <v>13571</v>
      </c>
      <c r="E4854" s="292">
        <v>106.28</v>
      </c>
    </row>
    <row r="4855" spans="1:5" x14ac:dyDescent="0.25">
      <c r="A4855" s="282" t="s">
        <v>13407</v>
      </c>
      <c r="B4855" s="282" t="s">
        <v>8506</v>
      </c>
      <c r="C4855" s="277" t="s">
        <v>431</v>
      </c>
      <c r="D4855" s="282" t="s">
        <v>13572</v>
      </c>
      <c r="E4855" s="292">
        <v>9.3000000000000007</v>
      </c>
    </row>
    <row r="4856" spans="1:5" x14ac:dyDescent="0.25">
      <c r="A4856" s="282" t="s">
        <v>13407</v>
      </c>
      <c r="B4856" s="282" t="s">
        <v>9149</v>
      </c>
      <c r="C4856" s="277" t="s">
        <v>431</v>
      </c>
      <c r="D4856" s="282" t="s">
        <v>13573</v>
      </c>
      <c r="E4856" s="292">
        <v>29.03</v>
      </c>
    </row>
    <row r="4857" spans="1:5" x14ac:dyDescent="0.25">
      <c r="A4857" s="282" t="s">
        <v>13407</v>
      </c>
      <c r="B4857" s="282" t="s">
        <v>8340</v>
      </c>
      <c r="C4857" s="277" t="s">
        <v>431</v>
      </c>
      <c r="D4857" s="282" t="s">
        <v>13574</v>
      </c>
      <c r="E4857" s="292">
        <v>8.3800000000000008</v>
      </c>
    </row>
    <row r="4858" spans="1:5" x14ac:dyDescent="0.25">
      <c r="A4858" s="282" t="s">
        <v>13407</v>
      </c>
      <c r="B4858" s="282" t="s">
        <v>8492</v>
      </c>
      <c r="C4858" s="277" t="s">
        <v>431</v>
      </c>
      <c r="D4858" s="282" t="s">
        <v>13575</v>
      </c>
      <c r="E4858" s="292">
        <v>289.3</v>
      </c>
    </row>
    <row r="4859" spans="1:5" x14ac:dyDescent="0.25">
      <c r="A4859" s="282" t="s">
        <v>13407</v>
      </c>
      <c r="B4859" s="282" t="s">
        <v>9153</v>
      </c>
      <c r="C4859" s="277" t="s">
        <v>431</v>
      </c>
      <c r="D4859" s="282" t="s">
        <v>13576</v>
      </c>
      <c r="E4859" s="292">
        <v>1.83</v>
      </c>
    </row>
    <row r="4860" spans="1:5" x14ac:dyDescent="0.25">
      <c r="A4860" s="282" t="s">
        <v>13407</v>
      </c>
      <c r="B4860" s="282" t="s">
        <v>8403</v>
      </c>
      <c r="C4860" s="277" t="s">
        <v>431</v>
      </c>
      <c r="D4860" s="282" t="s">
        <v>13577</v>
      </c>
      <c r="E4860" s="292">
        <v>30.59</v>
      </c>
    </row>
    <row r="4861" spans="1:5" x14ac:dyDescent="0.25">
      <c r="A4861" s="282" t="s">
        <v>13407</v>
      </c>
      <c r="B4861" s="282" t="s">
        <v>8374</v>
      </c>
      <c r="C4861" s="277" t="s">
        <v>431</v>
      </c>
      <c r="D4861" s="282" t="s">
        <v>13578</v>
      </c>
      <c r="E4861" s="292">
        <v>55.69</v>
      </c>
    </row>
    <row r="4862" spans="1:5" x14ac:dyDescent="0.25">
      <c r="A4862" s="282" t="s">
        <v>13407</v>
      </c>
      <c r="B4862" s="282" t="s">
        <v>8557</v>
      </c>
      <c r="C4862" s="277" t="s">
        <v>431</v>
      </c>
      <c r="D4862" s="282" t="s">
        <v>13579</v>
      </c>
      <c r="E4862" s="292">
        <v>35.479999999999997</v>
      </c>
    </row>
    <row r="4863" spans="1:5" x14ac:dyDescent="0.25">
      <c r="A4863" s="282" t="s">
        <v>13407</v>
      </c>
      <c r="B4863" s="282" t="s">
        <v>9158</v>
      </c>
      <c r="C4863" s="277" t="s">
        <v>431</v>
      </c>
      <c r="D4863" s="282" t="s">
        <v>13580</v>
      </c>
      <c r="E4863" s="292">
        <v>4.12</v>
      </c>
    </row>
    <row r="4864" spans="1:5" x14ac:dyDescent="0.25">
      <c r="A4864" s="282" t="s">
        <v>13407</v>
      </c>
      <c r="B4864" s="282" t="s">
        <v>9160</v>
      </c>
      <c r="C4864" s="277" t="s">
        <v>431</v>
      </c>
      <c r="D4864" s="282" t="s">
        <v>13581</v>
      </c>
      <c r="E4864" s="292">
        <v>2.94</v>
      </c>
    </row>
    <row r="4865" spans="1:5" x14ac:dyDescent="0.25">
      <c r="A4865" s="282" t="s">
        <v>13407</v>
      </c>
      <c r="B4865" s="282" t="s">
        <v>8459</v>
      </c>
      <c r="C4865" s="277" t="s">
        <v>431</v>
      </c>
      <c r="D4865" s="282" t="s">
        <v>13582</v>
      </c>
      <c r="E4865" s="292">
        <v>96.26</v>
      </c>
    </row>
    <row r="4866" spans="1:5" x14ac:dyDescent="0.25">
      <c r="A4866" s="282" t="s">
        <v>13407</v>
      </c>
      <c r="B4866" s="282" t="s">
        <v>8478</v>
      </c>
      <c r="C4866" s="277" t="s">
        <v>431</v>
      </c>
      <c r="D4866" s="282" t="s">
        <v>13583</v>
      </c>
      <c r="E4866" s="292">
        <v>8.43</v>
      </c>
    </row>
    <row r="4867" spans="1:5" x14ac:dyDescent="0.25">
      <c r="A4867" s="282" t="s">
        <v>13407</v>
      </c>
      <c r="B4867" s="282" t="s">
        <v>8371</v>
      </c>
      <c r="C4867" s="277" t="s">
        <v>431</v>
      </c>
      <c r="D4867" s="282" t="s">
        <v>13584</v>
      </c>
      <c r="E4867" s="292">
        <v>19.440000000000001</v>
      </c>
    </row>
    <row r="4868" spans="1:5" x14ac:dyDescent="0.25">
      <c r="A4868" s="282" t="s">
        <v>13407</v>
      </c>
      <c r="B4868" s="282" t="s">
        <v>9165</v>
      </c>
      <c r="C4868" s="277" t="s">
        <v>431</v>
      </c>
      <c r="D4868" s="282" t="s">
        <v>13585</v>
      </c>
      <c r="E4868" s="292">
        <v>22.05</v>
      </c>
    </row>
    <row r="4869" spans="1:5" x14ac:dyDescent="0.25">
      <c r="A4869" s="282" t="s">
        <v>13407</v>
      </c>
      <c r="B4869" s="282" t="s">
        <v>8346</v>
      </c>
      <c r="C4869" s="277" t="s">
        <v>431</v>
      </c>
      <c r="D4869" s="282" t="s">
        <v>13586</v>
      </c>
      <c r="E4869" s="292">
        <v>8.82</v>
      </c>
    </row>
    <row r="4870" spans="1:5" x14ac:dyDescent="0.25">
      <c r="A4870" s="282" t="s">
        <v>13407</v>
      </c>
      <c r="B4870" s="282" t="s">
        <v>8452</v>
      </c>
      <c r="C4870" s="277" t="s">
        <v>431</v>
      </c>
      <c r="D4870" s="282" t="s">
        <v>13587</v>
      </c>
      <c r="E4870" s="292">
        <v>5.69</v>
      </c>
    </row>
    <row r="4871" spans="1:5" x14ac:dyDescent="0.25">
      <c r="A4871" s="282" t="s">
        <v>13407</v>
      </c>
      <c r="B4871" s="282" t="s">
        <v>8284</v>
      </c>
      <c r="C4871" s="277" t="s">
        <v>431</v>
      </c>
      <c r="D4871" s="282" t="s">
        <v>13588</v>
      </c>
      <c r="E4871" s="292">
        <v>1.25</v>
      </c>
    </row>
    <row r="4872" spans="1:5" x14ac:dyDescent="0.25">
      <c r="A4872" s="282" t="s">
        <v>13407</v>
      </c>
      <c r="B4872" s="282" t="s">
        <v>9170</v>
      </c>
      <c r="C4872" s="277" t="s">
        <v>431</v>
      </c>
      <c r="D4872" s="282" t="s">
        <v>13589</v>
      </c>
      <c r="E4872" s="292">
        <v>27.68</v>
      </c>
    </row>
    <row r="4873" spans="1:5" x14ac:dyDescent="0.25">
      <c r="A4873" s="282" t="s">
        <v>13407</v>
      </c>
      <c r="B4873" s="282" t="s">
        <v>8309</v>
      </c>
      <c r="C4873" s="277" t="s">
        <v>431</v>
      </c>
      <c r="D4873" s="282" t="s">
        <v>13590</v>
      </c>
      <c r="E4873" s="292">
        <v>2.2799999999999998</v>
      </c>
    </row>
    <row r="4874" spans="1:5" x14ac:dyDescent="0.25">
      <c r="A4874" s="282" t="s">
        <v>13407</v>
      </c>
      <c r="B4874" s="282" t="s">
        <v>9173</v>
      </c>
      <c r="C4874" s="277" t="s">
        <v>431</v>
      </c>
      <c r="D4874" s="282" t="s">
        <v>13591</v>
      </c>
      <c r="E4874" s="292">
        <v>19.079999999999998</v>
      </c>
    </row>
    <row r="4875" spans="1:5" x14ac:dyDescent="0.25">
      <c r="A4875" s="282" t="s">
        <v>13407</v>
      </c>
      <c r="B4875" s="282" t="s">
        <v>8593</v>
      </c>
      <c r="C4875" s="277" t="s">
        <v>431</v>
      </c>
      <c r="D4875" s="282" t="s">
        <v>13592</v>
      </c>
      <c r="E4875" s="292">
        <v>8.9600000000000009</v>
      </c>
    </row>
    <row r="4876" spans="1:5" x14ac:dyDescent="0.25">
      <c r="A4876" s="282" t="s">
        <v>13407</v>
      </c>
      <c r="B4876" s="282" t="s">
        <v>8579</v>
      </c>
      <c r="C4876" s="277" t="s">
        <v>431</v>
      </c>
      <c r="D4876" s="282" t="s">
        <v>13593</v>
      </c>
      <c r="E4876" s="292">
        <v>3.91</v>
      </c>
    </row>
    <row r="4877" spans="1:5" x14ac:dyDescent="0.25">
      <c r="A4877" s="282" t="s">
        <v>13407</v>
      </c>
      <c r="B4877" s="282" t="s">
        <v>9177</v>
      </c>
      <c r="C4877" s="277" t="s">
        <v>431</v>
      </c>
      <c r="D4877" s="282" t="s">
        <v>13594</v>
      </c>
      <c r="E4877" s="292">
        <v>35.409999999999997</v>
      </c>
    </row>
    <row r="4878" spans="1:5" x14ac:dyDescent="0.25">
      <c r="A4878" s="282" t="s">
        <v>13407</v>
      </c>
      <c r="B4878" s="282" t="s">
        <v>8434</v>
      </c>
      <c r="C4878" s="277" t="s">
        <v>431</v>
      </c>
      <c r="D4878" s="282" t="s">
        <v>13595</v>
      </c>
      <c r="E4878" s="292">
        <v>45.4</v>
      </c>
    </row>
    <row r="4879" spans="1:5" x14ac:dyDescent="0.25">
      <c r="A4879" s="282" t="s">
        <v>13407</v>
      </c>
      <c r="B4879" s="282" t="s">
        <v>9180</v>
      </c>
      <c r="C4879" s="277" t="s">
        <v>431</v>
      </c>
      <c r="D4879" s="282" t="s">
        <v>13596</v>
      </c>
      <c r="E4879" s="292">
        <v>1.5</v>
      </c>
    </row>
    <row r="4880" spans="1:5" x14ac:dyDescent="0.25">
      <c r="A4880" s="282" t="s">
        <v>13407</v>
      </c>
      <c r="B4880" s="282" t="s">
        <v>9182</v>
      </c>
      <c r="C4880" s="277" t="s">
        <v>431</v>
      </c>
      <c r="D4880" s="282" t="s">
        <v>13597</v>
      </c>
      <c r="E4880" s="292">
        <v>100.21</v>
      </c>
    </row>
    <row r="4881" spans="1:5" x14ac:dyDescent="0.25">
      <c r="A4881" s="282" t="s">
        <v>13407</v>
      </c>
      <c r="B4881" s="282" t="s">
        <v>9184</v>
      </c>
      <c r="C4881" s="277" t="s">
        <v>431</v>
      </c>
      <c r="D4881" s="282" t="s">
        <v>13598</v>
      </c>
      <c r="E4881" s="292">
        <v>5.97</v>
      </c>
    </row>
    <row r="4882" spans="1:5" x14ac:dyDescent="0.25">
      <c r="A4882" s="282" t="s">
        <v>13407</v>
      </c>
      <c r="B4882" s="282" t="s">
        <v>9186</v>
      </c>
      <c r="C4882" s="277" t="s">
        <v>431</v>
      </c>
      <c r="D4882" s="282" t="s">
        <v>13599</v>
      </c>
      <c r="E4882" s="292">
        <v>163.62</v>
      </c>
    </row>
    <row r="4883" spans="1:5" x14ac:dyDescent="0.25">
      <c r="A4883" s="282" t="s">
        <v>13407</v>
      </c>
      <c r="B4883" s="282" t="s">
        <v>8541</v>
      </c>
      <c r="C4883" s="277" t="s">
        <v>431</v>
      </c>
      <c r="D4883" s="282" t="s">
        <v>13600</v>
      </c>
      <c r="E4883" s="292">
        <v>8.17</v>
      </c>
    </row>
    <row r="4884" spans="1:5" x14ac:dyDescent="0.25">
      <c r="A4884" s="282" t="s">
        <v>13407</v>
      </c>
      <c r="B4884" s="282" t="s">
        <v>9189</v>
      </c>
      <c r="C4884" s="277" t="s">
        <v>431</v>
      </c>
      <c r="D4884" s="282" t="s">
        <v>13601</v>
      </c>
      <c r="E4884" s="292">
        <v>6.4</v>
      </c>
    </row>
    <row r="4885" spans="1:5" x14ac:dyDescent="0.25">
      <c r="A4885" s="282" t="s">
        <v>13407</v>
      </c>
      <c r="B4885" s="282" t="s">
        <v>9191</v>
      </c>
      <c r="C4885" s="277" t="s">
        <v>431</v>
      </c>
      <c r="D4885" s="282" t="s">
        <v>13602</v>
      </c>
      <c r="E4885" s="292">
        <v>1.54</v>
      </c>
    </row>
    <row r="4886" spans="1:5" x14ac:dyDescent="0.25">
      <c r="A4886" s="282" t="s">
        <v>13407</v>
      </c>
      <c r="B4886" s="282" t="s">
        <v>9193</v>
      </c>
      <c r="C4886" s="277" t="s">
        <v>431</v>
      </c>
      <c r="D4886" s="282" t="s">
        <v>13603</v>
      </c>
      <c r="E4886" s="292">
        <v>2.62</v>
      </c>
    </row>
    <row r="4887" spans="1:5" x14ac:dyDescent="0.25">
      <c r="A4887" s="282" t="s">
        <v>13407</v>
      </c>
      <c r="B4887" s="282" t="s">
        <v>9195</v>
      </c>
      <c r="C4887" s="277" t="s">
        <v>431</v>
      </c>
      <c r="D4887" s="282" t="s">
        <v>13604</v>
      </c>
      <c r="E4887" s="292">
        <v>1.36</v>
      </c>
    </row>
    <row r="4888" spans="1:5" x14ac:dyDescent="0.25">
      <c r="A4888" s="282" t="s">
        <v>13407</v>
      </c>
      <c r="B4888" s="282" t="s">
        <v>9197</v>
      </c>
      <c r="C4888" s="277" t="s">
        <v>431</v>
      </c>
      <c r="D4888" s="282" t="s">
        <v>13605</v>
      </c>
      <c r="E4888" s="292">
        <v>5.37</v>
      </c>
    </row>
    <row r="4889" spans="1:5" x14ac:dyDescent="0.25">
      <c r="A4889" s="282" t="s">
        <v>13407</v>
      </c>
      <c r="B4889" s="282" t="s">
        <v>8580</v>
      </c>
      <c r="C4889" s="277" t="s">
        <v>431</v>
      </c>
      <c r="D4889" s="282" t="s">
        <v>13606</v>
      </c>
      <c r="E4889" s="292">
        <v>27.39</v>
      </c>
    </row>
    <row r="4890" spans="1:5" x14ac:dyDescent="0.25">
      <c r="A4890" s="282" t="s">
        <v>13407</v>
      </c>
      <c r="B4890" s="282" t="s">
        <v>8323</v>
      </c>
      <c r="C4890" s="277" t="s">
        <v>431</v>
      </c>
      <c r="D4890" s="282" t="s">
        <v>13607</v>
      </c>
      <c r="E4890" s="292">
        <v>6827.76</v>
      </c>
    </row>
    <row r="4891" spans="1:5" x14ac:dyDescent="0.25">
      <c r="A4891" s="282" t="s">
        <v>13407</v>
      </c>
      <c r="B4891" s="282" t="s">
        <v>9736</v>
      </c>
      <c r="C4891" s="277" t="s">
        <v>431</v>
      </c>
      <c r="D4891" s="282" t="s">
        <v>13608</v>
      </c>
      <c r="E4891" s="292">
        <v>172.95</v>
      </c>
    </row>
    <row r="4892" spans="1:5" x14ac:dyDescent="0.25">
      <c r="A4892" s="282" t="s">
        <v>13407</v>
      </c>
      <c r="B4892" s="282" t="s">
        <v>8396</v>
      </c>
      <c r="C4892" s="277" t="s">
        <v>431</v>
      </c>
      <c r="D4892" s="282" t="s">
        <v>13609</v>
      </c>
      <c r="E4892" s="292">
        <v>0.86</v>
      </c>
    </row>
    <row r="4893" spans="1:5" x14ac:dyDescent="0.25">
      <c r="A4893" s="282" t="s">
        <v>13407</v>
      </c>
      <c r="B4893" s="282" t="s">
        <v>9201</v>
      </c>
      <c r="C4893" s="277" t="s">
        <v>431</v>
      </c>
      <c r="D4893" s="282" t="s">
        <v>13610</v>
      </c>
      <c r="E4893" s="292">
        <v>1.82</v>
      </c>
    </row>
    <row r="4894" spans="1:5" x14ac:dyDescent="0.25">
      <c r="A4894" s="282" t="s">
        <v>13407</v>
      </c>
      <c r="B4894" s="282" t="s">
        <v>9203</v>
      </c>
      <c r="C4894" s="277" t="s">
        <v>431</v>
      </c>
      <c r="D4894" s="282" t="s">
        <v>13611</v>
      </c>
      <c r="E4894" s="292">
        <v>14.17</v>
      </c>
    </row>
    <row r="4895" spans="1:5" x14ac:dyDescent="0.25">
      <c r="A4895" s="282" t="s">
        <v>13407</v>
      </c>
      <c r="B4895" s="282" t="s">
        <v>9205</v>
      </c>
      <c r="C4895" s="277" t="s">
        <v>431</v>
      </c>
      <c r="D4895" s="282" t="s">
        <v>13612</v>
      </c>
      <c r="E4895" s="292">
        <v>73.78</v>
      </c>
    </row>
    <row r="4896" spans="1:5" x14ac:dyDescent="0.25">
      <c r="A4896" s="282" t="s">
        <v>13407</v>
      </c>
      <c r="B4896" s="282" t="s">
        <v>9207</v>
      </c>
      <c r="C4896" s="277" t="s">
        <v>431</v>
      </c>
      <c r="D4896" s="282" t="s">
        <v>13613</v>
      </c>
      <c r="E4896" s="292">
        <v>10.36</v>
      </c>
    </row>
    <row r="4897" spans="1:5" x14ac:dyDescent="0.25">
      <c r="A4897" s="282" t="s">
        <v>13407</v>
      </c>
      <c r="B4897" s="282" t="s">
        <v>8413</v>
      </c>
      <c r="C4897" s="277" t="s">
        <v>431</v>
      </c>
      <c r="D4897" s="282" t="s">
        <v>13614</v>
      </c>
      <c r="E4897" s="292">
        <v>102.93</v>
      </c>
    </row>
    <row r="4898" spans="1:5" x14ac:dyDescent="0.25">
      <c r="A4898" s="282" t="s">
        <v>13407</v>
      </c>
      <c r="B4898" s="282" t="s">
        <v>8341</v>
      </c>
      <c r="C4898" s="277" t="s">
        <v>431</v>
      </c>
      <c r="D4898" s="282" t="s">
        <v>13615</v>
      </c>
      <c r="E4898" s="292">
        <v>3.8</v>
      </c>
    </row>
    <row r="4899" spans="1:5" x14ac:dyDescent="0.25">
      <c r="A4899" s="282" t="s">
        <v>13407</v>
      </c>
      <c r="B4899" s="282" t="s">
        <v>8469</v>
      </c>
      <c r="C4899" s="277" t="s">
        <v>431</v>
      </c>
      <c r="D4899" s="282" t="s">
        <v>13616</v>
      </c>
      <c r="E4899" s="292">
        <v>10.41</v>
      </c>
    </row>
    <row r="4900" spans="1:5" x14ac:dyDescent="0.25">
      <c r="A4900" s="282" t="s">
        <v>13407</v>
      </c>
      <c r="B4900" s="282" t="s">
        <v>9212</v>
      </c>
      <c r="C4900" s="277" t="s">
        <v>431</v>
      </c>
      <c r="D4900" s="282" t="s">
        <v>13617</v>
      </c>
      <c r="E4900" s="292">
        <v>0.72</v>
      </c>
    </row>
    <row r="4901" spans="1:5" x14ac:dyDescent="0.25">
      <c r="A4901" s="282" t="s">
        <v>13407</v>
      </c>
      <c r="B4901" s="282" t="s">
        <v>9214</v>
      </c>
      <c r="C4901" s="277" t="s">
        <v>431</v>
      </c>
      <c r="D4901" s="282" t="s">
        <v>11022</v>
      </c>
      <c r="E4901" s="292">
        <v>6.72</v>
      </c>
    </row>
    <row r="4902" spans="1:5" x14ac:dyDescent="0.25">
      <c r="A4902" s="282" t="s">
        <v>13407</v>
      </c>
      <c r="B4902" s="282" t="s">
        <v>8291</v>
      </c>
      <c r="C4902" s="277" t="s">
        <v>431</v>
      </c>
      <c r="D4902" s="282" t="s">
        <v>13618</v>
      </c>
      <c r="E4902" s="292">
        <v>3.63</v>
      </c>
    </row>
    <row r="4903" spans="1:5" x14ac:dyDescent="0.25">
      <c r="A4903" s="282" t="s">
        <v>13407</v>
      </c>
      <c r="B4903" s="282" t="s">
        <v>9217</v>
      </c>
      <c r="C4903" s="277" t="s">
        <v>431</v>
      </c>
      <c r="D4903" s="282" t="s">
        <v>13619</v>
      </c>
      <c r="E4903" s="292">
        <v>2.91</v>
      </c>
    </row>
    <row r="4904" spans="1:5" x14ac:dyDescent="0.25">
      <c r="A4904" s="282" t="s">
        <v>13407</v>
      </c>
      <c r="B4904" s="282" t="s">
        <v>9219</v>
      </c>
      <c r="C4904" s="277" t="s">
        <v>431</v>
      </c>
      <c r="D4904" s="282" t="s">
        <v>13620</v>
      </c>
      <c r="E4904" s="292">
        <v>526.91999999999996</v>
      </c>
    </row>
    <row r="4905" spans="1:5" x14ac:dyDescent="0.25">
      <c r="A4905" s="282" t="s">
        <v>13407</v>
      </c>
      <c r="B4905" s="282" t="s">
        <v>8589</v>
      </c>
      <c r="C4905" s="277" t="s">
        <v>431</v>
      </c>
      <c r="D4905" s="282" t="s">
        <v>13621</v>
      </c>
      <c r="E4905" s="292">
        <v>144.24</v>
      </c>
    </row>
    <row r="4906" spans="1:5" x14ac:dyDescent="0.25">
      <c r="A4906" s="282" t="s">
        <v>13407</v>
      </c>
      <c r="B4906" s="282" t="s">
        <v>9222</v>
      </c>
      <c r="C4906" s="277" t="s">
        <v>431</v>
      </c>
      <c r="D4906" s="282" t="s">
        <v>13622</v>
      </c>
      <c r="E4906" s="292">
        <v>26.15</v>
      </c>
    </row>
    <row r="4907" spans="1:5" x14ac:dyDescent="0.25">
      <c r="A4907" s="282" t="s">
        <v>13407</v>
      </c>
      <c r="B4907" s="282" t="s">
        <v>9226</v>
      </c>
      <c r="C4907" s="277" t="s">
        <v>431</v>
      </c>
      <c r="D4907" s="282" t="s">
        <v>13623</v>
      </c>
      <c r="E4907" s="292">
        <v>3.8</v>
      </c>
    </row>
    <row r="4908" spans="1:5" x14ac:dyDescent="0.25">
      <c r="A4908" s="282" t="s">
        <v>13407</v>
      </c>
      <c r="B4908" s="282" t="s">
        <v>8475</v>
      </c>
      <c r="C4908" s="277" t="s">
        <v>431</v>
      </c>
      <c r="D4908" s="282" t="s">
        <v>13624</v>
      </c>
      <c r="E4908" s="292">
        <v>27.59</v>
      </c>
    </row>
    <row r="4909" spans="1:5" x14ac:dyDescent="0.25">
      <c r="A4909" s="282" t="s">
        <v>13407</v>
      </c>
      <c r="B4909" s="282" t="s">
        <v>8473</v>
      </c>
      <c r="C4909" s="277" t="s">
        <v>431</v>
      </c>
      <c r="D4909" s="282" t="s">
        <v>13625</v>
      </c>
      <c r="E4909" s="292">
        <v>43.4</v>
      </c>
    </row>
    <row r="4910" spans="1:5" x14ac:dyDescent="0.25">
      <c r="A4910" s="282" t="s">
        <v>13407</v>
      </c>
      <c r="B4910" s="282" t="s">
        <v>9230</v>
      </c>
      <c r="C4910" s="277" t="s">
        <v>431</v>
      </c>
      <c r="D4910" s="282" t="s">
        <v>13626</v>
      </c>
      <c r="E4910" s="292">
        <v>2.04</v>
      </c>
    </row>
    <row r="4911" spans="1:5" x14ac:dyDescent="0.25">
      <c r="A4911" s="282" t="s">
        <v>13407</v>
      </c>
      <c r="B4911" s="282" t="s">
        <v>9758</v>
      </c>
      <c r="C4911" s="277" t="s">
        <v>431</v>
      </c>
      <c r="D4911" s="282" t="s">
        <v>13627</v>
      </c>
      <c r="E4911" s="292">
        <v>39.299999999999997</v>
      </c>
    </row>
    <row r="4912" spans="1:5" x14ac:dyDescent="0.25">
      <c r="A4912" s="282" t="s">
        <v>13407</v>
      </c>
      <c r="B4912" s="282" t="s">
        <v>9232</v>
      </c>
      <c r="C4912" s="277" t="s">
        <v>431</v>
      </c>
      <c r="D4912" s="282" t="s">
        <v>13628</v>
      </c>
      <c r="E4912" s="292">
        <v>39.799999999999997</v>
      </c>
    </row>
    <row r="4913" spans="1:5" x14ac:dyDescent="0.25">
      <c r="A4913" s="282" t="s">
        <v>13407</v>
      </c>
      <c r="B4913" s="282" t="s">
        <v>9234</v>
      </c>
      <c r="C4913" s="277" t="s">
        <v>431</v>
      </c>
      <c r="D4913" s="282" t="s">
        <v>13629</v>
      </c>
      <c r="E4913" s="292">
        <v>6.12</v>
      </c>
    </row>
    <row r="4914" spans="1:5" x14ac:dyDescent="0.25">
      <c r="A4914" s="282" t="s">
        <v>13407</v>
      </c>
      <c r="B4914" s="282" t="s">
        <v>9236</v>
      </c>
      <c r="C4914" s="277" t="s">
        <v>431</v>
      </c>
      <c r="D4914" s="282" t="s">
        <v>13630</v>
      </c>
      <c r="E4914" s="292">
        <v>20.97</v>
      </c>
    </row>
    <row r="4915" spans="1:5" x14ac:dyDescent="0.25">
      <c r="A4915" s="282" t="s">
        <v>13407</v>
      </c>
      <c r="B4915" s="282" t="s">
        <v>8415</v>
      </c>
      <c r="C4915" s="277" t="s">
        <v>431</v>
      </c>
      <c r="D4915" s="282" t="s">
        <v>13631</v>
      </c>
      <c r="E4915" s="292">
        <v>327.27999999999997</v>
      </c>
    </row>
    <row r="4916" spans="1:5" x14ac:dyDescent="0.25">
      <c r="A4916" s="282" t="s">
        <v>13407</v>
      </c>
      <c r="B4916" s="282" t="s">
        <v>9239</v>
      </c>
      <c r="C4916" s="277" t="s">
        <v>431</v>
      </c>
      <c r="D4916" s="282" t="s">
        <v>13632</v>
      </c>
      <c r="E4916" s="292">
        <v>44.38</v>
      </c>
    </row>
    <row r="4917" spans="1:5" x14ac:dyDescent="0.25">
      <c r="A4917" s="282" t="s">
        <v>13407</v>
      </c>
      <c r="B4917" s="282" t="s">
        <v>9241</v>
      </c>
      <c r="C4917" s="277" t="s">
        <v>431</v>
      </c>
      <c r="D4917" s="282" t="s">
        <v>13633</v>
      </c>
      <c r="E4917" s="292">
        <v>2.0699999999999998</v>
      </c>
    </row>
    <row r="4918" spans="1:5" x14ac:dyDescent="0.25">
      <c r="A4918" s="282" t="s">
        <v>13407</v>
      </c>
      <c r="B4918" s="282" t="s">
        <v>9243</v>
      </c>
      <c r="C4918" s="277" t="s">
        <v>431</v>
      </c>
      <c r="D4918" s="282" t="s">
        <v>13634</v>
      </c>
      <c r="E4918" s="292">
        <v>3.88</v>
      </c>
    </row>
    <row r="4919" spans="1:5" x14ac:dyDescent="0.25">
      <c r="A4919" s="282" t="s">
        <v>13407</v>
      </c>
      <c r="B4919" s="282" t="s">
        <v>9245</v>
      </c>
      <c r="C4919" s="277" t="s">
        <v>431</v>
      </c>
      <c r="D4919" s="282" t="s">
        <v>13635</v>
      </c>
      <c r="E4919" s="292">
        <v>5.03</v>
      </c>
    </row>
    <row r="4920" spans="1:5" x14ac:dyDescent="0.25">
      <c r="A4920" s="282" t="s">
        <v>13407</v>
      </c>
      <c r="B4920" s="282" t="s">
        <v>9247</v>
      </c>
      <c r="C4920" s="277" t="s">
        <v>431</v>
      </c>
      <c r="D4920" s="282" t="s">
        <v>13636</v>
      </c>
      <c r="E4920" s="292">
        <v>1081.19</v>
      </c>
    </row>
    <row r="4921" spans="1:5" x14ac:dyDescent="0.25">
      <c r="A4921" s="282" t="s">
        <v>13407</v>
      </c>
      <c r="B4921" s="282" t="s">
        <v>9249</v>
      </c>
      <c r="C4921" s="277" t="s">
        <v>431</v>
      </c>
      <c r="D4921" s="282" t="s">
        <v>13637</v>
      </c>
      <c r="E4921" s="292">
        <v>3.39</v>
      </c>
    </row>
    <row r="4922" spans="1:5" x14ac:dyDescent="0.25">
      <c r="A4922" s="282" t="s">
        <v>13407</v>
      </c>
      <c r="B4922" s="282" t="s">
        <v>9251</v>
      </c>
      <c r="C4922" s="277" t="s">
        <v>431</v>
      </c>
      <c r="D4922" s="282" t="s">
        <v>13638</v>
      </c>
      <c r="E4922" s="292">
        <v>4.46</v>
      </c>
    </row>
    <row r="4923" spans="1:5" x14ac:dyDescent="0.25">
      <c r="A4923" s="282" t="s">
        <v>13407</v>
      </c>
      <c r="B4923" s="282" t="s">
        <v>9253</v>
      </c>
      <c r="C4923" s="277" t="s">
        <v>431</v>
      </c>
      <c r="D4923" s="282" t="s">
        <v>13639</v>
      </c>
      <c r="E4923" s="292">
        <v>5.4</v>
      </c>
    </row>
    <row r="4924" spans="1:5" x14ac:dyDescent="0.25">
      <c r="A4924" s="282" t="s">
        <v>13407</v>
      </c>
      <c r="B4924" s="282" t="s">
        <v>9255</v>
      </c>
      <c r="C4924" s="277" t="s">
        <v>431</v>
      </c>
      <c r="D4924" s="282" t="s">
        <v>13640</v>
      </c>
      <c r="E4924" s="292">
        <v>45.07</v>
      </c>
    </row>
    <row r="4925" spans="1:5" x14ac:dyDescent="0.25">
      <c r="A4925" s="282" t="s">
        <v>13407</v>
      </c>
      <c r="B4925" s="282" t="s">
        <v>9257</v>
      </c>
      <c r="C4925" s="277" t="s">
        <v>431</v>
      </c>
      <c r="D4925" s="282" t="s">
        <v>13641</v>
      </c>
      <c r="E4925" s="292">
        <v>6.32</v>
      </c>
    </row>
    <row r="4926" spans="1:5" x14ac:dyDescent="0.25">
      <c r="A4926" s="282" t="s">
        <v>13407</v>
      </c>
      <c r="B4926" s="282" t="s">
        <v>9259</v>
      </c>
      <c r="C4926" s="277" t="s">
        <v>431</v>
      </c>
      <c r="D4926" s="282" t="s">
        <v>13642</v>
      </c>
      <c r="E4926" s="292">
        <v>5.33</v>
      </c>
    </row>
    <row r="4927" spans="1:5" x14ac:dyDescent="0.25">
      <c r="A4927" s="282" t="s">
        <v>13407</v>
      </c>
      <c r="B4927" s="282" t="s">
        <v>9261</v>
      </c>
      <c r="C4927" s="277" t="s">
        <v>431</v>
      </c>
      <c r="D4927" s="282" t="s">
        <v>13643</v>
      </c>
      <c r="E4927" s="292">
        <v>22.13</v>
      </c>
    </row>
    <row r="4928" spans="1:5" x14ac:dyDescent="0.25">
      <c r="A4928" s="282" t="s">
        <v>13407</v>
      </c>
      <c r="B4928" s="282" t="s">
        <v>9263</v>
      </c>
      <c r="C4928" s="277" t="s">
        <v>431</v>
      </c>
      <c r="D4928" s="282" t="s">
        <v>13644</v>
      </c>
      <c r="E4928" s="292">
        <v>17.899999999999999</v>
      </c>
    </row>
    <row r="4929" spans="1:5" x14ac:dyDescent="0.25">
      <c r="A4929" s="282" t="s">
        <v>13407</v>
      </c>
      <c r="B4929" s="282" t="s">
        <v>9265</v>
      </c>
      <c r="C4929" s="277" t="s">
        <v>431</v>
      </c>
      <c r="D4929" s="282" t="s">
        <v>13645</v>
      </c>
      <c r="E4929" s="292">
        <v>4.2</v>
      </c>
    </row>
    <row r="4930" spans="1:5" x14ac:dyDescent="0.25">
      <c r="A4930" s="282" t="s">
        <v>13407</v>
      </c>
      <c r="B4930" s="282" t="s">
        <v>9267</v>
      </c>
      <c r="C4930" s="277" t="s">
        <v>431</v>
      </c>
      <c r="D4930" s="282" t="s">
        <v>13646</v>
      </c>
      <c r="E4930" s="292">
        <v>8.08</v>
      </c>
    </row>
    <row r="4931" spans="1:5" x14ac:dyDescent="0.25">
      <c r="A4931" s="282" t="s">
        <v>13407</v>
      </c>
      <c r="B4931" s="282" t="s">
        <v>9269</v>
      </c>
      <c r="C4931" s="277" t="s">
        <v>431</v>
      </c>
      <c r="D4931" s="282" t="s">
        <v>13647</v>
      </c>
      <c r="E4931" s="292">
        <v>11.48</v>
      </c>
    </row>
    <row r="4932" spans="1:5" x14ac:dyDescent="0.25">
      <c r="A4932" s="282" t="s">
        <v>13407</v>
      </c>
      <c r="B4932" s="282" t="s">
        <v>8590</v>
      </c>
      <c r="C4932" s="277" t="s">
        <v>431</v>
      </c>
      <c r="D4932" s="282" t="s">
        <v>13648</v>
      </c>
      <c r="E4932" s="292">
        <v>4.7699999999999996</v>
      </c>
    </row>
    <row r="4933" spans="1:5" x14ac:dyDescent="0.25">
      <c r="A4933" s="282" t="s">
        <v>13407</v>
      </c>
      <c r="B4933" s="282" t="s">
        <v>8333</v>
      </c>
      <c r="C4933" s="277" t="s">
        <v>431</v>
      </c>
      <c r="D4933" s="282" t="s">
        <v>13649</v>
      </c>
      <c r="E4933" s="292">
        <v>2.78</v>
      </c>
    </row>
    <row r="4934" spans="1:5" x14ac:dyDescent="0.25">
      <c r="A4934" s="282" t="s">
        <v>13407</v>
      </c>
      <c r="B4934" s="282" t="s">
        <v>9273</v>
      </c>
      <c r="C4934" s="277" t="s">
        <v>431</v>
      </c>
      <c r="D4934" s="282" t="s">
        <v>13650</v>
      </c>
      <c r="E4934" s="292">
        <v>5.74</v>
      </c>
    </row>
    <row r="4935" spans="1:5" x14ac:dyDescent="0.25">
      <c r="A4935" s="282" t="s">
        <v>13407</v>
      </c>
      <c r="B4935" s="282" t="s">
        <v>9275</v>
      </c>
      <c r="C4935" s="277" t="s">
        <v>431</v>
      </c>
      <c r="D4935" s="282" t="s">
        <v>13651</v>
      </c>
      <c r="E4935" s="292">
        <v>5.88</v>
      </c>
    </row>
    <row r="4936" spans="1:5" x14ac:dyDescent="0.25">
      <c r="A4936" s="282" t="s">
        <v>13407</v>
      </c>
      <c r="B4936" s="282" t="s">
        <v>8287</v>
      </c>
      <c r="C4936" s="277" t="s">
        <v>431</v>
      </c>
      <c r="D4936" s="282" t="s">
        <v>13652</v>
      </c>
      <c r="E4936" s="292">
        <v>12.23</v>
      </c>
    </row>
    <row r="4937" spans="1:5" x14ac:dyDescent="0.25">
      <c r="A4937" s="282" t="s">
        <v>13407</v>
      </c>
      <c r="B4937" s="282" t="s">
        <v>9277</v>
      </c>
      <c r="C4937" s="277" t="s">
        <v>431</v>
      </c>
      <c r="D4937" s="282" t="s">
        <v>13653</v>
      </c>
      <c r="E4937" s="292">
        <v>71.349999999999994</v>
      </c>
    </row>
    <row r="4938" spans="1:5" x14ac:dyDescent="0.25">
      <c r="A4938" s="282" t="s">
        <v>13407</v>
      </c>
      <c r="B4938" s="282" t="s">
        <v>8591</v>
      </c>
      <c r="C4938" s="277" t="s">
        <v>431</v>
      </c>
      <c r="D4938" s="282" t="s">
        <v>13654</v>
      </c>
      <c r="E4938" s="292">
        <v>102.55</v>
      </c>
    </row>
    <row r="4939" spans="1:5" x14ac:dyDescent="0.25">
      <c r="A4939" s="282" t="s">
        <v>13407</v>
      </c>
      <c r="B4939" s="282" t="s">
        <v>8493</v>
      </c>
      <c r="C4939" s="277" t="s">
        <v>431</v>
      </c>
      <c r="D4939" s="282" t="s">
        <v>13655</v>
      </c>
      <c r="E4939" s="292">
        <v>108.1</v>
      </c>
    </row>
    <row r="4940" spans="1:5" x14ac:dyDescent="0.25">
      <c r="A4940" s="282" t="s">
        <v>13407</v>
      </c>
      <c r="B4940" s="282" t="s">
        <v>9280</v>
      </c>
      <c r="C4940" s="277" t="s">
        <v>431</v>
      </c>
      <c r="D4940" s="282" t="s">
        <v>13656</v>
      </c>
      <c r="E4940" s="292">
        <v>3.02</v>
      </c>
    </row>
    <row r="4941" spans="1:5" x14ac:dyDescent="0.25">
      <c r="A4941" s="282" t="s">
        <v>13407</v>
      </c>
      <c r="B4941" s="282" t="s">
        <v>9282</v>
      </c>
      <c r="C4941" s="277" t="s">
        <v>431</v>
      </c>
      <c r="D4941" s="282" t="s">
        <v>13657</v>
      </c>
      <c r="E4941" s="292">
        <v>27.53</v>
      </c>
    </row>
    <row r="4942" spans="1:5" x14ac:dyDescent="0.25">
      <c r="A4942" s="282" t="s">
        <v>13407</v>
      </c>
      <c r="B4942" s="282" t="s">
        <v>9284</v>
      </c>
      <c r="C4942" s="277" t="s">
        <v>431</v>
      </c>
      <c r="D4942" s="282" t="s">
        <v>13658</v>
      </c>
      <c r="E4942" s="292">
        <v>82.86</v>
      </c>
    </row>
    <row r="4943" spans="1:5" x14ac:dyDescent="0.25">
      <c r="A4943" s="282" t="s">
        <v>13407</v>
      </c>
      <c r="B4943" s="282" t="s">
        <v>9790</v>
      </c>
      <c r="C4943" s="277" t="s">
        <v>431</v>
      </c>
      <c r="D4943" s="282" t="s">
        <v>13659</v>
      </c>
      <c r="E4943" s="292">
        <v>3.35</v>
      </c>
    </row>
    <row r="4944" spans="1:5" x14ac:dyDescent="0.25">
      <c r="A4944" s="282" t="s">
        <v>13407</v>
      </c>
      <c r="B4944" s="282" t="s">
        <v>9286</v>
      </c>
      <c r="C4944" s="277" t="s">
        <v>431</v>
      </c>
      <c r="D4944" s="282" t="s">
        <v>13660</v>
      </c>
      <c r="E4944" s="292">
        <v>3.66</v>
      </c>
    </row>
    <row r="4945" spans="1:5" x14ac:dyDescent="0.25">
      <c r="A4945" s="282" t="s">
        <v>13407</v>
      </c>
      <c r="B4945" s="282" t="s">
        <v>9288</v>
      </c>
      <c r="C4945" s="277" t="s">
        <v>431</v>
      </c>
      <c r="D4945" s="282" t="s">
        <v>13661</v>
      </c>
      <c r="E4945" s="292">
        <v>33.299999999999997</v>
      </c>
    </row>
    <row r="4946" spans="1:5" x14ac:dyDescent="0.25">
      <c r="A4946" s="282" t="s">
        <v>13407</v>
      </c>
      <c r="B4946" s="282" t="s">
        <v>9290</v>
      </c>
      <c r="C4946" s="277" t="s">
        <v>431</v>
      </c>
      <c r="D4946" s="282" t="s">
        <v>13662</v>
      </c>
      <c r="E4946" s="292">
        <v>302.91000000000003</v>
      </c>
    </row>
    <row r="4947" spans="1:5" x14ac:dyDescent="0.25">
      <c r="A4947" s="282" t="s">
        <v>13407</v>
      </c>
      <c r="B4947" s="282" t="s">
        <v>9292</v>
      </c>
      <c r="C4947" s="277" t="s">
        <v>431</v>
      </c>
      <c r="D4947" s="282" t="s">
        <v>13663</v>
      </c>
      <c r="E4947" s="292">
        <v>17.059999999999999</v>
      </c>
    </row>
    <row r="4948" spans="1:5" x14ac:dyDescent="0.25">
      <c r="A4948" s="282" t="s">
        <v>13407</v>
      </c>
      <c r="B4948" s="282" t="s">
        <v>9294</v>
      </c>
      <c r="C4948" s="277" t="s">
        <v>431</v>
      </c>
      <c r="D4948" s="282" t="s">
        <v>13664</v>
      </c>
      <c r="E4948" s="292">
        <v>38.71</v>
      </c>
    </row>
    <row r="4949" spans="1:5" x14ac:dyDescent="0.25">
      <c r="A4949" s="282" t="s">
        <v>13407</v>
      </c>
      <c r="B4949" s="282" t="s">
        <v>9296</v>
      </c>
      <c r="C4949" s="277" t="s">
        <v>431</v>
      </c>
      <c r="D4949" s="282" t="s">
        <v>13665</v>
      </c>
      <c r="E4949" s="292">
        <v>5.79</v>
      </c>
    </row>
    <row r="4950" spans="1:5" x14ac:dyDescent="0.25">
      <c r="A4950" s="282" t="s">
        <v>13407</v>
      </c>
      <c r="B4950" s="282" t="s">
        <v>9298</v>
      </c>
      <c r="C4950" s="277" t="s">
        <v>431</v>
      </c>
      <c r="D4950" s="282" t="s">
        <v>13666</v>
      </c>
      <c r="E4950" s="292">
        <v>50.87</v>
      </c>
    </row>
    <row r="4951" spans="1:5" x14ac:dyDescent="0.25">
      <c r="A4951" s="282" t="s">
        <v>13407</v>
      </c>
      <c r="B4951" s="282" t="s">
        <v>9300</v>
      </c>
      <c r="C4951" s="277" t="s">
        <v>431</v>
      </c>
      <c r="D4951" s="282" t="s">
        <v>13667</v>
      </c>
      <c r="E4951" s="292">
        <v>7.44</v>
      </c>
    </row>
    <row r="4952" spans="1:5" x14ac:dyDescent="0.25">
      <c r="A4952" s="282" t="s">
        <v>13407</v>
      </c>
      <c r="B4952" s="282" t="s">
        <v>9302</v>
      </c>
      <c r="C4952" s="277" t="s">
        <v>431</v>
      </c>
      <c r="D4952" s="282" t="s">
        <v>13668</v>
      </c>
      <c r="E4952" s="292">
        <v>6.05</v>
      </c>
    </row>
    <row r="4953" spans="1:5" x14ac:dyDescent="0.25">
      <c r="A4953" s="282" t="s">
        <v>13407</v>
      </c>
      <c r="B4953" s="282" t="s">
        <v>9304</v>
      </c>
      <c r="C4953" s="277" t="s">
        <v>431</v>
      </c>
      <c r="D4953" s="282" t="s">
        <v>13669</v>
      </c>
      <c r="E4953" s="292">
        <v>5</v>
      </c>
    </row>
    <row r="4954" spans="1:5" x14ac:dyDescent="0.25">
      <c r="A4954" s="282" t="s">
        <v>13407</v>
      </c>
      <c r="B4954" s="282" t="s">
        <v>8276</v>
      </c>
      <c r="C4954" s="277" t="s">
        <v>431</v>
      </c>
      <c r="D4954" s="282" t="s">
        <v>13670</v>
      </c>
      <c r="E4954" s="292">
        <v>689.28</v>
      </c>
    </row>
    <row r="4955" spans="1:5" x14ac:dyDescent="0.25">
      <c r="A4955" s="282" t="s">
        <v>13407</v>
      </c>
      <c r="B4955" s="282" t="s">
        <v>8214</v>
      </c>
      <c r="C4955" s="277" t="s">
        <v>431</v>
      </c>
      <c r="D4955" s="282" t="s">
        <v>13671</v>
      </c>
      <c r="E4955" s="292">
        <v>965.22</v>
      </c>
    </row>
    <row r="4956" spans="1:5" x14ac:dyDescent="0.25">
      <c r="A4956" s="282" t="s">
        <v>13407</v>
      </c>
      <c r="B4956" s="282" t="s">
        <v>8494</v>
      </c>
      <c r="C4956" s="277" t="s">
        <v>431</v>
      </c>
      <c r="D4956" s="282" t="s">
        <v>13672</v>
      </c>
      <c r="E4956" s="292">
        <v>267.81</v>
      </c>
    </row>
    <row r="4957" spans="1:5" x14ac:dyDescent="0.25">
      <c r="A4957" s="282" t="s">
        <v>13407</v>
      </c>
      <c r="B4957" s="282" t="s">
        <v>8888</v>
      </c>
      <c r="C4957" s="277" t="s">
        <v>431</v>
      </c>
      <c r="D4957" s="282" t="s">
        <v>13673</v>
      </c>
      <c r="E4957" s="292">
        <v>57.27</v>
      </c>
    </row>
    <row r="4958" spans="1:5" x14ac:dyDescent="0.25">
      <c r="A4958" s="282" t="s">
        <v>13407</v>
      </c>
      <c r="B4958" s="282" t="s">
        <v>9313</v>
      </c>
      <c r="C4958" s="277" t="s">
        <v>431</v>
      </c>
      <c r="D4958" s="282" t="s">
        <v>13674</v>
      </c>
      <c r="E4958" s="292">
        <v>82.52</v>
      </c>
    </row>
    <row r="4959" spans="1:5" x14ac:dyDescent="0.25">
      <c r="A4959" s="282" t="s">
        <v>13407</v>
      </c>
      <c r="B4959" s="282" t="s">
        <v>10377</v>
      </c>
      <c r="C4959" s="277" t="s">
        <v>431</v>
      </c>
      <c r="D4959" s="282" t="s">
        <v>13675</v>
      </c>
      <c r="E4959" s="292">
        <v>539.75</v>
      </c>
    </row>
    <row r="4960" spans="1:5" x14ac:dyDescent="0.25">
      <c r="A4960" s="282" t="s">
        <v>13407</v>
      </c>
      <c r="B4960" s="282" t="s">
        <v>8435</v>
      </c>
      <c r="C4960" s="277" t="s">
        <v>431</v>
      </c>
      <c r="D4960" s="282" t="s">
        <v>13676</v>
      </c>
      <c r="E4960" s="292">
        <v>377.06</v>
      </c>
    </row>
    <row r="4961" spans="1:5" x14ac:dyDescent="0.25">
      <c r="A4961" s="282" t="s">
        <v>13407</v>
      </c>
      <c r="B4961" s="282" t="s">
        <v>10380</v>
      </c>
      <c r="C4961" s="277" t="s">
        <v>431</v>
      </c>
      <c r="D4961" s="282" t="s">
        <v>13677</v>
      </c>
      <c r="E4961" s="292">
        <v>149.93</v>
      </c>
    </row>
    <row r="4962" spans="1:5" x14ac:dyDescent="0.25">
      <c r="A4962" s="282" t="s">
        <v>8351</v>
      </c>
      <c r="B4962" s="282" t="s">
        <v>8450</v>
      </c>
      <c r="C4962" s="277" t="s">
        <v>92</v>
      </c>
      <c r="D4962" s="282" t="s">
        <v>13678</v>
      </c>
      <c r="E4962" s="292">
        <v>65924.94</v>
      </c>
    </row>
    <row r="4963" spans="1:5" x14ac:dyDescent="0.25">
      <c r="A4963" s="282" t="s">
        <v>8351</v>
      </c>
      <c r="B4963" s="282" t="s">
        <v>8436</v>
      </c>
      <c r="C4963" s="277" t="s">
        <v>92</v>
      </c>
      <c r="D4963" s="282" t="s">
        <v>13679</v>
      </c>
      <c r="E4963" s="292">
        <v>17067.39</v>
      </c>
    </row>
    <row r="4964" spans="1:5" x14ac:dyDescent="0.25">
      <c r="A4964" s="282" t="s">
        <v>8351</v>
      </c>
      <c r="B4964" s="282" t="s">
        <v>8460</v>
      </c>
      <c r="C4964" s="277" t="s">
        <v>92</v>
      </c>
      <c r="D4964" s="282" t="s">
        <v>13680</v>
      </c>
      <c r="E4964" s="292">
        <v>5470.33</v>
      </c>
    </row>
    <row r="4965" spans="1:5" x14ac:dyDescent="0.25">
      <c r="A4965" s="282" t="s">
        <v>8351</v>
      </c>
      <c r="B4965" s="282" t="s">
        <v>8256</v>
      </c>
      <c r="C4965" s="277" t="s">
        <v>92</v>
      </c>
      <c r="D4965" s="282" t="s">
        <v>13681</v>
      </c>
      <c r="E4965" s="292">
        <v>15243.33</v>
      </c>
    </row>
    <row r="4966" spans="1:5" x14ac:dyDescent="0.25">
      <c r="A4966" s="282" t="s">
        <v>8351</v>
      </c>
      <c r="B4966" s="282" t="s">
        <v>8271</v>
      </c>
      <c r="C4966" s="277" t="s">
        <v>92</v>
      </c>
      <c r="D4966" s="282" t="s">
        <v>13682</v>
      </c>
      <c r="E4966" s="292">
        <v>6704.07</v>
      </c>
    </row>
    <row r="4967" spans="1:5" x14ac:dyDescent="0.25">
      <c r="A4967" s="282" t="s">
        <v>8351</v>
      </c>
      <c r="B4967" s="282" t="s">
        <v>8217</v>
      </c>
      <c r="C4967" s="277" t="s">
        <v>92</v>
      </c>
      <c r="D4967" s="282" t="s">
        <v>13683</v>
      </c>
      <c r="E4967" s="292">
        <v>15278.81</v>
      </c>
    </row>
    <row r="4968" spans="1:5" x14ac:dyDescent="0.25">
      <c r="A4968" s="282" t="s">
        <v>8351</v>
      </c>
      <c r="B4968" s="282" t="s">
        <v>8257</v>
      </c>
      <c r="C4968" s="277" t="s">
        <v>92</v>
      </c>
      <c r="D4968" s="282" t="s">
        <v>13684</v>
      </c>
      <c r="E4968" s="292">
        <v>7508.46</v>
      </c>
    </row>
    <row r="4969" spans="1:5" x14ac:dyDescent="0.25">
      <c r="A4969" s="282" t="s">
        <v>8351</v>
      </c>
      <c r="B4969" s="282" t="s">
        <v>8218</v>
      </c>
      <c r="C4969" s="277" t="s">
        <v>92</v>
      </c>
      <c r="D4969" s="282" t="s">
        <v>13685</v>
      </c>
      <c r="E4969" s="292">
        <v>70400.52</v>
      </c>
    </row>
    <row r="4970" spans="1:5" x14ac:dyDescent="0.25">
      <c r="A4970" s="282" t="s">
        <v>8351</v>
      </c>
      <c r="B4970" s="282" t="s">
        <v>8379</v>
      </c>
      <c r="C4970" s="277" t="s">
        <v>92</v>
      </c>
      <c r="D4970" s="282" t="s">
        <v>13686</v>
      </c>
      <c r="E4970" s="292">
        <v>143386.54999999999</v>
      </c>
    </row>
    <row r="4971" spans="1:5" x14ac:dyDescent="0.25">
      <c r="A4971" s="282" t="s">
        <v>8351</v>
      </c>
      <c r="B4971" s="282" t="s">
        <v>8219</v>
      </c>
      <c r="C4971" s="277" t="s">
        <v>92</v>
      </c>
      <c r="D4971" s="282" t="s">
        <v>13687</v>
      </c>
      <c r="E4971" s="292">
        <v>1799.53</v>
      </c>
    </row>
    <row r="4972" spans="1:5" x14ac:dyDescent="0.25">
      <c r="A4972" s="282" t="s">
        <v>8351</v>
      </c>
      <c r="B4972" s="282" t="s">
        <v>8430</v>
      </c>
      <c r="C4972" s="277" t="s">
        <v>92</v>
      </c>
      <c r="D4972" s="282" t="s">
        <v>13688</v>
      </c>
      <c r="E4972" s="292">
        <v>11798.53</v>
      </c>
    </row>
    <row r="4973" spans="1:5" x14ac:dyDescent="0.25">
      <c r="A4973" s="282" t="s">
        <v>8351</v>
      </c>
      <c r="B4973" s="282" t="s">
        <v>8352</v>
      </c>
      <c r="C4973" s="277" t="s">
        <v>92</v>
      </c>
      <c r="D4973" s="282" t="s">
        <v>13689</v>
      </c>
      <c r="E4973" s="292">
        <v>9798.81</v>
      </c>
    </row>
    <row r="4974" spans="1:5" x14ac:dyDescent="0.25">
      <c r="A4974" s="282" t="s">
        <v>8351</v>
      </c>
      <c r="B4974" s="282" t="s">
        <v>8231</v>
      </c>
      <c r="C4974" s="277" t="s">
        <v>92</v>
      </c>
      <c r="D4974" s="282" t="s">
        <v>13690</v>
      </c>
      <c r="E4974" s="292">
        <v>27849.35</v>
      </c>
    </row>
    <row r="4975" spans="1:5" x14ac:dyDescent="0.25">
      <c r="A4975" s="282" t="s">
        <v>8351</v>
      </c>
      <c r="B4975" s="282" t="s">
        <v>8369</v>
      </c>
      <c r="C4975" s="277" t="s">
        <v>92</v>
      </c>
      <c r="D4975" s="282" t="s">
        <v>13691</v>
      </c>
      <c r="E4975" s="292">
        <v>22635.59</v>
      </c>
    </row>
    <row r="4976" spans="1:5" x14ac:dyDescent="0.25">
      <c r="A4976" s="282" t="s">
        <v>8351</v>
      </c>
      <c r="B4976" s="282" t="s">
        <v>8384</v>
      </c>
      <c r="C4976" s="277" t="s">
        <v>92</v>
      </c>
      <c r="D4976" s="282" t="s">
        <v>13692</v>
      </c>
      <c r="E4976" s="292">
        <v>4685.7700000000004</v>
      </c>
    </row>
    <row r="4977" spans="1:5" x14ac:dyDescent="0.25">
      <c r="A4977" s="282" t="s">
        <v>8351</v>
      </c>
      <c r="B4977" s="282" t="s">
        <v>8258</v>
      </c>
      <c r="C4977" s="277" t="s">
        <v>92</v>
      </c>
      <c r="D4977" s="282" t="s">
        <v>13693</v>
      </c>
      <c r="E4977" s="292">
        <v>4276.28</v>
      </c>
    </row>
    <row r="4978" spans="1:5" x14ac:dyDescent="0.25">
      <c r="A4978" s="282" t="s">
        <v>8351</v>
      </c>
      <c r="B4978" s="282" t="s">
        <v>8227</v>
      </c>
      <c r="C4978" s="277" t="s">
        <v>92</v>
      </c>
      <c r="D4978" s="282" t="s">
        <v>13694</v>
      </c>
      <c r="E4978" s="292">
        <v>8212.34</v>
      </c>
    </row>
    <row r="4979" spans="1:5" x14ac:dyDescent="0.25">
      <c r="A4979" s="282" t="s">
        <v>8351</v>
      </c>
      <c r="B4979" s="282" t="s">
        <v>8381</v>
      </c>
      <c r="C4979" s="277" t="s">
        <v>92</v>
      </c>
      <c r="D4979" s="282" t="s">
        <v>13695</v>
      </c>
      <c r="E4979" s="292">
        <v>13540.96</v>
      </c>
    </row>
    <row r="4980" spans="1:5" x14ac:dyDescent="0.25">
      <c r="A4980" s="282" t="s">
        <v>8351</v>
      </c>
      <c r="B4980" s="282" t="s">
        <v>8265</v>
      </c>
      <c r="C4980" s="277" t="s">
        <v>92</v>
      </c>
      <c r="D4980" s="282" t="s">
        <v>13696</v>
      </c>
      <c r="E4980" s="292">
        <v>134079.81</v>
      </c>
    </row>
    <row r="4981" spans="1:5" x14ac:dyDescent="0.25">
      <c r="A4981" s="282" t="s">
        <v>8351</v>
      </c>
      <c r="B4981" s="282" t="s">
        <v>8259</v>
      </c>
      <c r="C4981" s="277" t="s">
        <v>92</v>
      </c>
      <c r="D4981" s="282" t="s">
        <v>13697</v>
      </c>
      <c r="E4981" s="292">
        <v>33807.58</v>
      </c>
    </row>
    <row r="4982" spans="1:5" x14ac:dyDescent="0.25">
      <c r="A4982" s="282" t="s">
        <v>8351</v>
      </c>
      <c r="B4982" s="282" t="s">
        <v>8221</v>
      </c>
      <c r="C4982" s="277" t="s">
        <v>92</v>
      </c>
      <c r="D4982" s="282" t="s">
        <v>13698</v>
      </c>
      <c r="E4982" s="292">
        <v>5271.95</v>
      </c>
    </row>
    <row r="4983" spans="1:5" x14ac:dyDescent="0.25">
      <c r="A4983" s="282" t="s">
        <v>8351</v>
      </c>
      <c r="B4983" s="282" t="s">
        <v>8223</v>
      </c>
      <c r="C4983" s="277" t="s">
        <v>92</v>
      </c>
      <c r="D4983" s="282" t="s">
        <v>13699</v>
      </c>
      <c r="E4983" s="292">
        <v>8677.07</v>
      </c>
    </row>
    <row r="4984" spans="1:5" x14ac:dyDescent="0.25">
      <c r="A4984" s="282" t="s">
        <v>8351</v>
      </c>
      <c r="B4984" s="282" t="s">
        <v>8447</v>
      </c>
      <c r="C4984" s="277" t="s">
        <v>92</v>
      </c>
      <c r="D4984" s="282" t="s">
        <v>13700</v>
      </c>
      <c r="E4984" s="292">
        <v>6987.71</v>
      </c>
    </row>
    <row r="4985" spans="1:5" x14ac:dyDescent="0.25">
      <c r="A4985" s="282" t="s">
        <v>8351</v>
      </c>
      <c r="B4985" s="282" t="s">
        <v>8385</v>
      </c>
      <c r="C4985" s="277" t="s">
        <v>92</v>
      </c>
      <c r="D4985" s="282" t="s">
        <v>13701</v>
      </c>
      <c r="E4985" s="292">
        <v>56236.47</v>
      </c>
    </row>
    <row r="4986" spans="1:5" x14ac:dyDescent="0.25">
      <c r="A4986" s="282" t="s">
        <v>8351</v>
      </c>
      <c r="B4986" s="282" t="s">
        <v>8261</v>
      </c>
      <c r="C4986" s="277" t="s">
        <v>92</v>
      </c>
      <c r="D4986" s="282" t="s">
        <v>13702</v>
      </c>
      <c r="E4986" s="292">
        <v>5449.25</v>
      </c>
    </row>
    <row r="4987" spans="1:5" x14ac:dyDescent="0.25">
      <c r="A4987" s="282" t="s">
        <v>8351</v>
      </c>
      <c r="B4987" s="282" t="s">
        <v>8370</v>
      </c>
      <c r="C4987" s="277" t="s">
        <v>92</v>
      </c>
      <c r="D4987" s="282" t="s">
        <v>13703</v>
      </c>
      <c r="E4987" s="292">
        <v>123248.94</v>
      </c>
    </row>
    <row r="4988" spans="1:5" x14ac:dyDescent="0.25">
      <c r="A4988" s="282" t="s">
        <v>8351</v>
      </c>
      <c r="B4988" s="282" t="s">
        <v>8483</v>
      </c>
      <c r="C4988" s="277" t="s">
        <v>92</v>
      </c>
      <c r="D4988" s="282" t="s">
        <v>13704</v>
      </c>
      <c r="E4988" s="292">
        <v>10014.040000000001</v>
      </c>
    </row>
    <row r="4989" spans="1:5" x14ac:dyDescent="0.25">
      <c r="A4989" s="282" t="s">
        <v>8351</v>
      </c>
      <c r="B4989" s="282" t="s">
        <v>8272</v>
      </c>
      <c r="C4989" s="277" t="s">
        <v>92</v>
      </c>
      <c r="D4989" s="282" t="s">
        <v>13705</v>
      </c>
      <c r="E4989" s="292">
        <v>8518.67</v>
      </c>
    </row>
    <row r="4990" spans="1:5" x14ac:dyDescent="0.25">
      <c r="A4990" s="282" t="s">
        <v>8351</v>
      </c>
      <c r="B4990" s="282" t="s">
        <v>8224</v>
      </c>
      <c r="C4990" s="277" t="s">
        <v>92</v>
      </c>
      <c r="D4990" s="282" t="s">
        <v>13706</v>
      </c>
      <c r="E4990" s="292">
        <v>2646.88</v>
      </c>
    </row>
    <row r="4991" spans="1:5" x14ac:dyDescent="0.25">
      <c r="A4991" s="282" t="s">
        <v>8351</v>
      </c>
      <c r="B4991" s="282" t="s">
        <v>8497</v>
      </c>
      <c r="C4991" s="277" t="s">
        <v>92</v>
      </c>
      <c r="D4991" s="282" t="s">
        <v>13707</v>
      </c>
      <c r="E4991" s="292">
        <v>17302.86</v>
      </c>
    </row>
    <row r="4992" spans="1:5" x14ac:dyDescent="0.25">
      <c r="A4992" s="282" t="s">
        <v>8351</v>
      </c>
      <c r="B4992" s="282" t="s">
        <v>8581</v>
      </c>
      <c r="C4992" s="277" t="s">
        <v>92</v>
      </c>
      <c r="D4992" s="282" t="s">
        <v>13708</v>
      </c>
      <c r="E4992" s="292">
        <v>10236.33</v>
      </c>
    </row>
    <row r="4993" spans="1:5" x14ac:dyDescent="0.25">
      <c r="A4993" s="282" t="s">
        <v>8351</v>
      </c>
      <c r="B4993" s="282" t="s">
        <v>8273</v>
      </c>
      <c r="C4993" s="277" t="s">
        <v>92</v>
      </c>
      <c r="D4993" s="282" t="s">
        <v>13709</v>
      </c>
      <c r="E4993" s="292">
        <v>99800.81</v>
      </c>
    </row>
    <row r="4994" spans="1:5" x14ac:dyDescent="0.25">
      <c r="A4994" s="282" t="s">
        <v>8351</v>
      </c>
      <c r="B4994" s="282" t="s">
        <v>8354</v>
      </c>
      <c r="C4994" s="277" t="s">
        <v>92</v>
      </c>
      <c r="D4994" s="282" t="s">
        <v>13710</v>
      </c>
      <c r="E4994" s="292">
        <v>6899.27</v>
      </c>
    </row>
    <row r="4995" spans="1:5" x14ac:dyDescent="0.25">
      <c r="A4995" s="282" t="s">
        <v>8351</v>
      </c>
      <c r="B4995" s="282" t="s">
        <v>8388</v>
      </c>
      <c r="C4995" s="277" t="s">
        <v>92</v>
      </c>
      <c r="D4995" s="282" t="s">
        <v>13711</v>
      </c>
      <c r="E4995" s="292">
        <v>13674.92</v>
      </c>
    </row>
    <row r="4996" spans="1:5" x14ac:dyDescent="0.25">
      <c r="A4996" s="282" t="s">
        <v>8351</v>
      </c>
      <c r="B4996" s="282" t="s">
        <v>8399</v>
      </c>
      <c r="C4996" s="277" t="s">
        <v>92</v>
      </c>
      <c r="D4996" s="282" t="s">
        <v>13712</v>
      </c>
      <c r="E4996" s="292">
        <v>15170.28</v>
      </c>
    </row>
    <row r="4997" spans="1:5" x14ac:dyDescent="0.25">
      <c r="A4997" s="282" t="s">
        <v>8351</v>
      </c>
      <c r="B4997" s="282" t="s">
        <v>8582</v>
      </c>
      <c r="C4997" s="277" t="s">
        <v>92</v>
      </c>
      <c r="D4997" s="282" t="s">
        <v>13713</v>
      </c>
      <c r="E4997" s="292">
        <v>20315.080000000002</v>
      </c>
    </row>
    <row r="4998" spans="1:5" x14ac:dyDescent="0.25">
      <c r="A4998" s="282" t="s">
        <v>8351</v>
      </c>
      <c r="B4998" s="282" t="s">
        <v>8347</v>
      </c>
      <c r="C4998" s="277" t="s">
        <v>92</v>
      </c>
      <c r="D4998" s="282" t="s">
        <v>13714</v>
      </c>
      <c r="E4998" s="292">
        <v>6746.35</v>
      </c>
    </row>
    <row r="4999" spans="1:5" x14ac:dyDescent="0.25">
      <c r="A4999" s="282" t="s">
        <v>8351</v>
      </c>
      <c r="B4999" s="282" t="s">
        <v>8301</v>
      </c>
      <c r="C4999" s="277" t="s">
        <v>92</v>
      </c>
      <c r="D4999" s="282" t="s">
        <v>13715</v>
      </c>
      <c r="E4999" s="292">
        <v>6068.2</v>
      </c>
    </row>
    <row r="5000" spans="1:5" x14ac:dyDescent="0.25">
      <c r="A5000" s="282" t="s">
        <v>8351</v>
      </c>
      <c r="B5000" s="282" t="s">
        <v>8382</v>
      </c>
      <c r="C5000" s="277" t="s">
        <v>92</v>
      </c>
      <c r="D5000" s="282" t="s">
        <v>13716</v>
      </c>
      <c r="E5000" s="292">
        <v>13960.54</v>
      </c>
    </row>
    <row r="5001" spans="1:5" x14ac:dyDescent="0.25">
      <c r="A5001" s="282" t="s">
        <v>8351</v>
      </c>
      <c r="B5001" s="282" t="s">
        <v>8304</v>
      </c>
      <c r="C5001" s="277" t="s">
        <v>92</v>
      </c>
      <c r="D5001" s="282" t="s">
        <v>13717</v>
      </c>
      <c r="E5001" s="292">
        <v>11939.99</v>
      </c>
    </row>
    <row r="5002" spans="1:5" x14ac:dyDescent="0.25">
      <c r="A5002" s="282" t="s">
        <v>8351</v>
      </c>
      <c r="B5002" s="282" t="s">
        <v>8260</v>
      </c>
      <c r="C5002" s="277" t="s">
        <v>92</v>
      </c>
      <c r="D5002" s="282" t="s">
        <v>13718</v>
      </c>
      <c r="E5002" s="292">
        <v>4484.53</v>
      </c>
    </row>
    <row r="5003" spans="1:5" x14ac:dyDescent="0.25">
      <c r="A5003" s="282" t="s">
        <v>8351</v>
      </c>
      <c r="B5003" s="282" t="s">
        <v>8262</v>
      </c>
      <c r="C5003" s="277" t="s">
        <v>92</v>
      </c>
      <c r="D5003" s="282" t="s">
        <v>13719</v>
      </c>
      <c r="E5003" s="292">
        <v>31620.85</v>
      </c>
    </row>
    <row r="5004" spans="1:5" x14ac:dyDescent="0.25">
      <c r="A5004" s="282" t="s">
        <v>8351</v>
      </c>
      <c r="B5004" s="282" t="s">
        <v>8461</v>
      </c>
      <c r="C5004" s="277" t="s">
        <v>92</v>
      </c>
      <c r="D5004" s="282" t="s">
        <v>13720</v>
      </c>
      <c r="E5004" s="292">
        <v>26308.04</v>
      </c>
    </row>
    <row r="5005" spans="1:5" x14ac:dyDescent="0.25">
      <c r="A5005" s="282" t="s">
        <v>8351</v>
      </c>
      <c r="B5005" s="282" t="s">
        <v>8263</v>
      </c>
      <c r="C5005" s="277" t="s">
        <v>92</v>
      </c>
      <c r="D5005" s="282" t="s">
        <v>13721</v>
      </c>
      <c r="E5005" s="292">
        <v>13457.18</v>
      </c>
    </row>
    <row r="5006" spans="1:5" x14ac:dyDescent="0.25">
      <c r="A5006" s="282" t="s">
        <v>8351</v>
      </c>
      <c r="B5006" s="282" t="s">
        <v>8507</v>
      </c>
      <c r="C5006" s="277" t="s">
        <v>92</v>
      </c>
      <c r="D5006" s="282" t="s">
        <v>13722</v>
      </c>
      <c r="E5006" s="292">
        <v>30972.26</v>
      </c>
    </row>
    <row r="5007" spans="1:5" x14ac:dyDescent="0.25">
      <c r="A5007" s="282" t="s">
        <v>8351</v>
      </c>
      <c r="B5007" s="282" t="s">
        <v>8269</v>
      </c>
      <c r="C5007" s="277" t="s">
        <v>92</v>
      </c>
      <c r="D5007" s="282" t="s">
        <v>13723</v>
      </c>
      <c r="E5007" s="292">
        <v>10233.200000000001</v>
      </c>
    </row>
    <row r="5008" spans="1:5" x14ac:dyDescent="0.25">
      <c r="A5008" s="282" t="s">
        <v>8351</v>
      </c>
      <c r="B5008" s="282" t="s">
        <v>8302</v>
      </c>
      <c r="C5008" s="277" t="s">
        <v>92</v>
      </c>
      <c r="D5008" s="282" t="s">
        <v>13724</v>
      </c>
      <c r="E5008" s="292">
        <v>11269</v>
      </c>
    </row>
    <row r="5009" spans="1:5" x14ac:dyDescent="0.25">
      <c r="A5009" s="282" t="s">
        <v>8351</v>
      </c>
      <c r="B5009" s="282" t="s">
        <v>8480</v>
      </c>
      <c r="C5009" s="277" t="s">
        <v>92</v>
      </c>
      <c r="D5009" s="282" t="s">
        <v>13725</v>
      </c>
      <c r="E5009" s="292">
        <v>15669.97</v>
      </c>
    </row>
    <row r="5010" spans="1:5" x14ac:dyDescent="0.25">
      <c r="A5010" s="282" t="s">
        <v>8351</v>
      </c>
      <c r="B5010" s="282" t="s">
        <v>8402</v>
      </c>
      <c r="C5010" s="277" t="s">
        <v>92</v>
      </c>
      <c r="D5010" s="282" t="s">
        <v>13726</v>
      </c>
      <c r="E5010" s="292">
        <v>4028.2</v>
      </c>
    </row>
    <row r="5011" spans="1:5" x14ac:dyDescent="0.25">
      <c r="A5011" s="282" t="s">
        <v>8351</v>
      </c>
      <c r="B5011" s="282" t="s">
        <v>8228</v>
      </c>
      <c r="C5011" s="277" t="s">
        <v>92</v>
      </c>
      <c r="D5011" s="282" t="s">
        <v>13727</v>
      </c>
      <c r="E5011" s="292">
        <v>31388.2</v>
      </c>
    </row>
    <row r="5012" spans="1:5" x14ac:dyDescent="0.25">
      <c r="A5012" s="282" t="s">
        <v>8351</v>
      </c>
      <c r="B5012" s="282" t="s">
        <v>8278</v>
      </c>
      <c r="C5012" s="277" t="s">
        <v>92</v>
      </c>
      <c r="D5012" s="282" t="s">
        <v>13728</v>
      </c>
      <c r="E5012" s="292">
        <v>8127.46</v>
      </c>
    </row>
    <row r="5013" spans="1:5" x14ac:dyDescent="0.25">
      <c r="A5013" s="282" t="s">
        <v>8351</v>
      </c>
      <c r="B5013" s="282" t="s">
        <v>8531</v>
      </c>
      <c r="C5013" s="277" t="s">
        <v>92</v>
      </c>
      <c r="D5013" s="282" t="s">
        <v>13729</v>
      </c>
      <c r="E5013" s="292">
        <v>15140.55</v>
      </c>
    </row>
    <row r="5014" spans="1:5" x14ac:dyDescent="0.25">
      <c r="A5014" s="282" t="s">
        <v>8351</v>
      </c>
      <c r="B5014" s="282" t="s">
        <v>8238</v>
      </c>
      <c r="C5014" s="277" t="s">
        <v>92</v>
      </c>
      <c r="D5014" s="282" t="s">
        <v>13730</v>
      </c>
      <c r="E5014" s="292">
        <v>37089.29</v>
      </c>
    </row>
    <row r="5015" spans="1:5" x14ac:dyDescent="0.25">
      <c r="A5015" s="282" t="s">
        <v>8351</v>
      </c>
      <c r="B5015" s="282" t="s">
        <v>8290</v>
      </c>
      <c r="C5015" s="277" t="s">
        <v>92</v>
      </c>
      <c r="D5015" s="282" t="s">
        <v>13731</v>
      </c>
      <c r="E5015" s="292">
        <v>19139.29</v>
      </c>
    </row>
    <row r="5016" spans="1:5" x14ac:dyDescent="0.25">
      <c r="A5016" s="282" t="s">
        <v>8351</v>
      </c>
      <c r="B5016" s="282" t="s">
        <v>8359</v>
      </c>
      <c r="C5016" s="277" t="s">
        <v>92</v>
      </c>
      <c r="D5016" s="282" t="s">
        <v>13732</v>
      </c>
      <c r="E5016" s="292">
        <v>48805</v>
      </c>
    </row>
    <row r="5017" spans="1:5" x14ac:dyDescent="0.25">
      <c r="A5017" s="282" t="s">
        <v>8351</v>
      </c>
      <c r="B5017" s="282" t="s">
        <v>8586</v>
      </c>
      <c r="C5017" s="277" t="s">
        <v>92</v>
      </c>
      <c r="D5017" s="282" t="s">
        <v>13733</v>
      </c>
      <c r="E5017" s="292">
        <v>3001.44</v>
      </c>
    </row>
    <row r="5018" spans="1:5" x14ac:dyDescent="0.25">
      <c r="A5018" s="282" t="s">
        <v>8351</v>
      </c>
      <c r="B5018" s="282" t="s">
        <v>8245</v>
      </c>
      <c r="C5018" s="277" t="s">
        <v>92</v>
      </c>
      <c r="D5018" s="282" t="s">
        <v>13734</v>
      </c>
      <c r="E5018" s="292">
        <v>41744.370000000003</v>
      </c>
    </row>
    <row r="5019" spans="1:5" x14ac:dyDescent="0.25">
      <c r="A5019" s="282" t="s">
        <v>8351</v>
      </c>
      <c r="B5019" s="282" t="s">
        <v>8240</v>
      </c>
      <c r="C5019" s="277" t="s">
        <v>92</v>
      </c>
      <c r="D5019" s="282" t="s">
        <v>13735</v>
      </c>
      <c r="E5019" s="292">
        <v>27936.59</v>
      </c>
    </row>
    <row r="5020" spans="1:5" x14ac:dyDescent="0.25">
      <c r="A5020" s="282" t="s">
        <v>8351</v>
      </c>
      <c r="B5020" s="282" t="s">
        <v>8235</v>
      </c>
      <c r="C5020" s="277" t="s">
        <v>92</v>
      </c>
      <c r="D5020" s="282" t="s">
        <v>13736</v>
      </c>
      <c r="E5020" s="292">
        <v>9161.76</v>
      </c>
    </row>
    <row r="5021" spans="1:5" x14ac:dyDescent="0.25">
      <c r="A5021" s="282" t="s">
        <v>8351</v>
      </c>
      <c r="B5021" s="282" t="s">
        <v>8247</v>
      </c>
      <c r="C5021" s="277" t="s">
        <v>92</v>
      </c>
      <c r="D5021" s="282" t="s">
        <v>13737</v>
      </c>
      <c r="E5021" s="292">
        <v>63.07</v>
      </c>
    </row>
    <row r="5022" spans="1:5" x14ac:dyDescent="0.25">
      <c r="A5022" s="282" t="s">
        <v>8351</v>
      </c>
      <c r="B5022" s="282" t="s">
        <v>8274</v>
      </c>
      <c r="C5022" s="277" t="s">
        <v>92</v>
      </c>
      <c r="D5022" s="282" t="s">
        <v>13738</v>
      </c>
      <c r="E5022" s="292">
        <v>11682.81</v>
      </c>
    </row>
    <row r="5023" spans="1:5" x14ac:dyDescent="0.25">
      <c r="A5023" s="282" t="s">
        <v>8351</v>
      </c>
      <c r="B5023" s="282" t="s">
        <v>8489</v>
      </c>
      <c r="C5023" s="277" t="s">
        <v>92</v>
      </c>
      <c r="D5023" s="282" t="s">
        <v>13739</v>
      </c>
      <c r="E5023" s="292">
        <v>10264.799999999999</v>
      </c>
    </row>
    <row r="5024" spans="1:5" x14ac:dyDescent="0.25">
      <c r="A5024" s="282" t="s">
        <v>8351</v>
      </c>
      <c r="B5024" s="282" t="s">
        <v>8249</v>
      </c>
      <c r="C5024" s="277" t="s">
        <v>92</v>
      </c>
      <c r="D5024" s="282" t="s">
        <v>13740</v>
      </c>
      <c r="E5024" s="292">
        <v>6771.73</v>
      </c>
    </row>
    <row r="5025" spans="1:5" x14ac:dyDescent="0.25">
      <c r="A5025" s="282" t="s">
        <v>8351</v>
      </c>
      <c r="B5025" s="282" t="s">
        <v>8266</v>
      </c>
      <c r="C5025" s="277" t="s">
        <v>92</v>
      </c>
      <c r="D5025" s="282" t="s">
        <v>13741</v>
      </c>
      <c r="E5025" s="292">
        <v>8740.27</v>
      </c>
    </row>
    <row r="5026" spans="1:5" x14ac:dyDescent="0.25">
      <c r="A5026" s="282" t="s">
        <v>8351</v>
      </c>
      <c r="B5026" s="282" t="s">
        <v>8481</v>
      </c>
      <c r="C5026" s="277" t="s">
        <v>92</v>
      </c>
      <c r="D5026" s="282" t="s">
        <v>13742</v>
      </c>
      <c r="E5026" s="292">
        <v>8174.42</v>
      </c>
    </row>
    <row r="5027" spans="1:5" x14ac:dyDescent="0.25">
      <c r="A5027" s="282" t="s">
        <v>8351</v>
      </c>
      <c r="B5027" s="282" t="s">
        <v>8327</v>
      </c>
      <c r="C5027" s="277" t="s">
        <v>92</v>
      </c>
      <c r="D5027" s="282" t="s">
        <v>13743</v>
      </c>
      <c r="E5027" s="292">
        <v>19197.240000000002</v>
      </c>
    </row>
    <row r="5028" spans="1:5" x14ac:dyDescent="0.25">
      <c r="A5028" s="282" t="s">
        <v>8351</v>
      </c>
      <c r="B5028" s="282" t="s">
        <v>8345</v>
      </c>
      <c r="C5028" s="277" t="s">
        <v>92</v>
      </c>
      <c r="D5028" s="282" t="s">
        <v>13744</v>
      </c>
      <c r="E5028" s="292">
        <v>11370.99</v>
      </c>
    </row>
    <row r="5029" spans="1:5" x14ac:dyDescent="0.25">
      <c r="A5029" s="282" t="s">
        <v>8351</v>
      </c>
      <c r="B5029" s="282" t="s">
        <v>8250</v>
      </c>
      <c r="C5029" s="277" t="s">
        <v>92</v>
      </c>
      <c r="D5029" s="282" t="s">
        <v>13745</v>
      </c>
      <c r="E5029" s="292">
        <v>57819.1</v>
      </c>
    </row>
    <row r="5030" spans="1:5" x14ac:dyDescent="0.25">
      <c r="A5030" s="282" t="s">
        <v>8351</v>
      </c>
      <c r="B5030" s="282" t="s">
        <v>8251</v>
      </c>
      <c r="C5030" s="277" t="s">
        <v>92</v>
      </c>
      <c r="D5030" s="282" t="s">
        <v>13746</v>
      </c>
      <c r="E5030" s="292">
        <v>2960.96</v>
      </c>
    </row>
    <row r="5031" spans="1:5" x14ac:dyDescent="0.25">
      <c r="A5031" s="282" t="s">
        <v>8351</v>
      </c>
      <c r="B5031" s="282" t="s">
        <v>8267</v>
      </c>
      <c r="C5031" s="277" t="s">
        <v>92</v>
      </c>
      <c r="D5031" s="282" t="s">
        <v>13747</v>
      </c>
      <c r="E5031" s="292">
        <v>8052.74</v>
      </c>
    </row>
    <row r="5032" spans="1:5" x14ac:dyDescent="0.25">
      <c r="A5032" s="282" t="s">
        <v>8351</v>
      </c>
      <c r="B5032" s="282" t="s">
        <v>8264</v>
      </c>
      <c r="C5032" s="277" t="s">
        <v>92</v>
      </c>
      <c r="D5032" s="282" t="s">
        <v>13748</v>
      </c>
      <c r="E5032" s="292">
        <v>19695</v>
      </c>
    </row>
    <row r="5033" spans="1:5" x14ac:dyDescent="0.25">
      <c r="A5033" s="282" t="s">
        <v>8351</v>
      </c>
      <c r="B5033" s="282" t="s">
        <v>8500</v>
      </c>
      <c r="C5033" s="277" t="s">
        <v>92</v>
      </c>
      <c r="D5033" s="282" t="s">
        <v>13749</v>
      </c>
      <c r="E5033" s="292">
        <v>12842.57</v>
      </c>
    </row>
    <row r="5034" spans="1:5" x14ac:dyDescent="0.25">
      <c r="A5034" s="282" t="s">
        <v>8351</v>
      </c>
      <c r="B5034" s="282" t="s">
        <v>8320</v>
      </c>
      <c r="C5034" s="277" t="s">
        <v>92</v>
      </c>
      <c r="D5034" s="282" t="s">
        <v>13750</v>
      </c>
      <c r="E5034" s="292">
        <v>18898.5</v>
      </c>
    </row>
    <row r="5035" spans="1:5" x14ac:dyDescent="0.25">
      <c r="A5035" s="282" t="s">
        <v>8351</v>
      </c>
      <c r="B5035" s="282" t="s">
        <v>8451</v>
      </c>
      <c r="C5035" s="277" t="s">
        <v>92</v>
      </c>
      <c r="D5035" s="282" t="s">
        <v>13751</v>
      </c>
      <c r="E5035" s="292">
        <v>43698.8</v>
      </c>
    </row>
    <row r="5036" spans="1:5" x14ac:dyDescent="0.25">
      <c r="A5036" s="282" t="s">
        <v>8351</v>
      </c>
      <c r="B5036" s="282" t="s">
        <v>8720</v>
      </c>
      <c r="C5036" s="277" t="s">
        <v>92</v>
      </c>
      <c r="D5036" s="282" t="s">
        <v>13752</v>
      </c>
      <c r="E5036" s="292">
        <v>35663.550000000003</v>
      </c>
    </row>
    <row r="5037" spans="1:5" x14ac:dyDescent="0.25">
      <c r="A5037" s="282" t="s">
        <v>8351</v>
      </c>
      <c r="B5037" s="282" t="s">
        <v>8722</v>
      </c>
      <c r="C5037" s="277" t="s">
        <v>92</v>
      </c>
      <c r="D5037" s="282" t="s">
        <v>13753</v>
      </c>
      <c r="E5037" s="292">
        <v>6977.1</v>
      </c>
    </row>
    <row r="5038" spans="1:5" x14ac:dyDescent="0.25">
      <c r="A5038" s="282" t="s">
        <v>8351</v>
      </c>
      <c r="B5038" s="282" t="s">
        <v>8286</v>
      </c>
      <c r="C5038" s="277" t="s">
        <v>92</v>
      </c>
      <c r="D5038" s="282" t="s">
        <v>13754</v>
      </c>
      <c r="E5038" s="292">
        <v>9728.68</v>
      </c>
    </row>
    <row r="5039" spans="1:5" x14ac:dyDescent="0.25">
      <c r="A5039" s="282" t="s">
        <v>8351</v>
      </c>
      <c r="B5039" s="282" t="s">
        <v>8440</v>
      </c>
      <c r="C5039" s="277" t="s">
        <v>92</v>
      </c>
      <c r="D5039" s="282" t="s">
        <v>13755</v>
      </c>
      <c r="E5039" s="292">
        <v>20914.03</v>
      </c>
    </row>
    <row r="5040" spans="1:5" x14ac:dyDescent="0.25">
      <c r="A5040" s="282" t="s">
        <v>8351</v>
      </c>
      <c r="B5040" s="282" t="s">
        <v>8476</v>
      </c>
      <c r="C5040" s="277" t="s">
        <v>92</v>
      </c>
      <c r="D5040" s="282" t="s">
        <v>13756</v>
      </c>
      <c r="E5040" s="292">
        <v>2776.04</v>
      </c>
    </row>
    <row r="5041" spans="1:5" x14ac:dyDescent="0.25">
      <c r="A5041" s="282" t="s">
        <v>8351</v>
      </c>
      <c r="B5041" s="282" t="s">
        <v>8441</v>
      </c>
      <c r="C5041" s="277" t="s">
        <v>92</v>
      </c>
      <c r="D5041" s="282" t="s">
        <v>13757</v>
      </c>
      <c r="E5041" s="292">
        <v>32411.72</v>
      </c>
    </row>
    <row r="5042" spans="1:5" x14ac:dyDescent="0.25">
      <c r="A5042" s="282" t="s">
        <v>8351</v>
      </c>
      <c r="B5042" s="282" t="s">
        <v>8275</v>
      </c>
      <c r="C5042" s="277" t="s">
        <v>92</v>
      </c>
      <c r="D5042" s="282" t="s">
        <v>13758</v>
      </c>
      <c r="E5042" s="292">
        <v>15614.88</v>
      </c>
    </row>
    <row r="5043" spans="1:5" x14ac:dyDescent="0.25">
      <c r="A5043" s="282" t="s">
        <v>8351</v>
      </c>
      <c r="B5043" s="282" t="s">
        <v>8512</v>
      </c>
      <c r="C5043" s="277" t="s">
        <v>92</v>
      </c>
      <c r="D5043" s="282" t="s">
        <v>13759</v>
      </c>
      <c r="E5043" s="292">
        <v>6398.01</v>
      </c>
    </row>
    <row r="5044" spans="1:5" x14ac:dyDescent="0.25">
      <c r="A5044" s="282" t="s">
        <v>8351</v>
      </c>
      <c r="B5044" s="282" t="s">
        <v>8241</v>
      </c>
      <c r="C5044" s="277" t="s">
        <v>92</v>
      </c>
      <c r="D5044" s="282" t="s">
        <v>13760</v>
      </c>
      <c r="E5044" s="292">
        <v>0</v>
      </c>
    </row>
    <row r="5045" spans="1:5" x14ac:dyDescent="0.25">
      <c r="A5045" s="282" t="s">
        <v>8351</v>
      </c>
      <c r="B5045" s="282" t="s">
        <v>8731</v>
      </c>
      <c r="C5045" s="277" t="s">
        <v>92</v>
      </c>
      <c r="D5045" s="282" t="s">
        <v>13761</v>
      </c>
      <c r="E5045" s="292">
        <v>169621.21</v>
      </c>
    </row>
    <row r="5046" spans="1:5" x14ac:dyDescent="0.25">
      <c r="A5046" s="282" t="s">
        <v>8351</v>
      </c>
      <c r="B5046" s="282" t="s">
        <v>8465</v>
      </c>
      <c r="C5046" s="277" t="s">
        <v>92</v>
      </c>
      <c r="D5046" s="282" t="s">
        <v>13762</v>
      </c>
      <c r="E5046" s="292">
        <v>20427.36</v>
      </c>
    </row>
    <row r="5047" spans="1:5" x14ac:dyDescent="0.25">
      <c r="A5047" s="282" t="s">
        <v>8351</v>
      </c>
      <c r="B5047" s="282" t="s">
        <v>8328</v>
      </c>
      <c r="C5047" s="277" t="s">
        <v>92</v>
      </c>
      <c r="D5047" s="282" t="s">
        <v>13763</v>
      </c>
      <c r="E5047" s="292">
        <v>24285.15</v>
      </c>
    </row>
    <row r="5048" spans="1:5" x14ac:dyDescent="0.25">
      <c r="A5048" s="282" t="s">
        <v>8351</v>
      </c>
      <c r="B5048" s="282" t="s">
        <v>8482</v>
      </c>
      <c r="C5048" s="277" t="s">
        <v>92</v>
      </c>
      <c r="D5048" s="282" t="s">
        <v>13764</v>
      </c>
      <c r="E5048" s="292">
        <v>9516.51</v>
      </c>
    </row>
    <row r="5049" spans="1:5" x14ac:dyDescent="0.25">
      <c r="A5049" s="282" t="s">
        <v>8351</v>
      </c>
      <c r="B5049" s="282" t="s">
        <v>8365</v>
      </c>
      <c r="C5049" s="277" t="s">
        <v>92</v>
      </c>
      <c r="D5049" s="282" t="s">
        <v>13765</v>
      </c>
      <c r="E5049" s="292">
        <v>12190.35</v>
      </c>
    </row>
    <row r="5050" spans="1:5" x14ac:dyDescent="0.25">
      <c r="A5050" s="282" t="s">
        <v>8351</v>
      </c>
      <c r="B5050" s="282" t="s">
        <v>8821</v>
      </c>
      <c r="C5050" s="277" t="s">
        <v>92</v>
      </c>
      <c r="D5050" s="282" t="s">
        <v>13766</v>
      </c>
      <c r="E5050" s="292">
        <v>505.76</v>
      </c>
    </row>
    <row r="5051" spans="1:5" x14ac:dyDescent="0.25">
      <c r="A5051" s="282" t="s">
        <v>8351</v>
      </c>
      <c r="B5051" s="282" t="s">
        <v>8268</v>
      </c>
      <c r="C5051" s="277" t="s">
        <v>92</v>
      </c>
      <c r="D5051" s="282" t="s">
        <v>13767</v>
      </c>
      <c r="E5051" s="292">
        <v>19705.240000000002</v>
      </c>
    </row>
    <row r="5052" spans="1:5" x14ac:dyDescent="0.25">
      <c r="A5052" s="282" t="s">
        <v>8351</v>
      </c>
      <c r="B5052" s="282" t="s">
        <v>8372</v>
      </c>
      <c r="C5052" s="277" t="s">
        <v>92</v>
      </c>
      <c r="D5052" s="282" t="s">
        <v>13768</v>
      </c>
      <c r="E5052" s="292">
        <v>5357.69</v>
      </c>
    </row>
    <row r="5053" spans="1:5" x14ac:dyDescent="0.25">
      <c r="A5053" s="282" t="s">
        <v>8297</v>
      </c>
      <c r="B5053" s="282" t="s">
        <v>8450</v>
      </c>
      <c r="C5053" s="277" t="s">
        <v>55</v>
      </c>
      <c r="D5053" s="282" t="s">
        <v>13769</v>
      </c>
      <c r="E5053" s="292">
        <v>13537.55</v>
      </c>
    </row>
    <row r="5054" spans="1:5" x14ac:dyDescent="0.25">
      <c r="A5054" s="282" t="s">
        <v>8297</v>
      </c>
      <c r="B5054" s="282" t="s">
        <v>8436</v>
      </c>
      <c r="C5054" s="277" t="s">
        <v>55</v>
      </c>
      <c r="D5054" s="282" t="s">
        <v>13770</v>
      </c>
      <c r="E5054" s="292">
        <v>149059.59</v>
      </c>
    </row>
    <row r="5055" spans="1:5" x14ac:dyDescent="0.25">
      <c r="A5055" s="282" t="s">
        <v>8297</v>
      </c>
      <c r="B5055" s="282" t="s">
        <v>8460</v>
      </c>
      <c r="C5055" s="277" t="s">
        <v>55</v>
      </c>
      <c r="D5055" s="282" t="s">
        <v>13771</v>
      </c>
      <c r="E5055" s="292">
        <v>0</v>
      </c>
    </row>
    <row r="5056" spans="1:5" x14ac:dyDescent="0.25">
      <c r="A5056" s="282" t="s">
        <v>8297</v>
      </c>
      <c r="B5056" s="282" t="s">
        <v>8271</v>
      </c>
      <c r="C5056" s="277" t="s">
        <v>55</v>
      </c>
      <c r="D5056" s="282" t="s">
        <v>13772</v>
      </c>
      <c r="E5056" s="292">
        <v>16510.099999999999</v>
      </c>
    </row>
    <row r="5057" spans="1:5" x14ac:dyDescent="0.25">
      <c r="A5057" s="282" t="s">
        <v>8297</v>
      </c>
      <c r="B5057" s="282" t="s">
        <v>8217</v>
      </c>
      <c r="C5057" s="277" t="s">
        <v>55</v>
      </c>
      <c r="D5057" s="282" t="s">
        <v>13773</v>
      </c>
      <c r="E5057" s="292">
        <v>24656.91</v>
      </c>
    </row>
    <row r="5058" spans="1:5" x14ac:dyDescent="0.25">
      <c r="A5058" s="282" t="s">
        <v>8297</v>
      </c>
      <c r="B5058" s="282" t="s">
        <v>8257</v>
      </c>
      <c r="C5058" s="277" t="s">
        <v>55</v>
      </c>
      <c r="D5058" s="282" t="s">
        <v>13774</v>
      </c>
      <c r="E5058" s="292">
        <v>10218.120000000001</v>
      </c>
    </row>
    <row r="5059" spans="1:5" x14ac:dyDescent="0.25">
      <c r="A5059" s="282" t="s">
        <v>8297</v>
      </c>
      <c r="B5059" s="282" t="s">
        <v>8218</v>
      </c>
      <c r="C5059" s="277" t="s">
        <v>55</v>
      </c>
      <c r="D5059" s="282" t="s">
        <v>13775</v>
      </c>
      <c r="E5059" s="292">
        <v>5033.88</v>
      </c>
    </row>
    <row r="5060" spans="1:5" x14ac:dyDescent="0.25">
      <c r="A5060" s="282" t="s">
        <v>8297</v>
      </c>
      <c r="B5060" s="282" t="s">
        <v>8379</v>
      </c>
      <c r="C5060" s="277" t="s">
        <v>55</v>
      </c>
      <c r="D5060" s="282" t="s">
        <v>13776</v>
      </c>
      <c r="E5060" s="292">
        <v>11172.19</v>
      </c>
    </row>
    <row r="5061" spans="1:5" x14ac:dyDescent="0.25">
      <c r="A5061" s="282" t="s">
        <v>8297</v>
      </c>
      <c r="B5061" s="282" t="s">
        <v>8219</v>
      </c>
      <c r="C5061" s="277" t="s">
        <v>55</v>
      </c>
      <c r="D5061" s="282" t="s">
        <v>13777</v>
      </c>
      <c r="E5061" s="292">
        <v>58122.35</v>
      </c>
    </row>
    <row r="5062" spans="1:5" x14ac:dyDescent="0.25">
      <c r="A5062" s="282" t="s">
        <v>8297</v>
      </c>
      <c r="B5062" s="282" t="s">
        <v>8430</v>
      </c>
      <c r="C5062" s="277" t="s">
        <v>55</v>
      </c>
      <c r="D5062" s="282" t="s">
        <v>13778</v>
      </c>
      <c r="E5062" s="292">
        <v>124705.68</v>
      </c>
    </row>
    <row r="5063" spans="1:5" x14ac:dyDescent="0.25">
      <c r="A5063" s="282" t="s">
        <v>8297</v>
      </c>
      <c r="B5063" s="282" t="s">
        <v>8352</v>
      </c>
      <c r="C5063" s="277" t="s">
        <v>55</v>
      </c>
      <c r="D5063" s="282" t="s">
        <v>13779</v>
      </c>
      <c r="E5063" s="292">
        <v>84071.2</v>
      </c>
    </row>
    <row r="5064" spans="1:5" x14ac:dyDescent="0.25">
      <c r="A5064" s="282" t="s">
        <v>8297</v>
      </c>
      <c r="B5064" s="282" t="s">
        <v>8231</v>
      </c>
      <c r="C5064" s="277" t="s">
        <v>55</v>
      </c>
      <c r="D5064" s="282" t="s">
        <v>13780</v>
      </c>
      <c r="E5064" s="292">
        <v>3349.81</v>
      </c>
    </row>
    <row r="5065" spans="1:5" x14ac:dyDescent="0.25">
      <c r="A5065" s="282" t="s">
        <v>8297</v>
      </c>
      <c r="B5065" s="282" t="s">
        <v>8369</v>
      </c>
      <c r="C5065" s="277" t="s">
        <v>55</v>
      </c>
      <c r="D5065" s="282" t="s">
        <v>13781</v>
      </c>
      <c r="E5065" s="292">
        <v>111443</v>
      </c>
    </row>
    <row r="5066" spans="1:5" x14ac:dyDescent="0.25">
      <c r="A5066" s="282" t="s">
        <v>8297</v>
      </c>
      <c r="B5066" s="282" t="s">
        <v>8384</v>
      </c>
      <c r="C5066" s="277" t="s">
        <v>55</v>
      </c>
      <c r="D5066" s="282" t="s">
        <v>13782</v>
      </c>
      <c r="E5066" s="292">
        <v>13611.29</v>
      </c>
    </row>
    <row r="5067" spans="1:5" x14ac:dyDescent="0.25">
      <c r="A5067" s="282" t="s">
        <v>8297</v>
      </c>
      <c r="B5067" s="282" t="s">
        <v>8258</v>
      </c>
      <c r="C5067" s="277" t="s">
        <v>55</v>
      </c>
      <c r="D5067" s="282" t="s">
        <v>13783</v>
      </c>
      <c r="E5067" s="292">
        <v>207200.81</v>
      </c>
    </row>
    <row r="5068" spans="1:5" x14ac:dyDescent="0.25">
      <c r="A5068" s="282" t="s">
        <v>8297</v>
      </c>
      <c r="B5068" s="282" t="s">
        <v>8227</v>
      </c>
      <c r="C5068" s="277" t="s">
        <v>55</v>
      </c>
      <c r="D5068" s="282" t="s">
        <v>13784</v>
      </c>
      <c r="E5068" s="292">
        <v>37078.19</v>
      </c>
    </row>
    <row r="5069" spans="1:5" x14ac:dyDescent="0.25">
      <c r="A5069" s="282" t="s">
        <v>8297</v>
      </c>
      <c r="B5069" s="282" t="s">
        <v>8381</v>
      </c>
      <c r="C5069" s="277" t="s">
        <v>55</v>
      </c>
      <c r="D5069" s="282" t="s">
        <v>13785</v>
      </c>
      <c r="E5069" s="292">
        <v>16513.48</v>
      </c>
    </row>
    <row r="5070" spans="1:5" x14ac:dyDescent="0.25">
      <c r="A5070" s="282" t="s">
        <v>8297</v>
      </c>
      <c r="B5070" s="282" t="s">
        <v>8265</v>
      </c>
      <c r="C5070" s="277" t="s">
        <v>55</v>
      </c>
      <c r="D5070" s="282" t="s">
        <v>13786</v>
      </c>
      <c r="E5070" s="292">
        <v>21480.54</v>
      </c>
    </row>
    <row r="5071" spans="1:5" x14ac:dyDescent="0.25">
      <c r="A5071" s="282" t="s">
        <v>8297</v>
      </c>
      <c r="B5071" s="282" t="s">
        <v>8259</v>
      </c>
      <c r="C5071" s="277" t="s">
        <v>55</v>
      </c>
      <c r="D5071" s="282" t="s">
        <v>13787</v>
      </c>
      <c r="E5071" s="292">
        <v>159161.85</v>
      </c>
    </row>
    <row r="5072" spans="1:5" x14ac:dyDescent="0.25">
      <c r="A5072" s="282" t="s">
        <v>8297</v>
      </c>
      <c r="B5072" s="282" t="s">
        <v>8221</v>
      </c>
      <c r="C5072" s="277" t="s">
        <v>55</v>
      </c>
      <c r="D5072" s="282" t="s">
        <v>13788</v>
      </c>
      <c r="E5072" s="292">
        <v>67737.22</v>
      </c>
    </row>
    <row r="5073" spans="1:5" x14ac:dyDescent="0.25">
      <c r="A5073" s="282" t="s">
        <v>8297</v>
      </c>
      <c r="B5073" s="282" t="s">
        <v>8223</v>
      </c>
      <c r="C5073" s="277" t="s">
        <v>55</v>
      </c>
      <c r="D5073" s="282" t="s">
        <v>13789</v>
      </c>
      <c r="E5073" s="292">
        <v>5555.78</v>
      </c>
    </row>
    <row r="5074" spans="1:5" x14ac:dyDescent="0.25">
      <c r="A5074" s="282" t="s">
        <v>8297</v>
      </c>
      <c r="B5074" s="282" t="s">
        <v>8447</v>
      </c>
      <c r="C5074" s="277" t="s">
        <v>55</v>
      </c>
      <c r="D5074" s="282" t="s">
        <v>13790</v>
      </c>
      <c r="E5074" s="292">
        <v>35086.31</v>
      </c>
    </row>
    <row r="5075" spans="1:5" x14ac:dyDescent="0.25">
      <c r="A5075" s="282" t="s">
        <v>8297</v>
      </c>
      <c r="B5075" s="282" t="s">
        <v>8261</v>
      </c>
      <c r="C5075" s="277" t="s">
        <v>55</v>
      </c>
      <c r="D5075" s="282" t="s">
        <v>13791</v>
      </c>
      <c r="E5075" s="292">
        <v>80625.460000000006</v>
      </c>
    </row>
    <row r="5076" spans="1:5" x14ac:dyDescent="0.25">
      <c r="A5076" s="282" t="s">
        <v>8297</v>
      </c>
      <c r="B5076" s="282" t="s">
        <v>8370</v>
      </c>
      <c r="C5076" s="277" t="s">
        <v>55</v>
      </c>
      <c r="D5076" s="282" t="s">
        <v>13792</v>
      </c>
      <c r="E5076" s="292">
        <v>120280.66</v>
      </c>
    </row>
    <row r="5077" spans="1:5" x14ac:dyDescent="0.25">
      <c r="A5077" s="282" t="s">
        <v>8297</v>
      </c>
      <c r="B5077" s="282" t="s">
        <v>8483</v>
      </c>
      <c r="C5077" s="277" t="s">
        <v>55</v>
      </c>
      <c r="D5077" s="282" t="s">
        <v>13793</v>
      </c>
      <c r="E5077" s="292">
        <v>3831.07</v>
      </c>
    </row>
    <row r="5078" spans="1:5" x14ac:dyDescent="0.25">
      <c r="A5078" s="282" t="s">
        <v>8297</v>
      </c>
      <c r="B5078" s="282" t="s">
        <v>8272</v>
      </c>
      <c r="C5078" s="277" t="s">
        <v>55</v>
      </c>
      <c r="D5078" s="282" t="s">
        <v>13794</v>
      </c>
      <c r="E5078" s="292">
        <v>18173.16</v>
      </c>
    </row>
    <row r="5079" spans="1:5" x14ac:dyDescent="0.25">
      <c r="A5079" s="282" t="s">
        <v>8297</v>
      </c>
      <c r="B5079" s="282" t="s">
        <v>8224</v>
      </c>
      <c r="C5079" s="277" t="s">
        <v>55</v>
      </c>
      <c r="D5079" s="282" t="s">
        <v>13795</v>
      </c>
      <c r="E5079" s="292">
        <v>1945.01</v>
      </c>
    </row>
    <row r="5080" spans="1:5" x14ac:dyDescent="0.25">
      <c r="A5080" s="282" t="s">
        <v>8297</v>
      </c>
      <c r="B5080" s="282" t="s">
        <v>8497</v>
      </c>
      <c r="C5080" s="277" t="s">
        <v>55</v>
      </c>
      <c r="D5080" s="282" t="s">
        <v>13796</v>
      </c>
      <c r="E5080" s="292">
        <v>19235.8</v>
      </c>
    </row>
    <row r="5081" spans="1:5" x14ac:dyDescent="0.25">
      <c r="A5081" s="282" t="s">
        <v>8297</v>
      </c>
      <c r="B5081" s="282" t="s">
        <v>8581</v>
      </c>
      <c r="C5081" s="277" t="s">
        <v>55</v>
      </c>
      <c r="D5081" s="282" t="s">
        <v>13797</v>
      </c>
      <c r="E5081" s="292">
        <v>559611.26</v>
      </c>
    </row>
    <row r="5082" spans="1:5" x14ac:dyDescent="0.25">
      <c r="A5082" s="282" t="s">
        <v>8297</v>
      </c>
      <c r="B5082" s="282" t="s">
        <v>8273</v>
      </c>
      <c r="C5082" s="277" t="s">
        <v>55</v>
      </c>
      <c r="D5082" s="282" t="s">
        <v>13798</v>
      </c>
      <c r="E5082" s="292">
        <v>176081.82</v>
      </c>
    </row>
    <row r="5083" spans="1:5" x14ac:dyDescent="0.25">
      <c r="A5083" s="282" t="s">
        <v>8297</v>
      </c>
      <c r="B5083" s="282" t="s">
        <v>8354</v>
      </c>
      <c r="C5083" s="277" t="s">
        <v>55</v>
      </c>
      <c r="D5083" s="282" t="s">
        <v>13799</v>
      </c>
      <c r="E5083" s="292">
        <v>159574.14000000001</v>
      </c>
    </row>
    <row r="5084" spans="1:5" x14ac:dyDescent="0.25">
      <c r="A5084" s="282" t="s">
        <v>8297</v>
      </c>
      <c r="B5084" s="282" t="s">
        <v>8388</v>
      </c>
      <c r="C5084" s="277" t="s">
        <v>55</v>
      </c>
      <c r="D5084" s="282" t="s">
        <v>13800</v>
      </c>
      <c r="E5084" s="292">
        <v>141393.81</v>
      </c>
    </row>
    <row r="5085" spans="1:5" x14ac:dyDescent="0.25">
      <c r="A5085" s="282" t="s">
        <v>8297</v>
      </c>
      <c r="B5085" s="282" t="s">
        <v>8399</v>
      </c>
      <c r="C5085" s="277" t="s">
        <v>55</v>
      </c>
      <c r="D5085" s="282" t="s">
        <v>13801</v>
      </c>
      <c r="E5085" s="292">
        <v>161207.95000000001</v>
      </c>
    </row>
    <row r="5086" spans="1:5" x14ac:dyDescent="0.25">
      <c r="A5086" s="282" t="s">
        <v>8297</v>
      </c>
      <c r="B5086" s="282" t="s">
        <v>8582</v>
      </c>
      <c r="C5086" s="277" t="s">
        <v>55</v>
      </c>
      <c r="D5086" s="282" t="s">
        <v>13802</v>
      </c>
      <c r="E5086" s="292">
        <v>139489.20000000001</v>
      </c>
    </row>
    <row r="5087" spans="1:5" x14ac:dyDescent="0.25">
      <c r="A5087" s="282" t="s">
        <v>8297</v>
      </c>
      <c r="B5087" s="282" t="s">
        <v>8347</v>
      </c>
      <c r="C5087" s="277" t="s">
        <v>55</v>
      </c>
      <c r="D5087" s="282" t="s">
        <v>11376</v>
      </c>
      <c r="E5087" s="292">
        <v>671468.23</v>
      </c>
    </row>
    <row r="5088" spans="1:5" x14ac:dyDescent="0.25">
      <c r="A5088" s="282" t="s">
        <v>8297</v>
      </c>
      <c r="B5088" s="282" t="s">
        <v>8301</v>
      </c>
      <c r="C5088" s="277" t="s">
        <v>55</v>
      </c>
      <c r="D5088" s="282" t="s">
        <v>13803</v>
      </c>
      <c r="E5088" s="292">
        <v>23273.93</v>
      </c>
    </row>
    <row r="5089" spans="1:5" x14ac:dyDescent="0.25">
      <c r="A5089" s="282" t="s">
        <v>8297</v>
      </c>
      <c r="B5089" s="282" t="s">
        <v>8382</v>
      </c>
      <c r="C5089" s="277" t="s">
        <v>55</v>
      </c>
      <c r="D5089" s="282" t="s">
        <v>13804</v>
      </c>
      <c r="E5089" s="292">
        <v>14114</v>
      </c>
    </row>
    <row r="5090" spans="1:5" x14ac:dyDescent="0.25">
      <c r="A5090" s="282" t="s">
        <v>8297</v>
      </c>
      <c r="B5090" s="282" t="s">
        <v>8304</v>
      </c>
      <c r="C5090" s="277" t="s">
        <v>55</v>
      </c>
      <c r="D5090" s="282" t="s">
        <v>13805</v>
      </c>
      <c r="E5090" s="292">
        <v>62649.51</v>
      </c>
    </row>
    <row r="5091" spans="1:5" x14ac:dyDescent="0.25">
      <c r="A5091" s="282" t="s">
        <v>8297</v>
      </c>
      <c r="B5091" s="282" t="s">
        <v>8260</v>
      </c>
      <c r="C5091" s="277" t="s">
        <v>55</v>
      </c>
      <c r="D5091" s="282" t="s">
        <v>13806</v>
      </c>
      <c r="E5091" s="292">
        <v>88336.02</v>
      </c>
    </row>
    <row r="5092" spans="1:5" x14ac:dyDescent="0.25">
      <c r="A5092" s="282" t="s">
        <v>8297</v>
      </c>
      <c r="B5092" s="282" t="s">
        <v>8262</v>
      </c>
      <c r="C5092" s="277" t="s">
        <v>55</v>
      </c>
      <c r="D5092" s="282" t="s">
        <v>13807</v>
      </c>
      <c r="E5092" s="292">
        <v>55327.11</v>
      </c>
    </row>
    <row r="5093" spans="1:5" x14ac:dyDescent="0.25">
      <c r="A5093" s="282" t="s">
        <v>8297</v>
      </c>
      <c r="B5093" s="282" t="s">
        <v>8461</v>
      </c>
      <c r="C5093" s="277" t="s">
        <v>55</v>
      </c>
      <c r="D5093" s="282" t="s">
        <v>13808</v>
      </c>
      <c r="E5093" s="292">
        <v>2829.26</v>
      </c>
    </row>
    <row r="5094" spans="1:5" x14ac:dyDescent="0.25">
      <c r="A5094" s="282" t="s">
        <v>8297</v>
      </c>
      <c r="B5094" s="282" t="s">
        <v>8507</v>
      </c>
      <c r="C5094" s="277" t="s">
        <v>55</v>
      </c>
      <c r="D5094" s="282" t="s">
        <v>13809</v>
      </c>
      <c r="E5094" s="292">
        <v>41626.129999999997</v>
      </c>
    </row>
    <row r="5095" spans="1:5" x14ac:dyDescent="0.25">
      <c r="A5095" s="282" t="s">
        <v>8297</v>
      </c>
      <c r="B5095" s="282" t="s">
        <v>8269</v>
      </c>
      <c r="C5095" s="277" t="s">
        <v>55</v>
      </c>
      <c r="D5095" s="282" t="s">
        <v>13810</v>
      </c>
      <c r="E5095" s="292">
        <v>6617.08</v>
      </c>
    </row>
    <row r="5096" spans="1:5" x14ac:dyDescent="0.25">
      <c r="A5096" s="282" t="s">
        <v>8297</v>
      </c>
      <c r="B5096" s="282" t="s">
        <v>8302</v>
      </c>
      <c r="C5096" s="277" t="s">
        <v>55</v>
      </c>
      <c r="D5096" s="282" t="s">
        <v>13811</v>
      </c>
      <c r="E5096" s="292">
        <v>1037.29</v>
      </c>
    </row>
    <row r="5097" spans="1:5" x14ac:dyDescent="0.25">
      <c r="A5097" s="282" t="s">
        <v>8297</v>
      </c>
      <c r="B5097" s="282" t="s">
        <v>8480</v>
      </c>
      <c r="C5097" s="277" t="s">
        <v>55</v>
      </c>
      <c r="D5097" s="282" t="s">
        <v>13812</v>
      </c>
      <c r="E5097" s="292">
        <v>864.4</v>
      </c>
    </row>
    <row r="5098" spans="1:5" x14ac:dyDescent="0.25">
      <c r="A5098" s="282" t="s">
        <v>8297</v>
      </c>
      <c r="B5098" s="282" t="s">
        <v>8402</v>
      </c>
      <c r="C5098" s="277" t="s">
        <v>55</v>
      </c>
      <c r="D5098" s="282" t="s">
        <v>13813</v>
      </c>
      <c r="E5098" s="292">
        <v>88807.98</v>
      </c>
    </row>
    <row r="5099" spans="1:5" x14ac:dyDescent="0.25">
      <c r="A5099" s="282" t="s">
        <v>8297</v>
      </c>
      <c r="B5099" s="282" t="s">
        <v>8228</v>
      </c>
      <c r="C5099" s="277" t="s">
        <v>55</v>
      </c>
      <c r="D5099" s="282" t="s">
        <v>13814</v>
      </c>
      <c r="E5099" s="292">
        <v>9776.31</v>
      </c>
    </row>
    <row r="5100" spans="1:5" x14ac:dyDescent="0.25">
      <c r="A5100" s="282" t="s">
        <v>8297</v>
      </c>
      <c r="B5100" s="282" t="s">
        <v>8278</v>
      </c>
      <c r="C5100" s="277" t="s">
        <v>55</v>
      </c>
      <c r="D5100" s="282" t="s">
        <v>13815</v>
      </c>
      <c r="E5100" s="292">
        <v>94397.32</v>
      </c>
    </row>
    <row r="5101" spans="1:5" x14ac:dyDescent="0.25">
      <c r="A5101" s="282" t="s">
        <v>8297</v>
      </c>
      <c r="B5101" s="282" t="s">
        <v>8531</v>
      </c>
      <c r="C5101" s="277" t="s">
        <v>55</v>
      </c>
      <c r="D5101" s="282" t="s">
        <v>13816</v>
      </c>
      <c r="E5101" s="292">
        <v>14966.15</v>
      </c>
    </row>
    <row r="5102" spans="1:5" x14ac:dyDescent="0.25">
      <c r="A5102" s="282" t="s">
        <v>8297</v>
      </c>
      <c r="B5102" s="282" t="s">
        <v>8238</v>
      </c>
      <c r="C5102" s="277" t="s">
        <v>55</v>
      </c>
      <c r="D5102" s="282" t="s">
        <v>13817</v>
      </c>
      <c r="E5102" s="292">
        <v>19650.53</v>
      </c>
    </row>
    <row r="5103" spans="1:5" x14ac:dyDescent="0.25">
      <c r="A5103" s="282" t="s">
        <v>8297</v>
      </c>
      <c r="B5103" s="282" t="s">
        <v>8233</v>
      </c>
      <c r="C5103" s="277" t="s">
        <v>55</v>
      </c>
      <c r="D5103" s="282" t="s">
        <v>13818</v>
      </c>
      <c r="E5103" s="292">
        <v>30749.03</v>
      </c>
    </row>
    <row r="5104" spans="1:5" x14ac:dyDescent="0.25">
      <c r="A5104" s="282" t="s">
        <v>8297</v>
      </c>
      <c r="B5104" s="282" t="s">
        <v>8290</v>
      </c>
      <c r="C5104" s="277" t="s">
        <v>55</v>
      </c>
      <c r="D5104" s="282" t="s">
        <v>13819</v>
      </c>
      <c r="E5104" s="292">
        <v>14848.69</v>
      </c>
    </row>
    <row r="5105" spans="1:5" x14ac:dyDescent="0.25">
      <c r="A5105" s="282" t="s">
        <v>8297</v>
      </c>
      <c r="B5105" s="282" t="s">
        <v>8359</v>
      </c>
      <c r="C5105" s="277" t="s">
        <v>55</v>
      </c>
      <c r="D5105" s="282" t="s">
        <v>13820</v>
      </c>
      <c r="E5105" s="292">
        <v>66564.600000000006</v>
      </c>
    </row>
    <row r="5106" spans="1:5" x14ac:dyDescent="0.25">
      <c r="A5106" s="282" t="s">
        <v>8297</v>
      </c>
      <c r="B5106" s="282" t="s">
        <v>8586</v>
      </c>
      <c r="C5106" s="277" t="s">
        <v>55</v>
      </c>
      <c r="D5106" s="282" t="s">
        <v>13821</v>
      </c>
      <c r="E5106" s="292">
        <v>6185.85</v>
      </c>
    </row>
    <row r="5107" spans="1:5" x14ac:dyDescent="0.25">
      <c r="A5107" s="282" t="s">
        <v>8297</v>
      </c>
      <c r="B5107" s="282" t="s">
        <v>8245</v>
      </c>
      <c r="C5107" s="277" t="s">
        <v>55</v>
      </c>
      <c r="D5107" s="282" t="s">
        <v>13822</v>
      </c>
      <c r="E5107" s="292">
        <v>21692.22</v>
      </c>
    </row>
    <row r="5108" spans="1:5" x14ac:dyDescent="0.25">
      <c r="A5108" s="282" t="s">
        <v>8297</v>
      </c>
      <c r="B5108" s="282" t="s">
        <v>8240</v>
      </c>
      <c r="C5108" s="277" t="s">
        <v>55</v>
      </c>
      <c r="D5108" s="282" t="s">
        <v>13823</v>
      </c>
      <c r="E5108" s="292">
        <v>81055.87</v>
      </c>
    </row>
    <row r="5109" spans="1:5" x14ac:dyDescent="0.25">
      <c r="A5109" s="282" t="s">
        <v>8297</v>
      </c>
      <c r="B5109" s="282" t="s">
        <v>8235</v>
      </c>
      <c r="C5109" s="277" t="s">
        <v>55</v>
      </c>
      <c r="D5109" s="282" t="s">
        <v>13824</v>
      </c>
      <c r="E5109" s="292">
        <v>149905.60000000001</v>
      </c>
    </row>
    <row r="5110" spans="1:5" x14ac:dyDescent="0.25">
      <c r="A5110" s="282" t="s">
        <v>8297</v>
      </c>
      <c r="B5110" s="282" t="s">
        <v>8247</v>
      </c>
      <c r="C5110" s="277" t="s">
        <v>55</v>
      </c>
      <c r="D5110" s="282" t="s">
        <v>13825</v>
      </c>
      <c r="E5110" s="292">
        <v>3812.97</v>
      </c>
    </row>
    <row r="5111" spans="1:5" x14ac:dyDescent="0.25">
      <c r="A5111" s="282" t="s">
        <v>8297</v>
      </c>
      <c r="B5111" s="282" t="s">
        <v>8274</v>
      </c>
      <c r="C5111" s="277" t="s">
        <v>55</v>
      </c>
      <c r="D5111" s="282" t="s">
        <v>13826</v>
      </c>
      <c r="E5111" s="292">
        <v>3506.86</v>
      </c>
    </row>
    <row r="5112" spans="1:5" x14ac:dyDescent="0.25">
      <c r="A5112" s="282" t="s">
        <v>8297</v>
      </c>
      <c r="B5112" s="282" t="s">
        <v>8489</v>
      </c>
      <c r="C5112" s="277" t="s">
        <v>55</v>
      </c>
      <c r="D5112" s="282" t="s">
        <v>13827</v>
      </c>
      <c r="E5112" s="292">
        <v>2520.04</v>
      </c>
    </row>
    <row r="5113" spans="1:5" x14ac:dyDescent="0.25">
      <c r="A5113" s="282" t="s">
        <v>8297</v>
      </c>
      <c r="B5113" s="282" t="s">
        <v>8249</v>
      </c>
      <c r="C5113" s="277" t="s">
        <v>55</v>
      </c>
      <c r="D5113" s="282" t="s">
        <v>13828</v>
      </c>
      <c r="E5113" s="292">
        <v>2210.27</v>
      </c>
    </row>
    <row r="5114" spans="1:5" x14ac:dyDescent="0.25">
      <c r="A5114" s="282" t="s">
        <v>8297</v>
      </c>
      <c r="B5114" s="282" t="s">
        <v>8266</v>
      </c>
      <c r="C5114" s="277" t="s">
        <v>55</v>
      </c>
      <c r="D5114" s="282" t="s">
        <v>13829</v>
      </c>
      <c r="E5114" s="292">
        <v>18529.439999999999</v>
      </c>
    </row>
    <row r="5115" spans="1:5" x14ac:dyDescent="0.25">
      <c r="A5115" s="282" t="s">
        <v>8297</v>
      </c>
      <c r="B5115" s="282" t="s">
        <v>8481</v>
      </c>
      <c r="C5115" s="277" t="s">
        <v>55</v>
      </c>
      <c r="D5115" s="282" t="s">
        <v>13830</v>
      </c>
      <c r="E5115" s="292">
        <v>646746.17000000004</v>
      </c>
    </row>
    <row r="5116" spans="1:5" x14ac:dyDescent="0.25">
      <c r="A5116" s="282" t="s">
        <v>8297</v>
      </c>
      <c r="B5116" s="282" t="s">
        <v>8327</v>
      </c>
      <c r="C5116" s="277" t="s">
        <v>55</v>
      </c>
      <c r="D5116" s="282" t="s">
        <v>13831</v>
      </c>
      <c r="E5116" s="292">
        <v>6511.06</v>
      </c>
    </row>
    <row r="5117" spans="1:5" x14ac:dyDescent="0.25">
      <c r="A5117" s="282" t="s">
        <v>8297</v>
      </c>
      <c r="B5117" s="282" t="s">
        <v>8345</v>
      </c>
      <c r="C5117" s="277" t="s">
        <v>55</v>
      </c>
      <c r="D5117" s="282" t="s">
        <v>13832</v>
      </c>
      <c r="E5117" s="292">
        <v>5555.38</v>
      </c>
    </row>
    <row r="5118" spans="1:5" x14ac:dyDescent="0.25">
      <c r="A5118" s="282" t="s">
        <v>8297</v>
      </c>
      <c r="B5118" s="282" t="s">
        <v>8250</v>
      </c>
      <c r="C5118" s="277" t="s">
        <v>55</v>
      </c>
      <c r="D5118" s="282" t="s">
        <v>13833</v>
      </c>
      <c r="E5118" s="292">
        <v>35992.61</v>
      </c>
    </row>
    <row r="5119" spans="1:5" x14ac:dyDescent="0.25">
      <c r="A5119" s="282" t="s">
        <v>8297</v>
      </c>
      <c r="B5119" s="282" t="s">
        <v>8251</v>
      </c>
      <c r="C5119" s="277" t="s">
        <v>55</v>
      </c>
      <c r="D5119" s="282" t="s">
        <v>13834</v>
      </c>
      <c r="E5119" s="292">
        <v>22267.21</v>
      </c>
    </row>
    <row r="5120" spans="1:5" x14ac:dyDescent="0.25">
      <c r="A5120" s="282" t="s">
        <v>8297</v>
      </c>
      <c r="B5120" s="282" t="s">
        <v>8267</v>
      </c>
      <c r="C5120" s="277" t="s">
        <v>55</v>
      </c>
      <c r="D5120" s="282" t="s">
        <v>13835</v>
      </c>
      <c r="E5120" s="292">
        <v>7750.73</v>
      </c>
    </row>
    <row r="5121" spans="1:5" x14ac:dyDescent="0.25">
      <c r="A5121" s="282" t="s">
        <v>8297</v>
      </c>
      <c r="B5121" s="282" t="s">
        <v>8264</v>
      </c>
      <c r="C5121" s="277" t="s">
        <v>55</v>
      </c>
      <c r="D5121" s="282" t="s">
        <v>13836</v>
      </c>
      <c r="E5121" s="292">
        <v>23898.76</v>
      </c>
    </row>
    <row r="5122" spans="1:5" x14ac:dyDescent="0.25">
      <c r="A5122" s="282" t="s">
        <v>8297</v>
      </c>
      <c r="B5122" s="282" t="s">
        <v>8500</v>
      </c>
      <c r="C5122" s="277" t="s">
        <v>55</v>
      </c>
      <c r="D5122" s="282" t="s">
        <v>13837</v>
      </c>
      <c r="E5122" s="292">
        <v>143177.14000000001</v>
      </c>
    </row>
    <row r="5123" spans="1:5" x14ac:dyDescent="0.25">
      <c r="A5123" s="282" t="s">
        <v>8297</v>
      </c>
      <c r="B5123" s="282" t="s">
        <v>8320</v>
      </c>
      <c r="C5123" s="277" t="s">
        <v>55</v>
      </c>
      <c r="D5123" s="282" t="s">
        <v>13838</v>
      </c>
      <c r="E5123" s="292">
        <v>39200.28</v>
      </c>
    </row>
    <row r="5124" spans="1:5" x14ac:dyDescent="0.25">
      <c r="A5124" s="282" t="s">
        <v>8297</v>
      </c>
      <c r="B5124" s="282" t="s">
        <v>8451</v>
      </c>
      <c r="C5124" s="277" t="s">
        <v>55</v>
      </c>
      <c r="D5124" s="282" t="s">
        <v>13839</v>
      </c>
      <c r="E5124" s="292">
        <v>13696.62</v>
      </c>
    </row>
    <row r="5125" spans="1:5" x14ac:dyDescent="0.25">
      <c r="A5125" s="282" t="s">
        <v>8297</v>
      </c>
      <c r="B5125" s="282" t="s">
        <v>8720</v>
      </c>
      <c r="C5125" s="277" t="s">
        <v>55</v>
      </c>
      <c r="D5125" s="282" t="s">
        <v>13840</v>
      </c>
      <c r="E5125" s="292">
        <v>116499.65</v>
      </c>
    </row>
    <row r="5126" spans="1:5" x14ac:dyDescent="0.25">
      <c r="A5126" s="282" t="s">
        <v>8297</v>
      </c>
      <c r="B5126" s="282" t="s">
        <v>8722</v>
      </c>
      <c r="C5126" s="277" t="s">
        <v>55</v>
      </c>
      <c r="D5126" s="282" t="s">
        <v>13841</v>
      </c>
      <c r="E5126" s="292">
        <v>26686.01</v>
      </c>
    </row>
    <row r="5127" spans="1:5" x14ac:dyDescent="0.25">
      <c r="A5127" s="282" t="s">
        <v>8297</v>
      </c>
      <c r="B5127" s="282" t="s">
        <v>8286</v>
      </c>
      <c r="C5127" s="277" t="s">
        <v>55</v>
      </c>
      <c r="D5127" s="282" t="s">
        <v>13842</v>
      </c>
      <c r="E5127" s="292">
        <v>1669.88</v>
      </c>
    </row>
    <row r="5128" spans="1:5" x14ac:dyDescent="0.25">
      <c r="A5128" s="282" t="s">
        <v>8311</v>
      </c>
      <c r="B5128" s="282" t="s">
        <v>8450</v>
      </c>
      <c r="C5128" s="277" t="s">
        <v>71</v>
      </c>
      <c r="D5128" s="282" t="s">
        <v>13843</v>
      </c>
      <c r="E5128" s="292">
        <v>174.03</v>
      </c>
    </row>
    <row r="5129" spans="1:5" x14ac:dyDescent="0.25">
      <c r="A5129" s="282" t="s">
        <v>8311</v>
      </c>
      <c r="B5129" s="282" t="s">
        <v>8460</v>
      </c>
      <c r="C5129" s="277" t="s">
        <v>71</v>
      </c>
      <c r="D5129" s="282" t="s">
        <v>13844</v>
      </c>
      <c r="E5129" s="292">
        <v>1059</v>
      </c>
    </row>
    <row r="5130" spans="1:5" x14ac:dyDescent="0.25">
      <c r="A5130" s="282" t="s">
        <v>8311</v>
      </c>
      <c r="B5130" s="282" t="s">
        <v>8256</v>
      </c>
      <c r="C5130" s="277" t="s">
        <v>71</v>
      </c>
      <c r="D5130" s="282" t="s">
        <v>13845</v>
      </c>
      <c r="E5130" s="292">
        <v>76900.81</v>
      </c>
    </row>
    <row r="5131" spans="1:5" x14ac:dyDescent="0.25">
      <c r="A5131" s="282" t="s">
        <v>8311</v>
      </c>
      <c r="B5131" s="282" t="s">
        <v>8271</v>
      </c>
      <c r="C5131" s="277" t="s">
        <v>71</v>
      </c>
      <c r="D5131" s="282" t="s">
        <v>13846</v>
      </c>
      <c r="E5131" s="292">
        <v>4119.7</v>
      </c>
    </row>
    <row r="5132" spans="1:5" x14ac:dyDescent="0.25">
      <c r="A5132" s="282" t="s">
        <v>8311</v>
      </c>
      <c r="B5132" s="282" t="s">
        <v>8217</v>
      </c>
      <c r="C5132" s="277" t="s">
        <v>71</v>
      </c>
      <c r="D5132" s="282" t="s">
        <v>13847</v>
      </c>
      <c r="E5132" s="292">
        <v>688.77</v>
      </c>
    </row>
    <row r="5133" spans="1:5" x14ac:dyDescent="0.25">
      <c r="A5133" s="282" t="s">
        <v>8311</v>
      </c>
      <c r="B5133" s="282" t="s">
        <v>8379</v>
      </c>
      <c r="C5133" s="277" t="s">
        <v>71</v>
      </c>
      <c r="D5133" s="282" t="s">
        <v>13848</v>
      </c>
      <c r="E5133" s="292">
        <v>179.68</v>
      </c>
    </row>
    <row r="5134" spans="1:5" x14ac:dyDescent="0.25">
      <c r="A5134" s="282" t="s">
        <v>8311</v>
      </c>
      <c r="B5134" s="282" t="s">
        <v>8219</v>
      </c>
      <c r="C5134" s="277" t="s">
        <v>71</v>
      </c>
      <c r="D5134" s="282" t="s">
        <v>13849</v>
      </c>
      <c r="E5134" s="292">
        <v>2673.74</v>
      </c>
    </row>
    <row r="5135" spans="1:5" x14ac:dyDescent="0.25">
      <c r="A5135" s="282" t="s">
        <v>8311</v>
      </c>
      <c r="B5135" s="282" t="s">
        <v>8430</v>
      </c>
      <c r="C5135" s="277" t="s">
        <v>71</v>
      </c>
      <c r="D5135" s="282" t="s">
        <v>13850</v>
      </c>
      <c r="E5135" s="292">
        <v>1799.04</v>
      </c>
    </row>
    <row r="5136" spans="1:5" x14ac:dyDescent="0.25">
      <c r="A5136" s="282" t="s">
        <v>8311</v>
      </c>
      <c r="B5136" s="282" t="s">
        <v>8352</v>
      </c>
      <c r="C5136" s="277" t="s">
        <v>71</v>
      </c>
      <c r="D5136" s="282" t="s">
        <v>13851</v>
      </c>
      <c r="E5136" s="292">
        <v>2921.88</v>
      </c>
    </row>
    <row r="5137" spans="1:5" x14ac:dyDescent="0.25">
      <c r="A5137" s="282" t="s">
        <v>8311</v>
      </c>
      <c r="B5137" s="282" t="s">
        <v>8384</v>
      </c>
      <c r="C5137" s="277" t="s">
        <v>71</v>
      </c>
      <c r="D5137" s="282" t="s">
        <v>13852</v>
      </c>
      <c r="E5137" s="292">
        <v>0</v>
      </c>
    </row>
    <row r="5138" spans="1:5" x14ac:dyDescent="0.25">
      <c r="A5138" s="282" t="s">
        <v>8311</v>
      </c>
      <c r="B5138" s="282" t="s">
        <v>8227</v>
      </c>
      <c r="C5138" s="277" t="s">
        <v>71</v>
      </c>
      <c r="D5138" s="282" t="s">
        <v>13853</v>
      </c>
      <c r="E5138" s="292">
        <v>4665.08</v>
      </c>
    </row>
    <row r="5139" spans="1:5" x14ac:dyDescent="0.25">
      <c r="A5139" s="282" t="s">
        <v>8311</v>
      </c>
      <c r="B5139" s="282" t="s">
        <v>8381</v>
      </c>
      <c r="C5139" s="277" t="s">
        <v>71</v>
      </c>
      <c r="D5139" s="282" t="s">
        <v>13854</v>
      </c>
      <c r="E5139" s="292">
        <v>1261.17</v>
      </c>
    </row>
    <row r="5140" spans="1:5" x14ac:dyDescent="0.25">
      <c r="A5140" s="282" t="s">
        <v>8311</v>
      </c>
      <c r="B5140" s="282" t="s">
        <v>8265</v>
      </c>
      <c r="C5140" s="277" t="s">
        <v>71</v>
      </c>
      <c r="D5140" s="282" t="s">
        <v>13855</v>
      </c>
      <c r="E5140" s="292">
        <v>350.15</v>
      </c>
    </row>
    <row r="5141" spans="1:5" x14ac:dyDescent="0.25">
      <c r="A5141" s="282" t="s">
        <v>8311</v>
      </c>
      <c r="B5141" s="282" t="s">
        <v>8259</v>
      </c>
      <c r="C5141" s="277" t="s">
        <v>71</v>
      </c>
      <c r="D5141" s="282" t="s">
        <v>13856</v>
      </c>
      <c r="E5141" s="292">
        <v>582.30999999999995</v>
      </c>
    </row>
    <row r="5142" spans="1:5" x14ac:dyDescent="0.25">
      <c r="A5142" s="282" t="s">
        <v>8311</v>
      </c>
      <c r="B5142" s="282" t="s">
        <v>8223</v>
      </c>
      <c r="C5142" s="277" t="s">
        <v>71</v>
      </c>
      <c r="D5142" s="282" t="s">
        <v>13857</v>
      </c>
      <c r="E5142" s="292">
        <v>5844.7</v>
      </c>
    </row>
    <row r="5143" spans="1:5" x14ac:dyDescent="0.25">
      <c r="A5143" s="282" t="s">
        <v>8311</v>
      </c>
      <c r="B5143" s="282" t="s">
        <v>8447</v>
      </c>
      <c r="C5143" s="277" t="s">
        <v>71</v>
      </c>
      <c r="D5143" s="282" t="s">
        <v>13858</v>
      </c>
      <c r="E5143" s="292">
        <v>66978.990000000005</v>
      </c>
    </row>
    <row r="5144" spans="1:5" x14ac:dyDescent="0.25">
      <c r="A5144" s="282" t="s">
        <v>8311</v>
      </c>
      <c r="B5144" s="282" t="s">
        <v>8385</v>
      </c>
      <c r="C5144" s="277" t="s">
        <v>71</v>
      </c>
      <c r="D5144" s="282" t="s">
        <v>13859</v>
      </c>
      <c r="E5144" s="292">
        <v>71.819999999999993</v>
      </c>
    </row>
    <row r="5145" spans="1:5" x14ac:dyDescent="0.25">
      <c r="A5145" s="282" t="s">
        <v>8311</v>
      </c>
      <c r="B5145" s="282" t="s">
        <v>8261</v>
      </c>
      <c r="C5145" s="277" t="s">
        <v>71</v>
      </c>
      <c r="D5145" s="282" t="s">
        <v>13860</v>
      </c>
      <c r="E5145" s="292">
        <v>224.48</v>
      </c>
    </row>
    <row r="5146" spans="1:5" x14ac:dyDescent="0.25">
      <c r="A5146" s="282" t="s">
        <v>8311</v>
      </c>
      <c r="B5146" s="282" t="s">
        <v>8483</v>
      </c>
      <c r="C5146" s="277" t="s">
        <v>71</v>
      </c>
      <c r="D5146" s="282" t="s">
        <v>13861</v>
      </c>
      <c r="E5146" s="292">
        <v>5524.39</v>
      </c>
    </row>
    <row r="5147" spans="1:5" x14ac:dyDescent="0.25">
      <c r="A5147" s="282" t="s">
        <v>8311</v>
      </c>
      <c r="B5147" s="282" t="s">
        <v>8272</v>
      </c>
      <c r="C5147" s="277" t="s">
        <v>71</v>
      </c>
      <c r="D5147" s="282" t="s">
        <v>13862</v>
      </c>
      <c r="E5147" s="292">
        <v>907.53</v>
      </c>
    </row>
    <row r="5148" spans="1:5" x14ac:dyDescent="0.25">
      <c r="A5148" s="282" t="s">
        <v>8311</v>
      </c>
      <c r="B5148" s="282" t="s">
        <v>8224</v>
      </c>
      <c r="C5148" s="277" t="s">
        <v>71</v>
      </c>
      <c r="D5148" s="282" t="s">
        <v>13863</v>
      </c>
      <c r="E5148" s="292">
        <v>7837.95</v>
      </c>
    </row>
    <row r="5149" spans="1:5" x14ac:dyDescent="0.25">
      <c r="A5149" s="282" t="s">
        <v>8311</v>
      </c>
      <c r="B5149" s="282" t="s">
        <v>8581</v>
      </c>
      <c r="C5149" s="277" t="s">
        <v>71</v>
      </c>
      <c r="D5149" s="282" t="s">
        <v>13864</v>
      </c>
      <c r="E5149" s="292">
        <v>139.47</v>
      </c>
    </row>
    <row r="5150" spans="1:5" x14ac:dyDescent="0.25">
      <c r="A5150" s="282" t="s">
        <v>8311</v>
      </c>
      <c r="B5150" s="282" t="s">
        <v>8273</v>
      </c>
      <c r="C5150" s="277" t="s">
        <v>71</v>
      </c>
      <c r="D5150" s="282" t="s">
        <v>13865</v>
      </c>
      <c r="E5150" s="292">
        <v>190.69</v>
      </c>
    </row>
    <row r="5151" spans="1:5" x14ac:dyDescent="0.25">
      <c r="A5151" s="282" t="s">
        <v>8311</v>
      </c>
      <c r="B5151" s="282" t="s">
        <v>8354</v>
      </c>
      <c r="C5151" s="277" t="s">
        <v>71</v>
      </c>
      <c r="D5151" s="282" t="s">
        <v>13866</v>
      </c>
      <c r="E5151" s="292">
        <v>86.55</v>
      </c>
    </row>
    <row r="5152" spans="1:5" x14ac:dyDescent="0.25">
      <c r="A5152" s="282" t="s">
        <v>8311</v>
      </c>
      <c r="B5152" s="282" t="s">
        <v>8388</v>
      </c>
      <c r="C5152" s="277" t="s">
        <v>71</v>
      </c>
      <c r="D5152" s="282" t="s">
        <v>13867</v>
      </c>
      <c r="E5152" s="292">
        <v>0</v>
      </c>
    </row>
    <row r="5153" spans="1:5" x14ac:dyDescent="0.25">
      <c r="A5153" s="282" t="s">
        <v>8311</v>
      </c>
      <c r="B5153" s="282" t="s">
        <v>8399</v>
      </c>
      <c r="C5153" s="277" t="s">
        <v>71</v>
      </c>
      <c r="D5153" s="282" t="s">
        <v>13868</v>
      </c>
      <c r="E5153" s="292">
        <v>658.5</v>
      </c>
    </row>
    <row r="5154" spans="1:5" x14ac:dyDescent="0.25">
      <c r="A5154" s="282" t="s">
        <v>8311</v>
      </c>
      <c r="B5154" s="282" t="s">
        <v>8582</v>
      </c>
      <c r="C5154" s="277" t="s">
        <v>71</v>
      </c>
      <c r="D5154" s="282" t="s">
        <v>13869</v>
      </c>
      <c r="E5154" s="292">
        <v>1018.86</v>
      </c>
    </row>
    <row r="5155" spans="1:5" x14ac:dyDescent="0.25">
      <c r="A5155" s="282" t="s">
        <v>8311</v>
      </c>
      <c r="B5155" s="282" t="s">
        <v>8347</v>
      </c>
      <c r="C5155" s="277" t="s">
        <v>71</v>
      </c>
      <c r="D5155" s="282" t="s">
        <v>13870</v>
      </c>
      <c r="E5155" s="292">
        <v>1558.38</v>
      </c>
    </row>
    <row r="5156" spans="1:5" x14ac:dyDescent="0.25">
      <c r="A5156" s="282" t="s">
        <v>8311</v>
      </c>
      <c r="B5156" s="282" t="s">
        <v>8301</v>
      </c>
      <c r="C5156" s="277" t="s">
        <v>71</v>
      </c>
      <c r="D5156" s="282" t="s">
        <v>13871</v>
      </c>
      <c r="E5156" s="292">
        <v>4770.55</v>
      </c>
    </row>
    <row r="5157" spans="1:5" x14ac:dyDescent="0.25">
      <c r="A5157" s="282" t="s">
        <v>8311</v>
      </c>
      <c r="B5157" s="282" t="s">
        <v>8382</v>
      </c>
      <c r="C5157" s="277" t="s">
        <v>71</v>
      </c>
      <c r="D5157" s="282" t="s">
        <v>13872</v>
      </c>
      <c r="E5157" s="292">
        <v>512.77</v>
      </c>
    </row>
    <row r="5158" spans="1:5" x14ac:dyDescent="0.25">
      <c r="A5158" s="282" t="s">
        <v>8311</v>
      </c>
      <c r="B5158" s="282" t="s">
        <v>8260</v>
      </c>
      <c r="C5158" s="277" t="s">
        <v>71</v>
      </c>
      <c r="D5158" s="282" t="s">
        <v>13873</v>
      </c>
      <c r="E5158" s="292">
        <v>453.63</v>
      </c>
    </row>
    <row r="5159" spans="1:5" x14ac:dyDescent="0.25">
      <c r="A5159" s="282" t="s">
        <v>8311</v>
      </c>
      <c r="B5159" s="282" t="s">
        <v>8262</v>
      </c>
      <c r="C5159" s="277" t="s">
        <v>71</v>
      </c>
      <c r="D5159" s="282" t="s">
        <v>13874</v>
      </c>
      <c r="E5159" s="292">
        <v>3299.33</v>
      </c>
    </row>
    <row r="5160" spans="1:5" x14ac:dyDescent="0.25">
      <c r="A5160" s="282" t="s">
        <v>8311</v>
      </c>
      <c r="B5160" s="282" t="s">
        <v>8507</v>
      </c>
      <c r="C5160" s="277" t="s">
        <v>71</v>
      </c>
      <c r="D5160" s="282" t="s">
        <v>13875</v>
      </c>
      <c r="E5160" s="292">
        <v>475.02</v>
      </c>
    </row>
    <row r="5161" spans="1:5" x14ac:dyDescent="0.25">
      <c r="A5161" s="282" t="s">
        <v>8311</v>
      </c>
      <c r="B5161" s="282" t="s">
        <v>8269</v>
      </c>
      <c r="C5161" s="277" t="s">
        <v>71</v>
      </c>
      <c r="D5161" s="282" t="s">
        <v>13876</v>
      </c>
      <c r="E5161" s="292">
        <v>327.98</v>
      </c>
    </row>
    <row r="5162" spans="1:5" x14ac:dyDescent="0.25">
      <c r="A5162" s="282" t="s">
        <v>8311</v>
      </c>
      <c r="B5162" s="282" t="s">
        <v>8302</v>
      </c>
      <c r="C5162" s="277" t="s">
        <v>71</v>
      </c>
      <c r="D5162" s="282" t="s">
        <v>13877</v>
      </c>
      <c r="E5162" s="292">
        <v>13267.86</v>
      </c>
    </row>
    <row r="5163" spans="1:5" x14ac:dyDescent="0.25">
      <c r="A5163" s="282" t="s">
        <v>8311</v>
      </c>
      <c r="B5163" s="282" t="s">
        <v>8480</v>
      </c>
      <c r="C5163" s="277" t="s">
        <v>71</v>
      </c>
      <c r="D5163" s="282" t="s">
        <v>13878</v>
      </c>
      <c r="E5163" s="292">
        <v>317.02999999999997</v>
      </c>
    </row>
    <row r="5164" spans="1:5" x14ac:dyDescent="0.25">
      <c r="A5164" s="282" t="s">
        <v>8311</v>
      </c>
      <c r="B5164" s="282" t="s">
        <v>8402</v>
      </c>
      <c r="C5164" s="277" t="s">
        <v>71</v>
      </c>
      <c r="D5164" s="282" t="s">
        <v>13879</v>
      </c>
      <c r="E5164" s="292">
        <v>1742.26</v>
      </c>
    </row>
    <row r="5165" spans="1:5" x14ac:dyDescent="0.25">
      <c r="A5165" s="282" t="s">
        <v>8311</v>
      </c>
      <c r="B5165" s="282" t="s">
        <v>8228</v>
      </c>
      <c r="C5165" s="277" t="s">
        <v>71</v>
      </c>
      <c r="D5165" s="282" t="s">
        <v>13880</v>
      </c>
      <c r="E5165" s="292">
        <v>1137.19</v>
      </c>
    </row>
    <row r="5166" spans="1:5" x14ac:dyDescent="0.25">
      <c r="A5166" s="282" t="s">
        <v>8311</v>
      </c>
      <c r="B5166" s="282" t="s">
        <v>8278</v>
      </c>
      <c r="C5166" s="277" t="s">
        <v>71</v>
      </c>
      <c r="D5166" s="282" t="s">
        <v>13881</v>
      </c>
      <c r="E5166" s="292">
        <v>475.29</v>
      </c>
    </row>
    <row r="5167" spans="1:5" x14ac:dyDescent="0.25">
      <c r="A5167" s="282" t="s">
        <v>8311</v>
      </c>
      <c r="B5167" s="282" t="s">
        <v>8531</v>
      </c>
      <c r="C5167" s="277" t="s">
        <v>71</v>
      </c>
      <c r="D5167" s="282" t="s">
        <v>13882</v>
      </c>
      <c r="E5167" s="292">
        <v>954.93</v>
      </c>
    </row>
    <row r="5168" spans="1:5" x14ac:dyDescent="0.25">
      <c r="A5168" s="282" t="s">
        <v>8311</v>
      </c>
      <c r="B5168" s="282" t="s">
        <v>8238</v>
      </c>
      <c r="C5168" s="277" t="s">
        <v>71</v>
      </c>
      <c r="D5168" s="282" t="s">
        <v>13883</v>
      </c>
      <c r="E5168" s="292">
        <v>2030.8</v>
      </c>
    </row>
    <row r="5169" spans="1:5" x14ac:dyDescent="0.25">
      <c r="A5169" s="282" t="s">
        <v>8311</v>
      </c>
      <c r="B5169" s="282" t="s">
        <v>8290</v>
      </c>
      <c r="C5169" s="277" t="s">
        <v>71</v>
      </c>
      <c r="D5169" s="282" t="s">
        <v>13884</v>
      </c>
      <c r="E5169" s="292">
        <v>2555.9699999999998</v>
      </c>
    </row>
    <row r="5170" spans="1:5" x14ac:dyDescent="0.25">
      <c r="A5170" s="282" t="s">
        <v>8311</v>
      </c>
      <c r="B5170" s="282" t="s">
        <v>8359</v>
      </c>
      <c r="C5170" s="277" t="s">
        <v>71</v>
      </c>
      <c r="D5170" s="282" t="s">
        <v>13885</v>
      </c>
      <c r="E5170" s="292">
        <v>10447.23</v>
      </c>
    </row>
    <row r="5171" spans="1:5" x14ac:dyDescent="0.25">
      <c r="A5171" s="282" t="s">
        <v>8311</v>
      </c>
      <c r="B5171" s="282" t="s">
        <v>8586</v>
      </c>
      <c r="C5171" s="277" t="s">
        <v>71</v>
      </c>
      <c r="D5171" s="282" t="s">
        <v>13886</v>
      </c>
      <c r="E5171" s="292">
        <v>2023.74</v>
      </c>
    </row>
    <row r="5172" spans="1:5" x14ac:dyDescent="0.25">
      <c r="A5172" s="282" t="s">
        <v>8311</v>
      </c>
      <c r="B5172" s="282" t="s">
        <v>8245</v>
      </c>
      <c r="C5172" s="277" t="s">
        <v>71</v>
      </c>
      <c r="D5172" s="282" t="s">
        <v>13887</v>
      </c>
      <c r="E5172" s="292">
        <v>1503.22</v>
      </c>
    </row>
    <row r="5173" spans="1:5" x14ac:dyDescent="0.25">
      <c r="A5173" s="282" t="s">
        <v>8311</v>
      </c>
      <c r="B5173" s="282" t="s">
        <v>8240</v>
      </c>
      <c r="C5173" s="277" t="s">
        <v>71</v>
      </c>
      <c r="D5173" s="282" t="s">
        <v>13888</v>
      </c>
      <c r="E5173" s="292">
        <v>1889.45</v>
      </c>
    </row>
    <row r="5174" spans="1:5" x14ac:dyDescent="0.25">
      <c r="A5174" s="282" t="s">
        <v>8311</v>
      </c>
      <c r="B5174" s="282" t="s">
        <v>8235</v>
      </c>
      <c r="C5174" s="277" t="s">
        <v>71</v>
      </c>
      <c r="D5174" s="282" t="s">
        <v>13889</v>
      </c>
      <c r="E5174" s="292">
        <v>792.26</v>
      </c>
    </row>
    <row r="5175" spans="1:5" x14ac:dyDescent="0.25">
      <c r="A5175" s="282" t="s">
        <v>8311</v>
      </c>
      <c r="B5175" s="282" t="s">
        <v>8247</v>
      </c>
      <c r="C5175" s="277" t="s">
        <v>71</v>
      </c>
      <c r="D5175" s="282" t="s">
        <v>13890</v>
      </c>
      <c r="E5175" s="292">
        <v>1429.62</v>
      </c>
    </row>
    <row r="5176" spans="1:5" x14ac:dyDescent="0.25">
      <c r="A5176" s="282" t="s">
        <v>8311</v>
      </c>
      <c r="B5176" s="282" t="s">
        <v>8274</v>
      </c>
      <c r="C5176" s="277" t="s">
        <v>71</v>
      </c>
      <c r="D5176" s="282" t="s">
        <v>13891</v>
      </c>
      <c r="E5176" s="292">
        <v>836.18</v>
      </c>
    </row>
    <row r="5177" spans="1:5" x14ac:dyDescent="0.25">
      <c r="A5177" s="282" t="s">
        <v>8311</v>
      </c>
      <c r="B5177" s="282" t="s">
        <v>8489</v>
      </c>
      <c r="C5177" s="277" t="s">
        <v>71</v>
      </c>
      <c r="D5177" s="282" t="s">
        <v>13892</v>
      </c>
      <c r="E5177" s="292">
        <v>0</v>
      </c>
    </row>
    <row r="5178" spans="1:5" x14ac:dyDescent="0.25">
      <c r="A5178" s="282" t="s">
        <v>8311</v>
      </c>
      <c r="B5178" s="282" t="s">
        <v>8481</v>
      </c>
      <c r="C5178" s="277" t="s">
        <v>71</v>
      </c>
      <c r="D5178" s="282" t="s">
        <v>13893</v>
      </c>
      <c r="E5178" s="292">
        <v>288.39999999999998</v>
      </c>
    </row>
    <row r="5179" spans="1:5" x14ac:dyDescent="0.25">
      <c r="A5179" s="282" t="s">
        <v>8311</v>
      </c>
      <c r="B5179" s="282" t="s">
        <v>8327</v>
      </c>
      <c r="C5179" s="277" t="s">
        <v>71</v>
      </c>
      <c r="D5179" s="282" t="s">
        <v>13894</v>
      </c>
      <c r="E5179" s="292">
        <v>0</v>
      </c>
    </row>
    <row r="5180" spans="1:5" x14ac:dyDescent="0.25">
      <c r="A5180" s="282" t="s">
        <v>8311</v>
      </c>
      <c r="B5180" s="282" t="s">
        <v>8345</v>
      </c>
      <c r="C5180" s="277" t="s">
        <v>71</v>
      </c>
      <c r="D5180" s="282" t="s">
        <v>13895</v>
      </c>
      <c r="E5180" s="292">
        <v>163.81</v>
      </c>
    </row>
    <row r="5181" spans="1:5" x14ac:dyDescent="0.25">
      <c r="A5181" s="282" t="s">
        <v>8311</v>
      </c>
      <c r="B5181" s="282" t="s">
        <v>8250</v>
      </c>
      <c r="C5181" s="277" t="s">
        <v>71</v>
      </c>
      <c r="D5181" s="282" t="s">
        <v>13896</v>
      </c>
      <c r="E5181" s="292">
        <v>11470.09</v>
      </c>
    </row>
    <row r="5182" spans="1:5" x14ac:dyDescent="0.25">
      <c r="A5182" s="282" t="s">
        <v>8311</v>
      </c>
      <c r="B5182" s="282" t="s">
        <v>8251</v>
      </c>
      <c r="C5182" s="277" t="s">
        <v>71</v>
      </c>
      <c r="D5182" s="282" t="s">
        <v>13897</v>
      </c>
      <c r="E5182" s="292">
        <v>739.23</v>
      </c>
    </row>
    <row r="5183" spans="1:5" x14ac:dyDescent="0.25">
      <c r="A5183" s="282" t="s">
        <v>8311</v>
      </c>
      <c r="B5183" s="282" t="s">
        <v>8267</v>
      </c>
      <c r="C5183" s="277" t="s">
        <v>71</v>
      </c>
      <c r="D5183" s="282" t="s">
        <v>13898</v>
      </c>
      <c r="E5183" s="292">
        <v>2549.15</v>
      </c>
    </row>
    <row r="5184" spans="1:5" x14ac:dyDescent="0.25">
      <c r="A5184" s="282" t="s">
        <v>8311</v>
      </c>
      <c r="B5184" s="282" t="s">
        <v>8264</v>
      </c>
      <c r="C5184" s="277" t="s">
        <v>71</v>
      </c>
      <c r="D5184" s="282" t="s">
        <v>13899</v>
      </c>
      <c r="E5184" s="292">
        <v>976.69</v>
      </c>
    </row>
    <row r="5185" spans="1:5" x14ac:dyDescent="0.25">
      <c r="A5185" s="282" t="s">
        <v>8311</v>
      </c>
      <c r="B5185" s="282" t="s">
        <v>8500</v>
      </c>
      <c r="C5185" s="277" t="s">
        <v>71</v>
      </c>
      <c r="D5185" s="282" t="s">
        <v>13900</v>
      </c>
      <c r="E5185" s="292">
        <v>1613.74</v>
      </c>
    </row>
    <row r="5186" spans="1:5" x14ac:dyDescent="0.25">
      <c r="A5186" s="282" t="s">
        <v>8311</v>
      </c>
      <c r="B5186" s="282" t="s">
        <v>8320</v>
      </c>
      <c r="C5186" s="277" t="s">
        <v>71</v>
      </c>
      <c r="D5186" s="282" t="s">
        <v>13901</v>
      </c>
      <c r="E5186" s="292">
        <v>3994.72</v>
      </c>
    </row>
    <row r="5187" spans="1:5" x14ac:dyDescent="0.25">
      <c r="A5187" s="282" t="s">
        <v>8311</v>
      </c>
      <c r="B5187" s="282" t="s">
        <v>8720</v>
      </c>
      <c r="C5187" s="277" t="s">
        <v>71</v>
      </c>
      <c r="D5187" s="282" t="s">
        <v>13902</v>
      </c>
      <c r="E5187" s="292">
        <v>4076.16</v>
      </c>
    </row>
    <row r="5188" spans="1:5" x14ac:dyDescent="0.25">
      <c r="A5188" s="282" t="s">
        <v>8311</v>
      </c>
      <c r="B5188" s="282" t="s">
        <v>8722</v>
      </c>
      <c r="C5188" s="277" t="s">
        <v>71</v>
      </c>
      <c r="D5188" s="282" t="s">
        <v>13903</v>
      </c>
      <c r="E5188" s="292">
        <v>4878.1499999999996</v>
      </c>
    </row>
    <row r="5189" spans="1:5" x14ac:dyDescent="0.25">
      <c r="A5189" s="282" t="s">
        <v>8311</v>
      </c>
      <c r="B5189" s="282" t="s">
        <v>8440</v>
      </c>
      <c r="C5189" s="277" t="s">
        <v>71</v>
      </c>
      <c r="D5189" s="282" t="s">
        <v>13904</v>
      </c>
      <c r="E5189" s="292">
        <v>24191.15</v>
      </c>
    </row>
    <row r="5190" spans="1:5" x14ac:dyDescent="0.25">
      <c r="A5190" s="282" t="s">
        <v>8311</v>
      </c>
      <c r="B5190" s="282" t="s">
        <v>8476</v>
      </c>
      <c r="C5190" s="277" t="s">
        <v>71</v>
      </c>
      <c r="D5190" s="282" t="s">
        <v>13905</v>
      </c>
      <c r="E5190" s="292">
        <v>55133.54</v>
      </c>
    </row>
    <row r="5191" spans="1:5" x14ac:dyDescent="0.25">
      <c r="A5191" s="282" t="s">
        <v>8311</v>
      </c>
      <c r="B5191" s="282" t="s">
        <v>8441</v>
      </c>
      <c r="C5191" s="277" t="s">
        <v>71</v>
      </c>
      <c r="D5191" s="282" t="s">
        <v>13906</v>
      </c>
      <c r="E5191" s="292">
        <v>237.49</v>
      </c>
    </row>
    <row r="5192" spans="1:5" x14ac:dyDescent="0.25">
      <c r="A5192" s="282" t="s">
        <v>8311</v>
      </c>
      <c r="B5192" s="282" t="s">
        <v>8275</v>
      </c>
      <c r="C5192" s="277" t="s">
        <v>71</v>
      </c>
      <c r="D5192" s="282" t="s">
        <v>13907</v>
      </c>
      <c r="E5192" s="292">
        <v>415.84</v>
      </c>
    </row>
    <row r="5193" spans="1:5" x14ac:dyDescent="0.25">
      <c r="A5193" s="282" t="s">
        <v>8311</v>
      </c>
      <c r="B5193" s="282" t="s">
        <v>8512</v>
      </c>
      <c r="C5193" s="277" t="s">
        <v>71</v>
      </c>
      <c r="D5193" s="282" t="s">
        <v>13908</v>
      </c>
      <c r="E5193" s="292">
        <v>10082.19</v>
      </c>
    </row>
    <row r="5194" spans="1:5" x14ac:dyDescent="0.25">
      <c r="A5194" s="282" t="s">
        <v>8311</v>
      </c>
      <c r="B5194" s="282" t="s">
        <v>8241</v>
      </c>
      <c r="C5194" s="277" t="s">
        <v>71</v>
      </c>
      <c r="D5194" s="282" t="s">
        <v>13909</v>
      </c>
      <c r="E5194" s="292">
        <v>1254.3900000000001</v>
      </c>
    </row>
    <row r="5195" spans="1:5" x14ac:dyDescent="0.25">
      <c r="A5195" s="282" t="s">
        <v>8311</v>
      </c>
      <c r="B5195" s="282" t="s">
        <v>8465</v>
      </c>
      <c r="C5195" s="277" t="s">
        <v>71</v>
      </c>
      <c r="D5195" s="282" t="s">
        <v>13910</v>
      </c>
      <c r="E5195" s="292">
        <v>788.07</v>
      </c>
    </row>
    <row r="5196" spans="1:5" x14ac:dyDescent="0.25">
      <c r="A5196" s="282" t="s">
        <v>8311</v>
      </c>
      <c r="B5196" s="282" t="s">
        <v>8328</v>
      </c>
      <c r="C5196" s="277" t="s">
        <v>71</v>
      </c>
      <c r="D5196" s="282" t="s">
        <v>13911</v>
      </c>
      <c r="E5196" s="292">
        <v>1855.85</v>
      </c>
    </row>
    <row r="5197" spans="1:5" x14ac:dyDescent="0.25">
      <c r="A5197" s="282" t="s">
        <v>8311</v>
      </c>
      <c r="B5197" s="282" t="s">
        <v>8482</v>
      </c>
      <c r="C5197" s="277" t="s">
        <v>71</v>
      </c>
      <c r="D5197" s="282" t="s">
        <v>13912</v>
      </c>
      <c r="E5197" s="292">
        <v>2432.29</v>
      </c>
    </row>
    <row r="5198" spans="1:5" x14ac:dyDescent="0.25">
      <c r="A5198" s="282" t="s">
        <v>8311</v>
      </c>
      <c r="B5198" s="282" t="s">
        <v>8365</v>
      </c>
      <c r="C5198" s="277" t="s">
        <v>71</v>
      </c>
      <c r="D5198" s="282" t="s">
        <v>13913</v>
      </c>
      <c r="E5198" s="292">
        <v>665.48</v>
      </c>
    </row>
    <row r="5199" spans="1:5" x14ac:dyDescent="0.25">
      <c r="A5199" s="282" t="s">
        <v>8311</v>
      </c>
      <c r="B5199" s="282" t="s">
        <v>8268</v>
      </c>
      <c r="C5199" s="277" t="s">
        <v>71</v>
      </c>
      <c r="D5199" s="282" t="s">
        <v>13914</v>
      </c>
      <c r="E5199" s="292">
        <v>1659.53</v>
      </c>
    </row>
    <row r="5200" spans="1:5" x14ac:dyDescent="0.25">
      <c r="A5200" s="282" t="s">
        <v>8311</v>
      </c>
      <c r="B5200" s="282" t="s">
        <v>8372</v>
      </c>
      <c r="C5200" s="277" t="s">
        <v>71</v>
      </c>
      <c r="D5200" s="282" t="s">
        <v>13915</v>
      </c>
      <c r="E5200" s="292">
        <v>0</v>
      </c>
    </row>
    <row r="5201" spans="1:5" x14ac:dyDescent="0.25">
      <c r="A5201" s="282" t="s">
        <v>8311</v>
      </c>
      <c r="B5201" s="282" t="s">
        <v>8212</v>
      </c>
      <c r="C5201" s="277" t="s">
        <v>71</v>
      </c>
      <c r="D5201" s="282" t="s">
        <v>13916</v>
      </c>
      <c r="E5201" s="292">
        <v>910.95</v>
      </c>
    </row>
    <row r="5202" spans="1:5" x14ac:dyDescent="0.25">
      <c r="A5202" s="282" t="s">
        <v>8311</v>
      </c>
      <c r="B5202" s="282" t="s">
        <v>8252</v>
      </c>
      <c r="C5202" s="277" t="s">
        <v>71</v>
      </c>
      <c r="D5202" s="282" t="s">
        <v>13917</v>
      </c>
      <c r="E5202" s="292">
        <v>379.36</v>
      </c>
    </row>
    <row r="5203" spans="1:5" x14ac:dyDescent="0.25">
      <c r="A5203" s="282" t="s">
        <v>8311</v>
      </c>
      <c r="B5203" s="282" t="s">
        <v>8254</v>
      </c>
      <c r="C5203" s="277" t="s">
        <v>71</v>
      </c>
      <c r="D5203" s="282" t="s">
        <v>13918</v>
      </c>
      <c r="E5203" s="292">
        <v>188.77</v>
      </c>
    </row>
    <row r="5204" spans="1:5" x14ac:dyDescent="0.25">
      <c r="A5204" s="282" t="s">
        <v>8311</v>
      </c>
      <c r="B5204" s="282" t="s">
        <v>8432</v>
      </c>
      <c r="C5204" s="277" t="s">
        <v>71</v>
      </c>
      <c r="D5204" s="282" t="s">
        <v>13919</v>
      </c>
      <c r="E5204" s="292">
        <v>9266.0499999999993</v>
      </c>
    </row>
    <row r="5205" spans="1:5" x14ac:dyDescent="0.25">
      <c r="A5205" s="282" t="s">
        <v>8311</v>
      </c>
      <c r="B5205" s="282" t="s">
        <v>8443</v>
      </c>
      <c r="C5205" s="277" t="s">
        <v>71</v>
      </c>
      <c r="D5205" s="282" t="s">
        <v>13920</v>
      </c>
      <c r="E5205" s="292">
        <v>399.31</v>
      </c>
    </row>
    <row r="5206" spans="1:5" x14ac:dyDescent="0.25">
      <c r="A5206" s="282" t="s">
        <v>8311</v>
      </c>
      <c r="B5206" s="282" t="s">
        <v>8832</v>
      </c>
      <c r="C5206" s="277" t="s">
        <v>71</v>
      </c>
      <c r="D5206" s="282" t="s">
        <v>13921</v>
      </c>
      <c r="E5206" s="292">
        <v>593.89</v>
      </c>
    </row>
    <row r="5207" spans="1:5" x14ac:dyDescent="0.25">
      <c r="A5207" s="282" t="s">
        <v>8311</v>
      </c>
      <c r="B5207" s="282" t="s">
        <v>8578</v>
      </c>
      <c r="C5207" s="277" t="s">
        <v>71</v>
      </c>
      <c r="D5207" s="282" t="s">
        <v>13922</v>
      </c>
      <c r="E5207" s="292">
        <v>0</v>
      </c>
    </row>
    <row r="5208" spans="1:5" x14ac:dyDescent="0.25">
      <c r="A5208" s="282" t="s">
        <v>8311</v>
      </c>
      <c r="B5208" s="282" t="s">
        <v>8314</v>
      </c>
      <c r="C5208" s="277" t="s">
        <v>71</v>
      </c>
      <c r="D5208" s="282" t="s">
        <v>13923</v>
      </c>
      <c r="E5208" s="292">
        <v>2245.64</v>
      </c>
    </row>
    <row r="5209" spans="1:5" x14ac:dyDescent="0.25">
      <c r="A5209" s="282" t="s">
        <v>8311</v>
      </c>
      <c r="B5209" s="282" t="s">
        <v>8836</v>
      </c>
      <c r="C5209" s="277" t="s">
        <v>71</v>
      </c>
      <c r="D5209" s="282" t="s">
        <v>13924</v>
      </c>
      <c r="E5209" s="292">
        <v>1133.5899999999999</v>
      </c>
    </row>
    <row r="5210" spans="1:5" x14ac:dyDescent="0.25">
      <c r="A5210" s="282" t="s">
        <v>8311</v>
      </c>
      <c r="B5210" s="282" t="s">
        <v>8466</v>
      </c>
      <c r="C5210" s="277" t="s">
        <v>71</v>
      </c>
      <c r="D5210" s="282" t="s">
        <v>13925</v>
      </c>
      <c r="E5210" s="292">
        <v>1239.55</v>
      </c>
    </row>
    <row r="5211" spans="1:5" x14ac:dyDescent="0.25">
      <c r="A5211" s="282" t="s">
        <v>8311</v>
      </c>
      <c r="B5211" s="282" t="s">
        <v>8366</v>
      </c>
      <c r="C5211" s="277" t="s">
        <v>71</v>
      </c>
      <c r="D5211" s="282" t="s">
        <v>13926</v>
      </c>
      <c r="E5211" s="292">
        <v>454.56</v>
      </c>
    </row>
    <row r="5212" spans="1:5" x14ac:dyDescent="0.25">
      <c r="A5212" s="282" t="s">
        <v>8311</v>
      </c>
      <c r="B5212" s="282" t="s">
        <v>8841</v>
      </c>
      <c r="C5212" s="277" t="s">
        <v>71</v>
      </c>
      <c r="D5212" s="282" t="s">
        <v>13927</v>
      </c>
      <c r="E5212" s="292">
        <v>908.4</v>
      </c>
    </row>
    <row r="5213" spans="1:5" x14ac:dyDescent="0.25">
      <c r="A5213" s="282" t="s">
        <v>8311</v>
      </c>
      <c r="B5213" s="282" t="s">
        <v>9082</v>
      </c>
      <c r="C5213" s="277" t="s">
        <v>71</v>
      </c>
      <c r="D5213" s="282" t="s">
        <v>13928</v>
      </c>
      <c r="E5213" s="292">
        <v>2364.38</v>
      </c>
    </row>
    <row r="5214" spans="1:5" x14ac:dyDescent="0.25">
      <c r="A5214" s="282" t="s">
        <v>8311</v>
      </c>
      <c r="B5214" s="282" t="s">
        <v>8843</v>
      </c>
      <c r="C5214" s="277" t="s">
        <v>71</v>
      </c>
      <c r="D5214" s="282" t="s">
        <v>13929</v>
      </c>
      <c r="E5214" s="292">
        <v>465.92</v>
      </c>
    </row>
    <row r="5215" spans="1:5" x14ac:dyDescent="0.25">
      <c r="A5215" s="282" t="s">
        <v>8311</v>
      </c>
      <c r="B5215" s="282" t="s">
        <v>8845</v>
      </c>
      <c r="C5215" s="277" t="s">
        <v>71</v>
      </c>
      <c r="D5215" s="282" t="s">
        <v>13930</v>
      </c>
      <c r="E5215" s="292">
        <v>369.59</v>
      </c>
    </row>
    <row r="5216" spans="1:5" x14ac:dyDescent="0.25">
      <c r="A5216" s="282" t="s">
        <v>8311</v>
      </c>
      <c r="B5216" s="282" t="s">
        <v>8325</v>
      </c>
      <c r="C5216" s="277" t="s">
        <v>71</v>
      </c>
      <c r="D5216" s="282" t="s">
        <v>13931</v>
      </c>
      <c r="E5216" s="292">
        <v>233.7</v>
      </c>
    </row>
    <row r="5217" spans="1:5" x14ac:dyDescent="0.25">
      <c r="A5217" s="282" t="s">
        <v>8311</v>
      </c>
      <c r="B5217" s="282" t="s">
        <v>8342</v>
      </c>
      <c r="C5217" s="277" t="s">
        <v>71</v>
      </c>
      <c r="D5217" s="282" t="s">
        <v>13932</v>
      </c>
      <c r="E5217" s="292">
        <v>345.49</v>
      </c>
    </row>
    <row r="5218" spans="1:5" x14ac:dyDescent="0.25">
      <c r="A5218" s="282" t="s">
        <v>8311</v>
      </c>
      <c r="B5218" s="282" t="s">
        <v>8851</v>
      </c>
      <c r="C5218" s="277" t="s">
        <v>71</v>
      </c>
      <c r="D5218" s="282" t="s">
        <v>13933</v>
      </c>
      <c r="E5218" s="292">
        <v>1035.48</v>
      </c>
    </row>
    <row r="5219" spans="1:5" x14ac:dyDescent="0.25">
      <c r="A5219" s="282" t="s">
        <v>8311</v>
      </c>
      <c r="B5219" s="282" t="s">
        <v>8547</v>
      </c>
      <c r="C5219" s="277" t="s">
        <v>71</v>
      </c>
      <c r="D5219" s="282" t="s">
        <v>13934</v>
      </c>
      <c r="E5219" s="292">
        <v>316.37</v>
      </c>
    </row>
    <row r="5220" spans="1:5" x14ac:dyDescent="0.25">
      <c r="A5220" s="282" t="s">
        <v>8311</v>
      </c>
      <c r="B5220" s="282" t="s">
        <v>8335</v>
      </c>
      <c r="C5220" s="277" t="s">
        <v>71</v>
      </c>
      <c r="D5220" s="282" t="s">
        <v>13935</v>
      </c>
      <c r="E5220" s="292">
        <v>1020.48</v>
      </c>
    </row>
    <row r="5221" spans="1:5" x14ac:dyDescent="0.25">
      <c r="A5221" s="282" t="s">
        <v>8311</v>
      </c>
      <c r="B5221" s="282" t="s">
        <v>8861</v>
      </c>
      <c r="C5221" s="277" t="s">
        <v>71</v>
      </c>
      <c r="D5221" s="282" t="s">
        <v>13936</v>
      </c>
      <c r="E5221" s="292">
        <v>0</v>
      </c>
    </row>
    <row r="5222" spans="1:5" x14ac:dyDescent="0.25">
      <c r="A5222" s="282" t="s">
        <v>8311</v>
      </c>
      <c r="B5222" s="282" t="s">
        <v>8312</v>
      </c>
      <c r="C5222" s="277" t="s">
        <v>71</v>
      </c>
      <c r="D5222" s="282" t="s">
        <v>13937</v>
      </c>
      <c r="E5222" s="292">
        <v>9122.0499999999993</v>
      </c>
    </row>
    <row r="5223" spans="1:5" x14ac:dyDescent="0.25">
      <c r="A5223" s="282" t="s">
        <v>8311</v>
      </c>
      <c r="B5223" s="282" t="s">
        <v>8409</v>
      </c>
      <c r="C5223" s="277" t="s">
        <v>71</v>
      </c>
      <c r="D5223" s="282" t="s">
        <v>13938</v>
      </c>
      <c r="E5223" s="292">
        <v>777.38</v>
      </c>
    </row>
    <row r="5224" spans="1:5" x14ac:dyDescent="0.25">
      <c r="A5224" s="282" t="s">
        <v>8311</v>
      </c>
      <c r="B5224" s="282" t="s">
        <v>8445</v>
      </c>
      <c r="C5224" s="277" t="s">
        <v>71</v>
      </c>
      <c r="D5224" s="282" t="s">
        <v>13939</v>
      </c>
      <c r="E5224" s="292">
        <v>401.16</v>
      </c>
    </row>
    <row r="5225" spans="1:5" x14ac:dyDescent="0.25">
      <c r="A5225" s="282" t="s">
        <v>8311</v>
      </c>
      <c r="B5225" s="282" t="s">
        <v>8393</v>
      </c>
      <c r="C5225" s="277" t="s">
        <v>71</v>
      </c>
      <c r="D5225" s="282" t="s">
        <v>13940</v>
      </c>
      <c r="E5225" s="292">
        <v>2781.03</v>
      </c>
    </row>
    <row r="5226" spans="1:5" x14ac:dyDescent="0.25">
      <c r="A5226" s="282" t="s">
        <v>8311</v>
      </c>
      <c r="B5226" s="282" t="s">
        <v>8585</v>
      </c>
      <c r="C5226" s="277" t="s">
        <v>71</v>
      </c>
      <c r="D5226" s="282" t="s">
        <v>13941</v>
      </c>
      <c r="E5226" s="292">
        <v>1539.62</v>
      </c>
    </row>
    <row r="5227" spans="1:5" x14ac:dyDescent="0.25">
      <c r="A5227" s="282" t="s">
        <v>8311</v>
      </c>
      <c r="B5227" s="282" t="s">
        <v>8869</v>
      </c>
      <c r="C5227" s="277" t="s">
        <v>71</v>
      </c>
      <c r="D5227" s="282" t="s">
        <v>13942</v>
      </c>
      <c r="E5227" s="292">
        <v>808.41</v>
      </c>
    </row>
    <row r="5228" spans="1:5" x14ac:dyDescent="0.25">
      <c r="A5228" s="282" t="s">
        <v>8311</v>
      </c>
      <c r="B5228" s="282" t="s">
        <v>8583</v>
      </c>
      <c r="C5228" s="277" t="s">
        <v>71</v>
      </c>
      <c r="D5228" s="282" t="s">
        <v>13943</v>
      </c>
      <c r="E5228" s="292">
        <v>1584.29</v>
      </c>
    </row>
    <row r="5229" spans="1:5" x14ac:dyDescent="0.25">
      <c r="A5229" s="282" t="s">
        <v>8311</v>
      </c>
      <c r="B5229" s="282" t="s">
        <v>8395</v>
      </c>
      <c r="C5229" s="277" t="s">
        <v>71</v>
      </c>
      <c r="D5229" s="282" t="s">
        <v>13944</v>
      </c>
      <c r="E5229" s="292">
        <v>626.28</v>
      </c>
    </row>
    <row r="5230" spans="1:5" x14ac:dyDescent="0.25">
      <c r="A5230" s="282" t="s">
        <v>8311</v>
      </c>
      <c r="B5230" s="282" t="s">
        <v>8873</v>
      </c>
      <c r="C5230" s="277" t="s">
        <v>71</v>
      </c>
      <c r="D5230" s="282" t="s">
        <v>13945</v>
      </c>
      <c r="E5230" s="292">
        <v>578.69000000000005</v>
      </c>
    </row>
    <row r="5231" spans="1:5" x14ac:dyDescent="0.25">
      <c r="A5231" s="282" t="s">
        <v>8311</v>
      </c>
      <c r="B5231" s="282" t="s">
        <v>8332</v>
      </c>
      <c r="C5231" s="277" t="s">
        <v>71</v>
      </c>
      <c r="D5231" s="282" t="s">
        <v>13946</v>
      </c>
      <c r="E5231" s="292">
        <v>871.97</v>
      </c>
    </row>
    <row r="5232" spans="1:5" x14ac:dyDescent="0.25">
      <c r="A5232" s="282" t="s">
        <v>8311</v>
      </c>
      <c r="B5232" s="282" t="s">
        <v>8491</v>
      </c>
      <c r="C5232" s="277" t="s">
        <v>71</v>
      </c>
      <c r="D5232" s="282" t="s">
        <v>13947</v>
      </c>
      <c r="E5232" s="292">
        <v>0</v>
      </c>
    </row>
    <row r="5233" spans="1:5" x14ac:dyDescent="0.25">
      <c r="A5233" s="282" t="s">
        <v>8311</v>
      </c>
      <c r="B5233" s="282" t="s">
        <v>8876</v>
      </c>
      <c r="C5233" s="277" t="s">
        <v>71</v>
      </c>
      <c r="D5233" s="282" t="s">
        <v>13948</v>
      </c>
      <c r="E5233" s="292">
        <v>2455.06</v>
      </c>
    </row>
    <row r="5234" spans="1:5" x14ac:dyDescent="0.25">
      <c r="A5234" s="282" t="s">
        <v>8311</v>
      </c>
      <c r="B5234" s="282" t="s">
        <v>8878</v>
      </c>
      <c r="C5234" s="277" t="s">
        <v>71</v>
      </c>
      <c r="D5234" s="282" t="s">
        <v>13949</v>
      </c>
      <c r="E5234" s="292">
        <v>1808.27</v>
      </c>
    </row>
    <row r="5235" spans="1:5" x14ac:dyDescent="0.25">
      <c r="A5235" s="282" t="s">
        <v>8311</v>
      </c>
      <c r="B5235" s="282" t="s">
        <v>8880</v>
      </c>
      <c r="C5235" s="277" t="s">
        <v>71</v>
      </c>
      <c r="D5235" s="282" t="s">
        <v>13950</v>
      </c>
      <c r="E5235" s="292">
        <v>133.52000000000001</v>
      </c>
    </row>
    <row r="5236" spans="1:5" x14ac:dyDescent="0.25">
      <c r="A5236" s="282" t="s">
        <v>8311</v>
      </c>
      <c r="B5236" s="282" t="s">
        <v>8446</v>
      </c>
      <c r="C5236" s="277" t="s">
        <v>71</v>
      </c>
      <c r="D5236" s="282" t="s">
        <v>13951</v>
      </c>
      <c r="E5236" s="292">
        <v>1028.82</v>
      </c>
    </row>
    <row r="5237" spans="1:5" x14ac:dyDescent="0.25">
      <c r="A5237" s="282" t="s">
        <v>8311</v>
      </c>
      <c r="B5237" s="282" t="s">
        <v>8367</v>
      </c>
      <c r="C5237" s="277" t="s">
        <v>71</v>
      </c>
      <c r="D5237" s="282" t="s">
        <v>13952</v>
      </c>
      <c r="E5237" s="292">
        <v>423.51</v>
      </c>
    </row>
    <row r="5238" spans="1:5" x14ac:dyDescent="0.25">
      <c r="A5238" s="282" t="s">
        <v>8311</v>
      </c>
      <c r="B5238" s="282" t="s">
        <v>8484</v>
      </c>
      <c r="C5238" s="277" t="s">
        <v>71</v>
      </c>
      <c r="D5238" s="282" t="s">
        <v>13953</v>
      </c>
      <c r="E5238" s="292">
        <v>967.7</v>
      </c>
    </row>
    <row r="5239" spans="1:5" x14ac:dyDescent="0.25">
      <c r="A5239" s="282" t="s">
        <v>8311</v>
      </c>
      <c r="B5239" s="282" t="s">
        <v>9116</v>
      </c>
      <c r="C5239" s="277" t="s">
        <v>71</v>
      </c>
      <c r="D5239" s="282" t="s">
        <v>13954</v>
      </c>
      <c r="E5239" s="292">
        <v>1894</v>
      </c>
    </row>
    <row r="5240" spans="1:5" x14ac:dyDescent="0.25">
      <c r="A5240" s="282" t="s">
        <v>8311</v>
      </c>
      <c r="B5240" s="282" t="s">
        <v>9458</v>
      </c>
      <c r="C5240" s="277" t="s">
        <v>71</v>
      </c>
      <c r="D5240" s="282" t="s">
        <v>13955</v>
      </c>
      <c r="E5240" s="292">
        <v>227.84</v>
      </c>
    </row>
    <row r="5241" spans="1:5" x14ac:dyDescent="0.25">
      <c r="A5241" s="282" t="s">
        <v>8311</v>
      </c>
      <c r="B5241" s="282" t="s">
        <v>9122</v>
      </c>
      <c r="C5241" s="277" t="s">
        <v>71</v>
      </c>
      <c r="D5241" s="282" t="s">
        <v>13956</v>
      </c>
      <c r="E5241" s="292">
        <v>2876.45</v>
      </c>
    </row>
    <row r="5242" spans="1:5" x14ac:dyDescent="0.25">
      <c r="A5242" s="282" t="s">
        <v>8311</v>
      </c>
      <c r="B5242" s="282" t="s">
        <v>8343</v>
      </c>
      <c r="C5242" s="277" t="s">
        <v>71</v>
      </c>
      <c r="D5242" s="282" t="s">
        <v>13957</v>
      </c>
      <c r="E5242" s="292">
        <v>0</v>
      </c>
    </row>
    <row r="5243" spans="1:5" x14ac:dyDescent="0.25">
      <c r="A5243" s="282" t="s">
        <v>8311</v>
      </c>
      <c r="B5243" s="282" t="s">
        <v>9126</v>
      </c>
      <c r="C5243" s="277" t="s">
        <v>71</v>
      </c>
      <c r="D5243" s="282" t="s">
        <v>13958</v>
      </c>
      <c r="E5243" s="292">
        <v>842.13</v>
      </c>
    </row>
    <row r="5244" spans="1:5" x14ac:dyDescent="0.25">
      <c r="A5244" s="282" t="s">
        <v>8311</v>
      </c>
      <c r="B5244" s="282" t="s">
        <v>8464</v>
      </c>
      <c r="C5244" s="277" t="s">
        <v>71</v>
      </c>
      <c r="D5244" s="282" t="s">
        <v>13959</v>
      </c>
      <c r="E5244" s="292">
        <v>606.41999999999996</v>
      </c>
    </row>
    <row r="5245" spans="1:5" x14ac:dyDescent="0.25">
      <c r="A5245" s="282" t="s">
        <v>8311</v>
      </c>
      <c r="B5245" s="282" t="s">
        <v>8474</v>
      </c>
      <c r="C5245" s="277" t="s">
        <v>71</v>
      </c>
      <c r="D5245" s="282" t="s">
        <v>13960</v>
      </c>
      <c r="E5245" s="292">
        <v>906.3</v>
      </c>
    </row>
    <row r="5246" spans="1:5" x14ac:dyDescent="0.25">
      <c r="A5246" s="282" t="s">
        <v>8311</v>
      </c>
      <c r="B5246" s="282" t="s">
        <v>8401</v>
      </c>
      <c r="C5246" s="277" t="s">
        <v>71</v>
      </c>
      <c r="D5246" s="282" t="s">
        <v>13961</v>
      </c>
      <c r="E5246" s="292">
        <v>1620.76</v>
      </c>
    </row>
    <row r="5247" spans="1:5" x14ac:dyDescent="0.25">
      <c r="A5247" s="282" t="s">
        <v>8311</v>
      </c>
      <c r="B5247" s="282" t="s">
        <v>8456</v>
      </c>
      <c r="C5247" s="277" t="s">
        <v>71</v>
      </c>
      <c r="D5247" s="282" t="s">
        <v>13962</v>
      </c>
      <c r="E5247" s="292">
        <v>248</v>
      </c>
    </row>
    <row r="5248" spans="1:5" x14ac:dyDescent="0.25">
      <c r="A5248" s="282" t="s">
        <v>8311</v>
      </c>
      <c r="B5248" s="282" t="s">
        <v>8468</v>
      </c>
      <c r="C5248" s="277" t="s">
        <v>71</v>
      </c>
      <c r="D5248" s="282" t="s">
        <v>13963</v>
      </c>
      <c r="E5248" s="292">
        <v>12720.81</v>
      </c>
    </row>
    <row r="5249" spans="1:5" x14ac:dyDescent="0.25">
      <c r="A5249" s="282" t="s">
        <v>8311</v>
      </c>
      <c r="B5249" s="282" t="s">
        <v>8280</v>
      </c>
      <c r="C5249" s="277" t="s">
        <v>71</v>
      </c>
      <c r="D5249" s="282" t="s">
        <v>13964</v>
      </c>
      <c r="E5249" s="292">
        <v>4164.08</v>
      </c>
    </row>
    <row r="5250" spans="1:5" x14ac:dyDescent="0.25">
      <c r="A5250" s="282" t="s">
        <v>8311</v>
      </c>
      <c r="B5250" s="282" t="s">
        <v>9136</v>
      </c>
      <c r="C5250" s="277" t="s">
        <v>71</v>
      </c>
      <c r="D5250" s="282" t="s">
        <v>13965</v>
      </c>
      <c r="E5250" s="292">
        <v>5033.76</v>
      </c>
    </row>
    <row r="5251" spans="1:5" x14ac:dyDescent="0.25">
      <c r="A5251" s="282" t="s">
        <v>8311</v>
      </c>
      <c r="B5251" s="282" t="s">
        <v>9138</v>
      </c>
      <c r="C5251" s="277" t="s">
        <v>71</v>
      </c>
      <c r="D5251" s="282" t="s">
        <v>13966</v>
      </c>
      <c r="E5251" s="292">
        <v>570.63</v>
      </c>
    </row>
    <row r="5252" spans="1:5" x14ac:dyDescent="0.25">
      <c r="A5252" s="282" t="s">
        <v>8311</v>
      </c>
      <c r="B5252" s="282" t="s">
        <v>8363</v>
      </c>
      <c r="C5252" s="277" t="s">
        <v>71</v>
      </c>
      <c r="D5252" s="282" t="s">
        <v>13967</v>
      </c>
      <c r="E5252" s="292">
        <v>118.41</v>
      </c>
    </row>
    <row r="5253" spans="1:5" x14ac:dyDescent="0.25">
      <c r="A5253" s="282" t="s">
        <v>8311</v>
      </c>
      <c r="B5253" s="282" t="s">
        <v>9143</v>
      </c>
      <c r="C5253" s="277" t="s">
        <v>71</v>
      </c>
      <c r="D5253" s="282" t="s">
        <v>13968</v>
      </c>
      <c r="E5253" s="292">
        <v>318.08999999999997</v>
      </c>
    </row>
    <row r="5254" spans="1:5" x14ac:dyDescent="0.25">
      <c r="A5254" s="282" t="s">
        <v>8311</v>
      </c>
      <c r="B5254" s="282" t="s">
        <v>8433</v>
      </c>
      <c r="C5254" s="277" t="s">
        <v>71</v>
      </c>
      <c r="D5254" s="282" t="s">
        <v>13969</v>
      </c>
      <c r="E5254" s="292">
        <v>2171.69</v>
      </c>
    </row>
    <row r="5255" spans="1:5" x14ac:dyDescent="0.25">
      <c r="A5255" s="282" t="s">
        <v>8311</v>
      </c>
      <c r="B5255" s="282" t="s">
        <v>9149</v>
      </c>
      <c r="C5255" s="277" t="s">
        <v>71</v>
      </c>
      <c r="D5255" s="282" t="s">
        <v>13970</v>
      </c>
      <c r="E5255" s="292">
        <v>1640.16</v>
      </c>
    </row>
    <row r="5256" spans="1:5" x14ac:dyDescent="0.25">
      <c r="A5256" s="282" t="s">
        <v>8311</v>
      </c>
      <c r="B5256" s="282" t="s">
        <v>8340</v>
      </c>
      <c r="C5256" s="277" t="s">
        <v>71</v>
      </c>
      <c r="D5256" s="282" t="s">
        <v>13971</v>
      </c>
      <c r="E5256" s="292">
        <v>252.39</v>
      </c>
    </row>
    <row r="5257" spans="1:5" x14ac:dyDescent="0.25">
      <c r="A5257" s="282" t="s">
        <v>8311</v>
      </c>
      <c r="B5257" s="282" t="s">
        <v>8492</v>
      </c>
      <c r="C5257" s="277" t="s">
        <v>71</v>
      </c>
      <c r="D5257" s="282" t="s">
        <v>13972</v>
      </c>
      <c r="E5257" s="292">
        <v>5403.14</v>
      </c>
    </row>
    <row r="5258" spans="1:5" x14ac:dyDescent="0.25">
      <c r="A5258" s="282" t="s">
        <v>8311</v>
      </c>
      <c r="B5258" s="282" t="s">
        <v>9153</v>
      </c>
      <c r="C5258" s="277" t="s">
        <v>71</v>
      </c>
      <c r="D5258" s="282" t="s">
        <v>13973</v>
      </c>
      <c r="E5258" s="292">
        <v>976.18</v>
      </c>
    </row>
    <row r="5259" spans="1:5" x14ac:dyDescent="0.25">
      <c r="A5259" s="282" t="s">
        <v>8311</v>
      </c>
      <c r="B5259" s="282" t="s">
        <v>8403</v>
      </c>
      <c r="C5259" s="277" t="s">
        <v>71</v>
      </c>
      <c r="D5259" s="282" t="s">
        <v>13974</v>
      </c>
      <c r="E5259" s="292">
        <v>5957.7</v>
      </c>
    </row>
    <row r="5260" spans="1:5" x14ac:dyDescent="0.25">
      <c r="A5260" s="282" t="s">
        <v>8311</v>
      </c>
      <c r="B5260" s="282" t="s">
        <v>9158</v>
      </c>
      <c r="C5260" s="277" t="s">
        <v>71</v>
      </c>
      <c r="D5260" s="282" t="s">
        <v>13975</v>
      </c>
      <c r="E5260" s="292">
        <v>2193.5700000000002</v>
      </c>
    </row>
    <row r="5261" spans="1:5" x14ac:dyDescent="0.25">
      <c r="A5261" s="282" t="s">
        <v>8311</v>
      </c>
      <c r="B5261" s="282" t="s">
        <v>9160</v>
      </c>
      <c r="C5261" s="277" t="s">
        <v>71</v>
      </c>
      <c r="D5261" s="282" t="s">
        <v>13976</v>
      </c>
      <c r="E5261" s="292">
        <v>388.84</v>
      </c>
    </row>
    <row r="5262" spans="1:5" x14ac:dyDescent="0.25">
      <c r="A5262" s="282" t="s">
        <v>8311</v>
      </c>
      <c r="B5262" s="282" t="s">
        <v>8459</v>
      </c>
      <c r="C5262" s="277" t="s">
        <v>71</v>
      </c>
      <c r="D5262" s="282" t="s">
        <v>13977</v>
      </c>
      <c r="E5262" s="292">
        <v>816.57</v>
      </c>
    </row>
    <row r="5263" spans="1:5" x14ac:dyDescent="0.25">
      <c r="A5263" s="282" t="s">
        <v>8311</v>
      </c>
      <c r="B5263" s="282" t="s">
        <v>8478</v>
      </c>
      <c r="C5263" s="277" t="s">
        <v>71</v>
      </c>
      <c r="D5263" s="282" t="s">
        <v>13978</v>
      </c>
      <c r="E5263" s="292">
        <v>1348.98</v>
      </c>
    </row>
    <row r="5264" spans="1:5" x14ac:dyDescent="0.25">
      <c r="A5264" s="282" t="s">
        <v>8311</v>
      </c>
      <c r="B5264" s="282" t="s">
        <v>8371</v>
      </c>
      <c r="C5264" s="277" t="s">
        <v>71</v>
      </c>
      <c r="D5264" s="282" t="s">
        <v>13979</v>
      </c>
      <c r="E5264" s="292">
        <v>500.05</v>
      </c>
    </row>
    <row r="5265" spans="1:5" x14ac:dyDescent="0.25">
      <c r="A5265" s="282" t="s">
        <v>8311</v>
      </c>
      <c r="B5265" s="282" t="s">
        <v>9165</v>
      </c>
      <c r="C5265" s="277" t="s">
        <v>71</v>
      </c>
      <c r="D5265" s="282" t="s">
        <v>13980</v>
      </c>
      <c r="E5265" s="292">
        <v>0</v>
      </c>
    </row>
    <row r="5266" spans="1:5" x14ac:dyDescent="0.25">
      <c r="A5266" s="282" t="s">
        <v>8311</v>
      </c>
      <c r="B5266" s="282" t="s">
        <v>8346</v>
      </c>
      <c r="C5266" s="277" t="s">
        <v>71</v>
      </c>
      <c r="D5266" s="282" t="s">
        <v>13981</v>
      </c>
      <c r="E5266" s="292">
        <v>337.37</v>
      </c>
    </row>
    <row r="5267" spans="1:5" x14ac:dyDescent="0.25">
      <c r="A5267" s="282" t="s">
        <v>8311</v>
      </c>
      <c r="B5267" s="282" t="s">
        <v>8452</v>
      </c>
      <c r="C5267" s="277" t="s">
        <v>71</v>
      </c>
      <c r="D5267" s="282" t="s">
        <v>13982</v>
      </c>
      <c r="E5267" s="292">
        <v>3790.66</v>
      </c>
    </row>
    <row r="5268" spans="1:5" x14ac:dyDescent="0.25">
      <c r="A5268" s="282" t="s">
        <v>8311</v>
      </c>
      <c r="B5268" s="282" t="s">
        <v>8284</v>
      </c>
      <c r="C5268" s="277" t="s">
        <v>71</v>
      </c>
      <c r="D5268" s="282" t="s">
        <v>13983</v>
      </c>
      <c r="E5268" s="292">
        <v>11751.56</v>
      </c>
    </row>
    <row r="5269" spans="1:5" x14ac:dyDescent="0.25">
      <c r="A5269" s="282" t="s">
        <v>8311</v>
      </c>
      <c r="B5269" s="282" t="s">
        <v>8309</v>
      </c>
      <c r="C5269" s="277" t="s">
        <v>71</v>
      </c>
      <c r="D5269" s="282" t="s">
        <v>13984</v>
      </c>
      <c r="E5269" s="292">
        <v>248.89</v>
      </c>
    </row>
    <row r="5270" spans="1:5" x14ac:dyDescent="0.25">
      <c r="A5270" s="282" t="s">
        <v>8311</v>
      </c>
      <c r="B5270" s="282" t="s">
        <v>9173</v>
      </c>
      <c r="C5270" s="277" t="s">
        <v>71</v>
      </c>
      <c r="D5270" s="282" t="s">
        <v>13985</v>
      </c>
      <c r="E5270" s="292">
        <v>0</v>
      </c>
    </row>
    <row r="5271" spans="1:5" x14ac:dyDescent="0.25">
      <c r="A5271" s="282" t="s">
        <v>8311</v>
      </c>
      <c r="B5271" s="282" t="s">
        <v>8593</v>
      </c>
      <c r="C5271" s="277" t="s">
        <v>71</v>
      </c>
      <c r="D5271" s="282" t="s">
        <v>13986</v>
      </c>
      <c r="E5271" s="292">
        <v>354.27</v>
      </c>
    </row>
    <row r="5272" spans="1:5" x14ac:dyDescent="0.25">
      <c r="A5272" s="282" t="s">
        <v>8311</v>
      </c>
      <c r="B5272" s="282" t="s">
        <v>8434</v>
      </c>
      <c r="C5272" s="277" t="s">
        <v>71</v>
      </c>
      <c r="D5272" s="282" t="s">
        <v>13987</v>
      </c>
      <c r="E5272" s="292">
        <v>258.41000000000003</v>
      </c>
    </row>
    <row r="5273" spans="1:5" x14ac:dyDescent="0.25">
      <c r="A5273" s="282" t="s">
        <v>8311</v>
      </c>
      <c r="B5273" s="282" t="s">
        <v>9180</v>
      </c>
      <c r="C5273" s="277" t="s">
        <v>71</v>
      </c>
      <c r="D5273" s="282" t="s">
        <v>13988</v>
      </c>
      <c r="E5273" s="292">
        <v>0</v>
      </c>
    </row>
    <row r="5274" spans="1:5" x14ac:dyDescent="0.25">
      <c r="A5274" s="282" t="s">
        <v>8311</v>
      </c>
      <c r="B5274" s="282" t="s">
        <v>9184</v>
      </c>
      <c r="C5274" s="277" t="s">
        <v>71</v>
      </c>
      <c r="D5274" s="282" t="s">
        <v>13989</v>
      </c>
      <c r="E5274" s="292">
        <v>931.84</v>
      </c>
    </row>
    <row r="5275" spans="1:5" x14ac:dyDescent="0.25">
      <c r="A5275" s="282" t="s">
        <v>8311</v>
      </c>
      <c r="B5275" s="282" t="s">
        <v>9191</v>
      </c>
      <c r="C5275" s="277" t="s">
        <v>71</v>
      </c>
      <c r="D5275" s="282" t="s">
        <v>13990</v>
      </c>
      <c r="E5275" s="292">
        <v>399.01</v>
      </c>
    </row>
    <row r="5276" spans="1:5" x14ac:dyDescent="0.25">
      <c r="A5276" s="282" t="s">
        <v>8311</v>
      </c>
      <c r="B5276" s="282" t="s">
        <v>9197</v>
      </c>
      <c r="C5276" s="277" t="s">
        <v>71</v>
      </c>
      <c r="D5276" s="282" t="s">
        <v>13991</v>
      </c>
      <c r="E5276" s="292">
        <v>9570.23</v>
      </c>
    </row>
    <row r="5277" spans="1:5" x14ac:dyDescent="0.25">
      <c r="A5277" s="282" t="s">
        <v>8311</v>
      </c>
      <c r="B5277" s="282" t="s">
        <v>8323</v>
      </c>
      <c r="C5277" s="277" t="s">
        <v>71</v>
      </c>
      <c r="D5277" s="282" t="s">
        <v>13992</v>
      </c>
      <c r="E5277" s="292">
        <v>986.48</v>
      </c>
    </row>
    <row r="5278" spans="1:5" x14ac:dyDescent="0.25">
      <c r="A5278" s="282" t="s">
        <v>8311</v>
      </c>
      <c r="B5278" s="282" t="s">
        <v>9736</v>
      </c>
      <c r="C5278" s="277" t="s">
        <v>71</v>
      </c>
      <c r="D5278" s="282" t="s">
        <v>13993</v>
      </c>
      <c r="E5278" s="292">
        <v>350.06</v>
      </c>
    </row>
    <row r="5279" spans="1:5" x14ac:dyDescent="0.25">
      <c r="A5279" s="282" t="s">
        <v>8311</v>
      </c>
      <c r="B5279" s="282" t="s">
        <v>9201</v>
      </c>
      <c r="C5279" s="277" t="s">
        <v>71</v>
      </c>
      <c r="D5279" s="282" t="s">
        <v>13994</v>
      </c>
      <c r="E5279" s="292">
        <v>244.46</v>
      </c>
    </row>
    <row r="5280" spans="1:5" x14ac:dyDescent="0.25">
      <c r="A5280" s="282" t="s">
        <v>8311</v>
      </c>
      <c r="B5280" s="282" t="s">
        <v>9203</v>
      </c>
      <c r="C5280" s="277" t="s">
        <v>71</v>
      </c>
      <c r="D5280" s="282" t="s">
        <v>13995</v>
      </c>
      <c r="E5280" s="292">
        <v>290.14</v>
      </c>
    </row>
    <row r="5281" spans="1:5" x14ac:dyDescent="0.25">
      <c r="A5281" s="282" t="s">
        <v>8311</v>
      </c>
      <c r="B5281" s="282" t="s">
        <v>9205</v>
      </c>
      <c r="C5281" s="277" t="s">
        <v>71</v>
      </c>
      <c r="D5281" s="282" t="s">
        <v>13996</v>
      </c>
      <c r="E5281" s="292">
        <v>4418.5200000000004</v>
      </c>
    </row>
    <row r="5282" spans="1:5" x14ac:dyDescent="0.25">
      <c r="A5282" s="282" t="s">
        <v>8311</v>
      </c>
      <c r="B5282" s="282" t="s">
        <v>8413</v>
      </c>
      <c r="C5282" s="277" t="s">
        <v>71</v>
      </c>
      <c r="D5282" s="282" t="s">
        <v>13997</v>
      </c>
      <c r="E5282" s="292">
        <v>289.39999999999998</v>
      </c>
    </row>
    <row r="5283" spans="1:5" x14ac:dyDescent="0.25">
      <c r="A5283" s="282" t="s">
        <v>8311</v>
      </c>
      <c r="B5283" s="282" t="s">
        <v>8469</v>
      </c>
      <c r="C5283" s="277" t="s">
        <v>71</v>
      </c>
      <c r="D5283" s="282" t="s">
        <v>13998</v>
      </c>
      <c r="E5283" s="292">
        <v>411.11</v>
      </c>
    </row>
    <row r="5284" spans="1:5" x14ac:dyDescent="0.25">
      <c r="A5284" s="282" t="s">
        <v>8311</v>
      </c>
      <c r="B5284" s="282" t="s">
        <v>9212</v>
      </c>
      <c r="C5284" s="277" t="s">
        <v>71</v>
      </c>
      <c r="D5284" s="282" t="s">
        <v>13999</v>
      </c>
      <c r="E5284" s="292">
        <v>1236.1500000000001</v>
      </c>
    </row>
    <row r="5285" spans="1:5" x14ac:dyDescent="0.25">
      <c r="A5285" s="282" t="s">
        <v>8311</v>
      </c>
      <c r="B5285" s="282" t="s">
        <v>8291</v>
      </c>
      <c r="C5285" s="277" t="s">
        <v>71</v>
      </c>
      <c r="D5285" s="282" t="s">
        <v>14000</v>
      </c>
      <c r="E5285" s="292">
        <v>645.73</v>
      </c>
    </row>
    <row r="5286" spans="1:5" x14ac:dyDescent="0.25">
      <c r="A5286" s="282" t="s">
        <v>8311</v>
      </c>
      <c r="B5286" s="282" t="s">
        <v>9217</v>
      </c>
      <c r="C5286" s="277" t="s">
        <v>71</v>
      </c>
      <c r="D5286" s="282" t="s">
        <v>14001</v>
      </c>
      <c r="E5286" s="292">
        <v>678.47</v>
      </c>
    </row>
    <row r="5287" spans="1:5" x14ac:dyDescent="0.25">
      <c r="A5287" s="282" t="s">
        <v>8311</v>
      </c>
      <c r="B5287" s="282" t="s">
        <v>9219</v>
      </c>
      <c r="C5287" s="277" t="s">
        <v>71</v>
      </c>
      <c r="D5287" s="282" t="s">
        <v>14002</v>
      </c>
      <c r="E5287" s="292">
        <v>674.98</v>
      </c>
    </row>
    <row r="5288" spans="1:5" x14ac:dyDescent="0.25">
      <c r="A5288" s="282" t="s">
        <v>8311</v>
      </c>
      <c r="B5288" s="282" t="s">
        <v>8589</v>
      </c>
      <c r="C5288" s="277" t="s">
        <v>71</v>
      </c>
      <c r="D5288" s="282" t="s">
        <v>14003</v>
      </c>
      <c r="E5288" s="292">
        <v>385.02</v>
      </c>
    </row>
    <row r="5289" spans="1:5" x14ac:dyDescent="0.25">
      <c r="A5289" s="282" t="s">
        <v>8311</v>
      </c>
      <c r="B5289" s="282" t="s">
        <v>9222</v>
      </c>
      <c r="C5289" s="277" t="s">
        <v>71</v>
      </c>
      <c r="D5289" s="282" t="s">
        <v>14004</v>
      </c>
      <c r="E5289" s="292">
        <v>17295.900000000001</v>
      </c>
    </row>
    <row r="5290" spans="1:5" x14ac:dyDescent="0.25">
      <c r="A5290" s="282" t="s">
        <v>8311</v>
      </c>
      <c r="B5290" s="282" t="s">
        <v>9224</v>
      </c>
      <c r="C5290" s="277" t="s">
        <v>71</v>
      </c>
      <c r="D5290" s="282" t="s">
        <v>14005</v>
      </c>
      <c r="E5290" s="292">
        <v>7475</v>
      </c>
    </row>
    <row r="5291" spans="1:5" x14ac:dyDescent="0.25">
      <c r="A5291" s="282" t="s">
        <v>8311</v>
      </c>
      <c r="B5291" s="282" t="s">
        <v>8475</v>
      </c>
      <c r="C5291" s="277" t="s">
        <v>71</v>
      </c>
      <c r="D5291" s="282" t="s">
        <v>14006</v>
      </c>
      <c r="E5291" s="292">
        <v>1789.92</v>
      </c>
    </row>
    <row r="5292" spans="1:5" x14ac:dyDescent="0.25">
      <c r="A5292" s="282" t="s">
        <v>8311</v>
      </c>
      <c r="B5292" s="282" t="s">
        <v>8473</v>
      </c>
      <c r="C5292" s="277" t="s">
        <v>71</v>
      </c>
      <c r="D5292" s="282" t="s">
        <v>14007</v>
      </c>
      <c r="E5292" s="292">
        <v>878.99</v>
      </c>
    </row>
    <row r="5293" spans="1:5" x14ac:dyDescent="0.25">
      <c r="A5293" s="282" t="s">
        <v>8311</v>
      </c>
      <c r="B5293" s="282" t="s">
        <v>9230</v>
      </c>
      <c r="C5293" s="277" t="s">
        <v>71</v>
      </c>
      <c r="D5293" s="282" t="s">
        <v>14008</v>
      </c>
      <c r="E5293" s="292">
        <v>1563.22</v>
      </c>
    </row>
    <row r="5294" spans="1:5" x14ac:dyDescent="0.25">
      <c r="A5294" s="282" t="s">
        <v>8311</v>
      </c>
      <c r="B5294" s="282" t="s">
        <v>9758</v>
      </c>
      <c r="C5294" s="277" t="s">
        <v>71</v>
      </c>
      <c r="D5294" s="282" t="s">
        <v>14009</v>
      </c>
      <c r="E5294" s="292">
        <v>2840.12</v>
      </c>
    </row>
    <row r="5295" spans="1:5" x14ac:dyDescent="0.25">
      <c r="A5295" s="282" t="s">
        <v>8311</v>
      </c>
      <c r="B5295" s="282" t="s">
        <v>9232</v>
      </c>
      <c r="C5295" s="277" t="s">
        <v>71</v>
      </c>
      <c r="D5295" s="282" t="s">
        <v>14010</v>
      </c>
      <c r="E5295" s="292">
        <v>222.97</v>
      </c>
    </row>
    <row r="5296" spans="1:5" x14ac:dyDescent="0.25">
      <c r="A5296" s="282" t="s">
        <v>8311</v>
      </c>
      <c r="B5296" s="282" t="s">
        <v>9234</v>
      </c>
      <c r="C5296" s="277" t="s">
        <v>71</v>
      </c>
      <c r="D5296" s="282" t="s">
        <v>14011</v>
      </c>
      <c r="E5296" s="292">
        <v>70752.38</v>
      </c>
    </row>
    <row r="5297" spans="1:5" x14ac:dyDescent="0.25">
      <c r="A5297" s="282" t="s">
        <v>8311</v>
      </c>
      <c r="B5297" s="282" t="s">
        <v>8415</v>
      </c>
      <c r="C5297" s="277" t="s">
        <v>71</v>
      </c>
      <c r="D5297" s="282" t="s">
        <v>14012</v>
      </c>
      <c r="E5297" s="292">
        <v>1302.99</v>
      </c>
    </row>
    <row r="5298" spans="1:5" x14ac:dyDescent="0.25">
      <c r="A5298" s="282" t="s">
        <v>8311</v>
      </c>
      <c r="B5298" s="282" t="s">
        <v>9239</v>
      </c>
      <c r="C5298" s="277" t="s">
        <v>71</v>
      </c>
      <c r="D5298" s="282" t="s">
        <v>14013</v>
      </c>
      <c r="E5298" s="292">
        <v>400.34</v>
      </c>
    </row>
    <row r="5299" spans="1:5" x14ac:dyDescent="0.25">
      <c r="A5299" s="282" t="s">
        <v>8311</v>
      </c>
      <c r="B5299" s="282" t="s">
        <v>9241</v>
      </c>
      <c r="C5299" s="277" t="s">
        <v>71</v>
      </c>
      <c r="D5299" s="282" t="s">
        <v>14014</v>
      </c>
      <c r="E5299" s="292">
        <v>0</v>
      </c>
    </row>
    <row r="5300" spans="1:5" x14ac:dyDescent="0.25">
      <c r="A5300" s="282" t="s">
        <v>8311</v>
      </c>
      <c r="B5300" s="282" t="s">
        <v>9243</v>
      </c>
      <c r="C5300" s="277" t="s">
        <v>71</v>
      </c>
      <c r="D5300" s="282" t="s">
        <v>14015</v>
      </c>
      <c r="E5300" s="292">
        <v>54.6</v>
      </c>
    </row>
    <row r="5301" spans="1:5" x14ac:dyDescent="0.25">
      <c r="A5301" s="282" t="s">
        <v>8311</v>
      </c>
      <c r="B5301" s="282" t="s">
        <v>9245</v>
      </c>
      <c r="C5301" s="277" t="s">
        <v>71</v>
      </c>
      <c r="D5301" s="282" t="s">
        <v>14016</v>
      </c>
      <c r="E5301" s="292">
        <v>0</v>
      </c>
    </row>
    <row r="5302" spans="1:5" x14ac:dyDescent="0.25">
      <c r="A5302" s="282" t="s">
        <v>8311</v>
      </c>
      <c r="B5302" s="282" t="s">
        <v>9247</v>
      </c>
      <c r="C5302" s="277" t="s">
        <v>71</v>
      </c>
      <c r="D5302" s="282" t="s">
        <v>14017</v>
      </c>
      <c r="E5302" s="292">
        <v>4529.1899999999996</v>
      </c>
    </row>
    <row r="5303" spans="1:5" x14ac:dyDescent="0.25">
      <c r="A5303" s="282" t="s">
        <v>8311</v>
      </c>
      <c r="B5303" s="282" t="s">
        <v>9249</v>
      </c>
      <c r="C5303" s="277" t="s">
        <v>71</v>
      </c>
      <c r="D5303" s="282" t="s">
        <v>14018</v>
      </c>
      <c r="E5303" s="292">
        <v>896.74</v>
      </c>
    </row>
    <row r="5304" spans="1:5" x14ac:dyDescent="0.25">
      <c r="A5304" s="282" t="s">
        <v>8311</v>
      </c>
      <c r="B5304" s="282" t="s">
        <v>9251</v>
      </c>
      <c r="C5304" s="277" t="s">
        <v>71</v>
      </c>
      <c r="D5304" s="282" t="s">
        <v>14019</v>
      </c>
      <c r="E5304" s="292">
        <v>272.81</v>
      </c>
    </row>
    <row r="5305" spans="1:5" x14ac:dyDescent="0.25">
      <c r="A5305" s="282" t="s">
        <v>8311</v>
      </c>
      <c r="B5305" s="282" t="s">
        <v>9255</v>
      </c>
      <c r="C5305" s="277" t="s">
        <v>71</v>
      </c>
      <c r="D5305" s="282" t="s">
        <v>14020</v>
      </c>
      <c r="E5305" s="292">
        <v>728.62</v>
      </c>
    </row>
    <row r="5306" spans="1:5" x14ac:dyDescent="0.25">
      <c r="A5306" s="282" t="s">
        <v>8311</v>
      </c>
      <c r="B5306" s="282" t="s">
        <v>9257</v>
      </c>
      <c r="C5306" s="277" t="s">
        <v>71</v>
      </c>
      <c r="D5306" s="282" t="s">
        <v>14021</v>
      </c>
      <c r="E5306" s="292">
        <v>5703.89</v>
      </c>
    </row>
    <row r="5307" spans="1:5" x14ac:dyDescent="0.25">
      <c r="A5307" s="282" t="s">
        <v>8311</v>
      </c>
      <c r="B5307" s="282" t="s">
        <v>9259</v>
      </c>
      <c r="C5307" s="277" t="s">
        <v>71</v>
      </c>
      <c r="D5307" s="282" t="s">
        <v>14022</v>
      </c>
      <c r="E5307" s="292">
        <v>2134.92</v>
      </c>
    </row>
    <row r="5308" spans="1:5" x14ac:dyDescent="0.25">
      <c r="A5308" s="282" t="s">
        <v>8311</v>
      </c>
      <c r="B5308" s="282" t="s">
        <v>9263</v>
      </c>
      <c r="C5308" s="277" t="s">
        <v>71</v>
      </c>
      <c r="D5308" s="282" t="s">
        <v>14023</v>
      </c>
      <c r="E5308" s="292">
        <v>881.8</v>
      </c>
    </row>
    <row r="5309" spans="1:5" x14ac:dyDescent="0.25">
      <c r="A5309" s="282" t="s">
        <v>8311</v>
      </c>
      <c r="B5309" s="282" t="s">
        <v>9265</v>
      </c>
      <c r="C5309" s="277" t="s">
        <v>71</v>
      </c>
      <c r="D5309" s="282" t="s">
        <v>14024</v>
      </c>
      <c r="E5309" s="292">
        <v>136.4</v>
      </c>
    </row>
    <row r="5310" spans="1:5" x14ac:dyDescent="0.25">
      <c r="A5310" s="282" t="s">
        <v>8311</v>
      </c>
      <c r="B5310" s="282" t="s">
        <v>9267</v>
      </c>
      <c r="C5310" s="277" t="s">
        <v>71</v>
      </c>
      <c r="D5310" s="282" t="s">
        <v>14025</v>
      </c>
      <c r="E5310" s="292">
        <v>1714.44</v>
      </c>
    </row>
    <row r="5311" spans="1:5" x14ac:dyDescent="0.25">
      <c r="A5311" s="282" t="s">
        <v>8311</v>
      </c>
      <c r="B5311" s="282" t="s">
        <v>9269</v>
      </c>
      <c r="C5311" s="277" t="s">
        <v>71</v>
      </c>
      <c r="D5311" s="282" t="s">
        <v>14026</v>
      </c>
      <c r="E5311" s="292">
        <v>1730.19</v>
      </c>
    </row>
    <row r="5312" spans="1:5" x14ac:dyDescent="0.25">
      <c r="A5312" s="282" t="s">
        <v>8311</v>
      </c>
      <c r="B5312" s="282" t="s">
        <v>8333</v>
      </c>
      <c r="C5312" s="277" t="s">
        <v>71</v>
      </c>
      <c r="D5312" s="282" t="s">
        <v>14027</v>
      </c>
      <c r="E5312" s="292">
        <v>1254.2</v>
      </c>
    </row>
    <row r="5313" spans="1:5" x14ac:dyDescent="0.25">
      <c r="A5313" s="282" t="s">
        <v>8311</v>
      </c>
      <c r="B5313" s="282" t="s">
        <v>9273</v>
      </c>
      <c r="C5313" s="277" t="s">
        <v>71</v>
      </c>
      <c r="D5313" s="282" t="s">
        <v>14028</v>
      </c>
      <c r="E5313" s="292">
        <v>420.3</v>
      </c>
    </row>
    <row r="5314" spans="1:5" x14ac:dyDescent="0.25">
      <c r="A5314" s="282" t="s">
        <v>8311</v>
      </c>
      <c r="B5314" s="282" t="s">
        <v>8276</v>
      </c>
      <c r="C5314" s="277" t="s">
        <v>71</v>
      </c>
      <c r="D5314" s="282" t="s">
        <v>14029</v>
      </c>
      <c r="E5314" s="292">
        <v>5716.67</v>
      </c>
    </row>
    <row r="5315" spans="1:5" x14ac:dyDescent="0.25">
      <c r="A5315" s="282" t="s">
        <v>8311</v>
      </c>
      <c r="B5315" s="282" t="s">
        <v>8214</v>
      </c>
      <c r="C5315" s="277" t="s">
        <v>71</v>
      </c>
      <c r="D5315" s="282" t="s">
        <v>14030</v>
      </c>
      <c r="E5315" s="292">
        <v>810.16</v>
      </c>
    </row>
    <row r="5316" spans="1:5" x14ac:dyDescent="0.25">
      <c r="A5316" s="282" t="s">
        <v>8311</v>
      </c>
      <c r="B5316" s="282" t="s">
        <v>8494</v>
      </c>
      <c r="C5316" s="277" t="s">
        <v>71</v>
      </c>
      <c r="D5316" s="282" t="s">
        <v>14031</v>
      </c>
      <c r="E5316" s="292">
        <v>3384.71</v>
      </c>
    </row>
    <row r="5317" spans="1:5" x14ac:dyDescent="0.25">
      <c r="A5317" s="282" t="s">
        <v>8311</v>
      </c>
      <c r="B5317" s="282" t="s">
        <v>8888</v>
      </c>
      <c r="C5317" s="277" t="s">
        <v>71</v>
      </c>
      <c r="D5317" s="282" t="s">
        <v>14032</v>
      </c>
      <c r="E5317" s="292">
        <v>1450.35</v>
      </c>
    </row>
    <row r="5318" spans="1:5" x14ac:dyDescent="0.25">
      <c r="A5318" s="282" t="s">
        <v>8306</v>
      </c>
      <c r="B5318" s="282" t="s">
        <v>8450</v>
      </c>
      <c r="C5318" s="277" t="s">
        <v>63</v>
      </c>
      <c r="D5318" s="282" t="s">
        <v>14033</v>
      </c>
      <c r="E5318" s="292">
        <v>8786.6200000000008</v>
      </c>
    </row>
    <row r="5319" spans="1:5" x14ac:dyDescent="0.25">
      <c r="A5319" s="282" t="s">
        <v>8306</v>
      </c>
      <c r="B5319" s="282" t="s">
        <v>8436</v>
      </c>
      <c r="C5319" s="277" t="s">
        <v>63</v>
      </c>
      <c r="D5319" s="282" t="s">
        <v>14034</v>
      </c>
      <c r="E5319" s="292">
        <v>331155.62</v>
      </c>
    </row>
    <row r="5320" spans="1:5" x14ac:dyDescent="0.25">
      <c r="A5320" s="282" t="s">
        <v>8306</v>
      </c>
      <c r="B5320" s="282" t="s">
        <v>8460</v>
      </c>
      <c r="C5320" s="277" t="s">
        <v>63</v>
      </c>
      <c r="D5320" s="282" t="s">
        <v>14035</v>
      </c>
      <c r="E5320" s="292">
        <v>74547.81</v>
      </c>
    </row>
    <row r="5321" spans="1:5" x14ac:dyDescent="0.25">
      <c r="A5321" s="282" t="s">
        <v>8306</v>
      </c>
      <c r="B5321" s="282" t="s">
        <v>8256</v>
      </c>
      <c r="C5321" s="277" t="s">
        <v>63</v>
      </c>
      <c r="D5321" s="282" t="s">
        <v>14036</v>
      </c>
      <c r="E5321" s="292">
        <v>641839.43999999994</v>
      </c>
    </row>
    <row r="5322" spans="1:5" x14ac:dyDescent="0.25">
      <c r="A5322" s="282" t="s">
        <v>8306</v>
      </c>
      <c r="B5322" s="282" t="s">
        <v>8271</v>
      </c>
      <c r="C5322" s="277" t="s">
        <v>63</v>
      </c>
      <c r="D5322" s="282" t="s">
        <v>14037</v>
      </c>
      <c r="E5322" s="292">
        <v>0</v>
      </c>
    </row>
    <row r="5323" spans="1:5" x14ac:dyDescent="0.25">
      <c r="A5323" s="282" t="s">
        <v>8306</v>
      </c>
      <c r="B5323" s="282" t="s">
        <v>8217</v>
      </c>
      <c r="C5323" s="277" t="s">
        <v>63</v>
      </c>
      <c r="D5323" s="282" t="s">
        <v>14038</v>
      </c>
      <c r="E5323" s="292">
        <v>217174.09</v>
      </c>
    </row>
    <row r="5324" spans="1:5" x14ac:dyDescent="0.25">
      <c r="A5324" s="282" t="s">
        <v>8306</v>
      </c>
      <c r="B5324" s="282" t="s">
        <v>8257</v>
      </c>
      <c r="C5324" s="277" t="s">
        <v>63</v>
      </c>
      <c r="D5324" s="282" t="s">
        <v>14039</v>
      </c>
      <c r="E5324" s="292">
        <v>0</v>
      </c>
    </row>
    <row r="5325" spans="1:5" x14ac:dyDescent="0.25">
      <c r="A5325" s="282" t="s">
        <v>8306</v>
      </c>
      <c r="B5325" s="282" t="s">
        <v>8218</v>
      </c>
      <c r="C5325" s="277" t="s">
        <v>63</v>
      </c>
      <c r="D5325" s="282" t="s">
        <v>14040</v>
      </c>
      <c r="E5325" s="292">
        <v>31557.3</v>
      </c>
    </row>
    <row r="5326" spans="1:5" x14ac:dyDescent="0.25">
      <c r="A5326" s="282" t="s">
        <v>8306</v>
      </c>
      <c r="B5326" s="282" t="s">
        <v>8379</v>
      </c>
      <c r="C5326" s="277" t="s">
        <v>63</v>
      </c>
      <c r="D5326" s="282" t="s">
        <v>14041</v>
      </c>
      <c r="E5326" s="292">
        <v>271040.49</v>
      </c>
    </row>
    <row r="5327" spans="1:5" x14ac:dyDescent="0.25">
      <c r="A5327" s="282" t="s">
        <v>8306</v>
      </c>
      <c r="B5327" s="282" t="s">
        <v>8219</v>
      </c>
      <c r="C5327" s="277" t="s">
        <v>63</v>
      </c>
      <c r="D5327" s="282" t="s">
        <v>14042</v>
      </c>
      <c r="E5327" s="292">
        <v>45552.959999999999</v>
      </c>
    </row>
    <row r="5328" spans="1:5" x14ac:dyDescent="0.25">
      <c r="A5328" s="282" t="s">
        <v>8306</v>
      </c>
      <c r="B5328" s="282" t="s">
        <v>8430</v>
      </c>
      <c r="C5328" s="277" t="s">
        <v>63</v>
      </c>
      <c r="D5328" s="282" t="s">
        <v>14043</v>
      </c>
      <c r="E5328" s="292">
        <v>200007.57</v>
      </c>
    </row>
    <row r="5329" spans="1:5" x14ac:dyDescent="0.25">
      <c r="A5329" s="282" t="s">
        <v>8306</v>
      </c>
      <c r="B5329" s="282" t="s">
        <v>8352</v>
      </c>
      <c r="C5329" s="277" t="s">
        <v>63</v>
      </c>
      <c r="D5329" s="282" t="s">
        <v>14044</v>
      </c>
      <c r="E5329" s="292">
        <v>292927.13</v>
      </c>
    </row>
    <row r="5330" spans="1:5" x14ac:dyDescent="0.25">
      <c r="A5330" s="282" t="s">
        <v>8306</v>
      </c>
      <c r="B5330" s="282" t="s">
        <v>8231</v>
      </c>
      <c r="C5330" s="277" t="s">
        <v>63</v>
      </c>
      <c r="D5330" s="282" t="s">
        <v>11159</v>
      </c>
      <c r="E5330" s="292">
        <v>0</v>
      </c>
    </row>
    <row r="5331" spans="1:5" x14ac:dyDescent="0.25">
      <c r="A5331" s="282" t="s">
        <v>8306</v>
      </c>
      <c r="B5331" s="282" t="s">
        <v>8369</v>
      </c>
      <c r="C5331" s="277" t="s">
        <v>63</v>
      </c>
      <c r="D5331" s="282" t="s">
        <v>14045</v>
      </c>
      <c r="E5331" s="292">
        <v>273031.57</v>
      </c>
    </row>
    <row r="5332" spans="1:5" x14ac:dyDescent="0.25">
      <c r="A5332" s="282" t="s">
        <v>8306</v>
      </c>
      <c r="B5332" s="282" t="s">
        <v>8384</v>
      </c>
      <c r="C5332" s="277" t="s">
        <v>63</v>
      </c>
      <c r="D5332" s="282" t="s">
        <v>14046</v>
      </c>
      <c r="E5332" s="292">
        <v>199681.01</v>
      </c>
    </row>
    <row r="5333" spans="1:5" x14ac:dyDescent="0.25">
      <c r="A5333" s="282" t="s">
        <v>8306</v>
      </c>
      <c r="B5333" s="282" t="s">
        <v>8227</v>
      </c>
      <c r="C5333" s="277" t="s">
        <v>63</v>
      </c>
      <c r="D5333" s="282" t="s">
        <v>14047</v>
      </c>
      <c r="E5333" s="292">
        <v>370444.47</v>
      </c>
    </row>
    <row r="5334" spans="1:5" x14ac:dyDescent="0.25">
      <c r="A5334" s="282" t="s">
        <v>8306</v>
      </c>
      <c r="B5334" s="282" t="s">
        <v>8381</v>
      </c>
      <c r="C5334" s="277" t="s">
        <v>63</v>
      </c>
      <c r="D5334" s="282" t="s">
        <v>14048</v>
      </c>
      <c r="E5334" s="292">
        <v>170201.11</v>
      </c>
    </row>
    <row r="5335" spans="1:5" x14ac:dyDescent="0.25">
      <c r="A5335" s="282" t="s">
        <v>8306</v>
      </c>
      <c r="B5335" s="282" t="s">
        <v>8265</v>
      </c>
      <c r="C5335" s="277" t="s">
        <v>63</v>
      </c>
      <c r="D5335" s="282" t="s">
        <v>14049</v>
      </c>
      <c r="E5335" s="292">
        <v>538799.14</v>
      </c>
    </row>
    <row r="5336" spans="1:5" x14ac:dyDescent="0.25">
      <c r="A5336" s="282" t="s">
        <v>8306</v>
      </c>
      <c r="B5336" s="282" t="s">
        <v>8259</v>
      </c>
      <c r="C5336" s="277" t="s">
        <v>63</v>
      </c>
      <c r="D5336" s="282" t="s">
        <v>14050</v>
      </c>
      <c r="E5336" s="292">
        <v>19901.29</v>
      </c>
    </row>
    <row r="5337" spans="1:5" x14ac:dyDescent="0.25">
      <c r="A5337" s="282" t="s">
        <v>8306</v>
      </c>
      <c r="B5337" s="282" t="s">
        <v>8221</v>
      </c>
      <c r="C5337" s="277" t="s">
        <v>63</v>
      </c>
      <c r="D5337" s="282" t="s">
        <v>14051</v>
      </c>
      <c r="E5337" s="292">
        <v>175823.18</v>
      </c>
    </row>
    <row r="5338" spans="1:5" x14ac:dyDescent="0.25">
      <c r="A5338" s="282" t="s">
        <v>8306</v>
      </c>
      <c r="B5338" s="282" t="s">
        <v>8223</v>
      </c>
      <c r="C5338" s="277" t="s">
        <v>63</v>
      </c>
      <c r="D5338" s="282" t="s">
        <v>14052</v>
      </c>
      <c r="E5338" s="292">
        <v>958856.54</v>
      </c>
    </row>
    <row r="5339" spans="1:5" x14ac:dyDescent="0.25">
      <c r="A5339" s="282" t="s">
        <v>8306</v>
      </c>
      <c r="B5339" s="282" t="s">
        <v>8447</v>
      </c>
      <c r="C5339" s="277" t="s">
        <v>63</v>
      </c>
      <c r="D5339" s="282" t="s">
        <v>14053</v>
      </c>
      <c r="E5339" s="292">
        <v>121049.15</v>
      </c>
    </row>
    <row r="5340" spans="1:5" x14ac:dyDescent="0.25">
      <c r="A5340" s="282" t="s">
        <v>8306</v>
      </c>
      <c r="B5340" s="282" t="s">
        <v>8385</v>
      </c>
      <c r="C5340" s="277" t="s">
        <v>63</v>
      </c>
      <c r="D5340" s="282" t="s">
        <v>14054</v>
      </c>
      <c r="E5340" s="292">
        <v>389963.96</v>
      </c>
    </row>
    <row r="5341" spans="1:5" x14ac:dyDescent="0.25">
      <c r="A5341" s="282" t="s">
        <v>8306</v>
      </c>
      <c r="B5341" s="282" t="s">
        <v>8261</v>
      </c>
      <c r="C5341" s="277" t="s">
        <v>63</v>
      </c>
      <c r="D5341" s="282" t="s">
        <v>14055</v>
      </c>
      <c r="E5341" s="292">
        <v>40231.65</v>
      </c>
    </row>
    <row r="5342" spans="1:5" x14ac:dyDescent="0.25">
      <c r="A5342" s="282" t="s">
        <v>8306</v>
      </c>
      <c r="B5342" s="282" t="s">
        <v>8483</v>
      </c>
      <c r="C5342" s="277" t="s">
        <v>63</v>
      </c>
      <c r="D5342" s="282" t="s">
        <v>14056</v>
      </c>
      <c r="E5342" s="292">
        <v>21912.19</v>
      </c>
    </row>
    <row r="5343" spans="1:5" x14ac:dyDescent="0.25">
      <c r="A5343" s="282" t="s">
        <v>8306</v>
      </c>
      <c r="B5343" s="282" t="s">
        <v>8272</v>
      </c>
      <c r="C5343" s="277" t="s">
        <v>63</v>
      </c>
      <c r="D5343" s="282" t="s">
        <v>14057</v>
      </c>
      <c r="E5343" s="292">
        <v>206404.76</v>
      </c>
    </row>
    <row r="5344" spans="1:5" x14ac:dyDescent="0.25">
      <c r="A5344" s="282" t="s">
        <v>8306</v>
      </c>
      <c r="B5344" s="282" t="s">
        <v>8224</v>
      </c>
      <c r="C5344" s="277" t="s">
        <v>63</v>
      </c>
      <c r="D5344" s="282" t="s">
        <v>14058</v>
      </c>
      <c r="E5344" s="292">
        <v>29081.03</v>
      </c>
    </row>
    <row r="5345" spans="1:5" x14ac:dyDescent="0.25">
      <c r="A5345" s="282" t="s">
        <v>8306</v>
      </c>
      <c r="B5345" s="282" t="s">
        <v>8497</v>
      </c>
      <c r="C5345" s="277" t="s">
        <v>63</v>
      </c>
      <c r="D5345" s="282" t="s">
        <v>14059</v>
      </c>
      <c r="E5345" s="292">
        <v>109400.55</v>
      </c>
    </row>
    <row r="5346" spans="1:5" x14ac:dyDescent="0.25">
      <c r="A5346" s="282" t="s">
        <v>8306</v>
      </c>
      <c r="B5346" s="282" t="s">
        <v>8581</v>
      </c>
      <c r="C5346" s="277" t="s">
        <v>63</v>
      </c>
      <c r="D5346" s="282" t="s">
        <v>14060</v>
      </c>
      <c r="E5346" s="292">
        <v>80705.679999999993</v>
      </c>
    </row>
    <row r="5347" spans="1:5" x14ac:dyDescent="0.25">
      <c r="A5347" s="282" t="s">
        <v>8306</v>
      </c>
      <c r="B5347" s="282" t="s">
        <v>8273</v>
      </c>
      <c r="C5347" s="277" t="s">
        <v>63</v>
      </c>
      <c r="D5347" s="282" t="s">
        <v>14061</v>
      </c>
      <c r="E5347" s="292">
        <v>35884.589999999997</v>
      </c>
    </row>
    <row r="5348" spans="1:5" x14ac:dyDescent="0.25">
      <c r="A5348" s="282" t="s">
        <v>8306</v>
      </c>
      <c r="B5348" s="282" t="s">
        <v>8354</v>
      </c>
      <c r="C5348" s="277" t="s">
        <v>63</v>
      </c>
      <c r="D5348" s="282" t="s">
        <v>14062</v>
      </c>
      <c r="E5348" s="292">
        <v>72788.399999999994</v>
      </c>
    </row>
    <row r="5349" spans="1:5" x14ac:dyDescent="0.25">
      <c r="A5349" s="282" t="s">
        <v>8306</v>
      </c>
      <c r="B5349" s="282" t="s">
        <v>8388</v>
      </c>
      <c r="C5349" s="277" t="s">
        <v>63</v>
      </c>
      <c r="D5349" s="282" t="s">
        <v>14063</v>
      </c>
      <c r="E5349" s="292">
        <v>137560.95999999999</v>
      </c>
    </row>
    <row r="5350" spans="1:5" x14ac:dyDescent="0.25">
      <c r="A5350" s="282" t="s">
        <v>8349</v>
      </c>
      <c r="B5350" s="282" t="s">
        <v>8450</v>
      </c>
      <c r="C5350" s="277" t="s">
        <v>92</v>
      </c>
      <c r="D5350" s="282" t="s">
        <v>14064</v>
      </c>
      <c r="E5350" s="292">
        <v>11877.54</v>
      </c>
    </row>
    <row r="5351" spans="1:5" x14ac:dyDescent="0.25">
      <c r="A5351" s="282" t="s">
        <v>8349</v>
      </c>
      <c r="B5351" s="282" t="s">
        <v>8436</v>
      </c>
      <c r="C5351" s="277" t="s">
        <v>92</v>
      </c>
      <c r="D5351" s="282" t="s">
        <v>14065</v>
      </c>
      <c r="E5351" s="292">
        <v>45552.07</v>
      </c>
    </row>
    <row r="5352" spans="1:5" x14ac:dyDescent="0.25">
      <c r="A5352" s="282" t="s">
        <v>8349</v>
      </c>
      <c r="B5352" s="282" t="s">
        <v>8460</v>
      </c>
      <c r="C5352" s="277" t="s">
        <v>92</v>
      </c>
      <c r="D5352" s="282" t="s">
        <v>14066</v>
      </c>
      <c r="E5352" s="292">
        <v>118657.08</v>
      </c>
    </row>
    <row r="5353" spans="1:5" x14ac:dyDescent="0.25">
      <c r="A5353" s="282" t="s">
        <v>8349</v>
      </c>
      <c r="B5353" s="282" t="s">
        <v>8256</v>
      </c>
      <c r="C5353" s="277" t="s">
        <v>92</v>
      </c>
      <c r="D5353" s="282" t="s">
        <v>14067</v>
      </c>
      <c r="E5353" s="292">
        <v>110481.35</v>
      </c>
    </row>
    <row r="5354" spans="1:5" x14ac:dyDescent="0.25">
      <c r="A5354" s="282" t="s">
        <v>8349</v>
      </c>
      <c r="B5354" s="282" t="s">
        <v>8271</v>
      </c>
      <c r="C5354" s="277" t="s">
        <v>92</v>
      </c>
      <c r="D5354" s="282" t="s">
        <v>14068</v>
      </c>
      <c r="E5354" s="292">
        <v>102611.04</v>
      </c>
    </row>
    <row r="5355" spans="1:5" x14ac:dyDescent="0.25">
      <c r="A5355" s="282" t="s">
        <v>8349</v>
      </c>
      <c r="B5355" s="282" t="s">
        <v>8217</v>
      </c>
      <c r="C5355" s="277" t="s">
        <v>92</v>
      </c>
      <c r="D5355" s="282" t="s">
        <v>14069</v>
      </c>
      <c r="E5355" s="292">
        <v>179291.13</v>
      </c>
    </row>
    <row r="5356" spans="1:5" x14ac:dyDescent="0.25">
      <c r="A5356" s="282" t="s">
        <v>8349</v>
      </c>
      <c r="B5356" s="282" t="s">
        <v>8257</v>
      </c>
      <c r="C5356" s="277" t="s">
        <v>92</v>
      </c>
      <c r="D5356" s="282" t="s">
        <v>14070</v>
      </c>
      <c r="E5356" s="292">
        <v>0</v>
      </c>
    </row>
    <row r="5357" spans="1:5" x14ac:dyDescent="0.25">
      <c r="A5357" s="282" t="s">
        <v>8349</v>
      </c>
      <c r="B5357" s="282" t="s">
        <v>8218</v>
      </c>
      <c r="C5357" s="277" t="s">
        <v>92</v>
      </c>
      <c r="D5357" s="282" t="s">
        <v>14071</v>
      </c>
      <c r="E5357" s="292">
        <v>281869.42</v>
      </c>
    </row>
    <row r="5358" spans="1:5" x14ac:dyDescent="0.25">
      <c r="A5358" s="282" t="s">
        <v>8349</v>
      </c>
      <c r="B5358" s="282" t="s">
        <v>8379</v>
      </c>
      <c r="C5358" s="277" t="s">
        <v>92</v>
      </c>
      <c r="D5358" s="282" t="s">
        <v>14072</v>
      </c>
      <c r="E5358" s="292">
        <v>6731.21</v>
      </c>
    </row>
    <row r="5359" spans="1:5" x14ac:dyDescent="0.25">
      <c r="A5359" s="282" t="s">
        <v>8349</v>
      </c>
      <c r="B5359" s="282" t="s">
        <v>8219</v>
      </c>
      <c r="C5359" s="277" t="s">
        <v>92</v>
      </c>
      <c r="D5359" s="282" t="s">
        <v>14073</v>
      </c>
      <c r="E5359" s="292">
        <v>30126.13</v>
      </c>
    </row>
    <row r="5360" spans="1:5" x14ac:dyDescent="0.25">
      <c r="A5360" s="282" t="s">
        <v>8349</v>
      </c>
      <c r="B5360" s="282" t="s">
        <v>8430</v>
      </c>
      <c r="C5360" s="277" t="s">
        <v>92</v>
      </c>
      <c r="D5360" s="282" t="s">
        <v>14074</v>
      </c>
      <c r="E5360" s="292">
        <v>17678.2</v>
      </c>
    </row>
    <row r="5361" spans="1:5" x14ac:dyDescent="0.25">
      <c r="A5361" s="282" t="s">
        <v>8349</v>
      </c>
      <c r="B5361" s="282" t="s">
        <v>8352</v>
      </c>
      <c r="C5361" s="277" t="s">
        <v>92</v>
      </c>
      <c r="D5361" s="282" t="s">
        <v>14075</v>
      </c>
      <c r="E5361" s="292">
        <v>54754.45</v>
      </c>
    </row>
    <row r="5362" spans="1:5" x14ac:dyDescent="0.25">
      <c r="A5362" s="282" t="s">
        <v>8349</v>
      </c>
      <c r="B5362" s="282" t="s">
        <v>8231</v>
      </c>
      <c r="C5362" s="277" t="s">
        <v>92</v>
      </c>
      <c r="D5362" s="282" t="s">
        <v>14076</v>
      </c>
      <c r="E5362" s="292">
        <v>13617.08</v>
      </c>
    </row>
    <row r="5363" spans="1:5" x14ac:dyDescent="0.25">
      <c r="A5363" s="282" t="s">
        <v>8349</v>
      </c>
      <c r="B5363" s="282" t="s">
        <v>8369</v>
      </c>
      <c r="C5363" s="277" t="s">
        <v>92</v>
      </c>
      <c r="D5363" s="282" t="s">
        <v>14077</v>
      </c>
      <c r="E5363" s="292">
        <v>26683.71</v>
      </c>
    </row>
    <row r="5364" spans="1:5" x14ac:dyDescent="0.25">
      <c r="A5364" s="282" t="s">
        <v>8349</v>
      </c>
      <c r="B5364" s="282" t="s">
        <v>8384</v>
      </c>
      <c r="C5364" s="277" t="s">
        <v>92</v>
      </c>
      <c r="D5364" s="282" t="s">
        <v>14078</v>
      </c>
      <c r="E5364" s="292">
        <v>28007.38</v>
      </c>
    </row>
    <row r="5365" spans="1:5" x14ac:dyDescent="0.25">
      <c r="A5365" s="282" t="s">
        <v>8349</v>
      </c>
      <c r="B5365" s="282" t="s">
        <v>8258</v>
      </c>
      <c r="C5365" s="277" t="s">
        <v>92</v>
      </c>
      <c r="D5365" s="282" t="s">
        <v>14079</v>
      </c>
      <c r="E5365" s="292">
        <v>0</v>
      </c>
    </row>
    <row r="5366" spans="1:5" x14ac:dyDescent="0.25">
      <c r="A5366" s="282" t="s">
        <v>8349</v>
      </c>
      <c r="B5366" s="282" t="s">
        <v>8227</v>
      </c>
      <c r="C5366" s="277" t="s">
        <v>92</v>
      </c>
      <c r="D5366" s="282" t="s">
        <v>14080</v>
      </c>
      <c r="E5366" s="292">
        <v>239026.81</v>
      </c>
    </row>
    <row r="5367" spans="1:5" x14ac:dyDescent="0.25">
      <c r="A5367" s="282" t="s">
        <v>8349</v>
      </c>
      <c r="B5367" s="282" t="s">
        <v>8381</v>
      </c>
      <c r="C5367" s="277" t="s">
        <v>92</v>
      </c>
      <c r="D5367" s="282" t="s">
        <v>14081</v>
      </c>
      <c r="E5367" s="292">
        <v>0</v>
      </c>
    </row>
    <row r="5368" spans="1:5" x14ac:dyDescent="0.25">
      <c r="A5368" s="282" t="s">
        <v>8349</v>
      </c>
      <c r="B5368" s="282" t="s">
        <v>8265</v>
      </c>
      <c r="C5368" s="277" t="s">
        <v>92</v>
      </c>
      <c r="D5368" s="282" t="s">
        <v>14082</v>
      </c>
      <c r="E5368" s="292">
        <v>28198.17</v>
      </c>
    </row>
    <row r="5369" spans="1:5" x14ac:dyDescent="0.25">
      <c r="A5369" s="282" t="s">
        <v>8349</v>
      </c>
      <c r="B5369" s="282" t="s">
        <v>8259</v>
      </c>
      <c r="C5369" s="277" t="s">
        <v>92</v>
      </c>
      <c r="D5369" s="282" t="s">
        <v>14083</v>
      </c>
      <c r="E5369" s="292">
        <v>11504</v>
      </c>
    </row>
    <row r="5370" spans="1:5" x14ac:dyDescent="0.25">
      <c r="A5370" s="282" t="s">
        <v>8349</v>
      </c>
      <c r="B5370" s="282" t="s">
        <v>8221</v>
      </c>
      <c r="C5370" s="277" t="s">
        <v>92</v>
      </c>
      <c r="D5370" s="282" t="s">
        <v>14084</v>
      </c>
      <c r="E5370" s="292">
        <v>131057.9</v>
      </c>
    </row>
    <row r="5371" spans="1:5" x14ac:dyDescent="0.25">
      <c r="A5371" s="282" t="s">
        <v>8349</v>
      </c>
      <c r="B5371" s="282" t="s">
        <v>8223</v>
      </c>
      <c r="C5371" s="277" t="s">
        <v>92</v>
      </c>
      <c r="D5371" s="282" t="s">
        <v>14085</v>
      </c>
      <c r="E5371" s="292">
        <v>98591.45</v>
      </c>
    </row>
    <row r="5372" spans="1:5" x14ac:dyDescent="0.25">
      <c r="A5372" s="282" t="s">
        <v>8349</v>
      </c>
      <c r="B5372" s="282" t="s">
        <v>8447</v>
      </c>
      <c r="C5372" s="277" t="s">
        <v>92</v>
      </c>
      <c r="D5372" s="282" t="s">
        <v>14086</v>
      </c>
      <c r="E5372" s="292">
        <v>109259.01</v>
      </c>
    </row>
    <row r="5373" spans="1:5" x14ac:dyDescent="0.25">
      <c r="A5373" s="282" t="s">
        <v>8349</v>
      </c>
      <c r="B5373" s="282" t="s">
        <v>8385</v>
      </c>
      <c r="C5373" s="277" t="s">
        <v>92</v>
      </c>
      <c r="D5373" s="282" t="s">
        <v>14087</v>
      </c>
      <c r="E5373" s="292">
        <v>178972.35</v>
      </c>
    </row>
    <row r="5374" spans="1:5" x14ac:dyDescent="0.25">
      <c r="A5374" s="282" t="s">
        <v>8349</v>
      </c>
      <c r="B5374" s="282" t="s">
        <v>8261</v>
      </c>
      <c r="C5374" s="277" t="s">
        <v>92</v>
      </c>
      <c r="D5374" s="282" t="s">
        <v>14088</v>
      </c>
      <c r="E5374" s="292">
        <v>8071.33</v>
      </c>
    </row>
    <row r="5375" spans="1:5" x14ac:dyDescent="0.25">
      <c r="A5375" s="282" t="s">
        <v>8349</v>
      </c>
      <c r="B5375" s="282" t="s">
        <v>8370</v>
      </c>
      <c r="C5375" s="277" t="s">
        <v>92</v>
      </c>
      <c r="D5375" s="282" t="s">
        <v>14089</v>
      </c>
      <c r="E5375" s="292">
        <v>314201.28999999998</v>
      </c>
    </row>
    <row r="5376" spans="1:5" x14ac:dyDescent="0.25">
      <c r="A5376" s="282" t="s">
        <v>8349</v>
      </c>
      <c r="B5376" s="282" t="s">
        <v>8483</v>
      </c>
      <c r="C5376" s="277" t="s">
        <v>92</v>
      </c>
      <c r="D5376" s="282" t="s">
        <v>14090</v>
      </c>
      <c r="E5376" s="292">
        <v>18634.310000000001</v>
      </c>
    </row>
    <row r="5377" spans="1:5" x14ac:dyDescent="0.25">
      <c r="A5377" s="282" t="s">
        <v>8349</v>
      </c>
      <c r="B5377" s="282" t="s">
        <v>8272</v>
      </c>
      <c r="C5377" s="277" t="s">
        <v>92</v>
      </c>
      <c r="D5377" s="282" t="s">
        <v>14091</v>
      </c>
      <c r="E5377" s="292">
        <v>77075.48</v>
      </c>
    </row>
    <row r="5378" spans="1:5" x14ac:dyDescent="0.25">
      <c r="A5378" s="282" t="s">
        <v>8349</v>
      </c>
      <c r="B5378" s="282" t="s">
        <v>8224</v>
      </c>
      <c r="C5378" s="277" t="s">
        <v>92</v>
      </c>
      <c r="D5378" s="282" t="s">
        <v>14092</v>
      </c>
      <c r="E5378" s="292">
        <v>200473.99</v>
      </c>
    </row>
    <row r="5379" spans="1:5" x14ac:dyDescent="0.25">
      <c r="A5379" s="282" t="s">
        <v>8349</v>
      </c>
      <c r="B5379" s="282" t="s">
        <v>8497</v>
      </c>
      <c r="C5379" s="277" t="s">
        <v>92</v>
      </c>
      <c r="D5379" s="282" t="s">
        <v>14093</v>
      </c>
      <c r="E5379" s="292">
        <v>63072.480000000003</v>
      </c>
    </row>
    <row r="5380" spans="1:5" x14ac:dyDescent="0.25">
      <c r="A5380" s="282" t="s">
        <v>8349</v>
      </c>
      <c r="B5380" s="282" t="s">
        <v>8581</v>
      </c>
      <c r="C5380" s="277" t="s">
        <v>92</v>
      </c>
      <c r="D5380" s="282" t="s">
        <v>14094</v>
      </c>
      <c r="E5380" s="292">
        <v>5169.9799999999996</v>
      </c>
    </row>
    <row r="5381" spans="1:5" x14ac:dyDescent="0.25">
      <c r="A5381" s="282" t="s">
        <v>8349</v>
      </c>
      <c r="B5381" s="282" t="s">
        <v>8273</v>
      </c>
      <c r="C5381" s="277" t="s">
        <v>92</v>
      </c>
      <c r="D5381" s="282" t="s">
        <v>14095</v>
      </c>
      <c r="E5381" s="292">
        <v>31131.67</v>
      </c>
    </row>
    <row r="5382" spans="1:5" x14ac:dyDescent="0.25">
      <c r="A5382" s="282" t="s">
        <v>8349</v>
      </c>
      <c r="B5382" s="282" t="s">
        <v>8354</v>
      </c>
      <c r="C5382" s="277" t="s">
        <v>92</v>
      </c>
      <c r="D5382" s="282" t="s">
        <v>14096</v>
      </c>
      <c r="E5382" s="292">
        <v>180135.81</v>
      </c>
    </row>
    <row r="5383" spans="1:5" x14ac:dyDescent="0.25">
      <c r="A5383" s="282" t="s">
        <v>8349</v>
      </c>
      <c r="B5383" s="282" t="s">
        <v>8388</v>
      </c>
      <c r="C5383" s="277" t="s">
        <v>92</v>
      </c>
      <c r="D5383" s="282" t="s">
        <v>14097</v>
      </c>
      <c r="E5383" s="292">
        <v>60683.38</v>
      </c>
    </row>
    <row r="5384" spans="1:5" x14ac:dyDescent="0.25">
      <c r="A5384" s="282" t="s">
        <v>8349</v>
      </c>
      <c r="B5384" s="282" t="s">
        <v>8399</v>
      </c>
      <c r="C5384" s="277" t="s">
        <v>92</v>
      </c>
      <c r="D5384" s="282" t="s">
        <v>14098</v>
      </c>
      <c r="E5384" s="292">
        <v>151193.20000000001</v>
      </c>
    </row>
    <row r="5385" spans="1:5" x14ac:dyDescent="0.25">
      <c r="A5385" s="282" t="s">
        <v>8349</v>
      </c>
      <c r="B5385" s="282" t="s">
        <v>8582</v>
      </c>
      <c r="C5385" s="277" t="s">
        <v>92</v>
      </c>
      <c r="D5385" s="282" t="s">
        <v>14099</v>
      </c>
      <c r="E5385" s="292">
        <v>27867.86</v>
      </c>
    </row>
    <row r="5386" spans="1:5" x14ac:dyDescent="0.25">
      <c r="A5386" s="282" t="s">
        <v>8349</v>
      </c>
      <c r="B5386" s="282" t="s">
        <v>8347</v>
      </c>
      <c r="C5386" s="277" t="s">
        <v>92</v>
      </c>
      <c r="D5386" s="282" t="s">
        <v>14100</v>
      </c>
      <c r="E5386" s="292">
        <v>977.61</v>
      </c>
    </row>
    <row r="5387" spans="1:5" x14ac:dyDescent="0.25">
      <c r="A5387" s="282" t="s">
        <v>8349</v>
      </c>
      <c r="B5387" s="282" t="s">
        <v>8382</v>
      </c>
      <c r="C5387" s="277" t="s">
        <v>92</v>
      </c>
      <c r="D5387" s="282" t="s">
        <v>14101</v>
      </c>
      <c r="E5387" s="292">
        <v>266818.89</v>
      </c>
    </row>
    <row r="5388" spans="1:5" x14ac:dyDescent="0.25">
      <c r="A5388" s="282" t="s">
        <v>8349</v>
      </c>
      <c r="B5388" s="282" t="s">
        <v>8304</v>
      </c>
      <c r="C5388" s="277" t="s">
        <v>92</v>
      </c>
      <c r="D5388" s="282" t="s">
        <v>14102</v>
      </c>
      <c r="E5388" s="292">
        <v>38606.400000000001</v>
      </c>
    </row>
    <row r="5389" spans="1:5" x14ac:dyDescent="0.25">
      <c r="A5389" s="282" t="s">
        <v>8349</v>
      </c>
      <c r="B5389" s="282" t="s">
        <v>8260</v>
      </c>
      <c r="C5389" s="277" t="s">
        <v>92</v>
      </c>
      <c r="D5389" s="282" t="s">
        <v>14103</v>
      </c>
      <c r="E5389" s="292">
        <v>164876.70000000001</v>
      </c>
    </row>
    <row r="5390" spans="1:5" x14ac:dyDescent="0.25">
      <c r="A5390" s="282" t="s">
        <v>8349</v>
      </c>
      <c r="B5390" s="282" t="s">
        <v>8262</v>
      </c>
      <c r="C5390" s="277" t="s">
        <v>92</v>
      </c>
      <c r="D5390" s="282" t="s">
        <v>14104</v>
      </c>
      <c r="E5390" s="292">
        <v>336250.89</v>
      </c>
    </row>
    <row r="5391" spans="1:5" x14ac:dyDescent="0.25">
      <c r="A5391" s="282" t="s">
        <v>8349</v>
      </c>
      <c r="B5391" s="282" t="s">
        <v>8461</v>
      </c>
      <c r="C5391" s="277" t="s">
        <v>92</v>
      </c>
      <c r="D5391" s="282" t="s">
        <v>14105</v>
      </c>
      <c r="E5391" s="292">
        <v>0</v>
      </c>
    </row>
    <row r="5392" spans="1:5" x14ac:dyDescent="0.25">
      <c r="A5392" s="282" t="s">
        <v>8349</v>
      </c>
      <c r="B5392" s="282" t="s">
        <v>8263</v>
      </c>
      <c r="C5392" s="277" t="s">
        <v>92</v>
      </c>
      <c r="D5392" s="282" t="s">
        <v>14106</v>
      </c>
      <c r="E5392" s="292">
        <v>25134.41</v>
      </c>
    </row>
    <row r="5393" spans="1:5" x14ac:dyDescent="0.25">
      <c r="A5393" s="282" t="s">
        <v>8349</v>
      </c>
      <c r="B5393" s="282" t="s">
        <v>8507</v>
      </c>
      <c r="C5393" s="277" t="s">
        <v>92</v>
      </c>
      <c r="D5393" s="282" t="s">
        <v>14107</v>
      </c>
      <c r="E5393" s="292">
        <v>375798.94</v>
      </c>
    </row>
    <row r="5394" spans="1:5" x14ac:dyDescent="0.25">
      <c r="A5394" s="282" t="s">
        <v>8349</v>
      </c>
      <c r="B5394" s="282" t="s">
        <v>8269</v>
      </c>
      <c r="C5394" s="277" t="s">
        <v>92</v>
      </c>
      <c r="D5394" s="282" t="s">
        <v>14108</v>
      </c>
      <c r="E5394" s="292">
        <v>90041.7</v>
      </c>
    </row>
    <row r="5395" spans="1:5" x14ac:dyDescent="0.25">
      <c r="A5395" s="282" t="s">
        <v>8349</v>
      </c>
      <c r="B5395" s="282" t="s">
        <v>8302</v>
      </c>
      <c r="C5395" s="277" t="s">
        <v>92</v>
      </c>
      <c r="D5395" s="282" t="s">
        <v>14109</v>
      </c>
      <c r="E5395" s="292">
        <v>0</v>
      </c>
    </row>
    <row r="5396" spans="1:5" x14ac:dyDescent="0.25">
      <c r="A5396" s="282" t="s">
        <v>8349</v>
      </c>
      <c r="B5396" s="282" t="s">
        <v>8480</v>
      </c>
      <c r="C5396" s="277" t="s">
        <v>92</v>
      </c>
      <c r="D5396" s="282" t="s">
        <v>14110</v>
      </c>
      <c r="E5396" s="292">
        <v>49852.3</v>
      </c>
    </row>
    <row r="5397" spans="1:5" x14ac:dyDescent="0.25">
      <c r="A5397" s="282" t="s">
        <v>8349</v>
      </c>
      <c r="B5397" s="282" t="s">
        <v>8402</v>
      </c>
      <c r="C5397" s="277" t="s">
        <v>92</v>
      </c>
      <c r="D5397" s="282" t="s">
        <v>14111</v>
      </c>
      <c r="E5397" s="292">
        <v>10768.51</v>
      </c>
    </row>
    <row r="5398" spans="1:5" x14ac:dyDescent="0.25">
      <c r="A5398" s="282" t="s">
        <v>8349</v>
      </c>
      <c r="B5398" s="282" t="s">
        <v>8228</v>
      </c>
      <c r="C5398" s="277" t="s">
        <v>92</v>
      </c>
      <c r="D5398" s="282" t="s">
        <v>14112</v>
      </c>
      <c r="E5398" s="292">
        <v>72924.460000000006</v>
      </c>
    </row>
    <row r="5399" spans="1:5" x14ac:dyDescent="0.25">
      <c r="A5399" s="282" t="s">
        <v>8349</v>
      </c>
      <c r="B5399" s="282" t="s">
        <v>8278</v>
      </c>
      <c r="C5399" s="277" t="s">
        <v>92</v>
      </c>
      <c r="D5399" s="282" t="s">
        <v>14113</v>
      </c>
      <c r="E5399" s="292">
        <v>174400.7</v>
      </c>
    </row>
    <row r="5400" spans="1:5" x14ac:dyDescent="0.25">
      <c r="A5400" s="282" t="s">
        <v>8349</v>
      </c>
      <c r="B5400" s="282" t="s">
        <v>8531</v>
      </c>
      <c r="C5400" s="277" t="s">
        <v>92</v>
      </c>
      <c r="D5400" s="282" t="s">
        <v>14114</v>
      </c>
      <c r="E5400" s="292">
        <v>131657.14000000001</v>
      </c>
    </row>
    <row r="5401" spans="1:5" x14ac:dyDescent="0.25">
      <c r="A5401" s="282" t="s">
        <v>8349</v>
      </c>
      <c r="B5401" s="282" t="s">
        <v>8238</v>
      </c>
      <c r="C5401" s="277" t="s">
        <v>92</v>
      </c>
      <c r="D5401" s="282" t="s">
        <v>14115</v>
      </c>
      <c r="E5401" s="292">
        <v>107905.31</v>
      </c>
    </row>
    <row r="5402" spans="1:5" x14ac:dyDescent="0.25">
      <c r="A5402" s="282" t="s">
        <v>8349</v>
      </c>
      <c r="B5402" s="282" t="s">
        <v>8233</v>
      </c>
      <c r="C5402" s="277" t="s">
        <v>92</v>
      </c>
      <c r="D5402" s="282" t="s">
        <v>14116</v>
      </c>
      <c r="E5402" s="292">
        <v>194509.32</v>
      </c>
    </row>
    <row r="5403" spans="1:5" x14ac:dyDescent="0.25">
      <c r="A5403" s="282" t="s">
        <v>8349</v>
      </c>
      <c r="B5403" s="282" t="s">
        <v>8290</v>
      </c>
      <c r="C5403" s="277" t="s">
        <v>92</v>
      </c>
      <c r="D5403" s="282" t="s">
        <v>14117</v>
      </c>
      <c r="E5403" s="292">
        <v>161402.35</v>
      </c>
    </row>
    <row r="5404" spans="1:5" x14ac:dyDescent="0.25">
      <c r="A5404" s="282" t="s">
        <v>8349</v>
      </c>
      <c r="B5404" s="282" t="s">
        <v>8359</v>
      </c>
      <c r="C5404" s="277" t="s">
        <v>92</v>
      </c>
      <c r="D5404" s="282" t="s">
        <v>14118</v>
      </c>
      <c r="E5404" s="292">
        <v>5326.4</v>
      </c>
    </row>
    <row r="5405" spans="1:5" x14ac:dyDescent="0.25">
      <c r="A5405" s="282" t="s">
        <v>8349</v>
      </c>
      <c r="B5405" s="282" t="s">
        <v>8245</v>
      </c>
      <c r="C5405" s="277" t="s">
        <v>92</v>
      </c>
      <c r="D5405" s="282" t="s">
        <v>14119</v>
      </c>
      <c r="E5405" s="292">
        <v>85152.37</v>
      </c>
    </row>
    <row r="5406" spans="1:5" x14ac:dyDescent="0.25">
      <c r="A5406" s="282" t="s">
        <v>8349</v>
      </c>
      <c r="B5406" s="282" t="s">
        <v>8240</v>
      </c>
      <c r="C5406" s="277" t="s">
        <v>92</v>
      </c>
      <c r="D5406" s="282" t="s">
        <v>14120</v>
      </c>
      <c r="E5406" s="292">
        <v>99921.17</v>
      </c>
    </row>
    <row r="5407" spans="1:5" x14ac:dyDescent="0.25">
      <c r="A5407" s="282" t="s">
        <v>8349</v>
      </c>
      <c r="B5407" s="282" t="s">
        <v>8235</v>
      </c>
      <c r="C5407" s="277" t="s">
        <v>92</v>
      </c>
      <c r="D5407" s="282" t="s">
        <v>14121</v>
      </c>
      <c r="E5407" s="292">
        <v>442008.53</v>
      </c>
    </row>
    <row r="5408" spans="1:5" x14ac:dyDescent="0.25">
      <c r="A5408" s="282" t="s">
        <v>8349</v>
      </c>
      <c r="B5408" s="282" t="s">
        <v>8247</v>
      </c>
      <c r="C5408" s="277" t="s">
        <v>92</v>
      </c>
      <c r="D5408" s="282" t="s">
        <v>14122</v>
      </c>
      <c r="E5408" s="292">
        <v>125007.27</v>
      </c>
    </row>
    <row r="5409" spans="1:5" x14ac:dyDescent="0.25">
      <c r="A5409" s="282" t="s">
        <v>8349</v>
      </c>
      <c r="B5409" s="282" t="s">
        <v>8276</v>
      </c>
      <c r="C5409" s="277" t="s">
        <v>92</v>
      </c>
      <c r="D5409" s="282" t="s">
        <v>14123</v>
      </c>
      <c r="E5409" s="292">
        <v>38398.17</v>
      </c>
    </row>
    <row r="5410" spans="1:5" x14ac:dyDescent="0.25">
      <c r="A5410" s="282" t="s">
        <v>8455</v>
      </c>
      <c r="B5410" s="282" t="s">
        <v>8450</v>
      </c>
      <c r="C5410" s="277" t="s">
        <v>71</v>
      </c>
      <c r="D5410" s="282" t="s">
        <v>14124</v>
      </c>
      <c r="E5410" s="292">
        <v>4600.13</v>
      </c>
    </row>
    <row r="5411" spans="1:5" x14ac:dyDescent="0.25">
      <c r="A5411" s="282" t="s">
        <v>8455</v>
      </c>
      <c r="B5411" s="282" t="s">
        <v>8436</v>
      </c>
      <c r="C5411" s="277" t="s">
        <v>71</v>
      </c>
      <c r="D5411" s="282" t="s">
        <v>14125</v>
      </c>
      <c r="E5411" s="292">
        <v>569.83000000000004</v>
      </c>
    </row>
    <row r="5412" spans="1:5" x14ac:dyDescent="0.25">
      <c r="A5412" s="282" t="s">
        <v>8455</v>
      </c>
      <c r="B5412" s="282" t="s">
        <v>8460</v>
      </c>
      <c r="C5412" s="277" t="s">
        <v>71</v>
      </c>
      <c r="D5412" s="282" t="s">
        <v>14126</v>
      </c>
      <c r="E5412" s="292">
        <v>575.78</v>
      </c>
    </row>
    <row r="5413" spans="1:5" x14ac:dyDescent="0.25">
      <c r="A5413" s="282" t="s">
        <v>8455</v>
      </c>
      <c r="B5413" s="282" t="s">
        <v>8256</v>
      </c>
      <c r="C5413" s="277" t="s">
        <v>71</v>
      </c>
      <c r="D5413" s="282" t="s">
        <v>14127</v>
      </c>
      <c r="E5413" s="292">
        <v>936.79</v>
      </c>
    </row>
    <row r="5414" spans="1:5" x14ac:dyDescent="0.25">
      <c r="A5414" s="282" t="s">
        <v>8455</v>
      </c>
      <c r="B5414" s="282" t="s">
        <v>8271</v>
      </c>
      <c r="C5414" s="277" t="s">
        <v>71</v>
      </c>
      <c r="D5414" s="282" t="s">
        <v>14128</v>
      </c>
      <c r="E5414" s="292">
        <v>434.86</v>
      </c>
    </row>
    <row r="5415" spans="1:5" x14ac:dyDescent="0.25">
      <c r="A5415" s="282" t="s">
        <v>8455</v>
      </c>
      <c r="B5415" s="282" t="s">
        <v>8217</v>
      </c>
      <c r="C5415" s="277" t="s">
        <v>71</v>
      </c>
      <c r="D5415" s="282" t="s">
        <v>14129</v>
      </c>
      <c r="E5415" s="292">
        <v>2197.54</v>
      </c>
    </row>
    <row r="5416" spans="1:5" x14ac:dyDescent="0.25">
      <c r="A5416" s="282" t="s">
        <v>8455</v>
      </c>
      <c r="B5416" s="282" t="s">
        <v>8257</v>
      </c>
      <c r="C5416" s="277" t="s">
        <v>71</v>
      </c>
      <c r="D5416" s="282" t="s">
        <v>14130</v>
      </c>
      <c r="E5416" s="292">
        <v>2036.63</v>
      </c>
    </row>
    <row r="5417" spans="1:5" x14ac:dyDescent="0.25">
      <c r="A5417" s="282" t="s">
        <v>8455</v>
      </c>
      <c r="B5417" s="282" t="s">
        <v>8218</v>
      </c>
      <c r="C5417" s="277" t="s">
        <v>71</v>
      </c>
      <c r="D5417" s="282" t="s">
        <v>14131</v>
      </c>
      <c r="E5417" s="292">
        <v>59538.46</v>
      </c>
    </row>
    <row r="5418" spans="1:5" x14ac:dyDescent="0.25">
      <c r="A5418" s="282" t="s">
        <v>8455</v>
      </c>
      <c r="B5418" s="282" t="s">
        <v>8379</v>
      </c>
      <c r="C5418" s="277" t="s">
        <v>71</v>
      </c>
      <c r="D5418" s="282" t="s">
        <v>14132</v>
      </c>
      <c r="E5418" s="292">
        <v>1586</v>
      </c>
    </row>
    <row r="5419" spans="1:5" x14ac:dyDescent="0.25">
      <c r="A5419" s="282" t="s">
        <v>8455</v>
      </c>
      <c r="B5419" s="282" t="s">
        <v>8219</v>
      </c>
      <c r="C5419" s="277" t="s">
        <v>71</v>
      </c>
      <c r="D5419" s="282" t="s">
        <v>14133</v>
      </c>
      <c r="E5419" s="292">
        <v>9577.7800000000007</v>
      </c>
    </row>
    <row r="5420" spans="1:5" x14ac:dyDescent="0.25">
      <c r="A5420" s="282" t="s">
        <v>8455</v>
      </c>
      <c r="B5420" s="282" t="s">
        <v>8430</v>
      </c>
      <c r="C5420" s="277" t="s">
        <v>71</v>
      </c>
      <c r="D5420" s="282" t="s">
        <v>14134</v>
      </c>
      <c r="E5420" s="292">
        <v>564.24</v>
      </c>
    </row>
    <row r="5421" spans="1:5" x14ac:dyDescent="0.25">
      <c r="A5421" s="282" t="s">
        <v>8455</v>
      </c>
      <c r="B5421" s="282" t="s">
        <v>8352</v>
      </c>
      <c r="C5421" s="277" t="s">
        <v>71</v>
      </c>
      <c r="D5421" s="282" t="s">
        <v>14135</v>
      </c>
      <c r="E5421" s="292">
        <v>808.74</v>
      </c>
    </row>
    <row r="5422" spans="1:5" x14ac:dyDescent="0.25">
      <c r="A5422" s="282" t="s">
        <v>8455</v>
      </c>
      <c r="B5422" s="282" t="s">
        <v>8231</v>
      </c>
      <c r="C5422" s="277" t="s">
        <v>71</v>
      </c>
      <c r="D5422" s="282" t="s">
        <v>14136</v>
      </c>
      <c r="E5422" s="292">
        <v>695.41</v>
      </c>
    </row>
    <row r="5423" spans="1:5" x14ac:dyDescent="0.25">
      <c r="A5423" s="282" t="s">
        <v>8455</v>
      </c>
      <c r="B5423" s="282" t="s">
        <v>8369</v>
      </c>
      <c r="C5423" s="277" t="s">
        <v>71</v>
      </c>
      <c r="D5423" s="282" t="s">
        <v>14137</v>
      </c>
      <c r="E5423" s="292">
        <v>16087.23</v>
      </c>
    </row>
    <row r="5424" spans="1:5" x14ac:dyDescent="0.25">
      <c r="A5424" s="282" t="s">
        <v>8455</v>
      </c>
      <c r="B5424" s="282" t="s">
        <v>8384</v>
      </c>
      <c r="C5424" s="277" t="s">
        <v>71</v>
      </c>
      <c r="D5424" s="282" t="s">
        <v>14138</v>
      </c>
      <c r="E5424" s="292">
        <v>2054.6</v>
      </c>
    </row>
    <row r="5425" spans="1:5" x14ac:dyDescent="0.25">
      <c r="A5425" s="282" t="s">
        <v>8455</v>
      </c>
      <c r="B5425" s="282" t="s">
        <v>8258</v>
      </c>
      <c r="C5425" s="277" t="s">
        <v>71</v>
      </c>
      <c r="D5425" s="282" t="s">
        <v>14139</v>
      </c>
      <c r="E5425" s="292">
        <v>5142.83</v>
      </c>
    </row>
    <row r="5426" spans="1:5" x14ac:dyDescent="0.25">
      <c r="A5426" s="282" t="s">
        <v>8455</v>
      </c>
      <c r="B5426" s="282" t="s">
        <v>8227</v>
      </c>
      <c r="C5426" s="277" t="s">
        <v>71</v>
      </c>
      <c r="D5426" s="282" t="s">
        <v>14140</v>
      </c>
      <c r="E5426" s="292">
        <v>2130.16</v>
      </c>
    </row>
    <row r="5427" spans="1:5" x14ac:dyDescent="0.25">
      <c r="A5427" s="282" t="s">
        <v>8455</v>
      </c>
      <c r="B5427" s="282" t="s">
        <v>8381</v>
      </c>
      <c r="C5427" s="277" t="s">
        <v>71</v>
      </c>
      <c r="D5427" s="282" t="s">
        <v>14141</v>
      </c>
      <c r="E5427" s="292">
        <v>810.36</v>
      </c>
    </row>
    <row r="5428" spans="1:5" x14ac:dyDescent="0.25">
      <c r="A5428" s="282" t="s">
        <v>8455</v>
      </c>
      <c r="B5428" s="282" t="s">
        <v>8265</v>
      </c>
      <c r="C5428" s="277" t="s">
        <v>71</v>
      </c>
      <c r="D5428" s="282" t="s">
        <v>14142</v>
      </c>
      <c r="E5428" s="292">
        <v>0</v>
      </c>
    </row>
    <row r="5429" spans="1:5" x14ac:dyDescent="0.25">
      <c r="A5429" s="282" t="s">
        <v>8455</v>
      </c>
      <c r="B5429" s="282" t="s">
        <v>8259</v>
      </c>
      <c r="C5429" s="277" t="s">
        <v>71</v>
      </c>
      <c r="D5429" s="282" t="s">
        <v>14143</v>
      </c>
      <c r="E5429" s="292">
        <v>5670.66</v>
      </c>
    </row>
    <row r="5430" spans="1:5" x14ac:dyDescent="0.25">
      <c r="A5430" s="282" t="s">
        <v>8455</v>
      </c>
      <c r="B5430" s="282" t="s">
        <v>8221</v>
      </c>
      <c r="C5430" s="277" t="s">
        <v>71</v>
      </c>
      <c r="D5430" s="282" t="s">
        <v>14144</v>
      </c>
      <c r="E5430" s="292">
        <v>405.48</v>
      </c>
    </row>
    <row r="5431" spans="1:5" x14ac:dyDescent="0.25">
      <c r="A5431" s="282" t="s">
        <v>8455</v>
      </c>
      <c r="B5431" s="282" t="s">
        <v>8223</v>
      </c>
      <c r="C5431" s="277" t="s">
        <v>71</v>
      </c>
      <c r="D5431" s="282" t="s">
        <v>14145</v>
      </c>
      <c r="E5431" s="292">
        <v>1814.69</v>
      </c>
    </row>
    <row r="5432" spans="1:5" x14ac:dyDescent="0.25">
      <c r="A5432" s="282" t="s">
        <v>8455</v>
      </c>
      <c r="B5432" s="282" t="s">
        <v>8447</v>
      </c>
      <c r="C5432" s="277" t="s">
        <v>71</v>
      </c>
      <c r="D5432" s="282" t="s">
        <v>14146</v>
      </c>
      <c r="E5432" s="292">
        <v>14912.73</v>
      </c>
    </row>
    <row r="5433" spans="1:5" x14ac:dyDescent="0.25">
      <c r="A5433" s="282" t="s">
        <v>8455</v>
      </c>
      <c r="B5433" s="282" t="s">
        <v>8385</v>
      </c>
      <c r="C5433" s="277" t="s">
        <v>71</v>
      </c>
      <c r="D5433" s="282" t="s">
        <v>14147</v>
      </c>
      <c r="E5433" s="292">
        <v>462.08</v>
      </c>
    </row>
    <row r="5434" spans="1:5" x14ac:dyDescent="0.25">
      <c r="A5434" s="282" t="s">
        <v>8455</v>
      </c>
      <c r="B5434" s="282" t="s">
        <v>8261</v>
      </c>
      <c r="C5434" s="277" t="s">
        <v>71</v>
      </c>
      <c r="D5434" s="282" t="s">
        <v>14148</v>
      </c>
      <c r="E5434" s="292">
        <v>3516.01</v>
      </c>
    </row>
    <row r="5435" spans="1:5" x14ac:dyDescent="0.25">
      <c r="A5435" s="282" t="s">
        <v>8455</v>
      </c>
      <c r="B5435" s="282" t="s">
        <v>8370</v>
      </c>
      <c r="C5435" s="277" t="s">
        <v>71</v>
      </c>
      <c r="D5435" s="282" t="s">
        <v>14149</v>
      </c>
      <c r="E5435" s="292">
        <v>1035.17</v>
      </c>
    </row>
    <row r="5436" spans="1:5" x14ac:dyDescent="0.25">
      <c r="A5436" s="282" t="s">
        <v>8455</v>
      </c>
      <c r="B5436" s="282" t="s">
        <v>8483</v>
      </c>
      <c r="C5436" s="277" t="s">
        <v>71</v>
      </c>
      <c r="D5436" s="282" t="s">
        <v>14150</v>
      </c>
      <c r="E5436" s="292">
        <v>2825.97</v>
      </c>
    </row>
    <row r="5437" spans="1:5" x14ac:dyDescent="0.25">
      <c r="A5437" s="282" t="s">
        <v>8455</v>
      </c>
      <c r="B5437" s="282" t="s">
        <v>8272</v>
      </c>
      <c r="C5437" s="277" t="s">
        <v>71</v>
      </c>
      <c r="D5437" s="282" t="s">
        <v>14151</v>
      </c>
      <c r="E5437" s="292">
        <v>924.18</v>
      </c>
    </row>
    <row r="5438" spans="1:5" x14ac:dyDescent="0.25">
      <c r="A5438" s="282" t="s">
        <v>8455</v>
      </c>
      <c r="B5438" s="282" t="s">
        <v>8224</v>
      </c>
      <c r="C5438" s="277" t="s">
        <v>71</v>
      </c>
      <c r="D5438" s="282" t="s">
        <v>14152</v>
      </c>
      <c r="E5438" s="292">
        <v>2078.56</v>
      </c>
    </row>
    <row r="5439" spans="1:5" x14ac:dyDescent="0.25">
      <c r="A5439" s="282" t="s">
        <v>8455</v>
      </c>
      <c r="B5439" s="282" t="s">
        <v>8497</v>
      </c>
      <c r="C5439" s="277" t="s">
        <v>71</v>
      </c>
      <c r="D5439" s="282" t="s">
        <v>14153</v>
      </c>
      <c r="E5439" s="292">
        <v>4120.37</v>
      </c>
    </row>
    <row r="5440" spans="1:5" x14ac:dyDescent="0.25">
      <c r="A5440" s="282" t="s">
        <v>8455</v>
      </c>
      <c r="B5440" s="282" t="s">
        <v>8581</v>
      </c>
      <c r="C5440" s="277" t="s">
        <v>71</v>
      </c>
      <c r="D5440" s="282" t="s">
        <v>14154</v>
      </c>
      <c r="E5440" s="292">
        <v>5014.1000000000004</v>
      </c>
    </row>
    <row r="5441" spans="1:5" x14ac:dyDescent="0.25">
      <c r="A5441" s="282" t="s">
        <v>8455</v>
      </c>
      <c r="B5441" s="282" t="s">
        <v>8273</v>
      </c>
      <c r="C5441" s="277" t="s">
        <v>71</v>
      </c>
      <c r="D5441" s="282" t="s">
        <v>14155</v>
      </c>
      <c r="E5441" s="292">
        <v>6245.39</v>
      </c>
    </row>
    <row r="5442" spans="1:5" x14ac:dyDescent="0.25">
      <c r="A5442" s="282" t="s">
        <v>8455</v>
      </c>
      <c r="B5442" s="282" t="s">
        <v>8354</v>
      </c>
      <c r="C5442" s="277" t="s">
        <v>71</v>
      </c>
      <c r="D5442" s="282" t="s">
        <v>14156</v>
      </c>
      <c r="E5442" s="292">
        <v>0</v>
      </c>
    </row>
    <row r="5443" spans="1:5" x14ac:dyDescent="0.25">
      <c r="A5443" s="282" t="s">
        <v>8455</v>
      </c>
      <c r="B5443" s="282" t="s">
        <v>8388</v>
      </c>
      <c r="C5443" s="277" t="s">
        <v>71</v>
      </c>
      <c r="D5443" s="282" t="s">
        <v>14157</v>
      </c>
      <c r="E5443" s="292">
        <v>0</v>
      </c>
    </row>
    <row r="5444" spans="1:5" x14ac:dyDescent="0.25">
      <c r="A5444" s="282" t="s">
        <v>8455</v>
      </c>
      <c r="B5444" s="282" t="s">
        <v>8399</v>
      </c>
      <c r="C5444" s="277" t="s">
        <v>71</v>
      </c>
      <c r="D5444" s="282" t="s">
        <v>14158</v>
      </c>
      <c r="E5444" s="292">
        <v>0</v>
      </c>
    </row>
    <row r="5445" spans="1:5" x14ac:dyDescent="0.25">
      <c r="A5445" s="282" t="s">
        <v>8455</v>
      </c>
      <c r="B5445" s="282" t="s">
        <v>8582</v>
      </c>
      <c r="C5445" s="277" t="s">
        <v>71</v>
      </c>
      <c r="D5445" s="282" t="s">
        <v>14159</v>
      </c>
      <c r="E5445" s="292">
        <v>267.55</v>
      </c>
    </row>
    <row r="5446" spans="1:5" x14ac:dyDescent="0.25">
      <c r="A5446" s="282" t="s">
        <v>8455</v>
      </c>
      <c r="B5446" s="282" t="s">
        <v>8347</v>
      </c>
      <c r="C5446" s="277" t="s">
        <v>71</v>
      </c>
      <c r="D5446" s="282" t="s">
        <v>14160</v>
      </c>
      <c r="E5446" s="292">
        <v>2197.4299999999998</v>
      </c>
    </row>
    <row r="5447" spans="1:5" x14ac:dyDescent="0.25">
      <c r="A5447" s="282" t="s">
        <v>8455</v>
      </c>
      <c r="B5447" s="282" t="s">
        <v>8301</v>
      </c>
      <c r="C5447" s="277" t="s">
        <v>71</v>
      </c>
      <c r="D5447" s="282" t="s">
        <v>14161</v>
      </c>
      <c r="E5447" s="292">
        <v>19381.93</v>
      </c>
    </row>
    <row r="5448" spans="1:5" x14ac:dyDescent="0.25">
      <c r="A5448" s="282" t="s">
        <v>8455</v>
      </c>
      <c r="B5448" s="282" t="s">
        <v>8382</v>
      </c>
      <c r="C5448" s="277" t="s">
        <v>71</v>
      </c>
      <c r="D5448" s="282" t="s">
        <v>14162</v>
      </c>
      <c r="E5448" s="292">
        <v>5806.09</v>
      </c>
    </row>
    <row r="5449" spans="1:5" x14ac:dyDescent="0.25">
      <c r="A5449" s="282" t="s">
        <v>8455</v>
      </c>
      <c r="B5449" s="282" t="s">
        <v>8304</v>
      </c>
      <c r="C5449" s="277" t="s">
        <v>71</v>
      </c>
      <c r="D5449" s="282" t="s">
        <v>14163</v>
      </c>
      <c r="E5449" s="292">
        <v>781.8</v>
      </c>
    </row>
    <row r="5450" spans="1:5" x14ac:dyDescent="0.25">
      <c r="A5450" s="282" t="s">
        <v>8455</v>
      </c>
      <c r="B5450" s="282" t="s">
        <v>8260</v>
      </c>
      <c r="C5450" s="277" t="s">
        <v>71</v>
      </c>
      <c r="D5450" s="282" t="s">
        <v>14164</v>
      </c>
      <c r="E5450" s="292">
        <v>375.77</v>
      </c>
    </row>
    <row r="5451" spans="1:5" x14ac:dyDescent="0.25">
      <c r="A5451" s="282" t="s">
        <v>8455</v>
      </c>
      <c r="B5451" s="282" t="s">
        <v>8262</v>
      </c>
      <c r="C5451" s="277" t="s">
        <v>71</v>
      </c>
      <c r="D5451" s="282" t="s">
        <v>14165</v>
      </c>
      <c r="E5451" s="292">
        <v>461.37</v>
      </c>
    </row>
    <row r="5452" spans="1:5" x14ac:dyDescent="0.25">
      <c r="A5452" s="282" t="s">
        <v>8455</v>
      </c>
      <c r="B5452" s="282" t="s">
        <v>8263</v>
      </c>
      <c r="C5452" s="277" t="s">
        <v>71</v>
      </c>
      <c r="D5452" s="282" t="s">
        <v>14166</v>
      </c>
      <c r="E5452" s="292">
        <v>2691.7</v>
      </c>
    </row>
    <row r="5453" spans="1:5" x14ac:dyDescent="0.25">
      <c r="A5453" s="282" t="s">
        <v>8455</v>
      </c>
      <c r="B5453" s="282" t="s">
        <v>8507</v>
      </c>
      <c r="C5453" s="277" t="s">
        <v>71</v>
      </c>
      <c r="D5453" s="282" t="s">
        <v>14167</v>
      </c>
      <c r="E5453" s="292">
        <v>0</v>
      </c>
    </row>
    <row r="5454" spans="1:5" x14ac:dyDescent="0.25">
      <c r="A5454" s="282" t="s">
        <v>8455</v>
      </c>
      <c r="B5454" s="282" t="s">
        <v>8269</v>
      </c>
      <c r="C5454" s="277" t="s">
        <v>71</v>
      </c>
      <c r="D5454" s="282" t="s">
        <v>14168</v>
      </c>
      <c r="E5454" s="292">
        <v>138891.03</v>
      </c>
    </row>
    <row r="5455" spans="1:5" x14ac:dyDescent="0.25">
      <c r="A5455" s="282" t="s">
        <v>8455</v>
      </c>
      <c r="B5455" s="282" t="s">
        <v>8302</v>
      </c>
      <c r="C5455" s="277" t="s">
        <v>71</v>
      </c>
      <c r="D5455" s="282" t="s">
        <v>14169</v>
      </c>
      <c r="E5455" s="292">
        <v>6732.84</v>
      </c>
    </row>
    <row r="5456" spans="1:5" x14ac:dyDescent="0.25">
      <c r="A5456" s="282" t="s">
        <v>8455</v>
      </c>
      <c r="B5456" s="282" t="s">
        <v>8402</v>
      </c>
      <c r="C5456" s="277" t="s">
        <v>71</v>
      </c>
      <c r="D5456" s="282" t="s">
        <v>14170</v>
      </c>
      <c r="E5456" s="292">
        <v>593.39</v>
      </c>
    </row>
    <row r="5457" spans="1:5" x14ac:dyDescent="0.25">
      <c r="A5457" s="282" t="s">
        <v>8455</v>
      </c>
      <c r="B5457" s="282" t="s">
        <v>8228</v>
      </c>
      <c r="C5457" s="277" t="s">
        <v>71</v>
      </c>
      <c r="D5457" s="282" t="s">
        <v>14171</v>
      </c>
      <c r="E5457" s="292">
        <v>342.34</v>
      </c>
    </row>
    <row r="5458" spans="1:5" x14ac:dyDescent="0.25">
      <c r="A5458" s="282" t="s">
        <v>8455</v>
      </c>
      <c r="B5458" s="282" t="s">
        <v>8278</v>
      </c>
      <c r="C5458" s="277" t="s">
        <v>71</v>
      </c>
      <c r="D5458" s="282" t="s">
        <v>14172</v>
      </c>
      <c r="E5458" s="292">
        <v>1452.04</v>
      </c>
    </row>
    <row r="5459" spans="1:5" x14ac:dyDescent="0.25">
      <c r="A5459" s="282" t="s">
        <v>8455</v>
      </c>
      <c r="B5459" s="282" t="s">
        <v>8531</v>
      </c>
      <c r="C5459" s="277" t="s">
        <v>71</v>
      </c>
      <c r="D5459" s="282" t="s">
        <v>14173</v>
      </c>
      <c r="E5459" s="292">
        <v>3434.03</v>
      </c>
    </row>
    <row r="5460" spans="1:5" x14ac:dyDescent="0.25">
      <c r="A5460" s="282" t="s">
        <v>8455</v>
      </c>
      <c r="B5460" s="282" t="s">
        <v>8233</v>
      </c>
      <c r="C5460" s="277" t="s">
        <v>71</v>
      </c>
      <c r="D5460" s="282" t="s">
        <v>14174</v>
      </c>
      <c r="E5460" s="292">
        <v>1382.86</v>
      </c>
    </row>
    <row r="5461" spans="1:5" x14ac:dyDescent="0.25">
      <c r="A5461" s="282" t="s">
        <v>8455</v>
      </c>
      <c r="B5461" s="282" t="s">
        <v>8290</v>
      </c>
      <c r="C5461" s="277" t="s">
        <v>71</v>
      </c>
      <c r="D5461" s="282" t="s">
        <v>14175</v>
      </c>
      <c r="E5461" s="292">
        <v>1014.53</v>
      </c>
    </row>
    <row r="5462" spans="1:5" x14ac:dyDescent="0.25">
      <c r="A5462" s="282" t="s">
        <v>8455</v>
      </c>
      <c r="B5462" s="282" t="s">
        <v>8359</v>
      </c>
      <c r="C5462" s="277" t="s">
        <v>71</v>
      </c>
      <c r="D5462" s="282" t="s">
        <v>14176</v>
      </c>
      <c r="E5462" s="292">
        <v>0</v>
      </c>
    </row>
    <row r="5463" spans="1:5" x14ac:dyDescent="0.25">
      <c r="A5463" s="282" t="s">
        <v>8455</v>
      </c>
      <c r="B5463" s="282" t="s">
        <v>8586</v>
      </c>
      <c r="C5463" s="277" t="s">
        <v>71</v>
      </c>
      <c r="D5463" s="282" t="s">
        <v>14177</v>
      </c>
      <c r="E5463" s="292">
        <v>3472.31</v>
      </c>
    </row>
    <row r="5464" spans="1:5" x14ac:dyDescent="0.25">
      <c r="A5464" s="282" t="s">
        <v>8455</v>
      </c>
      <c r="B5464" s="282" t="s">
        <v>8245</v>
      </c>
      <c r="C5464" s="277" t="s">
        <v>71</v>
      </c>
      <c r="D5464" s="282" t="s">
        <v>14178</v>
      </c>
      <c r="E5464" s="292">
        <v>337.65</v>
      </c>
    </row>
    <row r="5465" spans="1:5" x14ac:dyDescent="0.25">
      <c r="A5465" s="282" t="s">
        <v>8455</v>
      </c>
      <c r="B5465" s="282" t="s">
        <v>8240</v>
      </c>
      <c r="C5465" s="277" t="s">
        <v>71</v>
      </c>
      <c r="D5465" s="282" t="s">
        <v>14179</v>
      </c>
      <c r="E5465" s="292">
        <v>659.52</v>
      </c>
    </row>
    <row r="5466" spans="1:5" x14ac:dyDescent="0.25">
      <c r="A5466" s="282" t="s">
        <v>8455</v>
      </c>
      <c r="B5466" s="282" t="s">
        <v>8235</v>
      </c>
      <c r="C5466" s="277" t="s">
        <v>71</v>
      </c>
      <c r="D5466" s="282" t="s">
        <v>14180</v>
      </c>
      <c r="E5466" s="292">
        <v>3952.15</v>
      </c>
    </row>
    <row r="5467" spans="1:5" x14ac:dyDescent="0.25">
      <c r="A5467" s="282" t="s">
        <v>8455</v>
      </c>
      <c r="B5467" s="282" t="s">
        <v>8247</v>
      </c>
      <c r="C5467" s="277" t="s">
        <v>71</v>
      </c>
      <c r="D5467" s="282" t="s">
        <v>14181</v>
      </c>
      <c r="E5467" s="292">
        <v>3166.2</v>
      </c>
    </row>
    <row r="5468" spans="1:5" x14ac:dyDescent="0.25">
      <c r="A5468" s="282" t="s">
        <v>8455</v>
      </c>
      <c r="B5468" s="282" t="s">
        <v>8274</v>
      </c>
      <c r="C5468" s="277" t="s">
        <v>71</v>
      </c>
      <c r="D5468" s="282" t="s">
        <v>14182</v>
      </c>
      <c r="E5468" s="292">
        <v>483.54</v>
      </c>
    </row>
    <row r="5469" spans="1:5" x14ac:dyDescent="0.25">
      <c r="A5469" s="282" t="s">
        <v>8455</v>
      </c>
      <c r="B5469" s="282" t="s">
        <v>8489</v>
      </c>
      <c r="C5469" s="277" t="s">
        <v>71</v>
      </c>
      <c r="D5469" s="282" t="s">
        <v>14183</v>
      </c>
      <c r="E5469" s="292">
        <v>1097.24</v>
      </c>
    </row>
    <row r="5470" spans="1:5" x14ac:dyDescent="0.25">
      <c r="A5470" s="282" t="s">
        <v>8455</v>
      </c>
      <c r="B5470" s="282" t="s">
        <v>8266</v>
      </c>
      <c r="C5470" s="277" t="s">
        <v>71</v>
      </c>
      <c r="D5470" s="282" t="s">
        <v>14184</v>
      </c>
      <c r="E5470" s="292">
        <v>6103.03</v>
      </c>
    </row>
    <row r="5471" spans="1:5" x14ac:dyDescent="0.25">
      <c r="A5471" s="282" t="s">
        <v>8455</v>
      </c>
      <c r="B5471" s="282" t="s">
        <v>8327</v>
      </c>
      <c r="C5471" s="277" t="s">
        <v>71</v>
      </c>
      <c r="D5471" s="282" t="s">
        <v>14185</v>
      </c>
      <c r="E5471" s="292">
        <v>43422.29</v>
      </c>
    </row>
    <row r="5472" spans="1:5" x14ac:dyDescent="0.25">
      <c r="A5472" s="282" t="s">
        <v>8455</v>
      </c>
      <c r="B5472" s="282" t="s">
        <v>8345</v>
      </c>
      <c r="C5472" s="277" t="s">
        <v>71</v>
      </c>
      <c r="D5472" s="282" t="s">
        <v>14186</v>
      </c>
      <c r="E5472" s="292">
        <v>4736.72</v>
      </c>
    </row>
    <row r="5473" spans="1:5" x14ac:dyDescent="0.25">
      <c r="A5473" s="282" t="s">
        <v>8455</v>
      </c>
      <c r="B5473" s="282" t="s">
        <v>8250</v>
      </c>
      <c r="C5473" s="277" t="s">
        <v>71</v>
      </c>
      <c r="D5473" s="282" t="s">
        <v>14187</v>
      </c>
      <c r="E5473" s="292">
        <v>4991.91</v>
      </c>
    </row>
    <row r="5474" spans="1:5" x14ac:dyDescent="0.25">
      <c r="A5474" s="282" t="s">
        <v>8455</v>
      </c>
      <c r="B5474" s="282" t="s">
        <v>8251</v>
      </c>
      <c r="C5474" s="277" t="s">
        <v>71</v>
      </c>
      <c r="D5474" s="282" t="s">
        <v>14188</v>
      </c>
      <c r="E5474" s="292">
        <v>4033.57</v>
      </c>
    </row>
    <row r="5475" spans="1:5" x14ac:dyDescent="0.25">
      <c r="A5475" s="282" t="s">
        <v>8455</v>
      </c>
      <c r="B5475" s="282" t="s">
        <v>8267</v>
      </c>
      <c r="C5475" s="277" t="s">
        <v>71</v>
      </c>
      <c r="D5475" s="282" t="s">
        <v>14189</v>
      </c>
      <c r="E5475" s="292">
        <v>1233.8</v>
      </c>
    </row>
    <row r="5476" spans="1:5" x14ac:dyDescent="0.25">
      <c r="A5476" s="282" t="s">
        <v>8455</v>
      </c>
      <c r="B5476" s="282" t="s">
        <v>8264</v>
      </c>
      <c r="C5476" s="277" t="s">
        <v>71</v>
      </c>
      <c r="D5476" s="282" t="s">
        <v>14190</v>
      </c>
      <c r="E5476" s="292">
        <v>1250.55</v>
      </c>
    </row>
    <row r="5477" spans="1:5" x14ac:dyDescent="0.25">
      <c r="A5477" s="282" t="s">
        <v>8455</v>
      </c>
      <c r="B5477" s="282" t="s">
        <v>8500</v>
      </c>
      <c r="C5477" s="277" t="s">
        <v>71</v>
      </c>
      <c r="D5477" s="282" t="s">
        <v>14191</v>
      </c>
      <c r="E5477" s="292">
        <v>3316.34</v>
      </c>
    </row>
    <row r="5478" spans="1:5" x14ac:dyDescent="0.25">
      <c r="A5478" s="282" t="s">
        <v>8455</v>
      </c>
      <c r="B5478" s="282" t="s">
        <v>8320</v>
      </c>
      <c r="C5478" s="277" t="s">
        <v>71</v>
      </c>
      <c r="D5478" s="282" t="s">
        <v>14192</v>
      </c>
      <c r="E5478" s="292">
        <v>875.94</v>
      </c>
    </row>
    <row r="5479" spans="1:5" x14ac:dyDescent="0.25">
      <c r="A5479" s="282" t="s">
        <v>8455</v>
      </c>
      <c r="B5479" s="282" t="s">
        <v>8722</v>
      </c>
      <c r="C5479" s="277" t="s">
        <v>71</v>
      </c>
      <c r="D5479" s="282" t="s">
        <v>14193</v>
      </c>
      <c r="E5479" s="292">
        <v>3322.31</v>
      </c>
    </row>
    <row r="5480" spans="1:5" x14ac:dyDescent="0.25">
      <c r="A5480" s="282" t="s">
        <v>8455</v>
      </c>
      <c r="B5480" s="282" t="s">
        <v>8286</v>
      </c>
      <c r="C5480" s="277" t="s">
        <v>71</v>
      </c>
      <c r="D5480" s="282" t="s">
        <v>14194</v>
      </c>
      <c r="E5480" s="292">
        <v>8506.32</v>
      </c>
    </row>
    <row r="5481" spans="1:5" x14ac:dyDescent="0.25">
      <c r="A5481" s="282" t="s">
        <v>8455</v>
      </c>
      <c r="B5481" s="282" t="s">
        <v>8440</v>
      </c>
      <c r="C5481" s="277" t="s">
        <v>71</v>
      </c>
      <c r="D5481" s="282" t="s">
        <v>14195</v>
      </c>
      <c r="E5481" s="292">
        <v>351.57</v>
      </c>
    </row>
    <row r="5482" spans="1:5" x14ac:dyDescent="0.25">
      <c r="A5482" s="282" t="s">
        <v>8455</v>
      </c>
      <c r="B5482" s="282" t="s">
        <v>8476</v>
      </c>
      <c r="C5482" s="277" t="s">
        <v>71</v>
      </c>
      <c r="D5482" s="282" t="s">
        <v>14196</v>
      </c>
      <c r="E5482" s="292">
        <v>1353.72</v>
      </c>
    </row>
    <row r="5483" spans="1:5" x14ac:dyDescent="0.25">
      <c r="A5483" s="282" t="s">
        <v>8455</v>
      </c>
      <c r="B5483" s="282" t="s">
        <v>8441</v>
      </c>
      <c r="C5483" s="277" t="s">
        <v>71</v>
      </c>
      <c r="D5483" s="282" t="s">
        <v>14197</v>
      </c>
      <c r="E5483" s="292">
        <v>0</v>
      </c>
    </row>
    <row r="5484" spans="1:5" x14ac:dyDescent="0.25">
      <c r="A5484" s="282" t="s">
        <v>8455</v>
      </c>
      <c r="B5484" s="282" t="s">
        <v>8275</v>
      </c>
      <c r="C5484" s="277" t="s">
        <v>71</v>
      </c>
      <c r="D5484" s="282" t="s">
        <v>14198</v>
      </c>
      <c r="E5484" s="292">
        <v>5780.06</v>
      </c>
    </row>
    <row r="5485" spans="1:5" x14ac:dyDescent="0.25">
      <c r="A5485" s="282" t="s">
        <v>8455</v>
      </c>
      <c r="B5485" s="282" t="s">
        <v>8512</v>
      </c>
      <c r="C5485" s="277" t="s">
        <v>71</v>
      </c>
      <c r="D5485" s="282" t="s">
        <v>14199</v>
      </c>
      <c r="E5485" s="292">
        <v>1712.63</v>
      </c>
    </row>
    <row r="5486" spans="1:5" x14ac:dyDescent="0.25">
      <c r="A5486" s="282" t="s">
        <v>8455</v>
      </c>
      <c r="B5486" s="282" t="s">
        <v>8731</v>
      </c>
      <c r="C5486" s="277" t="s">
        <v>71</v>
      </c>
      <c r="D5486" s="282" t="s">
        <v>14200</v>
      </c>
      <c r="E5486" s="292">
        <v>85291.58</v>
      </c>
    </row>
    <row r="5487" spans="1:5" x14ac:dyDescent="0.25">
      <c r="A5487" s="282" t="s">
        <v>8455</v>
      </c>
      <c r="B5487" s="282" t="s">
        <v>8465</v>
      </c>
      <c r="C5487" s="277" t="s">
        <v>71</v>
      </c>
      <c r="D5487" s="282" t="s">
        <v>14201</v>
      </c>
      <c r="E5487" s="292">
        <v>2021.03</v>
      </c>
    </row>
    <row r="5488" spans="1:5" x14ac:dyDescent="0.25">
      <c r="A5488" s="282" t="s">
        <v>8455</v>
      </c>
      <c r="B5488" s="282" t="s">
        <v>8328</v>
      </c>
      <c r="C5488" s="277" t="s">
        <v>71</v>
      </c>
      <c r="D5488" s="282" t="s">
        <v>14202</v>
      </c>
      <c r="E5488" s="292">
        <v>11106.75</v>
      </c>
    </row>
    <row r="5489" spans="1:5" x14ac:dyDescent="0.25">
      <c r="A5489" s="282" t="s">
        <v>8455</v>
      </c>
      <c r="B5489" s="282" t="s">
        <v>8482</v>
      </c>
      <c r="C5489" s="277" t="s">
        <v>71</v>
      </c>
      <c r="D5489" s="282" t="s">
        <v>14203</v>
      </c>
      <c r="E5489" s="292">
        <v>2439.35</v>
      </c>
    </row>
    <row r="5490" spans="1:5" x14ac:dyDescent="0.25">
      <c r="A5490" s="282" t="s">
        <v>8455</v>
      </c>
      <c r="B5490" s="282" t="s">
        <v>8365</v>
      </c>
      <c r="C5490" s="277" t="s">
        <v>71</v>
      </c>
      <c r="D5490" s="282" t="s">
        <v>14204</v>
      </c>
      <c r="E5490" s="292">
        <v>406.29</v>
      </c>
    </row>
    <row r="5491" spans="1:5" x14ac:dyDescent="0.25">
      <c r="A5491" s="282" t="s">
        <v>8455</v>
      </c>
      <c r="B5491" s="282" t="s">
        <v>8821</v>
      </c>
      <c r="C5491" s="277" t="s">
        <v>71</v>
      </c>
      <c r="D5491" s="282" t="s">
        <v>14205</v>
      </c>
      <c r="E5491" s="292">
        <v>234.91</v>
      </c>
    </row>
    <row r="5492" spans="1:5" x14ac:dyDescent="0.25">
      <c r="A5492" s="282" t="s">
        <v>8455</v>
      </c>
      <c r="B5492" s="282" t="s">
        <v>8268</v>
      </c>
      <c r="C5492" s="277" t="s">
        <v>71</v>
      </c>
      <c r="D5492" s="282" t="s">
        <v>14206</v>
      </c>
      <c r="E5492" s="292">
        <v>2500.7600000000002</v>
      </c>
    </row>
    <row r="5493" spans="1:5" x14ac:dyDescent="0.25">
      <c r="A5493" s="282" t="s">
        <v>8455</v>
      </c>
      <c r="B5493" s="282" t="s">
        <v>8372</v>
      </c>
      <c r="C5493" s="277" t="s">
        <v>71</v>
      </c>
      <c r="D5493" s="282" t="s">
        <v>14207</v>
      </c>
      <c r="E5493" s="292">
        <v>20059.990000000002</v>
      </c>
    </row>
    <row r="5494" spans="1:5" x14ac:dyDescent="0.25">
      <c r="A5494" s="282" t="s">
        <v>8455</v>
      </c>
      <c r="B5494" s="282" t="s">
        <v>8254</v>
      </c>
      <c r="C5494" s="277" t="s">
        <v>71</v>
      </c>
      <c r="D5494" s="282" t="s">
        <v>14208</v>
      </c>
      <c r="E5494" s="292">
        <v>1822.48</v>
      </c>
    </row>
    <row r="5495" spans="1:5" x14ac:dyDescent="0.25">
      <c r="A5495" s="282" t="s">
        <v>8455</v>
      </c>
      <c r="B5495" s="282" t="s">
        <v>8242</v>
      </c>
      <c r="C5495" s="277" t="s">
        <v>71</v>
      </c>
      <c r="D5495" s="282" t="s">
        <v>14209</v>
      </c>
      <c r="E5495" s="292">
        <v>121.39</v>
      </c>
    </row>
    <row r="5496" spans="1:5" x14ac:dyDescent="0.25">
      <c r="A5496" s="282" t="s">
        <v>8455</v>
      </c>
      <c r="B5496" s="282" t="s">
        <v>8432</v>
      </c>
      <c r="C5496" s="277" t="s">
        <v>71</v>
      </c>
      <c r="D5496" s="282" t="s">
        <v>14210</v>
      </c>
      <c r="E5496" s="292">
        <v>3374.88</v>
      </c>
    </row>
    <row r="5497" spans="1:5" x14ac:dyDescent="0.25">
      <c r="A5497" s="282" t="s">
        <v>8455</v>
      </c>
      <c r="B5497" s="282" t="s">
        <v>8443</v>
      </c>
      <c r="C5497" s="277" t="s">
        <v>71</v>
      </c>
      <c r="D5497" s="282" t="s">
        <v>14211</v>
      </c>
      <c r="E5497" s="292">
        <v>535.67999999999995</v>
      </c>
    </row>
    <row r="5498" spans="1:5" x14ac:dyDescent="0.25">
      <c r="A5498" s="282" t="s">
        <v>8455</v>
      </c>
      <c r="B5498" s="282" t="s">
        <v>8832</v>
      </c>
      <c r="C5498" s="277" t="s">
        <v>71</v>
      </c>
      <c r="D5498" s="282" t="s">
        <v>14212</v>
      </c>
      <c r="E5498" s="292">
        <v>354.51</v>
      </c>
    </row>
    <row r="5499" spans="1:5" x14ac:dyDescent="0.25">
      <c r="A5499" s="282" t="s">
        <v>8455</v>
      </c>
      <c r="B5499" s="282" t="s">
        <v>8578</v>
      </c>
      <c r="C5499" s="277" t="s">
        <v>71</v>
      </c>
      <c r="D5499" s="282" t="s">
        <v>14213</v>
      </c>
      <c r="E5499" s="292">
        <v>3044.42</v>
      </c>
    </row>
    <row r="5500" spans="1:5" x14ac:dyDescent="0.25">
      <c r="A5500" s="282" t="s">
        <v>8455</v>
      </c>
      <c r="B5500" s="282" t="s">
        <v>8314</v>
      </c>
      <c r="C5500" s="277" t="s">
        <v>71</v>
      </c>
      <c r="D5500" s="282" t="s">
        <v>14214</v>
      </c>
      <c r="E5500" s="292">
        <v>3555.34</v>
      </c>
    </row>
    <row r="5501" spans="1:5" x14ac:dyDescent="0.25">
      <c r="A5501" s="282" t="s">
        <v>8455</v>
      </c>
      <c r="B5501" s="282" t="s">
        <v>8836</v>
      </c>
      <c r="C5501" s="277" t="s">
        <v>71</v>
      </c>
      <c r="D5501" s="282" t="s">
        <v>14215</v>
      </c>
      <c r="E5501" s="292">
        <v>3109.38</v>
      </c>
    </row>
    <row r="5502" spans="1:5" x14ac:dyDescent="0.25">
      <c r="A5502" s="282" t="s">
        <v>8455</v>
      </c>
      <c r="B5502" s="282" t="s">
        <v>8466</v>
      </c>
      <c r="C5502" s="277" t="s">
        <v>71</v>
      </c>
      <c r="D5502" s="282" t="s">
        <v>14216</v>
      </c>
      <c r="E5502" s="292">
        <v>763.35</v>
      </c>
    </row>
    <row r="5503" spans="1:5" x14ac:dyDescent="0.25">
      <c r="A5503" s="282" t="s">
        <v>8455</v>
      </c>
      <c r="B5503" s="282" t="s">
        <v>8366</v>
      </c>
      <c r="C5503" s="277" t="s">
        <v>71</v>
      </c>
      <c r="D5503" s="282" t="s">
        <v>14217</v>
      </c>
      <c r="E5503" s="292">
        <v>1413.46</v>
      </c>
    </row>
    <row r="5504" spans="1:5" x14ac:dyDescent="0.25">
      <c r="A5504" s="282" t="s">
        <v>8455</v>
      </c>
      <c r="B5504" s="282" t="s">
        <v>8841</v>
      </c>
      <c r="C5504" s="277" t="s">
        <v>71</v>
      </c>
      <c r="D5504" s="282" t="s">
        <v>14218</v>
      </c>
      <c r="E5504" s="292">
        <v>131880.82999999999</v>
      </c>
    </row>
    <row r="5505" spans="1:5" x14ac:dyDescent="0.25">
      <c r="A5505" s="282" t="s">
        <v>8455</v>
      </c>
      <c r="B5505" s="282" t="s">
        <v>9082</v>
      </c>
      <c r="C5505" s="277" t="s">
        <v>71</v>
      </c>
      <c r="D5505" s="282" t="s">
        <v>14219</v>
      </c>
      <c r="E5505" s="292">
        <v>1157.8399999999999</v>
      </c>
    </row>
    <row r="5506" spans="1:5" x14ac:dyDescent="0.25">
      <c r="A5506" s="282" t="s">
        <v>8455</v>
      </c>
      <c r="B5506" s="282" t="s">
        <v>8843</v>
      </c>
      <c r="C5506" s="277" t="s">
        <v>71</v>
      </c>
      <c r="D5506" s="282" t="s">
        <v>14220</v>
      </c>
      <c r="E5506" s="292">
        <v>820.66</v>
      </c>
    </row>
    <row r="5507" spans="1:5" x14ac:dyDescent="0.25">
      <c r="A5507" s="282" t="s">
        <v>8455</v>
      </c>
      <c r="B5507" s="282" t="s">
        <v>8845</v>
      </c>
      <c r="C5507" s="277" t="s">
        <v>71</v>
      </c>
      <c r="D5507" s="282" t="s">
        <v>14221</v>
      </c>
      <c r="E5507" s="292">
        <v>1736.34</v>
      </c>
    </row>
    <row r="5508" spans="1:5" x14ac:dyDescent="0.25">
      <c r="A5508" s="282" t="s">
        <v>8455</v>
      </c>
      <c r="B5508" s="282" t="s">
        <v>8325</v>
      </c>
      <c r="C5508" s="277" t="s">
        <v>71</v>
      </c>
      <c r="D5508" s="282" t="s">
        <v>14222</v>
      </c>
      <c r="E5508" s="292">
        <v>748.5</v>
      </c>
    </row>
    <row r="5509" spans="1:5" x14ac:dyDescent="0.25">
      <c r="A5509" s="282" t="s">
        <v>8455</v>
      </c>
      <c r="B5509" s="282" t="s">
        <v>8342</v>
      </c>
      <c r="C5509" s="277" t="s">
        <v>71</v>
      </c>
      <c r="D5509" s="282" t="s">
        <v>14223</v>
      </c>
      <c r="E5509" s="292">
        <v>6234.59</v>
      </c>
    </row>
    <row r="5510" spans="1:5" x14ac:dyDescent="0.25">
      <c r="A5510" s="282" t="s">
        <v>8455</v>
      </c>
      <c r="B5510" s="282" t="s">
        <v>8851</v>
      </c>
      <c r="C5510" s="277" t="s">
        <v>71</v>
      </c>
      <c r="D5510" s="282" t="s">
        <v>14224</v>
      </c>
      <c r="E5510" s="292">
        <v>436.71</v>
      </c>
    </row>
    <row r="5511" spans="1:5" x14ac:dyDescent="0.25">
      <c r="A5511" s="282" t="s">
        <v>8455</v>
      </c>
      <c r="B5511" s="282" t="s">
        <v>8317</v>
      </c>
      <c r="C5511" s="277" t="s">
        <v>71</v>
      </c>
      <c r="D5511" s="282" t="s">
        <v>14225</v>
      </c>
      <c r="E5511" s="292">
        <v>495.08</v>
      </c>
    </row>
    <row r="5512" spans="1:5" x14ac:dyDescent="0.25">
      <c r="A5512" s="282" t="s">
        <v>8455</v>
      </c>
      <c r="B5512" s="282" t="s">
        <v>8547</v>
      </c>
      <c r="C5512" s="277" t="s">
        <v>71</v>
      </c>
      <c r="D5512" s="282" t="s">
        <v>14226</v>
      </c>
      <c r="E5512" s="292">
        <v>333.95</v>
      </c>
    </row>
    <row r="5513" spans="1:5" x14ac:dyDescent="0.25">
      <c r="A5513" s="282" t="s">
        <v>8455</v>
      </c>
      <c r="B5513" s="282" t="s">
        <v>8293</v>
      </c>
      <c r="C5513" s="277" t="s">
        <v>71</v>
      </c>
      <c r="D5513" s="282" t="s">
        <v>14227</v>
      </c>
      <c r="E5513" s="292">
        <v>22868.49</v>
      </c>
    </row>
    <row r="5514" spans="1:5" x14ac:dyDescent="0.25">
      <c r="A5514" s="282" t="s">
        <v>8455</v>
      </c>
      <c r="B5514" s="282" t="s">
        <v>8856</v>
      </c>
      <c r="C5514" s="277" t="s">
        <v>71</v>
      </c>
      <c r="D5514" s="282" t="s">
        <v>14228</v>
      </c>
      <c r="E5514" s="292">
        <v>755.23</v>
      </c>
    </row>
    <row r="5515" spans="1:5" x14ac:dyDescent="0.25">
      <c r="A5515" s="282" t="s">
        <v>8455</v>
      </c>
      <c r="B5515" s="282" t="s">
        <v>8376</v>
      </c>
      <c r="C5515" s="277" t="s">
        <v>71</v>
      </c>
      <c r="D5515" s="282" t="s">
        <v>14229</v>
      </c>
      <c r="E5515" s="292">
        <v>606.54</v>
      </c>
    </row>
    <row r="5516" spans="1:5" x14ac:dyDescent="0.25">
      <c r="A5516" s="282" t="s">
        <v>8455</v>
      </c>
      <c r="B5516" s="282" t="s">
        <v>8471</v>
      </c>
      <c r="C5516" s="277" t="s">
        <v>71</v>
      </c>
      <c r="D5516" s="282" t="s">
        <v>14230</v>
      </c>
      <c r="E5516" s="292">
        <v>1139.42</v>
      </c>
    </row>
    <row r="5517" spans="1:5" x14ac:dyDescent="0.25">
      <c r="A5517" s="282" t="s">
        <v>8455</v>
      </c>
      <c r="B5517" s="282" t="s">
        <v>8335</v>
      </c>
      <c r="C5517" s="277" t="s">
        <v>71</v>
      </c>
      <c r="D5517" s="282" t="s">
        <v>14231</v>
      </c>
      <c r="E5517" s="292">
        <v>6084.59</v>
      </c>
    </row>
    <row r="5518" spans="1:5" x14ac:dyDescent="0.25">
      <c r="A5518" s="282" t="s">
        <v>8455</v>
      </c>
      <c r="B5518" s="282" t="s">
        <v>8861</v>
      </c>
      <c r="C5518" s="277" t="s">
        <v>71</v>
      </c>
      <c r="D5518" s="282" t="s">
        <v>14232</v>
      </c>
      <c r="E5518" s="292">
        <v>2808.23</v>
      </c>
    </row>
    <row r="5519" spans="1:5" x14ac:dyDescent="0.25">
      <c r="A5519" s="282" t="s">
        <v>8455</v>
      </c>
      <c r="B5519" s="282" t="s">
        <v>8312</v>
      </c>
      <c r="C5519" s="277" t="s">
        <v>71</v>
      </c>
      <c r="D5519" s="282" t="s">
        <v>14233</v>
      </c>
      <c r="E5519" s="292">
        <v>2548.58</v>
      </c>
    </row>
    <row r="5520" spans="1:5" x14ac:dyDescent="0.25">
      <c r="A5520" s="282" t="s">
        <v>8455</v>
      </c>
      <c r="B5520" s="282" t="s">
        <v>8409</v>
      </c>
      <c r="C5520" s="277" t="s">
        <v>71</v>
      </c>
      <c r="D5520" s="282" t="s">
        <v>14234</v>
      </c>
      <c r="E5520" s="292">
        <v>2183.48</v>
      </c>
    </row>
    <row r="5521" spans="1:5" x14ac:dyDescent="0.25">
      <c r="A5521" s="282" t="s">
        <v>8455</v>
      </c>
      <c r="B5521" s="282" t="s">
        <v>8445</v>
      </c>
      <c r="C5521" s="277" t="s">
        <v>71</v>
      </c>
      <c r="D5521" s="282" t="s">
        <v>14235</v>
      </c>
      <c r="E5521" s="292">
        <v>3209.14</v>
      </c>
    </row>
    <row r="5522" spans="1:5" x14ac:dyDescent="0.25">
      <c r="A5522" s="282" t="s">
        <v>8455</v>
      </c>
      <c r="B5522" s="282" t="s">
        <v>8393</v>
      </c>
      <c r="C5522" s="277" t="s">
        <v>71</v>
      </c>
      <c r="D5522" s="282" t="s">
        <v>14236</v>
      </c>
      <c r="E5522" s="292">
        <v>182.72</v>
      </c>
    </row>
    <row r="5523" spans="1:5" x14ac:dyDescent="0.25">
      <c r="A5523" s="282" t="s">
        <v>8455</v>
      </c>
      <c r="B5523" s="282" t="s">
        <v>8585</v>
      </c>
      <c r="C5523" s="277" t="s">
        <v>71</v>
      </c>
      <c r="D5523" s="282" t="s">
        <v>14237</v>
      </c>
      <c r="E5523" s="292">
        <v>3430.59</v>
      </c>
    </row>
    <row r="5524" spans="1:5" x14ac:dyDescent="0.25">
      <c r="A5524" s="282" t="s">
        <v>8455</v>
      </c>
      <c r="B5524" s="282" t="s">
        <v>8867</v>
      </c>
      <c r="C5524" s="277" t="s">
        <v>71</v>
      </c>
      <c r="D5524" s="282" t="s">
        <v>14238</v>
      </c>
      <c r="E5524" s="292">
        <v>3042.48</v>
      </c>
    </row>
    <row r="5525" spans="1:5" x14ac:dyDescent="0.25">
      <c r="A5525" s="282" t="s">
        <v>8455</v>
      </c>
      <c r="B5525" s="282" t="s">
        <v>8869</v>
      </c>
      <c r="C5525" s="277" t="s">
        <v>71</v>
      </c>
      <c r="D5525" s="282" t="s">
        <v>14239</v>
      </c>
      <c r="E5525" s="292">
        <v>2419.06</v>
      </c>
    </row>
    <row r="5526" spans="1:5" x14ac:dyDescent="0.25">
      <c r="A5526" s="282" t="s">
        <v>8455</v>
      </c>
      <c r="B5526" s="282" t="s">
        <v>8583</v>
      </c>
      <c r="C5526" s="277" t="s">
        <v>71</v>
      </c>
      <c r="D5526" s="282" t="s">
        <v>14240</v>
      </c>
      <c r="E5526" s="292">
        <v>2330.15</v>
      </c>
    </row>
    <row r="5527" spans="1:5" x14ac:dyDescent="0.25">
      <c r="A5527" s="282" t="s">
        <v>8455</v>
      </c>
      <c r="B5527" s="282" t="s">
        <v>8395</v>
      </c>
      <c r="C5527" s="277" t="s">
        <v>71</v>
      </c>
      <c r="D5527" s="282" t="s">
        <v>14241</v>
      </c>
      <c r="E5527" s="292">
        <v>1242.4000000000001</v>
      </c>
    </row>
    <row r="5528" spans="1:5" x14ac:dyDescent="0.25">
      <c r="A5528" s="282" t="s">
        <v>8455</v>
      </c>
      <c r="B5528" s="282" t="s">
        <v>8873</v>
      </c>
      <c r="C5528" s="277" t="s">
        <v>71</v>
      </c>
      <c r="D5528" s="282" t="s">
        <v>14242</v>
      </c>
      <c r="E5528" s="292">
        <v>3805.47</v>
      </c>
    </row>
    <row r="5529" spans="1:5" x14ac:dyDescent="0.25">
      <c r="A5529" s="282" t="s">
        <v>8455</v>
      </c>
      <c r="B5529" s="282" t="s">
        <v>8332</v>
      </c>
      <c r="C5529" s="277" t="s">
        <v>71</v>
      </c>
      <c r="D5529" s="282" t="s">
        <v>14243</v>
      </c>
      <c r="E5529" s="292">
        <v>1071.92</v>
      </c>
    </row>
    <row r="5530" spans="1:5" x14ac:dyDescent="0.25">
      <c r="A5530" s="282" t="s">
        <v>8455</v>
      </c>
      <c r="B5530" s="282" t="s">
        <v>8491</v>
      </c>
      <c r="C5530" s="277" t="s">
        <v>71</v>
      </c>
      <c r="D5530" s="282" t="s">
        <v>14244</v>
      </c>
      <c r="E5530" s="292">
        <v>4072.37</v>
      </c>
    </row>
    <row r="5531" spans="1:5" x14ac:dyDescent="0.25">
      <c r="A5531" s="282" t="s">
        <v>8455</v>
      </c>
      <c r="B5531" s="282" t="s">
        <v>8876</v>
      </c>
      <c r="C5531" s="277" t="s">
        <v>71</v>
      </c>
      <c r="D5531" s="282" t="s">
        <v>14245</v>
      </c>
      <c r="E5531" s="292">
        <v>6871.64</v>
      </c>
    </row>
    <row r="5532" spans="1:5" x14ac:dyDescent="0.25">
      <c r="A5532" s="282" t="s">
        <v>8455</v>
      </c>
      <c r="B5532" s="282" t="s">
        <v>8878</v>
      </c>
      <c r="C5532" s="277" t="s">
        <v>71</v>
      </c>
      <c r="D5532" s="282" t="s">
        <v>14246</v>
      </c>
      <c r="E5532" s="292">
        <v>2969.94</v>
      </c>
    </row>
    <row r="5533" spans="1:5" x14ac:dyDescent="0.25">
      <c r="A5533" s="282" t="s">
        <v>8455</v>
      </c>
      <c r="B5533" s="282" t="s">
        <v>8880</v>
      </c>
      <c r="C5533" s="277" t="s">
        <v>71</v>
      </c>
      <c r="D5533" s="282" t="s">
        <v>14247</v>
      </c>
      <c r="E5533" s="292">
        <v>1510.44</v>
      </c>
    </row>
    <row r="5534" spans="1:5" x14ac:dyDescent="0.25">
      <c r="A5534" s="282" t="s">
        <v>8455</v>
      </c>
      <c r="B5534" s="282" t="s">
        <v>8467</v>
      </c>
      <c r="C5534" s="277" t="s">
        <v>71</v>
      </c>
      <c r="D5534" s="282" t="s">
        <v>14248</v>
      </c>
      <c r="E5534" s="292">
        <v>0</v>
      </c>
    </row>
    <row r="5535" spans="1:5" x14ac:dyDescent="0.25">
      <c r="A5535" s="282" t="s">
        <v>8455</v>
      </c>
      <c r="B5535" s="282" t="s">
        <v>8446</v>
      </c>
      <c r="C5535" s="277" t="s">
        <v>71</v>
      </c>
      <c r="D5535" s="282" t="s">
        <v>14249</v>
      </c>
      <c r="E5535" s="292">
        <v>1732.2</v>
      </c>
    </row>
    <row r="5536" spans="1:5" x14ac:dyDescent="0.25">
      <c r="A5536" s="282" t="s">
        <v>8455</v>
      </c>
      <c r="B5536" s="282" t="s">
        <v>8367</v>
      </c>
      <c r="C5536" s="277" t="s">
        <v>71</v>
      </c>
      <c r="D5536" s="282" t="s">
        <v>14250</v>
      </c>
      <c r="E5536" s="292">
        <v>14286.88</v>
      </c>
    </row>
    <row r="5537" spans="1:5" x14ac:dyDescent="0.25">
      <c r="A5537" s="282" t="s">
        <v>8455</v>
      </c>
      <c r="B5537" s="282" t="s">
        <v>8484</v>
      </c>
      <c r="C5537" s="277" t="s">
        <v>71</v>
      </c>
      <c r="D5537" s="282" t="s">
        <v>14251</v>
      </c>
      <c r="E5537" s="292">
        <v>1120.6400000000001</v>
      </c>
    </row>
    <row r="5538" spans="1:5" x14ac:dyDescent="0.25">
      <c r="A5538" s="282" t="s">
        <v>8455</v>
      </c>
      <c r="B5538" s="282" t="s">
        <v>8454</v>
      </c>
      <c r="C5538" s="277" t="s">
        <v>71</v>
      </c>
      <c r="D5538" s="282" t="s">
        <v>14252</v>
      </c>
      <c r="E5538" s="292">
        <v>6234.64</v>
      </c>
    </row>
    <row r="5539" spans="1:5" x14ac:dyDescent="0.25">
      <c r="A5539" s="282" t="s">
        <v>8455</v>
      </c>
      <c r="B5539" s="282" t="s">
        <v>9116</v>
      </c>
      <c r="C5539" s="277" t="s">
        <v>71</v>
      </c>
      <c r="D5539" s="282" t="s">
        <v>14253</v>
      </c>
      <c r="E5539" s="292">
        <v>1806.85</v>
      </c>
    </row>
    <row r="5540" spans="1:5" x14ac:dyDescent="0.25">
      <c r="A5540" s="282" t="s">
        <v>8455</v>
      </c>
      <c r="B5540" s="282" t="s">
        <v>9118</v>
      </c>
      <c r="C5540" s="277" t="s">
        <v>71</v>
      </c>
      <c r="D5540" s="282" t="s">
        <v>14254</v>
      </c>
      <c r="E5540" s="292">
        <v>2050.85</v>
      </c>
    </row>
    <row r="5541" spans="1:5" x14ac:dyDescent="0.25">
      <c r="A5541" s="282" t="s">
        <v>8455</v>
      </c>
      <c r="B5541" s="282" t="s">
        <v>9120</v>
      </c>
      <c r="C5541" s="277" t="s">
        <v>71</v>
      </c>
      <c r="D5541" s="282" t="s">
        <v>14255</v>
      </c>
      <c r="E5541" s="292">
        <v>1488.89</v>
      </c>
    </row>
    <row r="5542" spans="1:5" x14ac:dyDescent="0.25">
      <c r="A5542" s="282" t="s">
        <v>8455</v>
      </c>
      <c r="B5542" s="282" t="s">
        <v>9458</v>
      </c>
      <c r="C5542" s="277" t="s">
        <v>71</v>
      </c>
      <c r="D5542" s="282" t="s">
        <v>14256</v>
      </c>
      <c r="E5542" s="292">
        <v>595.94000000000005</v>
      </c>
    </row>
    <row r="5543" spans="1:5" x14ac:dyDescent="0.25">
      <c r="A5543" s="282" t="s">
        <v>8455</v>
      </c>
      <c r="B5543" s="282" t="s">
        <v>9122</v>
      </c>
      <c r="C5543" s="277" t="s">
        <v>71</v>
      </c>
      <c r="D5543" s="282" t="s">
        <v>14257</v>
      </c>
      <c r="E5543" s="292">
        <v>912.61</v>
      </c>
    </row>
    <row r="5544" spans="1:5" x14ac:dyDescent="0.25">
      <c r="A5544" s="282" t="s">
        <v>8455</v>
      </c>
      <c r="B5544" s="282" t="s">
        <v>8361</v>
      </c>
      <c r="C5544" s="277" t="s">
        <v>71</v>
      </c>
      <c r="D5544" s="282" t="s">
        <v>14258</v>
      </c>
      <c r="E5544" s="292">
        <v>3752.67</v>
      </c>
    </row>
    <row r="5545" spans="1:5" x14ac:dyDescent="0.25">
      <c r="A5545" s="282" t="s">
        <v>8455</v>
      </c>
      <c r="B5545" s="282" t="s">
        <v>8343</v>
      </c>
      <c r="C5545" s="277" t="s">
        <v>71</v>
      </c>
      <c r="D5545" s="282" t="s">
        <v>14259</v>
      </c>
      <c r="E5545" s="292">
        <v>1074.6600000000001</v>
      </c>
    </row>
    <row r="5546" spans="1:5" x14ac:dyDescent="0.25">
      <c r="A5546" s="282" t="s">
        <v>8455</v>
      </c>
      <c r="B5546" s="282" t="s">
        <v>8368</v>
      </c>
      <c r="C5546" s="277" t="s">
        <v>71</v>
      </c>
      <c r="D5546" s="282" t="s">
        <v>14260</v>
      </c>
      <c r="E5546" s="292">
        <v>464.42</v>
      </c>
    </row>
    <row r="5547" spans="1:5" x14ac:dyDescent="0.25">
      <c r="A5547" s="282" t="s">
        <v>8455</v>
      </c>
      <c r="B5547" s="282" t="s">
        <v>9126</v>
      </c>
      <c r="C5547" s="277" t="s">
        <v>71</v>
      </c>
      <c r="D5547" s="282" t="s">
        <v>14261</v>
      </c>
      <c r="E5547" s="292">
        <v>958.19</v>
      </c>
    </row>
    <row r="5548" spans="1:5" x14ac:dyDescent="0.25">
      <c r="A5548" s="282" t="s">
        <v>8455</v>
      </c>
      <c r="B5548" s="282" t="s">
        <v>8464</v>
      </c>
      <c r="C5548" s="277" t="s">
        <v>71</v>
      </c>
      <c r="D5548" s="282" t="s">
        <v>14262</v>
      </c>
      <c r="E5548" s="292">
        <v>3573.22</v>
      </c>
    </row>
    <row r="5549" spans="1:5" x14ac:dyDescent="0.25">
      <c r="A5549" s="282" t="s">
        <v>8455</v>
      </c>
      <c r="B5549" s="282" t="s">
        <v>8474</v>
      </c>
      <c r="C5549" s="277" t="s">
        <v>71</v>
      </c>
      <c r="D5549" s="282" t="s">
        <v>14263</v>
      </c>
      <c r="E5549" s="292">
        <v>1538.19</v>
      </c>
    </row>
    <row r="5550" spans="1:5" x14ac:dyDescent="0.25">
      <c r="A5550" s="282" t="s">
        <v>8455</v>
      </c>
      <c r="B5550" s="282" t="s">
        <v>8401</v>
      </c>
      <c r="C5550" s="277" t="s">
        <v>71</v>
      </c>
      <c r="D5550" s="282" t="s">
        <v>14264</v>
      </c>
      <c r="E5550" s="292">
        <v>912.79</v>
      </c>
    </row>
    <row r="5551" spans="1:5" x14ac:dyDescent="0.25">
      <c r="A5551" s="282" t="s">
        <v>8455</v>
      </c>
      <c r="B5551" s="282" t="s">
        <v>8456</v>
      </c>
      <c r="C5551" s="277" t="s">
        <v>71</v>
      </c>
      <c r="D5551" s="282" t="s">
        <v>14265</v>
      </c>
      <c r="E5551" s="292">
        <v>66484.53</v>
      </c>
    </row>
    <row r="5552" spans="1:5" x14ac:dyDescent="0.25">
      <c r="A5552" s="282" t="s">
        <v>8455</v>
      </c>
      <c r="B5552" s="282" t="s">
        <v>8468</v>
      </c>
      <c r="C5552" s="277" t="s">
        <v>71</v>
      </c>
      <c r="D5552" s="282" t="s">
        <v>14266</v>
      </c>
      <c r="E5552" s="292">
        <v>0</v>
      </c>
    </row>
    <row r="5553" spans="1:5" x14ac:dyDescent="0.25">
      <c r="A5553" s="282" t="s">
        <v>8455</v>
      </c>
      <c r="B5553" s="282" t="s">
        <v>8280</v>
      </c>
      <c r="C5553" s="277" t="s">
        <v>71</v>
      </c>
      <c r="D5553" s="282" t="s">
        <v>14267</v>
      </c>
      <c r="E5553" s="292">
        <v>4233.82</v>
      </c>
    </row>
    <row r="5554" spans="1:5" x14ac:dyDescent="0.25">
      <c r="A5554" s="282" t="s">
        <v>8455</v>
      </c>
      <c r="B5554" s="282" t="s">
        <v>9136</v>
      </c>
      <c r="C5554" s="277" t="s">
        <v>71</v>
      </c>
      <c r="D5554" s="282" t="s">
        <v>14268</v>
      </c>
      <c r="E5554" s="292">
        <v>1047.22</v>
      </c>
    </row>
    <row r="5555" spans="1:5" x14ac:dyDescent="0.25">
      <c r="A5555" s="282" t="s">
        <v>8455</v>
      </c>
      <c r="B5555" s="282" t="s">
        <v>9138</v>
      </c>
      <c r="C5555" s="277" t="s">
        <v>71</v>
      </c>
      <c r="D5555" s="282" t="s">
        <v>14269</v>
      </c>
      <c r="E5555" s="292">
        <v>3826.49</v>
      </c>
    </row>
    <row r="5556" spans="1:5" x14ac:dyDescent="0.25">
      <c r="A5556" s="282" t="s">
        <v>8455</v>
      </c>
      <c r="B5556" s="282" t="s">
        <v>8363</v>
      </c>
      <c r="C5556" s="277" t="s">
        <v>71</v>
      </c>
      <c r="D5556" s="282" t="s">
        <v>14270</v>
      </c>
      <c r="E5556" s="292">
        <v>597.71</v>
      </c>
    </row>
    <row r="5557" spans="1:5" x14ac:dyDescent="0.25">
      <c r="A5557" s="282" t="s">
        <v>8455</v>
      </c>
      <c r="B5557" s="282" t="s">
        <v>9141</v>
      </c>
      <c r="C5557" s="277" t="s">
        <v>71</v>
      </c>
      <c r="D5557" s="282" t="s">
        <v>14271</v>
      </c>
      <c r="E5557" s="292">
        <v>1186.82</v>
      </c>
    </row>
    <row r="5558" spans="1:5" x14ac:dyDescent="0.25">
      <c r="A5558" s="282" t="s">
        <v>8455</v>
      </c>
      <c r="B5558" s="282" t="s">
        <v>9143</v>
      </c>
      <c r="C5558" s="277" t="s">
        <v>71</v>
      </c>
      <c r="D5558" s="282" t="s">
        <v>14272</v>
      </c>
      <c r="E5558" s="292">
        <v>458.03</v>
      </c>
    </row>
    <row r="5559" spans="1:5" x14ac:dyDescent="0.25">
      <c r="A5559" s="282" t="s">
        <v>8455</v>
      </c>
      <c r="B5559" s="282" t="s">
        <v>9145</v>
      </c>
      <c r="C5559" s="277" t="s">
        <v>71</v>
      </c>
      <c r="D5559" s="282" t="s">
        <v>14273</v>
      </c>
      <c r="E5559" s="292">
        <v>3196.5</v>
      </c>
    </row>
    <row r="5560" spans="1:5" x14ac:dyDescent="0.25">
      <c r="A5560" s="282" t="s">
        <v>8455</v>
      </c>
      <c r="B5560" s="282" t="s">
        <v>8433</v>
      </c>
      <c r="C5560" s="277" t="s">
        <v>71</v>
      </c>
      <c r="D5560" s="282" t="s">
        <v>14274</v>
      </c>
      <c r="E5560" s="292">
        <v>221.92</v>
      </c>
    </row>
    <row r="5561" spans="1:5" x14ac:dyDescent="0.25">
      <c r="A5561" s="282" t="s">
        <v>8455</v>
      </c>
      <c r="B5561" s="282" t="s">
        <v>8506</v>
      </c>
      <c r="C5561" s="277" t="s">
        <v>71</v>
      </c>
      <c r="D5561" s="282" t="s">
        <v>14275</v>
      </c>
      <c r="E5561" s="292">
        <v>1059.8</v>
      </c>
    </row>
    <row r="5562" spans="1:5" x14ac:dyDescent="0.25">
      <c r="A5562" s="282" t="s">
        <v>8455</v>
      </c>
      <c r="B5562" s="282" t="s">
        <v>9149</v>
      </c>
      <c r="C5562" s="277" t="s">
        <v>71</v>
      </c>
      <c r="D5562" s="282" t="s">
        <v>14276</v>
      </c>
      <c r="E5562" s="292">
        <v>897.42</v>
      </c>
    </row>
    <row r="5563" spans="1:5" x14ac:dyDescent="0.25">
      <c r="A5563" s="282" t="s">
        <v>8455</v>
      </c>
      <c r="B5563" s="282" t="s">
        <v>8340</v>
      </c>
      <c r="C5563" s="277" t="s">
        <v>71</v>
      </c>
      <c r="D5563" s="282" t="s">
        <v>14277</v>
      </c>
      <c r="E5563" s="292">
        <v>1989.8</v>
      </c>
    </row>
    <row r="5564" spans="1:5" x14ac:dyDescent="0.25">
      <c r="A5564" s="282" t="s">
        <v>8455</v>
      </c>
      <c r="B5564" s="282" t="s">
        <v>8492</v>
      </c>
      <c r="C5564" s="277" t="s">
        <v>71</v>
      </c>
      <c r="D5564" s="282" t="s">
        <v>14278</v>
      </c>
      <c r="E5564" s="292">
        <v>1514.57</v>
      </c>
    </row>
    <row r="5565" spans="1:5" x14ac:dyDescent="0.25">
      <c r="A5565" s="282" t="s">
        <v>8455</v>
      </c>
      <c r="B5565" s="282" t="s">
        <v>9153</v>
      </c>
      <c r="C5565" s="277" t="s">
        <v>71</v>
      </c>
      <c r="D5565" s="282" t="s">
        <v>14279</v>
      </c>
      <c r="E5565" s="292">
        <v>13332.26</v>
      </c>
    </row>
    <row r="5566" spans="1:5" x14ac:dyDescent="0.25">
      <c r="A5566" s="282" t="s">
        <v>8455</v>
      </c>
      <c r="B5566" s="282" t="s">
        <v>8403</v>
      </c>
      <c r="C5566" s="277" t="s">
        <v>71</v>
      </c>
      <c r="D5566" s="282" t="s">
        <v>14280</v>
      </c>
      <c r="E5566" s="292">
        <v>3628.7</v>
      </c>
    </row>
    <row r="5567" spans="1:5" x14ac:dyDescent="0.25">
      <c r="A5567" s="282" t="s">
        <v>8455</v>
      </c>
      <c r="B5567" s="282" t="s">
        <v>8374</v>
      </c>
      <c r="C5567" s="277" t="s">
        <v>71</v>
      </c>
      <c r="D5567" s="282" t="s">
        <v>14281</v>
      </c>
      <c r="E5567" s="292">
        <v>3941.7</v>
      </c>
    </row>
    <row r="5568" spans="1:5" x14ac:dyDescent="0.25">
      <c r="A5568" s="282" t="s">
        <v>8455</v>
      </c>
      <c r="B5568" s="282" t="s">
        <v>8557</v>
      </c>
      <c r="C5568" s="277" t="s">
        <v>71</v>
      </c>
      <c r="D5568" s="282" t="s">
        <v>14282</v>
      </c>
      <c r="E5568" s="292">
        <v>8240.77</v>
      </c>
    </row>
    <row r="5569" spans="1:5" x14ac:dyDescent="0.25">
      <c r="A5569" s="282" t="s">
        <v>8455</v>
      </c>
      <c r="B5569" s="282" t="s">
        <v>9158</v>
      </c>
      <c r="C5569" s="277" t="s">
        <v>71</v>
      </c>
      <c r="D5569" s="282" t="s">
        <v>14283</v>
      </c>
      <c r="E5569" s="292">
        <v>5425.43</v>
      </c>
    </row>
    <row r="5570" spans="1:5" x14ac:dyDescent="0.25">
      <c r="A5570" s="282" t="s">
        <v>8455</v>
      </c>
      <c r="B5570" s="282" t="s">
        <v>9160</v>
      </c>
      <c r="C5570" s="277" t="s">
        <v>71</v>
      </c>
      <c r="D5570" s="282" t="s">
        <v>14284</v>
      </c>
      <c r="E5570" s="292">
        <v>4633.5600000000004</v>
      </c>
    </row>
    <row r="5571" spans="1:5" x14ac:dyDescent="0.25">
      <c r="A5571" s="282" t="s">
        <v>8455</v>
      </c>
      <c r="B5571" s="282" t="s">
        <v>8459</v>
      </c>
      <c r="C5571" s="277" t="s">
        <v>71</v>
      </c>
      <c r="D5571" s="282" t="s">
        <v>14285</v>
      </c>
      <c r="E5571" s="292">
        <v>2081.2800000000002</v>
      </c>
    </row>
    <row r="5572" spans="1:5" x14ac:dyDescent="0.25">
      <c r="A5572" s="282" t="s">
        <v>8455</v>
      </c>
      <c r="B5572" s="282" t="s">
        <v>8478</v>
      </c>
      <c r="C5572" s="277" t="s">
        <v>71</v>
      </c>
      <c r="D5572" s="282" t="s">
        <v>14286</v>
      </c>
      <c r="E5572" s="292">
        <v>2573.2399999999998</v>
      </c>
    </row>
    <row r="5573" spans="1:5" x14ac:dyDescent="0.25">
      <c r="A5573" s="282" t="s">
        <v>8455</v>
      </c>
      <c r="B5573" s="282" t="s">
        <v>8371</v>
      </c>
      <c r="C5573" s="277" t="s">
        <v>71</v>
      </c>
      <c r="D5573" s="282" t="s">
        <v>14287</v>
      </c>
      <c r="E5573" s="292">
        <v>419.06</v>
      </c>
    </row>
    <row r="5574" spans="1:5" x14ac:dyDescent="0.25">
      <c r="A5574" s="282" t="s">
        <v>8455</v>
      </c>
      <c r="B5574" s="282" t="s">
        <v>9165</v>
      </c>
      <c r="C5574" s="277" t="s">
        <v>71</v>
      </c>
      <c r="D5574" s="282" t="s">
        <v>14288</v>
      </c>
      <c r="E5574" s="292">
        <v>3667.57</v>
      </c>
    </row>
    <row r="5575" spans="1:5" x14ac:dyDescent="0.25">
      <c r="A5575" s="282" t="s">
        <v>8455</v>
      </c>
      <c r="B5575" s="282" t="s">
        <v>8346</v>
      </c>
      <c r="C5575" s="277" t="s">
        <v>71</v>
      </c>
      <c r="D5575" s="282" t="s">
        <v>14289</v>
      </c>
      <c r="E5575" s="292">
        <v>354.92</v>
      </c>
    </row>
    <row r="5576" spans="1:5" x14ac:dyDescent="0.25">
      <c r="A5576" s="282" t="s">
        <v>8455</v>
      </c>
      <c r="B5576" s="282" t="s">
        <v>8452</v>
      </c>
      <c r="C5576" s="277" t="s">
        <v>71</v>
      </c>
      <c r="D5576" s="282" t="s">
        <v>14290</v>
      </c>
      <c r="E5576" s="292">
        <v>386.03</v>
      </c>
    </row>
    <row r="5577" spans="1:5" x14ac:dyDescent="0.25">
      <c r="A5577" s="282" t="s">
        <v>8455</v>
      </c>
      <c r="B5577" s="282" t="s">
        <v>8284</v>
      </c>
      <c r="C5577" s="277" t="s">
        <v>71</v>
      </c>
      <c r="D5577" s="282" t="s">
        <v>14291</v>
      </c>
      <c r="E5577" s="292">
        <v>1374.46</v>
      </c>
    </row>
    <row r="5578" spans="1:5" x14ac:dyDescent="0.25">
      <c r="A5578" s="282" t="s">
        <v>8455</v>
      </c>
      <c r="B5578" s="282" t="s">
        <v>9170</v>
      </c>
      <c r="C5578" s="277" t="s">
        <v>71</v>
      </c>
      <c r="D5578" s="282" t="s">
        <v>14292</v>
      </c>
      <c r="E5578" s="292">
        <v>4267.74</v>
      </c>
    </row>
    <row r="5579" spans="1:5" x14ac:dyDescent="0.25">
      <c r="A5579" s="282" t="s">
        <v>8455</v>
      </c>
      <c r="B5579" s="282" t="s">
        <v>8309</v>
      </c>
      <c r="C5579" s="277" t="s">
        <v>71</v>
      </c>
      <c r="D5579" s="282" t="s">
        <v>14293</v>
      </c>
      <c r="E5579" s="292">
        <v>1708.52</v>
      </c>
    </row>
    <row r="5580" spans="1:5" x14ac:dyDescent="0.25">
      <c r="A5580" s="282" t="s">
        <v>8455</v>
      </c>
      <c r="B5580" s="282" t="s">
        <v>9173</v>
      </c>
      <c r="C5580" s="277" t="s">
        <v>71</v>
      </c>
      <c r="D5580" s="282" t="s">
        <v>14294</v>
      </c>
      <c r="E5580" s="292">
        <v>4890.1899999999996</v>
      </c>
    </row>
    <row r="5581" spans="1:5" x14ac:dyDescent="0.25">
      <c r="A5581" s="282" t="s">
        <v>8455</v>
      </c>
      <c r="B5581" s="282" t="s">
        <v>8593</v>
      </c>
      <c r="C5581" s="277" t="s">
        <v>71</v>
      </c>
      <c r="D5581" s="282" t="s">
        <v>14295</v>
      </c>
      <c r="E5581" s="292">
        <v>1177.9100000000001</v>
      </c>
    </row>
    <row r="5582" spans="1:5" x14ac:dyDescent="0.25">
      <c r="A5582" s="282" t="s">
        <v>8455</v>
      </c>
      <c r="B5582" s="282" t="s">
        <v>8579</v>
      </c>
      <c r="C5582" s="277" t="s">
        <v>71</v>
      </c>
      <c r="D5582" s="282" t="s">
        <v>14296</v>
      </c>
      <c r="E5582" s="292">
        <v>15425.25</v>
      </c>
    </row>
    <row r="5583" spans="1:5" x14ac:dyDescent="0.25">
      <c r="A5583" s="282" t="s">
        <v>8455</v>
      </c>
      <c r="B5583" s="282" t="s">
        <v>9177</v>
      </c>
      <c r="C5583" s="277" t="s">
        <v>71</v>
      </c>
      <c r="D5583" s="282" t="s">
        <v>14297</v>
      </c>
      <c r="E5583" s="292">
        <v>862.31</v>
      </c>
    </row>
    <row r="5584" spans="1:5" x14ac:dyDescent="0.25">
      <c r="A5584" s="282" t="s">
        <v>8455</v>
      </c>
      <c r="B5584" s="282" t="s">
        <v>8434</v>
      </c>
      <c r="C5584" s="277" t="s">
        <v>71</v>
      </c>
      <c r="D5584" s="282" t="s">
        <v>14298</v>
      </c>
      <c r="E5584" s="292">
        <v>513.98</v>
      </c>
    </row>
    <row r="5585" spans="1:5" x14ac:dyDescent="0.25">
      <c r="A5585" s="282" t="s">
        <v>8455</v>
      </c>
      <c r="B5585" s="282" t="s">
        <v>9180</v>
      </c>
      <c r="C5585" s="277" t="s">
        <v>71</v>
      </c>
      <c r="D5585" s="282" t="s">
        <v>14299</v>
      </c>
      <c r="E5585" s="292">
        <v>1095.73</v>
      </c>
    </row>
    <row r="5586" spans="1:5" x14ac:dyDescent="0.25">
      <c r="A5586" s="282" t="s">
        <v>8455</v>
      </c>
      <c r="B5586" s="282" t="s">
        <v>9182</v>
      </c>
      <c r="C5586" s="277" t="s">
        <v>71</v>
      </c>
      <c r="D5586" s="282" t="s">
        <v>14300</v>
      </c>
      <c r="E5586" s="292">
        <v>924.43</v>
      </c>
    </row>
    <row r="5587" spans="1:5" x14ac:dyDescent="0.25">
      <c r="A5587" s="282" t="s">
        <v>8455</v>
      </c>
      <c r="B5587" s="282" t="s">
        <v>9184</v>
      </c>
      <c r="C5587" s="277" t="s">
        <v>71</v>
      </c>
      <c r="D5587" s="282" t="s">
        <v>14301</v>
      </c>
      <c r="E5587" s="292">
        <v>4280.08</v>
      </c>
    </row>
    <row r="5588" spans="1:5" x14ac:dyDescent="0.25">
      <c r="A5588" s="282" t="s">
        <v>8455</v>
      </c>
      <c r="B5588" s="282" t="s">
        <v>9186</v>
      </c>
      <c r="C5588" s="277" t="s">
        <v>71</v>
      </c>
      <c r="D5588" s="282" t="s">
        <v>14302</v>
      </c>
      <c r="E5588" s="292">
        <v>2030.7</v>
      </c>
    </row>
    <row r="5589" spans="1:5" x14ac:dyDescent="0.25">
      <c r="A5589" s="282" t="s">
        <v>8455</v>
      </c>
      <c r="B5589" s="282" t="s">
        <v>8541</v>
      </c>
      <c r="C5589" s="277" t="s">
        <v>71</v>
      </c>
      <c r="D5589" s="282" t="s">
        <v>14303</v>
      </c>
      <c r="E5589" s="292">
        <v>3321.25</v>
      </c>
    </row>
    <row r="5590" spans="1:5" x14ac:dyDescent="0.25">
      <c r="A5590" s="282" t="s">
        <v>8455</v>
      </c>
      <c r="B5590" s="282" t="s">
        <v>9189</v>
      </c>
      <c r="C5590" s="277" t="s">
        <v>71</v>
      </c>
      <c r="D5590" s="282" t="s">
        <v>14304</v>
      </c>
      <c r="E5590" s="292">
        <v>930.97</v>
      </c>
    </row>
    <row r="5591" spans="1:5" x14ac:dyDescent="0.25">
      <c r="A5591" s="282" t="s">
        <v>8455</v>
      </c>
      <c r="B5591" s="282" t="s">
        <v>9191</v>
      </c>
      <c r="C5591" s="277" t="s">
        <v>71</v>
      </c>
      <c r="D5591" s="282" t="s">
        <v>14305</v>
      </c>
      <c r="E5591" s="292">
        <v>2172.0500000000002</v>
      </c>
    </row>
    <row r="5592" spans="1:5" x14ac:dyDescent="0.25">
      <c r="A5592" s="282" t="s">
        <v>8455</v>
      </c>
      <c r="B5592" s="282" t="s">
        <v>9193</v>
      </c>
      <c r="C5592" s="277" t="s">
        <v>71</v>
      </c>
      <c r="D5592" s="282" t="s">
        <v>14306</v>
      </c>
      <c r="E5592" s="292">
        <v>1558.75</v>
      </c>
    </row>
    <row r="5593" spans="1:5" x14ac:dyDescent="0.25">
      <c r="A5593" s="282" t="s">
        <v>8455</v>
      </c>
      <c r="B5593" s="282" t="s">
        <v>9195</v>
      </c>
      <c r="C5593" s="277" t="s">
        <v>71</v>
      </c>
      <c r="D5593" s="282" t="s">
        <v>14307</v>
      </c>
      <c r="E5593" s="292">
        <v>1717.63</v>
      </c>
    </row>
    <row r="5594" spans="1:5" x14ac:dyDescent="0.25">
      <c r="A5594" s="282" t="s">
        <v>8455</v>
      </c>
      <c r="B5594" s="282" t="s">
        <v>9197</v>
      </c>
      <c r="C5594" s="277" t="s">
        <v>71</v>
      </c>
      <c r="D5594" s="282" t="s">
        <v>14308</v>
      </c>
      <c r="E5594" s="292">
        <v>717.59</v>
      </c>
    </row>
    <row r="5595" spans="1:5" x14ac:dyDescent="0.25">
      <c r="A5595" s="282" t="s">
        <v>8455</v>
      </c>
      <c r="B5595" s="282" t="s">
        <v>8580</v>
      </c>
      <c r="C5595" s="277" t="s">
        <v>71</v>
      </c>
      <c r="D5595" s="282" t="s">
        <v>14309</v>
      </c>
      <c r="E5595" s="292">
        <v>3934.81</v>
      </c>
    </row>
    <row r="5596" spans="1:5" x14ac:dyDescent="0.25">
      <c r="A5596" s="282" t="s">
        <v>8455</v>
      </c>
      <c r="B5596" s="282" t="s">
        <v>8323</v>
      </c>
      <c r="C5596" s="277" t="s">
        <v>71</v>
      </c>
      <c r="D5596" s="282" t="s">
        <v>14310</v>
      </c>
      <c r="E5596" s="292">
        <v>2939.95</v>
      </c>
    </row>
    <row r="5597" spans="1:5" x14ac:dyDescent="0.25">
      <c r="A5597" s="282" t="s">
        <v>8455</v>
      </c>
      <c r="B5597" s="282" t="s">
        <v>9736</v>
      </c>
      <c r="C5597" s="277" t="s">
        <v>71</v>
      </c>
      <c r="D5597" s="282" t="s">
        <v>14311</v>
      </c>
      <c r="E5597" s="292">
        <v>4669.6099999999997</v>
      </c>
    </row>
    <row r="5598" spans="1:5" x14ac:dyDescent="0.25">
      <c r="A5598" s="282" t="s">
        <v>8455</v>
      </c>
      <c r="B5598" s="282" t="s">
        <v>8396</v>
      </c>
      <c r="C5598" s="277" t="s">
        <v>71</v>
      </c>
      <c r="D5598" s="282" t="s">
        <v>14312</v>
      </c>
      <c r="E5598" s="292">
        <v>1930.81</v>
      </c>
    </row>
    <row r="5599" spans="1:5" x14ac:dyDescent="0.25">
      <c r="A5599" s="282" t="s">
        <v>8455</v>
      </c>
      <c r="B5599" s="282" t="s">
        <v>9201</v>
      </c>
      <c r="C5599" s="277" t="s">
        <v>71</v>
      </c>
      <c r="D5599" s="282" t="s">
        <v>14313</v>
      </c>
      <c r="E5599" s="292">
        <v>2281.0500000000002</v>
      </c>
    </row>
    <row r="5600" spans="1:5" x14ac:dyDescent="0.25">
      <c r="A5600" s="282" t="s">
        <v>8455</v>
      </c>
      <c r="B5600" s="282" t="s">
        <v>9203</v>
      </c>
      <c r="C5600" s="277" t="s">
        <v>71</v>
      </c>
      <c r="D5600" s="282" t="s">
        <v>14314</v>
      </c>
      <c r="E5600" s="292">
        <v>3201.49</v>
      </c>
    </row>
    <row r="5601" spans="1:5" x14ac:dyDescent="0.25">
      <c r="A5601" s="282" t="s">
        <v>8455</v>
      </c>
      <c r="B5601" s="282" t="s">
        <v>9205</v>
      </c>
      <c r="C5601" s="277" t="s">
        <v>71</v>
      </c>
      <c r="D5601" s="282" t="s">
        <v>14315</v>
      </c>
      <c r="E5601" s="292">
        <v>1508.36</v>
      </c>
    </row>
    <row r="5602" spans="1:5" x14ac:dyDescent="0.25">
      <c r="A5602" s="282" t="s">
        <v>8455</v>
      </c>
      <c r="B5602" s="282" t="s">
        <v>9207</v>
      </c>
      <c r="C5602" s="277" t="s">
        <v>71</v>
      </c>
      <c r="D5602" s="282" t="s">
        <v>14316</v>
      </c>
      <c r="E5602" s="292">
        <v>1386.7</v>
      </c>
    </row>
    <row r="5603" spans="1:5" x14ac:dyDescent="0.25">
      <c r="A5603" s="282" t="s">
        <v>8455</v>
      </c>
      <c r="B5603" s="282" t="s">
        <v>8413</v>
      </c>
      <c r="C5603" s="277" t="s">
        <v>71</v>
      </c>
      <c r="D5603" s="282" t="s">
        <v>14317</v>
      </c>
      <c r="E5603" s="292">
        <v>395.27</v>
      </c>
    </row>
    <row r="5604" spans="1:5" x14ac:dyDescent="0.25">
      <c r="A5604" s="282" t="s">
        <v>8455</v>
      </c>
      <c r="B5604" s="282" t="s">
        <v>8341</v>
      </c>
      <c r="C5604" s="277" t="s">
        <v>71</v>
      </c>
      <c r="D5604" s="282" t="s">
        <v>14318</v>
      </c>
      <c r="E5604" s="292">
        <v>4295.7</v>
      </c>
    </row>
    <row r="5605" spans="1:5" x14ac:dyDescent="0.25">
      <c r="A5605" s="282" t="s">
        <v>8455</v>
      </c>
      <c r="B5605" s="282" t="s">
        <v>9212</v>
      </c>
      <c r="C5605" s="277" t="s">
        <v>71</v>
      </c>
      <c r="D5605" s="282" t="s">
        <v>14319</v>
      </c>
      <c r="E5605" s="292">
        <v>2549.7399999999998</v>
      </c>
    </row>
    <row r="5606" spans="1:5" x14ac:dyDescent="0.25">
      <c r="A5606" s="282" t="s">
        <v>8455</v>
      </c>
      <c r="B5606" s="282" t="s">
        <v>9214</v>
      </c>
      <c r="C5606" s="277" t="s">
        <v>71</v>
      </c>
      <c r="D5606" s="282" t="s">
        <v>14320</v>
      </c>
      <c r="E5606" s="292">
        <v>1056.29</v>
      </c>
    </row>
    <row r="5607" spans="1:5" x14ac:dyDescent="0.25">
      <c r="A5607" s="282" t="s">
        <v>8455</v>
      </c>
      <c r="B5607" s="282" t="s">
        <v>8291</v>
      </c>
      <c r="C5607" s="277" t="s">
        <v>71</v>
      </c>
      <c r="D5607" s="282" t="s">
        <v>14321</v>
      </c>
      <c r="E5607" s="292">
        <v>1078.5999999999999</v>
      </c>
    </row>
    <row r="5608" spans="1:5" x14ac:dyDescent="0.25">
      <c r="A5608" s="282" t="s">
        <v>8455</v>
      </c>
      <c r="B5608" s="282" t="s">
        <v>9217</v>
      </c>
      <c r="C5608" s="277" t="s">
        <v>71</v>
      </c>
      <c r="D5608" s="282" t="s">
        <v>14322</v>
      </c>
      <c r="E5608" s="292">
        <v>1064.21</v>
      </c>
    </row>
    <row r="5609" spans="1:5" x14ac:dyDescent="0.25">
      <c r="A5609" s="282" t="s">
        <v>8455</v>
      </c>
      <c r="B5609" s="282" t="s">
        <v>9219</v>
      </c>
      <c r="C5609" s="277" t="s">
        <v>71</v>
      </c>
      <c r="D5609" s="282" t="s">
        <v>14323</v>
      </c>
      <c r="E5609" s="292">
        <v>2422.83</v>
      </c>
    </row>
    <row r="5610" spans="1:5" x14ac:dyDescent="0.25">
      <c r="A5610" s="282" t="s">
        <v>8455</v>
      </c>
      <c r="B5610" s="282" t="s">
        <v>8589</v>
      </c>
      <c r="C5610" s="277" t="s">
        <v>71</v>
      </c>
      <c r="D5610" s="282" t="s">
        <v>14324</v>
      </c>
      <c r="E5610" s="292">
        <v>2523.2800000000002</v>
      </c>
    </row>
    <row r="5611" spans="1:5" x14ac:dyDescent="0.25">
      <c r="A5611" s="282" t="s">
        <v>8455</v>
      </c>
      <c r="B5611" s="282" t="s">
        <v>9222</v>
      </c>
      <c r="C5611" s="277" t="s">
        <v>71</v>
      </c>
      <c r="D5611" s="282" t="s">
        <v>14325</v>
      </c>
      <c r="E5611" s="292">
        <v>736.34</v>
      </c>
    </row>
    <row r="5612" spans="1:5" x14ac:dyDescent="0.25">
      <c r="A5612" s="282" t="s">
        <v>8455</v>
      </c>
      <c r="B5612" s="282" t="s">
        <v>9224</v>
      </c>
      <c r="C5612" s="277" t="s">
        <v>71</v>
      </c>
      <c r="D5612" s="282" t="s">
        <v>14326</v>
      </c>
      <c r="E5612" s="292">
        <v>416.61</v>
      </c>
    </row>
    <row r="5613" spans="1:5" x14ac:dyDescent="0.25">
      <c r="A5613" s="282" t="s">
        <v>8455</v>
      </c>
      <c r="B5613" s="282" t="s">
        <v>9226</v>
      </c>
      <c r="C5613" s="277" t="s">
        <v>71</v>
      </c>
      <c r="D5613" s="282" t="s">
        <v>14327</v>
      </c>
      <c r="E5613" s="292">
        <v>3581.96</v>
      </c>
    </row>
    <row r="5614" spans="1:5" x14ac:dyDescent="0.25">
      <c r="A5614" s="282" t="s">
        <v>8455</v>
      </c>
      <c r="B5614" s="282" t="s">
        <v>8473</v>
      </c>
      <c r="C5614" s="277" t="s">
        <v>71</v>
      </c>
      <c r="D5614" s="282" t="s">
        <v>14328</v>
      </c>
      <c r="E5614" s="292">
        <v>2268.4699999999998</v>
      </c>
    </row>
    <row r="5615" spans="1:5" x14ac:dyDescent="0.25">
      <c r="A5615" s="282" t="s">
        <v>8455</v>
      </c>
      <c r="B5615" s="282" t="s">
        <v>9230</v>
      </c>
      <c r="C5615" s="277" t="s">
        <v>71</v>
      </c>
      <c r="D5615" s="282" t="s">
        <v>14329</v>
      </c>
      <c r="E5615" s="292">
        <v>1183.1500000000001</v>
      </c>
    </row>
    <row r="5616" spans="1:5" x14ac:dyDescent="0.25">
      <c r="A5616" s="282" t="s">
        <v>8455</v>
      </c>
      <c r="B5616" s="282" t="s">
        <v>9758</v>
      </c>
      <c r="C5616" s="277" t="s">
        <v>71</v>
      </c>
      <c r="D5616" s="282" t="s">
        <v>14330</v>
      </c>
      <c r="E5616" s="292">
        <v>866.1</v>
      </c>
    </row>
    <row r="5617" spans="1:5" x14ac:dyDescent="0.25">
      <c r="A5617" s="282" t="s">
        <v>8455</v>
      </c>
      <c r="B5617" s="282" t="s">
        <v>9232</v>
      </c>
      <c r="C5617" s="277" t="s">
        <v>71</v>
      </c>
      <c r="D5617" s="282" t="s">
        <v>14331</v>
      </c>
      <c r="E5617" s="292">
        <v>3485.69</v>
      </c>
    </row>
    <row r="5618" spans="1:5" x14ac:dyDescent="0.25">
      <c r="A5618" s="282" t="s">
        <v>8455</v>
      </c>
      <c r="B5618" s="282" t="s">
        <v>9234</v>
      </c>
      <c r="C5618" s="277" t="s">
        <v>71</v>
      </c>
      <c r="D5618" s="282" t="s">
        <v>14332</v>
      </c>
      <c r="E5618" s="292">
        <v>3350.68</v>
      </c>
    </row>
    <row r="5619" spans="1:5" x14ac:dyDescent="0.25">
      <c r="A5619" s="282" t="s">
        <v>8455</v>
      </c>
      <c r="B5619" s="282" t="s">
        <v>9236</v>
      </c>
      <c r="C5619" s="277" t="s">
        <v>71</v>
      </c>
      <c r="D5619" s="282" t="s">
        <v>14333</v>
      </c>
      <c r="E5619" s="292">
        <v>3435.63</v>
      </c>
    </row>
    <row r="5620" spans="1:5" x14ac:dyDescent="0.25">
      <c r="A5620" s="282" t="s">
        <v>8455</v>
      </c>
      <c r="B5620" s="282" t="s">
        <v>9239</v>
      </c>
      <c r="C5620" s="277" t="s">
        <v>71</v>
      </c>
      <c r="D5620" s="282" t="s">
        <v>14334</v>
      </c>
      <c r="E5620" s="292">
        <v>2690.29</v>
      </c>
    </row>
    <row r="5621" spans="1:5" x14ac:dyDescent="0.25">
      <c r="A5621" s="282" t="s">
        <v>8455</v>
      </c>
      <c r="B5621" s="282" t="s">
        <v>9241</v>
      </c>
      <c r="C5621" s="277" t="s">
        <v>71</v>
      </c>
      <c r="D5621" s="282" t="s">
        <v>14335</v>
      </c>
      <c r="E5621" s="292">
        <v>2014.27</v>
      </c>
    </row>
    <row r="5622" spans="1:5" x14ac:dyDescent="0.25">
      <c r="A5622" s="282" t="s">
        <v>8455</v>
      </c>
      <c r="B5622" s="282" t="s">
        <v>9243</v>
      </c>
      <c r="C5622" s="277" t="s">
        <v>71</v>
      </c>
      <c r="D5622" s="282" t="s">
        <v>14336</v>
      </c>
      <c r="E5622" s="292">
        <v>1468.76</v>
      </c>
    </row>
    <row r="5623" spans="1:5" x14ac:dyDescent="0.25">
      <c r="A5623" s="282" t="s">
        <v>8455</v>
      </c>
      <c r="B5623" s="282" t="s">
        <v>9245</v>
      </c>
      <c r="C5623" s="277" t="s">
        <v>71</v>
      </c>
      <c r="D5623" s="282" t="s">
        <v>14337</v>
      </c>
      <c r="E5623" s="292">
        <v>4143.22</v>
      </c>
    </row>
    <row r="5624" spans="1:5" x14ac:dyDescent="0.25">
      <c r="A5624" s="282" t="s">
        <v>8455</v>
      </c>
      <c r="B5624" s="282" t="s">
        <v>9247</v>
      </c>
      <c r="C5624" s="277" t="s">
        <v>71</v>
      </c>
      <c r="D5624" s="282" t="s">
        <v>14338</v>
      </c>
      <c r="E5624" s="292">
        <v>2032.64</v>
      </c>
    </row>
    <row r="5625" spans="1:5" x14ac:dyDescent="0.25">
      <c r="A5625" s="282" t="s">
        <v>8455</v>
      </c>
      <c r="B5625" s="282" t="s">
        <v>9249</v>
      </c>
      <c r="C5625" s="277" t="s">
        <v>71</v>
      </c>
      <c r="D5625" s="282" t="s">
        <v>14339</v>
      </c>
      <c r="E5625" s="292">
        <v>569.94000000000005</v>
      </c>
    </row>
    <row r="5626" spans="1:5" x14ac:dyDescent="0.25">
      <c r="A5626" s="282" t="s">
        <v>8455</v>
      </c>
      <c r="B5626" s="282" t="s">
        <v>9251</v>
      </c>
      <c r="C5626" s="277" t="s">
        <v>71</v>
      </c>
      <c r="D5626" s="282" t="s">
        <v>14340</v>
      </c>
      <c r="E5626" s="292">
        <v>1749.49</v>
      </c>
    </row>
    <row r="5627" spans="1:5" x14ac:dyDescent="0.25">
      <c r="A5627" s="282" t="s">
        <v>8455</v>
      </c>
      <c r="B5627" s="282" t="s">
        <v>9253</v>
      </c>
      <c r="C5627" s="277" t="s">
        <v>71</v>
      </c>
      <c r="D5627" s="282" t="s">
        <v>14341</v>
      </c>
      <c r="E5627" s="292">
        <v>2878.82</v>
      </c>
    </row>
    <row r="5628" spans="1:5" x14ac:dyDescent="0.25">
      <c r="A5628" s="282" t="s">
        <v>8455</v>
      </c>
      <c r="B5628" s="282" t="s">
        <v>9255</v>
      </c>
      <c r="C5628" s="277" t="s">
        <v>71</v>
      </c>
      <c r="D5628" s="282" t="s">
        <v>14342</v>
      </c>
      <c r="E5628" s="292">
        <v>925.25</v>
      </c>
    </row>
    <row r="5629" spans="1:5" x14ac:dyDescent="0.25">
      <c r="A5629" s="282" t="s">
        <v>8455</v>
      </c>
      <c r="B5629" s="282" t="s">
        <v>9257</v>
      </c>
      <c r="C5629" s="277" t="s">
        <v>71</v>
      </c>
      <c r="D5629" s="282" t="s">
        <v>14343</v>
      </c>
      <c r="E5629" s="292">
        <v>3302.33</v>
      </c>
    </row>
    <row r="5630" spans="1:5" x14ac:dyDescent="0.25">
      <c r="A5630" s="282" t="s">
        <v>8455</v>
      </c>
      <c r="B5630" s="282" t="s">
        <v>9259</v>
      </c>
      <c r="C5630" s="277" t="s">
        <v>71</v>
      </c>
      <c r="D5630" s="282" t="s">
        <v>14344</v>
      </c>
      <c r="E5630" s="292">
        <v>725.92</v>
      </c>
    </row>
    <row r="5631" spans="1:5" x14ac:dyDescent="0.25">
      <c r="A5631" s="282" t="s">
        <v>8455</v>
      </c>
      <c r="B5631" s="282" t="s">
        <v>9261</v>
      </c>
      <c r="C5631" s="277" t="s">
        <v>71</v>
      </c>
      <c r="D5631" s="282" t="s">
        <v>14345</v>
      </c>
      <c r="E5631" s="292">
        <v>3497.1</v>
      </c>
    </row>
    <row r="5632" spans="1:5" x14ac:dyDescent="0.25">
      <c r="A5632" s="282" t="s">
        <v>8455</v>
      </c>
      <c r="B5632" s="282" t="s">
        <v>9263</v>
      </c>
      <c r="C5632" s="277" t="s">
        <v>71</v>
      </c>
      <c r="D5632" s="282" t="s">
        <v>14346</v>
      </c>
      <c r="E5632" s="292">
        <v>6166.54</v>
      </c>
    </row>
    <row r="5633" spans="1:5" x14ac:dyDescent="0.25">
      <c r="A5633" s="282" t="s">
        <v>8455</v>
      </c>
      <c r="B5633" s="282" t="s">
        <v>9265</v>
      </c>
      <c r="C5633" s="277" t="s">
        <v>71</v>
      </c>
      <c r="D5633" s="282" t="s">
        <v>14347</v>
      </c>
      <c r="E5633" s="292">
        <v>2139.16</v>
      </c>
    </row>
    <row r="5634" spans="1:5" x14ac:dyDescent="0.25">
      <c r="A5634" s="282" t="s">
        <v>8455</v>
      </c>
      <c r="B5634" s="282" t="s">
        <v>9267</v>
      </c>
      <c r="C5634" s="277" t="s">
        <v>71</v>
      </c>
      <c r="D5634" s="282" t="s">
        <v>14348</v>
      </c>
      <c r="E5634" s="292">
        <v>1119.82</v>
      </c>
    </row>
    <row r="5635" spans="1:5" x14ac:dyDescent="0.25">
      <c r="A5635" s="282" t="s">
        <v>8455</v>
      </c>
      <c r="B5635" s="282" t="s">
        <v>9269</v>
      </c>
      <c r="C5635" s="277" t="s">
        <v>71</v>
      </c>
      <c r="D5635" s="282" t="s">
        <v>14349</v>
      </c>
      <c r="E5635" s="292">
        <v>2089.4699999999998</v>
      </c>
    </row>
    <row r="5636" spans="1:5" x14ac:dyDescent="0.25">
      <c r="A5636" s="282" t="s">
        <v>8455</v>
      </c>
      <c r="B5636" s="282" t="s">
        <v>8590</v>
      </c>
      <c r="C5636" s="277" t="s">
        <v>71</v>
      </c>
      <c r="D5636" s="282" t="s">
        <v>14350</v>
      </c>
      <c r="E5636" s="292">
        <v>595.41999999999996</v>
      </c>
    </row>
    <row r="5637" spans="1:5" x14ac:dyDescent="0.25">
      <c r="A5637" s="282" t="s">
        <v>8455</v>
      </c>
      <c r="B5637" s="282" t="s">
        <v>8333</v>
      </c>
      <c r="C5637" s="277" t="s">
        <v>71</v>
      </c>
      <c r="D5637" s="282" t="s">
        <v>14351</v>
      </c>
      <c r="E5637" s="292">
        <v>2934.78</v>
      </c>
    </row>
    <row r="5638" spans="1:5" x14ac:dyDescent="0.25">
      <c r="A5638" s="282" t="s">
        <v>8455</v>
      </c>
      <c r="B5638" s="282" t="s">
        <v>9273</v>
      </c>
      <c r="C5638" s="277" t="s">
        <v>71</v>
      </c>
      <c r="D5638" s="282" t="s">
        <v>14352</v>
      </c>
      <c r="E5638" s="292">
        <v>74322.25</v>
      </c>
    </row>
    <row r="5639" spans="1:5" x14ac:dyDescent="0.25">
      <c r="A5639" s="282" t="s">
        <v>8455</v>
      </c>
      <c r="B5639" s="282" t="s">
        <v>9275</v>
      </c>
      <c r="C5639" s="277" t="s">
        <v>71</v>
      </c>
      <c r="D5639" s="282" t="s">
        <v>14353</v>
      </c>
      <c r="E5639" s="292">
        <v>2270.77</v>
      </c>
    </row>
    <row r="5640" spans="1:5" x14ac:dyDescent="0.25">
      <c r="A5640" s="282" t="s">
        <v>8455</v>
      </c>
      <c r="B5640" s="282" t="s">
        <v>8287</v>
      </c>
      <c r="C5640" s="277" t="s">
        <v>71</v>
      </c>
      <c r="D5640" s="282" t="s">
        <v>14354</v>
      </c>
      <c r="E5640" s="292">
        <v>674.75</v>
      </c>
    </row>
    <row r="5641" spans="1:5" x14ac:dyDescent="0.25">
      <c r="A5641" s="282" t="s">
        <v>8455</v>
      </c>
      <c r="B5641" s="282" t="s">
        <v>9277</v>
      </c>
      <c r="C5641" s="277" t="s">
        <v>71</v>
      </c>
      <c r="D5641" s="282" t="s">
        <v>14355</v>
      </c>
      <c r="E5641" s="292">
        <v>303.82</v>
      </c>
    </row>
    <row r="5642" spans="1:5" x14ac:dyDescent="0.25">
      <c r="A5642" s="282" t="s">
        <v>8455</v>
      </c>
      <c r="B5642" s="282" t="s">
        <v>8591</v>
      </c>
      <c r="C5642" s="277" t="s">
        <v>71</v>
      </c>
      <c r="D5642" s="282" t="s">
        <v>14356</v>
      </c>
      <c r="E5642" s="292">
        <v>0</v>
      </c>
    </row>
    <row r="5643" spans="1:5" x14ac:dyDescent="0.25">
      <c r="A5643" s="282" t="s">
        <v>8455</v>
      </c>
      <c r="B5643" s="282" t="s">
        <v>8493</v>
      </c>
      <c r="C5643" s="277" t="s">
        <v>71</v>
      </c>
      <c r="D5643" s="282" t="s">
        <v>14357</v>
      </c>
      <c r="E5643" s="292">
        <v>1320.48</v>
      </c>
    </row>
    <row r="5644" spans="1:5" x14ac:dyDescent="0.25">
      <c r="A5644" s="282" t="s">
        <v>8455</v>
      </c>
      <c r="B5644" s="282" t="s">
        <v>9280</v>
      </c>
      <c r="C5644" s="277" t="s">
        <v>71</v>
      </c>
      <c r="D5644" s="282" t="s">
        <v>14358</v>
      </c>
      <c r="E5644" s="292">
        <v>632.48</v>
      </c>
    </row>
    <row r="5645" spans="1:5" x14ac:dyDescent="0.25">
      <c r="A5645" s="282" t="s">
        <v>8455</v>
      </c>
      <c r="B5645" s="282" t="s">
        <v>9282</v>
      </c>
      <c r="C5645" s="277" t="s">
        <v>71</v>
      </c>
      <c r="D5645" s="282" t="s">
        <v>14359</v>
      </c>
      <c r="E5645" s="292">
        <v>597.97</v>
      </c>
    </row>
    <row r="5646" spans="1:5" x14ac:dyDescent="0.25">
      <c r="A5646" s="282" t="s">
        <v>8455</v>
      </c>
      <c r="B5646" s="282" t="s">
        <v>9284</v>
      </c>
      <c r="C5646" s="277" t="s">
        <v>71</v>
      </c>
      <c r="D5646" s="282" t="s">
        <v>14360</v>
      </c>
      <c r="E5646" s="292">
        <v>782.96</v>
      </c>
    </row>
    <row r="5647" spans="1:5" x14ac:dyDescent="0.25">
      <c r="A5647" s="282" t="s">
        <v>8455</v>
      </c>
      <c r="B5647" s="282" t="s">
        <v>9790</v>
      </c>
      <c r="C5647" s="277" t="s">
        <v>71</v>
      </c>
      <c r="D5647" s="282" t="s">
        <v>14361</v>
      </c>
      <c r="E5647" s="292">
        <v>1189.3399999999999</v>
      </c>
    </row>
    <row r="5648" spans="1:5" x14ac:dyDescent="0.25">
      <c r="A5648" s="282" t="s">
        <v>8455</v>
      </c>
      <c r="B5648" s="282" t="s">
        <v>9286</v>
      </c>
      <c r="C5648" s="277" t="s">
        <v>71</v>
      </c>
      <c r="D5648" s="282" t="s">
        <v>14362</v>
      </c>
      <c r="E5648" s="292">
        <v>3564.12</v>
      </c>
    </row>
    <row r="5649" spans="1:5" x14ac:dyDescent="0.25">
      <c r="A5649" s="282" t="s">
        <v>8455</v>
      </c>
      <c r="B5649" s="282" t="s">
        <v>9288</v>
      </c>
      <c r="C5649" s="277" t="s">
        <v>71</v>
      </c>
      <c r="D5649" s="282" t="s">
        <v>14363</v>
      </c>
      <c r="E5649" s="292">
        <v>247.7</v>
      </c>
    </row>
    <row r="5650" spans="1:5" x14ac:dyDescent="0.25">
      <c r="A5650" s="282" t="s">
        <v>8455</v>
      </c>
      <c r="B5650" s="282" t="s">
        <v>9290</v>
      </c>
      <c r="C5650" s="277" t="s">
        <v>71</v>
      </c>
      <c r="D5650" s="282" t="s">
        <v>14364</v>
      </c>
      <c r="E5650" s="292">
        <v>836.46</v>
      </c>
    </row>
    <row r="5651" spans="1:5" x14ac:dyDescent="0.25">
      <c r="A5651" s="282" t="s">
        <v>8455</v>
      </c>
      <c r="B5651" s="282" t="s">
        <v>9292</v>
      </c>
      <c r="C5651" s="277" t="s">
        <v>71</v>
      </c>
      <c r="D5651" s="282" t="s">
        <v>14365</v>
      </c>
      <c r="E5651" s="292">
        <v>224.27</v>
      </c>
    </row>
    <row r="5652" spans="1:5" x14ac:dyDescent="0.25">
      <c r="A5652" s="282" t="s">
        <v>8455</v>
      </c>
      <c r="B5652" s="282" t="s">
        <v>9294</v>
      </c>
      <c r="C5652" s="277" t="s">
        <v>71</v>
      </c>
      <c r="D5652" s="282" t="s">
        <v>14366</v>
      </c>
      <c r="E5652" s="292">
        <v>768.61</v>
      </c>
    </row>
    <row r="5653" spans="1:5" x14ac:dyDescent="0.25">
      <c r="A5653" s="282" t="s">
        <v>8455</v>
      </c>
      <c r="B5653" s="282" t="s">
        <v>9296</v>
      </c>
      <c r="C5653" s="277" t="s">
        <v>71</v>
      </c>
      <c r="D5653" s="282" t="s">
        <v>14367</v>
      </c>
      <c r="E5653" s="292">
        <v>877.16</v>
      </c>
    </row>
    <row r="5654" spans="1:5" x14ac:dyDescent="0.25">
      <c r="A5654" s="282" t="s">
        <v>8455</v>
      </c>
      <c r="B5654" s="282" t="s">
        <v>9298</v>
      </c>
      <c r="C5654" s="277" t="s">
        <v>71</v>
      </c>
      <c r="D5654" s="282" t="s">
        <v>14368</v>
      </c>
      <c r="E5654" s="292">
        <v>1059.6600000000001</v>
      </c>
    </row>
    <row r="5655" spans="1:5" x14ac:dyDescent="0.25">
      <c r="A5655" s="282" t="s">
        <v>8455</v>
      </c>
      <c r="B5655" s="282" t="s">
        <v>9300</v>
      </c>
      <c r="C5655" s="277" t="s">
        <v>71</v>
      </c>
      <c r="D5655" s="282" t="s">
        <v>14369</v>
      </c>
      <c r="E5655" s="292">
        <v>1613.14</v>
      </c>
    </row>
    <row r="5656" spans="1:5" x14ac:dyDescent="0.25">
      <c r="A5656" s="282" t="s">
        <v>8455</v>
      </c>
      <c r="B5656" s="282" t="s">
        <v>9302</v>
      </c>
      <c r="C5656" s="277" t="s">
        <v>71</v>
      </c>
      <c r="D5656" s="282" t="s">
        <v>14370</v>
      </c>
      <c r="E5656" s="292">
        <v>0</v>
      </c>
    </row>
    <row r="5657" spans="1:5" x14ac:dyDescent="0.25">
      <c r="A5657" s="282" t="s">
        <v>8455</v>
      </c>
      <c r="B5657" s="282" t="s">
        <v>9304</v>
      </c>
      <c r="C5657" s="277" t="s">
        <v>71</v>
      </c>
      <c r="D5657" s="282" t="s">
        <v>14371</v>
      </c>
      <c r="E5657" s="292">
        <v>681.34</v>
      </c>
    </row>
    <row r="5658" spans="1:5" x14ac:dyDescent="0.25">
      <c r="A5658" s="282" t="s">
        <v>8455</v>
      </c>
      <c r="B5658" s="282" t="s">
        <v>8470</v>
      </c>
      <c r="C5658" s="277" t="s">
        <v>71</v>
      </c>
      <c r="D5658" s="282" t="s">
        <v>14372</v>
      </c>
      <c r="E5658" s="292">
        <v>1038.3699999999999</v>
      </c>
    </row>
    <row r="5659" spans="1:5" x14ac:dyDescent="0.25">
      <c r="A5659" s="282" t="s">
        <v>8455</v>
      </c>
      <c r="B5659" s="282" t="s">
        <v>9307</v>
      </c>
      <c r="C5659" s="277" t="s">
        <v>71</v>
      </c>
      <c r="D5659" s="282" t="s">
        <v>14373</v>
      </c>
      <c r="E5659" s="292">
        <v>2584.96</v>
      </c>
    </row>
    <row r="5660" spans="1:5" x14ac:dyDescent="0.25">
      <c r="A5660" s="282" t="s">
        <v>8455</v>
      </c>
      <c r="B5660" s="282" t="s">
        <v>9804</v>
      </c>
      <c r="C5660" s="277" t="s">
        <v>71</v>
      </c>
      <c r="D5660" s="282" t="s">
        <v>14374</v>
      </c>
      <c r="E5660" s="292">
        <v>1593.04</v>
      </c>
    </row>
    <row r="5661" spans="1:5" x14ac:dyDescent="0.25">
      <c r="A5661" s="282" t="s">
        <v>8455</v>
      </c>
      <c r="B5661" s="282" t="s">
        <v>9806</v>
      </c>
      <c r="C5661" s="277" t="s">
        <v>71</v>
      </c>
      <c r="D5661" s="282" t="s">
        <v>14375</v>
      </c>
      <c r="E5661" s="292">
        <v>1963.28</v>
      </c>
    </row>
    <row r="5662" spans="1:5" x14ac:dyDescent="0.25">
      <c r="A5662" s="282" t="s">
        <v>8455</v>
      </c>
      <c r="B5662" s="282" t="s">
        <v>9808</v>
      </c>
      <c r="C5662" s="277" t="s">
        <v>71</v>
      </c>
      <c r="D5662" s="282" t="s">
        <v>14376</v>
      </c>
      <c r="E5662" s="292">
        <v>3645.68</v>
      </c>
    </row>
    <row r="5663" spans="1:5" x14ac:dyDescent="0.25">
      <c r="A5663" s="282" t="s">
        <v>8455</v>
      </c>
      <c r="B5663" s="282" t="s">
        <v>9810</v>
      </c>
      <c r="C5663" s="277" t="s">
        <v>71</v>
      </c>
      <c r="D5663" s="282" t="s">
        <v>14377</v>
      </c>
      <c r="E5663" s="292">
        <v>4764.28</v>
      </c>
    </row>
    <row r="5664" spans="1:5" x14ac:dyDescent="0.25">
      <c r="A5664" s="282" t="s">
        <v>8455</v>
      </c>
      <c r="B5664" s="282" t="s">
        <v>9812</v>
      </c>
      <c r="C5664" s="277" t="s">
        <v>71</v>
      </c>
      <c r="D5664" s="282" t="s">
        <v>14378</v>
      </c>
      <c r="E5664" s="292">
        <v>5675.9</v>
      </c>
    </row>
    <row r="5665" spans="1:5" x14ac:dyDescent="0.25">
      <c r="A5665" s="282" t="s">
        <v>8455</v>
      </c>
      <c r="B5665" s="282" t="s">
        <v>9814</v>
      </c>
      <c r="C5665" s="277" t="s">
        <v>71</v>
      </c>
      <c r="D5665" s="282" t="s">
        <v>14379</v>
      </c>
      <c r="E5665" s="292">
        <v>1198.69</v>
      </c>
    </row>
    <row r="5666" spans="1:5" x14ac:dyDescent="0.25">
      <c r="A5666" s="282" t="s">
        <v>8455</v>
      </c>
      <c r="B5666" s="282" t="s">
        <v>8594</v>
      </c>
      <c r="C5666" s="277" t="s">
        <v>71</v>
      </c>
      <c r="D5666" s="282" t="s">
        <v>14380</v>
      </c>
      <c r="E5666" s="292">
        <v>926.34</v>
      </c>
    </row>
    <row r="5667" spans="1:5" x14ac:dyDescent="0.25">
      <c r="A5667" s="282" t="s">
        <v>8455</v>
      </c>
      <c r="B5667" s="282" t="s">
        <v>9818</v>
      </c>
      <c r="C5667" s="277" t="s">
        <v>71</v>
      </c>
      <c r="D5667" s="282" t="s">
        <v>14381</v>
      </c>
      <c r="E5667" s="292">
        <v>1053.42</v>
      </c>
    </row>
    <row r="5668" spans="1:5" x14ac:dyDescent="0.25">
      <c r="A5668" s="282" t="s">
        <v>8455</v>
      </c>
      <c r="B5668" s="282" t="s">
        <v>9820</v>
      </c>
      <c r="C5668" s="277" t="s">
        <v>71</v>
      </c>
      <c r="D5668" s="282" t="s">
        <v>14382</v>
      </c>
      <c r="E5668" s="292">
        <v>309.91000000000003</v>
      </c>
    </row>
    <row r="5669" spans="1:5" x14ac:dyDescent="0.25">
      <c r="A5669" s="282" t="s">
        <v>8455</v>
      </c>
      <c r="B5669" s="282" t="s">
        <v>8457</v>
      </c>
      <c r="C5669" s="277" t="s">
        <v>71</v>
      </c>
      <c r="D5669" s="282" t="s">
        <v>14383</v>
      </c>
      <c r="E5669" s="292">
        <v>10363.73</v>
      </c>
    </row>
    <row r="5670" spans="1:5" x14ac:dyDescent="0.25">
      <c r="A5670" s="282" t="s">
        <v>8455</v>
      </c>
      <c r="B5670" s="282" t="s">
        <v>8337</v>
      </c>
      <c r="C5670" s="277" t="s">
        <v>71</v>
      </c>
      <c r="D5670" s="282" t="s">
        <v>9430</v>
      </c>
      <c r="E5670" s="292">
        <v>3642.03</v>
      </c>
    </row>
    <row r="5671" spans="1:5" x14ac:dyDescent="0.25">
      <c r="A5671" s="282" t="s">
        <v>8455</v>
      </c>
      <c r="B5671" s="282" t="s">
        <v>9823</v>
      </c>
      <c r="C5671" s="277" t="s">
        <v>71</v>
      </c>
      <c r="D5671" s="282" t="s">
        <v>14384</v>
      </c>
      <c r="E5671" s="292">
        <v>0</v>
      </c>
    </row>
    <row r="5672" spans="1:5" x14ac:dyDescent="0.25">
      <c r="A5672" s="282" t="s">
        <v>8455</v>
      </c>
      <c r="B5672" s="282" t="s">
        <v>9825</v>
      </c>
      <c r="C5672" s="277" t="s">
        <v>71</v>
      </c>
      <c r="D5672" s="282" t="s">
        <v>14385</v>
      </c>
      <c r="E5672" s="292">
        <v>400.87</v>
      </c>
    </row>
    <row r="5673" spans="1:5" x14ac:dyDescent="0.25">
      <c r="A5673" s="282" t="s">
        <v>8455</v>
      </c>
      <c r="B5673" s="282" t="s">
        <v>9827</v>
      </c>
      <c r="C5673" s="277" t="s">
        <v>71</v>
      </c>
      <c r="D5673" s="282" t="s">
        <v>14386</v>
      </c>
      <c r="E5673" s="292">
        <v>1041.3800000000001</v>
      </c>
    </row>
    <row r="5674" spans="1:5" x14ac:dyDescent="0.25">
      <c r="A5674" s="282" t="s">
        <v>8455</v>
      </c>
      <c r="B5674" s="282" t="s">
        <v>9829</v>
      </c>
      <c r="C5674" s="277" t="s">
        <v>71</v>
      </c>
      <c r="D5674" s="282" t="s">
        <v>14387</v>
      </c>
      <c r="E5674" s="292">
        <v>1303.5</v>
      </c>
    </row>
    <row r="5675" spans="1:5" x14ac:dyDescent="0.25">
      <c r="A5675" s="282" t="s">
        <v>8455</v>
      </c>
      <c r="B5675" s="282" t="s">
        <v>9831</v>
      </c>
      <c r="C5675" s="277" t="s">
        <v>71</v>
      </c>
      <c r="D5675" s="282" t="s">
        <v>14388</v>
      </c>
      <c r="E5675" s="292">
        <v>1552.08</v>
      </c>
    </row>
    <row r="5676" spans="1:5" x14ac:dyDescent="0.25">
      <c r="A5676" s="282" t="s">
        <v>8455</v>
      </c>
      <c r="B5676" s="282" t="s">
        <v>9833</v>
      </c>
      <c r="C5676" s="277" t="s">
        <v>71</v>
      </c>
      <c r="D5676" s="282" t="s">
        <v>14389</v>
      </c>
      <c r="E5676" s="292">
        <v>2841.93</v>
      </c>
    </row>
    <row r="5677" spans="1:5" x14ac:dyDescent="0.25">
      <c r="A5677" s="282" t="s">
        <v>8455</v>
      </c>
      <c r="B5677" s="282" t="s">
        <v>9835</v>
      </c>
      <c r="C5677" s="277" t="s">
        <v>71</v>
      </c>
      <c r="D5677" s="282" t="s">
        <v>14390</v>
      </c>
      <c r="E5677" s="292">
        <v>2299.19</v>
      </c>
    </row>
    <row r="5678" spans="1:5" x14ac:dyDescent="0.25">
      <c r="A5678" s="282" t="s">
        <v>8455</v>
      </c>
      <c r="B5678" s="282" t="s">
        <v>9837</v>
      </c>
      <c r="C5678" s="277" t="s">
        <v>71</v>
      </c>
      <c r="D5678" s="282" t="s">
        <v>14391</v>
      </c>
      <c r="E5678" s="292">
        <v>2643.73</v>
      </c>
    </row>
    <row r="5679" spans="1:5" x14ac:dyDescent="0.25">
      <c r="A5679" s="282" t="s">
        <v>8455</v>
      </c>
      <c r="B5679" s="282" t="s">
        <v>8552</v>
      </c>
      <c r="C5679" s="277" t="s">
        <v>71</v>
      </c>
      <c r="D5679" s="282" t="s">
        <v>14392</v>
      </c>
      <c r="E5679" s="292">
        <v>3667.14</v>
      </c>
    </row>
    <row r="5680" spans="1:5" x14ac:dyDescent="0.25">
      <c r="A5680" s="282" t="s">
        <v>8455</v>
      </c>
      <c r="B5680" s="282" t="s">
        <v>9840</v>
      </c>
      <c r="C5680" s="277" t="s">
        <v>71</v>
      </c>
      <c r="D5680" s="282" t="s">
        <v>14393</v>
      </c>
      <c r="E5680" s="292">
        <v>1231.8</v>
      </c>
    </row>
    <row r="5681" spans="1:5" x14ac:dyDescent="0.25">
      <c r="A5681" s="282" t="s">
        <v>8455</v>
      </c>
      <c r="B5681" s="282" t="s">
        <v>8544</v>
      </c>
      <c r="C5681" s="277" t="s">
        <v>71</v>
      </c>
      <c r="D5681" s="282" t="s">
        <v>14394</v>
      </c>
      <c r="E5681" s="292">
        <v>2349.15</v>
      </c>
    </row>
    <row r="5682" spans="1:5" x14ac:dyDescent="0.25">
      <c r="A5682" s="282" t="s">
        <v>8455</v>
      </c>
      <c r="B5682" s="282" t="s">
        <v>9843</v>
      </c>
      <c r="C5682" s="277" t="s">
        <v>71</v>
      </c>
      <c r="D5682" s="282" t="s">
        <v>14395</v>
      </c>
      <c r="E5682" s="292">
        <v>1190.57</v>
      </c>
    </row>
    <row r="5683" spans="1:5" x14ac:dyDescent="0.25">
      <c r="A5683" s="282" t="s">
        <v>8455</v>
      </c>
      <c r="B5683" s="282" t="s">
        <v>9845</v>
      </c>
      <c r="C5683" s="277" t="s">
        <v>71</v>
      </c>
      <c r="D5683" s="282" t="s">
        <v>14396</v>
      </c>
      <c r="E5683" s="292">
        <v>1540.43</v>
      </c>
    </row>
    <row r="5684" spans="1:5" x14ac:dyDescent="0.25">
      <c r="A5684" s="282" t="s">
        <v>8455</v>
      </c>
      <c r="B5684" s="282" t="s">
        <v>9847</v>
      </c>
      <c r="C5684" s="277" t="s">
        <v>71</v>
      </c>
      <c r="D5684" s="282" t="s">
        <v>14397</v>
      </c>
      <c r="E5684" s="292">
        <v>1096.72</v>
      </c>
    </row>
    <row r="5685" spans="1:5" x14ac:dyDescent="0.25">
      <c r="A5685" s="282" t="s">
        <v>8455</v>
      </c>
      <c r="B5685" s="282" t="s">
        <v>9849</v>
      </c>
      <c r="C5685" s="277" t="s">
        <v>71</v>
      </c>
      <c r="D5685" s="282" t="s">
        <v>14398</v>
      </c>
      <c r="E5685" s="292">
        <v>144231.5</v>
      </c>
    </row>
    <row r="5686" spans="1:5" x14ac:dyDescent="0.25">
      <c r="A5686" s="282" t="s">
        <v>8455</v>
      </c>
      <c r="B5686" s="282" t="s">
        <v>9853</v>
      </c>
      <c r="C5686" s="277" t="s">
        <v>71</v>
      </c>
      <c r="D5686" s="282" t="s">
        <v>14399</v>
      </c>
      <c r="E5686" s="292">
        <v>2644.4</v>
      </c>
    </row>
    <row r="5687" spans="1:5" x14ac:dyDescent="0.25">
      <c r="A5687" s="282" t="s">
        <v>8455</v>
      </c>
      <c r="B5687" s="282" t="s">
        <v>8295</v>
      </c>
      <c r="C5687" s="277" t="s">
        <v>71</v>
      </c>
      <c r="D5687" s="282" t="s">
        <v>14400</v>
      </c>
      <c r="E5687" s="292">
        <v>2264.77</v>
      </c>
    </row>
    <row r="5688" spans="1:5" x14ac:dyDescent="0.25">
      <c r="A5688" s="282" t="s">
        <v>8455</v>
      </c>
      <c r="B5688" s="282" t="s">
        <v>9856</v>
      </c>
      <c r="C5688" s="277" t="s">
        <v>71</v>
      </c>
      <c r="D5688" s="282" t="s">
        <v>14401</v>
      </c>
      <c r="E5688" s="292">
        <v>1748.88</v>
      </c>
    </row>
    <row r="5689" spans="1:5" x14ac:dyDescent="0.25">
      <c r="A5689" s="282" t="s">
        <v>8455</v>
      </c>
      <c r="B5689" s="282" t="s">
        <v>9858</v>
      </c>
      <c r="C5689" s="277" t="s">
        <v>71</v>
      </c>
      <c r="D5689" s="282" t="s">
        <v>14402</v>
      </c>
      <c r="E5689" s="292">
        <v>6561.33</v>
      </c>
    </row>
    <row r="5690" spans="1:5" x14ac:dyDescent="0.25">
      <c r="A5690" s="282" t="s">
        <v>8455</v>
      </c>
      <c r="B5690" s="282" t="s">
        <v>9860</v>
      </c>
      <c r="C5690" s="277" t="s">
        <v>71</v>
      </c>
      <c r="D5690" s="282" t="s">
        <v>14403</v>
      </c>
      <c r="E5690" s="292">
        <v>4705.83</v>
      </c>
    </row>
    <row r="5691" spans="1:5" x14ac:dyDescent="0.25">
      <c r="A5691" s="282" t="s">
        <v>8455</v>
      </c>
      <c r="B5691" s="282" t="s">
        <v>9862</v>
      </c>
      <c r="C5691" s="277" t="s">
        <v>71</v>
      </c>
      <c r="D5691" s="282" t="s">
        <v>14404</v>
      </c>
      <c r="E5691" s="292">
        <v>439.81</v>
      </c>
    </row>
    <row r="5692" spans="1:5" x14ac:dyDescent="0.25">
      <c r="A5692" s="282" t="s">
        <v>8455</v>
      </c>
      <c r="B5692" s="282" t="s">
        <v>9864</v>
      </c>
      <c r="C5692" s="277" t="s">
        <v>71</v>
      </c>
      <c r="D5692" s="282" t="s">
        <v>14405</v>
      </c>
      <c r="E5692" s="292">
        <v>4529.1400000000003</v>
      </c>
    </row>
    <row r="5693" spans="1:5" x14ac:dyDescent="0.25">
      <c r="A5693" s="282" t="s">
        <v>8455</v>
      </c>
      <c r="B5693" s="282" t="s">
        <v>9866</v>
      </c>
      <c r="C5693" s="277" t="s">
        <v>71</v>
      </c>
      <c r="D5693" s="282" t="s">
        <v>14406</v>
      </c>
      <c r="E5693" s="292">
        <v>3715.24</v>
      </c>
    </row>
    <row r="5694" spans="1:5" x14ac:dyDescent="0.25">
      <c r="A5694" s="282" t="s">
        <v>8455</v>
      </c>
      <c r="B5694" s="282" t="s">
        <v>9868</v>
      </c>
      <c r="C5694" s="277" t="s">
        <v>71</v>
      </c>
      <c r="D5694" s="282" t="s">
        <v>14407</v>
      </c>
      <c r="E5694" s="292">
        <v>875.95</v>
      </c>
    </row>
    <row r="5695" spans="1:5" x14ac:dyDescent="0.25">
      <c r="A5695" s="282" t="s">
        <v>8455</v>
      </c>
      <c r="B5695" s="282" t="s">
        <v>9870</v>
      </c>
      <c r="C5695" s="277" t="s">
        <v>71</v>
      </c>
      <c r="D5695" s="282" t="s">
        <v>14408</v>
      </c>
      <c r="E5695" s="292">
        <v>2717.19</v>
      </c>
    </row>
    <row r="5696" spans="1:5" x14ac:dyDescent="0.25">
      <c r="A5696" s="282" t="s">
        <v>8455</v>
      </c>
      <c r="B5696" s="282" t="s">
        <v>9872</v>
      </c>
      <c r="C5696" s="277" t="s">
        <v>71</v>
      </c>
      <c r="D5696" s="282" t="s">
        <v>14409</v>
      </c>
      <c r="E5696" s="292">
        <v>735.51</v>
      </c>
    </row>
    <row r="5697" spans="1:5" x14ac:dyDescent="0.25">
      <c r="A5697" s="282" t="s">
        <v>8455</v>
      </c>
      <c r="B5697" s="282" t="s">
        <v>9874</v>
      </c>
      <c r="C5697" s="277" t="s">
        <v>71</v>
      </c>
      <c r="D5697" s="282" t="s">
        <v>14410</v>
      </c>
      <c r="E5697" s="292">
        <v>1107.93</v>
      </c>
    </row>
    <row r="5698" spans="1:5" x14ac:dyDescent="0.25">
      <c r="A5698" s="282" t="s">
        <v>8455</v>
      </c>
      <c r="B5698" s="282" t="s">
        <v>10116</v>
      </c>
      <c r="C5698" s="277" t="s">
        <v>71</v>
      </c>
      <c r="D5698" s="282" t="s">
        <v>14411</v>
      </c>
      <c r="E5698" s="292">
        <v>107.2</v>
      </c>
    </row>
    <row r="5699" spans="1:5" x14ac:dyDescent="0.25">
      <c r="A5699" s="282" t="s">
        <v>8455</v>
      </c>
      <c r="B5699" s="282" t="s">
        <v>10118</v>
      </c>
      <c r="C5699" s="277" t="s">
        <v>71</v>
      </c>
      <c r="D5699" s="282" t="s">
        <v>14412</v>
      </c>
      <c r="E5699" s="292">
        <v>2285.35</v>
      </c>
    </row>
    <row r="5700" spans="1:5" x14ac:dyDescent="0.25">
      <c r="A5700" s="282" t="s">
        <v>8455</v>
      </c>
      <c r="B5700" s="282" t="s">
        <v>10120</v>
      </c>
      <c r="C5700" s="277" t="s">
        <v>71</v>
      </c>
      <c r="D5700" s="282" t="s">
        <v>14413</v>
      </c>
      <c r="E5700" s="292">
        <v>1092.17</v>
      </c>
    </row>
    <row r="5701" spans="1:5" x14ac:dyDescent="0.25">
      <c r="A5701" s="282" t="s">
        <v>8455</v>
      </c>
      <c r="B5701" s="282" t="s">
        <v>8535</v>
      </c>
      <c r="C5701" s="277" t="s">
        <v>71</v>
      </c>
      <c r="D5701" s="282" t="s">
        <v>14414</v>
      </c>
      <c r="E5701" s="292">
        <v>2275.54</v>
      </c>
    </row>
    <row r="5702" spans="1:5" x14ac:dyDescent="0.25">
      <c r="A5702" s="282" t="s">
        <v>8455</v>
      </c>
      <c r="B5702" s="282" t="s">
        <v>14415</v>
      </c>
      <c r="C5702" s="277" t="s">
        <v>71</v>
      </c>
      <c r="D5702" s="282" t="s">
        <v>14416</v>
      </c>
      <c r="E5702" s="292">
        <v>4621.12</v>
      </c>
    </row>
    <row r="5703" spans="1:5" x14ac:dyDescent="0.25">
      <c r="A5703" s="282" t="s">
        <v>8455</v>
      </c>
      <c r="B5703" s="282" t="s">
        <v>10123</v>
      </c>
      <c r="C5703" s="277" t="s">
        <v>71</v>
      </c>
      <c r="D5703" s="282" t="s">
        <v>14417</v>
      </c>
      <c r="E5703" s="292">
        <v>1719.64</v>
      </c>
    </row>
    <row r="5704" spans="1:5" x14ac:dyDescent="0.25">
      <c r="A5704" s="282" t="s">
        <v>8455</v>
      </c>
      <c r="B5704" s="282" t="s">
        <v>10125</v>
      </c>
      <c r="C5704" s="277" t="s">
        <v>71</v>
      </c>
      <c r="D5704" s="282" t="s">
        <v>14418</v>
      </c>
      <c r="E5704" s="292">
        <v>1261</v>
      </c>
    </row>
    <row r="5705" spans="1:5" x14ac:dyDescent="0.25">
      <c r="A5705" s="282" t="s">
        <v>8455</v>
      </c>
      <c r="B5705" s="282" t="s">
        <v>10127</v>
      </c>
      <c r="C5705" s="277" t="s">
        <v>71</v>
      </c>
      <c r="D5705" s="282" t="s">
        <v>14419</v>
      </c>
      <c r="E5705" s="292">
        <v>7760.37</v>
      </c>
    </row>
    <row r="5706" spans="1:5" x14ac:dyDescent="0.25">
      <c r="A5706" s="282" t="s">
        <v>8455</v>
      </c>
      <c r="B5706" s="282" t="s">
        <v>10129</v>
      </c>
      <c r="C5706" s="277" t="s">
        <v>71</v>
      </c>
      <c r="D5706" s="282" t="s">
        <v>14420</v>
      </c>
      <c r="E5706" s="292">
        <v>4901.87</v>
      </c>
    </row>
    <row r="5707" spans="1:5" x14ac:dyDescent="0.25">
      <c r="A5707" s="282" t="s">
        <v>8455</v>
      </c>
      <c r="B5707" s="282" t="s">
        <v>10131</v>
      </c>
      <c r="C5707" s="277" t="s">
        <v>71</v>
      </c>
      <c r="D5707" s="282" t="s">
        <v>14421</v>
      </c>
      <c r="E5707" s="292">
        <v>0</v>
      </c>
    </row>
    <row r="5708" spans="1:5" x14ac:dyDescent="0.25">
      <c r="A5708" s="282" t="s">
        <v>8455</v>
      </c>
      <c r="B5708" s="282" t="s">
        <v>11940</v>
      </c>
      <c r="C5708" s="277" t="s">
        <v>71</v>
      </c>
      <c r="D5708" s="282" t="s">
        <v>14422</v>
      </c>
      <c r="E5708" s="292">
        <v>610.11</v>
      </c>
    </row>
    <row r="5709" spans="1:5" x14ac:dyDescent="0.25">
      <c r="A5709" s="282" t="s">
        <v>8455</v>
      </c>
      <c r="B5709" s="282" t="s">
        <v>14423</v>
      </c>
      <c r="C5709" s="277" t="s">
        <v>71</v>
      </c>
      <c r="D5709" s="282" t="s">
        <v>14424</v>
      </c>
      <c r="E5709" s="292">
        <v>1412.54</v>
      </c>
    </row>
    <row r="5710" spans="1:5" x14ac:dyDescent="0.25">
      <c r="A5710" s="282" t="s">
        <v>8455</v>
      </c>
      <c r="B5710" s="282" t="s">
        <v>10133</v>
      </c>
      <c r="C5710" s="277" t="s">
        <v>71</v>
      </c>
      <c r="D5710" s="282" t="s">
        <v>14425</v>
      </c>
      <c r="E5710" s="292">
        <v>2294.6999999999998</v>
      </c>
    </row>
    <row r="5711" spans="1:5" x14ac:dyDescent="0.25">
      <c r="A5711" s="282" t="s">
        <v>8455</v>
      </c>
      <c r="B5711" s="282" t="s">
        <v>8504</v>
      </c>
      <c r="C5711" s="277" t="s">
        <v>71</v>
      </c>
      <c r="D5711" s="282" t="s">
        <v>14426</v>
      </c>
      <c r="E5711" s="292">
        <v>26811.26</v>
      </c>
    </row>
    <row r="5712" spans="1:5" x14ac:dyDescent="0.25">
      <c r="A5712" s="282" t="s">
        <v>8455</v>
      </c>
      <c r="B5712" s="282" t="s">
        <v>10135</v>
      </c>
      <c r="C5712" s="277" t="s">
        <v>71</v>
      </c>
      <c r="D5712" s="282" t="s">
        <v>14427</v>
      </c>
      <c r="E5712" s="292">
        <v>6756.54</v>
      </c>
    </row>
    <row r="5713" spans="1:5" x14ac:dyDescent="0.25">
      <c r="A5713" s="282" t="s">
        <v>8455</v>
      </c>
      <c r="B5713" s="282" t="s">
        <v>8463</v>
      </c>
      <c r="C5713" s="277" t="s">
        <v>71</v>
      </c>
      <c r="D5713" s="282" t="s">
        <v>14428</v>
      </c>
      <c r="E5713" s="292">
        <v>5158.95</v>
      </c>
    </row>
    <row r="5714" spans="1:5" x14ac:dyDescent="0.25">
      <c r="A5714" s="282" t="s">
        <v>8455</v>
      </c>
      <c r="B5714" s="282" t="s">
        <v>10137</v>
      </c>
      <c r="C5714" s="277" t="s">
        <v>71</v>
      </c>
      <c r="D5714" s="282" t="s">
        <v>14429</v>
      </c>
      <c r="E5714" s="292">
        <v>0</v>
      </c>
    </row>
    <row r="5715" spans="1:5" x14ac:dyDescent="0.25">
      <c r="A5715" s="282" t="s">
        <v>8455</v>
      </c>
      <c r="B5715" s="282" t="s">
        <v>10141</v>
      </c>
      <c r="C5715" s="277" t="s">
        <v>71</v>
      </c>
      <c r="D5715" s="282" t="s">
        <v>14430</v>
      </c>
      <c r="E5715" s="292">
        <v>1432.25</v>
      </c>
    </row>
    <row r="5716" spans="1:5" x14ac:dyDescent="0.25">
      <c r="A5716" s="282" t="s">
        <v>8455</v>
      </c>
      <c r="B5716" s="282" t="s">
        <v>10143</v>
      </c>
      <c r="C5716" s="277" t="s">
        <v>71</v>
      </c>
      <c r="D5716" s="282" t="s">
        <v>14431</v>
      </c>
      <c r="E5716" s="292">
        <v>2806.2</v>
      </c>
    </row>
    <row r="5717" spans="1:5" x14ac:dyDescent="0.25">
      <c r="A5717" s="282" t="s">
        <v>8455</v>
      </c>
      <c r="B5717" s="282" t="s">
        <v>10145</v>
      </c>
      <c r="C5717" s="277" t="s">
        <v>71</v>
      </c>
      <c r="D5717" s="282" t="s">
        <v>14432</v>
      </c>
      <c r="E5717" s="292">
        <v>162.02000000000001</v>
      </c>
    </row>
    <row r="5718" spans="1:5" x14ac:dyDescent="0.25">
      <c r="A5718" s="282" t="s">
        <v>8455</v>
      </c>
      <c r="B5718" s="282" t="s">
        <v>10147</v>
      </c>
      <c r="C5718" s="277" t="s">
        <v>71</v>
      </c>
      <c r="D5718" s="282" t="s">
        <v>14433</v>
      </c>
      <c r="E5718" s="292">
        <v>4541.6499999999996</v>
      </c>
    </row>
    <row r="5719" spans="1:5" x14ac:dyDescent="0.25">
      <c r="A5719" s="282" t="s">
        <v>8455</v>
      </c>
      <c r="B5719" s="282" t="s">
        <v>11951</v>
      </c>
      <c r="C5719" s="277" t="s">
        <v>71</v>
      </c>
      <c r="D5719" s="282" t="s">
        <v>14434</v>
      </c>
      <c r="E5719" s="292">
        <v>113.98</v>
      </c>
    </row>
    <row r="5720" spans="1:5" x14ac:dyDescent="0.25">
      <c r="A5720" s="282" t="s">
        <v>8455</v>
      </c>
      <c r="B5720" s="282" t="s">
        <v>10149</v>
      </c>
      <c r="C5720" s="277" t="s">
        <v>71</v>
      </c>
      <c r="D5720" s="282" t="s">
        <v>14435</v>
      </c>
      <c r="E5720" s="292">
        <v>957.63</v>
      </c>
    </row>
    <row r="5721" spans="1:5" x14ac:dyDescent="0.25">
      <c r="A5721" s="282" t="s">
        <v>8455</v>
      </c>
      <c r="B5721" s="282" t="s">
        <v>11954</v>
      </c>
      <c r="C5721" s="277" t="s">
        <v>71</v>
      </c>
      <c r="D5721" s="282" t="s">
        <v>14436</v>
      </c>
      <c r="E5721" s="292">
        <v>3112.75</v>
      </c>
    </row>
    <row r="5722" spans="1:5" x14ac:dyDescent="0.25">
      <c r="A5722" s="282" t="s">
        <v>8455</v>
      </c>
      <c r="B5722" s="282" t="s">
        <v>10151</v>
      </c>
      <c r="C5722" s="277" t="s">
        <v>71</v>
      </c>
      <c r="D5722" s="282" t="s">
        <v>14437</v>
      </c>
      <c r="E5722" s="292">
        <v>0</v>
      </c>
    </row>
    <row r="5723" spans="1:5" x14ac:dyDescent="0.25">
      <c r="A5723" s="282" t="s">
        <v>8455</v>
      </c>
      <c r="B5723" s="282" t="s">
        <v>10153</v>
      </c>
      <c r="C5723" s="277" t="s">
        <v>71</v>
      </c>
      <c r="D5723" s="282" t="s">
        <v>14438</v>
      </c>
      <c r="E5723" s="292">
        <v>8635.76</v>
      </c>
    </row>
    <row r="5724" spans="1:5" x14ac:dyDescent="0.25">
      <c r="A5724" s="282" t="s">
        <v>8455</v>
      </c>
      <c r="B5724" s="282" t="s">
        <v>14439</v>
      </c>
      <c r="C5724" s="277" t="s">
        <v>71</v>
      </c>
      <c r="D5724" s="282" t="s">
        <v>14440</v>
      </c>
      <c r="E5724" s="292">
        <v>858.73</v>
      </c>
    </row>
    <row r="5725" spans="1:5" x14ac:dyDescent="0.25">
      <c r="A5725" s="282" t="s">
        <v>8455</v>
      </c>
      <c r="B5725" s="282" t="s">
        <v>10155</v>
      </c>
      <c r="C5725" s="277" t="s">
        <v>71</v>
      </c>
      <c r="D5725" s="282" t="s">
        <v>14441</v>
      </c>
      <c r="E5725" s="292">
        <v>476.64</v>
      </c>
    </row>
    <row r="5726" spans="1:5" x14ac:dyDescent="0.25">
      <c r="A5726" s="282" t="s">
        <v>8455</v>
      </c>
      <c r="B5726" s="282" t="s">
        <v>10157</v>
      </c>
      <c r="C5726" s="277" t="s">
        <v>71</v>
      </c>
      <c r="D5726" s="282" t="s">
        <v>14442</v>
      </c>
      <c r="E5726" s="292">
        <v>1267.58</v>
      </c>
    </row>
    <row r="5727" spans="1:5" x14ac:dyDescent="0.25">
      <c r="A5727" s="282" t="s">
        <v>8455</v>
      </c>
      <c r="B5727" s="282" t="s">
        <v>10159</v>
      </c>
      <c r="C5727" s="277" t="s">
        <v>71</v>
      </c>
      <c r="D5727" s="282" t="s">
        <v>14443</v>
      </c>
      <c r="E5727" s="292">
        <v>7674.66</v>
      </c>
    </row>
    <row r="5728" spans="1:5" x14ac:dyDescent="0.25">
      <c r="A5728" s="282" t="s">
        <v>8455</v>
      </c>
      <c r="B5728" s="282" t="s">
        <v>10161</v>
      </c>
      <c r="C5728" s="277" t="s">
        <v>71</v>
      </c>
      <c r="D5728" s="282" t="s">
        <v>14444</v>
      </c>
      <c r="E5728" s="292">
        <v>0</v>
      </c>
    </row>
    <row r="5729" spans="1:5" x14ac:dyDescent="0.25">
      <c r="A5729" s="282" t="s">
        <v>8455</v>
      </c>
      <c r="B5729" s="282" t="s">
        <v>14445</v>
      </c>
      <c r="C5729" s="277" t="s">
        <v>71</v>
      </c>
      <c r="D5729" s="282" t="s">
        <v>14446</v>
      </c>
      <c r="E5729" s="292">
        <v>891.95</v>
      </c>
    </row>
    <row r="5730" spans="1:5" x14ac:dyDescent="0.25">
      <c r="A5730" s="282" t="s">
        <v>8455</v>
      </c>
      <c r="B5730" s="282" t="s">
        <v>14447</v>
      </c>
      <c r="C5730" s="277" t="s">
        <v>71</v>
      </c>
      <c r="D5730" s="282" t="s">
        <v>14448</v>
      </c>
      <c r="E5730" s="292">
        <v>2377.2199999999998</v>
      </c>
    </row>
    <row r="5731" spans="1:5" x14ac:dyDescent="0.25">
      <c r="A5731" s="282" t="s">
        <v>8455</v>
      </c>
      <c r="B5731" s="282" t="s">
        <v>10163</v>
      </c>
      <c r="C5731" s="277" t="s">
        <v>71</v>
      </c>
      <c r="D5731" s="282" t="s">
        <v>14449</v>
      </c>
      <c r="E5731" s="292">
        <v>632.80999999999995</v>
      </c>
    </row>
    <row r="5732" spans="1:5" x14ac:dyDescent="0.25">
      <c r="A5732" s="282" t="s">
        <v>8455</v>
      </c>
      <c r="B5732" s="282" t="s">
        <v>14450</v>
      </c>
      <c r="C5732" s="277" t="s">
        <v>71</v>
      </c>
      <c r="D5732" s="282" t="s">
        <v>14451</v>
      </c>
      <c r="E5732" s="292">
        <v>4181.22</v>
      </c>
    </row>
    <row r="5733" spans="1:5" x14ac:dyDescent="0.25">
      <c r="A5733" s="282" t="s">
        <v>8455</v>
      </c>
      <c r="B5733" s="282" t="s">
        <v>8453</v>
      </c>
      <c r="C5733" s="277" t="s">
        <v>71</v>
      </c>
      <c r="D5733" s="282" t="s">
        <v>14452</v>
      </c>
      <c r="E5733" s="292">
        <v>781.72</v>
      </c>
    </row>
    <row r="5734" spans="1:5" x14ac:dyDescent="0.25">
      <c r="A5734" s="282" t="s">
        <v>8455</v>
      </c>
      <c r="B5734" s="282" t="s">
        <v>10166</v>
      </c>
      <c r="C5734" s="277" t="s">
        <v>71</v>
      </c>
      <c r="D5734" s="282" t="s">
        <v>14453</v>
      </c>
      <c r="E5734" s="292">
        <v>3407.54</v>
      </c>
    </row>
    <row r="5735" spans="1:5" x14ac:dyDescent="0.25">
      <c r="A5735" s="282" t="s">
        <v>8455</v>
      </c>
      <c r="B5735" s="282" t="s">
        <v>10168</v>
      </c>
      <c r="C5735" s="277" t="s">
        <v>71</v>
      </c>
      <c r="D5735" s="282" t="s">
        <v>14454</v>
      </c>
      <c r="E5735" s="292">
        <v>2862.62</v>
      </c>
    </row>
    <row r="5736" spans="1:5" x14ac:dyDescent="0.25">
      <c r="A5736" s="282" t="s">
        <v>8455</v>
      </c>
      <c r="B5736" s="282" t="s">
        <v>10170</v>
      </c>
      <c r="C5736" s="277" t="s">
        <v>71</v>
      </c>
      <c r="D5736" s="282" t="s">
        <v>14455</v>
      </c>
      <c r="E5736" s="292">
        <v>370.82</v>
      </c>
    </row>
    <row r="5737" spans="1:5" x14ac:dyDescent="0.25">
      <c r="A5737" s="282" t="s">
        <v>8455</v>
      </c>
      <c r="B5737" s="282" t="s">
        <v>14456</v>
      </c>
      <c r="C5737" s="277" t="s">
        <v>71</v>
      </c>
      <c r="D5737" s="282" t="s">
        <v>14457</v>
      </c>
      <c r="E5737" s="292">
        <v>2057.59</v>
      </c>
    </row>
    <row r="5738" spans="1:5" x14ac:dyDescent="0.25">
      <c r="A5738" s="282" t="s">
        <v>8455</v>
      </c>
      <c r="B5738" s="282" t="s">
        <v>10172</v>
      </c>
      <c r="C5738" s="277" t="s">
        <v>71</v>
      </c>
      <c r="D5738" s="282" t="s">
        <v>14458</v>
      </c>
      <c r="E5738" s="292">
        <v>1866.05</v>
      </c>
    </row>
    <row r="5739" spans="1:5" x14ac:dyDescent="0.25">
      <c r="A5739" s="282" t="s">
        <v>8455</v>
      </c>
      <c r="B5739" s="282" t="s">
        <v>10174</v>
      </c>
      <c r="C5739" s="277" t="s">
        <v>71</v>
      </c>
      <c r="D5739" s="282" t="s">
        <v>14459</v>
      </c>
      <c r="E5739" s="292">
        <v>4174.8599999999997</v>
      </c>
    </row>
    <row r="5740" spans="1:5" x14ac:dyDescent="0.25">
      <c r="A5740" s="282" t="s">
        <v>8455</v>
      </c>
      <c r="B5740" s="282" t="s">
        <v>10176</v>
      </c>
      <c r="C5740" s="277" t="s">
        <v>71</v>
      </c>
      <c r="D5740" s="282" t="s">
        <v>14460</v>
      </c>
      <c r="E5740" s="292">
        <v>1952.5</v>
      </c>
    </row>
    <row r="5741" spans="1:5" x14ac:dyDescent="0.25">
      <c r="A5741" s="282" t="s">
        <v>8455</v>
      </c>
      <c r="B5741" s="282" t="s">
        <v>10178</v>
      </c>
      <c r="C5741" s="277" t="s">
        <v>71</v>
      </c>
      <c r="D5741" s="282" t="s">
        <v>14461</v>
      </c>
      <c r="E5741" s="292">
        <v>2617.6799999999998</v>
      </c>
    </row>
    <row r="5742" spans="1:5" x14ac:dyDescent="0.25">
      <c r="A5742" s="282" t="s">
        <v>8455</v>
      </c>
      <c r="B5742" s="282" t="s">
        <v>10180</v>
      </c>
      <c r="C5742" s="277" t="s">
        <v>71</v>
      </c>
      <c r="D5742" s="282" t="s">
        <v>14462</v>
      </c>
      <c r="E5742" s="292">
        <v>79022.98</v>
      </c>
    </row>
    <row r="5743" spans="1:5" x14ac:dyDescent="0.25">
      <c r="A5743" s="282" t="s">
        <v>8455</v>
      </c>
      <c r="B5743" s="282" t="s">
        <v>10182</v>
      </c>
      <c r="C5743" s="277" t="s">
        <v>71</v>
      </c>
      <c r="D5743" s="282" t="s">
        <v>14463</v>
      </c>
      <c r="E5743" s="292">
        <v>728.38</v>
      </c>
    </row>
    <row r="5744" spans="1:5" x14ac:dyDescent="0.25">
      <c r="A5744" s="282" t="s">
        <v>8455</v>
      </c>
      <c r="B5744" s="282" t="s">
        <v>10184</v>
      </c>
      <c r="C5744" s="277" t="s">
        <v>71</v>
      </c>
      <c r="D5744" s="282" t="s">
        <v>14464</v>
      </c>
      <c r="E5744" s="292">
        <v>361.77</v>
      </c>
    </row>
    <row r="5745" spans="1:5" x14ac:dyDescent="0.25">
      <c r="A5745" s="282" t="s">
        <v>8455</v>
      </c>
      <c r="B5745" s="282" t="s">
        <v>14465</v>
      </c>
      <c r="C5745" s="277" t="s">
        <v>71</v>
      </c>
      <c r="D5745" s="282" t="s">
        <v>14466</v>
      </c>
      <c r="E5745" s="292">
        <v>0</v>
      </c>
    </row>
    <row r="5746" spans="1:5" x14ac:dyDescent="0.25">
      <c r="A5746" s="282" t="s">
        <v>8455</v>
      </c>
      <c r="B5746" s="282" t="s">
        <v>10186</v>
      </c>
      <c r="C5746" s="277" t="s">
        <v>71</v>
      </c>
      <c r="D5746" s="282" t="s">
        <v>14467</v>
      </c>
      <c r="E5746" s="292">
        <v>699.92</v>
      </c>
    </row>
    <row r="5747" spans="1:5" x14ac:dyDescent="0.25">
      <c r="A5747" s="282" t="s">
        <v>8455</v>
      </c>
      <c r="B5747" s="282" t="s">
        <v>14468</v>
      </c>
      <c r="C5747" s="277" t="s">
        <v>71</v>
      </c>
      <c r="D5747" s="282" t="s">
        <v>14469</v>
      </c>
      <c r="E5747" s="292">
        <v>778.57</v>
      </c>
    </row>
    <row r="5748" spans="1:5" x14ac:dyDescent="0.25">
      <c r="A5748" s="282" t="s">
        <v>8455</v>
      </c>
      <c r="B5748" s="282" t="s">
        <v>10188</v>
      </c>
      <c r="C5748" s="277" t="s">
        <v>71</v>
      </c>
      <c r="D5748" s="282" t="s">
        <v>14470</v>
      </c>
      <c r="E5748" s="292">
        <v>2509.98</v>
      </c>
    </row>
    <row r="5749" spans="1:5" x14ac:dyDescent="0.25">
      <c r="A5749" s="282" t="s">
        <v>8455</v>
      </c>
      <c r="B5749" s="282" t="s">
        <v>10190</v>
      </c>
      <c r="C5749" s="277" t="s">
        <v>71</v>
      </c>
      <c r="D5749" s="282" t="s">
        <v>14471</v>
      </c>
      <c r="E5749" s="292">
        <v>0</v>
      </c>
    </row>
    <row r="5750" spans="1:5" x14ac:dyDescent="0.25">
      <c r="A5750" s="282" t="s">
        <v>8455</v>
      </c>
      <c r="B5750" s="282" t="s">
        <v>10192</v>
      </c>
      <c r="C5750" s="277" t="s">
        <v>71</v>
      </c>
      <c r="D5750" s="282" t="s">
        <v>14472</v>
      </c>
      <c r="E5750" s="292">
        <v>71617.929999999993</v>
      </c>
    </row>
    <row r="5751" spans="1:5" x14ac:dyDescent="0.25">
      <c r="A5751" s="282" t="s">
        <v>8455</v>
      </c>
      <c r="B5751" s="282" t="s">
        <v>10194</v>
      </c>
      <c r="C5751" s="277" t="s">
        <v>71</v>
      </c>
      <c r="D5751" s="282" t="s">
        <v>14473</v>
      </c>
      <c r="E5751" s="292">
        <v>1890.51</v>
      </c>
    </row>
    <row r="5752" spans="1:5" x14ac:dyDescent="0.25">
      <c r="A5752" s="282" t="s">
        <v>8455</v>
      </c>
      <c r="B5752" s="282" t="s">
        <v>14474</v>
      </c>
      <c r="C5752" s="277" t="s">
        <v>71</v>
      </c>
      <c r="D5752" s="282" t="s">
        <v>14475</v>
      </c>
      <c r="E5752" s="292">
        <v>3679.5</v>
      </c>
    </row>
    <row r="5753" spans="1:5" x14ac:dyDescent="0.25">
      <c r="A5753" s="282" t="s">
        <v>8455</v>
      </c>
      <c r="B5753" s="282" t="s">
        <v>10196</v>
      </c>
      <c r="C5753" s="277" t="s">
        <v>71</v>
      </c>
      <c r="D5753" s="282" t="s">
        <v>14476</v>
      </c>
      <c r="E5753" s="292">
        <v>1563.02</v>
      </c>
    </row>
    <row r="5754" spans="1:5" x14ac:dyDescent="0.25">
      <c r="A5754" s="282" t="s">
        <v>8455</v>
      </c>
      <c r="B5754" s="282" t="s">
        <v>10198</v>
      </c>
      <c r="C5754" s="277" t="s">
        <v>71</v>
      </c>
      <c r="D5754" s="282" t="s">
        <v>14477</v>
      </c>
      <c r="E5754" s="292">
        <v>183.67</v>
      </c>
    </row>
    <row r="5755" spans="1:5" x14ac:dyDescent="0.25">
      <c r="A5755" s="282" t="s">
        <v>8455</v>
      </c>
      <c r="B5755" s="282" t="s">
        <v>14478</v>
      </c>
      <c r="C5755" s="277" t="s">
        <v>71</v>
      </c>
      <c r="D5755" s="282" t="s">
        <v>14479</v>
      </c>
      <c r="E5755" s="292">
        <v>1132.6099999999999</v>
      </c>
    </row>
    <row r="5756" spans="1:5" x14ac:dyDescent="0.25">
      <c r="A5756" s="282" t="s">
        <v>8455</v>
      </c>
      <c r="B5756" s="282" t="s">
        <v>10200</v>
      </c>
      <c r="C5756" s="277" t="s">
        <v>71</v>
      </c>
      <c r="D5756" s="282" t="s">
        <v>14480</v>
      </c>
      <c r="E5756" s="292">
        <v>69.790000000000006</v>
      </c>
    </row>
    <row r="5757" spans="1:5" x14ac:dyDescent="0.25">
      <c r="A5757" s="282" t="s">
        <v>8455</v>
      </c>
      <c r="B5757" s="282" t="s">
        <v>10202</v>
      </c>
      <c r="C5757" s="277" t="s">
        <v>71</v>
      </c>
      <c r="D5757" s="282" t="s">
        <v>14481</v>
      </c>
      <c r="E5757" s="292">
        <v>789.55</v>
      </c>
    </row>
    <row r="5758" spans="1:5" x14ac:dyDescent="0.25">
      <c r="A5758" s="282" t="s">
        <v>8455</v>
      </c>
      <c r="B5758" s="282" t="s">
        <v>14482</v>
      </c>
      <c r="C5758" s="277" t="s">
        <v>71</v>
      </c>
      <c r="D5758" s="282" t="s">
        <v>14483</v>
      </c>
      <c r="E5758" s="292">
        <v>2545.5</v>
      </c>
    </row>
    <row r="5759" spans="1:5" x14ac:dyDescent="0.25">
      <c r="A5759" s="282" t="s">
        <v>8455</v>
      </c>
      <c r="B5759" s="282" t="s">
        <v>14484</v>
      </c>
      <c r="C5759" s="277" t="s">
        <v>71</v>
      </c>
      <c r="D5759" s="282" t="s">
        <v>14485</v>
      </c>
      <c r="E5759" s="292">
        <v>0</v>
      </c>
    </row>
    <row r="5760" spans="1:5" x14ac:dyDescent="0.25">
      <c r="A5760" s="282" t="s">
        <v>8455</v>
      </c>
      <c r="B5760" s="282" t="s">
        <v>10204</v>
      </c>
      <c r="C5760" s="277" t="s">
        <v>71</v>
      </c>
      <c r="D5760" s="282" t="s">
        <v>14486</v>
      </c>
      <c r="E5760" s="292">
        <v>1399.03</v>
      </c>
    </row>
    <row r="5761" spans="1:5" x14ac:dyDescent="0.25">
      <c r="A5761" s="282" t="s">
        <v>8455</v>
      </c>
      <c r="B5761" s="282" t="s">
        <v>10206</v>
      </c>
      <c r="C5761" s="277" t="s">
        <v>71</v>
      </c>
      <c r="D5761" s="282" t="s">
        <v>14487</v>
      </c>
      <c r="E5761" s="292">
        <v>3753.3</v>
      </c>
    </row>
    <row r="5762" spans="1:5" x14ac:dyDescent="0.25">
      <c r="A5762" s="282" t="s">
        <v>8455</v>
      </c>
      <c r="B5762" s="282" t="s">
        <v>10208</v>
      </c>
      <c r="C5762" s="277" t="s">
        <v>71</v>
      </c>
      <c r="D5762" s="282" t="s">
        <v>14488</v>
      </c>
      <c r="E5762" s="292">
        <v>17781.73</v>
      </c>
    </row>
    <row r="5763" spans="1:5" x14ac:dyDescent="0.25">
      <c r="A5763" s="282" t="s">
        <v>8455</v>
      </c>
      <c r="B5763" s="282" t="s">
        <v>10210</v>
      </c>
      <c r="C5763" s="277" t="s">
        <v>71</v>
      </c>
      <c r="D5763" s="282" t="s">
        <v>14489</v>
      </c>
      <c r="E5763" s="292">
        <v>9347.82</v>
      </c>
    </row>
    <row r="5764" spans="1:5" x14ac:dyDescent="0.25">
      <c r="A5764" s="282" t="s">
        <v>8455</v>
      </c>
      <c r="B5764" s="282" t="s">
        <v>14490</v>
      </c>
      <c r="C5764" s="277" t="s">
        <v>71</v>
      </c>
      <c r="D5764" s="282" t="s">
        <v>14491</v>
      </c>
      <c r="E5764" s="292">
        <v>14240.42</v>
      </c>
    </row>
    <row r="5765" spans="1:5" x14ac:dyDescent="0.25">
      <c r="A5765" s="282" t="s">
        <v>8455</v>
      </c>
      <c r="B5765" s="282" t="s">
        <v>10212</v>
      </c>
      <c r="C5765" s="277" t="s">
        <v>71</v>
      </c>
      <c r="D5765" s="282" t="s">
        <v>14492</v>
      </c>
      <c r="E5765" s="292">
        <v>2824.75</v>
      </c>
    </row>
    <row r="5766" spans="1:5" x14ac:dyDescent="0.25">
      <c r="A5766" s="282" t="s">
        <v>8455</v>
      </c>
      <c r="B5766" s="282" t="s">
        <v>10214</v>
      </c>
      <c r="C5766" s="277" t="s">
        <v>71</v>
      </c>
      <c r="D5766" s="282" t="s">
        <v>14493</v>
      </c>
      <c r="E5766" s="292">
        <v>0</v>
      </c>
    </row>
    <row r="5767" spans="1:5" x14ac:dyDescent="0.25">
      <c r="A5767" s="282" t="s">
        <v>8455</v>
      </c>
      <c r="B5767" s="282" t="s">
        <v>14494</v>
      </c>
      <c r="C5767" s="277" t="s">
        <v>71</v>
      </c>
      <c r="D5767" s="282" t="s">
        <v>14495</v>
      </c>
      <c r="E5767" s="292">
        <v>1819.55</v>
      </c>
    </row>
    <row r="5768" spans="1:5" x14ac:dyDescent="0.25">
      <c r="A5768" s="282" t="s">
        <v>8455</v>
      </c>
      <c r="B5768" s="282" t="s">
        <v>10216</v>
      </c>
      <c r="C5768" s="277" t="s">
        <v>71</v>
      </c>
      <c r="D5768" s="282" t="s">
        <v>14496</v>
      </c>
      <c r="E5768" s="292">
        <v>466</v>
      </c>
    </row>
    <row r="5769" spans="1:5" x14ac:dyDescent="0.25">
      <c r="A5769" s="282" t="s">
        <v>8455</v>
      </c>
      <c r="B5769" s="282" t="s">
        <v>10218</v>
      </c>
      <c r="C5769" s="277" t="s">
        <v>71</v>
      </c>
      <c r="D5769" s="282" t="s">
        <v>14497</v>
      </c>
      <c r="E5769" s="292">
        <v>786.84</v>
      </c>
    </row>
    <row r="5770" spans="1:5" x14ac:dyDescent="0.25">
      <c r="A5770" s="282" t="s">
        <v>8455</v>
      </c>
      <c r="B5770" s="282" t="s">
        <v>10220</v>
      </c>
      <c r="C5770" s="277" t="s">
        <v>71</v>
      </c>
      <c r="D5770" s="282" t="s">
        <v>14498</v>
      </c>
      <c r="E5770" s="292">
        <v>2667.63</v>
      </c>
    </row>
    <row r="5771" spans="1:5" x14ac:dyDescent="0.25">
      <c r="A5771" s="282" t="s">
        <v>8501</v>
      </c>
      <c r="B5771" s="282" t="s">
        <v>8450</v>
      </c>
      <c r="C5771" s="277" t="s">
        <v>63</v>
      </c>
      <c r="D5771" s="282" t="s">
        <v>14499</v>
      </c>
      <c r="E5771" s="292">
        <v>457656.82</v>
      </c>
    </row>
    <row r="5772" spans="1:5" x14ac:dyDescent="0.25">
      <c r="A5772" s="282" t="s">
        <v>8501</v>
      </c>
      <c r="B5772" s="282" t="s">
        <v>8436</v>
      </c>
      <c r="C5772" s="277" t="s">
        <v>63</v>
      </c>
      <c r="D5772" s="282" t="s">
        <v>14500</v>
      </c>
      <c r="E5772" s="292">
        <v>10177.799999999999</v>
      </c>
    </row>
    <row r="5773" spans="1:5" x14ac:dyDescent="0.25">
      <c r="A5773" s="282" t="s">
        <v>8501</v>
      </c>
      <c r="B5773" s="282" t="s">
        <v>8460</v>
      </c>
      <c r="C5773" s="277" t="s">
        <v>63</v>
      </c>
      <c r="D5773" s="282" t="s">
        <v>14501</v>
      </c>
      <c r="E5773" s="292">
        <v>7148.13</v>
      </c>
    </row>
    <row r="5774" spans="1:5" x14ac:dyDescent="0.25">
      <c r="A5774" s="282" t="s">
        <v>8501</v>
      </c>
      <c r="B5774" s="282" t="s">
        <v>8256</v>
      </c>
      <c r="C5774" s="277" t="s">
        <v>63</v>
      </c>
      <c r="D5774" s="282" t="s">
        <v>14502</v>
      </c>
      <c r="E5774" s="292">
        <v>54402.16</v>
      </c>
    </row>
    <row r="5775" spans="1:5" x14ac:dyDescent="0.25">
      <c r="A5775" s="282" t="s">
        <v>8501</v>
      </c>
      <c r="B5775" s="282" t="s">
        <v>8271</v>
      </c>
      <c r="C5775" s="277" t="s">
        <v>63</v>
      </c>
      <c r="D5775" s="282" t="s">
        <v>14503</v>
      </c>
      <c r="E5775" s="292">
        <v>68044.899999999994</v>
      </c>
    </row>
    <row r="5776" spans="1:5" x14ac:dyDescent="0.25">
      <c r="A5776" s="282" t="s">
        <v>8501</v>
      </c>
      <c r="B5776" s="282" t="s">
        <v>8217</v>
      </c>
      <c r="C5776" s="277" t="s">
        <v>63</v>
      </c>
      <c r="D5776" s="282" t="s">
        <v>14504</v>
      </c>
      <c r="E5776" s="292">
        <v>1083357.48</v>
      </c>
    </row>
    <row r="5777" spans="1:5" x14ac:dyDescent="0.25">
      <c r="A5777" s="282" t="s">
        <v>8501</v>
      </c>
      <c r="B5777" s="282" t="s">
        <v>8257</v>
      </c>
      <c r="C5777" s="277" t="s">
        <v>63</v>
      </c>
      <c r="D5777" s="282" t="s">
        <v>14505</v>
      </c>
      <c r="E5777" s="292">
        <v>0</v>
      </c>
    </row>
    <row r="5778" spans="1:5" x14ac:dyDescent="0.25">
      <c r="A5778" s="282" t="s">
        <v>8501</v>
      </c>
      <c r="B5778" s="282" t="s">
        <v>8218</v>
      </c>
      <c r="C5778" s="277" t="s">
        <v>63</v>
      </c>
      <c r="D5778" s="282" t="s">
        <v>14506</v>
      </c>
      <c r="E5778" s="292">
        <v>87408.76</v>
      </c>
    </row>
    <row r="5779" spans="1:5" x14ac:dyDescent="0.25">
      <c r="A5779" s="282" t="s">
        <v>8501</v>
      </c>
      <c r="B5779" s="282" t="s">
        <v>8379</v>
      </c>
      <c r="C5779" s="277" t="s">
        <v>63</v>
      </c>
      <c r="D5779" s="282" t="s">
        <v>14507</v>
      </c>
      <c r="E5779" s="292">
        <v>41594.300000000003</v>
      </c>
    </row>
    <row r="5780" spans="1:5" x14ac:dyDescent="0.25">
      <c r="A5780" s="282" t="s">
        <v>8501</v>
      </c>
      <c r="B5780" s="282" t="s">
        <v>8219</v>
      </c>
      <c r="C5780" s="277" t="s">
        <v>63</v>
      </c>
      <c r="D5780" s="282" t="s">
        <v>14508</v>
      </c>
      <c r="E5780" s="292">
        <v>53950.91</v>
      </c>
    </row>
    <row r="5781" spans="1:5" x14ac:dyDescent="0.25">
      <c r="A5781" s="282" t="s">
        <v>8501</v>
      </c>
      <c r="B5781" s="282" t="s">
        <v>8430</v>
      </c>
      <c r="C5781" s="277" t="s">
        <v>63</v>
      </c>
      <c r="D5781" s="282" t="s">
        <v>14509</v>
      </c>
      <c r="E5781" s="292">
        <v>326908.95</v>
      </c>
    </row>
    <row r="5782" spans="1:5" x14ac:dyDescent="0.25">
      <c r="A5782" s="282" t="s">
        <v>8501</v>
      </c>
      <c r="B5782" s="282" t="s">
        <v>8352</v>
      </c>
      <c r="C5782" s="277" t="s">
        <v>63</v>
      </c>
      <c r="D5782" s="282" t="s">
        <v>14510</v>
      </c>
      <c r="E5782" s="292">
        <v>27533.17</v>
      </c>
    </row>
    <row r="5783" spans="1:5" x14ac:dyDescent="0.25">
      <c r="A5783" s="282" t="s">
        <v>8501</v>
      </c>
      <c r="B5783" s="282" t="s">
        <v>8231</v>
      </c>
      <c r="C5783" s="277" t="s">
        <v>63</v>
      </c>
      <c r="D5783" s="282" t="s">
        <v>14511</v>
      </c>
      <c r="E5783" s="292">
        <v>50452.95</v>
      </c>
    </row>
    <row r="5784" spans="1:5" x14ac:dyDescent="0.25">
      <c r="A5784" s="282" t="s">
        <v>8501</v>
      </c>
      <c r="B5784" s="282" t="s">
        <v>8369</v>
      </c>
      <c r="C5784" s="277" t="s">
        <v>63</v>
      </c>
      <c r="D5784" s="282" t="s">
        <v>14512</v>
      </c>
      <c r="E5784" s="292">
        <v>0</v>
      </c>
    </row>
    <row r="5785" spans="1:5" x14ac:dyDescent="0.25">
      <c r="A5785" s="282" t="s">
        <v>8501</v>
      </c>
      <c r="B5785" s="282" t="s">
        <v>8384</v>
      </c>
      <c r="C5785" s="277" t="s">
        <v>63</v>
      </c>
      <c r="D5785" s="282" t="s">
        <v>14513</v>
      </c>
      <c r="E5785" s="292">
        <v>59522.35</v>
      </c>
    </row>
    <row r="5786" spans="1:5" x14ac:dyDescent="0.25">
      <c r="A5786" s="282" t="s">
        <v>8501</v>
      </c>
      <c r="B5786" s="282" t="s">
        <v>8258</v>
      </c>
      <c r="C5786" s="277" t="s">
        <v>63</v>
      </c>
      <c r="D5786" s="282" t="s">
        <v>14514</v>
      </c>
      <c r="E5786" s="292">
        <v>13431.06</v>
      </c>
    </row>
    <row r="5787" spans="1:5" x14ac:dyDescent="0.25">
      <c r="A5787" s="282" t="s">
        <v>8501</v>
      </c>
      <c r="B5787" s="282" t="s">
        <v>8227</v>
      </c>
      <c r="C5787" s="277" t="s">
        <v>63</v>
      </c>
      <c r="D5787" s="282" t="s">
        <v>14515</v>
      </c>
      <c r="E5787" s="292">
        <v>459568.91</v>
      </c>
    </row>
    <row r="5788" spans="1:5" x14ac:dyDescent="0.25">
      <c r="A5788" s="282" t="s">
        <v>8501</v>
      </c>
      <c r="B5788" s="282" t="s">
        <v>8381</v>
      </c>
      <c r="C5788" s="277" t="s">
        <v>63</v>
      </c>
      <c r="D5788" s="282" t="s">
        <v>14516</v>
      </c>
      <c r="E5788" s="292">
        <v>40987.019999999997</v>
      </c>
    </row>
    <row r="5789" spans="1:5" x14ac:dyDescent="0.25">
      <c r="A5789" s="282" t="s">
        <v>8501</v>
      </c>
      <c r="B5789" s="282" t="s">
        <v>8265</v>
      </c>
      <c r="C5789" s="277" t="s">
        <v>63</v>
      </c>
      <c r="D5789" s="282" t="s">
        <v>14517</v>
      </c>
      <c r="E5789" s="292">
        <v>130313.47</v>
      </c>
    </row>
    <row r="5790" spans="1:5" x14ac:dyDescent="0.25">
      <c r="A5790" s="282" t="s">
        <v>8501</v>
      </c>
      <c r="B5790" s="282" t="s">
        <v>8259</v>
      </c>
      <c r="C5790" s="277" t="s">
        <v>63</v>
      </c>
      <c r="D5790" s="282" t="s">
        <v>14518</v>
      </c>
      <c r="E5790" s="292">
        <v>191789.23</v>
      </c>
    </row>
    <row r="5791" spans="1:5" x14ac:dyDescent="0.25">
      <c r="A5791" s="282" t="s">
        <v>8501</v>
      </c>
      <c r="B5791" s="282" t="s">
        <v>8221</v>
      </c>
      <c r="C5791" s="277" t="s">
        <v>63</v>
      </c>
      <c r="D5791" s="282" t="s">
        <v>14519</v>
      </c>
      <c r="E5791" s="292">
        <v>0</v>
      </c>
    </row>
    <row r="5792" spans="1:5" x14ac:dyDescent="0.25">
      <c r="A5792" s="282" t="s">
        <v>8501</v>
      </c>
      <c r="B5792" s="282" t="s">
        <v>8223</v>
      </c>
      <c r="C5792" s="277" t="s">
        <v>63</v>
      </c>
      <c r="D5792" s="282" t="s">
        <v>14520</v>
      </c>
      <c r="E5792" s="292">
        <v>301196.79999999999</v>
      </c>
    </row>
    <row r="5793" spans="1:5" x14ac:dyDescent="0.25">
      <c r="A5793" s="282" t="s">
        <v>8501</v>
      </c>
      <c r="B5793" s="282" t="s">
        <v>8385</v>
      </c>
      <c r="C5793" s="277" t="s">
        <v>63</v>
      </c>
      <c r="D5793" s="282" t="s">
        <v>14521</v>
      </c>
      <c r="E5793" s="292">
        <v>256594.35</v>
      </c>
    </row>
    <row r="5794" spans="1:5" x14ac:dyDescent="0.25">
      <c r="A5794" s="282" t="s">
        <v>8501</v>
      </c>
      <c r="B5794" s="282" t="s">
        <v>8261</v>
      </c>
      <c r="C5794" s="277" t="s">
        <v>63</v>
      </c>
      <c r="D5794" s="282" t="s">
        <v>14522</v>
      </c>
      <c r="E5794" s="292">
        <v>74254.78</v>
      </c>
    </row>
    <row r="5795" spans="1:5" x14ac:dyDescent="0.25">
      <c r="A5795" s="282" t="s">
        <v>8501</v>
      </c>
      <c r="B5795" s="282" t="s">
        <v>8370</v>
      </c>
      <c r="C5795" s="277" t="s">
        <v>63</v>
      </c>
      <c r="D5795" s="282" t="s">
        <v>14523</v>
      </c>
      <c r="E5795" s="292">
        <v>521051.59</v>
      </c>
    </row>
    <row r="5796" spans="1:5" x14ac:dyDescent="0.25">
      <c r="A5796" s="282" t="s">
        <v>8501</v>
      </c>
      <c r="B5796" s="282" t="s">
        <v>8483</v>
      </c>
      <c r="C5796" s="277" t="s">
        <v>63</v>
      </c>
      <c r="D5796" s="282" t="s">
        <v>14524</v>
      </c>
      <c r="E5796" s="292">
        <v>90987.31</v>
      </c>
    </row>
    <row r="5797" spans="1:5" x14ac:dyDescent="0.25">
      <c r="A5797" s="282" t="s">
        <v>8501</v>
      </c>
      <c r="B5797" s="282" t="s">
        <v>8272</v>
      </c>
      <c r="C5797" s="277" t="s">
        <v>63</v>
      </c>
      <c r="D5797" s="282" t="s">
        <v>14525</v>
      </c>
      <c r="E5797" s="292">
        <v>209743.55</v>
      </c>
    </row>
    <row r="5798" spans="1:5" x14ac:dyDescent="0.25">
      <c r="A5798" s="282" t="s">
        <v>8501</v>
      </c>
      <c r="B5798" s="282" t="s">
        <v>8224</v>
      </c>
      <c r="C5798" s="277" t="s">
        <v>63</v>
      </c>
      <c r="D5798" s="282" t="s">
        <v>14526</v>
      </c>
      <c r="E5798" s="292">
        <v>27321.06</v>
      </c>
    </row>
    <row r="5799" spans="1:5" x14ac:dyDescent="0.25">
      <c r="A5799" s="282" t="s">
        <v>8501</v>
      </c>
      <c r="B5799" s="282" t="s">
        <v>8497</v>
      </c>
      <c r="C5799" s="277" t="s">
        <v>63</v>
      </c>
      <c r="D5799" s="282" t="s">
        <v>14527</v>
      </c>
      <c r="E5799" s="292">
        <v>25122.48</v>
      </c>
    </row>
    <row r="5800" spans="1:5" x14ac:dyDescent="0.25">
      <c r="A5800" s="282" t="s">
        <v>8501</v>
      </c>
      <c r="B5800" s="282" t="s">
        <v>8581</v>
      </c>
      <c r="C5800" s="277" t="s">
        <v>63</v>
      </c>
      <c r="D5800" s="282" t="s">
        <v>14528</v>
      </c>
      <c r="E5800" s="292">
        <v>444629.94</v>
      </c>
    </row>
    <row r="5801" spans="1:5" x14ac:dyDescent="0.25">
      <c r="A5801" s="282" t="s">
        <v>8501</v>
      </c>
      <c r="B5801" s="282" t="s">
        <v>8273</v>
      </c>
      <c r="C5801" s="277" t="s">
        <v>63</v>
      </c>
      <c r="D5801" s="282" t="s">
        <v>14529</v>
      </c>
      <c r="E5801" s="292">
        <v>178964.75</v>
      </c>
    </row>
    <row r="5802" spans="1:5" x14ac:dyDescent="0.25">
      <c r="A5802" s="282" t="s">
        <v>8501</v>
      </c>
      <c r="B5802" s="282" t="s">
        <v>8354</v>
      </c>
      <c r="C5802" s="277" t="s">
        <v>63</v>
      </c>
      <c r="D5802" s="282" t="s">
        <v>14530</v>
      </c>
      <c r="E5802" s="292">
        <v>42811.47</v>
      </c>
    </row>
    <row r="5803" spans="1:5" x14ac:dyDescent="0.25">
      <c r="A5803" s="282" t="s">
        <v>8501</v>
      </c>
      <c r="B5803" s="282" t="s">
        <v>8388</v>
      </c>
      <c r="C5803" s="277" t="s">
        <v>63</v>
      </c>
      <c r="D5803" s="282" t="s">
        <v>14531</v>
      </c>
      <c r="E5803" s="292">
        <v>31549.85</v>
      </c>
    </row>
    <row r="5804" spans="1:5" x14ac:dyDescent="0.25">
      <c r="A5804" s="282" t="s">
        <v>8501</v>
      </c>
      <c r="B5804" s="282" t="s">
        <v>8399</v>
      </c>
      <c r="C5804" s="277" t="s">
        <v>63</v>
      </c>
      <c r="D5804" s="282" t="s">
        <v>14532</v>
      </c>
      <c r="E5804" s="292">
        <v>197324.81</v>
      </c>
    </row>
    <row r="5805" spans="1:5" x14ac:dyDescent="0.25">
      <c r="A5805" s="282" t="s">
        <v>8501</v>
      </c>
      <c r="B5805" s="282" t="s">
        <v>8582</v>
      </c>
      <c r="C5805" s="277" t="s">
        <v>63</v>
      </c>
      <c r="D5805" s="282" t="s">
        <v>14533</v>
      </c>
      <c r="E5805" s="292">
        <v>64514.84</v>
      </c>
    </row>
    <row r="5806" spans="1:5" x14ac:dyDescent="0.25">
      <c r="A5806" s="282" t="s">
        <v>8501</v>
      </c>
      <c r="B5806" s="282" t="s">
        <v>8347</v>
      </c>
      <c r="C5806" s="277" t="s">
        <v>63</v>
      </c>
      <c r="D5806" s="282" t="s">
        <v>14534</v>
      </c>
      <c r="E5806" s="292">
        <v>237447.25</v>
      </c>
    </row>
    <row r="5807" spans="1:5" x14ac:dyDescent="0.25">
      <c r="A5807" s="282" t="s">
        <v>8501</v>
      </c>
      <c r="B5807" s="282" t="s">
        <v>8382</v>
      </c>
      <c r="C5807" s="277" t="s">
        <v>63</v>
      </c>
      <c r="D5807" s="282" t="s">
        <v>14535</v>
      </c>
      <c r="E5807" s="292">
        <v>115584.97</v>
      </c>
    </row>
    <row r="5808" spans="1:5" x14ac:dyDescent="0.25">
      <c r="A5808" s="282" t="s">
        <v>8501</v>
      </c>
      <c r="B5808" s="282" t="s">
        <v>8304</v>
      </c>
      <c r="C5808" s="277" t="s">
        <v>63</v>
      </c>
      <c r="D5808" s="282" t="s">
        <v>14536</v>
      </c>
      <c r="E5808" s="292">
        <v>126332.23</v>
      </c>
    </row>
    <row r="5809" spans="1:5" x14ac:dyDescent="0.25">
      <c r="A5809" s="282" t="s">
        <v>8501</v>
      </c>
      <c r="B5809" s="282" t="s">
        <v>8260</v>
      </c>
      <c r="C5809" s="277" t="s">
        <v>63</v>
      </c>
      <c r="D5809" s="282" t="s">
        <v>14537</v>
      </c>
      <c r="E5809" s="292">
        <v>59421.120000000003</v>
      </c>
    </row>
    <row r="5810" spans="1:5" x14ac:dyDescent="0.25">
      <c r="A5810" s="282" t="s">
        <v>8501</v>
      </c>
      <c r="B5810" s="282" t="s">
        <v>8262</v>
      </c>
      <c r="C5810" s="277" t="s">
        <v>63</v>
      </c>
      <c r="D5810" s="282" t="s">
        <v>14538</v>
      </c>
      <c r="E5810" s="292">
        <v>61637.11</v>
      </c>
    </row>
    <row r="5811" spans="1:5" x14ac:dyDescent="0.25">
      <c r="A5811" s="282" t="s">
        <v>8501</v>
      </c>
      <c r="B5811" s="282" t="s">
        <v>8461</v>
      </c>
      <c r="C5811" s="277" t="s">
        <v>63</v>
      </c>
      <c r="D5811" s="282" t="s">
        <v>14539</v>
      </c>
      <c r="E5811" s="292">
        <v>231652.68</v>
      </c>
    </row>
    <row r="5812" spans="1:5" x14ac:dyDescent="0.25">
      <c r="A5812" s="282" t="s">
        <v>8501</v>
      </c>
      <c r="B5812" s="282" t="s">
        <v>8263</v>
      </c>
      <c r="C5812" s="277" t="s">
        <v>63</v>
      </c>
      <c r="D5812" s="282" t="s">
        <v>14540</v>
      </c>
      <c r="E5812" s="292">
        <v>14666.63</v>
      </c>
    </row>
    <row r="5813" spans="1:5" x14ac:dyDescent="0.25">
      <c r="A5813" s="282" t="s">
        <v>8501</v>
      </c>
      <c r="B5813" s="282" t="s">
        <v>8507</v>
      </c>
      <c r="C5813" s="277" t="s">
        <v>63</v>
      </c>
      <c r="D5813" s="282" t="s">
        <v>14541</v>
      </c>
      <c r="E5813" s="292">
        <v>63220.02</v>
      </c>
    </row>
    <row r="5814" spans="1:5" x14ac:dyDescent="0.25">
      <c r="A5814" s="282" t="s">
        <v>8501</v>
      </c>
      <c r="B5814" s="282" t="s">
        <v>8269</v>
      </c>
      <c r="C5814" s="277" t="s">
        <v>63</v>
      </c>
      <c r="D5814" s="282" t="s">
        <v>14542</v>
      </c>
      <c r="E5814" s="292">
        <v>105898.54</v>
      </c>
    </row>
    <row r="5815" spans="1:5" x14ac:dyDescent="0.25">
      <c r="A5815" s="282" t="s">
        <v>8501</v>
      </c>
      <c r="B5815" s="282" t="s">
        <v>8302</v>
      </c>
      <c r="C5815" s="277" t="s">
        <v>63</v>
      </c>
      <c r="D5815" s="282" t="s">
        <v>14543</v>
      </c>
      <c r="E5815" s="292">
        <v>24310.52</v>
      </c>
    </row>
    <row r="5816" spans="1:5" x14ac:dyDescent="0.25">
      <c r="A5816" s="282" t="s">
        <v>8501</v>
      </c>
      <c r="B5816" s="282" t="s">
        <v>8480</v>
      </c>
      <c r="C5816" s="277" t="s">
        <v>63</v>
      </c>
      <c r="D5816" s="282" t="s">
        <v>14544</v>
      </c>
      <c r="E5816" s="292">
        <v>84464.11</v>
      </c>
    </row>
    <row r="5817" spans="1:5" x14ac:dyDescent="0.25">
      <c r="A5817" s="282" t="s">
        <v>8501</v>
      </c>
      <c r="B5817" s="282" t="s">
        <v>8402</v>
      </c>
      <c r="C5817" s="277" t="s">
        <v>63</v>
      </c>
      <c r="D5817" s="282" t="s">
        <v>14545</v>
      </c>
      <c r="E5817" s="292">
        <v>50073.69</v>
      </c>
    </row>
    <row r="5818" spans="1:5" x14ac:dyDescent="0.25">
      <c r="A5818" s="282" t="s">
        <v>8501</v>
      </c>
      <c r="B5818" s="282" t="s">
        <v>8228</v>
      </c>
      <c r="C5818" s="277" t="s">
        <v>63</v>
      </c>
      <c r="D5818" s="282" t="s">
        <v>14546</v>
      </c>
      <c r="E5818" s="292">
        <v>12680.61</v>
      </c>
    </row>
    <row r="5819" spans="1:5" x14ac:dyDescent="0.25">
      <c r="A5819" s="282" t="s">
        <v>8501</v>
      </c>
      <c r="B5819" s="282" t="s">
        <v>8278</v>
      </c>
      <c r="C5819" s="277" t="s">
        <v>63</v>
      </c>
      <c r="D5819" s="282" t="s">
        <v>14547</v>
      </c>
      <c r="E5819" s="292">
        <v>71978.52</v>
      </c>
    </row>
    <row r="5820" spans="1:5" x14ac:dyDescent="0.25">
      <c r="A5820" s="282" t="s">
        <v>8501</v>
      </c>
      <c r="B5820" s="282" t="s">
        <v>8531</v>
      </c>
      <c r="C5820" s="277" t="s">
        <v>63</v>
      </c>
      <c r="D5820" s="282" t="s">
        <v>14548</v>
      </c>
      <c r="E5820" s="292">
        <v>15038.04</v>
      </c>
    </row>
    <row r="5821" spans="1:5" x14ac:dyDescent="0.25">
      <c r="A5821" s="282" t="s">
        <v>8501</v>
      </c>
      <c r="B5821" s="282" t="s">
        <v>8238</v>
      </c>
      <c r="C5821" s="277" t="s">
        <v>63</v>
      </c>
      <c r="D5821" s="282" t="s">
        <v>14549</v>
      </c>
      <c r="E5821" s="292">
        <v>78950.09</v>
      </c>
    </row>
    <row r="5822" spans="1:5" x14ac:dyDescent="0.25">
      <c r="A5822" s="282" t="s">
        <v>8501</v>
      </c>
      <c r="B5822" s="282" t="s">
        <v>8276</v>
      </c>
      <c r="C5822" s="277" t="s">
        <v>63</v>
      </c>
      <c r="D5822" s="282" t="s">
        <v>14550</v>
      </c>
      <c r="E5822" s="292">
        <v>0</v>
      </c>
    </row>
    <row r="5823" spans="1:5" x14ac:dyDescent="0.25">
      <c r="A5823" s="282" t="s">
        <v>8449</v>
      </c>
      <c r="B5823" s="282" t="s">
        <v>8450</v>
      </c>
      <c r="C5823" s="277" t="s">
        <v>282</v>
      </c>
      <c r="D5823" s="282" t="s">
        <v>14551</v>
      </c>
      <c r="E5823" s="292">
        <v>16575.68</v>
      </c>
    </row>
    <row r="5824" spans="1:5" x14ac:dyDescent="0.25">
      <c r="A5824" s="282" t="s">
        <v>8449</v>
      </c>
      <c r="B5824" s="282" t="s">
        <v>8436</v>
      </c>
      <c r="C5824" s="277" t="s">
        <v>282</v>
      </c>
      <c r="D5824" s="282" t="s">
        <v>14552</v>
      </c>
      <c r="E5824" s="292">
        <v>35579.43</v>
      </c>
    </row>
    <row r="5825" spans="1:5" x14ac:dyDescent="0.25">
      <c r="A5825" s="282" t="s">
        <v>8449</v>
      </c>
      <c r="B5825" s="282" t="s">
        <v>8460</v>
      </c>
      <c r="C5825" s="277" t="s">
        <v>282</v>
      </c>
      <c r="D5825" s="282" t="s">
        <v>14553</v>
      </c>
      <c r="E5825" s="292">
        <v>0</v>
      </c>
    </row>
    <row r="5826" spans="1:5" x14ac:dyDescent="0.25">
      <c r="A5826" s="282" t="s">
        <v>8449</v>
      </c>
      <c r="B5826" s="282" t="s">
        <v>8256</v>
      </c>
      <c r="C5826" s="277" t="s">
        <v>282</v>
      </c>
      <c r="D5826" s="282" t="s">
        <v>14554</v>
      </c>
      <c r="E5826" s="292">
        <v>16428.650000000001</v>
      </c>
    </row>
    <row r="5827" spans="1:5" x14ac:dyDescent="0.25">
      <c r="A5827" s="282" t="s">
        <v>8449</v>
      </c>
      <c r="B5827" s="282" t="s">
        <v>8271</v>
      </c>
      <c r="C5827" s="277" t="s">
        <v>282</v>
      </c>
      <c r="D5827" s="282" t="s">
        <v>14555</v>
      </c>
      <c r="E5827" s="292">
        <v>18080.310000000001</v>
      </c>
    </row>
    <row r="5828" spans="1:5" x14ac:dyDescent="0.25">
      <c r="A5828" s="282" t="s">
        <v>8449</v>
      </c>
      <c r="B5828" s="282" t="s">
        <v>8217</v>
      </c>
      <c r="C5828" s="277" t="s">
        <v>282</v>
      </c>
      <c r="D5828" s="282" t="s">
        <v>14556</v>
      </c>
      <c r="E5828" s="292">
        <v>29141.52</v>
      </c>
    </row>
    <row r="5829" spans="1:5" x14ac:dyDescent="0.25">
      <c r="A5829" s="282" t="s">
        <v>8449</v>
      </c>
      <c r="B5829" s="282" t="s">
        <v>8257</v>
      </c>
      <c r="C5829" s="277" t="s">
        <v>282</v>
      </c>
      <c r="D5829" s="282" t="s">
        <v>14557</v>
      </c>
      <c r="E5829" s="292">
        <v>3797.13</v>
      </c>
    </row>
    <row r="5830" spans="1:5" x14ac:dyDescent="0.25">
      <c r="A5830" s="282" t="s">
        <v>8449</v>
      </c>
      <c r="B5830" s="282" t="s">
        <v>8218</v>
      </c>
      <c r="C5830" s="277" t="s">
        <v>282</v>
      </c>
      <c r="D5830" s="282" t="s">
        <v>14558</v>
      </c>
      <c r="E5830" s="292">
        <v>186145.28</v>
      </c>
    </row>
    <row r="5831" spans="1:5" x14ac:dyDescent="0.25">
      <c r="A5831" s="282" t="s">
        <v>8449</v>
      </c>
      <c r="B5831" s="282" t="s">
        <v>8379</v>
      </c>
      <c r="C5831" s="277" t="s">
        <v>282</v>
      </c>
      <c r="D5831" s="282" t="s">
        <v>14559</v>
      </c>
      <c r="E5831" s="292">
        <v>41710.54</v>
      </c>
    </row>
    <row r="5832" spans="1:5" x14ac:dyDescent="0.25">
      <c r="A5832" s="282" t="s">
        <v>8449</v>
      </c>
      <c r="B5832" s="282" t="s">
        <v>8219</v>
      </c>
      <c r="C5832" s="277" t="s">
        <v>282</v>
      </c>
      <c r="D5832" s="282" t="s">
        <v>14560</v>
      </c>
      <c r="E5832" s="292">
        <v>5571.91</v>
      </c>
    </row>
    <row r="5833" spans="1:5" x14ac:dyDescent="0.25">
      <c r="A5833" s="282" t="s">
        <v>8449</v>
      </c>
      <c r="B5833" s="282" t="s">
        <v>8430</v>
      </c>
      <c r="C5833" s="277" t="s">
        <v>282</v>
      </c>
      <c r="D5833" s="282" t="s">
        <v>14561</v>
      </c>
      <c r="E5833" s="292">
        <v>20171.04</v>
      </c>
    </row>
    <row r="5834" spans="1:5" x14ac:dyDescent="0.25">
      <c r="A5834" s="282" t="s">
        <v>8449</v>
      </c>
      <c r="B5834" s="282" t="s">
        <v>8352</v>
      </c>
      <c r="C5834" s="277" t="s">
        <v>282</v>
      </c>
      <c r="D5834" s="282" t="s">
        <v>14562</v>
      </c>
      <c r="E5834" s="292">
        <v>83829.149999999994</v>
      </c>
    </row>
    <row r="5835" spans="1:5" x14ac:dyDescent="0.25">
      <c r="A5835" s="282" t="s">
        <v>8449</v>
      </c>
      <c r="B5835" s="282" t="s">
        <v>8231</v>
      </c>
      <c r="C5835" s="277" t="s">
        <v>282</v>
      </c>
      <c r="D5835" s="282" t="s">
        <v>14563</v>
      </c>
      <c r="E5835" s="292">
        <v>0</v>
      </c>
    </row>
    <row r="5836" spans="1:5" x14ac:dyDescent="0.25">
      <c r="A5836" s="282" t="s">
        <v>8449</v>
      </c>
      <c r="B5836" s="282" t="s">
        <v>8369</v>
      </c>
      <c r="C5836" s="277" t="s">
        <v>282</v>
      </c>
      <c r="D5836" s="282" t="s">
        <v>14564</v>
      </c>
      <c r="E5836" s="292">
        <v>11846.7</v>
      </c>
    </row>
    <row r="5837" spans="1:5" x14ac:dyDescent="0.25">
      <c r="A5837" s="282" t="s">
        <v>8449</v>
      </c>
      <c r="B5837" s="282" t="s">
        <v>8384</v>
      </c>
      <c r="C5837" s="277" t="s">
        <v>282</v>
      </c>
      <c r="D5837" s="282" t="s">
        <v>14565</v>
      </c>
      <c r="E5837" s="292">
        <v>3976.11</v>
      </c>
    </row>
    <row r="5838" spans="1:5" x14ac:dyDescent="0.25">
      <c r="A5838" s="282" t="s">
        <v>8449</v>
      </c>
      <c r="B5838" s="282" t="s">
        <v>8258</v>
      </c>
      <c r="C5838" s="277" t="s">
        <v>282</v>
      </c>
      <c r="D5838" s="282" t="s">
        <v>14566</v>
      </c>
      <c r="E5838" s="292">
        <v>322066.03000000003</v>
      </c>
    </row>
    <row r="5839" spans="1:5" x14ac:dyDescent="0.25">
      <c r="A5839" s="282" t="s">
        <v>8449</v>
      </c>
      <c r="B5839" s="282" t="s">
        <v>8227</v>
      </c>
      <c r="C5839" s="277" t="s">
        <v>282</v>
      </c>
      <c r="D5839" s="282" t="s">
        <v>14567</v>
      </c>
      <c r="E5839" s="292">
        <v>2754.91</v>
      </c>
    </row>
    <row r="5840" spans="1:5" x14ac:dyDescent="0.25">
      <c r="A5840" s="282" t="s">
        <v>8449</v>
      </c>
      <c r="B5840" s="282" t="s">
        <v>8381</v>
      </c>
      <c r="C5840" s="277" t="s">
        <v>282</v>
      </c>
      <c r="D5840" s="282" t="s">
        <v>14568</v>
      </c>
      <c r="E5840" s="292">
        <v>57554.43</v>
      </c>
    </row>
    <row r="5841" spans="1:5" x14ac:dyDescent="0.25">
      <c r="A5841" s="282" t="s">
        <v>8449</v>
      </c>
      <c r="B5841" s="282" t="s">
        <v>8265</v>
      </c>
      <c r="C5841" s="277" t="s">
        <v>282</v>
      </c>
      <c r="D5841" s="282" t="s">
        <v>14569</v>
      </c>
      <c r="E5841" s="292">
        <v>22030.9</v>
      </c>
    </row>
    <row r="5842" spans="1:5" x14ac:dyDescent="0.25">
      <c r="A5842" s="282" t="s">
        <v>8449</v>
      </c>
      <c r="B5842" s="282" t="s">
        <v>8259</v>
      </c>
      <c r="C5842" s="277" t="s">
        <v>282</v>
      </c>
      <c r="D5842" s="282" t="s">
        <v>14570</v>
      </c>
      <c r="E5842" s="292">
        <v>416211.01</v>
      </c>
    </row>
    <row r="5843" spans="1:5" x14ac:dyDescent="0.25">
      <c r="A5843" s="282" t="s">
        <v>8449</v>
      </c>
      <c r="B5843" s="282" t="s">
        <v>8221</v>
      </c>
      <c r="C5843" s="277" t="s">
        <v>282</v>
      </c>
      <c r="D5843" s="282" t="s">
        <v>13382</v>
      </c>
      <c r="E5843" s="292">
        <v>8781.67</v>
      </c>
    </row>
    <row r="5844" spans="1:5" x14ac:dyDescent="0.25">
      <c r="A5844" s="282" t="s">
        <v>8449</v>
      </c>
      <c r="B5844" s="282" t="s">
        <v>8223</v>
      </c>
      <c r="C5844" s="277" t="s">
        <v>282</v>
      </c>
      <c r="D5844" s="282" t="s">
        <v>14571</v>
      </c>
      <c r="E5844" s="292">
        <v>14886.66</v>
      </c>
    </row>
    <row r="5845" spans="1:5" x14ac:dyDescent="0.25">
      <c r="A5845" s="282" t="s">
        <v>8449</v>
      </c>
      <c r="B5845" s="282" t="s">
        <v>8447</v>
      </c>
      <c r="C5845" s="277" t="s">
        <v>282</v>
      </c>
      <c r="D5845" s="282" t="s">
        <v>14572</v>
      </c>
      <c r="E5845" s="292">
        <v>88753.22</v>
      </c>
    </row>
    <row r="5846" spans="1:5" x14ac:dyDescent="0.25">
      <c r="A5846" s="282" t="s">
        <v>8449</v>
      </c>
      <c r="B5846" s="282" t="s">
        <v>8385</v>
      </c>
      <c r="C5846" s="277" t="s">
        <v>282</v>
      </c>
      <c r="D5846" s="282" t="s">
        <v>14573</v>
      </c>
      <c r="E5846" s="292">
        <v>12036.95</v>
      </c>
    </row>
    <row r="5847" spans="1:5" x14ac:dyDescent="0.25">
      <c r="A5847" s="282" t="s">
        <v>8449</v>
      </c>
      <c r="B5847" s="282" t="s">
        <v>8261</v>
      </c>
      <c r="C5847" s="277" t="s">
        <v>282</v>
      </c>
      <c r="D5847" s="282" t="s">
        <v>14574</v>
      </c>
      <c r="E5847" s="292">
        <v>129633.81</v>
      </c>
    </row>
    <row r="5848" spans="1:5" x14ac:dyDescent="0.25">
      <c r="A5848" s="282" t="s">
        <v>8449</v>
      </c>
      <c r="B5848" s="282" t="s">
        <v>8370</v>
      </c>
      <c r="C5848" s="277" t="s">
        <v>282</v>
      </c>
      <c r="D5848" s="282" t="s">
        <v>14575</v>
      </c>
      <c r="E5848" s="292">
        <v>18829.36</v>
      </c>
    </row>
    <row r="5849" spans="1:5" x14ac:dyDescent="0.25">
      <c r="A5849" s="282" t="s">
        <v>8449</v>
      </c>
      <c r="B5849" s="282" t="s">
        <v>8483</v>
      </c>
      <c r="C5849" s="277" t="s">
        <v>282</v>
      </c>
      <c r="D5849" s="282" t="s">
        <v>14576</v>
      </c>
      <c r="E5849" s="292">
        <v>28187.48</v>
      </c>
    </row>
    <row r="5850" spans="1:5" x14ac:dyDescent="0.25">
      <c r="A5850" s="282" t="s">
        <v>8449</v>
      </c>
      <c r="B5850" s="282" t="s">
        <v>8272</v>
      </c>
      <c r="C5850" s="277" t="s">
        <v>282</v>
      </c>
      <c r="D5850" s="282" t="s">
        <v>14577</v>
      </c>
      <c r="E5850" s="292">
        <v>50783.4</v>
      </c>
    </row>
    <row r="5851" spans="1:5" x14ac:dyDescent="0.25">
      <c r="A5851" s="282" t="s">
        <v>8449</v>
      </c>
      <c r="B5851" s="282" t="s">
        <v>8224</v>
      </c>
      <c r="C5851" s="277" t="s">
        <v>282</v>
      </c>
      <c r="D5851" s="282" t="s">
        <v>14578</v>
      </c>
      <c r="E5851" s="292">
        <v>9383.2999999999993</v>
      </c>
    </row>
    <row r="5852" spans="1:5" x14ac:dyDescent="0.25">
      <c r="A5852" s="282" t="s">
        <v>8449</v>
      </c>
      <c r="B5852" s="282" t="s">
        <v>8497</v>
      </c>
      <c r="C5852" s="277" t="s">
        <v>282</v>
      </c>
      <c r="D5852" s="282" t="s">
        <v>14579</v>
      </c>
      <c r="E5852" s="292">
        <v>23420.92</v>
      </c>
    </row>
    <row r="5853" spans="1:5" x14ac:dyDescent="0.25">
      <c r="A5853" s="282" t="s">
        <v>8449</v>
      </c>
      <c r="B5853" s="282" t="s">
        <v>8581</v>
      </c>
      <c r="C5853" s="277" t="s">
        <v>282</v>
      </c>
      <c r="D5853" s="282" t="s">
        <v>14580</v>
      </c>
      <c r="E5853" s="292">
        <v>10770.56</v>
      </c>
    </row>
    <row r="5854" spans="1:5" x14ac:dyDescent="0.25">
      <c r="A5854" s="282" t="s">
        <v>8449</v>
      </c>
      <c r="B5854" s="282" t="s">
        <v>8273</v>
      </c>
      <c r="C5854" s="277" t="s">
        <v>282</v>
      </c>
      <c r="D5854" s="282" t="s">
        <v>14581</v>
      </c>
      <c r="E5854" s="292">
        <v>9878.8799999999992</v>
      </c>
    </row>
    <row r="5855" spans="1:5" x14ac:dyDescent="0.25">
      <c r="A5855" s="282" t="s">
        <v>8449</v>
      </c>
      <c r="B5855" s="282" t="s">
        <v>8354</v>
      </c>
      <c r="C5855" s="277" t="s">
        <v>282</v>
      </c>
      <c r="D5855" s="282" t="s">
        <v>14582</v>
      </c>
      <c r="E5855" s="292">
        <v>5815.41</v>
      </c>
    </row>
    <row r="5856" spans="1:5" x14ac:dyDescent="0.25">
      <c r="A5856" s="282" t="s">
        <v>8449</v>
      </c>
      <c r="B5856" s="282" t="s">
        <v>8388</v>
      </c>
      <c r="C5856" s="277" t="s">
        <v>282</v>
      </c>
      <c r="D5856" s="282" t="s">
        <v>14583</v>
      </c>
      <c r="E5856" s="292">
        <v>3135.29</v>
      </c>
    </row>
    <row r="5857" spans="1:5" x14ac:dyDescent="0.25">
      <c r="A5857" s="282" t="s">
        <v>8449</v>
      </c>
      <c r="B5857" s="282" t="s">
        <v>8399</v>
      </c>
      <c r="C5857" s="277" t="s">
        <v>282</v>
      </c>
      <c r="D5857" s="282" t="s">
        <v>14584</v>
      </c>
      <c r="E5857" s="292">
        <v>91002.19</v>
      </c>
    </row>
    <row r="5858" spans="1:5" x14ac:dyDescent="0.25">
      <c r="A5858" s="282" t="s">
        <v>8449</v>
      </c>
      <c r="B5858" s="282" t="s">
        <v>8582</v>
      </c>
      <c r="C5858" s="277" t="s">
        <v>282</v>
      </c>
      <c r="D5858" s="282" t="s">
        <v>14585</v>
      </c>
      <c r="E5858" s="292">
        <v>11958.28</v>
      </c>
    </row>
    <row r="5859" spans="1:5" x14ac:dyDescent="0.25">
      <c r="A5859" s="282" t="s">
        <v>8449</v>
      </c>
      <c r="B5859" s="282" t="s">
        <v>8347</v>
      </c>
      <c r="C5859" s="277" t="s">
        <v>282</v>
      </c>
      <c r="D5859" s="282" t="s">
        <v>14586</v>
      </c>
      <c r="E5859" s="292">
        <v>14032.59</v>
      </c>
    </row>
    <row r="5860" spans="1:5" x14ac:dyDescent="0.25">
      <c r="A5860" s="282" t="s">
        <v>8449</v>
      </c>
      <c r="B5860" s="282" t="s">
        <v>8301</v>
      </c>
      <c r="C5860" s="277" t="s">
        <v>282</v>
      </c>
      <c r="D5860" s="282" t="s">
        <v>14587</v>
      </c>
      <c r="E5860" s="292">
        <v>21127.34</v>
      </c>
    </row>
    <row r="5861" spans="1:5" x14ac:dyDescent="0.25">
      <c r="A5861" s="282" t="s">
        <v>8449</v>
      </c>
      <c r="B5861" s="282" t="s">
        <v>8382</v>
      </c>
      <c r="C5861" s="277" t="s">
        <v>282</v>
      </c>
      <c r="D5861" s="282" t="s">
        <v>14588</v>
      </c>
      <c r="E5861" s="292">
        <v>9503.84</v>
      </c>
    </row>
    <row r="5862" spans="1:5" x14ac:dyDescent="0.25">
      <c r="A5862" s="282" t="s">
        <v>8449</v>
      </c>
      <c r="B5862" s="282" t="s">
        <v>8304</v>
      </c>
      <c r="C5862" s="277" t="s">
        <v>282</v>
      </c>
      <c r="D5862" s="282" t="s">
        <v>14589</v>
      </c>
      <c r="E5862" s="292">
        <v>49818.55</v>
      </c>
    </row>
    <row r="5863" spans="1:5" x14ac:dyDescent="0.25">
      <c r="A5863" s="282" t="s">
        <v>8449</v>
      </c>
      <c r="B5863" s="282" t="s">
        <v>8260</v>
      </c>
      <c r="C5863" s="277" t="s">
        <v>282</v>
      </c>
      <c r="D5863" s="282" t="s">
        <v>14590</v>
      </c>
      <c r="E5863" s="292">
        <v>19778.96</v>
      </c>
    </row>
    <row r="5864" spans="1:5" x14ac:dyDescent="0.25">
      <c r="A5864" s="282" t="s">
        <v>8449</v>
      </c>
      <c r="B5864" s="282" t="s">
        <v>8262</v>
      </c>
      <c r="C5864" s="277" t="s">
        <v>282</v>
      </c>
      <c r="D5864" s="282" t="s">
        <v>14591</v>
      </c>
      <c r="E5864" s="292">
        <v>78495.06</v>
      </c>
    </row>
    <row r="5865" spans="1:5" x14ac:dyDescent="0.25">
      <c r="A5865" s="282" t="s">
        <v>8449</v>
      </c>
      <c r="B5865" s="282" t="s">
        <v>8461</v>
      </c>
      <c r="C5865" s="277" t="s">
        <v>282</v>
      </c>
      <c r="D5865" s="282" t="s">
        <v>14592</v>
      </c>
      <c r="E5865" s="292">
        <v>22505.41</v>
      </c>
    </row>
    <row r="5866" spans="1:5" x14ac:dyDescent="0.25">
      <c r="A5866" s="282" t="s">
        <v>8449</v>
      </c>
      <c r="B5866" s="282" t="s">
        <v>8263</v>
      </c>
      <c r="C5866" s="277" t="s">
        <v>282</v>
      </c>
      <c r="D5866" s="282" t="s">
        <v>14593</v>
      </c>
      <c r="E5866" s="292">
        <v>41726.379999999997</v>
      </c>
    </row>
    <row r="5867" spans="1:5" x14ac:dyDescent="0.25">
      <c r="A5867" s="282" t="s">
        <v>8449</v>
      </c>
      <c r="B5867" s="282" t="s">
        <v>8507</v>
      </c>
      <c r="C5867" s="277" t="s">
        <v>282</v>
      </c>
      <c r="D5867" s="282" t="s">
        <v>14594</v>
      </c>
      <c r="E5867" s="292">
        <v>4817.9799999999996</v>
      </c>
    </row>
    <row r="5868" spans="1:5" x14ac:dyDescent="0.25">
      <c r="A5868" s="282" t="s">
        <v>8449</v>
      </c>
      <c r="B5868" s="282" t="s">
        <v>8269</v>
      </c>
      <c r="C5868" s="277" t="s">
        <v>282</v>
      </c>
      <c r="D5868" s="282" t="s">
        <v>14595</v>
      </c>
      <c r="E5868" s="292">
        <v>16098.18</v>
      </c>
    </row>
    <row r="5869" spans="1:5" x14ac:dyDescent="0.25">
      <c r="A5869" s="282" t="s">
        <v>8449</v>
      </c>
      <c r="B5869" s="282" t="s">
        <v>8302</v>
      </c>
      <c r="C5869" s="277" t="s">
        <v>282</v>
      </c>
      <c r="D5869" s="282" t="s">
        <v>14596</v>
      </c>
      <c r="E5869" s="292">
        <v>17216.12</v>
      </c>
    </row>
    <row r="5870" spans="1:5" x14ac:dyDescent="0.25">
      <c r="A5870" s="282" t="s">
        <v>8449</v>
      </c>
      <c r="B5870" s="282" t="s">
        <v>8480</v>
      </c>
      <c r="C5870" s="277" t="s">
        <v>282</v>
      </c>
      <c r="D5870" s="282" t="s">
        <v>14597</v>
      </c>
      <c r="E5870" s="292">
        <v>9354.73</v>
      </c>
    </row>
    <row r="5871" spans="1:5" x14ac:dyDescent="0.25">
      <c r="A5871" s="282" t="s">
        <v>8449</v>
      </c>
      <c r="B5871" s="282" t="s">
        <v>8402</v>
      </c>
      <c r="C5871" s="277" t="s">
        <v>282</v>
      </c>
      <c r="D5871" s="282" t="s">
        <v>14598</v>
      </c>
      <c r="E5871" s="292">
        <v>2665.22</v>
      </c>
    </row>
    <row r="5872" spans="1:5" x14ac:dyDescent="0.25">
      <c r="A5872" s="282" t="s">
        <v>8449</v>
      </c>
      <c r="B5872" s="282" t="s">
        <v>8228</v>
      </c>
      <c r="C5872" s="277" t="s">
        <v>282</v>
      </c>
      <c r="D5872" s="282" t="s">
        <v>14599</v>
      </c>
      <c r="E5872" s="292">
        <v>405.07</v>
      </c>
    </row>
    <row r="5873" spans="1:5" x14ac:dyDescent="0.25">
      <c r="A5873" s="282" t="s">
        <v>8449</v>
      </c>
      <c r="B5873" s="282" t="s">
        <v>8278</v>
      </c>
      <c r="C5873" s="277" t="s">
        <v>282</v>
      </c>
      <c r="D5873" s="282" t="s">
        <v>14600</v>
      </c>
      <c r="E5873" s="292">
        <v>240.87</v>
      </c>
    </row>
    <row r="5874" spans="1:5" x14ac:dyDescent="0.25">
      <c r="A5874" s="282" t="s">
        <v>8449</v>
      </c>
      <c r="B5874" s="282" t="s">
        <v>8531</v>
      </c>
      <c r="C5874" s="277" t="s">
        <v>282</v>
      </c>
      <c r="D5874" s="282" t="s">
        <v>14601</v>
      </c>
      <c r="E5874" s="292">
        <v>308841.59999999998</v>
      </c>
    </row>
    <row r="5875" spans="1:5" x14ac:dyDescent="0.25">
      <c r="A5875" s="282" t="s">
        <v>8449</v>
      </c>
      <c r="B5875" s="282" t="s">
        <v>8238</v>
      </c>
      <c r="C5875" s="277" t="s">
        <v>282</v>
      </c>
      <c r="D5875" s="282" t="s">
        <v>14602</v>
      </c>
      <c r="E5875" s="292">
        <v>1200.2</v>
      </c>
    </row>
    <row r="5876" spans="1:5" x14ac:dyDescent="0.25">
      <c r="A5876" s="282" t="s">
        <v>8449</v>
      </c>
      <c r="B5876" s="282" t="s">
        <v>8233</v>
      </c>
      <c r="C5876" s="277" t="s">
        <v>282</v>
      </c>
      <c r="D5876" s="282" t="s">
        <v>14603</v>
      </c>
      <c r="E5876" s="292">
        <v>92785.41</v>
      </c>
    </row>
    <row r="5877" spans="1:5" x14ac:dyDescent="0.25">
      <c r="A5877" s="282" t="s">
        <v>8449</v>
      </c>
      <c r="B5877" s="282" t="s">
        <v>8290</v>
      </c>
      <c r="C5877" s="277" t="s">
        <v>282</v>
      </c>
      <c r="D5877" s="282" t="s">
        <v>14604</v>
      </c>
      <c r="E5877" s="292">
        <v>5359.3</v>
      </c>
    </row>
    <row r="5878" spans="1:5" x14ac:dyDescent="0.25">
      <c r="A5878" s="282" t="s">
        <v>8449</v>
      </c>
      <c r="B5878" s="282" t="s">
        <v>8359</v>
      </c>
      <c r="C5878" s="277" t="s">
        <v>282</v>
      </c>
      <c r="D5878" s="282" t="s">
        <v>14605</v>
      </c>
      <c r="E5878" s="292">
        <v>21369.37</v>
      </c>
    </row>
    <row r="5879" spans="1:5" x14ac:dyDescent="0.25">
      <c r="A5879" s="282" t="s">
        <v>8449</v>
      </c>
      <c r="B5879" s="282" t="s">
        <v>8586</v>
      </c>
      <c r="C5879" s="277" t="s">
        <v>282</v>
      </c>
      <c r="D5879" s="282" t="s">
        <v>14606</v>
      </c>
      <c r="E5879" s="292">
        <v>26459.81</v>
      </c>
    </row>
    <row r="5880" spans="1:5" x14ac:dyDescent="0.25">
      <c r="A5880" s="282" t="s">
        <v>8449</v>
      </c>
      <c r="B5880" s="282" t="s">
        <v>8245</v>
      </c>
      <c r="C5880" s="277" t="s">
        <v>282</v>
      </c>
      <c r="D5880" s="282" t="s">
        <v>14607</v>
      </c>
      <c r="E5880" s="292">
        <v>9506.15</v>
      </c>
    </row>
    <row r="5881" spans="1:5" x14ac:dyDescent="0.25">
      <c r="A5881" s="282" t="s">
        <v>8449</v>
      </c>
      <c r="B5881" s="282" t="s">
        <v>8240</v>
      </c>
      <c r="C5881" s="277" t="s">
        <v>282</v>
      </c>
      <c r="D5881" s="282" t="s">
        <v>14608</v>
      </c>
      <c r="E5881" s="292">
        <v>94338.99</v>
      </c>
    </row>
    <row r="5882" spans="1:5" x14ac:dyDescent="0.25">
      <c r="A5882" s="282" t="s">
        <v>8449</v>
      </c>
      <c r="B5882" s="282" t="s">
        <v>8235</v>
      </c>
      <c r="C5882" s="277" t="s">
        <v>282</v>
      </c>
      <c r="D5882" s="282" t="s">
        <v>14609</v>
      </c>
      <c r="E5882" s="292">
        <v>68342.42</v>
      </c>
    </row>
    <row r="5883" spans="1:5" x14ac:dyDescent="0.25">
      <c r="A5883" s="282" t="s">
        <v>8449</v>
      </c>
      <c r="B5883" s="282" t="s">
        <v>8247</v>
      </c>
      <c r="C5883" s="277" t="s">
        <v>282</v>
      </c>
      <c r="D5883" s="282" t="s">
        <v>14610</v>
      </c>
      <c r="E5883" s="292">
        <v>44779.75</v>
      </c>
    </row>
    <row r="5884" spans="1:5" x14ac:dyDescent="0.25">
      <c r="A5884" s="282" t="s">
        <v>8449</v>
      </c>
      <c r="B5884" s="282" t="s">
        <v>8274</v>
      </c>
      <c r="C5884" s="277" t="s">
        <v>282</v>
      </c>
      <c r="D5884" s="282" t="s">
        <v>14611</v>
      </c>
      <c r="E5884" s="292">
        <v>18437.400000000001</v>
      </c>
    </row>
    <row r="5885" spans="1:5" x14ac:dyDescent="0.25">
      <c r="A5885" s="282" t="s">
        <v>8449</v>
      </c>
      <c r="B5885" s="282" t="s">
        <v>8489</v>
      </c>
      <c r="C5885" s="277" t="s">
        <v>282</v>
      </c>
      <c r="D5885" s="282" t="s">
        <v>14612</v>
      </c>
      <c r="E5885" s="292">
        <v>4884.99</v>
      </c>
    </row>
    <row r="5886" spans="1:5" x14ac:dyDescent="0.25">
      <c r="A5886" s="282" t="s">
        <v>8449</v>
      </c>
      <c r="B5886" s="282" t="s">
        <v>8249</v>
      </c>
      <c r="C5886" s="277" t="s">
        <v>282</v>
      </c>
      <c r="D5886" s="282" t="s">
        <v>14613</v>
      </c>
      <c r="E5886" s="292">
        <v>13528.6</v>
      </c>
    </row>
    <row r="5887" spans="1:5" x14ac:dyDescent="0.25">
      <c r="A5887" s="282" t="s">
        <v>8449</v>
      </c>
      <c r="B5887" s="282" t="s">
        <v>8266</v>
      </c>
      <c r="C5887" s="277" t="s">
        <v>282</v>
      </c>
      <c r="D5887" s="282" t="s">
        <v>14614</v>
      </c>
      <c r="E5887" s="292">
        <v>1005.89</v>
      </c>
    </row>
    <row r="5888" spans="1:5" x14ac:dyDescent="0.25">
      <c r="A5888" s="282" t="s">
        <v>8449</v>
      </c>
      <c r="B5888" s="282" t="s">
        <v>8481</v>
      </c>
      <c r="C5888" s="277" t="s">
        <v>282</v>
      </c>
      <c r="D5888" s="282" t="s">
        <v>14615</v>
      </c>
      <c r="E5888" s="292">
        <v>8822.7999999999993</v>
      </c>
    </row>
    <row r="5889" spans="1:5" x14ac:dyDescent="0.25">
      <c r="A5889" s="282" t="s">
        <v>8449</v>
      </c>
      <c r="B5889" s="282" t="s">
        <v>8327</v>
      </c>
      <c r="C5889" s="277" t="s">
        <v>282</v>
      </c>
      <c r="D5889" s="282" t="s">
        <v>14616</v>
      </c>
      <c r="E5889" s="292">
        <v>8444.5400000000009</v>
      </c>
    </row>
    <row r="5890" spans="1:5" x14ac:dyDescent="0.25">
      <c r="A5890" s="282" t="s">
        <v>8449</v>
      </c>
      <c r="B5890" s="282" t="s">
        <v>8345</v>
      </c>
      <c r="C5890" s="277" t="s">
        <v>282</v>
      </c>
      <c r="D5890" s="282" t="s">
        <v>14617</v>
      </c>
      <c r="E5890" s="292">
        <v>13368.81</v>
      </c>
    </row>
    <row r="5891" spans="1:5" x14ac:dyDescent="0.25">
      <c r="A5891" s="282" t="s">
        <v>8449</v>
      </c>
      <c r="B5891" s="282" t="s">
        <v>8250</v>
      </c>
      <c r="C5891" s="277" t="s">
        <v>282</v>
      </c>
      <c r="D5891" s="282" t="s">
        <v>14618</v>
      </c>
      <c r="E5891" s="292">
        <v>19496.91</v>
      </c>
    </row>
    <row r="5892" spans="1:5" x14ac:dyDescent="0.25">
      <c r="A5892" s="282" t="s">
        <v>8449</v>
      </c>
      <c r="B5892" s="282" t="s">
        <v>8251</v>
      </c>
      <c r="C5892" s="277" t="s">
        <v>282</v>
      </c>
      <c r="D5892" s="282" t="s">
        <v>14619</v>
      </c>
      <c r="E5892" s="292">
        <v>1241.53</v>
      </c>
    </row>
    <row r="5893" spans="1:5" x14ac:dyDescent="0.25">
      <c r="A5893" s="282" t="s">
        <v>8449</v>
      </c>
      <c r="B5893" s="282" t="s">
        <v>8267</v>
      </c>
      <c r="C5893" s="277" t="s">
        <v>282</v>
      </c>
      <c r="D5893" s="282" t="s">
        <v>14620</v>
      </c>
      <c r="E5893" s="292">
        <v>0</v>
      </c>
    </row>
    <row r="5894" spans="1:5" x14ac:dyDescent="0.25">
      <c r="A5894" s="282" t="s">
        <v>8449</v>
      </c>
      <c r="B5894" s="282" t="s">
        <v>8264</v>
      </c>
      <c r="C5894" s="277" t="s">
        <v>282</v>
      </c>
      <c r="D5894" s="282" t="s">
        <v>14621</v>
      </c>
      <c r="E5894" s="292">
        <v>12742.65</v>
      </c>
    </row>
    <row r="5895" spans="1:5" x14ac:dyDescent="0.25">
      <c r="A5895" s="282" t="s">
        <v>8449</v>
      </c>
      <c r="B5895" s="282" t="s">
        <v>8500</v>
      </c>
      <c r="C5895" s="277" t="s">
        <v>282</v>
      </c>
      <c r="D5895" s="282" t="s">
        <v>14622</v>
      </c>
      <c r="E5895" s="292">
        <v>141112.62</v>
      </c>
    </row>
    <row r="5896" spans="1:5" x14ac:dyDescent="0.25">
      <c r="A5896" s="282" t="s">
        <v>8449</v>
      </c>
      <c r="B5896" s="282" t="s">
        <v>8320</v>
      </c>
      <c r="C5896" s="277" t="s">
        <v>282</v>
      </c>
      <c r="D5896" s="282" t="s">
        <v>14623</v>
      </c>
      <c r="E5896" s="292">
        <v>122163.75</v>
      </c>
    </row>
    <row r="5897" spans="1:5" x14ac:dyDescent="0.25">
      <c r="A5897" s="282" t="s">
        <v>8449</v>
      </c>
      <c r="B5897" s="282" t="s">
        <v>8720</v>
      </c>
      <c r="C5897" s="277" t="s">
        <v>282</v>
      </c>
      <c r="D5897" s="282" t="s">
        <v>14624</v>
      </c>
      <c r="E5897" s="292">
        <v>31516.41</v>
      </c>
    </row>
    <row r="5898" spans="1:5" x14ac:dyDescent="0.25">
      <c r="A5898" s="282" t="s">
        <v>8449</v>
      </c>
      <c r="B5898" s="282" t="s">
        <v>8722</v>
      </c>
      <c r="C5898" s="277" t="s">
        <v>282</v>
      </c>
      <c r="D5898" s="282" t="s">
        <v>14625</v>
      </c>
      <c r="E5898" s="292">
        <v>2169.73</v>
      </c>
    </row>
    <row r="5899" spans="1:5" x14ac:dyDescent="0.25">
      <c r="A5899" s="282" t="s">
        <v>8449</v>
      </c>
      <c r="B5899" s="282" t="s">
        <v>8286</v>
      </c>
      <c r="C5899" s="277" t="s">
        <v>282</v>
      </c>
      <c r="D5899" s="282" t="s">
        <v>14626</v>
      </c>
      <c r="E5899" s="292">
        <v>16821.650000000001</v>
      </c>
    </row>
    <row r="5900" spans="1:5" x14ac:dyDescent="0.25">
      <c r="A5900" s="282" t="s">
        <v>8449</v>
      </c>
      <c r="B5900" s="282" t="s">
        <v>8440</v>
      </c>
      <c r="C5900" s="277" t="s">
        <v>282</v>
      </c>
      <c r="D5900" s="282" t="s">
        <v>14627</v>
      </c>
      <c r="E5900" s="292">
        <v>112749.67</v>
      </c>
    </row>
    <row r="5901" spans="1:5" x14ac:dyDescent="0.25">
      <c r="A5901" s="282" t="s">
        <v>8449</v>
      </c>
      <c r="B5901" s="282" t="s">
        <v>8476</v>
      </c>
      <c r="C5901" s="277" t="s">
        <v>282</v>
      </c>
      <c r="D5901" s="282" t="s">
        <v>14628</v>
      </c>
      <c r="E5901" s="292">
        <v>33934.449999999997</v>
      </c>
    </row>
    <row r="5902" spans="1:5" x14ac:dyDescent="0.25">
      <c r="A5902" s="282" t="s">
        <v>8449</v>
      </c>
      <c r="B5902" s="282" t="s">
        <v>8441</v>
      </c>
      <c r="C5902" s="277" t="s">
        <v>282</v>
      </c>
      <c r="D5902" s="282" t="s">
        <v>14629</v>
      </c>
      <c r="E5902" s="292">
        <v>0</v>
      </c>
    </row>
    <row r="5903" spans="1:5" x14ac:dyDescent="0.25">
      <c r="A5903" s="282" t="s">
        <v>8449</v>
      </c>
      <c r="B5903" s="282" t="s">
        <v>8275</v>
      </c>
      <c r="C5903" s="277" t="s">
        <v>282</v>
      </c>
      <c r="D5903" s="282" t="s">
        <v>14630</v>
      </c>
      <c r="E5903" s="292">
        <v>15723.27</v>
      </c>
    </row>
    <row r="5904" spans="1:5" x14ac:dyDescent="0.25">
      <c r="A5904" s="282" t="s">
        <v>8449</v>
      </c>
      <c r="B5904" s="282" t="s">
        <v>8512</v>
      </c>
      <c r="C5904" s="277" t="s">
        <v>282</v>
      </c>
      <c r="D5904" s="282" t="s">
        <v>14631</v>
      </c>
      <c r="E5904" s="292">
        <v>15469.75</v>
      </c>
    </row>
    <row r="5905" spans="1:5" x14ac:dyDescent="0.25">
      <c r="A5905" s="282" t="s">
        <v>8449</v>
      </c>
      <c r="B5905" s="282" t="s">
        <v>8241</v>
      </c>
      <c r="C5905" s="277" t="s">
        <v>282</v>
      </c>
      <c r="D5905" s="282" t="s">
        <v>14632</v>
      </c>
      <c r="E5905" s="292">
        <v>3368.63</v>
      </c>
    </row>
    <row r="5906" spans="1:5" x14ac:dyDescent="0.25">
      <c r="A5906" s="282" t="s">
        <v>8449</v>
      </c>
      <c r="B5906" s="282" t="s">
        <v>8731</v>
      </c>
      <c r="C5906" s="277" t="s">
        <v>282</v>
      </c>
      <c r="D5906" s="282" t="s">
        <v>14633</v>
      </c>
      <c r="E5906" s="292">
        <v>99924.17</v>
      </c>
    </row>
    <row r="5907" spans="1:5" x14ac:dyDescent="0.25">
      <c r="A5907" s="282" t="s">
        <v>8449</v>
      </c>
      <c r="B5907" s="282" t="s">
        <v>8465</v>
      </c>
      <c r="C5907" s="277" t="s">
        <v>282</v>
      </c>
      <c r="D5907" s="282" t="s">
        <v>14634</v>
      </c>
      <c r="E5907" s="292">
        <v>7524.68</v>
      </c>
    </row>
    <row r="5908" spans="1:5" x14ac:dyDescent="0.25">
      <c r="A5908" s="282" t="s">
        <v>8449</v>
      </c>
      <c r="B5908" s="282" t="s">
        <v>8328</v>
      </c>
      <c r="C5908" s="277" t="s">
        <v>282</v>
      </c>
      <c r="D5908" s="282" t="s">
        <v>14635</v>
      </c>
      <c r="E5908" s="292">
        <v>768649.32</v>
      </c>
    </row>
    <row r="5909" spans="1:5" x14ac:dyDescent="0.25">
      <c r="A5909" s="282" t="s">
        <v>8449</v>
      </c>
      <c r="B5909" s="282" t="s">
        <v>8482</v>
      </c>
      <c r="C5909" s="277" t="s">
        <v>282</v>
      </c>
      <c r="D5909" s="282" t="s">
        <v>14636</v>
      </c>
      <c r="E5909" s="292">
        <v>1451.87</v>
      </c>
    </row>
    <row r="5910" spans="1:5" x14ac:dyDescent="0.25">
      <c r="A5910" s="282" t="s">
        <v>8449</v>
      </c>
      <c r="B5910" s="282" t="s">
        <v>8365</v>
      </c>
      <c r="C5910" s="277" t="s">
        <v>282</v>
      </c>
      <c r="D5910" s="282" t="s">
        <v>14637</v>
      </c>
      <c r="E5910" s="292">
        <v>783.64</v>
      </c>
    </row>
    <row r="5911" spans="1:5" x14ac:dyDescent="0.25">
      <c r="A5911" s="282" t="s">
        <v>8449</v>
      </c>
      <c r="B5911" s="282" t="s">
        <v>8821</v>
      </c>
      <c r="C5911" s="277" t="s">
        <v>282</v>
      </c>
      <c r="D5911" s="282" t="s">
        <v>14638</v>
      </c>
      <c r="E5911" s="292">
        <v>0</v>
      </c>
    </row>
    <row r="5912" spans="1:5" x14ac:dyDescent="0.25">
      <c r="A5912" s="282" t="s">
        <v>8449</v>
      </c>
      <c r="B5912" s="282" t="s">
        <v>8268</v>
      </c>
      <c r="C5912" s="277" t="s">
        <v>282</v>
      </c>
      <c r="D5912" s="282" t="s">
        <v>14639</v>
      </c>
      <c r="E5912" s="292">
        <v>15062.07</v>
      </c>
    </row>
    <row r="5913" spans="1:5" x14ac:dyDescent="0.25">
      <c r="A5913" s="282" t="s">
        <v>8449</v>
      </c>
      <c r="B5913" s="282" t="s">
        <v>8372</v>
      </c>
      <c r="C5913" s="277" t="s">
        <v>282</v>
      </c>
      <c r="D5913" s="282" t="s">
        <v>14640</v>
      </c>
      <c r="E5913" s="292">
        <v>4180.05</v>
      </c>
    </row>
    <row r="5914" spans="1:5" x14ac:dyDescent="0.25">
      <c r="A5914" s="282" t="s">
        <v>8449</v>
      </c>
      <c r="B5914" s="282" t="s">
        <v>8212</v>
      </c>
      <c r="C5914" s="277" t="s">
        <v>282</v>
      </c>
      <c r="D5914" s="282" t="s">
        <v>14641</v>
      </c>
      <c r="E5914" s="292">
        <v>1949.26</v>
      </c>
    </row>
    <row r="5915" spans="1:5" x14ac:dyDescent="0.25">
      <c r="A5915" s="282" t="s">
        <v>8449</v>
      </c>
      <c r="B5915" s="282" t="s">
        <v>8252</v>
      </c>
      <c r="C5915" s="277" t="s">
        <v>282</v>
      </c>
      <c r="D5915" s="282" t="s">
        <v>14642</v>
      </c>
      <c r="E5915" s="292">
        <v>4083.19</v>
      </c>
    </row>
    <row r="5916" spans="1:5" x14ac:dyDescent="0.25">
      <c r="A5916" s="282" t="s">
        <v>8449</v>
      </c>
      <c r="B5916" s="282" t="s">
        <v>8827</v>
      </c>
      <c r="C5916" s="277" t="s">
        <v>282</v>
      </c>
      <c r="D5916" s="282" t="s">
        <v>14643</v>
      </c>
      <c r="E5916" s="292">
        <v>27569.49</v>
      </c>
    </row>
    <row r="5917" spans="1:5" x14ac:dyDescent="0.25">
      <c r="A5917" s="282" t="s">
        <v>8449</v>
      </c>
      <c r="B5917" s="282" t="s">
        <v>8254</v>
      </c>
      <c r="C5917" s="277" t="s">
        <v>282</v>
      </c>
      <c r="D5917" s="282" t="s">
        <v>14644</v>
      </c>
      <c r="E5917" s="292">
        <v>2658.91</v>
      </c>
    </row>
    <row r="5918" spans="1:5" x14ac:dyDescent="0.25">
      <c r="A5918" s="282" t="s">
        <v>8449</v>
      </c>
      <c r="B5918" s="282" t="s">
        <v>8242</v>
      </c>
      <c r="C5918" s="277" t="s">
        <v>282</v>
      </c>
      <c r="D5918" s="282" t="s">
        <v>14645</v>
      </c>
      <c r="E5918" s="292">
        <v>10973.15</v>
      </c>
    </row>
    <row r="5919" spans="1:5" x14ac:dyDescent="0.25">
      <c r="A5919" s="282" t="s">
        <v>8449</v>
      </c>
      <c r="B5919" s="282" t="s">
        <v>8432</v>
      </c>
      <c r="C5919" s="277" t="s">
        <v>282</v>
      </c>
      <c r="D5919" s="282" t="s">
        <v>14646</v>
      </c>
      <c r="E5919" s="292">
        <v>8584.33</v>
      </c>
    </row>
    <row r="5920" spans="1:5" x14ac:dyDescent="0.25">
      <c r="A5920" s="282" t="s">
        <v>8449</v>
      </c>
      <c r="B5920" s="282" t="s">
        <v>8443</v>
      </c>
      <c r="C5920" s="277" t="s">
        <v>282</v>
      </c>
      <c r="D5920" s="282" t="s">
        <v>14647</v>
      </c>
      <c r="E5920" s="292">
        <v>22466.28</v>
      </c>
    </row>
    <row r="5921" spans="1:5" x14ac:dyDescent="0.25">
      <c r="A5921" s="282" t="s">
        <v>8449</v>
      </c>
      <c r="B5921" s="282" t="s">
        <v>8832</v>
      </c>
      <c r="C5921" s="277" t="s">
        <v>282</v>
      </c>
      <c r="D5921" s="282" t="s">
        <v>14648</v>
      </c>
      <c r="E5921" s="292">
        <v>7657.46</v>
      </c>
    </row>
    <row r="5922" spans="1:5" x14ac:dyDescent="0.25">
      <c r="A5922" s="282" t="s">
        <v>8449</v>
      </c>
      <c r="B5922" s="282" t="s">
        <v>8578</v>
      </c>
      <c r="C5922" s="277" t="s">
        <v>282</v>
      </c>
      <c r="D5922" s="282" t="s">
        <v>14649</v>
      </c>
      <c r="E5922" s="292">
        <v>3645.38</v>
      </c>
    </row>
    <row r="5923" spans="1:5" x14ac:dyDescent="0.25">
      <c r="A5923" s="282" t="s">
        <v>8449</v>
      </c>
      <c r="B5923" s="282" t="s">
        <v>8314</v>
      </c>
      <c r="C5923" s="277" t="s">
        <v>282</v>
      </c>
      <c r="D5923" s="282" t="s">
        <v>14650</v>
      </c>
      <c r="E5923" s="292">
        <v>22180.39</v>
      </c>
    </row>
    <row r="5924" spans="1:5" x14ac:dyDescent="0.25">
      <c r="A5924" s="282" t="s">
        <v>8458</v>
      </c>
      <c r="B5924" s="282" t="s">
        <v>8450</v>
      </c>
      <c r="C5924" s="277" t="s">
        <v>71</v>
      </c>
      <c r="D5924" s="282" t="s">
        <v>14651</v>
      </c>
      <c r="E5924" s="292">
        <v>7066.73</v>
      </c>
    </row>
    <row r="5925" spans="1:5" x14ac:dyDescent="0.25">
      <c r="A5925" s="282" t="s">
        <v>8458</v>
      </c>
      <c r="B5925" s="282" t="s">
        <v>8436</v>
      </c>
      <c r="C5925" s="277" t="s">
        <v>71</v>
      </c>
      <c r="D5925" s="282" t="s">
        <v>14652</v>
      </c>
      <c r="E5925" s="292">
        <v>174.82</v>
      </c>
    </row>
    <row r="5926" spans="1:5" x14ac:dyDescent="0.25">
      <c r="A5926" s="282" t="s">
        <v>8458</v>
      </c>
      <c r="B5926" s="282" t="s">
        <v>8460</v>
      </c>
      <c r="C5926" s="277" t="s">
        <v>71</v>
      </c>
      <c r="D5926" s="282" t="s">
        <v>14653</v>
      </c>
      <c r="E5926" s="292">
        <v>665.62</v>
      </c>
    </row>
    <row r="5927" spans="1:5" x14ac:dyDescent="0.25">
      <c r="A5927" s="282" t="s">
        <v>8458</v>
      </c>
      <c r="B5927" s="282" t="s">
        <v>8256</v>
      </c>
      <c r="C5927" s="277" t="s">
        <v>71</v>
      </c>
      <c r="D5927" s="282" t="s">
        <v>14654</v>
      </c>
      <c r="E5927" s="292">
        <v>2950.88</v>
      </c>
    </row>
    <row r="5928" spans="1:5" x14ac:dyDescent="0.25">
      <c r="A5928" s="282" t="s">
        <v>8458</v>
      </c>
      <c r="B5928" s="282" t="s">
        <v>8271</v>
      </c>
      <c r="C5928" s="277" t="s">
        <v>71</v>
      </c>
      <c r="D5928" s="282" t="s">
        <v>14655</v>
      </c>
      <c r="E5928" s="292">
        <v>151.62</v>
      </c>
    </row>
    <row r="5929" spans="1:5" x14ac:dyDescent="0.25">
      <c r="A5929" s="282" t="s">
        <v>8458</v>
      </c>
      <c r="B5929" s="282" t="s">
        <v>8217</v>
      </c>
      <c r="C5929" s="277" t="s">
        <v>71</v>
      </c>
      <c r="D5929" s="282" t="s">
        <v>14656</v>
      </c>
      <c r="E5929" s="292">
        <v>181.71</v>
      </c>
    </row>
    <row r="5930" spans="1:5" x14ac:dyDescent="0.25">
      <c r="A5930" s="282" t="s">
        <v>8458</v>
      </c>
      <c r="B5930" s="282" t="s">
        <v>8257</v>
      </c>
      <c r="C5930" s="277" t="s">
        <v>71</v>
      </c>
      <c r="D5930" s="282" t="s">
        <v>14657</v>
      </c>
      <c r="E5930" s="292">
        <v>863.92</v>
      </c>
    </row>
    <row r="5931" spans="1:5" x14ac:dyDescent="0.25">
      <c r="A5931" s="282" t="s">
        <v>8458</v>
      </c>
      <c r="B5931" s="282" t="s">
        <v>8218</v>
      </c>
      <c r="C5931" s="277" t="s">
        <v>71</v>
      </c>
      <c r="D5931" s="282" t="s">
        <v>14658</v>
      </c>
      <c r="E5931" s="292">
        <v>1127.96</v>
      </c>
    </row>
    <row r="5932" spans="1:5" x14ac:dyDescent="0.25">
      <c r="A5932" s="282" t="s">
        <v>8458</v>
      </c>
      <c r="B5932" s="282" t="s">
        <v>8379</v>
      </c>
      <c r="C5932" s="277" t="s">
        <v>71</v>
      </c>
      <c r="D5932" s="282" t="s">
        <v>14659</v>
      </c>
      <c r="E5932" s="292">
        <v>65.78</v>
      </c>
    </row>
    <row r="5933" spans="1:5" x14ac:dyDescent="0.25">
      <c r="A5933" s="282" t="s">
        <v>8458</v>
      </c>
      <c r="B5933" s="282" t="s">
        <v>8219</v>
      </c>
      <c r="C5933" s="277" t="s">
        <v>71</v>
      </c>
      <c r="D5933" s="282" t="s">
        <v>14660</v>
      </c>
      <c r="E5933" s="292">
        <v>697.43</v>
      </c>
    </row>
    <row r="5934" spans="1:5" x14ac:dyDescent="0.25">
      <c r="A5934" s="282" t="s">
        <v>8458</v>
      </c>
      <c r="B5934" s="282" t="s">
        <v>8352</v>
      </c>
      <c r="C5934" s="277" t="s">
        <v>71</v>
      </c>
      <c r="D5934" s="282" t="s">
        <v>14661</v>
      </c>
      <c r="E5934" s="292">
        <v>3148.82</v>
      </c>
    </row>
    <row r="5935" spans="1:5" x14ac:dyDescent="0.25">
      <c r="A5935" s="282" t="s">
        <v>8458</v>
      </c>
      <c r="B5935" s="282" t="s">
        <v>8231</v>
      </c>
      <c r="C5935" s="277" t="s">
        <v>71</v>
      </c>
      <c r="D5935" s="282" t="s">
        <v>14662</v>
      </c>
      <c r="E5935" s="292">
        <v>443.37</v>
      </c>
    </row>
    <row r="5936" spans="1:5" x14ac:dyDescent="0.25">
      <c r="A5936" s="282" t="s">
        <v>8458</v>
      </c>
      <c r="B5936" s="282" t="s">
        <v>8369</v>
      </c>
      <c r="C5936" s="277" t="s">
        <v>71</v>
      </c>
      <c r="D5936" s="282" t="s">
        <v>14663</v>
      </c>
      <c r="E5936" s="292">
        <v>556.04999999999995</v>
      </c>
    </row>
    <row r="5937" spans="1:5" x14ac:dyDescent="0.25">
      <c r="A5937" s="282" t="s">
        <v>8458</v>
      </c>
      <c r="B5937" s="282" t="s">
        <v>8384</v>
      </c>
      <c r="C5937" s="277" t="s">
        <v>71</v>
      </c>
      <c r="D5937" s="282" t="s">
        <v>14664</v>
      </c>
      <c r="E5937" s="292">
        <v>159.44999999999999</v>
      </c>
    </row>
    <row r="5938" spans="1:5" x14ac:dyDescent="0.25">
      <c r="A5938" s="282" t="s">
        <v>8458</v>
      </c>
      <c r="B5938" s="282" t="s">
        <v>8258</v>
      </c>
      <c r="C5938" s="277" t="s">
        <v>71</v>
      </c>
      <c r="D5938" s="282" t="s">
        <v>14665</v>
      </c>
      <c r="E5938" s="292">
        <v>268.24</v>
      </c>
    </row>
    <row r="5939" spans="1:5" x14ac:dyDescent="0.25">
      <c r="A5939" s="282" t="s">
        <v>8458</v>
      </c>
      <c r="B5939" s="282" t="s">
        <v>8227</v>
      </c>
      <c r="C5939" s="277" t="s">
        <v>71</v>
      </c>
      <c r="D5939" s="282" t="s">
        <v>14666</v>
      </c>
      <c r="E5939" s="292">
        <v>3784.68</v>
      </c>
    </row>
    <row r="5940" spans="1:5" x14ac:dyDescent="0.25">
      <c r="A5940" s="282" t="s">
        <v>8458</v>
      </c>
      <c r="B5940" s="282" t="s">
        <v>8381</v>
      </c>
      <c r="C5940" s="277" t="s">
        <v>71</v>
      </c>
      <c r="D5940" s="282" t="s">
        <v>14667</v>
      </c>
      <c r="E5940" s="292">
        <v>1002.58</v>
      </c>
    </row>
    <row r="5941" spans="1:5" x14ac:dyDescent="0.25">
      <c r="A5941" s="282" t="s">
        <v>8458</v>
      </c>
      <c r="B5941" s="282" t="s">
        <v>8265</v>
      </c>
      <c r="C5941" s="277" t="s">
        <v>71</v>
      </c>
      <c r="D5941" s="282" t="s">
        <v>14668</v>
      </c>
      <c r="E5941" s="292">
        <v>281.45999999999998</v>
      </c>
    </row>
    <row r="5942" spans="1:5" x14ac:dyDescent="0.25">
      <c r="A5942" s="282" t="s">
        <v>8458</v>
      </c>
      <c r="B5942" s="282" t="s">
        <v>8259</v>
      </c>
      <c r="C5942" s="277" t="s">
        <v>71</v>
      </c>
      <c r="D5942" s="282" t="s">
        <v>14669</v>
      </c>
      <c r="E5942" s="292">
        <v>2749.25</v>
      </c>
    </row>
    <row r="5943" spans="1:5" x14ac:dyDescent="0.25">
      <c r="A5943" s="282" t="s">
        <v>8458</v>
      </c>
      <c r="B5943" s="282" t="s">
        <v>8221</v>
      </c>
      <c r="C5943" s="277" t="s">
        <v>71</v>
      </c>
      <c r="D5943" s="282" t="s">
        <v>14670</v>
      </c>
      <c r="E5943" s="292">
        <v>130.61000000000001</v>
      </c>
    </row>
    <row r="5944" spans="1:5" x14ac:dyDescent="0.25">
      <c r="A5944" s="282" t="s">
        <v>8458</v>
      </c>
      <c r="B5944" s="282" t="s">
        <v>8223</v>
      </c>
      <c r="C5944" s="277" t="s">
        <v>71</v>
      </c>
      <c r="D5944" s="282" t="s">
        <v>14671</v>
      </c>
      <c r="E5944" s="292">
        <v>1389.33</v>
      </c>
    </row>
    <row r="5945" spans="1:5" x14ac:dyDescent="0.25">
      <c r="A5945" s="282" t="s">
        <v>8458</v>
      </c>
      <c r="B5945" s="282" t="s">
        <v>8385</v>
      </c>
      <c r="C5945" s="277" t="s">
        <v>71</v>
      </c>
      <c r="D5945" s="282" t="s">
        <v>14672</v>
      </c>
      <c r="E5945" s="292">
        <v>0</v>
      </c>
    </row>
    <row r="5946" spans="1:5" x14ac:dyDescent="0.25">
      <c r="A5946" s="282" t="s">
        <v>8458</v>
      </c>
      <c r="B5946" s="282" t="s">
        <v>8261</v>
      </c>
      <c r="C5946" s="277" t="s">
        <v>71</v>
      </c>
      <c r="D5946" s="282" t="s">
        <v>14673</v>
      </c>
      <c r="E5946" s="292">
        <v>783.61</v>
      </c>
    </row>
    <row r="5947" spans="1:5" x14ac:dyDescent="0.25">
      <c r="A5947" s="282" t="s">
        <v>8458</v>
      </c>
      <c r="B5947" s="282" t="s">
        <v>8370</v>
      </c>
      <c r="C5947" s="277" t="s">
        <v>71</v>
      </c>
      <c r="D5947" s="282" t="s">
        <v>14674</v>
      </c>
      <c r="E5947" s="292">
        <v>1661.58</v>
      </c>
    </row>
    <row r="5948" spans="1:5" x14ac:dyDescent="0.25">
      <c r="A5948" s="282" t="s">
        <v>8458</v>
      </c>
      <c r="B5948" s="282" t="s">
        <v>8272</v>
      </c>
      <c r="C5948" s="277" t="s">
        <v>71</v>
      </c>
      <c r="D5948" s="282" t="s">
        <v>14675</v>
      </c>
      <c r="E5948" s="292">
        <v>631.9</v>
      </c>
    </row>
    <row r="5949" spans="1:5" x14ac:dyDescent="0.25">
      <c r="A5949" s="282" t="s">
        <v>8458</v>
      </c>
      <c r="B5949" s="282" t="s">
        <v>8224</v>
      </c>
      <c r="C5949" s="277" t="s">
        <v>71</v>
      </c>
      <c r="D5949" s="282" t="s">
        <v>14676</v>
      </c>
      <c r="E5949" s="292">
        <v>246.54</v>
      </c>
    </row>
    <row r="5950" spans="1:5" x14ac:dyDescent="0.25">
      <c r="A5950" s="282" t="s">
        <v>8458</v>
      </c>
      <c r="B5950" s="282" t="s">
        <v>8497</v>
      </c>
      <c r="C5950" s="277" t="s">
        <v>71</v>
      </c>
      <c r="D5950" s="282" t="s">
        <v>14677</v>
      </c>
      <c r="E5950" s="292">
        <v>2129.5700000000002</v>
      </c>
    </row>
    <row r="5951" spans="1:5" x14ac:dyDescent="0.25">
      <c r="A5951" s="282" t="s">
        <v>8458</v>
      </c>
      <c r="B5951" s="282" t="s">
        <v>8581</v>
      </c>
      <c r="C5951" s="277" t="s">
        <v>71</v>
      </c>
      <c r="D5951" s="282" t="s">
        <v>14678</v>
      </c>
      <c r="E5951" s="292">
        <v>1945.45</v>
      </c>
    </row>
    <row r="5952" spans="1:5" x14ac:dyDescent="0.25">
      <c r="A5952" s="282" t="s">
        <v>8458</v>
      </c>
      <c r="B5952" s="282" t="s">
        <v>8273</v>
      </c>
      <c r="C5952" s="277" t="s">
        <v>71</v>
      </c>
      <c r="D5952" s="282" t="s">
        <v>14679</v>
      </c>
      <c r="E5952" s="292">
        <v>7329.23</v>
      </c>
    </row>
    <row r="5953" spans="1:5" x14ac:dyDescent="0.25">
      <c r="A5953" s="282" t="s">
        <v>8458</v>
      </c>
      <c r="B5953" s="282" t="s">
        <v>8354</v>
      </c>
      <c r="C5953" s="277" t="s">
        <v>71</v>
      </c>
      <c r="D5953" s="282" t="s">
        <v>14680</v>
      </c>
      <c r="E5953" s="292">
        <v>272.41000000000003</v>
      </c>
    </row>
    <row r="5954" spans="1:5" x14ac:dyDescent="0.25">
      <c r="A5954" s="282" t="s">
        <v>8458</v>
      </c>
      <c r="B5954" s="282" t="s">
        <v>8388</v>
      </c>
      <c r="C5954" s="277" t="s">
        <v>71</v>
      </c>
      <c r="D5954" s="282" t="s">
        <v>14681</v>
      </c>
      <c r="E5954" s="292">
        <v>799.05</v>
      </c>
    </row>
    <row r="5955" spans="1:5" x14ac:dyDescent="0.25">
      <c r="A5955" s="282" t="s">
        <v>8458</v>
      </c>
      <c r="B5955" s="282" t="s">
        <v>8399</v>
      </c>
      <c r="C5955" s="277" t="s">
        <v>71</v>
      </c>
      <c r="D5955" s="282" t="s">
        <v>14682</v>
      </c>
      <c r="E5955" s="292">
        <v>1536.88</v>
      </c>
    </row>
    <row r="5956" spans="1:5" x14ac:dyDescent="0.25">
      <c r="A5956" s="282" t="s">
        <v>8458</v>
      </c>
      <c r="B5956" s="282" t="s">
        <v>8582</v>
      </c>
      <c r="C5956" s="277" t="s">
        <v>71</v>
      </c>
      <c r="D5956" s="282" t="s">
        <v>14683</v>
      </c>
      <c r="E5956" s="292">
        <v>6220</v>
      </c>
    </row>
    <row r="5957" spans="1:5" x14ac:dyDescent="0.25">
      <c r="A5957" s="282" t="s">
        <v>8458</v>
      </c>
      <c r="B5957" s="282" t="s">
        <v>8347</v>
      </c>
      <c r="C5957" s="277" t="s">
        <v>71</v>
      </c>
      <c r="D5957" s="282" t="s">
        <v>14684</v>
      </c>
      <c r="E5957" s="292">
        <v>0</v>
      </c>
    </row>
    <row r="5958" spans="1:5" x14ac:dyDescent="0.25">
      <c r="A5958" s="282" t="s">
        <v>8458</v>
      </c>
      <c r="B5958" s="282" t="s">
        <v>8382</v>
      </c>
      <c r="C5958" s="277" t="s">
        <v>71</v>
      </c>
      <c r="D5958" s="282" t="s">
        <v>14685</v>
      </c>
      <c r="E5958" s="292">
        <v>1456.1</v>
      </c>
    </row>
    <row r="5959" spans="1:5" x14ac:dyDescent="0.25">
      <c r="A5959" s="282" t="s">
        <v>8458</v>
      </c>
      <c r="B5959" s="282" t="s">
        <v>8304</v>
      </c>
      <c r="C5959" s="277" t="s">
        <v>71</v>
      </c>
      <c r="D5959" s="282" t="s">
        <v>14686</v>
      </c>
      <c r="E5959" s="292">
        <v>26324.36</v>
      </c>
    </row>
    <row r="5960" spans="1:5" x14ac:dyDescent="0.25">
      <c r="A5960" s="282" t="s">
        <v>8458</v>
      </c>
      <c r="B5960" s="282" t="s">
        <v>8260</v>
      </c>
      <c r="C5960" s="277" t="s">
        <v>71</v>
      </c>
      <c r="D5960" s="282" t="s">
        <v>14687</v>
      </c>
      <c r="E5960" s="292">
        <v>11439.93</v>
      </c>
    </row>
    <row r="5961" spans="1:5" x14ac:dyDescent="0.25">
      <c r="A5961" s="282" t="s">
        <v>8458</v>
      </c>
      <c r="B5961" s="282" t="s">
        <v>8461</v>
      </c>
      <c r="C5961" s="277" t="s">
        <v>71</v>
      </c>
      <c r="D5961" s="282" t="s">
        <v>14688</v>
      </c>
      <c r="E5961" s="292">
        <v>17796.34</v>
      </c>
    </row>
    <row r="5962" spans="1:5" x14ac:dyDescent="0.25">
      <c r="A5962" s="282" t="s">
        <v>8458</v>
      </c>
      <c r="B5962" s="282" t="s">
        <v>8263</v>
      </c>
      <c r="C5962" s="277" t="s">
        <v>71</v>
      </c>
      <c r="D5962" s="282" t="s">
        <v>14689</v>
      </c>
      <c r="E5962" s="292">
        <v>1236.7</v>
      </c>
    </row>
    <row r="5963" spans="1:5" x14ac:dyDescent="0.25">
      <c r="A5963" s="282" t="s">
        <v>8458</v>
      </c>
      <c r="B5963" s="282" t="s">
        <v>8507</v>
      </c>
      <c r="C5963" s="277" t="s">
        <v>71</v>
      </c>
      <c r="D5963" s="282" t="s">
        <v>14690</v>
      </c>
      <c r="E5963" s="292">
        <v>1363.19</v>
      </c>
    </row>
    <row r="5964" spans="1:5" x14ac:dyDescent="0.25">
      <c r="A5964" s="282" t="s">
        <v>8458</v>
      </c>
      <c r="B5964" s="282" t="s">
        <v>8269</v>
      </c>
      <c r="C5964" s="277" t="s">
        <v>71</v>
      </c>
      <c r="D5964" s="282" t="s">
        <v>14691</v>
      </c>
      <c r="E5964" s="292">
        <v>0</v>
      </c>
    </row>
    <row r="5965" spans="1:5" x14ac:dyDescent="0.25">
      <c r="A5965" s="282" t="s">
        <v>8458</v>
      </c>
      <c r="B5965" s="282" t="s">
        <v>8302</v>
      </c>
      <c r="C5965" s="277" t="s">
        <v>71</v>
      </c>
      <c r="D5965" s="282" t="s">
        <v>14692</v>
      </c>
      <c r="E5965" s="292">
        <v>254.12</v>
      </c>
    </row>
    <row r="5966" spans="1:5" x14ac:dyDescent="0.25">
      <c r="A5966" s="282" t="s">
        <v>8458</v>
      </c>
      <c r="B5966" s="282" t="s">
        <v>8480</v>
      </c>
      <c r="C5966" s="277" t="s">
        <v>71</v>
      </c>
      <c r="D5966" s="282" t="s">
        <v>14693</v>
      </c>
      <c r="E5966" s="292">
        <v>0</v>
      </c>
    </row>
    <row r="5967" spans="1:5" x14ac:dyDescent="0.25">
      <c r="A5967" s="282" t="s">
        <v>8458</v>
      </c>
      <c r="B5967" s="282" t="s">
        <v>8402</v>
      </c>
      <c r="C5967" s="277" t="s">
        <v>71</v>
      </c>
      <c r="D5967" s="282" t="s">
        <v>14694</v>
      </c>
      <c r="E5967" s="292">
        <v>221.81</v>
      </c>
    </row>
    <row r="5968" spans="1:5" x14ac:dyDescent="0.25">
      <c r="A5968" s="282" t="s">
        <v>8458</v>
      </c>
      <c r="B5968" s="282" t="s">
        <v>8278</v>
      </c>
      <c r="C5968" s="277" t="s">
        <v>71</v>
      </c>
      <c r="D5968" s="282" t="s">
        <v>14695</v>
      </c>
      <c r="E5968" s="292">
        <v>805.65</v>
      </c>
    </row>
    <row r="5969" spans="1:5" x14ac:dyDescent="0.25">
      <c r="A5969" s="282" t="s">
        <v>8458</v>
      </c>
      <c r="B5969" s="282" t="s">
        <v>8531</v>
      </c>
      <c r="C5969" s="277" t="s">
        <v>71</v>
      </c>
      <c r="D5969" s="282" t="s">
        <v>14696</v>
      </c>
      <c r="E5969" s="292">
        <v>982.04</v>
      </c>
    </row>
    <row r="5970" spans="1:5" x14ac:dyDescent="0.25">
      <c r="A5970" s="282" t="s">
        <v>8458</v>
      </c>
      <c r="B5970" s="282" t="s">
        <v>8238</v>
      </c>
      <c r="C5970" s="277" t="s">
        <v>71</v>
      </c>
      <c r="D5970" s="282" t="s">
        <v>14697</v>
      </c>
      <c r="E5970" s="292">
        <v>679.4</v>
      </c>
    </row>
    <row r="5971" spans="1:5" x14ac:dyDescent="0.25">
      <c r="A5971" s="282" t="s">
        <v>8458</v>
      </c>
      <c r="B5971" s="282" t="s">
        <v>8233</v>
      </c>
      <c r="C5971" s="277" t="s">
        <v>71</v>
      </c>
      <c r="D5971" s="282" t="s">
        <v>14698</v>
      </c>
      <c r="E5971" s="292">
        <v>0</v>
      </c>
    </row>
    <row r="5972" spans="1:5" x14ac:dyDescent="0.25">
      <c r="A5972" s="282" t="s">
        <v>8458</v>
      </c>
      <c r="B5972" s="282" t="s">
        <v>8290</v>
      </c>
      <c r="C5972" s="277" t="s">
        <v>71</v>
      </c>
      <c r="D5972" s="282" t="s">
        <v>14699</v>
      </c>
      <c r="E5972" s="292">
        <v>153.38</v>
      </c>
    </row>
    <row r="5973" spans="1:5" x14ac:dyDescent="0.25">
      <c r="A5973" s="282" t="s">
        <v>8458</v>
      </c>
      <c r="B5973" s="282" t="s">
        <v>8359</v>
      </c>
      <c r="C5973" s="277" t="s">
        <v>71</v>
      </c>
      <c r="D5973" s="282" t="s">
        <v>14700</v>
      </c>
      <c r="E5973" s="292">
        <v>212.32</v>
      </c>
    </row>
    <row r="5974" spans="1:5" x14ac:dyDescent="0.25">
      <c r="A5974" s="282" t="s">
        <v>8458</v>
      </c>
      <c r="B5974" s="282" t="s">
        <v>8586</v>
      </c>
      <c r="C5974" s="277" t="s">
        <v>71</v>
      </c>
      <c r="D5974" s="282" t="s">
        <v>14701</v>
      </c>
      <c r="E5974" s="292">
        <v>14262.3</v>
      </c>
    </row>
    <row r="5975" spans="1:5" x14ac:dyDescent="0.25">
      <c r="A5975" s="282" t="s">
        <v>8458</v>
      </c>
      <c r="B5975" s="282" t="s">
        <v>8245</v>
      </c>
      <c r="C5975" s="277" t="s">
        <v>71</v>
      </c>
      <c r="D5975" s="282" t="s">
        <v>14702</v>
      </c>
      <c r="E5975" s="292">
        <v>4406.3999999999996</v>
      </c>
    </row>
    <row r="5976" spans="1:5" x14ac:dyDescent="0.25">
      <c r="A5976" s="282" t="s">
        <v>8458</v>
      </c>
      <c r="B5976" s="282" t="s">
        <v>8240</v>
      </c>
      <c r="C5976" s="277" t="s">
        <v>71</v>
      </c>
      <c r="D5976" s="282" t="s">
        <v>14703</v>
      </c>
      <c r="E5976" s="292">
        <v>1157.8399999999999</v>
      </c>
    </row>
    <row r="5977" spans="1:5" x14ac:dyDescent="0.25">
      <c r="A5977" s="282" t="s">
        <v>8458</v>
      </c>
      <c r="B5977" s="282" t="s">
        <v>8235</v>
      </c>
      <c r="C5977" s="277" t="s">
        <v>71</v>
      </c>
      <c r="D5977" s="282" t="s">
        <v>14704</v>
      </c>
      <c r="E5977" s="292">
        <v>483.6</v>
      </c>
    </row>
    <row r="5978" spans="1:5" x14ac:dyDescent="0.25">
      <c r="A5978" s="282" t="s">
        <v>8458</v>
      </c>
      <c r="B5978" s="282" t="s">
        <v>8247</v>
      </c>
      <c r="C5978" s="277" t="s">
        <v>71</v>
      </c>
      <c r="D5978" s="282" t="s">
        <v>14705</v>
      </c>
      <c r="E5978" s="292">
        <v>0</v>
      </c>
    </row>
    <row r="5979" spans="1:5" x14ac:dyDescent="0.25">
      <c r="A5979" s="282" t="s">
        <v>8458</v>
      </c>
      <c r="B5979" s="282" t="s">
        <v>8274</v>
      </c>
      <c r="C5979" s="277" t="s">
        <v>71</v>
      </c>
      <c r="D5979" s="282" t="s">
        <v>14706</v>
      </c>
      <c r="E5979" s="292">
        <v>735.93</v>
      </c>
    </row>
    <row r="5980" spans="1:5" x14ac:dyDescent="0.25">
      <c r="A5980" s="282" t="s">
        <v>8458</v>
      </c>
      <c r="B5980" s="282" t="s">
        <v>8489</v>
      </c>
      <c r="C5980" s="277" t="s">
        <v>71</v>
      </c>
      <c r="D5980" s="282" t="s">
        <v>14707</v>
      </c>
      <c r="E5980" s="292">
        <v>102277.91</v>
      </c>
    </row>
    <row r="5981" spans="1:5" x14ac:dyDescent="0.25">
      <c r="A5981" s="282" t="s">
        <v>8458</v>
      </c>
      <c r="B5981" s="282" t="s">
        <v>8266</v>
      </c>
      <c r="C5981" s="277" t="s">
        <v>71</v>
      </c>
      <c r="D5981" s="282" t="s">
        <v>14708</v>
      </c>
      <c r="E5981" s="292">
        <v>10837.81</v>
      </c>
    </row>
    <row r="5982" spans="1:5" x14ac:dyDescent="0.25">
      <c r="A5982" s="282" t="s">
        <v>8458</v>
      </c>
      <c r="B5982" s="282" t="s">
        <v>8345</v>
      </c>
      <c r="C5982" s="277" t="s">
        <v>71</v>
      </c>
      <c r="D5982" s="282" t="s">
        <v>14709</v>
      </c>
      <c r="E5982" s="292">
        <v>166.4</v>
      </c>
    </row>
    <row r="5983" spans="1:5" x14ac:dyDescent="0.25">
      <c r="A5983" s="282" t="s">
        <v>8458</v>
      </c>
      <c r="B5983" s="282" t="s">
        <v>8250</v>
      </c>
      <c r="C5983" s="277" t="s">
        <v>71</v>
      </c>
      <c r="D5983" s="282" t="s">
        <v>14710</v>
      </c>
      <c r="E5983" s="292">
        <v>1665.7</v>
      </c>
    </row>
    <row r="5984" spans="1:5" x14ac:dyDescent="0.25">
      <c r="A5984" s="282" t="s">
        <v>8458</v>
      </c>
      <c r="B5984" s="282" t="s">
        <v>8251</v>
      </c>
      <c r="C5984" s="277" t="s">
        <v>71</v>
      </c>
      <c r="D5984" s="282" t="s">
        <v>14711</v>
      </c>
      <c r="E5984" s="292">
        <v>1874.78</v>
      </c>
    </row>
    <row r="5985" spans="1:5" x14ac:dyDescent="0.25">
      <c r="A5985" s="282" t="s">
        <v>8458</v>
      </c>
      <c r="B5985" s="282" t="s">
        <v>8267</v>
      </c>
      <c r="C5985" s="277" t="s">
        <v>71</v>
      </c>
      <c r="D5985" s="282" t="s">
        <v>14712</v>
      </c>
      <c r="E5985" s="292">
        <v>235.85</v>
      </c>
    </row>
    <row r="5986" spans="1:5" x14ac:dyDescent="0.25">
      <c r="A5986" s="282" t="s">
        <v>8458</v>
      </c>
      <c r="B5986" s="282" t="s">
        <v>8264</v>
      </c>
      <c r="C5986" s="277" t="s">
        <v>71</v>
      </c>
      <c r="D5986" s="282" t="s">
        <v>14713</v>
      </c>
      <c r="E5986" s="292">
        <v>5749.03</v>
      </c>
    </row>
    <row r="5987" spans="1:5" x14ac:dyDescent="0.25">
      <c r="A5987" s="282" t="s">
        <v>8458</v>
      </c>
      <c r="B5987" s="282" t="s">
        <v>8500</v>
      </c>
      <c r="C5987" s="277" t="s">
        <v>71</v>
      </c>
      <c r="D5987" s="282" t="s">
        <v>14714</v>
      </c>
      <c r="E5987" s="292">
        <v>6003.3</v>
      </c>
    </row>
    <row r="5988" spans="1:5" x14ac:dyDescent="0.25">
      <c r="A5988" s="282" t="s">
        <v>8458</v>
      </c>
      <c r="B5988" s="282" t="s">
        <v>8320</v>
      </c>
      <c r="C5988" s="277" t="s">
        <v>71</v>
      </c>
      <c r="D5988" s="282" t="s">
        <v>14715</v>
      </c>
      <c r="E5988" s="292">
        <v>3275.14</v>
      </c>
    </row>
    <row r="5989" spans="1:5" x14ac:dyDescent="0.25">
      <c r="A5989" s="282" t="s">
        <v>8458</v>
      </c>
      <c r="B5989" s="282" t="s">
        <v>8451</v>
      </c>
      <c r="C5989" s="277" t="s">
        <v>71</v>
      </c>
      <c r="D5989" s="282" t="s">
        <v>14716</v>
      </c>
      <c r="E5989" s="292">
        <v>763.48</v>
      </c>
    </row>
    <row r="5990" spans="1:5" x14ac:dyDescent="0.25">
      <c r="A5990" s="282" t="s">
        <v>8458</v>
      </c>
      <c r="B5990" s="282" t="s">
        <v>8720</v>
      </c>
      <c r="C5990" s="277" t="s">
        <v>71</v>
      </c>
      <c r="D5990" s="282" t="s">
        <v>14717</v>
      </c>
      <c r="E5990" s="292">
        <v>98315.28</v>
      </c>
    </row>
    <row r="5991" spans="1:5" x14ac:dyDescent="0.25">
      <c r="A5991" s="282" t="s">
        <v>8458</v>
      </c>
      <c r="B5991" s="282" t="s">
        <v>8722</v>
      </c>
      <c r="C5991" s="277" t="s">
        <v>71</v>
      </c>
      <c r="D5991" s="282" t="s">
        <v>14718</v>
      </c>
      <c r="E5991" s="292">
        <v>10230.98</v>
      </c>
    </row>
    <row r="5992" spans="1:5" x14ac:dyDescent="0.25">
      <c r="A5992" s="282" t="s">
        <v>8458</v>
      </c>
      <c r="B5992" s="282" t="s">
        <v>8286</v>
      </c>
      <c r="C5992" s="277" t="s">
        <v>71</v>
      </c>
      <c r="D5992" s="282" t="s">
        <v>14719</v>
      </c>
      <c r="E5992" s="292">
        <v>3164.61</v>
      </c>
    </row>
    <row r="5993" spans="1:5" x14ac:dyDescent="0.25">
      <c r="A5993" s="282" t="s">
        <v>8458</v>
      </c>
      <c r="B5993" s="282" t="s">
        <v>8440</v>
      </c>
      <c r="C5993" s="277" t="s">
        <v>71</v>
      </c>
      <c r="D5993" s="282" t="s">
        <v>14720</v>
      </c>
      <c r="E5993" s="292">
        <v>6409.34</v>
      </c>
    </row>
    <row r="5994" spans="1:5" x14ac:dyDescent="0.25">
      <c r="A5994" s="282" t="s">
        <v>8458</v>
      </c>
      <c r="B5994" s="282" t="s">
        <v>8476</v>
      </c>
      <c r="C5994" s="277" t="s">
        <v>71</v>
      </c>
      <c r="D5994" s="282" t="s">
        <v>14721</v>
      </c>
      <c r="E5994" s="292">
        <v>743.82</v>
      </c>
    </row>
    <row r="5995" spans="1:5" x14ac:dyDescent="0.25">
      <c r="A5995" s="282" t="s">
        <v>8458</v>
      </c>
      <c r="B5995" s="282" t="s">
        <v>8441</v>
      </c>
      <c r="C5995" s="277" t="s">
        <v>71</v>
      </c>
      <c r="D5995" s="282" t="s">
        <v>14722</v>
      </c>
      <c r="E5995" s="292">
        <v>910.52</v>
      </c>
    </row>
    <row r="5996" spans="1:5" x14ac:dyDescent="0.25">
      <c r="A5996" s="282" t="s">
        <v>8458</v>
      </c>
      <c r="B5996" s="282" t="s">
        <v>8275</v>
      </c>
      <c r="C5996" s="277" t="s">
        <v>71</v>
      </c>
      <c r="D5996" s="282" t="s">
        <v>14723</v>
      </c>
      <c r="E5996" s="292">
        <v>603.95000000000005</v>
      </c>
    </row>
    <row r="5997" spans="1:5" x14ac:dyDescent="0.25">
      <c r="A5997" s="282" t="s">
        <v>8458</v>
      </c>
      <c r="B5997" s="282" t="s">
        <v>8512</v>
      </c>
      <c r="C5997" s="277" t="s">
        <v>71</v>
      </c>
      <c r="D5997" s="282" t="s">
        <v>14724</v>
      </c>
      <c r="E5997" s="292">
        <v>0</v>
      </c>
    </row>
    <row r="5998" spans="1:5" x14ac:dyDescent="0.25">
      <c r="A5998" s="282" t="s">
        <v>8458</v>
      </c>
      <c r="B5998" s="282" t="s">
        <v>8241</v>
      </c>
      <c r="C5998" s="277" t="s">
        <v>71</v>
      </c>
      <c r="D5998" s="282" t="s">
        <v>14725</v>
      </c>
      <c r="E5998" s="292">
        <v>417.73</v>
      </c>
    </row>
    <row r="5999" spans="1:5" x14ac:dyDescent="0.25">
      <c r="A5999" s="282" t="s">
        <v>8458</v>
      </c>
      <c r="B5999" s="282" t="s">
        <v>8465</v>
      </c>
      <c r="C5999" s="277" t="s">
        <v>71</v>
      </c>
      <c r="D5999" s="282" t="s">
        <v>14726</v>
      </c>
      <c r="E5999" s="292">
        <v>6147.2</v>
      </c>
    </row>
    <row r="6000" spans="1:5" x14ac:dyDescent="0.25">
      <c r="A6000" s="282" t="s">
        <v>8458</v>
      </c>
      <c r="B6000" s="282" t="s">
        <v>8328</v>
      </c>
      <c r="C6000" s="277" t="s">
        <v>71</v>
      </c>
      <c r="D6000" s="282" t="s">
        <v>14727</v>
      </c>
      <c r="E6000" s="292">
        <v>439.66</v>
      </c>
    </row>
    <row r="6001" spans="1:5" x14ac:dyDescent="0.25">
      <c r="A6001" s="282" t="s">
        <v>8458</v>
      </c>
      <c r="B6001" s="282" t="s">
        <v>8482</v>
      </c>
      <c r="C6001" s="277" t="s">
        <v>71</v>
      </c>
      <c r="D6001" s="282" t="s">
        <v>14728</v>
      </c>
      <c r="E6001" s="292">
        <v>1911.19</v>
      </c>
    </row>
    <row r="6002" spans="1:5" x14ac:dyDescent="0.25">
      <c r="A6002" s="282" t="s">
        <v>8458</v>
      </c>
      <c r="B6002" s="282" t="s">
        <v>8365</v>
      </c>
      <c r="C6002" s="277" t="s">
        <v>71</v>
      </c>
      <c r="D6002" s="282" t="s">
        <v>14729</v>
      </c>
      <c r="E6002" s="292">
        <v>1533.88</v>
      </c>
    </row>
    <row r="6003" spans="1:5" x14ac:dyDescent="0.25">
      <c r="A6003" s="282" t="s">
        <v>8458</v>
      </c>
      <c r="B6003" s="282" t="s">
        <v>8268</v>
      </c>
      <c r="C6003" s="277" t="s">
        <v>71</v>
      </c>
      <c r="D6003" s="282" t="s">
        <v>14730</v>
      </c>
      <c r="E6003" s="292">
        <v>0</v>
      </c>
    </row>
    <row r="6004" spans="1:5" x14ac:dyDescent="0.25">
      <c r="A6004" s="282" t="s">
        <v>8458</v>
      </c>
      <c r="B6004" s="282" t="s">
        <v>8372</v>
      </c>
      <c r="C6004" s="277" t="s">
        <v>71</v>
      </c>
      <c r="D6004" s="282" t="s">
        <v>14731</v>
      </c>
      <c r="E6004" s="292">
        <v>0</v>
      </c>
    </row>
    <row r="6005" spans="1:5" x14ac:dyDescent="0.25">
      <c r="A6005" s="282" t="s">
        <v>8458</v>
      </c>
      <c r="B6005" s="282" t="s">
        <v>8212</v>
      </c>
      <c r="C6005" s="277" t="s">
        <v>71</v>
      </c>
      <c r="D6005" s="282" t="s">
        <v>14732</v>
      </c>
      <c r="E6005" s="292">
        <v>385.82</v>
      </c>
    </row>
    <row r="6006" spans="1:5" x14ac:dyDescent="0.25">
      <c r="A6006" s="282" t="s">
        <v>8458</v>
      </c>
      <c r="B6006" s="282" t="s">
        <v>8252</v>
      </c>
      <c r="C6006" s="277" t="s">
        <v>71</v>
      </c>
      <c r="D6006" s="282" t="s">
        <v>14733</v>
      </c>
      <c r="E6006" s="292">
        <v>7082.75</v>
      </c>
    </row>
    <row r="6007" spans="1:5" x14ac:dyDescent="0.25">
      <c r="A6007" s="282" t="s">
        <v>8458</v>
      </c>
      <c r="B6007" s="282" t="s">
        <v>8827</v>
      </c>
      <c r="C6007" s="277" t="s">
        <v>71</v>
      </c>
      <c r="D6007" s="282" t="s">
        <v>14734</v>
      </c>
      <c r="E6007" s="292">
        <v>7414.04</v>
      </c>
    </row>
    <row r="6008" spans="1:5" x14ac:dyDescent="0.25">
      <c r="A6008" s="282" t="s">
        <v>8458</v>
      </c>
      <c r="B6008" s="282" t="s">
        <v>8242</v>
      </c>
      <c r="C6008" s="277" t="s">
        <v>71</v>
      </c>
      <c r="D6008" s="282" t="s">
        <v>14735</v>
      </c>
      <c r="E6008" s="292">
        <v>2987.14</v>
      </c>
    </row>
    <row r="6009" spans="1:5" x14ac:dyDescent="0.25">
      <c r="A6009" s="282" t="s">
        <v>8458</v>
      </c>
      <c r="B6009" s="282" t="s">
        <v>8443</v>
      </c>
      <c r="C6009" s="277" t="s">
        <v>71</v>
      </c>
      <c r="D6009" s="282" t="s">
        <v>14736</v>
      </c>
      <c r="E6009" s="292">
        <v>258.45</v>
      </c>
    </row>
    <row r="6010" spans="1:5" x14ac:dyDescent="0.25">
      <c r="A6010" s="282" t="s">
        <v>8458</v>
      </c>
      <c r="B6010" s="282" t="s">
        <v>8832</v>
      </c>
      <c r="C6010" s="277" t="s">
        <v>71</v>
      </c>
      <c r="D6010" s="282" t="s">
        <v>14737</v>
      </c>
      <c r="E6010" s="292">
        <v>1438.48</v>
      </c>
    </row>
    <row r="6011" spans="1:5" x14ac:dyDescent="0.25">
      <c r="A6011" s="282" t="s">
        <v>8458</v>
      </c>
      <c r="B6011" s="282" t="s">
        <v>8578</v>
      </c>
      <c r="C6011" s="277" t="s">
        <v>71</v>
      </c>
      <c r="D6011" s="282" t="s">
        <v>14738</v>
      </c>
      <c r="E6011" s="292">
        <v>6095.39</v>
      </c>
    </row>
    <row r="6012" spans="1:5" x14ac:dyDescent="0.25">
      <c r="A6012" s="282" t="s">
        <v>8458</v>
      </c>
      <c r="B6012" s="282" t="s">
        <v>8836</v>
      </c>
      <c r="C6012" s="277" t="s">
        <v>71</v>
      </c>
      <c r="D6012" s="282" t="s">
        <v>14739</v>
      </c>
      <c r="E6012" s="292">
        <v>1564.32</v>
      </c>
    </row>
    <row r="6013" spans="1:5" x14ac:dyDescent="0.25">
      <c r="A6013" s="282" t="s">
        <v>8458</v>
      </c>
      <c r="B6013" s="282" t="s">
        <v>8466</v>
      </c>
      <c r="C6013" s="277" t="s">
        <v>71</v>
      </c>
      <c r="D6013" s="282" t="s">
        <v>14740</v>
      </c>
      <c r="E6013" s="292">
        <v>3693.59</v>
      </c>
    </row>
    <row r="6014" spans="1:5" x14ac:dyDescent="0.25">
      <c r="A6014" s="282" t="s">
        <v>8458</v>
      </c>
      <c r="B6014" s="282" t="s">
        <v>8490</v>
      </c>
      <c r="C6014" s="277" t="s">
        <v>71</v>
      </c>
      <c r="D6014" s="282" t="s">
        <v>14741</v>
      </c>
      <c r="E6014" s="292">
        <v>250.26</v>
      </c>
    </row>
    <row r="6015" spans="1:5" x14ac:dyDescent="0.25">
      <c r="A6015" s="282" t="s">
        <v>8458</v>
      </c>
      <c r="B6015" s="282" t="s">
        <v>8366</v>
      </c>
      <c r="C6015" s="277" t="s">
        <v>71</v>
      </c>
      <c r="D6015" s="282" t="s">
        <v>14742</v>
      </c>
      <c r="E6015" s="292">
        <v>2280.9299999999998</v>
      </c>
    </row>
    <row r="6016" spans="1:5" x14ac:dyDescent="0.25">
      <c r="A6016" s="282" t="s">
        <v>8458</v>
      </c>
      <c r="B6016" s="282" t="s">
        <v>8841</v>
      </c>
      <c r="C6016" s="277" t="s">
        <v>71</v>
      </c>
      <c r="D6016" s="282" t="s">
        <v>14743</v>
      </c>
      <c r="E6016" s="292">
        <v>786.97</v>
      </c>
    </row>
    <row r="6017" spans="1:5" x14ac:dyDescent="0.25">
      <c r="A6017" s="282" t="s">
        <v>8458</v>
      </c>
      <c r="B6017" s="282" t="s">
        <v>9082</v>
      </c>
      <c r="C6017" s="277" t="s">
        <v>71</v>
      </c>
      <c r="D6017" s="282" t="s">
        <v>14744</v>
      </c>
      <c r="E6017" s="292">
        <v>528.97</v>
      </c>
    </row>
    <row r="6018" spans="1:5" x14ac:dyDescent="0.25">
      <c r="A6018" s="282" t="s">
        <v>8458</v>
      </c>
      <c r="B6018" s="282" t="s">
        <v>8843</v>
      </c>
      <c r="C6018" s="277" t="s">
        <v>71</v>
      </c>
      <c r="D6018" s="282" t="s">
        <v>14745</v>
      </c>
      <c r="E6018" s="292">
        <v>359.23</v>
      </c>
    </row>
    <row r="6019" spans="1:5" x14ac:dyDescent="0.25">
      <c r="A6019" s="282" t="s">
        <v>8458</v>
      </c>
      <c r="B6019" s="282" t="s">
        <v>8845</v>
      </c>
      <c r="C6019" s="277" t="s">
        <v>71</v>
      </c>
      <c r="D6019" s="282" t="s">
        <v>14746</v>
      </c>
      <c r="E6019" s="292">
        <v>1854.57</v>
      </c>
    </row>
    <row r="6020" spans="1:5" x14ac:dyDescent="0.25">
      <c r="A6020" s="282" t="s">
        <v>8458</v>
      </c>
      <c r="B6020" s="282" t="s">
        <v>8847</v>
      </c>
      <c r="C6020" s="277" t="s">
        <v>71</v>
      </c>
      <c r="D6020" s="282" t="s">
        <v>14747</v>
      </c>
      <c r="E6020" s="292">
        <v>1452.93</v>
      </c>
    </row>
    <row r="6021" spans="1:5" x14ac:dyDescent="0.25">
      <c r="A6021" s="282" t="s">
        <v>8458</v>
      </c>
      <c r="B6021" s="282" t="s">
        <v>8325</v>
      </c>
      <c r="C6021" s="277" t="s">
        <v>71</v>
      </c>
      <c r="D6021" s="282" t="s">
        <v>14748</v>
      </c>
      <c r="E6021" s="292">
        <v>26953.08</v>
      </c>
    </row>
    <row r="6022" spans="1:5" x14ac:dyDescent="0.25">
      <c r="A6022" s="282" t="s">
        <v>8458</v>
      </c>
      <c r="B6022" s="282" t="s">
        <v>8342</v>
      </c>
      <c r="C6022" s="277" t="s">
        <v>71</v>
      </c>
      <c r="D6022" s="282" t="s">
        <v>14749</v>
      </c>
      <c r="E6022" s="292">
        <v>6134.28</v>
      </c>
    </row>
    <row r="6023" spans="1:5" x14ac:dyDescent="0.25">
      <c r="A6023" s="282" t="s">
        <v>8458</v>
      </c>
      <c r="B6023" s="282" t="s">
        <v>8317</v>
      </c>
      <c r="C6023" s="277" t="s">
        <v>71</v>
      </c>
      <c r="D6023" s="282" t="s">
        <v>14750</v>
      </c>
      <c r="E6023" s="292">
        <v>1530.51</v>
      </c>
    </row>
    <row r="6024" spans="1:5" x14ac:dyDescent="0.25">
      <c r="A6024" s="282" t="s">
        <v>8458</v>
      </c>
      <c r="B6024" s="282" t="s">
        <v>8856</v>
      </c>
      <c r="C6024" s="277" t="s">
        <v>71</v>
      </c>
      <c r="D6024" s="282" t="s">
        <v>14751</v>
      </c>
      <c r="E6024" s="292">
        <v>341.46</v>
      </c>
    </row>
    <row r="6025" spans="1:5" x14ac:dyDescent="0.25">
      <c r="A6025" s="282" t="s">
        <v>8458</v>
      </c>
      <c r="B6025" s="282" t="s">
        <v>8376</v>
      </c>
      <c r="C6025" s="277" t="s">
        <v>71</v>
      </c>
      <c r="D6025" s="282" t="s">
        <v>14752</v>
      </c>
      <c r="E6025" s="292">
        <v>3292.7</v>
      </c>
    </row>
    <row r="6026" spans="1:5" x14ac:dyDescent="0.25">
      <c r="A6026" s="282" t="s">
        <v>8458</v>
      </c>
      <c r="B6026" s="282" t="s">
        <v>8471</v>
      </c>
      <c r="C6026" s="277" t="s">
        <v>71</v>
      </c>
      <c r="D6026" s="282" t="s">
        <v>14753</v>
      </c>
      <c r="E6026" s="292">
        <v>2960.07</v>
      </c>
    </row>
    <row r="6027" spans="1:5" x14ac:dyDescent="0.25">
      <c r="A6027" s="282" t="s">
        <v>8458</v>
      </c>
      <c r="B6027" s="282" t="s">
        <v>8335</v>
      </c>
      <c r="C6027" s="277" t="s">
        <v>71</v>
      </c>
      <c r="D6027" s="282" t="s">
        <v>14754</v>
      </c>
      <c r="E6027" s="292">
        <v>1932.75</v>
      </c>
    </row>
    <row r="6028" spans="1:5" x14ac:dyDescent="0.25">
      <c r="A6028" s="282" t="s">
        <v>8458</v>
      </c>
      <c r="B6028" s="282" t="s">
        <v>8861</v>
      </c>
      <c r="C6028" s="277" t="s">
        <v>71</v>
      </c>
      <c r="D6028" s="282" t="s">
        <v>14755</v>
      </c>
      <c r="E6028" s="292">
        <v>4536.2</v>
      </c>
    </row>
    <row r="6029" spans="1:5" x14ac:dyDescent="0.25">
      <c r="A6029" s="282" t="s">
        <v>8458</v>
      </c>
      <c r="B6029" s="282" t="s">
        <v>8312</v>
      </c>
      <c r="C6029" s="277" t="s">
        <v>71</v>
      </c>
      <c r="D6029" s="282" t="s">
        <v>14756</v>
      </c>
      <c r="E6029" s="292">
        <v>1974.62</v>
      </c>
    </row>
    <row r="6030" spans="1:5" x14ac:dyDescent="0.25">
      <c r="A6030" s="282" t="s">
        <v>8458</v>
      </c>
      <c r="B6030" s="282" t="s">
        <v>8409</v>
      </c>
      <c r="C6030" s="277" t="s">
        <v>71</v>
      </c>
      <c r="D6030" s="282" t="s">
        <v>14757</v>
      </c>
      <c r="E6030" s="292">
        <v>3007.4</v>
      </c>
    </row>
    <row r="6031" spans="1:5" x14ac:dyDescent="0.25">
      <c r="A6031" s="282" t="s">
        <v>8458</v>
      </c>
      <c r="B6031" s="282" t="s">
        <v>8445</v>
      </c>
      <c r="C6031" s="277" t="s">
        <v>71</v>
      </c>
      <c r="D6031" s="282" t="s">
        <v>14758</v>
      </c>
      <c r="E6031" s="292">
        <v>735.77</v>
      </c>
    </row>
    <row r="6032" spans="1:5" x14ac:dyDescent="0.25">
      <c r="A6032" s="282" t="s">
        <v>8458</v>
      </c>
      <c r="B6032" s="282" t="s">
        <v>8393</v>
      </c>
      <c r="C6032" s="277" t="s">
        <v>71</v>
      </c>
      <c r="D6032" s="282" t="s">
        <v>14759</v>
      </c>
      <c r="E6032" s="292">
        <v>1300.6300000000001</v>
      </c>
    </row>
    <row r="6033" spans="1:5" x14ac:dyDescent="0.25">
      <c r="A6033" s="282" t="s">
        <v>8458</v>
      </c>
      <c r="B6033" s="282" t="s">
        <v>8585</v>
      </c>
      <c r="C6033" s="277" t="s">
        <v>71</v>
      </c>
      <c r="D6033" s="282" t="s">
        <v>14760</v>
      </c>
      <c r="E6033" s="292">
        <v>246.16</v>
      </c>
    </row>
    <row r="6034" spans="1:5" x14ac:dyDescent="0.25">
      <c r="A6034" s="282" t="s">
        <v>8458</v>
      </c>
      <c r="B6034" s="282" t="s">
        <v>8867</v>
      </c>
      <c r="C6034" s="277" t="s">
        <v>71</v>
      </c>
      <c r="D6034" s="282" t="s">
        <v>14761</v>
      </c>
      <c r="E6034" s="292">
        <v>1540.35</v>
      </c>
    </row>
    <row r="6035" spans="1:5" x14ac:dyDescent="0.25">
      <c r="A6035" s="282" t="s">
        <v>8458</v>
      </c>
      <c r="B6035" s="282" t="s">
        <v>8869</v>
      </c>
      <c r="C6035" s="277" t="s">
        <v>71</v>
      </c>
      <c r="D6035" s="282" t="s">
        <v>14762</v>
      </c>
      <c r="E6035" s="292">
        <v>1594.32</v>
      </c>
    </row>
    <row r="6036" spans="1:5" x14ac:dyDescent="0.25">
      <c r="A6036" s="282" t="s">
        <v>8458</v>
      </c>
      <c r="B6036" s="282" t="s">
        <v>8583</v>
      </c>
      <c r="C6036" s="277" t="s">
        <v>71</v>
      </c>
      <c r="D6036" s="282" t="s">
        <v>14763</v>
      </c>
      <c r="E6036" s="292">
        <v>996.68</v>
      </c>
    </row>
    <row r="6037" spans="1:5" x14ac:dyDescent="0.25">
      <c r="A6037" s="282" t="s">
        <v>8458</v>
      </c>
      <c r="B6037" s="282" t="s">
        <v>8395</v>
      </c>
      <c r="C6037" s="277" t="s">
        <v>71</v>
      </c>
      <c r="D6037" s="282" t="s">
        <v>14764</v>
      </c>
      <c r="E6037" s="292">
        <v>405.51</v>
      </c>
    </row>
    <row r="6038" spans="1:5" x14ac:dyDescent="0.25">
      <c r="A6038" s="282" t="s">
        <v>8458</v>
      </c>
      <c r="B6038" s="282" t="s">
        <v>8873</v>
      </c>
      <c r="C6038" s="277" t="s">
        <v>71</v>
      </c>
      <c r="D6038" s="282" t="s">
        <v>14765</v>
      </c>
      <c r="E6038" s="292">
        <v>394.16</v>
      </c>
    </row>
    <row r="6039" spans="1:5" x14ac:dyDescent="0.25">
      <c r="A6039" s="282" t="s">
        <v>8458</v>
      </c>
      <c r="B6039" s="282" t="s">
        <v>8491</v>
      </c>
      <c r="C6039" s="277" t="s">
        <v>71</v>
      </c>
      <c r="D6039" s="282" t="s">
        <v>14766</v>
      </c>
      <c r="E6039" s="292">
        <v>8643.92</v>
      </c>
    </row>
    <row r="6040" spans="1:5" x14ac:dyDescent="0.25">
      <c r="A6040" s="282" t="s">
        <v>8458</v>
      </c>
      <c r="B6040" s="282" t="s">
        <v>8876</v>
      </c>
      <c r="C6040" s="277" t="s">
        <v>71</v>
      </c>
      <c r="D6040" s="282" t="s">
        <v>14767</v>
      </c>
      <c r="E6040" s="292">
        <v>1460.36</v>
      </c>
    </row>
    <row r="6041" spans="1:5" x14ac:dyDescent="0.25">
      <c r="A6041" s="282" t="s">
        <v>8458</v>
      </c>
      <c r="B6041" s="282" t="s">
        <v>8878</v>
      </c>
      <c r="C6041" s="277" t="s">
        <v>71</v>
      </c>
      <c r="D6041" s="282" t="s">
        <v>14768</v>
      </c>
      <c r="E6041" s="292">
        <v>283.66000000000003</v>
      </c>
    </row>
    <row r="6042" spans="1:5" x14ac:dyDescent="0.25">
      <c r="A6042" s="282" t="s">
        <v>8458</v>
      </c>
      <c r="B6042" s="282" t="s">
        <v>8467</v>
      </c>
      <c r="C6042" s="277" t="s">
        <v>71</v>
      </c>
      <c r="D6042" s="282" t="s">
        <v>14769</v>
      </c>
      <c r="E6042" s="292">
        <v>26456.68</v>
      </c>
    </row>
    <row r="6043" spans="1:5" x14ac:dyDescent="0.25">
      <c r="A6043" s="282" t="s">
        <v>8458</v>
      </c>
      <c r="B6043" s="282" t="s">
        <v>8446</v>
      </c>
      <c r="C6043" s="277" t="s">
        <v>71</v>
      </c>
      <c r="D6043" s="282" t="s">
        <v>14770</v>
      </c>
      <c r="E6043" s="292">
        <v>1207.27</v>
      </c>
    </row>
    <row r="6044" spans="1:5" x14ac:dyDescent="0.25">
      <c r="A6044" s="282" t="s">
        <v>8458</v>
      </c>
      <c r="B6044" s="282" t="s">
        <v>8367</v>
      </c>
      <c r="C6044" s="277" t="s">
        <v>71</v>
      </c>
      <c r="D6044" s="282" t="s">
        <v>14771</v>
      </c>
      <c r="E6044" s="292">
        <v>526.55999999999995</v>
      </c>
    </row>
    <row r="6045" spans="1:5" x14ac:dyDescent="0.25">
      <c r="A6045" s="282" t="s">
        <v>8458</v>
      </c>
      <c r="B6045" s="282" t="s">
        <v>8484</v>
      </c>
      <c r="C6045" s="277" t="s">
        <v>71</v>
      </c>
      <c r="D6045" s="282" t="s">
        <v>14772</v>
      </c>
      <c r="E6045" s="292">
        <v>13151.16</v>
      </c>
    </row>
    <row r="6046" spans="1:5" x14ac:dyDescent="0.25">
      <c r="A6046" s="282" t="s">
        <v>8458</v>
      </c>
      <c r="B6046" s="282" t="s">
        <v>8454</v>
      </c>
      <c r="C6046" s="277" t="s">
        <v>71</v>
      </c>
      <c r="D6046" s="282" t="s">
        <v>14773</v>
      </c>
      <c r="E6046" s="292">
        <v>252.79</v>
      </c>
    </row>
    <row r="6047" spans="1:5" x14ac:dyDescent="0.25">
      <c r="A6047" s="282" t="s">
        <v>8458</v>
      </c>
      <c r="B6047" s="282" t="s">
        <v>9116</v>
      </c>
      <c r="C6047" s="277" t="s">
        <v>71</v>
      </c>
      <c r="D6047" s="282" t="s">
        <v>14774</v>
      </c>
      <c r="E6047" s="292">
        <v>481.1</v>
      </c>
    </row>
    <row r="6048" spans="1:5" x14ac:dyDescent="0.25">
      <c r="A6048" s="282" t="s">
        <v>8458</v>
      </c>
      <c r="B6048" s="282" t="s">
        <v>9118</v>
      </c>
      <c r="C6048" s="277" t="s">
        <v>71</v>
      </c>
      <c r="D6048" s="282" t="s">
        <v>14775</v>
      </c>
      <c r="E6048" s="292">
        <v>105.65</v>
      </c>
    </row>
    <row r="6049" spans="1:5" x14ac:dyDescent="0.25">
      <c r="A6049" s="282" t="s">
        <v>8458</v>
      </c>
      <c r="B6049" s="282" t="s">
        <v>9120</v>
      </c>
      <c r="C6049" s="277" t="s">
        <v>71</v>
      </c>
      <c r="D6049" s="282" t="s">
        <v>14776</v>
      </c>
      <c r="E6049" s="292">
        <v>15980.55</v>
      </c>
    </row>
    <row r="6050" spans="1:5" x14ac:dyDescent="0.25">
      <c r="A6050" s="282" t="s">
        <v>8458</v>
      </c>
      <c r="B6050" s="282" t="s">
        <v>9458</v>
      </c>
      <c r="C6050" s="277" t="s">
        <v>71</v>
      </c>
      <c r="D6050" s="282" t="s">
        <v>14777</v>
      </c>
      <c r="E6050" s="292">
        <v>7865.08</v>
      </c>
    </row>
    <row r="6051" spans="1:5" x14ac:dyDescent="0.25">
      <c r="A6051" s="282" t="s">
        <v>8458</v>
      </c>
      <c r="B6051" s="282" t="s">
        <v>8361</v>
      </c>
      <c r="C6051" s="277" t="s">
        <v>71</v>
      </c>
      <c r="D6051" s="282" t="s">
        <v>14778</v>
      </c>
      <c r="E6051" s="292">
        <v>2820.41</v>
      </c>
    </row>
    <row r="6052" spans="1:5" x14ac:dyDescent="0.25">
      <c r="A6052" s="282" t="s">
        <v>8458</v>
      </c>
      <c r="B6052" s="282" t="s">
        <v>8343</v>
      </c>
      <c r="C6052" s="277" t="s">
        <v>71</v>
      </c>
      <c r="D6052" s="282" t="s">
        <v>14779</v>
      </c>
      <c r="E6052" s="292">
        <v>5935.82</v>
      </c>
    </row>
    <row r="6053" spans="1:5" x14ac:dyDescent="0.25">
      <c r="A6053" s="282" t="s">
        <v>8458</v>
      </c>
      <c r="B6053" s="282" t="s">
        <v>8368</v>
      </c>
      <c r="C6053" s="277" t="s">
        <v>71</v>
      </c>
      <c r="D6053" s="282" t="s">
        <v>14780</v>
      </c>
      <c r="E6053" s="292">
        <v>287.75</v>
      </c>
    </row>
    <row r="6054" spans="1:5" x14ac:dyDescent="0.25">
      <c r="A6054" s="282" t="s">
        <v>8458</v>
      </c>
      <c r="B6054" s="282" t="s">
        <v>9126</v>
      </c>
      <c r="C6054" s="277" t="s">
        <v>71</v>
      </c>
      <c r="D6054" s="282" t="s">
        <v>14781</v>
      </c>
      <c r="E6054" s="292">
        <v>540.23</v>
      </c>
    </row>
    <row r="6055" spans="1:5" x14ac:dyDescent="0.25">
      <c r="A6055" s="282" t="s">
        <v>8458</v>
      </c>
      <c r="B6055" s="282" t="s">
        <v>8464</v>
      </c>
      <c r="C6055" s="277" t="s">
        <v>71</v>
      </c>
      <c r="D6055" s="282" t="s">
        <v>14782</v>
      </c>
      <c r="E6055" s="292">
        <v>7565.17</v>
      </c>
    </row>
    <row r="6056" spans="1:5" x14ac:dyDescent="0.25">
      <c r="A6056" s="282" t="s">
        <v>8458</v>
      </c>
      <c r="B6056" s="282" t="s">
        <v>8474</v>
      </c>
      <c r="C6056" s="277" t="s">
        <v>71</v>
      </c>
      <c r="D6056" s="282" t="s">
        <v>14783</v>
      </c>
      <c r="E6056" s="292">
        <v>0</v>
      </c>
    </row>
    <row r="6057" spans="1:5" x14ac:dyDescent="0.25">
      <c r="A6057" s="282" t="s">
        <v>8458</v>
      </c>
      <c r="B6057" s="282" t="s">
        <v>8401</v>
      </c>
      <c r="C6057" s="277" t="s">
        <v>71</v>
      </c>
      <c r="D6057" s="282" t="s">
        <v>14784</v>
      </c>
      <c r="E6057" s="292">
        <v>51074.61</v>
      </c>
    </row>
    <row r="6058" spans="1:5" x14ac:dyDescent="0.25">
      <c r="A6058" s="282" t="s">
        <v>8458</v>
      </c>
      <c r="B6058" s="282" t="s">
        <v>8456</v>
      </c>
      <c r="C6058" s="277" t="s">
        <v>71</v>
      </c>
      <c r="D6058" s="282" t="s">
        <v>14785</v>
      </c>
      <c r="E6058" s="292">
        <v>3311.95</v>
      </c>
    </row>
    <row r="6059" spans="1:5" x14ac:dyDescent="0.25">
      <c r="A6059" s="282" t="s">
        <v>8458</v>
      </c>
      <c r="B6059" s="282" t="s">
        <v>8468</v>
      </c>
      <c r="C6059" s="277" t="s">
        <v>71</v>
      </c>
      <c r="D6059" s="282" t="s">
        <v>14786</v>
      </c>
      <c r="E6059" s="292">
        <v>1056.98</v>
      </c>
    </row>
    <row r="6060" spans="1:5" x14ac:dyDescent="0.25">
      <c r="A6060" s="282" t="s">
        <v>8458</v>
      </c>
      <c r="B6060" s="282" t="s">
        <v>8280</v>
      </c>
      <c r="C6060" s="277" t="s">
        <v>71</v>
      </c>
      <c r="D6060" s="282" t="s">
        <v>14787</v>
      </c>
      <c r="E6060" s="292">
        <v>189.86</v>
      </c>
    </row>
    <row r="6061" spans="1:5" x14ac:dyDescent="0.25">
      <c r="A6061" s="282" t="s">
        <v>8458</v>
      </c>
      <c r="B6061" s="282" t="s">
        <v>9136</v>
      </c>
      <c r="C6061" s="277" t="s">
        <v>71</v>
      </c>
      <c r="D6061" s="282" t="s">
        <v>14788</v>
      </c>
      <c r="E6061" s="292">
        <v>0</v>
      </c>
    </row>
    <row r="6062" spans="1:5" x14ac:dyDescent="0.25">
      <c r="A6062" s="282" t="s">
        <v>8458</v>
      </c>
      <c r="B6062" s="282" t="s">
        <v>9138</v>
      </c>
      <c r="C6062" s="277" t="s">
        <v>71</v>
      </c>
      <c r="D6062" s="282" t="s">
        <v>14789</v>
      </c>
      <c r="E6062" s="292">
        <v>1028.6600000000001</v>
      </c>
    </row>
    <row r="6063" spans="1:5" x14ac:dyDescent="0.25">
      <c r="A6063" s="282" t="s">
        <v>8458</v>
      </c>
      <c r="B6063" s="282" t="s">
        <v>8363</v>
      </c>
      <c r="C6063" s="277" t="s">
        <v>71</v>
      </c>
      <c r="D6063" s="282" t="s">
        <v>14790</v>
      </c>
      <c r="E6063" s="292">
        <v>811.91</v>
      </c>
    </row>
    <row r="6064" spans="1:5" x14ac:dyDescent="0.25">
      <c r="A6064" s="282" t="s">
        <v>8458</v>
      </c>
      <c r="B6064" s="282" t="s">
        <v>9141</v>
      </c>
      <c r="C6064" s="277" t="s">
        <v>71</v>
      </c>
      <c r="D6064" s="282" t="s">
        <v>14791</v>
      </c>
      <c r="E6064" s="292">
        <v>5484.98</v>
      </c>
    </row>
    <row r="6065" spans="1:5" x14ac:dyDescent="0.25">
      <c r="A6065" s="282" t="s">
        <v>8458</v>
      </c>
      <c r="B6065" s="282" t="s">
        <v>9143</v>
      </c>
      <c r="C6065" s="277" t="s">
        <v>71</v>
      </c>
      <c r="D6065" s="282" t="s">
        <v>14792</v>
      </c>
      <c r="E6065" s="292">
        <v>0</v>
      </c>
    </row>
    <row r="6066" spans="1:5" x14ac:dyDescent="0.25">
      <c r="A6066" s="282" t="s">
        <v>8458</v>
      </c>
      <c r="B6066" s="282" t="s">
        <v>9145</v>
      </c>
      <c r="C6066" s="277" t="s">
        <v>71</v>
      </c>
      <c r="D6066" s="282" t="s">
        <v>14793</v>
      </c>
      <c r="E6066" s="292">
        <v>636.01</v>
      </c>
    </row>
    <row r="6067" spans="1:5" x14ac:dyDescent="0.25">
      <c r="A6067" s="282" t="s">
        <v>8458</v>
      </c>
      <c r="B6067" s="282" t="s">
        <v>8433</v>
      </c>
      <c r="C6067" s="277" t="s">
        <v>71</v>
      </c>
      <c r="D6067" s="282" t="s">
        <v>14794</v>
      </c>
      <c r="E6067" s="292">
        <v>503.88</v>
      </c>
    </row>
    <row r="6068" spans="1:5" x14ac:dyDescent="0.25">
      <c r="A6068" s="282" t="s">
        <v>8458</v>
      </c>
      <c r="B6068" s="282" t="s">
        <v>8506</v>
      </c>
      <c r="C6068" s="277" t="s">
        <v>71</v>
      </c>
      <c r="D6068" s="282" t="s">
        <v>14795</v>
      </c>
      <c r="E6068" s="292">
        <v>2883.19</v>
      </c>
    </row>
    <row r="6069" spans="1:5" x14ac:dyDescent="0.25">
      <c r="A6069" s="282" t="s">
        <v>8458</v>
      </c>
      <c r="B6069" s="282" t="s">
        <v>8340</v>
      </c>
      <c r="C6069" s="277" t="s">
        <v>71</v>
      </c>
      <c r="D6069" s="282" t="s">
        <v>14796</v>
      </c>
      <c r="E6069" s="292">
        <v>245.42</v>
      </c>
    </row>
    <row r="6070" spans="1:5" x14ac:dyDescent="0.25">
      <c r="A6070" s="282" t="s">
        <v>8458</v>
      </c>
      <c r="B6070" s="282" t="s">
        <v>9153</v>
      </c>
      <c r="C6070" s="277" t="s">
        <v>71</v>
      </c>
      <c r="D6070" s="282" t="s">
        <v>14797</v>
      </c>
      <c r="E6070" s="292">
        <v>22016.639999999999</v>
      </c>
    </row>
    <row r="6071" spans="1:5" x14ac:dyDescent="0.25">
      <c r="A6071" s="282" t="s">
        <v>8458</v>
      </c>
      <c r="B6071" s="282" t="s">
        <v>8403</v>
      </c>
      <c r="C6071" s="277" t="s">
        <v>71</v>
      </c>
      <c r="D6071" s="282" t="s">
        <v>14798</v>
      </c>
      <c r="E6071" s="292">
        <v>0</v>
      </c>
    </row>
    <row r="6072" spans="1:5" x14ac:dyDescent="0.25">
      <c r="A6072" s="282" t="s">
        <v>8458</v>
      </c>
      <c r="B6072" s="282" t="s">
        <v>8374</v>
      </c>
      <c r="C6072" s="277" t="s">
        <v>71</v>
      </c>
      <c r="D6072" s="282" t="s">
        <v>14799</v>
      </c>
      <c r="E6072" s="292">
        <v>195.64</v>
      </c>
    </row>
    <row r="6073" spans="1:5" x14ac:dyDescent="0.25">
      <c r="A6073" s="282" t="s">
        <v>8458</v>
      </c>
      <c r="B6073" s="282" t="s">
        <v>8557</v>
      </c>
      <c r="C6073" s="277" t="s">
        <v>71</v>
      </c>
      <c r="D6073" s="282" t="s">
        <v>14800</v>
      </c>
      <c r="E6073" s="292">
        <v>1557.58</v>
      </c>
    </row>
    <row r="6074" spans="1:5" x14ac:dyDescent="0.25">
      <c r="A6074" s="282" t="s">
        <v>8458</v>
      </c>
      <c r="B6074" s="282" t="s">
        <v>9158</v>
      </c>
      <c r="C6074" s="277" t="s">
        <v>71</v>
      </c>
      <c r="D6074" s="282" t="s">
        <v>14801</v>
      </c>
      <c r="E6074" s="292">
        <v>2203.87</v>
      </c>
    </row>
    <row r="6075" spans="1:5" x14ac:dyDescent="0.25">
      <c r="A6075" s="282" t="s">
        <v>8458</v>
      </c>
      <c r="B6075" s="282" t="s">
        <v>8459</v>
      </c>
      <c r="C6075" s="277" t="s">
        <v>71</v>
      </c>
      <c r="D6075" s="282" t="s">
        <v>14802</v>
      </c>
      <c r="E6075" s="292">
        <v>3857.77</v>
      </c>
    </row>
    <row r="6076" spans="1:5" x14ac:dyDescent="0.25">
      <c r="A6076" s="282" t="s">
        <v>8458</v>
      </c>
      <c r="B6076" s="282" t="s">
        <v>8478</v>
      </c>
      <c r="C6076" s="277" t="s">
        <v>71</v>
      </c>
      <c r="D6076" s="282" t="s">
        <v>14803</v>
      </c>
      <c r="E6076" s="292">
        <v>2269.54</v>
      </c>
    </row>
    <row r="6077" spans="1:5" x14ac:dyDescent="0.25">
      <c r="A6077" s="282" t="s">
        <v>8458</v>
      </c>
      <c r="B6077" s="282" t="s">
        <v>8371</v>
      </c>
      <c r="C6077" s="277" t="s">
        <v>71</v>
      </c>
      <c r="D6077" s="282" t="s">
        <v>14804</v>
      </c>
      <c r="E6077" s="292">
        <v>493.96</v>
      </c>
    </row>
    <row r="6078" spans="1:5" x14ac:dyDescent="0.25">
      <c r="A6078" s="282" t="s">
        <v>8458</v>
      </c>
      <c r="B6078" s="282" t="s">
        <v>9165</v>
      </c>
      <c r="C6078" s="277" t="s">
        <v>71</v>
      </c>
      <c r="D6078" s="282" t="s">
        <v>14805</v>
      </c>
      <c r="E6078" s="292">
        <v>7819.38</v>
      </c>
    </row>
    <row r="6079" spans="1:5" x14ac:dyDescent="0.25">
      <c r="A6079" s="282" t="s">
        <v>8458</v>
      </c>
      <c r="B6079" s="282" t="s">
        <v>8346</v>
      </c>
      <c r="C6079" s="277" t="s">
        <v>71</v>
      </c>
      <c r="D6079" s="282" t="s">
        <v>14806</v>
      </c>
      <c r="E6079" s="292">
        <v>2249.37</v>
      </c>
    </row>
    <row r="6080" spans="1:5" x14ac:dyDescent="0.25">
      <c r="A6080" s="282" t="s">
        <v>8458</v>
      </c>
      <c r="B6080" s="282" t="s">
        <v>8452</v>
      </c>
      <c r="C6080" s="277" t="s">
        <v>71</v>
      </c>
      <c r="D6080" s="282" t="s">
        <v>14807</v>
      </c>
      <c r="E6080" s="292">
        <v>50795.41</v>
      </c>
    </row>
    <row r="6081" spans="1:5" x14ac:dyDescent="0.25">
      <c r="A6081" s="282" t="s">
        <v>8458</v>
      </c>
      <c r="B6081" s="282" t="s">
        <v>8284</v>
      </c>
      <c r="C6081" s="277" t="s">
        <v>71</v>
      </c>
      <c r="D6081" s="282" t="s">
        <v>14808</v>
      </c>
      <c r="E6081" s="292">
        <v>0</v>
      </c>
    </row>
    <row r="6082" spans="1:5" x14ac:dyDescent="0.25">
      <c r="A6082" s="282" t="s">
        <v>8458</v>
      </c>
      <c r="B6082" s="282" t="s">
        <v>9170</v>
      </c>
      <c r="C6082" s="277" t="s">
        <v>71</v>
      </c>
      <c r="D6082" s="282" t="s">
        <v>14809</v>
      </c>
      <c r="E6082" s="292">
        <v>1451.51</v>
      </c>
    </row>
    <row r="6083" spans="1:5" x14ac:dyDescent="0.25">
      <c r="A6083" s="282" t="s">
        <v>8458</v>
      </c>
      <c r="B6083" s="282" t="s">
        <v>8309</v>
      </c>
      <c r="C6083" s="277" t="s">
        <v>71</v>
      </c>
      <c r="D6083" s="282" t="s">
        <v>14810</v>
      </c>
      <c r="E6083" s="292">
        <v>1442.19</v>
      </c>
    </row>
    <row r="6084" spans="1:5" x14ac:dyDescent="0.25">
      <c r="A6084" s="282" t="s">
        <v>8458</v>
      </c>
      <c r="B6084" s="282" t="s">
        <v>9173</v>
      </c>
      <c r="C6084" s="277" t="s">
        <v>71</v>
      </c>
      <c r="D6084" s="282" t="s">
        <v>14811</v>
      </c>
      <c r="E6084" s="292">
        <v>5157.38</v>
      </c>
    </row>
    <row r="6085" spans="1:5" x14ac:dyDescent="0.25">
      <c r="A6085" s="282" t="s">
        <v>8458</v>
      </c>
      <c r="B6085" s="282" t="s">
        <v>8593</v>
      </c>
      <c r="C6085" s="277" t="s">
        <v>71</v>
      </c>
      <c r="D6085" s="282" t="s">
        <v>14812</v>
      </c>
      <c r="E6085" s="292">
        <v>263.11</v>
      </c>
    </row>
    <row r="6086" spans="1:5" x14ac:dyDescent="0.25">
      <c r="A6086" s="282" t="s">
        <v>8458</v>
      </c>
      <c r="B6086" s="282" t="s">
        <v>9177</v>
      </c>
      <c r="C6086" s="277" t="s">
        <v>71</v>
      </c>
      <c r="D6086" s="282" t="s">
        <v>14813</v>
      </c>
      <c r="E6086" s="292">
        <v>0</v>
      </c>
    </row>
    <row r="6087" spans="1:5" x14ac:dyDescent="0.25">
      <c r="A6087" s="282" t="s">
        <v>8458</v>
      </c>
      <c r="B6087" s="282" t="s">
        <v>8434</v>
      </c>
      <c r="C6087" s="277" t="s">
        <v>71</v>
      </c>
      <c r="D6087" s="282" t="s">
        <v>14814</v>
      </c>
      <c r="E6087" s="292">
        <v>2895.45</v>
      </c>
    </row>
    <row r="6088" spans="1:5" x14ac:dyDescent="0.25">
      <c r="A6088" s="282" t="s">
        <v>8458</v>
      </c>
      <c r="B6088" s="282" t="s">
        <v>9180</v>
      </c>
      <c r="C6088" s="277" t="s">
        <v>71</v>
      </c>
      <c r="D6088" s="282" t="s">
        <v>14815</v>
      </c>
      <c r="E6088" s="292">
        <v>0</v>
      </c>
    </row>
    <row r="6089" spans="1:5" x14ac:dyDescent="0.25">
      <c r="A6089" s="282" t="s">
        <v>8458</v>
      </c>
      <c r="B6089" s="282" t="s">
        <v>9182</v>
      </c>
      <c r="C6089" s="277" t="s">
        <v>71</v>
      </c>
      <c r="D6089" s="282" t="s">
        <v>14816</v>
      </c>
      <c r="E6089" s="292">
        <v>2402.1</v>
      </c>
    </row>
    <row r="6090" spans="1:5" x14ac:dyDescent="0.25">
      <c r="A6090" s="282" t="s">
        <v>8458</v>
      </c>
      <c r="B6090" s="282" t="s">
        <v>9184</v>
      </c>
      <c r="C6090" s="277" t="s">
        <v>71</v>
      </c>
      <c r="D6090" s="282" t="s">
        <v>14817</v>
      </c>
      <c r="E6090" s="292">
        <v>2245.8200000000002</v>
      </c>
    </row>
    <row r="6091" spans="1:5" x14ac:dyDescent="0.25">
      <c r="A6091" s="282" t="s">
        <v>8458</v>
      </c>
      <c r="B6091" s="282" t="s">
        <v>9186</v>
      </c>
      <c r="C6091" s="277" t="s">
        <v>71</v>
      </c>
      <c r="D6091" s="282" t="s">
        <v>14818</v>
      </c>
      <c r="E6091" s="292">
        <v>3332.44</v>
      </c>
    </row>
    <row r="6092" spans="1:5" x14ac:dyDescent="0.25">
      <c r="A6092" s="282" t="s">
        <v>8458</v>
      </c>
      <c r="B6092" s="282" t="s">
        <v>9189</v>
      </c>
      <c r="C6092" s="277" t="s">
        <v>71</v>
      </c>
      <c r="D6092" s="282" t="s">
        <v>14819</v>
      </c>
      <c r="E6092" s="292">
        <v>5537.33</v>
      </c>
    </row>
    <row r="6093" spans="1:5" x14ac:dyDescent="0.25">
      <c r="A6093" s="282" t="s">
        <v>8458</v>
      </c>
      <c r="B6093" s="282" t="s">
        <v>9191</v>
      </c>
      <c r="C6093" s="277" t="s">
        <v>71</v>
      </c>
      <c r="D6093" s="282" t="s">
        <v>14820</v>
      </c>
      <c r="E6093" s="292">
        <v>0</v>
      </c>
    </row>
    <row r="6094" spans="1:5" x14ac:dyDescent="0.25">
      <c r="A6094" s="282" t="s">
        <v>8458</v>
      </c>
      <c r="B6094" s="282" t="s">
        <v>9195</v>
      </c>
      <c r="C6094" s="277" t="s">
        <v>71</v>
      </c>
      <c r="D6094" s="282" t="s">
        <v>14821</v>
      </c>
      <c r="E6094" s="292">
        <v>164.22</v>
      </c>
    </row>
    <row r="6095" spans="1:5" x14ac:dyDescent="0.25">
      <c r="A6095" s="282" t="s">
        <v>8458</v>
      </c>
      <c r="B6095" s="282" t="s">
        <v>9197</v>
      </c>
      <c r="C6095" s="277" t="s">
        <v>71</v>
      </c>
      <c r="D6095" s="282" t="s">
        <v>14822</v>
      </c>
      <c r="E6095" s="292">
        <v>1840.1</v>
      </c>
    </row>
    <row r="6096" spans="1:5" x14ac:dyDescent="0.25">
      <c r="A6096" s="282" t="s">
        <v>8458</v>
      </c>
      <c r="B6096" s="282" t="s">
        <v>8580</v>
      </c>
      <c r="C6096" s="277" t="s">
        <v>71</v>
      </c>
      <c r="D6096" s="282" t="s">
        <v>14823</v>
      </c>
      <c r="E6096" s="292">
        <v>521.59</v>
      </c>
    </row>
    <row r="6097" spans="1:5" x14ac:dyDescent="0.25">
      <c r="A6097" s="282" t="s">
        <v>8458</v>
      </c>
      <c r="B6097" s="282" t="s">
        <v>8323</v>
      </c>
      <c r="C6097" s="277" t="s">
        <v>71</v>
      </c>
      <c r="D6097" s="282" t="s">
        <v>14824</v>
      </c>
      <c r="E6097" s="292">
        <v>599.69000000000005</v>
      </c>
    </row>
    <row r="6098" spans="1:5" x14ac:dyDescent="0.25">
      <c r="A6098" s="282" t="s">
        <v>8458</v>
      </c>
      <c r="B6098" s="282" t="s">
        <v>9736</v>
      </c>
      <c r="C6098" s="277" t="s">
        <v>71</v>
      </c>
      <c r="D6098" s="282" t="s">
        <v>14825</v>
      </c>
      <c r="E6098" s="292">
        <v>0</v>
      </c>
    </row>
    <row r="6099" spans="1:5" x14ac:dyDescent="0.25">
      <c r="A6099" s="282" t="s">
        <v>8458</v>
      </c>
      <c r="B6099" s="282" t="s">
        <v>8396</v>
      </c>
      <c r="C6099" s="277" t="s">
        <v>71</v>
      </c>
      <c r="D6099" s="282" t="s">
        <v>14826</v>
      </c>
      <c r="E6099" s="292">
        <v>14547.95</v>
      </c>
    </row>
    <row r="6100" spans="1:5" x14ac:dyDescent="0.25">
      <c r="A6100" s="282" t="s">
        <v>8458</v>
      </c>
      <c r="B6100" s="282" t="s">
        <v>9201</v>
      </c>
      <c r="C6100" s="277" t="s">
        <v>71</v>
      </c>
      <c r="D6100" s="282" t="s">
        <v>14827</v>
      </c>
      <c r="E6100" s="292">
        <v>0</v>
      </c>
    </row>
    <row r="6101" spans="1:5" x14ac:dyDescent="0.25">
      <c r="A6101" s="282" t="s">
        <v>8458</v>
      </c>
      <c r="B6101" s="282" t="s">
        <v>9203</v>
      </c>
      <c r="C6101" s="277" t="s">
        <v>71</v>
      </c>
      <c r="D6101" s="282" t="s">
        <v>14828</v>
      </c>
      <c r="E6101" s="292">
        <v>2873.85</v>
      </c>
    </row>
    <row r="6102" spans="1:5" x14ac:dyDescent="0.25">
      <c r="A6102" s="282" t="s">
        <v>8458</v>
      </c>
      <c r="B6102" s="282" t="s">
        <v>9205</v>
      </c>
      <c r="C6102" s="277" t="s">
        <v>71</v>
      </c>
      <c r="D6102" s="282" t="s">
        <v>14829</v>
      </c>
      <c r="E6102" s="292">
        <v>1698.33</v>
      </c>
    </row>
    <row r="6103" spans="1:5" x14ac:dyDescent="0.25">
      <c r="A6103" s="282" t="s">
        <v>8458</v>
      </c>
      <c r="B6103" s="282" t="s">
        <v>9207</v>
      </c>
      <c r="C6103" s="277" t="s">
        <v>71</v>
      </c>
      <c r="D6103" s="282" t="s">
        <v>14830</v>
      </c>
      <c r="E6103" s="292">
        <v>14322.74</v>
      </c>
    </row>
    <row r="6104" spans="1:5" x14ac:dyDescent="0.25">
      <c r="A6104" s="282" t="s">
        <v>8458</v>
      </c>
      <c r="B6104" s="282" t="s">
        <v>8413</v>
      </c>
      <c r="C6104" s="277" t="s">
        <v>71</v>
      </c>
      <c r="D6104" s="282" t="s">
        <v>14831</v>
      </c>
      <c r="E6104" s="292">
        <v>0</v>
      </c>
    </row>
    <row r="6105" spans="1:5" x14ac:dyDescent="0.25">
      <c r="A6105" s="282" t="s">
        <v>8458</v>
      </c>
      <c r="B6105" s="282" t="s">
        <v>8469</v>
      </c>
      <c r="C6105" s="277" t="s">
        <v>71</v>
      </c>
      <c r="D6105" s="282" t="s">
        <v>14832</v>
      </c>
      <c r="E6105" s="292">
        <v>673.61</v>
      </c>
    </row>
    <row r="6106" spans="1:5" x14ac:dyDescent="0.25">
      <c r="A6106" s="282" t="s">
        <v>8458</v>
      </c>
      <c r="B6106" s="282" t="s">
        <v>9212</v>
      </c>
      <c r="C6106" s="277" t="s">
        <v>71</v>
      </c>
      <c r="D6106" s="282" t="s">
        <v>14833</v>
      </c>
      <c r="E6106" s="292">
        <v>1691.92</v>
      </c>
    </row>
    <row r="6107" spans="1:5" x14ac:dyDescent="0.25">
      <c r="A6107" s="282" t="s">
        <v>8458</v>
      </c>
      <c r="B6107" s="282" t="s">
        <v>9214</v>
      </c>
      <c r="C6107" s="277" t="s">
        <v>71</v>
      </c>
      <c r="D6107" s="282" t="s">
        <v>14834</v>
      </c>
      <c r="E6107" s="292">
        <v>232.45</v>
      </c>
    </row>
    <row r="6108" spans="1:5" x14ac:dyDescent="0.25">
      <c r="A6108" s="282" t="s">
        <v>8458</v>
      </c>
      <c r="B6108" s="282" t="s">
        <v>8291</v>
      </c>
      <c r="C6108" s="277" t="s">
        <v>71</v>
      </c>
      <c r="D6108" s="282" t="s">
        <v>14835</v>
      </c>
      <c r="E6108" s="292">
        <v>447.12</v>
      </c>
    </row>
    <row r="6109" spans="1:5" x14ac:dyDescent="0.25">
      <c r="A6109" s="282" t="s">
        <v>8458</v>
      </c>
      <c r="B6109" s="282" t="s">
        <v>9217</v>
      </c>
      <c r="C6109" s="277" t="s">
        <v>71</v>
      </c>
      <c r="D6109" s="282" t="s">
        <v>14836</v>
      </c>
      <c r="E6109" s="292">
        <v>0</v>
      </c>
    </row>
    <row r="6110" spans="1:5" x14ac:dyDescent="0.25">
      <c r="A6110" s="282" t="s">
        <v>8458</v>
      </c>
      <c r="B6110" s="282" t="s">
        <v>9219</v>
      </c>
      <c r="C6110" s="277" t="s">
        <v>71</v>
      </c>
      <c r="D6110" s="282" t="s">
        <v>14837</v>
      </c>
      <c r="E6110" s="292">
        <v>0</v>
      </c>
    </row>
    <row r="6111" spans="1:5" x14ac:dyDescent="0.25">
      <c r="A6111" s="282" t="s">
        <v>8458</v>
      </c>
      <c r="B6111" s="282" t="s">
        <v>8589</v>
      </c>
      <c r="C6111" s="277" t="s">
        <v>71</v>
      </c>
      <c r="D6111" s="282" t="s">
        <v>14838</v>
      </c>
      <c r="E6111" s="292">
        <v>11741.17</v>
      </c>
    </row>
    <row r="6112" spans="1:5" x14ac:dyDescent="0.25">
      <c r="A6112" s="282" t="s">
        <v>8458</v>
      </c>
      <c r="B6112" s="282" t="s">
        <v>9224</v>
      </c>
      <c r="C6112" s="277" t="s">
        <v>71</v>
      </c>
      <c r="D6112" s="282" t="s">
        <v>14839</v>
      </c>
      <c r="E6112" s="292">
        <v>509.09</v>
      </c>
    </row>
    <row r="6113" spans="1:5" x14ac:dyDescent="0.25">
      <c r="A6113" s="282" t="s">
        <v>8458</v>
      </c>
      <c r="B6113" s="282" t="s">
        <v>9226</v>
      </c>
      <c r="C6113" s="277" t="s">
        <v>71</v>
      </c>
      <c r="D6113" s="282" t="s">
        <v>14840</v>
      </c>
      <c r="E6113" s="292">
        <v>4498.8599999999997</v>
      </c>
    </row>
    <row r="6114" spans="1:5" x14ac:dyDescent="0.25">
      <c r="A6114" s="282" t="s">
        <v>8458</v>
      </c>
      <c r="B6114" s="282" t="s">
        <v>8475</v>
      </c>
      <c r="C6114" s="277" t="s">
        <v>71</v>
      </c>
      <c r="D6114" s="282" t="s">
        <v>14841</v>
      </c>
      <c r="E6114" s="292">
        <v>988.76</v>
      </c>
    </row>
    <row r="6115" spans="1:5" x14ac:dyDescent="0.25">
      <c r="A6115" s="282" t="s">
        <v>8458</v>
      </c>
      <c r="B6115" s="282" t="s">
        <v>8473</v>
      </c>
      <c r="C6115" s="277" t="s">
        <v>71</v>
      </c>
      <c r="D6115" s="282" t="s">
        <v>14842</v>
      </c>
      <c r="E6115" s="292">
        <v>460.39</v>
      </c>
    </row>
    <row r="6116" spans="1:5" x14ac:dyDescent="0.25">
      <c r="A6116" s="282" t="s">
        <v>8458</v>
      </c>
      <c r="B6116" s="282" t="s">
        <v>9230</v>
      </c>
      <c r="C6116" s="277" t="s">
        <v>71</v>
      </c>
      <c r="D6116" s="282" t="s">
        <v>14843</v>
      </c>
      <c r="E6116" s="292">
        <v>1202.8</v>
      </c>
    </row>
    <row r="6117" spans="1:5" x14ac:dyDescent="0.25">
      <c r="A6117" s="282" t="s">
        <v>8458</v>
      </c>
      <c r="B6117" s="282" t="s">
        <v>9758</v>
      </c>
      <c r="C6117" s="277" t="s">
        <v>71</v>
      </c>
      <c r="D6117" s="282" t="s">
        <v>14844</v>
      </c>
      <c r="E6117" s="292">
        <v>2416.04</v>
      </c>
    </row>
    <row r="6118" spans="1:5" x14ac:dyDescent="0.25">
      <c r="A6118" s="282" t="s">
        <v>8458</v>
      </c>
      <c r="B6118" s="282" t="s">
        <v>9232</v>
      </c>
      <c r="C6118" s="277" t="s">
        <v>71</v>
      </c>
      <c r="D6118" s="282" t="s">
        <v>14845</v>
      </c>
      <c r="E6118" s="292">
        <v>124.04</v>
      </c>
    </row>
    <row r="6119" spans="1:5" x14ac:dyDescent="0.25">
      <c r="A6119" s="282" t="s">
        <v>8458</v>
      </c>
      <c r="B6119" s="282" t="s">
        <v>9234</v>
      </c>
      <c r="C6119" s="277" t="s">
        <v>71</v>
      </c>
      <c r="D6119" s="282" t="s">
        <v>14846</v>
      </c>
      <c r="E6119" s="292">
        <v>11200.57</v>
      </c>
    </row>
    <row r="6120" spans="1:5" x14ac:dyDescent="0.25">
      <c r="A6120" s="282" t="s">
        <v>8458</v>
      </c>
      <c r="B6120" s="282" t="s">
        <v>9239</v>
      </c>
      <c r="C6120" s="277" t="s">
        <v>71</v>
      </c>
      <c r="D6120" s="282" t="s">
        <v>14847</v>
      </c>
      <c r="E6120" s="292">
        <v>7995.81</v>
      </c>
    </row>
    <row r="6121" spans="1:5" x14ac:dyDescent="0.25">
      <c r="A6121" s="282" t="s">
        <v>8458</v>
      </c>
      <c r="B6121" s="282" t="s">
        <v>9241</v>
      </c>
      <c r="C6121" s="277" t="s">
        <v>71</v>
      </c>
      <c r="D6121" s="282" t="s">
        <v>14848</v>
      </c>
      <c r="E6121" s="292">
        <v>241.61</v>
      </c>
    </row>
    <row r="6122" spans="1:5" x14ac:dyDescent="0.25">
      <c r="A6122" s="282" t="s">
        <v>8458</v>
      </c>
      <c r="B6122" s="282" t="s">
        <v>9243</v>
      </c>
      <c r="C6122" s="277" t="s">
        <v>71</v>
      </c>
      <c r="D6122" s="282" t="s">
        <v>14849</v>
      </c>
      <c r="E6122" s="292">
        <v>0</v>
      </c>
    </row>
    <row r="6123" spans="1:5" x14ac:dyDescent="0.25">
      <c r="A6123" s="282" t="s">
        <v>8458</v>
      </c>
      <c r="B6123" s="282" t="s">
        <v>9245</v>
      </c>
      <c r="C6123" s="277" t="s">
        <v>71</v>
      </c>
      <c r="D6123" s="282" t="s">
        <v>14850</v>
      </c>
      <c r="E6123" s="292">
        <v>838.62</v>
      </c>
    </row>
    <row r="6124" spans="1:5" x14ac:dyDescent="0.25">
      <c r="A6124" s="282" t="s">
        <v>8458</v>
      </c>
      <c r="B6124" s="282" t="s">
        <v>9249</v>
      </c>
      <c r="C6124" s="277" t="s">
        <v>71</v>
      </c>
      <c r="D6124" s="282" t="s">
        <v>14851</v>
      </c>
      <c r="E6124" s="292">
        <v>1415.91</v>
      </c>
    </row>
    <row r="6125" spans="1:5" x14ac:dyDescent="0.25">
      <c r="A6125" s="282" t="s">
        <v>8458</v>
      </c>
      <c r="B6125" s="282" t="s">
        <v>9251</v>
      </c>
      <c r="C6125" s="277" t="s">
        <v>71</v>
      </c>
      <c r="D6125" s="282" t="s">
        <v>14852</v>
      </c>
      <c r="E6125" s="292">
        <v>5217.76</v>
      </c>
    </row>
    <row r="6126" spans="1:5" x14ac:dyDescent="0.25">
      <c r="A6126" s="282" t="s">
        <v>8458</v>
      </c>
      <c r="B6126" s="282" t="s">
        <v>8276</v>
      </c>
      <c r="C6126" s="277" t="s">
        <v>71</v>
      </c>
      <c r="D6126" s="282" t="s">
        <v>14853</v>
      </c>
      <c r="E6126" s="292">
        <v>6450.16</v>
      </c>
    </row>
    <row r="6127" spans="1:5" x14ac:dyDescent="0.25">
      <c r="A6127" s="282" t="s">
        <v>8458</v>
      </c>
      <c r="B6127" s="282" t="s">
        <v>8214</v>
      </c>
      <c r="C6127" s="277" t="s">
        <v>71</v>
      </c>
      <c r="D6127" s="282" t="s">
        <v>14854</v>
      </c>
      <c r="E6127" s="292">
        <v>750.5</v>
      </c>
    </row>
    <row r="6128" spans="1:5" x14ac:dyDescent="0.25">
      <c r="A6128" s="282" t="s">
        <v>8458</v>
      </c>
      <c r="B6128" s="282" t="s">
        <v>8494</v>
      </c>
      <c r="C6128" s="277" t="s">
        <v>71</v>
      </c>
      <c r="D6128" s="282" t="s">
        <v>14855</v>
      </c>
      <c r="E6128" s="292">
        <v>497.34</v>
      </c>
    </row>
    <row r="6129" spans="1:5" x14ac:dyDescent="0.25">
      <c r="A6129" s="282" t="s">
        <v>8458</v>
      </c>
      <c r="B6129" s="282" t="s">
        <v>8888</v>
      </c>
      <c r="C6129" s="277" t="s">
        <v>71</v>
      </c>
      <c r="D6129" s="282" t="s">
        <v>14856</v>
      </c>
      <c r="E6129" s="292">
        <v>2797.8</v>
      </c>
    </row>
    <row r="6130" spans="1:5" x14ac:dyDescent="0.25">
      <c r="A6130" s="282" t="s">
        <v>8458</v>
      </c>
      <c r="B6130" s="282" t="s">
        <v>9313</v>
      </c>
      <c r="C6130" s="277" t="s">
        <v>71</v>
      </c>
      <c r="D6130" s="282" t="s">
        <v>14857</v>
      </c>
      <c r="E6130" s="292">
        <v>631.11</v>
      </c>
    </row>
    <row r="6131" spans="1:5" x14ac:dyDescent="0.25">
      <c r="A6131" s="282" t="s">
        <v>8458</v>
      </c>
      <c r="B6131" s="282" t="s">
        <v>10377</v>
      </c>
      <c r="C6131" s="277" t="s">
        <v>71</v>
      </c>
      <c r="D6131" s="282" t="s">
        <v>14858</v>
      </c>
      <c r="E6131" s="292">
        <v>23618.62</v>
      </c>
    </row>
    <row r="6132" spans="1:5" x14ac:dyDescent="0.25">
      <c r="A6132" s="282" t="s">
        <v>8246</v>
      </c>
      <c r="B6132" s="282" t="s">
        <v>8450</v>
      </c>
      <c r="C6132" s="277" t="s">
        <v>37</v>
      </c>
      <c r="D6132" s="282" t="s">
        <v>14859</v>
      </c>
      <c r="E6132" s="292">
        <v>26964.48</v>
      </c>
    </row>
    <row r="6133" spans="1:5" x14ac:dyDescent="0.25">
      <c r="A6133" s="282" t="s">
        <v>8246</v>
      </c>
      <c r="B6133" s="282" t="s">
        <v>8436</v>
      </c>
      <c r="C6133" s="277" t="s">
        <v>37</v>
      </c>
      <c r="D6133" s="282" t="s">
        <v>14860</v>
      </c>
      <c r="E6133" s="292">
        <v>17728.73</v>
      </c>
    </row>
    <row r="6134" spans="1:5" x14ac:dyDescent="0.25">
      <c r="A6134" s="282" t="s">
        <v>8246</v>
      </c>
      <c r="B6134" s="282" t="s">
        <v>8460</v>
      </c>
      <c r="C6134" s="277" t="s">
        <v>37</v>
      </c>
      <c r="D6134" s="282" t="s">
        <v>14861</v>
      </c>
      <c r="E6134" s="292">
        <v>21131.01</v>
      </c>
    </row>
    <row r="6135" spans="1:5" x14ac:dyDescent="0.25">
      <c r="A6135" s="282" t="s">
        <v>8246</v>
      </c>
      <c r="B6135" s="282" t="s">
        <v>8256</v>
      </c>
      <c r="C6135" s="277" t="s">
        <v>37</v>
      </c>
      <c r="D6135" s="282" t="s">
        <v>14862</v>
      </c>
      <c r="E6135" s="292">
        <v>1035666</v>
      </c>
    </row>
    <row r="6136" spans="1:5" x14ac:dyDescent="0.25">
      <c r="A6136" s="282" t="s">
        <v>8246</v>
      </c>
      <c r="B6136" s="282" t="s">
        <v>8271</v>
      </c>
      <c r="C6136" s="277" t="s">
        <v>37</v>
      </c>
      <c r="D6136" s="282" t="s">
        <v>14863</v>
      </c>
      <c r="E6136" s="292">
        <v>88595.51</v>
      </c>
    </row>
    <row r="6137" spans="1:5" x14ac:dyDescent="0.25">
      <c r="A6137" s="282" t="s">
        <v>8246</v>
      </c>
      <c r="B6137" s="282" t="s">
        <v>8217</v>
      </c>
      <c r="C6137" s="277" t="s">
        <v>37</v>
      </c>
      <c r="D6137" s="282" t="s">
        <v>14864</v>
      </c>
      <c r="E6137" s="292">
        <v>18439.13</v>
      </c>
    </row>
    <row r="6138" spans="1:5" x14ac:dyDescent="0.25">
      <c r="A6138" s="282" t="s">
        <v>8246</v>
      </c>
      <c r="B6138" s="282" t="s">
        <v>8257</v>
      </c>
      <c r="C6138" s="277" t="s">
        <v>37</v>
      </c>
      <c r="D6138" s="282" t="s">
        <v>14865</v>
      </c>
      <c r="E6138" s="292">
        <v>168749.85</v>
      </c>
    </row>
    <row r="6139" spans="1:5" x14ac:dyDescent="0.25">
      <c r="A6139" s="282" t="s">
        <v>8246</v>
      </c>
      <c r="B6139" s="282" t="s">
        <v>8218</v>
      </c>
      <c r="C6139" s="277" t="s">
        <v>37</v>
      </c>
      <c r="D6139" s="282" t="s">
        <v>14866</v>
      </c>
      <c r="E6139" s="292">
        <v>13423.19</v>
      </c>
    </row>
    <row r="6140" spans="1:5" x14ac:dyDescent="0.25">
      <c r="A6140" s="282" t="s">
        <v>8246</v>
      </c>
      <c r="B6140" s="282" t="s">
        <v>8379</v>
      </c>
      <c r="C6140" s="277" t="s">
        <v>37</v>
      </c>
      <c r="D6140" s="282" t="s">
        <v>14867</v>
      </c>
      <c r="E6140" s="292">
        <v>10465.56</v>
      </c>
    </row>
    <row r="6141" spans="1:5" x14ac:dyDescent="0.25">
      <c r="A6141" s="282" t="s">
        <v>8246</v>
      </c>
      <c r="B6141" s="282" t="s">
        <v>8219</v>
      </c>
      <c r="C6141" s="277" t="s">
        <v>37</v>
      </c>
      <c r="D6141" s="282" t="s">
        <v>14868</v>
      </c>
      <c r="E6141" s="292">
        <v>72738.91</v>
      </c>
    </row>
    <row r="6142" spans="1:5" x14ac:dyDescent="0.25">
      <c r="A6142" s="282" t="s">
        <v>8246</v>
      </c>
      <c r="B6142" s="282" t="s">
        <v>8430</v>
      </c>
      <c r="C6142" s="277" t="s">
        <v>37</v>
      </c>
      <c r="D6142" s="282" t="s">
        <v>14869</v>
      </c>
      <c r="E6142" s="292">
        <v>224086.7</v>
      </c>
    </row>
    <row r="6143" spans="1:5" x14ac:dyDescent="0.25">
      <c r="A6143" s="282" t="s">
        <v>8246</v>
      </c>
      <c r="B6143" s="282" t="s">
        <v>8352</v>
      </c>
      <c r="C6143" s="277" t="s">
        <v>37</v>
      </c>
      <c r="D6143" s="282" t="s">
        <v>14870</v>
      </c>
      <c r="E6143" s="292">
        <v>15165.78</v>
      </c>
    </row>
    <row r="6144" spans="1:5" x14ac:dyDescent="0.25">
      <c r="A6144" s="282" t="s">
        <v>8246</v>
      </c>
      <c r="B6144" s="282" t="s">
        <v>8231</v>
      </c>
      <c r="C6144" s="277" t="s">
        <v>37</v>
      </c>
      <c r="D6144" s="282" t="s">
        <v>14871</v>
      </c>
      <c r="E6144" s="292">
        <v>73216.81</v>
      </c>
    </row>
    <row r="6145" spans="1:5" x14ac:dyDescent="0.25">
      <c r="A6145" s="282" t="s">
        <v>8246</v>
      </c>
      <c r="B6145" s="282" t="s">
        <v>8369</v>
      </c>
      <c r="C6145" s="277" t="s">
        <v>37</v>
      </c>
      <c r="D6145" s="282" t="s">
        <v>14872</v>
      </c>
      <c r="E6145" s="292">
        <v>40913.5</v>
      </c>
    </row>
    <row r="6146" spans="1:5" x14ac:dyDescent="0.25">
      <c r="A6146" s="282" t="s">
        <v>8246</v>
      </c>
      <c r="B6146" s="282" t="s">
        <v>8384</v>
      </c>
      <c r="C6146" s="277" t="s">
        <v>37</v>
      </c>
      <c r="D6146" s="282" t="s">
        <v>14873</v>
      </c>
      <c r="E6146" s="292">
        <v>90665.3</v>
      </c>
    </row>
    <row r="6147" spans="1:5" x14ac:dyDescent="0.25">
      <c r="A6147" s="282" t="s">
        <v>8246</v>
      </c>
      <c r="B6147" s="282" t="s">
        <v>8258</v>
      </c>
      <c r="C6147" s="277" t="s">
        <v>37</v>
      </c>
      <c r="D6147" s="282" t="s">
        <v>14874</v>
      </c>
      <c r="E6147" s="292">
        <v>112388.06</v>
      </c>
    </row>
    <row r="6148" spans="1:5" x14ac:dyDescent="0.25">
      <c r="A6148" s="282" t="s">
        <v>8246</v>
      </c>
      <c r="B6148" s="282" t="s">
        <v>8227</v>
      </c>
      <c r="C6148" s="277" t="s">
        <v>37</v>
      </c>
      <c r="D6148" s="282" t="s">
        <v>14875</v>
      </c>
      <c r="E6148" s="292">
        <v>225886.51</v>
      </c>
    </row>
    <row r="6149" spans="1:5" x14ac:dyDescent="0.25">
      <c r="A6149" s="282" t="s">
        <v>8246</v>
      </c>
      <c r="B6149" s="282" t="s">
        <v>8381</v>
      </c>
      <c r="C6149" s="277" t="s">
        <v>37</v>
      </c>
      <c r="D6149" s="282" t="s">
        <v>14876</v>
      </c>
      <c r="E6149" s="292">
        <v>141373.22</v>
      </c>
    </row>
    <row r="6150" spans="1:5" x14ac:dyDescent="0.25">
      <c r="A6150" s="282" t="s">
        <v>8246</v>
      </c>
      <c r="B6150" s="282" t="s">
        <v>8265</v>
      </c>
      <c r="C6150" s="277" t="s">
        <v>37</v>
      </c>
      <c r="D6150" s="282" t="s">
        <v>14877</v>
      </c>
      <c r="E6150" s="292">
        <v>50638.12</v>
      </c>
    </row>
    <row r="6151" spans="1:5" x14ac:dyDescent="0.25">
      <c r="A6151" s="282" t="s">
        <v>8246</v>
      </c>
      <c r="B6151" s="282" t="s">
        <v>8259</v>
      </c>
      <c r="C6151" s="277" t="s">
        <v>37</v>
      </c>
      <c r="D6151" s="282" t="s">
        <v>14878</v>
      </c>
      <c r="E6151" s="292">
        <v>133279.49</v>
      </c>
    </row>
    <row r="6152" spans="1:5" x14ac:dyDescent="0.25">
      <c r="A6152" s="282" t="s">
        <v>8246</v>
      </c>
      <c r="B6152" s="282" t="s">
        <v>8221</v>
      </c>
      <c r="C6152" s="277" t="s">
        <v>37</v>
      </c>
      <c r="D6152" s="282" t="s">
        <v>14879</v>
      </c>
      <c r="E6152" s="292">
        <v>260331.39</v>
      </c>
    </row>
    <row r="6153" spans="1:5" x14ac:dyDescent="0.25">
      <c r="A6153" s="282" t="s">
        <v>8246</v>
      </c>
      <c r="B6153" s="282" t="s">
        <v>8223</v>
      </c>
      <c r="C6153" s="277" t="s">
        <v>37</v>
      </c>
      <c r="D6153" s="282" t="s">
        <v>14880</v>
      </c>
      <c r="E6153" s="292">
        <v>33057.449999999997</v>
      </c>
    </row>
    <row r="6154" spans="1:5" x14ac:dyDescent="0.25">
      <c r="A6154" s="282" t="s">
        <v>8246</v>
      </c>
      <c r="B6154" s="282" t="s">
        <v>8447</v>
      </c>
      <c r="C6154" s="277" t="s">
        <v>37</v>
      </c>
      <c r="D6154" s="282" t="s">
        <v>14881</v>
      </c>
      <c r="E6154" s="292">
        <v>56653.81</v>
      </c>
    </row>
    <row r="6155" spans="1:5" x14ac:dyDescent="0.25">
      <c r="A6155" s="282" t="s">
        <v>8246</v>
      </c>
      <c r="B6155" s="282" t="s">
        <v>8385</v>
      </c>
      <c r="C6155" s="277" t="s">
        <v>37</v>
      </c>
      <c r="D6155" s="282" t="s">
        <v>14882</v>
      </c>
      <c r="E6155" s="292">
        <v>332035.34999999998</v>
      </c>
    </row>
    <row r="6156" spans="1:5" x14ac:dyDescent="0.25">
      <c r="A6156" s="282" t="s">
        <v>8246</v>
      </c>
      <c r="B6156" s="282" t="s">
        <v>8261</v>
      </c>
      <c r="C6156" s="277" t="s">
        <v>37</v>
      </c>
      <c r="D6156" s="282" t="s">
        <v>14883</v>
      </c>
      <c r="E6156" s="292">
        <v>21725.62</v>
      </c>
    </row>
    <row r="6157" spans="1:5" x14ac:dyDescent="0.25">
      <c r="A6157" s="282" t="s">
        <v>8246</v>
      </c>
      <c r="B6157" s="282" t="s">
        <v>8370</v>
      </c>
      <c r="C6157" s="277" t="s">
        <v>37</v>
      </c>
      <c r="D6157" s="282" t="s">
        <v>14884</v>
      </c>
      <c r="E6157" s="292">
        <v>31403.39</v>
      </c>
    </row>
    <row r="6158" spans="1:5" x14ac:dyDescent="0.25">
      <c r="A6158" s="282" t="s">
        <v>8246</v>
      </c>
      <c r="B6158" s="282" t="s">
        <v>8483</v>
      </c>
      <c r="C6158" s="277" t="s">
        <v>37</v>
      </c>
      <c r="D6158" s="282" t="s">
        <v>14885</v>
      </c>
      <c r="E6158" s="292">
        <v>58059.69</v>
      </c>
    </row>
    <row r="6159" spans="1:5" x14ac:dyDescent="0.25">
      <c r="A6159" s="282" t="s">
        <v>8246</v>
      </c>
      <c r="B6159" s="282" t="s">
        <v>8272</v>
      </c>
      <c r="C6159" s="277" t="s">
        <v>37</v>
      </c>
      <c r="D6159" s="282" t="s">
        <v>14886</v>
      </c>
      <c r="E6159" s="292">
        <v>27871.27</v>
      </c>
    </row>
    <row r="6160" spans="1:5" x14ac:dyDescent="0.25">
      <c r="A6160" s="282" t="s">
        <v>8246</v>
      </c>
      <c r="B6160" s="282" t="s">
        <v>8224</v>
      </c>
      <c r="C6160" s="277" t="s">
        <v>37</v>
      </c>
      <c r="D6160" s="282" t="s">
        <v>14887</v>
      </c>
      <c r="E6160" s="292">
        <v>183944.03</v>
      </c>
    </row>
    <row r="6161" spans="1:5" x14ac:dyDescent="0.25">
      <c r="A6161" s="282" t="s">
        <v>8246</v>
      </c>
      <c r="B6161" s="282" t="s">
        <v>8497</v>
      </c>
      <c r="C6161" s="277" t="s">
        <v>37</v>
      </c>
      <c r="D6161" s="282" t="s">
        <v>14888</v>
      </c>
      <c r="E6161" s="292">
        <v>5085.53</v>
      </c>
    </row>
    <row r="6162" spans="1:5" x14ac:dyDescent="0.25">
      <c r="A6162" s="282" t="s">
        <v>8246</v>
      </c>
      <c r="B6162" s="282" t="s">
        <v>8581</v>
      </c>
      <c r="C6162" s="277" t="s">
        <v>37</v>
      </c>
      <c r="D6162" s="282" t="s">
        <v>14889</v>
      </c>
      <c r="E6162" s="292">
        <v>10469.64</v>
      </c>
    </row>
    <row r="6163" spans="1:5" x14ac:dyDescent="0.25">
      <c r="A6163" s="282" t="s">
        <v>8246</v>
      </c>
      <c r="B6163" s="282" t="s">
        <v>8273</v>
      </c>
      <c r="C6163" s="277" t="s">
        <v>37</v>
      </c>
      <c r="D6163" s="282" t="s">
        <v>14890</v>
      </c>
      <c r="E6163" s="292">
        <v>43459.49</v>
      </c>
    </row>
    <row r="6164" spans="1:5" x14ac:dyDescent="0.25">
      <c r="A6164" s="282" t="s">
        <v>8246</v>
      </c>
      <c r="B6164" s="282" t="s">
        <v>8354</v>
      </c>
      <c r="C6164" s="277" t="s">
        <v>37</v>
      </c>
      <c r="D6164" s="282" t="s">
        <v>14891</v>
      </c>
      <c r="E6164" s="292">
        <v>71888.52</v>
      </c>
    </row>
    <row r="6165" spans="1:5" x14ac:dyDescent="0.25">
      <c r="A6165" s="282" t="s">
        <v>8246</v>
      </c>
      <c r="B6165" s="282" t="s">
        <v>8388</v>
      </c>
      <c r="C6165" s="277" t="s">
        <v>37</v>
      </c>
      <c r="D6165" s="282" t="s">
        <v>14892</v>
      </c>
      <c r="E6165" s="292">
        <v>337820.34</v>
      </c>
    </row>
    <row r="6166" spans="1:5" x14ac:dyDescent="0.25">
      <c r="A6166" s="282" t="s">
        <v>8246</v>
      </c>
      <c r="B6166" s="282" t="s">
        <v>8399</v>
      </c>
      <c r="C6166" s="277" t="s">
        <v>37</v>
      </c>
      <c r="D6166" s="282" t="s">
        <v>14893</v>
      </c>
      <c r="E6166" s="292">
        <v>11342.42</v>
      </c>
    </row>
    <row r="6167" spans="1:5" x14ac:dyDescent="0.25">
      <c r="A6167" s="282" t="s">
        <v>8246</v>
      </c>
      <c r="B6167" s="282" t="s">
        <v>8582</v>
      </c>
      <c r="C6167" s="277" t="s">
        <v>37</v>
      </c>
      <c r="D6167" s="282" t="s">
        <v>14894</v>
      </c>
      <c r="E6167" s="292">
        <v>62441.65</v>
      </c>
    </row>
    <row r="6168" spans="1:5" x14ac:dyDescent="0.25">
      <c r="A6168" s="282" t="s">
        <v>8246</v>
      </c>
      <c r="B6168" s="282" t="s">
        <v>8347</v>
      </c>
      <c r="C6168" s="277" t="s">
        <v>37</v>
      </c>
      <c r="D6168" s="282" t="s">
        <v>14895</v>
      </c>
      <c r="E6168" s="292">
        <v>43232.51</v>
      </c>
    </row>
    <row r="6169" spans="1:5" x14ac:dyDescent="0.25">
      <c r="A6169" s="282" t="s">
        <v>8246</v>
      </c>
      <c r="B6169" s="282" t="s">
        <v>8382</v>
      </c>
      <c r="C6169" s="277" t="s">
        <v>37</v>
      </c>
      <c r="D6169" s="282" t="s">
        <v>14896</v>
      </c>
      <c r="E6169" s="292">
        <v>435814.91</v>
      </c>
    </row>
    <row r="6170" spans="1:5" x14ac:dyDescent="0.25">
      <c r="A6170" s="282" t="s">
        <v>8246</v>
      </c>
      <c r="B6170" s="282" t="s">
        <v>8304</v>
      </c>
      <c r="C6170" s="277" t="s">
        <v>37</v>
      </c>
      <c r="D6170" s="282" t="s">
        <v>14897</v>
      </c>
      <c r="E6170" s="292">
        <v>140517.28</v>
      </c>
    </row>
    <row r="6171" spans="1:5" x14ac:dyDescent="0.25">
      <c r="A6171" s="282" t="s">
        <v>8246</v>
      </c>
      <c r="B6171" s="282" t="s">
        <v>8260</v>
      </c>
      <c r="C6171" s="277" t="s">
        <v>37</v>
      </c>
      <c r="D6171" s="282" t="s">
        <v>14898</v>
      </c>
      <c r="E6171" s="292">
        <v>103504.48</v>
      </c>
    </row>
    <row r="6172" spans="1:5" x14ac:dyDescent="0.25">
      <c r="A6172" s="282" t="s">
        <v>8246</v>
      </c>
      <c r="B6172" s="282" t="s">
        <v>8262</v>
      </c>
      <c r="C6172" s="277" t="s">
        <v>37</v>
      </c>
      <c r="D6172" s="282" t="s">
        <v>14899</v>
      </c>
      <c r="E6172" s="292">
        <v>74996.179999999993</v>
      </c>
    </row>
    <row r="6173" spans="1:5" x14ac:dyDescent="0.25">
      <c r="A6173" s="282" t="s">
        <v>8246</v>
      </c>
      <c r="B6173" s="282" t="s">
        <v>8461</v>
      </c>
      <c r="C6173" s="277" t="s">
        <v>37</v>
      </c>
      <c r="D6173" s="282" t="s">
        <v>14900</v>
      </c>
      <c r="E6173" s="292">
        <v>3712.62</v>
      </c>
    </row>
    <row r="6174" spans="1:5" x14ac:dyDescent="0.25">
      <c r="A6174" s="282" t="s">
        <v>8246</v>
      </c>
      <c r="B6174" s="282" t="s">
        <v>8263</v>
      </c>
      <c r="C6174" s="277" t="s">
        <v>37</v>
      </c>
      <c r="D6174" s="282" t="s">
        <v>14901</v>
      </c>
      <c r="E6174" s="292">
        <v>94418.71</v>
      </c>
    </row>
    <row r="6175" spans="1:5" x14ac:dyDescent="0.25">
      <c r="A6175" s="282" t="s">
        <v>8246</v>
      </c>
      <c r="B6175" s="282" t="s">
        <v>8507</v>
      </c>
      <c r="C6175" s="277" t="s">
        <v>37</v>
      </c>
      <c r="D6175" s="282" t="s">
        <v>14902</v>
      </c>
      <c r="E6175" s="292">
        <v>87028.57</v>
      </c>
    </row>
    <row r="6176" spans="1:5" x14ac:dyDescent="0.25">
      <c r="A6176" s="282" t="s">
        <v>8246</v>
      </c>
      <c r="B6176" s="282" t="s">
        <v>8269</v>
      </c>
      <c r="C6176" s="277" t="s">
        <v>37</v>
      </c>
      <c r="D6176" s="282" t="s">
        <v>14903</v>
      </c>
      <c r="E6176" s="292">
        <v>22661.25</v>
      </c>
    </row>
    <row r="6177" spans="1:5" x14ac:dyDescent="0.25">
      <c r="A6177" s="282" t="s">
        <v>8246</v>
      </c>
      <c r="B6177" s="282" t="s">
        <v>8302</v>
      </c>
      <c r="C6177" s="277" t="s">
        <v>37</v>
      </c>
      <c r="D6177" s="282" t="s">
        <v>14904</v>
      </c>
      <c r="E6177" s="292">
        <v>140980.63</v>
      </c>
    </row>
    <row r="6178" spans="1:5" x14ac:dyDescent="0.25">
      <c r="A6178" s="282" t="s">
        <v>8246</v>
      </c>
      <c r="B6178" s="282" t="s">
        <v>8480</v>
      </c>
      <c r="C6178" s="277" t="s">
        <v>37</v>
      </c>
      <c r="D6178" s="282" t="s">
        <v>14905</v>
      </c>
      <c r="E6178" s="292">
        <v>24756.22</v>
      </c>
    </row>
    <row r="6179" spans="1:5" x14ac:dyDescent="0.25">
      <c r="A6179" s="282" t="s">
        <v>8246</v>
      </c>
      <c r="B6179" s="282" t="s">
        <v>8402</v>
      </c>
      <c r="C6179" s="277" t="s">
        <v>37</v>
      </c>
      <c r="D6179" s="282" t="s">
        <v>14906</v>
      </c>
      <c r="E6179" s="292">
        <v>126764.11</v>
      </c>
    </row>
    <row r="6180" spans="1:5" x14ac:dyDescent="0.25">
      <c r="A6180" s="282" t="s">
        <v>8246</v>
      </c>
      <c r="B6180" s="282" t="s">
        <v>8228</v>
      </c>
      <c r="C6180" s="277" t="s">
        <v>37</v>
      </c>
      <c r="D6180" s="282" t="s">
        <v>14907</v>
      </c>
      <c r="E6180" s="292">
        <v>61709.48</v>
      </c>
    </row>
    <row r="6181" spans="1:5" x14ac:dyDescent="0.25">
      <c r="A6181" s="282" t="s">
        <v>8246</v>
      </c>
      <c r="B6181" s="282" t="s">
        <v>8278</v>
      </c>
      <c r="C6181" s="277" t="s">
        <v>37</v>
      </c>
      <c r="D6181" s="282" t="s">
        <v>14908</v>
      </c>
      <c r="E6181" s="292">
        <v>36270.74</v>
      </c>
    </row>
    <row r="6182" spans="1:5" x14ac:dyDescent="0.25">
      <c r="A6182" s="282" t="s">
        <v>8246</v>
      </c>
      <c r="B6182" s="282" t="s">
        <v>8531</v>
      </c>
      <c r="C6182" s="277" t="s">
        <v>37</v>
      </c>
      <c r="D6182" s="282" t="s">
        <v>14909</v>
      </c>
      <c r="E6182" s="292">
        <v>37599.949999999997</v>
      </c>
    </row>
    <row r="6183" spans="1:5" x14ac:dyDescent="0.25">
      <c r="A6183" s="282" t="s">
        <v>8246</v>
      </c>
      <c r="B6183" s="282" t="s">
        <v>8238</v>
      </c>
      <c r="C6183" s="277" t="s">
        <v>37</v>
      </c>
      <c r="D6183" s="282" t="s">
        <v>14910</v>
      </c>
      <c r="E6183" s="292">
        <v>300854.65000000002</v>
      </c>
    </row>
    <row r="6184" spans="1:5" x14ac:dyDescent="0.25">
      <c r="A6184" s="282" t="s">
        <v>8246</v>
      </c>
      <c r="B6184" s="282" t="s">
        <v>8233</v>
      </c>
      <c r="C6184" s="277" t="s">
        <v>37</v>
      </c>
      <c r="D6184" s="282" t="s">
        <v>14911</v>
      </c>
      <c r="E6184" s="292">
        <v>10339.719999999999</v>
      </c>
    </row>
    <row r="6185" spans="1:5" x14ac:dyDescent="0.25">
      <c r="A6185" s="282" t="s">
        <v>8246</v>
      </c>
      <c r="B6185" s="282" t="s">
        <v>8290</v>
      </c>
      <c r="C6185" s="277" t="s">
        <v>37</v>
      </c>
      <c r="D6185" s="282" t="s">
        <v>14912</v>
      </c>
      <c r="E6185" s="292">
        <v>149209.32999999999</v>
      </c>
    </row>
    <row r="6186" spans="1:5" x14ac:dyDescent="0.25">
      <c r="A6186" s="282" t="s">
        <v>8246</v>
      </c>
      <c r="B6186" s="282" t="s">
        <v>8359</v>
      </c>
      <c r="C6186" s="277" t="s">
        <v>37</v>
      </c>
      <c r="D6186" s="282" t="s">
        <v>14913</v>
      </c>
      <c r="E6186" s="292">
        <v>31282.28</v>
      </c>
    </row>
    <row r="6187" spans="1:5" x14ac:dyDescent="0.25">
      <c r="A6187" s="282" t="s">
        <v>8246</v>
      </c>
      <c r="B6187" s="282" t="s">
        <v>8586</v>
      </c>
      <c r="C6187" s="277" t="s">
        <v>37</v>
      </c>
      <c r="D6187" s="282" t="s">
        <v>14914</v>
      </c>
      <c r="E6187" s="292">
        <v>199.91</v>
      </c>
    </row>
    <row r="6188" spans="1:5" x14ac:dyDescent="0.25">
      <c r="A6188" s="282" t="s">
        <v>8246</v>
      </c>
      <c r="B6188" s="282" t="s">
        <v>8245</v>
      </c>
      <c r="C6188" s="277" t="s">
        <v>37</v>
      </c>
      <c r="D6188" s="282" t="s">
        <v>14915</v>
      </c>
      <c r="E6188" s="292">
        <v>263703.11</v>
      </c>
    </row>
    <row r="6189" spans="1:5" x14ac:dyDescent="0.25">
      <c r="A6189" s="282" t="s">
        <v>8246</v>
      </c>
      <c r="B6189" s="282" t="s">
        <v>8240</v>
      </c>
      <c r="C6189" s="277" t="s">
        <v>37</v>
      </c>
      <c r="D6189" s="282" t="s">
        <v>14916</v>
      </c>
      <c r="E6189" s="292">
        <v>498587.62</v>
      </c>
    </row>
    <row r="6190" spans="1:5" x14ac:dyDescent="0.25">
      <c r="A6190" s="282" t="s">
        <v>8246</v>
      </c>
      <c r="B6190" s="282" t="s">
        <v>8235</v>
      </c>
      <c r="C6190" s="277" t="s">
        <v>37</v>
      </c>
      <c r="D6190" s="282" t="s">
        <v>14917</v>
      </c>
      <c r="E6190" s="292">
        <v>208307.84</v>
      </c>
    </row>
    <row r="6191" spans="1:5" x14ac:dyDescent="0.25">
      <c r="A6191" s="282" t="s">
        <v>8246</v>
      </c>
      <c r="B6191" s="282" t="s">
        <v>8247</v>
      </c>
      <c r="C6191" s="277" t="s">
        <v>37</v>
      </c>
      <c r="D6191" s="282" t="s">
        <v>14918</v>
      </c>
      <c r="E6191" s="292">
        <v>17587.54</v>
      </c>
    </row>
    <row r="6192" spans="1:5" x14ac:dyDescent="0.25">
      <c r="A6192" s="282" t="s">
        <v>8246</v>
      </c>
      <c r="B6192" s="282" t="s">
        <v>8274</v>
      </c>
      <c r="C6192" s="277" t="s">
        <v>37</v>
      </c>
      <c r="D6192" s="282" t="s">
        <v>14919</v>
      </c>
      <c r="E6192" s="292">
        <v>31200.21</v>
      </c>
    </row>
    <row r="6193" spans="1:5" x14ac:dyDescent="0.25">
      <c r="A6193" s="282" t="s">
        <v>8246</v>
      </c>
      <c r="B6193" s="282" t="s">
        <v>8489</v>
      </c>
      <c r="C6193" s="277" t="s">
        <v>37</v>
      </c>
      <c r="D6193" s="282" t="s">
        <v>14920</v>
      </c>
      <c r="E6193" s="292">
        <v>47014.2</v>
      </c>
    </row>
    <row r="6194" spans="1:5" x14ac:dyDescent="0.25">
      <c r="A6194" s="282" t="s">
        <v>8246</v>
      </c>
      <c r="B6194" s="282" t="s">
        <v>8249</v>
      </c>
      <c r="C6194" s="277" t="s">
        <v>37</v>
      </c>
      <c r="D6194" s="282" t="s">
        <v>14921</v>
      </c>
      <c r="E6194" s="292">
        <v>29769.86</v>
      </c>
    </row>
    <row r="6195" spans="1:5" x14ac:dyDescent="0.25">
      <c r="A6195" s="282" t="s">
        <v>8246</v>
      </c>
      <c r="B6195" s="282" t="s">
        <v>8266</v>
      </c>
      <c r="C6195" s="277" t="s">
        <v>37</v>
      </c>
      <c r="D6195" s="282" t="s">
        <v>14922</v>
      </c>
      <c r="E6195" s="292">
        <v>386376.11</v>
      </c>
    </row>
    <row r="6196" spans="1:5" x14ac:dyDescent="0.25">
      <c r="A6196" s="282" t="s">
        <v>8246</v>
      </c>
      <c r="B6196" s="282" t="s">
        <v>8481</v>
      </c>
      <c r="C6196" s="277" t="s">
        <v>37</v>
      </c>
      <c r="D6196" s="282" t="s">
        <v>14923</v>
      </c>
      <c r="E6196" s="292">
        <v>13887.21</v>
      </c>
    </row>
    <row r="6197" spans="1:5" x14ac:dyDescent="0.25">
      <c r="A6197" s="282" t="s">
        <v>8246</v>
      </c>
      <c r="B6197" s="282" t="s">
        <v>8327</v>
      </c>
      <c r="C6197" s="277" t="s">
        <v>37</v>
      </c>
      <c r="D6197" s="282" t="s">
        <v>14924</v>
      </c>
      <c r="E6197" s="292">
        <v>114057.3</v>
      </c>
    </row>
    <row r="6198" spans="1:5" x14ac:dyDescent="0.25">
      <c r="A6198" s="282" t="s">
        <v>8246</v>
      </c>
      <c r="B6198" s="282" t="s">
        <v>8345</v>
      </c>
      <c r="C6198" s="277" t="s">
        <v>37</v>
      </c>
      <c r="D6198" s="282" t="s">
        <v>14925</v>
      </c>
      <c r="E6198" s="292">
        <v>175234.69</v>
      </c>
    </row>
    <row r="6199" spans="1:5" x14ac:dyDescent="0.25">
      <c r="A6199" s="282" t="s">
        <v>8246</v>
      </c>
      <c r="B6199" s="282" t="s">
        <v>8250</v>
      </c>
      <c r="C6199" s="277" t="s">
        <v>37</v>
      </c>
      <c r="D6199" s="282" t="s">
        <v>14926</v>
      </c>
      <c r="E6199" s="292">
        <v>518553.83</v>
      </c>
    </row>
    <row r="6200" spans="1:5" x14ac:dyDescent="0.25">
      <c r="A6200" s="282" t="s">
        <v>8246</v>
      </c>
      <c r="B6200" s="282" t="s">
        <v>8251</v>
      </c>
      <c r="C6200" s="277" t="s">
        <v>37</v>
      </c>
      <c r="D6200" s="282" t="s">
        <v>14927</v>
      </c>
      <c r="E6200" s="292">
        <v>95217.98</v>
      </c>
    </row>
    <row r="6201" spans="1:5" x14ac:dyDescent="0.25">
      <c r="A6201" s="282" t="s">
        <v>8246</v>
      </c>
      <c r="B6201" s="282" t="s">
        <v>8267</v>
      </c>
      <c r="C6201" s="277" t="s">
        <v>37</v>
      </c>
      <c r="D6201" s="282" t="s">
        <v>14928</v>
      </c>
      <c r="E6201" s="292">
        <v>56975.4</v>
      </c>
    </row>
    <row r="6202" spans="1:5" x14ac:dyDescent="0.25">
      <c r="A6202" s="282" t="s">
        <v>8246</v>
      </c>
      <c r="B6202" s="282" t="s">
        <v>8264</v>
      </c>
      <c r="C6202" s="277" t="s">
        <v>37</v>
      </c>
      <c r="D6202" s="282" t="s">
        <v>14929</v>
      </c>
      <c r="E6202" s="292">
        <v>21631.279999999999</v>
      </c>
    </row>
    <row r="6203" spans="1:5" x14ac:dyDescent="0.25">
      <c r="A6203" s="282" t="s">
        <v>8246</v>
      </c>
      <c r="B6203" s="282" t="s">
        <v>8500</v>
      </c>
      <c r="C6203" s="277" t="s">
        <v>37</v>
      </c>
      <c r="D6203" s="282" t="s">
        <v>14930</v>
      </c>
      <c r="E6203" s="292">
        <v>10688.59</v>
      </c>
    </row>
    <row r="6204" spans="1:5" x14ac:dyDescent="0.25">
      <c r="A6204" s="282" t="s">
        <v>8246</v>
      </c>
      <c r="B6204" s="282" t="s">
        <v>8320</v>
      </c>
      <c r="C6204" s="277" t="s">
        <v>37</v>
      </c>
      <c r="D6204" s="282" t="s">
        <v>14931</v>
      </c>
      <c r="E6204" s="292">
        <v>34607.129999999997</v>
      </c>
    </row>
    <row r="6205" spans="1:5" x14ac:dyDescent="0.25">
      <c r="A6205" s="282" t="s">
        <v>8246</v>
      </c>
      <c r="B6205" s="282" t="s">
        <v>8451</v>
      </c>
      <c r="C6205" s="277" t="s">
        <v>37</v>
      </c>
      <c r="D6205" s="282" t="s">
        <v>14932</v>
      </c>
      <c r="E6205" s="292">
        <v>139832.26</v>
      </c>
    </row>
    <row r="6206" spans="1:5" x14ac:dyDescent="0.25">
      <c r="A6206" s="282" t="s">
        <v>8246</v>
      </c>
      <c r="B6206" s="282" t="s">
        <v>8720</v>
      </c>
      <c r="C6206" s="277" t="s">
        <v>37</v>
      </c>
      <c r="D6206" s="282" t="s">
        <v>14933</v>
      </c>
      <c r="E6206" s="292">
        <v>30113.68</v>
      </c>
    </row>
    <row r="6207" spans="1:5" x14ac:dyDescent="0.25">
      <c r="A6207" s="282" t="s">
        <v>8246</v>
      </c>
      <c r="B6207" s="282" t="s">
        <v>8722</v>
      </c>
      <c r="C6207" s="277" t="s">
        <v>37</v>
      </c>
      <c r="D6207" s="282" t="s">
        <v>14934</v>
      </c>
      <c r="E6207" s="292">
        <v>115063.17</v>
      </c>
    </row>
    <row r="6208" spans="1:5" x14ac:dyDescent="0.25">
      <c r="A6208" s="282" t="s">
        <v>8246</v>
      </c>
      <c r="B6208" s="282" t="s">
        <v>8286</v>
      </c>
      <c r="C6208" s="277" t="s">
        <v>37</v>
      </c>
      <c r="D6208" s="282" t="s">
        <v>14935</v>
      </c>
      <c r="E6208" s="292">
        <v>24067.95</v>
      </c>
    </row>
    <row r="6209" spans="1:5" x14ac:dyDescent="0.25">
      <c r="A6209" s="282" t="s">
        <v>8246</v>
      </c>
      <c r="B6209" s="282" t="s">
        <v>8440</v>
      </c>
      <c r="C6209" s="277" t="s">
        <v>37</v>
      </c>
      <c r="D6209" s="282" t="s">
        <v>14936</v>
      </c>
      <c r="E6209" s="292">
        <v>107087.21</v>
      </c>
    </row>
    <row r="6210" spans="1:5" x14ac:dyDescent="0.25">
      <c r="A6210" s="282" t="s">
        <v>8246</v>
      </c>
      <c r="B6210" s="282" t="s">
        <v>8476</v>
      </c>
      <c r="C6210" s="277" t="s">
        <v>37</v>
      </c>
      <c r="D6210" s="282" t="s">
        <v>14937</v>
      </c>
      <c r="E6210" s="292">
        <v>14563.04</v>
      </c>
    </row>
    <row r="6211" spans="1:5" x14ac:dyDescent="0.25">
      <c r="A6211" s="282" t="s">
        <v>8246</v>
      </c>
      <c r="B6211" s="282" t="s">
        <v>8441</v>
      </c>
      <c r="C6211" s="277" t="s">
        <v>37</v>
      </c>
      <c r="D6211" s="282" t="s">
        <v>14938</v>
      </c>
      <c r="E6211" s="292">
        <v>438392.36</v>
      </c>
    </row>
    <row r="6212" spans="1:5" x14ac:dyDescent="0.25">
      <c r="A6212" s="282" t="s">
        <v>8246</v>
      </c>
      <c r="B6212" s="282" t="s">
        <v>8275</v>
      </c>
      <c r="C6212" s="277" t="s">
        <v>37</v>
      </c>
      <c r="D6212" s="282" t="s">
        <v>14939</v>
      </c>
      <c r="E6212" s="292">
        <v>32565.95</v>
      </c>
    </row>
    <row r="6213" spans="1:5" x14ac:dyDescent="0.25">
      <c r="A6213" s="282" t="s">
        <v>8246</v>
      </c>
      <c r="B6213" s="282" t="s">
        <v>8512</v>
      </c>
      <c r="C6213" s="277" t="s">
        <v>37</v>
      </c>
      <c r="D6213" s="282" t="s">
        <v>14940</v>
      </c>
      <c r="E6213" s="292">
        <v>11175.1</v>
      </c>
    </row>
    <row r="6214" spans="1:5" x14ac:dyDescent="0.25">
      <c r="A6214" s="282" t="s">
        <v>8246</v>
      </c>
      <c r="B6214" s="282" t="s">
        <v>8241</v>
      </c>
      <c r="C6214" s="277" t="s">
        <v>37</v>
      </c>
      <c r="D6214" s="282" t="s">
        <v>14941</v>
      </c>
      <c r="E6214" s="292">
        <v>43182.34</v>
      </c>
    </row>
    <row r="6215" spans="1:5" x14ac:dyDescent="0.25">
      <c r="A6215" s="282" t="s">
        <v>8246</v>
      </c>
      <c r="B6215" s="282" t="s">
        <v>8731</v>
      </c>
      <c r="C6215" s="277" t="s">
        <v>37</v>
      </c>
      <c r="D6215" s="282" t="s">
        <v>14942</v>
      </c>
      <c r="E6215" s="292">
        <v>60635.46</v>
      </c>
    </row>
    <row r="6216" spans="1:5" x14ac:dyDescent="0.25">
      <c r="A6216" s="282" t="s">
        <v>8246</v>
      </c>
      <c r="B6216" s="282" t="s">
        <v>8465</v>
      </c>
      <c r="C6216" s="277" t="s">
        <v>37</v>
      </c>
      <c r="D6216" s="282" t="s">
        <v>14943</v>
      </c>
      <c r="E6216" s="292">
        <v>205473.92000000001</v>
      </c>
    </row>
    <row r="6217" spans="1:5" x14ac:dyDescent="0.25">
      <c r="A6217" s="282" t="s">
        <v>8246</v>
      </c>
      <c r="B6217" s="282" t="s">
        <v>8328</v>
      </c>
      <c r="C6217" s="277" t="s">
        <v>37</v>
      </c>
      <c r="D6217" s="282" t="s">
        <v>14944</v>
      </c>
      <c r="E6217" s="292">
        <v>148062.17000000001</v>
      </c>
    </row>
    <row r="6218" spans="1:5" x14ac:dyDescent="0.25">
      <c r="A6218" s="282" t="s">
        <v>8246</v>
      </c>
      <c r="B6218" s="282" t="s">
        <v>8482</v>
      </c>
      <c r="C6218" s="277" t="s">
        <v>37</v>
      </c>
      <c r="D6218" s="282" t="s">
        <v>14945</v>
      </c>
      <c r="E6218" s="292">
        <v>4610.97</v>
      </c>
    </row>
    <row r="6219" spans="1:5" x14ac:dyDescent="0.25">
      <c r="A6219" s="282" t="s">
        <v>8246</v>
      </c>
      <c r="B6219" s="282" t="s">
        <v>8365</v>
      </c>
      <c r="C6219" s="277" t="s">
        <v>37</v>
      </c>
      <c r="D6219" s="282" t="s">
        <v>14946</v>
      </c>
      <c r="E6219" s="292">
        <v>100415.3</v>
      </c>
    </row>
    <row r="6220" spans="1:5" x14ac:dyDescent="0.25">
      <c r="A6220" s="282" t="s">
        <v>8246</v>
      </c>
      <c r="B6220" s="282" t="s">
        <v>8821</v>
      </c>
      <c r="C6220" s="277" t="s">
        <v>37</v>
      </c>
      <c r="D6220" s="282" t="s">
        <v>14947</v>
      </c>
      <c r="E6220" s="292">
        <v>44407.35</v>
      </c>
    </row>
    <row r="6221" spans="1:5" x14ac:dyDescent="0.25">
      <c r="A6221" s="282" t="s">
        <v>8246</v>
      </c>
      <c r="B6221" s="282" t="s">
        <v>8372</v>
      </c>
      <c r="C6221" s="277" t="s">
        <v>37</v>
      </c>
      <c r="D6221" s="282" t="s">
        <v>14948</v>
      </c>
      <c r="E6221" s="292">
        <v>76962.929999999993</v>
      </c>
    </row>
    <row r="6222" spans="1:5" x14ac:dyDescent="0.25">
      <c r="A6222" s="282" t="s">
        <v>8246</v>
      </c>
      <c r="B6222" s="282" t="s">
        <v>8212</v>
      </c>
      <c r="C6222" s="277" t="s">
        <v>37</v>
      </c>
      <c r="D6222" s="282" t="s">
        <v>14949</v>
      </c>
      <c r="E6222" s="292">
        <v>283080.51</v>
      </c>
    </row>
    <row r="6223" spans="1:5" x14ac:dyDescent="0.25">
      <c r="A6223" s="282" t="s">
        <v>8246</v>
      </c>
      <c r="B6223" s="282" t="s">
        <v>8252</v>
      </c>
      <c r="C6223" s="277" t="s">
        <v>37</v>
      </c>
      <c r="D6223" s="282" t="s">
        <v>14950</v>
      </c>
      <c r="E6223" s="292">
        <v>100688.12</v>
      </c>
    </row>
    <row r="6224" spans="1:5" x14ac:dyDescent="0.25">
      <c r="A6224" s="282" t="s">
        <v>8246</v>
      </c>
      <c r="B6224" s="282" t="s">
        <v>8827</v>
      </c>
      <c r="C6224" s="277" t="s">
        <v>37</v>
      </c>
      <c r="D6224" s="282" t="s">
        <v>14951</v>
      </c>
      <c r="E6224" s="292">
        <v>547688.17000000004</v>
      </c>
    </row>
    <row r="6225" spans="1:5" x14ac:dyDescent="0.25">
      <c r="A6225" s="282" t="s">
        <v>8246</v>
      </c>
      <c r="B6225" s="282" t="s">
        <v>8254</v>
      </c>
      <c r="C6225" s="277" t="s">
        <v>37</v>
      </c>
      <c r="D6225" s="282" t="s">
        <v>14952</v>
      </c>
      <c r="E6225" s="292">
        <v>99020.81</v>
      </c>
    </row>
    <row r="6226" spans="1:5" x14ac:dyDescent="0.25">
      <c r="A6226" s="282" t="s">
        <v>8246</v>
      </c>
      <c r="B6226" s="282" t="s">
        <v>8242</v>
      </c>
      <c r="C6226" s="277" t="s">
        <v>37</v>
      </c>
      <c r="D6226" s="282" t="s">
        <v>14953</v>
      </c>
      <c r="E6226" s="292">
        <v>11437.79</v>
      </c>
    </row>
    <row r="6227" spans="1:5" x14ac:dyDescent="0.25">
      <c r="A6227" s="282" t="s">
        <v>8246</v>
      </c>
      <c r="B6227" s="282" t="s">
        <v>8432</v>
      </c>
      <c r="C6227" s="277" t="s">
        <v>37</v>
      </c>
      <c r="D6227" s="282" t="s">
        <v>14954</v>
      </c>
      <c r="E6227" s="292">
        <v>0</v>
      </c>
    </row>
    <row r="6228" spans="1:5" x14ac:dyDescent="0.25">
      <c r="A6228" s="282" t="s">
        <v>8246</v>
      </c>
      <c r="B6228" s="282" t="s">
        <v>8443</v>
      </c>
      <c r="C6228" s="277" t="s">
        <v>37</v>
      </c>
      <c r="D6228" s="282" t="s">
        <v>14955</v>
      </c>
      <c r="E6228" s="292">
        <v>62670.02</v>
      </c>
    </row>
    <row r="6229" spans="1:5" x14ac:dyDescent="0.25">
      <c r="A6229" s="282" t="s">
        <v>8246</v>
      </c>
      <c r="B6229" s="282" t="s">
        <v>8832</v>
      </c>
      <c r="C6229" s="277" t="s">
        <v>37</v>
      </c>
      <c r="D6229" s="282" t="s">
        <v>14956</v>
      </c>
      <c r="E6229" s="292">
        <v>14805.97</v>
      </c>
    </row>
    <row r="6230" spans="1:5" x14ac:dyDescent="0.25">
      <c r="A6230" s="282" t="s">
        <v>8246</v>
      </c>
      <c r="B6230" s="282" t="s">
        <v>8578</v>
      </c>
      <c r="C6230" s="277" t="s">
        <v>37</v>
      </c>
      <c r="D6230" s="282" t="s">
        <v>14957</v>
      </c>
      <c r="E6230" s="292">
        <v>76884.639999999999</v>
      </c>
    </row>
    <row r="6231" spans="1:5" x14ac:dyDescent="0.25">
      <c r="A6231" s="282" t="s">
        <v>8246</v>
      </c>
      <c r="B6231" s="282" t="s">
        <v>8314</v>
      </c>
      <c r="C6231" s="277" t="s">
        <v>37</v>
      </c>
      <c r="D6231" s="282" t="s">
        <v>14958</v>
      </c>
      <c r="E6231" s="292">
        <v>162013.32</v>
      </c>
    </row>
    <row r="6232" spans="1:5" x14ac:dyDescent="0.25">
      <c r="A6232" s="282" t="s">
        <v>8246</v>
      </c>
      <c r="B6232" s="282" t="s">
        <v>8276</v>
      </c>
      <c r="C6232" s="277" t="s">
        <v>37</v>
      </c>
      <c r="D6232" s="282" t="s">
        <v>14959</v>
      </c>
      <c r="E6232" s="292">
        <v>29421.46</v>
      </c>
    </row>
    <row r="6233" spans="1:5" x14ac:dyDescent="0.25">
      <c r="A6233" s="282" t="s">
        <v>8246</v>
      </c>
      <c r="B6233" s="282" t="s">
        <v>8214</v>
      </c>
      <c r="C6233" s="277" t="s">
        <v>37</v>
      </c>
      <c r="D6233" s="282" t="s">
        <v>14960</v>
      </c>
      <c r="E6233" s="292">
        <v>70761.36</v>
      </c>
    </row>
    <row r="6234" spans="1:5" x14ac:dyDescent="0.25">
      <c r="A6234" s="282" t="s">
        <v>8246</v>
      </c>
      <c r="B6234" s="282" t="s">
        <v>8494</v>
      </c>
      <c r="C6234" s="277" t="s">
        <v>37</v>
      </c>
      <c r="D6234" s="282" t="s">
        <v>14961</v>
      </c>
      <c r="E6234" s="292">
        <v>53263.32</v>
      </c>
    </row>
    <row r="6235" spans="1:5" x14ac:dyDescent="0.25">
      <c r="A6235" s="282" t="s">
        <v>8588</v>
      </c>
      <c r="B6235" s="282" t="s">
        <v>8450</v>
      </c>
      <c r="C6235" s="277" t="s">
        <v>71</v>
      </c>
      <c r="D6235" s="282" t="s">
        <v>14962</v>
      </c>
      <c r="E6235" s="292">
        <v>0</v>
      </c>
    </row>
    <row r="6236" spans="1:5" x14ac:dyDescent="0.25">
      <c r="A6236" s="282" t="s">
        <v>8588</v>
      </c>
      <c r="B6236" s="282" t="s">
        <v>8460</v>
      </c>
      <c r="C6236" s="277" t="s">
        <v>71</v>
      </c>
      <c r="D6236" s="282" t="s">
        <v>14963</v>
      </c>
      <c r="E6236" s="292">
        <v>264.18</v>
      </c>
    </row>
    <row r="6237" spans="1:5" x14ac:dyDescent="0.25">
      <c r="A6237" s="282" t="s">
        <v>8588</v>
      </c>
      <c r="B6237" s="282" t="s">
        <v>8256</v>
      </c>
      <c r="C6237" s="277" t="s">
        <v>71</v>
      </c>
      <c r="D6237" s="282" t="s">
        <v>14964</v>
      </c>
      <c r="E6237" s="292">
        <v>26051.21</v>
      </c>
    </row>
    <row r="6238" spans="1:5" x14ac:dyDescent="0.25">
      <c r="A6238" s="282" t="s">
        <v>8588</v>
      </c>
      <c r="B6238" s="282" t="s">
        <v>8217</v>
      </c>
      <c r="C6238" s="277" t="s">
        <v>71</v>
      </c>
      <c r="D6238" s="282" t="s">
        <v>14965</v>
      </c>
      <c r="E6238" s="292">
        <v>2407.36</v>
      </c>
    </row>
    <row r="6239" spans="1:5" x14ac:dyDescent="0.25">
      <c r="A6239" s="282" t="s">
        <v>8588</v>
      </c>
      <c r="B6239" s="282" t="s">
        <v>8257</v>
      </c>
      <c r="C6239" s="277" t="s">
        <v>71</v>
      </c>
      <c r="D6239" s="282" t="s">
        <v>14966</v>
      </c>
      <c r="E6239" s="292">
        <v>688.18</v>
      </c>
    </row>
    <row r="6240" spans="1:5" x14ac:dyDescent="0.25">
      <c r="A6240" s="282" t="s">
        <v>8588</v>
      </c>
      <c r="B6240" s="282" t="s">
        <v>8218</v>
      </c>
      <c r="C6240" s="277" t="s">
        <v>71</v>
      </c>
      <c r="D6240" s="282" t="s">
        <v>14967</v>
      </c>
      <c r="E6240" s="292">
        <v>0</v>
      </c>
    </row>
    <row r="6241" spans="1:5" x14ac:dyDescent="0.25">
      <c r="A6241" s="282" t="s">
        <v>8588</v>
      </c>
      <c r="B6241" s="282" t="s">
        <v>8379</v>
      </c>
      <c r="C6241" s="277" t="s">
        <v>71</v>
      </c>
      <c r="D6241" s="282" t="s">
        <v>14968</v>
      </c>
      <c r="E6241" s="292">
        <v>0</v>
      </c>
    </row>
    <row r="6242" spans="1:5" x14ac:dyDescent="0.25">
      <c r="A6242" s="282" t="s">
        <v>8588</v>
      </c>
      <c r="B6242" s="282" t="s">
        <v>8219</v>
      </c>
      <c r="C6242" s="277" t="s">
        <v>71</v>
      </c>
      <c r="D6242" s="282" t="s">
        <v>14969</v>
      </c>
      <c r="E6242" s="292">
        <v>414.02</v>
      </c>
    </row>
    <row r="6243" spans="1:5" x14ac:dyDescent="0.25">
      <c r="A6243" s="282" t="s">
        <v>8588</v>
      </c>
      <c r="B6243" s="282" t="s">
        <v>8430</v>
      </c>
      <c r="C6243" s="277" t="s">
        <v>71</v>
      </c>
      <c r="D6243" s="282" t="s">
        <v>14970</v>
      </c>
      <c r="E6243" s="292">
        <v>49.63</v>
      </c>
    </row>
    <row r="6244" spans="1:5" x14ac:dyDescent="0.25">
      <c r="A6244" s="282" t="s">
        <v>8588</v>
      </c>
      <c r="B6244" s="282" t="s">
        <v>8352</v>
      </c>
      <c r="C6244" s="277" t="s">
        <v>71</v>
      </c>
      <c r="D6244" s="282" t="s">
        <v>14971</v>
      </c>
      <c r="E6244" s="292">
        <v>614.99</v>
      </c>
    </row>
    <row r="6245" spans="1:5" x14ac:dyDescent="0.25">
      <c r="A6245" s="282" t="s">
        <v>8588</v>
      </c>
      <c r="B6245" s="282" t="s">
        <v>8231</v>
      </c>
      <c r="C6245" s="277" t="s">
        <v>71</v>
      </c>
      <c r="D6245" s="282" t="s">
        <v>14972</v>
      </c>
      <c r="E6245" s="292">
        <v>669.01</v>
      </c>
    </row>
    <row r="6246" spans="1:5" x14ac:dyDescent="0.25">
      <c r="A6246" s="282" t="s">
        <v>8588</v>
      </c>
      <c r="B6246" s="282" t="s">
        <v>8369</v>
      </c>
      <c r="C6246" s="277" t="s">
        <v>71</v>
      </c>
      <c r="D6246" s="282" t="s">
        <v>14973</v>
      </c>
      <c r="E6246" s="292">
        <v>2228.5700000000002</v>
      </c>
    </row>
    <row r="6247" spans="1:5" x14ac:dyDescent="0.25">
      <c r="A6247" s="282" t="s">
        <v>8588</v>
      </c>
      <c r="B6247" s="282" t="s">
        <v>8384</v>
      </c>
      <c r="C6247" s="277" t="s">
        <v>71</v>
      </c>
      <c r="D6247" s="282" t="s">
        <v>14974</v>
      </c>
      <c r="E6247" s="292">
        <v>114.54</v>
      </c>
    </row>
    <row r="6248" spans="1:5" x14ac:dyDescent="0.25">
      <c r="A6248" s="282" t="s">
        <v>8588</v>
      </c>
      <c r="B6248" s="282" t="s">
        <v>8258</v>
      </c>
      <c r="C6248" s="277" t="s">
        <v>71</v>
      </c>
      <c r="D6248" s="282" t="s">
        <v>14975</v>
      </c>
      <c r="E6248" s="292">
        <v>0</v>
      </c>
    </row>
    <row r="6249" spans="1:5" x14ac:dyDescent="0.25">
      <c r="A6249" s="282" t="s">
        <v>8588</v>
      </c>
      <c r="B6249" s="282" t="s">
        <v>8227</v>
      </c>
      <c r="C6249" s="277" t="s">
        <v>71</v>
      </c>
      <c r="D6249" s="282" t="s">
        <v>14976</v>
      </c>
      <c r="E6249" s="292">
        <v>777.57</v>
      </c>
    </row>
    <row r="6250" spans="1:5" x14ac:dyDescent="0.25">
      <c r="A6250" s="282" t="s">
        <v>8588</v>
      </c>
      <c r="B6250" s="282" t="s">
        <v>8381</v>
      </c>
      <c r="C6250" s="277" t="s">
        <v>71</v>
      </c>
      <c r="D6250" s="282" t="s">
        <v>14977</v>
      </c>
      <c r="E6250" s="292">
        <v>788.79</v>
      </c>
    </row>
    <row r="6251" spans="1:5" x14ac:dyDescent="0.25">
      <c r="A6251" s="282" t="s">
        <v>8588</v>
      </c>
      <c r="B6251" s="282" t="s">
        <v>8265</v>
      </c>
      <c r="C6251" s="277" t="s">
        <v>71</v>
      </c>
      <c r="D6251" s="282" t="s">
        <v>14978</v>
      </c>
      <c r="E6251" s="292">
        <v>4948.8999999999996</v>
      </c>
    </row>
    <row r="6252" spans="1:5" x14ac:dyDescent="0.25">
      <c r="A6252" s="282" t="s">
        <v>8588</v>
      </c>
      <c r="B6252" s="282" t="s">
        <v>8259</v>
      </c>
      <c r="C6252" s="277" t="s">
        <v>71</v>
      </c>
      <c r="D6252" s="282" t="s">
        <v>14979</v>
      </c>
      <c r="E6252" s="292">
        <v>49553.64</v>
      </c>
    </row>
    <row r="6253" spans="1:5" x14ac:dyDescent="0.25">
      <c r="A6253" s="282" t="s">
        <v>8588</v>
      </c>
      <c r="B6253" s="282" t="s">
        <v>8221</v>
      </c>
      <c r="C6253" s="277" t="s">
        <v>71</v>
      </c>
      <c r="D6253" s="282" t="s">
        <v>14980</v>
      </c>
      <c r="E6253" s="292">
        <v>0</v>
      </c>
    </row>
    <row r="6254" spans="1:5" x14ac:dyDescent="0.25">
      <c r="A6254" s="282" t="s">
        <v>8588</v>
      </c>
      <c r="B6254" s="282" t="s">
        <v>8223</v>
      </c>
      <c r="C6254" s="277" t="s">
        <v>71</v>
      </c>
      <c r="D6254" s="282" t="s">
        <v>14981</v>
      </c>
      <c r="E6254" s="292">
        <v>1223.4100000000001</v>
      </c>
    </row>
    <row r="6255" spans="1:5" x14ac:dyDescent="0.25">
      <c r="A6255" s="282" t="s">
        <v>8588</v>
      </c>
      <c r="B6255" s="282" t="s">
        <v>8447</v>
      </c>
      <c r="C6255" s="277" t="s">
        <v>71</v>
      </c>
      <c r="D6255" s="282" t="s">
        <v>14982</v>
      </c>
      <c r="E6255" s="292">
        <v>802.77</v>
      </c>
    </row>
    <row r="6256" spans="1:5" x14ac:dyDescent="0.25">
      <c r="A6256" s="282" t="s">
        <v>8588</v>
      </c>
      <c r="B6256" s="282" t="s">
        <v>8385</v>
      </c>
      <c r="C6256" s="277" t="s">
        <v>71</v>
      </c>
      <c r="D6256" s="282" t="s">
        <v>14983</v>
      </c>
      <c r="E6256" s="292">
        <v>1190.46</v>
      </c>
    </row>
    <row r="6257" spans="1:5" x14ac:dyDescent="0.25">
      <c r="A6257" s="282" t="s">
        <v>8588</v>
      </c>
      <c r="B6257" s="282" t="s">
        <v>8261</v>
      </c>
      <c r="C6257" s="277" t="s">
        <v>71</v>
      </c>
      <c r="D6257" s="282" t="s">
        <v>14984</v>
      </c>
      <c r="E6257" s="292">
        <v>8837.02</v>
      </c>
    </row>
    <row r="6258" spans="1:5" x14ac:dyDescent="0.25">
      <c r="A6258" s="282" t="s">
        <v>8588</v>
      </c>
      <c r="B6258" s="282" t="s">
        <v>8370</v>
      </c>
      <c r="C6258" s="277" t="s">
        <v>71</v>
      </c>
      <c r="D6258" s="282" t="s">
        <v>14985</v>
      </c>
      <c r="E6258" s="292">
        <v>0</v>
      </c>
    </row>
    <row r="6259" spans="1:5" x14ac:dyDescent="0.25">
      <c r="A6259" s="282" t="s">
        <v>8588</v>
      </c>
      <c r="B6259" s="282" t="s">
        <v>8483</v>
      </c>
      <c r="C6259" s="277" t="s">
        <v>71</v>
      </c>
      <c r="D6259" s="282" t="s">
        <v>14986</v>
      </c>
      <c r="E6259" s="292">
        <v>300.29000000000002</v>
      </c>
    </row>
    <row r="6260" spans="1:5" x14ac:dyDescent="0.25">
      <c r="A6260" s="282" t="s">
        <v>8588</v>
      </c>
      <c r="B6260" s="282" t="s">
        <v>8272</v>
      </c>
      <c r="C6260" s="277" t="s">
        <v>71</v>
      </c>
      <c r="D6260" s="282" t="s">
        <v>14987</v>
      </c>
      <c r="E6260" s="292">
        <v>531.22</v>
      </c>
    </row>
    <row r="6261" spans="1:5" x14ac:dyDescent="0.25">
      <c r="A6261" s="282" t="s">
        <v>8588</v>
      </c>
      <c r="B6261" s="282" t="s">
        <v>8224</v>
      </c>
      <c r="C6261" s="277" t="s">
        <v>71</v>
      </c>
      <c r="D6261" s="282" t="s">
        <v>14988</v>
      </c>
      <c r="E6261" s="292">
        <v>768.57</v>
      </c>
    </row>
    <row r="6262" spans="1:5" x14ac:dyDescent="0.25">
      <c r="A6262" s="282" t="s">
        <v>8588</v>
      </c>
      <c r="B6262" s="282" t="s">
        <v>8497</v>
      </c>
      <c r="C6262" s="277" t="s">
        <v>71</v>
      </c>
      <c r="D6262" s="282" t="s">
        <v>14989</v>
      </c>
      <c r="E6262" s="292">
        <v>508.38</v>
      </c>
    </row>
    <row r="6263" spans="1:5" x14ac:dyDescent="0.25">
      <c r="A6263" s="282" t="s">
        <v>8588</v>
      </c>
      <c r="B6263" s="282" t="s">
        <v>8581</v>
      </c>
      <c r="C6263" s="277" t="s">
        <v>71</v>
      </c>
      <c r="D6263" s="282" t="s">
        <v>14990</v>
      </c>
      <c r="E6263" s="292">
        <v>0</v>
      </c>
    </row>
    <row r="6264" spans="1:5" x14ac:dyDescent="0.25">
      <c r="A6264" s="282" t="s">
        <v>8588</v>
      </c>
      <c r="B6264" s="282" t="s">
        <v>8273</v>
      </c>
      <c r="C6264" s="277" t="s">
        <v>71</v>
      </c>
      <c r="D6264" s="282" t="s">
        <v>14991</v>
      </c>
      <c r="E6264" s="292">
        <v>921.38</v>
      </c>
    </row>
    <row r="6265" spans="1:5" x14ac:dyDescent="0.25">
      <c r="A6265" s="282" t="s">
        <v>8588</v>
      </c>
      <c r="B6265" s="282" t="s">
        <v>8354</v>
      </c>
      <c r="C6265" s="277" t="s">
        <v>71</v>
      </c>
      <c r="D6265" s="282" t="s">
        <v>14992</v>
      </c>
      <c r="E6265" s="292">
        <v>798.28</v>
      </c>
    </row>
    <row r="6266" spans="1:5" x14ac:dyDescent="0.25">
      <c r="A6266" s="282" t="s">
        <v>8588</v>
      </c>
      <c r="B6266" s="282" t="s">
        <v>8388</v>
      </c>
      <c r="C6266" s="277" t="s">
        <v>71</v>
      </c>
      <c r="D6266" s="282" t="s">
        <v>14993</v>
      </c>
      <c r="E6266" s="292">
        <v>376.91</v>
      </c>
    </row>
    <row r="6267" spans="1:5" x14ac:dyDescent="0.25">
      <c r="A6267" s="282" t="s">
        <v>8588</v>
      </c>
      <c r="B6267" s="282" t="s">
        <v>8399</v>
      </c>
      <c r="C6267" s="277" t="s">
        <v>71</v>
      </c>
      <c r="D6267" s="282" t="s">
        <v>14994</v>
      </c>
      <c r="E6267" s="292">
        <v>3992.05</v>
      </c>
    </row>
    <row r="6268" spans="1:5" x14ac:dyDescent="0.25">
      <c r="A6268" s="282" t="s">
        <v>8588</v>
      </c>
      <c r="B6268" s="282" t="s">
        <v>8582</v>
      </c>
      <c r="C6268" s="277" t="s">
        <v>71</v>
      </c>
      <c r="D6268" s="282" t="s">
        <v>14995</v>
      </c>
      <c r="E6268" s="292">
        <v>234.4</v>
      </c>
    </row>
    <row r="6269" spans="1:5" x14ac:dyDescent="0.25">
      <c r="A6269" s="282" t="s">
        <v>8588</v>
      </c>
      <c r="B6269" s="282" t="s">
        <v>8347</v>
      </c>
      <c r="C6269" s="277" t="s">
        <v>71</v>
      </c>
      <c r="D6269" s="282" t="s">
        <v>14996</v>
      </c>
      <c r="E6269" s="292">
        <v>471.71</v>
      </c>
    </row>
    <row r="6270" spans="1:5" x14ac:dyDescent="0.25">
      <c r="A6270" s="282" t="s">
        <v>8588</v>
      </c>
      <c r="B6270" s="282" t="s">
        <v>8301</v>
      </c>
      <c r="C6270" s="277" t="s">
        <v>71</v>
      </c>
      <c r="D6270" s="282" t="s">
        <v>14997</v>
      </c>
      <c r="E6270" s="292">
        <v>175.95</v>
      </c>
    </row>
    <row r="6271" spans="1:5" x14ac:dyDescent="0.25">
      <c r="A6271" s="282" t="s">
        <v>8588</v>
      </c>
      <c r="B6271" s="282" t="s">
        <v>8382</v>
      </c>
      <c r="C6271" s="277" t="s">
        <v>71</v>
      </c>
      <c r="D6271" s="282" t="s">
        <v>14998</v>
      </c>
      <c r="E6271" s="292">
        <v>0</v>
      </c>
    </row>
    <row r="6272" spans="1:5" x14ac:dyDescent="0.25">
      <c r="A6272" s="282" t="s">
        <v>8588</v>
      </c>
      <c r="B6272" s="282" t="s">
        <v>8260</v>
      </c>
      <c r="C6272" s="277" t="s">
        <v>71</v>
      </c>
      <c r="D6272" s="282" t="s">
        <v>14999</v>
      </c>
      <c r="E6272" s="292">
        <v>166.83</v>
      </c>
    </row>
    <row r="6273" spans="1:5" x14ac:dyDescent="0.25">
      <c r="A6273" s="282" t="s">
        <v>8588</v>
      </c>
      <c r="B6273" s="282" t="s">
        <v>8262</v>
      </c>
      <c r="C6273" s="277" t="s">
        <v>71</v>
      </c>
      <c r="D6273" s="282" t="s">
        <v>15000</v>
      </c>
      <c r="E6273" s="292">
        <v>1562.74</v>
      </c>
    </row>
    <row r="6274" spans="1:5" x14ac:dyDescent="0.25">
      <c r="A6274" s="282" t="s">
        <v>8588</v>
      </c>
      <c r="B6274" s="282" t="s">
        <v>8461</v>
      </c>
      <c r="C6274" s="277" t="s">
        <v>71</v>
      </c>
      <c r="D6274" s="282" t="s">
        <v>15001</v>
      </c>
      <c r="E6274" s="292">
        <v>53450.97</v>
      </c>
    </row>
    <row r="6275" spans="1:5" x14ac:dyDescent="0.25">
      <c r="A6275" s="282" t="s">
        <v>8588</v>
      </c>
      <c r="B6275" s="282" t="s">
        <v>8263</v>
      </c>
      <c r="C6275" s="277" t="s">
        <v>71</v>
      </c>
      <c r="D6275" s="282" t="s">
        <v>15002</v>
      </c>
      <c r="E6275" s="292">
        <v>0</v>
      </c>
    </row>
    <row r="6276" spans="1:5" x14ac:dyDescent="0.25">
      <c r="A6276" s="282" t="s">
        <v>8588</v>
      </c>
      <c r="B6276" s="282" t="s">
        <v>8507</v>
      </c>
      <c r="C6276" s="277" t="s">
        <v>71</v>
      </c>
      <c r="D6276" s="282" t="s">
        <v>15003</v>
      </c>
      <c r="E6276" s="292">
        <v>1199.24</v>
      </c>
    </row>
    <row r="6277" spans="1:5" x14ac:dyDescent="0.25">
      <c r="A6277" s="282" t="s">
        <v>8588</v>
      </c>
      <c r="B6277" s="282" t="s">
        <v>8269</v>
      </c>
      <c r="C6277" s="277" t="s">
        <v>71</v>
      </c>
      <c r="D6277" s="282" t="s">
        <v>15004</v>
      </c>
      <c r="E6277" s="292">
        <v>653.34</v>
      </c>
    </row>
    <row r="6278" spans="1:5" x14ac:dyDescent="0.25">
      <c r="A6278" s="282" t="s">
        <v>8588</v>
      </c>
      <c r="B6278" s="282" t="s">
        <v>8480</v>
      </c>
      <c r="C6278" s="277" t="s">
        <v>71</v>
      </c>
      <c r="D6278" s="282" t="s">
        <v>15005</v>
      </c>
      <c r="E6278" s="292">
        <v>0</v>
      </c>
    </row>
    <row r="6279" spans="1:5" x14ac:dyDescent="0.25">
      <c r="A6279" s="282" t="s">
        <v>8588</v>
      </c>
      <c r="B6279" s="282" t="s">
        <v>8402</v>
      </c>
      <c r="C6279" s="277" t="s">
        <v>71</v>
      </c>
      <c r="D6279" s="282" t="s">
        <v>15006</v>
      </c>
      <c r="E6279" s="292">
        <v>0</v>
      </c>
    </row>
    <row r="6280" spans="1:5" x14ac:dyDescent="0.25">
      <c r="A6280" s="282" t="s">
        <v>8588</v>
      </c>
      <c r="B6280" s="282" t="s">
        <v>8228</v>
      </c>
      <c r="C6280" s="277" t="s">
        <v>71</v>
      </c>
      <c r="D6280" s="282" t="s">
        <v>15007</v>
      </c>
      <c r="E6280" s="292">
        <v>0</v>
      </c>
    </row>
    <row r="6281" spans="1:5" x14ac:dyDescent="0.25">
      <c r="A6281" s="282" t="s">
        <v>8588</v>
      </c>
      <c r="B6281" s="282" t="s">
        <v>8278</v>
      </c>
      <c r="C6281" s="277" t="s">
        <v>71</v>
      </c>
      <c r="D6281" s="282" t="s">
        <v>15008</v>
      </c>
      <c r="E6281" s="292">
        <v>109.74</v>
      </c>
    </row>
    <row r="6282" spans="1:5" x14ac:dyDescent="0.25">
      <c r="A6282" s="282" t="s">
        <v>8588</v>
      </c>
      <c r="B6282" s="282" t="s">
        <v>8531</v>
      </c>
      <c r="C6282" s="277" t="s">
        <v>71</v>
      </c>
      <c r="D6282" s="282" t="s">
        <v>15009</v>
      </c>
      <c r="E6282" s="292">
        <v>64.599999999999994</v>
      </c>
    </row>
    <row r="6283" spans="1:5" x14ac:dyDescent="0.25">
      <c r="A6283" s="282" t="s">
        <v>8588</v>
      </c>
      <c r="B6283" s="282" t="s">
        <v>8238</v>
      </c>
      <c r="C6283" s="277" t="s">
        <v>71</v>
      </c>
      <c r="D6283" s="282" t="s">
        <v>15010</v>
      </c>
      <c r="E6283" s="292">
        <v>94.85</v>
      </c>
    </row>
    <row r="6284" spans="1:5" x14ac:dyDescent="0.25">
      <c r="A6284" s="282" t="s">
        <v>8588</v>
      </c>
      <c r="B6284" s="282" t="s">
        <v>8233</v>
      </c>
      <c r="C6284" s="277" t="s">
        <v>71</v>
      </c>
      <c r="D6284" s="282" t="s">
        <v>15011</v>
      </c>
      <c r="E6284" s="292">
        <v>522.57000000000005</v>
      </c>
    </row>
    <row r="6285" spans="1:5" x14ac:dyDescent="0.25">
      <c r="A6285" s="282" t="s">
        <v>8588</v>
      </c>
      <c r="B6285" s="282" t="s">
        <v>8290</v>
      </c>
      <c r="C6285" s="277" t="s">
        <v>71</v>
      </c>
      <c r="D6285" s="282" t="s">
        <v>15012</v>
      </c>
      <c r="E6285" s="292">
        <v>974.04</v>
      </c>
    </row>
    <row r="6286" spans="1:5" x14ac:dyDescent="0.25">
      <c r="A6286" s="282" t="s">
        <v>8588</v>
      </c>
      <c r="B6286" s="282" t="s">
        <v>8359</v>
      </c>
      <c r="C6286" s="277" t="s">
        <v>71</v>
      </c>
      <c r="D6286" s="282" t="s">
        <v>15013</v>
      </c>
      <c r="E6286" s="292">
        <v>323.11</v>
      </c>
    </row>
    <row r="6287" spans="1:5" x14ac:dyDescent="0.25">
      <c r="A6287" s="282" t="s">
        <v>8588</v>
      </c>
      <c r="B6287" s="282" t="s">
        <v>8586</v>
      </c>
      <c r="C6287" s="277" t="s">
        <v>71</v>
      </c>
      <c r="D6287" s="282" t="s">
        <v>15014</v>
      </c>
      <c r="E6287" s="292">
        <v>1496.89</v>
      </c>
    </row>
    <row r="6288" spans="1:5" x14ac:dyDescent="0.25">
      <c r="A6288" s="282" t="s">
        <v>8588</v>
      </c>
      <c r="B6288" s="282" t="s">
        <v>8245</v>
      </c>
      <c r="C6288" s="277" t="s">
        <v>71</v>
      </c>
      <c r="D6288" s="282" t="s">
        <v>15015</v>
      </c>
      <c r="E6288" s="292">
        <v>689.01</v>
      </c>
    </row>
    <row r="6289" spans="1:5" x14ac:dyDescent="0.25">
      <c r="A6289" s="282" t="s">
        <v>8588</v>
      </c>
      <c r="B6289" s="282" t="s">
        <v>8240</v>
      </c>
      <c r="C6289" s="277" t="s">
        <v>71</v>
      </c>
      <c r="D6289" s="282" t="s">
        <v>15016</v>
      </c>
      <c r="E6289" s="292">
        <v>83.42</v>
      </c>
    </row>
    <row r="6290" spans="1:5" x14ac:dyDescent="0.25">
      <c r="A6290" s="282" t="s">
        <v>8588</v>
      </c>
      <c r="B6290" s="282" t="s">
        <v>8235</v>
      </c>
      <c r="C6290" s="277" t="s">
        <v>71</v>
      </c>
      <c r="D6290" s="282" t="s">
        <v>15017</v>
      </c>
      <c r="E6290" s="292">
        <v>150.80000000000001</v>
      </c>
    </row>
    <row r="6291" spans="1:5" x14ac:dyDescent="0.25">
      <c r="A6291" s="282" t="s">
        <v>8588</v>
      </c>
      <c r="B6291" s="282" t="s">
        <v>8247</v>
      </c>
      <c r="C6291" s="277" t="s">
        <v>71</v>
      </c>
      <c r="D6291" s="282" t="s">
        <v>15018</v>
      </c>
      <c r="E6291" s="292">
        <v>2790.22</v>
      </c>
    </row>
    <row r="6292" spans="1:5" x14ac:dyDescent="0.25">
      <c r="A6292" s="282" t="s">
        <v>8588</v>
      </c>
      <c r="B6292" s="282" t="s">
        <v>8274</v>
      </c>
      <c r="C6292" s="277" t="s">
        <v>71</v>
      </c>
      <c r="D6292" s="282" t="s">
        <v>15019</v>
      </c>
      <c r="E6292" s="292">
        <v>0</v>
      </c>
    </row>
    <row r="6293" spans="1:5" x14ac:dyDescent="0.25">
      <c r="A6293" s="282" t="s">
        <v>8588</v>
      </c>
      <c r="B6293" s="282" t="s">
        <v>8489</v>
      </c>
      <c r="C6293" s="277" t="s">
        <v>71</v>
      </c>
      <c r="D6293" s="282" t="s">
        <v>15020</v>
      </c>
      <c r="E6293" s="292">
        <v>327.83</v>
      </c>
    </row>
    <row r="6294" spans="1:5" x14ac:dyDescent="0.25">
      <c r="A6294" s="282" t="s">
        <v>8588</v>
      </c>
      <c r="B6294" s="282" t="s">
        <v>8249</v>
      </c>
      <c r="C6294" s="277" t="s">
        <v>71</v>
      </c>
      <c r="D6294" s="282" t="s">
        <v>15021</v>
      </c>
      <c r="E6294" s="292">
        <v>0</v>
      </c>
    </row>
    <row r="6295" spans="1:5" x14ac:dyDescent="0.25">
      <c r="A6295" s="282" t="s">
        <v>8588</v>
      </c>
      <c r="B6295" s="282" t="s">
        <v>8266</v>
      </c>
      <c r="C6295" s="277" t="s">
        <v>71</v>
      </c>
      <c r="D6295" s="282" t="s">
        <v>15022</v>
      </c>
      <c r="E6295" s="292">
        <v>125.82</v>
      </c>
    </row>
    <row r="6296" spans="1:5" x14ac:dyDescent="0.25">
      <c r="A6296" s="282" t="s">
        <v>8588</v>
      </c>
      <c r="B6296" s="282" t="s">
        <v>8345</v>
      </c>
      <c r="C6296" s="277" t="s">
        <v>71</v>
      </c>
      <c r="D6296" s="282" t="s">
        <v>15023</v>
      </c>
      <c r="E6296" s="292">
        <v>377.47</v>
      </c>
    </row>
    <row r="6297" spans="1:5" x14ac:dyDescent="0.25">
      <c r="A6297" s="282" t="s">
        <v>8588</v>
      </c>
      <c r="B6297" s="282" t="s">
        <v>8250</v>
      </c>
      <c r="C6297" s="277" t="s">
        <v>71</v>
      </c>
      <c r="D6297" s="282" t="s">
        <v>15024</v>
      </c>
      <c r="E6297" s="292">
        <v>11247.1</v>
      </c>
    </row>
    <row r="6298" spans="1:5" x14ac:dyDescent="0.25">
      <c r="A6298" s="282" t="s">
        <v>8588</v>
      </c>
      <c r="B6298" s="282" t="s">
        <v>8251</v>
      </c>
      <c r="C6298" s="277" t="s">
        <v>71</v>
      </c>
      <c r="D6298" s="282" t="s">
        <v>15025</v>
      </c>
      <c r="E6298" s="292">
        <v>255.42</v>
      </c>
    </row>
    <row r="6299" spans="1:5" x14ac:dyDescent="0.25">
      <c r="A6299" s="282" t="s">
        <v>8588</v>
      </c>
      <c r="B6299" s="282" t="s">
        <v>8267</v>
      </c>
      <c r="C6299" s="277" t="s">
        <v>71</v>
      </c>
      <c r="D6299" s="282" t="s">
        <v>15026</v>
      </c>
      <c r="E6299" s="292">
        <v>1618.34</v>
      </c>
    </row>
    <row r="6300" spans="1:5" x14ac:dyDescent="0.25">
      <c r="A6300" s="282" t="s">
        <v>8588</v>
      </c>
      <c r="B6300" s="282" t="s">
        <v>8500</v>
      </c>
      <c r="C6300" s="277" t="s">
        <v>71</v>
      </c>
      <c r="D6300" s="282" t="s">
        <v>15027</v>
      </c>
      <c r="E6300" s="292">
        <v>363.91</v>
      </c>
    </row>
    <row r="6301" spans="1:5" x14ac:dyDescent="0.25">
      <c r="A6301" s="282" t="s">
        <v>8588</v>
      </c>
      <c r="B6301" s="282" t="s">
        <v>8451</v>
      </c>
      <c r="C6301" s="277" t="s">
        <v>71</v>
      </c>
      <c r="D6301" s="282" t="s">
        <v>15028</v>
      </c>
      <c r="E6301" s="292">
        <v>496.85</v>
      </c>
    </row>
    <row r="6302" spans="1:5" x14ac:dyDescent="0.25">
      <c r="A6302" s="282" t="s">
        <v>8588</v>
      </c>
      <c r="B6302" s="282" t="s">
        <v>8720</v>
      </c>
      <c r="C6302" s="277" t="s">
        <v>71</v>
      </c>
      <c r="D6302" s="282" t="s">
        <v>15029</v>
      </c>
      <c r="E6302" s="292">
        <v>1586.21</v>
      </c>
    </row>
    <row r="6303" spans="1:5" x14ac:dyDescent="0.25">
      <c r="A6303" s="282" t="s">
        <v>8588</v>
      </c>
      <c r="B6303" s="282" t="s">
        <v>8286</v>
      </c>
      <c r="C6303" s="277" t="s">
        <v>71</v>
      </c>
      <c r="D6303" s="282" t="s">
        <v>15030</v>
      </c>
      <c r="E6303" s="292">
        <v>10386.75</v>
      </c>
    </row>
    <row r="6304" spans="1:5" x14ac:dyDescent="0.25">
      <c r="A6304" s="282" t="s">
        <v>8588</v>
      </c>
      <c r="B6304" s="282" t="s">
        <v>8440</v>
      </c>
      <c r="C6304" s="277" t="s">
        <v>71</v>
      </c>
      <c r="D6304" s="282" t="s">
        <v>15031</v>
      </c>
      <c r="E6304" s="292">
        <v>135.04</v>
      </c>
    </row>
    <row r="6305" spans="1:5" x14ac:dyDescent="0.25">
      <c r="A6305" s="282" t="s">
        <v>8588</v>
      </c>
      <c r="B6305" s="282" t="s">
        <v>8476</v>
      </c>
      <c r="C6305" s="277" t="s">
        <v>71</v>
      </c>
      <c r="D6305" s="282" t="s">
        <v>15032</v>
      </c>
      <c r="E6305" s="292">
        <v>859.51</v>
      </c>
    </row>
    <row r="6306" spans="1:5" x14ac:dyDescent="0.25">
      <c r="A6306" s="282" t="s">
        <v>8588</v>
      </c>
      <c r="B6306" s="282" t="s">
        <v>8441</v>
      </c>
      <c r="C6306" s="277" t="s">
        <v>71</v>
      </c>
      <c r="D6306" s="282" t="s">
        <v>15033</v>
      </c>
      <c r="E6306" s="292">
        <v>1386.02</v>
      </c>
    </row>
    <row r="6307" spans="1:5" x14ac:dyDescent="0.25">
      <c r="A6307" s="282" t="s">
        <v>8588</v>
      </c>
      <c r="B6307" s="282" t="s">
        <v>8275</v>
      </c>
      <c r="C6307" s="277" t="s">
        <v>71</v>
      </c>
      <c r="D6307" s="282" t="s">
        <v>15034</v>
      </c>
      <c r="E6307" s="292">
        <v>41.92</v>
      </c>
    </row>
    <row r="6308" spans="1:5" x14ac:dyDescent="0.25">
      <c r="A6308" s="282" t="s">
        <v>8588</v>
      </c>
      <c r="B6308" s="282" t="s">
        <v>8512</v>
      </c>
      <c r="C6308" s="277" t="s">
        <v>71</v>
      </c>
      <c r="D6308" s="282" t="s">
        <v>15035</v>
      </c>
      <c r="E6308" s="292">
        <v>122.31</v>
      </c>
    </row>
    <row r="6309" spans="1:5" x14ac:dyDescent="0.25">
      <c r="A6309" s="282" t="s">
        <v>8588</v>
      </c>
      <c r="B6309" s="282" t="s">
        <v>8241</v>
      </c>
      <c r="C6309" s="277" t="s">
        <v>71</v>
      </c>
      <c r="D6309" s="282" t="s">
        <v>15036</v>
      </c>
      <c r="E6309" s="292">
        <v>125.69</v>
      </c>
    </row>
    <row r="6310" spans="1:5" x14ac:dyDescent="0.25">
      <c r="A6310" s="282" t="s">
        <v>8588</v>
      </c>
      <c r="B6310" s="282" t="s">
        <v>8731</v>
      </c>
      <c r="C6310" s="277" t="s">
        <v>71</v>
      </c>
      <c r="D6310" s="282" t="s">
        <v>15037</v>
      </c>
      <c r="E6310" s="292">
        <v>1094.73</v>
      </c>
    </row>
    <row r="6311" spans="1:5" x14ac:dyDescent="0.25">
      <c r="A6311" s="282" t="s">
        <v>8588</v>
      </c>
      <c r="B6311" s="282" t="s">
        <v>8465</v>
      </c>
      <c r="C6311" s="277" t="s">
        <v>71</v>
      </c>
      <c r="D6311" s="282" t="s">
        <v>15038</v>
      </c>
      <c r="E6311" s="292">
        <v>187.5</v>
      </c>
    </row>
    <row r="6312" spans="1:5" x14ac:dyDescent="0.25">
      <c r="A6312" s="282" t="s">
        <v>8588</v>
      </c>
      <c r="B6312" s="282" t="s">
        <v>8328</v>
      </c>
      <c r="C6312" s="277" t="s">
        <v>71</v>
      </c>
      <c r="D6312" s="282" t="s">
        <v>15039</v>
      </c>
      <c r="E6312" s="292">
        <v>239.47</v>
      </c>
    </row>
    <row r="6313" spans="1:5" x14ac:dyDescent="0.25">
      <c r="A6313" s="282" t="s">
        <v>8588</v>
      </c>
      <c r="B6313" s="282" t="s">
        <v>8482</v>
      </c>
      <c r="C6313" s="277" t="s">
        <v>71</v>
      </c>
      <c r="D6313" s="282" t="s">
        <v>15040</v>
      </c>
      <c r="E6313" s="292">
        <v>0</v>
      </c>
    </row>
    <row r="6314" spans="1:5" x14ac:dyDescent="0.25">
      <c r="A6314" s="282" t="s">
        <v>8588</v>
      </c>
      <c r="B6314" s="282" t="s">
        <v>8365</v>
      </c>
      <c r="C6314" s="277" t="s">
        <v>71</v>
      </c>
      <c r="D6314" s="282" t="s">
        <v>15041</v>
      </c>
      <c r="E6314" s="292">
        <v>719.04</v>
      </c>
    </row>
    <row r="6315" spans="1:5" x14ac:dyDescent="0.25">
      <c r="A6315" s="282" t="s">
        <v>8588</v>
      </c>
      <c r="B6315" s="282" t="s">
        <v>8821</v>
      </c>
      <c r="C6315" s="277" t="s">
        <v>71</v>
      </c>
      <c r="D6315" s="282" t="s">
        <v>15042</v>
      </c>
      <c r="E6315" s="292">
        <v>865.84</v>
      </c>
    </row>
    <row r="6316" spans="1:5" x14ac:dyDescent="0.25">
      <c r="A6316" s="282" t="s">
        <v>8588</v>
      </c>
      <c r="B6316" s="282" t="s">
        <v>8372</v>
      </c>
      <c r="C6316" s="277" t="s">
        <v>71</v>
      </c>
      <c r="D6316" s="282" t="s">
        <v>15043</v>
      </c>
      <c r="E6316" s="292">
        <v>2903.95</v>
      </c>
    </row>
    <row r="6317" spans="1:5" x14ac:dyDescent="0.25">
      <c r="A6317" s="282" t="s">
        <v>8588</v>
      </c>
      <c r="B6317" s="282" t="s">
        <v>8212</v>
      </c>
      <c r="C6317" s="277" t="s">
        <v>71</v>
      </c>
      <c r="D6317" s="282" t="s">
        <v>15044</v>
      </c>
      <c r="E6317" s="292">
        <v>261.27999999999997</v>
      </c>
    </row>
    <row r="6318" spans="1:5" x14ac:dyDescent="0.25">
      <c r="A6318" s="282" t="s">
        <v>8588</v>
      </c>
      <c r="B6318" s="282" t="s">
        <v>8252</v>
      </c>
      <c r="C6318" s="277" t="s">
        <v>71</v>
      </c>
      <c r="D6318" s="282" t="s">
        <v>15045</v>
      </c>
      <c r="E6318" s="292">
        <v>6751.53</v>
      </c>
    </row>
    <row r="6319" spans="1:5" x14ac:dyDescent="0.25">
      <c r="A6319" s="282" t="s">
        <v>8588</v>
      </c>
      <c r="B6319" s="282" t="s">
        <v>8827</v>
      </c>
      <c r="C6319" s="277" t="s">
        <v>71</v>
      </c>
      <c r="D6319" s="282" t="s">
        <v>15046</v>
      </c>
      <c r="E6319" s="292">
        <v>23556.75</v>
      </c>
    </row>
    <row r="6320" spans="1:5" x14ac:dyDescent="0.25">
      <c r="A6320" s="282" t="s">
        <v>8588</v>
      </c>
      <c r="B6320" s="282" t="s">
        <v>8254</v>
      </c>
      <c r="C6320" s="277" t="s">
        <v>71</v>
      </c>
      <c r="D6320" s="282" t="s">
        <v>15047</v>
      </c>
      <c r="E6320" s="292">
        <v>2070.87</v>
      </c>
    </row>
    <row r="6321" spans="1:5" x14ac:dyDescent="0.25">
      <c r="A6321" s="282" t="s">
        <v>8588</v>
      </c>
      <c r="B6321" s="282" t="s">
        <v>8242</v>
      </c>
      <c r="C6321" s="277" t="s">
        <v>71</v>
      </c>
      <c r="D6321" s="282" t="s">
        <v>15048</v>
      </c>
      <c r="E6321" s="292">
        <v>0</v>
      </c>
    </row>
    <row r="6322" spans="1:5" x14ac:dyDescent="0.25">
      <c r="A6322" s="282" t="s">
        <v>8588</v>
      </c>
      <c r="B6322" s="282" t="s">
        <v>8432</v>
      </c>
      <c r="C6322" s="277" t="s">
        <v>71</v>
      </c>
      <c r="D6322" s="282" t="s">
        <v>15049</v>
      </c>
      <c r="E6322" s="292">
        <v>0</v>
      </c>
    </row>
    <row r="6323" spans="1:5" x14ac:dyDescent="0.25">
      <c r="A6323" s="282" t="s">
        <v>8588</v>
      </c>
      <c r="B6323" s="282" t="s">
        <v>8832</v>
      </c>
      <c r="C6323" s="277" t="s">
        <v>71</v>
      </c>
      <c r="D6323" s="282" t="s">
        <v>15050</v>
      </c>
      <c r="E6323" s="292">
        <v>153.44999999999999</v>
      </c>
    </row>
    <row r="6324" spans="1:5" x14ac:dyDescent="0.25">
      <c r="A6324" s="282" t="s">
        <v>8588</v>
      </c>
      <c r="B6324" s="282" t="s">
        <v>8836</v>
      </c>
      <c r="C6324" s="277" t="s">
        <v>71</v>
      </c>
      <c r="D6324" s="282" t="s">
        <v>15051</v>
      </c>
      <c r="E6324" s="292">
        <v>2980.1</v>
      </c>
    </row>
    <row r="6325" spans="1:5" x14ac:dyDescent="0.25">
      <c r="A6325" s="282" t="s">
        <v>8588</v>
      </c>
      <c r="B6325" s="282" t="s">
        <v>8490</v>
      </c>
      <c r="C6325" s="277" t="s">
        <v>71</v>
      </c>
      <c r="D6325" s="282" t="s">
        <v>15052</v>
      </c>
      <c r="E6325" s="292">
        <v>428.56</v>
      </c>
    </row>
    <row r="6326" spans="1:5" x14ac:dyDescent="0.25">
      <c r="A6326" s="282" t="s">
        <v>8588</v>
      </c>
      <c r="B6326" s="282" t="s">
        <v>8366</v>
      </c>
      <c r="C6326" s="277" t="s">
        <v>71</v>
      </c>
      <c r="D6326" s="282" t="s">
        <v>15053</v>
      </c>
      <c r="E6326" s="292">
        <v>50.97</v>
      </c>
    </row>
    <row r="6327" spans="1:5" x14ac:dyDescent="0.25">
      <c r="A6327" s="282" t="s">
        <v>8588</v>
      </c>
      <c r="B6327" s="282" t="s">
        <v>8841</v>
      </c>
      <c r="C6327" s="277" t="s">
        <v>71</v>
      </c>
      <c r="D6327" s="282" t="s">
        <v>15054</v>
      </c>
      <c r="E6327" s="292">
        <v>1788.7</v>
      </c>
    </row>
    <row r="6328" spans="1:5" x14ac:dyDescent="0.25">
      <c r="A6328" s="282" t="s">
        <v>8588</v>
      </c>
      <c r="B6328" s="282" t="s">
        <v>9082</v>
      </c>
      <c r="C6328" s="277" t="s">
        <v>71</v>
      </c>
      <c r="D6328" s="282" t="s">
        <v>15055</v>
      </c>
      <c r="E6328" s="292">
        <v>65.28</v>
      </c>
    </row>
    <row r="6329" spans="1:5" x14ac:dyDescent="0.25">
      <c r="A6329" s="282" t="s">
        <v>8588</v>
      </c>
      <c r="B6329" s="282" t="s">
        <v>8845</v>
      </c>
      <c r="C6329" s="277" t="s">
        <v>71</v>
      </c>
      <c r="D6329" s="282" t="s">
        <v>15056</v>
      </c>
      <c r="E6329" s="292">
        <v>407.15</v>
      </c>
    </row>
    <row r="6330" spans="1:5" x14ac:dyDescent="0.25">
      <c r="A6330" s="282" t="s">
        <v>8588</v>
      </c>
      <c r="B6330" s="282" t="s">
        <v>8847</v>
      </c>
      <c r="C6330" s="277" t="s">
        <v>71</v>
      </c>
      <c r="D6330" s="282" t="s">
        <v>15057</v>
      </c>
      <c r="E6330" s="292">
        <v>2853.98</v>
      </c>
    </row>
    <row r="6331" spans="1:5" x14ac:dyDescent="0.25">
      <c r="A6331" s="282" t="s">
        <v>8588</v>
      </c>
      <c r="B6331" s="282" t="s">
        <v>8342</v>
      </c>
      <c r="C6331" s="277" t="s">
        <v>71</v>
      </c>
      <c r="D6331" s="282" t="s">
        <v>15058</v>
      </c>
      <c r="E6331" s="292">
        <v>0</v>
      </c>
    </row>
    <row r="6332" spans="1:5" x14ac:dyDescent="0.25">
      <c r="A6332" s="282" t="s">
        <v>8588</v>
      </c>
      <c r="B6332" s="282" t="s">
        <v>8317</v>
      </c>
      <c r="C6332" s="277" t="s">
        <v>71</v>
      </c>
      <c r="D6332" s="282" t="s">
        <v>15059</v>
      </c>
      <c r="E6332" s="292">
        <v>1144.55</v>
      </c>
    </row>
    <row r="6333" spans="1:5" x14ac:dyDescent="0.25">
      <c r="A6333" s="282" t="s">
        <v>8588</v>
      </c>
      <c r="B6333" s="282" t="s">
        <v>8547</v>
      </c>
      <c r="C6333" s="277" t="s">
        <v>71</v>
      </c>
      <c r="D6333" s="282" t="s">
        <v>15060</v>
      </c>
      <c r="E6333" s="292">
        <v>261.16000000000003</v>
      </c>
    </row>
    <row r="6334" spans="1:5" x14ac:dyDescent="0.25">
      <c r="A6334" s="282" t="s">
        <v>8588</v>
      </c>
      <c r="B6334" s="282" t="s">
        <v>8293</v>
      </c>
      <c r="C6334" s="277" t="s">
        <v>71</v>
      </c>
      <c r="D6334" s="282" t="s">
        <v>15061</v>
      </c>
      <c r="E6334" s="292">
        <v>716.66</v>
      </c>
    </row>
    <row r="6335" spans="1:5" x14ac:dyDescent="0.25">
      <c r="A6335" s="282" t="s">
        <v>8588</v>
      </c>
      <c r="B6335" s="282" t="s">
        <v>8856</v>
      </c>
      <c r="C6335" s="277" t="s">
        <v>71</v>
      </c>
      <c r="D6335" s="282" t="s">
        <v>15062</v>
      </c>
      <c r="E6335" s="292">
        <v>118.6</v>
      </c>
    </row>
    <row r="6336" spans="1:5" x14ac:dyDescent="0.25">
      <c r="A6336" s="282" t="s">
        <v>8588</v>
      </c>
      <c r="B6336" s="282" t="s">
        <v>8376</v>
      </c>
      <c r="C6336" s="277" t="s">
        <v>71</v>
      </c>
      <c r="D6336" s="282" t="s">
        <v>15063</v>
      </c>
      <c r="E6336" s="292">
        <v>885.04</v>
      </c>
    </row>
    <row r="6337" spans="1:5" x14ac:dyDescent="0.25">
      <c r="A6337" s="282" t="s">
        <v>8588</v>
      </c>
      <c r="B6337" s="282" t="s">
        <v>8471</v>
      </c>
      <c r="C6337" s="277" t="s">
        <v>71</v>
      </c>
      <c r="D6337" s="282" t="s">
        <v>15064</v>
      </c>
      <c r="E6337" s="292">
        <v>905.49</v>
      </c>
    </row>
    <row r="6338" spans="1:5" x14ac:dyDescent="0.25">
      <c r="A6338" s="282" t="s">
        <v>8588</v>
      </c>
      <c r="B6338" s="282" t="s">
        <v>8335</v>
      </c>
      <c r="C6338" s="277" t="s">
        <v>71</v>
      </c>
      <c r="D6338" s="282" t="s">
        <v>15065</v>
      </c>
      <c r="E6338" s="292">
        <v>724.66</v>
      </c>
    </row>
    <row r="6339" spans="1:5" x14ac:dyDescent="0.25">
      <c r="A6339" s="282" t="s">
        <v>8588</v>
      </c>
      <c r="B6339" s="282" t="s">
        <v>8312</v>
      </c>
      <c r="C6339" s="277" t="s">
        <v>71</v>
      </c>
      <c r="D6339" s="282" t="s">
        <v>15066</v>
      </c>
      <c r="E6339" s="292">
        <v>0</v>
      </c>
    </row>
    <row r="6340" spans="1:5" x14ac:dyDescent="0.25">
      <c r="A6340" s="282" t="s">
        <v>8588</v>
      </c>
      <c r="B6340" s="282" t="s">
        <v>8409</v>
      </c>
      <c r="C6340" s="277" t="s">
        <v>71</v>
      </c>
      <c r="D6340" s="282" t="s">
        <v>15067</v>
      </c>
      <c r="E6340" s="292">
        <v>780.69</v>
      </c>
    </row>
    <row r="6341" spans="1:5" x14ac:dyDescent="0.25">
      <c r="A6341" s="282" t="s">
        <v>8588</v>
      </c>
      <c r="B6341" s="282" t="s">
        <v>8445</v>
      </c>
      <c r="C6341" s="277" t="s">
        <v>71</v>
      </c>
      <c r="D6341" s="282" t="s">
        <v>15068</v>
      </c>
      <c r="E6341" s="292">
        <v>1588.28</v>
      </c>
    </row>
    <row r="6342" spans="1:5" x14ac:dyDescent="0.25">
      <c r="A6342" s="282" t="s">
        <v>8588</v>
      </c>
      <c r="B6342" s="282" t="s">
        <v>8585</v>
      </c>
      <c r="C6342" s="277" t="s">
        <v>71</v>
      </c>
      <c r="D6342" s="282" t="s">
        <v>15069</v>
      </c>
      <c r="E6342" s="292">
        <v>233.24</v>
      </c>
    </row>
    <row r="6343" spans="1:5" x14ac:dyDescent="0.25">
      <c r="A6343" s="282" t="s">
        <v>8588</v>
      </c>
      <c r="B6343" s="282" t="s">
        <v>8867</v>
      </c>
      <c r="C6343" s="277" t="s">
        <v>71</v>
      </c>
      <c r="D6343" s="282" t="s">
        <v>15070</v>
      </c>
      <c r="E6343" s="292">
        <v>563.58000000000004</v>
      </c>
    </row>
    <row r="6344" spans="1:5" x14ac:dyDescent="0.25">
      <c r="A6344" s="282" t="s">
        <v>8588</v>
      </c>
      <c r="B6344" s="282" t="s">
        <v>8869</v>
      </c>
      <c r="C6344" s="277" t="s">
        <v>71</v>
      </c>
      <c r="D6344" s="282" t="s">
        <v>15071</v>
      </c>
      <c r="E6344" s="292">
        <v>3950.31</v>
      </c>
    </row>
    <row r="6345" spans="1:5" x14ac:dyDescent="0.25">
      <c r="A6345" s="282" t="s">
        <v>8588</v>
      </c>
      <c r="B6345" s="282" t="s">
        <v>8583</v>
      </c>
      <c r="C6345" s="277" t="s">
        <v>71</v>
      </c>
      <c r="D6345" s="282" t="s">
        <v>15072</v>
      </c>
      <c r="E6345" s="292">
        <v>289.38</v>
      </c>
    </row>
    <row r="6346" spans="1:5" x14ac:dyDescent="0.25">
      <c r="A6346" s="282" t="s">
        <v>8588</v>
      </c>
      <c r="B6346" s="282" t="s">
        <v>8395</v>
      </c>
      <c r="C6346" s="277" t="s">
        <v>71</v>
      </c>
      <c r="D6346" s="282" t="s">
        <v>15073</v>
      </c>
      <c r="E6346" s="292">
        <v>271.75</v>
      </c>
    </row>
    <row r="6347" spans="1:5" x14ac:dyDescent="0.25">
      <c r="A6347" s="282" t="s">
        <v>8588</v>
      </c>
      <c r="B6347" s="282" t="s">
        <v>8873</v>
      </c>
      <c r="C6347" s="277" t="s">
        <v>71</v>
      </c>
      <c r="D6347" s="282" t="s">
        <v>15074</v>
      </c>
      <c r="E6347" s="292">
        <v>670.1</v>
      </c>
    </row>
    <row r="6348" spans="1:5" x14ac:dyDescent="0.25">
      <c r="A6348" s="282" t="s">
        <v>8588</v>
      </c>
      <c r="B6348" s="282" t="s">
        <v>8491</v>
      </c>
      <c r="C6348" s="277" t="s">
        <v>71</v>
      </c>
      <c r="D6348" s="282" t="s">
        <v>15075</v>
      </c>
      <c r="E6348" s="292">
        <v>33874.519999999997</v>
      </c>
    </row>
    <row r="6349" spans="1:5" x14ac:dyDescent="0.25">
      <c r="A6349" s="282" t="s">
        <v>8588</v>
      </c>
      <c r="B6349" s="282" t="s">
        <v>8876</v>
      </c>
      <c r="C6349" s="277" t="s">
        <v>71</v>
      </c>
      <c r="D6349" s="282" t="s">
        <v>15076</v>
      </c>
      <c r="E6349" s="292">
        <v>1596.45</v>
      </c>
    </row>
    <row r="6350" spans="1:5" x14ac:dyDescent="0.25">
      <c r="A6350" s="282" t="s">
        <v>8588</v>
      </c>
      <c r="B6350" s="282" t="s">
        <v>8446</v>
      </c>
      <c r="C6350" s="277" t="s">
        <v>71</v>
      </c>
      <c r="D6350" s="282" t="s">
        <v>15077</v>
      </c>
      <c r="E6350" s="292">
        <v>67.16</v>
      </c>
    </row>
    <row r="6351" spans="1:5" x14ac:dyDescent="0.25">
      <c r="A6351" s="282" t="s">
        <v>8588</v>
      </c>
      <c r="B6351" s="282" t="s">
        <v>8367</v>
      </c>
      <c r="C6351" s="277" t="s">
        <v>71</v>
      </c>
      <c r="D6351" s="282" t="s">
        <v>15078</v>
      </c>
      <c r="E6351" s="292">
        <v>226.14</v>
      </c>
    </row>
    <row r="6352" spans="1:5" x14ac:dyDescent="0.25">
      <c r="A6352" s="282" t="s">
        <v>8588</v>
      </c>
      <c r="B6352" s="282" t="s">
        <v>8484</v>
      </c>
      <c r="C6352" s="277" t="s">
        <v>71</v>
      </c>
      <c r="D6352" s="282" t="s">
        <v>15079</v>
      </c>
      <c r="E6352" s="292">
        <v>319.77999999999997</v>
      </c>
    </row>
    <row r="6353" spans="1:5" x14ac:dyDescent="0.25">
      <c r="A6353" s="282" t="s">
        <v>8588</v>
      </c>
      <c r="B6353" s="282" t="s">
        <v>8454</v>
      </c>
      <c r="C6353" s="277" t="s">
        <v>71</v>
      </c>
      <c r="D6353" s="282" t="s">
        <v>15080</v>
      </c>
      <c r="E6353" s="292">
        <v>932.58</v>
      </c>
    </row>
    <row r="6354" spans="1:5" x14ac:dyDescent="0.25">
      <c r="A6354" s="282" t="s">
        <v>8588</v>
      </c>
      <c r="B6354" s="282" t="s">
        <v>9118</v>
      </c>
      <c r="C6354" s="277" t="s">
        <v>71</v>
      </c>
      <c r="D6354" s="282" t="s">
        <v>15081</v>
      </c>
      <c r="E6354" s="292">
        <v>3122.93</v>
      </c>
    </row>
    <row r="6355" spans="1:5" x14ac:dyDescent="0.25">
      <c r="A6355" s="282" t="s">
        <v>8588</v>
      </c>
      <c r="B6355" s="282" t="s">
        <v>9120</v>
      </c>
      <c r="C6355" s="277" t="s">
        <v>71</v>
      </c>
      <c r="D6355" s="282" t="s">
        <v>15082</v>
      </c>
      <c r="E6355" s="292">
        <v>0</v>
      </c>
    </row>
    <row r="6356" spans="1:5" x14ac:dyDescent="0.25">
      <c r="A6356" s="282" t="s">
        <v>8588</v>
      </c>
      <c r="B6356" s="282" t="s">
        <v>8361</v>
      </c>
      <c r="C6356" s="277" t="s">
        <v>71</v>
      </c>
      <c r="D6356" s="282" t="s">
        <v>15083</v>
      </c>
      <c r="E6356" s="292">
        <v>0</v>
      </c>
    </row>
    <row r="6357" spans="1:5" x14ac:dyDescent="0.25">
      <c r="A6357" s="282" t="s">
        <v>8588</v>
      </c>
      <c r="B6357" s="282" t="s">
        <v>8343</v>
      </c>
      <c r="C6357" s="277" t="s">
        <v>71</v>
      </c>
      <c r="D6357" s="282" t="s">
        <v>15084</v>
      </c>
      <c r="E6357" s="292">
        <v>0</v>
      </c>
    </row>
    <row r="6358" spans="1:5" x14ac:dyDescent="0.25">
      <c r="A6358" s="282" t="s">
        <v>8588</v>
      </c>
      <c r="B6358" s="282" t="s">
        <v>9126</v>
      </c>
      <c r="C6358" s="277" t="s">
        <v>71</v>
      </c>
      <c r="D6358" s="282" t="s">
        <v>10533</v>
      </c>
      <c r="E6358" s="292">
        <v>824.64</v>
      </c>
    </row>
    <row r="6359" spans="1:5" x14ac:dyDescent="0.25">
      <c r="A6359" s="282" t="s">
        <v>8588</v>
      </c>
      <c r="B6359" s="282" t="s">
        <v>8464</v>
      </c>
      <c r="C6359" s="277" t="s">
        <v>71</v>
      </c>
      <c r="D6359" s="282" t="s">
        <v>15085</v>
      </c>
      <c r="E6359" s="292">
        <v>389.74</v>
      </c>
    </row>
    <row r="6360" spans="1:5" x14ac:dyDescent="0.25">
      <c r="A6360" s="282" t="s">
        <v>8588</v>
      </c>
      <c r="B6360" s="282" t="s">
        <v>9129</v>
      </c>
      <c r="C6360" s="277" t="s">
        <v>71</v>
      </c>
      <c r="D6360" s="282" t="s">
        <v>15086</v>
      </c>
      <c r="E6360" s="292">
        <v>0</v>
      </c>
    </row>
    <row r="6361" spans="1:5" x14ac:dyDescent="0.25">
      <c r="A6361" s="282" t="s">
        <v>8588</v>
      </c>
      <c r="B6361" s="282" t="s">
        <v>8474</v>
      </c>
      <c r="C6361" s="277" t="s">
        <v>71</v>
      </c>
      <c r="D6361" s="282" t="s">
        <v>15087</v>
      </c>
      <c r="E6361" s="292">
        <v>1251.4100000000001</v>
      </c>
    </row>
    <row r="6362" spans="1:5" x14ac:dyDescent="0.25">
      <c r="A6362" s="282" t="s">
        <v>8588</v>
      </c>
      <c r="B6362" s="282" t="s">
        <v>8401</v>
      </c>
      <c r="C6362" s="277" t="s">
        <v>71</v>
      </c>
      <c r="D6362" s="282" t="s">
        <v>15088</v>
      </c>
      <c r="E6362" s="292">
        <v>1039.49</v>
      </c>
    </row>
    <row r="6363" spans="1:5" x14ac:dyDescent="0.25">
      <c r="A6363" s="282" t="s">
        <v>8588</v>
      </c>
      <c r="B6363" s="282" t="s">
        <v>8456</v>
      </c>
      <c r="C6363" s="277" t="s">
        <v>71</v>
      </c>
      <c r="D6363" s="282" t="s">
        <v>15089</v>
      </c>
      <c r="E6363" s="292">
        <v>0</v>
      </c>
    </row>
    <row r="6364" spans="1:5" x14ac:dyDescent="0.25">
      <c r="A6364" s="282" t="s">
        <v>8588</v>
      </c>
      <c r="B6364" s="282" t="s">
        <v>8468</v>
      </c>
      <c r="C6364" s="277" t="s">
        <v>71</v>
      </c>
      <c r="D6364" s="282" t="s">
        <v>15090</v>
      </c>
      <c r="E6364" s="292">
        <v>0</v>
      </c>
    </row>
    <row r="6365" spans="1:5" x14ac:dyDescent="0.25">
      <c r="A6365" s="282" t="s">
        <v>8588</v>
      </c>
      <c r="B6365" s="282" t="s">
        <v>8280</v>
      </c>
      <c r="C6365" s="277" t="s">
        <v>71</v>
      </c>
      <c r="D6365" s="282" t="s">
        <v>15091</v>
      </c>
      <c r="E6365" s="292">
        <v>1495.85</v>
      </c>
    </row>
    <row r="6366" spans="1:5" x14ac:dyDescent="0.25">
      <c r="A6366" s="282" t="s">
        <v>8588</v>
      </c>
      <c r="B6366" s="282" t="s">
        <v>9136</v>
      </c>
      <c r="C6366" s="277" t="s">
        <v>71</v>
      </c>
      <c r="D6366" s="282" t="s">
        <v>15092</v>
      </c>
      <c r="E6366" s="292">
        <v>199.47</v>
      </c>
    </row>
    <row r="6367" spans="1:5" x14ac:dyDescent="0.25">
      <c r="A6367" s="282" t="s">
        <v>8588</v>
      </c>
      <c r="B6367" s="282" t="s">
        <v>9138</v>
      </c>
      <c r="C6367" s="277" t="s">
        <v>71</v>
      </c>
      <c r="D6367" s="282" t="s">
        <v>15093</v>
      </c>
      <c r="E6367" s="292">
        <v>0</v>
      </c>
    </row>
    <row r="6368" spans="1:5" x14ac:dyDescent="0.25">
      <c r="A6368" s="282" t="s">
        <v>8588</v>
      </c>
      <c r="B6368" s="282" t="s">
        <v>8363</v>
      </c>
      <c r="C6368" s="277" t="s">
        <v>71</v>
      </c>
      <c r="D6368" s="282" t="s">
        <v>15094</v>
      </c>
      <c r="E6368" s="292">
        <v>0</v>
      </c>
    </row>
    <row r="6369" spans="1:5" x14ac:dyDescent="0.25">
      <c r="A6369" s="282" t="s">
        <v>8588</v>
      </c>
      <c r="B6369" s="282" t="s">
        <v>9141</v>
      </c>
      <c r="C6369" s="277" t="s">
        <v>71</v>
      </c>
      <c r="D6369" s="282" t="s">
        <v>15095</v>
      </c>
      <c r="E6369" s="292">
        <v>22706.880000000001</v>
      </c>
    </row>
    <row r="6370" spans="1:5" x14ac:dyDescent="0.25">
      <c r="A6370" s="282" t="s">
        <v>8588</v>
      </c>
      <c r="B6370" s="282" t="s">
        <v>9143</v>
      </c>
      <c r="C6370" s="277" t="s">
        <v>71</v>
      </c>
      <c r="D6370" s="282" t="s">
        <v>15096</v>
      </c>
      <c r="E6370" s="292">
        <v>0</v>
      </c>
    </row>
    <row r="6371" spans="1:5" x14ac:dyDescent="0.25">
      <c r="A6371" s="282" t="s">
        <v>8588</v>
      </c>
      <c r="B6371" s="282" t="s">
        <v>9145</v>
      </c>
      <c r="C6371" s="277" t="s">
        <v>71</v>
      </c>
      <c r="D6371" s="282" t="s">
        <v>15097</v>
      </c>
      <c r="E6371" s="292">
        <v>16970.259999999998</v>
      </c>
    </row>
    <row r="6372" spans="1:5" x14ac:dyDescent="0.25">
      <c r="A6372" s="282" t="s">
        <v>8588</v>
      </c>
      <c r="B6372" s="282" t="s">
        <v>8433</v>
      </c>
      <c r="C6372" s="277" t="s">
        <v>71</v>
      </c>
      <c r="D6372" s="282" t="s">
        <v>15098</v>
      </c>
      <c r="E6372" s="292">
        <v>6591.07</v>
      </c>
    </row>
    <row r="6373" spans="1:5" x14ac:dyDescent="0.25">
      <c r="A6373" s="282" t="s">
        <v>8588</v>
      </c>
      <c r="B6373" s="282" t="s">
        <v>8506</v>
      </c>
      <c r="C6373" s="277" t="s">
        <v>71</v>
      </c>
      <c r="D6373" s="282" t="s">
        <v>15099</v>
      </c>
      <c r="E6373" s="292">
        <v>920.06</v>
      </c>
    </row>
    <row r="6374" spans="1:5" x14ac:dyDescent="0.25">
      <c r="A6374" s="282" t="s">
        <v>8588</v>
      </c>
      <c r="B6374" s="282" t="s">
        <v>9149</v>
      </c>
      <c r="C6374" s="277" t="s">
        <v>71</v>
      </c>
      <c r="D6374" s="282" t="s">
        <v>15100</v>
      </c>
      <c r="E6374" s="292">
        <v>1428.12</v>
      </c>
    </row>
    <row r="6375" spans="1:5" x14ac:dyDescent="0.25">
      <c r="A6375" s="282" t="s">
        <v>8588</v>
      </c>
      <c r="B6375" s="282" t="s">
        <v>8340</v>
      </c>
      <c r="C6375" s="277" t="s">
        <v>71</v>
      </c>
      <c r="D6375" s="282" t="s">
        <v>15101</v>
      </c>
      <c r="E6375" s="292">
        <v>723.44</v>
      </c>
    </row>
    <row r="6376" spans="1:5" x14ac:dyDescent="0.25">
      <c r="A6376" s="282" t="s">
        <v>8588</v>
      </c>
      <c r="B6376" s="282" t="s">
        <v>8403</v>
      </c>
      <c r="C6376" s="277" t="s">
        <v>71</v>
      </c>
      <c r="D6376" s="282" t="s">
        <v>15102</v>
      </c>
      <c r="E6376" s="292">
        <v>0</v>
      </c>
    </row>
    <row r="6377" spans="1:5" x14ac:dyDescent="0.25">
      <c r="A6377" s="282" t="s">
        <v>8588</v>
      </c>
      <c r="B6377" s="282" t="s">
        <v>8374</v>
      </c>
      <c r="C6377" s="277" t="s">
        <v>71</v>
      </c>
      <c r="D6377" s="282" t="s">
        <v>15103</v>
      </c>
      <c r="E6377" s="292">
        <v>257.68</v>
      </c>
    </row>
    <row r="6378" spans="1:5" x14ac:dyDescent="0.25">
      <c r="A6378" s="282" t="s">
        <v>8588</v>
      </c>
      <c r="B6378" s="282" t="s">
        <v>9158</v>
      </c>
      <c r="C6378" s="277" t="s">
        <v>71</v>
      </c>
      <c r="D6378" s="282" t="s">
        <v>15104</v>
      </c>
      <c r="E6378" s="292">
        <v>0</v>
      </c>
    </row>
    <row r="6379" spans="1:5" x14ac:dyDescent="0.25">
      <c r="A6379" s="282" t="s">
        <v>8588</v>
      </c>
      <c r="B6379" s="282" t="s">
        <v>9160</v>
      </c>
      <c r="C6379" s="277" t="s">
        <v>71</v>
      </c>
      <c r="D6379" s="282" t="s">
        <v>15105</v>
      </c>
      <c r="E6379" s="292">
        <v>0</v>
      </c>
    </row>
    <row r="6380" spans="1:5" x14ac:dyDescent="0.25">
      <c r="A6380" s="282" t="s">
        <v>8588</v>
      </c>
      <c r="B6380" s="282" t="s">
        <v>8459</v>
      </c>
      <c r="C6380" s="277" t="s">
        <v>71</v>
      </c>
      <c r="D6380" s="282" t="s">
        <v>15106</v>
      </c>
      <c r="E6380" s="292">
        <v>132.12</v>
      </c>
    </row>
    <row r="6381" spans="1:5" x14ac:dyDescent="0.25">
      <c r="A6381" s="282" t="s">
        <v>8588</v>
      </c>
      <c r="B6381" s="282" t="s">
        <v>8478</v>
      </c>
      <c r="C6381" s="277" t="s">
        <v>71</v>
      </c>
      <c r="D6381" s="282" t="s">
        <v>15107</v>
      </c>
      <c r="E6381" s="292">
        <v>0</v>
      </c>
    </row>
    <row r="6382" spans="1:5" x14ac:dyDescent="0.25">
      <c r="A6382" s="282" t="s">
        <v>8588</v>
      </c>
      <c r="B6382" s="282" t="s">
        <v>8371</v>
      </c>
      <c r="C6382" s="277" t="s">
        <v>71</v>
      </c>
      <c r="D6382" s="282" t="s">
        <v>15108</v>
      </c>
      <c r="E6382" s="292">
        <v>648.36</v>
      </c>
    </row>
    <row r="6383" spans="1:5" x14ac:dyDescent="0.25">
      <c r="A6383" s="282" t="s">
        <v>8588</v>
      </c>
      <c r="B6383" s="282" t="s">
        <v>8452</v>
      </c>
      <c r="C6383" s="277" t="s">
        <v>71</v>
      </c>
      <c r="D6383" s="282" t="s">
        <v>15109</v>
      </c>
      <c r="E6383" s="292">
        <v>2364.0500000000002</v>
      </c>
    </row>
    <row r="6384" spans="1:5" x14ac:dyDescent="0.25">
      <c r="A6384" s="282" t="s">
        <v>8588</v>
      </c>
      <c r="B6384" s="282" t="s">
        <v>8284</v>
      </c>
      <c r="C6384" s="277" t="s">
        <v>71</v>
      </c>
      <c r="D6384" s="282" t="s">
        <v>15110</v>
      </c>
      <c r="E6384" s="292">
        <v>258.45</v>
      </c>
    </row>
    <row r="6385" spans="1:5" x14ac:dyDescent="0.25">
      <c r="A6385" s="282" t="s">
        <v>8588</v>
      </c>
      <c r="B6385" s="282" t="s">
        <v>9170</v>
      </c>
      <c r="C6385" s="277" t="s">
        <v>71</v>
      </c>
      <c r="D6385" s="282" t="s">
        <v>15111</v>
      </c>
      <c r="E6385" s="292">
        <v>962.98</v>
      </c>
    </row>
    <row r="6386" spans="1:5" x14ac:dyDescent="0.25">
      <c r="A6386" s="282" t="s">
        <v>8588</v>
      </c>
      <c r="B6386" s="282" t="s">
        <v>8309</v>
      </c>
      <c r="C6386" s="277" t="s">
        <v>71</v>
      </c>
      <c r="D6386" s="282" t="s">
        <v>15112</v>
      </c>
      <c r="E6386" s="292">
        <v>0</v>
      </c>
    </row>
    <row r="6387" spans="1:5" x14ac:dyDescent="0.25">
      <c r="A6387" s="282" t="s">
        <v>8588</v>
      </c>
      <c r="B6387" s="282" t="s">
        <v>9173</v>
      </c>
      <c r="C6387" s="277" t="s">
        <v>71</v>
      </c>
      <c r="D6387" s="282" t="s">
        <v>15113</v>
      </c>
      <c r="E6387" s="292">
        <v>161.44</v>
      </c>
    </row>
    <row r="6388" spans="1:5" x14ac:dyDescent="0.25">
      <c r="A6388" s="282" t="s">
        <v>8588</v>
      </c>
      <c r="B6388" s="282" t="s">
        <v>8579</v>
      </c>
      <c r="C6388" s="277" t="s">
        <v>71</v>
      </c>
      <c r="D6388" s="282" t="s">
        <v>15114</v>
      </c>
      <c r="E6388" s="292">
        <v>328.51</v>
      </c>
    </row>
    <row r="6389" spans="1:5" x14ac:dyDescent="0.25">
      <c r="A6389" s="282" t="s">
        <v>8588</v>
      </c>
      <c r="B6389" s="282" t="s">
        <v>9177</v>
      </c>
      <c r="C6389" s="277" t="s">
        <v>71</v>
      </c>
      <c r="D6389" s="282" t="s">
        <v>15115</v>
      </c>
      <c r="E6389" s="292">
        <v>0</v>
      </c>
    </row>
    <row r="6390" spans="1:5" x14ac:dyDescent="0.25">
      <c r="A6390" s="282" t="s">
        <v>8588</v>
      </c>
      <c r="B6390" s="282" t="s">
        <v>8434</v>
      </c>
      <c r="C6390" s="277" t="s">
        <v>71</v>
      </c>
      <c r="D6390" s="282" t="s">
        <v>15116</v>
      </c>
      <c r="E6390" s="292">
        <v>637.4</v>
      </c>
    </row>
    <row r="6391" spans="1:5" x14ac:dyDescent="0.25">
      <c r="A6391" s="282" t="s">
        <v>8588</v>
      </c>
      <c r="B6391" s="282" t="s">
        <v>9180</v>
      </c>
      <c r="C6391" s="277" t="s">
        <v>71</v>
      </c>
      <c r="D6391" s="282" t="s">
        <v>15117</v>
      </c>
      <c r="E6391" s="292">
        <v>2542.6</v>
      </c>
    </row>
    <row r="6392" spans="1:5" x14ac:dyDescent="0.25">
      <c r="A6392" s="282" t="s">
        <v>8588</v>
      </c>
      <c r="B6392" s="282" t="s">
        <v>9182</v>
      </c>
      <c r="C6392" s="277" t="s">
        <v>71</v>
      </c>
      <c r="D6392" s="282" t="s">
        <v>15118</v>
      </c>
      <c r="E6392" s="292">
        <v>1053.26</v>
      </c>
    </row>
    <row r="6393" spans="1:5" x14ac:dyDescent="0.25">
      <c r="A6393" s="282" t="s">
        <v>8588</v>
      </c>
      <c r="B6393" s="282" t="s">
        <v>9184</v>
      </c>
      <c r="C6393" s="277" t="s">
        <v>71</v>
      </c>
      <c r="D6393" s="282" t="s">
        <v>15119</v>
      </c>
      <c r="E6393" s="292">
        <v>192.49</v>
      </c>
    </row>
    <row r="6394" spans="1:5" x14ac:dyDescent="0.25">
      <c r="A6394" s="282" t="s">
        <v>8588</v>
      </c>
      <c r="B6394" s="282" t="s">
        <v>9186</v>
      </c>
      <c r="C6394" s="277" t="s">
        <v>71</v>
      </c>
      <c r="D6394" s="282" t="s">
        <v>15120</v>
      </c>
      <c r="E6394" s="292">
        <v>0</v>
      </c>
    </row>
    <row r="6395" spans="1:5" x14ac:dyDescent="0.25">
      <c r="A6395" s="282" t="s">
        <v>8588</v>
      </c>
      <c r="B6395" s="282" t="s">
        <v>8541</v>
      </c>
      <c r="C6395" s="277" t="s">
        <v>71</v>
      </c>
      <c r="D6395" s="282" t="s">
        <v>15121</v>
      </c>
      <c r="E6395" s="292">
        <v>4216</v>
      </c>
    </row>
    <row r="6396" spans="1:5" x14ac:dyDescent="0.25">
      <c r="A6396" s="282" t="s">
        <v>8588</v>
      </c>
      <c r="B6396" s="282" t="s">
        <v>9189</v>
      </c>
      <c r="C6396" s="277" t="s">
        <v>71</v>
      </c>
      <c r="D6396" s="282" t="s">
        <v>15122</v>
      </c>
      <c r="E6396" s="292">
        <v>0</v>
      </c>
    </row>
    <row r="6397" spans="1:5" x14ac:dyDescent="0.25">
      <c r="A6397" s="282" t="s">
        <v>8588</v>
      </c>
      <c r="B6397" s="282" t="s">
        <v>9191</v>
      </c>
      <c r="C6397" s="277" t="s">
        <v>71</v>
      </c>
      <c r="D6397" s="282" t="s">
        <v>15123</v>
      </c>
      <c r="E6397" s="292">
        <v>0</v>
      </c>
    </row>
    <row r="6398" spans="1:5" x14ac:dyDescent="0.25">
      <c r="A6398" s="282" t="s">
        <v>8588</v>
      </c>
      <c r="B6398" s="282" t="s">
        <v>9193</v>
      </c>
      <c r="C6398" s="277" t="s">
        <v>71</v>
      </c>
      <c r="D6398" s="282" t="s">
        <v>15124</v>
      </c>
      <c r="E6398" s="292">
        <v>0</v>
      </c>
    </row>
    <row r="6399" spans="1:5" x14ac:dyDescent="0.25">
      <c r="A6399" s="282" t="s">
        <v>8588</v>
      </c>
      <c r="B6399" s="282" t="s">
        <v>9195</v>
      </c>
      <c r="C6399" s="277" t="s">
        <v>71</v>
      </c>
      <c r="D6399" s="282" t="s">
        <v>15125</v>
      </c>
      <c r="E6399" s="292">
        <v>651.45000000000005</v>
      </c>
    </row>
    <row r="6400" spans="1:5" x14ac:dyDescent="0.25">
      <c r="A6400" s="282" t="s">
        <v>8588</v>
      </c>
      <c r="B6400" s="282" t="s">
        <v>8580</v>
      </c>
      <c r="C6400" s="277" t="s">
        <v>71</v>
      </c>
      <c r="D6400" s="282" t="s">
        <v>15126</v>
      </c>
      <c r="E6400" s="292">
        <v>427.77</v>
      </c>
    </row>
    <row r="6401" spans="1:5" x14ac:dyDescent="0.25">
      <c r="A6401" s="282" t="s">
        <v>8588</v>
      </c>
      <c r="B6401" s="282" t="s">
        <v>8323</v>
      </c>
      <c r="C6401" s="277" t="s">
        <v>71</v>
      </c>
      <c r="D6401" s="282" t="s">
        <v>15127</v>
      </c>
      <c r="E6401" s="292">
        <v>38.090000000000003</v>
      </c>
    </row>
    <row r="6402" spans="1:5" x14ac:dyDescent="0.25">
      <c r="A6402" s="282" t="s">
        <v>8588</v>
      </c>
      <c r="B6402" s="282" t="s">
        <v>9736</v>
      </c>
      <c r="C6402" s="277" t="s">
        <v>71</v>
      </c>
      <c r="D6402" s="282" t="s">
        <v>15128</v>
      </c>
      <c r="E6402" s="292">
        <v>126.23</v>
      </c>
    </row>
    <row r="6403" spans="1:5" x14ac:dyDescent="0.25">
      <c r="A6403" s="282" t="s">
        <v>8588</v>
      </c>
      <c r="B6403" s="282" t="s">
        <v>9201</v>
      </c>
      <c r="C6403" s="277" t="s">
        <v>71</v>
      </c>
      <c r="D6403" s="282" t="s">
        <v>15129</v>
      </c>
      <c r="E6403" s="292">
        <v>246.8</v>
      </c>
    </row>
    <row r="6404" spans="1:5" x14ac:dyDescent="0.25">
      <c r="A6404" s="282" t="s">
        <v>8588</v>
      </c>
      <c r="B6404" s="282" t="s">
        <v>9203</v>
      </c>
      <c r="C6404" s="277" t="s">
        <v>71</v>
      </c>
      <c r="D6404" s="282" t="s">
        <v>15130</v>
      </c>
      <c r="E6404" s="292">
        <v>793.17</v>
      </c>
    </row>
    <row r="6405" spans="1:5" x14ac:dyDescent="0.25">
      <c r="A6405" s="282" t="s">
        <v>8588</v>
      </c>
      <c r="B6405" s="282" t="s">
        <v>9205</v>
      </c>
      <c r="C6405" s="277" t="s">
        <v>71</v>
      </c>
      <c r="D6405" s="282" t="s">
        <v>15131</v>
      </c>
      <c r="E6405" s="292">
        <v>83</v>
      </c>
    </row>
    <row r="6406" spans="1:5" x14ac:dyDescent="0.25">
      <c r="A6406" s="282" t="s">
        <v>8588</v>
      </c>
      <c r="B6406" s="282" t="s">
        <v>9207</v>
      </c>
      <c r="C6406" s="277" t="s">
        <v>71</v>
      </c>
      <c r="D6406" s="282" t="s">
        <v>15132</v>
      </c>
      <c r="E6406" s="292">
        <v>274.70999999999998</v>
      </c>
    </row>
    <row r="6407" spans="1:5" x14ac:dyDescent="0.25">
      <c r="A6407" s="282" t="s">
        <v>8588</v>
      </c>
      <c r="B6407" s="282" t="s">
        <v>8413</v>
      </c>
      <c r="C6407" s="277" t="s">
        <v>71</v>
      </c>
      <c r="D6407" s="282" t="s">
        <v>15133</v>
      </c>
      <c r="E6407" s="292">
        <v>125.99</v>
      </c>
    </row>
    <row r="6408" spans="1:5" x14ac:dyDescent="0.25">
      <c r="A6408" s="282" t="s">
        <v>8588</v>
      </c>
      <c r="B6408" s="282" t="s">
        <v>8341</v>
      </c>
      <c r="C6408" s="277" t="s">
        <v>71</v>
      </c>
      <c r="D6408" s="282" t="s">
        <v>15134</v>
      </c>
      <c r="E6408" s="292">
        <v>41.71</v>
      </c>
    </row>
    <row r="6409" spans="1:5" x14ac:dyDescent="0.25">
      <c r="A6409" s="282" t="s">
        <v>8588</v>
      </c>
      <c r="B6409" s="282" t="s">
        <v>9212</v>
      </c>
      <c r="C6409" s="277" t="s">
        <v>71</v>
      </c>
      <c r="D6409" s="282" t="s">
        <v>15135</v>
      </c>
      <c r="E6409" s="292">
        <v>2165.89</v>
      </c>
    </row>
    <row r="6410" spans="1:5" x14ac:dyDescent="0.25">
      <c r="A6410" s="282" t="s">
        <v>8588</v>
      </c>
      <c r="B6410" s="282" t="s">
        <v>9214</v>
      </c>
      <c r="C6410" s="277" t="s">
        <v>71</v>
      </c>
      <c r="D6410" s="282" t="s">
        <v>15136</v>
      </c>
      <c r="E6410" s="292">
        <v>581.53</v>
      </c>
    </row>
    <row r="6411" spans="1:5" x14ac:dyDescent="0.25">
      <c r="A6411" s="282" t="s">
        <v>8588</v>
      </c>
      <c r="B6411" s="282" t="s">
        <v>8291</v>
      </c>
      <c r="C6411" s="277" t="s">
        <v>71</v>
      </c>
      <c r="D6411" s="282" t="s">
        <v>15137</v>
      </c>
      <c r="E6411" s="292">
        <v>339.25</v>
      </c>
    </row>
    <row r="6412" spans="1:5" x14ac:dyDescent="0.25">
      <c r="A6412" s="282" t="s">
        <v>8588</v>
      </c>
      <c r="B6412" s="282" t="s">
        <v>9219</v>
      </c>
      <c r="C6412" s="277" t="s">
        <v>71</v>
      </c>
      <c r="D6412" s="282" t="s">
        <v>15138</v>
      </c>
      <c r="E6412" s="292">
        <v>4859.76</v>
      </c>
    </row>
    <row r="6413" spans="1:5" x14ac:dyDescent="0.25">
      <c r="A6413" s="282" t="s">
        <v>8588</v>
      </c>
      <c r="B6413" s="282" t="s">
        <v>8589</v>
      </c>
      <c r="C6413" s="277" t="s">
        <v>71</v>
      </c>
      <c r="D6413" s="282" t="s">
        <v>15139</v>
      </c>
      <c r="E6413" s="292">
        <v>194.08</v>
      </c>
    </row>
    <row r="6414" spans="1:5" x14ac:dyDescent="0.25">
      <c r="A6414" s="282" t="s">
        <v>8588</v>
      </c>
      <c r="B6414" s="282" t="s">
        <v>9222</v>
      </c>
      <c r="C6414" s="277" t="s">
        <v>71</v>
      </c>
      <c r="D6414" s="282" t="s">
        <v>15140</v>
      </c>
      <c r="E6414" s="292">
        <v>168.9</v>
      </c>
    </row>
    <row r="6415" spans="1:5" x14ac:dyDescent="0.25">
      <c r="A6415" s="282" t="s">
        <v>8588</v>
      </c>
      <c r="B6415" s="282" t="s">
        <v>9224</v>
      </c>
      <c r="C6415" s="277" t="s">
        <v>71</v>
      </c>
      <c r="D6415" s="282" t="s">
        <v>15141</v>
      </c>
      <c r="E6415" s="292">
        <v>2063.4499999999998</v>
      </c>
    </row>
    <row r="6416" spans="1:5" x14ac:dyDescent="0.25">
      <c r="A6416" s="282" t="s">
        <v>8588</v>
      </c>
      <c r="B6416" s="282" t="s">
        <v>9226</v>
      </c>
      <c r="C6416" s="277" t="s">
        <v>71</v>
      </c>
      <c r="D6416" s="282" t="s">
        <v>15142</v>
      </c>
      <c r="E6416" s="292">
        <v>214.24</v>
      </c>
    </row>
    <row r="6417" spans="1:5" x14ac:dyDescent="0.25">
      <c r="A6417" s="282" t="s">
        <v>8330</v>
      </c>
      <c r="B6417" s="282" t="s">
        <v>8450</v>
      </c>
      <c r="C6417" s="277" t="s">
        <v>76</v>
      </c>
      <c r="D6417" s="282" t="s">
        <v>15143</v>
      </c>
      <c r="E6417" s="292">
        <v>9556.08</v>
      </c>
    </row>
    <row r="6418" spans="1:5" x14ac:dyDescent="0.25">
      <c r="A6418" s="282" t="s">
        <v>8330</v>
      </c>
      <c r="B6418" s="282" t="s">
        <v>8436</v>
      </c>
      <c r="C6418" s="277" t="s">
        <v>76</v>
      </c>
      <c r="D6418" s="282" t="s">
        <v>15144</v>
      </c>
      <c r="E6418" s="292">
        <v>22603.29</v>
      </c>
    </row>
    <row r="6419" spans="1:5" x14ac:dyDescent="0.25">
      <c r="A6419" s="282" t="s">
        <v>8330</v>
      </c>
      <c r="B6419" s="282" t="s">
        <v>8460</v>
      </c>
      <c r="C6419" s="277" t="s">
        <v>76</v>
      </c>
      <c r="D6419" s="282" t="s">
        <v>15145</v>
      </c>
      <c r="E6419" s="292">
        <v>4495.99</v>
      </c>
    </row>
    <row r="6420" spans="1:5" x14ac:dyDescent="0.25">
      <c r="A6420" s="282" t="s">
        <v>8330</v>
      </c>
      <c r="B6420" s="282" t="s">
        <v>8256</v>
      </c>
      <c r="C6420" s="277" t="s">
        <v>76</v>
      </c>
      <c r="D6420" s="282" t="s">
        <v>15146</v>
      </c>
      <c r="E6420" s="292">
        <v>96068.89</v>
      </c>
    </row>
    <row r="6421" spans="1:5" x14ac:dyDescent="0.25">
      <c r="A6421" s="282" t="s">
        <v>8330</v>
      </c>
      <c r="B6421" s="282" t="s">
        <v>8271</v>
      </c>
      <c r="C6421" s="277" t="s">
        <v>76</v>
      </c>
      <c r="D6421" s="282" t="s">
        <v>15147</v>
      </c>
      <c r="E6421" s="292">
        <v>60964.07</v>
      </c>
    </row>
    <row r="6422" spans="1:5" x14ac:dyDescent="0.25">
      <c r="A6422" s="282" t="s">
        <v>8330</v>
      </c>
      <c r="B6422" s="282" t="s">
        <v>8217</v>
      </c>
      <c r="C6422" s="277" t="s">
        <v>76</v>
      </c>
      <c r="D6422" s="282" t="s">
        <v>15148</v>
      </c>
      <c r="E6422" s="292">
        <v>5762.17</v>
      </c>
    </row>
    <row r="6423" spans="1:5" x14ac:dyDescent="0.25">
      <c r="A6423" s="282" t="s">
        <v>8330</v>
      </c>
      <c r="B6423" s="282" t="s">
        <v>8257</v>
      </c>
      <c r="C6423" s="277" t="s">
        <v>76</v>
      </c>
      <c r="D6423" s="282" t="s">
        <v>15149</v>
      </c>
      <c r="E6423" s="292">
        <v>10550.25</v>
      </c>
    </row>
    <row r="6424" spans="1:5" x14ac:dyDescent="0.25">
      <c r="A6424" s="282" t="s">
        <v>8330</v>
      </c>
      <c r="B6424" s="282" t="s">
        <v>8218</v>
      </c>
      <c r="C6424" s="277" t="s">
        <v>76</v>
      </c>
      <c r="D6424" s="282" t="s">
        <v>15150</v>
      </c>
      <c r="E6424" s="292">
        <v>3499.08</v>
      </c>
    </row>
    <row r="6425" spans="1:5" x14ac:dyDescent="0.25">
      <c r="A6425" s="282" t="s">
        <v>8330</v>
      </c>
      <c r="B6425" s="282" t="s">
        <v>8379</v>
      </c>
      <c r="C6425" s="277" t="s">
        <v>76</v>
      </c>
      <c r="D6425" s="282" t="s">
        <v>15151</v>
      </c>
      <c r="E6425" s="292">
        <v>21855.78</v>
      </c>
    </row>
    <row r="6426" spans="1:5" x14ac:dyDescent="0.25">
      <c r="A6426" s="282" t="s">
        <v>8330</v>
      </c>
      <c r="B6426" s="282" t="s">
        <v>8219</v>
      </c>
      <c r="C6426" s="277" t="s">
        <v>76</v>
      </c>
      <c r="D6426" s="282" t="s">
        <v>15152</v>
      </c>
      <c r="E6426" s="292">
        <v>3699.46</v>
      </c>
    </row>
    <row r="6427" spans="1:5" x14ac:dyDescent="0.25">
      <c r="A6427" s="282" t="s">
        <v>8330</v>
      </c>
      <c r="B6427" s="282" t="s">
        <v>8430</v>
      </c>
      <c r="C6427" s="277" t="s">
        <v>76</v>
      </c>
      <c r="D6427" s="282" t="s">
        <v>15153</v>
      </c>
      <c r="E6427" s="292">
        <v>14044.55</v>
      </c>
    </row>
    <row r="6428" spans="1:5" x14ac:dyDescent="0.25">
      <c r="A6428" s="282" t="s">
        <v>8330</v>
      </c>
      <c r="B6428" s="282" t="s">
        <v>8352</v>
      </c>
      <c r="C6428" s="277" t="s">
        <v>76</v>
      </c>
      <c r="D6428" s="282" t="s">
        <v>15154</v>
      </c>
      <c r="E6428" s="292">
        <v>65976.160000000003</v>
      </c>
    </row>
    <row r="6429" spans="1:5" x14ac:dyDescent="0.25">
      <c r="A6429" s="282" t="s">
        <v>8330</v>
      </c>
      <c r="B6429" s="282" t="s">
        <v>8231</v>
      </c>
      <c r="C6429" s="277" t="s">
        <v>76</v>
      </c>
      <c r="D6429" s="282" t="s">
        <v>15155</v>
      </c>
      <c r="E6429" s="292">
        <v>61926.05</v>
      </c>
    </row>
    <row r="6430" spans="1:5" x14ac:dyDescent="0.25">
      <c r="A6430" s="282" t="s">
        <v>8330</v>
      </c>
      <c r="B6430" s="282" t="s">
        <v>8369</v>
      </c>
      <c r="C6430" s="277" t="s">
        <v>76</v>
      </c>
      <c r="D6430" s="282" t="s">
        <v>15156</v>
      </c>
      <c r="E6430" s="292">
        <v>249045.82</v>
      </c>
    </row>
    <row r="6431" spans="1:5" x14ac:dyDescent="0.25">
      <c r="A6431" s="282" t="s">
        <v>8330</v>
      </c>
      <c r="B6431" s="282" t="s">
        <v>8384</v>
      </c>
      <c r="C6431" s="277" t="s">
        <v>76</v>
      </c>
      <c r="D6431" s="282" t="s">
        <v>15157</v>
      </c>
      <c r="E6431" s="292">
        <v>1371.07</v>
      </c>
    </row>
    <row r="6432" spans="1:5" x14ac:dyDescent="0.25">
      <c r="A6432" s="282" t="s">
        <v>8330</v>
      </c>
      <c r="B6432" s="282" t="s">
        <v>8258</v>
      </c>
      <c r="C6432" s="277" t="s">
        <v>76</v>
      </c>
      <c r="D6432" s="282" t="s">
        <v>15158</v>
      </c>
      <c r="E6432" s="292">
        <v>77041.279999999999</v>
      </c>
    </row>
    <row r="6433" spans="1:5" x14ac:dyDescent="0.25">
      <c r="A6433" s="282" t="s">
        <v>8330</v>
      </c>
      <c r="B6433" s="282" t="s">
        <v>8227</v>
      </c>
      <c r="C6433" s="277" t="s">
        <v>76</v>
      </c>
      <c r="D6433" s="282" t="s">
        <v>15159</v>
      </c>
      <c r="E6433" s="292">
        <v>477.26</v>
      </c>
    </row>
    <row r="6434" spans="1:5" x14ac:dyDescent="0.25">
      <c r="A6434" s="282" t="s">
        <v>8330</v>
      </c>
      <c r="B6434" s="282" t="s">
        <v>8381</v>
      </c>
      <c r="C6434" s="277" t="s">
        <v>76</v>
      </c>
      <c r="D6434" s="282" t="s">
        <v>15160</v>
      </c>
      <c r="E6434" s="292">
        <v>6166.64</v>
      </c>
    </row>
    <row r="6435" spans="1:5" x14ac:dyDescent="0.25">
      <c r="A6435" s="282" t="s">
        <v>8330</v>
      </c>
      <c r="B6435" s="282" t="s">
        <v>8265</v>
      </c>
      <c r="C6435" s="277" t="s">
        <v>76</v>
      </c>
      <c r="D6435" s="282" t="s">
        <v>15161</v>
      </c>
      <c r="E6435" s="292">
        <v>17922.689999999999</v>
      </c>
    </row>
    <row r="6436" spans="1:5" x14ac:dyDescent="0.25">
      <c r="A6436" s="282" t="s">
        <v>8330</v>
      </c>
      <c r="B6436" s="282" t="s">
        <v>8259</v>
      </c>
      <c r="C6436" s="277" t="s">
        <v>76</v>
      </c>
      <c r="D6436" s="282" t="s">
        <v>15162</v>
      </c>
      <c r="E6436" s="292">
        <v>28762.44</v>
      </c>
    </row>
    <row r="6437" spans="1:5" x14ac:dyDescent="0.25">
      <c r="A6437" s="282" t="s">
        <v>8330</v>
      </c>
      <c r="B6437" s="282" t="s">
        <v>8221</v>
      </c>
      <c r="C6437" s="277" t="s">
        <v>76</v>
      </c>
      <c r="D6437" s="282" t="s">
        <v>15163</v>
      </c>
      <c r="E6437" s="292">
        <v>5401.82</v>
      </c>
    </row>
    <row r="6438" spans="1:5" x14ac:dyDescent="0.25">
      <c r="A6438" s="282" t="s">
        <v>8330</v>
      </c>
      <c r="B6438" s="282" t="s">
        <v>8223</v>
      </c>
      <c r="C6438" s="277" t="s">
        <v>76</v>
      </c>
      <c r="D6438" s="282" t="s">
        <v>15164</v>
      </c>
      <c r="E6438" s="292">
        <v>22376.51</v>
      </c>
    </row>
    <row r="6439" spans="1:5" x14ac:dyDescent="0.25">
      <c r="A6439" s="282" t="s">
        <v>8330</v>
      </c>
      <c r="B6439" s="282" t="s">
        <v>8447</v>
      </c>
      <c r="C6439" s="277" t="s">
        <v>76</v>
      </c>
      <c r="D6439" s="282" t="s">
        <v>15165</v>
      </c>
      <c r="E6439" s="292">
        <v>5374.87</v>
      </c>
    </row>
    <row r="6440" spans="1:5" x14ac:dyDescent="0.25">
      <c r="A6440" s="282" t="s">
        <v>8330</v>
      </c>
      <c r="B6440" s="282" t="s">
        <v>8385</v>
      </c>
      <c r="C6440" s="277" t="s">
        <v>76</v>
      </c>
      <c r="D6440" s="282" t="s">
        <v>15166</v>
      </c>
      <c r="E6440" s="292">
        <v>27335.7</v>
      </c>
    </row>
    <row r="6441" spans="1:5" x14ac:dyDescent="0.25">
      <c r="A6441" s="282" t="s">
        <v>8330</v>
      </c>
      <c r="B6441" s="282" t="s">
        <v>8261</v>
      </c>
      <c r="C6441" s="277" t="s">
        <v>76</v>
      </c>
      <c r="D6441" s="282" t="s">
        <v>15167</v>
      </c>
      <c r="E6441" s="292">
        <v>6769.3</v>
      </c>
    </row>
    <row r="6442" spans="1:5" x14ac:dyDescent="0.25">
      <c r="A6442" s="282" t="s">
        <v>8330</v>
      </c>
      <c r="B6442" s="282" t="s">
        <v>8370</v>
      </c>
      <c r="C6442" s="277" t="s">
        <v>76</v>
      </c>
      <c r="D6442" s="282" t="s">
        <v>15168</v>
      </c>
      <c r="E6442" s="292">
        <v>11455.88</v>
      </c>
    </row>
    <row r="6443" spans="1:5" x14ac:dyDescent="0.25">
      <c r="A6443" s="282" t="s">
        <v>8330</v>
      </c>
      <c r="B6443" s="282" t="s">
        <v>8483</v>
      </c>
      <c r="C6443" s="277" t="s">
        <v>76</v>
      </c>
      <c r="D6443" s="282" t="s">
        <v>15169</v>
      </c>
      <c r="E6443" s="292">
        <v>2076.85</v>
      </c>
    </row>
    <row r="6444" spans="1:5" x14ac:dyDescent="0.25">
      <c r="A6444" s="282" t="s">
        <v>8330</v>
      </c>
      <c r="B6444" s="282" t="s">
        <v>8272</v>
      </c>
      <c r="C6444" s="277" t="s">
        <v>76</v>
      </c>
      <c r="D6444" s="282" t="s">
        <v>15170</v>
      </c>
      <c r="E6444" s="292">
        <v>32949.980000000003</v>
      </c>
    </row>
    <row r="6445" spans="1:5" x14ac:dyDescent="0.25">
      <c r="A6445" s="282" t="s">
        <v>8330</v>
      </c>
      <c r="B6445" s="282" t="s">
        <v>8224</v>
      </c>
      <c r="C6445" s="277" t="s">
        <v>76</v>
      </c>
      <c r="D6445" s="282" t="s">
        <v>15171</v>
      </c>
      <c r="E6445" s="292">
        <v>3931.22</v>
      </c>
    </row>
    <row r="6446" spans="1:5" x14ac:dyDescent="0.25">
      <c r="A6446" s="282" t="s">
        <v>8330</v>
      </c>
      <c r="B6446" s="282" t="s">
        <v>8497</v>
      </c>
      <c r="C6446" s="277" t="s">
        <v>76</v>
      </c>
      <c r="D6446" s="282" t="s">
        <v>15172</v>
      </c>
      <c r="E6446" s="292">
        <v>0</v>
      </c>
    </row>
    <row r="6447" spans="1:5" x14ac:dyDescent="0.25">
      <c r="A6447" s="282" t="s">
        <v>8330</v>
      </c>
      <c r="B6447" s="282" t="s">
        <v>8581</v>
      </c>
      <c r="C6447" s="277" t="s">
        <v>76</v>
      </c>
      <c r="D6447" s="282" t="s">
        <v>15173</v>
      </c>
      <c r="E6447" s="292">
        <v>17797.87</v>
      </c>
    </row>
    <row r="6448" spans="1:5" x14ac:dyDescent="0.25">
      <c r="A6448" s="282" t="s">
        <v>8330</v>
      </c>
      <c r="B6448" s="282" t="s">
        <v>8273</v>
      </c>
      <c r="C6448" s="277" t="s">
        <v>76</v>
      </c>
      <c r="D6448" s="282" t="s">
        <v>15174</v>
      </c>
      <c r="E6448" s="292">
        <v>2948.43</v>
      </c>
    </row>
    <row r="6449" spans="1:5" x14ac:dyDescent="0.25">
      <c r="A6449" s="282" t="s">
        <v>8330</v>
      </c>
      <c r="B6449" s="282" t="s">
        <v>8354</v>
      </c>
      <c r="C6449" s="277" t="s">
        <v>76</v>
      </c>
      <c r="D6449" s="282" t="s">
        <v>15175</v>
      </c>
      <c r="E6449" s="292">
        <v>11327.08</v>
      </c>
    </row>
    <row r="6450" spans="1:5" x14ac:dyDescent="0.25">
      <c r="A6450" s="282" t="s">
        <v>8330</v>
      </c>
      <c r="B6450" s="282" t="s">
        <v>8388</v>
      </c>
      <c r="C6450" s="277" t="s">
        <v>76</v>
      </c>
      <c r="D6450" s="282" t="s">
        <v>15176</v>
      </c>
      <c r="E6450" s="292">
        <v>6191.5</v>
      </c>
    </row>
    <row r="6451" spans="1:5" x14ac:dyDescent="0.25">
      <c r="A6451" s="282" t="s">
        <v>8330</v>
      </c>
      <c r="B6451" s="282" t="s">
        <v>8399</v>
      </c>
      <c r="C6451" s="277" t="s">
        <v>76</v>
      </c>
      <c r="D6451" s="282" t="s">
        <v>15177</v>
      </c>
      <c r="E6451" s="292">
        <v>4617.71</v>
      </c>
    </row>
    <row r="6452" spans="1:5" x14ac:dyDescent="0.25">
      <c r="A6452" s="282" t="s">
        <v>8330</v>
      </c>
      <c r="B6452" s="282" t="s">
        <v>8582</v>
      </c>
      <c r="C6452" s="277" t="s">
        <v>76</v>
      </c>
      <c r="D6452" s="282" t="s">
        <v>15178</v>
      </c>
      <c r="E6452" s="292">
        <v>14038.06</v>
      </c>
    </row>
    <row r="6453" spans="1:5" x14ac:dyDescent="0.25">
      <c r="A6453" s="282" t="s">
        <v>8330</v>
      </c>
      <c r="B6453" s="282" t="s">
        <v>8347</v>
      </c>
      <c r="C6453" s="277" t="s">
        <v>76</v>
      </c>
      <c r="D6453" s="282" t="s">
        <v>15179</v>
      </c>
      <c r="E6453" s="292">
        <v>233837.29</v>
      </c>
    </row>
    <row r="6454" spans="1:5" x14ac:dyDescent="0.25">
      <c r="A6454" s="282" t="s">
        <v>8330</v>
      </c>
      <c r="B6454" s="282" t="s">
        <v>8301</v>
      </c>
      <c r="C6454" s="277" t="s">
        <v>76</v>
      </c>
      <c r="D6454" s="282" t="s">
        <v>15180</v>
      </c>
      <c r="E6454" s="292">
        <v>577083.03</v>
      </c>
    </row>
    <row r="6455" spans="1:5" x14ac:dyDescent="0.25">
      <c r="A6455" s="282" t="s">
        <v>8330</v>
      </c>
      <c r="B6455" s="282" t="s">
        <v>8382</v>
      </c>
      <c r="C6455" s="277" t="s">
        <v>76</v>
      </c>
      <c r="D6455" s="282" t="s">
        <v>15181</v>
      </c>
      <c r="E6455" s="292">
        <v>1667.25</v>
      </c>
    </row>
    <row r="6456" spans="1:5" x14ac:dyDescent="0.25">
      <c r="A6456" s="282" t="s">
        <v>8330</v>
      </c>
      <c r="B6456" s="282" t="s">
        <v>8304</v>
      </c>
      <c r="C6456" s="277" t="s">
        <v>76</v>
      </c>
      <c r="D6456" s="282" t="s">
        <v>15182</v>
      </c>
      <c r="E6456" s="292">
        <v>5836.29</v>
      </c>
    </row>
    <row r="6457" spans="1:5" x14ac:dyDescent="0.25">
      <c r="A6457" s="282" t="s">
        <v>8330</v>
      </c>
      <c r="B6457" s="282" t="s">
        <v>8260</v>
      </c>
      <c r="C6457" s="277" t="s">
        <v>76</v>
      </c>
      <c r="D6457" s="282" t="s">
        <v>15183</v>
      </c>
      <c r="E6457" s="292">
        <v>2031.49</v>
      </c>
    </row>
    <row r="6458" spans="1:5" x14ac:dyDescent="0.25">
      <c r="A6458" s="282" t="s">
        <v>8330</v>
      </c>
      <c r="B6458" s="282" t="s">
        <v>8262</v>
      </c>
      <c r="C6458" s="277" t="s">
        <v>76</v>
      </c>
      <c r="D6458" s="282" t="s">
        <v>15184</v>
      </c>
      <c r="E6458" s="292">
        <v>32762.54</v>
      </c>
    </row>
    <row r="6459" spans="1:5" x14ac:dyDescent="0.25">
      <c r="A6459" s="282" t="s">
        <v>8330</v>
      </c>
      <c r="B6459" s="282" t="s">
        <v>8461</v>
      </c>
      <c r="C6459" s="277" t="s">
        <v>76</v>
      </c>
      <c r="D6459" s="282" t="s">
        <v>15185</v>
      </c>
      <c r="E6459" s="292">
        <v>39785.230000000003</v>
      </c>
    </row>
    <row r="6460" spans="1:5" x14ac:dyDescent="0.25">
      <c r="A6460" s="282" t="s">
        <v>8330</v>
      </c>
      <c r="B6460" s="282" t="s">
        <v>8263</v>
      </c>
      <c r="C6460" s="277" t="s">
        <v>76</v>
      </c>
      <c r="D6460" s="282" t="s">
        <v>15186</v>
      </c>
      <c r="E6460" s="292">
        <v>49473.75</v>
      </c>
    </row>
    <row r="6461" spans="1:5" x14ac:dyDescent="0.25">
      <c r="A6461" s="282" t="s">
        <v>8330</v>
      </c>
      <c r="B6461" s="282" t="s">
        <v>8507</v>
      </c>
      <c r="C6461" s="277" t="s">
        <v>76</v>
      </c>
      <c r="D6461" s="282" t="s">
        <v>15187</v>
      </c>
      <c r="E6461" s="292">
        <v>525.15</v>
      </c>
    </row>
    <row r="6462" spans="1:5" x14ac:dyDescent="0.25">
      <c r="A6462" s="282" t="s">
        <v>8330</v>
      </c>
      <c r="B6462" s="282" t="s">
        <v>8269</v>
      </c>
      <c r="C6462" s="277" t="s">
        <v>76</v>
      </c>
      <c r="D6462" s="282" t="s">
        <v>15188</v>
      </c>
      <c r="E6462" s="292">
        <v>747.6</v>
      </c>
    </row>
    <row r="6463" spans="1:5" x14ac:dyDescent="0.25">
      <c r="A6463" s="282" t="s">
        <v>8330</v>
      </c>
      <c r="B6463" s="282" t="s">
        <v>8302</v>
      </c>
      <c r="C6463" s="277" t="s">
        <v>76</v>
      </c>
      <c r="D6463" s="282" t="s">
        <v>15189</v>
      </c>
      <c r="E6463" s="292">
        <v>65516.93</v>
      </c>
    </row>
    <row r="6464" spans="1:5" x14ac:dyDescent="0.25">
      <c r="A6464" s="282" t="s">
        <v>8330</v>
      </c>
      <c r="B6464" s="282" t="s">
        <v>8480</v>
      </c>
      <c r="C6464" s="277" t="s">
        <v>76</v>
      </c>
      <c r="D6464" s="282" t="s">
        <v>15190</v>
      </c>
      <c r="E6464" s="292">
        <v>13115.16</v>
      </c>
    </row>
    <row r="6465" spans="1:5" x14ac:dyDescent="0.25">
      <c r="A6465" s="282" t="s">
        <v>8330</v>
      </c>
      <c r="B6465" s="282" t="s">
        <v>8402</v>
      </c>
      <c r="C6465" s="277" t="s">
        <v>76</v>
      </c>
      <c r="D6465" s="282" t="s">
        <v>15191</v>
      </c>
      <c r="E6465" s="292">
        <v>10966.73</v>
      </c>
    </row>
    <row r="6466" spans="1:5" x14ac:dyDescent="0.25">
      <c r="A6466" s="282" t="s">
        <v>8330</v>
      </c>
      <c r="B6466" s="282" t="s">
        <v>8228</v>
      </c>
      <c r="C6466" s="277" t="s">
        <v>76</v>
      </c>
      <c r="D6466" s="282" t="s">
        <v>15192</v>
      </c>
      <c r="E6466" s="292">
        <v>37354.269999999997</v>
      </c>
    </row>
    <row r="6467" spans="1:5" x14ac:dyDescent="0.25">
      <c r="A6467" s="282" t="s">
        <v>8330</v>
      </c>
      <c r="B6467" s="282" t="s">
        <v>8278</v>
      </c>
      <c r="C6467" s="277" t="s">
        <v>76</v>
      </c>
      <c r="D6467" s="282" t="s">
        <v>15193</v>
      </c>
      <c r="E6467" s="292">
        <v>110077.51</v>
      </c>
    </row>
    <row r="6468" spans="1:5" x14ac:dyDescent="0.25">
      <c r="A6468" s="282" t="s">
        <v>8330</v>
      </c>
      <c r="B6468" s="282" t="s">
        <v>8531</v>
      </c>
      <c r="C6468" s="277" t="s">
        <v>76</v>
      </c>
      <c r="D6468" s="282" t="s">
        <v>15194</v>
      </c>
      <c r="E6468" s="292">
        <v>12976.44</v>
      </c>
    </row>
    <row r="6469" spans="1:5" x14ac:dyDescent="0.25">
      <c r="A6469" s="282" t="s">
        <v>8330</v>
      </c>
      <c r="B6469" s="282" t="s">
        <v>8238</v>
      </c>
      <c r="C6469" s="277" t="s">
        <v>76</v>
      </c>
      <c r="D6469" s="282" t="s">
        <v>15195</v>
      </c>
      <c r="E6469" s="292">
        <v>3835.52</v>
      </c>
    </row>
    <row r="6470" spans="1:5" x14ac:dyDescent="0.25">
      <c r="A6470" s="282" t="s">
        <v>8330</v>
      </c>
      <c r="B6470" s="282" t="s">
        <v>8233</v>
      </c>
      <c r="C6470" s="277" t="s">
        <v>76</v>
      </c>
      <c r="D6470" s="282" t="s">
        <v>15196</v>
      </c>
      <c r="E6470" s="292">
        <v>38969.18</v>
      </c>
    </row>
    <row r="6471" spans="1:5" x14ac:dyDescent="0.25">
      <c r="A6471" s="282" t="s">
        <v>8330</v>
      </c>
      <c r="B6471" s="282" t="s">
        <v>8290</v>
      </c>
      <c r="C6471" s="277" t="s">
        <v>76</v>
      </c>
      <c r="D6471" s="282" t="s">
        <v>15197</v>
      </c>
      <c r="E6471" s="292">
        <v>28627.66</v>
      </c>
    </row>
    <row r="6472" spans="1:5" x14ac:dyDescent="0.25">
      <c r="A6472" s="282" t="s">
        <v>8330</v>
      </c>
      <c r="B6472" s="282" t="s">
        <v>8359</v>
      </c>
      <c r="C6472" s="277" t="s">
        <v>76</v>
      </c>
      <c r="D6472" s="282" t="s">
        <v>15198</v>
      </c>
      <c r="E6472" s="292">
        <v>10227.030000000001</v>
      </c>
    </row>
    <row r="6473" spans="1:5" x14ac:dyDescent="0.25">
      <c r="A6473" s="282" t="s">
        <v>8330</v>
      </c>
      <c r="B6473" s="282" t="s">
        <v>8586</v>
      </c>
      <c r="C6473" s="277" t="s">
        <v>76</v>
      </c>
      <c r="D6473" s="282" t="s">
        <v>15199</v>
      </c>
      <c r="E6473" s="292">
        <v>188.28</v>
      </c>
    </row>
    <row r="6474" spans="1:5" x14ac:dyDescent="0.25">
      <c r="A6474" s="282" t="s">
        <v>8330</v>
      </c>
      <c r="B6474" s="282" t="s">
        <v>8245</v>
      </c>
      <c r="C6474" s="277" t="s">
        <v>76</v>
      </c>
      <c r="D6474" s="282" t="s">
        <v>15200</v>
      </c>
      <c r="E6474" s="292">
        <v>481.09</v>
      </c>
    </row>
    <row r="6475" spans="1:5" x14ac:dyDescent="0.25">
      <c r="A6475" s="282" t="s">
        <v>8330</v>
      </c>
      <c r="B6475" s="282" t="s">
        <v>8240</v>
      </c>
      <c r="C6475" s="277" t="s">
        <v>76</v>
      </c>
      <c r="D6475" s="282" t="s">
        <v>15201</v>
      </c>
      <c r="E6475" s="292">
        <v>3630.97</v>
      </c>
    </row>
    <row r="6476" spans="1:5" x14ac:dyDescent="0.25">
      <c r="A6476" s="282" t="s">
        <v>8330</v>
      </c>
      <c r="B6476" s="282" t="s">
        <v>8235</v>
      </c>
      <c r="C6476" s="277" t="s">
        <v>76</v>
      </c>
      <c r="D6476" s="282" t="s">
        <v>15202</v>
      </c>
      <c r="E6476" s="292">
        <v>33486.980000000003</v>
      </c>
    </row>
    <row r="6477" spans="1:5" x14ac:dyDescent="0.25">
      <c r="A6477" s="282" t="s">
        <v>8330</v>
      </c>
      <c r="B6477" s="282" t="s">
        <v>8247</v>
      </c>
      <c r="C6477" s="277" t="s">
        <v>76</v>
      </c>
      <c r="D6477" s="282" t="s">
        <v>15203</v>
      </c>
      <c r="E6477" s="292">
        <v>191.86</v>
      </c>
    </row>
    <row r="6478" spans="1:5" x14ac:dyDescent="0.25">
      <c r="A6478" s="282" t="s">
        <v>8330</v>
      </c>
      <c r="B6478" s="282" t="s">
        <v>8274</v>
      </c>
      <c r="C6478" s="277" t="s">
        <v>76</v>
      </c>
      <c r="D6478" s="282" t="s">
        <v>15204</v>
      </c>
      <c r="E6478" s="292">
        <v>1480.72</v>
      </c>
    </row>
    <row r="6479" spans="1:5" x14ac:dyDescent="0.25">
      <c r="A6479" s="282" t="s">
        <v>8330</v>
      </c>
      <c r="B6479" s="282" t="s">
        <v>8489</v>
      </c>
      <c r="C6479" s="277" t="s">
        <v>76</v>
      </c>
      <c r="D6479" s="282" t="s">
        <v>15205</v>
      </c>
      <c r="E6479" s="292">
        <v>7797.11</v>
      </c>
    </row>
    <row r="6480" spans="1:5" x14ac:dyDescent="0.25">
      <c r="A6480" s="282" t="s">
        <v>8330</v>
      </c>
      <c r="B6480" s="282" t="s">
        <v>8249</v>
      </c>
      <c r="C6480" s="277" t="s">
        <v>76</v>
      </c>
      <c r="D6480" s="282" t="s">
        <v>15206</v>
      </c>
      <c r="E6480" s="292">
        <v>33013.18</v>
      </c>
    </row>
    <row r="6481" spans="1:5" x14ac:dyDescent="0.25">
      <c r="A6481" s="282" t="s">
        <v>8330</v>
      </c>
      <c r="B6481" s="282" t="s">
        <v>8266</v>
      </c>
      <c r="C6481" s="277" t="s">
        <v>76</v>
      </c>
      <c r="D6481" s="282" t="s">
        <v>15207</v>
      </c>
      <c r="E6481" s="292">
        <v>3412.87</v>
      </c>
    </row>
    <row r="6482" spans="1:5" x14ac:dyDescent="0.25">
      <c r="A6482" s="282" t="s">
        <v>8330</v>
      </c>
      <c r="B6482" s="282" t="s">
        <v>8481</v>
      </c>
      <c r="C6482" s="277" t="s">
        <v>76</v>
      </c>
      <c r="D6482" s="282" t="s">
        <v>15208</v>
      </c>
      <c r="E6482" s="292">
        <v>323.98</v>
      </c>
    </row>
    <row r="6483" spans="1:5" x14ac:dyDescent="0.25">
      <c r="A6483" s="282" t="s">
        <v>8330</v>
      </c>
      <c r="B6483" s="282" t="s">
        <v>8327</v>
      </c>
      <c r="C6483" s="277" t="s">
        <v>76</v>
      </c>
      <c r="D6483" s="282" t="s">
        <v>15209</v>
      </c>
      <c r="E6483" s="292">
        <v>8317.2199999999993</v>
      </c>
    </row>
    <row r="6484" spans="1:5" x14ac:dyDescent="0.25">
      <c r="A6484" s="282" t="s">
        <v>8330</v>
      </c>
      <c r="B6484" s="282" t="s">
        <v>8345</v>
      </c>
      <c r="C6484" s="277" t="s">
        <v>76</v>
      </c>
      <c r="D6484" s="282" t="s">
        <v>15210</v>
      </c>
      <c r="E6484" s="292">
        <v>6790.23</v>
      </c>
    </row>
    <row r="6485" spans="1:5" x14ac:dyDescent="0.25">
      <c r="A6485" s="282" t="s">
        <v>8330</v>
      </c>
      <c r="B6485" s="282" t="s">
        <v>8250</v>
      </c>
      <c r="C6485" s="277" t="s">
        <v>76</v>
      </c>
      <c r="D6485" s="282" t="s">
        <v>15211</v>
      </c>
      <c r="E6485" s="292">
        <v>2808.01</v>
      </c>
    </row>
    <row r="6486" spans="1:5" x14ac:dyDescent="0.25">
      <c r="A6486" s="282" t="s">
        <v>8330</v>
      </c>
      <c r="B6486" s="282" t="s">
        <v>8251</v>
      </c>
      <c r="C6486" s="277" t="s">
        <v>76</v>
      </c>
      <c r="D6486" s="282" t="s">
        <v>15212</v>
      </c>
      <c r="E6486" s="292">
        <v>3873.79</v>
      </c>
    </row>
    <row r="6487" spans="1:5" x14ac:dyDescent="0.25">
      <c r="A6487" s="282" t="s">
        <v>8330</v>
      </c>
      <c r="B6487" s="282" t="s">
        <v>8267</v>
      </c>
      <c r="C6487" s="277" t="s">
        <v>76</v>
      </c>
      <c r="D6487" s="282" t="s">
        <v>15213</v>
      </c>
      <c r="E6487" s="292">
        <v>15054.93</v>
      </c>
    </row>
    <row r="6488" spans="1:5" x14ac:dyDescent="0.25">
      <c r="A6488" s="282" t="s">
        <v>8330</v>
      </c>
      <c r="B6488" s="282" t="s">
        <v>8264</v>
      </c>
      <c r="C6488" s="277" t="s">
        <v>76</v>
      </c>
      <c r="D6488" s="282" t="s">
        <v>15214</v>
      </c>
      <c r="E6488" s="292">
        <v>1739.81</v>
      </c>
    </row>
    <row r="6489" spans="1:5" x14ac:dyDescent="0.25">
      <c r="A6489" s="282" t="s">
        <v>8330</v>
      </c>
      <c r="B6489" s="282" t="s">
        <v>8500</v>
      </c>
      <c r="C6489" s="277" t="s">
        <v>76</v>
      </c>
      <c r="D6489" s="282" t="s">
        <v>15215</v>
      </c>
      <c r="E6489" s="292">
        <v>442.99</v>
      </c>
    </row>
    <row r="6490" spans="1:5" x14ac:dyDescent="0.25">
      <c r="A6490" s="282" t="s">
        <v>8330</v>
      </c>
      <c r="B6490" s="282" t="s">
        <v>8320</v>
      </c>
      <c r="C6490" s="277" t="s">
        <v>76</v>
      </c>
      <c r="D6490" s="282" t="s">
        <v>15216</v>
      </c>
      <c r="E6490" s="292">
        <v>23260.79</v>
      </c>
    </row>
    <row r="6491" spans="1:5" x14ac:dyDescent="0.25">
      <c r="A6491" s="282" t="s">
        <v>8330</v>
      </c>
      <c r="B6491" s="282" t="s">
        <v>8451</v>
      </c>
      <c r="C6491" s="277" t="s">
        <v>76</v>
      </c>
      <c r="D6491" s="282" t="s">
        <v>15217</v>
      </c>
      <c r="E6491" s="292">
        <v>827.67</v>
      </c>
    </row>
    <row r="6492" spans="1:5" x14ac:dyDescent="0.25">
      <c r="A6492" s="282" t="s">
        <v>8330</v>
      </c>
      <c r="B6492" s="282" t="s">
        <v>8720</v>
      </c>
      <c r="C6492" s="277" t="s">
        <v>76</v>
      </c>
      <c r="D6492" s="282" t="s">
        <v>15218</v>
      </c>
      <c r="E6492" s="292">
        <v>6933.97</v>
      </c>
    </row>
    <row r="6493" spans="1:5" x14ac:dyDescent="0.25">
      <c r="A6493" s="282" t="s">
        <v>8330</v>
      </c>
      <c r="B6493" s="282" t="s">
        <v>8722</v>
      </c>
      <c r="C6493" s="277" t="s">
        <v>76</v>
      </c>
      <c r="D6493" s="282" t="s">
        <v>15219</v>
      </c>
      <c r="E6493" s="292">
        <v>4985.41</v>
      </c>
    </row>
    <row r="6494" spans="1:5" x14ac:dyDescent="0.25">
      <c r="A6494" s="282" t="s">
        <v>8330</v>
      </c>
      <c r="B6494" s="282" t="s">
        <v>8286</v>
      </c>
      <c r="C6494" s="277" t="s">
        <v>76</v>
      </c>
      <c r="D6494" s="282" t="s">
        <v>15220</v>
      </c>
      <c r="E6494" s="292">
        <v>11683.64</v>
      </c>
    </row>
    <row r="6495" spans="1:5" x14ac:dyDescent="0.25">
      <c r="A6495" s="282" t="s">
        <v>8330</v>
      </c>
      <c r="B6495" s="282" t="s">
        <v>8440</v>
      </c>
      <c r="C6495" s="277" t="s">
        <v>76</v>
      </c>
      <c r="D6495" s="282" t="s">
        <v>15221</v>
      </c>
      <c r="E6495" s="292">
        <v>5465.49</v>
      </c>
    </row>
    <row r="6496" spans="1:5" x14ac:dyDescent="0.25">
      <c r="A6496" s="282" t="s">
        <v>8330</v>
      </c>
      <c r="B6496" s="282" t="s">
        <v>8476</v>
      </c>
      <c r="C6496" s="277" t="s">
        <v>76</v>
      </c>
      <c r="D6496" s="282" t="s">
        <v>15222</v>
      </c>
      <c r="E6496" s="292">
        <v>2132.9499999999998</v>
      </c>
    </row>
    <row r="6497" spans="1:5" x14ac:dyDescent="0.25">
      <c r="A6497" s="282" t="s">
        <v>8330</v>
      </c>
      <c r="B6497" s="282" t="s">
        <v>8441</v>
      </c>
      <c r="C6497" s="277" t="s">
        <v>76</v>
      </c>
      <c r="D6497" s="282" t="s">
        <v>15223</v>
      </c>
      <c r="E6497" s="292">
        <v>12006.42</v>
      </c>
    </row>
    <row r="6498" spans="1:5" x14ac:dyDescent="0.25">
      <c r="A6498" s="282" t="s">
        <v>8330</v>
      </c>
      <c r="B6498" s="282" t="s">
        <v>8275</v>
      </c>
      <c r="C6498" s="277" t="s">
        <v>76</v>
      </c>
      <c r="D6498" s="282" t="s">
        <v>15224</v>
      </c>
      <c r="E6498" s="292">
        <v>7032.27</v>
      </c>
    </row>
    <row r="6499" spans="1:5" x14ac:dyDescent="0.25">
      <c r="A6499" s="282" t="s">
        <v>8330</v>
      </c>
      <c r="B6499" s="282" t="s">
        <v>8512</v>
      </c>
      <c r="C6499" s="277" t="s">
        <v>76</v>
      </c>
      <c r="D6499" s="282" t="s">
        <v>15225</v>
      </c>
      <c r="E6499" s="292">
        <v>1968.95</v>
      </c>
    </row>
    <row r="6500" spans="1:5" x14ac:dyDescent="0.25">
      <c r="A6500" s="282" t="s">
        <v>8330</v>
      </c>
      <c r="B6500" s="282" t="s">
        <v>8241</v>
      </c>
      <c r="C6500" s="277" t="s">
        <v>76</v>
      </c>
      <c r="D6500" s="282" t="s">
        <v>15226</v>
      </c>
      <c r="E6500" s="292">
        <v>7358.46</v>
      </c>
    </row>
    <row r="6501" spans="1:5" x14ac:dyDescent="0.25">
      <c r="A6501" s="282" t="s">
        <v>8330</v>
      </c>
      <c r="B6501" s="282" t="s">
        <v>8731</v>
      </c>
      <c r="C6501" s="277" t="s">
        <v>76</v>
      </c>
      <c r="D6501" s="282" t="s">
        <v>13175</v>
      </c>
      <c r="E6501" s="292">
        <v>3008.64</v>
      </c>
    </row>
    <row r="6502" spans="1:5" x14ac:dyDescent="0.25">
      <c r="A6502" s="282" t="s">
        <v>8330</v>
      </c>
      <c r="B6502" s="282" t="s">
        <v>8465</v>
      </c>
      <c r="C6502" s="277" t="s">
        <v>76</v>
      </c>
      <c r="D6502" s="282" t="s">
        <v>15227</v>
      </c>
      <c r="E6502" s="292">
        <v>81877.16</v>
      </c>
    </row>
    <row r="6503" spans="1:5" x14ac:dyDescent="0.25">
      <c r="A6503" s="282" t="s">
        <v>8330</v>
      </c>
      <c r="B6503" s="282" t="s">
        <v>8482</v>
      </c>
      <c r="C6503" s="277" t="s">
        <v>76</v>
      </c>
      <c r="D6503" s="282" t="s">
        <v>15228</v>
      </c>
      <c r="E6503" s="292">
        <v>22484.2</v>
      </c>
    </row>
    <row r="6504" spans="1:5" x14ac:dyDescent="0.25">
      <c r="A6504" s="282" t="s">
        <v>8330</v>
      </c>
      <c r="B6504" s="282" t="s">
        <v>8365</v>
      </c>
      <c r="C6504" s="277" t="s">
        <v>76</v>
      </c>
      <c r="D6504" s="282" t="s">
        <v>15229</v>
      </c>
      <c r="E6504" s="292">
        <v>5194.47</v>
      </c>
    </row>
    <row r="6505" spans="1:5" x14ac:dyDescent="0.25">
      <c r="A6505" s="282" t="s">
        <v>8330</v>
      </c>
      <c r="B6505" s="282" t="s">
        <v>8821</v>
      </c>
      <c r="C6505" s="277" t="s">
        <v>76</v>
      </c>
      <c r="D6505" s="282" t="s">
        <v>15230</v>
      </c>
      <c r="E6505" s="292">
        <v>13338.04</v>
      </c>
    </row>
    <row r="6506" spans="1:5" x14ac:dyDescent="0.25">
      <c r="A6506" s="282" t="s">
        <v>8330</v>
      </c>
      <c r="B6506" s="282" t="s">
        <v>8268</v>
      </c>
      <c r="C6506" s="277" t="s">
        <v>76</v>
      </c>
      <c r="D6506" s="282" t="s">
        <v>15231</v>
      </c>
      <c r="E6506" s="292">
        <v>1542.85</v>
      </c>
    </row>
    <row r="6507" spans="1:5" x14ac:dyDescent="0.25">
      <c r="A6507" s="282" t="s">
        <v>8330</v>
      </c>
      <c r="B6507" s="282" t="s">
        <v>8372</v>
      </c>
      <c r="C6507" s="277" t="s">
        <v>76</v>
      </c>
      <c r="D6507" s="282" t="s">
        <v>15232</v>
      </c>
      <c r="E6507" s="292">
        <v>147777.62</v>
      </c>
    </row>
    <row r="6508" spans="1:5" x14ac:dyDescent="0.25">
      <c r="A6508" s="282" t="s">
        <v>8330</v>
      </c>
      <c r="B6508" s="282" t="s">
        <v>8212</v>
      </c>
      <c r="C6508" s="277" t="s">
        <v>76</v>
      </c>
      <c r="D6508" s="282" t="s">
        <v>15233</v>
      </c>
      <c r="E6508" s="292">
        <v>57445.94</v>
      </c>
    </row>
    <row r="6509" spans="1:5" x14ac:dyDescent="0.25">
      <c r="A6509" s="282" t="s">
        <v>8330</v>
      </c>
      <c r="B6509" s="282" t="s">
        <v>8252</v>
      </c>
      <c r="C6509" s="277" t="s">
        <v>76</v>
      </c>
      <c r="D6509" s="282" t="s">
        <v>15234</v>
      </c>
      <c r="E6509" s="292">
        <v>28251.81</v>
      </c>
    </row>
    <row r="6510" spans="1:5" x14ac:dyDescent="0.25">
      <c r="A6510" s="282" t="s">
        <v>8330</v>
      </c>
      <c r="B6510" s="282" t="s">
        <v>8827</v>
      </c>
      <c r="C6510" s="277" t="s">
        <v>76</v>
      </c>
      <c r="D6510" s="282" t="s">
        <v>15235</v>
      </c>
      <c r="E6510" s="292">
        <v>54389.89</v>
      </c>
    </row>
    <row r="6511" spans="1:5" x14ac:dyDescent="0.25">
      <c r="A6511" s="282" t="s">
        <v>8330</v>
      </c>
      <c r="B6511" s="282" t="s">
        <v>8254</v>
      </c>
      <c r="C6511" s="277" t="s">
        <v>76</v>
      </c>
      <c r="D6511" s="282" t="s">
        <v>15236</v>
      </c>
      <c r="E6511" s="292">
        <v>1514.34</v>
      </c>
    </row>
    <row r="6512" spans="1:5" x14ac:dyDescent="0.25">
      <c r="A6512" s="282" t="s">
        <v>8330</v>
      </c>
      <c r="B6512" s="282" t="s">
        <v>8242</v>
      </c>
      <c r="C6512" s="277" t="s">
        <v>76</v>
      </c>
      <c r="D6512" s="282" t="s">
        <v>15237</v>
      </c>
      <c r="E6512" s="292">
        <v>5609.34</v>
      </c>
    </row>
    <row r="6513" spans="1:5" x14ac:dyDescent="0.25">
      <c r="A6513" s="282" t="s">
        <v>8330</v>
      </c>
      <c r="B6513" s="282" t="s">
        <v>8432</v>
      </c>
      <c r="C6513" s="277" t="s">
        <v>76</v>
      </c>
      <c r="D6513" s="282" t="s">
        <v>15238</v>
      </c>
      <c r="E6513" s="292">
        <v>7020.54</v>
      </c>
    </row>
    <row r="6514" spans="1:5" x14ac:dyDescent="0.25">
      <c r="A6514" s="282" t="s">
        <v>8330</v>
      </c>
      <c r="B6514" s="282" t="s">
        <v>8443</v>
      </c>
      <c r="C6514" s="277" t="s">
        <v>76</v>
      </c>
      <c r="D6514" s="282" t="s">
        <v>15239</v>
      </c>
      <c r="E6514" s="292">
        <v>4063.43</v>
      </c>
    </row>
    <row r="6515" spans="1:5" x14ac:dyDescent="0.25">
      <c r="A6515" s="282" t="s">
        <v>8330</v>
      </c>
      <c r="B6515" s="282" t="s">
        <v>8832</v>
      </c>
      <c r="C6515" s="277" t="s">
        <v>76</v>
      </c>
      <c r="D6515" s="282" t="s">
        <v>15240</v>
      </c>
      <c r="E6515" s="292">
        <v>45437.81</v>
      </c>
    </row>
    <row r="6516" spans="1:5" x14ac:dyDescent="0.25">
      <c r="A6516" s="282" t="s">
        <v>8330</v>
      </c>
      <c r="B6516" s="282" t="s">
        <v>8578</v>
      </c>
      <c r="C6516" s="277" t="s">
        <v>76</v>
      </c>
      <c r="D6516" s="282" t="s">
        <v>15241</v>
      </c>
      <c r="E6516" s="292">
        <v>815.25</v>
      </c>
    </row>
    <row r="6517" spans="1:5" x14ac:dyDescent="0.25">
      <c r="A6517" s="282" t="s">
        <v>8330</v>
      </c>
      <c r="B6517" s="282" t="s">
        <v>8314</v>
      </c>
      <c r="C6517" s="277" t="s">
        <v>76</v>
      </c>
      <c r="D6517" s="282" t="s">
        <v>15242</v>
      </c>
      <c r="E6517" s="292">
        <v>3793.7</v>
      </c>
    </row>
    <row r="6518" spans="1:5" x14ac:dyDescent="0.25">
      <c r="A6518" s="282" t="s">
        <v>8330</v>
      </c>
      <c r="B6518" s="282" t="s">
        <v>8836</v>
      </c>
      <c r="C6518" s="277" t="s">
        <v>76</v>
      </c>
      <c r="D6518" s="282" t="s">
        <v>15243</v>
      </c>
      <c r="E6518" s="292">
        <v>14191.63</v>
      </c>
    </row>
    <row r="6519" spans="1:5" x14ac:dyDescent="0.25">
      <c r="A6519" s="282" t="s">
        <v>8330</v>
      </c>
      <c r="B6519" s="282" t="s">
        <v>8466</v>
      </c>
      <c r="C6519" s="277" t="s">
        <v>76</v>
      </c>
      <c r="D6519" s="282" t="s">
        <v>15244</v>
      </c>
      <c r="E6519" s="292">
        <v>36848.339999999997</v>
      </c>
    </row>
    <row r="6520" spans="1:5" x14ac:dyDescent="0.25">
      <c r="A6520" s="282" t="s">
        <v>8330</v>
      </c>
      <c r="B6520" s="282" t="s">
        <v>8490</v>
      </c>
      <c r="C6520" s="277" t="s">
        <v>76</v>
      </c>
      <c r="D6520" s="282" t="s">
        <v>15245</v>
      </c>
      <c r="E6520" s="292">
        <v>1764.45</v>
      </c>
    </row>
    <row r="6521" spans="1:5" x14ac:dyDescent="0.25">
      <c r="A6521" s="282" t="s">
        <v>8330</v>
      </c>
      <c r="B6521" s="282" t="s">
        <v>8366</v>
      </c>
      <c r="C6521" s="277" t="s">
        <v>76</v>
      </c>
      <c r="D6521" s="282" t="s">
        <v>15246</v>
      </c>
      <c r="E6521" s="292">
        <v>14645.3</v>
      </c>
    </row>
    <row r="6522" spans="1:5" x14ac:dyDescent="0.25">
      <c r="A6522" s="282" t="s">
        <v>8330</v>
      </c>
      <c r="B6522" s="282" t="s">
        <v>8841</v>
      </c>
      <c r="C6522" s="277" t="s">
        <v>76</v>
      </c>
      <c r="D6522" s="282" t="s">
        <v>15247</v>
      </c>
      <c r="E6522" s="292">
        <v>3522.24</v>
      </c>
    </row>
    <row r="6523" spans="1:5" x14ac:dyDescent="0.25">
      <c r="A6523" s="282" t="s">
        <v>8330</v>
      </c>
      <c r="B6523" s="282" t="s">
        <v>9082</v>
      </c>
      <c r="C6523" s="277" t="s">
        <v>76</v>
      </c>
      <c r="D6523" s="282" t="s">
        <v>15248</v>
      </c>
      <c r="E6523" s="292">
        <v>24214.76</v>
      </c>
    </row>
    <row r="6524" spans="1:5" x14ac:dyDescent="0.25">
      <c r="A6524" s="282" t="s">
        <v>8330</v>
      </c>
      <c r="B6524" s="282" t="s">
        <v>8843</v>
      </c>
      <c r="C6524" s="277" t="s">
        <v>76</v>
      </c>
      <c r="D6524" s="282" t="s">
        <v>15249</v>
      </c>
      <c r="E6524" s="292">
        <v>38310.04</v>
      </c>
    </row>
    <row r="6525" spans="1:5" x14ac:dyDescent="0.25">
      <c r="A6525" s="282" t="s">
        <v>8330</v>
      </c>
      <c r="B6525" s="282" t="s">
        <v>8845</v>
      </c>
      <c r="C6525" s="277" t="s">
        <v>76</v>
      </c>
      <c r="D6525" s="282" t="s">
        <v>15250</v>
      </c>
      <c r="E6525" s="292">
        <v>2044.94</v>
      </c>
    </row>
    <row r="6526" spans="1:5" x14ac:dyDescent="0.25">
      <c r="A6526" s="282" t="s">
        <v>8330</v>
      </c>
      <c r="B6526" s="282" t="s">
        <v>8847</v>
      </c>
      <c r="C6526" s="277" t="s">
        <v>76</v>
      </c>
      <c r="D6526" s="282" t="s">
        <v>15251</v>
      </c>
      <c r="E6526" s="292">
        <v>30054.16</v>
      </c>
    </row>
    <row r="6527" spans="1:5" x14ac:dyDescent="0.25">
      <c r="A6527" s="282" t="s">
        <v>8330</v>
      </c>
      <c r="B6527" s="282" t="s">
        <v>8325</v>
      </c>
      <c r="C6527" s="277" t="s">
        <v>76</v>
      </c>
      <c r="D6527" s="282" t="s">
        <v>15252</v>
      </c>
      <c r="E6527" s="292">
        <v>4503.84</v>
      </c>
    </row>
    <row r="6528" spans="1:5" x14ac:dyDescent="0.25">
      <c r="A6528" s="282" t="s">
        <v>8330</v>
      </c>
      <c r="B6528" s="282" t="s">
        <v>8342</v>
      </c>
      <c r="C6528" s="277" t="s">
        <v>76</v>
      </c>
      <c r="D6528" s="282" t="s">
        <v>15253</v>
      </c>
      <c r="E6528" s="292">
        <v>4923.43</v>
      </c>
    </row>
    <row r="6529" spans="1:5" x14ac:dyDescent="0.25">
      <c r="A6529" s="282" t="s">
        <v>8330</v>
      </c>
      <c r="B6529" s="282" t="s">
        <v>8851</v>
      </c>
      <c r="C6529" s="277" t="s">
        <v>76</v>
      </c>
      <c r="D6529" s="282" t="s">
        <v>15254</v>
      </c>
      <c r="E6529" s="292">
        <v>5202.6899999999996</v>
      </c>
    </row>
    <row r="6530" spans="1:5" x14ac:dyDescent="0.25">
      <c r="A6530" s="282" t="s">
        <v>8330</v>
      </c>
      <c r="B6530" s="282" t="s">
        <v>8317</v>
      </c>
      <c r="C6530" s="277" t="s">
        <v>76</v>
      </c>
      <c r="D6530" s="282" t="s">
        <v>15255</v>
      </c>
      <c r="E6530" s="292">
        <v>2635.25</v>
      </c>
    </row>
    <row r="6531" spans="1:5" x14ac:dyDescent="0.25">
      <c r="A6531" s="282" t="s">
        <v>8330</v>
      </c>
      <c r="B6531" s="282" t="s">
        <v>8547</v>
      </c>
      <c r="C6531" s="277" t="s">
        <v>76</v>
      </c>
      <c r="D6531" s="282" t="s">
        <v>15256</v>
      </c>
      <c r="E6531" s="292">
        <v>6890.13</v>
      </c>
    </row>
    <row r="6532" spans="1:5" x14ac:dyDescent="0.25">
      <c r="A6532" s="282" t="s">
        <v>8330</v>
      </c>
      <c r="B6532" s="282" t="s">
        <v>8293</v>
      </c>
      <c r="C6532" s="277" t="s">
        <v>76</v>
      </c>
      <c r="D6532" s="282" t="s">
        <v>15257</v>
      </c>
      <c r="E6532" s="292">
        <v>1903.33</v>
      </c>
    </row>
    <row r="6533" spans="1:5" x14ac:dyDescent="0.25">
      <c r="A6533" s="282" t="s">
        <v>8330</v>
      </c>
      <c r="B6533" s="282" t="s">
        <v>8856</v>
      </c>
      <c r="C6533" s="277" t="s">
        <v>76</v>
      </c>
      <c r="D6533" s="282" t="s">
        <v>15258</v>
      </c>
      <c r="E6533" s="292">
        <v>6811.77</v>
      </c>
    </row>
    <row r="6534" spans="1:5" x14ac:dyDescent="0.25">
      <c r="A6534" s="282" t="s">
        <v>8330</v>
      </c>
      <c r="B6534" s="282" t="s">
        <v>8376</v>
      </c>
      <c r="C6534" s="277" t="s">
        <v>76</v>
      </c>
      <c r="D6534" s="282" t="s">
        <v>15259</v>
      </c>
      <c r="E6534" s="292">
        <v>12613.7</v>
      </c>
    </row>
    <row r="6535" spans="1:5" x14ac:dyDescent="0.25">
      <c r="A6535" s="282" t="s">
        <v>8330</v>
      </c>
      <c r="B6535" s="282" t="s">
        <v>8471</v>
      </c>
      <c r="C6535" s="277" t="s">
        <v>76</v>
      </c>
      <c r="D6535" s="282" t="s">
        <v>15260</v>
      </c>
      <c r="E6535" s="292">
        <v>3736.43</v>
      </c>
    </row>
    <row r="6536" spans="1:5" x14ac:dyDescent="0.25">
      <c r="A6536" s="282" t="s">
        <v>8330</v>
      </c>
      <c r="B6536" s="282" t="s">
        <v>8335</v>
      </c>
      <c r="C6536" s="277" t="s">
        <v>76</v>
      </c>
      <c r="D6536" s="282" t="s">
        <v>15261</v>
      </c>
      <c r="E6536" s="292">
        <v>10626.88</v>
      </c>
    </row>
    <row r="6537" spans="1:5" x14ac:dyDescent="0.25">
      <c r="A6537" s="282" t="s">
        <v>8330</v>
      </c>
      <c r="B6537" s="282" t="s">
        <v>8861</v>
      </c>
      <c r="C6537" s="277" t="s">
        <v>76</v>
      </c>
      <c r="D6537" s="282" t="s">
        <v>15262</v>
      </c>
      <c r="E6537" s="292">
        <v>1649.4</v>
      </c>
    </row>
    <row r="6538" spans="1:5" x14ac:dyDescent="0.25">
      <c r="A6538" s="282" t="s">
        <v>8330</v>
      </c>
      <c r="B6538" s="282" t="s">
        <v>8409</v>
      </c>
      <c r="C6538" s="277" t="s">
        <v>76</v>
      </c>
      <c r="D6538" s="282" t="s">
        <v>15263</v>
      </c>
      <c r="E6538" s="292">
        <v>6286.19</v>
      </c>
    </row>
    <row r="6539" spans="1:5" x14ac:dyDescent="0.25">
      <c r="A6539" s="282" t="s">
        <v>8330</v>
      </c>
      <c r="B6539" s="282" t="s">
        <v>8445</v>
      </c>
      <c r="C6539" s="277" t="s">
        <v>76</v>
      </c>
      <c r="D6539" s="282" t="s">
        <v>15264</v>
      </c>
      <c r="E6539" s="292">
        <v>15295.34</v>
      </c>
    </row>
    <row r="6540" spans="1:5" x14ac:dyDescent="0.25">
      <c r="A6540" s="282" t="s">
        <v>8330</v>
      </c>
      <c r="B6540" s="282" t="s">
        <v>8393</v>
      </c>
      <c r="C6540" s="277" t="s">
        <v>76</v>
      </c>
      <c r="D6540" s="282" t="s">
        <v>15265</v>
      </c>
      <c r="E6540" s="292">
        <v>20343.64</v>
      </c>
    </row>
    <row r="6541" spans="1:5" x14ac:dyDescent="0.25">
      <c r="A6541" s="282" t="s">
        <v>8330</v>
      </c>
      <c r="B6541" s="282" t="s">
        <v>8585</v>
      </c>
      <c r="C6541" s="277" t="s">
        <v>76</v>
      </c>
      <c r="D6541" s="282" t="s">
        <v>15266</v>
      </c>
      <c r="E6541" s="292">
        <v>12982.57</v>
      </c>
    </row>
    <row r="6542" spans="1:5" x14ac:dyDescent="0.25">
      <c r="A6542" s="282" t="s">
        <v>8330</v>
      </c>
      <c r="B6542" s="282" t="s">
        <v>8867</v>
      </c>
      <c r="C6542" s="277" t="s">
        <v>76</v>
      </c>
      <c r="D6542" s="282" t="s">
        <v>15267</v>
      </c>
      <c r="E6542" s="292">
        <v>20708.599999999999</v>
      </c>
    </row>
    <row r="6543" spans="1:5" x14ac:dyDescent="0.25">
      <c r="A6543" s="282" t="s">
        <v>8330</v>
      </c>
      <c r="B6543" s="282" t="s">
        <v>8869</v>
      </c>
      <c r="C6543" s="277" t="s">
        <v>76</v>
      </c>
      <c r="D6543" s="282" t="s">
        <v>15268</v>
      </c>
      <c r="E6543" s="292">
        <v>77086.66</v>
      </c>
    </row>
    <row r="6544" spans="1:5" x14ac:dyDescent="0.25">
      <c r="A6544" s="282" t="s">
        <v>8330</v>
      </c>
      <c r="B6544" s="282" t="s">
        <v>8583</v>
      </c>
      <c r="C6544" s="277" t="s">
        <v>76</v>
      </c>
      <c r="D6544" s="282" t="s">
        <v>15269</v>
      </c>
      <c r="E6544" s="292">
        <v>1355.3</v>
      </c>
    </row>
    <row r="6545" spans="1:5" x14ac:dyDescent="0.25">
      <c r="A6545" s="282" t="s">
        <v>8330</v>
      </c>
      <c r="B6545" s="282" t="s">
        <v>8395</v>
      </c>
      <c r="C6545" s="277" t="s">
        <v>76</v>
      </c>
      <c r="D6545" s="282" t="s">
        <v>15270</v>
      </c>
      <c r="E6545" s="292">
        <v>53939.75</v>
      </c>
    </row>
    <row r="6546" spans="1:5" x14ac:dyDescent="0.25">
      <c r="A6546" s="282" t="s">
        <v>8330</v>
      </c>
      <c r="B6546" s="282" t="s">
        <v>8873</v>
      </c>
      <c r="C6546" s="277" t="s">
        <v>76</v>
      </c>
      <c r="D6546" s="282" t="s">
        <v>15271</v>
      </c>
      <c r="E6546" s="292">
        <v>5557.45</v>
      </c>
    </row>
    <row r="6547" spans="1:5" x14ac:dyDescent="0.25">
      <c r="A6547" s="282" t="s">
        <v>8330</v>
      </c>
      <c r="B6547" s="282" t="s">
        <v>8332</v>
      </c>
      <c r="C6547" s="277" t="s">
        <v>76</v>
      </c>
      <c r="D6547" s="282" t="s">
        <v>15272</v>
      </c>
      <c r="E6547" s="292">
        <v>97532.52</v>
      </c>
    </row>
    <row r="6548" spans="1:5" x14ac:dyDescent="0.25">
      <c r="A6548" s="282" t="s">
        <v>8330</v>
      </c>
      <c r="B6548" s="282" t="s">
        <v>8491</v>
      </c>
      <c r="C6548" s="277" t="s">
        <v>76</v>
      </c>
      <c r="D6548" s="282" t="s">
        <v>15273</v>
      </c>
      <c r="E6548" s="292">
        <v>3937.76</v>
      </c>
    </row>
    <row r="6549" spans="1:5" x14ac:dyDescent="0.25">
      <c r="A6549" s="282" t="s">
        <v>8330</v>
      </c>
      <c r="B6549" s="282" t="s">
        <v>8876</v>
      </c>
      <c r="C6549" s="277" t="s">
        <v>76</v>
      </c>
      <c r="D6549" s="282" t="s">
        <v>15274</v>
      </c>
      <c r="E6549" s="292">
        <v>5352.89</v>
      </c>
    </row>
    <row r="6550" spans="1:5" x14ac:dyDescent="0.25">
      <c r="A6550" s="282" t="s">
        <v>8330</v>
      </c>
      <c r="B6550" s="282" t="s">
        <v>8878</v>
      </c>
      <c r="C6550" s="277" t="s">
        <v>76</v>
      </c>
      <c r="D6550" s="282" t="s">
        <v>15275</v>
      </c>
      <c r="E6550" s="292">
        <v>143241.26</v>
      </c>
    </row>
    <row r="6551" spans="1:5" x14ac:dyDescent="0.25">
      <c r="A6551" s="282" t="s">
        <v>8330</v>
      </c>
      <c r="B6551" s="282" t="s">
        <v>8880</v>
      </c>
      <c r="C6551" s="277" t="s">
        <v>76</v>
      </c>
      <c r="D6551" s="282" t="s">
        <v>15276</v>
      </c>
      <c r="E6551" s="292">
        <v>25590.07</v>
      </c>
    </row>
    <row r="6552" spans="1:5" x14ac:dyDescent="0.25">
      <c r="A6552" s="282" t="s">
        <v>8330</v>
      </c>
      <c r="B6552" s="282" t="s">
        <v>8467</v>
      </c>
      <c r="C6552" s="277" t="s">
        <v>76</v>
      </c>
      <c r="D6552" s="282" t="s">
        <v>15277</v>
      </c>
      <c r="E6552" s="292">
        <v>36582.410000000003</v>
      </c>
    </row>
    <row r="6553" spans="1:5" x14ac:dyDescent="0.25">
      <c r="A6553" s="282" t="s">
        <v>8330</v>
      </c>
      <c r="B6553" s="282" t="s">
        <v>8446</v>
      </c>
      <c r="C6553" s="277" t="s">
        <v>76</v>
      </c>
      <c r="D6553" s="282" t="s">
        <v>15278</v>
      </c>
      <c r="E6553" s="292">
        <v>24773.32</v>
      </c>
    </row>
    <row r="6554" spans="1:5" x14ac:dyDescent="0.25">
      <c r="A6554" s="282" t="s">
        <v>8330</v>
      </c>
      <c r="B6554" s="282" t="s">
        <v>8367</v>
      </c>
      <c r="C6554" s="277" t="s">
        <v>76</v>
      </c>
      <c r="D6554" s="282" t="s">
        <v>15279</v>
      </c>
      <c r="E6554" s="292">
        <v>33623.83</v>
      </c>
    </row>
    <row r="6555" spans="1:5" x14ac:dyDescent="0.25">
      <c r="A6555" s="282" t="s">
        <v>8330</v>
      </c>
      <c r="B6555" s="282" t="s">
        <v>8484</v>
      </c>
      <c r="C6555" s="277" t="s">
        <v>76</v>
      </c>
      <c r="D6555" s="282" t="s">
        <v>15280</v>
      </c>
      <c r="E6555" s="292">
        <v>22.53</v>
      </c>
    </row>
    <row r="6556" spans="1:5" x14ac:dyDescent="0.25">
      <c r="A6556" s="282" t="s">
        <v>8330</v>
      </c>
      <c r="B6556" s="282" t="s">
        <v>8454</v>
      </c>
      <c r="C6556" s="277" t="s">
        <v>76</v>
      </c>
      <c r="D6556" s="282" t="s">
        <v>15281</v>
      </c>
      <c r="E6556" s="292">
        <v>22534.12</v>
      </c>
    </row>
    <row r="6557" spans="1:5" x14ac:dyDescent="0.25">
      <c r="A6557" s="282" t="s">
        <v>8330</v>
      </c>
      <c r="B6557" s="282" t="s">
        <v>9116</v>
      </c>
      <c r="C6557" s="277" t="s">
        <v>76</v>
      </c>
      <c r="D6557" s="282" t="s">
        <v>15282</v>
      </c>
      <c r="E6557" s="292">
        <v>591.65</v>
      </c>
    </row>
    <row r="6558" spans="1:5" x14ac:dyDescent="0.25">
      <c r="A6558" s="282" t="s">
        <v>8330</v>
      </c>
      <c r="B6558" s="282" t="s">
        <v>9118</v>
      </c>
      <c r="C6558" s="277" t="s">
        <v>76</v>
      </c>
      <c r="D6558" s="282" t="s">
        <v>15283</v>
      </c>
      <c r="E6558" s="292">
        <v>17108.14</v>
      </c>
    </row>
    <row r="6559" spans="1:5" x14ac:dyDescent="0.25">
      <c r="A6559" s="282" t="s">
        <v>8330</v>
      </c>
      <c r="B6559" s="282" t="s">
        <v>9120</v>
      </c>
      <c r="C6559" s="277" t="s">
        <v>76</v>
      </c>
      <c r="D6559" s="282" t="s">
        <v>15284</v>
      </c>
      <c r="E6559" s="292">
        <v>78105.33</v>
      </c>
    </row>
    <row r="6560" spans="1:5" x14ac:dyDescent="0.25">
      <c r="A6560" s="282" t="s">
        <v>8330</v>
      </c>
      <c r="B6560" s="282" t="s">
        <v>9458</v>
      </c>
      <c r="C6560" s="277" t="s">
        <v>76</v>
      </c>
      <c r="D6560" s="282" t="s">
        <v>15285</v>
      </c>
      <c r="E6560" s="292">
        <v>395.26</v>
      </c>
    </row>
    <row r="6561" spans="1:5" x14ac:dyDescent="0.25">
      <c r="A6561" s="282" t="s">
        <v>8330</v>
      </c>
      <c r="B6561" s="282" t="s">
        <v>9122</v>
      </c>
      <c r="C6561" s="277" t="s">
        <v>76</v>
      </c>
      <c r="D6561" s="282" t="s">
        <v>15286</v>
      </c>
      <c r="E6561" s="292">
        <v>5669.63</v>
      </c>
    </row>
    <row r="6562" spans="1:5" x14ac:dyDescent="0.25">
      <c r="A6562" s="282" t="s">
        <v>8330</v>
      </c>
      <c r="B6562" s="282" t="s">
        <v>8343</v>
      </c>
      <c r="C6562" s="277" t="s">
        <v>76</v>
      </c>
      <c r="D6562" s="282" t="s">
        <v>15287</v>
      </c>
      <c r="E6562" s="292">
        <v>8791.2000000000007</v>
      </c>
    </row>
    <row r="6563" spans="1:5" x14ac:dyDescent="0.25">
      <c r="A6563" s="282" t="s">
        <v>8330</v>
      </c>
      <c r="B6563" s="282" t="s">
        <v>8368</v>
      </c>
      <c r="C6563" s="277" t="s">
        <v>76</v>
      </c>
      <c r="D6563" s="282" t="s">
        <v>15288</v>
      </c>
      <c r="E6563" s="292">
        <v>19874.97</v>
      </c>
    </row>
    <row r="6564" spans="1:5" x14ac:dyDescent="0.25">
      <c r="A6564" s="282" t="s">
        <v>8330</v>
      </c>
      <c r="B6564" s="282" t="s">
        <v>9126</v>
      </c>
      <c r="C6564" s="277" t="s">
        <v>76</v>
      </c>
      <c r="D6564" s="282" t="s">
        <v>15289</v>
      </c>
      <c r="E6564" s="292">
        <v>1773.1</v>
      </c>
    </row>
    <row r="6565" spans="1:5" x14ac:dyDescent="0.25">
      <c r="A6565" s="282" t="s">
        <v>8330</v>
      </c>
      <c r="B6565" s="282" t="s">
        <v>8464</v>
      </c>
      <c r="C6565" s="277" t="s">
        <v>76</v>
      </c>
      <c r="D6565" s="282" t="s">
        <v>15290</v>
      </c>
      <c r="E6565" s="292">
        <v>5819.11</v>
      </c>
    </row>
    <row r="6566" spans="1:5" x14ac:dyDescent="0.25">
      <c r="A6566" s="282" t="s">
        <v>8330</v>
      </c>
      <c r="B6566" s="282" t="s">
        <v>9129</v>
      </c>
      <c r="C6566" s="277" t="s">
        <v>76</v>
      </c>
      <c r="D6566" s="282" t="s">
        <v>15291</v>
      </c>
      <c r="E6566" s="292">
        <v>180210.64</v>
      </c>
    </row>
    <row r="6567" spans="1:5" x14ac:dyDescent="0.25">
      <c r="A6567" s="282" t="s">
        <v>8330</v>
      </c>
      <c r="B6567" s="282" t="s">
        <v>8474</v>
      </c>
      <c r="C6567" s="277" t="s">
        <v>76</v>
      </c>
      <c r="D6567" s="282" t="s">
        <v>15292</v>
      </c>
      <c r="E6567" s="292">
        <v>1688.36</v>
      </c>
    </row>
    <row r="6568" spans="1:5" x14ac:dyDescent="0.25">
      <c r="A6568" s="282" t="s">
        <v>8330</v>
      </c>
      <c r="B6568" s="282" t="s">
        <v>8401</v>
      </c>
      <c r="C6568" s="277" t="s">
        <v>76</v>
      </c>
      <c r="D6568" s="282" t="s">
        <v>15293</v>
      </c>
      <c r="E6568" s="292">
        <v>381740.67</v>
      </c>
    </row>
    <row r="6569" spans="1:5" x14ac:dyDescent="0.25">
      <c r="A6569" s="282" t="s">
        <v>8330</v>
      </c>
      <c r="B6569" s="282" t="s">
        <v>8456</v>
      </c>
      <c r="C6569" s="277" t="s">
        <v>76</v>
      </c>
      <c r="D6569" s="282" t="s">
        <v>15294</v>
      </c>
      <c r="E6569" s="292">
        <v>85733.49</v>
      </c>
    </row>
    <row r="6570" spans="1:5" x14ac:dyDescent="0.25">
      <c r="A6570" s="282" t="s">
        <v>8330</v>
      </c>
      <c r="B6570" s="282" t="s">
        <v>8468</v>
      </c>
      <c r="C6570" s="277" t="s">
        <v>76</v>
      </c>
      <c r="D6570" s="282" t="s">
        <v>15295</v>
      </c>
      <c r="E6570" s="292">
        <v>2783.82</v>
      </c>
    </row>
    <row r="6571" spans="1:5" x14ac:dyDescent="0.25">
      <c r="A6571" s="282" t="s">
        <v>8330</v>
      </c>
      <c r="B6571" s="282" t="s">
        <v>8280</v>
      </c>
      <c r="C6571" s="277" t="s">
        <v>76</v>
      </c>
      <c r="D6571" s="282" t="s">
        <v>15296</v>
      </c>
      <c r="E6571" s="292">
        <v>440.02</v>
      </c>
    </row>
    <row r="6572" spans="1:5" x14ac:dyDescent="0.25">
      <c r="A6572" s="282" t="s">
        <v>8330</v>
      </c>
      <c r="B6572" s="282" t="s">
        <v>9136</v>
      </c>
      <c r="C6572" s="277" t="s">
        <v>76</v>
      </c>
      <c r="D6572" s="282" t="s">
        <v>15297</v>
      </c>
      <c r="E6572" s="292">
        <v>560.63</v>
      </c>
    </row>
    <row r="6573" spans="1:5" x14ac:dyDescent="0.25">
      <c r="A6573" s="282" t="s">
        <v>8330</v>
      </c>
      <c r="B6573" s="282" t="s">
        <v>9138</v>
      </c>
      <c r="C6573" s="277" t="s">
        <v>76</v>
      </c>
      <c r="D6573" s="282" t="s">
        <v>15298</v>
      </c>
      <c r="E6573" s="292">
        <v>17361.439999999999</v>
      </c>
    </row>
    <row r="6574" spans="1:5" x14ac:dyDescent="0.25">
      <c r="A6574" s="282" t="s">
        <v>8330</v>
      </c>
      <c r="B6574" s="282" t="s">
        <v>8363</v>
      </c>
      <c r="C6574" s="277" t="s">
        <v>76</v>
      </c>
      <c r="D6574" s="282" t="s">
        <v>15299</v>
      </c>
      <c r="E6574" s="292">
        <v>298746.63</v>
      </c>
    </row>
    <row r="6575" spans="1:5" x14ac:dyDescent="0.25">
      <c r="A6575" s="282" t="s">
        <v>8330</v>
      </c>
      <c r="B6575" s="282" t="s">
        <v>9141</v>
      </c>
      <c r="C6575" s="277" t="s">
        <v>76</v>
      </c>
      <c r="D6575" s="282" t="s">
        <v>15300</v>
      </c>
      <c r="E6575" s="292">
        <v>84231.29</v>
      </c>
    </row>
    <row r="6576" spans="1:5" x14ac:dyDescent="0.25">
      <c r="A6576" s="282" t="s">
        <v>8330</v>
      </c>
      <c r="B6576" s="282" t="s">
        <v>9143</v>
      </c>
      <c r="C6576" s="277" t="s">
        <v>76</v>
      </c>
      <c r="D6576" s="282" t="s">
        <v>15301</v>
      </c>
      <c r="E6576" s="292">
        <v>387396.2</v>
      </c>
    </row>
    <row r="6577" spans="1:5" x14ac:dyDescent="0.25">
      <c r="A6577" s="282" t="s">
        <v>8330</v>
      </c>
      <c r="B6577" s="282" t="s">
        <v>9145</v>
      </c>
      <c r="C6577" s="277" t="s">
        <v>76</v>
      </c>
      <c r="D6577" s="282" t="s">
        <v>15302</v>
      </c>
      <c r="E6577" s="292">
        <v>4266.55</v>
      </c>
    </row>
    <row r="6578" spans="1:5" x14ac:dyDescent="0.25">
      <c r="A6578" s="282" t="s">
        <v>8330</v>
      </c>
      <c r="B6578" s="282" t="s">
        <v>8433</v>
      </c>
      <c r="C6578" s="277" t="s">
        <v>76</v>
      </c>
      <c r="D6578" s="282" t="s">
        <v>15303</v>
      </c>
      <c r="E6578" s="292">
        <v>8453.94</v>
      </c>
    </row>
    <row r="6579" spans="1:5" x14ac:dyDescent="0.25">
      <c r="A6579" s="282" t="s">
        <v>8330</v>
      </c>
      <c r="B6579" s="282" t="s">
        <v>8506</v>
      </c>
      <c r="C6579" s="277" t="s">
        <v>76</v>
      </c>
      <c r="D6579" s="282" t="s">
        <v>15304</v>
      </c>
      <c r="E6579" s="292">
        <v>24374.58</v>
      </c>
    </row>
    <row r="6580" spans="1:5" x14ac:dyDescent="0.25">
      <c r="A6580" s="282" t="s">
        <v>8330</v>
      </c>
      <c r="B6580" s="282" t="s">
        <v>9149</v>
      </c>
      <c r="C6580" s="277" t="s">
        <v>76</v>
      </c>
      <c r="D6580" s="282" t="s">
        <v>15305</v>
      </c>
      <c r="E6580" s="292">
        <v>6267.38</v>
      </c>
    </row>
    <row r="6581" spans="1:5" x14ac:dyDescent="0.25">
      <c r="A6581" s="282" t="s">
        <v>8330</v>
      </c>
      <c r="B6581" s="282" t="s">
        <v>8340</v>
      </c>
      <c r="C6581" s="277" t="s">
        <v>76</v>
      </c>
      <c r="D6581" s="282" t="s">
        <v>15306</v>
      </c>
      <c r="E6581" s="292">
        <v>1226.74</v>
      </c>
    </row>
    <row r="6582" spans="1:5" x14ac:dyDescent="0.25">
      <c r="A6582" s="282" t="s">
        <v>8330</v>
      </c>
      <c r="B6582" s="282" t="s">
        <v>8492</v>
      </c>
      <c r="C6582" s="277" t="s">
        <v>76</v>
      </c>
      <c r="D6582" s="282" t="s">
        <v>15307</v>
      </c>
      <c r="E6582" s="292">
        <v>7805.94</v>
      </c>
    </row>
    <row r="6583" spans="1:5" x14ac:dyDescent="0.25">
      <c r="A6583" s="282" t="s">
        <v>8330</v>
      </c>
      <c r="B6583" s="282" t="s">
        <v>9153</v>
      </c>
      <c r="C6583" s="277" t="s">
        <v>76</v>
      </c>
      <c r="D6583" s="282" t="s">
        <v>15308</v>
      </c>
      <c r="E6583" s="292">
        <v>13055.81</v>
      </c>
    </row>
    <row r="6584" spans="1:5" x14ac:dyDescent="0.25">
      <c r="A6584" s="282" t="s">
        <v>8330</v>
      </c>
      <c r="B6584" s="282" t="s">
        <v>8403</v>
      </c>
      <c r="C6584" s="277" t="s">
        <v>76</v>
      </c>
      <c r="D6584" s="282" t="s">
        <v>15309</v>
      </c>
      <c r="E6584" s="292">
        <v>268526.53000000003</v>
      </c>
    </row>
    <row r="6585" spans="1:5" x14ac:dyDescent="0.25">
      <c r="A6585" s="282" t="s">
        <v>8330</v>
      </c>
      <c r="B6585" s="282" t="s">
        <v>8374</v>
      </c>
      <c r="C6585" s="277" t="s">
        <v>76</v>
      </c>
      <c r="D6585" s="282" t="s">
        <v>15310</v>
      </c>
      <c r="E6585" s="292">
        <v>5630.38</v>
      </c>
    </row>
    <row r="6586" spans="1:5" x14ac:dyDescent="0.25">
      <c r="A6586" s="282" t="s">
        <v>8330</v>
      </c>
      <c r="B6586" s="282" t="s">
        <v>8557</v>
      </c>
      <c r="C6586" s="277" t="s">
        <v>76</v>
      </c>
      <c r="D6586" s="282" t="s">
        <v>15311</v>
      </c>
      <c r="E6586" s="292">
        <v>3054.22</v>
      </c>
    </row>
    <row r="6587" spans="1:5" x14ac:dyDescent="0.25">
      <c r="A6587" s="282" t="s">
        <v>8330</v>
      </c>
      <c r="B6587" s="282" t="s">
        <v>9158</v>
      </c>
      <c r="C6587" s="277" t="s">
        <v>76</v>
      </c>
      <c r="D6587" s="282" t="s">
        <v>15312</v>
      </c>
      <c r="E6587" s="292">
        <v>2981.91</v>
      </c>
    </row>
    <row r="6588" spans="1:5" x14ac:dyDescent="0.25">
      <c r="A6588" s="282" t="s">
        <v>8330</v>
      </c>
      <c r="B6588" s="282" t="s">
        <v>9160</v>
      </c>
      <c r="C6588" s="277" t="s">
        <v>76</v>
      </c>
      <c r="D6588" s="282" t="s">
        <v>15313</v>
      </c>
      <c r="E6588" s="292">
        <v>8590.36</v>
      </c>
    </row>
    <row r="6589" spans="1:5" x14ac:dyDescent="0.25">
      <c r="A6589" s="282" t="s">
        <v>8330</v>
      </c>
      <c r="B6589" s="282" t="s">
        <v>8459</v>
      </c>
      <c r="C6589" s="277" t="s">
        <v>76</v>
      </c>
      <c r="D6589" s="282" t="s">
        <v>15314</v>
      </c>
      <c r="E6589" s="292">
        <v>8252.15</v>
      </c>
    </row>
    <row r="6590" spans="1:5" x14ac:dyDescent="0.25">
      <c r="A6590" s="282" t="s">
        <v>8330</v>
      </c>
      <c r="B6590" s="282" t="s">
        <v>8478</v>
      </c>
      <c r="C6590" s="277" t="s">
        <v>76</v>
      </c>
      <c r="D6590" s="282" t="s">
        <v>15315</v>
      </c>
      <c r="E6590" s="292">
        <v>2264.02</v>
      </c>
    </row>
    <row r="6591" spans="1:5" x14ac:dyDescent="0.25">
      <c r="A6591" s="282" t="s">
        <v>8330</v>
      </c>
      <c r="B6591" s="282" t="s">
        <v>8371</v>
      </c>
      <c r="C6591" s="277" t="s">
        <v>76</v>
      </c>
      <c r="D6591" s="282" t="s">
        <v>15316</v>
      </c>
      <c r="E6591" s="292">
        <v>20153.18</v>
      </c>
    </row>
    <row r="6592" spans="1:5" x14ac:dyDescent="0.25">
      <c r="A6592" s="282" t="s">
        <v>8330</v>
      </c>
      <c r="B6592" s="282" t="s">
        <v>8276</v>
      </c>
      <c r="C6592" s="277" t="s">
        <v>76</v>
      </c>
      <c r="D6592" s="282" t="s">
        <v>15317</v>
      </c>
      <c r="E6592" s="292">
        <v>161533.25</v>
      </c>
    </row>
    <row r="6593" spans="1:5" x14ac:dyDescent="0.25">
      <c r="A6593" s="282" t="s">
        <v>8330</v>
      </c>
      <c r="B6593" s="282" t="s">
        <v>8214</v>
      </c>
      <c r="C6593" s="277" t="s">
        <v>76</v>
      </c>
      <c r="D6593" s="282" t="s">
        <v>15318</v>
      </c>
      <c r="E6593" s="292">
        <v>38541.03</v>
      </c>
    </row>
    <row r="6594" spans="1:5" x14ac:dyDescent="0.25">
      <c r="A6594" s="282" t="s">
        <v>8330</v>
      </c>
      <c r="B6594" s="282" t="s">
        <v>8494</v>
      </c>
      <c r="C6594" s="277" t="s">
        <v>76</v>
      </c>
      <c r="D6594" s="282" t="s">
        <v>15319</v>
      </c>
      <c r="E6594" s="292">
        <v>31932.26</v>
      </c>
    </row>
    <row r="6595" spans="1:5" x14ac:dyDescent="0.25">
      <c r="A6595" s="282" t="s">
        <v>8330</v>
      </c>
      <c r="B6595" s="282" t="s">
        <v>8888</v>
      </c>
      <c r="C6595" s="277" t="s">
        <v>76</v>
      </c>
      <c r="D6595" s="282" t="s">
        <v>15320</v>
      </c>
      <c r="E6595" s="292">
        <v>77696.160000000003</v>
      </c>
    </row>
    <row r="6596" spans="1:5" x14ac:dyDescent="0.25">
      <c r="A6596" s="282" t="s">
        <v>8330</v>
      </c>
      <c r="B6596" s="282" t="s">
        <v>9313</v>
      </c>
      <c r="C6596" s="277" t="s">
        <v>76</v>
      </c>
      <c r="D6596" s="282" t="s">
        <v>15321</v>
      </c>
      <c r="E6596" s="292">
        <v>300194.71000000002</v>
      </c>
    </row>
    <row r="6597" spans="1:5" x14ac:dyDescent="0.25">
      <c r="A6597" s="282" t="s">
        <v>8330</v>
      </c>
      <c r="B6597" s="282" t="s">
        <v>10377</v>
      </c>
      <c r="C6597" s="277" t="s">
        <v>76</v>
      </c>
      <c r="D6597" s="282" t="s">
        <v>15322</v>
      </c>
      <c r="E6597" s="292">
        <v>56260.71</v>
      </c>
    </row>
    <row r="6598" spans="1:5" x14ac:dyDescent="0.25">
      <c r="A6598" s="282">
        <v>43</v>
      </c>
      <c r="B6598" s="282">
        <v>907</v>
      </c>
      <c r="C6598" s="277" t="s">
        <v>76</v>
      </c>
      <c r="D6598" s="282" t="s">
        <v>15323</v>
      </c>
      <c r="E6598" s="292">
        <v>83315.22</v>
      </c>
    </row>
    <row r="6599" spans="1:5" x14ac:dyDescent="0.25">
      <c r="A6599" s="282" t="s">
        <v>8283</v>
      </c>
      <c r="B6599" s="282" t="s">
        <v>8450</v>
      </c>
      <c r="C6599" s="277" t="s">
        <v>53</v>
      </c>
      <c r="D6599" s="282" t="s">
        <v>15324</v>
      </c>
      <c r="E6599" s="292">
        <v>415.26</v>
      </c>
    </row>
    <row r="6600" spans="1:5" x14ac:dyDescent="0.25">
      <c r="A6600" s="282" t="s">
        <v>8283</v>
      </c>
      <c r="B6600" s="282" t="s">
        <v>8436</v>
      </c>
      <c r="C6600" s="277" t="s">
        <v>53</v>
      </c>
      <c r="D6600" s="282" t="s">
        <v>15325</v>
      </c>
      <c r="E6600" s="292">
        <v>413.84</v>
      </c>
    </row>
    <row r="6601" spans="1:5" x14ac:dyDescent="0.25">
      <c r="A6601" s="282" t="s">
        <v>8283</v>
      </c>
      <c r="B6601" s="282" t="s">
        <v>8460</v>
      </c>
      <c r="C6601" s="277" t="s">
        <v>53</v>
      </c>
      <c r="D6601" s="282" t="s">
        <v>15326</v>
      </c>
      <c r="E6601" s="292">
        <v>82.03</v>
      </c>
    </row>
    <row r="6602" spans="1:5" x14ac:dyDescent="0.25">
      <c r="A6602" s="282" t="s">
        <v>8283</v>
      </c>
      <c r="B6602" s="282" t="s">
        <v>8256</v>
      </c>
      <c r="C6602" s="277" t="s">
        <v>53</v>
      </c>
      <c r="D6602" s="282" t="s">
        <v>15327</v>
      </c>
      <c r="E6602" s="292">
        <v>6131.63</v>
      </c>
    </row>
    <row r="6603" spans="1:5" x14ac:dyDescent="0.25">
      <c r="A6603" s="282" t="s">
        <v>8283</v>
      </c>
      <c r="B6603" s="282" t="s">
        <v>8271</v>
      </c>
      <c r="C6603" s="277" t="s">
        <v>53</v>
      </c>
      <c r="D6603" s="282" t="s">
        <v>15328</v>
      </c>
      <c r="E6603" s="292">
        <v>259.86</v>
      </c>
    </row>
    <row r="6604" spans="1:5" x14ac:dyDescent="0.25">
      <c r="A6604" s="282" t="s">
        <v>8283</v>
      </c>
      <c r="B6604" s="282" t="s">
        <v>8217</v>
      </c>
      <c r="C6604" s="277" t="s">
        <v>53</v>
      </c>
      <c r="D6604" s="282" t="s">
        <v>15329</v>
      </c>
      <c r="E6604" s="292">
        <v>1635.83</v>
      </c>
    </row>
    <row r="6605" spans="1:5" x14ac:dyDescent="0.25">
      <c r="A6605" s="282" t="s">
        <v>8283</v>
      </c>
      <c r="B6605" s="282" t="s">
        <v>8257</v>
      </c>
      <c r="C6605" s="277" t="s">
        <v>53</v>
      </c>
      <c r="D6605" s="282" t="s">
        <v>15330</v>
      </c>
      <c r="E6605" s="292">
        <v>2680.64</v>
      </c>
    </row>
    <row r="6606" spans="1:5" x14ac:dyDescent="0.25">
      <c r="A6606" s="282" t="s">
        <v>8283</v>
      </c>
      <c r="B6606" s="282" t="s">
        <v>8218</v>
      </c>
      <c r="C6606" s="277" t="s">
        <v>53</v>
      </c>
      <c r="D6606" s="282" t="s">
        <v>15331</v>
      </c>
      <c r="E6606" s="292">
        <v>20961.5</v>
      </c>
    </row>
    <row r="6607" spans="1:5" x14ac:dyDescent="0.25">
      <c r="A6607" s="282" t="s">
        <v>8283</v>
      </c>
      <c r="B6607" s="282" t="s">
        <v>8379</v>
      </c>
      <c r="C6607" s="277" t="s">
        <v>53</v>
      </c>
      <c r="D6607" s="282" t="s">
        <v>15332</v>
      </c>
      <c r="E6607" s="292">
        <v>10260.82</v>
      </c>
    </row>
    <row r="6608" spans="1:5" x14ac:dyDescent="0.25">
      <c r="A6608" s="282" t="s">
        <v>8283</v>
      </c>
      <c r="B6608" s="282" t="s">
        <v>8219</v>
      </c>
      <c r="C6608" s="277" t="s">
        <v>53</v>
      </c>
      <c r="D6608" s="282" t="s">
        <v>15333</v>
      </c>
      <c r="E6608" s="292">
        <v>1311.27</v>
      </c>
    </row>
    <row r="6609" spans="1:5" x14ac:dyDescent="0.25">
      <c r="A6609" s="282" t="s">
        <v>8283</v>
      </c>
      <c r="B6609" s="282" t="s">
        <v>8430</v>
      </c>
      <c r="C6609" s="277" t="s">
        <v>53</v>
      </c>
      <c r="D6609" s="282" t="s">
        <v>15334</v>
      </c>
      <c r="E6609" s="292">
        <v>403.32</v>
      </c>
    </row>
    <row r="6610" spans="1:5" x14ac:dyDescent="0.25">
      <c r="A6610" s="282" t="s">
        <v>8283</v>
      </c>
      <c r="B6610" s="282" t="s">
        <v>8352</v>
      </c>
      <c r="C6610" s="277" t="s">
        <v>53</v>
      </c>
      <c r="D6610" s="282" t="s">
        <v>15335</v>
      </c>
      <c r="E6610" s="292">
        <v>2012.98</v>
      </c>
    </row>
    <row r="6611" spans="1:5" x14ac:dyDescent="0.25">
      <c r="A6611" s="282" t="s">
        <v>8283</v>
      </c>
      <c r="B6611" s="282" t="s">
        <v>8231</v>
      </c>
      <c r="C6611" s="277" t="s">
        <v>53</v>
      </c>
      <c r="D6611" s="282" t="s">
        <v>15336</v>
      </c>
      <c r="E6611" s="292">
        <v>176741.27</v>
      </c>
    </row>
    <row r="6612" spans="1:5" x14ac:dyDescent="0.25">
      <c r="A6612" s="282" t="s">
        <v>8283</v>
      </c>
      <c r="B6612" s="282" t="s">
        <v>8369</v>
      </c>
      <c r="C6612" s="277" t="s">
        <v>53</v>
      </c>
      <c r="D6612" s="282" t="s">
        <v>15337</v>
      </c>
      <c r="E6612" s="292">
        <v>29637.57</v>
      </c>
    </row>
    <row r="6613" spans="1:5" x14ac:dyDescent="0.25">
      <c r="A6613" s="282" t="s">
        <v>8283</v>
      </c>
      <c r="B6613" s="282" t="s">
        <v>8258</v>
      </c>
      <c r="C6613" s="277" t="s">
        <v>53</v>
      </c>
      <c r="D6613" s="282" t="s">
        <v>15338</v>
      </c>
      <c r="E6613" s="292">
        <v>5023.2</v>
      </c>
    </row>
    <row r="6614" spans="1:5" x14ac:dyDescent="0.25">
      <c r="A6614" s="282" t="s">
        <v>8283</v>
      </c>
      <c r="B6614" s="282" t="s">
        <v>8227</v>
      </c>
      <c r="C6614" s="277" t="s">
        <v>53</v>
      </c>
      <c r="D6614" s="282" t="s">
        <v>15339</v>
      </c>
      <c r="E6614" s="292">
        <v>1238.6099999999999</v>
      </c>
    </row>
    <row r="6615" spans="1:5" x14ac:dyDescent="0.25">
      <c r="A6615" s="282" t="s">
        <v>8283</v>
      </c>
      <c r="B6615" s="282" t="s">
        <v>8381</v>
      </c>
      <c r="C6615" s="277" t="s">
        <v>53</v>
      </c>
      <c r="D6615" s="282" t="s">
        <v>15340</v>
      </c>
      <c r="E6615" s="292">
        <v>300.31</v>
      </c>
    </row>
    <row r="6616" spans="1:5" x14ac:dyDescent="0.25">
      <c r="A6616" s="282" t="s">
        <v>8283</v>
      </c>
      <c r="B6616" s="282" t="s">
        <v>8265</v>
      </c>
      <c r="C6616" s="277" t="s">
        <v>53</v>
      </c>
      <c r="D6616" s="282" t="s">
        <v>15341</v>
      </c>
      <c r="E6616" s="292">
        <v>277.74</v>
      </c>
    </row>
    <row r="6617" spans="1:5" x14ac:dyDescent="0.25">
      <c r="A6617" s="282" t="s">
        <v>8283</v>
      </c>
      <c r="B6617" s="282" t="s">
        <v>8259</v>
      </c>
      <c r="C6617" s="277" t="s">
        <v>53</v>
      </c>
      <c r="D6617" s="282" t="s">
        <v>15342</v>
      </c>
      <c r="E6617" s="292">
        <v>252.8</v>
      </c>
    </row>
    <row r="6618" spans="1:5" x14ac:dyDescent="0.25">
      <c r="A6618" s="282" t="s">
        <v>8283</v>
      </c>
      <c r="B6618" s="282" t="s">
        <v>8221</v>
      </c>
      <c r="C6618" s="277" t="s">
        <v>53</v>
      </c>
      <c r="D6618" s="282" t="s">
        <v>15343</v>
      </c>
      <c r="E6618" s="292">
        <v>0</v>
      </c>
    </row>
    <row r="6619" spans="1:5" x14ac:dyDescent="0.25">
      <c r="A6619" s="282" t="s">
        <v>8283</v>
      </c>
      <c r="B6619" s="282" t="s">
        <v>8223</v>
      </c>
      <c r="C6619" s="277" t="s">
        <v>53</v>
      </c>
      <c r="D6619" s="282" t="s">
        <v>15344</v>
      </c>
      <c r="E6619" s="292">
        <v>7124.41</v>
      </c>
    </row>
    <row r="6620" spans="1:5" x14ac:dyDescent="0.25">
      <c r="A6620" s="282" t="s">
        <v>8283</v>
      </c>
      <c r="B6620" s="282" t="s">
        <v>8447</v>
      </c>
      <c r="C6620" s="277" t="s">
        <v>53</v>
      </c>
      <c r="D6620" s="282" t="s">
        <v>15345</v>
      </c>
      <c r="E6620" s="292">
        <v>140.55000000000001</v>
      </c>
    </row>
    <row r="6621" spans="1:5" x14ac:dyDescent="0.25">
      <c r="A6621" s="282" t="s">
        <v>8283</v>
      </c>
      <c r="B6621" s="282" t="s">
        <v>8385</v>
      </c>
      <c r="C6621" s="277" t="s">
        <v>53</v>
      </c>
      <c r="D6621" s="282" t="s">
        <v>15346</v>
      </c>
      <c r="E6621" s="292">
        <v>108.52</v>
      </c>
    </row>
    <row r="6622" spans="1:5" x14ac:dyDescent="0.25">
      <c r="A6622" s="282" t="s">
        <v>8283</v>
      </c>
      <c r="B6622" s="282" t="s">
        <v>8261</v>
      </c>
      <c r="C6622" s="277" t="s">
        <v>53</v>
      </c>
      <c r="D6622" s="282" t="s">
        <v>15347</v>
      </c>
      <c r="E6622" s="292">
        <v>123969.65</v>
      </c>
    </row>
    <row r="6623" spans="1:5" x14ac:dyDescent="0.25">
      <c r="A6623" s="282" t="s">
        <v>8283</v>
      </c>
      <c r="B6623" s="282" t="s">
        <v>8370</v>
      </c>
      <c r="C6623" s="277" t="s">
        <v>53</v>
      </c>
      <c r="D6623" s="282" t="s">
        <v>15348</v>
      </c>
      <c r="E6623" s="292">
        <v>664.16</v>
      </c>
    </row>
    <row r="6624" spans="1:5" x14ac:dyDescent="0.25">
      <c r="A6624" s="282" t="s">
        <v>8283</v>
      </c>
      <c r="B6624" s="282" t="s">
        <v>8483</v>
      </c>
      <c r="C6624" s="277" t="s">
        <v>53</v>
      </c>
      <c r="D6624" s="282" t="s">
        <v>15349</v>
      </c>
      <c r="E6624" s="292">
        <v>0</v>
      </c>
    </row>
    <row r="6625" spans="1:5" x14ac:dyDescent="0.25">
      <c r="A6625" s="282" t="s">
        <v>8283</v>
      </c>
      <c r="B6625" s="282" t="s">
        <v>8272</v>
      </c>
      <c r="C6625" s="277" t="s">
        <v>53</v>
      </c>
      <c r="D6625" s="282" t="s">
        <v>15350</v>
      </c>
      <c r="E6625" s="292">
        <v>1305.1600000000001</v>
      </c>
    </row>
    <row r="6626" spans="1:5" x14ac:dyDescent="0.25">
      <c r="A6626" s="282" t="s">
        <v>8283</v>
      </c>
      <c r="B6626" s="282" t="s">
        <v>8224</v>
      </c>
      <c r="C6626" s="277" t="s">
        <v>53</v>
      </c>
      <c r="D6626" s="282" t="s">
        <v>15351</v>
      </c>
      <c r="E6626" s="292">
        <v>5524.56</v>
      </c>
    </row>
    <row r="6627" spans="1:5" x14ac:dyDescent="0.25">
      <c r="A6627" s="282" t="s">
        <v>8283</v>
      </c>
      <c r="B6627" s="282" t="s">
        <v>8581</v>
      </c>
      <c r="C6627" s="277" t="s">
        <v>53</v>
      </c>
      <c r="D6627" s="282" t="s">
        <v>15352</v>
      </c>
      <c r="E6627" s="292">
        <v>0</v>
      </c>
    </row>
    <row r="6628" spans="1:5" x14ac:dyDescent="0.25">
      <c r="A6628" s="282" t="s">
        <v>8283</v>
      </c>
      <c r="B6628" s="282" t="s">
        <v>8273</v>
      </c>
      <c r="C6628" s="277" t="s">
        <v>53</v>
      </c>
      <c r="D6628" s="282" t="s">
        <v>15353</v>
      </c>
      <c r="E6628" s="292">
        <v>36.049999999999997</v>
      </c>
    </row>
    <row r="6629" spans="1:5" x14ac:dyDescent="0.25">
      <c r="A6629" s="282" t="s">
        <v>8283</v>
      </c>
      <c r="B6629" s="282" t="s">
        <v>8354</v>
      </c>
      <c r="C6629" s="277" t="s">
        <v>53</v>
      </c>
      <c r="D6629" s="282" t="s">
        <v>15354</v>
      </c>
      <c r="E6629" s="292">
        <v>1967.6</v>
      </c>
    </row>
    <row r="6630" spans="1:5" x14ac:dyDescent="0.25">
      <c r="A6630" s="282" t="s">
        <v>8283</v>
      </c>
      <c r="B6630" s="282" t="s">
        <v>8388</v>
      </c>
      <c r="C6630" s="277" t="s">
        <v>53</v>
      </c>
      <c r="D6630" s="282" t="s">
        <v>15355</v>
      </c>
      <c r="E6630" s="292">
        <v>597.49</v>
      </c>
    </row>
    <row r="6631" spans="1:5" x14ac:dyDescent="0.25">
      <c r="A6631" s="282" t="s">
        <v>8283</v>
      </c>
      <c r="B6631" s="282" t="s">
        <v>8399</v>
      </c>
      <c r="C6631" s="277" t="s">
        <v>53</v>
      </c>
      <c r="D6631" s="282" t="s">
        <v>15356</v>
      </c>
      <c r="E6631" s="292">
        <v>2575.41</v>
      </c>
    </row>
    <row r="6632" spans="1:5" x14ac:dyDescent="0.25">
      <c r="A6632" s="282" t="s">
        <v>8283</v>
      </c>
      <c r="B6632" s="282" t="s">
        <v>8582</v>
      </c>
      <c r="C6632" s="277" t="s">
        <v>53</v>
      </c>
      <c r="D6632" s="282" t="s">
        <v>15357</v>
      </c>
      <c r="E6632" s="292">
        <v>425.4</v>
      </c>
    </row>
    <row r="6633" spans="1:5" x14ac:dyDescent="0.25">
      <c r="A6633" s="282" t="s">
        <v>8283</v>
      </c>
      <c r="B6633" s="282" t="s">
        <v>8347</v>
      </c>
      <c r="C6633" s="277" t="s">
        <v>53</v>
      </c>
      <c r="D6633" s="282" t="s">
        <v>15358</v>
      </c>
      <c r="E6633" s="292">
        <v>3378.13</v>
      </c>
    </row>
    <row r="6634" spans="1:5" x14ac:dyDescent="0.25">
      <c r="A6634" s="282" t="s">
        <v>8283</v>
      </c>
      <c r="B6634" s="282" t="s">
        <v>8301</v>
      </c>
      <c r="C6634" s="277" t="s">
        <v>53</v>
      </c>
      <c r="D6634" s="282" t="s">
        <v>15359</v>
      </c>
      <c r="E6634" s="292">
        <v>0</v>
      </c>
    </row>
    <row r="6635" spans="1:5" x14ac:dyDescent="0.25">
      <c r="A6635" s="282" t="s">
        <v>8283</v>
      </c>
      <c r="B6635" s="282" t="s">
        <v>8382</v>
      </c>
      <c r="C6635" s="277" t="s">
        <v>53</v>
      </c>
      <c r="D6635" s="282" t="s">
        <v>15360</v>
      </c>
      <c r="E6635" s="292">
        <v>1273.49</v>
      </c>
    </row>
    <row r="6636" spans="1:5" x14ac:dyDescent="0.25">
      <c r="A6636" s="282" t="s">
        <v>8283</v>
      </c>
      <c r="B6636" s="282" t="s">
        <v>8304</v>
      </c>
      <c r="C6636" s="277" t="s">
        <v>53</v>
      </c>
      <c r="D6636" s="282" t="s">
        <v>15361</v>
      </c>
      <c r="E6636" s="292">
        <v>0</v>
      </c>
    </row>
    <row r="6637" spans="1:5" x14ac:dyDescent="0.25">
      <c r="A6637" s="282" t="s">
        <v>8283</v>
      </c>
      <c r="B6637" s="282" t="s">
        <v>8260</v>
      </c>
      <c r="C6637" s="277" t="s">
        <v>53</v>
      </c>
      <c r="D6637" s="282" t="s">
        <v>15362</v>
      </c>
      <c r="E6637" s="292">
        <v>846.28</v>
      </c>
    </row>
    <row r="6638" spans="1:5" x14ac:dyDescent="0.25">
      <c r="A6638" s="282" t="s">
        <v>8283</v>
      </c>
      <c r="B6638" s="282" t="s">
        <v>8262</v>
      </c>
      <c r="C6638" s="277" t="s">
        <v>53</v>
      </c>
      <c r="D6638" s="282" t="s">
        <v>15363</v>
      </c>
      <c r="E6638" s="292">
        <v>1168.76</v>
      </c>
    </row>
    <row r="6639" spans="1:5" x14ac:dyDescent="0.25">
      <c r="A6639" s="282" t="s">
        <v>8283</v>
      </c>
      <c r="B6639" s="282" t="s">
        <v>8461</v>
      </c>
      <c r="C6639" s="277" t="s">
        <v>53</v>
      </c>
      <c r="D6639" s="282" t="s">
        <v>15364</v>
      </c>
      <c r="E6639" s="292">
        <v>480.69</v>
      </c>
    </row>
    <row r="6640" spans="1:5" x14ac:dyDescent="0.25">
      <c r="A6640" s="282" t="s">
        <v>8283</v>
      </c>
      <c r="B6640" s="282" t="s">
        <v>8263</v>
      </c>
      <c r="C6640" s="277" t="s">
        <v>53</v>
      </c>
      <c r="D6640" s="282" t="s">
        <v>15365</v>
      </c>
      <c r="E6640" s="292">
        <v>1434.45</v>
      </c>
    </row>
    <row r="6641" spans="1:5" x14ac:dyDescent="0.25">
      <c r="A6641" s="282" t="s">
        <v>8283</v>
      </c>
      <c r="B6641" s="282" t="s">
        <v>8507</v>
      </c>
      <c r="C6641" s="277" t="s">
        <v>53</v>
      </c>
      <c r="D6641" s="282" t="s">
        <v>15366</v>
      </c>
      <c r="E6641" s="292">
        <v>2202.8200000000002</v>
      </c>
    </row>
    <row r="6642" spans="1:5" x14ac:dyDescent="0.25">
      <c r="A6642" s="282" t="s">
        <v>8283</v>
      </c>
      <c r="B6642" s="282" t="s">
        <v>8269</v>
      </c>
      <c r="C6642" s="277" t="s">
        <v>53</v>
      </c>
      <c r="D6642" s="282" t="s">
        <v>15367</v>
      </c>
      <c r="E6642" s="292">
        <v>282.26</v>
      </c>
    </row>
    <row r="6643" spans="1:5" x14ac:dyDescent="0.25">
      <c r="A6643" s="282" t="s">
        <v>8283</v>
      </c>
      <c r="B6643" s="282" t="s">
        <v>8302</v>
      </c>
      <c r="C6643" s="277" t="s">
        <v>53</v>
      </c>
      <c r="D6643" s="282" t="s">
        <v>15368</v>
      </c>
      <c r="E6643" s="292">
        <v>2007.77</v>
      </c>
    </row>
    <row r="6644" spans="1:5" x14ac:dyDescent="0.25">
      <c r="A6644" s="282" t="s">
        <v>8283</v>
      </c>
      <c r="B6644" s="282" t="s">
        <v>8480</v>
      </c>
      <c r="C6644" s="277" t="s">
        <v>53</v>
      </c>
      <c r="D6644" s="282" t="s">
        <v>15369</v>
      </c>
      <c r="E6644" s="292">
        <v>500.58</v>
      </c>
    </row>
    <row r="6645" spans="1:5" x14ac:dyDescent="0.25">
      <c r="A6645" s="282" t="s">
        <v>8283</v>
      </c>
      <c r="B6645" s="282" t="s">
        <v>8402</v>
      </c>
      <c r="C6645" s="277" t="s">
        <v>53</v>
      </c>
      <c r="D6645" s="282" t="s">
        <v>15370</v>
      </c>
      <c r="E6645" s="292">
        <v>11526.85</v>
      </c>
    </row>
    <row r="6646" spans="1:5" x14ac:dyDescent="0.25">
      <c r="A6646" s="282" t="s">
        <v>8283</v>
      </c>
      <c r="B6646" s="282" t="s">
        <v>8228</v>
      </c>
      <c r="C6646" s="277" t="s">
        <v>53</v>
      </c>
      <c r="D6646" s="282" t="s">
        <v>15371</v>
      </c>
      <c r="E6646" s="292">
        <v>40584.89</v>
      </c>
    </row>
    <row r="6647" spans="1:5" x14ac:dyDescent="0.25">
      <c r="A6647" s="282" t="s">
        <v>8283</v>
      </c>
      <c r="B6647" s="282" t="s">
        <v>8278</v>
      </c>
      <c r="C6647" s="277" t="s">
        <v>53</v>
      </c>
      <c r="D6647" s="282" t="s">
        <v>15372</v>
      </c>
      <c r="E6647" s="292">
        <v>48505.8</v>
      </c>
    </row>
    <row r="6648" spans="1:5" x14ac:dyDescent="0.25">
      <c r="A6648" s="282" t="s">
        <v>8283</v>
      </c>
      <c r="B6648" s="282" t="s">
        <v>8531</v>
      </c>
      <c r="C6648" s="277" t="s">
        <v>53</v>
      </c>
      <c r="D6648" s="282" t="s">
        <v>15373</v>
      </c>
      <c r="E6648" s="292">
        <v>294.85000000000002</v>
      </c>
    </row>
    <row r="6649" spans="1:5" x14ac:dyDescent="0.25">
      <c r="A6649" s="282" t="s">
        <v>8283</v>
      </c>
      <c r="B6649" s="282" t="s">
        <v>8238</v>
      </c>
      <c r="C6649" s="277" t="s">
        <v>53</v>
      </c>
      <c r="D6649" s="282" t="s">
        <v>15374</v>
      </c>
      <c r="E6649" s="292">
        <v>545.16</v>
      </c>
    </row>
    <row r="6650" spans="1:5" x14ac:dyDescent="0.25">
      <c r="A6650" s="282" t="s">
        <v>8283</v>
      </c>
      <c r="B6650" s="282" t="s">
        <v>8233</v>
      </c>
      <c r="C6650" s="277" t="s">
        <v>53</v>
      </c>
      <c r="D6650" s="282" t="s">
        <v>15375</v>
      </c>
      <c r="E6650" s="292">
        <v>684.74</v>
      </c>
    </row>
    <row r="6651" spans="1:5" x14ac:dyDescent="0.25">
      <c r="A6651" s="282" t="s">
        <v>8283</v>
      </c>
      <c r="B6651" s="282" t="s">
        <v>8290</v>
      </c>
      <c r="C6651" s="277" t="s">
        <v>53</v>
      </c>
      <c r="D6651" s="282" t="s">
        <v>15376</v>
      </c>
      <c r="E6651" s="292">
        <v>1574.94</v>
      </c>
    </row>
    <row r="6652" spans="1:5" x14ac:dyDescent="0.25">
      <c r="A6652" s="282" t="s">
        <v>8283</v>
      </c>
      <c r="B6652" s="282" t="s">
        <v>8359</v>
      </c>
      <c r="C6652" s="277" t="s">
        <v>53</v>
      </c>
      <c r="D6652" s="282" t="s">
        <v>15377</v>
      </c>
      <c r="E6652" s="292">
        <v>6564.46</v>
      </c>
    </row>
    <row r="6653" spans="1:5" x14ac:dyDescent="0.25">
      <c r="A6653" s="282" t="s">
        <v>8283</v>
      </c>
      <c r="B6653" s="282" t="s">
        <v>8240</v>
      </c>
      <c r="C6653" s="277" t="s">
        <v>53</v>
      </c>
      <c r="D6653" s="282" t="s">
        <v>15378</v>
      </c>
      <c r="E6653" s="292">
        <v>5696.48</v>
      </c>
    </row>
    <row r="6654" spans="1:5" x14ac:dyDescent="0.25">
      <c r="A6654" s="282" t="s">
        <v>8283</v>
      </c>
      <c r="B6654" s="282" t="s">
        <v>8235</v>
      </c>
      <c r="C6654" s="277" t="s">
        <v>53</v>
      </c>
      <c r="D6654" s="282" t="s">
        <v>15379</v>
      </c>
      <c r="E6654" s="292">
        <v>221.2</v>
      </c>
    </row>
    <row r="6655" spans="1:5" x14ac:dyDescent="0.25">
      <c r="A6655" s="282" t="s">
        <v>8283</v>
      </c>
      <c r="B6655" s="282" t="s">
        <v>8247</v>
      </c>
      <c r="C6655" s="277" t="s">
        <v>53</v>
      </c>
      <c r="D6655" s="282" t="s">
        <v>15380</v>
      </c>
      <c r="E6655" s="292">
        <v>1842.41</v>
      </c>
    </row>
    <row r="6656" spans="1:5" x14ac:dyDescent="0.25">
      <c r="A6656" s="282" t="s">
        <v>8283</v>
      </c>
      <c r="B6656" s="282" t="s">
        <v>8274</v>
      </c>
      <c r="C6656" s="277" t="s">
        <v>53</v>
      </c>
      <c r="D6656" s="282" t="s">
        <v>15381</v>
      </c>
      <c r="E6656" s="292">
        <v>0</v>
      </c>
    </row>
    <row r="6657" spans="1:5" x14ac:dyDescent="0.25">
      <c r="A6657" s="282" t="s">
        <v>8283</v>
      </c>
      <c r="B6657" s="282" t="s">
        <v>8489</v>
      </c>
      <c r="C6657" s="277" t="s">
        <v>53</v>
      </c>
      <c r="D6657" s="282" t="s">
        <v>15382</v>
      </c>
      <c r="E6657" s="292">
        <v>410.61</v>
      </c>
    </row>
    <row r="6658" spans="1:5" x14ac:dyDescent="0.25">
      <c r="A6658" s="282" t="s">
        <v>8283</v>
      </c>
      <c r="B6658" s="282" t="s">
        <v>8249</v>
      </c>
      <c r="C6658" s="277" t="s">
        <v>53</v>
      </c>
      <c r="D6658" s="282" t="s">
        <v>15383</v>
      </c>
      <c r="E6658" s="292">
        <v>366.23</v>
      </c>
    </row>
    <row r="6659" spans="1:5" x14ac:dyDescent="0.25">
      <c r="A6659" s="282" t="s">
        <v>8283</v>
      </c>
      <c r="B6659" s="282" t="s">
        <v>8266</v>
      </c>
      <c r="C6659" s="277" t="s">
        <v>53</v>
      </c>
      <c r="D6659" s="282" t="s">
        <v>15384</v>
      </c>
      <c r="E6659" s="292">
        <v>266.48</v>
      </c>
    </row>
    <row r="6660" spans="1:5" x14ac:dyDescent="0.25">
      <c r="A6660" s="282" t="s">
        <v>8283</v>
      </c>
      <c r="B6660" s="282" t="s">
        <v>8481</v>
      </c>
      <c r="C6660" s="277" t="s">
        <v>53</v>
      </c>
      <c r="D6660" s="282" t="s">
        <v>15385</v>
      </c>
      <c r="E6660" s="292">
        <v>647.07000000000005</v>
      </c>
    </row>
    <row r="6661" spans="1:5" x14ac:dyDescent="0.25">
      <c r="A6661" s="282" t="s">
        <v>8283</v>
      </c>
      <c r="B6661" s="282" t="s">
        <v>8327</v>
      </c>
      <c r="C6661" s="277" t="s">
        <v>53</v>
      </c>
      <c r="D6661" s="282" t="s">
        <v>15386</v>
      </c>
      <c r="E6661" s="292">
        <v>0</v>
      </c>
    </row>
    <row r="6662" spans="1:5" x14ac:dyDescent="0.25">
      <c r="A6662" s="282" t="s">
        <v>8283</v>
      </c>
      <c r="B6662" s="282" t="s">
        <v>8345</v>
      </c>
      <c r="C6662" s="277" t="s">
        <v>53</v>
      </c>
      <c r="D6662" s="282" t="s">
        <v>15387</v>
      </c>
      <c r="E6662" s="292">
        <v>12917.88</v>
      </c>
    </row>
    <row r="6663" spans="1:5" x14ac:dyDescent="0.25">
      <c r="A6663" s="282" t="s">
        <v>8283</v>
      </c>
      <c r="B6663" s="282" t="s">
        <v>8251</v>
      </c>
      <c r="C6663" s="277" t="s">
        <v>53</v>
      </c>
      <c r="D6663" s="282" t="s">
        <v>15388</v>
      </c>
      <c r="E6663" s="292">
        <v>289.56</v>
      </c>
    </row>
    <row r="6664" spans="1:5" x14ac:dyDescent="0.25">
      <c r="A6664" s="282" t="s">
        <v>8283</v>
      </c>
      <c r="B6664" s="282" t="s">
        <v>8267</v>
      </c>
      <c r="C6664" s="277" t="s">
        <v>53</v>
      </c>
      <c r="D6664" s="282" t="s">
        <v>15389</v>
      </c>
      <c r="E6664" s="292">
        <v>6408.92</v>
      </c>
    </row>
    <row r="6665" spans="1:5" x14ac:dyDescent="0.25">
      <c r="A6665" s="282" t="s">
        <v>8283</v>
      </c>
      <c r="B6665" s="282" t="s">
        <v>8320</v>
      </c>
      <c r="C6665" s="277" t="s">
        <v>53</v>
      </c>
      <c r="D6665" s="282" t="s">
        <v>15390</v>
      </c>
      <c r="E6665" s="292">
        <v>9108.4</v>
      </c>
    </row>
    <row r="6666" spans="1:5" x14ac:dyDescent="0.25">
      <c r="A6666" s="282" t="s">
        <v>8283</v>
      </c>
      <c r="B6666" s="282" t="s">
        <v>8451</v>
      </c>
      <c r="C6666" s="277" t="s">
        <v>53</v>
      </c>
      <c r="D6666" s="282" t="s">
        <v>15391</v>
      </c>
      <c r="E6666" s="292">
        <v>5423.91</v>
      </c>
    </row>
    <row r="6667" spans="1:5" x14ac:dyDescent="0.25">
      <c r="A6667" s="282" t="s">
        <v>8283</v>
      </c>
      <c r="B6667" s="282" t="s">
        <v>8720</v>
      </c>
      <c r="C6667" s="277" t="s">
        <v>53</v>
      </c>
      <c r="D6667" s="282" t="s">
        <v>15392</v>
      </c>
      <c r="E6667" s="292">
        <v>18007.82</v>
      </c>
    </row>
    <row r="6668" spans="1:5" x14ac:dyDescent="0.25">
      <c r="A6668" s="282" t="s">
        <v>8283</v>
      </c>
      <c r="B6668" s="282" t="s">
        <v>8722</v>
      </c>
      <c r="C6668" s="277" t="s">
        <v>53</v>
      </c>
      <c r="D6668" s="282" t="s">
        <v>15393</v>
      </c>
      <c r="E6668" s="292">
        <v>66.48</v>
      </c>
    </row>
    <row r="6669" spans="1:5" x14ac:dyDescent="0.25">
      <c r="A6669" s="282" t="s">
        <v>8283</v>
      </c>
      <c r="B6669" s="282" t="s">
        <v>8476</v>
      </c>
      <c r="C6669" s="277" t="s">
        <v>53</v>
      </c>
      <c r="D6669" s="282" t="s">
        <v>15394</v>
      </c>
      <c r="E6669" s="292">
        <v>3475.59</v>
      </c>
    </row>
    <row r="6670" spans="1:5" x14ac:dyDescent="0.25">
      <c r="A6670" s="282" t="s">
        <v>8283</v>
      </c>
      <c r="B6670" s="282" t="s">
        <v>8275</v>
      </c>
      <c r="C6670" s="277" t="s">
        <v>53</v>
      </c>
      <c r="D6670" s="282" t="s">
        <v>15395</v>
      </c>
      <c r="E6670" s="292">
        <v>1407.24</v>
      </c>
    </row>
    <row r="6671" spans="1:5" x14ac:dyDescent="0.25">
      <c r="A6671" s="282" t="s">
        <v>8283</v>
      </c>
      <c r="B6671" s="282" t="s">
        <v>8241</v>
      </c>
      <c r="C6671" s="277" t="s">
        <v>53</v>
      </c>
      <c r="D6671" s="282" t="s">
        <v>15396</v>
      </c>
      <c r="E6671" s="292">
        <v>610.29999999999995</v>
      </c>
    </row>
    <row r="6672" spans="1:5" x14ac:dyDescent="0.25">
      <c r="A6672" s="282" t="s">
        <v>8283</v>
      </c>
      <c r="B6672" s="282" t="s">
        <v>8731</v>
      </c>
      <c r="C6672" s="277" t="s">
        <v>53</v>
      </c>
      <c r="D6672" s="282" t="s">
        <v>15397</v>
      </c>
      <c r="E6672" s="292">
        <v>325.81</v>
      </c>
    </row>
    <row r="6673" spans="1:5" x14ac:dyDescent="0.25">
      <c r="A6673" s="282" t="s">
        <v>8283</v>
      </c>
      <c r="B6673" s="282" t="s">
        <v>8465</v>
      </c>
      <c r="C6673" s="277" t="s">
        <v>53</v>
      </c>
      <c r="D6673" s="282" t="s">
        <v>15398</v>
      </c>
      <c r="E6673" s="292">
        <v>6148.05</v>
      </c>
    </row>
    <row r="6674" spans="1:5" x14ac:dyDescent="0.25">
      <c r="A6674" s="282" t="s">
        <v>8283</v>
      </c>
      <c r="B6674" s="282" t="s">
        <v>8328</v>
      </c>
      <c r="C6674" s="277" t="s">
        <v>53</v>
      </c>
      <c r="D6674" s="282" t="s">
        <v>15399</v>
      </c>
      <c r="E6674" s="292">
        <v>427.83</v>
      </c>
    </row>
    <row r="6675" spans="1:5" x14ac:dyDescent="0.25">
      <c r="A6675" s="282" t="s">
        <v>8283</v>
      </c>
      <c r="B6675" s="282" t="s">
        <v>8482</v>
      </c>
      <c r="C6675" s="277" t="s">
        <v>53</v>
      </c>
      <c r="D6675" s="282" t="s">
        <v>15400</v>
      </c>
      <c r="E6675" s="292">
        <v>0</v>
      </c>
    </row>
    <row r="6676" spans="1:5" x14ac:dyDescent="0.25">
      <c r="A6676" s="282" t="s">
        <v>8283</v>
      </c>
      <c r="B6676" s="282" t="s">
        <v>8365</v>
      </c>
      <c r="C6676" s="277" t="s">
        <v>53</v>
      </c>
      <c r="D6676" s="282" t="s">
        <v>15401</v>
      </c>
      <c r="E6676" s="292">
        <v>841.22</v>
      </c>
    </row>
    <row r="6677" spans="1:5" x14ac:dyDescent="0.25">
      <c r="A6677" s="282" t="s">
        <v>8283</v>
      </c>
      <c r="B6677" s="282" t="s">
        <v>8821</v>
      </c>
      <c r="C6677" s="277" t="s">
        <v>53</v>
      </c>
      <c r="D6677" s="282" t="s">
        <v>15402</v>
      </c>
      <c r="E6677" s="292">
        <v>580.4</v>
      </c>
    </row>
    <row r="6678" spans="1:5" x14ac:dyDescent="0.25">
      <c r="A6678" s="282" t="s">
        <v>8283</v>
      </c>
      <c r="B6678" s="282" t="s">
        <v>8372</v>
      </c>
      <c r="C6678" s="277" t="s">
        <v>53</v>
      </c>
      <c r="D6678" s="282" t="s">
        <v>15403</v>
      </c>
      <c r="E6678" s="292">
        <v>495.64</v>
      </c>
    </row>
    <row r="6679" spans="1:5" x14ac:dyDescent="0.25">
      <c r="A6679" s="282" t="s">
        <v>8283</v>
      </c>
      <c r="B6679" s="282" t="s">
        <v>8212</v>
      </c>
      <c r="C6679" s="277" t="s">
        <v>53</v>
      </c>
      <c r="D6679" s="282" t="s">
        <v>15404</v>
      </c>
      <c r="E6679" s="292">
        <v>3098.86</v>
      </c>
    </row>
    <row r="6680" spans="1:5" x14ac:dyDescent="0.25">
      <c r="A6680" s="282" t="s">
        <v>8283</v>
      </c>
      <c r="B6680" s="282" t="s">
        <v>8252</v>
      </c>
      <c r="C6680" s="277" t="s">
        <v>53</v>
      </c>
      <c r="D6680" s="282" t="s">
        <v>15405</v>
      </c>
      <c r="E6680" s="292">
        <v>1197.46</v>
      </c>
    </row>
    <row r="6681" spans="1:5" x14ac:dyDescent="0.25">
      <c r="A6681" s="282" t="s">
        <v>8283</v>
      </c>
      <c r="B6681" s="282" t="s">
        <v>8254</v>
      </c>
      <c r="C6681" s="277" t="s">
        <v>53</v>
      </c>
      <c r="D6681" s="282" t="s">
        <v>15406</v>
      </c>
      <c r="E6681" s="292">
        <v>883.54</v>
      </c>
    </row>
    <row r="6682" spans="1:5" x14ac:dyDescent="0.25">
      <c r="A6682" s="282" t="s">
        <v>8283</v>
      </c>
      <c r="B6682" s="282" t="s">
        <v>8242</v>
      </c>
      <c r="C6682" s="277" t="s">
        <v>53</v>
      </c>
      <c r="D6682" s="282" t="s">
        <v>15407</v>
      </c>
      <c r="E6682" s="292">
        <v>1122.3</v>
      </c>
    </row>
    <row r="6683" spans="1:5" x14ac:dyDescent="0.25">
      <c r="A6683" s="282" t="s">
        <v>8283</v>
      </c>
      <c r="B6683" s="282" t="s">
        <v>8443</v>
      </c>
      <c r="C6683" s="277" t="s">
        <v>53</v>
      </c>
      <c r="D6683" s="282" t="s">
        <v>15408</v>
      </c>
      <c r="E6683" s="292">
        <v>1419.85</v>
      </c>
    </row>
    <row r="6684" spans="1:5" x14ac:dyDescent="0.25">
      <c r="A6684" s="282" t="s">
        <v>8283</v>
      </c>
      <c r="B6684" s="282" t="s">
        <v>8832</v>
      </c>
      <c r="C6684" s="277" t="s">
        <v>53</v>
      </c>
      <c r="D6684" s="282" t="s">
        <v>15409</v>
      </c>
      <c r="E6684" s="292">
        <v>1002.56</v>
      </c>
    </row>
    <row r="6685" spans="1:5" x14ac:dyDescent="0.25">
      <c r="A6685" s="282" t="s">
        <v>8283</v>
      </c>
      <c r="B6685" s="282" t="s">
        <v>8578</v>
      </c>
      <c r="C6685" s="277" t="s">
        <v>53</v>
      </c>
      <c r="D6685" s="282" t="s">
        <v>15410</v>
      </c>
      <c r="E6685" s="292">
        <v>552.54</v>
      </c>
    </row>
    <row r="6686" spans="1:5" x14ac:dyDescent="0.25">
      <c r="A6686" s="282" t="s">
        <v>8283</v>
      </c>
      <c r="B6686" s="282" t="s">
        <v>8314</v>
      </c>
      <c r="C6686" s="277" t="s">
        <v>53</v>
      </c>
      <c r="D6686" s="282" t="s">
        <v>15411</v>
      </c>
      <c r="E6686" s="292">
        <v>239.24</v>
      </c>
    </row>
    <row r="6687" spans="1:5" x14ac:dyDescent="0.25">
      <c r="A6687" s="282" t="s">
        <v>8283</v>
      </c>
      <c r="B6687" s="282" t="s">
        <v>8836</v>
      </c>
      <c r="C6687" s="277" t="s">
        <v>53</v>
      </c>
      <c r="D6687" s="282" t="s">
        <v>15412</v>
      </c>
      <c r="E6687" s="292">
        <v>1534.12</v>
      </c>
    </row>
    <row r="6688" spans="1:5" x14ac:dyDescent="0.25">
      <c r="A6688" s="282" t="s">
        <v>8283</v>
      </c>
      <c r="B6688" s="282" t="s">
        <v>8490</v>
      </c>
      <c r="C6688" s="277" t="s">
        <v>53</v>
      </c>
      <c r="D6688" s="282" t="s">
        <v>15413</v>
      </c>
      <c r="E6688" s="292">
        <v>1021.17</v>
      </c>
    </row>
    <row r="6689" spans="1:5" x14ac:dyDescent="0.25">
      <c r="A6689" s="282" t="s">
        <v>8283</v>
      </c>
      <c r="B6689" s="282" t="s">
        <v>8366</v>
      </c>
      <c r="C6689" s="277" t="s">
        <v>53</v>
      </c>
      <c r="D6689" s="282" t="s">
        <v>15414</v>
      </c>
      <c r="E6689" s="292">
        <v>1542.3</v>
      </c>
    </row>
    <row r="6690" spans="1:5" x14ac:dyDescent="0.25">
      <c r="A6690" s="282" t="s">
        <v>8283</v>
      </c>
      <c r="B6690" s="282" t="s">
        <v>8841</v>
      </c>
      <c r="C6690" s="277" t="s">
        <v>53</v>
      </c>
      <c r="D6690" s="282" t="s">
        <v>15415</v>
      </c>
      <c r="E6690" s="292">
        <v>1550.28</v>
      </c>
    </row>
    <row r="6691" spans="1:5" x14ac:dyDescent="0.25">
      <c r="A6691" s="282" t="s">
        <v>8283</v>
      </c>
      <c r="B6691" s="282" t="s">
        <v>9082</v>
      </c>
      <c r="C6691" s="277" t="s">
        <v>53</v>
      </c>
      <c r="D6691" s="282" t="s">
        <v>15416</v>
      </c>
      <c r="E6691" s="292">
        <v>4906.72</v>
      </c>
    </row>
    <row r="6692" spans="1:5" x14ac:dyDescent="0.25">
      <c r="A6692" s="282" t="s">
        <v>8283</v>
      </c>
      <c r="B6692" s="282" t="s">
        <v>8843</v>
      </c>
      <c r="C6692" s="277" t="s">
        <v>53</v>
      </c>
      <c r="D6692" s="282" t="s">
        <v>15417</v>
      </c>
      <c r="E6692" s="292">
        <v>1066.24</v>
      </c>
    </row>
    <row r="6693" spans="1:5" x14ac:dyDescent="0.25">
      <c r="A6693" s="282" t="s">
        <v>8283</v>
      </c>
      <c r="B6693" s="282" t="s">
        <v>8845</v>
      </c>
      <c r="C6693" s="277" t="s">
        <v>53</v>
      </c>
      <c r="D6693" s="282" t="s">
        <v>15418</v>
      </c>
      <c r="E6693" s="292">
        <v>141.02000000000001</v>
      </c>
    </row>
    <row r="6694" spans="1:5" x14ac:dyDescent="0.25">
      <c r="A6694" s="282" t="s">
        <v>8283</v>
      </c>
      <c r="B6694" s="282" t="s">
        <v>8847</v>
      </c>
      <c r="C6694" s="277" t="s">
        <v>53</v>
      </c>
      <c r="D6694" s="282" t="s">
        <v>15419</v>
      </c>
      <c r="E6694" s="292">
        <v>725.62</v>
      </c>
    </row>
    <row r="6695" spans="1:5" x14ac:dyDescent="0.25">
      <c r="A6695" s="282" t="s">
        <v>8283</v>
      </c>
      <c r="B6695" s="282" t="s">
        <v>8325</v>
      </c>
      <c r="C6695" s="277" t="s">
        <v>53</v>
      </c>
      <c r="D6695" s="282" t="s">
        <v>15420</v>
      </c>
      <c r="E6695" s="292">
        <v>44.65</v>
      </c>
    </row>
    <row r="6696" spans="1:5" x14ac:dyDescent="0.25">
      <c r="A6696" s="282" t="s">
        <v>8283</v>
      </c>
      <c r="B6696" s="282" t="s">
        <v>8342</v>
      </c>
      <c r="C6696" s="277" t="s">
        <v>53</v>
      </c>
      <c r="D6696" s="282" t="s">
        <v>15421</v>
      </c>
      <c r="E6696" s="292">
        <v>594.20000000000005</v>
      </c>
    </row>
    <row r="6697" spans="1:5" x14ac:dyDescent="0.25">
      <c r="A6697" s="282" t="s">
        <v>8283</v>
      </c>
      <c r="B6697" s="282" t="s">
        <v>8851</v>
      </c>
      <c r="C6697" s="277" t="s">
        <v>53</v>
      </c>
      <c r="D6697" s="282" t="s">
        <v>15422</v>
      </c>
      <c r="E6697" s="292">
        <v>2472.0100000000002</v>
      </c>
    </row>
    <row r="6698" spans="1:5" x14ac:dyDescent="0.25">
      <c r="A6698" s="282" t="s">
        <v>8283</v>
      </c>
      <c r="B6698" s="282" t="s">
        <v>8317</v>
      </c>
      <c r="C6698" s="277" t="s">
        <v>53</v>
      </c>
      <c r="D6698" s="282" t="s">
        <v>15423</v>
      </c>
      <c r="E6698" s="292">
        <v>0</v>
      </c>
    </row>
    <row r="6699" spans="1:5" x14ac:dyDescent="0.25">
      <c r="A6699" s="282" t="s">
        <v>8283</v>
      </c>
      <c r="B6699" s="282" t="s">
        <v>8547</v>
      </c>
      <c r="C6699" s="277" t="s">
        <v>53</v>
      </c>
      <c r="D6699" s="282" t="s">
        <v>15424</v>
      </c>
      <c r="E6699" s="292">
        <v>0</v>
      </c>
    </row>
    <row r="6700" spans="1:5" x14ac:dyDescent="0.25">
      <c r="A6700" s="282" t="s">
        <v>8283</v>
      </c>
      <c r="B6700" s="282" t="s">
        <v>8293</v>
      </c>
      <c r="C6700" s="277" t="s">
        <v>53</v>
      </c>
      <c r="D6700" s="282" t="s">
        <v>15425</v>
      </c>
      <c r="E6700" s="292">
        <v>2266.7800000000002</v>
      </c>
    </row>
    <row r="6701" spans="1:5" x14ac:dyDescent="0.25">
      <c r="A6701" s="282" t="s">
        <v>8283</v>
      </c>
      <c r="B6701" s="282" t="s">
        <v>8856</v>
      </c>
      <c r="C6701" s="277" t="s">
        <v>53</v>
      </c>
      <c r="D6701" s="282" t="s">
        <v>15426</v>
      </c>
      <c r="E6701" s="292">
        <v>1077.8900000000001</v>
      </c>
    </row>
    <row r="6702" spans="1:5" x14ac:dyDescent="0.25">
      <c r="A6702" s="282" t="s">
        <v>8283</v>
      </c>
      <c r="B6702" s="282" t="s">
        <v>8376</v>
      </c>
      <c r="C6702" s="277" t="s">
        <v>53</v>
      </c>
      <c r="D6702" s="282" t="s">
        <v>15427</v>
      </c>
      <c r="E6702" s="292">
        <v>821.29</v>
      </c>
    </row>
    <row r="6703" spans="1:5" x14ac:dyDescent="0.25">
      <c r="A6703" s="282" t="s">
        <v>8283</v>
      </c>
      <c r="B6703" s="282" t="s">
        <v>8471</v>
      </c>
      <c r="C6703" s="277" t="s">
        <v>53</v>
      </c>
      <c r="D6703" s="282" t="s">
        <v>15428</v>
      </c>
      <c r="E6703" s="292">
        <v>874.88</v>
      </c>
    </row>
    <row r="6704" spans="1:5" x14ac:dyDescent="0.25">
      <c r="A6704" s="282" t="s">
        <v>8283</v>
      </c>
      <c r="B6704" s="282" t="s">
        <v>8335</v>
      </c>
      <c r="C6704" s="277" t="s">
        <v>53</v>
      </c>
      <c r="D6704" s="282" t="s">
        <v>15429</v>
      </c>
      <c r="E6704" s="292">
        <v>488.92</v>
      </c>
    </row>
    <row r="6705" spans="1:5" x14ac:dyDescent="0.25">
      <c r="A6705" s="282" t="s">
        <v>8283</v>
      </c>
      <c r="B6705" s="282" t="s">
        <v>8861</v>
      </c>
      <c r="C6705" s="277" t="s">
        <v>53</v>
      </c>
      <c r="D6705" s="282" t="s">
        <v>15430</v>
      </c>
      <c r="E6705" s="292">
        <v>23718.18</v>
      </c>
    </row>
    <row r="6706" spans="1:5" x14ac:dyDescent="0.25">
      <c r="A6706" s="282" t="s">
        <v>8283</v>
      </c>
      <c r="B6706" s="282" t="s">
        <v>8312</v>
      </c>
      <c r="C6706" s="277" t="s">
        <v>53</v>
      </c>
      <c r="D6706" s="282" t="s">
        <v>15431</v>
      </c>
      <c r="E6706" s="292">
        <v>1339.34</v>
      </c>
    </row>
    <row r="6707" spans="1:5" x14ac:dyDescent="0.25">
      <c r="A6707" s="282" t="s">
        <v>8283</v>
      </c>
      <c r="B6707" s="282" t="s">
        <v>8409</v>
      </c>
      <c r="C6707" s="277" t="s">
        <v>53</v>
      </c>
      <c r="D6707" s="282" t="s">
        <v>15432</v>
      </c>
      <c r="E6707" s="292">
        <v>0</v>
      </c>
    </row>
    <row r="6708" spans="1:5" x14ac:dyDescent="0.25">
      <c r="A6708" s="282" t="s">
        <v>8283</v>
      </c>
      <c r="B6708" s="282" t="s">
        <v>8445</v>
      </c>
      <c r="C6708" s="277" t="s">
        <v>53</v>
      </c>
      <c r="D6708" s="282" t="s">
        <v>15433</v>
      </c>
      <c r="E6708" s="292">
        <v>457.12</v>
      </c>
    </row>
    <row r="6709" spans="1:5" x14ac:dyDescent="0.25">
      <c r="A6709" s="282" t="s">
        <v>8283</v>
      </c>
      <c r="B6709" s="282" t="s">
        <v>8393</v>
      </c>
      <c r="C6709" s="277" t="s">
        <v>53</v>
      </c>
      <c r="D6709" s="282" t="s">
        <v>15434</v>
      </c>
      <c r="E6709" s="292">
        <v>5106.6400000000003</v>
      </c>
    </row>
    <row r="6710" spans="1:5" x14ac:dyDescent="0.25">
      <c r="A6710" s="282" t="s">
        <v>8283</v>
      </c>
      <c r="B6710" s="282" t="s">
        <v>8585</v>
      </c>
      <c r="C6710" s="277" t="s">
        <v>53</v>
      </c>
      <c r="D6710" s="282" t="s">
        <v>15435</v>
      </c>
      <c r="E6710" s="292">
        <v>222.24</v>
      </c>
    </row>
    <row r="6711" spans="1:5" x14ac:dyDescent="0.25">
      <c r="A6711" s="282" t="s">
        <v>8283</v>
      </c>
      <c r="B6711" s="282" t="s">
        <v>8867</v>
      </c>
      <c r="C6711" s="277" t="s">
        <v>53</v>
      </c>
      <c r="D6711" s="282" t="s">
        <v>15436</v>
      </c>
      <c r="E6711" s="292">
        <v>361.96</v>
      </c>
    </row>
    <row r="6712" spans="1:5" x14ac:dyDescent="0.25">
      <c r="A6712" s="282" t="s">
        <v>8283</v>
      </c>
      <c r="B6712" s="282" t="s">
        <v>8869</v>
      </c>
      <c r="C6712" s="277" t="s">
        <v>53</v>
      </c>
      <c r="D6712" s="282" t="s">
        <v>15437</v>
      </c>
      <c r="E6712" s="292">
        <v>300.13</v>
      </c>
    </row>
    <row r="6713" spans="1:5" x14ac:dyDescent="0.25">
      <c r="A6713" s="282" t="s">
        <v>8283</v>
      </c>
      <c r="B6713" s="282" t="s">
        <v>8583</v>
      </c>
      <c r="C6713" s="277" t="s">
        <v>53</v>
      </c>
      <c r="D6713" s="282" t="s">
        <v>15438</v>
      </c>
      <c r="E6713" s="292">
        <v>190.03</v>
      </c>
    </row>
    <row r="6714" spans="1:5" x14ac:dyDescent="0.25">
      <c r="A6714" s="282" t="s">
        <v>8283</v>
      </c>
      <c r="B6714" s="282" t="s">
        <v>8395</v>
      </c>
      <c r="C6714" s="277" t="s">
        <v>53</v>
      </c>
      <c r="D6714" s="282" t="s">
        <v>15439</v>
      </c>
      <c r="E6714" s="292">
        <v>0</v>
      </c>
    </row>
    <row r="6715" spans="1:5" x14ac:dyDescent="0.25">
      <c r="A6715" s="282" t="s">
        <v>8283</v>
      </c>
      <c r="B6715" s="282" t="s">
        <v>8873</v>
      </c>
      <c r="C6715" s="277" t="s">
        <v>53</v>
      </c>
      <c r="D6715" s="282" t="s">
        <v>15440</v>
      </c>
      <c r="E6715" s="292">
        <v>370.47</v>
      </c>
    </row>
    <row r="6716" spans="1:5" x14ac:dyDescent="0.25">
      <c r="A6716" s="282" t="s">
        <v>8283</v>
      </c>
      <c r="B6716" s="282" t="s">
        <v>8332</v>
      </c>
      <c r="C6716" s="277" t="s">
        <v>53</v>
      </c>
      <c r="D6716" s="282" t="s">
        <v>15441</v>
      </c>
      <c r="E6716" s="292">
        <v>123.88</v>
      </c>
    </row>
    <row r="6717" spans="1:5" x14ac:dyDescent="0.25">
      <c r="A6717" s="282" t="s">
        <v>8283</v>
      </c>
      <c r="B6717" s="282" t="s">
        <v>8876</v>
      </c>
      <c r="C6717" s="277" t="s">
        <v>53</v>
      </c>
      <c r="D6717" s="282" t="s">
        <v>15442</v>
      </c>
      <c r="E6717" s="292">
        <v>1859.82</v>
      </c>
    </row>
    <row r="6718" spans="1:5" x14ac:dyDescent="0.25">
      <c r="A6718" s="282" t="s">
        <v>8283</v>
      </c>
      <c r="B6718" s="282" t="s">
        <v>8878</v>
      </c>
      <c r="C6718" s="277" t="s">
        <v>53</v>
      </c>
      <c r="D6718" s="282" t="s">
        <v>15443</v>
      </c>
      <c r="E6718" s="292">
        <v>274.3</v>
      </c>
    </row>
    <row r="6719" spans="1:5" x14ac:dyDescent="0.25">
      <c r="A6719" s="282" t="s">
        <v>8283</v>
      </c>
      <c r="B6719" s="282" t="s">
        <v>8880</v>
      </c>
      <c r="C6719" s="277" t="s">
        <v>53</v>
      </c>
      <c r="D6719" s="282" t="s">
        <v>15444</v>
      </c>
      <c r="E6719" s="292">
        <v>0</v>
      </c>
    </row>
    <row r="6720" spans="1:5" x14ac:dyDescent="0.25">
      <c r="A6720" s="282" t="s">
        <v>8283</v>
      </c>
      <c r="B6720" s="282" t="s">
        <v>8467</v>
      </c>
      <c r="C6720" s="277" t="s">
        <v>53</v>
      </c>
      <c r="D6720" s="282" t="s">
        <v>15445</v>
      </c>
      <c r="E6720" s="292">
        <v>1653</v>
      </c>
    </row>
    <row r="6721" spans="1:5" x14ac:dyDescent="0.25">
      <c r="A6721" s="282" t="s">
        <v>8283</v>
      </c>
      <c r="B6721" s="282" t="s">
        <v>8484</v>
      </c>
      <c r="C6721" s="277" t="s">
        <v>53</v>
      </c>
      <c r="D6721" s="282" t="s">
        <v>15446</v>
      </c>
      <c r="E6721" s="292">
        <v>621.58000000000004</v>
      </c>
    </row>
    <row r="6722" spans="1:5" x14ac:dyDescent="0.25">
      <c r="A6722" s="282" t="s">
        <v>8283</v>
      </c>
      <c r="B6722" s="282" t="s">
        <v>8454</v>
      </c>
      <c r="C6722" s="277" t="s">
        <v>53</v>
      </c>
      <c r="D6722" s="282" t="s">
        <v>15447</v>
      </c>
      <c r="E6722" s="292">
        <v>0</v>
      </c>
    </row>
    <row r="6723" spans="1:5" x14ac:dyDescent="0.25">
      <c r="A6723" s="282" t="s">
        <v>8283</v>
      </c>
      <c r="B6723" s="282" t="s">
        <v>9116</v>
      </c>
      <c r="C6723" s="277" t="s">
        <v>53</v>
      </c>
      <c r="D6723" s="282" t="s">
        <v>15448</v>
      </c>
      <c r="E6723" s="292">
        <v>3407.13</v>
      </c>
    </row>
    <row r="6724" spans="1:5" x14ac:dyDescent="0.25">
      <c r="A6724" s="282" t="s">
        <v>8283</v>
      </c>
      <c r="B6724" s="282" t="s">
        <v>9118</v>
      </c>
      <c r="C6724" s="277" t="s">
        <v>53</v>
      </c>
      <c r="D6724" s="282" t="s">
        <v>15449</v>
      </c>
      <c r="E6724" s="292">
        <v>3567.36</v>
      </c>
    </row>
    <row r="6725" spans="1:5" x14ac:dyDescent="0.25">
      <c r="A6725" s="282" t="s">
        <v>8283</v>
      </c>
      <c r="B6725" s="282" t="s">
        <v>9120</v>
      </c>
      <c r="C6725" s="277" t="s">
        <v>53</v>
      </c>
      <c r="D6725" s="282" t="s">
        <v>15450</v>
      </c>
      <c r="E6725" s="292">
        <v>9207.4</v>
      </c>
    </row>
    <row r="6726" spans="1:5" x14ac:dyDescent="0.25">
      <c r="A6726" s="282" t="s">
        <v>8283</v>
      </c>
      <c r="B6726" s="282" t="s">
        <v>9458</v>
      </c>
      <c r="C6726" s="277" t="s">
        <v>53</v>
      </c>
      <c r="D6726" s="282" t="s">
        <v>15451</v>
      </c>
      <c r="E6726" s="292">
        <v>5048.12</v>
      </c>
    </row>
    <row r="6727" spans="1:5" x14ac:dyDescent="0.25">
      <c r="A6727" s="282" t="s">
        <v>8283</v>
      </c>
      <c r="B6727" s="282" t="s">
        <v>9122</v>
      </c>
      <c r="C6727" s="277" t="s">
        <v>53</v>
      </c>
      <c r="D6727" s="282" t="s">
        <v>15452</v>
      </c>
      <c r="E6727" s="292">
        <v>5535.85</v>
      </c>
    </row>
    <row r="6728" spans="1:5" x14ac:dyDescent="0.25">
      <c r="A6728" s="282" t="s">
        <v>8283</v>
      </c>
      <c r="B6728" s="282" t="s">
        <v>8361</v>
      </c>
      <c r="C6728" s="277" t="s">
        <v>53</v>
      </c>
      <c r="D6728" s="282" t="s">
        <v>15453</v>
      </c>
      <c r="E6728" s="292">
        <v>917.52</v>
      </c>
    </row>
    <row r="6729" spans="1:5" x14ac:dyDescent="0.25">
      <c r="A6729" s="282" t="s">
        <v>8283</v>
      </c>
      <c r="B6729" s="282" t="s">
        <v>8343</v>
      </c>
      <c r="C6729" s="277" t="s">
        <v>53</v>
      </c>
      <c r="D6729" s="282" t="s">
        <v>15454</v>
      </c>
      <c r="E6729" s="292">
        <v>592.41</v>
      </c>
    </row>
    <row r="6730" spans="1:5" x14ac:dyDescent="0.25">
      <c r="A6730" s="282" t="s">
        <v>8283</v>
      </c>
      <c r="B6730" s="282" t="s">
        <v>8368</v>
      </c>
      <c r="C6730" s="277" t="s">
        <v>53</v>
      </c>
      <c r="D6730" s="282" t="s">
        <v>15455</v>
      </c>
      <c r="E6730" s="292">
        <v>0</v>
      </c>
    </row>
    <row r="6731" spans="1:5" x14ac:dyDescent="0.25">
      <c r="A6731" s="282" t="s">
        <v>8283</v>
      </c>
      <c r="B6731" s="282" t="s">
        <v>9126</v>
      </c>
      <c r="C6731" s="277" t="s">
        <v>53</v>
      </c>
      <c r="D6731" s="282" t="s">
        <v>15456</v>
      </c>
      <c r="E6731" s="292">
        <v>2439.66</v>
      </c>
    </row>
    <row r="6732" spans="1:5" x14ac:dyDescent="0.25">
      <c r="A6732" s="282" t="s">
        <v>8283</v>
      </c>
      <c r="B6732" s="282" t="s">
        <v>8464</v>
      </c>
      <c r="C6732" s="277" t="s">
        <v>53</v>
      </c>
      <c r="D6732" s="282" t="s">
        <v>15457</v>
      </c>
      <c r="E6732" s="292">
        <v>287.73</v>
      </c>
    </row>
    <row r="6733" spans="1:5" x14ac:dyDescent="0.25">
      <c r="A6733" s="282" t="s">
        <v>8283</v>
      </c>
      <c r="B6733" s="282" t="s">
        <v>9129</v>
      </c>
      <c r="C6733" s="277" t="s">
        <v>53</v>
      </c>
      <c r="D6733" s="282" t="s">
        <v>15458</v>
      </c>
      <c r="E6733" s="292">
        <v>34737.58</v>
      </c>
    </row>
    <row r="6734" spans="1:5" x14ac:dyDescent="0.25">
      <c r="A6734" s="282" t="s">
        <v>8283</v>
      </c>
      <c r="B6734" s="282" t="s">
        <v>8474</v>
      </c>
      <c r="C6734" s="277" t="s">
        <v>53</v>
      </c>
      <c r="D6734" s="282" t="s">
        <v>15459</v>
      </c>
      <c r="E6734" s="292">
        <v>0</v>
      </c>
    </row>
    <row r="6735" spans="1:5" x14ac:dyDescent="0.25">
      <c r="A6735" s="282" t="s">
        <v>8283</v>
      </c>
      <c r="B6735" s="282" t="s">
        <v>8401</v>
      </c>
      <c r="C6735" s="277" t="s">
        <v>53</v>
      </c>
      <c r="D6735" s="282" t="s">
        <v>15460</v>
      </c>
      <c r="E6735" s="292">
        <v>9187.24</v>
      </c>
    </row>
    <row r="6736" spans="1:5" x14ac:dyDescent="0.25">
      <c r="A6736" s="282" t="s">
        <v>8283</v>
      </c>
      <c r="B6736" s="282" t="s">
        <v>8456</v>
      </c>
      <c r="C6736" s="277" t="s">
        <v>53</v>
      </c>
      <c r="D6736" s="282" t="s">
        <v>15461</v>
      </c>
      <c r="E6736" s="292">
        <v>140.33000000000001</v>
      </c>
    </row>
    <row r="6737" spans="1:5" x14ac:dyDescent="0.25">
      <c r="A6737" s="282" t="s">
        <v>8283</v>
      </c>
      <c r="B6737" s="282" t="s">
        <v>8468</v>
      </c>
      <c r="C6737" s="277" t="s">
        <v>53</v>
      </c>
      <c r="D6737" s="282" t="s">
        <v>15462</v>
      </c>
      <c r="E6737" s="292">
        <v>0</v>
      </c>
    </row>
    <row r="6738" spans="1:5" x14ac:dyDescent="0.25">
      <c r="A6738" s="282" t="s">
        <v>8283</v>
      </c>
      <c r="B6738" s="282" t="s">
        <v>8280</v>
      </c>
      <c r="C6738" s="277" t="s">
        <v>53</v>
      </c>
      <c r="D6738" s="282" t="s">
        <v>15463</v>
      </c>
      <c r="E6738" s="292">
        <v>10379.18</v>
      </c>
    </row>
    <row r="6739" spans="1:5" x14ac:dyDescent="0.25">
      <c r="A6739" s="282" t="s">
        <v>8283</v>
      </c>
      <c r="B6739" s="282" t="s">
        <v>9136</v>
      </c>
      <c r="C6739" s="277" t="s">
        <v>53</v>
      </c>
      <c r="D6739" s="282" t="s">
        <v>15464</v>
      </c>
      <c r="E6739" s="292">
        <v>1110.3399999999999</v>
      </c>
    </row>
    <row r="6740" spans="1:5" x14ac:dyDescent="0.25">
      <c r="A6740" s="282" t="s">
        <v>8283</v>
      </c>
      <c r="B6740" s="282" t="s">
        <v>9138</v>
      </c>
      <c r="C6740" s="277" t="s">
        <v>53</v>
      </c>
      <c r="D6740" s="282" t="s">
        <v>15465</v>
      </c>
      <c r="E6740" s="292">
        <v>2578.94</v>
      </c>
    </row>
    <row r="6741" spans="1:5" x14ac:dyDescent="0.25">
      <c r="A6741" s="282" t="s">
        <v>8283</v>
      </c>
      <c r="B6741" s="282" t="s">
        <v>8363</v>
      </c>
      <c r="C6741" s="277" t="s">
        <v>53</v>
      </c>
      <c r="D6741" s="282" t="s">
        <v>15466</v>
      </c>
      <c r="E6741" s="292">
        <v>4664.55</v>
      </c>
    </row>
    <row r="6742" spans="1:5" x14ac:dyDescent="0.25">
      <c r="A6742" s="282" t="s">
        <v>8283</v>
      </c>
      <c r="B6742" s="282" t="s">
        <v>9143</v>
      </c>
      <c r="C6742" s="277" t="s">
        <v>53</v>
      </c>
      <c r="D6742" s="282" t="s">
        <v>15467</v>
      </c>
      <c r="E6742" s="292">
        <v>654.91</v>
      </c>
    </row>
    <row r="6743" spans="1:5" x14ac:dyDescent="0.25">
      <c r="A6743" s="282" t="s">
        <v>8283</v>
      </c>
      <c r="B6743" s="282" t="s">
        <v>9145</v>
      </c>
      <c r="C6743" s="277" t="s">
        <v>53</v>
      </c>
      <c r="D6743" s="282" t="s">
        <v>15468</v>
      </c>
      <c r="E6743" s="292">
        <v>418.81</v>
      </c>
    </row>
    <row r="6744" spans="1:5" x14ac:dyDescent="0.25">
      <c r="A6744" s="282" t="s">
        <v>8283</v>
      </c>
      <c r="B6744" s="282" t="s">
        <v>8433</v>
      </c>
      <c r="C6744" s="277" t="s">
        <v>53</v>
      </c>
      <c r="D6744" s="282" t="s">
        <v>15469</v>
      </c>
      <c r="E6744" s="292">
        <v>2051.5300000000002</v>
      </c>
    </row>
    <row r="6745" spans="1:5" x14ac:dyDescent="0.25">
      <c r="A6745" s="282" t="s">
        <v>8283</v>
      </c>
      <c r="B6745" s="282" t="s">
        <v>9149</v>
      </c>
      <c r="C6745" s="277" t="s">
        <v>53</v>
      </c>
      <c r="D6745" s="282" t="s">
        <v>15470</v>
      </c>
      <c r="E6745" s="292">
        <v>222.6</v>
      </c>
    </row>
    <row r="6746" spans="1:5" x14ac:dyDescent="0.25">
      <c r="A6746" s="282" t="s">
        <v>8283</v>
      </c>
      <c r="B6746" s="282" t="s">
        <v>8340</v>
      </c>
      <c r="C6746" s="277" t="s">
        <v>53</v>
      </c>
      <c r="D6746" s="282" t="s">
        <v>15471</v>
      </c>
      <c r="E6746" s="292">
        <v>904.9</v>
      </c>
    </row>
    <row r="6747" spans="1:5" x14ac:dyDescent="0.25">
      <c r="A6747" s="282" t="s">
        <v>8283</v>
      </c>
      <c r="B6747" s="282" t="s">
        <v>8492</v>
      </c>
      <c r="C6747" s="277" t="s">
        <v>53</v>
      </c>
      <c r="D6747" s="282" t="s">
        <v>15472</v>
      </c>
      <c r="E6747" s="292">
        <v>2048.89</v>
      </c>
    </row>
    <row r="6748" spans="1:5" x14ac:dyDescent="0.25">
      <c r="A6748" s="282" t="s">
        <v>8283</v>
      </c>
      <c r="B6748" s="282" t="s">
        <v>8403</v>
      </c>
      <c r="C6748" s="277" t="s">
        <v>53</v>
      </c>
      <c r="D6748" s="282" t="s">
        <v>15473</v>
      </c>
      <c r="E6748" s="292">
        <v>2531.89</v>
      </c>
    </row>
    <row r="6749" spans="1:5" x14ac:dyDescent="0.25">
      <c r="A6749" s="282" t="s">
        <v>8283</v>
      </c>
      <c r="B6749" s="282" t="s">
        <v>8374</v>
      </c>
      <c r="C6749" s="277" t="s">
        <v>53</v>
      </c>
      <c r="D6749" s="282" t="s">
        <v>15474</v>
      </c>
      <c r="E6749" s="292">
        <v>3933.01</v>
      </c>
    </row>
    <row r="6750" spans="1:5" x14ac:dyDescent="0.25">
      <c r="A6750" s="282" t="s">
        <v>8283</v>
      </c>
      <c r="B6750" s="282" t="s">
        <v>8557</v>
      </c>
      <c r="C6750" s="277" t="s">
        <v>53</v>
      </c>
      <c r="D6750" s="282" t="s">
        <v>15475</v>
      </c>
      <c r="E6750" s="292">
        <v>483.74</v>
      </c>
    </row>
    <row r="6751" spans="1:5" x14ac:dyDescent="0.25">
      <c r="A6751" s="282" t="s">
        <v>8283</v>
      </c>
      <c r="B6751" s="282" t="s">
        <v>9158</v>
      </c>
      <c r="C6751" s="277" t="s">
        <v>53</v>
      </c>
      <c r="D6751" s="282" t="s">
        <v>15476</v>
      </c>
      <c r="E6751" s="292">
        <v>2380.0700000000002</v>
      </c>
    </row>
    <row r="6752" spans="1:5" x14ac:dyDescent="0.25">
      <c r="A6752" s="282" t="s">
        <v>8283</v>
      </c>
      <c r="B6752" s="282" t="s">
        <v>9160</v>
      </c>
      <c r="C6752" s="277" t="s">
        <v>53</v>
      </c>
      <c r="D6752" s="282" t="s">
        <v>15477</v>
      </c>
      <c r="E6752" s="292">
        <v>655.92</v>
      </c>
    </row>
    <row r="6753" spans="1:5" x14ac:dyDescent="0.25">
      <c r="A6753" s="282" t="s">
        <v>8283</v>
      </c>
      <c r="B6753" s="282" t="s">
        <v>8459</v>
      </c>
      <c r="C6753" s="277" t="s">
        <v>53</v>
      </c>
      <c r="D6753" s="282" t="s">
        <v>15478</v>
      </c>
      <c r="E6753" s="292">
        <v>994.53</v>
      </c>
    </row>
    <row r="6754" spans="1:5" x14ac:dyDescent="0.25">
      <c r="A6754" s="282" t="s">
        <v>8283</v>
      </c>
      <c r="B6754" s="282" t="s">
        <v>8478</v>
      </c>
      <c r="C6754" s="277" t="s">
        <v>53</v>
      </c>
      <c r="D6754" s="282" t="s">
        <v>15479</v>
      </c>
      <c r="E6754" s="292">
        <v>516.36</v>
      </c>
    </row>
    <row r="6755" spans="1:5" x14ac:dyDescent="0.25">
      <c r="A6755" s="282" t="s">
        <v>8283</v>
      </c>
      <c r="B6755" s="282" t="s">
        <v>8371</v>
      </c>
      <c r="C6755" s="277" t="s">
        <v>53</v>
      </c>
      <c r="D6755" s="282" t="s">
        <v>15480</v>
      </c>
      <c r="E6755" s="292">
        <v>456.33</v>
      </c>
    </row>
    <row r="6756" spans="1:5" x14ac:dyDescent="0.25">
      <c r="A6756" s="282" t="s">
        <v>8283</v>
      </c>
      <c r="B6756" s="282" t="s">
        <v>9165</v>
      </c>
      <c r="C6756" s="277" t="s">
        <v>53</v>
      </c>
      <c r="D6756" s="282" t="s">
        <v>15481</v>
      </c>
      <c r="E6756" s="292">
        <v>4841.6000000000004</v>
      </c>
    </row>
    <row r="6757" spans="1:5" x14ac:dyDescent="0.25">
      <c r="A6757" s="282" t="s">
        <v>8283</v>
      </c>
      <c r="B6757" s="282" t="s">
        <v>8346</v>
      </c>
      <c r="C6757" s="277" t="s">
        <v>53</v>
      </c>
      <c r="D6757" s="282" t="s">
        <v>15482</v>
      </c>
      <c r="E6757" s="292">
        <v>496.06</v>
      </c>
    </row>
    <row r="6758" spans="1:5" x14ac:dyDescent="0.25">
      <c r="A6758" s="282" t="s">
        <v>8283</v>
      </c>
      <c r="B6758" s="282" t="s">
        <v>8452</v>
      </c>
      <c r="C6758" s="277" t="s">
        <v>53</v>
      </c>
      <c r="D6758" s="282" t="s">
        <v>15483</v>
      </c>
      <c r="E6758" s="292">
        <v>357.9</v>
      </c>
    </row>
    <row r="6759" spans="1:5" x14ac:dyDescent="0.25">
      <c r="A6759" s="282" t="s">
        <v>8283</v>
      </c>
      <c r="B6759" s="282" t="s">
        <v>8284</v>
      </c>
      <c r="C6759" s="277" t="s">
        <v>53</v>
      </c>
      <c r="D6759" s="282" t="s">
        <v>15484</v>
      </c>
      <c r="E6759" s="292">
        <v>1968.92</v>
      </c>
    </row>
    <row r="6760" spans="1:5" x14ac:dyDescent="0.25">
      <c r="A6760" s="282" t="s">
        <v>8283</v>
      </c>
      <c r="B6760" s="282" t="s">
        <v>9170</v>
      </c>
      <c r="C6760" s="277" t="s">
        <v>53</v>
      </c>
      <c r="D6760" s="282" t="s">
        <v>15485</v>
      </c>
      <c r="E6760" s="292">
        <v>706.89</v>
      </c>
    </row>
    <row r="6761" spans="1:5" x14ac:dyDescent="0.25">
      <c r="A6761" s="282" t="s">
        <v>8283</v>
      </c>
      <c r="B6761" s="282" t="s">
        <v>8309</v>
      </c>
      <c r="C6761" s="277" t="s">
        <v>53</v>
      </c>
      <c r="D6761" s="282" t="s">
        <v>15486</v>
      </c>
      <c r="E6761" s="292">
        <v>148.01</v>
      </c>
    </row>
    <row r="6762" spans="1:5" x14ac:dyDescent="0.25">
      <c r="A6762" s="282" t="s">
        <v>8283</v>
      </c>
      <c r="B6762" s="282" t="s">
        <v>9173</v>
      </c>
      <c r="C6762" s="277" t="s">
        <v>53</v>
      </c>
      <c r="D6762" s="282" t="s">
        <v>15487</v>
      </c>
      <c r="E6762" s="292">
        <v>1233.92</v>
      </c>
    </row>
    <row r="6763" spans="1:5" x14ac:dyDescent="0.25">
      <c r="A6763" s="282" t="s">
        <v>8283</v>
      </c>
      <c r="B6763" s="282" t="s">
        <v>8579</v>
      </c>
      <c r="C6763" s="277" t="s">
        <v>53</v>
      </c>
      <c r="D6763" s="282" t="s">
        <v>15488</v>
      </c>
      <c r="E6763" s="292">
        <v>883.68</v>
      </c>
    </row>
    <row r="6764" spans="1:5" x14ac:dyDescent="0.25">
      <c r="A6764" s="282" t="s">
        <v>8283</v>
      </c>
      <c r="B6764" s="282" t="s">
        <v>8434</v>
      </c>
      <c r="C6764" s="277" t="s">
        <v>53</v>
      </c>
      <c r="D6764" s="282" t="s">
        <v>15489</v>
      </c>
      <c r="E6764" s="292">
        <v>303.77999999999997</v>
      </c>
    </row>
    <row r="6765" spans="1:5" x14ac:dyDescent="0.25">
      <c r="A6765" s="282" t="s">
        <v>8283</v>
      </c>
      <c r="B6765" s="282" t="s">
        <v>9180</v>
      </c>
      <c r="C6765" s="277" t="s">
        <v>53</v>
      </c>
      <c r="D6765" s="282" t="s">
        <v>15490</v>
      </c>
      <c r="E6765" s="292">
        <v>906.58</v>
      </c>
    </row>
    <row r="6766" spans="1:5" x14ac:dyDescent="0.25">
      <c r="A6766" s="282" t="s">
        <v>8283</v>
      </c>
      <c r="B6766" s="282" t="s">
        <v>9182</v>
      </c>
      <c r="C6766" s="277" t="s">
        <v>53</v>
      </c>
      <c r="D6766" s="282" t="s">
        <v>15491</v>
      </c>
      <c r="E6766" s="292">
        <v>6064.41</v>
      </c>
    </row>
    <row r="6767" spans="1:5" x14ac:dyDescent="0.25">
      <c r="A6767" s="282" t="s">
        <v>8283</v>
      </c>
      <c r="B6767" s="282" t="s">
        <v>9184</v>
      </c>
      <c r="C6767" s="277" t="s">
        <v>53</v>
      </c>
      <c r="D6767" s="282" t="s">
        <v>15492</v>
      </c>
      <c r="E6767" s="292">
        <v>4581.97</v>
      </c>
    </row>
    <row r="6768" spans="1:5" x14ac:dyDescent="0.25">
      <c r="A6768" s="282" t="s">
        <v>8283</v>
      </c>
      <c r="B6768" s="282" t="s">
        <v>9186</v>
      </c>
      <c r="C6768" s="277" t="s">
        <v>53</v>
      </c>
      <c r="D6768" s="282" t="s">
        <v>15493</v>
      </c>
      <c r="E6768" s="292">
        <v>0</v>
      </c>
    </row>
    <row r="6769" spans="1:5" x14ac:dyDescent="0.25">
      <c r="A6769" s="282" t="s">
        <v>8283</v>
      </c>
      <c r="B6769" s="282" t="s">
        <v>8541</v>
      </c>
      <c r="C6769" s="277" t="s">
        <v>53</v>
      </c>
      <c r="D6769" s="282" t="s">
        <v>15494</v>
      </c>
      <c r="E6769" s="292">
        <v>661.77</v>
      </c>
    </row>
    <row r="6770" spans="1:5" x14ac:dyDescent="0.25">
      <c r="A6770" s="282" t="s">
        <v>8283</v>
      </c>
      <c r="B6770" s="282" t="s">
        <v>9189</v>
      </c>
      <c r="C6770" s="277" t="s">
        <v>53</v>
      </c>
      <c r="D6770" s="282" t="s">
        <v>15495</v>
      </c>
      <c r="E6770" s="292">
        <v>952.79</v>
      </c>
    </row>
    <row r="6771" spans="1:5" x14ac:dyDescent="0.25">
      <c r="A6771" s="282" t="s">
        <v>8283</v>
      </c>
      <c r="B6771" s="282" t="s">
        <v>9191</v>
      </c>
      <c r="C6771" s="277" t="s">
        <v>53</v>
      </c>
      <c r="D6771" s="282" t="s">
        <v>15496</v>
      </c>
      <c r="E6771" s="292">
        <v>695.81</v>
      </c>
    </row>
    <row r="6772" spans="1:5" x14ac:dyDescent="0.25">
      <c r="A6772" s="282" t="s">
        <v>8283</v>
      </c>
      <c r="B6772" s="282" t="s">
        <v>9193</v>
      </c>
      <c r="C6772" s="277" t="s">
        <v>53</v>
      </c>
      <c r="D6772" s="282" t="s">
        <v>15497</v>
      </c>
      <c r="E6772" s="292">
        <v>274.64999999999998</v>
      </c>
    </row>
    <row r="6773" spans="1:5" x14ac:dyDescent="0.25">
      <c r="A6773" s="282" t="s">
        <v>8283</v>
      </c>
      <c r="B6773" s="282" t="s">
        <v>9195</v>
      </c>
      <c r="C6773" s="277" t="s">
        <v>53</v>
      </c>
      <c r="D6773" s="282" t="s">
        <v>15498</v>
      </c>
      <c r="E6773" s="292">
        <v>2875.05</v>
      </c>
    </row>
    <row r="6774" spans="1:5" x14ac:dyDescent="0.25">
      <c r="A6774" s="282" t="s">
        <v>8283</v>
      </c>
      <c r="B6774" s="282" t="s">
        <v>9197</v>
      </c>
      <c r="C6774" s="277" t="s">
        <v>53</v>
      </c>
      <c r="D6774" s="282" t="s">
        <v>15499</v>
      </c>
      <c r="E6774" s="292">
        <v>704.72</v>
      </c>
    </row>
    <row r="6775" spans="1:5" x14ac:dyDescent="0.25">
      <c r="A6775" s="282" t="s">
        <v>8283</v>
      </c>
      <c r="B6775" s="282" t="s">
        <v>8580</v>
      </c>
      <c r="C6775" s="277" t="s">
        <v>53</v>
      </c>
      <c r="D6775" s="282" t="s">
        <v>15500</v>
      </c>
      <c r="E6775" s="292">
        <v>348.5</v>
      </c>
    </row>
    <row r="6776" spans="1:5" x14ac:dyDescent="0.25">
      <c r="A6776" s="282" t="s">
        <v>8283</v>
      </c>
      <c r="B6776" s="282" t="s">
        <v>8323</v>
      </c>
      <c r="C6776" s="277" t="s">
        <v>53</v>
      </c>
      <c r="D6776" s="282" t="s">
        <v>15501</v>
      </c>
      <c r="E6776" s="292">
        <v>6772.23</v>
      </c>
    </row>
    <row r="6777" spans="1:5" x14ac:dyDescent="0.25">
      <c r="A6777" s="282" t="s">
        <v>8283</v>
      </c>
      <c r="B6777" s="282" t="s">
        <v>8396</v>
      </c>
      <c r="C6777" s="277" t="s">
        <v>53</v>
      </c>
      <c r="D6777" s="282" t="s">
        <v>15502</v>
      </c>
      <c r="E6777" s="292">
        <v>0</v>
      </c>
    </row>
    <row r="6778" spans="1:5" x14ac:dyDescent="0.25">
      <c r="A6778" s="282" t="s">
        <v>8283</v>
      </c>
      <c r="B6778" s="282" t="s">
        <v>9201</v>
      </c>
      <c r="C6778" s="277" t="s">
        <v>53</v>
      </c>
      <c r="D6778" s="282" t="s">
        <v>15503</v>
      </c>
      <c r="E6778" s="292">
        <v>105.1</v>
      </c>
    </row>
    <row r="6779" spans="1:5" x14ac:dyDescent="0.25">
      <c r="A6779" s="282" t="s">
        <v>8283</v>
      </c>
      <c r="B6779" s="282" t="s">
        <v>9203</v>
      </c>
      <c r="C6779" s="277" t="s">
        <v>53</v>
      </c>
      <c r="D6779" s="282" t="s">
        <v>15504</v>
      </c>
      <c r="E6779" s="292">
        <v>4155.1000000000004</v>
      </c>
    </row>
    <row r="6780" spans="1:5" x14ac:dyDescent="0.25">
      <c r="A6780" s="282" t="s">
        <v>8283</v>
      </c>
      <c r="B6780" s="282" t="s">
        <v>9205</v>
      </c>
      <c r="C6780" s="277" t="s">
        <v>53</v>
      </c>
      <c r="D6780" s="282" t="s">
        <v>15505</v>
      </c>
      <c r="E6780" s="292">
        <v>502.12</v>
      </c>
    </row>
    <row r="6781" spans="1:5" x14ac:dyDescent="0.25">
      <c r="A6781" s="282" t="s">
        <v>8283</v>
      </c>
      <c r="B6781" s="282" t="s">
        <v>9207</v>
      </c>
      <c r="C6781" s="277" t="s">
        <v>53</v>
      </c>
      <c r="D6781" s="282" t="s">
        <v>15506</v>
      </c>
      <c r="E6781" s="292">
        <v>1240.8699999999999</v>
      </c>
    </row>
    <row r="6782" spans="1:5" x14ac:dyDescent="0.25">
      <c r="A6782" s="282" t="s">
        <v>8283</v>
      </c>
      <c r="B6782" s="282" t="s">
        <v>8413</v>
      </c>
      <c r="C6782" s="277" t="s">
        <v>53</v>
      </c>
      <c r="D6782" s="282" t="s">
        <v>15507</v>
      </c>
      <c r="E6782" s="292">
        <v>587.47</v>
      </c>
    </row>
    <row r="6783" spans="1:5" x14ac:dyDescent="0.25">
      <c r="A6783" s="282" t="s">
        <v>8283</v>
      </c>
      <c r="B6783" s="282" t="s">
        <v>8341</v>
      </c>
      <c r="C6783" s="277" t="s">
        <v>53</v>
      </c>
      <c r="D6783" s="282" t="s">
        <v>15508</v>
      </c>
      <c r="E6783" s="292">
        <v>7911.37</v>
      </c>
    </row>
    <row r="6784" spans="1:5" x14ac:dyDescent="0.25">
      <c r="A6784" s="282" t="s">
        <v>8283</v>
      </c>
      <c r="B6784" s="282" t="s">
        <v>8469</v>
      </c>
      <c r="C6784" s="277" t="s">
        <v>53</v>
      </c>
      <c r="D6784" s="282" t="s">
        <v>15509</v>
      </c>
      <c r="E6784" s="292">
        <v>8060.62</v>
      </c>
    </row>
    <row r="6785" spans="1:5" x14ac:dyDescent="0.25">
      <c r="A6785" s="282" t="s">
        <v>8283</v>
      </c>
      <c r="B6785" s="282" t="s">
        <v>9212</v>
      </c>
      <c r="C6785" s="277" t="s">
        <v>53</v>
      </c>
      <c r="D6785" s="282" t="s">
        <v>15510</v>
      </c>
      <c r="E6785" s="292">
        <v>142.09</v>
      </c>
    </row>
    <row r="6786" spans="1:5" x14ac:dyDescent="0.25">
      <c r="A6786" s="282" t="s">
        <v>8283</v>
      </c>
      <c r="B6786" s="282" t="s">
        <v>9214</v>
      </c>
      <c r="C6786" s="277" t="s">
        <v>53</v>
      </c>
      <c r="D6786" s="282" t="s">
        <v>15511</v>
      </c>
      <c r="E6786" s="292">
        <v>300.95999999999998</v>
      </c>
    </row>
    <row r="6787" spans="1:5" x14ac:dyDescent="0.25">
      <c r="A6787" s="282" t="s">
        <v>8283</v>
      </c>
      <c r="B6787" s="282" t="s">
        <v>8291</v>
      </c>
      <c r="C6787" s="277" t="s">
        <v>53</v>
      </c>
      <c r="D6787" s="282" t="s">
        <v>15512</v>
      </c>
      <c r="E6787" s="292">
        <v>1221.3599999999999</v>
      </c>
    </row>
    <row r="6788" spans="1:5" x14ac:dyDescent="0.25">
      <c r="A6788" s="282" t="s">
        <v>8283</v>
      </c>
      <c r="B6788" s="282" t="s">
        <v>9219</v>
      </c>
      <c r="C6788" s="277" t="s">
        <v>53</v>
      </c>
      <c r="D6788" s="282" t="s">
        <v>15513</v>
      </c>
      <c r="E6788" s="292">
        <v>1950.36</v>
      </c>
    </row>
    <row r="6789" spans="1:5" x14ac:dyDescent="0.25">
      <c r="A6789" s="282" t="s">
        <v>8283</v>
      </c>
      <c r="B6789" s="282" t="s">
        <v>9222</v>
      </c>
      <c r="C6789" s="277" t="s">
        <v>53</v>
      </c>
      <c r="D6789" s="282" t="s">
        <v>15514</v>
      </c>
      <c r="E6789" s="292">
        <v>200.9</v>
      </c>
    </row>
    <row r="6790" spans="1:5" x14ac:dyDescent="0.25">
      <c r="A6790" s="282" t="s">
        <v>8283</v>
      </c>
      <c r="B6790" s="282" t="s">
        <v>9224</v>
      </c>
      <c r="C6790" s="277" t="s">
        <v>53</v>
      </c>
      <c r="D6790" s="282" t="s">
        <v>15515</v>
      </c>
      <c r="E6790" s="292">
        <v>109.47</v>
      </c>
    </row>
    <row r="6791" spans="1:5" x14ac:dyDescent="0.25">
      <c r="A6791" s="282" t="s">
        <v>8283</v>
      </c>
      <c r="B6791" s="282" t="s">
        <v>9226</v>
      </c>
      <c r="C6791" s="277" t="s">
        <v>53</v>
      </c>
      <c r="D6791" s="282" t="s">
        <v>15516</v>
      </c>
      <c r="E6791" s="292">
        <v>2024.37</v>
      </c>
    </row>
    <row r="6792" spans="1:5" x14ac:dyDescent="0.25">
      <c r="A6792" s="282" t="s">
        <v>8283</v>
      </c>
      <c r="B6792" s="282" t="s">
        <v>8475</v>
      </c>
      <c r="C6792" s="277" t="s">
        <v>53</v>
      </c>
      <c r="D6792" s="282" t="s">
        <v>15517</v>
      </c>
      <c r="E6792" s="292">
        <v>748.08</v>
      </c>
    </row>
    <row r="6793" spans="1:5" x14ac:dyDescent="0.25">
      <c r="A6793" s="282" t="s">
        <v>8283</v>
      </c>
      <c r="B6793" s="282" t="s">
        <v>8473</v>
      </c>
      <c r="C6793" s="277" t="s">
        <v>53</v>
      </c>
      <c r="D6793" s="282" t="s">
        <v>15518</v>
      </c>
      <c r="E6793" s="292">
        <v>3980.64</v>
      </c>
    </row>
    <row r="6794" spans="1:5" x14ac:dyDescent="0.25">
      <c r="A6794" s="282" t="s">
        <v>8283</v>
      </c>
      <c r="B6794" s="282" t="s">
        <v>9230</v>
      </c>
      <c r="C6794" s="277" t="s">
        <v>53</v>
      </c>
      <c r="D6794" s="282" t="s">
        <v>15519</v>
      </c>
      <c r="E6794" s="292">
        <v>683.28</v>
      </c>
    </row>
    <row r="6795" spans="1:5" x14ac:dyDescent="0.25">
      <c r="A6795" s="282" t="s">
        <v>8283</v>
      </c>
      <c r="B6795" s="282" t="s">
        <v>9758</v>
      </c>
      <c r="C6795" s="277" t="s">
        <v>53</v>
      </c>
      <c r="D6795" s="282" t="s">
        <v>15520</v>
      </c>
      <c r="E6795" s="292">
        <v>0</v>
      </c>
    </row>
    <row r="6796" spans="1:5" x14ac:dyDescent="0.25">
      <c r="A6796" s="282" t="s">
        <v>8283</v>
      </c>
      <c r="B6796" s="282" t="s">
        <v>9232</v>
      </c>
      <c r="C6796" s="277" t="s">
        <v>53</v>
      </c>
      <c r="D6796" s="282" t="s">
        <v>15521</v>
      </c>
      <c r="E6796" s="292">
        <v>240.52</v>
      </c>
    </row>
    <row r="6797" spans="1:5" x14ac:dyDescent="0.25">
      <c r="A6797" s="282" t="s">
        <v>8283</v>
      </c>
      <c r="B6797" s="282" t="s">
        <v>9234</v>
      </c>
      <c r="C6797" s="277" t="s">
        <v>53</v>
      </c>
      <c r="D6797" s="282" t="s">
        <v>15522</v>
      </c>
      <c r="E6797" s="292">
        <v>630.94000000000005</v>
      </c>
    </row>
    <row r="6798" spans="1:5" x14ac:dyDescent="0.25">
      <c r="A6798" s="282" t="s">
        <v>8283</v>
      </c>
      <c r="B6798" s="282" t="s">
        <v>9236</v>
      </c>
      <c r="C6798" s="277" t="s">
        <v>53</v>
      </c>
      <c r="D6798" s="282" t="s">
        <v>15523</v>
      </c>
      <c r="E6798" s="292">
        <v>903.06</v>
      </c>
    </row>
    <row r="6799" spans="1:5" x14ac:dyDescent="0.25">
      <c r="A6799" s="282" t="s">
        <v>8283</v>
      </c>
      <c r="B6799" s="282" t="s">
        <v>8415</v>
      </c>
      <c r="C6799" s="277" t="s">
        <v>53</v>
      </c>
      <c r="D6799" s="282" t="s">
        <v>15524</v>
      </c>
      <c r="E6799" s="292">
        <v>1727.69</v>
      </c>
    </row>
    <row r="6800" spans="1:5" x14ac:dyDescent="0.25">
      <c r="A6800" s="282" t="s">
        <v>8283</v>
      </c>
      <c r="B6800" s="282" t="s">
        <v>9239</v>
      </c>
      <c r="C6800" s="277" t="s">
        <v>53</v>
      </c>
      <c r="D6800" s="282" t="s">
        <v>15525</v>
      </c>
      <c r="E6800" s="292">
        <v>1144.8</v>
      </c>
    </row>
    <row r="6801" spans="1:5" x14ac:dyDescent="0.25">
      <c r="A6801" s="282" t="s">
        <v>8283</v>
      </c>
      <c r="B6801" s="282" t="s">
        <v>9241</v>
      </c>
      <c r="C6801" s="277" t="s">
        <v>53</v>
      </c>
      <c r="D6801" s="282" t="s">
        <v>15526</v>
      </c>
      <c r="E6801" s="292">
        <v>2623.6</v>
      </c>
    </row>
    <row r="6802" spans="1:5" x14ac:dyDescent="0.25">
      <c r="A6802" s="282" t="s">
        <v>8283</v>
      </c>
      <c r="B6802" s="282" t="s">
        <v>9243</v>
      </c>
      <c r="C6802" s="277" t="s">
        <v>53</v>
      </c>
      <c r="D6802" s="282" t="s">
        <v>15527</v>
      </c>
      <c r="E6802" s="292">
        <v>2698.61</v>
      </c>
    </row>
    <row r="6803" spans="1:5" x14ac:dyDescent="0.25">
      <c r="A6803" s="282" t="s">
        <v>8283</v>
      </c>
      <c r="B6803" s="282" t="s">
        <v>9245</v>
      </c>
      <c r="C6803" s="277" t="s">
        <v>53</v>
      </c>
      <c r="D6803" s="282" t="s">
        <v>15528</v>
      </c>
      <c r="E6803" s="292">
        <v>350.96</v>
      </c>
    </row>
    <row r="6804" spans="1:5" x14ac:dyDescent="0.25">
      <c r="A6804" s="282" t="s">
        <v>8283</v>
      </c>
      <c r="B6804" s="282" t="s">
        <v>9247</v>
      </c>
      <c r="C6804" s="277" t="s">
        <v>53</v>
      </c>
      <c r="D6804" s="282" t="s">
        <v>15529</v>
      </c>
      <c r="E6804" s="292">
        <v>3830.58</v>
      </c>
    </row>
    <row r="6805" spans="1:5" x14ac:dyDescent="0.25">
      <c r="A6805" s="282" t="s">
        <v>8283</v>
      </c>
      <c r="B6805" s="282" t="s">
        <v>9251</v>
      </c>
      <c r="C6805" s="277" t="s">
        <v>53</v>
      </c>
      <c r="D6805" s="282" t="s">
        <v>15530</v>
      </c>
      <c r="E6805" s="292">
        <v>484.5</v>
      </c>
    </row>
    <row r="6806" spans="1:5" x14ac:dyDescent="0.25">
      <c r="A6806" s="282" t="s">
        <v>8283</v>
      </c>
      <c r="B6806" s="282" t="s">
        <v>9253</v>
      </c>
      <c r="C6806" s="277" t="s">
        <v>53</v>
      </c>
      <c r="D6806" s="282" t="s">
        <v>15531</v>
      </c>
      <c r="E6806" s="292">
        <v>466.37</v>
      </c>
    </row>
    <row r="6807" spans="1:5" x14ac:dyDescent="0.25">
      <c r="A6807" s="282" t="s">
        <v>8283</v>
      </c>
      <c r="B6807" s="282" t="s">
        <v>9255</v>
      </c>
      <c r="C6807" s="277" t="s">
        <v>53</v>
      </c>
      <c r="D6807" s="282" t="s">
        <v>15532</v>
      </c>
      <c r="E6807" s="292">
        <v>784.49</v>
      </c>
    </row>
    <row r="6808" spans="1:5" x14ac:dyDescent="0.25">
      <c r="A6808" s="282" t="s">
        <v>8283</v>
      </c>
      <c r="B6808" s="282" t="s">
        <v>9257</v>
      </c>
      <c r="C6808" s="277" t="s">
        <v>53</v>
      </c>
      <c r="D6808" s="282" t="s">
        <v>15533</v>
      </c>
      <c r="E6808" s="292">
        <v>3753.64</v>
      </c>
    </row>
    <row r="6809" spans="1:5" x14ac:dyDescent="0.25">
      <c r="A6809" s="282" t="s">
        <v>8283</v>
      </c>
      <c r="B6809" s="282" t="s">
        <v>9259</v>
      </c>
      <c r="C6809" s="277" t="s">
        <v>53</v>
      </c>
      <c r="D6809" s="282" t="s">
        <v>15534</v>
      </c>
      <c r="E6809" s="292">
        <v>30570.73</v>
      </c>
    </row>
    <row r="6810" spans="1:5" x14ac:dyDescent="0.25">
      <c r="A6810" s="282" t="s">
        <v>8283</v>
      </c>
      <c r="B6810" s="282" t="s">
        <v>9261</v>
      </c>
      <c r="C6810" s="277" t="s">
        <v>53</v>
      </c>
      <c r="D6810" s="282" t="s">
        <v>15535</v>
      </c>
      <c r="E6810" s="292">
        <v>92.34</v>
      </c>
    </row>
    <row r="6811" spans="1:5" x14ac:dyDescent="0.25">
      <c r="A6811" s="282" t="s">
        <v>8283</v>
      </c>
      <c r="B6811" s="282" t="s">
        <v>9263</v>
      </c>
      <c r="C6811" s="277" t="s">
        <v>53</v>
      </c>
      <c r="D6811" s="282" t="s">
        <v>15536</v>
      </c>
      <c r="E6811" s="292">
        <v>1998.97</v>
      </c>
    </row>
    <row r="6812" spans="1:5" x14ac:dyDescent="0.25">
      <c r="A6812" s="282" t="s">
        <v>8283</v>
      </c>
      <c r="B6812" s="282" t="s">
        <v>9265</v>
      </c>
      <c r="C6812" s="277" t="s">
        <v>53</v>
      </c>
      <c r="D6812" s="282" t="s">
        <v>15537</v>
      </c>
      <c r="E6812" s="292">
        <v>5835.27</v>
      </c>
    </row>
    <row r="6813" spans="1:5" x14ac:dyDescent="0.25">
      <c r="A6813" s="282" t="s">
        <v>8283</v>
      </c>
      <c r="B6813" s="282" t="s">
        <v>9269</v>
      </c>
      <c r="C6813" s="277" t="s">
        <v>53</v>
      </c>
      <c r="D6813" s="282" t="s">
        <v>15538</v>
      </c>
      <c r="E6813" s="292">
        <v>709.68</v>
      </c>
    </row>
    <row r="6814" spans="1:5" x14ac:dyDescent="0.25">
      <c r="A6814" s="282" t="s">
        <v>8283</v>
      </c>
      <c r="B6814" s="282" t="s">
        <v>8590</v>
      </c>
      <c r="C6814" s="277" t="s">
        <v>53</v>
      </c>
      <c r="D6814" s="282" t="s">
        <v>15539</v>
      </c>
      <c r="E6814" s="292">
        <v>644.11</v>
      </c>
    </row>
    <row r="6815" spans="1:5" x14ac:dyDescent="0.25">
      <c r="A6815" s="282" t="s">
        <v>8283</v>
      </c>
      <c r="B6815" s="282" t="s">
        <v>8333</v>
      </c>
      <c r="C6815" s="277" t="s">
        <v>53</v>
      </c>
      <c r="D6815" s="282" t="s">
        <v>15540</v>
      </c>
      <c r="E6815" s="292">
        <v>1302.22</v>
      </c>
    </row>
    <row r="6816" spans="1:5" x14ac:dyDescent="0.25">
      <c r="A6816" s="282" t="s">
        <v>8283</v>
      </c>
      <c r="B6816" s="282" t="s">
        <v>9273</v>
      </c>
      <c r="C6816" s="277" t="s">
        <v>53</v>
      </c>
      <c r="D6816" s="282" t="s">
        <v>15541</v>
      </c>
      <c r="E6816" s="292">
        <v>30237.8</v>
      </c>
    </row>
    <row r="6817" spans="1:5" x14ac:dyDescent="0.25">
      <c r="A6817" s="282" t="s">
        <v>8283</v>
      </c>
      <c r="B6817" s="282" t="s">
        <v>9275</v>
      </c>
      <c r="C6817" s="277" t="s">
        <v>53</v>
      </c>
      <c r="D6817" s="282" t="s">
        <v>15542</v>
      </c>
      <c r="E6817" s="292">
        <v>1705.63</v>
      </c>
    </row>
    <row r="6818" spans="1:5" x14ac:dyDescent="0.25">
      <c r="A6818" s="282" t="s">
        <v>8283</v>
      </c>
      <c r="B6818" s="282" t="s">
        <v>9277</v>
      </c>
      <c r="C6818" s="277" t="s">
        <v>53</v>
      </c>
      <c r="D6818" s="282" t="s">
        <v>15543</v>
      </c>
      <c r="E6818" s="292">
        <v>478.26</v>
      </c>
    </row>
    <row r="6819" spans="1:5" x14ac:dyDescent="0.25">
      <c r="A6819" s="282" t="s">
        <v>8283</v>
      </c>
      <c r="B6819" s="282" t="s">
        <v>8591</v>
      </c>
      <c r="C6819" s="277" t="s">
        <v>53</v>
      </c>
      <c r="D6819" s="282" t="s">
        <v>15544</v>
      </c>
      <c r="E6819" s="292">
        <v>304.35000000000002</v>
      </c>
    </row>
    <row r="6820" spans="1:5" x14ac:dyDescent="0.25">
      <c r="A6820" s="282" t="s">
        <v>8283</v>
      </c>
      <c r="B6820" s="282" t="s">
        <v>8493</v>
      </c>
      <c r="C6820" s="277" t="s">
        <v>53</v>
      </c>
      <c r="D6820" s="282" t="s">
        <v>15545</v>
      </c>
      <c r="E6820" s="292">
        <v>3422.54</v>
      </c>
    </row>
    <row r="6821" spans="1:5" x14ac:dyDescent="0.25">
      <c r="A6821" s="282" t="s">
        <v>8283</v>
      </c>
      <c r="B6821" s="282" t="s">
        <v>9280</v>
      </c>
      <c r="C6821" s="277" t="s">
        <v>53</v>
      </c>
      <c r="D6821" s="282" t="s">
        <v>15546</v>
      </c>
      <c r="E6821" s="292">
        <v>1268.3699999999999</v>
      </c>
    </row>
    <row r="6822" spans="1:5" x14ac:dyDescent="0.25">
      <c r="A6822" s="282" t="s">
        <v>8283</v>
      </c>
      <c r="B6822" s="282" t="s">
        <v>9286</v>
      </c>
      <c r="C6822" s="277" t="s">
        <v>53</v>
      </c>
      <c r="D6822" s="282" t="s">
        <v>15547</v>
      </c>
      <c r="E6822" s="292">
        <v>806.87</v>
      </c>
    </row>
    <row r="6823" spans="1:5" x14ac:dyDescent="0.25">
      <c r="A6823" s="282" t="s">
        <v>8283</v>
      </c>
      <c r="B6823" s="282" t="s">
        <v>9288</v>
      </c>
      <c r="C6823" s="277" t="s">
        <v>53</v>
      </c>
      <c r="D6823" s="282" t="s">
        <v>15548</v>
      </c>
      <c r="E6823" s="292">
        <v>791.15</v>
      </c>
    </row>
    <row r="6824" spans="1:5" x14ac:dyDescent="0.25">
      <c r="A6824" s="282" t="s">
        <v>8283</v>
      </c>
      <c r="B6824" s="282" t="s">
        <v>9290</v>
      </c>
      <c r="C6824" s="277" t="s">
        <v>53</v>
      </c>
      <c r="D6824" s="282" t="s">
        <v>15549</v>
      </c>
      <c r="E6824" s="292">
        <v>367.58</v>
      </c>
    </row>
    <row r="6825" spans="1:5" x14ac:dyDescent="0.25">
      <c r="A6825" s="282" t="s">
        <v>8283</v>
      </c>
      <c r="B6825" s="282" t="s">
        <v>9294</v>
      </c>
      <c r="C6825" s="277" t="s">
        <v>53</v>
      </c>
      <c r="D6825" s="282" t="s">
        <v>15550</v>
      </c>
      <c r="E6825" s="292">
        <v>1248.54</v>
      </c>
    </row>
    <row r="6826" spans="1:5" x14ac:dyDescent="0.25">
      <c r="A6826" s="282" t="s">
        <v>8283</v>
      </c>
      <c r="B6826" s="282" t="s">
        <v>9296</v>
      </c>
      <c r="C6826" s="277" t="s">
        <v>53</v>
      </c>
      <c r="D6826" s="282" t="s">
        <v>15551</v>
      </c>
      <c r="E6826" s="292">
        <v>6990.22</v>
      </c>
    </row>
    <row r="6827" spans="1:5" x14ac:dyDescent="0.25">
      <c r="A6827" s="282" t="s">
        <v>8283</v>
      </c>
      <c r="B6827" s="282" t="s">
        <v>9298</v>
      </c>
      <c r="C6827" s="277" t="s">
        <v>53</v>
      </c>
      <c r="D6827" s="282" t="s">
        <v>15552</v>
      </c>
      <c r="E6827" s="292">
        <v>0</v>
      </c>
    </row>
    <row r="6828" spans="1:5" x14ac:dyDescent="0.25">
      <c r="A6828" s="282" t="s">
        <v>8283</v>
      </c>
      <c r="B6828" s="282" t="s">
        <v>9300</v>
      </c>
      <c r="C6828" s="277" t="s">
        <v>53</v>
      </c>
      <c r="D6828" s="282" t="s">
        <v>15553</v>
      </c>
      <c r="E6828" s="292">
        <v>6523.63</v>
      </c>
    </row>
    <row r="6829" spans="1:5" x14ac:dyDescent="0.25">
      <c r="A6829" s="282" t="s">
        <v>8283</v>
      </c>
      <c r="B6829" s="282" t="s">
        <v>9302</v>
      </c>
      <c r="C6829" s="277" t="s">
        <v>53</v>
      </c>
      <c r="D6829" s="282" t="s">
        <v>15554</v>
      </c>
      <c r="E6829" s="292">
        <v>2807.89</v>
      </c>
    </row>
    <row r="6830" spans="1:5" x14ac:dyDescent="0.25">
      <c r="A6830" s="282" t="s">
        <v>8283</v>
      </c>
      <c r="B6830" s="282" t="s">
        <v>9304</v>
      </c>
      <c r="C6830" s="277" t="s">
        <v>53</v>
      </c>
      <c r="D6830" s="282" t="s">
        <v>15555</v>
      </c>
      <c r="E6830" s="292">
        <v>0</v>
      </c>
    </row>
    <row r="6831" spans="1:5" x14ac:dyDescent="0.25">
      <c r="A6831" s="282" t="s">
        <v>8283</v>
      </c>
      <c r="B6831" s="282" t="s">
        <v>8470</v>
      </c>
      <c r="C6831" s="277" t="s">
        <v>53</v>
      </c>
      <c r="D6831" s="282" t="s">
        <v>15556</v>
      </c>
      <c r="E6831" s="292">
        <v>910.34</v>
      </c>
    </row>
    <row r="6832" spans="1:5" x14ac:dyDescent="0.25">
      <c r="A6832" s="282" t="s">
        <v>8283</v>
      </c>
      <c r="B6832" s="282" t="s">
        <v>9307</v>
      </c>
      <c r="C6832" s="277" t="s">
        <v>53</v>
      </c>
      <c r="D6832" s="282" t="s">
        <v>15557</v>
      </c>
      <c r="E6832" s="292">
        <v>378.53</v>
      </c>
    </row>
    <row r="6833" spans="1:5" x14ac:dyDescent="0.25">
      <c r="A6833" s="282" t="s">
        <v>8283</v>
      </c>
      <c r="B6833" s="282" t="s">
        <v>9804</v>
      </c>
      <c r="C6833" s="277" t="s">
        <v>53</v>
      </c>
      <c r="D6833" s="282" t="s">
        <v>15558</v>
      </c>
      <c r="E6833" s="292">
        <v>82.68</v>
      </c>
    </row>
    <row r="6834" spans="1:5" x14ac:dyDescent="0.25">
      <c r="A6834" s="282" t="s">
        <v>8326</v>
      </c>
      <c r="B6834" s="282" t="s">
        <v>8450</v>
      </c>
      <c r="C6834" s="277" t="s">
        <v>66</v>
      </c>
      <c r="D6834" s="282" t="s">
        <v>15559</v>
      </c>
      <c r="E6834" s="292">
        <v>22499.95</v>
      </c>
    </row>
    <row r="6835" spans="1:5" x14ac:dyDescent="0.25">
      <c r="A6835" s="282" t="s">
        <v>8326</v>
      </c>
      <c r="B6835" s="282" t="s">
        <v>8436</v>
      </c>
      <c r="C6835" s="277" t="s">
        <v>66</v>
      </c>
      <c r="D6835" s="282" t="s">
        <v>15560</v>
      </c>
      <c r="E6835" s="292">
        <v>30521.82</v>
      </c>
    </row>
    <row r="6836" spans="1:5" x14ac:dyDescent="0.25">
      <c r="A6836" s="282" t="s">
        <v>8326</v>
      </c>
      <c r="B6836" s="282" t="s">
        <v>8460</v>
      </c>
      <c r="C6836" s="277" t="s">
        <v>66</v>
      </c>
      <c r="D6836" s="282" t="s">
        <v>15561</v>
      </c>
      <c r="E6836" s="292">
        <v>5284.13</v>
      </c>
    </row>
    <row r="6837" spans="1:5" x14ac:dyDescent="0.25">
      <c r="A6837" s="282" t="s">
        <v>8326</v>
      </c>
      <c r="B6837" s="282" t="s">
        <v>8256</v>
      </c>
      <c r="C6837" s="277" t="s">
        <v>66</v>
      </c>
      <c r="D6837" s="282" t="s">
        <v>15562</v>
      </c>
      <c r="E6837" s="292">
        <v>5714.02</v>
      </c>
    </row>
    <row r="6838" spans="1:5" x14ac:dyDescent="0.25">
      <c r="A6838" s="282" t="s">
        <v>8326</v>
      </c>
      <c r="B6838" s="282" t="s">
        <v>8271</v>
      </c>
      <c r="C6838" s="277" t="s">
        <v>66</v>
      </c>
      <c r="D6838" s="282" t="s">
        <v>15563</v>
      </c>
      <c r="E6838" s="292">
        <v>2321.89</v>
      </c>
    </row>
    <row r="6839" spans="1:5" x14ac:dyDescent="0.25">
      <c r="A6839" s="282" t="s">
        <v>8326</v>
      </c>
      <c r="B6839" s="282" t="s">
        <v>8217</v>
      </c>
      <c r="C6839" s="277" t="s">
        <v>66</v>
      </c>
      <c r="D6839" s="282" t="s">
        <v>15564</v>
      </c>
      <c r="E6839" s="292">
        <v>14998.35</v>
      </c>
    </row>
    <row r="6840" spans="1:5" x14ac:dyDescent="0.25">
      <c r="A6840" s="282" t="s">
        <v>8326</v>
      </c>
      <c r="B6840" s="282" t="s">
        <v>8257</v>
      </c>
      <c r="C6840" s="277" t="s">
        <v>66</v>
      </c>
      <c r="D6840" s="282" t="s">
        <v>15565</v>
      </c>
      <c r="E6840" s="292">
        <v>4582.97</v>
      </c>
    </row>
    <row r="6841" spans="1:5" x14ac:dyDescent="0.25">
      <c r="A6841" s="282" t="s">
        <v>8326</v>
      </c>
      <c r="B6841" s="282" t="s">
        <v>8218</v>
      </c>
      <c r="C6841" s="277" t="s">
        <v>66</v>
      </c>
      <c r="D6841" s="282" t="s">
        <v>15566</v>
      </c>
      <c r="E6841" s="292">
        <v>1296.02</v>
      </c>
    </row>
    <row r="6842" spans="1:5" x14ac:dyDescent="0.25">
      <c r="A6842" s="282" t="s">
        <v>8326</v>
      </c>
      <c r="B6842" s="282" t="s">
        <v>8379</v>
      </c>
      <c r="C6842" s="277" t="s">
        <v>66</v>
      </c>
      <c r="D6842" s="282" t="s">
        <v>15567</v>
      </c>
      <c r="E6842" s="292">
        <v>2565.66</v>
      </c>
    </row>
    <row r="6843" spans="1:5" x14ac:dyDescent="0.25">
      <c r="A6843" s="282" t="s">
        <v>8326</v>
      </c>
      <c r="B6843" s="282" t="s">
        <v>8219</v>
      </c>
      <c r="C6843" s="277" t="s">
        <v>66</v>
      </c>
      <c r="D6843" s="282" t="s">
        <v>15568</v>
      </c>
      <c r="E6843" s="292">
        <v>1871.12</v>
      </c>
    </row>
    <row r="6844" spans="1:5" x14ac:dyDescent="0.25">
      <c r="A6844" s="282" t="s">
        <v>8326</v>
      </c>
      <c r="B6844" s="282" t="s">
        <v>8430</v>
      </c>
      <c r="C6844" s="277" t="s">
        <v>66</v>
      </c>
      <c r="D6844" s="282" t="s">
        <v>15569</v>
      </c>
      <c r="E6844" s="292">
        <v>1758.99</v>
      </c>
    </row>
    <row r="6845" spans="1:5" x14ac:dyDescent="0.25">
      <c r="A6845" s="282" t="s">
        <v>8326</v>
      </c>
      <c r="B6845" s="282" t="s">
        <v>8352</v>
      </c>
      <c r="C6845" s="277" t="s">
        <v>66</v>
      </c>
      <c r="D6845" s="282" t="s">
        <v>15570</v>
      </c>
      <c r="E6845" s="292">
        <v>10673.45</v>
      </c>
    </row>
    <row r="6846" spans="1:5" x14ac:dyDescent="0.25">
      <c r="A6846" s="282" t="s">
        <v>8326</v>
      </c>
      <c r="B6846" s="282" t="s">
        <v>8231</v>
      </c>
      <c r="C6846" s="277" t="s">
        <v>66</v>
      </c>
      <c r="D6846" s="282" t="s">
        <v>15571</v>
      </c>
      <c r="E6846" s="292">
        <v>21372.48</v>
      </c>
    </row>
    <row r="6847" spans="1:5" x14ac:dyDescent="0.25">
      <c r="A6847" s="282" t="s">
        <v>8326</v>
      </c>
      <c r="B6847" s="282" t="s">
        <v>8369</v>
      </c>
      <c r="C6847" s="277" t="s">
        <v>66</v>
      </c>
      <c r="D6847" s="282" t="s">
        <v>15572</v>
      </c>
      <c r="E6847" s="292">
        <v>33638.11</v>
      </c>
    </row>
    <row r="6848" spans="1:5" x14ac:dyDescent="0.25">
      <c r="A6848" s="282" t="s">
        <v>8326</v>
      </c>
      <c r="B6848" s="282" t="s">
        <v>8384</v>
      </c>
      <c r="C6848" s="277" t="s">
        <v>66</v>
      </c>
      <c r="D6848" s="282" t="s">
        <v>15573</v>
      </c>
      <c r="E6848" s="292">
        <v>7092.49</v>
      </c>
    </row>
    <row r="6849" spans="1:5" x14ac:dyDescent="0.25">
      <c r="A6849" s="282" t="s">
        <v>8326</v>
      </c>
      <c r="B6849" s="282" t="s">
        <v>8258</v>
      </c>
      <c r="C6849" s="277" t="s">
        <v>66</v>
      </c>
      <c r="D6849" s="282" t="s">
        <v>15574</v>
      </c>
      <c r="E6849" s="292">
        <v>53159.27</v>
      </c>
    </row>
    <row r="6850" spans="1:5" x14ac:dyDescent="0.25">
      <c r="A6850" s="282" t="s">
        <v>8326</v>
      </c>
      <c r="B6850" s="282" t="s">
        <v>8227</v>
      </c>
      <c r="C6850" s="277" t="s">
        <v>66</v>
      </c>
      <c r="D6850" s="282" t="s">
        <v>15575</v>
      </c>
      <c r="E6850" s="292">
        <v>1065.52</v>
      </c>
    </row>
    <row r="6851" spans="1:5" x14ac:dyDescent="0.25">
      <c r="A6851" s="282" t="s">
        <v>8326</v>
      </c>
      <c r="B6851" s="282" t="s">
        <v>8381</v>
      </c>
      <c r="C6851" s="277" t="s">
        <v>66</v>
      </c>
      <c r="D6851" s="282" t="s">
        <v>15576</v>
      </c>
      <c r="E6851" s="292">
        <v>0</v>
      </c>
    </row>
    <row r="6852" spans="1:5" x14ac:dyDescent="0.25">
      <c r="A6852" s="282" t="s">
        <v>8326</v>
      </c>
      <c r="B6852" s="282" t="s">
        <v>8265</v>
      </c>
      <c r="C6852" s="277" t="s">
        <v>66</v>
      </c>
      <c r="D6852" s="282" t="s">
        <v>15577</v>
      </c>
      <c r="E6852" s="292">
        <v>113100.51</v>
      </c>
    </row>
    <row r="6853" spans="1:5" x14ac:dyDescent="0.25">
      <c r="A6853" s="282" t="s">
        <v>8326</v>
      </c>
      <c r="B6853" s="282" t="s">
        <v>8259</v>
      </c>
      <c r="C6853" s="277" t="s">
        <v>66</v>
      </c>
      <c r="D6853" s="282" t="s">
        <v>15578</v>
      </c>
      <c r="E6853" s="292">
        <v>14705.53</v>
      </c>
    </row>
    <row r="6854" spans="1:5" x14ac:dyDescent="0.25">
      <c r="A6854" s="282" t="s">
        <v>8326</v>
      </c>
      <c r="B6854" s="282" t="s">
        <v>8221</v>
      </c>
      <c r="C6854" s="277" t="s">
        <v>66</v>
      </c>
      <c r="D6854" s="282" t="s">
        <v>15579</v>
      </c>
      <c r="E6854" s="292">
        <v>30672.6</v>
      </c>
    </row>
    <row r="6855" spans="1:5" x14ac:dyDescent="0.25">
      <c r="A6855" s="282" t="s">
        <v>8326</v>
      </c>
      <c r="B6855" s="282" t="s">
        <v>8223</v>
      </c>
      <c r="C6855" s="277" t="s">
        <v>66</v>
      </c>
      <c r="D6855" s="282" t="s">
        <v>15580</v>
      </c>
      <c r="E6855" s="292">
        <v>1838.7</v>
      </c>
    </row>
    <row r="6856" spans="1:5" x14ac:dyDescent="0.25">
      <c r="A6856" s="282" t="s">
        <v>8326</v>
      </c>
      <c r="B6856" s="282" t="s">
        <v>8447</v>
      </c>
      <c r="C6856" s="277" t="s">
        <v>66</v>
      </c>
      <c r="D6856" s="282" t="s">
        <v>15581</v>
      </c>
      <c r="E6856" s="292">
        <v>26073.7</v>
      </c>
    </row>
    <row r="6857" spans="1:5" x14ac:dyDescent="0.25">
      <c r="A6857" s="282" t="s">
        <v>8326</v>
      </c>
      <c r="B6857" s="282" t="s">
        <v>8385</v>
      </c>
      <c r="C6857" s="277" t="s">
        <v>66</v>
      </c>
      <c r="D6857" s="282" t="s">
        <v>15582</v>
      </c>
      <c r="E6857" s="292">
        <v>5496.4</v>
      </c>
    </row>
    <row r="6858" spans="1:5" x14ac:dyDescent="0.25">
      <c r="A6858" s="282" t="s">
        <v>8326</v>
      </c>
      <c r="B6858" s="282" t="s">
        <v>8261</v>
      </c>
      <c r="C6858" s="277" t="s">
        <v>66</v>
      </c>
      <c r="D6858" s="282" t="s">
        <v>15583</v>
      </c>
      <c r="E6858" s="292">
        <v>19858.39</v>
      </c>
    </row>
    <row r="6859" spans="1:5" x14ac:dyDescent="0.25">
      <c r="A6859" s="282" t="s">
        <v>8326</v>
      </c>
      <c r="B6859" s="282" t="s">
        <v>8370</v>
      </c>
      <c r="C6859" s="277" t="s">
        <v>66</v>
      </c>
      <c r="D6859" s="282" t="s">
        <v>15584</v>
      </c>
      <c r="E6859" s="292">
        <v>3729.77</v>
      </c>
    </row>
    <row r="6860" spans="1:5" x14ac:dyDescent="0.25">
      <c r="A6860" s="282" t="s">
        <v>8326</v>
      </c>
      <c r="B6860" s="282" t="s">
        <v>8483</v>
      </c>
      <c r="C6860" s="277" t="s">
        <v>66</v>
      </c>
      <c r="D6860" s="282" t="s">
        <v>15585</v>
      </c>
      <c r="E6860" s="292">
        <v>4819.79</v>
      </c>
    </row>
    <row r="6861" spans="1:5" x14ac:dyDescent="0.25">
      <c r="A6861" s="282" t="s">
        <v>8326</v>
      </c>
      <c r="B6861" s="282" t="s">
        <v>8272</v>
      </c>
      <c r="C6861" s="277" t="s">
        <v>66</v>
      </c>
      <c r="D6861" s="282" t="s">
        <v>15586</v>
      </c>
      <c r="E6861" s="292">
        <v>43211.06</v>
      </c>
    </row>
    <row r="6862" spans="1:5" x14ac:dyDescent="0.25">
      <c r="A6862" s="282" t="s">
        <v>8326</v>
      </c>
      <c r="B6862" s="282" t="s">
        <v>8224</v>
      </c>
      <c r="C6862" s="277" t="s">
        <v>66</v>
      </c>
      <c r="D6862" s="282" t="s">
        <v>15587</v>
      </c>
      <c r="E6862" s="292">
        <v>1551.19</v>
      </c>
    </row>
    <row r="6863" spans="1:5" x14ac:dyDescent="0.25">
      <c r="A6863" s="282" t="s">
        <v>8326</v>
      </c>
      <c r="B6863" s="282" t="s">
        <v>8497</v>
      </c>
      <c r="C6863" s="277" t="s">
        <v>66</v>
      </c>
      <c r="D6863" s="282" t="s">
        <v>15588</v>
      </c>
      <c r="E6863" s="292">
        <v>3385.27</v>
      </c>
    </row>
    <row r="6864" spans="1:5" x14ac:dyDescent="0.25">
      <c r="A6864" s="282" t="s">
        <v>8326</v>
      </c>
      <c r="B6864" s="282" t="s">
        <v>8581</v>
      </c>
      <c r="C6864" s="277" t="s">
        <v>66</v>
      </c>
      <c r="D6864" s="282" t="s">
        <v>15589</v>
      </c>
      <c r="E6864" s="292">
        <v>39922.86</v>
      </c>
    </row>
    <row r="6865" spans="1:5" x14ac:dyDescent="0.25">
      <c r="A6865" s="282" t="s">
        <v>8326</v>
      </c>
      <c r="B6865" s="282" t="s">
        <v>8273</v>
      </c>
      <c r="C6865" s="277" t="s">
        <v>66</v>
      </c>
      <c r="D6865" s="282" t="s">
        <v>15590</v>
      </c>
      <c r="E6865" s="292">
        <v>2651.91</v>
      </c>
    </row>
    <row r="6866" spans="1:5" x14ac:dyDescent="0.25">
      <c r="A6866" s="282" t="s">
        <v>8326</v>
      </c>
      <c r="B6866" s="282" t="s">
        <v>8354</v>
      </c>
      <c r="C6866" s="277" t="s">
        <v>66</v>
      </c>
      <c r="D6866" s="282" t="s">
        <v>15591</v>
      </c>
      <c r="E6866" s="292">
        <v>1943.67</v>
      </c>
    </row>
    <row r="6867" spans="1:5" x14ac:dyDescent="0.25">
      <c r="A6867" s="282" t="s">
        <v>8326</v>
      </c>
      <c r="B6867" s="282" t="s">
        <v>8388</v>
      </c>
      <c r="C6867" s="277" t="s">
        <v>66</v>
      </c>
      <c r="D6867" s="282" t="s">
        <v>15592</v>
      </c>
      <c r="E6867" s="292">
        <v>11595.83</v>
      </c>
    </row>
    <row r="6868" spans="1:5" x14ac:dyDescent="0.25">
      <c r="A6868" s="282" t="s">
        <v>8326</v>
      </c>
      <c r="B6868" s="282" t="s">
        <v>8399</v>
      </c>
      <c r="C6868" s="277" t="s">
        <v>66</v>
      </c>
      <c r="D6868" s="282" t="s">
        <v>15593</v>
      </c>
      <c r="E6868" s="292">
        <v>4286.88</v>
      </c>
    </row>
    <row r="6869" spans="1:5" x14ac:dyDescent="0.25">
      <c r="A6869" s="282" t="s">
        <v>8326</v>
      </c>
      <c r="B6869" s="282" t="s">
        <v>8582</v>
      </c>
      <c r="C6869" s="277" t="s">
        <v>66</v>
      </c>
      <c r="D6869" s="282" t="s">
        <v>15594</v>
      </c>
      <c r="E6869" s="292">
        <v>5616.51</v>
      </c>
    </row>
    <row r="6870" spans="1:5" x14ac:dyDescent="0.25">
      <c r="A6870" s="282" t="s">
        <v>8326</v>
      </c>
      <c r="B6870" s="282" t="s">
        <v>8347</v>
      </c>
      <c r="C6870" s="277" t="s">
        <v>66</v>
      </c>
      <c r="D6870" s="282" t="s">
        <v>15595</v>
      </c>
      <c r="E6870" s="292">
        <v>19807.29</v>
      </c>
    </row>
    <row r="6871" spans="1:5" x14ac:dyDescent="0.25">
      <c r="A6871" s="282" t="s">
        <v>8326</v>
      </c>
      <c r="B6871" s="282" t="s">
        <v>8301</v>
      </c>
      <c r="C6871" s="277" t="s">
        <v>66</v>
      </c>
      <c r="D6871" s="282" t="s">
        <v>15596</v>
      </c>
      <c r="E6871" s="292">
        <v>44564.08</v>
      </c>
    </row>
    <row r="6872" spans="1:5" x14ac:dyDescent="0.25">
      <c r="A6872" s="282" t="s">
        <v>8326</v>
      </c>
      <c r="B6872" s="282" t="s">
        <v>8382</v>
      </c>
      <c r="C6872" s="277" t="s">
        <v>66</v>
      </c>
      <c r="D6872" s="282" t="s">
        <v>15597</v>
      </c>
      <c r="E6872" s="292">
        <v>2696.72</v>
      </c>
    </row>
    <row r="6873" spans="1:5" x14ac:dyDescent="0.25">
      <c r="A6873" s="282" t="s">
        <v>8326</v>
      </c>
      <c r="B6873" s="282" t="s">
        <v>8304</v>
      </c>
      <c r="C6873" s="277" t="s">
        <v>66</v>
      </c>
      <c r="D6873" s="282" t="s">
        <v>15598</v>
      </c>
      <c r="E6873" s="292">
        <v>21568.46</v>
      </c>
    </row>
    <row r="6874" spans="1:5" x14ac:dyDescent="0.25">
      <c r="A6874" s="282" t="s">
        <v>8326</v>
      </c>
      <c r="B6874" s="282" t="s">
        <v>8260</v>
      </c>
      <c r="C6874" s="277" t="s">
        <v>66</v>
      </c>
      <c r="D6874" s="282" t="s">
        <v>15599</v>
      </c>
      <c r="E6874" s="292">
        <v>52707.1</v>
      </c>
    </row>
    <row r="6875" spans="1:5" x14ac:dyDescent="0.25">
      <c r="A6875" s="282" t="s">
        <v>8326</v>
      </c>
      <c r="B6875" s="282" t="s">
        <v>8262</v>
      </c>
      <c r="C6875" s="277" t="s">
        <v>66</v>
      </c>
      <c r="D6875" s="282" t="s">
        <v>15600</v>
      </c>
      <c r="E6875" s="292">
        <v>535.33000000000004</v>
      </c>
    </row>
    <row r="6876" spans="1:5" x14ac:dyDescent="0.25">
      <c r="A6876" s="282" t="s">
        <v>8326</v>
      </c>
      <c r="B6876" s="282" t="s">
        <v>8461</v>
      </c>
      <c r="C6876" s="277" t="s">
        <v>66</v>
      </c>
      <c r="D6876" s="282" t="s">
        <v>15601</v>
      </c>
      <c r="E6876" s="292">
        <v>5730.29</v>
      </c>
    </row>
    <row r="6877" spans="1:5" x14ac:dyDescent="0.25">
      <c r="A6877" s="282" t="s">
        <v>8326</v>
      </c>
      <c r="B6877" s="282" t="s">
        <v>8507</v>
      </c>
      <c r="C6877" s="277" t="s">
        <v>66</v>
      </c>
      <c r="D6877" s="282" t="s">
        <v>15602</v>
      </c>
      <c r="E6877" s="292">
        <v>18628.669999999998</v>
      </c>
    </row>
    <row r="6878" spans="1:5" x14ac:dyDescent="0.25">
      <c r="A6878" s="282" t="s">
        <v>8326</v>
      </c>
      <c r="B6878" s="282" t="s">
        <v>8269</v>
      </c>
      <c r="C6878" s="277" t="s">
        <v>66</v>
      </c>
      <c r="D6878" s="282" t="s">
        <v>15603</v>
      </c>
      <c r="E6878" s="292">
        <v>36568.94</v>
      </c>
    </row>
    <row r="6879" spans="1:5" x14ac:dyDescent="0.25">
      <c r="A6879" s="282" t="s">
        <v>8326</v>
      </c>
      <c r="B6879" s="282" t="s">
        <v>8302</v>
      </c>
      <c r="C6879" s="277" t="s">
        <v>66</v>
      </c>
      <c r="D6879" s="282" t="s">
        <v>15604</v>
      </c>
      <c r="E6879" s="292">
        <v>53152</v>
      </c>
    </row>
    <row r="6880" spans="1:5" x14ac:dyDescent="0.25">
      <c r="A6880" s="282" t="s">
        <v>8326</v>
      </c>
      <c r="B6880" s="282" t="s">
        <v>8480</v>
      </c>
      <c r="C6880" s="277" t="s">
        <v>66</v>
      </c>
      <c r="D6880" s="282" t="s">
        <v>15605</v>
      </c>
      <c r="E6880" s="292">
        <v>3449.69</v>
      </c>
    </row>
    <row r="6881" spans="1:5" x14ac:dyDescent="0.25">
      <c r="A6881" s="282" t="s">
        <v>8326</v>
      </c>
      <c r="B6881" s="282" t="s">
        <v>8402</v>
      </c>
      <c r="C6881" s="277" t="s">
        <v>66</v>
      </c>
      <c r="D6881" s="282" t="s">
        <v>15606</v>
      </c>
      <c r="E6881" s="292">
        <v>5569.73</v>
      </c>
    </row>
    <row r="6882" spans="1:5" x14ac:dyDescent="0.25">
      <c r="A6882" s="282" t="s">
        <v>8326</v>
      </c>
      <c r="B6882" s="282" t="s">
        <v>8228</v>
      </c>
      <c r="C6882" s="277" t="s">
        <v>66</v>
      </c>
      <c r="D6882" s="282" t="s">
        <v>15607</v>
      </c>
      <c r="E6882" s="292">
        <v>8186.3</v>
      </c>
    </row>
    <row r="6883" spans="1:5" x14ac:dyDescent="0.25">
      <c r="A6883" s="282" t="s">
        <v>8326</v>
      </c>
      <c r="B6883" s="282" t="s">
        <v>8278</v>
      </c>
      <c r="C6883" s="277" t="s">
        <v>66</v>
      </c>
      <c r="D6883" s="282" t="s">
        <v>15608</v>
      </c>
      <c r="E6883" s="292">
        <v>22600.31</v>
      </c>
    </row>
    <row r="6884" spans="1:5" x14ac:dyDescent="0.25">
      <c r="A6884" s="282" t="s">
        <v>8326</v>
      </c>
      <c r="B6884" s="282" t="s">
        <v>8531</v>
      </c>
      <c r="C6884" s="277" t="s">
        <v>66</v>
      </c>
      <c r="D6884" s="282" t="s">
        <v>15609</v>
      </c>
      <c r="E6884" s="292">
        <v>38388.44</v>
      </c>
    </row>
    <row r="6885" spans="1:5" x14ac:dyDescent="0.25">
      <c r="A6885" s="282" t="s">
        <v>8326</v>
      </c>
      <c r="B6885" s="282" t="s">
        <v>8238</v>
      </c>
      <c r="C6885" s="277" t="s">
        <v>66</v>
      </c>
      <c r="D6885" s="282" t="s">
        <v>15610</v>
      </c>
      <c r="E6885" s="292">
        <v>109752.57</v>
      </c>
    </row>
    <row r="6886" spans="1:5" x14ac:dyDescent="0.25">
      <c r="A6886" s="282" t="s">
        <v>8326</v>
      </c>
      <c r="B6886" s="282" t="s">
        <v>8233</v>
      </c>
      <c r="C6886" s="277" t="s">
        <v>66</v>
      </c>
      <c r="D6886" s="282" t="s">
        <v>15611</v>
      </c>
      <c r="E6886" s="292">
        <v>72190.12</v>
      </c>
    </row>
    <row r="6887" spans="1:5" x14ac:dyDescent="0.25">
      <c r="A6887" s="282" t="s">
        <v>8326</v>
      </c>
      <c r="B6887" s="282" t="s">
        <v>8290</v>
      </c>
      <c r="C6887" s="277" t="s">
        <v>66</v>
      </c>
      <c r="D6887" s="282" t="s">
        <v>15612</v>
      </c>
      <c r="E6887" s="292">
        <v>13373.01</v>
      </c>
    </row>
    <row r="6888" spans="1:5" x14ac:dyDescent="0.25">
      <c r="A6888" s="282" t="s">
        <v>8326</v>
      </c>
      <c r="B6888" s="282" t="s">
        <v>8359</v>
      </c>
      <c r="C6888" s="277" t="s">
        <v>66</v>
      </c>
      <c r="D6888" s="282" t="s">
        <v>15613</v>
      </c>
      <c r="E6888" s="292">
        <v>0</v>
      </c>
    </row>
    <row r="6889" spans="1:5" x14ac:dyDescent="0.25">
      <c r="A6889" s="282" t="s">
        <v>8326</v>
      </c>
      <c r="B6889" s="282" t="s">
        <v>8586</v>
      </c>
      <c r="C6889" s="277" t="s">
        <v>66</v>
      </c>
      <c r="D6889" s="282" t="s">
        <v>15614</v>
      </c>
      <c r="E6889" s="292">
        <v>3089.47</v>
      </c>
    </row>
    <row r="6890" spans="1:5" x14ac:dyDescent="0.25">
      <c r="A6890" s="282" t="s">
        <v>8326</v>
      </c>
      <c r="B6890" s="282" t="s">
        <v>8245</v>
      </c>
      <c r="C6890" s="277" t="s">
        <v>66</v>
      </c>
      <c r="D6890" s="282" t="s">
        <v>15615</v>
      </c>
      <c r="E6890" s="292">
        <v>3757.37</v>
      </c>
    </row>
    <row r="6891" spans="1:5" x14ac:dyDescent="0.25">
      <c r="A6891" s="282" t="s">
        <v>8326</v>
      </c>
      <c r="B6891" s="282" t="s">
        <v>8240</v>
      </c>
      <c r="C6891" s="277" t="s">
        <v>66</v>
      </c>
      <c r="D6891" s="282" t="s">
        <v>15616</v>
      </c>
      <c r="E6891" s="292">
        <v>10466.85</v>
      </c>
    </row>
    <row r="6892" spans="1:5" x14ac:dyDescent="0.25">
      <c r="A6892" s="282" t="s">
        <v>8326</v>
      </c>
      <c r="B6892" s="282" t="s">
        <v>8235</v>
      </c>
      <c r="C6892" s="277" t="s">
        <v>66</v>
      </c>
      <c r="D6892" s="282" t="s">
        <v>15617</v>
      </c>
      <c r="E6892" s="292">
        <v>2882.64</v>
      </c>
    </row>
    <row r="6893" spans="1:5" x14ac:dyDescent="0.25">
      <c r="A6893" s="282" t="s">
        <v>8326</v>
      </c>
      <c r="B6893" s="282" t="s">
        <v>8247</v>
      </c>
      <c r="C6893" s="277" t="s">
        <v>66</v>
      </c>
      <c r="D6893" s="282" t="s">
        <v>15618</v>
      </c>
      <c r="E6893" s="292">
        <v>46119.97</v>
      </c>
    </row>
    <row r="6894" spans="1:5" x14ac:dyDescent="0.25">
      <c r="A6894" s="282" t="s">
        <v>8326</v>
      </c>
      <c r="B6894" s="282" t="s">
        <v>8274</v>
      </c>
      <c r="C6894" s="277" t="s">
        <v>66</v>
      </c>
      <c r="D6894" s="282" t="s">
        <v>15619</v>
      </c>
      <c r="E6894" s="292">
        <v>11356.64</v>
      </c>
    </row>
    <row r="6895" spans="1:5" x14ac:dyDescent="0.25">
      <c r="A6895" s="282" t="s">
        <v>8326</v>
      </c>
      <c r="B6895" s="282" t="s">
        <v>8489</v>
      </c>
      <c r="C6895" s="277" t="s">
        <v>66</v>
      </c>
      <c r="D6895" s="282" t="s">
        <v>15620</v>
      </c>
      <c r="E6895" s="292">
        <v>0</v>
      </c>
    </row>
    <row r="6896" spans="1:5" x14ac:dyDescent="0.25">
      <c r="A6896" s="282" t="s">
        <v>8326</v>
      </c>
      <c r="B6896" s="282" t="s">
        <v>8249</v>
      </c>
      <c r="C6896" s="277" t="s">
        <v>66</v>
      </c>
      <c r="D6896" s="282" t="s">
        <v>15621</v>
      </c>
      <c r="E6896" s="292">
        <v>44131.02</v>
      </c>
    </row>
    <row r="6897" spans="1:5" x14ac:dyDescent="0.25">
      <c r="A6897" s="282" t="s">
        <v>8326</v>
      </c>
      <c r="B6897" s="282" t="s">
        <v>8266</v>
      </c>
      <c r="C6897" s="277" t="s">
        <v>66</v>
      </c>
      <c r="D6897" s="282" t="s">
        <v>15622</v>
      </c>
      <c r="E6897" s="292">
        <v>1833.3</v>
      </c>
    </row>
    <row r="6898" spans="1:5" x14ac:dyDescent="0.25">
      <c r="A6898" s="282" t="s">
        <v>8326</v>
      </c>
      <c r="B6898" s="282" t="s">
        <v>8481</v>
      </c>
      <c r="C6898" s="277" t="s">
        <v>66</v>
      </c>
      <c r="D6898" s="282" t="s">
        <v>15623</v>
      </c>
      <c r="E6898" s="292">
        <v>113376.62</v>
      </c>
    </row>
    <row r="6899" spans="1:5" x14ac:dyDescent="0.25">
      <c r="A6899" s="282" t="s">
        <v>8326</v>
      </c>
      <c r="B6899" s="282" t="s">
        <v>8327</v>
      </c>
      <c r="C6899" s="277" t="s">
        <v>66</v>
      </c>
      <c r="D6899" s="282" t="s">
        <v>15624</v>
      </c>
      <c r="E6899" s="292">
        <v>22344.31</v>
      </c>
    </row>
    <row r="6900" spans="1:5" x14ac:dyDescent="0.25">
      <c r="A6900" s="282" t="s">
        <v>8326</v>
      </c>
      <c r="B6900" s="282" t="s">
        <v>8345</v>
      </c>
      <c r="C6900" s="277" t="s">
        <v>66</v>
      </c>
      <c r="D6900" s="282" t="s">
        <v>15625</v>
      </c>
      <c r="E6900" s="292">
        <v>652.74</v>
      </c>
    </row>
    <row r="6901" spans="1:5" x14ac:dyDescent="0.25">
      <c r="A6901" s="282" t="s">
        <v>8326</v>
      </c>
      <c r="B6901" s="282" t="s">
        <v>8250</v>
      </c>
      <c r="C6901" s="277" t="s">
        <v>66</v>
      </c>
      <c r="D6901" s="282" t="s">
        <v>15626</v>
      </c>
      <c r="E6901" s="292">
        <v>13003.34</v>
      </c>
    </row>
    <row r="6902" spans="1:5" x14ac:dyDescent="0.25">
      <c r="A6902" s="282" t="s">
        <v>8326</v>
      </c>
      <c r="B6902" s="282" t="s">
        <v>8251</v>
      </c>
      <c r="C6902" s="277" t="s">
        <v>66</v>
      </c>
      <c r="D6902" s="282" t="s">
        <v>15627</v>
      </c>
      <c r="E6902" s="292">
        <v>16042</v>
      </c>
    </row>
    <row r="6903" spans="1:5" x14ac:dyDescent="0.25">
      <c r="A6903" s="282" t="s">
        <v>8326</v>
      </c>
      <c r="B6903" s="282" t="s">
        <v>8267</v>
      </c>
      <c r="C6903" s="277" t="s">
        <v>66</v>
      </c>
      <c r="D6903" s="282" t="s">
        <v>15628</v>
      </c>
      <c r="E6903" s="292">
        <v>13106.15</v>
      </c>
    </row>
    <row r="6904" spans="1:5" x14ac:dyDescent="0.25">
      <c r="A6904" s="282" t="s">
        <v>8326</v>
      </c>
      <c r="B6904" s="282" t="s">
        <v>8264</v>
      </c>
      <c r="C6904" s="277" t="s">
        <v>66</v>
      </c>
      <c r="D6904" s="282" t="s">
        <v>15629</v>
      </c>
      <c r="E6904" s="292">
        <v>6768.56</v>
      </c>
    </row>
    <row r="6905" spans="1:5" x14ac:dyDescent="0.25">
      <c r="A6905" s="282" t="s">
        <v>8326</v>
      </c>
      <c r="B6905" s="282" t="s">
        <v>8500</v>
      </c>
      <c r="C6905" s="277" t="s">
        <v>66</v>
      </c>
      <c r="D6905" s="282" t="s">
        <v>15630</v>
      </c>
      <c r="E6905" s="292">
        <v>3951.61</v>
      </c>
    </row>
    <row r="6906" spans="1:5" x14ac:dyDescent="0.25">
      <c r="A6906" s="282" t="s">
        <v>8326</v>
      </c>
      <c r="B6906" s="282" t="s">
        <v>8320</v>
      </c>
      <c r="C6906" s="277" t="s">
        <v>66</v>
      </c>
      <c r="D6906" s="282" t="s">
        <v>15631</v>
      </c>
      <c r="E6906" s="292">
        <v>1685.03</v>
      </c>
    </row>
    <row r="6907" spans="1:5" x14ac:dyDescent="0.25">
      <c r="A6907" s="282" t="s">
        <v>8326</v>
      </c>
      <c r="B6907" s="282" t="s">
        <v>8451</v>
      </c>
      <c r="C6907" s="277" t="s">
        <v>66</v>
      </c>
      <c r="D6907" s="282" t="s">
        <v>15632</v>
      </c>
      <c r="E6907" s="292">
        <v>2126.29</v>
      </c>
    </row>
    <row r="6908" spans="1:5" x14ac:dyDescent="0.25">
      <c r="A6908" s="282" t="s">
        <v>8326</v>
      </c>
      <c r="B6908" s="282" t="s">
        <v>8720</v>
      </c>
      <c r="C6908" s="277" t="s">
        <v>66</v>
      </c>
      <c r="D6908" s="282" t="s">
        <v>15633</v>
      </c>
      <c r="E6908" s="292">
        <v>7425.55</v>
      </c>
    </row>
    <row r="6909" spans="1:5" x14ac:dyDescent="0.25">
      <c r="A6909" s="282" t="s">
        <v>8326</v>
      </c>
      <c r="B6909" s="282" t="s">
        <v>8722</v>
      </c>
      <c r="C6909" s="277" t="s">
        <v>66</v>
      </c>
      <c r="D6909" s="282" t="s">
        <v>15634</v>
      </c>
      <c r="E6909" s="292">
        <v>4104.25</v>
      </c>
    </row>
    <row r="6910" spans="1:5" x14ac:dyDescent="0.25">
      <c r="A6910" s="282" t="s">
        <v>8326</v>
      </c>
      <c r="B6910" s="282" t="s">
        <v>8286</v>
      </c>
      <c r="C6910" s="277" t="s">
        <v>66</v>
      </c>
      <c r="D6910" s="282" t="s">
        <v>15635</v>
      </c>
      <c r="E6910" s="292">
        <v>26461.67</v>
      </c>
    </row>
    <row r="6911" spans="1:5" x14ac:dyDescent="0.25">
      <c r="A6911" s="282" t="s">
        <v>8326</v>
      </c>
      <c r="B6911" s="282" t="s">
        <v>8440</v>
      </c>
      <c r="C6911" s="277" t="s">
        <v>66</v>
      </c>
      <c r="D6911" s="282" t="s">
        <v>15636</v>
      </c>
      <c r="E6911" s="292">
        <v>2572.64</v>
      </c>
    </row>
    <row r="6912" spans="1:5" x14ac:dyDescent="0.25">
      <c r="A6912" s="282" t="s">
        <v>8326</v>
      </c>
      <c r="B6912" s="282" t="s">
        <v>8476</v>
      </c>
      <c r="C6912" s="277" t="s">
        <v>66</v>
      </c>
      <c r="D6912" s="282" t="s">
        <v>15637</v>
      </c>
      <c r="E6912" s="292">
        <v>0</v>
      </c>
    </row>
    <row r="6913" spans="1:5" x14ac:dyDescent="0.25">
      <c r="A6913" s="282" t="s">
        <v>8326</v>
      </c>
      <c r="B6913" s="282" t="s">
        <v>8441</v>
      </c>
      <c r="C6913" s="277" t="s">
        <v>66</v>
      </c>
      <c r="D6913" s="282" t="s">
        <v>15638</v>
      </c>
      <c r="E6913" s="292">
        <v>293157.01</v>
      </c>
    </row>
    <row r="6914" spans="1:5" x14ac:dyDescent="0.25">
      <c r="A6914" s="282" t="s">
        <v>8326</v>
      </c>
      <c r="B6914" s="282" t="s">
        <v>8275</v>
      </c>
      <c r="C6914" s="277" t="s">
        <v>66</v>
      </c>
      <c r="D6914" s="282" t="s">
        <v>15639</v>
      </c>
      <c r="E6914" s="292">
        <v>13673.7</v>
      </c>
    </row>
    <row r="6915" spans="1:5" x14ac:dyDescent="0.25">
      <c r="A6915" s="282" t="s">
        <v>8326</v>
      </c>
      <c r="B6915" s="282" t="s">
        <v>8512</v>
      </c>
      <c r="C6915" s="277" t="s">
        <v>66</v>
      </c>
      <c r="D6915" s="282" t="s">
        <v>15640</v>
      </c>
      <c r="E6915" s="292">
        <v>11038.75</v>
      </c>
    </row>
    <row r="6916" spans="1:5" x14ac:dyDescent="0.25">
      <c r="A6916" s="282" t="s">
        <v>8326</v>
      </c>
      <c r="B6916" s="282" t="s">
        <v>8241</v>
      </c>
      <c r="C6916" s="277" t="s">
        <v>66</v>
      </c>
      <c r="D6916" s="282" t="s">
        <v>15641</v>
      </c>
      <c r="E6916" s="292">
        <v>20274.71</v>
      </c>
    </row>
    <row r="6917" spans="1:5" x14ac:dyDescent="0.25">
      <c r="A6917" s="282" t="s">
        <v>8326</v>
      </c>
      <c r="B6917" s="282" t="s">
        <v>8731</v>
      </c>
      <c r="C6917" s="277" t="s">
        <v>66</v>
      </c>
      <c r="D6917" s="282" t="s">
        <v>15642</v>
      </c>
      <c r="E6917" s="292">
        <v>29451.89</v>
      </c>
    </row>
    <row r="6918" spans="1:5" x14ac:dyDescent="0.25">
      <c r="A6918" s="282" t="s">
        <v>8326</v>
      </c>
      <c r="B6918" s="282" t="s">
        <v>8465</v>
      </c>
      <c r="C6918" s="277" t="s">
        <v>66</v>
      </c>
      <c r="D6918" s="282" t="s">
        <v>15643</v>
      </c>
      <c r="E6918" s="292">
        <v>3849.57</v>
      </c>
    </row>
    <row r="6919" spans="1:5" x14ac:dyDescent="0.25">
      <c r="A6919" s="282" t="s">
        <v>8326</v>
      </c>
      <c r="B6919" s="282" t="s">
        <v>8328</v>
      </c>
      <c r="C6919" s="277" t="s">
        <v>66</v>
      </c>
      <c r="D6919" s="282" t="s">
        <v>15644</v>
      </c>
      <c r="E6919" s="292">
        <v>67738.38</v>
      </c>
    </row>
    <row r="6920" spans="1:5" x14ac:dyDescent="0.25">
      <c r="A6920" s="282" t="s">
        <v>8326</v>
      </c>
      <c r="B6920" s="282" t="s">
        <v>8482</v>
      </c>
      <c r="C6920" s="277" t="s">
        <v>66</v>
      </c>
      <c r="D6920" s="282" t="s">
        <v>15645</v>
      </c>
      <c r="E6920" s="292">
        <v>24128.73</v>
      </c>
    </row>
    <row r="6921" spans="1:5" x14ac:dyDescent="0.25">
      <c r="A6921" s="282" t="s">
        <v>8326</v>
      </c>
      <c r="B6921" s="282" t="s">
        <v>8365</v>
      </c>
      <c r="C6921" s="277" t="s">
        <v>66</v>
      </c>
      <c r="D6921" s="282" t="s">
        <v>15646</v>
      </c>
      <c r="E6921" s="292">
        <v>17288.5</v>
      </c>
    </row>
    <row r="6922" spans="1:5" x14ac:dyDescent="0.25">
      <c r="A6922" s="282" t="s">
        <v>8326</v>
      </c>
      <c r="B6922" s="282" t="s">
        <v>8821</v>
      </c>
      <c r="C6922" s="277" t="s">
        <v>66</v>
      </c>
      <c r="D6922" s="282" t="s">
        <v>15647</v>
      </c>
      <c r="E6922" s="292">
        <v>1776.52</v>
      </c>
    </row>
    <row r="6923" spans="1:5" x14ac:dyDescent="0.25">
      <c r="A6923" s="282" t="s">
        <v>8326</v>
      </c>
      <c r="B6923" s="282" t="s">
        <v>8268</v>
      </c>
      <c r="C6923" s="277" t="s">
        <v>66</v>
      </c>
      <c r="D6923" s="282" t="s">
        <v>15648</v>
      </c>
      <c r="E6923" s="292">
        <v>3810.65</v>
      </c>
    </row>
    <row r="6924" spans="1:5" x14ac:dyDescent="0.25">
      <c r="A6924" s="282" t="s">
        <v>8326</v>
      </c>
      <c r="B6924" s="282" t="s">
        <v>8372</v>
      </c>
      <c r="C6924" s="277" t="s">
        <v>66</v>
      </c>
      <c r="D6924" s="282" t="s">
        <v>15649</v>
      </c>
      <c r="E6924" s="292">
        <v>2940.96</v>
      </c>
    </row>
    <row r="6925" spans="1:5" x14ac:dyDescent="0.25">
      <c r="A6925" s="282" t="s">
        <v>8326</v>
      </c>
      <c r="B6925" s="282" t="s">
        <v>8212</v>
      </c>
      <c r="C6925" s="277" t="s">
        <v>66</v>
      </c>
      <c r="D6925" s="282" t="s">
        <v>15650</v>
      </c>
      <c r="E6925" s="292">
        <v>1203.0999999999999</v>
      </c>
    </row>
    <row r="6926" spans="1:5" x14ac:dyDescent="0.25">
      <c r="A6926" s="282" t="s">
        <v>8326</v>
      </c>
      <c r="B6926" s="282" t="s">
        <v>8252</v>
      </c>
      <c r="C6926" s="277" t="s">
        <v>66</v>
      </c>
      <c r="D6926" s="282" t="s">
        <v>15651</v>
      </c>
      <c r="E6926" s="292">
        <v>3954.73</v>
      </c>
    </row>
    <row r="6927" spans="1:5" x14ac:dyDescent="0.25">
      <c r="A6927" s="282" t="s">
        <v>8326</v>
      </c>
      <c r="B6927" s="282" t="s">
        <v>8827</v>
      </c>
      <c r="C6927" s="277" t="s">
        <v>66</v>
      </c>
      <c r="D6927" s="282" t="s">
        <v>15652</v>
      </c>
      <c r="E6927" s="292">
        <v>8758.65</v>
      </c>
    </row>
    <row r="6928" spans="1:5" x14ac:dyDescent="0.25">
      <c r="A6928" s="282" t="s">
        <v>8326</v>
      </c>
      <c r="B6928" s="282" t="s">
        <v>8254</v>
      </c>
      <c r="C6928" s="277" t="s">
        <v>66</v>
      </c>
      <c r="D6928" s="282" t="s">
        <v>15653</v>
      </c>
      <c r="E6928" s="292">
        <v>8148.83</v>
      </c>
    </row>
    <row r="6929" spans="1:5" x14ac:dyDescent="0.25">
      <c r="A6929" s="282" t="s">
        <v>8326</v>
      </c>
      <c r="B6929" s="282" t="s">
        <v>8242</v>
      </c>
      <c r="C6929" s="277" t="s">
        <v>66</v>
      </c>
      <c r="D6929" s="282" t="s">
        <v>15654</v>
      </c>
      <c r="E6929" s="292">
        <v>7901.81</v>
      </c>
    </row>
    <row r="6930" spans="1:5" x14ac:dyDescent="0.25">
      <c r="A6930" s="282" t="s">
        <v>8326</v>
      </c>
      <c r="B6930" s="282" t="s">
        <v>8432</v>
      </c>
      <c r="C6930" s="277" t="s">
        <v>66</v>
      </c>
      <c r="D6930" s="282" t="s">
        <v>15655</v>
      </c>
      <c r="E6930" s="292">
        <v>31479.68</v>
      </c>
    </row>
    <row r="6931" spans="1:5" x14ac:dyDescent="0.25">
      <c r="A6931" s="282" t="s">
        <v>8326</v>
      </c>
      <c r="B6931" s="282" t="s">
        <v>8443</v>
      </c>
      <c r="C6931" s="277" t="s">
        <v>66</v>
      </c>
      <c r="D6931" s="282" t="s">
        <v>15656</v>
      </c>
      <c r="E6931" s="292">
        <v>49771.6</v>
      </c>
    </row>
    <row r="6932" spans="1:5" x14ac:dyDescent="0.25">
      <c r="A6932" s="282" t="s">
        <v>8326</v>
      </c>
      <c r="B6932" s="282" t="s">
        <v>8832</v>
      </c>
      <c r="C6932" s="277" t="s">
        <v>66</v>
      </c>
      <c r="D6932" s="282" t="s">
        <v>15657</v>
      </c>
      <c r="E6932" s="292">
        <v>1362.64</v>
      </c>
    </row>
    <row r="6933" spans="1:5" x14ac:dyDescent="0.25">
      <c r="A6933" s="282" t="s">
        <v>8326</v>
      </c>
      <c r="B6933" s="282" t="s">
        <v>8578</v>
      </c>
      <c r="C6933" s="277" t="s">
        <v>66</v>
      </c>
      <c r="D6933" s="282" t="s">
        <v>15658</v>
      </c>
      <c r="E6933" s="292">
        <v>35680.400000000001</v>
      </c>
    </row>
    <row r="6934" spans="1:5" x14ac:dyDescent="0.25">
      <c r="A6934" s="282" t="s">
        <v>8326</v>
      </c>
      <c r="B6934" s="282" t="s">
        <v>8314</v>
      </c>
      <c r="C6934" s="277" t="s">
        <v>66</v>
      </c>
      <c r="D6934" s="282" t="s">
        <v>15659</v>
      </c>
      <c r="E6934" s="292">
        <v>30837.439999999999</v>
      </c>
    </row>
    <row r="6935" spans="1:5" x14ac:dyDescent="0.25">
      <c r="A6935" s="282" t="s">
        <v>8326</v>
      </c>
      <c r="B6935" s="282" t="s">
        <v>8836</v>
      </c>
      <c r="C6935" s="277" t="s">
        <v>66</v>
      </c>
      <c r="D6935" s="282" t="s">
        <v>15660</v>
      </c>
      <c r="E6935" s="292">
        <v>1858.19</v>
      </c>
    </row>
    <row r="6936" spans="1:5" x14ac:dyDescent="0.25">
      <c r="A6936" s="282" t="s">
        <v>8326</v>
      </c>
      <c r="B6936" s="282" t="s">
        <v>8466</v>
      </c>
      <c r="C6936" s="277" t="s">
        <v>66</v>
      </c>
      <c r="D6936" s="282" t="s">
        <v>15661</v>
      </c>
      <c r="E6936" s="292">
        <v>2847.74</v>
      </c>
    </row>
    <row r="6937" spans="1:5" x14ac:dyDescent="0.25">
      <c r="A6937" s="282" t="s">
        <v>8326</v>
      </c>
      <c r="B6937" s="282" t="s">
        <v>8490</v>
      </c>
      <c r="C6937" s="277" t="s">
        <v>66</v>
      </c>
      <c r="D6937" s="282" t="s">
        <v>15662</v>
      </c>
      <c r="E6937" s="292">
        <v>4814.17</v>
      </c>
    </row>
    <row r="6938" spans="1:5" x14ac:dyDescent="0.25">
      <c r="A6938" s="282" t="s">
        <v>8326</v>
      </c>
      <c r="B6938" s="282" t="s">
        <v>8366</v>
      </c>
      <c r="C6938" s="277" t="s">
        <v>66</v>
      </c>
      <c r="D6938" s="282" t="s">
        <v>15663</v>
      </c>
      <c r="E6938" s="292">
        <v>115632.4</v>
      </c>
    </row>
    <row r="6939" spans="1:5" x14ac:dyDescent="0.25">
      <c r="A6939" s="282" t="s">
        <v>8326</v>
      </c>
      <c r="B6939" s="282" t="s">
        <v>8841</v>
      </c>
      <c r="C6939" s="277" t="s">
        <v>66</v>
      </c>
      <c r="D6939" s="282" t="s">
        <v>15664</v>
      </c>
      <c r="E6939" s="292">
        <v>41005.449999999997</v>
      </c>
    </row>
    <row r="6940" spans="1:5" x14ac:dyDescent="0.25">
      <c r="A6940" s="282" t="s">
        <v>8326</v>
      </c>
      <c r="B6940" s="282" t="s">
        <v>9082</v>
      </c>
      <c r="C6940" s="277" t="s">
        <v>66</v>
      </c>
      <c r="D6940" s="282" t="s">
        <v>15665</v>
      </c>
      <c r="E6940" s="292">
        <v>2782.03</v>
      </c>
    </row>
    <row r="6941" spans="1:5" x14ac:dyDescent="0.25">
      <c r="A6941" s="282" t="s">
        <v>8326</v>
      </c>
      <c r="B6941" s="282" t="s">
        <v>8843</v>
      </c>
      <c r="C6941" s="277" t="s">
        <v>66</v>
      </c>
      <c r="D6941" s="282" t="s">
        <v>15666</v>
      </c>
      <c r="E6941" s="292">
        <v>32884.76</v>
      </c>
    </row>
    <row r="6942" spans="1:5" x14ac:dyDescent="0.25">
      <c r="A6942" s="282" t="s">
        <v>8326</v>
      </c>
      <c r="B6942" s="282" t="s">
        <v>8845</v>
      </c>
      <c r="C6942" s="277" t="s">
        <v>66</v>
      </c>
      <c r="D6942" s="282" t="s">
        <v>15667</v>
      </c>
      <c r="E6942" s="292">
        <v>21034.28</v>
      </c>
    </row>
    <row r="6943" spans="1:5" x14ac:dyDescent="0.25">
      <c r="A6943" s="282" t="s">
        <v>8326</v>
      </c>
      <c r="B6943" s="282" t="s">
        <v>8847</v>
      </c>
      <c r="C6943" s="277" t="s">
        <v>66</v>
      </c>
      <c r="D6943" s="282" t="s">
        <v>15668</v>
      </c>
      <c r="E6943" s="292">
        <v>1175.8800000000001</v>
      </c>
    </row>
    <row r="6944" spans="1:5" x14ac:dyDescent="0.25">
      <c r="A6944" s="282" t="s">
        <v>8326</v>
      </c>
      <c r="B6944" s="282" t="s">
        <v>8325</v>
      </c>
      <c r="C6944" s="277" t="s">
        <v>66</v>
      </c>
      <c r="D6944" s="282" t="s">
        <v>15669</v>
      </c>
      <c r="E6944" s="292">
        <v>17688.86</v>
      </c>
    </row>
    <row r="6945" spans="1:5" x14ac:dyDescent="0.25">
      <c r="A6945" s="282" t="s">
        <v>8326</v>
      </c>
      <c r="B6945" s="282" t="s">
        <v>8342</v>
      </c>
      <c r="C6945" s="277" t="s">
        <v>66</v>
      </c>
      <c r="D6945" s="282" t="s">
        <v>15670</v>
      </c>
      <c r="E6945" s="292">
        <v>25858.03</v>
      </c>
    </row>
    <row r="6946" spans="1:5" x14ac:dyDescent="0.25">
      <c r="A6946" s="282" t="s">
        <v>8326</v>
      </c>
      <c r="B6946" s="282" t="s">
        <v>8851</v>
      </c>
      <c r="C6946" s="277" t="s">
        <v>66</v>
      </c>
      <c r="D6946" s="282" t="s">
        <v>15671</v>
      </c>
      <c r="E6946" s="292">
        <v>2652.85</v>
      </c>
    </row>
    <row r="6947" spans="1:5" x14ac:dyDescent="0.25">
      <c r="A6947" s="282" t="s">
        <v>8326</v>
      </c>
      <c r="B6947" s="282" t="s">
        <v>8317</v>
      </c>
      <c r="C6947" s="277" t="s">
        <v>66</v>
      </c>
      <c r="D6947" s="282" t="s">
        <v>15672</v>
      </c>
      <c r="E6947" s="292">
        <v>41437.480000000003</v>
      </c>
    </row>
    <row r="6948" spans="1:5" x14ac:dyDescent="0.25">
      <c r="A6948" s="282" t="s">
        <v>8326</v>
      </c>
      <c r="B6948" s="282" t="s">
        <v>8547</v>
      </c>
      <c r="C6948" s="277" t="s">
        <v>66</v>
      </c>
      <c r="D6948" s="282" t="s">
        <v>15673</v>
      </c>
      <c r="E6948" s="292">
        <v>20218.3</v>
      </c>
    </row>
    <row r="6949" spans="1:5" x14ac:dyDescent="0.25">
      <c r="A6949" s="282" t="s">
        <v>8326</v>
      </c>
      <c r="B6949" s="282" t="s">
        <v>8293</v>
      </c>
      <c r="C6949" s="277" t="s">
        <v>66</v>
      </c>
      <c r="D6949" s="282" t="s">
        <v>15674</v>
      </c>
      <c r="E6949" s="292">
        <v>11334.17</v>
      </c>
    </row>
    <row r="6950" spans="1:5" x14ac:dyDescent="0.25">
      <c r="A6950" s="282" t="s">
        <v>8326</v>
      </c>
      <c r="B6950" s="282" t="s">
        <v>8856</v>
      </c>
      <c r="C6950" s="277" t="s">
        <v>66</v>
      </c>
      <c r="D6950" s="282" t="s">
        <v>15675</v>
      </c>
      <c r="E6950" s="292">
        <v>13930.44</v>
      </c>
    </row>
    <row r="6951" spans="1:5" x14ac:dyDescent="0.25">
      <c r="A6951" s="282" t="s">
        <v>8326</v>
      </c>
      <c r="B6951" s="282" t="s">
        <v>8376</v>
      </c>
      <c r="C6951" s="277" t="s">
        <v>66</v>
      </c>
      <c r="D6951" s="282" t="s">
        <v>15676</v>
      </c>
      <c r="E6951" s="292">
        <v>44952.52</v>
      </c>
    </row>
    <row r="6952" spans="1:5" x14ac:dyDescent="0.25">
      <c r="A6952" s="282" t="s">
        <v>8326</v>
      </c>
      <c r="B6952" s="282" t="s">
        <v>8471</v>
      </c>
      <c r="C6952" s="277" t="s">
        <v>66</v>
      </c>
      <c r="D6952" s="282" t="s">
        <v>15677</v>
      </c>
      <c r="E6952" s="292">
        <v>718.33</v>
      </c>
    </row>
    <row r="6953" spans="1:5" x14ac:dyDescent="0.25">
      <c r="A6953" s="282" t="s">
        <v>8326</v>
      </c>
      <c r="B6953" s="282" t="s">
        <v>8335</v>
      </c>
      <c r="C6953" s="277" t="s">
        <v>66</v>
      </c>
      <c r="D6953" s="282" t="s">
        <v>15678</v>
      </c>
      <c r="E6953" s="292">
        <v>137410.68</v>
      </c>
    </row>
    <row r="6954" spans="1:5" x14ac:dyDescent="0.25">
      <c r="A6954" s="282" t="s">
        <v>8326</v>
      </c>
      <c r="B6954" s="282" t="s">
        <v>8861</v>
      </c>
      <c r="C6954" s="277" t="s">
        <v>66</v>
      </c>
      <c r="D6954" s="282" t="s">
        <v>15679</v>
      </c>
      <c r="E6954" s="292">
        <v>71168.850000000006</v>
      </c>
    </row>
    <row r="6955" spans="1:5" x14ac:dyDescent="0.25">
      <c r="A6955" s="282" t="s">
        <v>8326</v>
      </c>
      <c r="B6955" s="282" t="s">
        <v>8312</v>
      </c>
      <c r="C6955" s="277" t="s">
        <v>66</v>
      </c>
      <c r="D6955" s="282" t="s">
        <v>15680</v>
      </c>
      <c r="E6955" s="292">
        <v>40180.42</v>
      </c>
    </row>
    <row r="6956" spans="1:5" x14ac:dyDescent="0.25">
      <c r="A6956" s="282" t="s">
        <v>8326</v>
      </c>
      <c r="B6956" s="282" t="s">
        <v>8409</v>
      </c>
      <c r="C6956" s="277" t="s">
        <v>66</v>
      </c>
      <c r="D6956" s="282" t="s">
        <v>15681</v>
      </c>
      <c r="E6956" s="292">
        <v>23515.66</v>
      </c>
    </row>
    <row r="6957" spans="1:5" x14ac:dyDescent="0.25">
      <c r="A6957" s="282" t="s">
        <v>8326</v>
      </c>
      <c r="B6957" s="282" t="s">
        <v>8445</v>
      </c>
      <c r="C6957" s="277" t="s">
        <v>66</v>
      </c>
      <c r="D6957" s="282" t="s">
        <v>15682</v>
      </c>
      <c r="E6957" s="292">
        <v>26087.1</v>
      </c>
    </row>
    <row r="6958" spans="1:5" x14ac:dyDescent="0.25">
      <c r="A6958" s="282" t="s">
        <v>8326</v>
      </c>
      <c r="B6958" s="282" t="s">
        <v>8393</v>
      </c>
      <c r="C6958" s="277" t="s">
        <v>66</v>
      </c>
      <c r="D6958" s="282" t="s">
        <v>15683</v>
      </c>
      <c r="E6958" s="292">
        <v>5074.08</v>
      </c>
    </row>
    <row r="6959" spans="1:5" x14ac:dyDescent="0.25">
      <c r="A6959" s="282" t="s">
        <v>8326</v>
      </c>
      <c r="B6959" s="282" t="s">
        <v>8585</v>
      </c>
      <c r="C6959" s="277" t="s">
        <v>66</v>
      </c>
      <c r="D6959" s="282" t="s">
        <v>15684</v>
      </c>
      <c r="E6959" s="292">
        <v>8988.92</v>
      </c>
    </row>
    <row r="6960" spans="1:5" x14ac:dyDescent="0.25">
      <c r="A6960" s="282" t="s">
        <v>8326</v>
      </c>
      <c r="B6960" s="282" t="s">
        <v>8867</v>
      </c>
      <c r="C6960" s="277" t="s">
        <v>66</v>
      </c>
      <c r="D6960" s="282" t="s">
        <v>15685</v>
      </c>
      <c r="E6960" s="292">
        <v>29262.51</v>
      </c>
    </row>
    <row r="6961" spans="1:5" x14ac:dyDescent="0.25">
      <c r="A6961" s="282" t="s">
        <v>8326</v>
      </c>
      <c r="B6961" s="282" t="s">
        <v>8869</v>
      </c>
      <c r="C6961" s="277" t="s">
        <v>66</v>
      </c>
      <c r="D6961" s="282" t="s">
        <v>15686</v>
      </c>
      <c r="E6961" s="292">
        <v>777.54</v>
      </c>
    </row>
    <row r="6962" spans="1:5" x14ac:dyDescent="0.25">
      <c r="A6962" s="282" t="s">
        <v>8326</v>
      </c>
      <c r="B6962" s="282" t="s">
        <v>8583</v>
      </c>
      <c r="C6962" s="277" t="s">
        <v>66</v>
      </c>
      <c r="D6962" s="282" t="s">
        <v>15687</v>
      </c>
      <c r="E6962" s="292">
        <v>3864.02</v>
      </c>
    </row>
    <row r="6963" spans="1:5" x14ac:dyDescent="0.25">
      <c r="A6963" s="282" t="s">
        <v>8326</v>
      </c>
      <c r="B6963" s="282" t="s">
        <v>8395</v>
      </c>
      <c r="C6963" s="277" t="s">
        <v>66</v>
      </c>
      <c r="D6963" s="282" t="s">
        <v>15688</v>
      </c>
      <c r="E6963" s="292">
        <v>3106.77</v>
      </c>
    </row>
    <row r="6964" spans="1:5" x14ac:dyDescent="0.25">
      <c r="A6964" s="282" t="s">
        <v>8326</v>
      </c>
      <c r="B6964" s="282" t="s">
        <v>8873</v>
      </c>
      <c r="C6964" s="277" t="s">
        <v>66</v>
      </c>
      <c r="D6964" s="282" t="s">
        <v>15689</v>
      </c>
      <c r="E6964" s="292">
        <v>32745.33</v>
      </c>
    </row>
    <row r="6965" spans="1:5" x14ac:dyDescent="0.25">
      <c r="A6965" s="282" t="s">
        <v>8326</v>
      </c>
      <c r="B6965" s="282" t="s">
        <v>8332</v>
      </c>
      <c r="C6965" s="277" t="s">
        <v>66</v>
      </c>
      <c r="D6965" s="282" t="s">
        <v>15690</v>
      </c>
      <c r="E6965" s="292">
        <v>25362.99</v>
      </c>
    </row>
    <row r="6966" spans="1:5" x14ac:dyDescent="0.25">
      <c r="A6966" s="282" t="s">
        <v>8326</v>
      </c>
      <c r="B6966" s="282" t="s">
        <v>8491</v>
      </c>
      <c r="C6966" s="277" t="s">
        <v>66</v>
      </c>
      <c r="D6966" s="282" t="s">
        <v>15691</v>
      </c>
      <c r="E6966" s="292">
        <v>23079.63</v>
      </c>
    </row>
    <row r="6967" spans="1:5" x14ac:dyDescent="0.25">
      <c r="A6967" s="282" t="s">
        <v>8326</v>
      </c>
      <c r="B6967" s="282" t="s">
        <v>8876</v>
      </c>
      <c r="C6967" s="277" t="s">
        <v>66</v>
      </c>
      <c r="D6967" s="282" t="s">
        <v>15692</v>
      </c>
      <c r="E6967" s="292">
        <v>53119.99</v>
      </c>
    </row>
    <row r="6968" spans="1:5" x14ac:dyDescent="0.25">
      <c r="A6968" s="282" t="s">
        <v>8326</v>
      </c>
      <c r="B6968" s="282" t="s">
        <v>8878</v>
      </c>
      <c r="C6968" s="277" t="s">
        <v>66</v>
      </c>
      <c r="D6968" s="282" t="s">
        <v>15693</v>
      </c>
      <c r="E6968" s="292">
        <v>86054.81</v>
      </c>
    </row>
    <row r="6969" spans="1:5" x14ac:dyDescent="0.25">
      <c r="A6969" s="282" t="s">
        <v>8326</v>
      </c>
      <c r="B6969" s="282" t="s">
        <v>8880</v>
      </c>
      <c r="C6969" s="277" t="s">
        <v>66</v>
      </c>
      <c r="D6969" s="282" t="s">
        <v>15694</v>
      </c>
      <c r="E6969" s="292">
        <v>18192.89</v>
      </c>
    </row>
    <row r="6970" spans="1:5" x14ac:dyDescent="0.25">
      <c r="A6970" s="282" t="s">
        <v>8326</v>
      </c>
      <c r="B6970" s="282" t="s">
        <v>8467</v>
      </c>
      <c r="C6970" s="277" t="s">
        <v>66</v>
      </c>
      <c r="D6970" s="282" t="s">
        <v>15695</v>
      </c>
      <c r="E6970" s="292">
        <v>14369.7</v>
      </c>
    </row>
    <row r="6971" spans="1:5" x14ac:dyDescent="0.25">
      <c r="A6971" s="282" t="s">
        <v>8326</v>
      </c>
      <c r="B6971" s="282" t="s">
        <v>8446</v>
      </c>
      <c r="C6971" s="277" t="s">
        <v>66</v>
      </c>
      <c r="D6971" s="282" t="s">
        <v>15696</v>
      </c>
      <c r="E6971" s="292">
        <v>852.53</v>
      </c>
    </row>
    <row r="6972" spans="1:5" x14ac:dyDescent="0.25">
      <c r="A6972" s="282" t="s">
        <v>8326</v>
      </c>
      <c r="B6972" s="282" t="s">
        <v>8367</v>
      </c>
      <c r="C6972" s="277" t="s">
        <v>66</v>
      </c>
      <c r="D6972" s="282" t="s">
        <v>15697</v>
      </c>
      <c r="E6972" s="292">
        <v>18298.32</v>
      </c>
    </row>
    <row r="6973" spans="1:5" x14ac:dyDescent="0.25">
      <c r="A6973" s="282" t="s">
        <v>8326</v>
      </c>
      <c r="B6973" s="282" t="s">
        <v>8484</v>
      </c>
      <c r="C6973" s="277" t="s">
        <v>66</v>
      </c>
      <c r="D6973" s="282" t="s">
        <v>15698</v>
      </c>
      <c r="E6973" s="292">
        <v>10787.98</v>
      </c>
    </row>
    <row r="6974" spans="1:5" x14ac:dyDescent="0.25">
      <c r="A6974" s="282" t="s">
        <v>8326</v>
      </c>
      <c r="B6974" s="282" t="s">
        <v>8454</v>
      </c>
      <c r="C6974" s="277" t="s">
        <v>66</v>
      </c>
      <c r="D6974" s="282" t="s">
        <v>15699</v>
      </c>
      <c r="E6974" s="292">
        <v>122509.07</v>
      </c>
    </row>
    <row r="6975" spans="1:5" x14ac:dyDescent="0.25">
      <c r="A6975" s="282" t="s">
        <v>8326</v>
      </c>
      <c r="B6975" s="282" t="s">
        <v>9116</v>
      </c>
      <c r="C6975" s="277" t="s">
        <v>66</v>
      </c>
      <c r="D6975" s="282" t="s">
        <v>15700</v>
      </c>
      <c r="E6975" s="292">
        <v>14046.18</v>
      </c>
    </row>
    <row r="6976" spans="1:5" x14ac:dyDescent="0.25">
      <c r="A6976" s="282" t="s">
        <v>8326</v>
      </c>
      <c r="B6976" s="282" t="s">
        <v>9118</v>
      </c>
      <c r="C6976" s="277" t="s">
        <v>66</v>
      </c>
      <c r="D6976" s="282" t="s">
        <v>15701</v>
      </c>
      <c r="E6976" s="292">
        <v>7294.93</v>
      </c>
    </row>
    <row r="6977" spans="1:5" x14ac:dyDescent="0.25">
      <c r="A6977" s="282" t="s">
        <v>8326</v>
      </c>
      <c r="B6977" s="282" t="s">
        <v>9120</v>
      </c>
      <c r="C6977" s="277" t="s">
        <v>66</v>
      </c>
      <c r="D6977" s="282" t="s">
        <v>15702</v>
      </c>
      <c r="E6977" s="292">
        <v>45619.13</v>
      </c>
    </row>
    <row r="6978" spans="1:5" x14ac:dyDescent="0.25">
      <c r="A6978" s="282" t="s">
        <v>8326</v>
      </c>
      <c r="B6978" s="282" t="s">
        <v>9458</v>
      </c>
      <c r="C6978" s="277" t="s">
        <v>66</v>
      </c>
      <c r="D6978" s="282" t="s">
        <v>15703</v>
      </c>
      <c r="E6978" s="292">
        <v>423.07</v>
      </c>
    </row>
    <row r="6979" spans="1:5" x14ac:dyDescent="0.25">
      <c r="A6979" s="282" t="s">
        <v>8326</v>
      </c>
      <c r="B6979" s="282" t="s">
        <v>9122</v>
      </c>
      <c r="C6979" s="277" t="s">
        <v>66</v>
      </c>
      <c r="D6979" s="282" t="s">
        <v>15704</v>
      </c>
      <c r="E6979" s="292">
        <v>4405.3999999999996</v>
      </c>
    </row>
    <row r="6980" spans="1:5" x14ac:dyDescent="0.25">
      <c r="A6980" s="282" t="s">
        <v>8326</v>
      </c>
      <c r="B6980" s="282" t="s">
        <v>8361</v>
      </c>
      <c r="C6980" s="277" t="s">
        <v>66</v>
      </c>
      <c r="D6980" s="282" t="s">
        <v>15705</v>
      </c>
      <c r="E6980" s="292">
        <v>1416.48</v>
      </c>
    </row>
    <row r="6981" spans="1:5" x14ac:dyDescent="0.25">
      <c r="A6981" s="282" t="s">
        <v>8326</v>
      </c>
      <c r="B6981" s="282" t="s">
        <v>8343</v>
      </c>
      <c r="C6981" s="277" t="s">
        <v>66</v>
      </c>
      <c r="D6981" s="282" t="s">
        <v>15706</v>
      </c>
      <c r="E6981" s="292">
        <v>3069.75</v>
      </c>
    </row>
    <row r="6982" spans="1:5" x14ac:dyDescent="0.25">
      <c r="A6982" s="282" t="s">
        <v>8326</v>
      </c>
      <c r="B6982" s="282" t="s">
        <v>8368</v>
      </c>
      <c r="C6982" s="277" t="s">
        <v>66</v>
      </c>
      <c r="D6982" s="282" t="s">
        <v>15707</v>
      </c>
      <c r="E6982" s="292">
        <v>5805.03</v>
      </c>
    </row>
    <row r="6983" spans="1:5" x14ac:dyDescent="0.25">
      <c r="A6983" s="282" t="s">
        <v>8326</v>
      </c>
      <c r="B6983" s="282" t="s">
        <v>9126</v>
      </c>
      <c r="C6983" s="277" t="s">
        <v>66</v>
      </c>
      <c r="D6983" s="282" t="s">
        <v>15708</v>
      </c>
      <c r="E6983" s="292">
        <v>9135.85</v>
      </c>
    </row>
    <row r="6984" spans="1:5" x14ac:dyDescent="0.25">
      <c r="A6984" s="282" t="s">
        <v>8326</v>
      </c>
      <c r="B6984" s="282" t="s">
        <v>8464</v>
      </c>
      <c r="C6984" s="277" t="s">
        <v>66</v>
      </c>
      <c r="D6984" s="282" t="s">
        <v>15709</v>
      </c>
      <c r="E6984" s="292">
        <v>6253.75</v>
      </c>
    </row>
    <row r="6985" spans="1:5" x14ac:dyDescent="0.25">
      <c r="A6985" s="282" t="s">
        <v>8326</v>
      </c>
      <c r="B6985" s="282" t="s">
        <v>9129</v>
      </c>
      <c r="C6985" s="277" t="s">
        <v>66</v>
      </c>
      <c r="D6985" s="282" t="s">
        <v>15710</v>
      </c>
      <c r="E6985" s="292">
        <v>19660.22</v>
      </c>
    </row>
    <row r="6986" spans="1:5" x14ac:dyDescent="0.25">
      <c r="A6986" s="282" t="s">
        <v>8326</v>
      </c>
      <c r="B6986" s="282" t="s">
        <v>8474</v>
      </c>
      <c r="C6986" s="277" t="s">
        <v>66</v>
      </c>
      <c r="D6986" s="282" t="s">
        <v>15711</v>
      </c>
      <c r="E6986" s="292">
        <v>16948.38</v>
      </c>
    </row>
    <row r="6987" spans="1:5" x14ac:dyDescent="0.25">
      <c r="A6987" s="282" t="s">
        <v>8326</v>
      </c>
      <c r="B6987" s="282" t="s">
        <v>8401</v>
      </c>
      <c r="C6987" s="277" t="s">
        <v>66</v>
      </c>
      <c r="D6987" s="282" t="s">
        <v>15712</v>
      </c>
      <c r="E6987" s="292">
        <v>4330.68</v>
      </c>
    </row>
    <row r="6988" spans="1:5" x14ac:dyDescent="0.25">
      <c r="A6988" s="282" t="s">
        <v>8326</v>
      </c>
      <c r="B6988" s="282" t="s">
        <v>8456</v>
      </c>
      <c r="C6988" s="277" t="s">
        <v>66</v>
      </c>
      <c r="D6988" s="282" t="s">
        <v>15713</v>
      </c>
      <c r="E6988" s="292">
        <v>49060.38</v>
      </c>
    </row>
    <row r="6989" spans="1:5" x14ac:dyDescent="0.25">
      <c r="A6989" s="282" t="s">
        <v>8326</v>
      </c>
      <c r="B6989" s="282" t="s">
        <v>8468</v>
      </c>
      <c r="C6989" s="277" t="s">
        <v>66</v>
      </c>
      <c r="D6989" s="282" t="s">
        <v>15714</v>
      </c>
      <c r="E6989" s="292">
        <v>30725.57</v>
      </c>
    </row>
    <row r="6990" spans="1:5" x14ac:dyDescent="0.25">
      <c r="A6990" s="282" t="s">
        <v>8326</v>
      </c>
      <c r="B6990" s="282" t="s">
        <v>8280</v>
      </c>
      <c r="C6990" s="277" t="s">
        <v>66</v>
      </c>
      <c r="D6990" s="282" t="s">
        <v>15715</v>
      </c>
      <c r="E6990" s="292">
        <v>34496.69</v>
      </c>
    </row>
    <row r="6991" spans="1:5" x14ac:dyDescent="0.25">
      <c r="A6991" s="282" t="s">
        <v>8326</v>
      </c>
      <c r="B6991" s="282" t="s">
        <v>9136</v>
      </c>
      <c r="C6991" s="277" t="s">
        <v>66</v>
      </c>
      <c r="D6991" s="282" t="s">
        <v>15716</v>
      </c>
      <c r="E6991" s="292">
        <v>1382.19</v>
      </c>
    </row>
    <row r="6992" spans="1:5" x14ac:dyDescent="0.25">
      <c r="A6992" s="282" t="s">
        <v>8326</v>
      </c>
      <c r="B6992" s="282" t="s">
        <v>9138</v>
      </c>
      <c r="C6992" s="277" t="s">
        <v>66</v>
      </c>
      <c r="D6992" s="282" t="s">
        <v>15717</v>
      </c>
      <c r="E6992" s="292">
        <v>10502.24</v>
      </c>
    </row>
    <row r="6993" spans="1:5" x14ac:dyDescent="0.25">
      <c r="A6993" s="282" t="s">
        <v>8326</v>
      </c>
      <c r="B6993" s="282" t="s">
        <v>8363</v>
      </c>
      <c r="C6993" s="277" t="s">
        <v>66</v>
      </c>
      <c r="D6993" s="282" t="s">
        <v>15718</v>
      </c>
      <c r="E6993" s="292">
        <v>323452.82</v>
      </c>
    </row>
    <row r="6994" spans="1:5" x14ac:dyDescent="0.25">
      <c r="A6994" s="282" t="s">
        <v>8326</v>
      </c>
      <c r="B6994" s="282" t="s">
        <v>9141</v>
      </c>
      <c r="C6994" s="277" t="s">
        <v>66</v>
      </c>
      <c r="D6994" s="282" t="s">
        <v>15719</v>
      </c>
      <c r="E6994" s="292">
        <v>3728.66</v>
      </c>
    </row>
    <row r="6995" spans="1:5" x14ac:dyDescent="0.25">
      <c r="A6995" s="282" t="s">
        <v>8326</v>
      </c>
      <c r="B6995" s="282" t="s">
        <v>9143</v>
      </c>
      <c r="C6995" s="277" t="s">
        <v>66</v>
      </c>
      <c r="D6995" s="282" t="s">
        <v>15720</v>
      </c>
      <c r="E6995" s="292">
        <v>120474.77</v>
      </c>
    </row>
    <row r="6996" spans="1:5" x14ac:dyDescent="0.25">
      <c r="A6996" s="282" t="s">
        <v>8326</v>
      </c>
      <c r="B6996" s="282" t="s">
        <v>9145</v>
      </c>
      <c r="C6996" s="277" t="s">
        <v>66</v>
      </c>
      <c r="D6996" s="282" t="s">
        <v>15721</v>
      </c>
      <c r="E6996" s="292">
        <v>948.9</v>
      </c>
    </row>
    <row r="6997" spans="1:5" x14ac:dyDescent="0.25">
      <c r="A6997" s="282" t="s">
        <v>8326</v>
      </c>
      <c r="B6997" s="282" t="s">
        <v>8506</v>
      </c>
      <c r="C6997" s="277" t="s">
        <v>66</v>
      </c>
      <c r="D6997" s="282" t="s">
        <v>15722</v>
      </c>
      <c r="E6997" s="292">
        <v>23981.18</v>
      </c>
    </row>
    <row r="6998" spans="1:5" x14ac:dyDescent="0.25">
      <c r="A6998" s="282" t="s">
        <v>8326</v>
      </c>
      <c r="B6998" s="282" t="s">
        <v>9149</v>
      </c>
      <c r="C6998" s="277" t="s">
        <v>66</v>
      </c>
      <c r="D6998" s="282" t="s">
        <v>15723</v>
      </c>
      <c r="E6998" s="292">
        <v>13766.66</v>
      </c>
    </row>
    <row r="6999" spans="1:5" x14ac:dyDescent="0.25">
      <c r="A6999" s="282" t="s">
        <v>8326</v>
      </c>
      <c r="B6999" s="282" t="s">
        <v>8492</v>
      </c>
      <c r="C6999" s="277" t="s">
        <v>66</v>
      </c>
      <c r="D6999" s="282" t="s">
        <v>15724</v>
      </c>
      <c r="E6999" s="292">
        <v>1539.65</v>
      </c>
    </row>
    <row r="7000" spans="1:5" x14ac:dyDescent="0.25">
      <c r="A7000" s="282" t="s">
        <v>8326</v>
      </c>
      <c r="B7000" s="282" t="s">
        <v>9153</v>
      </c>
      <c r="C7000" s="277" t="s">
        <v>66</v>
      </c>
      <c r="D7000" s="282" t="s">
        <v>15725</v>
      </c>
      <c r="E7000" s="292">
        <v>1086.18</v>
      </c>
    </row>
    <row r="7001" spans="1:5" x14ac:dyDescent="0.25">
      <c r="A7001" s="282" t="s">
        <v>8326</v>
      </c>
      <c r="B7001" s="282" t="s">
        <v>8403</v>
      </c>
      <c r="C7001" s="277" t="s">
        <v>66</v>
      </c>
      <c r="D7001" s="282" t="s">
        <v>15726</v>
      </c>
      <c r="E7001" s="292">
        <v>14683.28</v>
      </c>
    </row>
    <row r="7002" spans="1:5" x14ac:dyDescent="0.25">
      <c r="A7002" s="282" t="s">
        <v>8326</v>
      </c>
      <c r="B7002" s="282" t="s">
        <v>8374</v>
      </c>
      <c r="C7002" s="277" t="s">
        <v>66</v>
      </c>
      <c r="D7002" s="282" t="s">
        <v>15727</v>
      </c>
      <c r="E7002" s="292">
        <v>4464.3</v>
      </c>
    </row>
    <row r="7003" spans="1:5" x14ac:dyDescent="0.25">
      <c r="A7003" s="282" t="s">
        <v>8326</v>
      </c>
      <c r="B7003" s="282" t="s">
        <v>8557</v>
      </c>
      <c r="C7003" s="277" t="s">
        <v>66</v>
      </c>
      <c r="D7003" s="282" t="s">
        <v>15728</v>
      </c>
      <c r="E7003" s="292">
        <v>150083.51</v>
      </c>
    </row>
    <row r="7004" spans="1:5" x14ac:dyDescent="0.25">
      <c r="A7004" s="282" t="s">
        <v>8326</v>
      </c>
      <c r="B7004" s="282" t="s">
        <v>9158</v>
      </c>
      <c r="C7004" s="277" t="s">
        <v>66</v>
      </c>
      <c r="D7004" s="282" t="s">
        <v>15729</v>
      </c>
      <c r="E7004" s="292">
        <v>3578.84</v>
      </c>
    </row>
    <row r="7005" spans="1:5" x14ac:dyDescent="0.25">
      <c r="A7005" s="282" t="s">
        <v>8326</v>
      </c>
      <c r="B7005" s="282" t="s">
        <v>9160</v>
      </c>
      <c r="C7005" s="277" t="s">
        <v>66</v>
      </c>
      <c r="D7005" s="282" t="s">
        <v>15730</v>
      </c>
      <c r="E7005" s="292">
        <v>6429.55</v>
      </c>
    </row>
    <row r="7006" spans="1:5" x14ac:dyDescent="0.25">
      <c r="A7006" s="282" t="s">
        <v>8326</v>
      </c>
      <c r="B7006" s="282" t="s">
        <v>8459</v>
      </c>
      <c r="C7006" s="277" t="s">
        <v>66</v>
      </c>
      <c r="D7006" s="282" t="s">
        <v>15731</v>
      </c>
      <c r="E7006" s="292">
        <v>49132.3</v>
      </c>
    </row>
    <row r="7007" spans="1:5" x14ac:dyDescent="0.25">
      <c r="A7007" s="282" t="s">
        <v>8326</v>
      </c>
      <c r="B7007" s="282" t="s">
        <v>8478</v>
      </c>
      <c r="C7007" s="277" t="s">
        <v>66</v>
      </c>
      <c r="D7007" s="282" t="s">
        <v>15732</v>
      </c>
      <c r="E7007" s="292">
        <v>18514.11</v>
      </c>
    </row>
    <row r="7008" spans="1:5" x14ac:dyDescent="0.25">
      <c r="A7008" s="282" t="s">
        <v>8326</v>
      </c>
      <c r="B7008" s="282" t="s">
        <v>9165</v>
      </c>
      <c r="C7008" s="277" t="s">
        <v>66</v>
      </c>
      <c r="D7008" s="282" t="s">
        <v>15733</v>
      </c>
      <c r="E7008" s="292">
        <v>2658</v>
      </c>
    </row>
    <row r="7009" spans="1:5" x14ac:dyDescent="0.25">
      <c r="A7009" s="282" t="s">
        <v>8326</v>
      </c>
      <c r="B7009" s="282" t="s">
        <v>8346</v>
      </c>
      <c r="C7009" s="277" t="s">
        <v>66</v>
      </c>
      <c r="D7009" s="282" t="s">
        <v>15734</v>
      </c>
      <c r="E7009" s="292">
        <v>28393.599999999999</v>
      </c>
    </row>
    <row r="7010" spans="1:5" x14ac:dyDescent="0.25">
      <c r="A7010" s="282" t="s">
        <v>8326</v>
      </c>
      <c r="B7010" s="282" t="s">
        <v>8452</v>
      </c>
      <c r="C7010" s="277" t="s">
        <v>66</v>
      </c>
      <c r="D7010" s="282" t="s">
        <v>15735</v>
      </c>
      <c r="E7010" s="292">
        <v>32055.42</v>
      </c>
    </row>
    <row r="7011" spans="1:5" x14ac:dyDescent="0.25">
      <c r="A7011" s="282" t="s">
        <v>8326</v>
      </c>
      <c r="B7011" s="282" t="s">
        <v>8284</v>
      </c>
      <c r="C7011" s="277" t="s">
        <v>66</v>
      </c>
      <c r="D7011" s="282" t="s">
        <v>15736</v>
      </c>
      <c r="E7011" s="292">
        <v>14639.58</v>
      </c>
    </row>
    <row r="7012" spans="1:5" x14ac:dyDescent="0.25">
      <c r="A7012" s="282" t="s">
        <v>8326</v>
      </c>
      <c r="B7012" s="282" t="s">
        <v>9170</v>
      </c>
      <c r="C7012" s="277" t="s">
        <v>66</v>
      </c>
      <c r="D7012" s="282" t="s">
        <v>15737</v>
      </c>
      <c r="E7012" s="292">
        <v>34143.550000000003</v>
      </c>
    </row>
    <row r="7013" spans="1:5" x14ac:dyDescent="0.25">
      <c r="A7013" s="282" t="s">
        <v>8326</v>
      </c>
      <c r="B7013" s="282" t="s">
        <v>8309</v>
      </c>
      <c r="C7013" s="277" t="s">
        <v>66</v>
      </c>
      <c r="D7013" s="282" t="s">
        <v>15738</v>
      </c>
      <c r="E7013" s="292">
        <v>891.29</v>
      </c>
    </row>
    <row r="7014" spans="1:5" x14ac:dyDescent="0.25">
      <c r="A7014" s="282" t="s">
        <v>8326</v>
      </c>
      <c r="B7014" s="282" t="s">
        <v>9173</v>
      </c>
      <c r="C7014" s="277" t="s">
        <v>66</v>
      </c>
      <c r="D7014" s="282" t="s">
        <v>15739</v>
      </c>
      <c r="E7014" s="292">
        <v>89553.17</v>
      </c>
    </row>
    <row r="7015" spans="1:5" x14ac:dyDescent="0.25">
      <c r="A7015" s="282" t="s">
        <v>8326</v>
      </c>
      <c r="B7015" s="282" t="s">
        <v>8593</v>
      </c>
      <c r="C7015" s="277" t="s">
        <v>66</v>
      </c>
      <c r="D7015" s="282" t="s">
        <v>15740</v>
      </c>
      <c r="E7015" s="292">
        <v>35890.589999999997</v>
      </c>
    </row>
    <row r="7016" spans="1:5" x14ac:dyDescent="0.25">
      <c r="A7016" s="282" t="s">
        <v>8326</v>
      </c>
      <c r="B7016" s="282" t="s">
        <v>8579</v>
      </c>
      <c r="C7016" s="277" t="s">
        <v>66</v>
      </c>
      <c r="D7016" s="282" t="s">
        <v>15741</v>
      </c>
      <c r="E7016" s="292">
        <v>41776.68</v>
      </c>
    </row>
    <row r="7017" spans="1:5" x14ac:dyDescent="0.25">
      <c r="A7017" s="282" t="s">
        <v>8326</v>
      </c>
      <c r="B7017" s="282" t="s">
        <v>9177</v>
      </c>
      <c r="C7017" s="277" t="s">
        <v>66</v>
      </c>
      <c r="D7017" s="282" t="s">
        <v>15742</v>
      </c>
      <c r="E7017" s="292">
        <v>31572.34</v>
      </c>
    </row>
    <row r="7018" spans="1:5" x14ac:dyDescent="0.25">
      <c r="A7018" s="282" t="s">
        <v>8326</v>
      </c>
      <c r="B7018" s="282" t="s">
        <v>8434</v>
      </c>
      <c r="C7018" s="277" t="s">
        <v>66</v>
      </c>
      <c r="D7018" s="282" t="s">
        <v>15743</v>
      </c>
      <c r="E7018" s="292">
        <v>11942.8</v>
      </c>
    </row>
    <row r="7019" spans="1:5" x14ac:dyDescent="0.25">
      <c r="A7019" s="282" t="s">
        <v>8326</v>
      </c>
      <c r="B7019" s="282" t="s">
        <v>9180</v>
      </c>
      <c r="C7019" s="277" t="s">
        <v>66</v>
      </c>
      <c r="D7019" s="282" t="s">
        <v>15744</v>
      </c>
      <c r="E7019" s="292">
        <v>6386.02</v>
      </c>
    </row>
    <row r="7020" spans="1:5" x14ac:dyDescent="0.25">
      <c r="A7020" s="282" t="s">
        <v>8326</v>
      </c>
      <c r="B7020" s="282" t="s">
        <v>9182</v>
      </c>
      <c r="C7020" s="277" t="s">
        <v>66</v>
      </c>
      <c r="D7020" s="282" t="s">
        <v>15745</v>
      </c>
      <c r="E7020" s="292">
        <v>5946.82</v>
      </c>
    </row>
    <row r="7021" spans="1:5" x14ac:dyDescent="0.25">
      <c r="A7021" s="282" t="s">
        <v>8326</v>
      </c>
      <c r="B7021" s="282" t="s">
        <v>9184</v>
      </c>
      <c r="C7021" s="277" t="s">
        <v>66</v>
      </c>
      <c r="D7021" s="282" t="s">
        <v>15746</v>
      </c>
      <c r="E7021" s="292">
        <v>36754.230000000003</v>
      </c>
    </row>
    <row r="7022" spans="1:5" x14ac:dyDescent="0.25">
      <c r="A7022" s="282" t="s">
        <v>8326</v>
      </c>
      <c r="B7022" s="282" t="s">
        <v>9186</v>
      </c>
      <c r="C7022" s="277" t="s">
        <v>66</v>
      </c>
      <c r="D7022" s="282" t="s">
        <v>15747</v>
      </c>
      <c r="E7022" s="292">
        <v>4415.68</v>
      </c>
    </row>
    <row r="7023" spans="1:5" x14ac:dyDescent="0.25">
      <c r="A7023" s="282" t="s">
        <v>8326</v>
      </c>
      <c r="B7023" s="282" t="s">
        <v>8541</v>
      </c>
      <c r="C7023" s="277" t="s">
        <v>66</v>
      </c>
      <c r="D7023" s="282" t="s">
        <v>15748</v>
      </c>
      <c r="E7023" s="292">
        <v>243.04</v>
      </c>
    </row>
    <row r="7024" spans="1:5" x14ac:dyDescent="0.25">
      <c r="A7024" s="282" t="s">
        <v>8326</v>
      </c>
      <c r="B7024" s="282" t="s">
        <v>9189</v>
      </c>
      <c r="C7024" s="277" t="s">
        <v>66</v>
      </c>
      <c r="D7024" s="282" t="s">
        <v>15749</v>
      </c>
      <c r="E7024" s="292">
        <v>15291.66</v>
      </c>
    </row>
    <row r="7025" spans="1:5" x14ac:dyDescent="0.25">
      <c r="A7025" s="282" t="s">
        <v>8326</v>
      </c>
      <c r="B7025" s="282" t="s">
        <v>9191</v>
      </c>
      <c r="C7025" s="277" t="s">
        <v>66</v>
      </c>
      <c r="D7025" s="282" t="s">
        <v>15750</v>
      </c>
      <c r="E7025" s="292">
        <v>20279.97</v>
      </c>
    </row>
    <row r="7026" spans="1:5" x14ac:dyDescent="0.25">
      <c r="A7026" s="282" t="s">
        <v>8326</v>
      </c>
      <c r="B7026" s="282" t="s">
        <v>9193</v>
      </c>
      <c r="C7026" s="277" t="s">
        <v>66</v>
      </c>
      <c r="D7026" s="282" t="s">
        <v>15751</v>
      </c>
      <c r="E7026" s="292">
        <v>21355.98</v>
      </c>
    </row>
    <row r="7027" spans="1:5" x14ac:dyDescent="0.25">
      <c r="A7027" s="282" t="s">
        <v>8326</v>
      </c>
      <c r="B7027" s="282" t="s">
        <v>9195</v>
      </c>
      <c r="C7027" s="277" t="s">
        <v>66</v>
      </c>
      <c r="D7027" s="282" t="s">
        <v>15752</v>
      </c>
      <c r="E7027" s="292">
        <v>19422.18</v>
      </c>
    </row>
    <row r="7028" spans="1:5" x14ac:dyDescent="0.25">
      <c r="A7028" s="282" t="s">
        <v>8326</v>
      </c>
      <c r="B7028" s="282" t="s">
        <v>9197</v>
      </c>
      <c r="C7028" s="277" t="s">
        <v>66</v>
      </c>
      <c r="D7028" s="282" t="s">
        <v>15753</v>
      </c>
      <c r="E7028" s="292">
        <v>34955.42</v>
      </c>
    </row>
    <row r="7029" spans="1:5" x14ac:dyDescent="0.25">
      <c r="A7029" s="282" t="s">
        <v>8326</v>
      </c>
      <c r="B7029" s="282" t="s">
        <v>8580</v>
      </c>
      <c r="C7029" s="277" t="s">
        <v>66</v>
      </c>
      <c r="D7029" s="282" t="s">
        <v>15754</v>
      </c>
      <c r="E7029" s="292">
        <v>56734.99</v>
      </c>
    </row>
    <row r="7030" spans="1:5" x14ac:dyDescent="0.25">
      <c r="A7030" s="282" t="s">
        <v>8326</v>
      </c>
      <c r="B7030" s="282" t="s">
        <v>8323</v>
      </c>
      <c r="C7030" s="277" t="s">
        <v>66</v>
      </c>
      <c r="D7030" s="282" t="s">
        <v>15755</v>
      </c>
      <c r="E7030" s="292">
        <v>68257.710000000006</v>
      </c>
    </row>
    <row r="7031" spans="1:5" x14ac:dyDescent="0.25">
      <c r="A7031" s="282" t="s">
        <v>8326</v>
      </c>
      <c r="B7031" s="282" t="s">
        <v>9736</v>
      </c>
      <c r="C7031" s="277" t="s">
        <v>66</v>
      </c>
      <c r="D7031" s="282" t="s">
        <v>15756</v>
      </c>
      <c r="E7031" s="292">
        <v>51911.96</v>
      </c>
    </row>
    <row r="7032" spans="1:5" x14ac:dyDescent="0.25">
      <c r="A7032" s="282" t="s">
        <v>8326</v>
      </c>
      <c r="B7032" s="282" t="s">
        <v>8396</v>
      </c>
      <c r="C7032" s="277" t="s">
        <v>66</v>
      </c>
      <c r="D7032" s="282" t="s">
        <v>15757</v>
      </c>
      <c r="E7032" s="292">
        <v>4645.18</v>
      </c>
    </row>
    <row r="7033" spans="1:5" x14ac:dyDescent="0.25">
      <c r="A7033" s="282" t="s">
        <v>8326</v>
      </c>
      <c r="B7033" s="282" t="s">
        <v>9201</v>
      </c>
      <c r="C7033" s="277" t="s">
        <v>66</v>
      </c>
      <c r="D7033" s="282" t="s">
        <v>15758</v>
      </c>
      <c r="E7033" s="292">
        <v>10160.11</v>
      </c>
    </row>
    <row r="7034" spans="1:5" x14ac:dyDescent="0.25">
      <c r="A7034" s="282" t="s">
        <v>8326</v>
      </c>
      <c r="B7034" s="282" t="s">
        <v>9203</v>
      </c>
      <c r="C7034" s="277" t="s">
        <v>66</v>
      </c>
      <c r="D7034" s="282" t="s">
        <v>15759</v>
      </c>
      <c r="E7034" s="292">
        <v>60099.05</v>
      </c>
    </row>
    <row r="7035" spans="1:5" x14ac:dyDescent="0.25">
      <c r="A7035" s="282" t="s">
        <v>8326</v>
      </c>
      <c r="B7035" s="282" t="s">
        <v>8276</v>
      </c>
      <c r="C7035" s="277" t="s">
        <v>66</v>
      </c>
      <c r="D7035" s="282" t="s">
        <v>15760</v>
      </c>
      <c r="E7035" s="292">
        <v>12822.3</v>
      </c>
    </row>
    <row r="7036" spans="1:5" x14ac:dyDescent="0.25">
      <c r="A7036" s="282" t="s">
        <v>8392</v>
      </c>
      <c r="B7036" s="282" t="s">
        <v>8450</v>
      </c>
      <c r="C7036" s="277" t="s">
        <v>86</v>
      </c>
      <c r="D7036" s="282" t="s">
        <v>15761</v>
      </c>
      <c r="E7036" s="292">
        <v>13424.43</v>
      </c>
    </row>
    <row r="7037" spans="1:5" x14ac:dyDescent="0.25">
      <c r="A7037" s="282" t="s">
        <v>8392</v>
      </c>
      <c r="B7037" s="282" t="s">
        <v>8436</v>
      </c>
      <c r="C7037" s="277" t="s">
        <v>86</v>
      </c>
      <c r="D7037" s="282" t="s">
        <v>15762</v>
      </c>
      <c r="E7037" s="292">
        <v>18752.599999999999</v>
      </c>
    </row>
    <row r="7038" spans="1:5" x14ac:dyDescent="0.25">
      <c r="A7038" s="282" t="s">
        <v>8392</v>
      </c>
      <c r="B7038" s="282" t="s">
        <v>8460</v>
      </c>
      <c r="C7038" s="277" t="s">
        <v>86</v>
      </c>
      <c r="D7038" s="282" t="s">
        <v>15763</v>
      </c>
      <c r="E7038" s="292">
        <v>6238.53</v>
      </c>
    </row>
    <row r="7039" spans="1:5" x14ac:dyDescent="0.25">
      <c r="A7039" s="282" t="s">
        <v>8392</v>
      </c>
      <c r="B7039" s="282" t="s">
        <v>8256</v>
      </c>
      <c r="C7039" s="277" t="s">
        <v>86</v>
      </c>
      <c r="D7039" s="282" t="s">
        <v>15764</v>
      </c>
      <c r="E7039" s="292">
        <v>17978.23</v>
      </c>
    </row>
    <row r="7040" spans="1:5" x14ac:dyDescent="0.25">
      <c r="A7040" s="282" t="s">
        <v>8392</v>
      </c>
      <c r="B7040" s="282" t="s">
        <v>8271</v>
      </c>
      <c r="C7040" s="277" t="s">
        <v>86</v>
      </c>
      <c r="D7040" s="282" t="s">
        <v>15765</v>
      </c>
      <c r="E7040" s="292">
        <v>403426.74</v>
      </c>
    </row>
    <row r="7041" spans="1:5" x14ac:dyDescent="0.25">
      <c r="A7041" s="282" t="s">
        <v>8392</v>
      </c>
      <c r="B7041" s="282" t="s">
        <v>8217</v>
      </c>
      <c r="C7041" s="277" t="s">
        <v>86</v>
      </c>
      <c r="D7041" s="282" t="s">
        <v>15766</v>
      </c>
      <c r="E7041" s="292">
        <v>64104.74</v>
      </c>
    </row>
    <row r="7042" spans="1:5" x14ac:dyDescent="0.25">
      <c r="A7042" s="282" t="s">
        <v>8392</v>
      </c>
      <c r="B7042" s="282" t="s">
        <v>8257</v>
      </c>
      <c r="C7042" s="277" t="s">
        <v>86</v>
      </c>
      <c r="D7042" s="282" t="s">
        <v>15767</v>
      </c>
      <c r="E7042" s="292">
        <v>191349.32</v>
      </c>
    </row>
    <row r="7043" spans="1:5" x14ac:dyDescent="0.25">
      <c r="A7043" s="282" t="s">
        <v>8392</v>
      </c>
      <c r="B7043" s="282" t="s">
        <v>8218</v>
      </c>
      <c r="C7043" s="277" t="s">
        <v>86</v>
      </c>
      <c r="D7043" s="282" t="s">
        <v>15768</v>
      </c>
      <c r="E7043" s="292">
        <v>41496.21</v>
      </c>
    </row>
    <row r="7044" spans="1:5" x14ac:dyDescent="0.25">
      <c r="A7044" s="282" t="s">
        <v>8392</v>
      </c>
      <c r="B7044" s="282" t="s">
        <v>8379</v>
      </c>
      <c r="C7044" s="277" t="s">
        <v>86</v>
      </c>
      <c r="D7044" s="282" t="s">
        <v>15769</v>
      </c>
      <c r="E7044" s="292">
        <v>31093.43</v>
      </c>
    </row>
    <row r="7045" spans="1:5" x14ac:dyDescent="0.25">
      <c r="A7045" s="282" t="s">
        <v>8392</v>
      </c>
      <c r="B7045" s="282" t="s">
        <v>8219</v>
      </c>
      <c r="C7045" s="277" t="s">
        <v>86</v>
      </c>
      <c r="D7045" s="282" t="s">
        <v>15770</v>
      </c>
      <c r="E7045" s="292">
        <v>14827.4</v>
      </c>
    </row>
    <row r="7046" spans="1:5" x14ac:dyDescent="0.25">
      <c r="A7046" s="282" t="s">
        <v>8392</v>
      </c>
      <c r="B7046" s="282" t="s">
        <v>8430</v>
      </c>
      <c r="C7046" s="277" t="s">
        <v>86</v>
      </c>
      <c r="D7046" s="282" t="s">
        <v>15771</v>
      </c>
      <c r="E7046" s="292">
        <v>128947.7</v>
      </c>
    </row>
    <row r="7047" spans="1:5" x14ac:dyDescent="0.25">
      <c r="A7047" s="282" t="s">
        <v>8392</v>
      </c>
      <c r="B7047" s="282" t="s">
        <v>8352</v>
      </c>
      <c r="C7047" s="277" t="s">
        <v>86</v>
      </c>
      <c r="D7047" s="282" t="s">
        <v>15772</v>
      </c>
      <c r="E7047" s="292">
        <v>6047.99</v>
      </c>
    </row>
    <row r="7048" spans="1:5" x14ac:dyDescent="0.25">
      <c r="A7048" s="282" t="s">
        <v>8392</v>
      </c>
      <c r="B7048" s="282" t="s">
        <v>8231</v>
      </c>
      <c r="C7048" s="277" t="s">
        <v>86</v>
      </c>
      <c r="D7048" s="282" t="s">
        <v>15773</v>
      </c>
      <c r="E7048" s="292">
        <v>237803.62</v>
      </c>
    </row>
    <row r="7049" spans="1:5" x14ac:dyDescent="0.25">
      <c r="A7049" s="282" t="s">
        <v>8392</v>
      </c>
      <c r="B7049" s="282" t="s">
        <v>8369</v>
      </c>
      <c r="C7049" s="277" t="s">
        <v>86</v>
      </c>
      <c r="D7049" s="282" t="s">
        <v>15774</v>
      </c>
      <c r="E7049" s="292">
        <v>34132.32</v>
      </c>
    </row>
    <row r="7050" spans="1:5" x14ac:dyDescent="0.25">
      <c r="A7050" s="282" t="s">
        <v>8392</v>
      </c>
      <c r="B7050" s="282" t="s">
        <v>8384</v>
      </c>
      <c r="C7050" s="277" t="s">
        <v>86</v>
      </c>
      <c r="D7050" s="282" t="s">
        <v>15775</v>
      </c>
      <c r="E7050" s="292">
        <v>103405.25</v>
      </c>
    </row>
    <row r="7051" spans="1:5" x14ac:dyDescent="0.25">
      <c r="A7051" s="282" t="s">
        <v>8392</v>
      </c>
      <c r="B7051" s="282" t="s">
        <v>8258</v>
      </c>
      <c r="C7051" s="277" t="s">
        <v>86</v>
      </c>
      <c r="D7051" s="282" t="s">
        <v>15776</v>
      </c>
      <c r="E7051" s="292">
        <v>15907.31</v>
      </c>
    </row>
    <row r="7052" spans="1:5" x14ac:dyDescent="0.25">
      <c r="A7052" s="282" t="s">
        <v>8392</v>
      </c>
      <c r="B7052" s="282" t="s">
        <v>8227</v>
      </c>
      <c r="C7052" s="277" t="s">
        <v>86</v>
      </c>
      <c r="D7052" s="282" t="s">
        <v>15777</v>
      </c>
      <c r="E7052" s="292">
        <v>405856.31</v>
      </c>
    </row>
    <row r="7053" spans="1:5" x14ac:dyDescent="0.25">
      <c r="A7053" s="282" t="s">
        <v>8392</v>
      </c>
      <c r="B7053" s="282" t="s">
        <v>8381</v>
      </c>
      <c r="C7053" s="277" t="s">
        <v>86</v>
      </c>
      <c r="D7053" s="282" t="s">
        <v>15778</v>
      </c>
      <c r="E7053" s="292">
        <v>3394.53</v>
      </c>
    </row>
    <row r="7054" spans="1:5" x14ac:dyDescent="0.25">
      <c r="A7054" s="282" t="s">
        <v>8392</v>
      </c>
      <c r="B7054" s="282" t="s">
        <v>8265</v>
      </c>
      <c r="C7054" s="277" t="s">
        <v>86</v>
      </c>
      <c r="D7054" s="282" t="s">
        <v>15779</v>
      </c>
      <c r="E7054" s="292">
        <v>99309.19</v>
      </c>
    </row>
    <row r="7055" spans="1:5" x14ac:dyDescent="0.25">
      <c r="A7055" s="282" t="s">
        <v>8392</v>
      </c>
      <c r="B7055" s="282" t="s">
        <v>8259</v>
      </c>
      <c r="C7055" s="277" t="s">
        <v>86</v>
      </c>
      <c r="D7055" s="282" t="s">
        <v>15780</v>
      </c>
      <c r="E7055" s="292">
        <v>60288.53</v>
      </c>
    </row>
    <row r="7056" spans="1:5" x14ac:dyDescent="0.25">
      <c r="A7056" s="282" t="s">
        <v>8392</v>
      </c>
      <c r="B7056" s="282" t="s">
        <v>8221</v>
      </c>
      <c r="C7056" s="277" t="s">
        <v>86</v>
      </c>
      <c r="D7056" s="282" t="s">
        <v>15781</v>
      </c>
      <c r="E7056" s="292">
        <v>387412.64</v>
      </c>
    </row>
    <row r="7057" spans="1:5" x14ac:dyDescent="0.25">
      <c r="A7057" s="282" t="s">
        <v>8392</v>
      </c>
      <c r="B7057" s="282" t="s">
        <v>8223</v>
      </c>
      <c r="C7057" s="277" t="s">
        <v>86</v>
      </c>
      <c r="D7057" s="282" t="s">
        <v>15782</v>
      </c>
      <c r="E7057" s="292">
        <v>168308.34</v>
      </c>
    </row>
    <row r="7058" spans="1:5" x14ac:dyDescent="0.25">
      <c r="A7058" s="282" t="s">
        <v>8392</v>
      </c>
      <c r="B7058" s="282" t="s">
        <v>8447</v>
      </c>
      <c r="C7058" s="277" t="s">
        <v>86</v>
      </c>
      <c r="D7058" s="282" t="s">
        <v>15783</v>
      </c>
      <c r="E7058" s="292">
        <v>4088.84</v>
      </c>
    </row>
    <row r="7059" spans="1:5" x14ac:dyDescent="0.25">
      <c r="A7059" s="282" t="s">
        <v>8392</v>
      </c>
      <c r="B7059" s="282" t="s">
        <v>8385</v>
      </c>
      <c r="C7059" s="277" t="s">
        <v>86</v>
      </c>
      <c r="D7059" s="282" t="s">
        <v>15784</v>
      </c>
      <c r="E7059" s="292">
        <v>8040.95</v>
      </c>
    </row>
    <row r="7060" spans="1:5" x14ac:dyDescent="0.25">
      <c r="A7060" s="282" t="s">
        <v>8392</v>
      </c>
      <c r="B7060" s="282" t="s">
        <v>8261</v>
      </c>
      <c r="C7060" s="277" t="s">
        <v>86</v>
      </c>
      <c r="D7060" s="282" t="s">
        <v>15785</v>
      </c>
      <c r="E7060" s="292">
        <v>16011.5</v>
      </c>
    </row>
    <row r="7061" spans="1:5" x14ac:dyDescent="0.25">
      <c r="A7061" s="282" t="s">
        <v>8392</v>
      </c>
      <c r="B7061" s="282" t="s">
        <v>8370</v>
      </c>
      <c r="C7061" s="277" t="s">
        <v>86</v>
      </c>
      <c r="D7061" s="282" t="s">
        <v>15786</v>
      </c>
      <c r="E7061" s="292">
        <v>14180.95</v>
      </c>
    </row>
    <row r="7062" spans="1:5" x14ac:dyDescent="0.25">
      <c r="A7062" s="282" t="s">
        <v>8392</v>
      </c>
      <c r="B7062" s="282" t="s">
        <v>8483</v>
      </c>
      <c r="C7062" s="277" t="s">
        <v>86</v>
      </c>
      <c r="D7062" s="282" t="s">
        <v>15787</v>
      </c>
      <c r="E7062" s="292">
        <v>8941.16</v>
      </c>
    </row>
    <row r="7063" spans="1:5" x14ac:dyDescent="0.25">
      <c r="A7063" s="282" t="s">
        <v>8392</v>
      </c>
      <c r="B7063" s="282" t="s">
        <v>8272</v>
      </c>
      <c r="C7063" s="277" t="s">
        <v>86</v>
      </c>
      <c r="D7063" s="282" t="s">
        <v>15788</v>
      </c>
      <c r="E7063" s="292">
        <v>7367.24</v>
      </c>
    </row>
    <row r="7064" spans="1:5" x14ac:dyDescent="0.25">
      <c r="A7064" s="282" t="s">
        <v>8392</v>
      </c>
      <c r="B7064" s="282" t="s">
        <v>8224</v>
      </c>
      <c r="C7064" s="277" t="s">
        <v>86</v>
      </c>
      <c r="D7064" s="282" t="s">
        <v>15789</v>
      </c>
      <c r="E7064" s="292">
        <v>330203.03000000003</v>
      </c>
    </row>
    <row r="7065" spans="1:5" x14ac:dyDescent="0.25">
      <c r="A7065" s="282" t="s">
        <v>8392</v>
      </c>
      <c r="B7065" s="282" t="s">
        <v>8497</v>
      </c>
      <c r="C7065" s="277" t="s">
        <v>86</v>
      </c>
      <c r="D7065" s="282" t="s">
        <v>15790</v>
      </c>
      <c r="E7065" s="292">
        <v>6416.16</v>
      </c>
    </row>
    <row r="7066" spans="1:5" x14ac:dyDescent="0.25">
      <c r="A7066" s="282" t="s">
        <v>8392</v>
      </c>
      <c r="B7066" s="282" t="s">
        <v>8581</v>
      </c>
      <c r="C7066" s="277" t="s">
        <v>86</v>
      </c>
      <c r="D7066" s="282" t="s">
        <v>15791</v>
      </c>
      <c r="E7066" s="292">
        <v>141797.04999999999</v>
      </c>
    </row>
    <row r="7067" spans="1:5" x14ac:dyDescent="0.25">
      <c r="A7067" s="282" t="s">
        <v>8392</v>
      </c>
      <c r="B7067" s="282" t="s">
        <v>8273</v>
      </c>
      <c r="C7067" s="277" t="s">
        <v>86</v>
      </c>
      <c r="D7067" s="282" t="s">
        <v>15792</v>
      </c>
      <c r="E7067" s="292">
        <v>68344.25</v>
      </c>
    </row>
    <row r="7068" spans="1:5" x14ac:dyDescent="0.25">
      <c r="A7068" s="282" t="s">
        <v>8392</v>
      </c>
      <c r="B7068" s="282" t="s">
        <v>8354</v>
      </c>
      <c r="C7068" s="277" t="s">
        <v>86</v>
      </c>
      <c r="D7068" s="282" t="s">
        <v>15793</v>
      </c>
      <c r="E7068" s="292">
        <v>3651.71</v>
      </c>
    </row>
    <row r="7069" spans="1:5" x14ac:dyDescent="0.25">
      <c r="A7069" s="282" t="s">
        <v>8392</v>
      </c>
      <c r="B7069" s="282" t="s">
        <v>8388</v>
      </c>
      <c r="C7069" s="277" t="s">
        <v>86</v>
      </c>
      <c r="D7069" s="282" t="s">
        <v>15794</v>
      </c>
      <c r="E7069" s="292">
        <v>25332.87</v>
      </c>
    </row>
    <row r="7070" spans="1:5" x14ac:dyDescent="0.25">
      <c r="A7070" s="282" t="s">
        <v>8392</v>
      </c>
      <c r="B7070" s="282" t="s">
        <v>8399</v>
      </c>
      <c r="C7070" s="277" t="s">
        <v>86</v>
      </c>
      <c r="D7070" s="282" t="s">
        <v>15795</v>
      </c>
      <c r="E7070" s="292">
        <v>105744.22</v>
      </c>
    </row>
    <row r="7071" spans="1:5" x14ac:dyDescent="0.25">
      <c r="A7071" s="282" t="s">
        <v>8392</v>
      </c>
      <c r="B7071" s="282" t="s">
        <v>8582</v>
      </c>
      <c r="C7071" s="277" t="s">
        <v>86</v>
      </c>
      <c r="D7071" s="282" t="s">
        <v>15796</v>
      </c>
      <c r="E7071" s="292">
        <v>2721.85</v>
      </c>
    </row>
    <row r="7072" spans="1:5" x14ac:dyDescent="0.25">
      <c r="A7072" s="282" t="s">
        <v>8392</v>
      </c>
      <c r="B7072" s="282" t="s">
        <v>8347</v>
      </c>
      <c r="C7072" s="277" t="s">
        <v>86</v>
      </c>
      <c r="D7072" s="282" t="s">
        <v>15797</v>
      </c>
      <c r="E7072" s="292">
        <v>16099.63</v>
      </c>
    </row>
    <row r="7073" spans="1:5" x14ac:dyDescent="0.25">
      <c r="A7073" s="282" t="s">
        <v>8392</v>
      </c>
      <c r="B7073" s="282" t="s">
        <v>8301</v>
      </c>
      <c r="C7073" s="277" t="s">
        <v>86</v>
      </c>
      <c r="D7073" s="282" t="s">
        <v>15798</v>
      </c>
      <c r="E7073" s="292">
        <v>1420.12</v>
      </c>
    </row>
    <row r="7074" spans="1:5" x14ac:dyDescent="0.25">
      <c r="A7074" s="282" t="s">
        <v>8392</v>
      </c>
      <c r="B7074" s="282" t="s">
        <v>8382</v>
      </c>
      <c r="C7074" s="277" t="s">
        <v>86</v>
      </c>
      <c r="D7074" s="282" t="s">
        <v>15799</v>
      </c>
      <c r="E7074" s="292">
        <v>28310.15</v>
      </c>
    </row>
    <row r="7075" spans="1:5" x14ac:dyDescent="0.25">
      <c r="A7075" s="282" t="s">
        <v>8392</v>
      </c>
      <c r="B7075" s="282" t="s">
        <v>8304</v>
      </c>
      <c r="C7075" s="277" t="s">
        <v>86</v>
      </c>
      <c r="D7075" s="282" t="s">
        <v>15800</v>
      </c>
      <c r="E7075" s="292">
        <v>11708.76</v>
      </c>
    </row>
    <row r="7076" spans="1:5" x14ac:dyDescent="0.25">
      <c r="A7076" s="282" t="s">
        <v>8392</v>
      </c>
      <c r="B7076" s="282" t="s">
        <v>8260</v>
      </c>
      <c r="C7076" s="277" t="s">
        <v>86</v>
      </c>
      <c r="D7076" s="282" t="s">
        <v>15801</v>
      </c>
      <c r="E7076" s="292">
        <v>1954.93</v>
      </c>
    </row>
    <row r="7077" spans="1:5" x14ac:dyDescent="0.25">
      <c r="A7077" s="282" t="s">
        <v>8392</v>
      </c>
      <c r="B7077" s="282" t="s">
        <v>8262</v>
      </c>
      <c r="C7077" s="277" t="s">
        <v>86</v>
      </c>
      <c r="D7077" s="282" t="s">
        <v>15802</v>
      </c>
      <c r="E7077" s="292">
        <v>15902.63</v>
      </c>
    </row>
    <row r="7078" spans="1:5" x14ac:dyDescent="0.25">
      <c r="A7078" s="282" t="s">
        <v>8392</v>
      </c>
      <c r="B7078" s="282" t="s">
        <v>8461</v>
      </c>
      <c r="C7078" s="277" t="s">
        <v>86</v>
      </c>
      <c r="D7078" s="282" t="s">
        <v>15803</v>
      </c>
      <c r="E7078" s="292">
        <v>848.11</v>
      </c>
    </row>
    <row r="7079" spans="1:5" x14ac:dyDescent="0.25">
      <c r="A7079" s="282" t="s">
        <v>8392</v>
      </c>
      <c r="B7079" s="282" t="s">
        <v>8263</v>
      </c>
      <c r="C7079" s="277" t="s">
        <v>86</v>
      </c>
      <c r="D7079" s="282" t="s">
        <v>15804</v>
      </c>
      <c r="E7079" s="292">
        <v>49450.82</v>
      </c>
    </row>
    <row r="7080" spans="1:5" x14ac:dyDescent="0.25">
      <c r="A7080" s="282" t="s">
        <v>8392</v>
      </c>
      <c r="B7080" s="282" t="s">
        <v>8507</v>
      </c>
      <c r="C7080" s="277" t="s">
        <v>86</v>
      </c>
      <c r="D7080" s="282" t="s">
        <v>15805</v>
      </c>
      <c r="E7080" s="292">
        <v>11856.76</v>
      </c>
    </row>
    <row r="7081" spans="1:5" x14ac:dyDescent="0.25">
      <c r="A7081" s="282" t="s">
        <v>8392</v>
      </c>
      <c r="B7081" s="282" t="s">
        <v>8269</v>
      </c>
      <c r="C7081" s="277" t="s">
        <v>86</v>
      </c>
      <c r="D7081" s="282" t="s">
        <v>15806</v>
      </c>
      <c r="E7081" s="292">
        <v>12309.79</v>
      </c>
    </row>
    <row r="7082" spans="1:5" x14ac:dyDescent="0.25">
      <c r="A7082" s="282" t="s">
        <v>8392</v>
      </c>
      <c r="B7082" s="282" t="s">
        <v>8302</v>
      </c>
      <c r="C7082" s="277" t="s">
        <v>86</v>
      </c>
      <c r="D7082" s="282" t="s">
        <v>15807</v>
      </c>
      <c r="E7082" s="292">
        <v>5811.52</v>
      </c>
    </row>
    <row r="7083" spans="1:5" x14ac:dyDescent="0.25">
      <c r="A7083" s="282" t="s">
        <v>8392</v>
      </c>
      <c r="B7083" s="282" t="s">
        <v>8480</v>
      </c>
      <c r="C7083" s="277" t="s">
        <v>86</v>
      </c>
      <c r="D7083" s="282" t="s">
        <v>15808</v>
      </c>
      <c r="E7083" s="292">
        <v>46938.02</v>
      </c>
    </row>
    <row r="7084" spans="1:5" x14ac:dyDescent="0.25">
      <c r="A7084" s="282" t="s">
        <v>8392</v>
      </c>
      <c r="B7084" s="282" t="s">
        <v>8402</v>
      </c>
      <c r="C7084" s="277" t="s">
        <v>86</v>
      </c>
      <c r="D7084" s="282" t="s">
        <v>15809</v>
      </c>
      <c r="E7084" s="292">
        <v>4171.4799999999996</v>
      </c>
    </row>
    <row r="7085" spans="1:5" x14ac:dyDescent="0.25">
      <c r="A7085" s="282" t="s">
        <v>8392</v>
      </c>
      <c r="B7085" s="282" t="s">
        <v>8228</v>
      </c>
      <c r="C7085" s="277" t="s">
        <v>86</v>
      </c>
      <c r="D7085" s="282" t="s">
        <v>15810</v>
      </c>
      <c r="E7085" s="292">
        <v>700.82</v>
      </c>
    </row>
    <row r="7086" spans="1:5" x14ac:dyDescent="0.25">
      <c r="A7086" s="282" t="s">
        <v>8392</v>
      </c>
      <c r="B7086" s="282" t="s">
        <v>8278</v>
      </c>
      <c r="C7086" s="277" t="s">
        <v>86</v>
      </c>
      <c r="D7086" s="282" t="s">
        <v>15811</v>
      </c>
      <c r="E7086" s="292">
        <v>139670.28</v>
      </c>
    </row>
    <row r="7087" spans="1:5" x14ac:dyDescent="0.25">
      <c r="A7087" s="282" t="s">
        <v>8392</v>
      </c>
      <c r="B7087" s="282" t="s">
        <v>8531</v>
      </c>
      <c r="C7087" s="277" t="s">
        <v>86</v>
      </c>
      <c r="D7087" s="282" t="s">
        <v>15812</v>
      </c>
      <c r="E7087" s="292">
        <v>9656.31</v>
      </c>
    </row>
    <row r="7088" spans="1:5" x14ac:dyDescent="0.25">
      <c r="A7088" s="282" t="s">
        <v>8392</v>
      </c>
      <c r="B7088" s="282" t="s">
        <v>8238</v>
      </c>
      <c r="C7088" s="277" t="s">
        <v>86</v>
      </c>
      <c r="D7088" s="282" t="s">
        <v>15813</v>
      </c>
      <c r="E7088" s="292">
        <v>7550.79</v>
      </c>
    </row>
    <row r="7089" spans="1:5" x14ac:dyDescent="0.25">
      <c r="A7089" s="282" t="s">
        <v>8392</v>
      </c>
      <c r="B7089" s="282" t="s">
        <v>8233</v>
      </c>
      <c r="C7089" s="277" t="s">
        <v>86</v>
      </c>
      <c r="D7089" s="282" t="s">
        <v>15814</v>
      </c>
      <c r="E7089" s="292">
        <v>202086.7</v>
      </c>
    </row>
    <row r="7090" spans="1:5" x14ac:dyDescent="0.25">
      <c r="A7090" s="282" t="s">
        <v>8392</v>
      </c>
      <c r="B7090" s="282" t="s">
        <v>8290</v>
      </c>
      <c r="C7090" s="277" t="s">
        <v>86</v>
      </c>
      <c r="D7090" s="282" t="s">
        <v>15815</v>
      </c>
      <c r="E7090" s="292">
        <v>16239.22</v>
      </c>
    </row>
    <row r="7091" spans="1:5" x14ac:dyDescent="0.25">
      <c r="A7091" s="282" t="s">
        <v>8392</v>
      </c>
      <c r="B7091" s="282" t="s">
        <v>8359</v>
      </c>
      <c r="C7091" s="277" t="s">
        <v>86</v>
      </c>
      <c r="D7091" s="282" t="s">
        <v>15816</v>
      </c>
      <c r="E7091" s="292">
        <v>3038.31</v>
      </c>
    </row>
    <row r="7092" spans="1:5" x14ac:dyDescent="0.25">
      <c r="A7092" s="282" t="s">
        <v>8392</v>
      </c>
      <c r="B7092" s="282" t="s">
        <v>8586</v>
      </c>
      <c r="C7092" s="277" t="s">
        <v>86</v>
      </c>
      <c r="D7092" s="282" t="s">
        <v>15817</v>
      </c>
      <c r="E7092" s="292">
        <v>8015.48</v>
      </c>
    </row>
    <row r="7093" spans="1:5" x14ac:dyDescent="0.25">
      <c r="A7093" s="282" t="s">
        <v>8392</v>
      </c>
      <c r="B7093" s="282" t="s">
        <v>8245</v>
      </c>
      <c r="C7093" s="277" t="s">
        <v>86</v>
      </c>
      <c r="D7093" s="282" t="s">
        <v>15818</v>
      </c>
      <c r="E7093" s="292">
        <v>22647.32</v>
      </c>
    </row>
    <row r="7094" spans="1:5" x14ac:dyDescent="0.25">
      <c r="A7094" s="282" t="s">
        <v>8392</v>
      </c>
      <c r="B7094" s="282" t="s">
        <v>8240</v>
      </c>
      <c r="C7094" s="277" t="s">
        <v>86</v>
      </c>
      <c r="D7094" s="282" t="s">
        <v>15819</v>
      </c>
      <c r="E7094" s="292">
        <v>15888.2</v>
      </c>
    </row>
    <row r="7095" spans="1:5" x14ac:dyDescent="0.25">
      <c r="A7095" s="282" t="s">
        <v>8392</v>
      </c>
      <c r="B7095" s="282" t="s">
        <v>8235</v>
      </c>
      <c r="C7095" s="277" t="s">
        <v>86</v>
      </c>
      <c r="D7095" s="282" t="s">
        <v>15820</v>
      </c>
      <c r="E7095" s="292">
        <v>111967.03</v>
      </c>
    </row>
    <row r="7096" spans="1:5" x14ac:dyDescent="0.25">
      <c r="A7096" s="282" t="s">
        <v>8392</v>
      </c>
      <c r="B7096" s="282" t="s">
        <v>8247</v>
      </c>
      <c r="C7096" s="277" t="s">
        <v>86</v>
      </c>
      <c r="D7096" s="282" t="s">
        <v>15821</v>
      </c>
      <c r="E7096" s="292">
        <v>4974.87</v>
      </c>
    </row>
    <row r="7097" spans="1:5" x14ac:dyDescent="0.25">
      <c r="A7097" s="282" t="s">
        <v>8392</v>
      </c>
      <c r="B7097" s="282" t="s">
        <v>8274</v>
      </c>
      <c r="C7097" s="277" t="s">
        <v>86</v>
      </c>
      <c r="D7097" s="282" t="s">
        <v>15822</v>
      </c>
      <c r="E7097" s="292">
        <v>84430.16</v>
      </c>
    </row>
    <row r="7098" spans="1:5" x14ac:dyDescent="0.25">
      <c r="A7098" s="282" t="s">
        <v>8392</v>
      </c>
      <c r="B7098" s="282" t="s">
        <v>8489</v>
      </c>
      <c r="C7098" s="277" t="s">
        <v>86</v>
      </c>
      <c r="D7098" s="282" t="s">
        <v>15823</v>
      </c>
      <c r="E7098" s="292">
        <v>18351.13</v>
      </c>
    </row>
    <row r="7099" spans="1:5" x14ac:dyDescent="0.25">
      <c r="A7099" s="282" t="s">
        <v>8392</v>
      </c>
      <c r="B7099" s="282" t="s">
        <v>8249</v>
      </c>
      <c r="C7099" s="277" t="s">
        <v>86</v>
      </c>
      <c r="D7099" s="282" t="s">
        <v>15824</v>
      </c>
      <c r="E7099" s="292">
        <v>8126.98</v>
      </c>
    </row>
    <row r="7100" spans="1:5" x14ac:dyDescent="0.25">
      <c r="A7100" s="282" t="s">
        <v>8392</v>
      </c>
      <c r="B7100" s="282" t="s">
        <v>8266</v>
      </c>
      <c r="C7100" s="277" t="s">
        <v>86</v>
      </c>
      <c r="D7100" s="282" t="s">
        <v>15825</v>
      </c>
      <c r="E7100" s="292">
        <v>19936.97</v>
      </c>
    </row>
    <row r="7101" spans="1:5" x14ac:dyDescent="0.25">
      <c r="A7101" s="282" t="s">
        <v>8392</v>
      </c>
      <c r="B7101" s="282" t="s">
        <v>8481</v>
      </c>
      <c r="C7101" s="277" t="s">
        <v>86</v>
      </c>
      <c r="D7101" s="282" t="s">
        <v>15826</v>
      </c>
      <c r="E7101" s="292">
        <v>13837.95</v>
      </c>
    </row>
    <row r="7102" spans="1:5" x14ac:dyDescent="0.25">
      <c r="A7102" s="282" t="s">
        <v>8392</v>
      </c>
      <c r="B7102" s="282" t="s">
        <v>8327</v>
      </c>
      <c r="C7102" s="277" t="s">
        <v>86</v>
      </c>
      <c r="D7102" s="282" t="s">
        <v>15827</v>
      </c>
      <c r="E7102" s="292">
        <v>20932.41</v>
      </c>
    </row>
    <row r="7103" spans="1:5" x14ac:dyDescent="0.25">
      <c r="A7103" s="282" t="s">
        <v>8392</v>
      </c>
      <c r="B7103" s="282" t="s">
        <v>8345</v>
      </c>
      <c r="C7103" s="277" t="s">
        <v>86</v>
      </c>
      <c r="D7103" s="282" t="s">
        <v>15828</v>
      </c>
      <c r="E7103" s="292">
        <v>3835.88</v>
      </c>
    </row>
    <row r="7104" spans="1:5" x14ac:dyDescent="0.25">
      <c r="A7104" s="282" t="s">
        <v>8392</v>
      </c>
      <c r="B7104" s="282" t="s">
        <v>8250</v>
      </c>
      <c r="C7104" s="277" t="s">
        <v>86</v>
      </c>
      <c r="D7104" s="282" t="s">
        <v>15829</v>
      </c>
      <c r="E7104" s="292">
        <v>2395.23</v>
      </c>
    </row>
    <row r="7105" spans="1:5" x14ac:dyDescent="0.25">
      <c r="A7105" s="282" t="s">
        <v>8392</v>
      </c>
      <c r="B7105" s="282" t="s">
        <v>8251</v>
      </c>
      <c r="C7105" s="277" t="s">
        <v>86</v>
      </c>
      <c r="D7105" s="282" t="s">
        <v>15830</v>
      </c>
      <c r="E7105" s="292">
        <v>255589.7</v>
      </c>
    </row>
    <row r="7106" spans="1:5" x14ac:dyDescent="0.25">
      <c r="A7106" s="282" t="s">
        <v>8392</v>
      </c>
      <c r="B7106" s="282" t="s">
        <v>8267</v>
      </c>
      <c r="C7106" s="277" t="s">
        <v>86</v>
      </c>
      <c r="D7106" s="282" t="s">
        <v>15831</v>
      </c>
      <c r="E7106" s="292">
        <v>3236.75</v>
      </c>
    </row>
    <row r="7107" spans="1:5" x14ac:dyDescent="0.25">
      <c r="A7107" s="282" t="s">
        <v>8392</v>
      </c>
      <c r="B7107" s="282" t="s">
        <v>8264</v>
      </c>
      <c r="C7107" s="277" t="s">
        <v>86</v>
      </c>
      <c r="D7107" s="282" t="s">
        <v>15832</v>
      </c>
      <c r="E7107" s="292">
        <v>33406.46</v>
      </c>
    </row>
    <row r="7108" spans="1:5" x14ac:dyDescent="0.25">
      <c r="A7108" s="282" t="s">
        <v>8392</v>
      </c>
      <c r="B7108" s="282" t="s">
        <v>8500</v>
      </c>
      <c r="C7108" s="277" t="s">
        <v>86</v>
      </c>
      <c r="D7108" s="282" t="s">
        <v>15833</v>
      </c>
      <c r="E7108" s="292">
        <v>18691.580000000002</v>
      </c>
    </row>
    <row r="7109" spans="1:5" x14ac:dyDescent="0.25">
      <c r="A7109" s="282" t="s">
        <v>8392</v>
      </c>
      <c r="B7109" s="282" t="s">
        <v>8320</v>
      </c>
      <c r="C7109" s="277" t="s">
        <v>86</v>
      </c>
      <c r="D7109" s="282" t="s">
        <v>15834</v>
      </c>
      <c r="E7109" s="292">
        <v>42203.47</v>
      </c>
    </row>
    <row r="7110" spans="1:5" x14ac:dyDescent="0.25">
      <c r="A7110" s="282" t="s">
        <v>8392</v>
      </c>
      <c r="B7110" s="282" t="s">
        <v>8451</v>
      </c>
      <c r="C7110" s="277" t="s">
        <v>86</v>
      </c>
      <c r="D7110" s="282" t="s">
        <v>15835</v>
      </c>
      <c r="E7110" s="292">
        <v>1742.12</v>
      </c>
    </row>
    <row r="7111" spans="1:5" x14ac:dyDescent="0.25">
      <c r="A7111" s="282" t="s">
        <v>8392</v>
      </c>
      <c r="B7111" s="282" t="s">
        <v>8720</v>
      </c>
      <c r="C7111" s="277" t="s">
        <v>86</v>
      </c>
      <c r="D7111" s="282" t="s">
        <v>15836</v>
      </c>
      <c r="E7111" s="292">
        <v>7228.19</v>
      </c>
    </row>
    <row r="7112" spans="1:5" x14ac:dyDescent="0.25">
      <c r="A7112" s="282" t="s">
        <v>8392</v>
      </c>
      <c r="B7112" s="282" t="s">
        <v>8722</v>
      </c>
      <c r="C7112" s="277" t="s">
        <v>86</v>
      </c>
      <c r="D7112" s="282" t="s">
        <v>15837</v>
      </c>
      <c r="E7112" s="292">
        <v>131914.85</v>
      </c>
    </row>
    <row r="7113" spans="1:5" x14ac:dyDescent="0.25">
      <c r="A7113" s="282" t="s">
        <v>8392</v>
      </c>
      <c r="B7113" s="282" t="s">
        <v>8286</v>
      </c>
      <c r="C7113" s="277" t="s">
        <v>86</v>
      </c>
      <c r="D7113" s="282" t="s">
        <v>15838</v>
      </c>
      <c r="E7113" s="292">
        <v>466988.63</v>
      </c>
    </row>
    <row r="7114" spans="1:5" x14ac:dyDescent="0.25">
      <c r="A7114" s="282" t="s">
        <v>8392</v>
      </c>
      <c r="B7114" s="282" t="s">
        <v>8440</v>
      </c>
      <c r="C7114" s="277" t="s">
        <v>86</v>
      </c>
      <c r="D7114" s="282" t="s">
        <v>15839</v>
      </c>
      <c r="E7114" s="292">
        <v>3386.25</v>
      </c>
    </row>
    <row r="7115" spans="1:5" x14ac:dyDescent="0.25">
      <c r="A7115" s="282" t="s">
        <v>8392</v>
      </c>
      <c r="B7115" s="282" t="s">
        <v>8476</v>
      </c>
      <c r="C7115" s="277" t="s">
        <v>86</v>
      </c>
      <c r="D7115" s="282" t="s">
        <v>15840</v>
      </c>
      <c r="E7115" s="292">
        <v>17695.080000000002</v>
      </c>
    </row>
    <row r="7116" spans="1:5" x14ac:dyDescent="0.25">
      <c r="A7116" s="282" t="s">
        <v>8392</v>
      </c>
      <c r="B7116" s="282" t="s">
        <v>8441</v>
      </c>
      <c r="C7116" s="277" t="s">
        <v>86</v>
      </c>
      <c r="D7116" s="282" t="s">
        <v>15841</v>
      </c>
      <c r="E7116" s="292">
        <v>183452.48</v>
      </c>
    </row>
    <row r="7117" spans="1:5" x14ac:dyDescent="0.25">
      <c r="A7117" s="282" t="s">
        <v>8392</v>
      </c>
      <c r="B7117" s="282" t="s">
        <v>8275</v>
      </c>
      <c r="C7117" s="277" t="s">
        <v>86</v>
      </c>
      <c r="D7117" s="282" t="s">
        <v>15842</v>
      </c>
      <c r="E7117" s="292">
        <v>87499.6</v>
      </c>
    </row>
    <row r="7118" spans="1:5" x14ac:dyDescent="0.25">
      <c r="A7118" s="282" t="s">
        <v>8392</v>
      </c>
      <c r="B7118" s="282" t="s">
        <v>8512</v>
      </c>
      <c r="C7118" s="277" t="s">
        <v>86</v>
      </c>
      <c r="D7118" s="282" t="s">
        <v>15843</v>
      </c>
      <c r="E7118" s="292">
        <v>146620.48000000001</v>
      </c>
    </row>
    <row r="7119" spans="1:5" x14ac:dyDescent="0.25">
      <c r="A7119" s="282" t="s">
        <v>8392</v>
      </c>
      <c r="B7119" s="282" t="s">
        <v>8241</v>
      </c>
      <c r="C7119" s="277" t="s">
        <v>86</v>
      </c>
      <c r="D7119" s="282" t="s">
        <v>15844</v>
      </c>
      <c r="E7119" s="292">
        <v>15303.54</v>
      </c>
    </row>
    <row r="7120" spans="1:5" x14ac:dyDescent="0.25">
      <c r="A7120" s="282" t="s">
        <v>8392</v>
      </c>
      <c r="B7120" s="282" t="s">
        <v>8731</v>
      </c>
      <c r="C7120" s="277" t="s">
        <v>86</v>
      </c>
      <c r="D7120" s="282" t="s">
        <v>15845</v>
      </c>
      <c r="E7120" s="292">
        <v>179767.4</v>
      </c>
    </row>
    <row r="7121" spans="1:5" x14ac:dyDescent="0.25">
      <c r="A7121" s="282" t="s">
        <v>8392</v>
      </c>
      <c r="B7121" s="282" t="s">
        <v>8465</v>
      </c>
      <c r="C7121" s="277" t="s">
        <v>86</v>
      </c>
      <c r="D7121" s="282" t="s">
        <v>15846</v>
      </c>
      <c r="E7121" s="292">
        <v>1768.89</v>
      </c>
    </row>
    <row r="7122" spans="1:5" x14ac:dyDescent="0.25">
      <c r="A7122" s="282" t="s">
        <v>8392</v>
      </c>
      <c r="B7122" s="282" t="s">
        <v>8328</v>
      </c>
      <c r="C7122" s="277" t="s">
        <v>86</v>
      </c>
      <c r="D7122" s="282" t="s">
        <v>15847</v>
      </c>
      <c r="E7122" s="292">
        <v>1236.17</v>
      </c>
    </row>
    <row r="7123" spans="1:5" x14ac:dyDescent="0.25">
      <c r="A7123" s="282" t="s">
        <v>8392</v>
      </c>
      <c r="B7123" s="282" t="s">
        <v>8482</v>
      </c>
      <c r="C7123" s="277" t="s">
        <v>86</v>
      </c>
      <c r="D7123" s="282" t="s">
        <v>15848</v>
      </c>
      <c r="E7123" s="292">
        <v>971.59</v>
      </c>
    </row>
    <row r="7124" spans="1:5" x14ac:dyDescent="0.25">
      <c r="A7124" s="282" t="s">
        <v>8392</v>
      </c>
      <c r="B7124" s="282" t="s">
        <v>8365</v>
      </c>
      <c r="C7124" s="277" t="s">
        <v>86</v>
      </c>
      <c r="D7124" s="282" t="s">
        <v>15849</v>
      </c>
      <c r="E7124" s="292">
        <v>25414.2</v>
      </c>
    </row>
    <row r="7125" spans="1:5" x14ac:dyDescent="0.25">
      <c r="A7125" s="282" t="s">
        <v>8392</v>
      </c>
      <c r="B7125" s="282" t="s">
        <v>8821</v>
      </c>
      <c r="C7125" s="277" t="s">
        <v>86</v>
      </c>
      <c r="D7125" s="282" t="s">
        <v>15850</v>
      </c>
      <c r="E7125" s="292">
        <v>18951.169999999998</v>
      </c>
    </row>
    <row r="7126" spans="1:5" x14ac:dyDescent="0.25">
      <c r="A7126" s="282" t="s">
        <v>8392</v>
      </c>
      <c r="B7126" s="282" t="s">
        <v>8268</v>
      </c>
      <c r="C7126" s="277" t="s">
        <v>86</v>
      </c>
      <c r="D7126" s="282" t="s">
        <v>15851</v>
      </c>
      <c r="E7126" s="292">
        <v>1824.97</v>
      </c>
    </row>
    <row r="7127" spans="1:5" x14ac:dyDescent="0.25">
      <c r="A7127" s="282" t="s">
        <v>8392</v>
      </c>
      <c r="B7127" s="282" t="s">
        <v>8372</v>
      </c>
      <c r="C7127" s="277" t="s">
        <v>86</v>
      </c>
      <c r="D7127" s="282" t="s">
        <v>15852</v>
      </c>
      <c r="E7127" s="292">
        <v>1586.12</v>
      </c>
    </row>
    <row r="7128" spans="1:5" x14ac:dyDescent="0.25">
      <c r="A7128" s="282" t="s">
        <v>8392</v>
      </c>
      <c r="B7128" s="282" t="s">
        <v>8212</v>
      </c>
      <c r="C7128" s="277" t="s">
        <v>86</v>
      </c>
      <c r="D7128" s="282" t="s">
        <v>15853</v>
      </c>
      <c r="E7128" s="292">
        <v>21609.11</v>
      </c>
    </row>
    <row r="7129" spans="1:5" x14ac:dyDescent="0.25">
      <c r="A7129" s="282" t="s">
        <v>8392</v>
      </c>
      <c r="B7129" s="282" t="s">
        <v>8252</v>
      </c>
      <c r="C7129" s="277" t="s">
        <v>86</v>
      </c>
      <c r="D7129" s="282" t="s">
        <v>15854</v>
      </c>
      <c r="E7129" s="292">
        <v>332135.88</v>
      </c>
    </row>
    <row r="7130" spans="1:5" x14ac:dyDescent="0.25">
      <c r="A7130" s="282" t="s">
        <v>8392</v>
      </c>
      <c r="B7130" s="282" t="s">
        <v>8827</v>
      </c>
      <c r="C7130" s="277" t="s">
        <v>86</v>
      </c>
      <c r="D7130" s="282" t="s">
        <v>15855</v>
      </c>
      <c r="E7130" s="292">
        <v>5824.51</v>
      </c>
    </row>
    <row r="7131" spans="1:5" x14ac:dyDescent="0.25">
      <c r="A7131" s="282" t="s">
        <v>8392</v>
      </c>
      <c r="B7131" s="282" t="s">
        <v>8254</v>
      </c>
      <c r="C7131" s="277" t="s">
        <v>86</v>
      </c>
      <c r="D7131" s="282" t="s">
        <v>15856</v>
      </c>
      <c r="E7131" s="292">
        <v>1435.71</v>
      </c>
    </row>
    <row r="7132" spans="1:5" x14ac:dyDescent="0.25">
      <c r="A7132" s="282" t="s">
        <v>8392</v>
      </c>
      <c r="B7132" s="282" t="s">
        <v>8242</v>
      </c>
      <c r="C7132" s="277" t="s">
        <v>86</v>
      </c>
      <c r="D7132" s="282" t="s">
        <v>15857</v>
      </c>
      <c r="E7132" s="292">
        <v>5546.41</v>
      </c>
    </row>
    <row r="7133" spans="1:5" x14ac:dyDescent="0.25">
      <c r="A7133" s="282" t="s">
        <v>8392</v>
      </c>
      <c r="B7133" s="282" t="s">
        <v>8432</v>
      </c>
      <c r="C7133" s="277" t="s">
        <v>86</v>
      </c>
      <c r="D7133" s="282" t="s">
        <v>15858</v>
      </c>
      <c r="E7133" s="292">
        <v>31402.55</v>
      </c>
    </row>
    <row r="7134" spans="1:5" x14ac:dyDescent="0.25">
      <c r="A7134" s="282" t="s">
        <v>8392</v>
      </c>
      <c r="B7134" s="282" t="s">
        <v>8443</v>
      </c>
      <c r="C7134" s="277" t="s">
        <v>86</v>
      </c>
      <c r="D7134" s="282" t="s">
        <v>15859</v>
      </c>
      <c r="E7134" s="292">
        <v>7913.58</v>
      </c>
    </row>
    <row r="7135" spans="1:5" x14ac:dyDescent="0.25">
      <c r="A7135" s="282" t="s">
        <v>8392</v>
      </c>
      <c r="B7135" s="282" t="s">
        <v>8832</v>
      </c>
      <c r="C7135" s="277" t="s">
        <v>86</v>
      </c>
      <c r="D7135" s="282" t="s">
        <v>15860</v>
      </c>
      <c r="E7135" s="292">
        <v>4275.63</v>
      </c>
    </row>
    <row r="7136" spans="1:5" x14ac:dyDescent="0.25">
      <c r="A7136" s="282" t="s">
        <v>8392</v>
      </c>
      <c r="B7136" s="282" t="s">
        <v>8578</v>
      </c>
      <c r="C7136" s="277" t="s">
        <v>86</v>
      </c>
      <c r="D7136" s="282" t="s">
        <v>15861</v>
      </c>
      <c r="E7136" s="292">
        <v>12244.13</v>
      </c>
    </row>
    <row r="7137" spans="1:5" x14ac:dyDescent="0.25">
      <c r="A7137" s="282" t="s">
        <v>8392</v>
      </c>
      <c r="B7137" s="282" t="s">
        <v>8314</v>
      </c>
      <c r="C7137" s="277" t="s">
        <v>86</v>
      </c>
      <c r="D7137" s="282" t="s">
        <v>15862</v>
      </c>
      <c r="E7137" s="292">
        <v>279976.71000000002</v>
      </c>
    </row>
    <row r="7138" spans="1:5" x14ac:dyDescent="0.25">
      <c r="A7138" s="282" t="s">
        <v>8392</v>
      </c>
      <c r="B7138" s="282" t="s">
        <v>8836</v>
      </c>
      <c r="C7138" s="277" t="s">
        <v>86</v>
      </c>
      <c r="D7138" s="282" t="s">
        <v>15863</v>
      </c>
      <c r="E7138" s="292">
        <v>13543.01</v>
      </c>
    </row>
    <row r="7139" spans="1:5" x14ac:dyDescent="0.25">
      <c r="A7139" s="282" t="s">
        <v>8392</v>
      </c>
      <c r="B7139" s="282" t="s">
        <v>8466</v>
      </c>
      <c r="C7139" s="277" t="s">
        <v>86</v>
      </c>
      <c r="D7139" s="282" t="s">
        <v>15864</v>
      </c>
      <c r="E7139" s="292">
        <v>23663.34</v>
      </c>
    </row>
    <row r="7140" spans="1:5" x14ac:dyDescent="0.25">
      <c r="A7140" s="282" t="s">
        <v>8392</v>
      </c>
      <c r="B7140" s="282" t="s">
        <v>8490</v>
      </c>
      <c r="C7140" s="277" t="s">
        <v>86</v>
      </c>
      <c r="D7140" s="282" t="s">
        <v>15865</v>
      </c>
      <c r="E7140" s="292">
        <v>213699.27</v>
      </c>
    </row>
    <row r="7141" spans="1:5" x14ac:dyDescent="0.25">
      <c r="A7141" s="282" t="s">
        <v>8392</v>
      </c>
      <c r="B7141" s="282" t="s">
        <v>8366</v>
      </c>
      <c r="C7141" s="277" t="s">
        <v>86</v>
      </c>
      <c r="D7141" s="282" t="s">
        <v>15866</v>
      </c>
      <c r="E7141" s="292">
        <v>7388.32</v>
      </c>
    </row>
    <row r="7142" spans="1:5" x14ac:dyDescent="0.25">
      <c r="A7142" s="282" t="s">
        <v>8392</v>
      </c>
      <c r="B7142" s="282" t="s">
        <v>8841</v>
      </c>
      <c r="C7142" s="277" t="s">
        <v>86</v>
      </c>
      <c r="D7142" s="282" t="s">
        <v>15867</v>
      </c>
      <c r="E7142" s="292">
        <v>27139.52</v>
      </c>
    </row>
    <row r="7143" spans="1:5" x14ac:dyDescent="0.25">
      <c r="A7143" s="282" t="s">
        <v>8392</v>
      </c>
      <c r="B7143" s="282" t="s">
        <v>9082</v>
      </c>
      <c r="C7143" s="277" t="s">
        <v>86</v>
      </c>
      <c r="D7143" s="282" t="s">
        <v>15868</v>
      </c>
      <c r="E7143" s="292">
        <v>3435.35</v>
      </c>
    </row>
    <row r="7144" spans="1:5" x14ac:dyDescent="0.25">
      <c r="A7144" s="282" t="s">
        <v>8392</v>
      </c>
      <c r="B7144" s="282" t="s">
        <v>8843</v>
      </c>
      <c r="C7144" s="277" t="s">
        <v>86</v>
      </c>
      <c r="D7144" s="282" t="s">
        <v>15869</v>
      </c>
      <c r="E7144" s="292">
        <v>84127.53</v>
      </c>
    </row>
    <row r="7145" spans="1:5" x14ac:dyDescent="0.25">
      <c r="A7145" s="282" t="s">
        <v>8392</v>
      </c>
      <c r="B7145" s="282" t="s">
        <v>8845</v>
      </c>
      <c r="C7145" s="277" t="s">
        <v>86</v>
      </c>
      <c r="D7145" s="282" t="s">
        <v>15870</v>
      </c>
      <c r="E7145" s="292">
        <v>418938.66</v>
      </c>
    </row>
    <row r="7146" spans="1:5" x14ac:dyDescent="0.25">
      <c r="A7146" s="282" t="s">
        <v>8392</v>
      </c>
      <c r="B7146" s="282" t="s">
        <v>8847</v>
      </c>
      <c r="C7146" s="277" t="s">
        <v>86</v>
      </c>
      <c r="D7146" s="282" t="s">
        <v>15871</v>
      </c>
      <c r="E7146" s="292">
        <v>181848.58</v>
      </c>
    </row>
    <row r="7147" spans="1:5" x14ac:dyDescent="0.25">
      <c r="A7147" s="282" t="s">
        <v>8392</v>
      </c>
      <c r="B7147" s="282" t="s">
        <v>8325</v>
      </c>
      <c r="C7147" s="277" t="s">
        <v>86</v>
      </c>
      <c r="D7147" s="282" t="s">
        <v>15872</v>
      </c>
      <c r="E7147" s="292">
        <v>5564.78</v>
      </c>
    </row>
    <row r="7148" spans="1:5" x14ac:dyDescent="0.25">
      <c r="A7148" s="282" t="s">
        <v>8392</v>
      </c>
      <c r="B7148" s="282" t="s">
        <v>8342</v>
      </c>
      <c r="C7148" s="277" t="s">
        <v>86</v>
      </c>
      <c r="D7148" s="282" t="s">
        <v>15873</v>
      </c>
      <c r="E7148" s="292">
        <v>87343.08</v>
      </c>
    </row>
    <row r="7149" spans="1:5" x14ac:dyDescent="0.25">
      <c r="A7149" s="282" t="s">
        <v>8392</v>
      </c>
      <c r="B7149" s="282" t="s">
        <v>8851</v>
      </c>
      <c r="C7149" s="277" t="s">
        <v>86</v>
      </c>
      <c r="D7149" s="282" t="s">
        <v>15874</v>
      </c>
      <c r="E7149" s="292">
        <v>0</v>
      </c>
    </row>
    <row r="7150" spans="1:5" x14ac:dyDescent="0.25">
      <c r="A7150" s="282" t="s">
        <v>8392</v>
      </c>
      <c r="B7150" s="282" t="s">
        <v>8317</v>
      </c>
      <c r="C7150" s="277" t="s">
        <v>86</v>
      </c>
      <c r="D7150" s="282" t="s">
        <v>15875</v>
      </c>
      <c r="E7150" s="292">
        <v>1650.68</v>
      </c>
    </row>
    <row r="7151" spans="1:5" x14ac:dyDescent="0.25">
      <c r="A7151" s="282" t="s">
        <v>8392</v>
      </c>
      <c r="B7151" s="282" t="s">
        <v>8547</v>
      </c>
      <c r="C7151" s="277" t="s">
        <v>86</v>
      </c>
      <c r="D7151" s="282" t="s">
        <v>15876</v>
      </c>
      <c r="E7151" s="292">
        <v>188316.19</v>
      </c>
    </row>
    <row r="7152" spans="1:5" x14ac:dyDescent="0.25">
      <c r="A7152" s="282" t="s">
        <v>8392</v>
      </c>
      <c r="B7152" s="282" t="s">
        <v>8293</v>
      </c>
      <c r="C7152" s="277" t="s">
        <v>86</v>
      </c>
      <c r="D7152" s="282" t="s">
        <v>15877</v>
      </c>
      <c r="E7152" s="292">
        <v>3267.6</v>
      </c>
    </row>
    <row r="7153" spans="1:5" x14ac:dyDescent="0.25">
      <c r="A7153" s="282" t="s">
        <v>8392</v>
      </c>
      <c r="B7153" s="282" t="s">
        <v>8856</v>
      </c>
      <c r="C7153" s="277" t="s">
        <v>86</v>
      </c>
      <c r="D7153" s="282" t="s">
        <v>15878</v>
      </c>
      <c r="E7153" s="292">
        <v>72042.94</v>
      </c>
    </row>
    <row r="7154" spans="1:5" x14ac:dyDescent="0.25">
      <c r="A7154" s="282" t="s">
        <v>8392</v>
      </c>
      <c r="B7154" s="282" t="s">
        <v>8376</v>
      </c>
      <c r="C7154" s="277" t="s">
        <v>86</v>
      </c>
      <c r="D7154" s="282" t="s">
        <v>15879</v>
      </c>
      <c r="E7154" s="292">
        <v>7074.39</v>
      </c>
    </row>
    <row r="7155" spans="1:5" x14ac:dyDescent="0.25">
      <c r="A7155" s="282" t="s">
        <v>8392</v>
      </c>
      <c r="B7155" s="282" t="s">
        <v>8471</v>
      </c>
      <c r="C7155" s="277" t="s">
        <v>86</v>
      </c>
      <c r="D7155" s="282" t="s">
        <v>15880</v>
      </c>
      <c r="E7155" s="292">
        <v>12514.44</v>
      </c>
    </row>
    <row r="7156" spans="1:5" x14ac:dyDescent="0.25">
      <c r="A7156" s="282" t="s">
        <v>8392</v>
      </c>
      <c r="B7156" s="282" t="s">
        <v>8335</v>
      </c>
      <c r="C7156" s="277" t="s">
        <v>86</v>
      </c>
      <c r="D7156" s="282" t="s">
        <v>15881</v>
      </c>
      <c r="E7156" s="292">
        <v>470.68</v>
      </c>
    </row>
    <row r="7157" spans="1:5" x14ac:dyDescent="0.25">
      <c r="A7157" s="282" t="s">
        <v>8392</v>
      </c>
      <c r="B7157" s="282" t="s">
        <v>8861</v>
      </c>
      <c r="C7157" s="277" t="s">
        <v>86</v>
      </c>
      <c r="D7157" s="282" t="s">
        <v>15882</v>
      </c>
      <c r="E7157" s="292">
        <v>35137.5</v>
      </c>
    </row>
    <row r="7158" spans="1:5" x14ac:dyDescent="0.25">
      <c r="A7158" s="282" t="s">
        <v>8392</v>
      </c>
      <c r="B7158" s="282" t="s">
        <v>8312</v>
      </c>
      <c r="C7158" s="277" t="s">
        <v>86</v>
      </c>
      <c r="D7158" s="282" t="s">
        <v>15883</v>
      </c>
      <c r="E7158" s="292">
        <v>22209.09</v>
      </c>
    </row>
    <row r="7159" spans="1:5" x14ac:dyDescent="0.25">
      <c r="A7159" s="282" t="s">
        <v>8392</v>
      </c>
      <c r="B7159" s="282" t="s">
        <v>8409</v>
      </c>
      <c r="C7159" s="277" t="s">
        <v>86</v>
      </c>
      <c r="D7159" s="282" t="s">
        <v>15884</v>
      </c>
      <c r="E7159" s="292">
        <v>10282.42</v>
      </c>
    </row>
    <row r="7160" spans="1:5" x14ac:dyDescent="0.25">
      <c r="A7160" s="282" t="s">
        <v>8392</v>
      </c>
      <c r="B7160" s="282" t="s">
        <v>8445</v>
      </c>
      <c r="C7160" s="277" t="s">
        <v>86</v>
      </c>
      <c r="D7160" s="282" t="s">
        <v>15885</v>
      </c>
      <c r="E7160" s="292">
        <v>13343.14</v>
      </c>
    </row>
    <row r="7161" spans="1:5" x14ac:dyDescent="0.25">
      <c r="A7161" s="282" t="s">
        <v>8392</v>
      </c>
      <c r="B7161" s="282" t="s">
        <v>8393</v>
      </c>
      <c r="C7161" s="277" t="s">
        <v>86</v>
      </c>
      <c r="D7161" s="282" t="s">
        <v>15886</v>
      </c>
      <c r="E7161" s="292">
        <v>54623.7</v>
      </c>
    </row>
    <row r="7162" spans="1:5" x14ac:dyDescent="0.25">
      <c r="A7162" s="282" t="s">
        <v>8392</v>
      </c>
      <c r="B7162" s="282" t="s">
        <v>8585</v>
      </c>
      <c r="C7162" s="277" t="s">
        <v>86</v>
      </c>
      <c r="D7162" s="282" t="s">
        <v>15887</v>
      </c>
      <c r="E7162" s="292">
        <v>38332.910000000003</v>
      </c>
    </row>
    <row r="7163" spans="1:5" x14ac:dyDescent="0.25">
      <c r="A7163" s="282" t="s">
        <v>8392</v>
      </c>
      <c r="B7163" s="282" t="s">
        <v>8867</v>
      </c>
      <c r="C7163" s="277" t="s">
        <v>86</v>
      </c>
      <c r="D7163" s="282" t="s">
        <v>15888</v>
      </c>
      <c r="E7163" s="292">
        <v>22459.97</v>
      </c>
    </row>
    <row r="7164" spans="1:5" x14ac:dyDescent="0.25">
      <c r="A7164" s="282" t="s">
        <v>8392</v>
      </c>
      <c r="B7164" s="282" t="s">
        <v>8869</v>
      </c>
      <c r="C7164" s="277" t="s">
        <v>86</v>
      </c>
      <c r="D7164" s="282" t="s">
        <v>15889</v>
      </c>
      <c r="E7164" s="292">
        <v>8930.4500000000007</v>
      </c>
    </row>
    <row r="7165" spans="1:5" x14ac:dyDescent="0.25">
      <c r="A7165" s="282" t="s">
        <v>8392</v>
      </c>
      <c r="B7165" s="282" t="s">
        <v>8583</v>
      </c>
      <c r="C7165" s="277" t="s">
        <v>86</v>
      </c>
      <c r="D7165" s="282" t="s">
        <v>15890</v>
      </c>
      <c r="E7165" s="292">
        <v>12307.64</v>
      </c>
    </row>
    <row r="7166" spans="1:5" x14ac:dyDescent="0.25">
      <c r="A7166" s="282" t="s">
        <v>8392</v>
      </c>
      <c r="B7166" s="282" t="s">
        <v>8873</v>
      </c>
      <c r="C7166" s="277" t="s">
        <v>86</v>
      </c>
      <c r="D7166" s="282" t="s">
        <v>15891</v>
      </c>
      <c r="E7166" s="292">
        <v>26447.279999999999</v>
      </c>
    </row>
    <row r="7167" spans="1:5" x14ac:dyDescent="0.25">
      <c r="A7167" s="282" t="s">
        <v>8392</v>
      </c>
      <c r="B7167" s="282" t="s">
        <v>8332</v>
      </c>
      <c r="C7167" s="277" t="s">
        <v>86</v>
      </c>
      <c r="D7167" s="282" t="s">
        <v>15892</v>
      </c>
      <c r="E7167" s="292">
        <v>2803.39</v>
      </c>
    </row>
    <row r="7168" spans="1:5" x14ac:dyDescent="0.25">
      <c r="A7168" s="282" t="s">
        <v>8392</v>
      </c>
      <c r="B7168" s="282" t="s">
        <v>8491</v>
      </c>
      <c r="C7168" s="277" t="s">
        <v>86</v>
      </c>
      <c r="D7168" s="282" t="s">
        <v>15893</v>
      </c>
      <c r="E7168" s="292">
        <v>33813.550000000003</v>
      </c>
    </row>
    <row r="7169" spans="1:5" x14ac:dyDescent="0.25">
      <c r="A7169" s="282" t="s">
        <v>8392</v>
      </c>
      <c r="B7169" s="282" t="s">
        <v>8876</v>
      </c>
      <c r="C7169" s="277" t="s">
        <v>86</v>
      </c>
      <c r="D7169" s="282" t="s">
        <v>15894</v>
      </c>
      <c r="E7169" s="292">
        <v>104147.93</v>
      </c>
    </row>
    <row r="7170" spans="1:5" x14ac:dyDescent="0.25">
      <c r="A7170" s="282" t="s">
        <v>8392</v>
      </c>
      <c r="B7170" s="282" t="s">
        <v>8878</v>
      </c>
      <c r="C7170" s="277" t="s">
        <v>86</v>
      </c>
      <c r="D7170" s="282" t="s">
        <v>15895</v>
      </c>
      <c r="E7170" s="292">
        <v>32709.15</v>
      </c>
    </row>
    <row r="7171" spans="1:5" x14ac:dyDescent="0.25">
      <c r="A7171" s="282" t="s">
        <v>8392</v>
      </c>
      <c r="B7171" s="282" t="s">
        <v>8880</v>
      </c>
      <c r="C7171" s="277" t="s">
        <v>86</v>
      </c>
      <c r="D7171" s="282" t="s">
        <v>15896</v>
      </c>
      <c r="E7171" s="292">
        <v>2554.6</v>
      </c>
    </row>
    <row r="7172" spans="1:5" x14ac:dyDescent="0.25">
      <c r="A7172" s="282" t="s">
        <v>8392</v>
      </c>
      <c r="B7172" s="282" t="s">
        <v>8467</v>
      </c>
      <c r="C7172" s="277" t="s">
        <v>86</v>
      </c>
      <c r="D7172" s="282" t="s">
        <v>15897</v>
      </c>
      <c r="E7172" s="292">
        <v>1783.43</v>
      </c>
    </row>
    <row r="7173" spans="1:5" x14ac:dyDescent="0.25">
      <c r="A7173" s="282" t="s">
        <v>8392</v>
      </c>
      <c r="B7173" s="282" t="s">
        <v>8446</v>
      </c>
      <c r="C7173" s="277" t="s">
        <v>86</v>
      </c>
      <c r="D7173" s="282" t="s">
        <v>15898</v>
      </c>
      <c r="E7173" s="292">
        <v>50741.74</v>
      </c>
    </row>
    <row r="7174" spans="1:5" x14ac:dyDescent="0.25">
      <c r="A7174" s="282" t="s">
        <v>8392</v>
      </c>
      <c r="B7174" s="282" t="s">
        <v>8367</v>
      </c>
      <c r="C7174" s="277" t="s">
        <v>86</v>
      </c>
      <c r="D7174" s="282" t="s">
        <v>15899</v>
      </c>
      <c r="E7174" s="292">
        <v>8472.14</v>
      </c>
    </row>
    <row r="7175" spans="1:5" x14ac:dyDescent="0.25">
      <c r="A7175" s="282" t="s">
        <v>8392</v>
      </c>
      <c r="B7175" s="282" t="s">
        <v>8484</v>
      </c>
      <c r="C7175" s="277" t="s">
        <v>86</v>
      </c>
      <c r="D7175" s="282" t="s">
        <v>15900</v>
      </c>
      <c r="E7175" s="292">
        <v>4186.3100000000004</v>
      </c>
    </row>
    <row r="7176" spans="1:5" x14ac:dyDescent="0.25">
      <c r="A7176" s="282" t="s">
        <v>8392</v>
      </c>
      <c r="B7176" s="282" t="s">
        <v>8454</v>
      </c>
      <c r="C7176" s="277" t="s">
        <v>86</v>
      </c>
      <c r="D7176" s="282" t="s">
        <v>15901</v>
      </c>
      <c r="E7176" s="292">
        <v>5757.59</v>
      </c>
    </row>
    <row r="7177" spans="1:5" x14ac:dyDescent="0.25">
      <c r="A7177" s="282" t="s">
        <v>8392</v>
      </c>
      <c r="B7177" s="282" t="s">
        <v>9116</v>
      </c>
      <c r="C7177" s="277" t="s">
        <v>86</v>
      </c>
      <c r="D7177" s="282" t="s">
        <v>15902</v>
      </c>
      <c r="E7177" s="292">
        <v>52345.63</v>
      </c>
    </row>
    <row r="7178" spans="1:5" x14ac:dyDescent="0.25">
      <c r="A7178" s="282" t="s">
        <v>8392</v>
      </c>
      <c r="B7178" s="282" t="s">
        <v>9118</v>
      </c>
      <c r="C7178" s="277" t="s">
        <v>86</v>
      </c>
      <c r="D7178" s="282" t="s">
        <v>15903</v>
      </c>
      <c r="E7178" s="292">
        <v>7059.62</v>
      </c>
    </row>
    <row r="7179" spans="1:5" x14ac:dyDescent="0.25">
      <c r="A7179" s="282" t="s">
        <v>8392</v>
      </c>
      <c r="B7179" s="282" t="s">
        <v>9120</v>
      </c>
      <c r="C7179" s="277" t="s">
        <v>86</v>
      </c>
      <c r="D7179" s="282" t="s">
        <v>15904</v>
      </c>
      <c r="E7179" s="292">
        <v>362685.04</v>
      </c>
    </row>
    <row r="7180" spans="1:5" x14ac:dyDescent="0.25">
      <c r="A7180" s="282" t="s">
        <v>8392</v>
      </c>
      <c r="B7180" s="282" t="s">
        <v>9458</v>
      </c>
      <c r="C7180" s="277" t="s">
        <v>86</v>
      </c>
      <c r="D7180" s="282" t="s">
        <v>15905</v>
      </c>
      <c r="E7180" s="292">
        <v>24761.35</v>
      </c>
    </row>
    <row r="7181" spans="1:5" x14ac:dyDescent="0.25">
      <c r="A7181" s="282" t="s">
        <v>8392</v>
      </c>
      <c r="B7181" s="282" t="s">
        <v>9122</v>
      </c>
      <c r="C7181" s="277" t="s">
        <v>86</v>
      </c>
      <c r="D7181" s="282" t="s">
        <v>15906</v>
      </c>
      <c r="E7181" s="292">
        <v>276322.88</v>
      </c>
    </row>
    <row r="7182" spans="1:5" x14ac:dyDescent="0.25">
      <c r="A7182" s="282" t="s">
        <v>8392</v>
      </c>
      <c r="B7182" s="282" t="s">
        <v>8361</v>
      </c>
      <c r="C7182" s="277" t="s">
        <v>86</v>
      </c>
      <c r="D7182" s="282" t="s">
        <v>15907</v>
      </c>
      <c r="E7182" s="292">
        <v>18047.02</v>
      </c>
    </row>
    <row r="7183" spans="1:5" x14ac:dyDescent="0.25">
      <c r="A7183" s="282" t="s">
        <v>8392</v>
      </c>
      <c r="B7183" s="282" t="s">
        <v>8343</v>
      </c>
      <c r="C7183" s="277" t="s">
        <v>86</v>
      </c>
      <c r="D7183" s="282" t="s">
        <v>15908</v>
      </c>
      <c r="E7183" s="292">
        <v>7057.49</v>
      </c>
    </row>
    <row r="7184" spans="1:5" x14ac:dyDescent="0.25">
      <c r="A7184" s="282" t="s">
        <v>8392</v>
      </c>
      <c r="B7184" s="282" t="s">
        <v>8368</v>
      </c>
      <c r="C7184" s="277" t="s">
        <v>86</v>
      </c>
      <c r="D7184" s="282" t="s">
        <v>15909</v>
      </c>
      <c r="E7184" s="292">
        <v>18938.05</v>
      </c>
    </row>
    <row r="7185" spans="1:5" x14ac:dyDescent="0.25">
      <c r="A7185" s="282" t="s">
        <v>8392</v>
      </c>
      <c r="B7185" s="282" t="s">
        <v>9126</v>
      </c>
      <c r="C7185" s="277" t="s">
        <v>86</v>
      </c>
      <c r="D7185" s="282" t="s">
        <v>15910</v>
      </c>
      <c r="E7185" s="292">
        <v>10747.45</v>
      </c>
    </row>
    <row r="7186" spans="1:5" x14ac:dyDescent="0.25">
      <c r="A7186" s="282" t="s">
        <v>8392</v>
      </c>
      <c r="B7186" s="282" t="s">
        <v>8464</v>
      </c>
      <c r="C7186" s="277" t="s">
        <v>86</v>
      </c>
      <c r="D7186" s="282" t="s">
        <v>15911</v>
      </c>
      <c r="E7186" s="292">
        <v>1730.46</v>
      </c>
    </row>
    <row r="7187" spans="1:5" x14ac:dyDescent="0.25">
      <c r="A7187" s="282" t="s">
        <v>8392</v>
      </c>
      <c r="B7187" s="282" t="s">
        <v>9129</v>
      </c>
      <c r="C7187" s="277" t="s">
        <v>86</v>
      </c>
      <c r="D7187" s="282" t="s">
        <v>15912</v>
      </c>
      <c r="E7187" s="292">
        <v>2627.52</v>
      </c>
    </row>
    <row r="7188" spans="1:5" x14ac:dyDescent="0.25">
      <c r="A7188" s="282" t="s">
        <v>8392</v>
      </c>
      <c r="B7188" s="282" t="s">
        <v>8474</v>
      </c>
      <c r="C7188" s="277" t="s">
        <v>86</v>
      </c>
      <c r="D7188" s="282" t="s">
        <v>15913</v>
      </c>
      <c r="E7188" s="292">
        <v>6178.52</v>
      </c>
    </row>
    <row r="7189" spans="1:5" x14ac:dyDescent="0.25">
      <c r="A7189" s="282" t="s">
        <v>8392</v>
      </c>
      <c r="B7189" s="282" t="s">
        <v>8401</v>
      </c>
      <c r="C7189" s="277" t="s">
        <v>86</v>
      </c>
      <c r="D7189" s="282" t="s">
        <v>15914</v>
      </c>
      <c r="E7189" s="292">
        <v>4720.54</v>
      </c>
    </row>
    <row r="7190" spans="1:5" x14ac:dyDescent="0.25">
      <c r="A7190" s="282" t="s">
        <v>8392</v>
      </c>
      <c r="B7190" s="282" t="s">
        <v>8456</v>
      </c>
      <c r="C7190" s="277" t="s">
        <v>86</v>
      </c>
      <c r="D7190" s="282" t="s">
        <v>15915</v>
      </c>
      <c r="E7190" s="292">
        <v>24398.34</v>
      </c>
    </row>
    <row r="7191" spans="1:5" x14ac:dyDescent="0.25">
      <c r="A7191" s="282" t="s">
        <v>8392</v>
      </c>
      <c r="B7191" s="282" t="s">
        <v>8468</v>
      </c>
      <c r="C7191" s="277" t="s">
        <v>86</v>
      </c>
      <c r="D7191" s="282" t="s">
        <v>15916</v>
      </c>
      <c r="E7191" s="292">
        <v>46613.5</v>
      </c>
    </row>
    <row r="7192" spans="1:5" x14ac:dyDescent="0.25">
      <c r="A7192" s="282" t="s">
        <v>8392</v>
      </c>
      <c r="B7192" s="282" t="s">
        <v>8280</v>
      </c>
      <c r="C7192" s="277" t="s">
        <v>86</v>
      </c>
      <c r="D7192" s="282" t="s">
        <v>15917</v>
      </c>
      <c r="E7192" s="292">
        <v>11979.82</v>
      </c>
    </row>
    <row r="7193" spans="1:5" x14ac:dyDescent="0.25">
      <c r="A7193" s="282" t="s">
        <v>8392</v>
      </c>
      <c r="B7193" s="282" t="s">
        <v>9136</v>
      </c>
      <c r="C7193" s="277" t="s">
        <v>86</v>
      </c>
      <c r="D7193" s="282" t="s">
        <v>15918</v>
      </c>
      <c r="E7193" s="292">
        <v>305978.5</v>
      </c>
    </row>
    <row r="7194" spans="1:5" x14ac:dyDescent="0.25">
      <c r="A7194" s="282" t="s">
        <v>8392</v>
      </c>
      <c r="B7194" s="282" t="s">
        <v>9138</v>
      </c>
      <c r="C7194" s="277" t="s">
        <v>86</v>
      </c>
      <c r="D7194" s="282" t="s">
        <v>15919</v>
      </c>
      <c r="E7194" s="292">
        <v>21148.32</v>
      </c>
    </row>
    <row r="7195" spans="1:5" x14ac:dyDescent="0.25">
      <c r="A7195" s="282" t="s">
        <v>8392</v>
      </c>
      <c r="B7195" s="282" t="s">
        <v>8363</v>
      </c>
      <c r="C7195" s="277" t="s">
        <v>86</v>
      </c>
      <c r="D7195" s="282" t="s">
        <v>15920</v>
      </c>
      <c r="E7195" s="292">
        <v>18032.810000000001</v>
      </c>
    </row>
    <row r="7196" spans="1:5" x14ac:dyDescent="0.25">
      <c r="A7196" s="282" t="s">
        <v>8392</v>
      </c>
      <c r="B7196" s="282" t="s">
        <v>9141</v>
      </c>
      <c r="C7196" s="277" t="s">
        <v>86</v>
      </c>
      <c r="D7196" s="282" t="s">
        <v>15921</v>
      </c>
      <c r="E7196" s="292">
        <v>12004.92</v>
      </c>
    </row>
    <row r="7197" spans="1:5" x14ac:dyDescent="0.25">
      <c r="A7197" s="282" t="s">
        <v>8392</v>
      </c>
      <c r="B7197" s="282" t="s">
        <v>9143</v>
      </c>
      <c r="C7197" s="277" t="s">
        <v>86</v>
      </c>
      <c r="D7197" s="282" t="s">
        <v>15922</v>
      </c>
      <c r="E7197" s="292">
        <v>16923.89</v>
      </c>
    </row>
    <row r="7198" spans="1:5" x14ac:dyDescent="0.25">
      <c r="A7198" s="282" t="s">
        <v>8392</v>
      </c>
      <c r="B7198" s="282" t="s">
        <v>9145</v>
      </c>
      <c r="C7198" s="277" t="s">
        <v>86</v>
      </c>
      <c r="D7198" s="282" t="s">
        <v>15923</v>
      </c>
      <c r="E7198" s="292">
        <v>180253.4</v>
      </c>
    </row>
    <row r="7199" spans="1:5" x14ac:dyDescent="0.25">
      <c r="A7199" s="282" t="s">
        <v>8392</v>
      </c>
      <c r="B7199" s="282" t="s">
        <v>8433</v>
      </c>
      <c r="C7199" s="277" t="s">
        <v>86</v>
      </c>
      <c r="D7199" s="282" t="s">
        <v>15924</v>
      </c>
      <c r="E7199" s="292">
        <v>101170.74</v>
      </c>
    </row>
    <row r="7200" spans="1:5" x14ac:dyDescent="0.25">
      <c r="A7200" s="282" t="s">
        <v>8392</v>
      </c>
      <c r="B7200" s="282" t="s">
        <v>8506</v>
      </c>
      <c r="C7200" s="277" t="s">
        <v>86</v>
      </c>
      <c r="D7200" s="282" t="s">
        <v>15925</v>
      </c>
      <c r="E7200" s="292">
        <v>102126.27</v>
      </c>
    </row>
    <row r="7201" spans="1:5" x14ac:dyDescent="0.25">
      <c r="A7201" s="282" t="s">
        <v>8392</v>
      </c>
      <c r="B7201" s="282" t="s">
        <v>9149</v>
      </c>
      <c r="C7201" s="277" t="s">
        <v>86</v>
      </c>
      <c r="D7201" s="282" t="s">
        <v>15926</v>
      </c>
      <c r="E7201" s="292">
        <v>2393.09</v>
      </c>
    </row>
    <row r="7202" spans="1:5" x14ac:dyDescent="0.25">
      <c r="A7202" s="282" t="s">
        <v>8392</v>
      </c>
      <c r="B7202" s="282" t="s">
        <v>8340</v>
      </c>
      <c r="C7202" s="277" t="s">
        <v>86</v>
      </c>
      <c r="D7202" s="282" t="s">
        <v>15927</v>
      </c>
      <c r="E7202" s="292">
        <v>23073.88</v>
      </c>
    </row>
    <row r="7203" spans="1:5" x14ac:dyDescent="0.25">
      <c r="A7203" s="282" t="s">
        <v>8392</v>
      </c>
      <c r="B7203" s="282" t="s">
        <v>8492</v>
      </c>
      <c r="C7203" s="277" t="s">
        <v>86</v>
      </c>
      <c r="D7203" s="282" t="s">
        <v>15928</v>
      </c>
      <c r="E7203" s="292">
        <v>478502.34</v>
      </c>
    </row>
    <row r="7204" spans="1:5" x14ac:dyDescent="0.25">
      <c r="A7204" s="282" t="s">
        <v>8392</v>
      </c>
      <c r="B7204" s="282" t="s">
        <v>9153</v>
      </c>
      <c r="C7204" s="277" t="s">
        <v>86</v>
      </c>
      <c r="D7204" s="282" t="s">
        <v>15929</v>
      </c>
      <c r="E7204" s="292">
        <v>19644.32</v>
      </c>
    </row>
    <row r="7205" spans="1:5" x14ac:dyDescent="0.25">
      <c r="A7205" s="282" t="s">
        <v>8392</v>
      </c>
      <c r="B7205" s="282" t="s">
        <v>8403</v>
      </c>
      <c r="C7205" s="277" t="s">
        <v>86</v>
      </c>
      <c r="D7205" s="282" t="s">
        <v>15930</v>
      </c>
      <c r="E7205" s="292">
        <v>256945.05</v>
      </c>
    </row>
    <row r="7206" spans="1:5" x14ac:dyDescent="0.25">
      <c r="A7206" s="282" t="s">
        <v>8392</v>
      </c>
      <c r="B7206" s="282" t="s">
        <v>8374</v>
      </c>
      <c r="C7206" s="277" t="s">
        <v>86</v>
      </c>
      <c r="D7206" s="282" t="s">
        <v>15931</v>
      </c>
      <c r="E7206" s="292">
        <v>88595.48</v>
      </c>
    </row>
    <row r="7207" spans="1:5" x14ac:dyDescent="0.25">
      <c r="A7207" s="282" t="s">
        <v>8392</v>
      </c>
      <c r="B7207" s="282" t="s">
        <v>8557</v>
      </c>
      <c r="C7207" s="277" t="s">
        <v>86</v>
      </c>
      <c r="D7207" s="282" t="s">
        <v>15932</v>
      </c>
      <c r="E7207" s="292">
        <v>16736.349999999999</v>
      </c>
    </row>
    <row r="7208" spans="1:5" x14ac:dyDescent="0.25">
      <c r="A7208" s="282" t="s">
        <v>8392</v>
      </c>
      <c r="B7208" s="282" t="s">
        <v>9158</v>
      </c>
      <c r="C7208" s="277" t="s">
        <v>86</v>
      </c>
      <c r="D7208" s="282" t="s">
        <v>15933</v>
      </c>
      <c r="E7208" s="292">
        <v>10358.61</v>
      </c>
    </row>
    <row r="7209" spans="1:5" x14ac:dyDescent="0.25">
      <c r="A7209" s="282" t="s">
        <v>8392</v>
      </c>
      <c r="B7209" s="282" t="s">
        <v>9160</v>
      </c>
      <c r="C7209" s="277" t="s">
        <v>86</v>
      </c>
      <c r="D7209" s="282" t="s">
        <v>15934</v>
      </c>
      <c r="E7209" s="292">
        <v>5901.19</v>
      </c>
    </row>
    <row r="7210" spans="1:5" x14ac:dyDescent="0.25">
      <c r="A7210" s="282" t="s">
        <v>8392</v>
      </c>
      <c r="B7210" s="282" t="s">
        <v>8459</v>
      </c>
      <c r="C7210" s="277" t="s">
        <v>86</v>
      </c>
      <c r="D7210" s="282" t="s">
        <v>15935</v>
      </c>
      <c r="E7210" s="292">
        <v>24682.85</v>
      </c>
    </row>
    <row r="7211" spans="1:5" x14ac:dyDescent="0.25">
      <c r="A7211" s="282" t="s">
        <v>8392</v>
      </c>
      <c r="B7211" s="282" t="s">
        <v>8478</v>
      </c>
      <c r="C7211" s="277" t="s">
        <v>86</v>
      </c>
      <c r="D7211" s="282" t="s">
        <v>15936</v>
      </c>
      <c r="E7211" s="292">
        <v>73017.679999999993</v>
      </c>
    </row>
    <row r="7212" spans="1:5" x14ac:dyDescent="0.25">
      <c r="A7212" s="282" t="s">
        <v>8392</v>
      </c>
      <c r="B7212" s="282" t="s">
        <v>8371</v>
      </c>
      <c r="C7212" s="277" t="s">
        <v>86</v>
      </c>
      <c r="D7212" s="282" t="s">
        <v>15937</v>
      </c>
      <c r="E7212" s="292">
        <v>57932.43</v>
      </c>
    </row>
    <row r="7213" spans="1:5" x14ac:dyDescent="0.25">
      <c r="A7213" s="282" t="s">
        <v>8392</v>
      </c>
      <c r="B7213" s="282" t="s">
        <v>9165</v>
      </c>
      <c r="C7213" s="277" t="s">
        <v>86</v>
      </c>
      <c r="D7213" s="282" t="s">
        <v>15938</v>
      </c>
      <c r="E7213" s="292">
        <v>28259.02</v>
      </c>
    </row>
    <row r="7214" spans="1:5" x14ac:dyDescent="0.25">
      <c r="A7214" s="282" t="s">
        <v>8392</v>
      </c>
      <c r="B7214" s="282" t="s">
        <v>8346</v>
      </c>
      <c r="C7214" s="277" t="s">
        <v>86</v>
      </c>
      <c r="D7214" s="282" t="s">
        <v>15939</v>
      </c>
      <c r="E7214" s="292">
        <v>8234.41</v>
      </c>
    </row>
    <row r="7215" spans="1:5" x14ac:dyDescent="0.25">
      <c r="A7215" s="282" t="s">
        <v>8392</v>
      </c>
      <c r="B7215" s="282" t="s">
        <v>8452</v>
      </c>
      <c r="C7215" s="277" t="s">
        <v>86</v>
      </c>
      <c r="D7215" s="282" t="s">
        <v>15940</v>
      </c>
      <c r="E7215" s="292">
        <v>281123.23</v>
      </c>
    </row>
    <row r="7216" spans="1:5" x14ac:dyDescent="0.25">
      <c r="A7216" s="282" t="s">
        <v>8392</v>
      </c>
      <c r="B7216" s="282" t="s">
        <v>8284</v>
      </c>
      <c r="C7216" s="277" t="s">
        <v>86</v>
      </c>
      <c r="D7216" s="282" t="s">
        <v>15941</v>
      </c>
      <c r="E7216" s="292">
        <v>11060.58</v>
      </c>
    </row>
    <row r="7217" spans="1:5" x14ac:dyDescent="0.25">
      <c r="A7217" s="282" t="s">
        <v>8392</v>
      </c>
      <c r="B7217" s="282" t="s">
        <v>9170</v>
      </c>
      <c r="C7217" s="277" t="s">
        <v>86</v>
      </c>
      <c r="D7217" s="282" t="s">
        <v>15942</v>
      </c>
      <c r="E7217" s="292">
        <v>83569.990000000005</v>
      </c>
    </row>
    <row r="7218" spans="1:5" x14ac:dyDescent="0.25">
      <c r="A7218" s="282" t="s">
        <v>8392</v>
      </c>
      <c r="B7218" s="282" t="s">
        <v>8309</v>
      </c>
      <c r="C7218" s="277" t="s">
        <v>86</v>
      </c>
      <c r="D7218" s="282" t="s">
        <v>15943</v>
      </c>
      <c r="E7218" s="292">
        <v>449031.4</v>
      </c>
    </row>
    <row r="7219" spans="1:5" x14ac:dyDescent="0.25">
      <c r="A7219" s="282" t="s">
        <v>8392</v>
      </c>
      <c r="B7219" s="282" t="s">
        <v>9173</v>
      </c>
      <c r="C7219" s="277" t="s">
        <v>86</v>
      </c>
      <c r="D7219" s="282" t="s">
        <v>15944</v>
      </c>
      <c r="E7219" s="292">
        <v>3054.01</v>
      </c>
    </row>
    <row r="7220" spans="1:5" x14ac:dyDescent="0.25">
      <c r="A7220" s="282" t="s">
        <v>8392</v>
      </c>
      <c r="B7220" s="282" t="s">
        <v>8593</v>
      </c>
      <c r="C7220" s="277" t="s">
        <v>86</v>
      </c>
      <c r="D7220" s="282" t="s">
        <v>15945</v>
      </c>
      <c r="E7220" s="292">
        <v>285120.34000000003</v>
      </c>
    </row>
    <row r="7221" spans="1:5" x14ac:dyDescent="0.25">
      <c r="A7221" s="282" t="s">
        <v>8392</v>
      </c>
      <c r="B7221" s="282" t="s">
        <v>8579</v>
      </c>
      <c r="C7221" s="277" t="s">
        <v>86</v>
      </c>
      <c r="D7221" s="282" t="s">
        <v>15946</v>
      </c>
      <c r="E7221" s="292">
        <v>13140.09</v>
      </c>
    </row>
    <row r="7222" spans="1:5" x14ac:dyDescent="0.25">
      <c r="A7222" s="282" t="s">
        <v>8392</v>
      </c>
      <c r="B7222" s="282" t="s">
        <v>9177</v>
      </c>
      <c r="C7222" s="277" t="s">
        <v>86</v>
      </c>
      <c r="D7222" s="282" t="s">
        <v>15947</v>
      </c>
      <c r="E7222" s="292">
        <v>8479.35</v>
      </c>
    </row>
    <row r="7223" spans="1:5" x14ac:dyDescent="0.25">
      <c r="A7223" s="282" t="s">
        <v>8392</v>
      </c>
      <c r="B7223" s="282" t="s">
        <v>8434</v>
      </c>
      <c r="C7223" s="277" t="s">
        <v>86</v>
      </c>
      <c r="D7223" s="282" t="s">
        <v>15948</v>
      </c>
      <c r="E7223" s="292">
        <v>5483.06</v>
      </c>
    </row>
    <row r="7224" spans="1:5" x14ac:dyDescent="0.25">
      <c r="A7224" s="282" t="s">
        <v>8392</v>
      </c>
      <c r="B7224" s="282" t="s">
        <v>9180</v>
      </c>
      <c r="C7224" s="277" t="s">
        <v>86</v>
      </c>
      <c r="D7224" s="282" t="s">
        <v>15949</v>
      </c>
      <c r="E7224" s="292">
        <v>855248.92</v>
      </c>
    </row>
    <row r="7225" spans="1:5" x14ac:dyDescent="0.25">
      <c r="A7225" s="282" t="s">
        <v>8392</v>
      </c>
      <c r="B7225" s="282" t="s">
        <v>9182</v>
      </c>
      <c r="C7225" s="277" t="s">
        <v>86</v>
      </c>
      <c r="D7225" s="282" t="s">
        <v>15950</v>
      </c>
      <c r="E7225" s="292">
        <v>29588.33</v>
      </c>
    </row>
    <row r="7226" spans="1:5" x14ac:dyDescent="0.25">
      <c r="A7226" s="282" t="s">
        <v>8392</v>
      </c>
      <c r="B7226" s="282" t="s">
        <v>9184</v>
      </c>
      <c r="C7226" s="277" t="s">
        <v>86</v>
      </c>
      <c r="D7226" s="282" t="s">
        <v>15951</v>
      </c>
      <c r="E7226" s="292">
        <v>9792.0300000000007</v>
      </c>
    </row>
    <row r="7227" spans="1:5" x14ac:dyDescent="0.25">
      <c r="A7227" s="282" t="s">
        <v>8392</v>
      </c>
      <c r="B7227" s="282" t="s">
        <v>9186</v>
      </c>
      <c r="C7227" s="277" t="s">
        <v>86</v>
      </c>
      <c r="D7227" s="282" t="s">
        <v>15952</v>
      </c>
      <c r="E7227" s="292">
        <v>119051.38</v>
      </c>
    </row>
    <row r="7228" spans="1:5" x14ac:dyDescent="0.25">
      <c r="A7228" s="282" t="s">
        <v>8392</v>
      </c>
      <c r="B7228" s="282" t="s">
        <v>8541</v>
      </c>
      <c r="C7228" s="277" t="s">
        <v>86</v>
      </c>
      <c r="D7228" s="282" t="s">
        <v>15953</v>
      </c>
      <c r="E7228" s="292">
        <v>219482.46</v>
      </c>
    </row>
    <row r="7229" spans="1:5" x14ac:dyDescent="0.25">
      <c r="A7229" s="282" t="s">
        <v>8392</v>
      </c>
      <c r="B7229" s="282" t="s">
        <v>9189</v>
      </c>
      <c r="C7229" s="277" t="s">
        <v>86</v>
      </c>
      <c r="D7229" s="282" t="s">
        <v>15954</v>
      </c>
      <c r="E7229" s="292">
        <v>25374.04</v>
      </c>
    </row>
    <row r="7230" spans="1:5" x14ac:dyDescent="0.25">
      <c r="A7230" s="282" t="s">
        <v>8392</v>
      </c>
      <c r="B7230" s="282" t="s">
        <v>9191</v>
      </c>
      <c r="C7230" s="277" t="s">
        <v>86</v>
      </c>
      <c r="D7230" s="282" t="s">
        <v>15955</v>
      </c>
      <c r="E7230" s="292">
        <v>1372.42</v>
      </c>
    </row>
    <row r="7231" spans="1:5" x14ac:dyDescent="0.25">
      <c r="A7231" s="282" t="s">
        <v>8392</v>
      </c>
      <c r="B7231" s="282" t="s">
        <v>9193</v>
      </c>
      <c r="C7231" s="277" t="s">
        <v>86</v>
      </c>
      <c r="D7231" s="282" t="s">
        <v>15956</v>
      </c>
      <c r="E7231" s="292">
        <v>21282.12</v>
      </c>
    </row>
    <row r="7232" spans="1:5" x14ac:dyDescent="0.25">
      <c r="A7232" s="282" t="s">
        <v>8392</v>
      </c>
      <c r="B7232" s="282" t="s">
        <v>9195</v>
      </c>
      <c r="C7232" s="277" t="s">
        <v>86</v>
      </c>
      <c r="D7232" s="282" t="s">
        <v>15957</v>
      </c>
      <c r="E7232" s="292">
        <v>8243.81</v>
      </c>
    </row>
    <row r="7233" spans="1:5" x14ac:dyDescent="0.25">
      <c r="A7233" s="282" t="s">
        <v>8392</v>
      </c>
      <c r="B7233" s="282" t="s">
        <v>9197</v>
      </c>
      <c r="C7233" s="277" t="s">
        <v>86</v>
      </c>
      <c r="D7233" s="282" t="s">
        <v>15958</v>
      </c>
      <c r="E7233" s="292">
        <v>82810.37</v>
      </c>
    </row>
    <row r="7234" spans="1:5" x14ac:dyDescent="0.25">
      <c r="A7234" s="282" t="s">
        <v>8392</v>
      </c>
      <c r="B7234" s="282" t="s">
        <v>8580</v>
      </c>
      <c r="C7234" s="277" t="s">
        <v>86</v>
      </c>
      <c r="D7234" s="282" t="s">
        <v>15959</v>
      </c>
      <c r="E7234" s="292">
        <v>23507.58</v>
      </c>
    </row>
    <row r="7235" spans="1:5" x14ac:dyDescent="0.25">
      <c r="A7235" s="282" t="s">
        <v>8392</v>
      </c>
      <c r="B7235" s="282" t="s">
        <v>8323</v>
      </c>
      <c r="C7235" s="277" t="s">
        <v>86</v>
      </c>
      <c r="D7235" s="282" t="s">
        <v>15960</v>
      </c>
      <c r="E7235" s="292">
        <v>727.32</v>
      </c>
    </row>
    <row r="7236" spans="1:5" x14ac:dyDescent="0.25">
      <c r="A7236" s="282" t="s">
        <v>8392</v>
      </c>
      <c r="B7236" s="282" t="s">
        <v>9736</v>
      </c>
      <c r="C7236" s="277" t="s">
        <v>86</v>
      </c>
      <c r="D7236" s="282" t="s">
        <v>15961</v>
      </c>
      <c r="E7236" s="292">
        <v>267820.48</v>
      </c>
    </row>
    <row r="7237" spans="1:5" x14ac:dyDescent="0.25">
      <c r="A7237" s="282" t="s">
        <v>8392</v>
      </c>
      <c r="B7237" s="282" t="s">
        <v>8396</v>
      </c>
      <c r="C7237" s="277" t="s">
        <v>86</v>
      </c>
      <c r="D7237" s="282" t="s">
        <v>15962</v>
      </c>
      <c r="E7237" s="292">
        <v>39758.44</v>
      </c>
    </row>
    <row r="7238" spans="1:5" x14ac:dyDescent="0.25">
      <c r="A7238" s="282" t="s">
        <v>8392</v>
      </c>
      <c r="B7238" s="282" t="s">
        <v>9201</v>
      </c>
      <c r="C7238" s="277" t="s">
        <v>86</v>
      </c>
      <c r="D7238" s="282" t="s">
        <v>15963</v>
      </c>
      <c r="E7238" s="292">
        <v>90784.5</v>
      </c>
    </row>
    <row r="7239" spans="1:5" x14ac:dyDescent="0.25">
      <c r="A7239" s="282" t="s">
        <v>8392</v>
      </c>
      <c r="B7239" s="282" t="s">
        <v>9203</v>
      </c>
      <c r="C7239" s="277" t="s">
        <v>86</v>
      </c>
      <c r="D7239" s="282" t="s">
        <v>15964</v>
      </c>
      <c r="E7239" s="292">
        <v>175451.42</v>
      </c>
    </row>
    <row r="7240" spans="1:5" x14ac:dyDescent="0.25">
      <c r="A7240" s="282" t="s">
        <v>8392</v>
      </c>
      <c r="B7240" s="282" t="s">
        <v>9205</v>
      </c>
      <c r="C7240" s="277" t="s">
        <v>86</v>
      </c>
      <c r="D7240" s="282" t="s">
        <v>15965</v>
      </c>
      <c r="E7240" s="292">
        <v>5074.72</v>
      </c>
    </row>
    <row r="7241" spans="1:5" x14ac:dyDescent="0.25">
      <c r="A7241" s="282" t="s">
        <v>8392</v>
      </c>
      <c r="B7241" s="282" t="s">
        <v>9207</v>
      </c>
      <c r="C7241" s="277" t="s">
        <v>86</v>
      </c>
      <c r="D7241" s="282" t="s">
        <v>15966</v>
      </c>
      <c r="E7241" s="292">
        <v>102988.31</v>
      </c>
    </row>
    <row r="7242" spans="1:5" x14ac:dyDescent="0.25">
      <c r="A7242" s="282" t="s">
        <v>8392</v>
      </c>
      <c r="B7242" s="282" t="s">
        <v>8413</v>
      </c>
      <c r="C7242" s="277" t="s">
        <v>86</v>
      </c>
      <c r="D7242" s="282" t="s">
        <v>15967</v>
      </c>
      <c r="E7242" s="292">
        <v>13771.41</v>
      </c>
    </row>
    <row r="7243" spans="1:5" x14ac:dyDescent="0.25">
      <c r="A7243" s="282" t="s">
        <v>8392</v>
      </c>
      <c r="B7243" s="282" t="s">
        <v>8341</v>
      </c>
      <c r="C7243" s="277" t="s">
        <v>86</v>
      </c>
      <c r="D7243" s="282" t="s">
        <v>15968</v>
      </c>
      <c r="E7243" s="292">
        <v>23577.71</v>
      </c>
    </row>
    <row r="7244" spans="1:5" x14ac:dyDescent="0.25">
      <c r="A7244" s="282" t="s">
        <v>8392</v>
      </c>
      <c r="B7244" s="282" t="s">
        <v>8469</v>
      </c>
      <c r="C7244" s="277" t="s">
        <v>86</v>
      </c>
      <c r="D7244" s="282" t="s">
        <v>15969</v>
      </c>
      <c r="E7244" s="292">
        <v>3686.49</v>
      </c>
    </row>
    <row r="7245" spans="1:5" x14ac:dyDescent="0.25">
      <c r="A7245" s="282" t="s">
        <v>8392</v>
      </c>
      <c r="B7245" s="282" t="s">
        <v>9212</v>
      </c>
      <c r="C7245" s="277" t="s">
        <v>86</v>
      </c>
      <c r="D7245" s="282" t="s">
        <v>15970</v>
      </c>
      <c r="E7245" s="292">
        <v>16549.13</v>
      </c>
    </row>
    <row r="7246" spans="1:5" x14ac:dyDescent="0.25">
      <c r="A7246" s="282" t="s">
        <v>8392</v>
      </c>
      <c r="B7246" s="282" t="s">
        <v>9214</v>
      </c>
      <c r="C7246" s="277" t="s">
        <v>86</v>
      </c>
      <c r="D7246" s="282" t="s">
        <v>15971</v>
      </c>
      <c r="E7246" s="292">
        <v>21587.29</v>
      </c>
    </row>
    <row r="7247" spans="1:5" x14ac:dyDescent="0.25">
      <c r="A7247" s="282" t="s">
        <v>8392</v>
      </c>
      <c r="B7247" s="282" t="s">
        <v>8291</v>
      </c>
      <c r="C7247" s="277" t="s">
        <v>86</v>
      </c>
      <c r="D7247" s="282" t="s">
        <v>15972</v>
      </c>
      <c r="E7247" s="292">
        <v>279596</v>
      </c>
    </row>
    <row r="7248" spans="1:5" x14ac:dyDescent="0.25">
      <c r="A7248" s="282" t="s">
        <v>8392</v>
      </c>
      <c r="B7248" s="282" t="s">
        <v>9217</v>
      </c>
      <c r="C7248" s="277" t="s">
        <v>86</v>
      </c>
      <c r="D7248" s="282" t="s">
        <v>15973</v>
      </c>
      <c r="E7248" s="292">
        <v>306123.28000000003</v>
      </c>
    </row>
    <row r="7249" spans="1:5" x14ac:dyDescent="0.25">
      <c r="A7249" s="282" t="s">
        <v>8392</v>
      </c>
      <c r="B7249" s="282" t="s">
        <v>9219</v>
      </c>
      <c r="C7249" s="277" t="s">
        <v>86</v>
      </c>
      <c r="D7249" s="282" t="s">
        <v>15974</v>
      </c>
      <c r="E7249" s="292">
        <v>18868.310000000001</v>
      </c>
    </row>
    <row r="7250" spans="1:5" x14ac:dyDescent="0.25">
      <c r="A7250" s="282" t="s">
        <v>8392</v>
      </c>
      <c r="B7250" s="282" t="s">
        <v>8589</v>
      </c>
      <c r="C7250" s="277" t="s">
        <v>86</v>
      </c>
      <c r="D7250" s="282" t="s">
        <v>15975</v>
      </c>
      <c r="E7250" s="292">
        <v>69574.899999999994</v>
      </c>
    </row>
    <row r="7251" spans="1:5" x14ac:dyDescent="0.25">
      <c r="A7251" s="282" t="s">
        <v>8392</v>
      </c>
      <c r="B7251" s="282" t="s">
        <v>9222</v>
      </c>
      <c r="C7251" s="277" t="s">
        <v>86</v>
      </c>
      <c r="D7251" s="282" t="s">
        <v>15976</v>
      </c>
      <c r="E7251" s="292">
        <v>7988.13</v>
      </c>
    </row>
    <row r="7252" spans="1:5" x14ac:dyDescent="0.25">
      <c r="A7252" s="282" t="s">
        <v>8392</v>
      </c>
      <c r="B7252" s="282" t="s">
        <v>9224</v>
      </c>
      <c r="C7252" s="277" t="s">
        <v>86</v>
      </c>
      <c r="D7252" s="282" t="s">
        <v>15977</v>
      </c>
      <c r="E7252" s="292">
        <v>9371</v>
      </c>
    </row>
    <row r="7253" spans="1:5" x14ac:dyDescent="0.25">
      <c r="A7253" s="282" t="s">
        <v>8392</v>
      </c>
      <c r="B7253" s="282" t="s">
        <v>9226</v>
      </c>
      <c r="C7253" s="277" t="s">
        <v>86</v>
      </c>
      <c r="D7253" s="282" t="s">
        <v>15978</v>
      </c>
      <c r="E7253" s="292">
        <v>2345.6999999999998</v>
      </c>
    </row>
    <row r="7254" spans="1:5" x14ac:dyDescent="0.25">
      <c r="A7254" s="282" t="s">
        <v>8392</v>
      </c>
      <c r="B7254" s="282" t="s">
        <v>8475</v>
      </c>
      <c r="C7254" s="277" t="s">
        <v>86</v>
      </c>
      <c r="D7254" s="282" t="s">
        <v>15979</v>
      </c>
      <c r="E7254" s="292">
        <v>752970.28</v>
      </c>
    </row>
    <row r="7255" spans="1:5" x14ac:dyDescent="0.25">
      <c r="A7255" s="282" t="s">
        <v>8392</v>
      </c>
      <c r="B7255" s="282" t="s">
        <v>8473</v>
      </c>
      <c r="C7255" s="277" t="s">
        <v>86</v>
      </c>
      <c r="D7255" s="282" t="s">
        <v>15980</v>
      </c>
      <c r="E7255" s="292">
        <v>1634.2</v>
      </c>
    </row>
    <row r="7256" spans="1:5" x14ac:dyDescent="0.25">
      <c r="A7256" s="282" t="s">
        <v>8392</v>
      </c>
      <c r="B7256" s="282" t="s">
        <v>9230</v>
      </c>
      <c r="C7256" s="277" t="s">
        <v>86</v>
      </c>
      <c r="D7256" s="282" t="s">
        <v>15981</v>
      </c>
      <c r="E7256" s="292">
        <v>1930.19</v>
      </c>
    </row>
    <row r="7257" spans="1:5" x14ac:dyDescent="0.25">
      <c r="A7257" s="282" t="s">
        <v>8392</v>
      </c>
      <c r="B7257" s="282" t="s">
        <v>9758</v>
      </c>
      <c r="C7257" s="277" t="s">
        <v>86</v>
      </c>
      <c r="D7257" s="282" t="s">
        <v>15982</v>
      </c>
      <c r="E7257" s="292">
        <v>96015.74</v>
      </c>
    </row>
    <row r="7258" spans="1:5" x14ac:dyDescent="0.25">
      <c r="A7258" s="282" t="s">
        <v>8392</v>
      </c>
      <c r="B7258" s="282" t="s">
        <v>9232</v>
      </c>
      <c r="C7258" s="277" t="s">
        <v>86</v>
      </c>
      <c r="D7258" s="282" t="s">
        <v>15983</v>
      </c>
      <c r="E7258" s="292">
        <v>0</v>
      </c>
    </row>
    <row r="7259" spans="1:5" x14ac:dyDescent="0.25">
      <c r="A7259" s="282" t="s">
        <v>8392</v>
      </c>
      <c r="B7259" s="282" t="s">
        <v>9234</v>
      </c>
      <c r="C7259" s="277" t="s">
        <v>86</v>
      </c>
      <c r="D7259" s="282" t="s">
        <v>15984</v>
      </c>
      <c r="E7259" s="292">
        <v>1653.13</v>
      </c>
    </row>
    <row r="7260" spans="1:5" x14ac:dyDescent="0.25">
      <c r="A7260" s="282" t="s">
        <v>8392</v>
      </c>
      <c r="B7260" s="282" t="s">
        <v>9236</v>
      </c>
      <c r="C7260" s="277" t="s">
        <v>86</v>
      </c>
      <c r="D7260" s="282" t="s">
        <v>15985</v>
      </c>
      <c r="E7260" s="292">
        <v>425.96</v>
      </c>
    </row>
    <row r="7261" spans="1:5" x14ac:dyDescent="0.25">
      <c r="A7261" s="282" t="s">
        <v>8392</v>
      </c>
      <c r="B7261" s="282" t="s">
        <v>8415</v>
      </c>
      <c r="C7261" s="277" t="s">
        <v>86</v>
      </c>
      <c r="D7261" s="282" t="s">
        <v>15986</v>
      </c>
      <c r="E7261" s="292">
        <v>9442.2999999999993</v>
      </c>
    </row>
    <row r="7262" spans="1:5" x14ac:dyDescent="0.25">
      <c r="A7262" s="282" t="s">
        <v>8392</v>
      </c>
      <c r="B7262" s="282" t="s">
        <v>9239</v>
      </c>
      <c r="C7262" s="277" t="s">
        <v>86</v>
      </c>
      <c r="D7262" s="282" t="s">
        <v>15987</v>
      </c>
      <c r="E7262" s="292">
        <v>25497.99</v>
      </c>
    </row>
    <row r="7263" spans="1:5" x14ac:dyDescent="0.25">
      <c r="A7263" s="282" t="s">
        <v>8392</v>
      </c>
      <c r="B7263" s="282" t="s">
        <v>9241</v>
      </c>
      <c r="C7263" s="277" t="s">
        <v>86</v>
      </c>
      <c r="D7263" s="282" t="s">
        <v>15988</v>
      </c>
      <c r="E7263" s="292">
        <v>12268.25</v>
      </c>
    </row>
    <row r="7264" spans="1:5" x14ac:dyDescent="0.25">
      <c r="A7264" s="282" t="s">
        <v>8392</v>
      </c>
      <c r="B7264" s="282" t="s">
        <v>9243</v>
      </c>
      <c r="C7264" s="277" t="s">
        <v>86</v>
      </c>
      <c r="D7264" s="282" t="s">
        <v>15989</v>
      </c>
      <c r="E7264" s="292">
        <v>208916.09</v>
      </c>
    </row>
    <row r="7265" spans="1:5" x14ac:dyDescent="0.25">
      <c r="A7265" s="282" t="s">
        <v>8392</v>
      </c>
      <c r="B7265" s="282" t="s">
        <v>9245</v>
      </c>
      <c r="C7265" s="277" t="s">
        <v>86</v>
      </c>
      <c r="D7265" s="282" t="s">
        <v>15990</v>
      </c>
      <c r="E7265" s="292">
        <v>38316.050000000003</v>
      </c>
    </row>
    <row r="7266" spans="1:5" x14ac:dyDescent="0.25">
      <c r="A7266" s="282" t="s">
        <v>8392</v>
      </c>
      <c r="B7266" s="282" t="s">
        <v>9247</v>
      </c>
      <c r="C7266" s="277" t="s">
        <v>86</v>
      </c>
      <c r="D7266" s="282" t="s">
        <v>15991</v>
      </c>
      <c r="E7266" s="292">
        <v>11222.4</v>
      </c>
    </row>
    <row r="7267" spans="1:5" x14ac:dyDescent="0.25">
      <c r="A7267" s="282" t="s">
        <v>8392</v>
      </c>
      <c r="B7267" s="282" t="s">
        <v>9249</v>
      </c>
      <c r="C7267" s="277" t="s">
        <v>86</v>
      </c>
      <c r="D7267" s="282" t="s">
        <v>15992</v>
      </c>
      <c r="E7267" s="292">
        <v>42438.46</v>
      </c>
    </row>
    <row r="7268" spans="1:5" x14ac:dyDescent="0.25">
      <c r="A7268" s="282" t="s">
        <v>8392</v>
      </c>
      <c r="B7268" s="282" t="s">
        <v>9251</v>
      </c>
      <c r="C7268" s="277" t="s">
        <v>86</v>
      </c>
      <c r="D7268" s="282" t="s">
        <v>15993</v>
      </c>
      <c r="E7268" s="292">
        <v>2731.79</v>
      </c>
    </row>
    <row r="7269" spans="1:5" x14ac:dyDescent="0.25">
      <c r="A7269" s="282" t="s">
        <v>8392</v>
      </c>
      <c r="B7269" s="282" t="s">
        <v>9253</v>
      </c>
      <c r="C7269" s="277" t="s">
        <v>86</v>
      </c>
      <c r="D7269" s="282" t="s">
        <v>15994</v>
      </c>
      <c r="E7269" s="292">
        <v>297245.15999999997</v>
      </c>
    </row>
    <row r="7270" spans="1:5" x14ac:dyDescent="0.25">
      <c r="A7270" s="282" t="s">
        <v>8392</v>
      </c>
      <c r="B7270" s="282" t="s">
        <v>9255</v>
      </c>
      <c r="C7270" s="277" t="s">
        <v>86</v>
      </c>
      <c r="D7270" s="282" t="s">
        <v>15995</v>
      </c>
      <c r="E7270" s="292">
        <v>5241.62</v>
      </c>
    </row>
    <row r="7271" spans="1:5" x14ac:dyDescent="0.25">
      <c r="A7271" s="282" t="s">
        <v>8392</v>
      </c>
      <c r="B7271" s="282" t="s">
        <v>9257</v>
      </c>
      <c r="C7271" s="277" t="s">
        <v>86</v>
      </c>
      <c r="D7271" s="282" t="s">
        <v>15996</v>
      </c>
      <c r="E7271" s="292">
        <v>92147.35</v>
      </c>
    </row>
    <row r="7272" spans="1:5" x14ac:dyDescent="0.25">
      <c r="A7272" s="282" t="s">
        <v>8392</v>
      </c>
      <c r="B7272" s="282" t="s">
        <v>9259</v>
      </c>
      <c r="C7272" s="277" t="s">
        <v>86</v>
      </c>
      <c r="D7272" s="282" t="s">
        <v>15997</v>
      </c>
      <c r="E7272" s="292">
        <v>132718.34</v>
      </c>
    </row>
    <row r="7273" spans="1:5" x14ac:dyDescent="0.25">
      <c r="A7273" s="282" t="s">
        <v>8392</v>
      </c>
      <c r="B7273" s="282" t="s">
        <v>9261</v>
      </c>
      <c r="C7273" s="277" t="s">
        <v>86</v>
      </c>
      <c r="D7273" s="282" t="s">
        <v>15998</v>
      </c>
      <c r="E7273" s="292">
        <v>2967.78</v>
      </c>
    </row>
    <row r="7274" spans="1:5" x14ac:dyDescent="0.25">
      <c r="A7274" s="282" t="s">
        <v>8392</v>
      </c>
      <c r="B7274" s="282" t="s">
        <v>9263</v>
      </c>
      <c r="C7274" s="277" t="s">
        <v>86</v>
      </c>
      <c r="D7274" s="282" t="s">
        <v>15999</v>
      </c>
      <c r="E7274" s="292">
        <v>1626.98</v>
      </c>
    </row>
    <row r="7275" spans="1:5" x14ac:dyDescent="0.25">
      <c r="A7275" s="282" t="s">
        <v>8392</v>
      </c>
      <c r="B7275" s="282" t="s">
        <v>9265</v>
      </c>
      <c r="C7275" s="277" t="s">
        <v>86</v>
      </c>
      <c r="D7275" s="282" t="s">
        <v>16000</v>
      </c>
      <c r="E7275" s="292">
        <v>2340.27</v>
      </c>
    </row>
    <row r="7276" spans="1:5" x14ac:dyDescent="0.25">
      <c r="A7276" s="282" t="s">
        <v>8392</v>
      </c>
      <c r="B7276" s="282" t="s">
        <v>9267</v>
      </c>
      <c r="C7276" s="277" t="s">
        <v>86</v>
      </c>
      <c r="D7276" s="282" t="s">
        <v>16001</v>
      </c>
      <c r="E7276" s="292">
        <v>2277.9</v>
      </c>
    </row>
    <row r="7277" spans="1:5" x14ac:dyDescent="0.25">
      <c r="A7277" s="282" t="s">
        <v>8392</v>
      </c>
      <c r="B7277" s="282" t="s">
        <v>9269</v>
      </c>
      <c r="C7277" s="277" t="s">
        <v>86</v>
      </c>
      <c r="D7277" s="282" t="s">
        <v>16002</v>
      </c>
      <c r="E7277" s="292">
        <v>2067.73</v>
      </c>
    </row>
    <row r="7278" spans="1:5" x14ac:dyDescent="0.25">
      <c r="A7278" s="282" t="s">
        <v>8392</v>
      </c>
      <c r="B7278" s="282" t="s">
        <v>8333</v>
      </c>
      <c r="C7278" s="277" t="s">
        <v>86</v>
      </c>
      <c r="D7278" s="282" t="s">
        <v>16003</v>
      </c>
      <c r="E7278" s="292">
        <v>7584.94</v>
      </c>
    </row>
    <row r="7279" spans="1:5" x14ac:dyDescent="0.25">
      <c r="A7279" s="282" t="s">
        <v>8392</v>
      </c>
      <c r="B7279" s="282" t="s">
        <v>9273</v>
      </c>
      <c r="C7279" s="277" t="s">
        <v>86</v>
      </c>
      <c r="D7279" s="282" t="s">
        <v>16004</v>
      </c>
      <c r="E7279" s="292">
        <v>7846.24</v>
      </c>
    </row>
    <row r="7280" spans="1:5" x14ac:dyDescent="0.25">
      <c r="A7280" s="282" t="s">
        <v>8392</v>
      </c>
      <c r="B7280" s="282" t="s">
        <v>9275</v>
      </c>
      <c r="C7280" s="277" t="s">
        <v>86</v>
      </c>
      <c r="D7280" s="282" t="s">
        <v>16005</v>
      </c>
      <c r="E7280" s="292">
        <v>9969.61</v>
      </c>
    </row>
    <row r="7281" spans="1:5" x14ac:dyDescent="0.25">
      <c r="A7281" s="282" t="s">
        <v>8392</v>
      </c>
      <c r="B7281" s="282" t="s">
        <v>8287</v>
      </c>
      <c r="C7281" s="277" t="s">
        <v>86</v>
      </c>
      <c r="D7281" s="282" t="s">
        <v>16006</v>
      </c>
      <c r="E7281" s="292">
        <v>68594.570000000007</v>
      </c>
    </row>
    <row r="7282" spans="1:5" x14ac:dyDescent="0.25">
      <c r="A7282" s="282" t="s">
        <v>8392</v>
      </c>
      <c r="B7282" s="282" t="s">
        <v>9277</v>
      </c>
      <c r="C7282" s="277" t="s">
        <v>86</v>
      </c>
      <c r="D7282" s="282" t="s">
        <v>16007</v>
      </c>
      <c r="E7282" s="292">
        <v>132485.28</v>
      </c>
    </row>
    <row r="7283" spans="1:5" x14ac:dyDescent="0.25">
      <c r="A7283" s="282" t="s">
        <v>8392</v>
      </c>
      <c r="B7283" s="282" t="s">
        <v>8493</v>
      </c>
      <c r="C7283" s="277" t="s">
        <v>86</v>
      </c>
      <c r="D7283" s="282" t="s">
        <v>16008</v>
      </c>
      <c r="E7283" s="292">
        <v>30099.93</v>
      </c>
    </row>
    <row r="7284" spans="1:5" x14ac:dyDescent="0.25">
      <c r="A7284" s="282" t="s">
        <v>8392</v>
      </c>
      <c r="B7284" s="282" t="s">
        <v>9280</v>
      </c>
      <c r="C7284" s="277" t="s">
        <v>86</v>
      </c>
      <c r="D7284" s="282" t="s">
        <v>16009</v>
      </c>
      <c r="E7284" s="292">
        <v>834.14</v>
      </c>
    </row>
    <row r="7285" spans="1:5" x14ac:dyDescent="0.25">
      <c r="A7285" s="282" t="s">
        <v>8392</v>
      </c>
      <c r="B7285" s="282" t="s">
        <v>9282</v>
      </c>
      <c r="C7285" s="277" t="s">
        <v>86</v>
      </c>
      <c r="D7285" s="282" t="s">
        <v>16010</v>
      </c>
      <c r="E7285" s="292">
        <v>0</v>
      </c>
    </row>
    <row r="7286" spans="1:5" x14ac:dyDescent="0.25">
      <c r="A7286" s="282" t="s">
        <v>8392</v>
      </c>
      <c r="B7286" s="282" t="s">
        <v>9284</v>
      </c>
      <c r="C7286" s="277" t="s">
        <v>86</v>
      </c>
      <c r="D7286" s="282" t="s">
        <v>16011</v>
      </c>
      <c r="E7286" s="292">
        <v>9503.89</v>
      </c>
    </row>
    <row r="7287" spans="1:5" x14ac:dyDescent="0.25">
      <c r="A7287" s="282" t="s">
        <v>8392</v>
      </c>
      <c r="B7287" s="282" t="s">
        <v>9790</v>
      </c>
      <c r="C7287" s="277" t="s">
        <v>86</v>
      </c>
      <c r="D7287" s="282" t="s">
        <v>16012</v>
      </c>
      <c r="E7287" s="292">
        <v>30259.53</v>
      </c>
    </row>
    <row r="7288" spans="1:5" x14ac:dyDescent="0.25">
      <c r="A7288" s="282" t="s">
        <v>8392</v>
      </c>
      <c r="B7288" s="282" t="s">
        <v>9286</v>
      </c>
      <c r="C7288" s="277" t="s">
        <v>86</v>
      </c>
      <c r="D7288" s="282" t="s">
        <v>16013</v>
      </c>
      <c r="E7288" s="292">
        <v>112862.08</v>
      </c>
    </row>
    <row r="7289" spans="1:5" x14ac:dyDescent="0.25">
      <c r="A7289" s="282" t="s">
        <v>8392</v>
      </c>
      <c r="B7289" s="282" t="s">
        <v>9288</v>
      </c>
      <c r="C7289" s="277" t="s">
        <v>86</v>
      </c>
      <c r="D7289" s="282" t="s">
        <v>16014</v>
      </c>
      <c r="E7289" s="292">
        <v>72956.67</v>
      </c>
    </row>
    <row r="7290" spans="1:5" x14ac:dyDescent="0.25">
      <c r="A7290" s="282" t="s">
        <v>8392</v>
      </c>
      <c r="B7290" s="282" t="s">
        <v>9290</v>
      </c>
      <c r="C7290" s="277" t="s">
        <v>86</v>
      </c>
      <c r="D7290" s="282" t="s">
        <v>16015</v>
      </c>
      <c r="E7290" s="292">
        <v>34686.199999999997</v>
      </c>
    </row>
    <row r="7291" spans="1:5" x14ac:dyDescent="0.25">
      <c r="A7291" s="282" t="s">
        <v>8392</v>
      </c>
      <c r="B7291" s="282" t="s">
        <v>9292</v>
      </c>
      <c r="C7291" s="277" t="s">
        <v>86</v>
      </c>
      <c r="D7291" s="282" t="s">
        <v>16016</v>
      </c>
      <c r="E7291" s="292">
        <v>2896.41</v>
      </c>
    </row>
    <row r="7292" spans="1:5" x14ac:dyDescent="0.25">
      <c r="A7292" s="282" t="s">
        <v>8392</v>
      </c>
      <c r="B7292" s="282" t="s">
        <v>9294</v>
      </c>
      <c r="C7292" s="277" t="s">
        <v>86</v>
      </c>
      <c r="D7292" s="282" t="s">
        <v>16017</v>
      </c>
      <c r="E7292" s="292">
        <v>13929.64</v>
      </c>
    </row>
    <row r="7293" spans="1:5" x14ac:dyDescent="0.25">
      <c r="A7293" s="282" t="s">
        <v>8392</v>
      </c>
      <c r="B7293" s="282" t="s">
        <v>9296</v>
      </c>
      <c r="C7293" s="277" t="s">
        <v>86</v>
      </c>
      <c r="D7293" s="282" t="s">
        <v>16018</v>
      </c>
      <c r="E7293" s="292">
        <v>19216.150000000001</v>
      </c>
    </row>
    <row r="7294" spans="1:5" x14ac:dyDescent="0.25">
      <c r="A7294" s="282" t="s">
        <v>8392</v>
      </c>
      <c r="B7294" s="282" t="s">
        <v>9298</v>
      </c>
      <c r="C7294" s="277" t="s">
        <v>86</v>
      </c>
      <c r="D7294" s="282" t="s">
        <v>16019</v>
      </c>
      <c r="E7294" s="292">
        <v>4361.76</v>
      </c>
    </row>
    <row r="7295" spans="1:5" x14ac:dyDescent="0.25">
      <c r="A7295" s="282" t="s">
        <v>8392</v>
      </c>
      <c r="B7295" s="282" t="s">
        <v>9300</v>
      </c>
      <c r="C7295" s="277" t="s">
        <v>86</v>
      </c>
      <c r="D7295" s="282" t="s">
        <v>16020</v>
      </c>
      <c r="E7295" s="292">
        <v>728.49</v>
      </c>
    </row>
    <row r="7296" spans="1:5" x14ac:dyDescent="0.25">
      <c r="A7296" s="282" t="s">
        <v>8392</v>
      </c>
      <c r="B7296" s="282" t="s">
        <v>8214</v>
      </c>
      <c r="C7296" s="277" t="s">
        <v>86</v>
      </c>
      <c r="D7296" s="282" t="s">
        <v>16021</v>
      </c>
      <c r="E7296" s="292">
        <v>2045.95</v>
      </c>
    </row>
    <row r="7297" spans="1:5" x14ac:dyDescent="0.25">
      <c r="A7297" s="282" t="s">
        <v>8392</v>
      </c>
      <c r="B7297" s="282" t="s">
        <v>8494</v>
      </c>
      <c r="C7297" s="277" t="s">
        <v>86</v>
      </c>
      <c r="D7297" s="282" t="s">
        <v>16022</v>
      </c>
      <c r="E7297" s="292">
        <v>108575.45</v>
      </c>
    </row>
    <row r="7298" spans="1:5" x14ac:dyDescent="0.25">
      <c r="A7298" s="282" t="s">
        <v>8392</v>
      </c>
      <c r="B7298" s="282" t="s">
        <v>8888</v>
      </c>
      <c r="C7298" s="277" t="s">
        <v>86</v>
      </c>
      <c r="D7298" s="282" t="s">
        <v>16023</v>
      </c>
      <c r="E7298" s="292">
        <v>10631.86</v>
      </c>
    </row>
    <row r="7299" spans="1:5" x14ac:dyDescent="0.25">
      <c r="A7299" s="282" t="s">
        <v>8592</v>
      </c>
      <c r="B7299" s="282" t="s">
        <v>8450</v>
      </c>
      <c r="C7299" s="277" t="s">
        <v>71</v>
      </c>
      <c r="D7299" s="282" t="s">
        <v>16024</v>
      </c>
      <c r="E7299" s="292">
        <v>266.14999999999998</v>
      </c>
    </row>
    <row r="7300" spans="1:5" x14ac:dyDescent="0.25">
      <c r="A7300" s="282" t="s">
        <v>8592</v>
      </c>
      <c r="B7300" s="282" t="s">
        <v>8436</v>
      </c>
      <c r="C7300" s="277" t="s">
        <v>71</v>
      </c>
      <c r="D7300" s="282" t="s">
        <v>16025</v>
      </c>
      <c r="E7300" s="292">
        <v>353.64</v>
      </c>
    </row>
    <row r="7301" spans="1:5" x14ac:dyDescent="0.25">
      <c r="A7301" s="282" t="s">
        <v>8592</v>
      </c>
      <c r="B7301" s="282" t="s">
        <v>8460</v>
      </c>
      <c r="C7301" s="277" t="s">
        <v>71</v>
      </c>
      <c r="D7301" s="282" t="s">
        <v>16026</v>
      </c>
      <c r="E7301" s="292">
        <v>1935.73</v>
      </c>
    </row>
    <row r="7302" spans="1:5" x14ac:dyDescent="0.25">
      <c r="A7302" s="282" t="s">
        <v>8592</v>
      </c>
      <c r="B7302" s="282" t="s">
        <v>8256</v>
      </c>
      <c r="C7302" s="277" t="s">
        <v>71</v>
      </c>
      <c r="D7302" s="282" t="s">
        <v>16027</v>
      </c>
      <c r="E7302" s="292">
        <v>16803.240000000002</v>
      </c>
    </row>
    <row r="7303" spans="1:5" x14ac:dyDescent="0.25">
      <c r="A7303" s="282" t="s">
        <v>8592</v>
      </c>
      <c r="B7303" s="282" t="s">
        <v>8271</v>
      </c>
      <c r="C7303" s="277" t="s">
        <v>71</v>
      </c>
      <c r="D7303" s="282" t="s">
        <v>16028</v>
      </c>
      <c r="E7303" s="292">
        <v>4856.0600000000004</v>
      </c>
    </row>
    <row r="7304" spans="1:5" x14ac:dyDescent="0.25">
      <c r="A7304" s="282" t="s">
        <v>8592</v>
      </c>
      <c r="B7304" s="282" t="s">
        <v>8217</v>
      </c>
      <c r="C7304" s="277" t="s">
        <v>71</v>
      </c>
      <c r="D7304" s="282" t="s">
        <v>16029</v>
      </c>
      <c r="E7304" s="292">
        <v>837.46</v>
      </c>
    </row>
    <row r="7305" spans="1:5" x14ac:dyDescent="0.25">
      <c r="A7305" s="282" t="s">
        <v>8592</v>
      </c>
      <c r="B7305" s="282" t="s">
        <v>8257</v>
      </c>
      <c r="C7305" s="277" t="s">
        <v>71</v>
      </c>
      <c r="D7305" s="282" t="s">
        <v>16030</v>
      </c>
      <c r="E7305" s="292">
        <v>64525.85</v>
      </c>
    </row>
    <row r="7306" spans="1:5" x14ac:dyDescent="0.25">
      <c r="A7306" s="282" t="s">
        <v>8592</v>
      </c>
      <c r="B7306" s="282" t="s">
        <v>8218</v>
      </c>
      <c r="C7306" s="277" t="s">
        <v>71</v>
      </c>
      <c r="D7306" s="282" t="s">
        <v>16031</v>
      </c>
      <c r="E7306" s="292">
        <v>134.91</v>
      </c>
    </row>
    <row r="7307" spans="1:5" x14ac:dyDescent="0.25">
      <c r="A7307" s="282" t="s">
        <v>8592</v>
      </c>
      <c r="B7307" s="282" t="s">
        <v>8379</v>
      </c>
      <c r="C7307" s="277" t="s">
        <v>71</v>
      </c>
      <c r="D7307" s="282" t="s">
        <v>16032</v>
      </c>
      <c r="E7307" s="292">
        <v>1323.33</v>
      </c>
    </row>
    <row r="7308" spans="1:5" x14ac:dyDescent="0.25">
      <c r="A7308" s="282" t="s">
        <v>8592</v>
      </c>
      <c r="B7308" s="282" t="s">
        <v>8219</v>
      </c>
      <c r="C7308" s="277" t="s">
        <v>71</v>
      </c>
      <c r="D7308" s="282" t="s">
        <v>16033</v>
      </c>
      <c r="E7308" s="292">
        <v>170177.52</v>
      </c>
    </row>
    <row r="7309" spans="1:5" x14ac:dyDescent="0.25">
      <c r="A7309" s="282" t="s">
        <v>8592</v>
      </c>
      <c r="B7309" s="282" t="s">
        <v>8430</v>
      </c>
      <c r="C7309" s="277" t="s">
        <v>71</v>
      </c>
      <c r="D7309" s="282" t="s">
        <v>16034</v>
      </c>
      <c r="E7309" s="292">
        <v>4315.1899999999996</v>
      </c>
    </row>
    <row r="7310" spans="1:5" x14ac:dyDescent="0.25">
      <c r="A7310" s="282" t="s">
        <v>8592</v>
      </c>
      <c r="B7310" s="282" t="s">
        <v>8352</v>
      </c>
      <c r="C7310" s="277" t="s">
        <v>71</v>
      </c>
      <c r="D7310" s="282" t="s">
        <v>16035</v>
      </c>
      <c r="E7310" s="292">
        <v>1952.25</v>
      </c>
    </row>
    <row r="7311" spans="1:5" x14ac:dyDescent="0.25">
      <c r="A7311" s="282" t="s">
        <v>8592</v>
      </c>
      <c r="B7311" s="282" t="s">
        <v>8231</v>
      </c>
      <c r="C7311" s="277" t="s">
        <v>71</v>
      </c>
      <c r="D7311" s="282" t="s">
        <v>16036</v>
      </c>
      <c r="E7311" s="292">
        <v>624.74</v>
      </c>
    </row>
    <row r="7312" spans="1:5" x14ac:dyDescent="0.25">
      <c r="A7312" s="282" t="s">
        <v>8592</v>
      </c>
      <c r="B7312" s="282" t="s">
        <v>8369</v>
      </c>
      <c r="C7312" s="277" t="s">
        <v>71</v>
      </c>
      <c r="D7312" s="282" t="s">
        <v>16037</v>
      </c>
      <c r="E7312" s="292">
        <v>734.36</v>
      </c>
    </row>
    <row r="7313" spans="1:5" x14ac:dyDescent="0.25">
      <c r="A7313" s="282" t="s">
        <v>8592</v>
      </c>
      <c r="B7313" s="282" t="s">
        <v>8384</v>
      </c>
      <c r="C7313" s="277" t="s">
        <v>71</v>
      </c>
      <c r="D7313" s="282" t="s">
        <v>16038</v>
      </c>
      <c r="E7313" s="292">
        <v>1992.1</v>
      </c>
    </row>
    <row r="7314" spans="1:5" x14ac:dyDescent="0.25">
      <c r="A7314" s="282" t="s">
        <v>8592</v>
      </c>
      <c r="B7314" s="282" t="s">
        <v>8258</v>
      </c>
      <c r="C7314" s="277" t="s">
        <v>71</v>
      </c>
      <c r="D7314" s="282" t="s">
        <v>16039</v>
      </c>
      <c r="E7314" s="292">
        <v>580.66999999999996</v>
      </c>
    </row>
    <row r="7315" spans="1:5" x14ac:dyDescent="0.25">
      <c r="A7315" s="282" t="s">
        <v>8592</v>
      </c>
      <c r="B7315" s="282" t="s">
        <v>8227</v>
      </c>
      <c r="C7315" s="277" t="s">
        <v>71</v>
      </c>
      <c r="D7315" s="282" t="s">
        <v>16040</v>
      </c>
      <c r="E7315" s="292">
        <v>4501.63</v>
      </c>
    </row>
    <row r="7316" spans="1:5" x14ac:dyDescent="0.25">
      <c r="A7316" s="282" t="s">
        <v>8592</v>
      </c>
      <c r="B7316" s="282" t="s">
        <v>8381</v>
      </c>
      <c r="C7316" s="277" t="s">
        <v>71</v>
      </c>
      <c r="D7316" s="282" t="s">
        <v>16041</v>
      </c>
      <c r="E7316" s="292">
        <v>284.86</v>
      </c>
    </row>
    <row r="7317" spans="1:5" x14ac:dyDescent="0.25">
      <c r="A7317" s="282" t="s">
        <v>8592</v>
      </c>
      <c r="B7317" s="282" t="s">
        <v>8265</v>
      </c>
      <c r="C7317" s="277" t="s">
        <v>71</v>
      </c>
      <c r="D7317" s="282" t="s">
        <v>16042</v>
      </c>
      <c r="E7317" s="292">
        <v>1714.87</v>
      </c>
    </row>
    <row r="7318" spans="1:5" x14ac:dyDescent="0.25">
      <c r="A7318" s="282" t="s">
        <v>8592</v>
      </c>
      <c r="B7318" s="282" t="s">
        <v>8259</v>
      </c>
      <c r="C7318" s="277" t="s">
        <v>71</v>
      </c>
      <c r="D7318" s="282" t="s">
        <v>16043</v>
      </c>
      <c r="E7318" s="292">
        <v>1397.22</v>
      </c>
    </row>
    <row r="7319" spans="1:5" x14ac:dyDescent="0.25">
      <c r="A7319" s="282" t="s">
        <v>8592</v>
      </c>
      <c r="B7319" s="282" t="s">
        <v>8221</v>
      </c>
      <c r="C7319" s="277" t="s">
        <v>71</v>
      </c>
      <c r="D7319" s="282" t="s">
        <v>16044</v>
      </c>
      <c r="E7319" s="292">
        <v>366.29</v>
      </c>
    </row>
    <row r="7320" spans="1:5" x14ac:dyDescent="0.25">
      <c r="A7320" s="282" t="s">
        <v>8592</v>
      </c>
      <c r="B7320" s="282" t="s">
        <v>8223</v>
      </c>
      <c r="C7320" s="277" t="s">
        <v>71</v>
      </c>
      <c r="D7320" s="282" t="s">
        <v>16045</v>
      </c>
      <c r="E7320" s="292">
        <v>247.1</v>
      </c>
    </row>
    <row r="7321" spans="1:5" x14ac:dyDescent="0.25">
      <c r="A7321" s="282" t="s">
        <v>8592</v>
      </c>
      <c r="B7321" s="282" t="s">
        <v>8447</v>
      </c>
      <c r="C7321" s="277" t="s">
        <v>71</v>
      </c>
      <c r="D7321" s="282" t="s">
        <v>16046</v>
      </c>
      <c r="E7321" s="292">
        <v>41387.78</v>
      </c>
    </row>
    <row r="7322" spans="1:5" x14ac:dyDescent="0.25">
      <c r="A7322" s="282" t="s">
        <v>8592</v>
      </c>
      <c r="B7322" s="282" t="s">
        <v>8385</v>
      </c>
      <c r="C7322" s="277" t="s">
        <v>71</v>
      </c>
      <c r="D7322" s="282" t="s">
        <v>16047</v>
      </c>
      <c r="E7322" s="292">
        <v>1789.81</v>
      </c>
    </row>
    <row r="7323" spans="1:5" x14ac:dyDescent="0.25">
      <c r="A7323" s="282" t="s">
        <v>8592</v>
      </c>
      <c r="B7323" s="282" t="s">
        <v>8261</v>
      </c>
      <c r="C7323" s="277" t="s">
        <v>71</v>
      </c>
      <c r="D7323" s="282" t="s">
        <v>16048</v>
      </c>
      <c r="E7323" s="292">
        <v>0</v>
      </c>
    </row>
    <row r="7324" spans="1:5" x14ac:dyDescent="0.25">
      <c r="A7324" s="282" t="s">
        <v>8592</v>
      </c>
      <c r="B7324" s="282" t="s">
        <v>8370</v>
      </c>
      <c r="C7324" s="277" t="s">
        <v>71</v>
      </c>
      <c r="D7324" s="282" t="s">
        <v>16049</v>
      </c>
      <c r="E7324" s="292">
        <v>934.37</v>
      </c>
    </row>
    <row r="7325" spans="1:5" x14ac:dyDescent="0.25">
      <c r="A7325" s="282" t="s">
        <v>8592</v>
      </c>
      <c r="B7325" s="282" t="s">
        <v>8483</v>
      </c>
      <c r="C7325" s="277" t="s">
        <v>71</v>
      </c>
      <c r="D7325" s="282" t="s">
        <v>16050</v>
      </c>
      <c r="E7325" s="292">
        <v>29357.32</v>
      </c>
    </row>
    <row r="7326" spans="1:5" x14ac:dyDescent="0.25">
      <c r="A7326" s="282" t="s">
        <v>8592</v>
      </c>
      <c r="B7326" s="282" t="s">
        <v>8272</v>
      </c>
      <c r="C7326" s="277" t="s">
        <v>71</v>
      </c>
      <c r="D7326" s="282" t="s">
        <v>16051</v>
      </c>
      <c r="E7326" s="292">
        <v>0</v>
      </c>
    </row>
    <row r="7327" spans="1:5" x14ac:dyDescent="0.25">
      <c r="A7327" s="282" t="s">
        <v>8592</v>
      </c>
      <c r="B7327" s="282" t="s">
        <v>8224</v>
      </c>
      <c r="C7327" s="277" t="s">
        <v>71</v>
      </c>
      <c r="D7327" s="282" t="s">
        <v>16052</v>
      </c>
      <c r="E7327" s="292">
        <v>696.28</v>
      </c>
    </row>
    <row r="7328" spans="1:5" x14ac:dyDescent="0.25">
      <c r="A7328" s="282" t="s">
        <v>8592</v>
      </c>
      <c r="B7328" s="282" t="s">
        <v>8497</v>
      </c>
      <c r="C7328" s="277" t="s">
        <v>71</v>
      </c>
      <c r="D7328" s="282" t="s">
        <v>16053</v>
      </c>
      <c r="E7328" s="292">
        <v>12861.28</v>
      </c>
    </row>
    <row r="7329" spans="1:5" x14ac:dyDescent="0.25">
      <c r="A7329" s="282" t="s">
        <v>8592</v>
      </c>
      <c r="B7329" s="282" t="s">
        <v>8581</v>
      </c>
      <c r="C7329" s="277" t="s">
        <v>71</v>
      </c>
      <c r="D7329" s="282" t="s">
        <v>12065</v>
      </c>
      <c r="E7329" s="292">
        <v>1132.82</v>
      </c>
    </row>
    <row r="7330" spans="1:5" x14ac:dyDescent="0.25">
      <c r="A7330" s="282" t="s">
        <v>8592</v>
      </c>
      <c r="B7330" s="282" t="s">
        <v>8273</v>
      </c>
      <c r="C7330" s="277" t="s">
        <v>71</v>
      </c>
      <c r="D7330" s="282" t="s">
        <v>16054</v>
      </c>
      <c r="E7330" s="292">
        <v>603.42999999999995</v>
      </c>
    </row>
    <row r="7331" spans="1:5" x14ac:dyDescent="0.25">
      <c r="A7331" s="282" t="s">
        <v>8592</v>
      </c>
      <c r="B7331" s="282" t="s">
        <v>8354</v>
      </c>
      <c r="C7331" s="277" t="s">
        <v>71</v>
      </c>
      <c r="D7331" s="282" t="s">
        <v>16055</v>
      </c>
      <c r="E7331" s="292">
        <v>3675.17</v>
      </c>
    </row>
    <row r="7332" spans="1:5" x14ac:dyDescent="0.25">
      <c r="A7332" s="282" t="s">
        <v>8592</v>
      </c>
      <c r="B7332" s="282" t="s">
        <v>8388</v>
      </c>
      <c r="C7332" s="277" t="s">
        <v>71</v>
      </c>
      <c r="D7332" s="282" t="s">
        <v>16056</v>
      </c>
      <c r="E7332" s="292">
        <v>761.91</v>
      </c>
    </row>
    <row r="7333" spans="1:5" x14ac:dyDescent="0.25">
      <c r="A7333" s="282" t="s">
        <v>8592</v>
      </c>
      <c r="B7333" s="282" t="s">
        <v>8399</v>
      </c>
      <c r="C7333" s="277" t="s">
        <v>71</v>
      </c>
      <c r="D7333" s="282" t="s">
        <v>16057</v>
      </c>
      <c r="E7333" s="292">
        <v>8036.53</v>
      </c>
    </row>
    <row r="7334" spans="1:5" x14ac:dyDescent="0.25">
      <c r="A7334" s="282" t="s">
        <v>8592</v>
      </c>
      <c r="B7334" s="282" t="s">
        <v>8582</v>
      </c>
      <c r="C7334" s="277" t="s">
        <v>71</v>
      </c>
      <c r="D7334" s="282" t="s">
        <v>16058</v>
      </c>
      <c r="E7334" s="292">
        <v>1780.05</v>
      </c>
    </row>
    <row r="7335" spans="1:5" x14ac:dyDescent="0.25">
      <c r="A7335" s="282" t="s">
        <v>8592</v>
      </c>
      <c r="B7335" s="282" t="s">
        <v>8347</v>
      </c>
      <c r="C7335" s="277" t="s">
        <v>71</v>
      </c>
      <c r="D7335" s="282" t="s">
        <v>16059</v>
      </c>
      <c r="E7335" s="292">
        <v>3865.58</v>
      </c>
    </row>
    <row r="7336" spans="1:5" x14ac:dyDescent="0.25">
      <c r="A7336" s="282" t="s">
        <v>8592</v>
      </c>
      <c r="B7336" s="282" t="s">
        <v>8301</v>
      </c>
      <c r="C7336" s="277" t="s">
        <v>71</v>
      </c>
      <c r="D7336" s="282" t="s">
        <v>16060</v>
      </c>
      <c r="E7336" s="292">
        <v>1639.91</v>
      </c>
    </row>
    <row r="7337" spans="1:5" x14ac:dyDescent="0.25">
      <c r="A7337" s="282" t="s">
        <v>8592</v>
      </c>
      <c r="B7337" s="282" t="s">
        <v>8382</v>
      </c>
      <c r="C7337" s="277" t="s">
        <v>71</v>
      </c>
      <c r="D7337" s="282" t="s">
        <v>16061</v>
      </c>
      <c r="E7337" s="292">
        <v>2790.08</v>
      </c>
    </row>
    <row r="7338" spans="1:5" x14ac:dyDescent="0.25">
      <c r="A7338" s="282" t="s">
        <v>8592</v>
      </c>
      <c r="B7338" s="282" t="s">
        <v>8304</v>
      </c>
      <c r="C7338" s="277" t="s">
        <v>71</v>
      </c>
      <c r="D7338" s="282" t="s">
        <v>16062</v>
      </c>
      <c r="E7338" s="292">
        <v>361.26</v>
      </c>
    </row>
    <row r="7339" spans="1:5" x14ac:dyDescent="0.25">
      <c r="A7339" s="282" t="s">
        <v>8592</v>
      </c>
      <c r="B7339" s="282" t="s">
        <v>8260</v>
      </c>
      <c r="C7339" s="277" t="s">
        <v>71</v>
      </c>
      <c r="D7339" s="282" t="s">
        <v>16063</v>
      </c>
      <c r="E7339" s="292">
        <v>755.47</v>
      </c>
    </row>
    <row r="7340" spans="1:5" x14ac:dyDescent="0.25">
      <c r="A7340" s="282" t="s">
        <v>8592</v>
      </c>
      <c r="B7340" s="282" t="s">
        <v>8262</v>
      </c>
      <c r="C7340" s="277" t="s">
        <v>71</v>
      </c>
      <c r="D7340" s="282" t="s">
        <v>16064</v>
      </c>
      <c r="E7340" s="292">
        <v>1072.3699999999999</v>
      </c>
    </row>
    <row r="7341" spans="1:5" x14ac:dyDescent="0.25">
      <c r="A7341" s="282" t="s">
        <v>8592</v>
      </c>
      <c r="B7341" s="282" t="s">
        <v>8461</v>
      </c>
      <c r="C7341" s="277" t="s">
        <v>71</v>
      </c>
      <c r="D7341" s="282" t="s">
        <v>16065</v>
      </c>
      <c r="E7341" s="292">
        <v>0</v>
      </c>
    </row>
    <row r="7342" spans="1:5" x14ac:dyDescent="0.25">
      <c r="A7342" s="282" t="s">
        <v>8592</v>
      </c>
      <c r="B7342" s="282" t="s">
        <v>8263</v>
      </c>
      <c r="C7342" s="277" t="s">
        <v>71</v>
      </c>
      <c r="D7342" s="282" t="s">
        <v>16066</v>
      </c>
      <c r="E7342" s="292">
        <v>3750.54</v>
      </c>
    </row>
    <row r="7343" spans="1:5" x14ac:dyDescent="0.25">
      <c r="A7343" s="282" t="s">
        <v>8592</v>
      </c>
      <c r="B7343" s="282" t="s">
        <v>8507</v>
      </c>
      <c r="C7343" s="277" t="s">
        <v>71</v>
      </c>
      <c r="D7343" s="282" t="s">
        <v>16067</v>
      </c>
      <c r="E7343" s="292">
        <v>3890.63</v>
      </c>
    </row>
    <row r="7344" spans="1:5" x14ac:dyDescent="0.25">
      <c r="A7344" s="282" t="s">
        <v>8592</v>
      </c>
      <c r="B7344" s="282" t="s">
        <v>8269</v>
      </c>
      <c r="C7344" s="277" t="s">
        <v>71</v>
      </c>
      <c r="D7344" s="282" t="s">
        <v>16068</v>
      </c>
      <c r="E7344" s="292">
        <v>1950.06</v>
      </c>
    </row>
    <row r="7345" spans="1:5" x14ac:dyDescent="0.25">
      <c r="A7345" s="282" t="s">
        <v>8592</v>
      </c>
      <c r="B7345" s="282" t="s">
        <v>8302</v>
      </c>
      <c r="C7345" s="277" t="s">
        <v>71</v>
      </c>
      <c r="D7345" s="282" t="s">
        <v>16069</v>
      </c>
      <c r="E7345" s="292">
        <v>709.31</v>
      </c>
    </row>
    <row r="7346" spans="1:5" x14ac:dyDescent="0.25">
      <c r="A7346" s="282" t="s">
        <v>8592</v>
      </c>
      <c r="B7346" s="282" t="s">
        <v>8480</v>
      </c>
      <c r="C7346" s="277" t="s">
        <v>71</v>
      </c>
      <c r="D7346" s="282" t="s">
        <v>16070</v>
      </c>
      <c r="E7346" s="292">
        <v>3010.47</v>
      </c>
    </row>
    <row r="7347" spans="1:5" x14ac:dyDescent="0.25">
      <c r="A7347" s="282" t="s">
        <v>8592</v>
      </c>
      <c r="B7347" s="282" t="s">
        <v>8402</v>
      </c>
      <c r="C7347" s="277" t="s">
        <v>71</v>
      </c>
      <c r="D7347" s="282" t="s">
        <v>16071</v>
      </c>
      <c r="E7347" s="292">
        <v>490.92</v>
      </c>
    </row>
    <row r="7348" spans="1:5" x14ac:dyDescent="0.25">
      <c r="A7348" s="282" t="s">
        <v>8592</v>
      </c>
      <c r="B7348" s="282" t="s">
        <v>8228</v>
      </c>
      <c r="C7348" s="277" t="s">
        <v>71</v>
      </c>
      <c r="D7348" s="282" t="s">
        <v>16072</v>
      </c>
      <c r="E7348" s="292">
        <v>40073.14</v>
      </c>
    </row>
    <row r="7349" spans="1:5" x14ac:dyDescent="0.25">
      <c r="A7349" s="282" t="s">
        <v>8592</v>
      </c>
      <c r="B7349" s="282" t="s">
        <v>8278</v>
      </c>
      <c r="C7349" s="277" t="s">
        <v>71</v>
      </c>
      <c r="D7349" s="282" t="s">
        <v>16073</v>
      </c>
      <c r="E7349" s="292">
        <v>4031.57</v>
      </c>
    </row>
    <row r="7350" spans="1:5" x14ac:dyDescent="0.25">
      <c r="A7350" s="282" t="s">
        <v>8592</v>
      </c>
      <c r="B7350" s="282" t="s">
        <v>8531</v>
      </c>
      <c r="C7350" s="277" t="s">
        <v>71</v>
      </c>
      <c r="D7350" s="282" t="s">
        <v>16074</v>
      </c>
      <c r="E7350" s="292">
        <v>91020.85</v>
      </c>
    </row>
    <row r="7351" spans="1:5" x14ac:dyDescent="0.25">
      <c r="A7351" s="282" t="s">
        <v>8592</v>
      </c>
      <c r="B7351" s="282" t="s">
        <v>8238</v>
      </c>
      <c r="C7351" s="277" t="s">
        <v>71</v>
      </c>
      <c r="D7351" s="282" t="s">
        <v>16075</v>
      </c>
      <c r="E7351" s="292">
        <v>2281.67</v>
      </c>
    </row>
    <row r="7352" spans="1:5" x14ac:dyDescent="0.25">
      <c r="A7352" s="282" t="s">
        <v>8592</v>
      </c>
      <c r="B7352" s="282" t="s">
        <v>8233</v>
      </c>
      <c r="C7352" s="277" t="s">
        <v>71</v>
      </c>
      <c r="D7352" s="282" t="s">
        <v>16076</v>
      </c>
      <c r="E7352" s="292">
        <v>5827.49</v>
      </c>
    </row>
    <row r="7353" spans="1:5" x14ac:dyDescent="0.25">
      <c r="A7353" s="282" t="s">
        <v>8592</v>
      </c>
      <c r="B7353" s="282" t="s">
        <v>8290</v>
      </c>
      <c r="C7353" s="277" t="s">
        <v>71</v>
      </c>
      <c r="D7353" s="282" t="s">
        <v>16077</v>
      </c>
      <c r="E7353" s="292">
        <v>169.93</v>
      </c>
    </row>
    <row r="7354" spans="1:5" x14ac:dyDescent="0.25">
      <c r="A7354" s="282" t="s">
        <v>8592</v>
      </c>
      <c r="B7354" s="282" t="s">
        <v>8359</v>
      </c>
      <c r="C7354" s="277" t="s">
        <v>71</v>
      </c>
      <c r="D7354" s="282" t="s">
        <v>16078</v>
      </c>
      <c r="E7354" s="292">
        <v>1213.21</v>
      </c>
    </row>
    <row r="7355" spans="1:5" x14ac:dyDescent="0.25">
      <c r="A7355" s="282" t="s">
        <v>8592</v>
      </c>
      <c r="B7355" s="282" t="s">
        <v>8586</v>
      </c>
      <c r="C7355" s="277" t="s">
        <v>71</v>
      </c>
      <c r="D7355" s="282" t="s">
        <v>16079</v>
      </c>
      <c r="E7355" s="292">
        <v>3005.04</v>
      </c>
    </row>
    <row r="7356" spans="1:5" x14ac:dyDescent="0.25">
      <c r="A7356" s="282" t="s">
        <v>8592</v>
      </c>
      <c r="B7356" s="282" t="s">
        <v>8245</v>
      </c>
      <c r="C7356" s="277" t="s">
        <v>71</v>
      </c>
      <c r="D7356" s="282" t="s">
        <v>16080</v>
      </c>
      <c r="E7356" s="292">
        <v>4099.99</v>
      </c>
    </row>
    <row r="7357" spans="1:5" x14ac:dyDescent="0.25">
      <c r="A7357" s="282" t="s">
        <v>8592</v>
      </c>
      <c r="B7357" s="282" t="s">
        <v>8240</v>
      </c>
      <c r="C7357" s="277" t="s">
        <v>71</v>
      </c>
      <c r="D7357" s="282" t="s">
        <v>16081</v>
      </c>
      <c r="E7357" s="292">
        <v>1552.95</v>
      </c>
    </row>
    <row r="7358" spans="1:5" x14ac:dyDescent="0.25">
      <c r="A7358" s="282" t="s">
        <v>8592</v>
      </c>
      <c r="B7358" s="282" t="s">
        <v>8235</v>
      </c>
      <c r="C7358" s="277" t="s">
        <v>71</v>
      </c>
      <c r="D7358" s="282" t="s">
        <v>16082</v>
      </c>
      <c r="E7358" s="292">
        <v>3553.03</v>
      </c>
    </row>
    <row r="7359" spans="1:5" x14ac:dyDescent="0.25">
      <c r="A7359" s="282" t="s">
        <v>8592</v>
      </c>
      <c r="B7359" s="282" t="s">
        <v>8247</v>
      </c>
      <c r="C7359" s="277" t="s">
        <v>71</v>
      </c>
      <c r="D7359" s="282" t="s">
        <v>16083</v>
      </c>
      <c r="E7359" s="292">
        <v>2976.75</v>
      </c>
    </row>
    <row r="7360" spans="1:5" x14ac:dyDescent="0.25">
      <c r="A7360" s="282" t="s">
        <v>8592</v>
      </c>
      <c r="B7360" s="282" t="s">
        <v>8274</v>
      </c>
      <c r="C7360" s="277" t="s">
        <v>71</v>
      </c>
      <c r="D7360" s="282" t="s">
        <v>16084</v>
      </c>
      <c r="E7360" s="292">
        <v>4148.43</v>
      </c>
    </row>
    <row r="7361" spans="1:5" x14ac:dyDescent="0.25">
      <c r="A7361" s="282" t="s">
        <v>8592</v>
      </c>
      <c r="B7361" s="282" t="s">
        <v>8489</v>
      </c>
      <c r="C7361" s="277" t="s">
        <v>71</v>
      </c>
      <c r="D7361" s="282" t="s">
        <v>16085</v>
      </c>
      <c r="E7361" s="292">
        <v>1731.22</v>
      </c>
    </row>
    <row r="7362" spans="1:5" x14ac:dyDescent="0.25">
      <c r="A7362" s="282" t="s">
        <v>8592</v>
      </c>
      <c r="B7362" s="282" t="s">
        <v>8249</v>
      </c>
      <c r="C7362" s="277" t="s">
        <v>71</v>
      </c>
      <c r="D7362" s="282" t="s">
        <v>16086</v>
      </c>
      <c r="E7362" s="292">
        <v>164.55</v>
      </c>
    </row>
    <row r="7363" spans="1:5" x14ac:dyDescent="0.25">
      <c r="A7363" s="282" t="s">
        <v>8592</v>
      </c>
      <c r="B7363" s="282" t="s">
        <v>8266</v>
      </c>
      <c r="C7363" s="277" t="s">
        <v>71</v>
      </c>
      <c r="D7363" s="282" t="s">
        <v>16087</v>
      </c>
      <c r="E7363" s="292">
        <v>4162.2299999999996</v>
      </c>
    </row>
    <row r="7364" spans="1:5" x14ac:dyDescent="0.25">
      <c r="A7364" s="282" t="s">
        <v>8592</v>
      </c>
      <c r="B7364" s="282" t="s">
        <v>8481</v>
      </c>
      <c r="C7364" s="277" t="s">
        <v>71</v>
      </c>
      <c r="D7364" s="282" t="s">
        <v>16088</v>
      </c>
      <c r="E7364" s="292">
        <v>15240.34</v>
      </c>
    </row>
    <row r="7365" spans="1:5" x14ac:dyDescent="0.25">
      <c r="A7365" s="282" t="s">
        <v>8592</v>
      </c>
      <c r="B7365" s="282" t="s">
        <v>8327</v>
      </c>
      <c r="C7365" s="277" t="s">
        <v>71</v>
      </c>
      <c r="D7365" s="282" t="s">
        <v>16089</v>
      </c>
      <c r="E7365" s="292">
        <v>3779.93</v>
      </c>
    </row>
    <row r="7366" spans="1:5" x14ac:dyDescent="0.25">
      <c r="A7366" s="282" t="s">
        <v>8592</v>
      </c>
      <c r="B7366" s="282" t="s">
        <v>8345</v>
      </c>
      <c r="C7366" s="277" t="s">
        <v>71</v>
      </c>
      <c r="D7366" s="282" t="s">
        <v>16090</v>
      </c>
      <c r="E7366" s="292">
        <v>484.27</v>
      </c>
    </row>
    <row r="7367" spans="1:5" x14ac:dyDescent="0.25">
      <c r="A7367" s="282" t="s">
        <v>8592</v>
      </c>
      <c r="B7367" s="282" t="s">
        <v>8250</v>
      </c>
      <c r="C7367" s="277" t="s">
        <v>71</v>
      </c>
      <c r="D7367" s="282" t="s">
        <v>16091</v>
      </c>
      <c r="E7367" s="292">
        <v>2863.68</v>
      </c>
    </row>
    <row r="7368" spans="1:5" x14ac:dyDescent="0.25">
      <c r="A7368" s="282" t="s">
        <v>8592</v>
      </c>
      <c r="B7368" s="282" t="s">
        <v>8251</v>
      </c>
      <c r="C7368" s="277" t="s">
        <v>71</v>
      </c>
      <c r="D7368" s="282" t="s">
        <v>16092</v>
      </c>
      <c r="E7368" s="292">
        <v>208.34</v>
      </c>
    </row>
    <row r="7369" spans="1:5" x14ac:dyDescent="0.25">
      <c r="A7369" s="282" t="s">
        <v>8592</v>
      </c>
      <c r="B7369" s="282" t="s">
        <v>8267</v>
      </c>
      <c r="C7369" s="277" t="s">
        <v>71</v>
      </c>
      <c r="D7369" s="282" t="s">
        <v>16093</v>
      </c>
      <c r="E7369" s="292">
        <v>1045.18</v>
      </c>
    </row>
    <row r="7370" spans="1:5" x14ac:dyDescent="0.25">
      <c r="A7370" s="282" t="s">
        <v>8592</v>
      </c>
      <c r="B7370" s="282" t="s">
        <v>8500</v>
      </c>
      <c r="C7370" s="277" t="s">
        <v>71</v>
      </c>
      <c r="D7370" s="282" t="s">
        <v>16094</v>
      </c>
      <c r="E7370" s="292">
        <v>959.27</v>
      </c>
    </row>
    <row r="7371" spans="1:5" x14ac:dyDescent="0.25">
      <c r="A7371" s="282" t="s">
        <v>8592</v>
      </c>
      <c r="B7371" s="282" t="s">
        <v>8320</v>
      </c>
      <c r="C7371" s="277" t="s">
        <v>71</v>
      </c>
      <c r="D7371" s="282" t="s">
        <v>16095</v>
      </c>
      <c r="E7371" s="292">
        <v>1829.46</v>
      </c>
    </row>
    <row r="7372" spans="1:5" x14ac:dyDescent="0.25">
      <c r="A7372" s="282" t="s">
        <v>8592</v>
      </c>
      <c r="B7372" s="282" t="s">
        <v>8451</v>
      </c>
      <c r="C7372" s="277" t="s">
        <v>71</v>
      </c>
      <c r="D7372" s="282" t="s">
        <v>16096</v>
      </c>
      <c r="E7372" s="292">
        <v>66629.48</v>
      </c>
    </row>
    <row r="7373" spans="1:5" x14ac:dyDescent="0.25">
      <c r="A7373" s="282" t="s">
        <v>8592</v>
      </c>
      <c r="B7373" s="282" t="s">
        <v>8720</v>
      </c>
      <c r="C7373" s="277" t="s">
        <v>71</v>
      </c>
      <c r="D7373" s="282" t="s">
        <v>16097</v>
      </c>
      <c r="E7373" s="292">
        <v>263725.15999999997</v>
      </c>
    </row>
    <row r="7374" spans="1:5" x14ac:dyDescent="0.25">
      <c r="A7374" s="282" t="s">
        <v>8592</v>
      </c>
      <c r="B7374" s="282" t="s">
        <v>8722</v>
      </c>
      <c r="C7374" s="277" t="s">
        <v>71</v>
      </c>
      <c r="D7374" s="282" t="s">
        <v>16098</v>
      </c>
      <c r="E7374" s="292">
        <v>3214.91</v>
      </c>
    </row>
    <row r="7375" spans="1:5" x14ac:dyDescent="0.25">
      <c r="A7375" s="282" t="s">
        <v>8592</v>
      </c>
      <c r="B7375" s="282" t="s">
        <v>8286</v>
      </c>
      <c r="C7375" s="277" t="s">
        <v>71</v>
      </c>
      <c r="D7375" s="282" t="s">
        <v>16099</v>
      </c>
      <c r="E7375" s="292">
        <v>3621.48</v>
      </c>
    </row>
    <row r="7376" spans="1:5" x14ac:dyDescent="0.25">
      <c r="A7376" s="282" t="s">
        <v>8592</v>
      </c>
      <c r="B7376" s="282" t="s">
        <v>8440</v>
      </c>
      <c r="C7376" s="277" t="s">
        <v>71</v>
      </c>
      <c r="D7376" s="282" t="s">
        <v>16100</v>
      </c>
      <c r="E7376" s="292">
        <v>1555.31</v>
      </c>
    </row>
    <row r="7377" spans="1:5" x14ac:dyDescent="0.25">
      <c r="A7377" s="282" t="s">
        <v>8592</v>
      </c>
      <c r="B7377" s="282" t="s">
        <v>8476</v>
      </c>
      <c r="C7377" s="277" t="s">
        <v>71</v>
      </c>
      <c r="D7377" s="282" t="s">
        <v>16101</v>
      </c>
      <c r="E7377" s="292">
        <v>1256.8900000000001</v>
      </c>
    </row>
    <row r="7378" spans="1:5" x14ac:dyDescent="0.25">
      <c r="A7378" s="282" t="s">
        <v>8592</v>
      </c>
      <c r="B7378" s="282" t="s">
        <v>8441</v>
      </c>
      <c r="C7378" s="277" t="s">
        <v>71</v>
      </c>
      <c r="D7378" s="282" t="s">
        <v>16102</v>
      </c>
      <c r="E7378" s="292">
        <v>847.16</v>
      </c>
    </row>
    <row r="7379" spans="1:5" x14ac:dyDescent="0.25">
      <c r="A7379" s="282" t="s">
        <v>8592</v>
      </c>
      <c r="B7379" s="282" t="s">
        <v>8275</v>
      </c>
      <c r="C7379" s="277" t="s">
        <v>71</v>
      </c>
      <c r="D7379" s="282" t="s">
        <v>16103</v>
      </c>
      <c r="E7379" s="292">
        <v>8115.69</v>
      </c>
    </row>
    <row r="7380" spans="1:5" x14ac:dyDescent="0.25">
      <c r="A7380" s="282" t="s">
        <v>8592</v>
      </c>
      <c r="B7380" s="282" t="s">
        <v>8512</v>
      </c>
      <c r="C7380" s="277" t="s">
        <v>71</v>
      </c>
      <c r="D7380" s="282" t="s">
        <v>16104</v>
      </c>
      <c r="E7380" s="292">
        <v>1222.3599999999999</v>
      </c>
    </row>
    <row r="7381" spans="1:5" x14ac:dyDescent="0.25">
      <c r="A7381" s="282" t="s">
        <v>8592</v>
      </c>
      <c r="B7381" s="282" t="s">
        <v>8241</v>
      </c>
      <c r="C7381" s="277" t="s">
        <v>71</v>
      </c>
      <c r="D7381" s="282" t="s">
        <v>16105</v>
      </c>
      <c r="E7381" s="292">
        <v>27931.26</v>
      </c>
    </row>
    <row r="7382" spans="1:5" x14ac:dyDescent="0.25">
      <c r="A7382" s="282" t="s">
        <v>8592</v>
      </c>
      <c r="B7382" s="282" t="s">
        <v>8731</v>
      </c>
      <c r="C7382" s="277" t="s">
        <v>71</v>
      </c>
      <c r="D7382" s="282" t="s">
        <v>16106</v>
      </c>
      <c r="E7382" s="292">
        <v>259914.29</v>
      </c>
    </row>
    <row r="7383" spans="1:5" x14ac:dyDescent="0.25">
      <c r="A7383" s="282" t="s">
        <v>8592</v>
      </c>
      <c r="B7383" s="282" t="s">
        <v>8465</v>
      </c>
      <c r="C7383" s="277" t="s">
        <v>71</v>
      </c>
      <c r="D7383" s="282" t="s">
        <v>16107</v>
      </c>
      <c r="E7383" s="292">
        <v>69450.91</v>
      </c>
    </row>
    <row r="7384" spans="1:5" x14ac:dyDescent="0.25">
      <c r="A7384" s="282" t="s">
        <v>8592</v>
      </c>
      <c r="B7384" s="282" t="s">
        <v>8328</v>
      </c>
      <c r="C7384" s="277" t="s">
        <v>71</v>
      </c>
      <c r="D7384" s="282" t="s">
        <v>16108</v>
      </c>
      <c r="E7384" s="292">
        <v>91.72</v>
      </c>
    </row>
    <row r="7385" spans="1:5" x14ac:dyDescent="0.25">
      <c r="A7385" s="282" t="s">
        <v>8592</v>
      </c>
      <c r="B7385" s="282" t="s">
        <v>8482</v>
      </c>
      <c r="C7385" s="277" t="s">
        <v>71</v>
      </c>
      <c r="D7385" s="282" t="s">
        <v>16109</v>
      </c>
      <c r="E7385" s="292">
        <v>1349.04</v>
      </c>
    </row>
    <row r="7386" spans="1:5" x14ac:dyDescent="0.25">
      <c r="A7386" s="282" t="s">
        <v>8592</v>
      </c>
      <c r="B7386" s="282" t="s">
        <v>8365</v>
      </c>
      <c r="C7386" s="277" t="s">
        <v>71</v>
      </c>
      <c r="D7386" s="282" t="s">
        <v>16110</v>
      </c>
      <c r="E7386" s="292">
        <v>1216.3399999999999</v>
      </c>
    </row>
    <row r="7387" spans="1:5" x14ac:dyDescent="0.25">
      <c r="A7387" s="282" t="s">
        <v>8592</v>
      </c>
      <c r="B7387" s="282" t="s">
        <v>8821</v>
      </c>
      <c r="C7387" s="277" t="s">
        <v>71</v>
      </c>
      <c r="D7387" s="282" t="s">
        <v>16111</v>
      </c>
      <c r="E7387" s="292">
        <v>36981.72</v>
      </c>
    </row>
    <row r="7388" spans="1:5" x14ac:dyDescent="0.25">
      <c r="A7388" s="282" t="s">
        <v>8592</v>
      </c>
      <c r="B7388" s="282" t="s">
        <v>8268</v>
      </c>
      <c r="C7388" s="277" t="s">
        <v>71</v>
      </c>
      <c r="D7388" s="282" t="s">
        <v>16112</v>
      </c>
      <c r="E7388" s="292">
        <v>3356.68</v>
      </c>
    </row>
    <row r="7389" spans="1:5" x14ac:dyDescent="0.25">
      <c r="A7389" s="282" t="s">
        <v>8592</v>
      </c>
      <c r="B7389" s="282" t="s">
        <v>8372</v>
      </c>
      <c r="C7389" s="277" t="s">
        <v>71</v>
      </c>
      <c r="D7389" s="282" t="s">
        <v>16113</v>
      </c>
      <c r="E7389" s="292">
        <v>375.48</v>
      </c>
    </row>
    <row r="7390" spans="1:5" x14ac:dyDescent="0.25">
      <c r="A7390" s="282" t="s">
        <v>8592</v>
      </c>
      <c r="B7390" s="282" t="s">
        <v>8212</v>
      </c>
      <c r="C7390" s="277" t="s">
        <v>71</v>
      </c>
      <c r="D7390" s="282" t="s">
        <v>16114</v>
      </c>
      <c r="E7390" s="292">
        <v>7993.83</v>
      </c>
    </row>
    <row r="7391" spans="1:5" x14ac:dyDescent="0.25">
      <c r="A7391" s="282" t="s">
        <v>8592</v>
      </c>
      <c r="B7391" s="282" t="s">
        <v>8252</v>
      </c>
      <c r="C7391" s="277" t="s">
        <v>71</v>
      </c>
      <c r="D7391" s="282" t="s">
        <v>16115</v>
      </c>
      <c r="E7391" s="292">
        <v>2242.5</v>
      </c>
    </row>
    <row r="7392" spans="1:5" x14ac:dyDescent="0.25">
      <c r="A7392" s="282" t="s">
        <v>8592</v>
      </c>
      <c r="B7392" s="282" t="s">
        <v>8827</v>
      </c>
      <c r="C7392" s="277" t="s">
        <v>71</v>
      </c>
      <c r="D7392" s="282" t="s">
        <v>16116</v>
      </c>
      <c r="E7392" s="292">
        <v>465.55</v>
      </c>
    </row>
    <row r="7393" spans="1:5" x14ac:dyDescent="0.25">
      <c r="A7393" s="282" t="s">
        <v>8592</v>
      </c>
      <c r="B7393" s="282" t="s">
        <v>8254</v>
      </c>
      <c r="C7393" s="277" t="s">
        <v>71</v>
      </c>
      <c r="D7393" s="282" t="s">
        <v>16117</v>
      </c>
      <c r="E7393" s="292">
        <v>1473.82</v>
      </c>
    </row>
    <row r="7394" spans="1:5" x14ac:dyDescent="0.25">
      <c r="A7394" s="282" t="s">
        <v>8592</v>
      </c>
      <c r="B7394" s="282" t="s">
        <v>8242</v>
      </c>
      <c r="C7394" s="277" t="s">
        <v>71</v>
      </c>
      <c r="D7394" s="282" t="s">
        <v>16118</v>
      </c>
      <c r="E7394" s="292">
        <v>3601.48</v>
      </c>
    </row>
    <row r="7395" spans="1:5" x14ac:dyDescent="0.25">
      <c r="A7395" s="282" t="s">
        <v>8592</v>
      </c>
      <c r="B7395" s="282" t="s">
        <v>8432</v>
      </c>
      <c r="C7395" s="277" t="s">
        <v>71</v>
      </c>
      <c r="D7395" s="282" t="s">
        <v>16119</v>
      </c>
      <c r="E7395" s="292">
        <v>3694.08</v>
      </c>
    </row>
    <row r="7396" spans="1:5" x14ac:dyDescent="0.25">
      <c r="A7396" s="282" t="s">
        <v>8592</v>
      </c>
      <c r="B7396" s="282" t="s">
        <v>8443</v>
      </c>
      <c r="C7396" s="277" t="s">
        <v>71</v>
      </c>
      <c r="D7396" s="282" t="s">
        <v>16120</v>
      </c>
      <c r="E7396" s="292">
        <v>930.98</v>
      </c>
    </row>
    <row r="7397" spans="1:5" x14ac:dyDescent="0.25">
      <c r="A7397" s="282" t="s">
        <v>8592</v>
      </c>
      <c r="B7397" s="282" t="s">
        <v>8832</v>
      </c>
      <c r="C7397" s="277" t="s">
        <v>71</v>
      </c>
      <c r="D7397" s="282" t="s">
        <v>16121</v>
      </c>
      <c r="E7397" s="292">
        <v>2860.83</v>
      </c>
    </row>
    <row r="7398" spans="1:5" x14ac:dyDescent="0.25">
      <c r="A7398" s="282" t="s">
        <v>8592</v>
      </c>
      <c r="B7398" s="282" t="s">
        <v>8578</v>
      </c>
      <c r="C7398" s="277" t="s">
        <v>71</v>
      </c>
      <c r="D7398" s="282" t="s">
        <v>16122</v>
      </c>
      <c r="E7398" s="292">
        <v>18666.990000000002</v>
      </c>
    </row>
    <row r="7399" spans="1:5" x14ac:dyDescent="0.25">
      <c r="A7399" s="282" t="s">
        <v>8592</v>
      </c>
      <c r="B7399" s="282" t="s">
        <v>8314</v>
      </c>
      <c r="C7399" s="277" t="s">
        <v>71</v>
      </c>
      <c r="D7399" s="282" t="s">
        <v>16123</v>
      </c>
      <c r="E7399" s="292">
        <v>1728.35</v>
      </c>
    </row>
    <row r="7400" spans="1:5" x14ac:dyDescent="0.25">
      <c r="A7400" s="282" t="s">
        <v>8592</v>
      </c>
      <c r="B7400" s="282" t="s">
        <v>8836</v>
      </c>
      <c r="C7400" s="277" t="s">
        <v>71</v>
      </c>
      <c r="D7400" s="282" t="s">
        <v>16124</v>
      </c>
      <c r="E7400" s="292">
        <v>4273.07</v>
      </c>
    </row>
    <row r="7401" spans="1:5" x14ac:dyDescent="0.25">
      <c r="A7401" s="282" t="s">
        <v>8592</v>
      </c>
      <c r="B7401" s="282" t="s">
        <v>8466</v>
      </c>
      <c r="C7401" s="277" t="s">
        <v>71</v>
      </c>
      <c r="D7401" s="282" t="s">
        <v>16125</v>
      </c>
      <c r="E7401" s="292">
        <v>33007</v>
      </c>
    </row>
    <row r="7402" spans="1:5" x14ac:dyDescent="0.25">
      <c r="A7402" s="282" t="s">
        <v>8592</v>
      </c>
      <c r="B7402" s="282" t="s">
        <v>8490</v>
      </c>
      <c r="C7402" s="277" t="s">
        <v>71</v>
      </c>
      <c r="D7402" s="282" t="s">
        <v>16126</v>
      </c>
      <c r="E7402" s="292">
        <v>4208.1099999999997</v>
      </c>
    </row>
    <row r="7403" spans="1:5" x14ac:dyDescent="0.25">
      <c r="A7403" s="282" t="s">
        <v>8592</v>
      </c>
      <c r="B7403" s="282" t="s">
        <v>8366</v>
      </c>
      <c r="C7403" s="277" t="s">
        <v>71</v>
      </c>
      <c r="D7403" s="282" t="s">
        <v>16127</v>
      </c>
      <c r="E7403" s="292">
        <v>870.72</v>
      </c>
    </row>
    <row r="7404" spans="1:5" x14ac:dyDescent="0.25">
      <c r="A7404" s="282" t="s">
        <v>8592</v>
      </c>
      <c r="B7404" s="282" t="s">
        <v>8843</v>
      </c>
      <c r="C7404" s="277" t="s">
        <v>71</v>
      </c>
      <c r="D7404" s="282" t="s">
        <v>16128</v>
      </c>
      <c r="E7404" s="292">
        <v>4018.29</v>
      </c>
    </row>
    <row r="7405" spans="1:5" x14ac:dyDescent="0.25">
      <c r="A7405" s="282" t="s">
        <v>8592</v>
      </c>
      <c r="B7405" s="282" t="s">
        <v>8845</v>
      </c>
      <c r="C7405" s="277" t="s">
        <v>71</v>
      </c>
      <c r="D7405" s="282" t="s">
        <v>16129</v>
      </c>
      <c r="E7405" s="292">
        <v>1702.17</v>
      </c>
    </row>
    <row r="7406" spans="1:5" x14ac:dyDescent="0.25">
      <c r="A7406" s="282" t="s">
        <v>8592</v>
      </c>
      <c r="B7406" s="282" t="s">
        <v>8847</v>
      </c>
      <c r="C7406" s="277" t="s">
        <v>71</v>
      </c>
      <c r="D7406" s="282" t="s">
        <v>16130</v>
      </c>
      <c r="E7406" s="292">
        <v>10472.56</v>
      </c>
    </row>
    <row r="7407" spans="1:5" x14ac:dyDescent="0.25">
      <c r="A7407" s="282" t="s">
        <v>8592</v>
      </c>
      <c r="B7407" s="282" t="s">
        <v>8325</v>
      </c>
      <c r="C7407" s="277" t="s">
        <v>71</v>
      </c>
      <c r="D7407" s="282" t="s">
        <v>16131</v>
      </c>
      <c r="E7407" s="292">
        <v>34970.83</v>
      </c>
    </row>
    <row r="7408" spans="1:5" x14ac:dyDescent="0.25">
      <c r="A7408" s="282" t="s">
        <v>8592</v>
      </c>
      <c r="B7408" s="282" t="s">
        <v>8342</v>
      </c>
      <c r="C7408" s="277" t="s">
        <v>71</v>
      </c>
      <c r="D7408" s="282" t="s">
        <v>16132</v>
      </c>
      <c r="E7408" s="292">
        <v>2777.18</v>
      </c>
    </row>
    <row r="7409" spans="1:5" x14ac:dyDescent="0.25">
      <c r="A7409" s="282" t="s">
        <v>8592</v>
      </c>
      <c r="B7409" s="282" t="s">
        <v>8851</v>
      </c>
      <c r="C7409" s="277" t="s">
        <v>71</v>
      </c>
      <c r="D7409" s="282" t="s">
        <v>16133</v>
      </c>
      <c r="E7409" s="292">
        <v>54732.08</v>
      </c>
    </row>
    <row r="7410" spans="1:5" x14ac:dyDescent="0.25">
      <c r="A7410" s="282" t="s">
        <v>8592</v>
      </c>
      <c r="B7410" s="282" t="s">
        <v>8317</v>
      </c>
      <c r="C7410" s="277" t="s">
        <v>71</v>
      </c>
      <c r="D7410" s="282" t="s">
        <v>16134</v>
      </c>
      <c r="E7410" s="292">
        <v>4104.07</v>
      </c>
    </row>
    <row r="7411" spans="1:5" x14ac:dyDescent="0.25">
      <c r="A7411" s="282" t="s">
        <v>8592</v>
      </c>
      <c r="B7411" s="282" t="s">
        <v>8547</v>
      </c>
      <c r="C7411" s="277" t="s">
        <v>71</v>
      </c>
      <c r="D7411" s="282" t="s">
        <v>16135</v>
      </c>
      <c r="E7411" s="292">
        <v>3082.78</v>
      </c>
    </row>
    <row r="7412" spans="1:5" x14ac:dyDescent="0.25">
      <c r="A7412" s="282" t="s">
        <v>8592</v>
      </c>
      <c r="B7412" s="282" t="s">
        <v>8293</v>
      </c>
      <c r="C7412" s="277" t="s">
        <v>71</v>
      </c>
      <c r="D7412" s="282" t="s">
        <v>16136</v>
      </c>
      <c r="E7412" s="292">
        <v>2091.0300000000002</v>
      </c>
    </row>
    <row r="7413" spans="1:5" x14ac:dyDescent="0.25">
      <c r="A7413" s="282" t="s">
        <v>8592</v>
      </c>
      <c r="B7413" s="282" t="s">
        <v>8856</v>
      </c>
      <c r="C7413" s="277" t="s">
        <v>71</v>
      </c>
      <c r="D7413" s="282" t="s">
        <v>16137</v>
      </c>
      <c r="E7413" s="292">
        <v>1972.52</v>
      </c>
    </row>
    <row r="7414" spans="1:5" x14ac:dyDescent="0.25">
      <c r="A7414" s="282" t="s">
        <v>8592</v>
      </c>
      <c r="B7414" s="282" t="s">
        <v>8376</v>
      </c>
      <c r="C7414" s="277" t="s">
        <v>71</v>
      </c>
      <c r="D7414" s="282" t="s">
        <v>16138</v>
      </c>
      <c r="E7414" s="292">
        <v>529.44000000000005</v>
      </c>
    </row>
    <row r="7415" spans="1:5" x14ac:dyDescent="0.25">
      <c r="A7415" s="282" t="s">
        <v>8592</v>
      </c>
      <c r="B7415" s="282" t="s">
        <v>8335</v>
      </c>
      <c r="C7415" s="277" t="s">
        <v>71</v>
      </c>
      <c r="D7415" s="282" t="s">
        <v>16139</v>
      </c>
      <c r="E7415" s="292">
        <v>2730.87</v>
      </c>
    </row>
    <row r="7416" spans="1:5" x14ac:dyDescent="0.25">
      <c r="A7416" s="282" t="s">
        <v>8592</v>
      </c>
      <c r="B7416" s="282" t="s">
        <v>8861</v>
      </c>
      <c r="C7416" s="277" t="s">
        <v>71</v>
      </c>
      <c r="D7416" s="282" t="s">
        <v>16140</v>
      </c>
      <c r="E7416" s="292">
        <v>26623.119999999999</v>
      </c>
    </row>
    <row r="7417" spans="1:5" x14ac:dyDescent="0.25">
      <c r="A7417" s="282" t="s">
        <v>8592</v>
      </c>
      <c r="B7417" s="282" t="s">
        <v>8312</v>
      </c>
      <c r="C7417" s="277" t="s">
        <v>71</v>
      </c>
      <c r="D7417" s="282" t="s">
        <v>16141</v>
      </c>
      <c r="E7417" s="292">
        <v>7532.53</v>
      </c>
    </row>
    <row r="7418" spans="1:5" x14ac:dyDescent="0.25">
      <c r="A7418" s="282" t="s">
        <v>8592</v>
      </c>
      <c r="B7418" s="282" t="s">
        <v>8409</v>
      </c>
      <c r="C7418" s="277" t="s">
        <v>71</v>
      </c>
      <c r="D7418" s="282" t="s">
        <v>16142</v>
      </c>
      <c r="E7418" s="292">
        <v>5146.83</v>
      </c>
    </row>
    <row r="7419" spans="1:5" x14ac:dyDescent="0.25">
      <c r="A7419" s="282" t="s">
        <v>8592</v>
      </c>
      <c r="B7419" s="282" t="s">
        <v>8445</v>
      </c>
      <c r="C7419" s="277" t="s">
        <v>71</v>
      </c>
      <c r="D7419" s="282" t="s">
        <v>16143</v>
      </c>
      <c r="E7419" s="292">
        <v>340.19</v>
      </c>
    </row>
    <row r="7420" spans="1:5" x14ac:dyDescent="0.25">
      <c r="A7420" s="282" t="s">
        <v>8592</v>
      </c>
      <c r="B7420" s="282" t="s">
        <v>8393</v>
      </c>
      <c r="C7420" s="277" t="s">
        <v>71</v>
      </c>
      <c r="D7420" s="282" t="s">
        <v>16144</v>
      </c>
      <c r="E7420" s="292">
        <v>828.49</v>
      </c>
    </row>
    <row r="7421" spans="1:5" x14ac:dyDescent="0.25">
      <c r="A7421" s="282" t="s">
        <v>8592</v>
      </c>
      <c r="B7421" s="282" t="s">
        <v>8585</v>
      </c>
      <c r="C7421" s="277" t="s">
        <v>71</v>
      </c>
      <c r="D7421" s="282" t="s">
        <v>16145</v>
      </c>
      <c r="E7421" s="292">
        <v>2560.27</v>
      </c>
    </row>
    <row r="7422" spans="1:5" x14ac:dyDescent="0.25">
      <c r="A7422" s="282" t="s">
        <v>8592</v>
      </c>
      <c r="B7422" s="282" t="s">
        <v>8867</v>
      </c>
      <c r="C7422" s="277" t="s">
        <v>71</v>
      </c>
      <c r="D7422" s="282" t="s">
        <v>16146</v>
      </c>
      <c r="E7422" s="292">
        <v>1322.13</v>
      </c>
    </row>
    <row r="7423" spans="1:5" x14ac:dyDescent="0.25">
      <c r="A7423" s="282" t="s">
        <v>8592</v>
      </c>
      <c r="B7423" s="282" t="s">
        <v>8869</v>
      </c>
      <c r="C7423" s="277" t="s">
        <v>71</v>
      </c>
      <c r="D7423" s="282" t="s">
        <v>16147</v>
      </c>
      <c r="E7423" s="292">
        <v>11036.49</v>
      </c>
    </row>
    <row r="7424" spans="1:5" x14ac:dyDescent="0.25">
      <c r="A7424" s="282" t="s">
        <v>8592</v>
      </c>
      <c r="B7424" s="282" t="s">
        <v>8583</v>
      </c>
      <c r="C7424" s="277" t="s">
        <v>71</v>
      </c>
      <c r="D7424" s="282" t="s">
        <v>16148</v>
      </c>
      <c r="E7424" s="292">
        <v>1805.18</v>
      </c>
    </row>
    <row r="7425" spans="1:5" x14ac:dyDescent="0.25">
      <c r="A7425" s="282" t="s">
        <v>8592</v>
      </c>
      <c r="B7425" s="282" t="s">
        <v>8395</v>
      </c>
      <c r="C7425" s="277" t="s">
        <v>71</v>
      </c>
      <c r="D7425" s="282" t="s">
        <v>16149</v>
      </c>
      <c r="E7425" s="292">
        <v>2027.01</v>
      </c>
    </row>
    <row r="7426" spans="1:5" x14ac:dyDescent="0.25">
      <c r="A7426" s="282" t="s">
        <v>8592</v>
      </c>
      <c r="B7426" s="282" t="s">
        <v>8873</v>
      </c>
      <c r="C7426" s="277" t="s">
        <v>71</v>
      </c>
      <c r="D7426" s="282" t="s">
        <v>16150</v>
      </c>
      <c r="E7426" s="292">
        <v>212.14</v>
      </c>
    </row>
    <row r="7427" spans="1:5" x14ac:dyDescent="0.25">
      <c r="A7427" s="282" t="s">
        <v>8592</v>
      </c>
      <c r="B7427" s="282" t="s">
        <v>8332</v>
      </c>
      <c r="C7427" s="277" t="s">
        <v>71</v>
      </c>
      <c r="D7427" s="282" t="s">
        <v>16151</v>
      </c>
      <c r="E7427" s="292">
        <v>33504.25</v>
      </c>
    </row>
    <row r="7428" spans="1:5" x14ac:dyDescent="0.25">
      <c r="A7428" s="282" t="s">
        <v>8592</v>
      </c>
      <c r="B7428" s="282" t="s">
        <v>8491</v>
      </c>
      <c r="C7428" s="277" t="s">
        <v>71</v>
      </c>
      <c r="D7428" s="282" t="s">
        <v>16152</v>
      </c>
      <c r="E7428" s="292">
        <v>1689.66</v>
      </c>
    </row>
    <row r="7429" spans="1:5" x14ac:dyDescent="0.25">
      <c r="A7429" s="282" t="s">
        <v>8592</v>
      </c>
      <c r="B7429" s="282" t="s">
        <v>8876</v>
      </c>
      <c r="C7429" s="277" t="s">
        <v>71</v>
      </c>
      <c r="D7429" s="282" t="s">
        <v>16153</v>
      </c>
      <c r="E7429" s="292">
        <v>1523.01</v>
      </c>
    </row>
    <row r="7430" spans="1:5" x14ac:dyDescent="0.25">
      <c r="A7430" s="282" t="s">
        <v>8592</v>
      </c>
      <c r="B7430" s="282" t="s">
        <v>8880</v>
      </c>
      <c r="C7430" s="277" t="s">
        <v>71</v>
      </c>
      <c r="D7430" s="282" t="s">
        <v>16154</v>
      </c>
      <c r="E7430" s="292">
        <v>887.56</v>
      </c>
    </row>
    <row r="7431" spans="1:5" x14ac:dyDescent="0.25">
      <c r="A7431" s="282" t="s">
        <v>8592</v>
      </c>
      <c r="B7431" s="282" t="s">
        <v>8467</v>
      </c>
      <c r="C7431" s="277" t="s">
        <v>71</v>
      </c>
      <c r="D7431" s="282" t="s">
        <v>16155</v>
      </c>
      <c r="E7431" s="292">
        <v>3704.8</v>
      </c>
    </row>
    <row r="7432" spans="1:5" x14ac:dyDescent="0.25">
      <c r="A7432" s="282" t="s">
        <v>8592</v>
      </c>
      <c r="B7432" s="282" t="s">
        <v>8446</v>
      </c>
      <c r="C7432" s="277" t="s">
        <v>71</v>
      </c>
      <c r="D7432" s="282" t="s">
        <v>16156</v>
      </c>
      <c r="E7432" s="292">
        <v>10119.89</v>
      </c>
    </row>
    <row r="7433" spans="1:5" x14ac:dyDescent="0.25">
      <c r="A7433" s="282" t="s">
        <v>8592</v>
      </c>
      <c r="B7433" s="282" t="s">
        <v>8367</v>
      </c>
      <c r="C7433" s="277" t="s">
        <v>71</v>
      </c>
      <c r="D7433" s="282" t="s">
        <v>16157</v>
      </c>
      <c r="E7433" s="292">
        <v>558.97</v>
      </c>
    </row>
    <row r="7434" spans="1:5" x14ac:dyDescent="0.25">
      <c r="A7434" s="282" t="s">
        <v>8592</v>
      </c>
      <c r="B7434" s="282" t="s">
        <v>8484</v>
      </c>
      <c r="C7434" s="277" t="s">
        <v>71</v>
      </c>
      <c r="D7434" s="282" t="s">
        <v>16158</v>
      </c>
      <c r="E7434" s="292">
        <v>2105.4</v>
      </c>
    </row>
    <row r="7435" spans="1:5" x14ac:dyDescent="0.25">
      <c r="A7435" s="282" t="s">
        <v>8592</v>
      </c>
      <c r="B7435" s="282" t="s">
        <v>8454</v>
      </c>
      <c r="C7435" s="277" t="s">
        <v>71</v>
      </c>
      <c r="D7435" s="282" t="s">
        <v>16159</v>
      </c>
      <c r="E7435" s="292">
        <v>2062.1799999999998</v>
      </c>
    </row>
    <row r="7436" spans="1:5" x14ac:dyDescent="0.25">
      <c r="A7436" s="282" t="s">
        <v>8592</v>
      </c>
      <c r="B7436" s="282" t="s">
        <v>9116</v>
      </c>
      <c r="C7436" s="277" t="s">
        <v>71</v>
      </c>
      <c r="D7436" s="282" t="s">
        <v>16160</v>
      </c>
      <c r="E7436" s="292">
        <v>1566.64</v>
      </c>
    </row>
    <row r="7437" spans="1:5" x14ac:dyDescent="0.25">
      <c r="A7437" s="282" t="s">
        <v>8592</v>
      </c>
      <c r="B7437" s="282" t="s">
        <v>9118</v>
      </c>
      <c r="C7437" s="277" t="s">
        <v>71</v>
      </c>
      <c r="D7437" s="282" t="s">
        <v>16161</v>
      </c>
      <c r="E7437" s="292">
        <v>1737.17</v>
      </c>
    </row>
    <row r="7438" spans="1:5" x14ac:dyDescent="0.25">
      <c r="A7438" s="282" t="s">
        <v>8592</v>
      </c>
      <c r="B7438" s="282" t="s">
        <v>9120</v>
      </c>
      <c r="C7438" s="277" t="s">
        <v>71</v>
      </c>
      <c r="D7438" s="282" t="s">
        <v>16162</v>
      </c>
      <c r="E7438" s="292">
        <v>5022.38</v>
      </c>
    </row>
    <row r="7439" spans="1:5" x14ac:dyDescent="0.25">
      <c r="A7439" s="282" t="s">
        <v>8592</v>
      </c>
      <c r="B7439" s="282" t="s">
        <v>9458</v>
      </c>
      <c r="C7439" s="277" t="s">
        <v>71</v>
      </c>
      <c r="D7439" s="282" t="s">
        <v>16163</v>
      </c>
      <c r="E7439" s="292">
        <v>745</v>
      </c>
    </row>
    <row r="7440" spans="1:5" x14ac:dyDescent="0.25">
      <c r="A7440" s="282" t="s">
        <v>8592</v>
      </c>
      <c r="B7440" s="282" t="s">
        <v>9122</v>
      </c>
      <c r="C7440" s="277" t="s">
        <v>71</v>
      </c>
      <c r="D7440" s="282" t="s">
        <v>16164</v>
      </c>
      <c r="E7440" s="292">
        <v>1792.89</v>
      </c>
    </row>
    <row r="7441" spans="1:5" x14ac:dyDescent="0.25">
      <c r="A7441" s="282" t="s">
        <v>8592</v>
      </c>
      <c r="B7441" s="282" t="s">
        <v>8361</v>
      </c>
      <c r="C7441" s="277" t="s">
        <v>71</v>
      </c>
      <c r="D7441" s="282" t="s">
        <v>16165</v>
      </c>
      <c r="E7441" s="292">
        <v>2948.2</v>
      </c>
    </row>
    <row r="7442" spans="1:5" x14ac:dyDescent="0.25">
      <c r="A7442" s="282" t="s">
        <v>8592</v>
      </c>
      <c r="B7442" s="282" t="s">
        <v>8343</v>
      </c>
      <c r="C7442" s="277" t="s">
        <v>71</v>
      </c>
      <c r="D7442" s="282" t="s">
        <v>16166</v>
      </c>
      <c r="E7442" s="292">
        <v>3591.36</v>
      </c>
    </row>
    <row r="7443" spans="1:5" x14ac:dyDescent="0.25">
      <c r="A7443" s="282" t="s">
        <v>8592</v>
      </c>
      <c r="B7443" s="282" t="s">
        <v>8368</v>
      </c>
      <c r="C7443" s="277" t="s">
        <v>71</v>
      </c>
      <c r="D7443" s="282" t="s">
        <v>16167</v>
      </c>
      <c r="E7443" s="292">
        <v>1871.57</v>
      </c>
    </row>
    <row r="7444" spans="1:5" x14ac:dyDescent="0.25">
      <c r="A7444" s="282" t="s">
        <v>8592</v>
      </c>
      <c r="B7444" s="282" t="s">
        <v>9126</v>
      </c>
      <c r="C7444" s="277" t="s">
        <v>71</v>
      </c>
      <c r="D7444" s="282" t="s">
        <v>16168</v>
      </c>
      <c r="E7444" s="292">
        <v>351.56</v>
      </c>
    </row>
    <row r="7445" spans="1:5" x14ac:dyDescent="0.25">
      <c r="A7445" s="282" t="s">
        <v>8592</v>
      </c>
      <c r="B7445" s="282" t="s">
        <v>8464</v>
      </c>
      <c r="C7445" s="277" t="s">
        <v>71</v>
      </c>
      <c r="D7445" s="282" t="s">
        <v>16169</v>
      </c>
      <c r="E7445" s="292">
        <v>471.32</v>
      </c>
    </row>
    <row r="7446" spans="1:5" x14ac:dyDescent="0.25">
      <c r="A7446" s="282" t="s">
        <v>8592</v>
      </c>
      <c r="B7446" s="282" t="s">
        <v>9129</v>
      </c>
      <c r="C7446" s="277" t="s">
        <v>71</v>
      </c>
      <c r="D7446" s="282" t="s">
        <v>16170</v>
      </c>
      <c r="E7446" s="292">
        <v>2213.4899999999998</v>
      </c>
    </row>
    <row r="7447" spans="1:5" x14ac:dyDescent="0.25">
      <c r="A7447" s="282" t="s">
        <v>8592</v>
      </c>
      <c r="B7447" s="282" t="s">
        <v>8474</v>
      </c>
      <c r="C7447" s="277" t="s">
        <v>71</v>
      </c>
      <c r="D7447" s="282" t="s">
        <v>16171</v>
      </c>
      <c r="E7447" s="292">
        <v>713.25</v>
      </c>
    </row>
    <row r="7448" spans="1:5" x14ac:dyDescent="0.25">
      <c r="A7448" s="282" t="s">
        <v>8592</v>
      </c>
      <c r="B7448" s="282" t="s">
        <v>8401</v>
      </c>
      <c r="C7448" s="277" t="s">
        <v>71</v>
      </c>
      <c r="D7448" s="282" t="s">
        <v>16172</v>
      </c>
      <c r="E7448" s="292">
        <v>43331.77</v>
      </c>
    </row>
    <row r="7449" spans="1:5" x14ac:dyDescent="0.25">
      <c r="A7449" s="282" t="s">
        <v>8592</v>
      </c>
      <c r="B7449" s="282" t="s">
        <v>8456</v>
      </c>
      <c r="C7449" s="277" t="s">
        <v>71</v>
      </c>
      <c r="D7449" s="282" t="s">
        <v>16173</v>
      </c>
      <c r="E7449" s="292">
        <v>2737.93</v>
      </c>
    </row>
    <row r="7450" spans="1:5" x14ac:dyDescent="0.25">
      <c r="A7450" s="282" t="s">
        <v>8592</v>
      </c>
      <c r="B7450" s="282" t="s">
        <v>8468</v>
      </c>
      <c r="C7450" s="277" t="s">
        <v>71</v>
      </c>
      <c r="D7450" s="282" t="s">
        <v>16174</v>
      </c>
      <c r="E7450" s="292">
        <v>4243.49</v>
      </c>
    </row>
    <row r="7451" spans="1:5" x14ac:dyDescent="0.25">
      <c r="A7451" s="282" t="s">
        <v>8592</v>
      </c>
      <c r="B7451" s="282" t="s">
        <v>8280</v>
      </c>
      <c r="C7451" s="277" t="s">
        <v>71</v>
      </c>
      <c r="D7451" s="282" t="s">
        <v>16175</v>
      </c>
      <c r="E7451" s="292">
        <v>8131.98</v>
      </c>
    </row>
    <row r="7452" spans="1:5" x14ac:dyDescent="0.25">
      <c r="A7452" s="282" t="s">
        <v>8592</v>
      </c>
      <c r="B7452" s="282" t="s">
        <v>9136</v>
      </c>
      <c r="C7452" s="277" t="s">
        <v>71</v>
      </c>
      <c r="D7452" s="282" t="s">
        <v>16176</v>
      </c>
      <c r="E7452" s="292">
        <v>8806.66</v>
      </c>
    </row>
    <row r="7453" spans="1:5" x14ac:dyDescent="0.25">
      <c r="A7453" s="282" t="s">
        <v>8592</v>
      </c>
      <c r="B7453" s="282" t="s">
        <v>9138</v>
      </c>
      <c r="C7453" s="277" t="s">
        <v>71</v>
      </c>
      <c r="D7453" s="282" t="s">
        <v>16177</v>
      </c>
      <c r="E7453" s="292">
        <v>5837.73</v>
      </c>
    </row>
    <row r="7454" spans="1:5" x14ac:dyDescent="0.25">
      <c r="A7454" s="282" t="s">
        <v>8592</v>
      </c>
      <c r="B7454" s="282" t="s">
        <v>8363</v>
      </c>
      <c r="C7454" s="277" t="s">
        <v>71</v>
      </c>
      <c r="D7454" s="282" t="s">
        <v>16178</v>
      </c>
      <c r="E7454" s="292">
        <v>58367.9</v>
      </c>
    </row>
    <row r="7455" spans="1:5" x14ac:dyDescent="0.25">
      <c r="A7455" s="282" t="s">
        <v>8592</v>
      </c>
      <c r="B7455" s="282" t="s">
        <v>9141</v>
      </c>
      <c r="C7455" s="277" t="s">
        <v>71</v>
      </c>
      <c r="D7455" s="282" t="s">
        <v>16179</v>
      </c>
      <c r="E7455" s="292">
        <v>1190.99</v>
      </c>
    </row>
    <row r="7456" spans="1:5" x14ac:dyDescent="0.25">
      <c r="A7456" s="282" t="s">
        <v>8592</v>
      </c>
      <c r="B7456" s="282" t="s">
        <v>9143</v>
      </c>
      <c r="C7456" s="277" t="s">
        <v>71</v>
      </c>
      <c r="D7456" s="282" t="s">
        <v>16180</v>
      </c>
      <c r="E7456" s="292">
        <v>1361.4</v>
      </c>
    </row>
    <row r="7457" spans="1:5" x14ac:dyDescent="0.25">
      <c r="A7457" s="282" t="s">
        <v>8592</v>
      </c>
      <c r="B7457" s="282" t="s">
        <v>9145</v>
      </c>
      <c r="C7457" s="277" t="s">
        <v>71</v>
      </c>
      <c r="D7457" s="282" t="s">
        <v>16181</v>
      </c>
      <c r="E7457" s="292">
        <v>5200.4399999999996</v>
      </c>
    </row>
    <row r="7458" spans="1:5" x14ac:dyDescent="0.25">
      <c r="A7458" s="282" t="s">
        <v>8592</v>
      </c>
      <c r="B7458" s="282" t="s">
        <v>8433</v>
      </c>
      <c r="C7458" s="277" t="s">
        <v>71</v>
      </c>
      <c r="D7458" s="282" t="s">
        <v>16182</v>
      </c>
      <c r="E7458" s="292">
        <v>116380.98</v>
      </c>
    </row>
    <row r="7459" spans="1:5" x14ac:dyDescent="0.25">
      <c r="A7459" s="282" t="s">
        <v>8592</v>
      </c>
      <c r="B7459" s="282" t="s">
        <v>8506</v>
      </c>
      <c r="C7459" s="277" t="s">
        <v>71</v>
      </c>
      <c r="D7459" s="282" t="s">
        <v>16183</v>
      </c>
      <c r="E7459" s="292">
        <v>4171.05</v>
      </c>
    </row>
    <row r="7460" spans="1:5" x14ac:dyDescent="0.25">
      <c r="A7460" s="282" t="s">
        <v>8592</v>
      </c>
      <c r="B7460" s="282" t="s">
        <v>9149</v>
      </c>
      <c r="C7460" s="277" t="s">
        <v>71</v>
      </c>
      <c r="D7460" s="282" t="s">
        <v>16184</v>
      </c>
      <c r="E7460" s="292">
        <v>5623.41</v>
      </c>
    </row>
    <row r="7461" spans="1:5" x14ac:dyDescent="0.25">
      <c r="A7461" s="282" t="s">
        <v>8592</v>
      </c>
      <c r="B7461" s="282" t="s">
        <v>8340</v>
      </c>
      <c r="C7461" s="277" t="s">
        <v>71</v>
      </c>
      <c r="D7461" s="282" t="s">
        <v>16185</v>
      </c>
      <c r="E7461" s="292">
        <v>1354.92</v>
      </c>
    </row>
    <row r="7462" spans="1:5" x14ac:dyDescent="0.25">
      <c r="A7462" s="282" t="s">
        <v>8592</v>
      </c>
      <c r="B7462" s="282" t="s">
        <v>8492</v>
      </c>
      <c r="C7462" s="277" t="s">
        <v>71</v>
      </c>
      <c r="D7462" s="282" t="s">
        <v>16186</v>
      </c>
      <c r="E7462" s="292">
        <v>938.31</v>
      </c>
    </row>
    <row r="7463" spans="1:5" x14ac:dyDescent="0.25">
      <c r="A7463" s="282" t="s">
        <v>8592</v>
      </c>
      <c r="B7463" s="282" t="s">
        <v>9153</v>
      </c>
      <c r="C7463" s="277" t="s">
        <v>71</v>
      </c>
      <c r="D7463" s="282" t="s">
        <v>16187</v>
      </c>
      <c r="E7463" s="292">
        <v>527.97</v>
      </c>
    </row>
    <row r="7464" spans="1:5" x14ac:dyDescent="0.25">
      <c r="A7464" s="282" t="s">
        <v>8592</v>
      </c>
      <c r="B7464" s="282" t="s">
        <v>8403</v>
      </c>
      <c r="C7464" s="277" t="s">
        <v>71</v>
      </c>
      <c r="D7464" s="282" t="s">
        <v>16188</v>
      </c>
      <c r="E7464" s="292">
        <v>2502.11</v>
      </c>
    </row>
    <row r="7465" spans="1:5" x14ac:dyDescent="0.25">
      <c r="A7465" s="282" t="s">
        <v>8592</v>
      </c>
      <c r="B7465" s="282" t="s">
        <v>8374</v>
      </c>
      <c r="C7465" s="277" t="s">
        <v>71</v>
      </c>
      <c r="D7465" s="282" t="s">
        <v>16189</v>
      </c>
      <c r="E7465" s="292">
        <v>1609.47</v>
      </c>
    </row>
    <row r="7466" spans="1:5" x14ac:dyDescent="0.25">
      <c r="A7466" s="282" t="s">
        <v>8592</v>
      </c>
      <c r="B7466" s="282" t="s">
        <v>8557</v>
      </c>
      <c r="C7466" s="277" t="s">
        <v>71</v>
      </c>
      <c r="D7466" s="282" t="s">
        <v>16190</v>
      </c>
      <c r="E7466" s="292">
        <v>8462.0300000000007</v>
      </c>
    </row>
    <row r="7467" spans="1:5" x14ac:dyDescent="0.25">
      <c r="A7467" s="282" t="s">
        <v>8592</v>
      </c>
      <c r="B7467" s="282" t="s">
        <v>9158</v>
      </c>
      <c r="C7467" s="277" t="s">
        <v>71</v>
      </c>
      <c r="D7467" s="282" t="s">
        <v>16191</v>
      </c>
      <c r="E7467" s="292">
        <v>2908.57</v>
      </c>
    </row>
    <row r="7468" spans="1:5" x14ac:dyDescent="0.25">
      <c r="A7468" s="282" t="s">
        <v>8592</v>
      </c>
      <c r="B7468" s="282" t="s">
        <v>9160</v>
      </c>
      <c r="C7468" s="277" t="s">
        <v>71</v>
      </c>
      <c r="D7468" s="282" t="s">
        <v>16192</v>
      </c>
      <c r="E7468" s="292">
        <v>92849.39</v>
      </c>
    </row>
    <row r="7469" spans="1:5" x14ac:dyDescent="0.25">
      <c r="A7469" s="282" t="s">
        <v>8592</v>
      </c>
      <c r="B7469" s="282" t="s">
        <v>8459</v>
      </c>
      <c r="C7469" s="277" t="s">
        <v>71</v>
      </c>
      <c r="D7469" s="282" t="s">
        <v>16193</v>
      </c>
      <c r="E7469" s="292">
        <v>2530.58</v>
      </c>
    </row>
    <row r="7470" spans="1:5" x14ac:dyDescent="0.25">
      <c r="A7470" s="282" t="s">
        <v>8592</v>
      </c>
      <c r="B7470" s="282" t="s">
        <v>8478</v>
      </c>
      <c r="C7470" s="277" t="s">
        <v>71</v>
      </c>
      <c r="D7470" s="282" t="s">
        <v>16194</v>
      </c>
      <c r="E7470" s="292">
        <v>1511.4</v>
      </c>
    </row>
    <row r="7471" spans="1:5" x14ac:dyDescent="0.25">
      <c r="A7471" s="282" t="s">
        <v>8592</v>
      </c>
      <c r="B7471" s="282" t="s">
        <v>8371</v>
      </c>
      <c r="C7471" s="277" t="s">
        <v>71</v>
      </c>
      <c r="D7471" s="282" t="s">
        <v>16195</v>
      </c>
      <c r="E7471" s="292">
        <v>4718.82</v>
      </c>
    </row>
    <row r="7472" spans="1:5" x14ac:dyDescent="0.25">
      <c r="A7472" s="282" t="s">
        <v>8592</v>
      </c>
      <c r="B7472" s="282" t="s">
        <v>9165</v>
      </c>
      <c r="C7472" s="277" t="s">
        <v>71</v>
      </c>
      <c r="D7472" s="282" t="s">
        <v>16196</v>
      </c>
      <c r="E7472" s="292">
        <v>0</v>
      </c>
    </row>
    <row r="7473" spans="1:5" x14ac:dyDescent="0.25">
      <c r="A7473" s="282" t="s">
        <v>8592</v>
      </c>
      <c r="B7473" s="282" t="s">
        <v>8346</v>
      </c>
      <c r="C7473" s="277" t="s">
        <v>71</v>
      </c>
      <c r="D7473" s="282" t="s">
        <v>16197</v>
      </c>
      <c r="E7473" s="292">
        <v>1585.49</v>
      </c>
    </row>
    <row r="7474" spans="1:5" x14ac:dyDescent="0.25">
      <c r="A7474" s="282" t="s">
        <v>8592</v>
      </c>
      <c r="B7474" s="282" t="s">
        <v>8452</v>
      </c>
      <c r="C7474" s="277" t="s">
        <v>71</v>
      </c>
      <c r="D7474" s="282" t="s">
        <v>16198</v>
      </c>
      <c r="E7474" s="292">
        <v>4499.42</v>
      </c>
    </row>
    <row r="7475" spans="1:5" x14ac:dyDescent="0.25">
      <c r="A7475" s="282" t="s">
        <v>8592</v>
      </c>
      <c r="B7475" s="282" t="s">
        <v>8284</v>
      </c>
      <c r="C7475" s="277" t="s">
        <v>71</v>
      </c>
      <c r="D7475" s="282" t="s">
        <v>16199</v>
      </c>
      <c r="E7475" s="292">
        <v>10616.88</v>
      </c>
    </row>
    <row r="7476" spans="1:5" x14ac:dyDescent="0.25">
      <c r="A7476" s="282" t="s">
        <v>8592</v>
      </c>
      <c r="B7476" s="282" t="s">
        <v>9170</v>
      </c>
      <c r="C7476" s="277" t="s">
        <v>71</v>
      </c>
      <c r="D7476" s="282" t="s">
        <v>16200</v>
      </c>
      <c r="E7476" s="292">
        <v>616.66999999999996</v>
      </c>
    </row>
    <row r="7477" spans="1:5" x14ac:dyDescent="0.25">
      <c r="A7477" s="282" t="s">
        <v>8592</v>
      </c>
      <c r="B7477" s="282" t="s">
        <v>8309</v>
      </c>
      <c r="C7477" s="277" t="s">
        <v>71</v>
      </c>
      <c r="D7477" s="282" t="s">
        <v>16201</v>
      </c>
      <c r="E7477" s="292">
        <v>3446.44</v>
      </c>
    </row>
    <row r="7478" spans="1:5" x14ac:dyDescent="0.25">
      <c r="A7478" s="282" t="s">
        <v>8592</v>
      </c>
      <c r="B7478" s="282" t="s">
        <v>9173</v>
      </c>
      <c r="C7478" s="277" t="s">
        <v>71</v>
      </c>
      <c r="D7478" s="282" t="s">
        <v>16202</v>
      </c>
      <c r="E7478" s="292">
        <v>437.97</v>
      </c>
    </row>
    <row r="7479" spans="1:5" x14ac:dyDescent="0.25">
      <c r="A7479" s="282" t="s">
        <v>8592</v>
      </c>
      <c r="B7479" s="282" t="s">
        <v>8579</v>
      </c>
      <c r="C7479" s="277" t="s">
        <v>71</v>
      </c>
      <c r="D7479" s="282" t="s">
        <v>16203</v>
      </c>
      <c r="E7479" s="292">
        <v>457.65</v>
      </c>
    </row>
    <row r="7480" spans="1:5" x14ac:dyDescent="0.25">
      <c r="A7480" s="282" t="s">
        <v>8592</v>
      </c>
      <c r="B7480" s="282" t="s">
        <v>9177</v>
      </c>
      <c r="C7480" s="277" t="s">
        <v>71</v>
      </c>
      <c r="D7480" s="282" t="s">
        <v>16204</v>
      </c>
      <c r="E7480" s="292">
        <v>1752.72</v>
      </c>
    </row>
    <row r="7481" spans="1:5" x14ac:dyDescent="0.25">
      <c r="A7481" s="282" t="s">
        <v>8592</v>
      </c>
      <c r="B7481" s="282" t="s">
        <v>8434</v>
      </c>
      <c r="C7481" s="277" t="s">
        <v>71</v>
      </c>
      <c r="D7481" s="282" t="s">
        <v>16205</v>
      </c>
      <c r="E7481" s="292">
        <v>485.89</v>
      </c>
    </row>
    <row r="7482" spans="1:5" x14ac:dyDescent="0.25">
      <c r="A7482" s="282" t="s">
        <v>8592</v>
      </c>
      <c r="B7482" s="282" t="s">
        <v>9180</v>
      </c>
      <c r="C7482" s="277" t="s">
        <v>71</v>
      </c>
      <c r="D7482" s="282" t="s">
        <v>16206</v>
      </c>
      <c r="E7482" s="292">
        <v>1654.86</v>
      </c>
    </row>
    <row r="7483" spans="1:5" x14ac:dyDescent="0.25">
      <c r="A7483" s="282" t="s">
        <v>8592</v>
      </c>
      <c r="B7483" s="282" t="s">
        <v>9182</v>
      </c>
      <c r="C7483" s="277" t="s">
        <v>71</v>
      </c>
      <c r="D7483" s="282" t="s">
        <v>16207</v>
      </c>
      <c r="E7483" s="292">
        <v>550.23</v>
      </c>
    </row>
    <row r="7484" spans="1:5" x14ac:dyDescent="0.25">
      <c r="A7484" s="282" t="s">
        <v>8592</v>
      </c>
      <c r="B7484" s="282" t="s">
        <v>9184</v>
      </c>
      <c r="C7484" s="277" t="s">
        <v>71</v>
      </c>
      <c r="D7484" s="282" t="s">
        <v>16208</v>
      </c>
      <c r="E7484" s="292">
        <v>1578.95</v>
      </c>
    </row>
    <row r="7485" spans="1:5" x14ac:dyDescent="0.25">
      <c r="A7485" s="282" t="s">
        <v>8592</v>
      </c>
      <c r="B7485" s="282" t="s">
        <v>9186</v>
      </c>
      <c r="C7485" s="277" t="s">
        <v>71</v>
      </c>
      <c r="D7485" s="282" t="s">
        <v>16209</v>
      </c>
      <c r="E7485" s="292">
        <v>15088.93</v>
      </c>
    </row>
    <row r="7486" spans="1:5" x14ac:dyDescent="0.25">
      <c r="A7486" s="282" t="s">
        <v>8592</v>
      </c>
      <c r="B7486" s="282" t="s">
        <v>8541</v>
      </c>
      <c r="C7486" s="277" t="s">
        <v>71</v>
      </c>
      <c r="D7486" s="282" t="s">
        <v>16210</v>
      </c>
      <c r="E7486" s="292">
        <v>912.69</v>
      </c>
    </row>
    <row r="7487" spans="1:5" x14ac:dyDescent="0.25">
      <c r="A7487" s="282" t="s">
        <v>8592</v>
      </c>
      <c r="B7487" s="282" t="s">
        <v>9189</v>
      </c>
      <c r="C7487" s="277" t="s">
        <v>71</v>
      </c>
      <c r="D7487" s="282" t="s">
        <v>16211</v>
      </c>
      <c r="E7487" s="292">
        <v>3084.46</v>
      </c>
    </row>
    <row r="7488" spans="1:5" x14ac:dyDescent="0.25">
      <c r="A7488" s="282" t="s">
        <v>8592</v>
      </c>
      <c r="B7488" s="282" t="s">
        <v>9191</v>
      </c>
      <c r="C7488" s="277" t="s">
        <v>71</v>
      </c>
      <c r="D7488" s="282" t="s">
        <v>16212</v>
      </c>
      <c r="E7488" s="292">
        <v>923.58</v>
      </c>
    </row>
    <row r="7489" spans="1:5" x14ac:dyDescent="0.25">
      <c r="A7489" s="282" t="s">
        <v>8592</v>
      </c>
      <c r="B7489" s="282" t="s">
        <v>9193</v>
      </c>
      <c r="C7489" s="277" t="s">
        <v>71</v>
      </c>
      <c r="D7489" s="282" t="s">
        <v>16213</v>
      </c>
      <c r="E7489" s="292">
        <v>17255.98</v>
      </c>
    </row>
    <row r="7490" spans="1:5" x14ac:dyDescent="0.25">
      <c r="A7490" s="282" t="s">
        <v>8592</v>
      </c>
      <c r="B7490" s="282" t="s">
        <v>9195</v>
      </c>
      <c r="C7490" s="277" t="s">
        <v>71</v>
      </c>
      <c r="D7490" s="282" t="s">
        <v>16214</v>
      </c>
      <c r="E7490" s="292">
        <v>0</v>
      </c>
    </row>
    <row r="7491" spans="1:5" x14ac:dyDescent="0.25">
      <c r="A7491" s="282" t="s">
        <v>8592</v>
      </c>
      <c r="B7491" s="282" t="s">
        <v>9197</v>
      </c>
      <c r="C7491" s="277" t="s">
        <v>71</v>
      </c>
      <c r="D7491" s="282" t="s">
        <v>16215</v>
      </c>
      <c r="E7491" s="292">
        <v>2309.35</v>
      </c>
    </row>
    <row r="7492" spans="1:5" x14ac:dyDescent="0.25">
      <c r="A7492" s="282" t="s">
        <v>8592</v>
      </c>
      <c r="B7492" s="282" t="s">
        <v>8580</v>
      </c>
      <c r="C7492" s="277" t="s">
        <v>71</v>
      </c>
      <c r="D7492" s="282" t="s">
        <v>16216</v>
      </c>
      <c r="E7492" s="292">
        <v>1696.42</v>
      </c>
    </row>
    <row r="7493" spans="1:5" x14ac:dyDescent="0.25">
      <c r="A7493" s="282" t="s">
        <v>8592</v>
      </c>
      <c r="B7493" s="282" t="s">
        <v>8396</v>
      </c>
      <c r="C7493" s="277" t="s">
        <v>71</v>
      </c>
      <c r="D7493" s="282" t="s">
        <v>16217</v>
      </c>
      <c r="E7493" s="292">
        <v>746.21</v>
      </c>
    </row>
    <row r="7494" spans="1:5" x14ac:dyDescent="0.25">
      <c r="A7494" s="282" t="s">
        <v>8592</v>
      </c>
      <c r="B7494" s="282" t="s">
        <v>9201</v>
      </c>
      <c r="C7494" s="277" t="s">
        <v>71</v>
      </c>
      <c r="D7494" s="282" t="s">
        <v>16218</v>
      </c>
      <c r="E7494" s="292">
        <v>2388.0500000000002</v>
      </c>
    </row>
    <row r="7495" spans="1:5" x14ac:dyDescent="0.25">
      <c r="A7495" s="282" t="s">
        <v>8592</v>
      </c>
      <c r="B7495" s="282" t="s">
        <v>9203</v>
      </c>
      <c r="C7495" s="277" t="s">
        <v>71</v>
      </c>
      <c r="D7495" s="282" t="s">
        <v>16219</v>
      </c>
      <c r="E7495" s="292">
        <v>1662.55</v>
      </c>
    </row>
    <row r="7496" spans="1:5" x14ac:dyDescent="0.25">
      <c r="A7496" s="282" t="s">
        <v>8592</v>
      </c>
      <c r="B7496" s="282" t="s">
        <v>9205</v>
      </c>
      <c r="C7496" s="277" t="s">
        <v>71</v>
      </c>
      <c r="D7496" s="282" t="s">
        <v>16220</v>
      </c>
      <c r="E7496" s="292">
        <v>1464.31</v>
      </c>
    </row>
    <row r="7497" spans="1:5" x14ac:dyDescent="0.25">
      <c r="A7497" s="282" t="s">
        <v>8592</v>
      </c>
      <c r="B7497" s="282" t="s">
        <v>9207</v>
      </c>
      <c r="C7497" s="277" t="s">
        <v>71</v>
      </c>
      <c r="D7497" s="282" t="s">
        <v>16221</v>
      </c>
      <c r="E7497" s="292">
        <v>7783.39</v>
      </c>
    </row>
    <row r="7498" spans="1:5" x14ac:dyDescent="0.25">
      <c r="A7498" s="282" t="s">
        <v>8592</v>
      </c>
      <c r="B7498" s="282" t="s">
        <v>8413</v>
      </c>
      <c r="C7498" s="277" t="s">
        <v>71</v>
      </c>
      <c r="D7498" s="282" t="s">
        <v>16222</v>
      </c>
      <c r="E7498" s="292">
        <v>575.9</v>
      </c>
    </row>
    <row r="7499" spans="1:5" x14ac:dyDescent="0.25">
      <c r="A7499" s="282" t="s">
        <v>8592</v>
      </c>
      <c r="B7499" s="282" t="s">
        <v>8341</v>
      </c>
      <c r="C7499" s="277" t="s">
        <v>71</v>
      </c>
      <c r="D7499" s="282" t="s">
        <v>16223</v>
      </c>
      <c r="E7499" s="292">
        <v>864.84</v>
      </c>
    </row>
    <row r="7500" spans="1:5" x14ac:dyDescent="0.25">
      <c r="A7500" s="282" t="s">
        <v>8592</v>
      </c>
      <c r="B7500" s="282" t="s">
        <v>8469</v>
      </c>
      <c r="C7500" s="277" t="s">
        <v>71</v>
      </c>
      <c r="D7500" s="282" t="s">
        <v>16224</v>
      </c>
      <c r="E7500" s="292">
        <v>6368.71</v>
      </c>
    </row>
    <row r="7501" spans="1:5" x14ac:dyDescent="0.25">
      <c r="A7501" s="282" t="s">
        <v>8592</v>
      </c>
      <c r="B7501" s="282" t="s">
        <v>9212</v>
      </c>
      <c r="C7501" s="277" t="s">
        <v>71</v>
      </c>
      <c r="D7501" s="282" t="s">
        <v>16225</v>
      </c>
      <c r="E7501" s="292">
        <v>1018.02</v>
      </c>
    </row>
    <row r="7502" spans="1:5" x14ac:dyDescent="0.25">
      <c r="A7502" s="282" t="s">
        <v>8592</v>
      </c>
      <c r="B7502" s="282" t="s">
        <v>9214</v>
      </c>
      <c r="C7502" s="277" t="s">
        <v>71</v>
      </c>
      <c r="D7502" s="282" t="s">
        <v>16226</v>
      </c>
      <c r="E7502" s="292">
        <v>0</v>
      </c>
    </row>
    <row r="7503" spans="1:5" x14ac:dyDescent="0.25">
      <c r="A7503" s="282" t="s">
        <v>8592</v>
      </c>
      <c r="B7503" s="282" t="s">
        <v>8291</v>
      </c>
      <c r="C7503" s="277" t="s">
        <v>71</v>
      </c>
      <c r="D7503" s="282" t="s">
        <v>16227</v>
      </c>
      <c r="E7503" s="292">
        <v>148.58000000000001</v>
      </c>
    </row>
    <row r="7504" spans="1:5" x14ac:dyDescent="0.25">
      <c r="A7504" s="282" t="s">
        <v>8592</v>
      </c>
      <c r="B7504" s="282" t="s">
        <v>9217</v>
      </c>
      <c r="C7504" s="277" t="s">
        <v>71</v>
      </c>
      <c r="D7504" s="282" t="s">
        <v>16228</v>
      </c>
      <c r="E7504" s="292">
        <v>12139.4</v>
      </c>
    </row>
    <row r="7505" spans="1:5" x14ac:dyDescent="0.25">
      <c r="A7505" s="282" t="s">
        <v>8592</v>
      </c>
      <c r="B7505" s="282" t="s">
        <v>9219</v>
      </c>
      <c r="C7505" s="277" t="s">
        <v>71</v>
      </c>
      <c r="D7505" s="282" t="s">
        <v>16229</v>
      </c>
      <c r="E7505" s="292">
        <v>955.27</v>
      </c>
    </row>
    <row r="7506" spans="1:5" x14ac:dyDescent="0.25">
      <c r="A7506" s="282" t="s">
        <v>8592</v>
      </c>
      <c r="B7506" s="282" t="s">
        <v>8589</v>
      </c>
      <c r="C7506" s="277" t="s">
        <v>71</v>
      </c>
      <c r="D7506" s="282" t="s">
        <v>16230</v>
      </c>
      <c r="E7506" s="292">
        <v>1651.6</v>
      </c>
    </row>
    <row r="7507" spans="1:5" x14ac:dyDescent="0.25">
      <c r="A7507" s="282" t="s">
        <v>8592</v>
      </c>
      <c r="B7507" s="282" t="s">
        <v>9222</v>
      </c>
      <c r="C7507" s="277" t="s">
        <v>71</v>
      </c>
      <c r="D7507" s="282" t="s">
        <v>16231</v>
      </c>
      <c r="E7507" s="292">
        <v>24698.47</v>
      </c>
    </row>
    <row r="7508" spans="1:5" x14ac:dyDescent="0.25">
      <c r="A7508" s="282" t="s">
        <v>8592</v>
      </c>
      <c r="B7508" s="282" t="s">
        <v>9224</v>
      </c>
      <c r="C7508" s="277" t="s">
        <v>71</v>
      </c>
      <c r="D7508" s="282" t="s">
        <v>16232</v>
      </c>
      <c r="E7508" s="292">
        <v>10773.63</v>
      </c>
    </row>
    <row r="7509" spans="1:5" x14ac:dyDescent="0.25">
      <c r="A7509" s="282" t="s">
        <v>8592</v>
      </c>
      <c r="B7509" s="282" t="s">
        <v>9226</v>
      </c>
      <c r="C7509" s="277" t="s">
        <v>71</v>
      </c>
      <c r="D7509" s="282" t="s">
        <v>16233</v>
      </c>
      <c r="E7509" s="292">
        <v>1395.79</v>
      </c>
    </row>
    <row r="7510" spans="1:5" x14ac:dyDescent="0.25">
      <c r="A7510" s="282" t="s">
        <v>8592</v>
      </c>
      <c r="B7510" s="282" t="s">
        <v>8475</v>
      </c>
      <c r="C7510" s="277" t="s">
        <v>71</v>
      </c>
      <c r="D7510" s="282" t="s">
        <v>16234</v>
      </c>
      <c r="E7510" s="292">
        <v>3037.67</v>
      </c>
    </row>
    <row r="7511" spans="1:5" x14ac:dyDescent="0.25">
      <c r="A7511" s="282" t="s">
        <v>8592</v>
      </c>
      <c r="B7511" s="282" t="s">
        <v>8473</v>
      </c>
      <c r="C7511" s="277" t="s">
        <v>71</v>
      </c>
      <c r="D7511" s="282" t="s">
        <v>10866</v>
      </c>
      <c r="E7511" s="292">
        <v>2523.9899999999998</v>
      </c>
    </row>
    <row r="7512" spans="1:5" x14ac:dyDescent="0.25">
      <c r="A7512" s="282" t="s">
        <v>8592</v>
      </c>
      <c r="B7512" s="282" t="s">
        <v>9230</v>
      </c>
      <c r="C7512" s="277" t="s">
        <v>71</v>
      </c>
      <c r="D7512" s="282" t="s">
        <v>16235</v>
      </c>
      <c r="E7512" s="292">
        <v>1127.17</v>
      </c>
    </row>
    <row r="7513" spans="1:5" x14ac:dyDescent="0.25">
      <c r="A7513" s="282" t="s">
        <v>8592</v>
      </c>
      <c r="B7513" s="282" t="s">
        <v>9758</v>
      </c>
      <c r="C7513" s="277" t="s">
        <v>71</v>
      </c>
      <c r="D7513" s="282" t="s">
        <v>16236</v>
      </c>
      <c r="E7513" s="292">
        <v>2759.79</v>
      </c>
    </row>
    <row r="7514" spans="1:5" x14ac:dyDescent="0.25">
      <c r="A7514" s="282" t="s">
        <v>8592</v>
      </c>
      <c r="B7514" s="282" t="s">
        <v>9232</v>
      </c>
      <c r="C7514" s="277" t="s">
        <v>71</v>
      </c>
      <c r="D7514" s="282" t="s">
        <v>16237</v>
      </c>
      <c r="E7514" s="292">
        <v>1357.15</v>
      </c>
    </row>
    <row r="7515" spans="1:5" x14ac:dyDescent="0.25">
      <c r="A7515" s="282" t="s">
        <v>8592</v>
      </c>
      <c r="B7515" s="282" t="s">
        <v>9234</v>
      </c>
      <c r="C7515" s="277" t="s">
        <v>71</v>
      </c>
      <c r="D7515" s="282" t="s">
        <v>16238</v>
      </c>
      <c r="E7515" s="292">
        <v>3161.41</v>
      </c>
    </row>
    <row r="7516" spans="1:5" x14ac:dyDescent="0.25">
      <c r="A7516" s="282" t="s">
        <v>8592</v>
      </c>
      <c r="B7516" s="282" t="s">
        <v>9236</v>
      </c>
      <c r="C7516" s="277" t="s">
        <v>71</v>
      </c>
      <c r="D7516" s="282" t="s">
        <v>16239</v>
      </c>
      <c r="E7516" s="292">
        <v>2866.14</v>
      </c>
    </row>
    <row r="7517" spans="1:5" x14ac:dyDescent="0.25">
      <c r="A7517" s="282" t="s">
        <v>8592</v>
      </c>
      <c r="B7517" s="282" t="s">
        <v>8415</v>
      </c>
      <c r="C7517" s="277" t="s">
        <v>71</v>
      </c>
      <c r="D7517" s="282" t="s">
        <v>16240</v>
      </c>
      <c r="E7517" s="292">
        <v>1108.0899999999999</v>
      </c>
    </row>
    <row r="7518" spans="1:5" x14ac:dyDescent="0.25">
      <c r="A7518" s="282" t="s">
        <v>8592</v>
      </c>
      <c r="B7518" s="282" t="s">
        <v>9239</v>
      </c>
      <c r="C7518" s="277" t="s">
        <v>71</v>
      </c>
      <c r="D7518" s="282" t="s">
        <v>16241</v>
      </c>
      <c r="E7518" s="292">
        <v>0</v>
      </c>
    </row>
    <row r="7519" spans="1:5" x14ac:dyDescent="0.25">
      <c r="A7519" s="282" t="s">
        <v>8592</v>
      </c>
      <c r="B7519" s="282" t="s">
        <v>9241</v>
      </c>
      <c r="C7519" s="277" t="s">
        <v>71</v>
      </c>
      <c r="D7519" s="282" t="s">
        <v>16242</v>
      </c>
      <c r="E7519" s="292">
        <v>1138.8699999999999</v>
      </c>
    </row>
    <row r="7520" spans="1:5" x14ac:dyDescent="0.25">
      <c r="A7520" s="282" t="s">
        <v>8592</v>
      </c>
      <c r="B7520" s="282" t="s">
        <v>9243</v>
      </c>
      <c r="C7520" s="277" t="s">
        <v>71</v>
      </c>
      <c r="D7520" s="282" t="s">
        <v>16243</v>
      </c>
      <c r="E7520" s="292">
        <v>2075.3000000000002</v>
      </c>
    </row>
    <row r="7521" spans="1:5" x14ac:dyDescent="0.25">
      <c r="A7521" s="282" t="s">
        <v>8592</v>
      </c>
      <c r="B7521" s="282" t="s">
        <v>9245</v>
      </c>
      <c r="C7521" s="277" t="s">
        <v>71</v>
      </c>
      <c r="D7521" s="282" t="s">
        <v>16244</v>
      </c>
      <c r="E7521" s="292">
        <v>101796.62</v>
      </c>
    </row>
    <row r="7522" spans="1:5" x14ac:dyDescent="0.25">
      <c r="A7522" s="282" t="s">
        <v>8592</v>
      </c>
      <c r="B7522" s="282" t="s">
        <v>9247</v>
      </c>
      <c r="C7522" s="277" t="s">
        <v>71</v>
      </c>
      <c r="D7522" s="282" t="s">
        <v>9475</v>
      </c>
      <c r="E7522" s="292">
        <v>1141.8599999999999</v>
      </c>
    </row>
    <row r="7523" spans="1:5" x14ac:dyDescent="0.25">
      <c r="A7523" s="282" t="s">
        <v>16245</v>
      </c>
      <c r="B7523" s="282" t="s">
        <v>8450</v>
      </c>
      <c r="C7523" s="277" t="s">
        <v>4270</v>
      </c>
      <c r="D7523" s="282" t="s">
        <v>16246</v>
      </c>
      <c r="E7523" s="292">
        <v>389.36</v>
      </c>
    </row>
    <row r="7524" spans="1:5" x14ac:dyDescent="0.25">
      <c r="A7524" s="282" t="s">
        <v>16245</v>
      </c>
      <c r="B7524" s="282" t="s">
        <v>8436</v>
      </c>
      <c r="C7524" s="277" t="s">
        <v>4270</v>
      </c>
      <c r="D7524" s="282" t="s">
        <v>16247</v>
      </c>
      <c r="E7524" s="292">
        <v>1471.93</v>
      </c>
    </row>
    <row r="7525" spans="1:5" x14ac:dyDescent="0.25">
      <c r="A7525" s="282" t="s">
        <v>16245</v>
      </c>
      <c r="B7525" s="282" t="s">
        <v>8460</v>
      </c>
      <c r="C7525" s="277" t="s">
        <v>4270</v>
      </c>
      <c r="D7525" s="282" t="s">
        <v>16248</v>
      </c>
      <c r="E7525" s="292">
        <v>2528.48</v>
      </c>
    </row>
    <row r="7526" spans="1:5" x14ac:dyDescent="0.25">
      <c r="A7526" s="282" t="s">
        <v>16245</v>
      </c>
      <c r="B7526" s="282" t="s">
        <v>8256</v>
      </c>
      <c r="C7526" s="277" t="s">
        <v>4270</v>
      </c>
      <c r="D7526" s="282" t="s">
        <v>16249</v>
      </c>
      <c r="E7526" s="292">
        <v>69.27</v>
      </c>
    </row>
    <row r="7527" spans="1:5" x14ac:dyDescent="0.25">
      <c r="A7527" s="282" t="s">
        <v>16245</v>
      </c>
      <c r="B7527" s="282" t="s">
        <v>8271</v>
      </c>
      <c r="C7527" s="277" t="s">
        <v>4270</v>
      </c>
      <c r="D7527" s="282" t="s">
        <v>16250</v>
      </c>
      <c r="E7527" s="292">
        <v>5.42</v>
      </c>
    </row>
    <row r="7528" spans="1:5" x14ac:dyDescent="0.25">
      <c r="A7528" s="282" t="s">
        <v>16245</v>
      </c>
      <c r="B7528" s="282" t="s">
        <v>8217</v>
      </c>
      <c r="C7528" s="277" t="s">
        <v>4270</v>
      </c>
      <c r="D7528" s="282" t="s">
        <v>16251</v>
      </c>
      <c r="E7528" s="292">
        <v>56.65</v>
      </c>
    </row>
    <row r="7529" spans="1:5" x14ac:dyDescent="0.25">
      <c r="A7529" s="282" t="s">
        <v>16245</v>
      </c>
      <c r="B7529" s="282" t="s">
        <v>8257</v>
      </c>
      <c r="C7529" s="277" t="s">
        <v>4270</v>
      </c>
      <c r="D7529" s="282" t="s">
        <v>16252</v>
      </c>
      <c r="E7529" s="292">
        <v>66.459999999999994</v>
      </c>
    </row>
    <row r="7530" spans="1:5" x14ac:dyDescent="0.25">
      <c r="A7530" s="282" t="s">
        <v>16245</v>
      </c>
      <c r="B7530" s="282" t="s">
        <v>8218</v>
      </c>
      <c r="C7530" s="277" t="s">
        <v>4270</v>
      </c>
      <c r="D7530" s="282" t="s">
        <v>16253</v>
      </c>
      <c r="E7530" s="292">
        <v>262.58999999999997</v>
      </c>
    </row>
    <row r="7531" spans="1:5" x14ac:dyDescent="0.25">
      <c r="A7531" s="282" t="s">
        <v>16245</v>
      </c>
      <c r="B7531" s="282" t="s">
        <v>8379</v>
      </c>
      <c r="C7531" s="277" t="s">
        <v>4270</v>
      </c>
      <c r="D7531" s="282" t="s">
        <v>16254</v>
      </c>
      <c r="E7531" s="292">
        <v>24.96</v>
      </c>
    </row>
    <row r="7532" spans="1:5" x14ac:dyDescent="0.25">
      <c r="A7532" s="282" t="s">
        <v>16245</v>
      </c>
      <c r="B7532" s="282" t="s">
        <v>8219</v>
      </c>
      <c r="C7532" s="277" t="s">
        <v>4270</v>
      </c>
      <c r="D7532" s="282" t="s">
        <v>16255</v>
      </c>
      <c r="E7532" s="292">
        <v>89.99</v>
      </c>
    </row>
    <row r="7533" spans="1:5" x14ac:dyDescent="0.25">
      <c r="A7533" s="282" t="s">
        <v>16245</v>
      </c>
      <c r="B7533" s="282" t="s">
        <v>8430</v>
      </c>
      <c r="C7533" s="277" t="s">
        <v>4270</v>
      </c>
      <c r="D7533" s="282" t="s">
        <v>16256</v>
      </c>
      <c r="E7533" s="292">
        <v>1524.7</v>
      </c>
    </row>
    <row r="7534" spans="1:5" x14ac:dyDescent="0.25">
      <c r="A7534" s="282" t="s">
        <v>16245</v>
      </c>
      <c r="B7534" s="282" t="s">
        <v>8352</v>
      </c>
      <c r="C7534" s="277" t="s">
        <v>4270</v>
      </c>
      <c r="D7534" s="282" t="s">
        <v>16257</v>
      </c>
      <c r="E7534" s="292">
        <v>273.68</v>
      </c>
    </row>
    <row r="7535" spans="1:5" x14ac:dyDescent="0.25">
      <c r="A7535" s="282" t="s">
        <v>16245</v>
      </c>
      <c r="B7535" s="282" t="s">
        <v>8231</v>
      </c>
      <c r="C7535" s="277" t="s">
        <v>4270</v>
      </c>
      <c r="D7535" s="282" t="s">
        <v>16258</v>
      </c>
      <c r="E7535" s="292">
        <v>12191.34</v>
      </c>
    </row>
    <row r="7536" spans="1:5" x14ac:dyDescent="0.25">
      <c r="A7536" s="282" t="s">
        <v>16245</v>
      </c>
      <c r="B7536" s="282" t="s">
        <v>8369</v>
      </c>
      <c r="C7536" s="277" t="s">
        <v>4270</v>
      </c>
      <c r="D7536" s="282" t="s">
        <v>16259</v>
      </c>
      <c r="E7536" s="292">
        <v>207.54</v>
      </c>
    </row>
    <row r="7537" spans="1:5" x14ac:dyDescent="0.25">
      <c r="A7537" s="282" t="s">
        <v>16245</v>
      </c>
      <c r="B7537" s="282" t="s">
        <v>8384</v>
      </c>
      <c r="C7537" s="277" t="s">
        <v>4270</v>
      </c>
      <c r="D7537" s="282" t="s">
        <v>16260</v>
      </c>
      <c r="E7537" s="292">
        <v>1363.42</v>
      </c>
    </row>
    <row r="7538" spans="1:5" x14ac:dyDescent="0.25">
      <c r="A7538" s="282" t="s">
        <v>16245</v>
      </c>
      <c r="B7538" s="282" t="s">
        <v>8258</v>
      </c>
      <c r="C7538" s="277" t="s">
        <v>4270</v>
      </c>
      <c r="D7538" s="282" t="s">
        <v>16261</v>
      </c>
      <c r="E7538" s="292">
        <v>1526.72</v>
      </c>
    </row>
    <row r="7539" spans="1:5" x14ac:dyDescent="0.25">
      <c r="A7539" s="282" t="s">
        <v>16245</v>
      </c>
      <c r="B7539" s="282" t="s">
        <v>8227</v>
      </c>
      <c r="C7539" s="277" t="s">
        <v>4270</v>
      </c>
      <c r="D7539" s="282" t="s">
        <v>16262</v>
      </c>
      <c r="E7539" s="292">
        <v>1143.57</v>
      </c>
    </row>
    <row r="7540" spans="1:5" x14ac:dyDescent="0.25">
      <c r="A7540" s="282" t="s">
        <v>16245</v>
      </c>
      <c r="B7540" s="282" t="s">
        <v>8381</v>
      </c>
      <c r="C7540" s="277" t="s">
        <v>4270</v>
      </c>
      <c r="D7540" s="282" t="s">
        <v>16263</v>
      </c>
      <c r="E7540" s="292">
        <v>141.69999999999999</v>
      </c>
    </row>
    <row r="7541" spans="1:5" x14ac:dyDescent="0.25">
      <c r="A7541" s="282" t="s">
        <v>16245</v>
      </c>
      <c r="B7541" s="282" t="s">
        <v>8265</v>
      </c>
      <c r="C7541" s="277" t="s">
        <v>4270</v>
      </c>
      <c r="D7541" s="282" t="s">
        <v>16264</v>
      </c>
      <c r="E7541" s="292">
        <v>587.58000000000004</v>
      </c>
    </row>
    <row r="7542" spans="1:5" x14ac:dyDescent="0.25">
      <c r="A7542" s="282" t="s">
        <v>16245</v>
      </c>
      <c r="B7542" s="282" t="s">
        <v>8259</v>
      </c>
      <c r="C7542" s="277" t="s">
        <v>4270</v>
      </c>
      <c r="D7542" s="282" t="s">
        <v>16265</v>
      </c>
      <c r="E7542" s="292">
        <v>11956.38</v>
      </c>
    </row>
    <row r="7543" spans="1:5" x14ac:dyDescent="0.25">
      <c r="A7543" s="282" t="s">
        <v>16245</v>
      </c>
      <c r="B7543" s="282" t="s">
        <v>8221</v>
      </c>
      <c r="C7543" s="277" t="s">
        <v>4270</v>
      </c>
      <c r="D7543" s="282" t="s">
        <v>16266</v>
      </c>
      <c r="E7543" s="292">
        <v>266.51</v>
      </c>
    </row>
    <row r="7544" spans="1:5" x14ac:dyDescent="0.25">
      <c r="A7544" s="282" t="s">
        <v>16245</v>
      </c>
      <c r="B7544" s="282" t="s">
        <v>8223</v>
      </c>
      <c r="C7544" s="277" t="s">
        <v>4270</v>
      </c>
      <c r="D7544" s="282" t="s">
        <v>16267</v>
      </c>
      <c r="E7544" s="292">
        <v>669.27</v>
      </c>
    </row>
    <row r="7545" spans="1:5" x14ac:dyDescent="0.25">
      <c r="A7545" s="282" t="s">
        <v>16245</v>
      </c>
      <c r="B7545" s="282" t="s">
        <v>8447</v>
      </c>
      <c r="C7545" s="277" t="s">
        <v>4270</v>
      </c>
      <c r="D7545" s="282" t="s">
        <v>16268</v>
      </c>
      <c r="E7545" s="292">
        <v>131.37</v>
      </c>
    </row>
    <row r="7546" spans="1:5" x14ac:dyDescent="0.25">
      <c r="A7546" s="282" t="s">
        <v>16245</v>
      </c>
      <c r="B7546" s="282" t="s">
        <v>8385</v>
      </c>
      <c r="C7546" s="277" t="s">
        <v>4270</v>
      </c>
      <c r="D7546" s="282" t="s">
        <v>16269</v>
      </c>
      <c r="E7546" s="292">
        <v>254.46</v>
      </c>
    </row>
    <row r="7547" spans="1:5" x14ac:dyDescent="0.25">
      <c r="A7547" s="282" t="s">
        <v>16245</v>
      </c>
      <c r="B7547" s="282" t="s">
        <v>8261</v>
      </c>
      <c r="C7547" s="277" t="s">
        <v>4270</v>
      </c>
      <c r="D7547" s="282" t="s">
        <v>16270</v>
      </c>
      <c r="E7547" s="292">
        <v>199</v>
      </c>
    </row>
    <row r="7548" spans="1:5" x14ac:dyDescent="0.25">
      <c r="A7548" s="282" t="s">
        <v>16245</v>
      </c>
      <c r="B7548" s="282" t="s">
        <v>8370</v>
      </c>
      <c r="C7548" s="277" t="s">
        <v>4270</v>
      </c>
      <c r="D7548" s="282" t="s">
        <v>16271</v>
      </c>
      <c r="E7548" s="292">
        <v>302.38</v>
      </c>
    </row>
    <row r="7549" spans="1:5" x14ac:dyDescent="0.25">
      <c r="A7549" s="282" t="s">
        <v>16245</v>
      </c>
      <c r="B7549" s="282" t="s">
        <v>8483</v>
      </c>
      <c r="C7549" s="277" t="s">
        <v>4270</v>
      </c>
      <c r="D7549" s="282" t="s">
        <v>16272</v>
      </c>
      <c r="E7549" s="292">
        <v>2016</v>
      </c>
    </row>
    <row r="7550" spans="1:5" x14ac:dyDescent="0.25">
      <c r="A7550" s="282" t="s">
        <v>16245</v>
      </c>
      <c r="B7550" s="282" t="s">
        <v>8272</v>
      </c>
      <c r="C7550" s="277" t="s">
        <v>4270</v>
      </c>
      <c r="D7550" s="282" t="s">
        <v>16273</v>
      </c>
      <c r="E7550" s="292">
        <v>137.1</v>
      </c>
    </row>
    <row r="7551" spans="1:5" x14ac:dyDescent="0.25">
      <c r="A7551" s="282" t="s">
        <v>16245</v>
      </c>
      <c r="B7551" s="282" t="s">
        <v>8224</v>
      </c>
      <c r="C7551" s="277" t="s">
        <v>4270</v>
      </c>
      <c r="D7551" s="282" t="s">
        <v>16274</v>
      </c>
      <c r="E7551" s="292">
        <v>1876.1</v>
      </c>
    </row>
    <row r="7552" spans="1:5" x14ac:dyDescent="0.25">
      <c r="A7552" s="282" t="s">
        <v>16245</v>
      </c>
      <c r="B7552" s="282" t="s">
        <v>8497</v>
      </c>
      <c r="C7552" s="277" t="s">
        <v>4270</v>
      </c>
      <c r="D7552" s="282" t="s">
        <v>16275</v>
      </c>
      <c r="E7552" s="292">
        <v>20.72</v>
      </c>
    </row>
    <row r="7553" spans="1:5" x14ac:dyDescent="0.25">
      <c r="A7553" s="282" t="s">
        <v>16245</v>
      </c>
      <c r="B7553" s="282" t="s">
        <v>8581</v>
      </c>
      <c r="C7553" s="277" t="s">
        <v>4270</v>
      </c>
      <c r="D7553" s="282" t="s">
        <v>16276</v>
      </c>
      <c r="E7553" s="292">
        <v>110.81</v>
      </c>
    </row>
    <row r="7554" spans="1:5" x14ac:dyDescent="0.25">
      <c r="A7554" s="282" t="s">
        <v>16245</v>
      </c>
      <c r="B7554" s="282" t="s">
        <v>8273</v>
      </c>
      <c r="C7554" s="277" t="s">
        <v>4270</v>
      </c>
      <c r="D7554" s="282" t="s">
        <v>16277</v>
      </c>
      <c r="E7554" s="292">
        <v>665.52</v>
      </c>
    </row>
    <row r="7555" spans="1:5" x14ac:dyDescent="0.25">
      <c r="A7555" s="282" t="s">
        <v>16245</v>
      </c>
      <c r="B7555" s="282" t="s">
        <v>8354</v>
      </c>
      <c r="C7555" s="277" t="s">
        <v>4270</v>
      </c>
      <c r="D7555" s="282" t="s">
        <v>16278</v>
      </c>
      <c r="E7555" s="292">
        <v>65.31</v>
      </c>
    </row>
    <row r="7556" spans="1:5" x14ac:dyDescent="0.25">
      <c r="A7556" s="282" t="s">
        <v>16245</v>
      </c>
      <c r="B7556" s="282" t="s">
        <v>8388</v>
      </c>
      <c r="C7556" s="277" t="s">
        <v>4270</v>
      </c>
      <c r="D7556" s="282" t="s">
        <v>16279</v>
      </c>
      <c r="E7556" s="292">
        <v>4071.72</v>
      </c>
    </row>
    <row r="7557" spans="1:5" x14ac:dyDescent="0.25">
      <c r="A7557" s="282" t="s">
        <v>16245</v>
      </c>
      <c r="B7557" s="282" t="s">
        <v>8399</v>
      </c>
      <c r="C7557" s="277" t="s">
        <v>4270</v>
      </c>
      <c r="D7557" s="282" t="s">
        <v>16280</v>
      </c>
      <c r="E7557" s="292">
        <v>91.34</v>
      </c>
    </row>
    <row r="7558" spans="1:5" x14ac:dyDescent="0.25">
      <c r="A7558" s="282" t="s">
        <v>16245</v>
      </c>
      <c r="B7558" s="282" t="s">
        <v>8582</v>
      </c>
      <c r="C7558" s="277" t="s">
        <v>4270</v>
      </c>
      <c r="D7558" s="282" t="s">
        <v>16281</v>
      </c>
      <c r="E7558" s="292">
        <v>908.06</v>
      </c>
    </row>
    <row r="7559" spans="1:5" x14ac:dyDescent="0.25">
      <c r="A7559" s="282" t="s">
        <v>16245</v>
      </c>
      <c r="B7559" s="282" t="s">
        <v>8347</v>
      </c>
      <c r="C7559" s="277" t="s">
        <v>4270</v>
      </c>
      <c r="D7559" s="282" t="s">
        <v>16282</v>
      </c>
      <c r="E7559" s="292">
        <v>163.02000000000001</v>
      </c>
    </row>
    <row r="7560" spans="1:5" x14ac:dyDescent="0.25">
      <c r="A7560" s="282" t="s">
        <v>16245</v>
      </c>
      <c r="B7560" s="282" t="s">
        <v>8301</v>
      </c>
      <c r="C7560" s="277" t="s">
        <v>4270</v>
      </c>
      <c r="D7560" s="282" t="s">
        <v>16283</v>
      </c>
      <c r="E7560" s="292">
        <v>195.85</v>
      </c>
    </row>
    <row r="7561" spans="1:5" x14ac:dyDescent="0.25">
      <c r="A7561" s="282" t="s">
        <v>16245</v>
      </c>
      <c r="B7561" s="282" t="s">
        <v>8382</v>
      </c>
      <c r="C7561" s="277" t="s">
        <v>4270</v>
      </c>
      <c r="D7561" s="282" t="s">
        <v>16284</v>
      </c>
      <c r="E7561" s="292">
        <v>108.15</v>
      </c>
    </row>
    <row r="7562" spans="1:5" x14ac:dyDescent="0.25">
      <c r="A7562" s="282" t="s">
        <v>16245</v>
      </c>
      <c r="B7562" s="282" t="s">
        <v>8304</v>
      </c>
      <c r="C7562" s="277" t="s">
        <v>4270</v>
      </c>
      <c r="D7562" s="282" t="s">
        <v>16285</v>
      </c>
      <c r="E7562" s="292">
        <v>230.84</v>
      </c>
    </row>
    <row r="7563" spans="1:5" x14ac:dyDescent="0.25">
      <c r="A7563" s="282" t="s">
        <v>16245</v>
      </c>
      <c r="B7563" s="282" t="s">
        <v>8260</v>
      </c>
      <c r="C7563" s="277" t="s">
        <v>4270</v>
      </c>
      <c r="D7563" s="282" t="s">
        <v>16286</v>
      </c>
      <c r="E7563" s="292">
        <v>52.16</v>
      </c>
    </row>
    <row r="7564" spans="1:5" x14ac:dyDescent="0.25">
      <c r="A7564" s="282" t="s">
        <v>16245</v>
      </c>
      <c r="B7564" s="282" t="s">
        <v>8262</v>
      </c>
      <c r="C7564" s="277" t="s">
        <v>4270</v>
      </c>
      <c r="D7564" s="282" t="s">
        <v>16287</v>
      </c>
      <c r="E7564" s="292">
        <v>311.19</v>
      </c>
    </row>
    <row r="7565" spans="1:5" x14ac:dyDescent="0.25">
      <c r="A7565" s="282" t="s">
        <v>16245</v>
      </c>
      <c r="B7565" s="282" t="s">
        <v>8461</v>
      </c>
      <c r="C7565" s="277" t="s">
        <v>4270</v>
      </c>
      <c r="D7565" s="282" t="s">
        <v>16288</v>
      </c>
      <c r="E7565" s="292">
        <v>606.78</v>
      </c>
    </row>
    <row r="7566" spans="1:5" x14ac:dyDescent="0.25">
      <c r="A7566" s="282" t="s">
        <v>16245</v>
      </c>
      <c r="B7566" s="282" t="s">
        <v>8263</v>
      </c>
      <c r="C7566" s="277" t="s">
        <v>4270</v>
      </c>
      <c r="D7566" s="282" t="s">
        <v>16289</v>
      </c>
      <c r="E7566" s="292">
        <v>2581.73</v>
      </c>
    </row>
    <row r="7567" spans="1:5" x14ac:dyDescent="0.25">
      <c r="A7567" s="282" t="s">
        <v>16245</v>
      </c>
      <c r="B7567" s="282" t="s">
        <v>8507</v>
      </c>
      <c r="C7567" s="277" t="s">
        <v>4270</v>
      </c>
      <c r="D7567" s="282" t="s">
        <v>16290</v>
      </c>
      <c r="E7567" s="292">
        <v>1547.21</v>
      </c>
    </row>
    <row r="7568" spans="1:5" x14ac:dyDescent="0.25">
      <c r="A7568" s="282" t="s">
        <v>16245</v>
      </c>
      <c r="B7568" s="282" t="s">
        <v>8269</v>
      </c>
      <c r="C7568" s="277" t="s">
        <v>4270</v>
      </c>
      <c r="D7568" s="282" t="s">
        <v>16291</v>
      </c>
      <c r="E7568" s="292">
        <v>506.88</v>
      </c>
    </row>
    <row r="7569" spans="1:5" x14ac:dyDescent="0.25">
      <c r="A7569" s="282" t="s">
        <v>16245</v>
      </c>
      <c r="B7569" s="282" t="s">
        <v>8302</v>
      </c>
      <c r="C7569" s="277" t="s">
        <v>4270</v>
      </c>
      <c r="D7569" s="282" t="s">
        <v>16292</v>
      </c>
      <c r="E7569" s="292">
        <v>24.26</v>
      </c>
    </row>
    <row r="7570" spans="1:5" x14ac:dyDescent="0.25">
      <c r="A7570" s="282" t="s">
        <v>16245</v>
      </c>
      <c r="B7570" s="282" t="s">
        <v>8480</v>
      </c>
      <c r="C7570" s="277" t="s">
        <v>4270</v>
      </c>
      <c r="D7570" s="282" t="s">
        <v>16293</v>
      </c>
      <c r="E7570" s="292">
        <v>49.16</v>
      </c>
    </row>
    <row r="7571" spans="1:5" x14ac:dyDescent="0.25">
      <c r="A7571" s="282" t="s">
        <v>16245</v>
      </c>
      <c r="B7571" s="282" t="s">
        <v>8402</v>
      </c>
      <c r="C7571" s="277" t="s">
        <v>4270</v>
      </c>
      <c r="D7571" s="282" t="s">
        <v>16294</v>
      </c>
      <c r="E7571" s="292">
        <v>72.56</v>
      </c>
    </row>
    <row r="7572" spans="1:5" x14ac:dyDescent="0.25">
      <c r="A7572" s="282" t="s">
        <v>16245</v>
      </c>
      <c r="B7572" s="282" t="s">
        <v>8228</v>
      </c>
      <c r="C7572" s="277" t="s">
        <v>4270</v>
      </c>
      <c r="D7572" s="282" t="s">
        <v>16295</v>
      </c>
      <c r="E7572" s="292">
        <v>6.89</v>
      </c>
    </row>
    <row r="7573" spans="1:5" x14ac:dyDescent="0.25">
      <c r="A7573" s="282" t="s">
        <v>16245</v>
      </c>
      <c r="B7573" s="282" t="s">
        <v>8278</v>
      </c>
      <c r="C7573" s="277" t="s">
        <v>4270</v>
      </c>
      <c r="D7573" s="282" t="s">
        <v>16296</v>
      </c>
      <c r="E7573" s="292">
        <v>22.5</v>
      </c>
    </row>
    <row r="7574" spans="1:5" x14ac:dyDescent="0.25">
      <c r="A7574" s="282" t="s">
        <v>16245</v>
      </c>
      <c r="B7574" s="282" t="s">
        <v>8531</v>
      </c>
      <c r="C7574" s="277" t="s">
        <v>4270</v>
      </c>
      <c r="D7574" s="282" t="s">
        <v>16297</v>
      </c>
      <c r="E7574" s="292">
        <v>351.08</v>
      </c>
    </row>
    <row r="7575" spans="1:5" x14ac:dyDescent="0.25">
      <c r="A7575" s="282" t="s">
        <v>16245</v>
      </c>
      <c r="B7575" s="282" t="s">
        <v>8238</v>
      </c>
      <c r="C7575" s="277" t="s">
        <v>4270</v>
      </c>
      <c r="D7575" s="282" t="s">
        <v>16298</v>
      </c>
      <c r="E7575" s="292">
        <v>40.090000000000003</v>
      </c>
    </row>
    <row r="7576" spans="1:5" x14ac:dyDescent="0.25">
      <c r="A7576" s="282" t="s">
        <v>16245</v>
      </c>
      <c r="B7576" s="282" t="s">
        <v>8233</v>
      </c>
      <c r="C7576" s="277" t="s">
        <v>4270</v>
      </c>
      <c r="D7576" s="282" t="s">
        <v>16299</v>
      </c>
      <c r="E7576" s="292">
        <v>3914.13</v>
      </c>
    </row>
    <row r="7577" spans="1:5" x14ac:dyDescent="0.25">
      <c r="A7577" s="282" t="s">
        <v>16245</v>
      </c>
      <c r="B7577" s="282" t="s">
        <v>8290</v>
      </c>
      <c r="C7577" s="277" t="s">
        <v>4270</v>
      </c>
      <c r="D7577" s="282" t="s">
        <v>16300</v>
      </c>
      <c r="E7577" s="292">
        <v>377.67</v>
      </c>
    </row>
    <row r="7578" spans="1:5" x14ac:dyDescent="0.25">
      <c r="A7578" s="282" t="s">
        <v>16245</v>
      </c>
      <c r="B7578" s="282" t="s">
        <v>8359</v>
      </c>
      <c r="C7578" s="277" t="s">
        <v>4270</v>
      </c>
      <c r="D7578" s="282" t="s">
        <v>16301</v>
      </c>
      <c r="E7578" s="292">
        <v>102.28</v>
      </c>
    </row>
    <row r="7579" spans="1:5" x14ac:dyDescent="0.25">
      <c r="A7579" s="282" t="s">
        <v>16245</v>
      </c>
      <c r="B7579" s="282" t="s">
        <v>8586</v>
      </c>
      <c r="C7579" s="277" t="s">
        <v>4270</v>
      </c>
      <c r="D7579" s="282" t="s">
        <v>16302</v>
      </c>
      <c r="E7579" s="292">
        <v>1191.52</v>
      </c>
    </row>
    <row r="7580" spans="1:5" x14ac:dyDescent="0.25">
      <c r="A7580" s="282" t="s">
        <v>16245</v>
      </c>
      <c r="B7580" s="282" t="s">
        <v>8245</v>
      </c>
      <c r="C7580" s="277" t="s">
        <v>4270</v>
      </c>
      <c r="D7580" s="282" t="s">
        <v>16303</v>
      </c>
      <c r="E7580" s="292">
        <v>28.98</v>
      </c>
    </row>
    <row r="7581" spans="1:5" x14ac:dyDescent="0.25">
      <c r="A7581" s="282" t="s">
        <v>16245</v>
      </c>
      <c r="B7581" s="282" t="s">
        <v>8240</v>
      </c>
      <c r="C7581" s="277" t="s">
        <v>4270</v>
      </c>
      <c r="D7581" s="282" t="s">
        <v>16304</v>
      </c>
      <c r="E7581" s="292">
        <v>72.680000000000007</v>
      </c>
    </row>
    <row r="7582" spans="1:5" x14ac:dyDescent="0.25">
      <c r="A7582" s="282" t="s">
        <v>16245</v>
      </c>
      <c r="B7582" s="282" t="s">
        <v>8235</v>
      </c>
      <c r="C7582" s="277" t="s">
        <v>4270</v>
      </c>
      <c r="D7582" s="282" t="s">
        <v>16305</v>
      </c>
      <c r="E7582" s="292">
        <v>417.05</v>
      </c>
    </row>
    <row r="7583" spans="1:5" x14ac:dyDescent="0.25">
      <c r="A7583" s="282" t="s">
        <v>16245</v>
      </c>
      <c r="B7583" s="282" t="s">
        <v>8247</v>
      </c>
      <c r="C7583" s="277" t="s">
        <v>4270</v>
      </c>
      <c r="D7583" s="282" t="s">
        <v>16306</v>
      </c>
      <c r="E7583" s="292">
        <v>108.67</v>
      </c>
    </row>
    <row r="7584" spans="1:5" x14ac:dyDescent="0.25">
      <c r="A7584" s="282" t="s">
        <v>16245</v>
      </c>
      <c r="B7584" s="282" t="s">
        <v>8274</v>
      </c>
      <c r="C7584" s="277" t="s">
        <v>4270</v>
      </c>
      <c r="D7584" s="282" t="s">
        <v>16307</v>
      </c>
      <c r="E7584" s="292">
        <v>96.97</v>
      </c>
    </row>
    <row r="7585" spans="1:5" x14ac:dyDescent="0.25">
      <c r="A7585" s="282" t="s">
        <v>16245</v>
      </c>
      <c r="B7585" s="282" t="s">
        <v>8489</v>
      </c>
      <c r="C7585" s="277" t="s">
        <v>4270</v>
      </c>
      <c r="D7585" s="282" t="s">
        <v>16308</v>
      </c>
      <c r="E7585" s="292">
        <v>68.12</v>
      </c>
    </row>
    <row r="7586" spans="1:5" x14ac:dyDescent="0.25">
      <c r="A7586" s="282" t="s">
        <v>16245</v>
      </c>
      <c r="B7586" s="282" t="s">
        <v>8249</v>
      </c>
      <c r="C7586" s="277" t="s">
        <v>4270</v>
      </c>
      <c r="D7586" s="282" t="s">
        <v>16309</v>
      </c>
      <c r="E7586" s="292">
        <v>158.01</v>
      </c>
    </row>
    <row r="7587" spans="1:5" x14ac:dyDescent="0.25">
      <c r="A7587" s="282" t="s">
        <v>16245</v>
      </c>
      <c r="B7587" s="282" t="s">
        <v>8266</v>
      </c>
      <c r="C7587" s="277" t="s">
        <v>4270</v>
      </c>
      <c r="D7587" s="282" t="s">
        <v>16310</v>
      </c>
      <c r="E7587" s="292">
        <v>523.09</v>
      </c>
    </row>
    <row r="7588" spans="1:5" x14ac:dyDescent="0.25">
      <c r="A7588" s="282" t="s">
        <v>16245</v>
      </c>
      <c r="B7588" s="282" t="s">
        <v>8481</v>
      </c>
      <c r="C7588" s="277" t="s">
        <v>4270</v>
      </c>
      <c r="D7588" s="282" t="s">
        <v>16311</v>
      </c>
      <c r="E7588" s="292">
        <v>31.19</v>
      </c>
    </row>
    <row r="7589" spans="1:5" x14ac:dyDescent="0.25">
      <c r="A7589" s="282" t="s">
        <v>16245</v>
      </c>
      <c r="B7589" s="282" t="s">
        <v>8327</v>
      </c>
      <c r="C7589" s="277" t="s">
        <v>4270</v>
      </c>
      <c r="D7589" s="282" t="s">
        <v>16312</v>
      </c>
      <c r="E7589" s="292">
        <v>322.7</v>
      </c>
    </row>
    <row r="7590" spans="1:5" x14ac:dyDescent="0.25">
      <c r="A7590" s="282" t="s">
        <v>16245</v>
      </c>
      <c r="B7590" s="282" t="s">
        <v>8345</v>
      </c>
      <c r="C7590" s="277" t="s">
        <v>4270</v>
      </c>
      <c r="D7590" s="282" t="s">
        <v>16313</v>
      </c>
      <c r="E7590" s="292">
        <v>151.78</v>
      </c>
    </row>
    <row r="7591" spans="1:5" x14ac:dyDescent="0.25">
      <c r="A7591" s="282" t="s">
        <v>16245</v>
      </c>
      <c r="B7591" s="282" t="s">
        <v>8250</v>
      </c>
      <c r="C7591" s="277" t="s">
        <v>4270</v>
      </c>
      <c r="D7591" s="282" t="s">
        <v>16314</v>
      </c>
      <c r="E7591" s="292">
        <v>2269.63</v>
      </c>
    </row>
    <row r="7592" spans="1:5" x14ac:dyDescent="0.25">
      <c r="A7592" s="282" t="s">
        <v>16245</v>
      </c>
      <c r="B7592" s="282" t="s">
        <v>8251</v>
      </c>
      <c r="C7592" s="277" t="s">
        <v>4270</v>
      </c>
      <c r="D7592" s="282" t="s">
        <v>16315</v>
      </c>
      <c r="E7592" s="292">
        <v>101.14</v>
      </c>
    </row>
    <row r="7593" spans="1:5" x14ac:dyDescent="0.25">
      <c r="A7593" s="282" t="s">
        <v>16245</v>
      </c>
      <c r="B7593" s="282" t="s">
        <v>8267</v>
      </c>
      <c r="C7593" s="277" t="s">
        <v>4270</v>
      </c>
      <c r="D7593" s="282" t="s">
        <v>16316</v>
      </c>
      <c r="E7593" s="292">
        <v>319.45</v>
      </c>
    </row>
    <row r="7594" spans="1:5" x14ac:dyDescent="0.25">
      <c r="A7594" s="282" t="s">
        <v>16245</v>
      </c>
      <c r="B7594" s="282" t="s">
        <v>8264</v>
      </c>
      <c r="C7594" s="277" t="s">
        <v>4270</v>
      </c>
      <c r="D7594" s="282" t="s">
        <v>16317</v>
      </c>
      <c r="E7594" s="292">
        <v>191.91</v>
      </c>
    </row>
    <row r="7595" spans="1:5" x14ac:dyDescent="0.25">
      <c r="A7595" s="282" t="s">
        <v>16245</v>
      </c>
      <c r="B7595" s="282" t="s">
        <v>8500</v>
      </c>
      <c r="C7595" s="277" t="s">
        <v>4270</v>
      </c>
      <c r="D7595" s="282" t="s">
        <v>16318</v>
      </c>
      <c r="E7595" s="292">
        <v>2031.39</v>
      </c>
    </row>
    <row r="7596" spans="1:5" x14ac:dyDescent="0.25">
      <c r="A7596" s="282" t="s">
        <v>16245</v>
      </c>
      <c r="B7596" s="282" t="s">
        <v>8320</v>
      </c>
      <c r="C7596" s="277" t="s">
        <v>4270</v>
      </c>
      <c r="D7596" s="282" t="s">
        <v>16319</v>
      </c>
      <c r="E7596" s="292">
        <v>399.97</v>
      </c>
    </row>
    <row r="7597" spans="1:5" x14ac:dyDescent="0.25">
      <c r="A7597" s="282" t="s">
        <v>16245</v>
      </c>
      <c r="B7597" s="282" t="s">
        <v>8451</v>
      </c>
      <c r="C7597" s="277" t="s">
        <v>4270</v>
      </c>
      <c r="D7597" s="282" t="s">
        <v>16320</v>
      </c>
      <c r="E7597" s="292">
        <v>300.52999999999997</v>
      </c>
    </row>
    <row r="7598" spans="1:5" x14ac:dyDescent="0.25">
      <c r="A7598" s="282" t="s">
        <v>16245</v>
      </c>
      <c r="B7598" s="282" t="s">
        <v>8720</v>
      </c>
      <c r="C7598" s="277" t="s">
        <v>4270</v>
      </c>
      <c r="D7598" s="282" t="s">
        <v>16321</v>
      </c>
      <c r="E7598" s="292">
        <v>8.16</v>
      </c>
    </row>
    <row r="7599" spans="1:5" x14ac:dyDescent="0.25">
      <c r="A7599" s="282" t="s">
        <v>16245</v>
      </c>
      <c r="B7599" s="282" t="s">
        <v>8722</v>
      </c>
      <c r="C7599" s="277" t="s">
        <v>4270</v>
      </c>
      <c r="D7599" s="282" t="s">
        <v>16322</v>
      </c>
      <c r="E7599" s="292">
        <v>100.02</v>
      </c>
    </row>
    <row r="7600" spans="1:5" x14ac:dyDescent="0.25">
      <c r="A7600" s="282" t="s">
        <v>16245</v>
      </c>
      <c r="B7600" s="282" t="s">
        <v>8286</v>
      </c>
      <c r="C7600" s="277" t="s">
        <v>4270</v>
      </c>
      <c r="D7600" s="282" t="s">
        <v>16323</v>
      </c>
      <c r="E7600" s="292">
        <v>3668.52</v>
      </c>
    </row>
    <row r="7601" spans="1:5" x14ac:dyDescent="0.25">
      <c r="A7601" s="282" t="s">
        <v>16245</v>
      </c>
      <c r="B7601" s="282" t="s">
        <v>8440</v>
      </c>
      <c r="C7601" s="277" t="s">
        <v>4270</v>
      </c>
      <c r="D7601" s="282" t="s">
        <v>16324</v>
      </c>
      <c r="E7601" s="292">
        <v>105.72</v>
      </c>
    </row>
    <row r="7602" spans="1:5" x14ac:dyDescent="0.25">
      <c r="A7602" s="282" t="s">
        <v>16245</v>
      </c>
      <c r="B7602" s="282" t="s">
        <v>8476</v>
      </c>
      <c r="C7602" s="277" t="s">
        <v>4270</v>
      </c>
      <c r="D7602" s="282" t="s">
        <v>16325</v>
      </c>
      <c r="E7602" s="292">
        <v>813.11</v>
      </c>
    </row>
    <row r="7603" spans="1:5" x14ac:dyDescent="0.25">
      <c r="A7603" s="282" t="s">
        <v>16245</v>
      </c>
      <c r="B7603" s="282" t="s">
        <v>8441</v>
      </c>
      <c r="C7603" s="277" t="s">
        <v>4270</v>
      </c>
      <c r="D7603" s="282" t="s">
        <v>16326</v>
      </c>
      <c r="E7603" s="292">
        <v>361.31</v>
      </c>
    </row>
    <row r="7604" spans="1:5" x14ac:dyDescent="0.25">
      <c r="A7604" s="282" t="s">
        <v>16245</v>
      </c>
      <c r="B7604" s="282" t="s">
        <v>8275</v>
      </c>
      <c r="C7604" s="277" t="s">
        <v>4270</v>
      </c>
      <c r="D7604" s="282" t="s">
        <v>16327</v>
      </c>
      <c r="E7604" s="292">
        <v>1769.55</v>
      </c>
    </row>
    <row r="7605" spans="1:5" x14ac:dyDescent="0.25">
      <c r="A7605" s="282" t="s">
        <v>16245</v>
      </c>
      <c r="B7605" s="282" t="s">
        <v>8512</v>
      </c>
      <c r="C7605" s="277" t="s">
        <v>4270</v>
      </c>
      <c r="D7605" s="282" t="s">
        <v>16328</v>
      </c>
      <c r="E7605" s="292">
        <v>2022.58</v>
      </c>
    </row>
    <row r="7606" spans="1:5" x14ac:dyDescent="0.25">
      <c r="A7606" s="282" t="s">
        <v>16245</v>
      </c>
      <c r="B7606" s="282" t="s">
        <v>8241</v>
      </c>
      <c r="C7606" s="277" t="s">
        <v>4270</v>
      </c>
      <c r="D7606" s="282" t="s">
        <v>16329</v>
      </c>
      <c r="E7606" s="292">
        <v>954.21</v>
      </c>
    </row>
    <row r="7607" spans="1:5" x14ac:dyDescent="0.25">
      <c r="A7607" s="282" t="s">
        <v>16245</v>
      </c>
      <c r="B7607" s="282" t="s">
        <v>8731</v>
      </c>
      <c r="C7607" s="277" t="s">
        <v>4270</v>
      </c>
      <c r="D7607" s="282" t="s">
        <v>16330</v>
      </c>
      <c r="E7607" s="292">
        <v>1649.52</v>
      </c>
    </row>
    <row r="7608" spans="1:5" x14ac:dyDescent="0.25">
      <c r="A7608" s="282" t="s">
        <v>16245</v>
      </c>
      <c r="B7608" s="282" t="s">
        <v>8465</v>
      </c>
      <c r="C7608" s="277" t="s">
        <v>4270</v>
      </c>
      <c r="D7608" s="282" t="s">
        <v>16331</v>
      </c>
      <c r="E7608" s="292">
        <v>592.23</v>
      </c>
    </row>
    <row r="7609" spans="1:5" x14ac:dyDescent="0.25">
      <c r="A7609" s="282" t="s">
        <v>16245</v>
      </c>
      <c r="B7609" s="282" t="s">
        <v>8328</v>
      </c>
      <c r="C7609" s="277" t="s">
        <v>4270</v>
      </c>
      <c r="D7609" s="282" t="s">
        <v>16332</v>
      </c>
      <c r="E7609" s="292">
        <v>145.97999999999999</v>
      </c>
    </row>
    <row r="7610" spans="1:5" x14ac:dyDescent="0.25">
      <c r="A7610" s="282" t="s">
        <v>16245</v>
      </c>
      <c r="B7610" s="282" t="s">
        <v>8482</v>
      </c>
      <c r="C7610" s="277" t="s">
        <v>4270</v>
      </c>
      <c r="D7610" s="282" t="s">
        <v>16333</v>
      </c>
      <c r="E7610" s="292">
        <v>24</v>
      </c>
    </row>
    <row r="7611" spans="1:5" x14ac:dyDescent="0.25">
      <c r="A7611" s="282" t="s">
        <v>16245</v>
      </c>
      <c r="B7611" s="282" t="s">
        <v>8365</v>
      </c>
      <c r="C7611" s="277" t="s">
        <v>4270</v>
      </c>
      <c r="D7611" s="282" t="s">
        <v>16334</v>
      </c>
      <c r="E7611" s="292">
        <v>453.36</v>
      </c>
    </row>
    <row r="7612" spans="1:5" x14ac:dyDescent="0.25">
      <c r="A7612" s="282" t="s">
        <v>16245</v>
      </c>
      <c r="B7612" s="282" t="s">
        <v>8821</v>
      </c>
      <c r="C7612" s="277" t="s">
        <v>4270</v>
      </c>
      <c r="D7612" s="282" t="s">
        <v>16335</v>
      </c>
      <c r="E7612" s="292">
        <v>2408.46</v>
      </c>
    </row>
    <row r="7613" spans="1:5" x14ac:dyDescent="0.25">
      <c r="A7613" s="282" t="s">
        <v>16245</v>
      </c>
      <c r="B7613" s="282" t="s">
        <v>8268</v>
      </c>
      <c r="C7613" s="277" t="s">
        <v>4270</v>
      </c>
      <c r="D7613" s="282" t="s">
        <v>16336</v>
      </c>
      <c r="E7613" s="292">
        <v>91.56</v>
      </c>
    </row>
    <row r="7614" spans="1:5" x14ac:dyDescent="0.25">
      <c r="A7614" s="282" t="s">
        <v>16245</v>
      </c>
      <c r="B7614" s="282" t="s">
        <v>8372</v>
      </c>
      <c r="C7614" s="277" t="s">
        <v>4270</v>
      </c>
      <c r="D7614" s="282" t="s">
        <v>16337</v>
      </c>
      <c r="E7614" s="292">
        <v>25</v>
      </c>
    </row>
    <row r="7615" spans="1:5" x14ac:dyDescent="0.25">
      <c r="A7615" s="282" t="s">
        <v>16245</v>
      </c>
      <c r="B7615" s="282" t="s">
        <v>8212</v>
      </c>
      <c r="C7615" s="277" t="s">
        <v>4270</v>
      </c>
      <c r="D7615" s="282" t="s">
        <v>16338</v>
      </c>
      <c r="E7615" s="292">
        <v>256.74</v>
      </c>
    </row>
    <row r="7616" spans="1:5" x14ac:dyDescent="0.25">
      <c r="A7616" s="282" t="s">
        <v>16245</v>
      </c>
      <c r="B7616" s="282" t="s">
        <v>8252</v>
      </c>
      <c r="C7616" s="277" t="s">
        <v>4270</v>
      </c>
      <c r="D7616" s="282" t="s">
        <v>16339</v>
      </c>
      <c r="E7616" s="292">
        <v>322.08</v>
      </c>
    </row>
    <row r="7617" spans="1:5" x14ac:dyDescent="0.25">
      <c r="A7617" s="282" t="s">
        <v>16245</v>
      </c>
      <c r="B7617" s="282" t="s">
        <v>8827</v>
      </c>
      <c r="C7617" s="277" t="s">
        <v>4270</v>
      </c>
      <c r="D7617" s="282" t="s">
        <v>16340</v>
      </c>
      <c r="E7617" s="292">
        <v>519.94000000000005</v>
      </c>
    </row>
    <row r="7618" spans="1:5" x14ac:dyDescent="0.25">
      <c r="A7618" s="282" t="s">
        <v>16245</v>
      </c>
      <c r="B7618" s="282" t="s">
        <v>8254</v>
      </c>
      <c r="C7618" s="277" t="s">
        <v>4270</v>
      </c>
      <c r="D7618" s="282" t="s">
        <v>16341</v>
      </c>
      <c r="E7618" s="292">
        <v>1658.08</v>
      </c>
    </row>
    <row r="7619" spans="1:5" x14ac:dyDescent="0.25">
      <c r="A7619" s="282" t="s">
        <v>16245</v>
      </c>
      <c r="B7619" s="282" t="s">
        <v>8242</v>
      </c>
      <c r="C7619" s="277" t="s">
        <v>4270</v>
      </c>
      <c r="D7619" s="282" t="s">
        <v>16342</v>
      </c>
      <c r="E7619" s="292">
        <v>44.23</v>
      </c>
    </row>
    <row r="7620" spans="1:5" x14ac:dyDescent="0.25">
      <c r="A7620" s="282" t="s">
        <v>16245</v>
      </c>
      <c r="B7620" s="282" t="s">
        <v>8276</v>
      </c>
      <c r="C7620" s="277" t="s">
        <v>4270</v>
      </c>
      <c r="D7620" s="282" t="s">
        <v>16343</v>
      </c>
      <c r="E7620" s="292">
        <v>667.5</v>
      </c>
    </row>
    <row r="7621" spans="1:5" x14ac:dyDescent="0.25">
      <c r="A7621" s="282" t="s">
        <v>16245</v>
      </c>
      <c r="B7621" s="282" t="s">
        <v>8214</v>
      </c>
      <c r="C7621" s="277" t="s">
        <v>4270</v>
      </c>
      <c r="D7621" s="282" t="s">
        <v>16344</v>
      </c>
      <c r="E7621" s="292">
        <v>1695.03</v>
      </c>
    </row>
    <row r="7622" spans="1:5" x14ac:dyDescent="0.25">
      <c r="A7622" s="282" t="s">
        <v>16245</v>
      </c>
      <c r="B7622" s="282" t="s">
        <v>8494</v>
      </c>
      <c r="C7622" s="277" t="s">
        <v>4270</v>
      </c>
      <c r="D7622" s="282" t="s">
        <v>16345</v>
      </c>
      <c r="E7622" s="292">
        <v>97.22</v>
      </c>
    </row>
    <row r="7623" spans="1:5" x14ac:dyDescent="0.25">
      <c r="A7623" s="282" t="s">
        <v>16245</v>
      </c>
      <c r="B7623" s="282" t="s">
        <v>8888</v>
      </c>
      <c r="C7623" s="277" t="s">
        <v>4270</v>
      </c>
      <c r="D7623" s="282" t="s">
        <v>16346</v>
      </c>
      <c r="E7623" s="292">
        <v>229.33</v>
      </c>
    </row>
    <row r="7624" spans="1:5" x14ac:dyDescent="0.25">
      <c r="A7624" s="282" t="s">
        <v>16245</v>
      </c>
      <c r="B7624" s="282" t="s">
        <v>9313</v>
      </c>
      <c r="C7624" s="277" t="s">
        <v>4270</v>
      </c>
      <c r="D7624" s="282" t="s">
        <v>16347</v>
      </c>
      <c r="E7624" s="292">
        <v>79.180000000000007</v>
      </c>
    </row>
    <row r="7625" spans="1:5" x14ac:dyDescent="0.25">
      <c r="A7625" s="282" t="s">
        <v>16245</v>
      </c>
      <c r="B7625" s="282" t="s">
        <v>10377</v>
      </c>
      <c r="C7625" s="277" t="s">
        <v>4270</v>
      </c>
      <c r="D7625" s="282" t="s">
        <v>16348</v>
      </c>
      <c r="E7625" s="292">
        <v>32.21</v>
      </c>
    </row>
    <row r="7626" spans="1:5" x14ac:dyDescent="0.25">
      <c r="A7626" s="282" t="s">
        <v>16245</v>
      </c>
      <c r="B7626" s="282" t="s">
        <v>8435</v>
      </c>
      <c r="C7626" s="277" t="s">
        <v>4270</v>
      </c>
      <c r="D7626" s="282" t="s">
        <v>16349</v>
      </c>
      <c r="E7626" s="292">
        <v>32.659999999999997</v>
      </c>
    </row>
    <row r="7627" spans="1:5" x14ac:dyDescent="0.25">
      <c r="A7627" s="282" t="s">
        <v>16245</v>
      </c>
      <c r="B7627" s="282" t="s">
        <v>10380</v>
      </c>
      <c r="C7627" s="277" t="s">
        <v>4270</v>
      </c>
      <c r="D7627" s="282" t="s">
        <v>16350</v>
      </c>
      <c r="E7627" s="292">
        <v>13.47</v>
      </c>
    </row>
    <row r="7628" spans="1:5" x14ac:dyDescent="0.25">
      <c r="A7628" s="282" t="s">
        <v>16245</v>
      </c>
      <c r="B7628" s="282" t="s">
        <v>11276</v>
      </c>
      <c r="C7628" s="277" t="s">
        <v>4270</v>
      </c>
      <c r="D7628" s="282" t="s">
        <v>16351</v>
      </c>
      <c r="E7628" s="292">
        <v>5.7</v>
      </c>
    </row>
    <row r="7629" spans="1:5" x14ac:dyDescent="0.25">
      <c r="A7629" s="282" t="s">
        <v>16245</v>
      </c>
      <c r="B7629" s="282" t="s">
        <v>11278</v>
      </c>
      <c r="C7629" s="277" t="s">
        <v>4270</v>
      </c>
      <c r="D7629" s="282" t="s">
        <v>16352</v>
      </c>
      <c r="E7629" s="292">
        <v>137.09</v>
      </c>
    </row>
    <row r="7630" spans="1:5" x14ac:dyDescent="0.25">
      <c r="A7630" s="282" t="s">
        <v>16245</v>
      </c>
      <c r="B7630" s="282" t="s">
        <v>11663</v>
      </c>
      <c r="C7630" s="277" t="s">
        <v>4270</v>
      </c>
      <c r="D7630" s="282" t="s">
        <v>16353</v>
      </c>
      <c r="E7630" s="292">
        <v>11.22</v>
      </c>
    </row>
    <row r="7631" spans="1:5" x14ac:dyDescent="0.25">
      <c r="A7631" s="282" t="s">
        <v>16245</v>
      </c>
      <c r="B7631" s="282" t="s">
        <v>11665</v>
      </c>
      <c r="C7631" s="277" t="s">
        <v>4270</v>
      </c>
      <c r="D7631" s="282" t="s">
        <v>16354</v>
      </c>
      <c r="E7631" s="292">
        <v>72.06</v>
      </c>
    </row>
    <row r="7632" spans="1:5" x14ac:dyDescent="0.25">
      <c r="A7632" s="282" t="s">
        <v>16245</v>
      </c>
      <c r="B7632" s="282" t="s">
        <v>11667</v>
      </c>
      <c r="C7632" s="277" t="s">
        <v>4270</v>
      </c>
      <c r="D7632" s="282" t="s">
        <v>16355</v>
      </c>
      <c r="E7632" s="292">
        <v>122.59</v>
      </c>
    </row>
    <row r="7633" spans="1:5" x14ac:dyDescent="0.25">
      <c r="A7633" s="282" t="s">
        <v>16245</v>
      </c>
      <c r="B7633" s="282" t="s">
        <v>16356</v>
      </c>
      <c r="C7633" s="277" t="s">
        <v>4270</v>
      </c>
      <c r="D7633" s="282" t="s">
        <v>16357</v>
      </c>
      <c r="E7633" s="292">
        <v>11.95</v>
      </c>
    </row>
    <row r="7634" spans="1:5" x14ac:dyDescent="0.25">
      <c r="A7634" s="282" t="s">
        <v>16245</v>
      </c>
      <c r="B7634" s="282" t="s">
        <v>16358</v>
      </c>
      <c r="C7634" s="277" t="s">
        <v>4270</v>
      </c>
      <c r="D7634" s="282" t="s">
        <v>16359</v>
      </c>
      <c r="E7634" s="292">
        <v>103.69</v>
      </c>
    </row>
    <row r="7635" spans="1:5" x14ac:dyDescent="0.25">
      <c r="A7635" s="282" t="s">
        <v>8313</v>
      </c>
      <c r="B7635" s="282" t="s">
        <v>8436</v>
      </c>
      <c r="C7635" s="277" t="s">
        <v>71</v>
      </c>
      <c r="D7635" s="282" t="s">
        <v>16360</v>
      </c>
      <c r="E7635" s="292">
        <v>910.82</v>
      </c>
    </row>
    <row r="7636" spans="1:5" x14ac:dyDescent="0.25">
      <c r="A7636" s="282" t="s">
        <v>8313</v>
      </c>
      <c r="B7636" s="282" t="s">
        <v>8460</v>
      </c>
      <c r="C7636" s="277" t="s">
        <v>71</v>
      </c>
      <c r="D7636" s="282" t="s">
        <v>16361</v>
      </c>
      <c r="E7636" s="292">
        <v>10448.66</v>
      </c>
    </row>
    <row r="7637" spans="1:5" x14ac:dyDescent="0.25">
      <c r="A7637" s="282" t="s">
        <v>8313</v>
      </c>
      <c r="B7637" s="282" t="s">
        <v>8256</v>
      </c>
      <c r="C7637" s="277" t="s">
        <v>71</v>
      </c>
      <c r="D7637" s="282" t="s">
        <v>16362</v>
      </c>
      <c r="E7637" s="292">
        <v>612.24</v>
      </c>
    </row>
    <row r="7638" spans="1:5" x14ac:dyDescent="0.25">
      <c r="A7638" s="282" t="s">
        <v>8313</v>
      </c>
      <c r="B7638" s="282" t="s">
        <v>8271</v>
      </c>
      <c r="C7638" s="277" t="s">
        <v>71</v>
      </c>
      <c r="D7638" s="282" t="s">
        <v>16363</v>
      </c>
      <c r="E7638" s="292">
        <v>2658.2</v>
      </c>
    </row>
    <row r="7639" spans="1:5" x14ac:dyDescent="0.25">
      <c r="A7639" s="282" t="s">
        <v>8313</v>
      </c>
      <c r="B7639" s="282" t="s">
        <v>8217</v>
      </c>
      <c r="C7639" s="277" t="s">
        <v>71</v>
      </c>
      <c r="D7639" s="282" t="s">
        <v>16364</v>
      </c>
      <c r="E7639" s="292">
        <v>1950.35</v>
      </c>
    </row>
    <row r="7640" spans="1:5" x14ac:dyDescent="0.25">
      <c r="A7640" s="282" t="s">
        <v>8313</v>
      </c>
      <c r="B7640" s="282" t="s">
        <v>8257</v>
      </c>
      <c r="C7640" s="277" t="s">
        <v>71</v>
      </c>
      <c r="D7640" s="282" t="s">
        <v>16365</v>
      </c>
      <c r="E7640" s="292">
        <v>2101.1</v>
      </c>
    </row>
    <row r="7641" spans="1:5" x14ac:dyDescent="0.25">
      <c r="A7641" s="282" t="s">
        <v>8313</v>
      </c>
      <c r="B7641" s="282" t="s">
        <v>8218</v>
      </c>
      <c r="C7641" s="277" t="s">
        <v>71</v>
      </c>
      <c r="D7641" s="282" t="s">
        <v>16366</v>
      </c>
      <c r="E7641" s="292">
        <v>3345.26</v>
      </c>
    </row>
    <row r="7642" spans="1:5" x14ac:dyDescent="0.25">
      <c r="A7642" s="282" t="s">
        <v>8313</v>
      </c>
      <c r="B7642" s="282" t="s">
        <v>8379</v>
      </c>
      <c r="C7642" s="277" t="s">
        <v>71</v>
      </c>
      <c r="D7642" s="282" t="s">
        <v>16367</v>
      </c>
      <c r="E7642" s="292">
        <v>0</v>
      </c>
    </row>
    <row r="7643" spans="1:5" x14ac:dyDescent="0.25">
      <c r="A7643" s="282" t="s">
        <v>8313</v>
      </c>
      <c r="B7643" s="282" t="s">
        <v>8219</v>
      </c>
      <c r="C7643" s="277" t="s">
        <v>71</v>
      </c>
      <c r="D7643" s="282" t="s">
        <v>16368</v>
      </c>
      <c r="E7643" s="292">
        <v>3727.66</v>
      </c>
    </row>
    <row r="7644" spans="1:5" x14ac:dyDescent="0.25">
      <c r="A7644" s="282" t="s">
        <v>8313</v>
      </c>
      <c r="B7644" s="282" t="s">
        <v>8430</v>
      </c>
      <c r="C7644" s="277" t="s">
        <v>71</v>
      </c>
      <c r="D7644" s="282" t="s">
        <v>16369</v>
      </c>
      <c r="E7644" s="292">
        <v>3233.46</v>
      </c>
    </row>
    <row r="7645" spans="1:5" x14ac:dyDescent="0.25">
      <c r="A7645" s="282" t="s">
        <v>8313</v>
      </c>
      <c r="B7645" s="282" t="s">
        <v>8352</v>
      </c>
      <c r="C7645" s="277" t="s">
        <v>71</v>
      </c>
      <c r="D7645" s="282" t="s">
        <v>16370</v>
      </c>
      <c r="E7645" s="292">
        <v>614.57000000000005</v>
      </c>
    </row>
    <row r="7646" spans="1:5" x14ac:dyDescent="0.25">
      <c r="A7646" s="282" t="s">
        <v>8313</v>
      </c>
      <c r="B7646" s="282" t="s">
        <v>8231</v>
      </c>
      <c r="C7646" s="277" t="s">
        <v>71</v>
      </c>
      <c r="D7646" s="282" t="s">
        <v>16371</v>
      </c>
      <c r="E7646" s="292">
        <v>1480.04</v>
      </c>
    </row>
    <row r="7647" spans="1:5" x14ac:dyDescent="0.25">
      <c r="A7647" s="282" t="s">
        <v>8313</v>
      </c>
      <c r="B7647" s="282" t="s">
        <v>8369</v>
      </c>
      <c r="C7647" s="277" t="s">
        <v>71</v>
      </c>
      <c r="D7647" s="282" t="s">
        <v>16372</v>
      </c>
      <c r="E7647" s="292">
        <v>1284.3</v>
      </c>
    </row>
    <row r="7648" spans="1:5" x14ac:dyDescent="0.25">
      <c r="A7648" s="282" t="s">
        <v>8313</v>
      </c>
      <c r="B7648" s="282" t="s">
        <v>8384</v>
      </c>
      <c r="C7648" s="277" t="s">
        <v>71</v>
      </c>
      <c r="D7648" s="282" t="s">
        <v>16373</v>
      </c>
      <c r="E7648" s="292">
        <v>1153.3599999999999</v>
      </c>
    </row>
    <row r="7649" spans="1:5" x14ac:dyDescent="0.25">
      <c r="A7649" s="282" t="s">
        <v>8313</v>
      </c>
      <c r="B7649" s="282" t="s">
        <v>8258</v>
      </c>
      <c r="C7649" s="277" t="s">
        <v>71</v>
      </c>
      <c r="D7649" s="282" t="s">
        <v>16374</v>
      </c>
      <c r="E7649" s="292">
        <v>2305.8000000000002</v>
      </c>
    </row>
    <row r="7650" spans="1:5" x14ac:dyDescent="0.25">
      <c r="A7650" s="282" t="s">
        <v>8313</v>
      </c>
      <c r="B7650" s="282" t="s">
        <v>8227</v>
      </c>
      <c r="C7650" s="277" t="s">
        <v>71</v>
      </c>
      <c r="D7650" s="282" t="s">
        <v>16375</v>
      </c>
      <c r="E7650" s="292">
        <v>957.12</v>
      </c>
    </row>
    <row r="7651" spans="1:5" x14ac:dyDescent="0.25">
      <c r="A7651" s="282" t="s">
        <v>8313</v>
      </c>
      <c r="B7651" s="282" t="s">
        <v>8381</v>
      </c>
      <c r="C7651" s="277" t="s">
        <v>71</v>
      </c>
      <c r="D7651" s="282" t="s">
        <v>16376</v>
      </c>
      <c r="E7651" s="292">
        <v>2422.2399999999998</v>
      </c>
    </row>
    <row r="7652" spans="1:5" x14ac:dyDescent="0.25">
      <c r="A7652" s="282" t="s">
        <v>8313</v>
      </c>
      <c r="B7652" s="282" t="s">
        <v>8265</v>
      </c>
      <c r="C7652" s="277" t="s">
        <v>71</v>
      </c>
      <c r="D7652" s="282" t="s">
        <v>16377</v>
      </c>
      <c r="E7652" s="292">
        <v>2873.32</v>
      </c>
    </row>
    <row r="7653" spans="1:5" x14ac:dyDescent="0.25">
      <c r="A7653" s="282" t="s">
        <v>8313</v>
      </c>
      <c r="B7653" s="282" t="s">
        <v>8259</v>
      </c>
      <c r="C7653" s="277" t="s">
        <v>71</v>
      </c>
      <c r="D7653" s="282" t="s">
        <v>16378</v>
      </c>
      <c r="E7653" s="292">
        <v>1399.14</v>
      </c>
    </row>
    <row r="7654" spans="1:5" x14ac:dyDescent="0.25">
      <c r="A7654" s="282" t="s">
        <v>8313</v>
      </c>
      <c r="B7654" s="282" t="s">
        <v>8221</v>
      </c>
      <c r="C7654" s="277" t="s">
        <v>71</v>
      </c>
      <c r="D7654" s="282" t="s">
        <v>16379</v>
      </c>
      <c r="E7654" s="292">
        <v>0</v>
      </c>
    </row>
    <row r="7655" spans="1:5" x14ac:dyDescent="0.25">
      <c r="A7655" s="282" t="s">
        <v>8313</v>
      </c>
      <c r="B7655" s="282" t="s">
        <v>8223</v>
      </c>
      <c r="C7655" s="277" t="s">
        <v>71</v>
      </c>
      <c r="D7655" s="282" t="s">
        <v>16380</v>
      </c>
      <c r="E7655" s="292">
        <v>3198.69</v>
      </c>
    </row>
    <row r="7656" spans="1:5" x14ac:dyDescent="0.25">
      <c r="A7656" s="282" t="s">
        <v>8313</v>
      </c>
      <c r="B7656" s="282" t="s">
        <v>8447</v>
      </c>
      <c r="C7656" s="277" t="s">
        <v>71</v>
      </c>
      <c r="D7656" s="282" t="s">
        <v>16381</v>
      </c>
      <c r="E7656" s="292">
        <v>7022.08</v>
      </c>
    </row>
    <row r="7657" spans="1:5" x14ac:dyDescent="0.25">
      <c r="A7657" s="282" t="s">
        <v>8313</v>
      </c>
      <c r="B7657" s="282" t="s">
        <v>8385</v>
      </c>
      <c r="C7657" s="277" t="s">
        <v>71</v>
      </c>
      <c r="D7657" s="282" t="s">
        <v>16382</v>
      </c>
      <c r="E7657" s="292">
        <v>5906.42</v>
      </c>
    </row>
    <row r="7658" spans="1:5" x14ac:dyDescent="0.25">
      <c r="A7658" s="282" t="s">
        <v>8313</v>
      </c>
      <c r="B7658" s="282" t="s">
        <v>8261</v>
      </c>
      <c r="C7658" s="277" t="s">
        <v>71</v>
      </c>
      <c r="D7658" s="282" t="s">
        <v>16383</v>
      </c>
      <c r="E7658" s="292">
        <v>692.16</v>
      </c>
    </row>
    <row r="7659" spans="1:5" x14ac:dyDescent="0.25">
      <c r="A7659" s="282" t="s">
        <v>8313</v>
      </c>
      <c r="B7659" s="282" t="s">
        <v>8370</v>
      </c>
      <c r="C7659" s="277" t="s">
        <v>71</v>
      </c>
      <c r="D7659" s="282" t="s">
        <v>16384</v>
      </c>
      <c r="E7659" s="292">
        <v>2204.02</v>
      </c>
    </row>
    <row r="7660" spans="1:5" x14ac:dyDescent="0.25">
      <c r="A7660" s="282" t="s">
        <v>8313</v>
      </c>
      <c r="B7660" s="282" t="s">
        <v>8483</v>
      </c>
      <c r="C7660" s="277" t="s">
        <v>71</v>
      </c>
      <c r="D7660" s="282" t="s">
        <v>16385</v>
      </c>
      <c r="E7660" s="292">
        <v>721.68</v>
      </c>
    </row>
    <row r="7661" spans="1:5" x14ac:dyDescent="0.25">
      <c r="A7661" s="282" t="s">
        <v>8313</v>
      </c>
      <c r="B7661" s="282" t="s">
        <v>8272</v>
      </c>
      <c r="C7661" s="277" t="s">
        <v>71</v>
      </c>
      <c r="D7661" s="282" t="s">
        <v>16386</v>
      </c>
      <c r="E7661" s="292">
        <v>1159.43</v>
      </c>
    </row>
    <row r="7662" spans="1:5" x14ac:dyDescent="0.25">
      <c r="A7662" s="282" t="s">
        <v>8313</v>
      </c>
      <c r="B7662" s="282" t="s">
        <v>8224</v>
      </c>
      <c r="C7662" s="277" t="s">
        <v>71</v>
      </c>
      <c r="D7662" s="282" t="s">
        <v>16387</v>
      </c>
      <c r="E7662" s="292">
        <v>7466.37</v>
      </c>
    </row>
    <row r="7663" spans="1:5" x14ac:dyDescent="0.25">
      <c r="A7663" s="282" t="s">
        <v>8313</v>
      </c>
      <c r="B7663" s="282" t="s">
        <v>8497</v>
      </c>
      <c r="C7663" s="277" t="s">
        <v>71</v>
      </c>
      <c r="D7663" s="282" t="s">
        <v>16388</v>
      </c>
      <c r="E7663" s="292">
        <v>404.37</v>
      </c>
    </row>
    <row r="7664" spans="1:5" x14ac:dyDescent="0.25">
      <c r="A7664" s="282" t="s">
        <v>8313</v>
      </c>
      <c r="B7664" s="282" t="s">
        <v>8581</v>
      </c>
      <c r="C7664" s="277" t="s">
        <v>71</v>
      </c>
      <c r="D7664" s="282" t="s">
        <v>16389</v>
      </c>
      <c r="E7664" s="292">
        <v>1164.72</v>
      </c>
    </row>
    <row r="7665" spans="1:5" x14ac:dyDescent="0.25">
      <c r="A7665" s="282" t="s">
        <v>8313</v>
      </c>
      <c r="B7665" s="282" t="s">
        <v>8273</v>
      </c>
      <c r="C7665" s="277" t="s">
        <v>71</v>
      </c>
      <c r="D7665" s="282" t="s">
        <v>16390</v>
      </c>
      <c r="E7665" s="292">
        <v>1600.4</v>
      </c>
    </row>
    <row r="7666" spans="1:5" x14ac:dyDescent="0.25">
      <c r="A7666" s="282" t="s">
        <v>8313</v>
      </c>
      <c r="B7666" s="282" t="s">
        <v>8354</v>
      </c>
      <c r="C7666" s="277" t="s">
        <v>71</v>
      </c>
      <c r="D7666" s="282" t="s">
        <v>16391</v>
      </c>
      <c r="E7666" s="292">
        <v>4299.3999999999996</v>
      </c>
    </row>
    <row r="7667" spans="1:5" x14ac:dyDescent="0.25">
      <c r="A7667" s="282" t="s">
        <v>8313</v>
      </c>
      <c r="B7667" s="282" t="s">
        <v>8388</v>
      </c>
      <c r="C7667" s="277" t="s">
        <v>71</v>
      </c>
      <c r="D7667" s="282" t="s">
        <v>16392</v>
      </c>
      <c r="E7667" s="292">
        <v>3268.9</v>
      </c>
    </row>
    <row r="7668" spans="1:5" x14ac:dyDescent="0.25">
      <c r="A7668" s="282" t="s">
        <v>8313</v>
      </c>
      <c r="B7668" s="282" t="s">
        <v>8399</v>
      </c>
      <c r="C7668" s="277" t="s">
        <v>71</v>
      </c>
      <c r="D7668" s="282" t="s">
        <v>16393</v>
      </c>
      <c r="E7668" s="292">
        <v>2139.21</v>
      </c>
    </row>
    <row r="7669" spans="1:5" x14ac:dyDescent="0.25">
      <c r="A7669" s="282" t="s">
        <v>8313</v>
      </c>
      <c r="B7669" s="282" t="s">
        <v>8582</v>
      </c>
      <c r="C7669" s="277" t="s">
        <v>71</v>
      </c>
      <c r="D7669" s="282" t="s">
        <v>16394</v>
      </c>
      <c r="E7669" s="292">
        <v>2460.2800000000002</v>
      </c>
    </row>
    <row r="7670" spans="1:5" x14ac:dyDescent="0.25">
      <c r="A7670" s="282" t="s">
        <v>8313</v>
      </c>
      <c r="B7670" s="282" t="s">
        <v>8347</v>
      </c>
      <c r="C7670" s="277" t="s">
        <v>71</v>
      </c>
      <c r="D7670" s="282" t="s">
        <v>16395</v>
      </c>
      <c r="E7670" s="292">
        <v>1459.56</v>
      </c>
    </row>
    <row r="7671" spans="1:5" x14ac:dyDescent="0.25">
      <c r="A7671" s="282" t="s">
        <v>8313</v>
      </c>
      <c r="B7671" s="282" t="s">
        <v>8301</v>
      </c>
      <c r="C7671" s="277" t="s">
        <v>71</v>
      </c>
      <c r="D7671" s="282" t="s">
        <v>16396</v>
      </c>
      <c r="E7671" s="292">
        <v>544.1</v>
      </c>
    </row>
    <row r="7672" spans="1:5" x14ac:dyDescent="0.25">
      <c r="A7672" s="282" t="s">
        <v>8313</v>
      </c>
      <c r="B7672" s="282" t="s">
        <v>8382</v>
      </c>
      <c r="C7672" s="277" t="s">
        <v>71</v>
      </c>
      <c r="D7672" s="282" t="s">
        <v>16397</v>
      </c>
      <c r="E7672" s="292">
        <v>4337.2</v>
      </c>
    </row>
    <row r="7673" spans="1:5" x14ac:dyDescent="0.25">
      <c r="A7673" s="282" t="s">
        <v>8313</v>
      </c>
      <c r="B7673" s="282" t="s">
        <v>8304</v>
      </c>
      <c r="C7673" s="277" t="s">
        <v>71</v>
      </c>
      <c r="D7673" s="282" t="s">
        <v>16398</v>
      </c>
      <c r="E7673" s="292">
        <v>792.44</v>
      </c>
    </row>
    <row r="7674" spans="1:5" x14ac:dyDescent="0.25">
      <c r="A7674" s="282" t="s">
        <v>8313</v>
      </c>
      <c r="B7674" s="282" t="s">
        <v>8260</v>
      </c>
      <c r="C7674" s="277" t="s">
        <v>71</v>
      </c>
      <c r="D7674" s="282" t="s">
        <v>16399</v>
      </c>
      <c r="E7674" s="292">
        <v>3046.17</v>
      </c>
    </row>
    <row r="7675" spans="1:5" x14ac:dyDescent="0.25">
      <c r="A7675" s="282" t="s">
        <v>8313</v>
      </c>
      <c r="B7675" s="282" t="s">
        <v>8262</v>
      </c>
      <c r="C7675" s="277" t="s">
        <v>71</v>
      </c>
      <c r="D7675" s="282" t="s">
        <v>16400</v>
      </c>
      <c r="E7675" s="292">
        <v>2959.09</v>
      </c>
    </row>
    <row r="7676" spans="1:5" x14ac:dyDescent="0.25">
      <c r="A7676" s="282" t="s">
        <v>8313</v>
      </c>
      <c r="B7676" s="282" t="s">
        <v>8461</v>
      </c>
      <c r="C7676" s="277" t="s">
        <v>71</v>
      </c>
      <c r="D7676" s="282" t="s">
        <v>16401</v>
      </c>
      <c r="E7676" s="292">
        <v>2209.11</v>
      </c>
    </row>
    <row r="7677" spans="1:5" x14ac:dyDescent="0.25">
      <c r="A7677" s="282" t="s">
        <v>8313</v>
      </c>
      <c r="B7677" s="282" t="s">
        <v>8263</v>
      </c>
      <c r="C7677" s="277" t="s">
        <v>71</v>
      </c>
      <c r="D7677" s="282" t="s">
        <v>16402</v>
      </c>
      <c r="E7677" s="292">
        <v>635.61</v>
      </c>
    </row>
    <row r="7678" spans="1:5" x14ac:dyDescent="0.25">
      <c r="A7678" s="282" t="s">
        <v>8313</v>
      </c>
      <c r="B7678" s="282" t="s">
        <v>8269</v>
      </c>
      <c r="C7678" s="277" t="s">
        <v>71</v>
      </c>
      <c r="D7678" s="282" t="s">
        <v>16403</v>
      </c>
      <c r="E7678" s="292">
        <v>1828.03</v>
      </c>
    </row>
    <row r="7679" spans="1:5" x14ac:dyDescent="0.25">
      <c r="A7679" s="282" t="s">
        <v>8313</v>
      </c>
      <c r="B7679" s="282" t="s">
        <v>8302</v>
      </c>
      <c r="C7679" s="277" t="s">
        <v>71</v>
      </c>
      <c r="D7679" s="282" t="s">
        <v>16404</v>
      </c>
      <c r="E7679" s="292">
        <v>948.66</v>
      </c>
    </row>
    <row r="7680" spans="1:5" x14ac:dyDescent="0.25">
      <c r="A7680" s="282" t="s">
        <v>8313</v>
      </c>
      <c r="B7680" s="282" t="s">
        <v>8480</v>
      </c>
      <c r="C7680" s="277" t="s">
        <v>71</v>
      </c>
      <c r="D7680" s="282" t="s">
        <v>16405</v>
      </c>
      <c r="E7680" s="292">
        <v>706.78</v>
      </c>
    </row>
    <row r="7681" spans="1:5" x14ac:dyDescent="0.25">
      <c r="A7681" s="282" t="s">
        <v>8313</v>
      </c>
      <c r="B7681" s="282" t="s">
        <v>8228</v>
      </c>
      <c r="C7681" s="277" t="s">
        <v>71</v>
      </c>
      <c r="D7681" s="282" t="s">
        <v>16406</v>
      </c>
      <c r="E7681" s="292">
        <v>3066.01</v>
      </c>
    </row>
    <row r="7682" spans="1:5" x14ac:dyDescent="0.25">
      <c r="A7682" s="282" t="s">
        <v>8313</v>
      </c>
      <c r="B7682" s="282" t="s">
        <v>8531</v>
      </c>
      <c r="C7682" s="277" t="s">
        <v>71</v>
      </c>
      <c r="D7682" s="282" t="s">
        <v>16407</v>
      </c>
      <c r="E7682" s="292">
        <v>901.13</v>
      </c>
    </row>
    <row r="7683" spans="1:5" x14ac:dyDescent="0.25">
      <c r="A7683" s="282" t="s">
        <v>8313</v>
      </c>
      <c r="B7683" s="282" t="s">
        <v>8238</v>
      </c>
      <c r="C7683" s="277" t="s">
        <v>71</v>
      </c>
      <c r="D7683" s="282" t="s">
        <v>16408</v>
      </c>
      <c r="E7683" s="292">
        <v>5756.32</v>
      </c>
    </row>
    <row r="7684" spans="1:5" x14ac:dyDescent="0.25">
      <c r="A7684" s="282" t="s">
        <v>8313</v>
      </c>
      <c r="B7684" s="282" t="s">
        <v>8233</v>
      </c>
      <c r="C7684" s="277" t="s">
        <v>71</v>
      </c>
      <c r="D7684" s="282" t="s">
        <v>16409</v>
      </c>
      <c r="E7684" s="292">
        <v>3626.12</v>
      </c>
    </row>
    <row r="7685" spans="1:5" x14ac:dyDescent="0.25">
      <c r="A7685" s="282" t="s">
        <v>8313</v>
      </c>
      <c r="B7685" s="282" t="s">
        <v>8290</v>
      </c>
      <c r="C7685" s="277" t="s">
        <v>71</v>
      </c>
      <c r="D7685" s="282" t="s">
        <v>16410</v>
      </c>
      <c r="E7685" s="292">
        <v>1184.46</v>
      </c>
    </row>
    <row r="7686" spans="1:5" x14ac:dyDescent="0.25">
      <c r="A7686" s="282" t="s">
        <v>8313</v>
      </c>
      <c r="B7686" s="282" t="s">
        <v>8359</v>
      </c>
      <c r="C7686" s="277" t="s">
        <v>71</v>
      </c>
      <c r="D7686" s="282" t="s">
        <v>16411</v>
      </c>
      <c r="E7686" s="292">
        <v>3564.09</v>
      </c>
    </row>
    <row r="7687" spans="1:5" x14ac:dyDescent="0.25">
      <c r="A7687" s="282" t="s">
        <v>8313</v>
      </c>
      <c r="B7687" s="282" t="s">
        <v>8586</v>
      </c>
      <c r="C7687" s="277" t="s">
        <v>71</v>
      </c>
      <c r="D7687" s="282" t="s">
        <v>16412</v>
      </c>
      <c r="E7687" s="292">
        <v>490.93</v>
      </c>
    </row>
    <row r="7688" spans="1:5" x14ac:dyDescent="0.25">
      <c r="A7688" s="282" t="s">
        <v>8313</v>
      </c>
      <c r="B7688" s="282" t="s">
        <v>8245</v>
      </c>
      <c r="C7688" s="277" t="s">
        <v>71</v>
      </c>
      <c r="D7688" s="282" t="s">
        <v>16413</v>
      </c>
      <c r="E7688" s="292">
        <v>3538.16</v>
      </c>
    </row>
    <row r="7689" spans="1:5" x14ac:dyDescent="0.25">
      <c r="A7689" s="282" t="s">
        <v>8313</v>
      </c>
      <c r="B7689" s="282" t="s">
        <v>8240</v>
      </c>
      <c r="C7689" s="277" t="s">
        <v>71</v>
      </c>
      <c r="D7689" s="282" t="s">
        <v>16414</v>
      </c>
      <c r="E7689" s="292">
        <v>452.24</v>
      </c>
    </row>
    <row r="7690" spans="1:5" x14ac:dyDescent="0.25">
      <c r="A7690" s="282" t="s">
        <v>8313</v>
      </c>
      <c r="B7690" s="282" t="s">
        <v>8247</v>
      </c>
      <c r="C7690" s="277" t="s">
        <v>71</v>
      </c>
      <c r="D7690" s="282" t="s">
        <v>16415</v>
      </c>
      <c r="E7690" s="292">
        <v>0</v>
      </c>
    </row>
    <row r="7691" spans="1:5" x14ac:dyDescent="0.25">
      <c r="A7691" s="282" t="s">
        <v>8313</v>
      </c>
      <c r="B7691" s="282" t="s">
        <v>8274</v>
      </c>
      <c r="C7691" s="277" t="s">
        <v>71</v>
      </c>
      <c r="D7691" s="282" t="s">
        <v>16416</v>
      </c>
      <c r="E7691" s="292">
        <v>536.88</v>
      </c>
    </row>
    <row r="7692" spans="1:5" x14ac:dyDescent="0.25">
      <c r="A7692" s="282" t="s">
        <v>8313</v>
      </c>
      <c r="B7692" s="282" t="s">
        <v>8489</v>
      </c>
      <c r="C7692" s="277" t="s">
        <v>71</v>
      </c>
      <c r="D7692" s="282" t="s">
        <v>16417</v>
      </c>
      <c r="E7692" s="292">
        <v>1463.68</v>
      </c>
    </row>
    <row r="7693" spans="1:5" x14ac:dyDescent="0.25">
      <c r="A7693" s="282" t="s">
        <v>8313</v>
      </c>
      <c r="B7693" s="282" t="s">
        <v>8249</v>
      </c>
      <c r="C7693" s="277" t="s">
        <v>71</v>
      </c>
      <c r="D7693" s="282" t="s">
        <v>16418</v>
      </c>
      <c r="E7693" s="292">
        <v>1891.01</v>
      </c>
    </row>
    <row r="7694" spans="1:5" x14ac:dyDescent="0.25">
      <c r="A7694" s="282" t="s">
        <v>8313</v>
      </c>
      <c r="B7694" s="282" t="s">
        <v>8266</v>
      </c>
      <c r="C7694" s="277" t="s">
        <v>71</v>
      </c>
      <c r="D7694" s="282" t="s">
        <v>16419</v>
      </c>
      <c r="E7694" s="292">
        <v>11584.89</v>
      </c>
    </row>
    <row r="7695" spans="1:5" x14ac:dyDescent="0.25">
      <c r="A7695" s="282" t="s">
        <v>8313</v>
      </c>
      <c r="B7695" s="282" t="s">
        <v>8481</v>
      </c>
      <c r="C7695" s="277" t="s">
        <v>71</v>
      </c>
      <c r="D7695" s="282" t="s">
        <v>16420</v>
      </c>
      <c r="E7695" s="292">
        <v>2071.8200000000002</v>
      </c>
    </row>
    <row r="7696" spans="1:5" x14ac:dyDescent="0.25">
      <c r="A7696" s="282" t="s">
        <v>8313</v>
      </c>
      <c r="B7696" s="282" t="s">
        <v>8327</v>
      </c>
      <c r="C7696" s="277" t="s">
        <v>71</v>
      </c>
      <c r="D7696" s="282" t="s">
        <v>16421</v>
      </c>
      <c r="E7696" s="292">
        <v>0</v>
      </c>
    </row>
    <row r="7697" spans="1:5" x14ac:dyDescent="0.25">
      <c r="A7697" s="282" t="s">
        <v>8313</v>
      </c>
      <c r="B7697" s="282" t="s">
        <v>8345</v>
      </c>
      <c r="C7697" s="277" t="s">
        <v>71</v>
      </c>
      <c r="D7697" s="282" t="s">
        <v>16422</v>
      </c>
      <c r="E7697" s="292">
        <v>1790.73</v>
      </c>
    </row>
    <row r="7698" spans="1:5" x14ac:dyDescent="0.25">
      <c r="A7698" s="282" t="s">
        <v>8313</v>
      </c>
      <c r="B7698" s="282" t="s">
        <v>8250</v>
      </c>
      <c r="C7698" s="277" t="s">
        <v>71</v>
      </c>
      <c r="D7698" s="282" t="s">
        <v>16423</v>
      </c>
      <c r="E7698" s="292">
        <v>2939.62</v>
      </c>
    </row>
    <row r="7699" spans="1:5" x14ac:dyDescent="0.25">
      <c r="A7699" s="282" t="s">
        <v>8313</v>
      </c>
      <c r="B7699" s="282" t="s">
        <v>8267</v>
      </c>
      <c r="C7699" s="277" t="s">
        <v>71</v>
      </c>
      <c r="D7699" s="282" t="s">
        <v>15411</v>
      </c>
      <c r="E7699" s="292">
        <v>4497.1400000000003</v>
      </c>
    </row>
    <row r="7700" spans="1:5" x14ac:dyDescent="0.25">
      <c r="A7700" s="282" t="s">
        <v>8313</v>
      </c>
      <c r="B7700" s="282" t="s">
        <v>8451</v>
      </c>
      <c r="C7700" s="277" t="s">
        <v>71</v>
      </c>
      <c r="D7700" s="282" t="s">
        <v>16424</v>
      </c>
      <c r="E7700" s="292">
        <v>1292.52</v>
      </c>
    </row>
    <row r="7701" spans="1:5" x14ac:dyDescent="0.25">
      <c r="A7701" s="282" t="s">
        <v>8313</v>
      </c>
      <c r="B7701" s="282" t="s">
        <v>8720</v>
      </c>
      <c r="C7701" s="277" t="s">
        <v>71</v>
      </c>
      <c r="D7701" s="282" t="s">
        <v>16425</v>
      </c>
      <c r="E7701" s="292">
        <v>0</v>
      </c>
    </row>
    <row r="7702" spans="1:5" x14ac:dyDescent="0.25">
      <c r="A7702" s="282" t="s">
        <v>8313</v>
      </c>
      <c r="B7702" s="282" t="s">
        <v>8722</v>
      </c>
      <c r="C7702" s="277" t="s">
        <v>71</v>
      </c>
      <c r="D7702" s="282" t="s">
        <v>16426</v>
      </c>
      <c r="E7702" s="292">
        <v>2071.8000000000002</v>
      </c>
    </row>
    <row r="7703" spans="1:5" x14ac:dyDescent="0.25">
      <c r="A7703" s="282" t="s">
        <v>8313</v>
      </c>
      <c r="B7703" s="282" t="s">
        <v>8286</v>
      </c>
      <c r="C7703" s="277" t="s">
        <v>71</v>
      </c>
      <c r="D7703" s="282" t="s">
        <v>16427</v>
      </c>
      <c r="E7703" s="292">
        <v>3220.82</v>
      </c>
    </row>
    <row r="7704" spans="1:5" x14ac:dyDescent="0.25">
      <c r="A7704" s="282" t="s">
        <v>8313</v>
      </c>
      <c r="B7704" s="282" t="s">
        <v>8440</v>
      </c>
      <c r="C7704" s="277" t="s">
        <v>71</v>
      </c>
      <c r="D7704" s="282" t="s">
        <v>16428</v>
      </c>
      <c r="E7704" s="292">
        <v>1159.53</v>
      </c>
    </row>
    <row r="7705" spans="1:5" x14ac:dyDescent="0.25">
      <c r="A7705" s="282" t="s">
        <v>8313</v>
      </c>
      <c r="B7705" s="282" t="s">
        <v>8476</v>
      </c>
      <c r="C7705" s="277" t="s">
        <v>71</v>
      </c>
      <c r="D7705" s="282" t="s">
        <v>16429</v>
      </c>
      <c r="E7705" s="292">
        <v>4493.04</v>
      </c>
    </row>
    <row r="7706" spans="1:5" x14ac:dyDescent="0.25">
      <c r="A7706" s="282" t="s">
        <v>8313</v>
      </c>
      <c r="B7706" s="282" t="s">
        <v>8441</v>
      </c>
      <c r="C7706" s="277" t="s">
        <v>71</v>
      </c>
      <c r="D7706" s="282" t="s">
        <v>16430</v>
      </c>
      <c r="E7706" s="292">
        <v>14847.95</v>
      </c>
    </row>
    <row r="7707" spans="1:5" x14ac:dyDescent="0.25">
      <c r="A7707" s="282" t="s">
        <v>8313</v>
      </c>
      <c r="B7707" s="282" t="s">
        <v>8275</v>
      </c>
      <c r="C7707" s="277" t="s">
        <v>71</v>
      </c>
      <c r="D7707" s="282" t="s">
        <v>16431</v>
      </c>
      <c r="E7707" s="292">
        <v>2176.0300000000002</v>
      </c>
    </row>
    <row r="7708" spans="1:5" x14ac:dyDescent="0.25">
      <c r="A7708" s="282" t="s">
        <v>8313</v>
      </c>
      <c r="B7708" s="282" t="s">
        <v>8512</v>
      </c>
      <c r="C7708" s="277" t="s">
        <v>71</v>
      </c>
      <c r="D7708" s="282" t="s">
        <v>16432</v>
      </c>
      <c r="E7708" s="292">
        <v>251.64</v>
      </c>
    </row>
    <row r="7709" spans="1:5" x14ac:dyDescent="0.25">
      <c r="A7709" s="282" t="s">
        <v>8313</v>
      </c>
      <c r="B7709" s="282" t="s">
        <v>8241</v>
      </c>
      <c r="C7709" s="277" t="s">
        <v>71</v>
      </c>
      <c r="D7709" s="282" t="s">
        <v>16433</v>
      </c>
      <c r="E7709" s="292">
        <v>3268.02</v>
      </c>
    </row>
    <row r="7710" spans="1:5" x14ac:dyDescent="0.25">
      <c r="A7710" s="282" t="s">
        <v>8313</v>
      </c>
      <c r="B7710" s="282" t="s">
        <v>8731</v>
      </c>
      <c r="C7710" s="277" t="s">
        <v>71</v>
      </c>
      <c r="D7710" s="282" t="s">
        <v>16434</v>
      </c>
      <c r="E7710" s="292">
        <v>4325.72</v>
      </c>
    </row>
    <row r="7711" spans="1:5" x14ac:dyDescent="0.25">
      <c r="A7711" s="282" t="s">
        <v>8313</v>
      </c>
      <c r="B7711" s="282" t="s">
        <v>8465</v>
      </c>
      <c r="C7711" s="277" t="s">
        <v>71</v>
      </c>
      <c r="D7711" s="282" t="s">
        <v>16435</v>
      </c>
      <c r="E7711" s="292">
        <v>0</v>
      </c>
    </row>
    <row r="7712" spans="1:5" x14ac:dyDescent="0.25">
      <c r="A7712" s="282" t="s">
        <v>8313</v>
      </c>
      <c r="B7712" s="282" t="s">
        <v>8328</v>
      </c>
      <c r="C7712" s="277" t="s">
        <v>71</v>
      </c>
      <c r="D7712" s="282" t="s">
        <v>16436</v>
      </c>
      <c r="E7712" s="292">
        <v>3681.15</v>
      </c>
    </row>
    <row r="7713" spans="1:5" x14ac:dyDescent="0.25">
      <c r="A7713" s="282" t="s">
        <v>8313</v>
      </c>
      <c r="B7713" s="282" t="s">
        <v>8482</v>
      </c>
      <c r="C7713" s="277" t="s">
        <v>71</v>
      </c>
      <c r="D7713" s="282" t="s">
        <v>16437</v>
      </c>
      <c r="E7713" s="292">
        <v>2778.3</v>
      </c>
    </row>
    <row r="7714" spans="1:5" x14ac:dyDescent="0.25">
      <c r="A7714" s="282" t="s">
        <v>8313</v>
      </c>
      <c r="B7714" s="282" t="s">
        <v>8821</v>
      </c>
      <c r="C7714" s="277" t="s">
        <v>71</v>
      </c>
      <c r="D7714" s="282" t="s">
        <v>16438</v>
      </c>
      <c r="E7714" s="292">
        <v>896.83</v>
      </c>
    </row>
    <row r="7715" spans="1:5" x14ac:dyDescent="0.25">
      <c r="A7715" s="282" t="s">
        <v>8313</v>
      </c>
      <c r="B7715" s="282" t="s">
        <v>8268</v>
      </c>
      <c r="C7715" s="277" t="s">
        <v>71</v>
      </c>
      <c r="D7715" s="282" t="s">
        <v>16439</v>
      </c>
      <c r="E7715" s="292">
        <v>1015.04</v>
      </c>
    </row>
    <row r="7716" spans="1:5" x14ac:dyDescent="0.25">
      <c r="A7716" s="282" t="s">
        <v>8313</v>
      </c>
      <c r="B7716" s="282" t="s">
        <v>8372</v>
      </c>
      <c r="C7716" s="277" t="s">
        <v>71</v>
      </c>
      <c r="D7716" s="282" t="s">
        <v>16440</v>
      </c>
      <c r="E7716" s="292">
        <v>698.83</v>
      </c>
    </row>
    <row r="7717" spans="1:5" x14ac:dyDescent="0.25">
      <c r="A7717" s="282" t="s">
        <v>8313</v>
      </c>
      <c r="B7717" s="282" t="s">
        <v>8212</v>
      </c>
      <c r="C7717" s="277" t="s">
        <v>71</v>
      </c>
      <c r="D7717" s="282" t="s">
        <v>16441</v>
      </c>
      <c r="E7717" s="292">
        <v>4827.59</v>
      </c>
    </row>
    <row r="7718" spans="1:5" x14ac:dyDescent="0.25">
      <c r="A7718" s="282" t="s">
        <v>8313</v>
      </c>
      <c r="B7718" s="282" t="s">
        <v>8252</v>
      </c>
      <c r="C7718" s="277" t="s">
        <v>71</v>
      </c>
      <c r="D7718" s="282" t="s">
        <v>16442</v>
      </c>
      <c r="E7718" s="292">
        <v>1106.78</v>
      </c>
    </row>
    <row r="7719" spans="1:5" x14ac:dyDescent="0.25">
      <c r="A7719" s="282" t="s">
        <v>8313</v>
      </c>
      <c r="B7719" s="282" t="s">
        <v>8827</v>
      </c>
      <c r="C7719" s="277" t="s">
        <v>71</v>
      </c>
      <c r="D7719" s="282" t="s">
        <v>16443</v>
      </c>
      <c r="E7719" s="292">
        <v>2849.16</v>
      </c>
    </row>
    <row r="7720" spans="1:5" x14ac:dyDescent="0.25">
      <c r="A7720" s="282" t="s">
        <v>8313</v>
      </c>
      <c r="B7720" s="282" t="s">
        <v>8254</v>
      </c>
      <c r="C7720" s="277" t="s">
        <v>71</v>
      </c>
      <c r="D7720" s="282" t="s">
        <v>16444</v>
      </c>
      <c r="E7720" s="292">
        <v>1816</v>
      </c>
    </row>
    <row r="7721" spans="1:5" x14ac:dyDescent="0.25">
      <c r="A7721" s="282" t="s">
        <v>8313</v>
      </c>
      <c r="B7721" s="282" t="s">
        <v>8242</v>
      </c>
      <c r="C7721" s="277" t="s">
        <v>71</v>
      </c>
      <c r="D7721" s="282" t="s">
        <v>16445</v>
      </c>
      <c r="E7721" s="292">
        <v>500.89</v>
      </c>
    </row>
    <row r="7722" spans="1:5" x14ac:dyDescent="0.25">
      <c r="A7722" s="282" t="s">
        <v>8313</v>
      </c>
      <c r="B7722" s="282" t="s">
        <v>8432</v>
      </c>
      <c r="C7722" s="277" t="s">
        <v>71</v>
      </c>
      <c r="D7722" s="282" t="s">
        <v>16446</v>
      </c>
      <c r="E7722" s="292">
        <v>930.08</v>
      </c>
    </row>
    <row r="7723" spans="1:5" x14ac:dyDescent="0.25">
      <c r="A7723" s="282" t="s">
        <v>8313</v>
      </c>
      <c r="B7723" s="282" t="s">
        <v>8443</v>
      </c>
      <c r="C7723" s="277" t="s">
        <v>71</v>
      </c>
      <c r="D7723" s="282" t="s">
        <v>16447</v>
      </c>
      <c r="E7723" s="292">
        <v>401.79</v>
      </c>
    </row>
    <row r="7724" spans="1:5" x14ac:dyDescent="0.25">
      <c r="A7724" s="282" t="s">
        <v>8313</v>
      </c>
      <c r="B7724" s="282" t="s">
        <v>8832</v>
      </c>
      <c r="C7724" s="277" t="s">
        <v>71</v>
      </c>
      <c r="D7724" s="282" t="s">
        <v>16448</v>
      </c>
      <c r="E7724" s="292">
        <v>4340.07</v>
      </c>
    </row>
    <row r="7725" spans="1:5" x14ac:dyDescent="0.25">
      <c r="A7725" s="282" t="s">
        <v>8313</v>
      </c>
      <c r="B7725" s="282" t="s">
        <v>8578</v>
      </c>
      <c r="C7725" s="277" t="s">
        <v>71</v>
      </c>
      <c r="D7725" s="282" t="s">
        <v>16449</v>
      </c>
      <c r="E7725" s="292">
        <v>2021.89</v>
      </c>
    </row>
    <row r="7726" spans="1:5" x14ac:dyDescent="0.25">
      <c r="A7726" s="282" t="s">
        <v>8313</v>
      </c>
      <c r="B7726" s="282" t="s">
        <v>8314</v>
      </c>
      <c r="C7726" s="277" t="s">
        <v>71</v>
      </c>
      <c r="D7726" s="282" t="s">
        <v>16450</v>
      </c>
      <c r="E7726" s="292">
        <v>607.76</v>
      </c>
    </row>
    <row r="7727" spans="1:5" x14ac:dyDescent="0.25">
      <c r="A7727" s="282" t="s">
        <v>8313</v>
      </c>
      <c r="B7727" s="282" t="s">
        <v>8836</v>
      </c>
      <c r="C7727" s="277" t="s">
        <v>71</v>
      </c>
      <c r="D7727" s="282" t="s">
        <v>16451</v>
      </c>
      <c r="E7727" s="292">
        <v>4940.3900000000003</v>
      </c>
    </row>
    <row r="7728" spans="1:5" x14ac:dyDescent="0.25">
      <c r="A7728" s="282" t="s">
        <v>8313</v>
      </c>
      <c r="B7728" s="282" t="s">
        <v>8466</v>
      </c>
      <c r="C7728" s="277" t="s">
        <v>71</v>
      </c>
      <c r="D7728" s="282" t="s">
        <v>16452</v>
      </c>
      <c r="E7728" s="292">
        <v>1539.21</v>
      </c>
    </row>
    <row r="7729" spans="1:5" x14ac:dyDescent="0.25">
      <c r="A7729" s="282" t="s">
        <v>8313</v>
      </c>
      <c r="B7729" s="282" t="s">
        <v>8490</v>
      </c>
      <c r="C7729" s="277" t="s">
        <v>71</v>
      </c>
      <c r="D7729" s="282" t="s">
        <v>16453</v>
      </c>
      <c r="E7729" s="292">
        <v>646.83000000000004</v>
      </c>
    </row>
    <row r="7730" spans="1:5" x14ac:dyDescent="0.25">
      <c r="A7730" s="282" t="s">
        <v>8313</v>
      </c>
      <c r="B7730" s="282" t="s">
        <v>8841</v>
      </c>
      <c r="C7730" s="277" t="s">
        <v>71</v>
      </c>
      <c r="D7730" s="282" t="s">
        <v>16454</v>
      </c>
      <c r="E7730" s="292">
        <v>612.23</v>
      </c>
    </row>
    <row r="7731" spans="1:5" x14ac:dyDescent="0.25">
      <c r="A7731" s="282" t="s">
        <v>8313</v>
      </c>
      <c r="B7731" s="282" t="s">
        <v>9082</v>
      </c>
      <c r="C7731" s="277" t="s">
        <v>71</v>
      </c>
      <c r="D7731" s="282" t="s">
        <v>16455</v>
      </c>
      <c r="E7731" s="292">
        <v>2097.38</v>
      </c>
    </row>
    <row r="7732" spans="1:5" x14ac:dyDescent="0.25">
      <c r="A7732" s="282" t="s">
        <v>8313</v>
      </c>
      <c r="B7732" s="282" t="s">
        <v>8843</v>
      </c>
      <c r="C7732" s="277" t="s">
        <v>71</v>
      </c>
      <c r="D7732" s="282" t="s">
        <v>16456</v>
      </c>
      <c r="E7732" s="292">
        <v>1890.32</v>
      </c>
    </row>
    <row r="7733" spans="1:5" x14ac:dyDescent="0.25">
      <c r="A7733" s="282" t="s">
        <v>8313</v>
      </c>
      <c r="B7733" s="282" t="s">
        <v>8845</v>
      </c>
      <c r="C7733" s="277" t="s">
        <v>71</v>
      </c>
      <c r="D7733" s="282" t="s">
        <v>16457</v>
      </c>
      <c r="E7733" s="292">
        <v>2980.63</v>
      </c>
    </row>
    <row r="7734" spans="1:5" x14ac:dyDescent="0.25">
      <c r="A7734" s="282" t="s">
        <v>8313</v>
      </c>
      <c r="B7734" s="282" t="s">
        <v>8847</v>
      </c>
      <c r="C7734" s="277" t="s">
        <v>71</v>
      </c>
      <c r="D7734" s="282" t="s">
        <v>16458</v>
      </c>
      <c r="E7734" s="292">
        <v>1227.76</v>
      </c>
    </row>
    <row r="7735" spans="1:5" x14ac:dyDescent="0.25">
      <c r="A7735" s="282" t="s">
        <v>8313</v>
      </c>
      <c r="B7735" s="282" t="s">
        <v>8325</v>
      </c>
      <c r="C7735" s="277" t="s">
        <v>71</v>
      </c>
      <c r="D7735" s="282" t="s">
        <v>16459</v>
      </c>
      <c r="E7735" s="292">
        <v>518.49</v>
      </c>
    </row>
    <row r="7736" spans="1:5" x14ac:dyDescent="0.25">
      <c r="A7736" s="282" t="s">
        <v>8313</v>
      </c>
      <c r="B7736" s="282" t="s">
        <v>8342</v>
      </c>
      <c r="C7736" s="277" t="s">
        <v>71</v>
      </c>
      <c r="D7736" s="282" t="s">
        <v>16460</v>
      </c>
      <c r="E7736" s="292">
        <v>1095.27</v>
      </c>
    </row>
    <row r="7737" spans="1:5" x14ac:dyDescent="0.25">
      <c r="A7737" s="282" t="s">
        <v>8313</v>
      </c>
      <c r="B7737" s="282" t="s">
        <v>8851</v>
      </c>
      <c r="C7737" s="277" t="s">
        <v>71</v>
      </c>
      <c r="D7737" s="282" t="s">
        <v>16461</v>
      </c>
      <c r="E7737" s="292">
        <v>0</v>
      </c>
    </row>
    <row r="7738" spans="1:5" x14ac:dyDescent="0.25">
      <c r="A7738" s="282" t="s">
        <v>8313</v>
      </c>
      <c r="B7738" s="282" t="s">
        <v>8317</v>
      </c>
      <c r="C7738" s="277" t="s">
        <v>71</v>
      </c>
      <c r="D7738" s="282" t="s">
        <v>16462</v>
      </c>
      <c r="E7738" s="292">
        <v>2369.04</v>
      </c>
    </row>
    <row r="7739" spans="1:5" x14ac:dyDescent="0.25">
      <c r="A7739" s="282" t="s">
        <v>8313</v>
      </c>
      <c r="B7739" s="282" t="s">
        <v>8547</v>
      </c>
      <c r="C7739" s="277" t="s">
        <v>71</v>
      </c>
      <c r="D7739" s="282" t="s">
        <v>16463</v>
      </c>
      <c r="E7739" s="292">
        <v>2342.36</v>
      </c>
    </row>
    <row r="7740" spans="1:5" x14ac:dyDescent="0.25">
      <c r="A7740" s="282" t="s">
        <v>8313</v>
      </c>
      <c r="B7740" s="282" t="s">
        <v>8293</v>
      </c>
      <c r="C7740" s="277" t="s">
        <v>71</v>
      </c>
      <c r="D7740" s="282" t="s">
        <v>16464</v>
      </c>
      <c r="E7740" s="292">
        <v>0</v>
      </c>
    </row>
    <row r="7741" spans="1:5" x14ac:dyDescent="0.25">
      <c r="A7741" s="282" t="s">
        <v>8313</v>
      </c>
      <c r="B7741" s="282" t="s">
        <v>8856</v>
      </c>
      <c r="C7741" s="277" t="s">
        <v>71</v>
      </c>
      <c r="D7741" s="282" t="s">
        <v>16465</v>
      </c>
      <c r="E7741" s="292">
        <v>2447.6</v>
      </c>
    </row>
    <row r="7742" spans="1:5" x14ac:dyDescent="0.25">
      <c r="A7742" s="282" t="s">
        <v>8313</v>
      </c>
      <c r="B7742" s="282" t="s">
        <v>8376</v>
      </c>
      <c r="C7742" s="277" t="s">
        <v>71</v>
      </c>
      <c r="D7742" s="282" t="s">
        <v>16466</v>
      </c>
      <c r="E7742" s="292">
        <v>2976.8</v>
      </c>
    </row>
    <row r="7743" spans="1:5" x14ac:dyDescent="0.25">
      <c r="A7743" s="282" t="s">
        <v>8313</v>
      </c>
      <c r="B7743" s="282" t="s">
        <v>8471</v>
      </c>
      <c r="C7743" s="277" t="s">
        <v>71</v>
      </c>
      <c r="D7743" s="282" t="s">
        <v>16467</v>
      </c>
      <c r="E7743" s="292">
        <v>352.02</v>
      </c>
    </row>
    <row r="7744" spans="1:5" x14ac:dyDescent="0.25">
      <c r="A7744" s="282" t="s">
        <v>8313</v>
      </c>
      <c r="B7744" s="282" t="s">
        <v>8335</v>
      </c>
      <c r="C7744" s="277" t="s">
        <v>71</v>
      </c>
      <c r="D7744" s="282" t="s">
        <v>16468</v>
      </c>
      <c r="E7744" s="292">
        <v>0</v>
      </c>
    </row>
    <row r="7745" spans="1:5" x14ac:dyDescent="0.25">
      <c r="A7745" s="282" t="s">
        <v>8313</v>
      </c>
      <c r="B7745" s="282" t="s">
        <v>8861</v>
      </c>
      <c r="C7745" s="277" t="s">
        <v>71</v>
      </c>
      <c r="D7745" s="282" t="s">
        <v>16469</v>
      </c>
      <c r="E7745" s="292">
        <v>6088.97</v>
      </c>
    </row>
    <row r="7746" spans="1:5" x14ac:dyDescent="0.25">
      <c r="A7746" s="282" t="s">
        <v>8313</v>
      </c>
      <c r="B7746" s="282" t="s">
        <v>8312</v>
      </c>
      <c r="C7746" s="277" t="s">
        <v>71</v>
      </c>
      <c r="D7746" s="282" t="s">
        <v>16470</v>
      </c>
      <c r="E7746" s="292">
        <v>1999.39</v>
      </c>
    </row>
    <row r="7747" spans="1:5" x14ac:dyDescent="0.25">
      <c r="A7747" s="282" t="s">
        <v>8313</v>
      </c>
      <c r="B7747" s="282" t="s">
        <v>8409</v>
      </c>
      <c r="C7747" s="277" t="s">
        <v>71</v>
      </c>
      <c r="D7747" s="282" t="s">
        <v>16471</v>
      </c>
      <c r="E7747" s="292">
        <v>4399.8900000000003</v>
      </c>
    </row>
    <row r="7748" spans="1:5" x14ac:dyDescent="0.25">
      <c r="A7748" s="282" t="s">
        <v>8313</v>
      </c>
      <c r="B7748" s="282" t="s">
        <v>8445</v>
      </c>
      <c r="C7748" s="277" t="s">
        <v>71</v>
      </c>
      <c r="D7748" s="282" t="s">
        <v>16472</v>
      </c>
      <c r="E7748" s="292">
        <v>18694.95</v>
      </c>
    </row>
    <row r="7749" spans="1:5" x14ac:dyDescent="0.25">
      <c r="A7749" s="282" t="s">
        <v>8313</v>
      </c>
      <c r="B7749" s="282" t="s">
        <v>8393</v>
      </c>
      <c r="C7749" s="277" t="s">
        <v>71</v>
      </c>
      <c r="D7749" s="282" t="s">
        <v>16473</v>
      </c>
      <c r="E7749" s="292">
        <v>3409.15</v>
      </c>
    </row>
    <row r="7750" spans="1:5" x14ac:dyDescent="0.25">
      <c r="A7750" s="282" t="s">
        <v>8313</v>
      </c>
      <c r="B7750" s="282" t="s">
        <v>8585</v>
      </c>
      <c r="C7750" s="277" t="s">
        <v>71</v>
      </c>
      <c r="D7750" s="282" t="s">
        <v>16474</v>
      </c>
      <c r="E7750" s="292">
        <v>25742.78</v>
      </c>
    </row>
    <row r="7751" spans="1:5" x14ac:dyDescent="0.25">
      <c r="A7751" s="282" t="s">
        <v>8313</v>
      </c>
      <c r="B7751" s="282" t="s">
        <v>8867</v>
      </c>
      <c r="C7751" s="277" t="s">
        <v>71</v>
      </c>
      <c r="D7751" s="282" t="s">
        <v>16475</v>
      </c>
      <c r="E7751" s="292">
        <v>3758.87</v>
      </c>
    </row>
    <row r="7752" spans="1:5" x14ac:dyDescent="0.25">
      <c r="A7752" s="282" t="s">
        <v>8313</v>
      </c>
      <c r="B7752" s="282" t="s">
        <v>8869</v>
      </c>
      <c r="C7752" s="277" t="s">
        <v>71</v>
      </c>
      <c r="D7752" s="282" t="s">
        <v>16476</v>
      </c>
      <c r="E7752" s="292">
        <v>10617.17</v>
      </c>
    </row>
    <row r="7753" spans="1:5" x14ac:dyDescent="0.25">
      <c r="A7753" s="282" t="s">
        <v>8313</v>
      </c>
      <c r="B7753" s="282" t="s">
        <v>8583</v>
      </c>
      <c r="C7753" s="277" t="s">
        <v>71</v>
      </c>
      <c r="D7753" s="282" t="s">
        <v>16477</v>
      </c>
      <c r="E7753" s="292">
        <v>1032.98</v>
      </c>
    </row>
    <row r="7754" spans="1:5" x14ac:dyDescent="0.25">
      <c r="A7754" s="282" t="s">
        <v>8313</v>
      </c>
      <c r="B7754" s="282" t="s">
        <v>8395</v>
      </c>
      <c r="C7754" s="277" t="s">
        <v>71</v>
      </c>
      <c r="D7754" s="282" t="s">
        <v>16478</v>
      </c>
      <c r="E7754" s="292">
        <v>2872.04</v>
      </c>
    </row>
    <row r="7755" spans="1:5" x14ac:dyDescent="0.25">
      <c r="A7755" s="282" t="s">
        <v>8313</v>
      </c>
      <c r="B7755" s="282" t="s">
        <v>8873</v>
      </c>
      <c r="C7755" s="277" t="s">
        <v>71</v>
      </c>
      <c r="D7755" s="282" t="s">
        <v>16479</v>
      </c>
      <c r="E7755" s="292">
        <v>4898.71</v>
      </c>
    </row>
    <row r="7756" spans="1:5" x14ac:dyDescent="0.25">
      <c r="A7756" s="282" t="s">
        <v>8313</v>
      </c>
      <c r="B7756" s="282" t="s">
        <v>8332</v>
      </c>
      <c r="C7756" s="277" t="s">
        <v>71</v>
      </c>
      <c r="D7756" s="282" t="s">
        <v>16480</v>
      </c>
      <c r="E7756" s="292">
        <v>2559.6799999999998</v>
      </c>
    </row>
    <row r="7757" spans="1:5" x14ac:dyDescent="0.25">
      <c r="A7757" s="282" t="s">
        <v>8313</v>
      </c>
      <c r="B7757" s="282" t="s">
        <v>8491</v>
      </c>
      <c r="C7757" s="277" t="s">
        <v>71</v>
      </c>
      <c r="D7757" s="282" t="s">
        <v>16481</v>
      </c>
      <c r="E7757" s="292">
        <v>1012.06</v>
      </c>
    </row>
    <row r="7758" spans="1:5" x14ac:dyDescent="0.25">
      <c r="A7758" s="282" t="s">
        <v>8313</v>
      </c>
      <c r="B7758" s="282" t="s">
        <v>8876</v>
      </c>
      <c r="C7758" s="277" t="s">
        <v>71</v>
      </c>
      <c r="D7758" s="282" t="s">
        <v>16482</v>
      </c>
      <c r="E7758" s="292">
        <v>4066.7</v>
      </c>
    </row>
    <row r="7759" spans="1:5" x14ac:dyDescent="0.25">
      <c r="A7759" s="282" t="s">
        <v>8313</v>
      </c>
      <c r="B7759" s="282" t="s">
        <v>8878</v>
      </c>
      <c r="C7759" s="277" t="s">
        <v>71</v>
      </c>
      <c r="D7759" s="282" t="s">
        <v>16483</v>
      </c>
      <c r="E7759" s="292">
        <v>1617.29</v>
      </c>
    </row>
    <row r="7760" spans="1:5" x14ac:dyDescent="0.25">
      <c r="A7760" s="282" t="s">
        <v>8313</v>
      </c>
      <c r="B7760" s="282" t="s">
        <v>8880</v>
      </c>
      <c r="C7760" s="277" t="s">
        <v>71</v>
      </c>
      <c r="D7760" s="282" t="s">
        <v>16484</v>
      </c>
      <c r="E7760" s="292">
        <v>852.13</v>
      </c>
    </row>
    <row r="7761" spans="1:5" x14ac:dyDescent="0.25">
      <c r="A7761" s="282" t="s">
        <v>8313</v>
      </c>
      <c r="B7761" s="282" t="s">
        <v>8467</v>
      </c>
      <c r="C7761" s="277" t="s">
        <v>71</v>
      </c>
      <c r="D7761" s="282" t="s">
        <v>16485</v>
      </c>
      <c r="E7761" s="292">
        <v>0</v>
      </c>
    </row>
    <row r="7762" spans="1:5" x14ac:dyDescent="0.25">
      <c r="A7762" s="282" t="s">
        <v>8313</v>
      </c>
      <c r="B7762" s="282" t="s">
        <v>8446</v>
      </c>
      <c r="C7762" s="277" t="s">
        <v>71</v>
      </c>
      <c r="D7762" s="282" t="s">
        <v>16486</v>
      </c>
      <c r="E7762" s="292">
        <v>670.89</v>
      </c>
    </row>
    <row r="7763" spans="1:5" x14ac:dyDescent="0.25">
      <c r="A7763" s="282" t="s">
        <v>8313</v>
      </c>
      <c r="B7763" s="282" t="s">
        <v>8484</v>
      </c>
      <c r="C7763" s="277" t="s">
        <v>71</v>
      </c>
      <c r="D7763" s="282" t="s">
        <v>16487</v>
      </c>
      <c r="E7763" s="292">
        <v>5169.8599999999997</v>
      </c>
    </row>
    <row r="7764" spans="1:5" x14ac:dyDescent="0.25">
      <c r="A7764" s="282" t="s">
        <v>8313</v>
      </c>
      <c r="B7764" s="282" t="s">
        <v>8454</v>
      </c>
      <c r="C7764" s="277" t="s">
        <v>71</v>
      </c>
      <c r="D7764" s="282" t="s">
        <v>16488</v>
      </c>
      <c r="E7764" s="292">
        <v>2901.46</v>
      </c>
    </row>
    <row r="7765" spans="1:5" x14ac:dyDescent="0.25">
      <c r="A7765" s="282" t="s">
        <v>8313</v>
      </c>
      <c r="B7765" s="282" t="s">
        <v>9116</v>
      </c>
      <c r="C7765" s="277" t="s">
        <v>71</v>
      </c>
      <c r="D7765" s="282" t="s">
        <v>16489</v>
      </c>
      <c r="E7765" s="292">
        <v>1376.43</v>
      </c>
    </row>
    <row r="7766" spans="1:5" x14ac:dyDescent="0.25">
      <c r="A7766" s="282" t="s">
        <v>8313</v>
      </c>
      <c r="B7766" s="282" t="s">
        <v>9120</v>
      </c>
      <c r="C7766" s="277" t="s">
        <v>71</v>
      </c>
      <c r="D7766" s="282" t="s">
        <v>16490</v>
      </c>
      <c r="E7766" s="292">
        <v>3601.46</v>
      </c>
    </row>
    <row r="7767" spans="1:5" x14ac:dyDescent="0.25">
      <c r="A7767" s="282" t="s">
        <v>8313</v>
      </c>
      <c r="B7767" s="282" t="s">
        <v>9458</v>
      </c>
      <c r="C7767" s="277" t="s">
        <v>71</v>
      </c>
      <c r="D7767" s="282" t="s">
        <v>16491</v>
      </c>
      <c r="E7767" s="292">
        <v>1331.7</v>
      </c>
    </row>
    <row r="7768" spans="1:5" x14ac:dyDescent="0.25">
      <c r="A7768" s="282" t="s">
        <v>8313</v>
      </c>
      <c r="B7768" s="282" t="s">
        <v>9122</v>
      </c>
      <c r="C7768" s="277" t="s">
        <v>71</v>
      </c>
      <c r="D7768" s="282" t="s">
        <v>16492</v>
      </c>
      <c r="E7768" s="292">
        <v>2210.9299999999998</v>
      </c>
    </row>
    <row r="7769" spans="1:5" x14ac:dyDescent="0.25">
      <c r="A7769" s="282" t="s">
        <v>8313</v>
      </c>
      <c r="B7769" s="282" t="s">
        <v>8361</v>
      </c>
      <c r="C7769" s="277" t="s">
        <v>71</v>
      </c>
      <c r="D7769" s="282" t="s">
        <v>16493</v>
      </c>
      <c r="E7769" s="292">
        <v>769.39</v>
      </c>
    </row>
    <row r="7770" spans="1:5" x14ac:dyDescent="0.25">
      <c r="A7770" s="282" t="s">
        <v>8313</v>
      </c>
      <c r="B7770" s="282" t="s">
        <v>8343</v>
      </c>
      <c r="C7770" s="277" t="s">
        <v>71</v>
      </c>
      <c r="D7770" s="282" t="s">
        <v>16494</v>
      </c>
      <c r="E7770" s="292">
        <v>4566.0600000000004</v>
      </c>
    </row>
    <row r="7771" spans="1:5" x14ac:dyDescent="0.25">
      <c r="A7771" s="282" t="s">
        <v>8313</v>
      </c>
      <c r="B7771" s="282" t="s">
        <v>8368</v>
      </c>
      <c r="C7771" s="277" t="s">
        <v>71</v>
      </c>
      <c r="D7771" s="282" t="s">
        <v>16495</v>
      </c>
      <c r="E7771" s="292">
        <v>996.26</v>
      </c>
    </row>
    <row r="7772" spans="1:5" x14ac:dyDescent="0.25">
      <c r="A7772" s="282" t="s">
        <v>8313</v>
      </c>
      <c r="B7772" s="282" t="s">
        <v>9126</v>
      </c>
      <c r="C7772" s="277" t="s">
        <v>71</v>
      </c>
      <c r="D7772" s="282" t="s">
        <v>16496</v>
      </c>
      <c r="E7772" s="292">
        <v>0</v>
      </c>
    </row>
    <row r="7773" spans="1:5" x14ac:dyDescent="0.25">
      <c r="A7773" s="282" t="s">
        <v>8313</v>
      </c>
      <c r="B7773" s="282" t="s">
        <v>8464</v>
      </c>
      <c r="C7773" s="277" t="s">
        <v>71</v>
      </c>
      <c r="D7773" s="282" t="s">
        <v>16497</v>
      </c>
      <c r="E7773" s="292">
        <v>4582.96</v>
      </c>
    </row>
    <row r="7774" spans="1:5" x14ac:dyDescent="0.25">
      <c r="A7774" s="282" t="s">
        <v>8313</v>
      </c>
      <c r="B7774" s="282" t="s">
        <v>9129</v>
      </c>
      <c r="C7774" s="277" t="s">
        <v>71</v>
      </c>
      <c r="D7774" s="282" t="s">
        <v>16498</v>
      </c>
      <c r="E7774" s="292">
        <v>0</v>
      </c>
    </row>
    <row r="7775" spans="1:5" x14ac:dyDescent="0.25">
      <c r="A7775" s="282" t="s">
        <v>8313</v>
      </c>
      <c r="B7775" s="282" t="s">
        <v>8474</v>
      </c>
      <c r="C7775" s="277" t="s">
        <v>71</v>
      </c>
      <c r="D7775" s="282" t="s">
        <v>16499</v>
      </c>
      <c r="E7775" s="292">
        <v>632.65</v>
      </c>
    </row>
    <row r="7776" spans="1:5" x14ac:dyDescent="0.25">
      <c r="A7776" s="282" t="s">
        <v>8313</v>
      </c>
      <c r="B7776" s="282" t="s">
        <v>8401</v>
      </c>
      <c r="C7776" s="277" t="s">
        <v>71</v>
      </c>
      <c r="D7776" s="282" t="s">
        <v>16500</v>
      </c>
      <c r="E7776" s="292">
        <v>948.53</v>
      </c>
    </row>
    <row r="7777" spans="1:5" x14ac:dyDescent="0.25">
      <c r="A7777" s="282" t="s">
        <v>8313</v>
      </c>
      <c r="B7777" s="282" t="s">
        <v>8456</v>
      </c>
      <c r="C7777" s="277" t="s">
        <v>71</v>
      </c>
      <c r="D7777" s="282" t="s">
        <v>16501</v>
      </c>
      <c r="E7777" s="292">
        <v>1211.8399999999999</v>
      </c>
    </row>
    <row r="7778" spans="1:5" x14ac:dyDescent="0.25">
      <c r="A7778" s="282" t="s">
        <v>8313</v>
      </c>
      <c r="B7778" s="282" t="s">
        <v>8468</v>
      </c>
      <c r="C7778" s="277" t="s">
        <v>71</v>
      </c>
      <c r="D7778" s="282" t="s">
        <v>16502</v>
      </c>
      <c r="E7778" s="292">
        <v>676.17</v>
      </c>
    </row>
    <row r="7779" spans="1:5" x14ac:dyDescent="0.25">
      <c r="A7779" s="282" t="s">
        <v>8313</v>
      </c>
      <c r="B7779" s="282" t="s">
        <v>8280</v>
      </c>
      <c r="C7779" s="277" t="s">
        <v>71</v>
      </c>
      <c r="D7779" s="282" t="s">
        <v>16503</v>
      </c>
      <c r="E7779" s="292">
        <v>2938.62</v>
      </c>
    </row>
    <row r="7780" spans="1:5" x14ac:dyDescent="0.25">
      <c r="A7780" s="282" t="s">
        <v>8313</v>
      </c>
      <c r="B7780" s="282" t="s">
        <v>9136</v>
      </c>
      <c r="C7780" s="277" t="s">
        <v>71</v>
      </c>
      <c r="D7780" s="282" t="s">
        <v>16504</v>
      </c>
      <c r="E7780" s="292">
        <v>1183.3900000000001</v>
      </c>
    </row>
    <row r="7781" spans="1:5" x14ac:dyDescent="0.25">
      <c r="A7781" s="282" t="s">
        <v>8313</v>
      </c>
      <c r="B7781" s="282" t="s">
        <v>9138</v>
      </c>
      <c r="C7781" s="277" t="s">
        <v>71</v>
      </c>
      <c r="D7781" s="282" t="s">
        <v>16505</v>
      </c>
      <c r="E7781" s="292">
        <v>226.39</v>
      </c>
    </row>
    <row r="7782" spans="1:5" x14ac:dyDescent="0.25">
      <c r="A7782" s="282" t="s">
        <v>8313</v>
      </c>
      <c r="B7782" s="282" t="s">
        <v>9141</v>
      </c>
      <c r="C7782" s="277" t="s">
        <v>71</v>
      </c>
      <c r="D7782" s="282" t="s">
        <v>16506</v>
      </c>
      <c r="E7782" s="292">
        <v>777.85</v>
      </c>
    </row>
    <row r="7783" spans="1:5" x14ac:dyDescent="0.25">
      <c r="A7783" s="282" t="s">
        <v>8313</v>
      </c>
      <c r="B7783" s="282" t="s">
        <v>9143</v>
      </c>
      <c r="C7783" s="277" t="s">
        <v>71</v>
      </c>
      <c r="D7783" s="282" t="s">
        <v>16507</v>
      </c>
      <c r="E7783" s="292">
        <v>1607.75</v>
      </c>
    </row>
    <row r="7784" spans="1:5" x14ac:dyDescent="0.25">
      <c r="A7784" s="282" t="s">
        <v>8313</v>
      </c>
      <c r="B7784" s="282" t="s">
        <v>9145</v>
      </c>
      <c r="C7784" s="277" t="s">
        <v>71</v>
      </c>
      <c r="D7784" s="282" t="s">
        <v>16508</v>
      </c>
      <c r="E7784" s="292">
        <v>637.91</v>
      </c>
    </row>
    <row r="7785" spans="1:5" x14ac:dyDescent="0.25">
      <c r="A7785" s="282" t="s">
        <v>8313</v>
      </c>
      <c r="B7785" s="282" t="s">
        <v>8433</v>
      </c>
      <c r="C7785" s="277" t="s">
        <v>71</v>
      </c>
      <c r="D7785" s="282" t="s">
        <v>16509</v>
      </c>
      <c r="E7785" s="292">
        <v>0</v>
      </c>
    </row>
    <row r="7786" spans="1:5" x14ac:dyDescent="0.25">
      <c r="A7786" s="282" t="s">
        <v>8313</v>
      </c>
      <c r="B7786" s="282" t="s">
        <v>8506</v>
      </c>
      <c r="C7786" s="277" t="s">
        <v>71</v>
      </c>
      <c r="D7786" s="282" t="s">
        <v>16510</v>
      </c>
      <c r="E7786" s="292">
        <v>9951.2199999999993</v>
      </c>
    </row>
    <row r="7787" spans="1:5" x14ac:dyDescent="0.25">
      <c r="A7787" s="282" t="s">
        <v>8313</v>
      </c>
      <c r="B7787" s="282" t="s">
        <v>9149</v>
      </c>
      <c r="C7787" s="277" t="s">
        <v>71</v>
      </c>
      <c r="D7787" s="282" t="s">
        <v>16511</v>
      </c>
      <c r="E7787" s="292">
        <v>915.26</v>
      </c>
    </row>
    <row r="7788" spans="1:5" x14ac:dyDescent="0.25">
      <c r="A7788" s="282" t="s">
        <v>8313</v>
      </c>
      <c r="B7788" s="282" t="s">
        <v>8340</v>
      </c>
      <c r="C7788" s="277" t="s">
        <v>71</v>
      </c>
      <c r="D7788" s="282" t="s">
        <v>16512</v>
      </c>
      <c r="E7788" s="292">
        <v>644.70000000000005</v>
      </c>
    </row>
    <row r="7789" spans="1:5" x14ac:dyDescent="0.25">
      <c r="A7789" s="282" t="s">
        <v>8313</v>
      </c>
      <c r="B7789" s="282" t="s">
        <v>8492</v>
      </c>
      <c r="C7789" s="277" t="s">
        <v>71</v>
      </c>
      <c r="D7789" s="282" t="s">
        <v>16513</v>
      </c>
      <c r="E7789" s="292">
        <v>149.24</v>
      </c>
    </row>
    <row r="7790" spans="1:5" x14ac:dyDescent="0.25">
      <c r="A7790" s="282" t="s">
        <v>8313</v>
      </c>
      <c r="B7790" s="282" t="s">
        <v>9153</v>
      </c>
      <c r="C7790" s="277" t="s">
        <v>71</v>
      </c>
      <c r="D7790" s="282" t="s">
        <v>16514</v>
      </c>
      <c r="E7790" s="292">
        <v>1334.61</v>
      </c>
    </row>
    <row r="7791" spans="1:5" x14ac:dyDescent="0.25">
      <c r="A7791" s="282" t="s">
        <v>8313</v>
      </c>
      <c r="B7791" s="282" t="s">
        <v>8403</v>
      </c>
      <c r="C7791" s="277" t="s">
        <v>71</v>
      </c>
      <c r="D7791" s="282" t="s">
        <v>16515</v>
      </c>
      <c r="E7791" s="292">
        <v>3017.2</v>
      </c>
    </row>
    <row r="7792" spans="1:5" x14ac:dyDescent="0.25">
      <c r="A7792" s="282" t="s">
        <v>8313</v>
      </c>
      <c r="B7792" s="282" t="s">
        <v>8374</v>
      </c>
      <c r="C7792" s="277" t="s">
        <v>71</v>
      </c>
      <c r="D7792" s="282" t="s">
        <v>16516</v>
      </c>
      <c r="E7792" s="292">
        <v>2378.6999999999998</v>
      </c>
    </row>
    <row r="7793" spans="1:5" x14ac:dyDescent="0.25">
      <c r="A7793" s="282" t="s">
        <v>8313</v>
      </c>
      <c r="B7793" s="282" t="s">
        <v>8557</v>
      </c>
      <c r="C7793" s="277" t="s">
        <v>71</v>
      </c>
      <c r="D7793" s="282" t="s">
        <v>16517</v>
      </c>
      <c r="E7793" s="292">
        <v>3590.41</v>
      </c>
    </row>
    <row r="7794" spans="1:5" x14ac:dyDescent="0.25">
      <c r="A7794" s="282" t="s">
        <v>8313</v>
      </c>
      <c r="B7794" s="282" t="s">
        <v>9158</v>
      </c>
      <c r="C7794" s="277" t="s">
        <v>71</v>
      </c>
      <c r="D7794" s="282" t="s">
        <v>16518</v>
      </c>
      <c r="E7794" s="292">
        <v>1087.3800000000001</v>
      </c>
    </row>
    <row r="7795" spans="1:5" x14ac:dyDescent="0.25">
      <c r="A7795" s="282" t="s">
        <v>8313</v>
      </c>
      <c r="B7795" s="282" t="s">
        <v>9160</v>
      </c>
      <c r="C7795" s="277" t="s">
        <v>71</v>
      </c>
      <c r="D7795" s="282" t="s">
        <v>16519</v>
      </c>
      <c r="E7795" s="292">
        <v>2795.46</v>
      </c>
    </row>
    <row r="7796" spans="1:5" x14ac:dyDescent="0.25">
      <c r="A7796" s="282" t="s">
        <v>8313</v>
      </c>
      <c r="B7796" s="282" t="s">
        <v>8459</v>
      </c>
      <c r="C7796" s="277" t="s">
        <v>71</v>
      </c>
      <c r="D7796" s="282" t="s">
        <v>16520</v>
      </c>
      <c r="E7796" s="292">
        <v>0</v>
      </c>
    </row>
    <row r="7797" spans="1:5" x14ac:dyDescent="0.25">
      <c r="A7797" s="282" t="s">
        <v>8313</v>
      </c>
      <c r="B7797" s="282" t="s">
        <v>8478</v>
      </c>
      <c r="C7797" s="277" t="s">
        <v>71</v>
      </c>
      <c r="D7797" s="282" t="s">
        <v>16521</v>
      </c>
      <c r="E7797" s="292">
        <v>1621.35</v>
      </c>
    </row>
    <row r="7798" spans="1:5" x14ac:dyDescent="0.25">
      <c r="A7798" s="282" t="s">
        <v>8313</v>
      </c>
      <c r="B7798" s="282" t="s">
        <v>8371</v>
      </c>
      <c r="C7798" s="277" t="s">
        <v>71</v>
      </c>
      <c r="D7798" s="282" t="s">
        <v>16522</v>
      </c>
      <c r="E7798" s="292">
        <v>13254.75</v>
      </c>
    </row>
    <row r="7799" spans="1:5" x14ac:dyDescent="0.25">
      <c r="A7799" s="282" t="s">
        <v>8313</v>
      </c>
      <c r="B7799" s="282" t="s">
        <v>9165</v>
      </c>
      <c r="C7799" s="277" t="s">
        <v>71</v>
      </c>
      <c r="D7799" s="282" t="s">
        <v>16523</v>
      </c>
      <c r="E7799" s="292">
        <v>3299.35</v>
      </c>
    </row>
    <row r="7800" spans="1:5" x14ac:dyDescent="0.25">
      <c r="A7800" s="282" t="s">
        <v>8313</v>
      </c>
      <c r="B7800" s="282" t="s">
        <v>8346</v>
      </c>
      <c r="C7800" s="277" t="s">
        <v>71</v>
      </c>
      <c r="D7800" s="282" t="s">
        <v>16524</v>
      </c>
      <c r="E7800" s="292">
        <v>1607.29</v>
      </c>
    </row>
    <row r="7801" spans="1:5" x14ac:dyDescent="0.25">
      <c r="A7801" s="282" t="s">
        <v>8313</v>
      </c>
      <c r="B7801" s="282" t="s">
        <v>8452</v>
      </c>
      <c r="C7801" s="277" t="s">
        <v>71</v>
      </c>
      <c r="D7801" s="282" t="s">
        <v>16525</v>
      </c>
      <c r="E7801" s="292">
        <v>1518.36</v>
      </c>
    </row>
    <row r="7802" spans="1:5" x14ac:dyDescent="0.25">
      <c r="A7802" s="282" t="s">
        <v>8313</v>
      </c>
      <c r="B7802" s="282" t="s">
        <v>9170</v>
      </c>
      <c r="C7802" s="277" t="s">
        <v>71</v>
      </c>
      <c r="D7802" s="282" t="s">
        <v>16526</v>
      </c>
      <c r="E7802" s="292">
        <v>598.16</v>
      </c>
    </row>
    <row r="7803" spans="1:5" x14ac:dyDescent="0.25">
      <c r="A7803" s="282" t="s">
        <v>8313</v>
      </c>
      <c r="B7803" s="282" t="s">
        <v>8309</v>
      </c>
      <c r="C7803" s="277" t="s">
        <v>71</v>
      </c>
      <c r="D7803" s="282" t="s">
        <v>16527</v>
      </c>
      <c r="E7803" s="292">
        <v>2270.71</v>
      </c>
    </row>
    <row r="7804" spans="1:5" x14ac:dyDescent="0.25">
      <c r="A7804" s="282" t="s">
        <v>8313</v>
      </c>
      <c r="B7804" s="282" t="s">
        <v>9173</v>
      </c>
      <c r="C7804" s="277" t="s">
        <v>71</v>
      </c>
      <c r="D7804" s="282" t="s">
        <v>16528</v>
      </c>
      <c r="E7804" s="292">
        <v>2177.23</v>
      </c>
    </row>
    <row r="7805" spans="1:5" x14ac:dyDescent="0.25">
      <c r="A7805" s="282" t="s">
        <v>8313</v>
      </c>
      <c r="B7805" s="282" t="s">
        <v>8593</v>
      </c>
      <c r="C7805" s="277" t="s">
        <v>71</v>
      </c>
      <c r="D7805" s="282" t="s">
        <v>16529</v>
      </c>
      <c r="E7805" s="292">
        <v>1049.82</v>
      </c>
    </row>
    <row r="7806" spans="1:5" x14ac:dyDescent="0.25">
      <c r="A7806" s="282" t="s">
        <v>8313</v>
      </c>
      <c r="B7806" s="282" t="s">
        <v>8579</v>
      </c>
      <c r="C7806" s="277" t="s">
        <v>71</v>
      </c>
      <c r="D7806" s="282" t="s">
        <v>16530</v>
      </c>
      <c r="E7806" s="292">
        <v>10765.13</v>
      </c>
    </row>
    <row r="7807" spans="1:5" x14ac:dyDescent="0.25">
      <c r="A7807" s="282" t="s">
        <v>8313</v>
      </c>
      <c r="B7807" s="282" t="s">
        <v>9177</v>
      </c>
      <c r="C7807" s="277" t="s">
        <v>71</v>
      </c>
      <c r="D7807" s="282" t="s">
        <v>16531</v>
      </c>
      <c r="E7807" s="292">
        <v>1181.58</v>
      </c>
    </row>
    <row r="7808" spans="1:5" x14ac:dyDescent="0.25">
      <c r="A7808" s="282" t="s">
        <v>8313</v>
      </c>
      <c r="B7808" s="282" t="s">
        <v>8434</v>
      </c>
      <c r="C7808" s="277" t="s">
        <v>71</v>
      </c>
      <c r="D7808" s="282" t="s">
        <v>16532</v>
      </c>
      <c r="E7808" s="292">
        <v>1570.9</v>
      </c>
    </row>
    <row r="7809" spans="1:5" x14ac:dyDescent="0.25">
      <c r="A7809" s="282" t="s">
        <v>8313</v>
      </c>
      <c r="B7809" s="282" t="s">
        <v>9180</v>
      </c>
      <c r="C7809" s="277" t="s">
        <v>71</v>
      </c>
      <c r="D7809" s="282" t="s">
        <v>16533</v>
      </c>
      <c r="E7809" s="292">
        <v>767.69</v>
      </c>
    </row>
    <row r="7810" spans="1:5" x14ac:dyDescent="0.25">
      <c r="A7810" s="282" t="s">
        <v>8313</v>
      </c>
      <c r="B7810" s="282" t="s">
        <v>9182</v>
      </c>
      <c r="C7810" s="277" t="s">
        <v>71</v>
      </c>
      <c r="D7810" s="282" t="s">
        <v>16534</v>
      </c>
      <c r="E7810" s="292">
        <v>2058.9699999999998</v>
      </c>
    </row>
    <row r="7811" spans="1:5" x14ac:dyDescent="0.25">
      <c r="A7811" s="282" t="s">
        <v>8313</v>
      </c>
      <c r="B7811" s="282" t="s">
        <v>9184</v>
      </c>
      <c r="C7811" s="277" t="s">
        <v>71</v>
      </c>
      <c r="D7811" s="282" t="s">
        <v>16535</v>
      </c>
      <c r="E7811" s="292">
        <v>696.33</v>
      </c>
    </row>
    <row r="7812" spans="1:5" x14ac:dyDescent="0.25">
      <c r="A7812" s="282" t="s">
        <v>8313</v>
      </c>
      <c r="B7812" s="282" t="s">
        <v>9186</v>
      </c>
      <c r="C7812" s="277" t="s">
        <v>71</v>
      </c>
      <c r="D7812" s="282" t="s">
        <v>16536</v>
      </c>
      <c r="E7812" s="292">
        <v>3195.6</v>
      </c>
    </row>
    <row r="7813" spans="1:5" x14ac:dyDescent="0.25">
      <c r="A7813" s="282" t="s">
        <v>8313</v>
      </c>
      <c r="B7813" s="282" t="s">
        <v>8541</v>
      </c>
      <c r="C7813" s="277" t="s">
        <v>71</v>
      </c>
      <c r="D7813" s="282" t="s">
        <v>16537</v>
      </c>
      <c r="E7813" s="292">
        <v>1349.37</v>
      </c>
    </row>
    <row r="7814" spans="1:5" x14ac:dyDescent="0.25">
      <c r="A7814" s="282" t="s">
        <v>8313</v>
      </c>
      <c r="B7814" s="282" t="s">
        <v>9193</v>
      </c>
      <c r="C7814" s="277" t="s">
        <v>71</v>
      </c>
      <c r="D7814" s="282" t="s">
        <v>16538</v>
      </c>
      <c r="E7814" s="292">
        <v>694.84</v>
      </c>
    </row>
    <row r="7815" spans="1:5" x14ac:dyDescent="0.25">
      <c r="A7815" s="282" t="s">
        <v>8313</v>
      </c>
      <c r="B7815" s="282" t="s">
        <v>9197</v>
      </c>
      <c r="C7815" s="277" t="s">
        <v>71</v>
      </c>
      <c r="D7815" s="282" t="s">
        <v>16539</v>
      </c>
      <c r="E7815" s="292">
        <v>3772.32</v>
      </c>
    </row>
    <row r="7816" spans="1:5" x14ac:dyDescent="0.25">
      <c r="A7816" s="282" t="s">
        <v>8313</v>
      </c>
      <c r="B7816" s="282" t="s">
        <v>8580</v>
      </c>
      <c r="C7816" s="277" t="s">
        <v>71</v>
      </c>
      <c r="D7816" s="282" t="s">
        <v>16540</v>
      </c>
      <c r="E7816" s="292">
        <v>7384.75</v>
      </c>
    </row>
    <row r="7817" spans="1:5" x14ac:dyDescent="0.25">
      <c r="A7817" s="282" t="s">
        <v>8313</v>
      </c>
      <c r="B7817" s="282" t="s">
        <v>8323</v>
      </c>
      <c r="C7817" s="277" t="s">
        <v>71</v>
      </c>
      <c r="D7817" s="282" t="s">
        <v>16541</v>
      </c>
      <c r="E7817" s="292">
        <v>1573.68</v>
      </c>
    </row>
    <row r="7818" spans="1:5" x14ac:dyDescent="0.25">
      <c r="A7818" s="282" t="s">
        <v>8313</v>
      </c>
      <c r="B7818" s="282" t="s">
        <v>9736</v>
      </c>
      <c r="C7818" s="277" t="s">
        <v>71</v>
      </c>
      <c r="D7818" s="282" t="s">
        <v>16542</v>
      </c>
      <c r="E7818" s="292">
        <v>0</v>
      </c>
    </row>
    <row r="7819" spans="1:5" x14ac:dyDescent="0.25">
      <c r="A7819" s="282" t="s">
        <v>8313</v>
      </c>
      <c r="B7819" s="282" t="s">
        <v>8396</v>
      </c>
      <c r="C7819" s="277" t="s">
        <v>71</v>
      </c>
      <c r="D7819" s="282" t="s">
        <v>16543</v>
      </c>
      <c r="E7819" s="292">
        <v>3372.85</v>
      </c>
    </row>
    <row r="7820" spans="1:5" x14ac:dyDescent="0.25">
      <c r="A7820" s="282" t="s">
        <v>8313</v>
      </c>
      <c r="B7820" s="282" t="s">
        <v>9201</v>
      </c>
      <c r="C7820" s="277" t="s">
        <v>71</v>
      </c>
      <c r="D7820" s="282" t="s">
        <v>16544</v>
      </c>
      <c r="E7820" s="292">
        <v>537.01</v>
      </c>
    </row>
    <row r="7821" spans="1:5" x14ac:dyDescent="0.25">
      <c r="A7821" s="282" t="s">
        <v>8313</v>
      </c>
      <c r="B7821" s="282" t="s">
        <v>9203</v>
      </c>
      <c r="C7821" s="277" t="s">
        <v>71</v>
      </c>
      <c r="D7821" s="282" t="s">
        <v>16545</v>
      </c>
      <c r="E7821" s="292">
        <v>1892.17</v>
      </c>
    </row>
    <row r="7822" spans="1:5" x14ac:dyDescent="0.25">
      <c r="A7822" s="282" t="s">
        <v>8313</v>
      </c>
      <c r="B7822" s="282" t="s">
        <v>9205</v>
      </c>
      <c r="C7822" s="277" t="s">
        <v>71</v>
      </c>
      <c r="D7822" s="282" t="s">
        <v>16546</v>
      </c>
      <c r="E7822" s="292">
        <v>4830.53</v>
      </c>
    </row>
    <row r="7823" spans="1:5" x14ac:dyDescent="0.25">
      <c r="A7823" s="282" t="s">
        <v>8313</v>
      </c>
      <c r="B7823" s="282" t="s">
        <v>9207</v>
      </c>
      <c r="C7823" s="277" t="s">
        <v>71</v>
      </c>
      <c r="D7823" s="282" t="s">
        <v>16547</v>
      </c>
      <c r="E7823" s="292">
        <v>1083.47</v>
      </c>
    </row>
    <row r="7824" spans="1:5" x14ac:dyDescent="0.25">
      <c r="A7824" s="282" t="s">
        <v>8313</v>
      </c>
      <c r="B7824" s="282" t="s">
        <v>8413</v>
      </c>
      <c r="C7824" s="277" t="s">
        <v>71</v>
      </c>
      <c r="D7824" s="282" t="s">
        <v>16548</v>
      </c>
      <c r="E7824" s="292">
        <v>1648.68</v>
      </c>
    </row>
    <row r="7825" spans="1:5" x14ac:dyDescent="0.25">
      <c r="A7825" s="282" t="s">
        <v>8313</v>
      </c>
      <c r="B7825" s="282" t="s">
        <v>8341</v>
      </c>
      <c r="C7825" s="277" t="s">
        <v>71</v>
      </c>
      <c r="D7825" s="282" t="s">
        <v>16549</v>
      </c>
      <c r="E7825" s="292">
        <v>3824.42</v>
      </c>
    </row>
    <row r="7826" spans="1:5" x14ac:dyDescent="0.25">
      <c r="A7826" s="282" t="s">
        <v>8313</v>
      </c>
      <c r="B7826" s="282" t="s">
        <v>8469</v>
      </c>
      <c r="C7826" s="277" t="s">
        <v>71</v>
      </c>
      <c r="D7826" s="282" t="s">
        <v>16550</v>
      </c>
      <c r="E7826" s="292">
        <v>5632.84</v>
      </c>
    </row>
    <row r="7827" spans="1:5" x14ac:dyDescent="0.25">
      <c r="A7827" s="282" t="s">
        <v>8313</v>
      </c>
      <c r="B7827" s="282" t="s">
        <v>9217</v>
      </c>
      <c r="C7827" s="277" t="s">
        <v>71</v>
      </c>
      <c r="D7827" s="282" t="s">
        <v>16551</v>
      </c>
      <c r="E7827" s="292">
        <v>3219.39</v>
      </c>
    </row>
    <row r="7828" spans="1:5" x14ac:dyDescent="0.25">
      <c r="A7828" s="282" t="s">
        <v>8313</v>
      </c>
      <c r="B7828" s="282" t="s">
        <v>8589</v>
      </c>
      <c r="C7828" s="277" t="s">
        <v>71</v>
      </c>
      <c r="D7828" s="282" t="s">
        <v>16552</v>
      </c>
      <c r="E7828" s="292">
        <v>1932.4</v>
      </c>
    </row>
    <row r="7829" spans="1:5" x14ac:dyDescent="0.25">
      <c r="A7829" s="282" t="s">
        <v>8313</v>
      </c>
      <c r="B7829" s="282" t="s">
        <v>9226</v>
      </c>
      <c r="C7829" s="277" t="s">
        <v>71</v>
      </c>
      <c r="D7829" s="282" t="s">
        <v>16553</v>
      </c>
      <c r="E7829" s="292">
        <v>91010.84</v>
      </c>
    </row>
    <row r="7830" spans="1:5" x14ac:dyDescent="0.25">
      <c r="A7830" s="282" t="s">
        <v>8313</v>
      </c>
      <c r="B7830" s="282" t="s">
        <v>8475</v>
      </c>
      <c r="C7830" s="277" t="s">
        <v>71</v>
      </c>
      <c r="D7830" s="282" t="s">
        <v>16554</v>
      </c>
      <c r="E7830" s="292">
        <v>1963.48</v>
      </c>
    </row>
    <row r="7831" spans="1:5" x14ac:dyDescent="0.25">
      <c r="A7831" s="282" t="s">
        <v>8313</v>
      </c>
      <c r="B7831" s="282" t="s">
        <v>8473</v>
      </c>
      <c r="C7831" s="277" t="s">
        <v>71</v>
      </c>
      <c r="D7831" s="282" t="s">
        <v>16555</v>
      </c>
      <c r="E7831" s="292">
        <v>2874.07</v>
      </c>
    </row>
    <row r="7832" spans="1:5" x14ac:dyDescent="0.25">
      <c r="A7832" s="282" t="s">
        <v>8313</v>
      </c>
      <c r="B7832" s="282" t="s">
        <v>9230</v>
      </c>
      <c r="C7832" s="277" t="s">
        <v>71</v>
      </c>
      <c r="D7832" s="282" t="s">
        <v>16556</v>
      </c>
      <c r="E7832" s="292">
        <v>3037.13</v>
      </c>
    </row>
    <row r="7833" spans="1:5" x14ac:dyDescent="0.25">
      <c r="A7833" s="282" t="s">
        <v>8313</v>
      </c>
      <c r="B7833" s="282" t="s">
        <v>9758</v>
      </c>
      <c r="C7833" s="277" t="s">
        <v>71</v>
      </c>
      <c r="D7833" s="282" t="s">
        <v>16557</v>
      </c>
      <c r="E7833" s="292">
        <v>13733.91</v>
      </c>
    </row>
    <row r="7834" spans="1:5" x14ac:dyDescent="0.25">
      <c r="A7834" s="282" t="s">
        <v>8313</v>
      </c>
      <c r="B7834" s="282" t="s">
        <v>9232</v>
      </c>
      <c r="C7834" s="277" t="s">
        <v>71</v>
      </c>
      <c r="D7834" s="282" t="s">
        <v>16558</v>
      </c>
      <c r="E7834" s="292">
        <v>814.42</v>
      </c>
    </row>
    <row r="7835" spans="1:5" x14ac:dyDescent="0.25">
      <c r="A7835" s="282" t="s">
        <v>8313</v>
      </c>
      <c r="B7835" s="282" t="s">
        <v>9234</v>
      </c>
      <c r="C7835" s="277" t="s">
        <v>71</v>
      </c>
      <c r="D7835" s="282" t="s">
        <v>16559</v>
      </c>
      <c r="E7835" s="292">
        <v>685.42</v>
      </c>
    </row>
    <row r="7836" spans="1:5" x14ac:dyDescent="0.25">
      <c r="A7836" s="282" t="s">
        <v>8313</v>
      </c>
      <c r="B7836" s="282" t="s">
        <v>9236</v>
      </c>
      <c r="C7836" s="277" t="s">
        <v>71</v>
      </c>
      <c r="D7836" s="282" t="s">
        <v>16560</v>
      </c>
      <c r="E7836" s="292">
        <v>1098.44</v>
      </c>
    </row>
    <row r="7837" spans="1:5" x14ac:dyDescent="0.25">
      <c r="A7837" s="282" t="s">
        <v>8313</v>
      </c>
      <c r="B7837" s="282" t="s">
        <v>8415</v>
      </c>
      <c r="C7837" s="277" t="s">
        <v>71</v>
      </c>
      <c r="D7837" s="282" t="s">
        <v>16561</v>
      </c>
      <c r="E7837" s="292">
        <v>1782.39</v>
      </c>
    </row>
    <row r="7838" spans="1:5" x14ac:dyDescent="0.25">
      <c r="A7838" s="282" t="s">
        <v>8313</v>
      </c>
      <c r="B7838" s="282" t="s">
        <v>9239</v>
      </c>
      <c r="C7838" s="277" t="s">
        <v>71</v>
      </c>
      <c r="D7838" s="282" t="s">
        <v>16562</v>
      </c>
      <c r="E7838" s="292">
        <v>274.58999999999997</v>
      </c>
    </row>
    <row r="7839" spans="1:5" x14ac:dyDescent="0.25">
      <c r="A7839" s="282" t="s">
        <v>8313</v>
      </c>
      <c r="B7839" s="282" t="s">
        <v>9241</v>
      </c>
      <c r="C7839" s="277" t="s">
        <v>71</v>
      </c>
      <c r="D7839" s="282" t="s">
        <v>16563</v>
      </c>
      <c r="E7839" s="292">
        <v>610.69000000000005</v>
      </c>
    </row>
    <row r="7840" spans="1:5" x14ac:dyDescent="0.25">
      <c r="A7840" s="282" t="s">
        <v>8313</v>
      </c>
      <c r="B7840" s="282" t="s">
        <v>9243</v>
      </c>
      <c r="C7840" s="277" t="s">
        <v>71</v>
      </c>
      <c r="D7840" s="282" t="s">
        <v>16564</v>
      </c>
      <c r="E7840" s="292">
        <v>466.97</v>
      </c>
    </row>
    <row r="7841" spans="1:5" x14ac:dyDescent="0.25">
      <c r="A7841" s="282" t="s">
        <v>8313</v>
      </c>
      <c r="B7841" s="282" t="s">
        <v>9245</v>
      </c>
      <c r="C7841" s="277" t="s">
        <v>71</v>
      </c>
      <c r="D7841" s="282" t="s">
        <v>16565</v>
      </c>
      <c r="E7841" s="292">
        <v>2188.34</v>
      </c>
    </row>
    <row r="7842" spans="1:5" x14ac:dyDescent="0.25">
      <c r="A7842" s="282" t="s">
        <v>8313</v>
      </c>
      <c r="B7842" s="282" t="s">
        <v>9247</v>
      </c>
      <c r="C7842" s="277" t="s">
        <v>71</v>
      </c>
      <c r="D7842" s="282" t="s">
        <v>16566</v>
      </c>
      <c r="E7842" s="292">
        <v>445.15</v>
      </c>
    </row>
    <row r="7843" spans="1:5" x14ac:dyDescent="0.25">
      <c r="A7843" s="282" t="s">
        <v>8313</v>
      </c>
      <c r="B7843" s="282" t="s">
        <v>9249</v>
      </c>
      <c r="C7843" s="277" t="s">
        <v>71</v>
      </c>
      <c r="D7843" s="282" t="s">
        <v>16567</v>
      </c>
      <c r="E7843" s="292">
        <v>608.21</v>
      </c>
    </row>
    <row r="7844" spans="1:5" x14ac:dyDescent="0.25">
      <c r="A7844" s="282" t="s">
        <v>8313</v>
      </c>
      <c r="B7844" s="282" t="s">
        <v>9251</v>
      </c>
      <c r="C7844" s="277" t="s">
        <v>71</v>
      </c>
      <c r="D7844" s="282" t="s">
        <v>16568</v>
      </c>
      <c r="E7844" s="292">
        <v>5072.1400000000003</v>
      </c>
    </row>
    <row r="7845" spans="1:5" x14ac:dyDescent="0.25">
      <c r="A7845" s="282" t="s">
        <v>8313</v>
      </c>
      <c r="B7845" s="282" t="s">
        <v>9253</v>
      </c>
      <c r="C7845" s="277" t="s">
        <v>71</v>
      </c>
      <c r="D7845" s="282" t="s">
        <v>16569</v>
      </c>
      <c r="E7845" s="292">
        <v>2025.42</v>
      </c>
    </row>
    <row r="7846" spans="1:5" x14ac:dyDescent="0.25">
      <c r="A7846" s="282" t="s">
        <v>8313</v>
      </c>
      <c r="B7846" s="282" t="s">
        <v>9255</v>
      </c>
      <c r="C7846" s="277" t="s">
        <v>71</v>
      </c>
      <c r="D7846" s="282" t="s">
        <v>16570</v>
      </c>
      <c r="E7846" s="292">
        <v>1000.53</v>
      </c>
    </row>
    <row r="7847" spans="1:5" x14ac:dyDescent="0.25">
      <c r="A7847" s="282" t="s">
        <v>8313</v>
      </c>
      <c r="B7847" s="282" t="s">
        <v>9257</v>
      </c>
      <c r="C7847" s="277" t="s">
        <v>71</v>
      </c>
      <c r="D7847" s="282" t="s">
        <v>16571</v>
      </c>
      <c r="E7847" s="292">
        <v>610.72</v>
      </c>
    </row>
    <row r="7848" spans="1:5" x14ac:dyDescent="0.25">
      <c r="A7848" s="282" t="s">
        <v>8313</v>
      </c>
      <c r="B7848" s="282" t="s">
        <v>9259</v>
      </c>
      <c r="C7848" s="277" t="s">
        <v>71</v>
      </c>
      <c r="D7848" s="282" t="s">
        <v>16572</v>
      </c>
      <c r="E7848" s="292">
        <v>0</v>
      </c>
    </row>
    <row r="7849" spans="1:5" x14ac:dyDescent="0.25">
      <c r="A7849" s="282" t="s">
        <v>8313</v>
      </c>
      <c r="B7849" s="282" t="s">
        <v>9261</v>
      </c>
      <c r="C7849" s="277" t="s">
        <v>71</v>
      </c>
      <c r="D7849" s="282" t="s">
        <v>16573</v>
      </c>
      <c r="E7849" s="292">
        <v>2286.1</v>
      </c>
    </row>
    <row r="7850" spans="1:5" x14ac:dyDescent="0.25">
      <c r="A7850" s="282" t="s">
        <v>8313</v>
      </c>
      <c r="B7850" s="282" t="s">
        <v>9263</v>
      </c>
      <c r="C7850" s="277" t="s">
        <v>71</v>
      </c>
      <c r="D7850" s="282" t="s">
        <v>16574</v>
      </c>
      <c r="E7850" s="292">
        <v>2599.39</v>
      </c>
    </row>
    <row r="7851" spans="1:5" x14ac:dyDescent="0.25">
      <c r="A7851" s="282" t="s">
        <v>8313</v>
      </c>
      <c r="B7851" s="282" t="s">
        <v>9265</v>
      </c>
      <c r="C7851" s="277" t="s">
        <v>71</v>
      </c>
      <c r="D7851" s="282" t="s">
        <v>14647</v>
      </c>
      <c r="E7851" s="292">
        <v>1035.06</v>
      </c>
    </row>
    <row r="7852" spans="1:5" x14ac:dyDescent="0.25">
      <c r="A7852" s="282" t="s">
        <v>8313</v>
      </c>
      <c r="B7852" s="282" t="s">
        <v>9267</v>
      </c>
      <c r="C7852" s="277" t="s">
        <v>71</v>
      </c>
      <c r="D7852" s="282" t="s">
        <v>16575</v>
      </c>
      <c r="E7852" s="292">
        <v>2082.85</v>
      </c>
    </row>
    <row r="7853" spans="1:5" x14ac:dyDescent="0.25">
      <c r="A7853" s="282" t="s">
        <v>8313</v>
      </c>
      <c r="B7853" s="282" t="s">
        <v>9269</v>
      </c>
      <c r="C7853" s="277" t="s">
        <v>71</v>
      </c>
      <c r="D7853" s="282" t="s">
        <v>16576</v>
      </c>
      <c r="E7853" s="292">
        <v>554.86</v>
      </c>
    </row>
    <row r="7854" spans="1:5" x14ac:dyDescent="0.25">
      <c r="A7854" s="282" t="s">
        <v>8313</v>
      </c>
      <c r="B7854" s="282" t="s">
        <v>8590</v>
      </c>
      <c r="C7854" s="277" t="s">
        <v>71</v>
      </c>
      <c r="D7854" s="282" t="s">
        <v>16577</v>
      </c>
      <c r="E7854" s="292">
        <v>0</v>
      </c>
    </row>
    <row r="7855" spans="1:5" x14ac:dyDescent="0.25">
      <c r="A7855" s="282" t="s">
        <v>8313</v>
      </c>
      <c r="B7855" s="282" t="s">
        <v>8333</v>
      </c>
      <c r="C7855" s="277" t="s">
        <v>71</v>
      </c>
      <c r="D7855" s="282" t="s">
        <v>16578</v>
      </c>
      <c r="E7855" s="292">
        <v>2920.96</v>
      </c>
    </row>
    <row r="7856" spans="1:5" x14ac:dyDescent="0.25">
      <c r="A7856" s="282" t="s">
        <v>8313</v>
      </c>
      <c r="B7856" s="282" t="s">
        <v>9273</v>
      </c>
      <c r="C7856" s="277" t="s">
        <v>71</v>
      </c>
      <c r="D7856" s="282" t="s">
        <v>16579</v>
      </c>
      <c r="E7856" s="292">
        <v>1867.93</v>
      </c>
    </row>
    <row r="7857" spans="1:5" x14ac:dyDescent="0.25">
      <c r="A7857" s="282" t="s">
        <v>8313</v>
      </c>
      <c r="B7857" s="282" t="s">
        <v>9275</v>
      </c>
      <c r="C7857" s="277" t="s">
        <v>71</v>
      </c>
      <c r="D7857" s="282" t="s">
        <v>16580</v>
      </c>
      <c r="E7857" s="292">
        <v>4008.61</v>
      </c>
    </row>
    <row r="7858" spans="1:5" x14ac:dyDescent="0.25">
      <c r="A7858" s="282" t="s">
        <v>8313</v>
      </c>
      <c r="B7858" s="282" t="s">
        <v>8287</v>
      </c>
      <c r="C7858" s="277" t="s">
        <v>71</v>
      </c>
      <c r="D7858" s="282" t="s">
        <v>16581</v>
      </c>
      <c r="E7858" s="292">
        <v>1460.76</v>
      </c>
    </row>
    <row r="7859" spans="1:5" x14ac:dyDescent="0.25">
      <c r="A7859" s="282" t="s">
        <v>8313</v>
      </c>
      <c r="B7859" s="282" t="s">
        <v>9277</v>
      </c>
      <c r="C7859" s="277" t="s">
        <v>71</v>
      </c>
      <c r="D7859" s="282" t="s">
        <v>16582</v>
      </c>
      <c r="E7859" s="292">
        <v>513.48</v>
      </c>
    </row>
    <row r="7860" spans="1:5" x14ac:dyDescent="0.25">
      <c r="A7860" s="282" t="s">
        <v>8313</v>
      </c>
      <c r="B7860" s="282" t="s">
        <v>8591</v>
      </c>
      <c r="C7860" s="277" t="s">
        <v>71</v>
      </c>
      <c r="D7860" s="282" t="s">
        <v>16583</v>
      </c>
      <c r="E7860" s="292">
        <v>13123.25</v>
      </c>
    </row>
    <row r="7861" spans="1:5" x14ac:dyDescent="0.25">
      <c r="A7861" s="282" t="s">
        <v>8313</v>
      </c>
      <c r="B7861" s="282" t="s">
        <v>8493</v>
      </c>
      <c r="C7861" s="277" t="s">
        <v>71</v>
      </c>
      <c r="D7861" s="282" t="s">
        <v>16584</v>
      </c>
      <c r="E7861" s="292">
        <v>795.9</v>
      </c>
    </row>
    <row r="7862" spans="1:5" x14ac:dyDescent="0.25">
      <c r="A7862" s="282" t="s">
        <v>8313</v>
      </c>
      <c r="B7862" s="282" t="s">
        <v>9280</v>
      </c>
      <c r="C7862" s="277" t="s">
        <v>71</v>
      </c>
      <c r="D7862" s="282" t="s">
        <v>16585</v>
      </c>
      <c r="E7862" s="292">
        <v>0</v>
      </c>
    </row>
    <row r="7863" spans="1:5" x14ac:dyDescent="0.25">
      <c r="A7863" s="282" t="s">
        <v>8313</v>
      </c>
      <c r="B7863" s="282" t="s">
        <v>9790</v>
      </c>
      <c r="C7863" s="277" t="s">
        <v>71</v>
      </c>
      <c r="D7863" s="282" t="s">
        <v>16586</v>
      </c>
      <c r="E7863" s="292">
        <v>1775.3</v>
      </c>
    </row>
    <row r="7864" spans="1:5" x14ac:dyDescent="0.25">
      <c r="A7864" s="282" t="s">
        <v>8313</v>
      </c>
      <c r="B7864" s="282" t="s">
        <v>9286</v>
      </c>
      <c r="C7864" s="277" t="s">
        <v>71</v>
      </c>
      <c r="D7864" s="282" t="s">
        <v>16587</v>
      </c>
      <c r="E7864" s="292">
        <v>4019.41</v>
      </c>
    </row>
    <row r="7865" spans="1:5" x14ac:dyDescent="0.25">
      <c r="A7865" s="282" t="s">
        <v>8313</v>
      </c>
      <c r="B7865" s="282" t="s">
        <v>9288</v>
      </c>
      <c r="C7865" s="277" t="s">
        <v>71</v>
      </c>
      <c r="D7865" s="282" t="s">
        <v>16588</v>
      </c>
      <c r="E7865" s="292">
        <v>2957.27</v>
      </c>
    </row>
    <row r="7866" spans="1:5" x14ac:dyDescent="0.25">
      <c r="A7866" s="282" t="s">
        <v>8313</v>
      </c>
      <c r="B7866" s="282" t="s">
        <v>9290</v>
      </c>
      <c r="C7866" s="277" t="s">
        <v>71</v>
      </c>
      <c r="D7866" s="282" t="s">
        <v>16589</v>
      </c>
      <c r="E7866" s="292">
        <v>728.36</v>
      </c>
    </row>
    <row r="7867" spans="1:5" x14ac:dyDescent="0.25">
      <c r="A7867" s="282" t="s">
        <v>8313</v>
      </c>
      <c r="B7867" s="282" t="s">
        <v>9292</v>
      </c>
      <c r="C7867" s="277" t="s">
        <v>71</v>
      </c>
      <c r="D7867" s="282" t="s">
        <v>16590</v>
      </c>
      <c r="E7867" s="292">
        <v>548.98</v>
      </c>
    </row>
    <row r="7868" spans="1:5" x14ac:dyDescent="0.25">
      <c r="A7868" s="282" t="s">
        <v>8313</v>
      </c>
      <c r="B7868" s="282" t="s">
        <v>9294</v>
      </c>
      <c r="C7868" s="277" t="s">
        <v>71</v>
      </c>
      <c r="D7868" s="282" t="s">
        <v>16591</v>
      </c>
      <c r="E7868" s="292">
        <v>8416.4699999999993</v>
      </c>
    </row>
    <row r="7869" spans="1:5" x14ac:dyDescent="0.25">
      <c r="A7869" s="282" t="s">
        <v>8313</v>
      </c>
      <c r="B7869" s="282" t="s">
        <v>9296</v>
      </c>
      <c r="C7869" s="277" t="s">
        <v>71</v>
      </c>
      <c r="D7869" s="282" t="s">
        <v>16592</v>
      </c>
      <c r="E7869" s="292">
        <v>15399.45</v>
      </c>
    </row>
    <row r="7870" spans="1:5" x14ac:dyDescent="0.25">
      <c r="A7870" s="282" t="s">
        <v>8313</v>
      </c>
      <c r="B7870" s="282" t="s">
        <v>9298</v>
      </c>
      <c r="C7870" s="277" t="s">
        <v>71</v>
      </c>
      <c r="D7870" s="282" t="s">
        <v>16593</v>
      </c>
      <c r="E7870" s="292">
        <v>1501.91</v>
      </c>
    </row>
    <row r="7871" spans="1:5" x14ac:dyDescent="0.25">
      <c r="A7871" s="282" t="s">
        <v>8313</v>
      </c>
      <c r="B7871" s="282" t="s">
        <v>9300</v>
      </c>
      <c r="C7871" s="277" t="s">
        <v>71</v>
      </c>
      <c r="D7871" s="282" t="s">
        <v>16594</v>
      </c>
      <c r="E7871" s="292">
        <v>0</v>
      </c>
    </row>
    <row r="7872" spans="1:5" x14ac:dyDescent="0.25">
      <c r="A7872" s="282" t="s">
        <v>8313</v>
      </c>
      <c r="B7872" s="282" t="s">
        <v>9302</v>
      </c>
      <c r="C7872" s="277" t="s">
        <v>71</v>
      </c>
      <c r="D7872" s="282" t="s">
        <v>16595</v>
      </c>
      <c r="E7872" s="292">
        <v>5398.87</v>
      </c>
    </row>
    <row r="7873" spans="1:5" x14ac:dyDescent="0.25">
      <c r="A7873" s="282" t="s">
        <v>8313</v>
      </c>
      <c r="B7873" s="282" t="s">
        <v>9304</v>
      </c>
      <c r="C7873" s="277" t="s">
        <v>71</v>
      </c>
      <c r="D7873" s="282" t="s">
        <v>16596</v>
      </c>
      <c r="E7873" s="292">
        <v>1808.02</v>
      </c>
    </row>
    <row r="7874" spans="1:5" x14ac:dyDescent="0.25">
      <c r="A7874" s="282" t="s">
        <v>8313</v>
      </c>
      <c r="B7874" s="282" t="s">
        <v>8470</v>
      </c>
      <c r="C7874" s="277" t="s">
        <v>71</v>
      </c>
      <c r="D7874" s="282" t="s">
        <v>16597</v>
      </c>
      <c r="E7874" s="292">
        <v>1426.15</v>
      </c>
    </row>
    <row r="7875" spans="1:5" x14ac:dyDescent="0.25">
      <c r="A7875" s="282" t="s">
        <v>8313</v>
      </c>
      <c r="B7875" s="282" t="s">
        <v>9307</v>
      </c>
      <c r="C7875" s="277" t="s">
        <v>71</v>
      </c>
      <c r="D7875" s="282" t="s">
        <v>16598</v>
      </c>
      <c r="E7875" s="292">
        <v>2757.1</v>
      </c>
    </row>
    <row r="7876" spans="1:5" x14ac:dyDescent="0.25">
      <c r="A7876" s="282" t="s">
        <v>8313</v>
      </c>
      <c r="B7876" s="282" t="s">
        <v>9804</v>
      </c>
      <c r="C7876" s="277" t="s">
        <v>71</v>
      </c>
      <c r="D7876" s="282" t="s">
        <v>16599</v>
      </c>
      <c r="E7876" s="292">
        <v>2099.42</v>
      </c>
    </row>
    <row r="7877" spans="1:5" x14ac:dyDescent="0.25">
      <c r="A7877" s="282" t="s">
        <v>8313</v>
      </c>
      <c r="B7877" s="282" t="s">
        <v>9806</v>
      </c>
      <c r="C7877" s="277" t="s">
        <v>71</v>
      </c>
      <c r="D7877" s="282" t="s">
        <v>16600</v>
      </c>
      <c r="E7877" s="292">
        <v>969.91</v>
      </c>
    </row>
    <row r="7878" spans="1:5" x14ac:dyDescent="0.25">
      <c r="A7878" s="282" t="s">
        <v>8313</v>
      </c>
      <c r="B7878" s="282" t="s">
        <v>9808</v>
      </c>
      <c r="C7878" s="277" t="s">
        <v>71</v>
      </c>
      <c r="D7878" s="282" t="s">
        <v>16601</v>
      </c>
      <c r="E7878" s="292">
        <v>1590.31</v>
      </c>
    </row>
    <row r="7879" spans="1:5" x14ac:dyDescent="0.25">
      <c r="A7879" s="282" t="s">
        <v>8313</v>
      </c>
      <c r="B7879" s="282" t="s">
        <v>9810</v>
      </c>
      <c r="C7879" s="277" t="s">
        <v>71</v>
      </c>
      <c r="D7879" s="282" t="s">
        <v>16602</v>
      </c>
      <c r="E7879" s="292">
        <v>1169.51</v>
      </c>
    </row>
    <row r="7880" spans="1:5" x14ac:dyDescent="0.25">
      <c r="A7880" s="282" t="s">
        <v>8313</v>
      </c>
      <c r="B7880" s="282" t="s">
        <v>9812</v>
      </c>
      <c r="C7880" s="277" t="s">
        <v>71</v>
      </c>
      <c r="D7880" s="282" t="s">
        <v>16603</v>
      </c>
      <c r="E7880" s="292">
        <v>1171.7</v>
      </c>
    </row>
    <row r="7881" spans="1:5" x14ac:dyDescent="0.25">
      <c r="A7881" s="282" t="s">
        <v>8313</v>
      </c>
      <c r="B7881" s="282" t="s">
        <v>9814</v>
      </c>
      <c r="C7881" s="277" t="s">
        <v>71</v>
      </c>
      <c r="D7881" s="282" t="s">
        <v>16604</v>
      </c>
      <c r="E7881" s="292">
        <v>4417.09</v>
      </c>
    </row>
    <row r="7882" spans="1:5" x14ac:dyDescent="0.25">
      <c r="A7882" s="282" t="s">
        <v>8285</v>
      </c>
      <c r="B7882" s="282" t="s">
        <v>8450</v>
      </c>
      <c r="C7882" s="277" t="s">
        <v>53</v>
      </c>
      <c r="D7882" s="282" t="s">
        <v>16605</v>
      </c>
      <c r="E7882" s="292">
        <v>1182.8699999999999</v>
      </c>
    </row>
    <row r="7883" spans="1:5" x14ac:dyDescent="0.25">
      <c r="A7883" s="282" t="s">
        <v>8285</v>
      </c>
      <c r="B7883" s="282" t="s">
        <v>8436</v>
      </c>
      <c r="C7883" s="277" t="s">
        <v>53</v>
      </c>
      <c r="D7883" s="282" t="s">
        <v>16606</v>
      </c>
      <c r="E7883" s="292">
        <v>0</v>
      </c>
    </row>
    <row r="7884" spans="1:5" x14ac:dyDescent="0.25">
      <c r="A7884" s="282" t="s">
        <v>8285</v>
      </c>
      <c r="B7884" s="282" t="s">
        <v>8460</v>
      </c>
      <c r="C7884" s="277" t="s">
        <v>53</v>
      </c>
      <c r="D7884" s="282" t="s">
        <v>16607</v>
      </c>
      <c r="E7884" s="292">
        <v>603.76</v>
      </c>
    </row>
    <row r="7885" spans="1:5" x14ac:dyDescent="0.25">
      <c r="A7885" s="282" t="s">
        <v>8285</v>
      </c>
      <c r="B7885" s="282" t="s">
        <v>8256</v>
      </c>
      <c r="C7885" s="277" t="s">
        <v>53</v>
      </c>
      <c r="D7885" s="282" t="s">
        <v>16608</v>
      </c>
      <c r="E7885" s="292">
        <v>7293.48</v>
      </c>
    </row>
    <row r="7886" spans="1:5" x14ac:dyDescent="0.25">
      <c r="A7886" s="282" t="s">
        <v>8285</v>
      </c>
      <c r="B7886" s="282" t="s">
        <v>8271</v>
      </c>
      <c r="C7886" s="277" t="s">
        <v>53</v>
      </c>
      <c r="D7886" s="282" t="s">
        <v>16609</v>
      </c>
      <c r="E7886" s="292">
        <v>2324.9699999999998</v>
      </c>
    </row>
    <row r="7887" spans="1:5" x14ac:dyDescent="0.25">
      <c r="A7887" s="282" t="s">
        <v>8285</v>
      </c>
      <c r="B7887" s="282" t="s">
        <v>8217</v>
      </c>
      <c r="C7887" s="277" t="s">
        <v>53</v>
      </c>
      <c r="D7887" s="282" t="s">
        <v>16610</v>
      </c>
      <c r="E7887" s="292">
        <v>14225.75</v>
      </c>
    </row>
    <row r="7888" spans="1:5" x14ac:dyDescent="0.25">
      <c r="A7888" s="282" t="s">
        <v>8285</v>
      </c>
      <c r="B7888" s="282" t="s">
        <v>8257</v>
      </c>
      <c r="C7888" s="277" t="s">
        <v>53</v>
      </c>
      <c r="D7888" s="282" t="s">
        <v>16611</v>
      </c>
      <c r="E7888" s="292">
        <v>591.94000000000005</v>
      </c>
    </row>
    <row r="7889" spans="1:5" x14ac:dyDescent="0.25">
      <c r="A7889" s="282" t="s">
        <v>8285</v>
      </c>
      <c r="B7889" s="282" t="s">
        <v>8218</v>
      </c>
      <c r="C7889" s="277" t="s">
        <v>53</v>
      </c>
      <c r="D7889" s="282" t="s">
        <v>16612</v>
      </c>
      <c r="E7889" s="292">
        <v>73366.070000000007</v>
      </c>
    </row>
    <row r="7890" spans="1:5" x14ac:dyDescent="0.25">
      <c r="A7890" s="282" t="s">
        <v>8285</v>
      </c>
      <c r="B7890" s="282" t="s">
        <v>8379</v>
      </c>
      <c r="C7890" s="277" t="s">
        <v>53</v>
      </c>
      <c r="D7890" s="282" t="s">
        <v>16613</v>
      </c>
      <c r="E7890" s="292">
        <v>1111.1199999999999</v>
      </c>
    </row>
    <row r="7891" spans="1:5" x14ac:dyDescent="0.25">
      <c r="A7891" s="282" t="s">
        <v>8285</v>
      </c>
      <c r="B7891" s="282" t="s">
        <v>8219</v>
      </c>
      <c r="C7891" s="277" t="s">
        <v>53</v>
      </c>
      <c r="D7891" s="282" t="s">
        <v>16614</v>
      </c>
      <c r="E7891" s="292">
        <v>979.36</v>
      </c>
    </row>
    <row r="7892" spans="1:5" x14ac:dyDescent="0.25">
      <c r="A7892" s="282" t="s">
        <v>8285</v>
      </c>
      <c r="B7892" s="282" t="s">
        <v>8430</v>
      </c>
      <c r="C7892" s="277" t="s">
        <v>53</v>
      </c>
      <c r="D7892" s="282" t="s">
        <v>16615</v>
      </c>
      <c r="E7892" s="292">
        <v>912.19</v>
      </c>
    </row>
    <row r="7893" spans="1:5" x14ac:dyDescent="0.25">
      <c r="A7893" s="282" t="s">
        <v>8285</v>
      </c>
      <c r="B7893" s="282" t="s">
        <v>8352</v>
      </c>
      <c r="C7893" s="277" t="s">
        <v>53</v>
      </c>
      <c r="D7893" s="282" t="s">
        <v>16616</v>
      </c>
      <c r="E7893" s="292">
        <v>1422</v>
      </c>
    </row>
    <row r="7894" spans="1:5" x14ac:dyDescent="0.25">
      <c r="A7894" s="282" t="s">
        <v>8285</v>
      </c>
      <c r="B7894" s="282" t="s">
        <v>8231</v>
      </c>
      <c r="C7894" s="277" t="s">
        <v>53</v>
      </c>
      <c r="D7894" s="282" t="s">
        <v>16617</v>
      </c>
      <c r="E7894" s="292">
        <v>2043.55</v>
      </c>
    </row>
    <row r="7895" spans="1:5" x14ac:dyDescent="0.25">
      <c r="A7895" s="282" t="s">
        <v>8285</v>
      </c>
      <c r="B7895" s="282" t="s">
        <v>8369</v>
      </c>
      <c r="C7895" s="277" t="s">
        <v>53</v>
      </c>
      <c r="D7895" s="282" t="s">
        <v>16618</v>
      </c>
      <c r="E7895" s="292">
        <v>0</v>
      </c>
    </row>
    <row r="7896" spans="1:5" x14ac:dyDescent="0.25">
      <c r="A7896" s="282" t="s">
        <v>8285</v>
      </c>
      <c r="B7896" s="282" t="s">
        <v>8384</v>
      </c>
      <c r="C7896" s="277" t="s">
        <v>53</v>
      </c>
      <c r="D7896" s="282" t="s">
        <v>16619</v>
      </c>
      <c r="E7896" s="292">
        <v>0</v>
      </c>
    </row>
    <row r="7897" spans="1:5" x14ac:dyDescent="0.25">
      <c r="A7897" s="282" t="s">
        <v>8285</v>
      </c>
      <c r="B7897" s="282" t="s">
        <v>8258</v>
      </c>
      <c r="C7897" s="277" t="s">
        <v>53</v>
      </c>
      <c r="D7897" s="282" t="s">
        <v>16620</v>
      </c>
      <c r="E7897" s="292">
        <v>62.74</v>
      </c>
    </row>
    <row r="7898" spans="1:5" x14ac:dyDescent="0.25">
      <c r="A7898" s="282" t="s">
        <v>8285</v>
      </c>
      <c r="B7898" s="282" t="s">
        <v>8227</v>
      </c>
      <c r="C7898" s="277" t="s">
        <v>53</v>
      </c>
      <c r="D7898" s="282" t="s">
        <v>16621</v>
      </c>
      <c r="E7898" s="292">
        <v>22993.03</v>
      </c>
    </row>
    <row r="7899" spans="1:5" x14ac:dyDescent="0.25">
      <c r="A7899" s="282" t="s">
        <v>8285</v>
      </c>
      <c r="B7899" s="282" t="s">
        <v>8381</v>
      </c>
      <c r="C7899" s="277" t="s">
        <v>53</v>
      </c>
      <c r="D7899" s="282" t="s">
        <v>16622</v>
      </c>
      <c r="E7899" s="292">
        <v>16748.71</v>
      </c>
    </row>
    <row r="7900" spans="1:5" x14ac:dyDescent="0.25">
      <c r="A7900" s="282" t="s">
        <v>8285</v>
      </c>
      <c r="B7900" s="282" t="s">
        <v>8265</v>
      </c>
      <c r="C7900" s="277" t="s">
        <v>53</v>
      </c>
      <c r="D7900" s="282" t="s">
        <v>16623</v>
      </c>
      <c r="E7900" s="292">
        <v>396.78</v>
      </c>
    </row>
    <row r="7901" spans="1:5" x14ac:dyDescent="0.25">
      <c r="A7901" s="282" t="s">
        <v>8285</v>
      </c>
      <c r="B7901" s="282" t="s">
        <v>8259</v>
      </c>
      <c r="C7901" s="277" t="s">
        <v>53</v>
      </c>
      <c r="D7901" s="282" t="s">
        <v>16624</v>
      </c>
      <c r="E7901" s="292">
        <v>4096.26</v>
      </c>
    </row>
    <row r="7902" spans="1:5" x14ac:dyDescent="0.25">
      <c r="A7902" s="282" t="s">
        <v>8285</v>
      </c>
      <c r="B7902" s="282" t="s">
        <v>8221</v>
      </c>
      <c r="C7902" s="277" t="s">
        <v>53</v>
      </c>
      <c r="D7902" s="282" t="s">
        <v>16625</v>
      </c>
      <c r="E7902" s="292">
        <v>178.12</v>
      </c>
    </row>
    <row r="7903" spans="1:5" x14ac:dyDescent="0.25">
      <c r="A7903" s="282" t="s">
        <v>8285</v>
      </c>
      <c r="B7903" s="282" t="s">
        <v>8223</v>
      </c>
      <c r="C7903" s="277" t="s">
        <v>53</v>
      </c>
      <c r="D7903" s="282" t="s">
        <v>16626</v>
      </c>
      <c r="E7903" s="292">
        <v>2333.5700000000002</v>
      </c>
    </row>
    <row r="7904" spans="1:5" x14ac:dyDescent="0.25">
      <c r="A7904" s="282" t="s">
        <v>8285</v>
      </c>
      <c r="B7904" s="282" t="s">
        <v>8447</v>
      </c>
      <c r="C7904" s="277" t="s">
        <v>53</v>
      </c>
      <c r="D7904" s="282" t="s">
        <v>16627</v>
      </c>
      <c r="E7904" s="292">
        <v>3643.31</v>
      </c>
    </row>
    <row r="7905" spans="1:5" x14ac:dyDescent="0.25">
      <c r="A7905" s="282" t="s">
        <v>8285</v>
      </c>
      <c r="B7905" s="282" t="s">
        <v>8385</v>
      </c>
      <c r="C7905" s="277" t="s">
        <v>53</v>
      </c>
      <c r="D7905" s="282" t="s">
        <v>16628</v>
      </c>
      <c r="E7905" s="292">
        <v>4670.5600000000004</v>
      </c>
    </row>
    <row r="7906" spans="1:5" x14ac:dyDescent="0.25">
      <c r="A7906" s="282" t="s">
        <v>8285</v>
      </c>
      <c r="B7906" s="282" t="s">
        <v>8261</v>
      </c>
      <c r="C7906" s="277" t="s">
        <v>53</v>
      </c>
      <c r="D7906" s="282" t="s">
        <v>16629</v>
      </c>
      <c r="E7906" s="292">
        <v>81472.600000000006</v>
      </c>
    </row>
    <row r="7907" spans="1:5" x14ac:dyDescent="0.25">
      <c r="A7907" s="282" t="s">
        <v>8285</v>
      </c>
      <c r="B7907" s="282" t="s">
        <v>8370</v>
      </c>
      <c r="C7907" s="277" t="s">
        <v>53</v>
      </c>
      <c r="D7907" s="282" t="s">
        <v>16630</v>
      </c>
      <c r="E7907" s="292">
        <v>6969.19</v>
      </c>
    </row>
    <row r="7908" spans="1:5" x14ac:dyDescent="0.25">
      <c r="A7908" s="282" t="s">
        <v>8285</v>
      </c>
      <c r="B7908" s="282" t="s">
        <v>8483</v>
      </c>
      <c r="C7908" s="277" t="s">
        <v>53</v>
      </c>
      <c r="D7908" s="282" t="s">
        <v>16631</v>
      </c>
      <c r="E7908" s="292">
        <v>2960.8</v>
      </c>
    </row>
    <row r="7909" spans="1:5" x14ac:dyDescent="0.25">
      <c r="A7909" s="282" t="s">
        <v>8285</v>
      </c>
      <c r="B7909" s="282" t="s">
        <v>8272</v>
      </c>
      <c r="C7909" s="277" t="s">
        <v>53</v>
      </c>
      <c r="D7909" s="282" t="s">
        <v>16632</v>
      </c>
      <c r="E7909" s="292">
        <v>659.6</v>
      </c>
    </row>
    <row r="7910" spans="1:5" x14ac:dyDescent="0.25">
      <c r="A7910" s="282" t="s">
        <v>8285</v>
      </c>
      <c r="B7910" s="282" t="s">
        <v>8224</v>
      </c>
      <c r="C7910" s="277" t="s">
        <v>53</v>
      </c>
      <c r="D7910" s="282" t="s">
        <v>16633</v>
      </c>
      <c r="E7910" s="292">
        <v>6102.69</v>
      </c>
    </row>
    <row r="7911" spans="1:5" x14ac:dyDescent="0.25">
      <c r="A7911" s="282" t="s">
        <v>8285</v>
      </c>
      <c r="B7911" s="282" t="s">
        <v>8497</v>
      </c>
      <c r="C7911" s="277" t="s">
        <v>53</v>
      </c>
      <c r="D7911" s="282" t="s">
        <v>16634</v>
      </c>
      <c r="E7911" s="292">
        <v>770.84</v>
      </c>
    </row>
    <row r="7912" spans="1:5" x14ac:dyDescent="0.25">
      <c r="A7912" s="282" t="s">
        <v>8285</v>
      </c>
      <c r="B7912" s="282" t="s">
        <v>8581</v>
      </c>
      <c r="C7912" s="277" t="s">
        <v>53</v>
      </c>
      <c r="D7912" s="282" t="s">
        <v>16635</v>
      </c>
      <c r="E7912" s="292">
        <v>821.79</v>
      </c>
    </row>
    <row r="7913" spans="1:5" x14ac:dyDescent="0.25">
      <c r="A7913" s="282" t="s">
        <v>8285</v>
      </c>
      <c r="B7913" s="282" t="s">
        <v>8273</v>
      </c>
      <c r="C7913" s="277" t="s">
        <v>53</v>
      </c>
      <c r="D7913" s="282" t="s">
        <v>16636</v>
      </c>
      <c r="E7913" s="292">
        <v>2716.77</v>
      </c>
    </row>
    <row r="7914" spans="1:5" x14ac:dyDescent="0.25">
      <c r="A7914" s="282" t="s">
        <v>8285</v>
      </c>
      <c r="B7914" s="282" t="s">
        <v>8354</v>
      </c>
      <c r="C7914" s="277" t="s">
        <v>53</v>
      </c>
      <c r="D7914" s="282" t="s">
        <v>16637</v>
      </c>
      <c r="E7914" s="292">
        <v>523.32000000000005</v>
      </c>
    </row>
    <row r="7915" spans="1:5" x14ac:dyDescent="0.25">
      <c r="A7915" s="282" t="s">
        <v>8285</v>
      </c>
      <c r="B7915" s="282" t="s">
        <v>8388</v>
      </c>
      <c r="C7915" s="277" t="s">
        <v>53</v>
      </c>
      <c r="D7915" s="282" t="s">
        <v>16638</v>
      </c>
      <c r="E7915" s="292">
        <v>10265.379999999999</v>
      </c>
    </row>
    <row r="7916" spans="1:5" x14ac:dyDescent="0.25">
      <c r="A7916" s="282" t="s">
        <v>8285</v>
      </c>
      <c r="B7916" s="282" t="s">
        <v>8399</v>
      </c>
      <c r="C7916" s="277" t="s">
        <v>53</v>
      </c>
      <c r="D7916" s="282" t="s">
        <v>16639</v>
      </c>
      <c r="E7916" s="292">
        <v>613.94000000000005</v>
      </c>
    </row>
    <row r="7917" spans="1:5" x14ac:dyDescent="0.25">
      <c r="A7917" s="282" t="s">
        <v>8285</v>
      </c>
      <c r="B7917" s="282" t="s">
        <v>8582</v>
      </c>
      <c r="C7917" s="277" t="s">
        <v>53</v>
      </c>
      <c r="D7917" s="282" t="s">
        <v>16640</v>
      </c>
      <c r="E7917" s="292">
        <v>85.66</v>
      </c>
    </row>
    <row r="7918" spans="1:5" x14ac:dyDescent="0.25">
      <c r="A7918" s="282" t="s">
        <v>8285</v>
      </c>
      <c r="B7918" s="282" t="s">
        <v>8347</v>
      </c>
      <c r="C7918" s="277" t="s">
        <v>53</v>
      </c>
      <c r="D7918" s="282" t="s">
        <v>16641</v>
      </c>
      <c r="E7918" s="292">
        <v>573.78</v>
      </c>
    </row>
    <row r="7919" spans="1:5" x14ac:dyDescent="0.25">
      <c r="A7919" s="282" t="s">
        <v>8285</v>
      </c>
      <c r="B7919" s="282" t="s">
        <v>8301</v>
      </c>
      <c r="C7919" s="277" t="s">
        <v>53</v>
      </c>
      <c r="D7919" s="282" t="s">
        <v>16642</v>
      </c>
      <c r="E7919" s="292">
        <v>25756.400000000001</v>
      </c>
    </row>
    <row r="7920" spans="1:5" x14ac:dyDescent="0.25">
      <c r="A7920" s="282" t="s">
        <v>8285</v>
      </c>
      <c r="B7920" s="282" t="s">
        <v>8382</v>
      </c>
      <c r="C7920" s="277" t="s">
        <v>53</v>
      </c>
      <c r="D7920" s="282" t="s">
        <v>16643</v>
      </c>
      <c r="E7920" s="292">
        <v>6801.75</v>
      </c>
    </row>
    <row r="7921" spans="1:5" x14ac:dyDescent="0.25">
      <c r="A7921" s="282" t="s">
        <v>8285</v>
      </c>
      <c r="B7921" s="282" t="s">
        <v>8304</v>
      </c>
      <c r="C7921" s="277" t="s">
        <v>53</v>
      </c>
      <c r="D7921" s="282" t="s">
        <v>16644</v>
      </c>
      <c r="E7921" s="292">
        <v>529.89</v>
      </c>
    </row>
    <row r="7922" spans="1:5" x14ac:dyDescent="0.25">
      <c r="A7922" s="282" t="s">
        <v>8285</v>
      </c>
      <c r="B7922" s="282" t="s">
        <v>8260</v>
      </c>
      <c r="C7922" s="277" t="s">
        <v>53</v>
      </c>
      <c r="D7922" s="282" t="s">
        <v>16645</v>
      </c>
      <c r="E7922" s="292">
        <v>129.79</v>
      </c>
    </row>
    <row r="7923" spans="1:5" x14ac:dyDescent="0.25">
      <c r="A7923" s="282" t="s">
        <v>8285</v>
      </c>
      <c r="B7923" s="282" t="s">
        <v>8262</v>
      </c>
      <c r="C7923" s="277" t="s">
        <v>53</v>
      </c>
      <c r="D7923" s="282" t="s">
        <v>16646</v>
      </c>
      <c r="E7923" s="292">
        <v>0</v>
      </c>
    </row>
    <row r="7924" spans="1:5" x14ac:dyDescent="0.25">
      <c r="A7924" s="282" t="s">
        <v>8285</v>
      </c>
      <c r="B7924" s="282" t="s">
        <v>8461</v>
      </c>
      <c r="C7924" s="277" t="s">
        <v>53</v>
      </c>
      <c r="D7924" s="282" t="s">
        <v>16647</v>
      </c>
      <c r="E7924" s="292">
        <v>2177.7399999999998</v>
      </c>
    </row>
    <row r="7925" spans="1:5" x14ac:dyDescent="0.25">
      <c r="A7925" s="282" t="s">
        <v>8285</v>
      </c>
      <c r="B7925" s="282" t="s">
        <v>8263</v>
      </c>
      <c r="C7925" s="277" t="s">
        <v>53</v>
      </c>
      <c r="D7925" s="282" t="s">
        <v>16648</v>
      </c>
      <c r="E7925" s="292">
        <v>4548.7</v>
      </c>
    </row>
    <row r="7926" spans="1:5" x14ac:dyDescent="0.25">
      <c r="A7926" s="282" t="s">
        <v>8285</v>
      </c>
      <c r="B7926" s="282" t="s">
        <v>8507</v>
      </c>
      <c r="C7926" s="277" t="s">
        <v>53</v>
      </c>
      <c r="D7926" s="282" t="s">
        <v>16649</v>
      </c>
      <c r="E7926" s="292">
        <v>23254.18</v>
      </c>
    </row>
    <row r="7927" spans="1:5" x14ac:dyDescent="0.25">
      <c r="A7927" s="282" t="s">
        <v>8285</v>
      </c>
      <c r="B7927" s="282" t="s">
        <v>8269</v>
      </c>
      <c r="C7927" s="277" t="s">
        <v>53</v>
      </c>
      <c r="D7927" s="282" t="s">
        <v>16650</v>
      </c>
      <c r="E7927" s="292">
        <v>3400.82</v>
      </c>
    </row>
    <row r="7928" spans="1:5" x14ac:dyDescent="0.25">
      <c r="A7928" s="282" t="s">
        <v>8285</v>
      </c>
      <c r="B7928" s="282" t="s">
        <v>8302</v>
      </c>
      <c r="C7928" s="277" t="s">
        <v>53</v>
      </c>
      <c r="D7928" s="282" t="s">
        <v>16651</v>
      </c>
      <c r="E7928" s="292">
        <v>404.95</v>
      </c>
    </row>
    <row r="7929" spans="1:5" x14ac:dyDescent="0.25">
      <c r="A7929" s="282" t="s">
        <v>8285</v>
      </c>
      <c r="B7929" s="282" t="s">
        <v>8480</v>
      </c>
      <c r="C7929" s="277" t="s">
        <v>53</v>
      </c>
      <c r="D7929" s="282" t="s">
        <v>16652</v>
      </c>
      <c r="E7929" s="292">
        <v>282.70999999999998</v>
      </c>
    </row>
    <row r="7930" spans="1:5" x14ac:dyDescent="0.25">
      <c r="A7930" s="282" t="s">
        <v>8285</v>
      </c>
      <c r="B7930" s="282" t="s">
        <v>8228</v>
      </c>
      <c r="C7930" s="277" t="s">
        <v>53</v>
      </c>
      <c r="D7930" s="282" t="s">
        <v>16653</v>
      </c>
      <c r="E7930" s="292">
        <v>496.86</v>
      </c>
    </row>
    <row r="7931" spans="1:5" x14ac:dyDescent="0.25">
      <c r="A7931" s="282" t="s">
        <v>8285</v>
      </c>
      <c r="B7931" s="282" t="s">
        <v>8278</v>
      </c>
      <c r="C7931" s="277" t="s">
        <v>53</v>
      </c>
      <c r="D7931" s="282" t="s">
        <v>16654</v>
      </c>
      <c r="E7931" s="292">
        <v>11193.74</v>
      </c>
    </row>
    <row r="7932" spans="1:5" x14ac:dyDescent="0.25">
      <c r="A7932" s="282" t="s">
        <v>8285</v>
      </c>
      <c r="B7932" s="282" t="s">
        <v>8531</v>
      </c>
      <c r="C7932" s="277" t="s">
        <v>53</v>
      </c>
      <c r="D7932" s="282" t="s">
        <v>16655</v>
      </c>
      <c r="E7932" s="292">
        <v>472.99</v>
      </c>
    </row>
    <row r="7933" spans="1:5" x14ac:dyDescent="0.25">
      <c r="A7933" s="282" t="s">
        <v>8285</v>
      </c>
      <c r="B7933" s="282" t="s">
        <v>8238</v>
      </c>
      <c r="C7933" s="277" t="s">
        <v>53</v>
      </c>
      <c r="D7933" s="282" t="s">
        <v>16656</v>
      </c>
      <c r="E7933" s="292">
        <v>8726.73</v>
      </c>
    </row>
    <row r="7934" spans="1:5" x14ac:dyDescent="0.25">
      <c r="A7934" s="282" t="s">
        <v>8285</v>
      </c>
      <c r="B7934" s="282" t="s">
        <v>8233</v>
      </c>
      <c r="C7934" s="277" t="s">
        <v>53</v>
      </c>
      <c r="D7934" s="282" t="s">
        <v>16657</v>
      </c>
      <c r="E7934" s="292">
        <v>427.43</v>
      </c>
    </row>
    <row r="7935" spans="1:5" x14ac:dyDescent="0.25">
      <c r="A7935" s="282" t="s">
        <v>8285</v>
      </c>
      <c r="B7935" s="282" t="s">
        <v>8290</v>
      </c>
      <c r="C7935" s="277" t="s">
        <v>53</v>
      </c>
      <c r="D7935" s="282" t="s">
        <v>16658</v>
      </c>
      <c r="E7935" s="292">
        <v>51079.62</v>
      </c>
    </row>
    <row r="7936" spans="1:5" x14ac:dyDescent="0.25">
      <c r="A7936" s="282" t="s">
        <v>8285</v>
      </c>
      <c r="B7936" s="282" t="s">
        <v>8359</v>
      </c>
      <c r="C7936" s="277" t="s">
        <v>53</v>
      </c>
      <c r="D7936" s="282" t="s">
        <v>16659</v>
      </c>
      <c r="E7936" s="292">
        <v>4603.87</v>
      </c>
    </row>
    <row r="7937" spans="1:5" x14ac:dyDescent="0.25">
      <c r="A7937" s="282" t="s">
        <v>8285</v>
      </c>
      <c r="B7937" s="282" t="s">
        <v>8586</v>
      </c>
      <c r="C7937" s="277" t="s">
        <v>53</v>
      </c>
      <c r="D7937" s="282" t="s">
        <v>16660</v>
      </c>
      <c r="E7937" s="292">
        <v>13908.11</v>
      </c>
    </row>
    <row r="7938" spans="1:5" x14ac:dyDescent="0.25">
      <c r="A7938" s="282" t="s">
        <v>8285</v>
      </c>
      <c r="B7938" s="282" t="s">
        <v>8245</v>
      </c>
      <c r="C7938" s="277" t="s">
        <v>53</v>
      </c>
      <c r="D7938" s="282" t="s">
        <v>16661</v>
      </c>
      <c r="E7938" s="292">
        <v>756.63</v>
      </c>
    </row>
    <row r="7939" spans="1:5" x14ac:dyDescent="0.25">
      <c r="A7939" s="282" t="s">
        <v>8285</v>
      </c>
      <c r="B7939" s="282" t="s">
        <v>8240</v>
      </c>
      <c r="C7939" s="277" t="s">
        <v>53</v>
      </c>
      <c r="D7939" s="282" t="s">
        <v>16662</v>
      </c>
      <c r="E7939" s="292">
        <v>8788.44</v>
      </c>
    </row>
    <row r="7940" spans="1:5" x14ac:dyDescent="0.25">
      <c r="A7940" s="282" t="s">
        <v>8285</v>
      </c>
      <c r="B7940" s="282" t="s">
        <v>8235</v>
      </c>
      <c r="C7940" s="277" t="s">
        <v>53</v>
      </c>
      <c r="D7940" s="282" t="s">
        <v>16663</v>
      </c>
      <c r="E7940" s="292">
        <v>1592.99</v>
      </c>
    </row>
    <row r="7941" spans="1:5" x14ac:dyDescent="0.25">
      <c r="A7941" s="282" t="s">
        <v>8285</v>
      </c>
      <c r="B7941" s="282" t="s">
        <v>8247</v>
      </c>
      <c r="C7941" s="277" t="s">
        <v>53</v>
      </c>
      <c r="D7941" s="282" t="s">
        <v>16664</v>
      </c>
      <c r="E7941" s="292">
        <v>1598.57</v>
      </c>
    </row>
    <row r="7942" spans="1:5" x14ac:dyDescent="0.25">
      <c r="A7942" s="282" t="s">
        <v>8285</v>
      </c>
      <c r="B7942" s="282" t="s">
        <v>8274</v>
      </c>
      <c r="C7942" s="277" t="s">
        <v>53</v>
      </c>
      <c r="D7942" s="282" t="s">
        <v>16665</v>
      </c>
      <c r="E7942" s="292">
        <v>20386.63</v>
      </c>
    </row>
    <row r="7943" spans="1:5" x14ac:dyDescent="0.25">
      <c r="A7943" s="282" t="s">
        <v>8285</v>
      </c>
      <c r="B7943" s="282" t="s">
        <v>8489</v>
      </c>
      <c r="C7943" s="277" t="s">
        <v>53</v>
      </c>
      <c r="D7943" s="282" t="s">
        <v>16666</v>
      </c>
      <c r="E7943" s="292">
        <v>505.81</v>
      </c>
    </row>
    <row r="7944" spans="1:5" x14ac:dyDescent="0.25">
      <c r="A7944" s="282" t="s">
        <v>8285</v>
      </c>
      <c r="B7944" s="282" t="s">
        <v>8249</v>
      </c>
      <c r="C7944" s="277" t="s">
        <v>53</v>
      </c>
      <c r="D7944" s="282" t="s">
        <v>16667</v>
      </c>
      <c r="E7944" s="292">
        <v>5188.63</v>
      </c>
    </row>
    <row r="7945" spans="1:5" x14ac:dyDescent="0.25">
      <c r="A7945" s="282" t="s">
        <v>8285</v>
      </c>
      <c r="B7945" s="282" t="s">
        <v>8266</v>
      </c>
      <c r="C7945" s="277" t="s">
        <v>53</v>
      </c>
      <c r="D7945" s="282" t="s">
        <v>16668</v>
      </c>
      <c r="E7945" s="292">
        <v>362</v>
      </c>
    </row>
    <row r="7946" spans="1:5" x14ac:dyDescent="0.25">
      <c r="A7946" s="282" t="s">
        <v>8285</v>
      </c>
      <c r="B7946" s="282" t="s">
        <v>8481</v>
      </c>
      <c r="C7946" s="277" t="s">
        <v>53</v>
      </c>
      <c r="D7946" s="282" t="s">
        <v>16669</v>
      </c>
      <c r="E7946" s="292">
        <v>52137.2</v>
      </c>
    </row>
    <row r="7947" spans="1:5" x14ac:dyDescent="0.25">
      <c r="A7947" s="282" t="s">
        <v>8285</v>
      </c>
      <c r="B7947" s="282" t="s">
        <v>8327</v>
      </c>
      <c r="C7947" s="277" t="s">
        <v>53</v>
      </c>
      <c r="D7947" s="282" t="s">
        <v>16670</v>
      </c>
      <c r="E7947" s="292">
        <v>223011.73</v>
      </c>
    </row>
    <row r="7948" spans="1:5" x14ac:dyDescent="0.25">
      <c r="A7948" s="282" t="s">
        <v>8285</v>
      </c>
      <c r="B7948" s="282" t="s">
        <v>8345</v>
      </c>
      <c r="C7948" s="277" t="s">
        <v>53</v>
      </c>
      <c r="D7948" s="282" t="s">
        <v>16671</v>
      </c>
      <c r="E7948" s="292">
        <v>34445.18</v>
      </c>
    </row>
    <row r="7949" spans="1:5" x14ac:dyDescent="0.25">
      <c r="A7949" s="282" t="s">
        <v>8285</v>
      </c>
      <c r="B7949" s="282" t="s">
        <v>8250</v>
      </c>
      <c r="C7949" s="277" t="s">
        <v>53</v>
      </c>
      <c r="D7949" s="282" t="s">
        <v>16672</v>
      </c>
      <c r="E7949" s="292">
        <v>442.32</v>
      </c>
    </row>
    <row r="7950" spans="1:5" x14ac:dyDescent="0.25">
      <c r="A7950" s="282" t="s">
        <v>8285</v>
      </c>
      <c r="B7950" s="282" t="s">
        <v>8251</v>
      </c>
      <c r="C7950" s="277" t="s">
        <v>53</v>
      </c>
      <c r="D7950" s="282" t="s">
        <v>16673</v>
      </c>
      <c r="E7950" s="292">
        <v>331.61</v>
      </c>
    </row>
    <row r="7951" spans="1:5" x14ac:dyDescent="0.25">
      <c r="A7951" s="282" t="s">
        <v>8285</v>
      </c>
      <c r="B7951" s="282" t="s">
        <v>8267</v>
      </c>
      <c r="C7951" s="277" t="s">
        <v>53</v>
      </c>
      <c r="D7951" s="282" t="s">
        <v>16674</v>
      </c>
      <c r="E7951" s="292">
        <v>653.29999999999995</v>
      </c>
    </row>
    <row r="7952" spans="1:5" x14ac:dyDescent="0.25">
      <c r="A7952" s="282" t="s">
        <v>8285</v>
      </c>
      <c r="B7952" s="282" t="s">
        <v>8264</v>
      </c>
      <c r="C7952" s="277" t="s">
        <v>53</v>
      </c>
      <c r="D7952" s="282" t="s">
        <v>16675</v>
      </c>
      <c r="E7952" s="292">
        <v>792.32</v>
      </c>
    </row>
    <row r="7953" spans="1:5" x14ac:dyDescent="0.25">
      <c r="A7953" s="282" t="s">
        <v>8285</v>
      </c>
      <c r="B7953" s="282" t="s">
        <v>8500</v>
      </c>
      <c r="C7953" s="277" t="s">
        <v>53</v>
      </c>
      <c r="D7953" s="282" t="s">
        <v>16676</v>
      </c>
      <c r="E7953" s="292">
        <v>50033.78</v>
      </c>
    </row>
    <row r="7954" spans="1:5" x14ac:dyDescent="0.25">
      <c r="A7954" s="282" t="s">
        <v>8285</v>
      </c>
      <c r="B7954" s="282" t="s">
        <v>8320</v>
      </c>
      <c r="C7954" s="277" t="s">
        <v>53</v>
      </c>
      <c r="D7954" s="282" t="s">
        <v>16677</v>
      </c>
      <c r="E7954" s="292">
        <v>135075.24</v>
      </c>
    </row>
    <row r="7955" spans="1:5" x14ac:dyDescent="0.25">
      <c r="A7955" s="282" t="s">
        <v>8285</v>
      </c>
      <c r="B7955" s="282" t="s">
        <v>8451</v>
      </c>
      <c r="C7955" s="277" t="s">
        <v>53</v>
      </c>
      <c r="D7955" s="282" t="s">
        <v>16678</v>
      </c>
      <c r="E7955" s="292">
        <v>544.30999999999995</v>
      </c>
    </row>
    <row r="7956" spans="1:5" x14ac:dyDescent="0.25">
      <c r="A7956" s="282" t="s">
        <v>8285</v>
      </c>
      <c r="B7956" s="282" t="s">
        <v>8720</v>
      </c>
      <c r="C7956" s="277" t="s">
        <v>53</v>
      </c>
      <c r="D7956" s="282" t="s">
        <v>16679</v>
      </c>
      <c r="E7956" s="292">
        <v>1788.67</v>
      </c>
    </row>
    <row r="7957" spans="1:5" x14ac:dyDescent="0.25">
      <c r="A7957" s="282" t="s">
        <v>8285</v>
      </c>
      <c r="B7957" s="282" t="s">
        <v>8722</v>
      </c>
      <c r="C7957" s="277" t="s">
        <v>53</v>
      </c>
      <c r="D7957" s="282" t="s">
        <v>16680</v>
      </c>
      <c r="E7957" s="292">
        <v>1378.87</v>
      </c>
    </row>
    <row r="7958" spans="1:5" x14ac:dyDescent="0.25">
      <c r="A7958" s="282" t="s">
        <v>8285</v>
      </c>
      <c r="B7958" s="282" t="s">
        <v>8286</v>
      </c>
      <c r="C7958" s="277" t="s">
        <v>53</v>
      </c>
      <c r="D7958" s="282" t="s">
        <v>16681</v>
      </c>
      <c r="E7958" s="292">
        <v>1233.92</v>
      </c>
    </row>
    <row r="7959" spans="1:5" x14ac:dyDescent="0.25">
      <c r="A7959" s="282" t="s">
        <v>8285</v>
      </c>
      <c r="B7959" s="282" t="s">
        <v>8440</v>
      </c>
      <c r="C7959" s="277" t="s">
        <v>53</v>
      </c>
      <c r="D7959" s="282" t="s">
        <v>16682</v>
      </c>
      <c r="E7959" s="292">
        <v>2709.46</v>
      </c>
    </row>
    <row r="7960" spans="1:5" x14ac:dyDescent="0.25">
      <c r="A7960" s="282" t="s">
        <v>8285</v>
      </c>
      <c r="B7960" s="282" t="s">
        <v>8476</v>
      </c>
      <c r="C7960" s="277" t="s">
        <v>53</v>
      </c>
      <c r="D7960" s="282" t="s">
        <v>16683</v>
      </c>
      <c r="E7960" s="292">
        <v>627.53</v>
      </c>
    </row>
    <row r="7961" spans="1:5" x14ac:dyDescent="0.25">
      <c r="A7961" s="282" t="s">
        <v>8285</v>
      </c>
      <c r="B7961" s="282" t="s">
        <v>8441</v>
      </c>
      <c r="C7961" s="277" t="s">
        <v>53</v>
      </c>
      <c r="D7961" s="282" t="s">
        <v>16684</v>
      </c>
      <c r="E7961" s="292">
        <v>5508.48</v>
      </c>
    </row>
    <row r="7962" spans="1:5" x14ac:dyDescent="0.25">
      <c r="A7962" s="282" t="s">
        <v>8285</v>
      </c>
      <c r="B7962" s="282" t="s">
        <v>8275</v>
      </c>
      <c r="C7962" s="277" t="s">
        <v>53</v>
      </c>
      <c r="D7962" s="282" t="s">
        <v>16685</v>
      </c>
      <c r="E7962" s="292">
        <v>552.1</v>
      </c>
    </row>
    <row r="7963" spans="1:5" x14ac:dyDescent="0.25">
      <c r="A7963" s="282" t="s">
        <v>8285</v>
      </c>
      <c r="B7963" s="282" t="s">
        <v>8512</v>
      </c>
      <c r="C7963" s="277" t="s">
        <v>53</v>
      </c>
      <c r="D7963" s="282" t="s">
        <v>16686</v>
      </c>
      <c r="E7963" s="292">
        <v>1472.03</v>
      </c>
    </row>
    <row r="7964" spans="1:5" x14ac:dyDescent="0.25">
      <c r="A7964" s="282" t="s">
        <v>8285</v>
      </c>
      <c r="B7964" s="282" t="s">
        <v>8241</v>
      </c>
      <c r="C7964" s="277" t="s">
        <v>53</v>
      </c>
      <c r="D7964" s="282" t="s">
        <v>16687</v>
      </c>
      <c r="E7964" s="292">
        <v>1397.8</v>
      </c>
    </row>
    <row r="7965" spans="1:5" x14ac:dyDescent="0.25">
      <c r="A7965" s="282" t="s">
        <v>8285</v>
      </c>
      <c r="B7965" s="282" t="s">
        <v>8731</v>
      </c>
      <c r="C7965" s="277" t="s">
        <v>53</v>
      </c>
      <c r="D7965" s="282" t="s">
        <v>16688</v>
      </c>
      <c r="E7965" s="292">
        <v>1349.38</v>
      </c>
    </row>
    <row r="7966" spans="1:5" x14ac:dyDescent="0.25">
      <c r="A7966" s="282" t="s">
        <v>8285</v>
      </c>
      <c r="B7966" s="282" t="s">
        <v>8465</v>
      </c>
      <c r="C7966" s="277" t="s">
        <v>53</v>
      </c>
      <c r="D7966" s="282" t="s">
        <v>16689</v>
      </c>
      <c r="E7966" s="292">
        <v>1589.48</v>
      </c>
    </row>
    <row r="7967" spans="1:5" x14ac:dyDescent="0.25">
      <c r="A7967" s="282" t="s">
        <v>8285</v>
      </c>
      <c r="B7967" s="282" t="s">
        <v>8328</v>
      </c>
      <c r="C7967" s="277" t="s">
        <v>53</v>
      </c>
      <c r="D7967" s="282" t="s">
        <v>16690</v>
      </c>
      <c r="E7967" s="292">
        <v>193.7</v>
      </c>
    </row>
    <row r="7968" spans="1:5" x14ac:dyDescent="0.25">
      <c r="A7968" s="282" t="s">
        <v>8285</v>
      </c>
      <c r="B7968" s="282" t="s">
        <v>8482</v>
      </c>
      <c r="C7968" s="277" t="s">
        <v>53</v>
      </c>
      <c r="D7968" s="282" t="s">
        <v>16691</v>
      </c>
      <c r="E7968" s="292">
        <v>3461.9</v>
      </c>
    </row>
    <row r="7969" spans="1:5" x14ac:dyDescent="0.25">
      <c r="A7969" s="282" t="s">
        <v>8285</v>
      </c>
      <c r="B7969" s="282" t="s">
        <v>8365</v>
      </c>
      <c r="C7969" s="277" t="s">
        <v>53</v>
      </c>
      <c r="D7969" s="282" t="s">
        <v>16692</v>
      </c>
      <c r="E7969" s="292">
        <v>179816.66</v>
      </c>
    </row>
    <row r="7970" spans="1:5" x14ac:dyDescent="0.25">
      <c r="A7970" s="282" t="s">
        <v>8285</v>
      </c>
      <c r="B7970" s="282" t="s">
        <v>8821</v>
      </c>
      <c r="C7970" s="277" t="s">
        <v>53</v>
      </c>
      <c r="D7970" s="282" t="s">
        <v>16693</v>
      </c>
      <c r="E7970" s="292">
        <v>1402.52</v>
      </c>
    </row>
    <row r="7971" spans="1:5" x14ac:dyDescent="0.25">
      <c r="A7971" s="282" t="s">
        <v>8285</v>
      </c>
      <c r="B7971" s="282" t="s">
        <v>8268</v>
      </c>
      <c r="C7971" s="277" t="s">
        <v>53</v>
      </c>
      <c r="D7971" s="282" t="s">
        <v>16694</v>
      </c>
      <c r="E7971" s="292">
        <v>338.93</v>
      </c>
    </row>
    <row r="7972" spans="1:5" x14ac:dyDescent="0.25">
      <c r="A7972" s="282" t="s">
        <v>8285</v>
      </c>
      <c r="B7972" s="282" t="s">
        <v>8372</v>
      </c>
      <c r="C7972" s="277" t="s">
        <v>53</v>
      </c>
      <c r="D7972" s="282" t="s">
        <v>16695</v>
      </c>
      <c r="E7972" s="292">
        <v>1287.32</v>
      </c>
    </row>
    <row r="7973" spans="1:5" x14ac:dyDescent="0.25">
      <c r="A7973" s="282" t="s">
        <v>8285</v>
      </c>
      <c r="B7973" s="282" t="s">
        <v>8212</v>
      </c>
      <c r="C7973" s="277" t="s">
        <v>53</v>
      </c>
      <c r="D7973" s="282" t="s">
        <v>16696</v>
      </c>
      <c r="E7973" s="292">
        <v>1331.18</v>
      </c>
    </row>
    <row r="7974" spans="1:5" x14ac:dyDescent="0.25">
      <c r="A7974" s="282" t="s">
        <v>8285</v>
      </c>
      <c r="B7974" s="282" t="s">
        <v>8252</v>
      </c>
      <c r="C7974" s="277" t="s">
        <v>53</v>
      </c>
      <c r="D7974" s="282" t="s">
        <v>16697</v>
      </c>
      <c r="E7974" s="292">
        <v>19839.14</v>
      </c>
    </row>
    <row r="7975" spans="1:5" x14ac:dyDescent="0.25">
      <c r="A7975" s="282" t="s">
        <v>8285</v>
      </c>
      <c r="B7975" s="282" t="s">
        <v>8827</v>
      </c>
      <c r="C7975" s="277" t="s">
        <v>53</v>
      </c>
      <c r="D7975" s="282" t="s">
        <v>16698</v>
      </c>
      <c r="E7975" s="292">
        <v>164238.6</v>
      </c>
    </row>
    <row r="7976" spans="1:5" x14ac:dyDescent="0.25">
      <c r="A7976" s="282" t="s">
        <v>8285</v>
      </c>
      <c r="B7976" s="282" t="s">
        <v>8254</v>
      </c>
      <c r="C7976" s="277" t="s">
        <v>53</v>
      </c>
      <c r="D7976" s="282" t="s">
        <v>16699</v>
      </c>
      <c r="E7976" s="292">
        <v>297.77</v>
      </c>
    </row>
    <row r="7977" spans="1:5" x14ac:dyDescent="0.25">
      <c r="A7977" s="282" t="s">
        <v>8285</v>
      </c>
      <c r="B7977" s="282" t="s">
        <v>8432</v>
      </c>
      <c r="C7977" s="277" t="s">
        <v>53</v>
      </c>
      <c r="D7977" s="282" t="s">
        <v>16700</v>
      </c>
      <c r="E7977" s="292">
        <v>1077.82</v>
      </c>
    </row>
    <row r="7978" spans="1:5" x14ac:dyDescent="0.25">
      <c r="A7978" s="282" t="s">
        <v>8285</v>
      </c>
      <c r="B7978" s="282" t="s">
        <v>8443</v>
      </c>
      <c r="C7978" s="277" t="s">
        <v>53</v>
      </c>
      <c r="D7978" s="282" t="s">
        <v>16701</v>
      </c>
      <c r="E7978" s="292">
        <v>54503.83</v>
      </c>
    </row>
    <row r="7979" spans="1:5" x14ac:dyDescent="0.25">
      <c r="A7979" s="282" t="s">
        <v>8285</v>
      </c>
      <c r="B7979" s="282" t="s">
        <v>8832</v>
      </c>
      <c r="C7979" s="277" t="s">
        <v>53</v>
      </c>
      <c r="D7979" s="282" t="s">
        <v>16702</v>
      </c>
      <c r="E7979" s="292">
        <v>3178.24</v>
      </c>
    </row>
    <row r="7980" spans="1:5" x14ac:dyDescent="0.25">
      <c r="A7980" s="282" t="s">
        <v>8285</v>
      </c>
      <c r="B7980" s="282" t="s">
        <v>8578</v>
      </c>
      <c r="C7980" s="277" t="s">
        <v>53</v>
      </c>
      <c r="D7980" s="282" t="s">
        <v>16703</v>
      </c>
      <c r="E7980" s="292">
        <v>8965.08</v>
      </c>
    </row>
    <row r="7981" spans="1:5" x14ac:dyDescent="0.25">
      <c r="A7981" s="282" t="s">
        <v>8285</v>
      </c>
      <c r="B7981" s="282" t="s">
        <v>8314</v>
      </c>
      <c r="C7981" s="277" t="s">
        <v>53</v>
      </c>
      <c r="D7981" s="282" t="s">
        <v>16704</v>
      </c>
      <c r="E7981" s="292">
        <v>13903.71</v>
      </c>
    </row>
    <row r="7982" spans="1:5" x14ac:dyDescent="0.25">
      <c r="A7982" s="282" t="s">
        <v>8285</v>
      </c>
      <c r="B7982" s="282" t="s">
        <v>8466</v>
      </c>
      <c r="C7982" s="277" t="s">
        <v>53</v>
      </c>
      <c r="D7982" s="282" t="s">
        <v>16705</v>
      </c>
      <c r="E7982" s="292">
        <v>5080.68</v>
      </c>
    </row>
    <row r="7983" spans="1:5" x14ac:dyDescent="0.25">
      <c r="A7983" s="282" t="s">
        <v>8285</v>
      </c>
      <c r="B7983" s="282" t="s">
        <v>8490</v>
      </c>
      <c r="C7983" s="277" t="s">
        <v>53</v>
      </c>
      <c r="D7983" s="282" t="s">
        <v>16706</v>
      </c>
      <c r="E7983" s="292">
        <v>2506.6999999999998</v>
      </c>
    </row>
    <row r="7984" spans="1:5" x14ac:dyDescent="0.25">
      <c r="A7984" s="282" t="s">
        <v>8285</v>
      </c>
      <c r="B7984" s="282" t="s">
        <v>8366</v>
      </c>
      <c r="C7984" s="277" t="s">
        <v>53</v>
      </c>
      <c r="D7984" s="282" t="s">
        <v>16707</v>
      </c>
      <c r="E7984" s="292">
        <v>1212.07</v>
      </c>
    </row>
    <row r="7985" spans="1:5" x14ac:dyDescent="0.25">
      <c r="A7985" s="282" t="s">
        <v>8285</v>
      </c>
      <c r="B7985" s="282" t="s">
        <v>8841</v>
      </c>
      <c r="C7985" s="277" t="s">
        <v>53</v>
      </c>
      <c r="D7985" s="282" t="s">
        <v>16708</v>
      </c>
      <c r="E7985" s="292">
        <v>5572.49</v>
      </c>
    </row>
    <row r="7986" spans="1:5" x14ac:dyDescent="0.25">
      <c r="A7986" s="282" t="s">
        <v>8285</v>
      </c>
      <c r="B7986" s="282" t="s">
        <v>9082</v>
      </c>
      <c r="C7986" s="277" t="s">
        <v>53</v>
      </c>
      <c r="D7986" s="282" t="s">
        <v>16709</v>
      </c>
      <c r="E7986" s="292">
        <v>1116.8699999999999</v>
      </c>
    </row>
    <row r="7987" spans="1:5" x14ac:dyDescent="0.25">
      <c r="A7987" s="282" t="s">
        <v>8285</v>
      </c>
      <c r="B7987" s="282" t="s">
        <v>8843</v>
      </c>
      <c r="C7987" s="277" t="s">
        <v>53</v>
      </c>
      <c r="D7987" s="282" t="s">
        <v>16710</v>
      </c>
      <c r="E7987" s="292">
        <v>111.81</v>
      </c>
    </row>
    <row r="7988" spans="1:5" x14ac:dyDescent="0.25">
      <c r="A7988" s="282" t="s">
        <v>8285</v>
      </c>
      <c r="B7988" s="282" t="s">
        <v>8845</v>
      </c>
      <c r="C7988" s="277" t="s">
        <v>53</v>
      </c>
      <c r="D7988" s="282" t="s">
        <v>16711</v>
      </c>
      <c r="E7988" s="292">
        <v>1643.5</v>
      </c>
    </row>
    <row r="7989" spans="1:5" x14ac:dyDescent="0.25">
      <c r="A7989" s="282" t="s">
        <v>8285</v>
      </c>
      <c r="B7989" s="282" t="s">
        <v>8847</v>
      </c>
      <c r="C7989" s="277" t="s">
        <v>53</v>
      </c>
      <c r="D7989" s="282" t="s">
        <v>16712</v>
      </c>
      <c r="E7989" s="292">
        <v>1226.42</v>
      </c>
    </row>
    <row r="7990" spans="1:5" x14ac:dyDescent="0.25">
      <c r="A7990" s="282" t="s">
        <v>8285</v>
      </c>
      <c r="B7990" s="282" t="s">
        <v>8342</v>
      </c>
      <c r="C7990" s="277" t="s">
        <v>53</v>
      </c>
      <c r="D7990" s="282" t="s">
        <v>16713</v>
      </c>
      <c r="E7990" s="292">
        <v>10462.58</v>
      </c>
    </row>
    <row r="7991" spans="1:5" x14ac:dyDescent="0.25">
      <c r="A7991" s="282" t="s">
        <v>8285</v>
      </c>
      <c r="B7991" s="282" t="s">
        <v>8851</v>
      </c>
      <c r="C7991" s="277" t="s">
        <v>53</v>
      </c>
      <c r="D7991" s="282" t="s">
        <v>16714</v>
      </c>
      <c r="E7991" s="292">
        <v>0</v>
      </c>
    </row>
    <row r="7992" spans="1:5" x14ac:dyDescent="0.25">
      <c r="A7992" s="282" t="s">
        <v>8285</v>
      </c>
      <c r="B7992" s="282" t="s">
        <v>8317</v>
      </c>
      <c r="C7992" s="277" t="s">
        <v>53</v>
      </c>
      <c r="D7992" s="282" t="s">
        <v>16715</v>
      </c>
      <c r="E7992" s="292">
        <v>44178.35</v>
      </c>
    </row>
    <row r="7993" spans="1:5" x14ac:dyDescent="0.25">
      <c r="A7993" s="282" t="s">
        <v>8285</v>
      </c>
      <c r="B7993" s="282" t="s">
        <v>8547</v>
      </c>
      <c r="C7993" s="277" t="s">
        <v>53</v>
      </c>
      <c r="D7993" s="282" t="s">
        <v>16716</v>
      </c>
      <c r="E7993" s="292">
        <v>0</v>
      </c>
    </row>
    <row r="7994" spans="1:5" x14ac:dyDescent="0.25">
      <c r="A7994" s="282" t="s">
        <v>8285</v>
      </c>
      <c r="B7994" s="282" t="s">
        <v>8293</v>
      </c>
      <c r="C7994" s="277" t="s">
        <v>53</v>
      </c>
      <c r="D7994" s="282" t="s">
        <v>16717</v>
      </c>
      <c r="E7994" s="292">
        <v>563.52</v>
      </c>
    </row>
    <row r="7995" spans="1:5" x14ac:dyDescent="0.25">
      <c r="A7995" s="282" t="s">
        <v>8285</v>
      </c>
      <c r="B7995" s="282" t="s">
        <v>8856</v>
      </c>
      <c r="C7995" s="277" t="s">
        <v>53</v>
      </c>
      <c r="D7995" s="282" t="s">
        <v>16718</v>
      </c>
      <c r="E7995" s="292">
        <v>28150.33</v>
      </c>
    </row>
    <row r="7996" spans="1:5" x14ac:dyDescent="0.25">
      <c r="A7996" s="282" t="s">
        <v>8285</v>
      </c>
      <c r="B7996" s="282" t="s">
        <v>8376</v>
      </c>
      <c r="C7996" s="277" t="s">
        <v>53</v>
      </c>
      <c r="D7996" s="282" t="s">
        <v>16719</v>
      </c>
      <c r="E7996" s="292">
        <v>11944.16</v>
      </c>
    </row>
    <row r="7997" spans="1:5" x14ac:dyDescent="0.25">
      <c r="A7997" s="282" t="s">
        <v>8285</v>
      </c>
      <c r="B7997" s="282" t="s">
        <v>8471</v>
      </c>
      <c r="C7997" s="277" t="s">
        <v>53</v>
      </c>
      <c r="D7997" s="282" t="s">
        <v>16720</v>
      </c>
      <c r="E7997" s="292">
        <v>271.77999999999997</v>
      </c>
    </row>
    <row r="7998" spans="1:5" x14ac:dyDescent="0.25">
      <c r="A7998" s="282" t="s">
        <v>8285</v>
      </c>
      <c r="B7998" s="282" t="s">
        <v>8335</v>
      </c>
      <c r="C7998" s="277" t="s">
        <v>53</v>
      </c>
      <c r="D7998" s="282" t="s">
        <v>16721</v>
      </c>
      <c r="E7998" s="292">
        <v>7081.02</v>
      </c>
    </row>
    <row r="7999" spans="1:5" x14ac:dyDescent="0.25">
      <c r="A7999" s="282" t="s">
        <v>8285</v>
      </c>
      <c r="B7999" s="282" t="s">
        <v>8861</v>
      </c>
      <c r="C7999" s="277" t="s">
        <v>53</v>
      </c>
      <c r="D7999" s="282" t="s">
        <v>16722</v>
      </c>
      <c r="E7999" s="292">
        <v>529.30999999999995</v>
      </c>
    </row>
    <row r="8000" spans="1:5" x14ac:dyDescent="0.25">
      <c r="A8000" s="282" t="s">
        <v>8285</v>
      </c>
      <c r="B8000" s="282" t="s">
        <v>8312</v>
      </c>
      <c r="C8000" s="277" t="s">
        <v>53</v>
      </c>
      <c r="D8000" s="282" t="s">
        <v>16723</v>
      </c>
      <c r="E8000" s="292">
        <v>5697.19</v>
      </c>
    </row>
    <row r="8001" spans="1:5" x14ac:dyDescent="0.25">
      <c r="A8001" s="282" t="s">
        <v>8285</v>
      </c>
      <c r="B8001" s="282" t="s">
        <v>8409</v>
      </c>
      <c r="C8001" s="277" t="s">
        <v>53</v>
      </c>
      <c r="D8001" s="282" t="s">
        <v>16724</v>
      </c>
      <c r="E8001" s="292">
        <v>5048.84</v>
      </c>
    </row>
    <row r="8002" spans="1:5" x14ac:dyDescent="0.25">
      <c r="A8002" s="282" t="s">
        <v>8285</v>
      </c>
      <c r="B8002" s="282" t="s">
        <v>8445</v>
      </c>
      <c r="C8002" s="277" t="s">
        <v>53</v>
      </c>
      <c r="D8002" s="282" t="s">
        <v>16725</v>
      </c>
      <c r="E8002" s="292">
        <v>2261.4299999999998</v>
      </c>
    </row>
    <row r="8003" spans="1:5" x14ac:dyDescent="0.25">
      <c r="A8003" s="282" t="s">
        <v>8285</v>
      </c>
      <c r="B8003" s="282" t="s">
        <v>8393</v>
      </c>
      <c r="C8003" s="277" t="s">
        <v>53</v>
      </c>
      <c r="D8003" s="282" t="s">
        <v>16726</v>
      </c>
      <c r="E8003" s="292">
        <v>25580.48</v>
      </c>
    </row>
    <row r="8004" spans="1:5" x14ac:dyDescent="0.25">
      <c r="A8004" s="282" t="s">
        <v>8285</v>
      </c>
      <c r="B8004" s="282" t="s">
        <v>8867</v>
      </c>
      <c r="C8004" s="277" t="s">
        <v>53</v>
      </c>
      <c r="D8004" s="282" t="s">
        <v>16727</v>
      </c>
      <c r="E8004" s="292">
        <v>249.77</v>
      </c>
    </row>
    <row r="8005" spans="1:5" x14ac:dyDescent="0.25">
      <c r="A8005" s="282" t="s">
        <v>8285</v>
      </c>
      <c r="B8005" s="282" t="s">
        <v>8869</v>
      </c>
      <c r="C8005" s="277" t="s">
        <v>53</v>
      </c>
      <c r="D8005" s="282" t="s">
        <v>16728</v>
      </c>
      <c r="E8005" s="292">
        <v>4028.98</v>
      </c>
    </row>
    <row r="8006" spans="1:5" x14ac:dyDescent="0.25">
      <c r="A8006" s="282" t="s">
        <v>8285</v>
      </c>
      <c r="B8006" s="282" t="s">
        <v>8583</v>
      </c>
      <c r="C8006" s="277" t="s">
        <v>53</v>
      </c>
      <c r="D8006" s="282" t="s">
        <v>16729</v>
      </c>
      <c r="E8006" s="292">
        <v>5733.72</v>
      </c>
    </row>
    <row r="8007" spans="1:5" x14ac:dyDescent="0.25">
      <c r="A8007" s="282" t="s">
        <v>8285</v>
      </c>
      <c r="B8007" s="282" t="s">
        <v>8395</v>
      </c>
      <c r="C8007" s="277" t="s">
        <v>53</v>
      </c>
      <c r="D8007" s="282" t="s">
        <v>16730</v>
      </c>
      <c r="E8007" s="292">
        <v>4940.62</v>
      </c>
    </row>
    <row r="8008" spans="1:5" x14ac:dyDescent="0.25">
      <c r="A8008" s="282" t="s">
        <v>8285</v>
      </c>
      <c r="B8008" s="282" t="s">
        <v>8873</v>
      </c>
      <c r="C8008" s="277" t="s">
        <v>53</v>
      </c>
      <c r="D8008" s="282" t="s">
        <v>16731</v>
      </c>
      <c r="E8008" s="292">
        <v>12885.47</v>
      </c>
    </row>
    <row r="8009" spans="1:5" x14ac:dyDescent="0.25">
      <c r="A8009" s="282" t="s">
        <v>8285</v>
      </c>
      <c r="B8009" s="282" t="s">
        <v>8332</v>
      </c>
      <c r="C8009" s="277" t="s">
        <v>53</v>
      </c>
      <c r="D8009" s="282" t="s">
        <v>16732</v>
      </c>
      <c r="E8009" s="292">
        <v>818.92</v>
      </c>
    </row>
    <row r="8010" spans="1:5" x14ac:dyDescent="0.25">
      <c r="A8010" s="282" t="s">
        <v>8285</v>
      </c>
      <c r="B8010" s="282" t="s">
        <v>8491</v>
      </c>
      <c r="C8010" s="277" t="s">
        <v>53</v>
      </c>
      <c r="D8010" s="282" t="s">
        <v>16733</v>
      </c>
      <c r="E8010" s="292">
        <v>970.41</v>
      </c>
    </row>
    <row r="8011" spans="1:5" x14ac:dyDescent="0.25">
      <c r="A8011" s="282" t="s">
        <v>8285</v>
      </c>
      <c r="B8011" s="282" t="s">
        <v>8876</v>
      </c>
      <c r="C8011" s="277" t="s">
        <v>53</v>
      </c>
      <c r="D8011" s="282" t="s">
        <v>16734</v>
      </c>
      <c r="E8011" s="292">
        <v>513.91999999999996</v>
      </c>
    </row>
    <row r="8012" spans="1:5" x14ac:dyDescent="0.25">
      <c r="A8012" s="282" t="s">
        <v>8285</v>
      </c>
      <c r="B8012" s="282" t="s">
        <v>8878</v>
      </c>
      <c r="C8012" s="277" t="s">
        <v>53</v>
      </c>
      <c r="D8012" s="282" t="s">
        <v>16735</v>
      </c>
      <c r="E8012" s="292">
        <v>8125.59</v>
      </c>
    </row>
    <row r="8013" spans="1:5" x14ac:dyDescent="0.25">
      <c r="A8013" s="282" t="s">
        <v>8285</v>
      </c>
      <c r="B8013" s="282" t="s">
        <v>8880</v>
      </c>
      <c r="C8013" s="277" t="s">
        <v>53</v>
      </c>
      <c r="D8013" s="282" t="s">
        <v>16736</v>
      </c>
      <c r="E8013" s="292">
        <v>12427.73</v>
      </c>
    </row>
    <row r="8014" spans="1:5" x14ac:dyDescent="0.25">
      <c r="A8014" s="282" t="s">
        <v>8285</v>
      </c>
      <c r="B8014" s="282" t="s">
        <v>8467</v>
      </c>
      <c r="C8014" s="277" t="s">
        <v>53</v>
      </c>
      <c r="D8014" s="282" t="s">
        <v>16737</v>
      </c>
      <c r="E8014" s="292">
        <v>555.41</v>
      </c>
    </row>
    <row r="8015" spans="1:5" x14ac:dyDescent="0.25">
      <c r="A8015" s="282" t="s">
        <v>8285</v>
      </c>
      <c r="B8015" s="282" t="s">
        <v>8446</v>
      </c>
      <c r="C8015" s="277" t="s">
        <v>53</v>
      </c>
      <c r="D8015" s="282" t="s">
        <v>16738</v>
      </c>
      <c r="E8015" s="292">
        <v>2188.0700000000002</v>
      </c>
    </row>
    <row r="8016" spans="1:5" x14ac:dyDescent="0.25">
      <c r="A8016" s="282" t="s">
        <v>8285</v>
      </c>
      <c r="B8016" s="282" t="s">
        <v>8367</v>
      </c>
      <c r="C8016" s="277" t="s">
        <v>53</v>
      </c>
      <c r="D8016" s="282" t="s">
        <v>16739</v>
      </c>
      <c r="E8016" s="292">
        <v>2102.2399999999998</v>
      </c>
    </row>
    <row r="8017" spans="1:5" x14ac:dyDescent="0.25">
      <c r="A8017" s="282" t="s">
        <v>8285</v>
      </c>
      <c r="B8017" s="282" t="s">
        <v>8484</v>
      </c>
      <c r="C8017" s="277" t="s">
        <v>53</v>
      </c>
      <c r="D8017" s="282" t="s">
        <v>16740</v>
      </c>
      <c r="E8017" s="292">
        <v>1679.08</v>
      </c>
    </row>
    <row r="8018" spans="1:5" x14ac:dyDescent="0.25">
      <c r="A8018" s="282" t="s">
        <v>8285</v>
      </c>
      <c r="B8018" s="282" t="s">
        <v>8454</v>
      </c>
      <c r="C8018" s="277" t="s">
        <v>53</v>
      </c>
      <c r="D8018" s="282" t="s">
        <v>16741</v>
      </c>
      <c r="E8018" s="292">
        <v>189.99</v>
      </c>
    </row>
    <row r="8019" spans="1:5" x14ac:dyDescent="0.25">
      <c r="A8019" s="282" t="s">
        <v>8285</v>
      </c>
      <c r="B8019" s="282" t="s">
        <v>9116</v>
      </c>
      <c r="C8019" s="277" t="s">
        <v>53</v>
      </c>
      <c r="D8019" s="282" t="s">
        <v>16742</v>
      </c>
      <c r="E8019" s="292">
        <v>9902.73</v>
      </c>
    </row>
    <row r="8020" spans="1:5" x14ac:dyDescent="0.25">
      <c r="A8020" s="282" t="s">
        <v>8285</v>
      </c>
      <c r="B8020" s="282" t="s">
        <v>9118</v>
      </c>
      <c r="C8020" s="277" t="s">
        <v>53</v>
      </c>
      <c r="D8020" s="282" t="s">
        <v>16743</v>
      </c>
      <c r="E8020" s="292">
        <v>164.62</v>
      </c>
    </row>
    <row r="8021" spans="1:5" x14ac:dyDescent="0.25">
      <c r="A8021" s="282" t="s">
        <v>8285</v>
      </c>
      <c r="B8021" s="282" t="s">
        <v>9458</v>
      </c>
      <c r="C8021" s="277" t="s">
        <v>53</v>
      </c>
      <c r="D8021" s="282" t="s">
        <v>16744</v>
      </c>
      <c r="E8021" s="292">
        <v>2349.16</v>
      </c>
    </row>
    <row r="8022" spans="1:5" x14ac:dyDescent="0.25">
      <c r="A8022" s="282" t="s">
        <v>8285</v>
      </c>
      <c r="B8022" s="282" t="s">
        <v>9122</v>
      </c>
      <c r="C8022" s="277" t="s">
        <v>53</v>
      </c>
      <c r="D8022" s="282" t="s">
        <v>16745</v>
      </c>
      <c r="E8022" s="292">
        <v>10823.09</v>
      </c>
    </row>
    <row r="8023" spans="1:5" x14ac:dyDescent="0.25">
      <c r="A8023" s="282" t="s">
        <v>8285</v>
      </c>
      <c r="B8023" s="282" t="s">
        <v>8361</v>
      </c>
      <c r="C8023" s="277" t="s">
        <v>53</v>
      </c>
      <c r="D8023" s="282" t="s">
        <v>16746</v>
      </c>
      <c r="E8023" s="292">
        <v>3729.79</v>
      </c>
    </row>
    <row r="8024" spans="1:5" x14ac:dyDescent="0.25">
      <c r="A8024" s="282" t="s">
        <v>8285</v>
      </c>
      <c r="B8024" s="282" t="s">
        <v>8343</v>
      </c>
      <c r="C8024" s="277" t="s">
        <v>53</v>
      </c>
      <c r="D8024" s="282" t="s">
        <v>16747</v>
      </c>
      <c r="E8024" s="292">
        <v>480.56</v>
      </c>
    </row>
    <row r="8025" spans="1:5" x14ac:dyDescent="0.25">
      <c r="A8025" s="282" t="s">
        <v>8285</v>
      </c>
      <c r="B8025" s="282" t="s">
        <v>8368</v>
      </c>
      <c r="C8025" s="277" t="s">
        <v>53</v>
      </c>
      <c r="D8025" s="282" t="s">
        <v>16748</v>
      </c>
      <c r="E8025" s="292">
        <v>0</v>
      </c>
    </row>
    <row r="8026" spans="1:5" x14ac:dyDescent="0.25">
      <c r="A8026" s="282" t="s">
        <v>8285</v>
      </c>
      <c r="B8026" s="282" t="s">
        <v>9126</v>
      </c>
      <c r="C8026" s="277" t="s">
        <v>53</v>
      </c>
      <c r="D8026" s="282" t="s">
        <v>16749</v>
      </c>
      <c r="E8026" s="292">
        <v>6625.85</v>
      </c>
    </row>
    <row r="8027" spans="1:5" x14ac:dyDescent="0.25">
      <c r="A8027" s="282" t="s">
        <v>8285</v>
      </c>
      <c r="B8027" s="282" t="s">
        <v>8464</v>
      </c>
      <c r="C8027" s="277" t="s">
        <v>53</v>
      </c>
      <c r="D8027" s="282" t="s">
        <v>16750</v>
      </c>
      <c r="E8027" s="292">
        <v>14071.32</v>
      </c>
    </row>
    <row r="8028" spans="1:5" x14ac:dyDescent="0.25">
      <c r="A8028" s="282" t="s">
        <v>8285</v>
      </c>
      <c r="B8028" s="282" t="s">
        <v>9129</v>
      </c>
      <c r="C8028" s="277" t="s">
        <v>53</v>
      </c>
      <c r="D8028" s="282" t="s">
        <v>16751</v>
      </c>
      <c r="E8028" s="292">
        <v>11304.98</v>
      </c>
    </row>
    <row r="8029" spans="1:5" x14ac:dyDescent="0.25">
      <c r="A8029" s="282" t="s">
        <v>8285</v>
      </c>
      <c r="B8029" s="282" t="s">
        <v>8474</v>
      </c>
      <c r="C8029" s="277" t="s">
        <v>53</v>
      </c>
      <c r="D8029" s="282" t="s">
        <v>16752</v>
      </c>
      <c r="E8029" s="292">
        <v>1903</v>
      </c>
    </row>
    <row r="8030" spans="1:5" x14ac:dyDescent="0.25">
      <c r="A8030" s="282" t="s">
        <v>8285</v>
      </c>
      <c r="B8030" s="282" t="s">
        <v>8401</v>
      </c>
      <c r="C8030" s="277" t="s">
        <v>53</v>
      </c>
      <c r="D8030" s="282" t="s">
        <v>16753</v>
      </c>
      <c r="E8030" s="292">
        <v>1232.4000000000001</v>
      </c>
    </row>
    <row r="8031" spans="1:5" x14ac:dyDescent="0.25">
      <c r="A8031" s="282" t="s">
        <v>8285</v>
      </c>
      <c r="B8031" s="282" t="s">
        <v>8456</v>
      </c>
      <c r="C8031" s="277" t="s">
        <v>53</v>
      </c>
      <c r="D8031" s="282" t="s">
        <v>16754</v>
      </c>
      <c r="E8031" s="292">
        <v>4072.3</v>
      </c>
    </row>
    <row r="8032" spans="1:5" x14ac:dyDescent="0.25">
      <c r="A8032" s="282" t="s">
        <v>8285</v>
      </c>
      <c r="B8032" s="282" t="s">
        <v>8468</v>
      </c>
      <c r="C8032" s="277" t="s">
        <v>53</v>
      </c>
      <c r="D8032" s="282" t="s">
        <v>16755</v>
      </c>
      <c r="E8032" s="292">
        <v>1452.32</v>
      </c>
    </row>
    <row r="8033" spans="1:5" x14ac:dyDescent="0.25">
      <c r="A8033" s="282" t="s">
        <v>8285</v>
      </c>
      <c r="B8033" s="282" t="s">
        <v>9136</v>
      </c>
      <c r="C8033" s="277" t="s">
        <v>53</v>
      </c>
      <c r="D8033" s="282" t="s">
        <v>16756</v>
      </c>
      <c r="E8033" s="292">
        <v>12080.4</v>
      </c>
    </row>
    <row r="8034" spans="1:5" x14ac:dyDescent="0.25">
      <c r="A8034" s="282" t="s">
        <v>8285</v>
      </c>
      <c r="B8034" s="282" t="s">
        <v>9138</v>
      </c>
      <c r="C8034" s="277" t="s">
        <v>53</v>
      </c>
      <c r="D8034" s="282" t="s">
        <v>16757</v>
      </c>
      <c r="E8034" s="292">
        <v>39398.61</v>
      </c>
    </row>
    <row r="8035" spans="1:5" x14ac:dyDescent="0.25">
      <c r="A8035" s="282" t="s">
        <v>8285</v>
      </c>
      <c r="B8035" s="282" t="s">
        <v>8363</v>
      </c>
      <c r="C8035" s="277" t="s">
        <v>53</v>
      </c>
      <c r="D8035" s="282" t="s">
        <v>16758</v>
      </c>
      <c r="E8035" s="292">
        <v>664.7</v>
      </c>
    </row>
    <row r="8036" spans="1:5" x14ac:dyDescent="0.25">
      <c r="A8036" s="282" t="s">
        <v>8285</v>
      </c>
      <c r="B8036" s="282" t="s">
        <v>9141</v>
      </c>
      <c r="C8036" s="277" t="s">
        <v>53</v>
      </c>
      <c r="D8036" s="282" t="s">
        <v>16759</v>
      </c>
      <c r="E8036" s="292">
        <v>1720.59</v>
      </c>
    </row>
    <row r="8037" spans="1:5" x14ac:dyDescent="0.25">
      <c r="A8037" s="282" t="s">
        <v>8285</v>
      </c>
      <c r="B8037" s="282" t="s">
        <v>9143</v>
      </c>
      <c r="C8037" s="277" t="s">
        <v>53</v>
      </c>
      <c r="D8037" s="282" t="s">
        <v>16760</v>
      </c>
      <c r="E8037" s="292">
        <v>56052.77</v>
      </c>
    </row>
    <row r="8038" spans="1:5" x14ac:dyDescent="0.25">
      <c r="A8038" s="282" t="s">
        <v>8285</v>
      </c>
      <c r="B8038" s="282" t="s">
        <v>9145</v>
      </c>
      <c r="C8038" s="277" t="s">
        <v>53</v>
      </c>
      <c r="D8038" s="282" t="s">
        <v>16761</v>
      </c>
      <c r="E8038" s="292">
        <v>5640.63</v>
      </c>
    </row>
    <row r="8039" spans="1:5" x14ac:dyDescent="0.25">
      <c r="A8039" s="282" t="s">
        <v>8285</v>
      </c>
      <c r="B8039" s="282" t="s">
        <v>8433</v>
      </c>
      <c r="C8039" s="277" t="s">
        <v>53</v>
      </c>
      <c r="D8039" s="282" t="s">
        <v>16762</v>
      </c>
      <c r="E8039" s="292">
        <v>12698.9</v>
      </c>
    </row>
    <row r="8040" spans="1:5" x14ac:dyDescent="0.25">
      <c r="A8040" s="282" t="s">
        <v>8285</v>
      </c>
      <c r="B8040" s="282" t="s">
        <v>8506</v>
      </c>
      <c r="C8040" s="277" t="s">
        <v>53</v>
      </c>
      <c r="D8040" s="282" t="s">
        <v>16763</v>
      </c>
      <c r="E8040" s="292">
        <v>2784.76</v>
      </c>
    </row>
    <row r="8041" spans="1:5" x14ac:dyDescent="0.25">
      <c r="A8041" s="282" t="s">
        <v>8285</v>
      </c>
      <c r="B8041" s="282" t="s">
        <v>9149</v>
      </c>
      <c r="C8041" s="277" t="s">
        <v>53</v>
      </c>
      <c r="D8041" s="282" t="s">
        <v>16764</v>
      </c>
      <c r="E8041" s="292">
        <v>792.31</v>
      </c>
    </row>
    <row r="8042" spans="1:5" x14ac:dyDescent="0.25">
      <c r="A8042" s="282" t="s">
        <v>8285</v>
      </c>
      <c r="B8042" s="282" t="s">
        <v>8340</v>
      </c>
      <c r="C8042" s="277" t="s">
        <v>53</v>
      </c>
      <c r="D8042" s="282" t="s">
        <v>16765</v>
      </c>
      <c r="E8042" s="292">
        <v>0</v>
      </c>
    </row>
    <row r="8043" spans="1:5" x14ac:dyDescent="0.25">
      <c r="A8043" s="282" t="s">
        <v>8285</v>
      </c>
      <c r="B8043" s="282" t="s">
        <v>8492</v>
      </c>
      <c r="C8043" s="277" t="s">
        <v>53</v>
      </c>
      <c r="D8043" s="282" t="s">
        <v>16766</v>
      </c>
      <c r="E8043" s="292">
        <v>4306.2</v>
      </c>
    </row>
    <row r="8044" spans="1:5" x14ac:dyDescent="0.25">
      <c r="A8044" s="282" t="s">
        <v>8285</v>
      </c>
      <c r="B8044" s="282" t="s">
        <v>9153</v>
      </c>
      <c r="C8044" s="277" t="s">
        <v>53</v>
      </c>
      <c r="D8044" s="282" t="s">
        <v>16767</v>
      </c>
      <c r="E8044" s="292">
        <v>4901.68</v>
      </c>
    </row>
    <row r="8045" spans="1:5" x14ac:dyDescent="0.25">
      <c r="A8045" s="282" t="s">
        <v>8285</v>
      </c>
      <c r="B8045" s="282" t="s">
        <v>8403</v>
      </c>
      <c r="C8045" s="277" t="s">
        <v>53</v>
      </c>
      <c r="D8045" s="282" t="s">
        <v>16768</v>
      </c>
      <c r="E8045" s="292">
        <v>910.37</v>
      </c>
    </row>
    <row r="8046" spans="1:5" x14ac:dyDescent="0.25">
      <c r="A8046" s="282" t="s">
        <v>8285</v>
      </c>
      <c r="B8046" s="282" t="s">
        <v>8374</v>
      </c>
      <c r="C8046" s="277" t="s">
        <v>53</v>
      </c>
      <c r="D8046" s="282" t="s">
        <v>16769</v>
      </c>
      <c r="E8046" s="292">
        <v>835.06</v>
      </c>
    </row>
    <row r="8047" spans="1:5" x14ac:dyDescent="0.25">
      <c r="A8047" s="282" t="s">
        <v>8285</v>
      </c>
      <c r="B8047" s="282" t="s">
        <v>8557</v>
      </c>
      <c r="C8047" s="277" t="s">
        <v>53</v>
      </c>
      <c r="D8047" s="282" t="s">
        <v>16770</v>
      </c>
      <c r="E8047" s="292">
        <v>737.81</v>
      </c>
    </row>
    <row r="8048" spans="1:5" x14ac:dyDescent="0.25">
      <c r="A8048" s="282" t="s">
        <v>8285</v>
      </c>
      <c r="B8048" s="282" t="s">
        <v>9158</v>
      </c>
      <c r="C8048" s="277" t="s">
        <v>53</v>
      </c>
      <c r="D8048" s="282" t="s">
        <v>16771</v>
      </c>
      <c r="E8048" s="292">
        <v>2013.94</v>
      </c>
    </row>
    <row r="8049" spans="1:5" x14ac:dyDescent="0.25">
      <c r="A8049" s="282" t="s">
        <v>8285</v>
      </c>
      <c r="B8049" s="282" t="s">
        <v>9160</v>
      </c>
      <c r="C8049" s="277" t="s">
        <v>53</v>
      </c>
      <c r="D8049" s="282" t="s">
        <v>16772</v>
      </c>
      <c r="E8049" s="292">
        <v>20356.61</v>
      </c>
    </row>
    <row r="8050" spans="1:5" x14ac:dyDescent="0.25">
      <c r="A8050" s="282" t="s">
        <v>8285</v>
      </c>
      <c r="B8050" s="282" t="s">
        <v>8459</v>
      </c>
      <c r="C8050" s="277" t="s">
        <v>53</v>
      </c>
      <c r="D8050" s="282" t="s">
        <v>16773</v>
      </c>
      <c r="E8050" s="292">
        <v>0</v>
      </c>
    </row>
    <row r="8051" spans="1:5" x14ac:dyDescent="0.25">
      <c r="A8051" s="282" t="s">
        <v>8285</v>
      </c>
      <c r="B8051" s="282" t="s">
        <v>8478</v>
      </c>
      <c r="C8051" s="277" t="s">
        <v>53</v>
      </c>
      <c r="D8051" s="282" t="s">
        <v>16774</v>
      </c>
      <c r="E8051" s="292">
        <v>3966.8</v>
      </c>
    </row>
    <row r="8052" spans="1:5" x14ac:dyDescent="0.25">
      <c r="A8052" s="282" t="s">
        <v>8285</v>
      </c>
      <c r="B8052" s="282" t="s">
        <v>8371</v>
      </c>
      <c r="C8052" s="277" t="s">
        <v>53</v>
      </c>
      <c r="D8052" s="282" t="s">
        <v>16775</v>
      </c>
      <c r="E8052" s="292">
        <v>2838.3</v>
      </c>
    </row>
    <row r="8053" spans="1:5" x14ac:dyDescent="0.25">
      <c r="A8053" s="282" t="s">
        <v>8285</v>
      </c>
      <c r="B8053" s="282" t="s">
        <v>9165</v>
      </c>
      <c r="C8053" s="277" t="s">
        <v>53</v>
      </c>
      <c r="D8053" s="282" t="s">
        <v>16776</v>
      </c>
      <c r="E8053" s="292">
        <v>1227.32</v>
      </c>
    </row>
    <row r="8054" spans="1:5" x14ac:dyDescent="0.25">
      <c r="A8054" s="282" t="s">
        <v>8285</v>
      </c>
      <c r="B8054" s="282" t="s">
        <v>8346</v>
      </c>
      <c r="C8054" s="277" t="s">
        <v>53</v>
      </c>
      <c r="D8054" s="282" t="s">
        <v>16777</v>
      </c>
      <c r="E8054" s="292">
        <v>512.66999999999996</v>
      </c>
    </row>
    <row r="8055" spans="1:5" x14ac:dyDescent="0.25">
      <c r="A8055" s="282" t="s">
        <v>8285</v>
      </c>
      <c r="B8055" s="282" t="s">
        <v>8452</v>
      </c>
      <c r="C8055" s="277" t="s">
        <v>53</v>
      </c>
      <c r="D8055" s="282" t="s">
        <v>16778</v>
      </c>
      <c r="E8055" s="292">
        <v>10969.99</v>
      </c>
    </row>
    <row r="8056" spans="1:5" x14ac:dyDescent="0.25">
      <c r="A8056" s="282" t="s">
        <v>8285</v>
      </c>
      <c r="B8056" s="282" t="s">
        <v>8284</v>
      </c>
      <c r="C8056" s="277" t="s">
        <v>53</v>
      </c>
      <c r="D8056" s="282" t="s">
        <v>16779</v>
      </c>
      <c r="E8056" s="292">
        <v>98917.62</v>
      </c>
    </row>
    <row r="8057" spans="1:5" x14ac:dyDescent="0.25">
      <c r="A8057" s="282" t="s">
        <v>8285</v>
      </c>
      <c r="B8057" s="282" t="s">
        <v>9170</v>
      </c>
      <c r="C8057" s="277" t="s">
        <v>53</v>
      </c>
      <c r="D8057" s="282" t="s">
        <v>16780</v>
      </c>
      <c r="E8057" s="292">
        <v>4634.68</v>
      </c>
    </row>
    <row r="8058" spans="1:5" x14ac:dyDescent="0.25">
      <c r="A8058" s="282" t="s">
        <v>8285</v>
      </c>
      <c r="B8058" s="282" t="s">
        <v>8309</v>
      </c>
      <c r="C8058" s="277" t="s">
        <v>53</v>
      </c>
      <c r="D8058" s="282" t="s">
        <v>16781</v>
      </c>
      <c r="E8058" s="292">
        <v>623.25</v>
      </c>
    </row>
    <row r="8059" spans="1:5" x14ac:dyDescent="0.25">
      <c r="A8059" s="282" t="s">
        <v>8285</v>
      </c>
      <c r="B8059" s="282" t="s">
        <v>9173</v>
      </c>
      <c r="C8059" s="277" t="s">
        <v>53</v>
      </c>
      <c r="D8059" s="282" t="s">
        <v>16782</v>
      </c>
      <c r="E8059" s="292">
        <v>2337.96</v>
      </c>
    </row>
    <row r="8060" spans="1:5" x14ac:dyDescent="0.25">
      <c r="A8060" s="282" t="s">
        <v>8285</v>
      </c>
      <c r="B8060" s="282" t="s">
        <v>8593</v>
      </c>
      <c r="C8060" s="277" t="s">
        <v>53</v>
      </c>
      <c r="D8060" s="282" t="s">
        <v>16783</v>
      </c>
      <c r="E8060" s="292">
        <v>191.7</v>
      </c>
    </row>
    <row r="8061" spans="1:5" x14ac:dyDescent="0.25">
      <c r="A8061" s="282" t="s">
        <v>8285</v>
      </c>
      <c r="B8061" s="282" t="s">
        <v>8579</v>
      </c>
      <c r="C8061" s="277" t="s">
        <v>53</v>
      </c>
      <c r="D8061" s="282" t="s">
        <v>16784</v>
      </c>
      <c r="E8061" s="292">
        <v>325.92</v>
      </c>
    </row>
    <row r="8062" spans="1:5" x14ac:dyDescent="0.25">
      <c r="A8062" s="282" t="s">
        <v>8285</v>
      </c>
      <c r="B8062" s="282" t="s">
        <v>9177</v>
      </c>
      <c r="C8062" s="277" t="s">
        <v>53</v>
      </c>
      <c r="D8062" s="282" t="s">
        <v>16785</v>
      </c>
      <c r="E8062" s="292">
        <v>151.55000000000001</v>
      </c>
    </row>
    <row r="8063" spans="1:5" x14ac:dyDescent="0.25">
      <c r="A8063" s="282" t="s">
        <v>8285</v>
      </c>
      <c r="B8063" s="282" t="s">
        <v>8434</v>
      </c>
      <c r="C8063" s="277" t="s">
        <v>53</v>
      </c>
      <c r="D8063" s="282" t="s">
        <v>16786</v>
      </c>
      <c r="E8063" s="292">
        <v>9870.14</v>
      </c>
    </row>
    <row r="8064" spans="1:5" x14ac:dyDescent="0.25">
      <c r="A8064" s="282" t="s">
        <v>8285</v>
      </c>
      <c r="B8064" s="282" t="s">
        <v>9180</v>
      </c>
      <c r="C8064" s="277" t="s">
        <v>53</v>
      </c>
      <c r="D8064" s="282" t="s">
        <v>16787</v>
      </c>
      <c r="E8064" s="292">
        <v>11435.25</v>
      </c>
    </row>
    <row r="8065" spans="1:5" x14ac:dyDescent="0.25">
      <c r="A8065" s="282" t="s">
        <v>8285</v>
      </c>
      <c r="B8065" s="282" t="s">
        <v>9182</v>
      </c>
      <c r="C8065" s="277" t="s">
        <v>53</v>
      </c>
      <c r="D8065" s="282" t="s">
        <v>16788</v>
      </c>
      <c r="E8065" s="292">
        <v>5278.57</v>
      </c>
    </row>
    <row r="8066" spans="1:5" x14ac:dyDescent="0.25">
      <c r="A8066" s="282" t="s">
        <v>8285</v>
      </c>
      <c r="B8066" s="282" t="s">
        <v>9184</v>
      </c>
      <c r="C8066" s="277" t="s">
        <v>53</v>
      </c>
      <c r="D8066" s="282" t="s">
        <v>16789</v>
      </c>
      <c r="E8066" s="292">
        <v>1365.65</v>
      </c>
    </row>
    <row r="8067" spans="1:5" x14ac:dyDescent="0.25">
      <c r="A8067" s="282" t="s">
        <v>8285</v>
      </c>
      <c r="B8067" s="282" t="s">
        <v>9186</v>
      </c>
      <c r="C8067" s="277" t="s">
        <v>53</v>
      </c>
      <c r="D8067" s="282" t="s">
        <v>16790</v>
      </c>
      <c r="E8067" s="292">
        <v>11963.25</v>
      </c>
    </row>
    <row r="8068" spans="1:5" x14ac:dyDescent="0.25">
      <c r="A8068" s="282" t="s">
        <v>8285</v>
      </c>
      <c r="B8068" s="282" t="s">
        <v>8541</v>
      </c>
      <c r="C8068" s="277" t="s">
        <v>53</v>
      </c>
      <c r="D8068" s="282" t="s">
        <v>16791</v>
      </c>
      <c r="E8068" s="292">
        <v>0</v>
      </c>
    </row>
    <row r="8069" spans="1:5" x14ac:dyDescent="0.25">
      <c r="A8069" s="282" t="s">
        <v>8285</v>
      </c>
      <c r="B8069" s="282" t="s">
        <v>9189</v>
      </c>
      <c r="C8069" s="277" t="s">
        <v>53</v>
      </c>
      <c r="D8069" s="282" t="s">
        <v>16792</v>
      </c>
      <c r="E8069" s="292">
        <v>0</v>
      </c>
    </row>
    <row r="8070" spans="1:5" x14ac:dyDescent="0.25">
      <c r="A8070" s="282" t="s">
        <v>8285</v>
      </c>
      <c r="B8070" s="282" t="s">
        <v>9191</v>
      </c>
      <c r="C8070" s="277" t="s">
        <v>53</v>
      </c>
      <c r="D8070" s="282" t="s">
        <v>16793</v>
      </c>
      <c r="E8070" s="292">
        <v>1301.4000000000001</v>
      </c>
    </row>
    <row r="8071" spans="1:5" x14ac:dyDescent="0.25">
      <c r="A8071" s="282" t="s">
        <v>8285</v>
      </c>
      <c r="B8071" s="282" t="s">
        <v>9193</v>
      </c>
      <c r="C8071" s="277" t="s">
        <v>53</v>
      </c>
      <c r="D8071" s="282" t="s">
        <v>16794</v>
      </c>
      <c r="E8071" s="292">
        <v>954.99</v>
      </c>
    </row>
    <row r="8072" spans="1:5" x14ac:dyDescent="0.25">
      <c r="A8072" s="282" t="s">
        <v>8285</v>
      </c>
      <c r="B8072" s="282" t="s">
        <v>9195</v>
      </c>
      <c r="C8072" s="277" t="s">
        <v>53</v>
      </c>
      <c r="D8072" s="282" t="s">
        <v>16795</v>
      </c>
      <c r="E8072" s="292">
        <v>1365.48</v>
      </c>
    </row>
    <row r="8073" spans="1:5" x14ac:dyDescent="0.25">
      <c r="A8073" s="282" t="s">
        <v>8285</v>
      </c>
      <c r="B8073" s="282" t="s">
        <v>9197</v>
      </c>
      <c r="C8073" s="277" t="s">
        <v>53</v>
      </c>
      <c r="D8073" s="282" t="s">
        <v>16796</v>
      </c>
      <c r="E8073" s="292">
        <v>5130.82</v>
      </c>
    </row>
    <row r="8074" spans="1:5" x14ac:dyDescent="0.25">
      <c r="A8074" s="282" t="s">
        <v>8285</v>
      </c>
      <c r="B8074" s="282" t="s">
        <v>8580</v>
      </c>
      <c r="C8074" s="277" t="s">
        <v>53</v>
      </c>
      <c r="D8074" s="282" t="s">
        <v>16797</v>
      </c>
      <c r="E8074" s="292">
        <v>3446.5</v>
      </c>
    </row>
    <row r="8075" spans="1:5" x14ac:dyDescent="0.25">
      <c r="A8075" s="282" t="s">
        <v>8285</v>
      </c>
      <c r="B8075" s="282" t="s">
        <v>8323</v>
      </c>
      <c r="C8075" s="277" t="s">
        <v>53</v>
      </c>
      <c r="D8075" s="282" t="s">
        <v>16798</v>
      </c>
      <c r="E8075" s="292">
        <v>6762.88</v>
      </c>
    </row>
    <row r="8076" spans="1:5" x14ac:dyDescent="0.25">
      <c r="A8076" s="282" t="s">
        <v>8285</v>
      </c>
      <c r="B8076" s="282" t="s">
        <v>9736</v>
      </c>
      <c r="C8076" s="277" t="s">
        <v>53</v>
      </c>
      <c r="D8076" s="282" t="s">
        <v>16799</v>
      </c>
      <c r="E8076" s="292">
        <v>938.33</v>
      </c>
    </row>
    <row r="8077" spans="1:5" x14ac:dyDescent="0.25">
      <c r="A8077" s="282" t="s">
        <v>8285</v>
      </c>
      <c r="B8077" s="282" t="s">
        <v>8396</v>
      </c>
      <c r="C8077" s="277" t="s">
        <v>53</v>
      </c>
      <c r="D8077" s="282" t="s">
        <v>16800</v>
      </c>
      <c r="E8077" s="292">
        <v>11718.11</v>
      </c>
    </row>
    <row r="8078" spans="1:5" x14ac:dyDescent="0.25">
      <c r="A8078" s="282" t="s">
        <v>8285</v>
      </c>
      <c r="B8078" s="282" t="s">
        <v>9201</v>
      </c>
      <c r="C8078" s="277" t="s">
        <v>53</v>
      </c>
      <c r="D8078" s="282" t="s">
        <v>16801</v>
      </c>
      <c r="E8078" s="292">
        <v>33866.699999999997</v>
      </c>
    </row>
    <row r="8079" spans="1:5" x14ac:dyDescent="0.25">
      <c r="A8079" s="282" t="s">
        <v>8285</v>
      </c>
      <c r="B8079" s="282" t="s">
        <v>9203</v>
      </c>
      <c r="C8079" s="277" t="s">
        <v>53</v>
      </c>
      <c r="D8079" s="282" t="s">
        <v>16802</v>
      </c>
      <c r="E8079" s="292">
        <v>497.48</v>
      </c>
    </row>
    <row r="8080" spans="1:5" x14ac:dyDescent="0.25">
      <c r="A8080" s="282" t="s">
        <v>8285</v>
      </c>
      <c r="B8080" s="282" t="s">
        <v>9205</v>
      </c>
      <c r="C8080" s="277" t="s">
        <v>53</v>
      </c>
      <c r="D8080" s="282" t="s">
        <v>16803</v>
      </c>
      <c r="E8080" s="292">
        <v>3195.56</v>
      </c>
    </row>
    <row r="8081" spans="1:5" x14ac:dyDescent="0.25">
      <c r="A8081" s="282" t="s">
        <v>8285</v>
      </c>
      <c r="B8081" s="282" t="s">
        <v>9207</v>
      </c>
      <c r="C8081" s="277" t="s">
        <v>53</v>
      </c>
      <c r="D8081" s="282" t="s">
        <v>16804</v>
      </c>
      <c r="E8081" s="292">
        <v>604.27</v>
      </c>
    </row>
    <row r="8082" spans="1:5" x14ac:dyDescent="0.25">
      <c r="A8082" s="282" t="s">
        <v>8285</v>
      </c>
      <c r="B8082" s="282" t="s">
        <v>8413</v>
      </c>
      <c r="C8082" s="277" t="s">
        <v>53</v>
      </c>
      <c r="D8082" s="282" t="s">
        <v>16805</v>
      </c>
      <c r="E8082" s="292">
        <v>25717.56</v>
      </c>
    </row>
    <row r="8083" spans="1:5" x14ac:dyDescent="0.25">
      <c r="A8083" s="282" t="s">
        <v>8285</v>
      </c>
      <c r="B8083" s="282" t="s">
        <v>8341</v>
      </c>
      <c r="C8083" s="277" t="s">
        <v>53</v>
      </c>
      <c r="D8083" s="282" t="s">
        <v>16806</v>
      </c>
      <c r="E8083" s="292">
        <v>34047.67</v>
      </c>
    </row>
    <row r="8084" spans="1:5" x14ac:dyDescent="0.25">
      <c r="A8084" s="282" t="s">
        <v>8285</v>
      </c>
      <c r="B8084" s="282" t="s">
        <v>8469</v>
      </c>
      <c r="C8084" s="277" t="s">
        <v>53</v>
      </c>
      <c r="D8084" s="282" t="s">
        <v>16807</v>
      </c>
      <c r="E8084" s="292">
        <v>293.70999999999998</v>
      </c>
    </row>
    <row r="8085" spans="1:5" x14ac:dyDescent="0.25">
      <c r="A8085" s="282" t="s">
        <v>8285</v>
      </c>
      <c r="B8085" s="282" t="s">
        <v>9212</v>
      </c>
      <c r="C8085" s="277" t="s">
        <v>53</v>
      </c>
      <c r="D8085" s="282" t="s">
        <v>16808</v>
      </c>
      <c r="E8085" s="292">
        <v>4212.41</v>
      </c>
    </row>
    <row r="8086" spans="1:5" x14ac:dyDescent="0.25">
      <c r="A8086" s="282" t="s">
        <v>8285</v>
      </c>
      <c r="B8086" s="282" t="s">
        <v>9214</v>
      </c>
      <c r="C8086" s="277" t="s">
        <v>53</v>
      </c>
      <c r="D8086" s="282" t="s">
        <v>16809</v>
      </c>
      <c r="E8086" s="292">
        <v>0</v>
      </c>
    </row>
    <row r="8087" spans="1:5" x14ac:dyDescent="0.25">
      <c r="A8087" s="282" t="s">
        <v>8285</v>
      </c>
      <c r="B8087" s="282" t="s">
        <v>8291</v>
      </c>
      <c r="C8087" s="277" t="s">
        <v>53</v>
      </c>
      <c r="D8087" s="282" t="s">
        <v>16810</v>
      </c>
      <c r="E8087" s="292">
        <v>1375.9</v>
      </c>
    </row>
    <row r="8088" spans="1:5" x14ac:dyDescent="0.25">
      <c r="A8088" s="282" t="s">
        <v>8285</v>
      </c>
      <c r="B8088" s="282" t="s">
        <v>9217</v>
      </c>
      <c r="C8088" s="277" t="s">
        <v>53</v>
      </c>
      <c r="D8088" s="282" t="s">
        <v>16811</v>
      </c>
      <c r="E8088" s="292">
        <v>446.87</v>
      </c>
    </row>
    <row r="8089" spans="1:5" x14ac:dyDescent="0.25">
      <c r="A8089" s="282" t="s">
        <v>8285</v>
      </c>
      <c r="B8089" s="282" t="s">
        <v>9219</v>
      </c>
      <c r="C8089" s="277" t="s">
        <v>53</v>
      </c>
      <c r="D8089" s="282" t="s">
        <v>16812</v>
      </c>
      <c r="E8089" s="292">
        <v>59.49</v>
      </c>
    </row>
    <row r="8090" spans="1:5" x14ac:dyDescent="0.25">
      <c r="A8090" s="282" t="s">
        <v>8285</v>
      </c>
      <c r="B8090" s="282" t="s">
        <v>8589</v>
      </c>
      <c r="C8090" s="277" t="s">
        <v>53</v>
      </c>
      <c r="D8090" s="282" t="s">
        <v>16813</v>
      </c>
      <c r="E8090" s="292">
        <v>3880.29</v>
      </c>
    </row>
    <row r="8091" spans="1:5" x14ac:dyDescent="0.25">
      <c r="A8091" s="282" t="s">
        <v>8285</v>
      </c>
      <c r="B8091" s="282" t="s">
        <v>9222</v>
      </c>
      <c r="C8091" s="277" t="s">
        <v>53</v>
      </c>
      <c r="D8091" s="282" t="s">
        <v>16814</v>
      </c>
      <c r="E8091" s="292">
        <v>4161.46</v>
      </c>
    </row>
    <row r="8092" spans="1:5" x14ac:dyDescent="0.25">
      <c r="A8092" s="282" t="s">
        <v>8285</v>
      </c>
      <c r="B8092" s="282" t="s">
        <v>9224</v>
      </c>
      <c r="C8092" s="277" t="s">
        <v>53</v>
      </c>
      <c r="D8092" s="282" t="s">
        <v>16815</v>
      </c>
      <c r="E8092" s="292">
        <v>1099.56</v>
      </c>
    </row>
    <row r="8093" spans="1:5" x14ac:dyDescent="0.25">
      <c r="A8093" s="282" t="s">
        <v>8285</v>
      </c>
      <c r="B8093" s="282" t="s">
        <v>9226</v>
      </c>
      <c r="C8093" s="277" t="s">
        <v>53</v>
      </c>
      <c r="D8093" s="282" t="s">
        <v>16816</v>
      </c>
      <c r="E8093" s="292">
        <v>67721.56</v>
      </c>
    </row>
    <row r="8094" spans="1:5" x14ac:dyDescent="0.25">
      <c r="A8094" s="282" t="s">
        <v>8285</v>
      </c>
      <c r="B8094" s="282" t="s">
        <v>8475</v>
      </c>
      <c r="C8094" s="277" t="s">
        <v>53</v>
      </c>
      <c r="D8094" s="282" t="s">
        <v>16817</v>
      </c>
      <c r="E8094" s="292">
        <v>688.46</v>
      </c>
    </row>
    <row r="8095" spans="1:5" x14ac:dyDescent="0.25">
      <c r="A8095" s="282" t="s">
        <v>8285</v>
      </c>
      <c r="B8095" s="282" t="s">
        <v>8473</v>
      </c>
      <c r="C8095" s="277" t="s">
        <v>53</v>
      </c>
      <c r="D8095" s="282" t="s">
        <v>16818</v>
      </c>
      <c r="E8095" s="292">
        <v>229.46</v>
      </c>
    </row>
    <row r="8096" spans="1:5" x14ac:dyDescent="0.25">
      <c r="A8096" s="282" t="s">
        <v>8285</v>
      </c>
      <c r="B8096" s="282" t="s">
        <v>9230</v>
      </c>
      <c r="C8096" s="277" t="s">
        <v>53</v>
      </c>
      <c r="D8096" s="282" t="s">
        <v>16819</v>
      </c>
      <c r="E8096" s="292">
        <v>14752.33</v>
      </c>
    </row>
    <row r="8097" spans="1:5" x14ac:dyDescent="0.25">
      <c r="A8097" s="282" t="s">
        <v>8285</v>
      </c>
      <c r="B8097" s="282" t="s">
        <v>9758</v>
      </c>
      <c r="C8097" s="277" t="s">
        <v>53</v>
      </c>
      <c r="D8097" s="282" t="s">
        <v>16820</v>
      </c>
      <c r="E8097" s="292">
        <v>14247.33</v>
      </c>
    </row>
    <row r="8098" spans="1:5" x14ac:dyDescent="0.25">
      <c r="A8098" s="282" t="s">
        <v>8285</v>
      </c>
      <c r="B8098" s="282" t="s">
        <v>9232</v>
      </c>
      <c r="C8098" s="277" t="s">
        <v>53</v>
      </c>
      <c r="D8098" s="282" t="s">
        <v>16821</v>
      </c>
      <c r="E8098" s="292">
        <v>556.35</v>
      </c>
    </row>
    <row r="8099" spans="1:5" x14ac:dyDescent="0.25">
      <c r="A8099" s="282" t="s">
        <v>8285</v>
      </c>
      <c r="B8099" s="282" t="s">
        <v>9234</v>
      </c>
      <c r="C8099" s="277" t="s">
        <v>53</v>
      </c>
      <c r="D8099" s="282" t="s">
        <v>16822</v>
      </c>
      <c r="E8099" s="292">
        <v>23758.720000000001</v>
      </c>
    </row>
    <row r="8100" spans="1:5" x14ac:dyDescent="0.25">
      <c r="A8100" s="282" t="s">
        <v>8285</v>
      </c>
      <c r="B8100" s="282" t="s">
        <v>8415</v>
      </c>
      <c r="C8100" s="277" t="s">
        <v>53</v>
      </c>
      <c r="D8100" s="282" t="s">
        <v>16823</v>
      </c>
      <c r="E8100" s="292">
        <v>410.73</v>
      </c>
    </row>
    <row r="8101" spans="1:5" x14ac:dyDescent="0.25">
      <c r="A8101" s="282" t="s">
        <v>8285</v>
      </c>
      <c r="B8101" s="282" t="s">
        <v>9239</v>
      </c>
      <c r="C8101" s="277" t="s">
        <v>53</v>
      </c>
      <c r="D8101" s="282" t="s">
        <v>16824</v>
      </c>
      <c r="E8101" s="292">
        <v>3443.95</v>
      </c>
    </row>
    <row r="8102" spans="1:5" x14ac:dyDescent="0.25">
      <c r="A8102" s="282" t="s">
        <v>8285</v>
      </c>
      <c r="B8102" s="282" t="s">
        <v>9241</v>
      </c>
      <c r="C8102" s="277" t="s">
        <v>53</v>
      </c>
      <c r="D8102" s="282" t="s">
        <v>16825</v>
      </c>
      <c r="E8102" s="292">
        <v>166.09</v>
      </c>
    </row>
    <row r="8103" spans="1:5" x14ac:dyDescent="0.25">
      <c r="A8103" s="282" t="s">
        <v>8285</v>
      </c>
      <c r="B8103" s="282" t="s">
        <v>9243</v>
      </c>
      <c r="C8103" s="277" t="s">
        <v>53</v>
      </c>
      <c r="D8103" s="282" t="s">
        <v>16826</v>
      </c>
      <c r="E8103" s="292">
        <v>13831.19</v>
      </c>
    </row>
    <row r="8104" spans="1:5" x14ac:dyDescent="0.25">
      <c r="A8104" s="282" t="s">
        <v>8285</v>
      </c>
      <c r="B8104" s="282" t="s">
        <v>9245</v>
      </c>
      <c r="C8104" s="277" t="s">
        <v>53</v>
      </c>
      <c r="D8104" s="282" t="s">
        <v>16827</v>
      </c>
      <c r="E8104" s="292">
        <v>4184.55</v>
      </c>
    </row>
    <row r="8105" spans="1:5" x14ac:dyDescent="0.25">
      <c r="A8105" s="282" t="s">
        <v>8285</v>
      </c>
      <c r="B8105" s="282" t="s">
        <v>9247</v>
      </c>
      <c r="C8105" s="277" t="s">
        <v>53</v>
      </c>
      <c r="D8105" s="282" t="s">
        <v>16828</v>
      </c>
      <c r="E8105" s="292">
        <v>1096.17</v>
      </c>
    </row>
    <row r="8106" spans="1:5" x14ac:dyDescent="0.25">
      <c r="A8106" s="282" t="s">
        <v>8285</v>
      </c>
      <c r="B8106" s="282" t="s">
        <v>9249</v>
      </c>
      <c r="C8106" s="277" t="s">
        <v>53</v>
      </c>
      <c r="D8106" s="282" t="s">
        <v>16829</v>
      </c>
      <c r="E8106" s="292">
        <v>1519.75</v>
      </c>
    </row>
    <row r="8107" spans="1:5" x14ac:dyDescent="0.25">
      <c r="A8107" s="282" t="s">
        <v>8285</v>
      </c>
      <c r="B8107" s="282" t="s">
        <v>9251</v>
      </c>
      <c r="C8107" s="277" t="s">
        <v>53</v>
      </c>
      <c r="D8107" s="282" t="s">
        <v>16830</v>
      </c>
      <c r="E8107" s="292">
        <v>1069.05</v>
      </c>
    </row>
    <row r="8108" spans="1:5" x14ac:dyDescent="0.25">
      <c r="A8108" s="282" t="s">
        <v>8285</v>
      </c>
      <c r="B8108" s="282" t="s">
        <v>9253</v>
      </c>
      <c r="C8108" s="277" t="s">
        <v>53</v>
      </c>
      <c r="D8108" s="282" t="s">
        <v>16831</v>
      </c>
      <c r="E8108" s="292">
        <v>26791.18</v>
      </c>
    </row>
    <row r="8109" spans="1:5" x14ac:dyDescent="0.25">
      <c r="A8109" s="282" t="s">
        <v>8285</v>
      </c>
      <c r="B8109" s="282" t="s">
        <v>9255</v>
      </c>
      <c r="C8109" s="277" t="s">
        <v>53</v>
      </c>
      <c r="D8109" s="282" t="s">
        <v>16832</v>
      </c>
      <c r="E8109" s="292">
        <v>745.05</v>
      </c>
    </row>
    <row r="8110" spans="1:5" x14ac:dyDescent="0.25">
      <c r="A8110" s="282" t="s">
        <v>8285</v>
      </c>
      <c r="B8110" s="282" t="s">
        <v>9257</v>
      </c>
      <c r="C8110" s="277" t="s">
        <v>53</v>
      </c>
      <c r="D8110" s="282" t="s">
        <v>16833</v>
      </c>
      <c r="E8110" s="292">
        <v>262.43</v>
      </c>
    </row>
    <row r="8111" spans="1:5" x14ac:dyDescent="0.25">
      <c r="A8111" s="282" t="s">
        <v>8285</v>
      </c>
      <c r="B8111" s="282" t="s">
        <v>9259</v>
      </c>
      <c r="C8111" s="277" t="s">
        <v>53</v>
      </c>
      <c r="D8111" s="282" t="s">
        <v>16834</v>
      </c>
      <c r="E8111" s="292">
        <v>1273.4100000000001</v>
      </c>
    </row>
    <row r="8112" spans="1:5" x14ac:dyDescent="0.25">
      <c r="A8112" s="282" t="s">
        <v>8285</v>
      </c>
      <c r="B8112" s="282" t="s">
        <v>9261</v>
      </c>
      <c r="C8112" s="277" t="s">
        <v>53</v>
      </c>
      <c r="D8112" s="282" t="s">
        <v>16835</v>
      </c>
      <c r="E8112" s="292">
        <v>248.67</v>
      </c>
    </row>
    <row r="8113" spans="1:5" x14ac:dyDescent="0.25">
      <c r="A8113" s="282" t="s">
        <v>8285</v>
      </c>
      <c r="B8113" s="282" t="s">
        <v>9263</v>
      </c>
      <c r="C8113" s="277" t="s">
        <v>53</v>
      </c>
      <c r="D8113" s="282" t="s">
        <v>16836</v>
      </c>
      <c r="E8113" s="292">
        <v>6157.63</v>
      </c>
    </row>
    <row r="8114" spans="1:5" x14ac:dyDescent="0.25">
      <c r="A8114" s="282" t="s">
        <v>8285</v>
      </c>
      <c r="B8114" s="282" t="s">
        <v>9265</v>
      </c>
      <c r="C8114" s="277" t="s">
        <v>53</v>
      </c>
      <c r="D8114" s="282" t="s">
        <v>16837</v>
      </c>
      <c r="E8114" s="292">
        <v>6165.51</v>
      </c>
    </row>
    <row r="8115" spans="1:5" x14ac:dyDescent="0.25">
      <c r="A8115" s="282" t="s">
        <v>8285</v>
      </c>
      <c r="B8115" s="282" t="s">
        <v>9267</v>
      </c>
      <c r="C8115" s="277" t="s">
        <v>53</v>
      </c>
      <c r="D8115" s="282" t="s">
        <v>16838</v>
      </c>
      <c r="E8115" s="292">
        <v>1581.74</v>
      </c>
    </row>
    <row r="8116" spans="1:5" x14ac:dyDescent="0.25">
      <c r="A8116" s="282" t="s">
        <v>8285</v>
      </c>
      <c r="B8116" s="282" t="s">
        <v>9269</v>
      </c>
      <c r="C8116" s="277" t="s">
        <v>53</v>
      </c>
      <c r="D8116" s="282" t="s">
        <v>16839</v>
      </c>
      <c r="E8116" s="292">
        <v>3902.76</v>
      </c>
    </row>
    <row r="8117" spans="1:5" x14ac:dyDescent="0.25">
      <c r="A8117" s="282" t="s">
        <v>8285</v>
      </c>
      <c r="B8117" s="282" t="s">
        <v>8590</v>
      </c>
      <c r="C8117" s="277" t="s">
        <v>53</v>
      </c>
      <c r="D8117" s="282" t="s">
        <v>16840</v>
      </c>
      <c r="E8117" s="292">
        <v>1311.31</v>
      </c>
    </row>
    <row r="8118" spans="1:5" x14ac:dyDescent="0.25">
      <c r="A8118" s="282" t="s">
        <v>8285</v>
      </c>
      <c r="B8118" s="282" t="s">
        <v>8333</v>
      </c>
      <c r="C8118" s="277" t="s">
        <v>53</v>
      </c>
      <c r="D8118" s="282" t="s">
        <v>16841</v>
      </c>
      <c r="E8118" s="292">
        <v>796.53</v>
      </c>
    </row>
    <row r="8119" spans="1:5" x14ac:dyDescent="0.25">
      <c r="A8119" s="282" t="s">
        <v>8285</v>
      </c>
      <c r="B8119" s="282" t="s">
        <v>9273</v>
      </c>
      <c r="C8119" s="277" t="s">
        <v>53</v>
      </c>
      <c r="D8119" s="282" t="s">
        <v>16842</v>
      </c>
      <c r="E8119" s="292">
        <v>0</v>
      </c>
    </row>
    <row r="8120" spans="1:5" x14ac:dyDescent="0.25">
      <c r="A8120" s="282" t="s">
        <v>8285</v>
      </c>
      <c r="B8120" s="282" t="s">
        <v>9275</v>
      </c>
      <c r="C8120" s="277" t="s">
        <v>53</v>
      </c>
      <c r="D8120" s="282" t="s">
        <v>16843</v>
      </c>
      <c r="E8120" s="292">
        <v>6337.66</v>
      </c>
    </row>
    <row r="8121" spans="1:5" x14ac:dyDescent="0.25">
      <c r="A8121" s="282" t="s">
        <v>8285</v>
      </c>
      <c r="B8121" s="282" t="s">
        <v>8287</v>
      </c>
      <c r="C8121" s="277" t="s">
        <v>53</v>
      </c>
      <c r="D8121" s="282" t="s">
        <v>16844</v>
      </c>
      <c r="E8121" s="292">
        <v>3029.54</v>
      </c>
    </row>
    <row r="8122" spans="1:5" x14ac:dyDescent="0.25">
      <c r="A8122" s="282" t="s">
        <v>8285</v>
      </c>
      <c r="B8122" s="282" t="s">
        <v>9277</v>
      </c>
      <c r="C8122" s="277" t="s">
        <v>53</v>
      </c>
      <c r="D8122" s="282" t="s">
        <v>16845</v>
      </c>
      <c r="E8122" s="292">
        <v>3413.06</v>
      </c>
    </row>
    <row r="8123" spans="1:5" x14ac:dyDescent="0.25">
      <c r="A8123" s="282" t="s">
        <v>8285</v>
      </c>
      <c r="B8123" s="282" t="s">
        <v>8591</v>
      </c>
      <c r="C8123" s="277" t="s">
        <v>53</v>
      </c>
      <c r="D8123" s="282" t="s">
        <v>16846</v>
      </c>
      <c r="E8123" s="292">
        <v>520.9</v>
      </c>
    </row>
    <row r="8124" spans="1:5" x14ac:dyDescent="0.25">
      <c r="A8124" s="282" t="s">
        <v>8285</v>
      </c>
      <c r="B8124" s="282" t="s">
        <v>8493</v>
      </c>
      <c r="C8124" s="277" t="s">
        <v>53</v>
      </c>
      <c r="D8124" s="282" t="s">
        <v>16847</v>
      </c>
      <c r="E8124" s="292">
        <v>141654.39999999999</v>
      </c>
    </row>
    <row r="8125" spans="1:5" x14ac:dyDescent="0.25">
      <c r="A8125" s="282" t="s">
        <v>8285</v>
      </c>
      <c r="B8125" s="282" t="s">
        <v>9280</v>
      </c>
      <c r="C8125" s="277" t="s">
        <v>53</v>
      </c>
      <c r="D8125" s="282" t="s">
        <v>16848</v>
      </c>
      <c r="E8125" s="292">
        <v>69612.94</v>
      </c>
    </row>
    <row r="8126" spans="1:5" x14ac:dyDescent="0.25">
      <c r="A8126" s="282" t="s">
        <v>8285</v>
      </c>
      <c r="B8126" s="282" t="s">
        <v>9282</v>
      </c>
      <c r="C8126" s="277" t="s">
        <v>53</v>
      </c>
      <c r="D8126" s="282" t="s">
        <v>16849</v>
      </c>
      <c r="E8126" s="292">
        <v>2163.75</v>
      </c>
    </row>
    <row r="8127" spans="1:5" x14ac:dyDescent="0.25">
      <c r="A8127" s="282" t="s">
        <v>8285</v>
      </c>
      <c r="B8127" s="282" t="s">
        <v>9284</v>
      </c>
      <c r="C8127" s="277" t="s">
        <v>53</v>
      </c>
      <c r="D8127" s="282" t="s">
        <v>16850</v>
      </c>
      <c r="E8127" s="292">
        <v>968.05</v>
      </c>
    </row>
    <row r="8128" spans="1:5" x14ac:dyDescent="0.25">
      <c r="A8128" s="282" t="s">
        <v>8285</v>
      </c>
      <c r="B8128" s="282" t="s">
        <v>9790</v>
      </c>
      <c r="C8128" s="277" t="s">
        <v>53</v>
      </c>
      <c r="D8128" s="282" t="s">
        <v>16851</v>
      </c>
      <c r="E8128" s="292">
        <v>3406.13</v>
      </c>
    </row>
    <row r="8129" spans="1:5" x14ac:dyDescent="0.25">
      <c r="A8129" s="282" t="s">
        <v>8285</v>
      </c>
      <c r="B8129" s="282" t="s">
        <v>9286</v>
      </c>
      <c r="C8129" s="277" t="s">
        <v>53</v>
      </c>
      <c r="D8129" s="282" t="s">
        <v>16852</v>
      </c>
      <c r="E8129" s="292">
        <v>574.44000000000005</v>
      </c>
    </row>
    <row r="8130" spans="1:5" x14ac:dyDescent="0.25">
      <c r="A8130" s="282" t="s">
        <v>8285</v>
      </c>
      <c r="B8130" s="282" t="s">
        <v>9288</v>
      </c>
      <c r="C8130" s="277" t="s">
        <v>53</v>
      </c>
      <c r="D8130" s="282" t="s">
        <v>16853</v>
      </c>
      <c r="E8130" s="292">
        <v>2066.5300000000002</v>
      </c>
    </row>
    <row r="8131" spans="1:5" x14ac:dyDescent="0.25">
      <c r="A8131" s="282" t="s">
        <v>8285</v>
      </c>
      <c r="B8131" s="282" t="s">
        <v>9290</v>
      </c>
      <c r="C8131" s="277" t="s">
        <v>53</v>
      </c>
      <c r="D8131" s="282" t="s">
        <v>16854</v>
      </c>
      <c r="E8131" s="292">
        <v>231.55</v>
      </c>
    </row>
    <row r="8132" spans="1:5" x14ac:dyDescent="0.25">
      <c r="A8132" s="282" t="s">
        <v>8285</v>
      </c>
      <c r="B8132" s="282" t="s">
        <v>9292</v>
      </c>
      <c r="C8132" s="277" t="s">
        <v>53</v>
      </c>
      <c r="D8132" s="282" t="s">
        <v>16855</v>
      </c>
      <c r="E8132" s="292">
        <v>318.45</v>
      </c>
    </row>
    <row r="8133" spans="1:5" x14ac:dyDescent="0.25">
      <c r="A8133" s="282" t="s">
        <v>8285</v>
      </c>
      <c r="B8133" s="282" t="s">
        <v>9294</v>
      </c>
      <c r="C8133" s="277" t="s">
        <v>53</v>
      </c>
      <c r="D8133" s="282" t="s">
        <v>16856</v>
      </c>
      <c r="E8133" s="292">
        <v>536.46</v>
      </c>
    </row>
    <row r="8134" spans="1:5" x14ac:dyDescent="0.25">
      <c r="A8134" s="282" t="s">
        <v>8285</v>
      </c>
      <c r="B8134" s="282" t="s">
        <v>9296</v>
      </c>
      <c r="C8134" s="277" t="s">
        <v>53</v>
      </c>
      <c r="D8134" s="282" t="s">
        <v>16857</v>
      </c>
      <c r="E8134" s="292">
        <v>2655</v>
      </c>
    </row>
    <row r="8135" spans="1:5" x14ac:dyDescent="0.25">
      <c r="A8135" s="282" t="s">
        <v>8285</v>
      </c>
      <c r="B8135" s="282" t="s">
        <v>9298</v>
      </c>
      <c r="C8135" s="277" t="s">
        <v>53</v>
      </c>
      <c r="D8135" s="282" t="s">
        <v>16858</v>
      </c>
      <c r="E8135" s="292">
        <v>11106.61</v>
      </c>
    </row>
    <row r="8136" spans="1:5" x14ac:dyDescent="0.25">
      <c r="A8136" s="282" t="s">
        <v>8285</v>
      </c>
      <c r="B8136" s="282" t="s">
        <v>9300</v>
      </c>
      <c r="C8136" s="277" t="s">
        <v>53</v>
      </c>
      <c r="D8136" s="282" t="s">
        <v>16859</v>
      </c>
      <c r="E8136" s="292">
        <v>1103.98</v>
      </c>
    </row>
    <row r="8137" spans="1:5" x14ac:dyDescent="0.25">
      <c r="A8137" s="282" t="s">
        <v>8285</v>
      </c>
      <c r="B8137" s="282" t="s">
        <v>9302</v>
      </c>
      <c r="C8137" s="277" t="s">
        <v>53</v>
      </c>
      <c r="D8137" s="282" t="s">
        <v>16860</v>
      </c>
      <c r="E8137" s="292">
        <v>2612.33</v>
      </c>
    </row>
    <row r="8138" spans="1:5" x14ac:dyDescent="0.25">
      <c r="A8138" s="282" t="s">
        <v>8285</v>
      </c>
      <c r="B8138" s="282" t="s">
        <v>9304</v>
      </c>
      <c r="C8138" s="277" t="s">
        <v>53</v>
      </c>
      <c r="D8138" s="282" t="s">
        <v>16861</v>
      </c>
      <c r="E8138" s="292">
        <v>539.82000000000005</v>
      </c>
    </row>
    <row r="8139" spans="1:5" x14ac:dyDescent="0.25">
      <c r="A8139" s="282" t="s">
        <v>8285</v>
      </c>
      <c r="B8139" s="282" t="s">
        <v>8470</v>
      </c>
      <c r="C8139" s="277" t="s">
        <v>53</v>
      </c>
      <c r="D8139" s="282" t="s">
        <v>16862</v>
      </c>
      <c r="E8139" s="292">
        <v>770.22</v>
      </c>
    </row>
    <row r="8140" spans="1:5" x14ac:dyDescent="0.25">
      <c r="A8140" s="282" t="s">
        <v>8285</v>
      </c>
      <c r="B8140" s="282" t="s">
        <v>9307</v>
      </c>
      <c r="C8140" s="277" t="s">
        <v>53</v>
      </c>
      <c r="D8140" s="282" t="s">
        <v>16863</v>
      </c>
      <c r="E8140" s="292">
        <v>2797.23</v>
      </c>
    </row>
    <row r="8141" spans="1:5" x14ac:dyDescent="0.25">
      <c r="A8141" s="282" t="s">
        <v>8285</v>
      </c>
      <c r="B8141" s="282" t="s">
        <v>9804</v>
      </c>
      <c r="C8141" s="277" t="s">
        <v>53</v>
      </c>
      <c r="D8141" s="282" t="s">
        <v>16864</v>
      </c>
      <c r="E8141" s="292">
        <v>858.75</v>
      </c>
    </row>
    <row r="8142" spans="1:5" x14ac:dyDescent="0.25">
      <c r="A8142" s="282" t="s">
        <v>8285</v>
      </c>
      <c r="B8142" s="282" t="s">
        <v>9806</v>
      </c>
      <c r="C8142" s="277" t="s">
        <v>53</v>
      </c>
      <c r="D8142" s="282" t="s">
        <v>16865</v>
      </c>
      <c r="E8142" s="292">
        <v>4052.01</v>
      </c>
    </row>
    <row r="8143" spans="1:5" x14ac:dyDescent="0.25">
      <c r="A8143" s="282" t="s">
        <v>8285</v>
      </c>
      <c r="B8143" s="282" t="s">
        <v>9808</v>
      </c>
      <c r="C8143" s="277" t="s">
        <v>53</v>
      </c>
      <c r="D8143" s="282" t="s">
        <v>16866</v>
      </c>
      <c r="E8143" s="292">
        <v>236.55</v>
      </c>
    </row>
    <row r="8144" spans="1:5" x14ac:dyDescent="0.25">
      <c r="A8144" s="282" t="s">
        <v>8285</v>
      </c>
      <c r="B8144" s="282" t="s">
        <v>9810</v>
      </c>
      <c r="C8144" s="277" t="s">
        <v>53</v>
      </c>
      <c r="D8144" s="282" t="s">
        <v>16867</v>
      </c>
      <c r="E8144" s="292">
        <v>1943.74</v>
      </c>
    </row>
    <row r="8145" spans="1:5" x14ac:dyDescent="0.25">
      <c r="A8145" s="282" t="s">
        <v>8285</v>
      </c>
      <c r="B8145" s="282" t="s">
        <v>9812</v>
      </c>
      <c r="C8145" s="277" t="s">
        <v>53</v>
      </c>
      <c r="D8145" s="282" t="s">
        <v>16868</v>
      </c>
      <c r="E8145" s="292">
        <v>181908.59</v>
      </c>
    </row>
    <row r="8146" spans="1:5" x14ac:dyDescent="0.25">
      <c r="A8146" s="282" t="s">
        <v>8285</v>
      </c>
      <c r="B8146" s="282" t="s">
        <v>9814</v>
      </c>
      <c r="C8146" s="277" t="s">
        <v>53</v>
      </c>
      <c r="D8146" s="282" t="s">
        <v>16869</v>
      </c>
      <c r="E8146" s="292">
        <v>0</v>
      </c>
    </row>
    <row r="8147" spans="1:5" x14ac:dyDescent="0.25">
      <c r="A8147" s="282" t="s">
        <v>8285</v>
      </c>
      <c r="B8147" s="282" t="s">
        <v>8587</v>
      </c>
      <c r="C8147" s="277" t="s">
        <v>53</v>
      </c>
      <c r="D8147" s="282" t="s">
        <v>16870</v>
      </c>
      <c r="E8147" s="292">
        <v>0</v>
      </c>
    </row>
    <row r="8148" spans="1:5" x14ac:dyDescent="0.25">
      <c r="A8148" s="282" t="s">
        <v>8285</v>
      </c>
      <c r="B8148" s="282" t="s">
        <v>8594</v>
      </c>
      <c r="C8148" s="277" t="s">
        <v>53</v>
      </c>
      <c r="D8148" s="282" t="s">
        <v>16871</v>
      </c>
      <c r="E8148" s="292">
        <v>1826.3</v>
      </c>
    </row>
    <row r="8149" spans="1:5" x14ac:dyDescent="0.25">
      <c r="A8149" s="282" t="s">
        <v>8285</v>
      </c>
      <c r="B8149" s="282" t="s">
        <v>9818</v>
      </c>
      <c r="C8149" s="277" t="s">
        <v>53</v>
      </c>
      <c r="D8149" s="282" t="s">
        <v>16872</v>
      </c>
      <c r="E8149" s="292">
        <v>654.41</v>
      </c>
    </row>
    <row r="8150" spans="1:5" x14ac:dyDescent="0.25">
      <c r="A8150" s="282" t="s">
        <v>8285</v>
      </c>
      <c r="B8150" s="282" t="s">
        <v>9820</v>
      </c>
      <c r="C8150" s="277" t="s">
        <v>53</v>
      </c>
      <c r="D8150" s="282" t="s">
        <v>16873</v>
      </c>
      <c r="E8150" s="292">
        <v>1079.49</v>
      </c>
    </row>
    <row r="8151" spans="1:5" x14ac:dyDescent="0.25">
      <c r="A8151" s="282" t="s">
        <v>8285</v>
      </c>
      <c r="B8151" s="282" t="s">
        <v>8457</v>
      </c>
      <c r="C8151" s="277" t="s">
        <v>53</v>
      </c>
      <c r="D8151" s="282" t="s">
        <v>16874</v>
      </c>
      <c r="E8151" s="292">
        <v>2826.17</v>
      </c>
    </row>
    <row r="8152" spans="1:5" x14ac:dyDescent="0.25">
      <c r="A8152" s="282" t="s">
        <v>8285</v>
      </c>
      <c r="B8152" s="282" t="s">
        <v>8337</v>
      </c>
      <c r="C8152" s="277" t="s">
        <v>53</v>
      </c>
      <c r="D8152" s="282" t="s">
        <v>16875</v>
      </c>
      <c r="E8152" s="292">
        <v>0</v>
      </c>
    </row>
    <row r="8153" spans="1:5" x14ac:dyDescent="0.25">
      <c r="A8153" s="282" t="s">
        <v>8285</v>
      </c>
      <c r="B8153" s="282" t="s">
        <v>9823</v>
      </c>
      <c r="C8153" s="277" t="s">
        <v>53</v>
      </c>
      <c r="D8153" s="282" t="s">
        <v>16876</v>
      </c>
      <c r="E8153" s="292">
        <v>2083.7600000000002</v>
      </c>
    </row>
    <row r="8154" spans="1:5" x14ac:dyDescent="0.25">
      <c r="A8154" s="282" t="s">
        <v>8285</v>
      </c>
      <c r="B8154" s="282" t="s">
        <v>9825</v>
      </c>
      <c r="C8154" s="277" t="s">
        <v>53</v>
      </c>
      <c r="D8154" s="282" t="s">
        <v>16877</v>
      </c>
      <c r="E8154" s="292">
        <v>1602.12</v>
      </c>
    </row>
    <row r="8155" spans="1:5" x14ac:dyDescent="0.25">
      <c r="A8155" s="282" t="s">
        <v>8285</v>
      </c>
      <c r="B8155" s="282" t="s">
        <v>9827</v>
      </c>
      <c r="C8155" s="277" t="s">
        <v>53</v>
      </c>
      <c r="D8155" s="282" t="s">
        <v>16878</v>
      </c>
      <c r="E8155" s="292">
        <v>1332.73</v>
      </c>
    </row>
    <row r="8156" spans="1:5" x14ac:dyDescent="0.25">
      <c r="A8156" s="282" t="s">
        <v>8285</v>
      </c>
      <c r="B8156" s="282" t="s">
        <v>9829</v>
      </c>
      <c r="C8156" s="277" t="s">
        <v>53</v>
      </c>
      <c r="D8156" s="282" t="s">
        <v>16879</v>
      </c>
      <c r="E8156" s="292">
        <v>668.21</v>
      </c>
    </row>
    <row r="8157" spans="1:5" x14ac:dyDescent="0.25">
      <c r="A8157" s="282" t="s">
        <v>8285</v>
      </c>
      <c r="B8157" s="282" t="s">
        <v>9831</v>
      </c>
      <c r="C8157" s="277" t="s">
        <v>53</v>
      </c>
      <c r="D8157" s="282" t="s">
        <v>16880</v>
      </c>
      <c r="E8157" s="292">
        <v>718.86</v>
      </c>
    </row>
    <row r="8158" spans="1:5" x14ac:dyDescent="0.25">
      <c r="A8158" s="282" t="s">
        <v>8285</v>
      </c>
      <c r="B8158" s="282" t="s">
        <v>9833</v>
      </c>
      <c r="C8158" s="277" t="s">
        <v>53</v>
      </c>
      <c r="D8158" s="282" t="s">
        <v>16881</v>
      </c>
      <c r="E8158" s="292">
        <v>10713.73</v>
      </c>
    </row>
    <row r="8159" spans="1:5" x14ac:dyDescent="0.25">
      <c r="A8159" s="282" t="s">
        <v>8285</v>
      </c>
      <c r="B8159" s="282" t="s">
        <v>9835</v>
      </c>
      <c r="C8159" s="277" t="s">
        <v>53</v>
      </c>
      <c r="D8159" s="282" t="s">
        <v>16882</v>
      </c>
      <c r="E8159" s="292">
        <v>3558.46</v>
      </c>
    </row>
    <row r="8160" spans="1:5" x14ac:dyDescent="0.25">
      <c r="A8160" s="282" t="s">
        <v>8285</v>
      </c>
      <c r="B8160" s="282" t="s">
        <v>9837</v>
      </c>
      <c r="C8160" s="277" t="s">
        <v>53</v>
      </c>
      <c r="D8160" s="282" t="s">
        <v>16883</v>
      </c>
      <c r="E8160" s="292">
        <v>3347.2</v>
      </c>
    </row>
    <row r="8161" spans="1:5" x14ac:dyDescent="0.25">
      <c r="A8161" s="282" t="s">
        <v>8285</v>
      </c>
      <c r="B8161" s="282" t="s">
        <v>8552</v>
      </c>
      <c r="C8161" s="277" t="s">
        <v>53</v>
      </c>
      <c r="D8161" s="282" t="s">
        <v>16884</v>
      </c>
      <c r="E8161" s="292">
        <v>44532.43</v>
      </c>
    </row>
    <row r="8162" spans="1:5" x14ac:dyDescent="0.25">
      <c r="A8162" s="282" t="s">
        <v>8285</v>
      </c>
      <c r="B8162" s="282" t="s">
        <v>9840</v>
      </c>
      <c r="C8162" s="277" t="s">
        <v>53</v>
      </c>
      <c r="D8162" s="282" t="s">
        <v>16885</v>
      </c>
      <c r="E8162" s="292">
        <v>282.47000000000003</v>
      </c>
    </row>
    <row r="8163" spans="1:5" x14ac:dyDescent="0.25">
      <c r="A8163" s="282" t="s">
        <v>8285</v>
      </c>
      <c r="B8163" s="282" t="s">
        <v>8544</v>
      </c>
      <c r="C8163" s="277" t="s">
        <v>53</v>
      </c>
      <c r="D8163" s="282" t="s">
        <v>16886</v>
      </c>
      <c r="E8163" s="292">
        <v>3341.48</v>
      </c>
    </row>
    <row r="8164" spans="1:5" x14ac:dyDescent="0.25">
      <c r="A8164" s="282" t="s">
        <v>8285</v>
      </c>
      <c r="B8164" s="282" t="s">
        <v>9843</v>
      </c>
      <c r="C8164" s="277" t="s">
        <v>53</v>
      </c>
      <c r="D8164" s="282" t="s">
        <v>16887</v>
      </c>
      <c r="E8164" s="292">
        <v>608.67999999999995</v>
      </c>
    </row>
    <row r="8165" spans="1:5" x14ac:dyDescent="0.25">
      <c r="A8165" s="282" t="s">
        <v>8285</v>
      </c>
      <c r="B8165" s="282" t="s">
        <v>9845</v>
      </c>
      <c r="C8165" s="277" t="s">
        <v>53</v>
      </c>
      <c r="D8165" s="282" t="s">
        <v>16888</v>
      </c>
      <c r="E8165" s="292">
        <v>1146.6500000000001</v>
      </c>
    </row>
    <row r="8166" spans="1:5" x14ac:dyDescent="0.25">
      <c r="A8166" s="282" t="s">
        <v>8285</v>
      </c>
      <c r="B8166" s="282" t="s">
        <v>9847</v>
      </c>
      <c r="C8166" s="277" t="s">
        <v>53</v>
      </c>
      <c r="D8166" s="282" t="s">
        <v>16889</v>
      </c>
      <c r="E8166" s="292">
        <v>2574.67</v>
      </c>
    </row>
    <row r="8167" spans="1:5" x14ac:dyDescent="0.25">
      <c r="A8167" s="282" t="s">
        <v>8285</v>
      </c>
      <c r="B8167" s="282" t="s">
        <v>9849</v>
      </c>
      <c r="C8167" s="277" t="s">
        <v>53</v>
      </c>
      <c r="D8167" s="282" t="s">
        <v>16890</v>
      </c>
      <c r="E8167" s="292">
        <v>468.92</v>
      </c>
    </row>
    <row r="8168" spans="1:5" x14ac:dyDescent="0.25">
      <c r="A8168" s="282" t="s">
        <v>8285</v>
      </c>
      <c r="B8168" s="282" t="s">
        <v>9851</v>
      </c>
      <c r="C8168" s="277" t="s">
        <v>53</v>
      </c>
      <c r="D8168" s="282" t="s">
        <v>16891</v>
      </c>
      <c r="E8168" s="292">
        <v>798.56</v>
      </c>
    </row>
    <row r="8169" spans="1:5" x14ac:dyDescent="0.25">
      <c r="A8169" s="282" t="s">
        <v>8285</v>
      </c>
      <c r="B8169" s="282" t="s">
        <v>9853</v>
      </c>
      <c r="C8169" s="277" t="s">
        <v>53</v>
      </c>
      <c r="D8169" s="282" t="s">
        <v>16892</v>
      </c>
      <c r="E8169" s="292">
        <v>4129.4799999999996</v>
      </c>
    </row>
    <row r="8170" spans="1:5" x14ac:dyDescent="0.25">
      <c r="A8170" s="282" t="s">
        <v>8285</v>
      </c>
      <c r="B8170" s="282" t="s">
        <v>9856</v>
      </c>
      <c r="C8170" s="277" t="s">
        <v>53</v>
      </c>
      <c r="D8170" s="282" t="s">
        <v>16893</v>
      </c>
      <c r="E8170" s="292">
        <v>75512.45</v>
      </c>
    </row>
    <row r="8171" spans="1:5" x14ac:dyDescent="0.25">
      <c r="A8171" s="282" t="s">
        <v>8285</v>
      </c>
      <c r="B8171" s="282" t="s">
        <v>8276</v>
      </c>
      <c r="C8171" s="277" t="s">
        <v>53</v>
      </c>
      <c r="D8171" s="282" t="s">
        <v>16894</v>
      </c>
      <c r="E8171" s="292">
        <v>765.03</v>
      </c>
    </row>
    <row r="8172" spans="1:5" x14ac:dyDescent="0.25">
      <c r="A8172" s="282" t="s">
        <v>8285</v>
      </c>
      <c r="B8172" s="282" t="s">
        <v>8214</v>
      </c>
      <c r="C8172" s="277" t="s">
        <v>53</v>
      </c>
      <c r="D8172" s="282" t="s">
        <v>16895</v>
      </c>
      <c r="E8172" s="292">
        <v>345.34</v>
      </c>
    </row>
    <row r="8173" spans="1:5" x14ac:dyDescent="0.25">
      <c r="A8173" s="282" t="s">
        <v>8285</v>
      </c>
      <c r="B8173" s="282" t="s">
        <v>8494</v>
      </c>
      <c r="C8173" s="277" t="s">
        <v>53</v>
      </c>
      <c r="D8173" s="282" t="s">
        <v>16896</v>
      </c>
      <c r="E8173" s="292">
        <v>49241.51</v>
      </c>
    </row>
    <row r="8174" spans="1:5" x14ac:dyDescent="0.25">
      <c r="A8174" s="282" t="s">
        <v>8495</v>
      </c>
      <c r="B8174" s="282" t="s">
        <v>8450</v>
      </c>
      <c r="C8174" s="277" t="s">
        <v>27</v>
      </c>
      <c r="D8174" s="282" t="s">
        <v>16897</v>
      </c>
      <c r="E8174" s="292">
        <v>1052782.3799999999</v>
      </c>
    </row>
    <row r="8175" spans="1:5" ht="15.75" thickBot="1" x14ac:dyDescent="0.3">
      <c r="A8175" s="293" t="s">
        <v>8577</v>
      </c>
      <c r="B8175" s="293" t="s">
        <v>8450</v>
      </c>
      <c r="C8175" s="294" t="s">
        <v>186</v>
      </c>
      <c r="D8175" s="293" t="s">
        <v>16898</v>
      </c>
      <c r="E8175" s="295">
        <v>1087999.75</v>
      </c>
    </row>
    <row r="8176" spans="1:5" x14ac:dyDescent="0.25">
      <c r="D8176" s="266" t="s">
        <v>97</v>
      </c>
      <c r="E8176" s="265">
        <f>SUM(E3:E8175)</f>
        <v>987038767.32999897</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5"/>
  <dimension ref="A1:E34"/>
  <sheetViews>
    <sheetView workbookViewId="0"/>
  </sheetViews>
  <sheetFormatPr baseColWidth="10" defaultColWidth="11.42578125" defaultRowHeight="15" x14ac:dyDescent="0.25"/>
  <cols>
    <col min="3" max="3" width="51.140625" bestFit="1" customWidth="1"/>
    <col min="4" max="4" width="37.140625" customWidth="1"/>
    <col min="5" max="5" width="14.140625" bestFit="1" customWidth="1"/>
  </cols>
  <sheetData>
    <row r="1" spans="1:5" ht="15.75" thickBot="1" x14ac:dyDescent="0.3">
      <c r="A1" s="275" t="s">
        <v>8575</v>
      </c>
      <c r="B1" s="275"/>
      <c r="C1" s="275"/>
      <c r="D1" s="275"/>
      <c r="E1" s="275"/>
    </row>
    <row r="2" spans="1:5" ht="45" x14ac:dyDescent="0.25">
      <c r="A2" s="271" t="s">
        <v>16904</v>
      </c>
      <c r="B2" s="272"/>
      <c r="C2" s="271" t="s">
        <v>16906</v>
      </c>
      <c r="D2" s="273" t="s">
        <v>16899</v>
      </c>
      <c r="E2" s="274" t="s">
        <v>4221</v>
      </c>
    </row>
    <row r="3" spans="1:5" x14ac:dyDescent="0.25">
      <c r="A3" s="283">
        <v>28</v>
      </c>
      <c r="B3" s="283">
        <v>148</v>
      </c>
      <c r="C3" s="283" t="s">
        <v>115</v>
      </c>
      <c r="D3" s="283" t="s">
        <v>16900</v>
      </c>
      <c r="E3" s="284">
        <v>6000000</v>
      </c>
    </row>
    <row r="4" spans="1:5" x14ac:dyDescent="0.25">
      <c r="A4" s="285">
        <v>28</v>
      </c>
      <c r="B4" s="285" t="s">
        <v>8240</v>
      </c>
      <c r="C4" s="285" t="s">
        <v>115</v>
      </c>
      <c r="D4" s="285" t="s">
        <v>13153</v>
      </c>
      <c r="E4" s="286">
        <v>979000</v>
      </c>
    </row>
    <row r="5" spans="1:5" x14ac:dyDescent="0.25">
      <c r="A5" s="285" t="s">
        <v>8308</v>
      </c>
      <c r="B5" s="285" t="s">
        <v>8309</v>
      </c>
      <c r="C5" s="285" t="s">
        <v>71</v>
      </c>
      <c r="D5" s="285" t="s">
        <v>9172</v>
      </c>
      <c r="E5" s="286">
        <v>58000</v>
      </c>
    </row>
    <row r="6" spans="1:5" x14ac:dyDescent="0.25">
      <c r="A6" s="285" t="s">
        <v>8455</v>
      </c>
      <c r="B6" s="285" t="s">
        <v>8504</v>
      </c>
      <c r="C6" s="285" t="s">
        <v>71</v>
      </c>
      <c r="D6" s="285" t="s">
        <v>14426</v>
      </c>
      <c r="E6" s="286">
        <v>377385</v>
      </c>
    </row>
    <row r="7" spans="1:5" x14ac:dyDescent="0.25">
      <c r="A7" s="285" t="s">
        <v>8246</v>
      </c>
      <c r="B7" s="285" t="s">
        <v>8265</v>
      </c>
      <c r="C7" s="285" t="s">
        <v>37</v>
      </c>
      <c r="D7" s="285" t="s">
        <v>14877</v>
      </c>
      <c r="E7" s="286">
        <v>1090000</v>
      </c>
    </row>
    <row r="8" spans="1:5" x14ac:dyDescent="0.25">
      <c r="A8" s="285" t="s">
        <v>8216</v>
      </c>
      <c r="B8" s="285" t="s">
        <v>8273</v>
      </c>
      <c r="C8" s="285" t="s">
        <v>37</v>
      </c>
      <c r="D8" s="285" t="s">
        <v>10628</v>
      </c>
      <c r="E8" s="286">
        <v>14496891.550000001</v>
      </c>
    </row>
    <row r="9" spans="1:5" x14ac:dyDescent="0.25">
      <c r="A9" s="285" t="s">
        <v>8211</v>
      </c>
      <c r="B9" s="285" t="s">
        <v>8212</v>
      </c>
      <c r="C9" s="285" t="s">
        <v>37</v>
      </c>
      <c r="D9" s="285" t="s">
        <v>8977</v>
      </c>
      <c r="E9" s="286">
        <v>600000</v>
      </c>
    </row>
    <row r="10" spans="1:5" x14ac:dyDescent="0.25">
      <c r="A10" s="285" t="s">
        <v>8297</v>
      </c>
      <c r="B10" s="285" t="s">
        <v>8278</v>
      </c>
      <c r="C10" s="285" t="s">
        <v>55</v>
      </c>
      <c r="D10" s="285" t="s">
        <v>13815</v>
      </c>
      <c r="E10" s="286">
        <v>500000</v>
      </c>
    </row>
    <row r="11" spans="1:5" x14ac:dyDescent="0.25">
      <c r="A11" s="285" t="s">
        <v>8237</v>
      </c>
      <c r="B11" s="285" t="s">
        <v>8264</v>
      </c>
      <c r="C11" s="285" t="s">
        <v>37</v>
      </c>
      <c r="D11" s="285" t="s">
        <v>12392</v>
      </c>
      <c r="E11" s="286">
        <v>400000</v>
      </c>
    </row>
    <row r="12" spans="1:5" x14ac:dyDescent="0.25">
      <c r="A12" s="285" t="s">
        <v>8321</v>
      </c>
      <c r="B12" s="285" t="s">
        <v>8286</v>
      </c>
      <c r="C12" s="285" t="s">
        <v>66</v>
      </c>
      <c r="D12" s="285" t="s">
        <v>16902</v>
      </c>
      <c r="E12" s="286">
        <v>10698000</v>
      </c>
    </row>
    <row r="13" spans="1:5" x14ac:dyDescent="0.25">
      <c r="A13" s="285" t="s">
        <v>8216</v>
      </c>
      <c r="B13" s="285" t="s">
        <v>8259</v>
      </c>
      <c r="C13" s="285" t="s">
        <v>37</v>
      </c>
      <c r="D13" s="285" t="s">
        <v>16903</v>
      </c>
      <c r="E13" s="286">
        <v>26000000</v>
      </c>
    </row>
    <row r="14" spans="1:5" x14ac:dyDescent="0.25">
      <c r="A14" s="285" t="s">
        <v>8226</v>
      </c>
      <c r="B14" s="285" t="s">
        <v>8228</v>
      </c>
      <c r="C14" s="285" t="s">
        <v>37</v>
      </c>
      <c r="D14" s="285" t="s">
        <v>11542</v>
      </c>
      <c r="E14" s="286">
        <v>297000</v>
      </c>
    </row>
    <row r="15" spans="1:5" x14ac:dyDescent="0.25">
      <c r="A15" s="285" t="s">
        <v>8377</v>
      </c>
      <c r="B15" s="285" t="s">
        <v>8272</v>
      </c>
      <c r="C15" s="285" t="s">
        <v>96</v>
      </c>
      <c r="D15" s="285" t="s">
        <v>13390</v>
      </c>
      <c r="E15" s="286">
        <v>1456923</v>
      </c>
    </row>
    <row r="16" spans="1:5" x14ac:dyDescent="0.25">
      <c r="A16" s="285" t="s">
        <v>8313</v>
      </c>
      <c r="B16" s="285" t="s">
        <v>8361</v>
      </c>
      <c r="C16" s="285" t="s">
        <v>71</v>
      </c>
      <c r="D16" s="285" t="s">
        <v>16493</v>
      </c>
      <c r="E16" s="286">
        <v>32241</v>
      </c>
    </row>
    <row r="17" spans="1:5" x14ac:dyDescent="0.25">
      <c r="A17" s="285" t="s">
        <v>8216</v>
      </c>
      <c r="B17" s="285" t="s">
        <v>8370</v>
      </c>
      <c r="C17" s="285" t="s">
        <v>37</v>
      </c>
      <c r="D17" s="285" t="s">
        <v>10624</v>
      </c>
      <c r="E17" s="286">
        <v>1011833</v>
      </c>
    </row>
    <row r="18" spans="1:5" x14ac:dyDescent="0.25">
      <c r="A18" s="285" t="s">
        <v>8377</v>
      </c>
      <c r="B18" s="285" t="s">
        <v>8382</v>
      </c>
      <c r="C18" s="285" t="s">
        <v>96</v>
      </c>
      <c r="D18" s="285" t="s">
        <v>13400</v>
      </c>
      <c r="E18" s="286">
        <v>5605060</v>
      </c>
    </row>
    <row r="19" spans="1:5" x14ac:dyDescent="0.25">
      <c r="A19" s="285" t="s">
        <v>8319</v>
      </c>
      <c r="B19" s="285" t="s">
        <v>8441</v>
      </c>
      <c r="C19" s="285" t="s">
        <v>66</v>
      </c>
      <c r="D19" s="285" t="s">
        <v>8727</v>
      </c>
      <c r="E19" s="286">
        <v>5193760</v>
      </c>
    </row>
    <row r="20" spans="1:5" x14ac:dyDescent="0.25">
      <c r="A20" s="285" t="s">
        <v>8216</v>
      </c>
      <c r="B20" s="285" t="s">
        <v>8223</v>
      </c>
      <c r="C20" s="285" t="s">
        <v>37</v>
      </c>
      <c r="D20" s="285" t="s">
        <v>10620</v>
      </c>
      <c r="E20" s="286">
        <v>15142278</v>
      </c>
    </row>
    <row r="21" spans="1:5" x14ac:dyDescent="0.25">
      <c r="A21" s="285" t="s">
        <v>8246</v>
      </c>
      <c r="B21" s="285" t="s">
        <v>8261</v>
      </c>
      <c r="C21" s="285" t="s">
        <v>37</v>
      </c>
      <c r="D21" s="285" t="s">
        <v>14883</v>
      </c>
      <c r="E21" s="286">
        <v>360488</v>
      </c>
    </row>
    <row r="22" spans="1:5" x14ac:dyDescent="0.25">
      <c r="A22" s="285" t="s">
        <v>8246</v>
      </c>
      <c r="B22" s="285" t="s">
        <v>8249</v>
      </c>
      <c r="C22" s="285" t="s">
        <v>37</v>
      </c>
      <c r="D22" s="285" t="s">
        <v>14921</v>
      </c>
      <c r="E22" s="286">
        <v>1277802</v>
      </c>
    </row>
    <row r="23" spans="1:5" x14ac:dyDescent="0.25">
      <c r="A23" s="285" t="s">
        <v>8358</v>
      </c>
      <c r="B23" s="285" t="s">
        <v>8582</v>
      </c>
      <c r="C23" s="285" t="s">
        <v>115</v>
      </c>
      <c r="D23" s="285" t="s">
        <v>13132</v>
      </c>
      <c r="E23" s="286">
        <v>471551</v>
      </c>
    </row>
    <row r="24" spans="1:5" x14ac:dyDescent="0.25">
      <c r="A24" s="285" t="s">
        <v>8339</v>
      </c>
      <c r="B24" s="285" t="s">
        <v>8507</v>
      </c>
      <c r="C24" s="285" t="s">
        <v>113</v>
      </c>
      <c r="D24" s="285" t="s">
        <v>10425</v>
      </c>
      <c r="E24" s="286">
        <v>177052</v>
      </c>
    </row>
    <row r="25" spans="1:5" x14ac:dyDescent="0.25">
      <c r="A25" s="285" t="s">
        <v>8229</v>
      </c>
      <c r="B25" s="285" t="s">
        <v>8262</v>
      </c>
      <c r="C25" s="285" t="s">
        <v>37</v>
      </c>
      <c r="D25" s="285" t="s">
        <v>12088</v>
      </c>
      <c r="E25" s="286">
        <v>4161686</v>
      </c>
    </row>
    <row r="26" spans="1:5" x14ac:dyDescent="0.25">
      <c r="A26" s="285" t="s">
        <v>8216</v>
      </c>
      <c r="B26" s="285" t="s">
        <v>8218</v>
      </c>
      <c r="C26" s="285" t="s">
        <v>37</v>
      </c>
      <c r="D26" s="285" t="s">
        <v>10608</v>
      </c>
      <c r="E26" s="286">
        <v>4547426</v>
      </c>
    </row>
    <row r="27" spans="1:5" x14ac:dyDescent="0.25">
      <c r="A27" s="285" t="s">
        <v>8501</v>
      </c>
      <c r="B27" s="285" t="s">
        <v>8272</v>
      </c>
      <c r="C27" s="285" t="s">
        <v>63</v>
      </c>
      <c r="D27" s="285" t="s">
        <v>14525</v>
      </c>
      <c r="E27" s="286">
        <v>3000000</v>
      </c>
    </row>
    <row r="28" spans="1:5" x14ac:dyDescent="0.25">
      <c r="A28" s="285" t="s">
        <v>8216</v>
      </c>
      <c r="B28" s="285" t="s">
        <v>8272</v>
      </c>
      <c r="C28" s="285" t="s">
        <v>37</v>
      </c>
      <c r="D28" s="285" t="s">
        <v>10625</v>
      </c>
      <c r="E28" s="286">
        <v>8653169</v>
      </c>
    </row>
    <row r="29" spans="1:5" x14ac:dyDescent="0.25">
      <c r="A29" s="285" t="s">
        <v>8237</v>
      </c>
      <c r="B29" s="285" t="s">
        <v>8272</v>
      </c>
      <c r="C29" s="285" t="s">
        <v>37</v>
      </c>
      <c r="D29" s="285" t="s">
        <v>12351</v>
      </c>
      <c r="E29" s="286">
        <v>1487655</v>
      </c>
    </row>
    <row r="30" spans="1:5" x14ac:dyDescent="0.25">
      <c r="A30" s="285" t="s">
        <v>8216</v>
      </c>
      <c r="B30" s="285" t="s">
        <v>8260</v>
      </c>
      <c r="C30" s="285" t="s">
        <v>37</v>
      </c>
      <c r="D30" s="285" t="s">
        <v>10637</v>
      </c>
      <c r="E30" s="286">
        <v>2324697</v>
      </c>
    </row>
    <row r="31" spans="1:5" x14ac:dyDescent="0.25">
      <c r="A31" s="285" t="s">
        <v>8216</v>
      </c>
      <c r="B31" s="285" t="s">
        <v>8347</v>
      </c>
      <c r="C31" s="285" t="s">
        <v>37</v>
      </c>
      <c r="D31" s="285" t="s">
        <v>10633</v>
      </c>
      <c r="E31" s="286">
        <v>1260534</v>
      </c>
    </row>
    <row r="32" spans="1:5" x14ac:dyDescent="0.25">
      <c r="A32" s="285" t="s">
        <v>8237</v>
      </c>
      <c r="B32" s="285" t="s">
        <v>8228</v>
      </c>
      <c r="C32" s="285" t="s">
        <v>37</v>
      </c>
      <c r="D32" s="285" t="s">
        <v>16901</v>
      </c>
      <c r="E32" s="286">
        <v>26505146</v>
      </c>
    </row>
    <row r="33" spans="1:5" ht="15.75" thickBot="1" x14ac:dyDescent="0.3">
      <c r="A33" s="296" t="s">
        <v>8237</v>
      </c>
      <c r="B33" s="296" t="s">
        <v>8441</v>
      </c>
      <c r="C33" s="296" t="s">
        <v>37</v>
      </c>
      <c r="D33" s="296" t="s">
        <v>12400</v>
      </c>
      <c r="E33" s="297">
        <v>308693</v>
      </c>
    </row>
    <row r="34" spans="1:5" x14ac:dyDescent="0.25">
      <c r="D34" s="287" t="s">
        <v>97</v>
      </c>
      <c r="E34" s="288">
        <f>SUM(E3:E33)</f>
        <v>144474270.55000001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6"/>
  <dimension ref="A1:E45"/>
  <sheetViews>
    <sheetView workbookViewId="0">
      <selection sqref="A1:E1"/>
    </sheetView>
  </sheetViews>
  <sheetFormatPr baseColWidth="10" defaultRowHeight="15" x14ac:dyDescent="0.25"/>
  <cols>
    <col min="4" max="4" width="44" bestFit="1" customWidth="1"/>
    <col min="5" max="5" width="17.28515625" bestFit="1" customWidth="1"/>
  </cols>
  <sheetData>
    <row r="1" spans="1:5" ht="53.25" customHeight="1" x14ac:dyDescent="0.25">
      <c r="A1" s="784" t="s">
        <v>8574</v>
      </c>
      <c r="B1" s="784"/>
      <c r="C1" s="784"/>
      <c r="D1" s="784"/>
      <c r="E1" s="784"/>
    </row>
    <row r="2" spans="1:5" ht="45.75" thickBot="1" x14ac:dyDescent="0.3">
      <c r="A2" s="271" t="s">
        <v>16904</v>
      </c>
      <c r="B2" s="272"/>
      <c r="C2" s="271" t="s">
        <v>16906</v>
      </c>
      <c r="D2" s="273" t="s">
        <v>16899</v>
      </c>
      <c r="E2" s="274" t="s">
        <v>4221</v>
      </c>
    </row>
    <row r="3" spans="1:5" x14ac:dyDescent="0.25">
      <c r="A3" s="299" t="s">
        <v>8211</v>
      </c>
      <c r="B3" s="300" t="s">
        <v>8212</v>
      </c>
      <c r="C3" s="300" t="s">
        <v>37</v>
      </c>
      <c r="D3" s="301" t="s">
        <v>131</v>
      </c>
      <c r="E3" s="302">
        <v>596094.27</v>
      </c>
    </row>
    <row r="4" spans="1:5" x14ac:dyDescent="0.25">
      <c r="A4" s="303" t="s">
        <v>8216</v>
      </c>
      <c r="B4" s="304" t="s">
        <v>8257</v>
      </c>
      <c r="C4" s="304" t="s">
        <v>37</v>
      </c>
      <c r="D4" s="282" t="s">
        <v>368</v>
      </c>
      <c r="E4" s="305">
        <v>4513089.07</v>
      </c>
    </row>
    <row r="5" spans="1:5" x14ac:dyDescent="0.25">
      <c r="A5" s="303" t="s">
        <v>8216</v>
      </c>
      <c r="B5" s="304" t="s">
        <v>8218</v>
      </c>
      <c r="C5" s="304" t="s">
        <v>37</v>
      </c>
      <c r="D5" s="282" t="s">
        <v>102</v>
      </c>
      <c r="E5" s="305">
        <v>4940966.04</v>
      </c>
    </row>
    <row r="6" spans="1:5" x14ac:dyDescent="0.25">
      <c r="A6" s="303" t="s">
        <v>8216</v>
      </c>
      <c r="B6" s="304" t="s">
        <v>8258</v>
      </c>
      <c r="C6" s="304" t="s">
        <v>37</v>
      </c>
      <c r="D6" s="282" t="s">
        <v>375</v>
      </c>
      <c r="E6" s="305">
        <v>3658380.49</v>
      </c>
    </row>
    <row r="7" spans="1:5" x14ac:dyDescent="0.25">
      <c r="A7" s="303" t="s">
        <v>8216</v>
      </c>
      <c r="B7" s="304" t="s">
        <v>8259</v>
      </c>
      <c r="C7" s="304" t="s">
        <v>37</v>
      </c>
      <c r="D7" s="282" t="s">
        <v>105</v>
      </c>
      <c r="E7" s="305">
        <v>49000000</v>
      </c>
    </row>
    <row r="8" spans="1:5" x14ac:dyDescent="0.25">
      <c r="A8" s="303" t="s">
        <v>8216</v>
      </c>
      <c r="B8" s="304" t="s">
        <v>8223</v>
      </c>
      <c r="C8" s="304" t="s">
        <v>37</v>
      </c>
      <c r="D8" s="282" t="s">
        <v>106</v>
      </c>
      <c r="E8" s="305">
        <v>15169011.5</v>
      </c>
    </row>
    <row r="9" spans="1:5" x14ac:dyDescent="0.25">
      <c r="A9" s="303" t="s">
        <v>8216</v>
      </c>
      <c r="B9" s="304" t="s">
        <v>8272</v>
      </c>
      <c r="C9" s="304" t="s">
        <v>37</v>
      </c>
      <c r="D9" s="282" t="s">
        <v>129</v>
      </c>
      <c r="E9" s="305">
        <v>9373719.5500000007</v>
      </c>
    </row>
    <row r="10" spans="1:5" x14ac:dyDescent="0.25">
      <c r="A10" s="303" t="s">
        <v>8216</v>
      </c>
      <c r="B10" s="304" t="s">
        <v>8273</v>
      </c>
      <c r="C10" s="304" t="s">
        <v>37</v>
      </c>
      <c r="D10" s="282" t="s">
        <v>379</v>
      </c>
      <c r="E10" s="305">
        <v>15800000</v>
      </c>
    </row>
    <row r="11" spans="1:5" x14ac:dyDescent="0.25">
      <c r="A11" s="303" t="s">
        <v>8216</v>
      </c>
      <c r="B11" s="304" t="s">
        <v>8260</v>
      </c>
      <c r="C11" s="304" t="s">
        <v>37</v>
      </c>
      <c r="D11" s="282" t="s">
        <v>108</v>
      </c>
      <c r="E11" s="305">
        <v>2475561.62</v>
      </c>
    </row>
    <row r="12" spans="1:5" x14ac:dyDescent="0.25">
      <c r="A12" s="303" t="s">
        <v>8226</v>
      </c>
      <c r="B12" s="304" t="s">
        <v>8227</v>
      </c>
      <c r="C12" s="304" t="s">
        <v>37</v>
      </c>
      <c r="D12" s="282" t="s">
        <v>367</v>
      </c>
      <c r="E12" s="305">
        <v>5779384.7400000002</v>
      </c>
    </row>
    <row r="13" spans="1:5" x14ac:dyDescent="0.25">
      <c r="A13" s="303" t="s">
        <v>8226</v>
      </c>
      <c r="B13" s="304" t="s">
        <v>8228</v>
      </c>
      <c r="C13" s="304" t="s">
        <v>37</v>
      </c>
      <c r="D13" s="282" t="s">
        <v>163</v>
      </c>
      <c r="E13" s="305">
        <v>331102.64</v>
      </c>
    </row>
    <row r="14" spans="1:5" x14ac:dyDescent="0.25">
      <c r="A14" s="303" t="s">
        <v>8229</v>
      </c>
      <c r="B14" s="304" t="s">
        <v>8264</v>
      </c>
      <c r="C14" s="304" t="s">
        <v>37</v>
      </c>
      <c r="D14" s="282" t="s">
        <v>170</v>
      </c>
      <c r="E14" s="305">
        <v>2491539.71</v>
      </c>
    </row>
    <row r="15" spans="1:5" x14ac:dyDescent="0.25">
      <c r="A15" s="303" t="s">
        <v>8237</v>
      </c>
      <c r="B15" s="304" t="s">
        <v>8265</v>
      </c>
      <c r="C15" s="304" t="s">
        <v>37</v>
      </c>
      <c r="D15" s="282" t="s">
        <v>123</v>
      </c>
      <c r="E15" s="305">
        <v>337151.26</v>
      </c>
    </row>
    <row r="16" spans="1:5" x14ac:dyDescent="0.25">
      <c r="A16" s="303" t="s">
        <v>8237</v>
      </c>
      <c r="B16" s="304" t="s">
        <v>8272</v>
      </c>
      <c r="C16" s="304" t="s">
        <v>37</v>
      </c>
      <c r="D16" s="282" t="s">
        <v>124</v>
      </c>
      <c r="E16" s="305">
        <v>1574455</v>
      </c>
    </row>
    <row r="17" spans="1:5" x14ac:dyDescent="0.25">
      <c r="A17" s="303" t="s">
        <v>8237</v>
      </c>
      <c r="B17" s="304" t="s">
        <v>8228</v>
      </c>
      <c r="C17" s="304" t="s">
        <v>37</v>
      </c>
      <c r="D17" s="282" t="s">
        <v>104</v>
      </c>
      <c r="E17" s="305">
        <v>28210280.84</v>
      </c>
    </row>
    <row r="18" spans="1:5" x14ac:dyDescent="0.25">
      <c r="A18" s="303" t="s">
        <v>8237</v>
      </c>
      <c r="B18" s="304" t="s">
        <v>8278</v>
      </c>
      <c r="C18" s="304" t="s">
        <v>37</v>
      </c>
      <c r="D18" s="282" t="s">
        <v>376</v>
      </c>
      <c r="E18" s="305">
        <v>570905.18000000005</v>
      </c>
    </row>
    <row r="19" spans="1:5" x14ac:dyDescent="0.25">
      <c r="A19" s="303" t="s">
        <v>8237</v>
      </c>
      <c r="B19" s="304" t="s">
        <v>8443</v>
      </c>
      <c r="C19" s="304" t="s">
        <v>37</v>
      </c>
      <c r="D19" s="282" t="s">
        <v>109</v>
      </c>
      <c r="E19" s="305">
        <v>1069654.4099999999</v>
      </c>
    </row>
    <row r="20" spans="1:5" x14ac:dyDescent="0.25">
      <c r="A20" s="303" t="s">
        <v>8244</v>
      </c>
      <c r="B20" s="304" t="s">
        <v>8245</v>
      </c>
      <c r="C20" s="304" t="s">
        <v>37</v>
      </c>
      <c r="D20" s="282" t="s">
        <v>125</v>
      </c>
      <c r="E20" s="305">
        <v>331377.89</v>
      </c>
    </row>
    <row r="21" spans="1:5" x14ac:dyDescent="0.25">
      <c r="A21" s="303" t="s">
        <v>8246</v>
      </c>
      <c r="B21" s="304" t="s">
        <v>8261</v>
      </c>
      <c r="C21" s="304" t="s">
        <v>37</v>
      </c>
      <c r="D21" s="282" t="s">
        <v>371</v>
      </c>
      <c r="E21" s="305">
        <v>396549.48</v>
      </c>
    </row>
    <row r="22" spans="1:5" x14ac:dyDescent="0.25">
      <c r="A22" s="303" t="s">
        <v>8246</v>
      </c>
      <c r="B22" s="304" t="s">
        <v>8249</v>
      </c>
      <c r="C22" s="304" t="s">
        <v>37</v>
      </c>
      <c r="D22" s="282" t="s">
        <v>107</v>
      </c>
      <c r="E22" s="305">
        <v>1356064.6</v>
      </c>
    </row>
    <row r="23" spans="1:5" x14ac:dyDescent="0.25">
      <c r="A23" s="303" t="s">
        <v>8246</v>
      </c>
      <c r="B23" s="304" t="s">
        <v>8250</v>
      </c>
      <c r="C23" s="304" t="s">
        <v>37</v>
      </c>
      <c r="D23" s="282" t="s">
        <v>127</v>
      </c>
      <c r="E23" s="305">
        <v>2731079.51</v>
      </c>
    </row>
    <row r="24" spans="1:5" x14ac:dyDescent="0.25">
      <c r="A24" s="303" t="s">
        <v>8308</v>
      </c>
      <c r="B24" s="304" t="s">
        <v>8309</v>
      </c>
      <c r="C24" s="304" t="s">
        <v>71</v>
      </c>
      <c r="D24" s="282" t="s">
        <v>142</v>
      </c>
      <c r="E24" s="305">
        <v>62359.360000000001</v>
      </c>
    </row>
    <row r="25" spans="1:5" x14ac:dyDescent="0.25">
      <c r="A25" s="303" t="s">
        <v>8455</v>
      </c>
      <c r="B25" s="304" t="s">
        <v>8504</v>
      </c>
      <c r="C25" s="304" t="s">
        <v>71</v>
      </c>
      <c r="D25" s="282" t="s">
        <v>380</v>
      </c>
      <c r="E25" s="305">
        <v>518950.66</v>
      </c>
    </row>
    <row r="26" spans="1:5" x14ac:dyDescent="0.25">
      <c r="A26" s="303" t="s">
        <v>8319</v>
      </c>
      <c r="B26" s="304" t="s">
        <v>8399</v>
      </c>
      <c r="C26" s="304" t="s">
        <v>66</v>
      </c>
      <c r="D26" s="282" t="s">
        <v>135</v>
      </c>
      <c r="E26" s="305">
        <v>407455.16</v>
      </c>
    </row>
    <row r="27" spans="1:5" x14ac:dyDescent="0.25">
      <c r="A27" s="303" t="s">
        <v>8319</v>
      </c>
      <c r="B27" s="304" t="s">
        <v>8327</v>
      </c>
      <c r="C27" s="304" t="s">
        <v>66</v>
      </c>
      <c r="D27" s="282" t="s">
        <v>177</v>
      </c>
      <c r="E27" s="305">
        <v>267826.44</v>
      </c>
    </row>
    <row r="28" spans="1:5" x14ac:dyDescent="0.25">
      <c r="A28" s="303" t="s">
        <v>8421</v>
      </c>
      <c r="B28" s="304" t="s">
        <v>8460</v>
      </c>
      <c r="C28" s="304" t="s">
        <v>66</v>
      </c>
      <c r="D28" s="282" t="s">
        <v>366</v>
      </c>
      <c r="E28" s="305">
        <v>87341.22</v>
      </c>
    </row>
    <row r="29" spans="1:5" x14ac:dyDescent="0.25">
      <c r="A29" s="303" t="s">
        <v>8321</v>
      </c>
      <c r="B29" s="304" t="s">
        <v>8286</v>
      </c>
      <c r="C29" s="304" t="s">
        <v>66</v>
      </c>
      <c r="D29" s="282" t="s">
        <v>133</v>
      </c>
      <c r="E29" s="305">
        <v>4517156.21</v>
      </c>
    </row>
    <row r="30" spans="1:5" x14ac:dyDescent="0.25">
      <c r="A30" s="303" t="s">
        <v>8326</v>
      </c>
      <c r="B30" s="304" t="s">
        <v>8301</v>
      </c>
      <c r="C30" s="304" t="s">
        <v>66</v>
      </c>
      <c r="D30" s="282" t="s">
        <v>165</v>
      </c>
      <c r="E30" s="305">
        <v>608597</v>
      </c>
    </row>
    <row r="31" spans="1:5" x14ac:dyDescent="0.25">
      <c r="A31" s="303" t="s">
        <v>8339</v>
      </c>
      <c r="B31" s="304" t="s">
        <v>8507</v>
      </c>
      <c r="C31" s="304" t="s">
        <v>113</v>
      </c>
      <c r="D31" s="282" t="s">
        <v>370</v>
      </c>
      <c r="E31" s="305">
        <v>186706.21</v>
      </c>
    </row>
    <row r="32" spans="1:5" x14ac:dyDescent="0.25">
      <c r="A32" s="303" t="s">
        <v>8339</v>
      </c>
      <c r="B32" s="304" t="s">
        <v>8343</v>
      </c>
      <c r="C32" s="304" t="s">
        <v>113</v>
      </c>
      <c r="D32" s="282" t="s">
        <v>111</v>
      </c>
      <c r="E32" s="305">
        <v>94701.78</v>
      </c>
    </row>
    <row r="33" spans="1:5" x14ac:dyDescent="0.25">
      <c r="A33" s="303" t="s">
        <v>8349</v>
      </c>
      <c r="B33" s="304" t="s">
        <v>8219</v>
      </c>
      <c r="C33" s="304" t="s">
        <v>92</v>
      </c>
      <c r="D33" s="282" t="s">
        <v>372</v>
      </c>
      <c r="E33" s="305">
        <v>595000</v>
      </c>
    </row>
    <row r="34" spans="1:5" x14ac:dyDescent="0.25">
      <c r="A34" s="303" t="s">
        <v>8358</v>
      </c>
      <c r="B34" s="304" t="s">
        <v>8347</v>
      </c>
      <c r="C34" s="304" t="s">
        <v>115</v>
      </c>
      <c r="D34" s="282" t="s">
        <v>373</v>
      </c>
      <c r="E34" s="305">
        <v>324185.17</v>
      </c>
    </row>
    <row r="35" spans="1:5" x14ac:dyDescent="0.25">
      <c r="A35" s="303" t="s">
        <v>8358</v>
      </c>
      <c r="B35" s="304" t="s">
        <v>8365</v>
      </c>
      <c r="C35" s="304" t="s">
        <v>115</v>
      </c>
      <c r="D35" s="282" t="s">
        <v>377</v>
      </c>
      <c r="E35" s="305">
        <v>924902.77</v>
      </c>
    </row>
    <row r="36" spans="1:5" x14ac:dyDescent="0.25">
      <c r="A36" s="303" t="s">
        <v>8358</v>
      </c>
      <c r="B36" s="304" t="s">
        <v>8254</v>
      </c>
      <c r="C36" s="304" t="s">
        <v>115</v>
      </c>
      <c r="D36" s="282" t="s">
        <v>114</v>
      </c>
      <c r="E36" s="305">
        <v>5220316</v>
      </c>
    </row>
    <row r="37" spans="1:5" x14ac:dyDescent="0.25">
      <c r="A37" s="303" t="s">
        <v>8358</v>
      </c>
      <c r="B37" s="304" t="s">
        <v>8366</v>
      </c>
      <c r="C37" s="304" t="s">
        <v>115</v>
      </c>
      <c r="D37" s="282" t="s">
        <v>116</v>
      </c>
      <c r="E37" s="305">
        <v>22759603.43</v>
      </c>
    </row>
    <row r="38" spans="1:5" x14ac:dyDescent="0.25">
      <c r="A38" s="303" t="s">
        <v>8358</v>
      </c>
      <c r="B38" s="304" t="s">
        <v>8343</v>
      </c>
      <c r="C38" s="304" t="s">
        <v>115</v>
      </c>
      <c r="D38" s="282" t="s">
        <v>381</v>
      </c>
      <c r="E38" s="305">
        <v>1309947.76</v>
      </c>
    </row>
    <row r="39" spans="1:5" x14ac:dyDescent="0.25">
      <c r="A39" s="303" t="s">
        <v>8377</v>
      </c>
      <c r="B39" s="304" t="s">
        <v>8369</v>
      </c>
      <c r="C39" s="304" t="s">
        <v>96</v>
      </c>
      <c r="D39" s="282" t="s">
        <v>369</v>
      </c>
      <c r="E39" s="305">
        <v>346498.59</v>
      </c>
    </row>
    <row r="40" spans="1:5" x14ac:dyDescent="0.25">
      <c r="A40" s="303" t="s">
        <v>8377</v>
      </c>
      <c r="B40" s="304" t="s">
        <v>8381</v>
      </c>
      <c r="C40" s="304" t="s">
        <v>96</v>
      </c>
      <c r="D40" s="282" t="s">
        <v>374</v>
      </c>
      <c r="E40" s="305">
        <v>2099512.79</v>
      </c>
    </row>
    <row r="41" spans="1:5" x14ac:dyDescent="0.25">
      <c r="A41" s="303" t="s">
        <v>8377</v>
      </c>
      <c r="B41" s="304" t="s">
        <v>8272</v>
      </c>
      <c r="C41" s="304" t="s">
        <v>96</v>
      </c>
      <c r="D41" s="282" t="s">
        <v>378</v>
      </c>
      <c r="E41" s="305">
        <v>1537737.13</v>
      </c>
    </row>
    <row r="42" spans="1:5" x14ac:dyDescent="0.25">
      <c r="A42" s="303" t="s">
        <v>8377</v>
      </c>
      <c r="B42" s="304" t="s">
        <v>8382</v>
      </c>
      <c r="C42" s="304" t="s">
        <v>96</v>
      </c>
      <c r="D42" s="282" t="s">
        <v>162</v>
      </c>
      <c r="E42" s="305">
        <v>6357947.1600000001</v>
      </c>
    </row>
    <row r="43" spans="1:5" x14ac:dyDescent="0.25">
      <c r="A43" s="303" t="s">
        <v>8392</v>
      </c>
      <c r="B43" s="304" t="s">
        <v>8395</v>
      </c>
      <c r="C43" s="304" t="s">
        <v>86</v>
      </c>
      <c r="D43" s="282" t="s">
        <v>179</v>
      </c>
      <c r="E43" s="305">
        <v>17434658.030000001</v>
      </c>
    </row>
    <row r="44" spans="1:5" ht="15.75" thickBot="1" x14ac:dyDescent="0.3">
      <c r="A44" s="306" t="s">
        <v>8392</v>
      </c>
      <c r="B44" s="307" t="s">
        <v>8403</v>
      </c>
      <c r="C44" s="307" t="s">
        <v>86</v>
      </c>
      <c r="D44" s="293" t="s">
        <v>180</v>
      </c>
      <c r="E44" s="308">
        <v>4596379.1100000003</v>
      </c>
    </row>
    <row r="45" spans="1:5" x14ac:dyDescent="0.25">
      <c r="D45" s="298" t="s">
        <v>97</v>
      </c>
      <c r="E45" s="265">
        <f>SUM(E3:E44)</f>
        <v>220964149.77999997</v>
      </c>
    </row>
  </sheetData>
  <mergeCells count="1">
    <mergeCell ref="A1:E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7"/>
  <dimension ref="A1:A61"/>
  <sheetViews>
    <sheetView workbookViewId="0">
      <pane ySplit="1" topLeftCell="A52" activePane="bottomLeft" state="frozen"/>
      <selection pane="bottomLeft" activeCell="A61" sqref="A61"/>
    </sheetView>
  </sheetViews>
  <sheetFormatPr baseColWidth="10" defaultColWidth="11.42578125" defaultRowHeight="15" x14ac:dyDescent="0.25"/>
  <cols>
    <col min="1" max="1" width="129.42578125" customWidth="1"/>
  </cols>
  <sheetData>
    <row r="1" spans="1:1" ht="18.75" x14ac:dyDescent="0.3">
      <c r="A1" s="133" t="s">
        <v>4369</v>
      </c>
    </row>
    <row r="3" spans="1:1" x14ac:dyDescent="0.25">
      <c r="A3" s="119" t="s">
        <v>4309</v>
      </c>
    </row>
    <row r="4" spans="1:1" ht="60" x14ac:dyDescent="0.25">
      <c r="A4" s="119" t="s">
        <v>4310</v>
      </c>
    </row>
    <row r="5" spans="1:1" ht="105" x14ac:dyDescent="0.25">
      <c r="A5" s="119" t="s">
        <v>4311</v>
      </c>
    </row>
    <row r="6" spans="1:1" ht="45" x14ac:dyDescent="0.25">
      <c r="A6" s="119" t="s">
        <v>4312</v>
      </c>
    </row>
    <row r="7" spans="1:1" ht="45" x14ac:dyDescent="0.25">
      <c r="A7" s="120" t="s">
        <v>4313</v>
      </c>
    </row>
    <row r="8" spans="1:1" ht="30" x14ac:dyDescent="0.25">
      <c r="A8" s="120" t="s">
        <v>4314</v>
      </c>
    </row>
    <row r="9" spans="1:1" ht="30" x14ac:dyDescent="0.25">
      <c r="A9" s="119" t="s">
        <v>4315</v>
      </c>
    </row>
    <row r="10" spans="1:1" ht="45" x14ac:dyDescent="0.25">
      <c r="A10" s="119" t="s">
        <v>4316</v>
      </c>
    </row>
    <row r="11" spans="1:1" ht="45" x14ac:dyDescent="0.25">
      <c r="A11" s="119" t="s">
        <v>4317</v>
      </c>
    </row>
    <row r="12" spans="1:1" x14ac:dyDescent="0.25">
      <c r="A12" s="119"/>
    </row>
    <row r="13" spans="1:1" x14ac:dyDescent="0.25">
      <c r="A13" s="119" t="s">
        <v>4318</v>
      </c>
    </row>
    <row r="14" spans="1:1" x14ac:dyDescent="0.25">
      <c r="A14" s="119"/>
    </row>
    <row r="15" spans="1:1" ht="75" x14ac:dyDescent="0.25">
      <c r="A15" s="119" t="s">
        <v>4319</v>
      </c>
    </row>
    <row r="16" spans="1:1" ht="30" x14ac:dyDescent="0.25">
      <c r="A16" s="119" t="s">
        <v>4320</v>
      </c>
    </row>
    <row r="17" spans="1:1" x14ac:dyDescent="0.25">
      <c r="A17" s="119"/>
    </row>
    <row r="18" spans="1:1" ht="105" x14ac:dyDescent="0.25">
      <c r="A18" s="119" t="s">
        <v>4321</v>
      </c>
    </row>
    <row r="19" spans="1:1" x14ac:dyDescent="0.25">
      <c r="A19" s="119"/>
    </row>
    <row r="20" spans="1:1" x14ac:dyDescent="0.25">
      <c r="A20" s="119" t="s">
        <v>4322</v>
      </c>
    </row>
    <row r="21" spans="1:1" ht="30" x14ac:dyDescent="0.25">
      <c r="A21" s="119" t="s">
        <v>4323</v>
      </c>
    </row>
    <row r="22" spans="1:1" x14ac:dyDescent="0.25">
      <c r="A22" s="119" t="s">
        <v>4324</v>
      </c>
    </row>
    <row r="23" spans="1:1" x14ac:dyDescent="0.25">
      <c r="A23" s="119" t="s">
        <v>4325</v>
      </c>
    </row>
    <row r="24" spans="1:1" x14ac:dyDescent="0.25">
      <c r="A24" s="119"/>
    </row>
    <row r="25" spans="1:1" ht="30" x14ac:dyDescent="0.25">
      <c r="A25" s="119" t="s">
        <v>4326</v>
      </c>
    </row>
    <row r="26" spans="1:1" x14ac:dyDescent="0.25">
      <c r="A26" s="119"/>
    </row>
    <row r="27" spans="1:1" x14ac:dyDescent="0.25">
      <c r="A27" s="119"/>
    </row>
    <row r="28" spans="1:1" ht="60" x14ac:dyDescent="0.25">
      <c r="A28" s="500" t="s">
        <v>17097</v>
      </c>
    </row>
    <row r="29" spans="1:1" x14ac:dyDescent="0.25">
      <c r="A29" s="119"/>
    </row>
    <row r="30" spans="1:1" ht="30" x14ac:dyDescent="0.25">
      <c r="A30" s="119" t="s">
        <v>17098</v>
      </c>
    </row>
    <row r="31" spans="1:1" x14ac:dyDescent="0.25">
      <c r="A31" s="119"/>
    </row>
    <row r="32" spans="1:1" ht="60" x14ac:dyDescent="0.25">
      <c r="A32" s="121" t="s">
        <v>17099</v>
      </c>
    </row>
    <row r="33" spans="1:1" ht="45" x14ac:dyDescent="0.25">
      <c r="A33" s="121" t="s">
        <v>17246</v>
      </c>
    </row>
    <row r="34" spans="1:1" x14ac:dyDescent="0.25">
      <c r="A34" s="119"/>
    </row>
    <row r="35" spans="1:1" ht="30" x14ac:dyDescent="0.25">
      <c r="A35" s="121" t="s">
        <v>17100</v>
      </c>
    </row>
    <row r="36" spans="1:1" x14ac:dyDescent="0.25">
      <c r="A36" s="119"/>
    </row>
    <row r="38" spans="1:1" x14ac:dyDescent="0.25">
      <c r="A38" s="500" t="s">
        <v>17247</v>
      </c>
    </row>
    <row r="39" spans="1:1" ht="30" x14ac:dyDescent="0.25">
      <c r="A39" s="500" t="s">
        <v>17249</v>
      </c>
    </row>
    <row r="40" spans="1:1" x14ac:dyDescent="0.25">
      <c r="A40" s="123" t="s">
        <v>17250</v>
      </c>
    </row>
    <row r="41" spans="1:1" x14ac:dyDescent="0.25">
      <c r="A41" s="123" t="s">
        <v>17251</v>
      </c>
    </row>
    <row r="42" spans="1:1" ht="30" x14ac:dyDescent="0.25">
      <c r="A42" s="134" t="s">
        <v>17252</v>
      </c>
    </row>
    <row r="43" spans="1:1" ht="30" x14ac:dyDescent="0.25">
      <c r="A43" s="134" t="s">
        <v>17253</v>
      </c>
    </row>
    <row r="44" spans="1:1" ht="30" x14ac:dyDescent="0.25">
      <c r="A44" s="134" t="s">
        <v>17256</v>
      </c>
    </row>
    <row r="45" spans="1:1" x14ac:dyDescent="0.25">
      <c r="A45" s="123" t="s">
        <v>17254</v>
      </c>
    </row>
    <row r="46" spans="1:1" ht="30" x14ac:dyDescent="0.25">
      <c r="A46" s="134" t="s">
        <v>17302</v>
      </c>
    </row>
    <row r="47" spans="1:1" x14ac:dyDescent="0.25">
      <c r="A47" s="123"/>
    </row>
    <row r="49" spans="1:1" x14ac:dyDescent="0.25">
      <c r="A49" s="500" t="s">
        <v>17255</v>
      </c>
    </row>
    <row r="50" spans="1:1" ht="30" x14ac:dyDescent="0.25">
      <c r="A50" s="234" t="s">
        <v>17257</v>
      </c>
    </row>
    <row r="51" spans="1:1" ht="30" x14ac:dyDescent="0.25">
      <c r="A51" s="234" t="s">
        <v>17258</v>
      </c>
    </row>
    <row r="52" spans="1:1" ht="90" x14ac:dyDescent="0.25">
      <c r="A52" s="234" t="s">
        <v>17259</v>
      </c>
    </row>
    <row r="53" spans="1:1" ht="45" x14ac:dyDescent="0.25">
      <c r="A53" s="234" t="s">
        <v>17260</v>
      </c>
    </row>
    <row r="54" spans="1:1" ht="45" x14ac:dyDescent="0.25">
      <c r="A54" s="234" t="s">
        <v>17261</v>
      </c>
    </row>
    <row r="55" spans="1:1" ht="30" x14ac:dyDescent="0.25">
      <c r="A55" s="234" t="s">
        <v>17262</v>
      </c>
    </row>
    <row r="56" spans="1:1" ht="30" x14ac:dyDescent="0.25">
      <c r="A56" s="234" t="s">
        <v>17263</v>
      </c>
    </row>
    <row r="57" spans="1:1" ht="30" x14ac:dyDescent="0.25">
      <c r="A57" s="234" t="s">
        <v>17300</v>
      </c>
    </row>
    <row r="58" spans="1:1" ht="30" x14ac:dyDescent="0.25">
      <c r="A58" s="234" t="s">
        <v>17801</v>
      </c>
    </row>
    <row r="59" spans="1:1" ht="30" x14ac:dyDescent="0.25">
      <c r="A59" s="234" t="s">
        <v>17816</v>
      </c>
    </row>
    <row r="60" spans="1:1" ht="30" x14ac:dyDescent="0.25">
      <c r="A60" s="234" t="s">
        <v>17820</v>
      </c>
    </row>
    <row r="61" spans="1:1" ht="60" x14ac:dyDescent="0.25">
      <c r="A61" s="234" t="s">
        <v>17986</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8"/>
  <dimension ref="A1:A63"/>
  <sheetViews>
    <sheetView workbookViewId="0">
      <pane ySplit="1" topLeftCell="A38" activePane="bottomLeft" state="frozen"/>
      <selection pane="bottomLeft" activeCell="A63" sqref="A63"/>
    </sheetView>
  </sheetViews>
  <sheetFormatPr baseColWidth="10" defaultColWidth="11.42578125" defaultRowHeight="15" x14ac:dyDescent="0.25"/>
  <cols>
    <col min="1" max="1" width="182.42578125" customWidth="1"/>
  </cols>
  <sheetData>
    <row r="1" spans="1:1" ht="18.75" x14ac:dyDescent="0.3">
      <c r="A1" s="133" t="s">
        <v>4367</v>
      </c>
    </row>
    <row r="3" spans="1:1" x14ac:dyDescent="0.25">
      <c r="A3" s="122" t="s">
        <v>4273</v>
      </c>
    </row>
    <row r="4" spans="1:1" x14ac:dyDescent="0.25">
      <c r="A4" s="123" t="s">
        <v>4327</v>
      </c>
    </row>
    <row r="5" spans="1:1" x14ac:dyDescent="0.25">
      <c r="A5" s="123" t="s">
        <v>4328</v>
      </c>
    </row>
    <row r="6" spans="1:1" x14ac:dyDescent="0.25">
      <c r="A6" s="123" t="s">
        <v>4329</v>
      </c>
    </row>
    <row r="7" spans="1:1" x14ac:dyDescent="0.25">
      <c r="A7" s="123" t="s">
        <v>4330</v>
      </c>
    </row>
    <row r="8" spans="1:1" x14ac:dyDescent="0.25">
      <c r="A8" s="134" t="s">
        <v>4370</v>
      </c>
    </row>
    <row r="9" spans="1:1" x14ac:dyDescent="0.25">
      <c r="A9" s="123"/>
    </row>
    <row r="10" spans="1:1" x14ac:dyDescent="0.25">
      <c r="A10" s="122" t="s">
        <v>4274</v>
      </c>
    </row>
    <row r="11" spans="1:1" x14ac:dyDescent="0.25">
      <c r="A11" s="123" t="s">
        <v>4331</v>
      </c>
    </row>
    <row r="12" spans="1:1" x14ac:dyDescent="0.25">
      <c r="A12" s="123" t="s">
        <v>4328</v>
      </c>
    </row>
    <row r="13" spans="1:1" x14ac:dyDescent="0.25">
      <c r="A13" s="123" t="s">
        <v>4332</v>
      </c>
    </row>
    <row r="14" spans="1:1" x14ac:dyDescent="0.25">
      <c r="A14" s="123" t="s">
        <v>4333</v>
      </c>
    </row>
    <row r="15" spans="1:1" x14ac:dyDescent="0.25">
      <c r="A15" s="123" t="s">
        <v>4334</v>
      </c>
    </row>
    <row r="16" spans="1:1" x14ac:dyDescent="0.25">
      <c r="A16" s="123"/>
    </row>
    <row r="17" spans="1:1" x14ac:dyDescent="0.25">
      <c r="A17" s="124">
        <v>2014</v>
      </c>
    </row>
    <row r="18" spans="1:1" x14ac:dyDescent="0.25">
      <c r="A18" s="123" t="s">
        <v>4335</v>
      </c>
    </row>
    <row r="19" spans="1:1" x14ac:dyDescent="0.25">
      <c r="A19" s="123" t="s">
        <v>4328</v>
      </c>
    </row>
    <row r="20" spans="1:1" x14ac:dyDescent="0.25">
      <c r="A20" s="123" t="s">
        <v>4336</v>
      </c>
    </row>
    <row r="21" spans="1:1" x14ac:dyDescent="0.25">
      <c r="A21" s="123" t="s">
        <v>4337</v>
      </c>
    </row>
    <row r="22" spans="1:1" x14ac:dyDescent="0.25">
      <c r="A22" s="123"/>
    </row>
    <row r="23" spans="1:1" x14ac:dyDescent="0.25">
      <c r="A23" s="124">
        <v>2015</v>
      </c>
    </row>
    <row r="24" spans="1:1" x14ac:dyDescent="0.25">
      <c r="A24" s="123" t="s">
        <v>4338</v>
      </c>
    </row>
    <row r="25" spans="1:1" x14ac:dyDescent="0.25">
      <c r="A25" s="123" t="s">
        <v>4339</v>
      </c>
    </row>
    <row r="26" spans="1:1" x14ac:dyDescent="0.25">
      <c r="A26" s="123" t="s">
        <v>4340</v>
      </c>
    </row>
    <row r="27" spans="1:1" x14ac:dyDescent="0.25">
      <c r="A27" s="123" t="s">
        <v>4341</v>
      </c>
    </row>
    <row r="28" spans="1:1" x14ac:dyDescent="0.25">
      <c r="A28" s="123" t="s">
        <v>4342</v>
      </c>
    </row>
    <row r="29" spans="1:1" x14ac:dyDescent="0.25">
      <c r="A29" s="134" t="s">
        <v>4371</v>
      </c>
    </row>
    <row r="30" spans="1:1" x14ac:dyDescent="0.25">
      <c r="A30" s="123" t="s">
        <v>4343</v>
      </c>
    </row>
    <row r="31" spans="1:1" x14ac:dyDescent="0.25">
      <c r="A31" s="123" t="s">
        <v>17248</v>
      </c>
    </row>
    <row r="32" spans="1:1" x14ac:dyDescent="0.25">
      <c r="A32" s="123" t="s">
        <v>4344</v>
      </c>
    </row>
    <row r="33" spans="1:1" x14ac:dyDescent="0.25">
      <c r="A33" s="123" t="s">
        <v>17242</v>
      </c>
    </row>
    <row r="34" spans="1:1" x14ac:dyDescent="0.25">
      <c r="A34" s="123" t="s">
        <v>4345</v>
      </c>
    </row>
    <row r="36" spans="1:1" x14ac:dyDescent="0.25">
      <c r="A36" s="124">
        <v>2016</v>
      </c>
    </row>
    <row r="37" spans="1:1" x14ac:dyDescent="0.25">
      <c r="A37" s="123" t="s">
        <v>4338</v>
      </c>
    </row>
    <row r="38" spans="1:1" x14ac:dyDescent="0.25">
      <c r="A38" s="123" t="s">
        <v>4346</v>
      </c>
    </row>
    <row r="39" spans="1:1" x14ac:dyDescent="0.25">
      <c r="A39" s="123" t="s">
        <v>4347</v>
      </c>
    </row>
    <row r="40" spans="1:1" x14ac:dyDescent="0.25">
      <c r="A40" s="123" t="s">
        <v>4348</v>
      </c>
    </row>
    <row r="41" spans="1:1" x14ac:dyDescent="0.25">
      <c r="A41" s="123" t="s">
        <v>4349</v>
      </c>
    </row>
    <row r="42" spans="1:1" x14ac:dyDescent="0.25">
      <c r="A42" s="123" t="s">
        <v>4350</v>
      </c>
    </row>
    <row r="43" spans="1:1" x14ac:dyDescent="0.25">
      <c r="A43" s="123" t="s">
        <v>17243</v>
      </c>
    </row>
    <row r="44" spans="1:1" x14ac:dyDescent="0.25">
      <c r="A44" s="123" t="s">
        <v>4351</v>
      </c>
    </row>
    <row r="45" spans="1:1" x14ac:dyDescent="0.25">
      <c r="A45" s="123"/>
    </row>
    <row r="46" spans="1:1" x14ac:dyDescent="0.25">
      <c r="A46" s="124" t="s">
        <v>17239</v>
      </c>
    </row>
    <row r="47" spans="1:1" x14ac:dyDescent="0.25">
      <c r="A47" s="123" t="s">
        <v>4348</v>
      </c>
    </row>
    <row r="48" spans="1:1" x14ac:dyDescent="0.25">
      <c r="A48" s="123" t="s">
        <v>4349</v>
      </c>
    </row>
    <row r="49" spans="1:1" x14ac:dyDescent="0.25">
      <c r="A49" s="123" t="s">
        <v>4350</v>
      </c>
    </row>
    <row r="50" spans="1:1" x14ac:dyDescent="0.25">
      <c r="A50" s="123" t="s">
        <v>4351</v>
      </c>
    </row>
    <row r="51" spans="1:1" x14ac:dyDescent="0.25">
      <c r="A51" s="123" t="s">
        <v>17240</v>
      </c>
    </row>
    <row r="52" spans="1:1" x14ac:dyDescent="0.25">
      <c r="A52" s="123" t="s">
        <v>17241</v>
      </c>
    </row>
    <row r="54" spans="1:1" x14ac:dyDescent="0.25">
      <c r="A54" s="124" t="s">
        <v>17957</v>
      </c>
    </row>
    <row r="55" spans="1:1" x14ac:dyDescent="0.25">
      <c r="A55" s="123" t="s">
        <v>4348</v>
      </c>
    </row>
    <row r="56" spans="1:1" x14ac:dyDescent="0.25">
      <c r="A56" s="123" t="s">
        <v>4349</v>
      </c>
    </row>
    <row r="57" spans="1:1" x14ac:dyDescent="0.25">
      <c r="A57" s="123" t="s">
        <v>4350</v>
      </c>
    </row>
    <row r="58" spans="1:1" x14ac:dyDescent="0.25">
      <c r="A58" s="123" t="s">
        <v>4351</v>
      </c>
    </row>
    <row r="59" spans="1:1" x14ac:dyDescent="0.25">
      <c r="A59" s="123" t="s">
        <v>17244</v>
      </c>
    </row>
    <row r="60" spans="1:1" x14ac:dyDescent="0.25">
      <c r="A60" s="123" t="s">
        <v>17245</v>
      </c>
    </row>
    <row r="61" spans="1:1" ht="15" customHeight="1" x14ac:dyDescent="0.25">
      <c r="A61" s="134" t="s">
        <v>17301</v>
      </c>
    </row>
    <row r="62" spans="1:1" x14ac:dyDescent="0.25">
      <c r="A62" s="623" t="s">
        <v>17815</v>
      </c>
    </row>
    <row r="63" spans="1:1" x14ac:dyDescent="0.25">
      <c r="A63" s="626" t="s">
        <v>17987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31"/>
  <sheetViews>
    <sheetView showGridLines="0" zoomScale="70" zoomScaleNormal="70" workbookViewId="0">
      <pane xSplit="1" ySplit="2" topLeftCell="V3" activePane="bottomRight" state="frozen"/>
      <selection pane="topRight" activeCell="B1" sqref="B1"/>
      <selection pane="bottomLeft" activeCell="A3" sqref="A3"/>
      <selection pane="bottomRight"/>
    </sheetView>
  </sheetViews>
  <sheetFormatPr baseColWidth="10" defaultColWidth="11.42578125" defaultRowHeight="15" x14ac:dyDescent="0.25"/>
  <cols>
    <col min="1" max="1" width="25.5703125" customWidth="1"/>
    <col min="2" max="2" width="16.5703125" customWidth="1"/>
    <col min="3" max="3" width="12" bestFit="1" customWidth="1"/>
    <col min="4" max="4" width="11.5703125" bestFit="1" customWidth="1"/>
    <col min="5" max="5" width="15.42578125" customWidth="1"/>
    <col min="6" max="6" width="16.28515625" customWidth="1"/>
    <col min="7" max="7" width="21" customWidth="1"/>
    <col min="8" max="8" width="16.5703125" customWidth="1"/>
    <col min="9" max="9" width="17.7109375" customWidth="1"/>
    <col min="10" max="10" width="14.5703125" customWidth="1"/>
    <col min="11" max="29" width="17.7109375" customWidth="1"/>
    <col min="30" max="30" width="15.5703125" customWidth="1"/>
    <col min="31" max="31" width="13.28515625" bestFit="1" customWidth="1"/>
  </cols>
  <sheetData>
    <row r="1" spans="1:32" ht="27" customHeight="1" x14ac:dyDescent="0.25">
      <c r="A1" s="12"/>
      <c r="B1" s="516">
        <v>2012</v>
      </c>
      <c r="C1" s="544">
        <v>2013</v>
      </c>
      <c r="D1" s="517">
        <v>2014</v>
      </c>
      <c r="E1" s="656">
        <v>2015</v>
      </c>
      <c r="F1" s="661"/>
      <c r="G1" s="656">
        <v>2016</v>
      </c>
      <c r="H1" s="660"/>
      <c r="I1" s="661"/>
      <c r="J1" s="657">
        <v>2017</v>
      </c>
      <c r="K1" s="662"/>
      <c r="L1" s="663">
        <v>2018</v>
      </c>
      <c r="M1" s="664"/>
      <c r="N1" s="657">
        <v>2019</v>
      </c>
      <c r="O1" s="662"/>
      <c r="P1" s="663">
        <v>2020</v>
      </c>
      <c r="Q1" s="664"/>
      <c r="R1" s="656">
        <v>2021</v>
      </c>
      <c r="S1" s="657"/>
      <c r="T1" s="657">
        <v>2022</v>
      </c>
      <c r="U1" s="665"/>
      <c r="V1" s="657">
        <v>2023</v>
      </c>
      <c r="W1" s="665"/>
      <c r="X1" s="657">
        <v>2024</v>
      </c>
      <c r="Y1" s="665"/>
      <c r="Z1" s="657">
        <v>2025</v>
      </c>
      <c r="AA1" s="665"/>
      <c r="AB1" s="657">
        <v>2026</v>
      </c>
      <c r="AC1" s="665"/>
      <c r="AD1" s="658" t="s">
        <v>28</v>
      </c>
    </row>
    <row r="2" spans="1:32" ht="94.5" thickBot="1" x14ac:dyDescent="0.3">
      <c r="A2" s="12"/>
      <c r="B2" s="30" t="s">
        <v>6</v>
      </c>
      <c r="C2" s="545" t="s">
        <v>7</v>
      </c>
      <c r="D2" s="519" t="s">
        <v>389</v>
      </c>
      <c r="E2" s="528" t="s">
        <v>183</v>
      </c>
      <c r="F2" s="10" t="s">
        <v>184</v>
      </c>
      <c r="G2" s="528" t="s">
        <v>17123</v>
      </c>
      <c r="H2" s="14" t="s">
        <v>17306</v>
      </c>
      <c r="I2" s="10" t="s">
        <v>184</v>
      </c>
      <c r="J2" s="523" t="s">
        <v>16911</v>
      </c>
      <c r="K2" s="30" t="s">
        <v>184</v>
      </c>
      <c r="L2" s="528" t="s">
        <v>183</v>
      </c>
      <c r="M2" s="10" t="s">
        <v>184</v>
      </c>
      <c r="N2" s="523" t="s">
        <v>183</v>
      </c>
      <c r="O2" s="30" t="s">
        <v>184</v>
      </c>
      <c r="P2" s="528" t="s">
        <v>183</v>
      </c>
      <c r="Q2" s="10" t="s">
        <v>184</v>
      </c>
      <c r="R2" s="523" t="s">
        <v>183</v>
      </c>
      <c r="S2" s="10" t="s">
        <v>184</v>
      </c>
      <c r="T2" s="523" t="s">
        <v>183</v>
      </c>
      <c r="U2" s="10" t="s">
        <v>184</v>
      </c>
      <c r="V2" s="523" t="s">
        <v>183</v>
      </c>
      <c r="W2" s="10" t="s">
        <v>184</v>
      </c>
      <c r="X2" s="523" t="s">
        <v>183</v>
      </c>
      <c r="Y2" s="10" t="s">
        <v>184</v>
      </c>
      <c r="Z2" s="523" t="s">
        <v>183</v>
      </c>
      <c r="AA2" s="10" t="s">
        <v>184</v>
      </c>
      <c r="AB2" s="523" t="s">
        <v>183</v>
      </c>
      <c r="AC2" s="10" t="s">
        <v>184</v>
      </c>
      <c r="AD2" s="628"/>
    </row>
    <row r="3" spans="1:32" ht="18.75" x14ac:dyDescent="0.3">
      <c r="A3" s="2" t="s">
        <v>10</v>
      </c>
      <c r="B3" s="529">
        <v>2814.0526199999999</v>
      </c>
      <c r="C3" s="546">
        <v>590.88969999999995</v>
      </c>
      <c r="D3" s="77">
        <v>0</v>
      </c>
      <c r="E3" s="47">
        <v>276.12510251000003</v>
      </c>
      <c r="F3" s="50">
        <v>18.286326569999996</v>
      </c>
      <c r="G3" s="529">
        <f>'Fondo EELL 2016 '!T4-'Fondo EELL 2016 '!P4</f>
        <v>158.97184204999996</v>
      </c>
      <c r="H3" s="49">
        <f>'Fondo EELL 2016 '!P4</f>
        <v>149.25617743999993</v>
      </c>
      <c r="I3" s="530">
        <v>8.8060645500000003</v>
      </c>
      <c r="J3" s="524">
        <v>209.08744548000004</v>
      </c>
      <c r="K3" s="49">
        <v>3.84963072</v>
      </c>
      <c r="L3" s="529">
        <v>207.02104341000003</v>
      </c>
      <c r="M3" s="530">
        <v>0.72161042999999991</v>
      </c>
      <c r="N3" s="524">
        <v>145.65212264000002</v>
      </c>
      <c r="O3" s="49">
        <v>9.0779218400000019</v>
      </c>
      <c r="P3" s="529">
        <v>128.83396120000003</v>
      </c>
      <c r="Q3" s="530">
        <v>3.9827063300000001</v>
      </c>
      <c r="R3" s="524">
        <v>427.68314395999988</v>
      </c>
      <c r="S3" s="530">
        <v>0.91299108000000007</v>
      </c>
      <c r="T3" s="524">
        <v>247.59961100000004</v>
      </c>
      <c r="U3" s="530">
        <v>2.0524873800000001</v>
      </c>
      <c r="V3" s="524">
        <v>213.08688728999994</v>
      </c>
      <c r="W3" s="530">
        <v>16.592709639999999</v>
      </c>
      <c r="X3" s="524">
        <v>192.4648564500003</v>
      </c>
      <c r="Y3" s="530">
        <v>0.11895792000000001</v>
      </c>
      <c r="Z3" s="524">
        <v>138.76733561000003</v>
      </c>
      <c r="AA3" s="530">
        <v>13.864731910000001</v>
      </c>
      <c r="AB3" s="524">
        <v>52.616655050000006</v>
      </c>
      <c r="AC3" s="530">
        <v>0</v>
      </c>
      <c r="AD3" s="99">
        <v>6030.3746424600004</v>
      </c>
      <c r="AF3" s="17"/>
    </row>
    <row r="4" spans="1:32" ht="18.75" x14ac:dyDescent="0.3">
      <c r="A4" s="3" t="s">
        <v>11</v>
      </c>
      <c r="B4" s="531">
        <v>225.04873999999998</v>
      </c>
      <c r="C4" s="547">
        <v>2.3401399999999999</v>
      </c>
      <c r="D4" s="78">
        <v>0</v>
      </c>
      <c r="E4" s="55">
        <v>6.5788674600000006</v>
      </c>
      <c r="F4" s="58">
        <v>51.036395679999998</v>
      </c>
      <c r="G4" s="531">
        <f>'Fondo EELL 2016 '!T5-'Fondo EELL 2016 '!P5</f>
        <v>1.56595488</v>
      </c>
      <c r="H4" s="57">
        <f>'Fondo EELL 2016 '!P5</f>
        <v>0</v>
      </c>
      <c r="I4" s="532">
        <v>5.3007459999999992E-2</v>
      </c>
      <c r="J4" s="525">
        <v>0.66591127999999999</v>
      </c>
      <c r="K4" s="57">
        <v>21.29867703</v>
      </c>
      <c r="L4" s="531">
        <v>0.48230776000000003</v>
      </c>
      <c r="M4" s="532">
        <v>2.72383402</v>
      </c>
      <c r="N4" s="525">
        <v>0.39503337999999988</v>
      </c>
      <c r="O4" s="57">
        <v>0</v>
      </c>
      <c r="P4" s="87">
        <v>5.5734309999999995E-2</v>
      </c>
      <c r="Q4" s="532">
        <v>25.451920390000002</v>
      </c>
      <c r="R4" s="537">
        <v>4.6E-5</v>
      </c>
      <c r="S4" s="532">
        <v>2.84329228</v>
      </c>
      <c r="T4" s="537">
        <v>0.20863052000000001</v>
      </c>
      <c r="U4" s="532">
        <v>0.21674297000000001</v>
      </c>
      <c r="V4" s="537">
        <v>9.3249970000000001E-2</v>
      </c>
      <c r="W4" s="532">
        <v>9.8527926499999996</v>
      </c>
      <c r="X4" s="537">
        <v>0.68081502000000005</v>
      </c>
      <c r="Y4" s="532">
        <v>4.6E-5</v>
      </c>
      <c r="Z4" s="537">
        <v>9.0838179999999991E-2</v>
      </c>
      <c r="AA4" s="532">
        <v>4.5000000000000003E-5</v>
      </c>
      <c r="AB4" s="537">
        <v>0.16970563</v>
      </c>
      <c r="AC4" s="532">
        <v>4.8000000000000001E-5</v>
      </c>
      <c r="AD4" s="100">
        <v>351.85287986999998</v>
      </c>
      <c r="AF4" s="17"/>
    </row>
    <row r="5" spans="1:32" ht="18.75" x14ac:dyDescent="0.3">
      <c r="A5" s="3" t="s">
        <v>12</v>
      </c>
      <c r="B5" s="531">
        <v>451.31099999999998</v>
      </c>
      <c r="C5" s="547">
        <v>117.92509</v>
      </c>
      <c r="D5" s="78">
        <v>0</v>
      </c>
      <c r="E5" s="55">
        <v>6.90590583</v>
      </c>
      <c r="F5" s="58">
        <v>2.7734902900000002</v>
      </c>
      <c r="G5" s="531">
        <f>'Fondo EELL 2016 '!T6-'Fondo EELL 2016 '!P6</f>
        <v>5.6185950799999986</v>
      </c>
      <c r="H5" s="57">
        <f>'Fondo EELL 2016 '!P6</f>
        <v>5.8883760299999999</v>
      </c>
      <c r="I5" s="532">
        <v>0</v>
      </c>
      <c r="J5" s="525">
        <v>5.9553622800000001</v>
      </c>
      <c r="K5" s="57">
        <v>5.9002599999999995E-2</v>
      </c>
      <c r="L5" s="531">
        <v>11.490630510000001</v>
      </c>
      <c r="M5" s="532">
        <v>0.10609057000000001</v>
      </c>
      <c r="N5" s="525">
        <v>7.8586191899999998</v>
      </c>
      <c r="O5" s="57">
        <v>5.9559327699999995</v>
      </c>
      <c r="P5" s="87">
        <v>6.6161464300000006</v>
      </c>
      <c r="Q5" s="532">
        <v>0.19984531</v>
      </c>
      <c r="R5" s="537">
        <v>3.6827305699999995</v>
      </c>
      <c r="S5" s="532">
        <v>0</v>
      </c>
      <c r="T5" s="537">
        <v>14.24366451</v>
      </c>
      <c r="U5" s="532">
        <v>10.445171469999996</v>
      </c>
      <c r="V5" s="537">
        <v>14.11636775</v>
      </c>
      <c r="W5" s="532">
        <v>0</v>
      </c>
      <c r="X5" s="537">
        <v>4.5045895099999997</v>
      </c>
      <c r="Y5" s="532">
        <v>3.8757681999999996</v>
      </c>
      <c r="Z5" s="537">
        <v>5.6922299499999962</v>
      </c>
      <c r="AA5" s="532">
        <v>0</v>
      </c>
      <c r="AB5" s="537">
        <v>1.0362133600000001</v>
      </c>
      <c r="AC5" s="532">
        <v>3.7515565499999997</v>
      </c>
      <c r="AD5" s="100">
        <v>690.01237876000005</v>
      </c>
      <c r="AF5" s="17"/>
    </row>
    <row r="6" spans="1:32" ht="18.75" x14ac:dyDescent="0.3">
      <c r="A6" s="3" t="s">
        <v>13</v>
      </c>
      <c r="B6" s="531">
        <v>426.82749000000001</v>
      </c>
      <c r="C6" s="547">
        <v>26.438939999999999</v>
      </c>
      <c r="D6" s="78">
        <v>0</v>
      </c>
      <c r="E6" s="55">
        <v>17.098496920000002</v>
      </c>
      <c r="F6" s="58">
        <v>5.5896979999999999E-2</v>
      </c>
      <c r="G6" s="531">
        <f>'Fondo EELL 2016 '!T7-'Fondo EELL 2016 '!P7</f>
        <v>8.1511940399999947</v>
      </c>
      <c r="H6" s="57">
        <f>'Fondo EELL 2016 '!P7</f>
        <v>0.51895066000000001</v>
      </c>
      <c r="I6" s="532">
        <v>9.7572809999999996E-2</v>
      </c>
      <c r="J6" s="525">
        <v>6.7237379999999999E-2</v>
      </c>
      <c r="K6" s="57">
        <v>1.6267433900000001</v>
      </c>
      <c r="L6" s="531">
        <v>0.63694021999999995</v>
      </c>
      <c r="M6" s="532">
        <v>0.96141436000000002</v>
      </c>
      <c r="N6" s="525">
        <v>1.6121610000000001E-2</v>
      </c>
      <c r="O6" s="57">
        <v>0.56553006000000006</v>
      </c>
      <c r="P6" s="87">
        <v>2.7234959999999999E-2</v>
      </c>
      <c r="Q6" s="532">
        <v>1.1631241799999998</v>
      </c>
      <c r="R6" s="537">
        <v>0.46938777000000004</v>
      </c>
      <c r="S6" s="532">
        <v>0</v>
      </c>
      <c r="T6" s="537">
        <v>0.81251880999999981</v>
      </c>
      <c r="U6" s="532">
        <v>27.810569330000003</v>
      </c>
      <c r="V6" s="537">
        <v>0.72378006000000006</v>
      </c>
      <c r="W6" s="532">
        <v>0.13958956</v>
      </c>
      <c r="X6" s="537">
        <v>2.3791798500000008</v>
      </c>
      <c r="Y6" s="532">
        <v>0</v>
      </c>
      <c r="Z6" s="537">
        <v>0.4531872400000001</v>
      </c>
      <c r="AA6" s="532">
        <v>0</v>
      </c>
      <c r="AB6" s="537">
        <v>0</v>
      </c>
      <c r="AC6" s="532">
        <v>0</v>
      </c>
      <c r="AD6" s="100">
        <v>517.04110018999995</v>
      </c>
      <c r="AF6" s="17"/>
    </row>
    <row r="7" spans="1:32" ht="18.75" x14ac:dyDescent="0.3">
      <c r="A7" s="3" t="s">
        <v>14</v>
      </c>
      <c r="B7" s="541">
        <v>645.60341000000005</v>
      </c>
      <c r="C7" s="548">
        <v>142.81925999999999</v>
      </c>
      <c r="D7" s="79">
        <v>32.051650000000002</v>
      </c>
      <c r="E7" s="63">
        <v>2.20201746</v>
      </c>
      <c r="F7" s="65">
        <v>5.4398567799999986</v>
      </c>
      <c r="G7" s="531">
        <f>'Fondo EELL 2016 '!T8-'Fondo EELL 2016 '!P8</f>
        <v>3.6663966299999999</v>
      </c>
      <c r="H7" s="57">
        <f>'Fondo EELL 2016 '!P8</f>
        <v>0</v>
      </c>
      <c r="I7" s="532">
        <v>3.7926100699999989</v>
      </c>
      <c r="J7" s="525">
        <v>0.14787162000000001</v>
      </c>
      <c r="K7" s="57">
        <v>2.0464443299999995</v>
      </c>
      <c r="L7" s="531">
        <v>0.27726827000000004</v>
      </c>
      <c r="M7" s="532">
        <v>0.90237149999999999</v>
      </c>
      <c r="N7" s="525">
        <v>3.7218149999999998E-2</v>
      </c>
      <c r="O7" s="57">
        <v>0.18568169999999998</v>
      </c>
      <c r="P7" s="87">
        <v>3.6589000000000003E-2</v>
      </c>
      <c r="Q7" s="532">
        <v>2.0218050000000001</v>
      </c>
      <c r="R7" s="537">
        <v>4.6713254800000001</v>
      </c>
      <c r="S7" s="532">
        <v>6.3132007200000011</v>
      </c>
      <c r="T7" s="537">
        <v>1.550396220000001</v>
      </c>
      <c r="U7" s="532">
        <v>6.3176700600000002</v>
      </c>
      <c r="V7" s="537">
        <v>13.270458550000003</v>
      </c>
      <c r="W7" s="532">
        <v>11.405398759999997</v>
      </c>
      <c r="X7" s="537">
        <v>7.5057260899999996</v>
      </c>
      <c r="Y7" s="532">
        <v>8.6999018799999988</v>
      </c>
      <c r="Z7" s="537">
        <v>4.6141031899999998</v>
      </c>
      <c r="AA7" s="532">
        <v>7.9661123200000006</v>
      </c>
      <c r="AB7" s="537">
        <v>0.82790443000000002</v>
      </c>
      <c r="AC7" s="532">
        <v>8.0720977300000012</v>
      </c>
      <c r="AD7" s="100">
        <v>922.44474594000019</v>
      </c>
      <c r="AF7" s="17"/>
    </row>
    <row r="8" spans="1:32" ht="18.75" x14ac:dyDescent="0.3">
      <c r="A8" s="3" t="s">
        <v>15</v>
      </c>
      <c r="B8" s="531">
        <v>442.51150000000001</v>
      </c>
      <c r="C8" s="547">
        <v>59.450040000000001</v>
      </c>
      <c r="D8" s="78">
        <v>0</v>
      </c>
      <c r="E8" s="55">
        <v>0</v>
      </c>
      <c r="F8" s="58">
        <v>0.69</v>
      </c>
      <c r="G8" s="531">
        <f>'Fondo EELL 2016 '!T9-'Fondo EELL 2016 '!P9</f>
        <v>0</v>
      </c>
      <c r="H8" s="57">
        <f>'Fondo EELL 2016 '!P9</f>
        <v>0</v>
      </c>
      <c r="I8" s="532">
        <v>0</v>
      </c>
      <c r="J8" s="525">
        <v>0</v>
      </c>
      <c r="K8" s="57">
        <v>0</v>
      </c>
      <c r="L8" s="531">
        <v>0</v>
      </c>
      <c r="M8" s="532">
        <v>0</v>
      </c>
      <c r="N8" s="525">
        <v>0</v>
      </c>
      <c r="O8" s="57">
        <v>0</v>
      </c>
      <c r="P8" s="87">
        <v>0</v>
      </c>
      <c r="Q8" s="532">
        <v>0</v>
      </c>
      <c r="R8" s="537">
        <v>0</v>
      </c>
      <c r="S8" s="532">
        <v>0</v>
      </c>
      <c r="T8" s="537">
        <v>0.20339804999999991</v>
      </c>
      <c r="U8" s="532">
        <v>0</v>
      </c>
      <c r="V8" s="537">
        <v>5.4049250000000004</v>
      </c>
      <c r="W8" s="532">
        <v>0</v>
      </c>
      <c r="X8" s="537">
        <v>4.2333566999999954</v>
      </c>
      <c r="Y8" s="532">
        <v>0</v>
      </c>
      <c r="Z8" s="537">
        <v>1.266367749999999</v>
      </c>
      <c r="AA8" s="532">
        <v>0</v>
      </c>
      <c r="AB8" s="537">
        <v>0</v>
      </c>
      <c r="AC8" s="532">
        <v>0</v>
      </c>
      <c r="AD8" s="100">
        <v>513.75958749999995</v>
      </c>
      <c r="AF8" s="17"/>
    </row>
    <row r="9" spans="1:32" ht="18.75" x14ac:dyDescent="0.3">
      <c r="A9" s="3" t="s">
        <v>16</v>
      </c>
      <c r="B9" s="531">
        <v>121.4586</v>
      </c>
      <c r="C9" s="547">
        <v>31.307639999999999</v>
      </c>
      <c r="D9" s="78">
        <v>0</v>
      </c>
      <c r="E9" s="55">
        <v>25.333485320000001</v>
      </c>
      <c r="F9" s="58">
        <v>0.58356587000000004</v>
      </c>
      <c r="G9" s="531">
        <f>'Fondo EELL 2016 '!T10-'Fondo EELL 2016 '!P10</f>
        <v>1.2568970999999998</v>
      </c>
      <c r="H9" s="57">
        <f>'Fondo EELL 2016 '!P10</f>
        <v>9.4701779999999999E-2</v>
      </c>
      <c r="I9" s="532">
        <v>0</v>
      </c>
      <c r="J9" s="525">
        <v>4.2758623099999999</v>
      </c>
      <c r="K9" s="57">
        <v>4.9490940999999999</v>
      </c>
      <c r="L9" s="531">
        <v>0.68650303000000001</v>
      </c>
      <c r="M9" s="532">
        <v>0</v>
      </c>
      <c r="N9" s="525">
        <v>0.47111083000000004</v>
      </c>
      <c r="O9" s="57">
        <v>1.4E-2</v>
      </c>
      <c r="P9" s="87">
        <v>0.14318731999999998</v>
      </c>
      <c r="Q9" s="532">
        <v>0</v>
      </c>
      <c r="R9" s="537">
        <v>3.1622236200000002</v>
      </c>
      <c r="S9" s="532">
        <v>0</v>
      </c>
      <c r="T9" s="537">
        <v>4.5758602799999988</v>
      </c>
      <c r="U9" s="532">
        <v>0</v>
      </c>
      <c r="V9" s="537">
        <v>5.85102747</v>
      </c>
      <c r="W9" s="532">
        <v>0</v>
      </c>
      <c r="X9" s="537">
        <v>2.3290294799999995</v>
      </c>
      <c r="Y9" s="532">
        <v>0</v>
      </c>
      <c r="Z9" s="537">
        <v>2.8967758699999999</v>
      </c>
      <c r="AA9" s="532">
        <v>0</v>
      </c>
      <c r="AB9" s="537">
        <v>0.2351106</v>
      </c>
      <c r="AC9" s="532">
        <v>0</v>
      </c>
      <c r="AD9" s="100">
        <v>209.62467498000004</v>
      </c>
      <c r="AF9" s="17"/>
    </row>
    <row r="10" spans="1:32" ht="18.75" x14ac:dyDescent="0.3">
      <c r="A10" s="3" t="s">
        <v>17</v>
      </c>
      <c r="B10" s="531">
        <v>196.96396999999999</v>
      </c>
      <c r="C10" s="547">
        <v>23.349040000000002</v>
      </c>
      <c r="D10" s="78">
        <v>0</v>
      </c>
      <c r="E10" s="55">
        <v>2.8270340000000001E-2</v>
      </c>
      <c r="F10" s="58">
        <v>13.86369633</v>
      </c>
      <c r="G10" s="531">
        <f>'Fondo EELL 2016 '!T11-'Fondo EELL 2016 '!P11</f>
        <v>4.7053679999999987E-2</v>
      </c>
      <c r="H10" s="57">
        <f>'Fondo EELL 2016 '!P11</f>
        <v>0.59499999999999997</v>
      </c>
      <c r="I10" s="532">
        <v>0.98848446000000001</v>
      </c>
      <c r="J10" s="525">
        <v>2.2134350299999999</v>
      </c>
      <c r="K10" s="57">
        <v>6.6482719999999995E-2</v>
      </c>
      <c r="L10" s="531">
        <v>0</v>
      </c>
      <c r="M10" s="532">
        <v>1.0259967400000001</v>
      </c>
      <c r="N10" s="525">
        <v>0</v>
      </c>
      <c r="O10" s="57">
        <v>0</v>
      </c>
      <c r="P10" s="87">
        <v>7.1747392800000132</v>
      </c>
      <c r="Q10" s="532">
        <v>0</v>
      </c>
      <c r="R10" s="537">
        <v>2.4082214100000003</v>
      </c>
      <c r="S10" s="532">
        <v>0</v>
      </c>
      <c r="T10" s="537">
        <v>9.0558877600000027</v>
      </c>
      <c r="U10" s="532">
        <v>0</v>
      </c>
      <c r="V10" s="537">
        <v>11.88084589</v>
      </c>
      <c r="W10" s="532">
        <v>0</v>
      </c>
      <c r="X10" s="537">
        <v>10.613079609999998</v>
      </c>
      <c r="Y10" s="532">
        <v>0</v>
      </c>
      <c r="Z10" s="537">
        <v>11.245934820000009</v>
      </c>
      <c r="AA10" s="532">
        <v>0</v>
      </c>
      <c r="AB10" s="537">
        <v>0</v>
      </c>
      <c r="AC10" s="532">
        <v>0.45675773999999997</v>
      </c>
      <c r="AD10" s="100">
        <v>291.97689581000003</v>
      </c>
      <c r="AF10" s="17"/>
    </row>
    <row r="11" spans="1:32" ht="18.75" x14ac:dyDescent="0.3">
      <c r="A11" s="3" t="s">
        <v>18</v>
      </c>
      <c r="B11" s="531">
        <v>1113.7114799999999</v>
      </c>
      <c r="C11" s="547">
        <v>157.05534999999998</v>
      </c>
      <c r="D11" s="78">
        <v>0</v>
      </c>
      <c r="E11" s="55">
        <v>28.7929742</v>
      </c>
      <c r="F11" s="58">
        <v>30.77924277</v>
      </c>
      <c r="G11" s="531">
        <f>'Fondo EELL 2016 '!T12-'Fondo EELL 2016 '!P12</f>
        <v>46.59747294000001</v>
      </c>
      <c r="H11" s="57">
        <f>'Fondo EELL 2016 '!P12</f>
        <v>22.031037140000002</v>
      </c>
      <c r="I11" s="532">
        <v>0.62247275999999985</v>
      </c>
      <c r="J11" s="525">
        <v>39.426476819999998</v>
      </c>
      <c r="K11" s="57">
        <v>4.287423060000001</v>
      </c>
      <c r="L11" s="531">
        <v>26.37334487</v>
      </c>
      <c r="M11" s="532">
        <v>28.081212799999996</v>
      </c>
      <c r="N11" s="525">
        <v>22.043156469999992</v>
      </c>
      <c r="O11" s="57">
        <v>0.39862142</v>
      </c>
      <c r="P11" s="87">
        <v>22.272208840000001</v>
      </c>
      <c r="Q11" s="532">
        <v>7.1616293500000001</v>
      </c>
      <c r="R11" s="537">
        <v>11.196046950000003</v>
      </c>
      <c r="S11" s="532">
        <v>9.0817414799999998</v>
      </c>
      <c r="T11" s="537">
        <v>15.002619769999999</v>
      </c>
      <c r="U11" s="532">
        <v>1.8341571299999999</v>
      </c>
      <c r="V11" s="537">
        <v>21.199837869999996</v>
      </c>
      <c r="W11" s="532">
        <v>0</v>
      </c>
      <c r="X11" s="537">
        <v>9.3696937400000007</v>
      </c>
      <c r="Y11" s="532">
        <v>12.86442402</v>
      </c>
      <c r="Z11" s="537">
        <v>24.339997990000033</v>
      </c>
      <c r="AA11" s="532">
        <v>15.660136099999999</v>
      </c>
      <c r="AB11" s="537">
        <v>3.4312426599999997</v>
      </c>
      <c r="AC11" s="532">
        <v>55.464343369999995</v>
      </c>
      <c r="AD11" s="100">
        <v>1729.07834452</v>
      </c>
      <c r="AF11" s="17"/>
    </row>
    <row r="12" spans="1:32" ht="18.75" x14ac:dyDescent="0.3">
      <c r="A12" s="3" t="s">
        <v>19</v>
      </c>
      <c r="B12" s="531">
        <v>76.242990000000006</v>
      </c>
      <c r="C12" s="547">
        <v>5.9948900000000007</v>
      </c>
      <c r="D12" s="78">
        <v>0</v>
      </c>
      <c r="E12" s="55">
        <v>0</v>
      </c>
      <c r="F12" s="58">
        <v>0.55449135999999999</v>
      </c>
      <c r="G12" s="531">
        <f>'Fondo EELL 2016 '!T13-'Fondo EELL 2016 '!P13</f>
        <v>0</v>
      </c>
      <c r="H12" s="57">
        <f>'Fondo EELL 2016 '!P13</f>
        <v>0</v>
      </c>
      <c r="I12" s="532">
        <v>0</v>
      </c>
      <c r="J12" s="525">
        <v>0</v>
      </c>
      <c r="K12" s="57">
        <v>33.485861200000002</v>
      </c>
      <c r="L12" s="531">
        <v>0</v>
      </c>
      <c r="M12" s="532">
        <v>0</v>
      </c>
      <c r="N12" s="525">
        <v>0</v>
      </c>
      <c r="O12" s="57">
        <v>0.25</v>
      </c>
      <c r="P12" s="87">
        <v>0</v>
      </c>
      <c r="Q12" s="532">
        <v>0</v>
      </c>
      <c r="R12" s="537">
        <v>0</v>
      </c>
      <c r="S12" s="532">
        <v>0</v>
      </c>
      <c r="T12" s="537">
        <v>0.50689203000000005</v>
      </c>
      <c r="U12" s="532">
        <v>0</v>
      </c>
      <c r="V12" s="537">
        <v>0.36843382999999996</v>
      </c>
      <c r="W12" s="532">
        <v>0</v>
      </c>
      <c r="X12" s="537">
        <v>0</v>
      </c>
      <c r="Y12" s="532">
        <v>0</v>
      </c>
      <c r="Z12" s="537">
        <v>0</v>
      </c>
      <c r="AA12" s="532">
        <v>0</v>
      </c>
      <c r="AB12" s="537">
        <v>0</v>
      </c>
      <c r="AC12" s="532">
        <v>0</v>
      </c>
      <c r="AD12" s="100">
        <v>117.40355842000001</v>
      </c>
      <c r="AF12" s="17"/>
    </row>
    <row r="13" spans="1:32" ht="18.75" x14ac:dyDescent="0.3">
      <c r="A13" s="3" t="s">
        <v>20</v>
      </c>
      <c r="B13" s="531">
        <v>299.77269000000001</v>
      </c>
      <c r="C13" s="547">
        <v>150.19575</v>
      </c>
      <c r="D13" s="78">
        <v>0</v>
      </c>
      <c r="E13" s="55">
        <v>0.61521228000000006</v>
      </c>
      <c r="F13" s="58">
        <v>40.693413360000001</v>
      </c>
      <c r="G13" s="531">
        <f>'Fondo EELL 2016 '!T14-'Fondo EELL 2016 '!P14</f>
        <v>0.84931176999999991</v>
      </c>
      <c r="H13" s="57">
        <f>'Fondo EELL 2016 '!P14</f>
        <v>0</v>
      </c>
      <c r="I13" s="532">
        <v>3.3389262599999996</v>
      </c>
      <c r="J13" s="525">
        <v>0.26827640000000003</v>
      </c>
      <c r="K13" s="57">
        <v>29.258897469999997</v>
      </c>
      <c r="L13" s="531">
        <v>0</v>
      </c>
      <c r="M13" s="532">
        <v>1.13049679</v>
      </c>
      <c r="N13" s="525">
        <v>0</v>
      </c>
      <c r="O13" s="57">
        <v>0</v>
      </c>
      <c r="P13" s="87">
        <v>0</v>
      </c>
      <c r="Q13" s="532">
        <v>0</v>
      </c>
      <c r="R13" s="537">
        <v>0</v>
      </c>
      <c r="S13" s="532">
        <v>7.2671642099999989</v>
      </c>
      <c r="T13" s="537">
        <v>1.0814E-4</v>
      </c>
      <c r="U13" s="532">
        <v>0</v>
      </c>
      <c r="V13" s="537">
        <v>0</v>
      </c>
      <c r="W13" s="532">
        <v>0</v>
      </c>
      <c r="X13" s="537">
        <v>1.0825696300000005</v>
      </c>
      <c r="Y13" s="532">
        <v>0</v>
      </c>
      <c r="Z13" s="537">
        <v>0</v>
      </c>
      <c r="AA13" s="532">
        <v>0</v>
      </c>
      <c r="AB13" s="537">
        <v>0</v>
      </c>
      <c r="AC13" s="532">
        <v>0</v>
      </c>
      <c r="AD13" s="100">
        <v>534.47281630999998</v>
      </c>
      <c r="AF13" s="17"/>
    </row>
    <row r="14" spans="1:32" ht="18.75" x14ac:dyDescent="0.3">
      <c r="A14" s="3" t="s">
        <v>21</v>
      </c>
      <c r="B14" s="531">
        <v>50.474530000000001</v>
      </c>
      <c r="C14" s="547">
        <v>0.41134000000000004</v>
      </c>
      <c r="D14" s="78">
        <v>0</v>
      </c>
      <c r="E14" s="55">
        <v>0</v>
      </c>
      <c r="F14" s="58">
        <v>0.14264128000000001</v>
      </c>
      <c r="G14" s="531">
        <f>'Fondo EELL 2016 '!T15-'Fondo EELL 2016 '!P15</f>
        <v>0</v>
      </c>
      <c r="H14" s="57">
        <f>'Fondo EELL 2016 '!P15</f>
        <v>0</v>
      </c>
      <c r="I14" s="532">
        <v>0</v>
      </c>
      <c r="J14" s="525">
        <v>0</v>
      </c>
      <c r="K14" s="57">
        <v>0</v>
      </c>
      <c r="L14" s="531">
        <v>0</v>
      </c>
      <c r="M14" s="532">
        <v>0</v>
      </c>
      <c r="N14" s="525">
        <v>0</v>
      </c>
      <c r="O14" s="57">
        <v>0</v>
      </c>
      <c r="P14" s="87">
        <v>0</v>
      </c>
      <c r="Q14" s="532">
        <v>0.65341853000000005</v>
      </c>
      <c r="R14" s="537">
        <v>0</v>
      </c>
      <c r="S14" s="532">
        <v>0</v>
      </c>
      <c r="T14" s="537">
        <v>1.8887999999999999E-4</v>
      </c>
      <c r="U14" s="532">
        <v>0</v>
      </c>
      <c r="V14" s="537">
        <v>0</v>
      </c>
      <c r="W14" s="532">
        <v>0</v>
      </c>
      <c r="X14" s="537">
        <v>0</v>
      </c>
      <c r="Y14" s="532">
        <v>0</v>
      </c>
      <c r="Z14" s="537">
        <v>0</v>
      </c>
      <c r="AA14" s="532">
        <v>0</v>
      </c>
      <c r="AB14" s="537">
        <v>0</v>
      </c>
      <c r="AC14" s="532">
        <v>0</v>
      </c>
      <c r="AD14" s="100">
        <v>51.68211869000001</v>
      </c>
      <c r="AF14" s="17"/>
    </row>
    <row r="15" spans="1:32" ht="18.75" x14ac:dyDescent="0.3">
      <c r="A15" s="3" t="s">
        <v>22</v>
      </c>
      <c r="B15" s="531">
        <v>2277.9936000000002</v>
      </c>
      <c r="C15" s="547">
        <v>603.89175</v>
      </c>
      <c r="D15" s="78">
        <v>0</v>
      </c>
      <c r="E15" s="55">
        <v>95.89120050999999</v>
      </c>
      <c r="F15" s="58">
        <v>9.089758830000001</v>
      </c>
      <c r="G15" s="531">
        <f>'Fondo EELL 2016 '!T16-'Fondo EELL 2016 '!P16</f>
        <v>35.659250339999993</v>
      </c>
      <c r="H15" s="57">
        <f>'Fondo EELL 2016 '!P16</f>
        <v>30.538955129999998</v>
      </c>
      <c r="I15" s="532">
        <v>0</v>
      </c>
      <c r="J15" s="525">
        <v>39.14258461</v>
      </c>
      <c r="K15" s="57">
        <v>11.66666785</v>
      </c>
      <c r="L15" s="531">
        <v>59.351508439999996</v>
      </c>
      <c r="M15" s="532">
        <v>22.548322469999999</v>
      </c>
      <c r="N15" s="525">
        <v>26.864905900000007</v>
      </c>
      <c r="O15" s="57">
        <v>0</v>
      </c>
      <c r="P15" s="87">
        <v>43.821083259999995</v>
      </c>
      <c r="Q15" s="532">
        <v>3.3624807200000002</v>
      </c>
      <c r="R15" s="537">
        <v>26.068801759999996</v>
      </c>
      <c r="S15" s="532">
        <v>0</v>
      </c>
      <c r="T15" s="537">
        <v>155.63863039999995</v>
      </c>
      <c r="U15" s="532">
        <v>0.29963193999999999</v>
      </c>
      <c r="V15" s="537">
        <v>78.138361960000012</v>
      </c>
      <c r="W15" s="532">
        <v>0.47035107999999998</v>
      </c>
      <c r="X15" s="537">
        <v>56.400715970000036</v>
      </c>
      <c r="Y15" s="532">
        <v>0</v>
      </c>
      <c r="Z15" s="537">
        <v>35.484198429999999</v>
      </c>
      <c r="AA15" s="532">
        <v>0</v>
      </c>
      <c r="AB15" s="537">
        <v>13.48000553</v>
      </c>
      <c r="AC15" s="532">
        <v>2.0954348</v>
      </c>
      <c r="AD15" s="100">
        <v>3627.8981999300008</v>
      </c>
      <c r="AF15" s="17"/>
    </row>
    <row r="16" spans="1:32" ht="18.75" x14ac:dyDescent="0.3">
      <c r="A16" s="3" t="s">
        <v>23</v>
      </c>
      <c r="B16" s="531">
        <v>367.26222999999999</v>
      </c>
      <c r="C16" s="547">
        <v>51.702220000000004</v>
      </c>
      <c r="D16" s="78">
        <v>0</v>
      </c>
      <c r="E16" s="55">
        <v>4.6143528800000002</v>
      </c>
      <c r="F16" s="58">
        <v>0.92525785999999999</v>
      </c>
      <c r="G16" s="531">
        <f>'Fondo EELL 2016 '!T17-'Fondo EELL 2016 '!P17</f>
        <v>16.113406830000002</v>
      </c>
      <c r="H16" s="57">
        <f>'Fondo EELL 2016 '!P17</f>
        <v>8.857347429999999</v>
      </c>
      <c r="I16" s="532">
        <v>6.9315109999999999E-2</v>
      </c>
      <c r="J16" s="525">
        <v>22.694053979999996</v>
      </c>
      <c r="K16" s="57">
        <v>1.9389093100000001</v>
      </c>
      <c r="L16" s="531">
        <v>14.617466750000002</v>
      </c>
      <c r="M16" s="532">
        <v>1.5959733300000001</v>
      </c>
      <c r="N16" s="525">
        <v>17.238435710000001</v>
      </c>
      <c r="O16" s="57">
        <v>0</v>
      </c>
      <c r="P16" s="87">
        <v>16.958450879999997</v>
      </c>
      <c r="Q16" s="532">
        <v>0</v>
      </c>
      <c r="R16" s="537">
        <v>14.9809023</v>
      </c>
      <c r="S16" s="532">
        <v>4.6864290500000001</v>
      </c>
      <c r="T16" s="537">
        <v>15.420653210000001</v>
      </c>
      <c r="U16" s="532">
        <v>7.2424160599999992</v>
      </c>
      <c r="V16" s="537">
        <v>21.609028509999998</v>
      </c>
      <c r="W16" s="532">
        <v>0</v>
      </c>
      <c r="X16" s="537">
        <v>7.0816666799999997</v>
      </c>
      <c r="Y16" s="532">
        <v>2.8712556599999997</v>
      </c>
      <c r="Z16" s="537">
        <v>1.8929720499999998</v>
      </c>
      <c r="AA16" s="532">
        <v>0.6587448199999999</v>
      </c>
      <c r="AB16" s="537">
        <v>2.25661932</v>
      </c>
      <c r="AC16" s="532">
        <v>11.58151116</v>
      </c>
      <c r="AD16" s="100">
        <v>614.86961888999997</v>
      </c>
      <c r="AF16" s="17"/>
    </row>
    <row r="17" spans="1:32" ht="18.75" x14ac:dyDescent="0.3">
      <c r="A17" s="3" t="s">
        <v>24</v>
      </c>
      <c r="B17" s="531">
        <v>6.9809299999999999</v>
      </c>
      <c r="C17" s="547">
        <v>0.15356</v>
      </c>
      <c r="D17" s="78">
        <v>0</v>
      </c>
      <c r="E17" s="55">
        <v>0</v>
      </c>
      <c r="F17" s="58">
        <v>0</v>
      </c>
      <c r="G17" s="531">
        <f>'Fondo EELL 2016 '!T18-'Fondo EELL 2016 '!P18</f>
        <v>0</v>
      </c>
      <c r="H17" s="57">
        <f>'Fondo EELL 2016 '!P18</f>
        <v>0</v>
      </c>
      <c r="I17" s="532">
        <v>0</v>
      </c>
      <c r="J17" s="525">
        <v>0</v>
      </c>
      <c r="K17" s="57">
        <v>0</v>
      </c>
      <c r="L17" s="531">
        <v>0</v>
      </c>
      <c r="M17" s="532">
        <v>0</v>
      </c>
      <c r="N17" s="525">
        <v>0</v>
      </c>
      <c r="O17" s="57">
        <v>0</v>
      </c>
      <c r="P17" s="87">
        <v>0</v>
      </c>
      <c r="Q17" s="532">
        <v>0</v>
      </c>
      <c r="R17" s="537">
        <v>0</v>
      </c>
      <c r="S17" s="532">
        <v>0</v>
      </c>
      <c r="T17" s="537">
        <v>0</v>
      </c>
      <c r="U17" s="532">
        <v>0.10607074000000001</v>
      </c>
      <c r="V17" s="537">
        <v>0</v>
      </c>
      <c r="W17" s="532">
        <v>0</v>
      </c>
      <c r="X17" s="537">
        <v>0</v>
      </c>
      <c r="Y17" s="532">
        <v>0</v>
      </c>
      <c r="Z17" s="537">
        <v>0</v>
      </c>
      <c r="AA17" s="532">
        <v>0</v>
      </c>
      <c r="AB17" s="537">
        <v>0</v>
      </c>
      <c r="AC17" s="532">
        <v>0</v>
      </c>
      <c r="AD17" s="100">
        <v>7.2405607399999994</v>
      </c>
      <c r="AF17" s="17"/>
    </row>
    <row r="18" spans="1:32" ht="18.75" x14ac:dyDescent="0.3">
      <c r="A18" s="3" t="s">
        <v>25</v>
      </c>
      <c r="B18" s="531">
        <v>0</v>
      </c>
      <c r="C18" s="547">
        <v>0</v>
      </c>
      <c r="D18" s="78">
        <v>0</v>
      </c>
      <c r="E18" s="55">
        <v>0</v>
      </c>
      <c r="F18" s="58">
        <v>0</v>
      </c>
      <c r="G18" s="531">
        <f>'Fondo EELL 2016 '!T19-'Fondo EELL 2016 '!P19</f>
        <v>0</v>
      </c>
      <c r="H18" s="57">
        <f>'Fondo EELL 2016 '!P19</f>
        <v>0</v>
      </c>
      <c r="I18" s="532">
        <v>0</v>
      </c>
      <c r="J18" s="525">
        <v>0</v>
      </c>
      <c r="K18" s="57">
        <v>0</v>
      </c>
      <c r="L18" s="531">
        <v>0</v>
      </c>
      <c r="M18" s="532">
        <v>0</v>
      </c>
      <c r="N18" s="525">
        <v>0</v>
      </c>
      <c r="O18" s="57">
        <v>0</v>
      </c>
      <c r="P18" s="87">
        <v>0</v>
      </c>
      <c r="Q18" s="532">
        <v>0</v>
      </c>
      <c r="R18" s="537">
        <v>0</v>
      </c>
      <c r="S18" s="532">
        <v>0</v>
      </c>
      <c r="T18" s="537">
        <v>0</v>
      </c>
      <c r="U18" s="532">
        <v>0</v>
      </c>
      <c r="V18" s="537">
        <v>0</v>
      </c>
      <c r="W18" s="532">
        <v>0</v>
      </c>
      <c r="X18" s="537">
        <v>0</v>
      </c>
      <c r="Y18" s="532">
        <v>0</v>
      </c>
      <c r="Z18" s="537">
        <v>0</v>
      </c>
      <c r="AA18" s="532">
        <v>0</v>
      </c>
      <c r="AB18" s="537">
        <v>0</v>
      </c>
      <c r="AC18" s="532">
        <v>0</v>
      </c>
      <c r="AD18" s="100">
        <v>0</v>
      </c>
      <c r="AF18" s="17"/>
    </row>
    <row r="19" spans="1:32" ht="18.75" x14ac:dyDescent="0.3">
      <c r="A19" s="3" t="s">
        <v>26</v>
      </c>
      <c r="B19" s="531">
        <v>0</v>
      </c>
      <c r="C19" s="547">
        <v>1.1562399999999999</v>
      </c>
      <c r="D19" s="78">
        <v>0</v>
      </c>
      <c r="E19" s="55">
        <v>0</v>
      </c>
      <c r="F19" s="58">
        <v>0</v>
      </c>
      <c r="G19" s="531">
        <f>'Fondo EELL 2016 '!T20-'Fondo EELL 2016 '!P20</f>
        <v>0</v>
      </c>
      <c r="H19" s="57">
        <f>'Fondo EELL 2016 '!P20</f>
        <v>0</v>
      </c>
      <c r="I19" s="532">
        <v>0</v>
      </c>
      <c r="J19" s="525">
        <v>0</v>
      </c>
      <c r="K19" s="57">
        <v>0</v>
      </c>
      <c r="L19" s="531">
        <v>0</v>
      </c>
      <c r="M19" s="532">
        <v>0</v>
      </c>
      <c r="N19" s="525">
        <v>0</v>
      </c>
      <c r="O19" s="57">
        <v>0</v>
      </c>
      <c r="P19" s="87">
        <v>0</v>
      </c>
      <c r="Q19" s="532">
        <v>0</v>
      </c>
      <c r="R19" s="537">
        <v>0</v>
      </c>
      <c r="S19" s="532">
        <v>0</v>
      </c>
      <c r="T19" s="537">
        <v>0</v>
      </c>
      <c r="U19" s="532">
        <v>0</v>
      </c>
      <c r="V19" s="537">
        <v>0</v>
      </c>
      <c r="W19" s="532">
        <v>0</v>
      </c>
      <c r="X19" s="537">
        <v>0</v>
      </c>
      <c r="Y19" s="532">
        <v>0</v>
      </c>
      <c r="Z19" s="537">
        <v>0</v>
      </c>
      <c r="AA19" s="532">
        <v>0</v>
      </c>
      <c r="AB19" s="537">
        <v>0</v>
      </c>
      <c r="AC19" s="532">
        <v>0</v>
      </c>
      <c r="AD19" s="100">
        <v>1.1562399999999999</v>
      </c>
      <c r="AF19" s="17"/>
    </row>
    <row r="20" spans="1:32" ht="18.75" x14ac:dyDescent="0.3">
      <c r="A20" s="3" t="s">
        <v>27</v>
      </c>
      <c r="B20" s="531">
        <v>82.124719999999996</v>
      </c>
      <c r="C20" s="547">
        <v>0</v>
      </c>
      <c r="D20" s="78">
        <v>0</v>
      </c>
      <c r="E20" s="55">
        <v>0</v>
      </c>
      <c r="F20" s="58">
        <v>1.7457148099999997</v>
      </c>
      <c r="G20" s="531">
        <f>'Fondo EELL 2016 '!T21-'Fondo EELL 2016 '!P21</f>
        <v>0</v>
      </c>
      <c r="H20" s="57">
        <f>'Fondo EELL 2016 '!P21</f>
        <v>0</v>
      </c>
      <c r="I20" s="532">
        <v>0</v>
      </c>
      <c r="J20" s="525">
        <v>0</v>
      </c>
      <c r="K20" s="57">
        <v>0</v>
      </c>
      <c r="L20" s="531">
        <v>0</v>
      </c>
      <c r="M20" s="532">
        <v>0</v>
      </c>
      <c r="N20" s="525">
        <v>0</v>
      </c>
      <c r="O20" s="57">
        <v>0</v>
      </c>
      <c r="P20" s="87">
        <v>0</v>
      </c>
      <c r="Q20" s="532">
        <v>0</v>
      </c>
      <c r="R20" s="537">
        <v>0</v>
      </c>
      <c r="S20" s="532">
        <v>0</v>
      </c>
      <c r="T20" s="537">
        <v>0</v>
      </c>
      <c r="U20" s="532">
        <v>0</v>
      </c>
      <c r="V20" s="537">
        <v>0</v>
      </c>
      <c r="W20" s="532">
        <v>0</v>
      </c>
      <c r="X20" s="537">
        <v>0</v>
      </c>
      <c r="Y20" s="532">
        <v>0</v>
      </c>
      <c r="Z20" s="537">
        <v>0</v>
      </c>
      <c r="AA20" s="532">
        <v>0</v>
      </c>
      <c r="AB20" s="537">
        <v>0</v>
      </c>
      <c r="AC20" s="532">
        <v>0</v>
      </c>
      <c r="AD20" s="100">
        <v>83.870434809999992</v>
      </c>
      <c r="AF20" s="17"/>
    </row>
    <row r="21" spans="1:32" ht="19.5" thickBot="1" x14ac:dyDescent="0.35">
      <c r="A21" s="3" t="s">
        <v>186</v>
      </c>
      <c r="B21" s="533">
        <v>0</v>
      </c>
      <c r="C21" s="549">
        <v>0</v>
      </c>
      <c r="D21" s="542">
        <v>0</v>
      </c>
      <c r="E21" s="67">
        <v>0</v>
      </c>
      <c r="F21" s="70">
        <v>0</v>
      </c>
      <c r="G21" s="533">
        <v>0</v>
      </c>
      <c r="H21" s="69">
        <v>0</v>
      </c>
      <c r="I21" s="534">
        <v>0</v>
      </c>
      <c r="J21" s="526">
        <v>0</v>
      </c>
      <c r="K21" s="69">
        <v>0</v>
      </c>
      <c r="L21" s="533">
        <v>0</v>
      </c>
      <c r="M21" s="534">
        <v>0</v>
      </c>
      <c r="N21" s="526">
        <v>0</v>
      </c>
      <c r="O21" s="69">
        <v>0</v>
      </c>
      <c r="P21" s="88">
        <v>0</v>
      </c>
      <c r="Q21" s="534">
        <v>0</v>
      </c>
      <c r="R21" s="538">
        <v>0</v>
      </c>
      <c r="S21" s="534">
        <v>0</v>
      </c>
      <c r="T21" s="538">
        <v>0</v>
      </c>
      <c r="U21" s="534">
        <v>0</v>
      </c>
      <c r="V21" s="538">
        <v>0</v>
      </c>
      <c r="W21" s="534">
        <v>0</v>
      </c>
      <c r="X21" s="538">
        <v>0</v>
      </c>
      <c r="Y21" s="534">
        <v>0</v>
      </c>
      <c r="Z21" s="538">
        <v>0</v>
      </c>
      <c r="AA21" s="534">
        <v>0</v>
      </c>
      <c r="AB21" s="538">
        <v>0</v>
      </c>
      <c r="AC21" s="534">
        <v>0</v>
      </c>
      <c r="AD21" s="614">
        <v>0</v>
      </c>
      <c r="AF21" s="17"/>
    </row>
    <row r="22" spans="1:32" ht="19.5" thickBot="1" x14ac:dyDescent="0.35">
      <c r="A22" s="1" t="s">
        <v>17015</v>
      </c>
      <c r="B22" s="510">
        <f>SUM(B3:B21)</f>
        <v>9598.3405000000002</v>
      </c>
      <c r="C22" s="85">
        <f t="shared" ref="C22:S22" si="0">SUM(C3:C21)</f>
        <v>1965.0809499999998</v>
      </c>
      <c r="D22" s="116">
        <f t="shared" si="0"/>
        <v>32.051650000000002</v>
      </c>
      <c r="E22" s="110">
        <f t="shared" si="0"/>
        <v>464.18588571000004</v>
      </c>
      <c r="F22" s="511">
        <f t="shared" si="0"/>
        <v>176.65974876999996</v>
      </c>
      <c r="G22" s="89">
        <f t="shared" si="0"/>
        <v>278.49737533999996</v>
      </c>
      <c r="H22" s="91">
        <f t="shared" si="0"/>
        <v>217.78054560999993</v>
      </c>
      <c r="I22" s="511">
        <f t="shared" si="0"/>
        <v>17.768453480000002</v>
      </c>
      <c r="J22" s="348">
        <f t="shared" si="0"/>
        <v>323.94451719</v>
      </c>
      <c r="K22" s="93">
        <f t="shared" si="0"/>
        <v>114.53383377999999</v>
      </c>
      <c r="L22" s="89">
        <f t="shared" si="0"/>
        <v>320.93701326000007</v>
      </c>
      <c r="M22" s="511">
        <f t="shared" si="0"/>
        <v>59.797323009999992</v>
      </c>
      <c r="N22" s="521">
        <f t="shared" si="0"/>
        <v>220.57672388</v>
      </c>
      <c r="O22" s="510">
        <f t="shared" si="0"/>
        <v>16.447687790000003</v>
      </c>
      <c r="P22" s="89">
        <f t="shared" si="0"/>
        <v>225.93933548000001</v>
      </c>
      <c r="Q22" s="511">
        <f t="shared" si="0"/>
        <v>43.996929810000005</v>
      </c>
      <c r="R22" s="348">
        <f t="shared" si="0"/>
        <v>494.32282981999992</v>
      </c>
      <c r="S22" s="511">
        <f t="shared" si="0"/>
        <v>31.104818819999998</v>
      </c>
      <c r="T22" s="348">
        <v>464.81905957999999</v>
      </c>
      <c r="U22" s="511">
        <v>56.324917079999992</v>
      </c>
      <c r="V22" s="348">
        <v>385.74320414999988</v>
      </c>
      <c r="W22" s="511">
        <v>38.460841689999995</v>
      </c>
      <c r="X22" s="348">
        <v>298.64527873000037</v>
      </c>
      <c r="Y22" s="511">
        <v>28.43035368</v>
      </c>
      <c r="Z22" s="348">
        <v>226.74394108000004</v>
      </c>
      <c r="AA22" s="511">
        <v>38.149770150000002</v>
      </c>
      <c r="AB22" s="348">
        <v>74.053456580000002</v>
      </c>
      <c r="AC22" s="511">
        <v>81.421749350000013</v>
      </c>
      <c r="AD22" s="75">
        <v>16294.758797820001</v>
      </c>
      <c r="AE22" s="140"/>
      <c r="AF22" s="17"/>
    </row>
    <row r="23" spans="1:32" s="46" customFormat="1" ht="19.5" thickBot="1" x14ac:dyDescent="0.35">
      <c r="A23" s="16" t="s">
        <v>17013</v>
      </c>
      <c r="B23" s="518"/>
      <c r="C23" s="550"/>
      <c r="D23" s="543"/>
      <c r="E23" s="539"/>
      <c r="F23" s="540"/>
      <c r="G23" s="535"/>
      <c r="H23" s="518"/>
      <c r="I23" s="536"/>
      <c r="J23" s="527"/>
      <c r="K23" s="518"/>
      <c r="L23" s="535"/>
      <c r="M23" s="536"/>
      <c r="N23" s="527"/>
      <c r="O23" s="518"/>
      <c r="P23" s="535"/>
      <c r="Q23" s="536"/>
      <c r="R23" s="527"/>
      <c r="S23" s="536"/>
      <c r="T23" s="615">
        <v>2478.8560233399999</v>
      </c>
      <c r="U23" s="559"/>
      <c r="V23" s="615">
        <v>575.79595416000006</v>
      </c>
      <c r="W23" s="559"/>
      <c r="X23" s="615">
        <v>672.92436758999952</v>
      </c>
      <c r="Y23" s="559"/>
      <c r="Z23" s="615">
        <v>735.10628876999999</v>
      </c>
      <c r="AA23" s="559"/>
      <c r="AB23" s="615">
        <v>844.52479406999998</v>
      </c>
      <c r="AC23" s="559"/>
      <c r="AD23" s="105">
        <v>5781.7797752899996</v>
      </c>
      <c r="AE23"/>
      <c r="AF23" s="113"/>
    </row>
    <row r="24" spans="1:32" ht="19.5" thickBot="1" x14ac:dyDescent="0.35">
      <c r="A24" s="1" t="s">
        <v>4272</v>
      </c>
      <c r="B24" s="510">
        <f>B22+B23</f>
        <v>9598.3405000000002</v>
      </c>
      <c r="C24" s="85">
        <f t="shared" ref="C24:S24" si="1">C22+C23</f>
        <v>1965.0809499999998</v>
      </c>
      <c r="D24" s="116">
        <f t="shared" si="1"/>
        <v>32.051650000000002</v>
      </c>
      <c r="E24" s="110">
        <f t="shared" si="1"/>
        <v>464.18588571000004</v>
      </c>
      <c r="F24" s="511">
        <f t="shared" si="1"/>
        <v>176.65974876999996</v>
      </c>
      <c r="G24" s="89">
        <f t="shared" si="1"/>
        <v>278.49737533999996</v>
      </c>
      <c r="H24" s="91">
        <f t="shared" si="1"/>
        <v>217.78054560999993</v>
      </c>
      <c r="I24" s="511">
        <f t="shared" si="1"/>
        <v>17.768453480000002</v>
      </c>
      <c r="J24" s="348">
        <f t="shared" si="1"/>
        <v>323.94451719</v>
      </c>
      <c r="K24" s="93">
        <f t="shared" si="1"/>
        <v>114.53383377999999</v>
      </c>
      <c r="L24" s="89">
        <f t="shared" si="1"/>
        <v>320.93701326000007</v>
      </c>
      <c r="M24" s="511">
        <f t="shared" si="1"/>
        <v>59.797323009999992</v>
      </c>
      <c r="N24" s="348">
        <f t="shared" si="1"/>
        <v>220.57672388</v>
      </c>
      <c r="O24" s="93">
        <f t="shared" si="1"/>
        <v>16.447687790000003</v>
      </c>
      <c r="P24" s="89">
        <f t="shared" si="1"/>
        <v>225.93933548000001</v>
      </c>
      <c r="Q24" s="511">
        <f t="shared" si="1"/>
        <v>43.996929810000005</v>
      </c>
      <c r="R24" s="348">
        <f t="shared" si="1"/>
        <v>494.32282981999992</v>
      </c>
      <c r="S24" s="511">
        <f t="shared" si="1"/>
        <v>31.104818819999998</v>
      </c>
      <c r="T24" s="348">
        <f t="shared" ref="T24:U24" si="2">T22+T23</f>
        <v>2943.67508292</v>
      </c>
      <c r="U24" s="511">
        <f t="shared" si="2"/>
        <v>56.324917079999992</v>
      </c>
      <c r="V24" s="348">
        <v>961.53915830999995</v>
      </c>
      <c r="W24" s="511">
        <v>38.460841689999995</v>
      </c>
      <c r="X24" s="348">
        <v>971.56964631999995</v>
      </c>
      <c r="Y24" s="91">
        <v>28.43035368</v>
      </c>
      <c r="Z24" s="348">
        <v>961.85022985000001</v>
      </c>
      <c r="AA24" s="91">
        <v>38.149770150000002</v>
      </c>
      <c r="AB24" s="348">
        <v>918.57825064999997</v>
      </c>
      <c r="AC24" s="91">
        <v>81.421749350000013</v>
      </c>
      <c r="AD24" s="75">
        <v>22076.53857311</v>
      </c>
      <c r="AF24" s="17"/>
    </row>
    <row r="25" spans="1:32" x14ac:dyDescent="0.25">
      <c r="AD25" s="17"/>
      <c r="AF25" s="98"/>
    </row>
    <row r="26" spans="1:32" ht="18.75" x14ac:dyDescent="0.25">
      <c r="A26" s="515" t="s">
        <v>18118</v>
      </c>
      <c r="AD26" s="17"/>
      <c r="AF26" s="98"/>
    </row>
    <row r="27" spans="1:32" s="499" customFormat="1" ht="18.75" customHeight="1" x14ac:dyDescent="0.25">
      <c r="A27" s="659" t="s">
        <v>17065</v>
      </c>
      <c r="B27" s="659"/>
      <c r="C27" s="659"/>
      <c r="D27" s="659"/>
      <c r="E27" s="659"/>
      <c r="F27" s="659"/>
      <c r="G27" s="659"/>
      <c r="H27" s="659"/>
      <c r="I27" s="659"/>
      <c r="J27" s="659"/>
      <c r="K27" s="659"/>
      <c r="L27" s="659"/>
      <c r="M27" s="659"/>
      <c r="N27" s="659"/>
      <c r="O27" s="659"/>
      <c r="P27" s="659"/>
      <c r="Q27" s="659"/>
      <c r="R27" s="659"/>
      <c r="S27" s="659"/>
      <c r="T27" s="659"/>
      <c r="U27" s="659"/>
      <c r="V27" s="659"/>
      <c r="W27" s="659"/>
      <c r="X27" s="659"/>
      <c r="Y27" s="659"/>
      <c r="Z27" s="659"/>
      <c r="AA27" s="659"/>
      <c r="AB27" s="659"/>
      <c r="AC27" s="659"/>
      <c r="AD27" s="659"/>
    </row>
    <row r="28" spans="1:32" s="499" customFormat="1" ht="15" customHeight="1" x14ac:dyDescent="0.25">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c r="Y28" s="659"/>
      <c r="Z28" s="659"/>
      <c r="AA28" s="659"/>
      <c r="AB28" s="659"/>
      <c r="AC28" s="659"/>
      <c r="AD28" s="659"/>
    </row>
    <row r="29" spans="1:32" ht="32.25" customHeight="1" x14ac:dyDescent="0.3">
      <c r="A29" s="126" t="s">
        <v>4352</v>
      </c>
      <c r="B29" s="484"/>
      <c r="C29" s="484"/>
      <c r="D29" s="484"/>
      <c r="E29" s="484"/>
      <c r="F29" s="484"/>
      <c r="G29" s="26"/>
      <c r="H29" s="26"/>
      <c r="I29" s="26"/>
      <c r="J29" s="484"/>
      <c r="K29" s="484"/>
      <c r="L29" s="484"/>
      <c r="M29" s="484"/>
      <c r="N29" s="484"/>
      <c r="O29" s="484"/>
      <c r="P29" s="484"/>
      <c r="Q29" s="484"/>
      <c r="R29" s="484"/>
      <c r="S29" s="484"/>
      <c r="T29" s="484"/>
      <c r="U29" s="484"/>
      <c r="V29" s="484"/>
      <c r="W29" s="484"/>
      <c r="X29" s="484"/>
      <c r="Y29" s="484"/>
      <c r="Z29" s="484"/>
      <c r="AA29" s="484"/>
      <c r="AB29" s="484"/>
      <c r="AC29" s="484"/>
      <c r="AD29" s="484"/>
    </row>
    <row r="30" spans="1:32" ht="15" customHeight="1" x14ac:dyDescent="0.3">
      <c r="A30" s="484"/>
      <c r="B30" s="484"/>
      <c r="C30" s="484"/>
      <c r="D30" s="484"/>
      <c r="E30" s="484"/>
      <c r="F30" s="484"/>
      <c r="G30" s="484"/>
      <c r="H30" s="484"/>
      <c r="I30" s="484"/>
      <c r="J30" s="484"/>
      <c r="K30" s="484"/>
      <c r="L30" s="484"/>
      <c r="M30" s="484"/>
      <c r="N30" s="484"/>
      <c r="O30" s="484"/>
      <c r="P30" s="484"/>
      <c r="Q30" s="484"/>
      <c r="R30" s="484"/>
      <c r="S30" s="484"/>
      <c r="T30" s="484"/>
      <c r="U30" s="484"/>
      <c r="V30" s="484"/>
      <c r="W30" s="484"/>
      <c r="X30" s="484"/>
      <c r="Y30" s="484"/>
      <c r="Z30" s="484"/>
      <c r="AA30" s="484"/>
      <c r="AB30" s="484"/>
      <c r="AC30" s="484"/>
      <c r="AD30" s="484"/>
    </row>
    <row r="31" spans="1:32" ht="15" customHeight="1" x14ac:dyDescent="0.3">
      <c r="A31" s="484"/>
      <c r="B31" s="484"/>
      <c r="C31" s="484"/>
      <c r="D31" s="484"/>
      <c r="E31" s="484"/>
      <c r="F31" s="484"/>
      <c r="G31" s="484"/>
      <c r="H31" s="484"/>
      <c r="I31" s="484"/>
      <c r="J31" s="484"/>
      <c r="K31" s="484"/>
      <c r="L31" s="484"/>
      <c r="M31" s="484"/>
      <c r="N31" s="484"/>
      <c r="O31" s="484"/>
      <c r="P31" s="484"/>
      <c r="Q31" s="484"/>
      <c r="R31" s="484"/>
      <c r="S31" s="484"/>
      <c r="T31" s="484"/>
      <c r="U31" s="484"/>
      <c r="V31" s="484"/>
      <c r="W31" s="484"/>
      <c r="X31" s="484"/>
      <c r="Y31" s="484"/>
      <c r="Z31" s="484"/>
      <c r="AA31" s="484"/>
      <c r="AB31" s="484"/>
      <c r="AC31" s="484"/>
      <c r="AD31" s="484"/>
    </row>
  </sheetData>
  <mergeCells count="14">
    <mergeCell ref="R1:S1"/>
    <mergeCell ref="AD1:AD2"/>
    <mergeCell ref="A27:AD28"/>
    <mergeCell ref="G1:I1"/>
    <mergeCell ref="E1:F1"/>
    <mergeCell ref="J1:K1"/>
    <mergeCell ref="L1:M1"/>
    <mergeCell ref="N1:O1"/>
    <mergeCell ref="P1:Q1"/>
    <mergeCell ref="T1:U1"/>
    <mergeCell ref="V1:W1"/>
    <mergeCell ref="X1:Y1"/>
    <mergeCell ref="Z1:AA1"/>
    <mergeCell ref="AB1:AC1"/>
  </mergeCells>
  <pageMargins left="0.7" right="0.7" top="0.75" bottom="0.75" header="0.3" footer="0.3"/>
  <pageSetup paperSize="9" scale="5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AG46"/>
  <sheetViews>
    <sheetView showGridLines="0" zoomScale="60" zoomScaleNormal="60" workbookViewId="0"/>
  </sheetViews>
  <sheetFormatPr baseColWidth="10" defaultColWidth="11.42578125" defaultRowHeight="15" x14ac:dyDescent="0.25"/>
  <cols>
    <col min="2" max="2" width="27.5703125" customWidth="1"/>
    <col min="3" max="26" width="14.140625" customWidth="1"/>
    <col min="27" max="27" width="17.5703125" customWidth="1"/>
    <col min="28" max="29" width="17.7109375" customWidth="1"/>
    <col min="30" max="30" width="15.7109375" customWidth="1"/>
    <col min="31" max="31" width="14" customWidth="1"/>
    <col min="32" max="35" width="11.42578125" customWidth="1"/>
    <col min="36" max="36" width="17.85546875" customWidth="1"/>
    <col min="37" max="37" width="15.42578125" customWidth="1"/>
    <col min="38" max="38" width="11.5703125" customWidth="1"/>
    <col min="39" max="39" width="11.42578125" customWidth="1"/>
    <col min="40" max="40" width="14.28515625" customWidth="1"/>
    <col min="41" max="41" width="18.7109375" customWidth="1"/>
    <col min="42" max="42" width="15.7109375" customWidth="1"/>
  </cols>
  <sheetData>
    <row r="1" spans="1:33" ht="15.75" thickBot="1" x14ac:dyDescent="0.3"/>
    <row r="2" spans="1:33" ht="66" customHeight="1" thickBot="1" x14ac:dyDescent="0.3">
      <c r="C2" s="679" t="s">
        <v>385</v>
      </c>
      <c r="D2" s="681"/>
      <c r="E2" s="641" t="s">
        <v>386</v>
      </c>
      <c r="F2" s="682"/>
      <c r="G2" s="683" t="s">
        <v>383</v>
      </c>
      <c r="H2" s="684"/>
      <c r="I2" s="685" t="s">
        <v>98</v>
      </c>
      <c r="J2" s="686"/>
      <c r="K2" s="679" t="s">
        <v>99</v>
      </c>
      <c r="L2" s="681"/>
      <c r="M2" s="679" t="s">
        <v>100</v>
      </c>
      <c r="N2" s="680"/>
      <c r="O2" s="679" t="s">
        <v>207</v>
      </c>
      <c r="P2" s="680"/>
      <c r="Q2" s="668" t="s">
        <v>17305</v>
      </c>
      <c r="R2" s="669"/>
      <c r="S2" s="670" t="s">
        <v>183</v>
      </c>
      <c r="T2" s="671"/>
      <c r="U2" s="672" t="s">
        <v>385</v>
      </c>
      <c r="V2" s="673"/>
      <c r="W2" s="672" t="s">
        <v>387</v>
      </c>
      <c r="X2" s="673"/>
      <c r="Y2" s="670" t="s">
        <v>184</v>
      </c>
      <c r="Z2" s="671"/>
      <c r="AA2" s="627" t="s">
        <v>187</v>
      </c>
      <c r="AB2" s="677" t="s">
        <v>8515</v>
      </c>
      <c r="AC2" s="674" t="s">
        <v>16915</v>
      </c>
      <c r="AD2" s="666" t="s">
        <v>16907</v>
      </c>
      <c r="AE2" s="667"/>
    </row>
    <row r="3" spans="1:33" s="395" customFormat="1" ht="75.75" thickBot="1" x14ac:dyDescent="0.3">
      <c r="B3" s="396"/>
      <c r="C3" s="397" t="s">
        <v>384</v>
      </c>
      <c r="D3" s="394" t="s">
        <v>16923</v>
      </c>
      <c r="E3" s="398" t="s">
        <v>384</v>
      </c>
      <c r="F3" s="399" t="s">
        <v>16923</v>
      </c>
      <c r="G3" s="397" t="s">
        <v>384</v>
      </c>
      <c r="H3" s="400" t="s">
        <v>16923</v>
      </c>
      <c r="I3" s="401" t="s">
        <v>384</v>
      </c>
      <c r="J3" s="394" t="s">
        <v>16923</v>
      </c>
      <c r="K3" s="401" t="s">
        <v>384</v>
      </c>
      <c r="L3" s="394" t="s">
        <v>16923</v>
      </c>
      <c r="M3" s="397" t="s">
        <v>384</v>
      </c>
      <c r="N3" s="402" t="s">
        <v>16923</v>
      </c>
      <c r="O3" s="397" t="s">
        <v>384</v>
      </c>
      <c r="P3" s="402" t="s">
        <v>16923</v>
      </c>
      <c r="Q3" s="397" t="s">
        <v>384</v>
      </c>
      <c r="R3" s="400" t="s">
        <v>16923</v>
      </c>
      <c r="S3" s="397" t="s">
        <v>384</v>
      </c>
      <c r="T3" s="400" t="s">
        <v>16923</v>
      </c>
      <c r="U3" s="397" t="s">
        <v>384</v>
      </c>
      <c r="V3" s="400" t="s">
        <v>16923</v>
      </c>
      <c r="W3" s="397" t="s">
        <v>384</v>
      </c>
      <c r="X3" s="400" t="s">
        <v>16923</v>
      </c>
      <c r="Y3" s="397" t="s">
        <v>384</v>
      </c>
      <c r="Z3" s="400" t="s">
        <v>16923</v>
      </c>
      <c r="AA3" s="650"/>
      <c r="AB3" s="678"/>
      <c r="AC3" s="675"/>
      <c r="AD3" s="397" t="s">
        <v>384</v>
      </c>
      <c r="AE3" s="402" t="s">
        <v>16928</v>
      </c>
    </row>
    <row r="4" spans="1:33" ht="18.75" x14ac:dyDescent="0.3">
      <c r="A4" s="199"/>
      <c r="B4" s="2" t="s">
        <v>10</v>
      </c>
      <c r="C4" s="27">
        <v>67.666651530000024</v>
      </c>
      <c r="D4" s="154">
        <v>28.796579810000001</v>
      </c>
      <c r="E4" s="155">
        <v>1.33809</v>
      </c>
      <c r="F4" s="156">
        <v>0</v>
      </c>
      <c r="G4" s="21">
        <f>+C4+E4</f>
        <v>69.004741530000018</v>
      </c>
      <c r="H4" s="156">
        <f>+D4+F4</f>
        <v>28.796579810000001</v>
      </c>
      <c r="I4" s="155">
        <v>3.0966299199999998</v>
      </c>
      <c r="J4" s="217">
        <v>1.4002860100000001</v>
      </c>
      <c r="K4" s="155">
        <v>0.33984592000000002</v>
      </c>
      <c r="L4" s="217">
        <v>0.29457620000000007</v>
      </c>
      <c r="M4" s="155">
        <v>130.08390630000002</v>
      </c>
      <c r="N4" s="156">
        <v>129.58487537000002</v>
      </c>
      <c r="O4" s="155">
        <v>116.04878512000002</v>
      </c>
      <c r="P4" s="156">
        <v>116.04878512000002</v>
      </c>
      <c r="Q4" s="21">
        <f>+I4+K4+M4+O4</f>
        <v>249.56916726000006</v>
      </c>
      <c r="R4" s="156">
        <f>+J4+L4+N4+P4</f>
        <v>247.32852270000004</v>
      </c>
      <c r="S4" s="224">
        <f t="shared" ref="S4:S21" si="0">+G4+Q4</f>
        <v>318.57390879000008</v>
      </c>
      <c r="T4" s="157">
        <f t="shared" ref="T4:T21" si="1">+H4+R4</f>
        <v>276.12510251000003</v>
      </c>
      <c r="U4" s="21">
        <v>6.6544973700000005</v>
      </c>
      <c r="V4" s="156">
        <v>0.69559486999999998</v>
      </c>
      <c r="W4" s="21">
        <v>18.430033829999999</v>
      </c>
      <c r="X4" s="156">
        <v>17.590731699999999</v>
      </c>
      <c r="Y4" s="224">
        <f>+U4+W4</f>
        <v>25.084531200000001</v>
      </c>
      <c r="Z4" s="157">
        <f>+V4+X4</f>
        <v>18.28632657</v>
      </c>
      <c r="AA4" s="230">
        <f>+S4+Y4</f>
        <v>343.65843999000009</v>
      </c>
      <c r="AB4" s="372">
        <f>+T4+Z4</f>
        <v>294.41142908000006</v>
      </c>
      <c r="AC4" s="363">
        <v>7.5066777200000008</v>
      </c>
      <c r="AD4" s="155">
        <v>24.863315780000001</v>
      </c>
      <c r="AE4" s="156">
        <v>23.931350120000005</v>
      </c>
      <c r="AF4" s="145"/>
      <c r="AG4" s="145"/>
    </row>
    <row r="5" spans="1:33" ht="18.75" x14ac:dyDescent="0.3">
      <c r="A5" s="199"/>
      <c r="B5" s="3" t="s">
        <v>11</v>
      </c>
      <c r="C5" s="28">
        <v>0.11942696000000001</v>
      </c>
      <c r="D5" s="158">
        <v>0</v>
      </c>
      <c r="E5" s="159">
        <v>0</v>
      </c>
      <c r="F5" s="160">
        <v>0</v>
      </c>
      <c r="G5" s="22">
        <f t="shared" ref="G5:G21" si="2">+C5+E5</f>
        <v>0.11942696000000001</v>
      </c>
      <c r="H5" s="160">
        <f t="shared" ref="H5:H21" si="3">+D5+F5</f>
        <v>0</v>
      </c>
      <c r="I5" s="159">
        <v>0</v>
      </c>
      <c r="J5" s="218">
        <v>0</v>
      </c>
      <c r="K5" s="159">
        <v>1.2834479999999999E-2</v>
      </c>
      <c r="L5" s="218">
        <v>1.2834479999999999E-2</v>
      </c>
      <c r="M5" s="159">
        <v>6.5660329800000001</v>
      </c>
      <c r="N5" s="160">
        <v>6.5660329800000001</v>
      </c>
      <c r="O5" s="159">
        <v>0</v>
      </c>
      <c r="P5" s="160">
        <v>0</v>
      </c>
      <c r="Q5" s="22">
        <f t="shared" ref="Q5:Q21" si="4">+I5+K5+M5+O5</f>
        <v>6.5788674600000006</v>
      </c>
      <c r="R5" s="160">
        <f t="shared" ref="R5:R21" si="5">+J5+L5+N5+P5</f>
        <v>6.5788674600000006</v>
      </c>
      <c r="S5" s="225">
        <f t="shared" si="0"/>
        <v>6.6982944200000007</v>
      </c>
      <c r="T5" s="161">
        <f t="shared" si="1"/>
        <v>6.5788674600000006</v>
      </c>
      <c r="U5" s="22">
        <v>0.30581672000000004</v>
      </c>
      <c r="V5" s="160">
        <v>3.9578520000000006E-2</v>
      </c>
      <c r="W5" s="22">
        <v>51.08326503</v>
      </c>
      <c r="X5" s="160">
        <v>50.996817159999999</v>
      </c>
      <c r="Y5" s="225">
        <f t="shared" ref="Y5:Y21" si="6">+U5+W5</f>
        <v>51.389081750000003</v>
      </c>
      <c r="Z5" s="161">
        <f t="shared" ref="Z5:Z21" si="7">+V5+X5</f>
        <v>51.036395679999998</v>
      </c>
      <c r="AA5" s="231">
        <f t="shared" ref="AA5:AA21" si="8">+S5+Y5</f>
        <v>58.087376170000006</v>
      </c>
      <c r="AB5" s="373">
        <f t="shared" ref="AB5:AB21" si="9">+T5+Z5</f>
        <v>57.615263139999996</v>
      </c>
      <c r="AC5" s="364">
        <v>5.5607860999999996</v>
      </c>
      <c r="AD5" s="159">
        <v>0.46911982000000002</v>
      </c>
      <c r="AE5" s="160">
        <v>0.46729484000000004</v>
      </c>
      <c r="AF5" s="145"/>
      <c r="AG5" s="145"/>
    </row>
    <row r="6" spans="1:33" ht="18.75" x14ac:dyDescent="0.3">
      <c r="A6" s="199"/>
      <c r="B6" s="3" t="s">
        <v>12</v>
      </c>
      <c r="C6" s="28">
        <v>2.28283901</v>
      </c>
      <c r="D6" s="158">
        <v>0.22879395000000002</v>
      </c>
      <c r="E6" s="159">
        <v>0</v>
      </c>
      <c r="F6" s="160">
        <v>0</v>
      </c>
      <c r="G6" s="22">
        <f t="shared" si="2"/>
        <v>2.28283901</v>
      </c>
      <c r="H6" s="160">
        <f t="shared" si="3"/>
        <v>0.22879395000000002</v>
      </c>
      <c r="I6" s="159">
        <v>0.14117733999999998</v>
      </c>
      <c r="J6" s="218">
        <v>0.11570188000000001</v>
      </c>
      <c r="K6" s="159">
        <v>1.5926240000000001E-2</v>
      </c>
      <c r="L6" s="218">
        <v>1.0028640000000002E-2</v>
      </c>
      <c r="M6" s="159">
        <v>6.0920236899999995</v>
      </c>
      <c r="N6" s="160">
        <v>6.04133633</v>
      </c>
      <c r="O6" s="159">
        <v>0.51004503000000001</v>
      </c>
      <c r="P6" s="160">
        <v>0.51004503000000001</v>
      </c>
      <c r="Q6" s="22">
        <f t="shared" si="4"/>
        <v>6.7591722999999995</v>
      </c>
      <c r="R6" s="160">
        <f t="shared" si="5"/>
        <v>6.67711188</v>
      </c>
      <c r="S6" s="225">
        <f t="shared" si="0"/>
        <v>9.0420113099999995</v>
      </c>
      <c r="T6" s="161">
        <f t="shared" si="1"/>
        <v>6.90590583</v>
      </c>
      <c r="U6" s="22">
        <v>1.6061234999999998</v>
      </c>
      <c r="V6" s="160">
        <v>0</v>
      </c>
      <c r="W6" s="22">
        <v>2.7734902900000002</v>
      </c>
      <c r="X6" s="160">
        <v>2.7734902900000002</v>
      </c>
      <c r="Y6" s="225">
        <f t="shared" si="6"/>
        <v>4.3796137900000005</v>
      </c>
      <c r="Z6" s="161">
        <f t="shared" si="7"/>
        <v>2.7734902900000002</v>
      </c>
      <c r="AA6" s="231">
        <f t="shared" si="8"/>
        <v>13.4216251</v>
      </c>
      <c r="AB6" s="373">
        <f t="shared" si="9"/>
        <v>9.6793961199999998</v>
      </c>
      <c r="AC6" s="364">
        <v>0</v>
      </c>
      <c r="AD6" s="159">
        <v>2.0779748900000001</v>
      </c>
      <c r="AE6" s="160">
        <v>1.7578636300000001</v>
      </c>
      <c r="AF6" s="145"/>
      <c r="AG6" s="145"/>
    </row>
    <row r="7" spans="1:33" ht="18.75" x14ac:dyDescent="0.3">
      <c r="A7" s="199"/>
      <c r="B7" s="3" t="s">
        <v>13</v>
      </c>
      <c r="C7" s="28">
        <v>6.6968649999999991E-2</v>
      </c>
      <c r="D7" s="158">
        <v>3.7414200000000001E-3</v>
      </c>
      <c r="E7" s="159">
        <v>0</v>
      </c>
      <c r="F7" s="160">
        <v>0</v>
      </c>
      <c r="G7" s="22">
        <f t="shared" si="2"/>
        <v>6.6968649999999991E-2</v>
      </c>
      <c r="H7" s="160">
        <f t="shared" si="3"/>
        <v>3.7414200000000001E-3</v>
      </c>
      <c r="I7" s="159">
        <v>1.7887E-2</v>
      </c>
      <c r="J7" s="218">
        <v>1.0221930000000001E-2</v>
      </c>
      <c r="K7" s="159">
        <v>4.1687700000000005E-3</v>
      </c>
      <c r="L7" s="218">
        <v>4.1687700000000005E-3</v>
      </c>
      <c r="M7" s="159">
        <v>17.080364800000002</v>
      </c>
      <c r="N7" s="160">
        <v>17.080364800000002</v>
      </c>
      <c r="O7" s="159">
        <v>0</v>
      </c>
      <c r="P7" s="160">
        <v>0</v>
      </c>
      <c r="Q7" s="22">
        <f t="shared" si="4"/>
        <v>17.102420570000003</v>
      </c>
      <c r="R7" s="160">
        <f t="shared" si="5"/>
        <v>17.094755500000002</v>
      </c>
      <c r="S7" s="225">
        <f t="shared" si="0"/>
        <v>17.169389220000003</v>
      </c>
      <c r="T7" s="161">
        <f t="shared" si="1"/>
        <v>17.098496920000002</v>
      </c>
      <c r="U7" s="22">
        <v>1.3459101599999999</v>
      </c>
      <c r="V7" s="160">
        <v>5.5896979999999999E-2</v>
      </c>
      <c r="W7" s="22">
        <v>0</v>
      </c>
      <c r="X7" s="160">
        <v>0</v>
      </c>
      <c r="Y7" s="225">
        <f t="shared" si="6"/>
        <v>1.3459101599999999</v>
      </c>
      <c r="Z7" s="161">
        <f t="shared" si="7"/>
        <v>5.5896979999999999E-2</v>
      </c>
      <c r="AA7" s="231">
        <f t="shared" si="8"/>
        <v>18.515299380000002</v>
      </c>
      <c r="AB7" s="373">
        <f t="shared" si="9"/>
        <v>17.154393900000002</v>
      </c>
      <c r="AC7" s="364">
        <v>0</v>
      </c>
      <c r="AD7" s="159">
        <v>1.43387256</v>
      </c>
      <c r="AE7" s="160">
        <v>1.3321546099999999</v>
      </c>
      <c r="AF7" s="145"/>
      <c r="AG7" s="145"/>
    </row>
    <row r="8" spans="1:33" ht="18.75" x14ac:dyDescent="0.3">
      <c r="A8" s="199"/>
      <c r="B8" s="3" t="s">
        <v>14</v>
      </c>
      <c r="C8" s="28">
        <v>0</v>
      </c>
      <c r="D8" s="158">
        <v>0</v>
      </c>
      <c r="E8" s="159">
        <v>0</v>
      </c>
      <c r="F8" s="160">
        <v>0</v>
      </c>
      <c r="G8" s="22">
        <f t="shared" si="2"/>
        <v>0</v>
      </c>
      <c r="H8" s="160">
        <f t="shared" si="3"/>
        <v>0</v>
      </c>
      <c r="I8" s="159">
        <v>0</v>
      </c>
      <c r="J8" s="218">
        <v>0</v>
      </c>
      <c r="K8" s="159">
        <v>0</v>
      </c>
      <c r="L8" s="218">
        <v>0</v>
      </c>
      <c r="M8" s="159">
        <v>2.2206837599999996</v>
      </c>
      <c r="N8" s="160">
        <v>2.20201746</v>
      </c>
      <c r="O8" s="159">
        <v>0</v>
      </c>
      <c r="P8" s="160">
        <v>0</v>
      </c>
      <c r="Q8" s="22">
        <f t="shared" si="4"/>
        <v>2.2206837599999996</v>
      </c>
      <c r="R8" s="160">
        <f t="shared" si="5"/>
        <v>2.20201746</v>
      </c>
      <c r="S8" s="225">
        <f t="shared" si="0"/>
        <v>2.2206837599999996</v>
      </c>
      <c r="T8" s="161">
        <f t="shared" si="1"/>
        <v>2.20201746</v>
      </c>
      <c r="U8" s="22">
        <v>5.0968459199999998</v>
      </c>
      <c r="V8" s="160">
        <v>1.887020559999999</v>
      </c>
      <c r="W8" s="22">
        <v>3.5528362200000001</v>
      </c>
      <c r="X8" s="160">
        <v>3.5528362200000001</v>
      </c>
      <c r="Y8" s="225">
        <f t="shared" si="6"/>
        <v>8.6496821399999995</v>
      </c>
      <c r="Z8" s="161">
        <f t="shared" si="7"/>
        <v>5.4398567799999995</v>
      </c>
      <c r="AA8" s="231">
        <f t="shared" si="8"/>
        <v>10.870365899999999</v>
      </c>
      <c r="AB8" s="373">
        <f t="shared" si="9"/>
        <v>7.6418742399999999</v>
      </c>
      <c r="AC8" s="364">
        <v>0</v>
      </c>
      <c r="AD8" s="159">
        <v>31.646290359999998</v>
      </c>
      <c r="AE8" s="160">
        <v>23.75688521</v>
      </c>
      <c r="AF8" s="145"/>
      <c r="AG8" s="145"/>
    </row>
    <row r="9" spans="1:33" ht="18.75" x14ac:dyDescent="0.3">
      <c r="A9" s="199"/>
      <c r="B9" s="3" t="s">
        <v>15</v>
      </c>
      <c r="C9" s="28">
        <v>0</v>
      </c>
      <c r="D9" s="158">
        <v>0</v>
      </c>
      <c r="E9" s="159">
        <v>0</v>
      </c>
      <c r="F9" s="160">
        <v>0</v>
      </c>
      <c r="G9" s="22">
        <f t="shared" si="2"/>
        <v>0</v>
      </c>
      <c r="H9" s="160">
        <f t="shared" si="3"/>
        <v>0</v>
      </c>
      <c r="I9" s="159">
        <v>0</v>
      </c>
      <c r="J9" s="218">
        <v>0</v>
      </c>
      <c r="K9" s="159">
        <v>0</v>
      </c>
      <c r="L9" s="218">
        <v>0</v>
      </c>
      <c r="M9" s="159">
        <v>0</v>
      </c>
      <c r="N9" s="160">
        <v>0</v>
      </c>
      <c r="O9" s="159">
        <v>0</v>
      </c>
      <c r="P9" s="160">
        <v>0</v>
      </c>
      <c r="Q9" s="22">
        <f t="shared" si="4"/>
        <v>0</v>
      </c>
      <c r="R9" s="160">
        <f t="shared" si="5"/>
        <v>0</v>
      </c>
      <c r="S9" s="225">
        <f t="shared" si="0"/>
        <v>0</v>
      </c>
      <c r="T9" s="161">
        <f t="shared" si="1"/>
        <v>0</v>
      </c>
      <c r="U9" s="22">
        <v>0</v>
      </c>
      <c r="V9" s="160">
        <v>0</v>
      </c>
      <c r="W9" s="22">
        <v>0.91570576999999997</v>
      </c>
      <c r="X9" s="160">
        <v>0.69</v>
      </c>
      <c r="Y9" s="225">
        <f t="shared" si="6"/>
        <v>0.91570576999999997</v>
      </c>
      <c r="Z9" s="161">
        <f t="shared" si="7"/>
        <v>0.69</v>
      </c>
      <c r="AA9" s="231">
        <f t="shared" si="8"/>
        <v>0.91570576999999997</v>
      </c>
      <c r="AB9" s="373">
        <f t="shared" si="9"/>
        <v>0.69</v>
      </c>
      <c r="AC9" s="364">
        <v>0</v>
      </c>
      <c r="AD9" s="159">
        <v>0</v>
      </c>
      <c r="AE9" s="160">
        <v>0</v>
      </c>
      <c r="AF9" s="145"/>
      <c r="AG9" s="145"/>
    </row>
    <row r="10" spans="1:33" ht="18.75" x14ac:dyDescent="0.3">
      <c r="A10" s="199"/>
      <c r="B10" s="3" t="s">
        <v>16</v>
      </c>
      <c r="C10" s="28">
        <v>0.50023954999999998</v>
      </c>
      <c r="D10" s="158">
        <v>0.17129127999999999</v>
      </c>
      <c r="E10" s="159">
        <v>3.5999999999999997E-2</v>
      </c>
      <c r="F10" s="160">
        <v>0</v>
      </c>
      <c r="G10" s="22">
        <f t="shared" si="2"/>
        <v>0.53623955000000001</v>
      </c>
      <c r="H10" s="160">
        <f t="shared" si="3"/>
        <v>0.17129127999999999</v>
      </c>
      <c r="I10" s="159">
        <v>0</v>
      </c>
      <c r="J10" s="218">
        <v>0</v>
      </c>
      <c r="K10" s="159">
        <v>0</v>
      </c>
      <c r="L10" s="218">
        <v>0</v>
      </c>
      <c r="M10" s="159">
        <v>24.609036549999999</v>
      </c>
      <c r="N10" s="160">
        <v>24.609036549999999</v>
      </c>
      <c r="O10" s="159">
        <v>0.55315748999999992</v>
      </c>
      <c r="P10" s="160">
        <v>0.55315748999999992</v>
      </c>
      <c r="Q10" s="22">
        <f t="shared" si="4"/>
        <v>25.162194039999999</v>
      </c>
      <c r="R10" s="160">
        <f t="shared" si="5"/>
        <v>25.162194039999999</v>
      </c>
      <c r="S10" s="225">
        <f t="shared" si="0"/>
        <v>25.69843359</v>
      </c>
      <c r="T10" s="161">
        <f t="shared" si="1"/>
        <v>25.333485319999998</v>
      </c>
      <c r="U10" s="22">
        <v>0</v>
      </c>
      <c r="V10" s="160">
        <v>0</v>
      </c>
      <c r="W10" s="22">
        <v>0.58356587999999998</v>
      </c>
      <c r="X10" s="160">
        <v>0.58356587000000004</v>
      </c>
      <c r="Y10" s="225">
        <f t="shared" si="6"/>
        <v>0.58356587999999998</v>
      </c>
      <c r="Z10" s="161">
        <f t="shared" si="7"/>
        <v>0.58356587000000004</v>
      </c>
      <c r="AA10" s="231">
        <f t="shared" si="8"/>
        <v>26.281999469999999</v>
      </c>
      <c r="AB10" s="373">
        <f t="shared" si="9"/>
        <v>25.917051189999999</v>
      </c>
      <c r="AC10" s="364">
        <v>0.72260559000000002</v>
      </c>
      <c r="AD10" s="159">
        <v>0.19394881</v>
      </c>
      <c r="AE10" s="160">
        <v>0</v>
      </c>
      <c r="AF10" s="145"/>
      <c r="AG10" s="145"/>
    </row>
    <row r="11" spans="1:33" ht="18.75" x14ac:dyDescent="0.3">
      <c r="A11" s="199"/>
      <c r="B11" s="3" t="s">
        <v>17</v>
      </c>
      <c r="C11" s="28">
        <v>0</v>
      </c>
      <c r="D11" s="158">
        <v>2.8270340000000001E-2</v>
      </c>
      <c r="E11" s="159">
        <v>0</v>
      </c>
      <c r="F11" s="160">
        <v>0</v>
      </c>
      <c r="G11" s="22">
        <f t="shared" si="2"/>
        <v>0</v>
      </c>
      <c r="H11" s="160">
        <f t="shared" si="3"/>
        <v>2.8270340000000001E-2</v>
      </c>
      <c r="I11" s="159">
        <v>2.827E-2</v>
      </c>
      <c r="J11" s="218">
        <v>0</v>
      </c>
      <c r="K11" s="159">
        <v>0</v>
      </c>
      <c r="L11" s="218">
        <v>0</v>
      </c>
      <c r="M11" s="159">
        <v>0</v>
      </c>
      <c r="N11" s="160">
        <v>0</v>
      </c>
      <c r="O11" s="159">
        <v>0</v>
      </c>
      <c r="P11" s="160">
        <v>0</v>
      </c>
      <c r="Q11" s="22">
        <f t="shared" si="4"/>
        <v>2.827E-2</v>
      </c>
      <c r="R11" s="160">
        <f t="shared" si="5"/>
        <v>0</v>
      </c>
      <c r="S11" s="225">
        <f t="shared" si="0"/>
        <v>2.827E-2</v>
      </c>
      <c r="T11" s="161">
        <f t="shared" si="1"/>
        <v>2.8270340000000001E-2</v>
      </c>
      <c r="U11" s="22">
        <v>0.42254212000000002</v>
      </c>
      <c r="V11" s="160">
        <v>1.6366310000000002E-2</v>
      </c>
      <c r="W11" s="22">
        <v>13.93886635</v>
      </c>
      <c r="X11" s="160">
        <v>13.847330019999999</v>
      </c>
      <c r="Y11" s="225">
        <f t="shared" si="6"/>
        <v>14.361408469999999</v>
      </c>
      <c r="Z11" s="161">
        <f t="shared" si="7"/>
        <v>13.86369633</v>
      </c>
      <c r="AA11" s="231">
        <f t="shared" si="8"/>
        <v>14.389678469999998</v>
      </c>
      <c r="AB11" s="373">
        <f t="shared" si="9"/>
        <v>13.89196667</v>
      </c>
      <c r="AC11" s="364">
        <v>5.8914519999999998E-2</v>
      </c>
      <c r="AD11" s="159">
        <v>0</v>
      </c>
      <c r="AE11" s="160">
        <v>0</v>
      </c>
      <c r="AF11" s="145"/>
      <c r="AG11" s="145"/>
    </row>
    <row r="12" spans="1:33" ht="18.75" x14ac:dyDescent="0.3">
      <c r="A12" s="199"/>
      <c r="B12" s="3" t="s">
        <v>18</v>
      </c>
      <c r="C12" s="28">
        <v>12.062398270000001</v>
      </c>
      <c r="D12" s="158">
        <v>10.174050919999997</v>
      </c>
      <c r="E12" s="159">
        <v>0</v>
      </c>
      <c r="F12" s="160">
        <v>0</v>
      </c>
      <c r="G12" s="22">
        <f t="shared" si="2"/>
        <v>12.062398270000001</v>
      </c>
      <c r="H12" s="160">
        <f t="shared" si="3"/>
        <v>10.174050919999997</v>
      </c>
      <c r="I12" s="159">
        <v>5.2519419999999997E-2</v>
      </c>
      <c r="J12" s="218">
        <v>1.056558E-2</v>
      </c>
      <c r="K12" s="159">
        <v>0</v>
      </c>
      <c r="L12" s="218">
        <v>0</v>
      </c>
      <c r="M12" s="159">
        <v>20.849822960000001</v>
      </c>
      <c r="N12" s="160">
        <v>16.058236999999998</v>
      </c>
      <c r="O12" s="159">
        <v>2.5501207000000004</v>
      </c>
      <c r="P12" s="160">
        <v>2.5501207000000004</v>
      </c>
      <c r="Q12" s="22">
        <f t="shared" si="4"/>
        <v>23.452463080000001</v>
      </c>
      <c r="R12" s="160">
        <f t="shared" si="5"/>
        <v>18.618923280000001</v>
      </c>
      <c r="S12" s="225">
        <f t="shared" si="0"/>
        <v>35.514861350000004</v>
      </c>
      <c r="T12" s="161">
        <f t="shared" si="1"/>
        <v>28.792974199999996</v>
      </c>
      <c r="U12" s="22">
        <v>1.10566275</v>
      </c>
      <c r="V12" s="160">
        <v>0.42240568000000001</v>
      </c>
      <c r="W12" s="22">
        <v>30.356837089999999</v>
      </c>
      <c r="X12" s="160">
        <v>30.356837089999999</v>
      </c>
      <c r="Y12" s="225">
        <f t="shared" si="6"/>
        <v>31.46249984</v>
      </c>
      <c r="Z12" s="161">
        <f t="shared" si="7"/>
        <v>30.77924277</v>
      </c>
      <c r="AA12" s="231">
        <f t="shared" si="8"/>
        <v>66.977361190000011</v>
      </c>
      <c r="AB12" s="373">
        <f t="shared" si="9"/>
        <v>59.572216969999999</v>
      </c>
      <c r="AC12" s="364">
        <v>1.22818464</v>
      </c>
      <c r="AD12" s="159">
        <v>26.09048568</v>
      </c>
      <c r="AE12" s="160">
        <v>26.014713480000001</v>
      </c>
      <c r="AF12" s="145"/>
      <c r="AG12" s="145"/>
    </row>
    <row r="13" spans="1:33" ht="18.75" x14ac:dyDescent="0.3">
      <c r="A13" s="199"/>
      <c r="B13" s="3" t="s">
        <v>19</v>
      </c>
      <c r="C13" s="28">
        <v>0</v>
      </c>
      <c r="D13" s="158">
        <v>0</v>
      </c>
      <c r="E13" s="159">
        <v>0</v>
      </c>
      <c r="F13" s="160">
        <v>0</v>
      </c>
      <c r="G13" s="22">
        <f t="shared" si="2"/>
        <v>0</v>
      </c>
      <c r="H13" s="160">
        <f t="shared" si="3"/>
        <v>0</v>
      </c>
      <c r="I13" s="159">
        <v>0</v>
      </c>
      <c r="J13" s="218">
        <v>0</v>
      </c>
      <c r="K13" s="159">
        <v>0</v>
      </c>
      <c r="L13" s="218">
        <v>0</v>
      </c>
      <c r="M13" s="159">
        <v>0</v>
      </c>
      <c r="N13" s="160">
        <v>0</v>
      </c>
      <c r="O13" s="159">
        <v>0</v>
      </c>
      <c r="P13" s="160">
        <v>0</v>
      </c>
      <c r="Q13" s="22">
        <f t="shared" si="4"/>
        <v>0</v>
      </c>
      <c r="R13" s="160">
        <f t="shared" si="5"/>
        <v>0</v>
      </c>
      <c r="S13" s="225">
        <f t="shared" si="0"/>
        <v>0</v>
      </c>
      <c r="T13" s="161">
        <f t="shared" si="1"/>
        <v>0</v>
      </c>
      <c r="U13" s="22">
        <v>0.19730610999999998</v>
      </c>
      <c r="V13" s="160">
        <v>0</v>
      </c>
      <c r="W13" s="22">
        <v>0.55449135999999999</v>
      </c>
      <c r="X13" s="160">
        <v>0.55449135999999999</v>
      </c>
      <c r="Y13" s="225">
        <f t="shared" si="6"/>
        <v>0.75179746999999997</v>
      </c>
      <c r="Z13" s="161">
        <f t="shared" si="7"/>
        <v>0.55449135999999999</v>
      </c>
      <c r="AA13" s="231">
        <f t="shared" si="8"/>
        <v>0.75179746999999997</v>
      </c>
      <c r="AB13" s="373">
        <f t="shared" si="9"/>
        <v>0.55449135999999999</v>
      </c>
      <c r="AC13" s="364">
        <v>0</v>
      </c>
      <c r="AD13" s="159">
        <v>0</v>
      </c>
      <c r="AE13" s="160">
        <v>0</v>
      </c>
      <c r="AF13" s="145"/>
      <c r="AG13" s="145"/>
    </row>
    <row r="14" spans="1:33" ht="18.75" x14ac:dyDescent="0.3">
      <c r="A14" s="199"/>
      <c r="B14" s="3" t="s">
        <v>20</v>
      </c>
      <c r="C14" s="28">
        <v>0.11180886</v>
      </c>
      <c r="D14" s="158">
        <v>0</v>
      </c>
      <c r="E14" s="159">
        <v>0.19875000000000001</v>
      </c>
      <c r="F14" s="160">
        <v>0</v>
      </c>
      <c r="G14" s="22">
        <f t="shared" si="2"/>
        <v>0.31055885999999999</v>
      </c>
      <c r="H14" s="160">
        <f t="shared" si="3"/>
        <v>0</v>
      </c>
      <c r="I14" s="159">
        <v>0.11880796</v>
      </c>
      <c r="J14" s="218">
        <v>6.8098779999999998E-2</v>
      </c>
      <c r="K14" s="159">
        <v>0</v>
      </c>
      <c r="L14" s="218">
        <v>0</v>
      </c>
      <c r="M14" s="159">
        <v>0.54711350000000003</v>
      </c>
      <c r="N14" s="160">
        <v>0.54711350000000003</v>
      </c>
      <c r="O14" s="159">
        <v>0</v>
      </c>
      <c r="P14" s="160">
        <v>0</v>
      </c>
      <c r="Q14" s="22">
        <f t="shared" si="4"/>
        <v>0.66592146000000008</v>
      </c>
      <c r="R14" s="160">
        <f t="shared" si="5"/>
        <v>0.61521228000000006</v>
      </c>
      <c r="S14" s="225">
        <f t="shared" si="0"/>
        <v>0.97648032000000007</v>
      </c>
      <c r="T14" s="161">
        <f t="shared" si="1"/>
        <v>0.61521228000000006</v>
      </c>
      <c r="U14" s="22">
        <v>0</v>
      </c>
      <c r="V14" s="160">
        <v>0</v>
      </c>
      <c r="W14" s="22">
        <v>40.693413360000001</v>
      </c>
      <c r="X14" s="160">
        <v>40.693413360000001</v>
      </c>
      <c r="Y14" s="225">
        <f t="shared" si="6"/>
        <v>40.693413360000001</v>
      </c>
      <c r="Z14" s="161">
        <f t="shared" si="7"/>
        <v>40.693413360000001</v>
      </c>
      <c r="AA14" s="231">
        <f t="shared" si="8"/>
        <v>41.669893680000001</v>
      </c>
      <c r="AB14" s="373">
        <f t="shared" si="9"/>
        <v>41.308625640000002</v>
      </c>
      <c r="AC14" s="364">
        <v>0</v>
      </c>
      <c r="AD14" s="159">
        <v>0.68988582999999992</v>
      </c>
      <c r="AE14" s="160">
        <v>0.58077332999999998</v>
      </c>
      <c r="AF14" s="145"/>
      <c r="AG14" s="145"/>
    </row>
    <row r="15" spans="1:33" ht="18.75" x14ac:dyDescent="0.3">
      <c r="A15" s="199"/>
      <c r="B15" s="3" t="s">
        <v>21</v>
      </c>
      <c r="C15" s="28">
        <v>0</v>
      </c>
      <c r="D15" s="158">
        <v>0</v>
      </c>
      <c r="E15" s="159">
        <v>0</v>
      </c>
      <c r="F15" s="160">
        <v>0</v>
      </c>
      <c r="G15" s="22">
        <f t="shared" si="2"/>
        <v>0</v>
      </c>
      <c r="H15" s="160">
        <f t="shared" si="3"/>
        <v>0</v>
      </c>
      <c r="I15" s="159">
        <v>0</v>
      </c>
      <c r="J15" s="218">
        <v>0</v>
      </c>
      <c r="K15" s="159">
        <v>0</v>
      </c>
      <c r="L15" s="218">
        <v>0</v>
      </c>
      <c r="M15" s="159">
        <v>0</v>
      </c>
      <c r="N15" s="160">
        <v>0</v>
      </c>
      <c r="O15" s="159">
        <v>0</v>
      </c>
      <c r="P15" s="160">
        <v>0</v>
      </c>
      <c r="Q15" s="22">
        <f t="shared" si="4"/>
        <v>0</v>
      </c>
      <c r="R15" s="160">
        <f t="shared" si="5"/>
        <v>0</v>
      </c>
      <c r="S15" s="225">
        <f t="shared" si="0"/>
        <v>0</v>
      </c>
      <c r="T15" s="161">
        <f t="shared" si="1"/>
        <v>0</v>
      </c>
      <c r="U15" s="22">
        <v>3.7451061600000002</v>
      </c>
      <c r="V15" s="160">
        <v>0</v>
      </c>
      <c r="W15" s="22">
        <v>0.22560186999999998</v>
      </c>
      <c r="X15" s="160">
        <v>0.14264128000000001</v>
      </c>
      <c r="Y15" s="225">
        <f t="shared" si="6"/>
        <v>3.9707080299999999</v>
      </c>
      <c r="Z15" s="161">
        <f t="shared" si="7"/>
        <v>0.14264128000000001</v>
      </c>
      <c r="AA15" s="231">
        <f t="shared" si="8"/>
        <v>3.9707080299999999</v>
      </c>
      <c r="AB15" s="373">
        <f t="shared" si="9"/>
        <v>0.14264128000000001</v>
      </c>
      <c r="AC15" s="364">
        <v>0</v>
      </c>
      <c r="AD15" s="159">
        <v>0</v>
      </c>
      <c r="AE15" s="160">
        <v>0</v>
      </c>
      <c r="AF15" s="145"/>
      <c r="AG15" s="145"/>
    </row>
    <row r="16" spans="1:33" ht="18.75" x14ac:dyDescent="0.3">
      <c r="A16" s="199"/>
      <c r="B16" s="3" t="s">
        <v>22</v>
      </c>
      <c r="C16" s="28">
        <v>0.71808015000000003</v>
      </c>
      <c r="D16" s="158">
        <v>0</v>
      </c>
      <c r="E16" s="159">
        <v>0.66749999999999998</v>
      </c>
      <c r="F16" s="160">
        <v>0</v>
      </c>
      <c r="G16" s="22">
        <f t="shared" si="2"/>
        <v>1.38558015</v>
      </c>
      <c r="H16" s="160">
        <f t="shared" si="3"/>
        <v>0</v>
      </c>
      <c r="I16" s="159">
        <v>7.94049E-2</v>
      </c>
      <c r="J16" s="218">
        <v>0</v>
      </c>
      <c r="K16" s="159">
        <v>2.9772589999999998E-2</v>
      </c>
      <c r="L16" s="218">
        <v>0</v>
      </c>
      <c r="M16" s="159">
        <v>69.874869829999994</v>
      </c>
      <c r="N16" s="160">
        <v>67.582498569999998</v>
      </c>
      <c r="O16" s="159">
        <v>28.308701939999999</v>
      </c>
      <c r="P16" s="160">
        <v>28.308701939999999</v>
      </c>
      <c r="Q16" s="22">
        <f t="shared" si="4"/>
        <v>98.292749259999994</v>
      </c>
      <c r="R16" s="160">
        <f t="shared" si="5"/>
        <v>95.891200510000004</v>
      </c>
      <c r="S16" s="225">
        <f t="shared" si="0"/>
        <v>99.678329409999989</v>
      </c>
      <c r="T16" s="161">
        <f t="shared" si="1"/>
        <v>95.891200510000004</v>
      </c>
      <c r="U16" s="22">
        <v>0.31152396000000004</v>
      </c>
      <c r="V16" s="160">
        <v>0</v>
      </c>
      <c r="W16" s="22">
        <v>9.1102008200000011</v>
      </c>
      <c r="X16" s="160">
        <v>9.089758830000001</v>
      </c>
      <c r="Y16" s="225">
        <f t="shared" si="6"/>
        <v>9.4217247800000017</v>
      </c>
      <c r="Z16" s="161">
        <f t="shared" si="7"/>
        <v>9.089758830000001</v>
      </c>
      <c r="AA16" s="231">
        <f t="shared" si="8"/>
        <v>109.10005418999999</v>
      </c>
      <c r="AB16" s="373">
        <f t="shared" si="9"/>
        <v>104.98095934</v>
      </c>
      <c r="AC16" s="364">
        <v>5.9505769999999999E-2</v>
      </c>
      <c r="AD16" s="159">
        <v>10.14776348</v>
      </c>
      <c r="AE16" s="160">
        <v>10.09948275</v>
      </c>
      <c r="AF16" s="145"/>
      <c r="AG16" s="145"/>
    </row>
    <row r="17" spans="1:33" ht="18.75" x14ac:dyDescent="0.3">
      <c r="A17" s="199"/>
      <c r="B17" s="3" t="s">
        <v>23</v>
      </c>
      <c r="C17" s="28">
        <v>4.5192806400000007</v>
      </c>
      <c r="D17" s="158">
        <v>0.18237653999999998</v>
      </c>
      <c r="E17" s="159">
        <v>0</v>
      </c>
      <c r="F17" s="160">
        <v>0</v>
      </c>
      <c r="G17" s="22">
        <f t="shared" si="2"/>
        <v>4.5192806400000007</v>
      </c>
      <c r="H17" s="160">
        <f t="shared" si="3"/>
        <v>0.18237653999999998</v>
      </c>
      <c r="I17" s="159">
        <v>1.2220791600000001</v>
      </c>
      <c r="J17" s="218">
        <v>0.79474338</v>
      </c>
      <c r="K17" s="159">
        <v>5.3485080000000004E-2</v>
      </c>
      <c r="L17" s="218">
        <v>5.3485080000000004E-2</v>
      </c>
      <c r="M17" s="159">
        <v>3.6726568899999998</v>
      </c>
      <c r="N17" s="160">
        <v>3.5837478799999998</v>
      </c>
      <c r="O17" s="159">
        <v>0</v>
      </c>
      <c r="P17" s="160">
        <v>0</v>
      </c>
      <c r="Q17" s="22">
        <f t="shared" si="4"/>
        <v>4.9482211300000003</v>
      </c>
      <c r="R17" s="160">
        <f t="shared" si="5"/>
        <v>4.4319763399999994</v>
      </c>
      <c r="S17" s="225">
        <f t="shared" si="0"/>
        <v>9.4675017700000019</v>
      </c>
      <c r="T17" s="161">
        <f t="shared" si="1"/>
        <v>4.6143528799999993</v>
      </c>
      <c r="U17" s="22">
        <v>0.62957708999999995</v>
      </c>
      <c r="V17" s="160">
        <v>0.55291438000000004</v>
      </c>
      <c r="W17" s="22">
        <v>0.45863960999999998</v>
      </c>
      <c r="X17" s="160">
        <v>0.37234348</v>
      </c>
      <c r="Y17" s="225">
        <f t="shared" si="6"/>
        <v>1.0882166999999998</v>
      </c>
      <c r="Z17" s="161">
        <f t="shared" si="7"/>
        <v>0.9252578600000001</v>
      </c>
      <c r="AA17" s="231">
        <f t="shared" si="8"/>
        <v>10.555718470000002</v>
      </c>
      <c r="AB17" s="373">
        <f t="shared" si="9"/>
        <v>5.5396107399999996</v>
      </c>
      <c r="AC17" s="364">
        <v>1.9158299999999999E-3</v>
      </c>
      <c r="AD17" s="159">
        <v>0</v>
      </c>
      <c r="AE17" s="160">
        <v>0</v>
      </c>
      <c r="AF17" s="145"/>
      <c r="AG17" s="145"/>
    </row>
    <row r="18" spans="1:33" ht="18.75" x14ac:dyDescent="0.3">
      <c r="A18" s="199"/>
      <c r="B18" s="3" t="s">
        <v>24</v>
      </c>
      <c r="C18" s="28">
        <v>0</v>
      </c>
      <c r="D18" s="158">
        <v>0</v>
      </c>
      <c r="E18" s="159">
        <v>0</v>
      </c>
      <c r="F18" s="160">
        <v>0</v>
      </c>
      <c r="G18" s="22">
        <f t="shared" si="2"/>
        <v>0</v>
      </c>
      <c r="H18" s="160">
        <f t="shared" si="3"/>
        <v>0</v>
      </c>
      <c r="I18" s="159">
        <v>0</v>
      </c>
      <c r="J18" s="218">
        <v>0</v>
      </c>
      <c r="K18" s="159">
        <v>0</v>
      </c>
      <c r="L18" s="218">
        <v>0</v>
      </c>
      <c r="M18" s="159">
        <v>0</v>
      </c>
      <c r="N18" s="160">
        <v>0</v>
      </c>
      <c r="O18" s="159">
        <v>0</v>
      </c>
      <c r="P18" s="160">
        <v>0</v>
      </c>
      <c r="Q18" s="22">
        <f t="shared" si="4"/>
        <v>0</v>
      </c>
      <c r="R18" s="160">
        <f t="shared" si="5"/>
        <v>0</v>
      </c>
      <c r="S18" s="225">
        <f t="shared" si="0"/>
        <v>0</v>
      </c>
      <c r="T18" s="161">
        <f t="shared" si="1"/>
        <v>0</v>
      </c>
      <c r="U18" s="22">
        <v>0</v>
      </c>
      <c r="V18" s="160">
        <v>0</v>
      </c>
      <c r="W18" s="22">
        <v>0</v>
      </c>
      <c r="X18" s="160">
        <v>0</v>
      </c>
      <c r="Y18" s="225">
        <f t="shared" si="6"/>
        <v>0</v>
      </c>
      <c r="Z18" s="161">
        <f t="shared" si="7"/>
        <v>0</v>
      </c>
      <c r="AA18" s="231">
        <f t="shared" si="8"/>
        <v>0</v>
      </c>
      <c r="AB18" s="373">
        <f t="shared" si="9"/>
        <v>0</v>
      </c>
      <c r="AC18" s="364">
        <v>0</v>
      </c>
      <c r="AD18" s="159">
        <v>0</v>
      </c>
      <c r="AE18" s="160">
        <v>0</v>
      </c>
      <c r="AF18" s="145"/>
      <c r="AG18" s="145"/>
    </row>
    <row r="19" spans="1:33" ht="18.75" x14ac:dyDescent="0.3">
      <c r="A19" s="199"/>
      <c r="B19" s="3" t="s">
        <v>25</v>
      </c>
      <c r="C19" s="28">
        <v>0</v>
      </c>
      <c r="D19" s="158">
        <v>0</v>
      </c>
      <c r="E19" s="159">
        <v>0</v>
      </c>
      <c r="F19" s="160">
        <v>0</v>
      </c>
      <c r="G19" s="22">
        <f t="shared" si="2"/>
        <v>0</v>
      </c>
      <c r="H19" s="160">
        <f t="shared" si="3"/>
        <v>0</v>
      </c>
      <c r="I19" s="159">
        <v>0</v>
      </c>
      <c r="J19" s="218">
        <v>0</v>
      </c>
      <c r="K19" s="159">
        <v>0</v>
      </c>
      <c r="L19" s="218">
        <v>0</v>
      </c>
      <c r="M19" s="159">
        <v>0</v>
      </c>
      <c r="N19" s="160">
        <v>0</v>
      </c>
      <c r="O19" s="159">
        <v>0</v>
      </c>
      <c r="P19" s="160">
        <v>0</v>
      </c>
      <c r="Q19" s="22">
        <f t="shared" si="4"/>
        <v>0</v>
      </c>
      <c r="R19" s="160">
        <f t="shared" si="5"/>
        <v>0</v>
      </c>
      <c r="S19" s="225">
        <f t="shared" si="0"/>
        <v>0</v>
      </c>
      <c r="T19" s="161">
        <f t="shared" si="1"/>
        <v>0</v>
      </c>
      <c r="U19" s="22">
        <v>0</v>
      </c>
      <c r="V19" s="160">
        <v>0</v>
      </c>
      <c r="W19" s="22">
        <v>0</v>
      </c>
      <c r="X19" s="160">
        <v>0</v>
      </c>
      <c r="Y19" s="225">
        <f t="shared" si="6"/>
        <v>0</v>
      </c>
      <c r="Z19" s="161">
        <f t="shared" si="7"/>
        <v>0</v>
      </c>
      <c r="AA19" s="231">
        <f t="shared" si="8"/>
        <v>0</v>
      </c>
      <c r="AB19" s="373">
        <f t="shared" si="9"/>
        <v>0</v>
      </c>
      <c r="AC19" s="364">
        <v>0</v>
      </c>
      <c r="AD19" s="159">
        <v>0</v>
      </c>
      <c r="AE19" s="160">
        <v>0</v>
      </c>
      <c r="AF19" s="145"/>
      <c r="AG19" s="145"/>
    </row>
    <row r="20" spans="1:33" ht="18.75" x14ac:dyDescent="0.3">
      <c r="A20" s="199"/>
      <c r="B20" s="3" t="s">
        <v>26</v>
      </c>
      <c r="C20" s="28">
        <v>0</v>
      </c>
      <c r="D20" s="158">
        <v>0</v>
      </c>
      <c r="E20" s="159">
        <v>0</v>
      </c>
      <c r="F20" s="160">
        <v>0</v>
      </c>
      <c r="G20" s="22">
        <f t="shared" si="2"/>
        <v>0</v>
      </c>
      <c r="H20" s="160">
        <f t="shared" si="3"/>
        <v>0</v>
      </c>
      <c r="I20" s="159">
        <v>0</v>
      </c>
      <c r="J20" s="218">
        <v>0</v>
      </c>
      <c r="K20" s="159">
        <v>0</v>
      </c>
      <c r="L20" s="218">
        <v>0</v>
      </c>
      <c r="M20" s="159">
        <v>0</v>
      </c>
      <c r="N20" s="160">
        <v>0</v>
      </c>
      <c r="O20" s="159">
        <v>0</v>
      </c>
      <c r="P20" s="160">
        <v>0</v>
      </c>
      <c r="Q20" s="22">
        <f t="shared" si="4"/>
        <v>0</v>
      </c>
      <c r="R20" s="160">
        <f t="shared" si="5"/>
        <v>0</v>
      </c>
      <c r="S20" s="225">
        <f t="shared" si="0"/>
        <v>0</v>
      </c>
      <c r="T20" s="161">
        <f t="shared" si="1"/>
        <v>0</v>
      </c>
      <c r="U20" s="22">
        <v>0</v>
      </c>
      <c r="V20" s="160">
        <v>0</v>
      </c>
      <c r="W20" s="22">
        <v>0</v>
      </c>
      <c r="X20" s="160">
        <v>0</v>
      </c>
      <c r="Y20" s="225">
        <f t="shared" si="6"/>
        <v>0</v>
      </c>
      <c r="Z20" s="161">
        <f t="shared" si="7"/>
        <v>0</v>
      </c>
      <c r="AA20" s="231">
        <f t="shared" si="8"/>
        <v>0</v>
      </c>
      <c r="AB20" s="373">
        <f t="shared" si="9"/>
        <v>0</v>
      </c>
      <c r="AC20" s="364">
        <v>0</v>
      </c>
      <c r="AD20" s="159">
        <v>0</v>
      </c>
      <c r="AE20" s="160">
        <v>0</v>
      </c>
      <c r="AF20" s="145"/>
      <c r="AG20" s="145"/>
    </row>
    <row r="21" spans="1:33" ht="19.5" thickBot="1" x14ac:dyDescent="0.35">
      <c r="A21" s="199"/>
      <c r="B21" s="114" t="s">
        <v>27</v>
      </c>
      <c r="C21" s="29">
        <v>0</v>
      </c>
      <c r="D21" s="162">
        <v>0</v>
      </c>
      <c r="E21" s="163">
        <v>0</v>
      </c>
      <c r="F21" s="164">
        <v>0</v>
      </c>
      <c r="G21" s="23">
        <f t="shared" si="2"/>
        <v>0</v>
      </c>
      <c r="H21" s="164">
        <f t="shared" si="3"/>
        <v>0</v>
      </c>
      <c r="I21" s="163">
        <v>0</v>
      </c>
      <c r="J21" s="219">
        <v>0</v>
      </c>
      <c r="K21" s="163">
        <v>0</v>
      </c>
      <c r="L21" s="219">
        <v>0</v>
      </c>
      <c r="M21" s="163">
        <v>0</v>
      </c>
      <c r="N21" s="164">
        <v>0</v>
      </c>
      <c r="O21" s="163">
        <v>0</v>
      </c>
      <c r="P21" s="164">
        <v>0</v>
      </c>
      <c r="Q21" s="23">
        <f t="shared" si="4"/>
        <v>0</v>
      </c>
      <c r="R21" s="164">
        <f t="shared" si="5"/>
        <v>0</v>
      </c>
      <c r="S21" s="226">
        <f t="shared" si="0"/>
        <v>0</v>
      </c>
      <c r="T21" s="165">
        <f t="shared" si="1"/>
        <v>0</v>
      </c>
      <c r="U21" s="166">
        <v>2.2878433599999997</v>
      </c>
      <c r="V21" s="167">
        <v>1.7457148099999997</v>
      </c>
      <c r="W21" s="166">
        <v>0</v>
      </c>
      <c r="X21" s="167">
        <v>0</v>
      </c>
      <c r="Y21" s="228">
        <f t="shared" si="6"/>
        <v>2.2878433599999997</v>
      </c>
      <c r="Z21" s="165">
        <f t="shared" si="7"/>
        <v>1.7457148099999997</v>
      </c>
      <c r="AA21" s="232">
        <f t="shared" si="8"/>
        <v>2.2878433599999997</v>
      </c>
      <c r="AB21" s="374">
        <f t="shared" si="9"/>
        <v>1.7457148099999997</v>
      </c>
      <c r="AC21" s="365">
        <v>0</v>
      </c>
      <c r="AD21" s="163">
        <v>0</v>
      </c>
      <c r="AE21" s="164">
        <v>0</v>
      </c>
      <c r="AF21" s="145"/>
      <c r="AG21" s="145"/>
    </row>
    <row r="22" spans="1:33" ht="19.5" thickBot="1" x14ac:dyDescent="0.35">
      <c r="B22" s="135" t="s">
        <v>8521</v>
      </c>
      <c r="C22" s="136">
        <v>88.047693620000047</v>
      </c>
      <c r="D22" s="168">
        <v>39.585104259999994</v>
      </c>
      <c r="E22" s="137">
        <v>2.2403399999999998</v>
      </c>
      <c r="F22" s="169">
        <v>0</v>
      </c>
      <c r="G22" s="170">
        <f>SUM(G4:G21)</f>
        <v>90.288033620000036</v>
      </c>
      <c r="H22" s="171">
        <f>SUM(H4:H21)</f>
        <v>39.585104259999994</v>
      </c>
      <c r="I22" s="197">
        <v>4.7567756999999995</v>
      </c>
      <c r="J22" s="220">
        <v>2.3996175599999998</v>
      </c>
      <c r="K22" s="197">
        <v>0.45603307999999998</v>
      </c>
      <c r="L22" s="220">
        <v>0.37509317000000003</v>
      </c>
      <c r="M22" s="137">
        <v>281.59651125999994</v>
      </c>
      <c r="N22" s="169">
        <v>273.85526044</v>
      </c>
      <c r="O22" s="137">
        <v>147.97081028000002</v>
      </c>
      <c r="P22" s="172">
        <v>147.97081028000002</v>
      </c>
      <c r="Q22" s="170">
        <f>SUM(Q4:Q21)</f>
        <v>434.78013032000001</v>
      </c>
      <c r="R22" s="171">
        <f>SUM(R4:R21)</f>
        <v>424.60078145</v>
      </c>
      <c r="S22" s="227">
        <f>SUM(S4:S21)</f>
        <v>525.06816394000009</v>
      </c>
      <c r="T22" s="173">
        <f>SUM(T4:T21)</f>
        <v>464.18588571000004</v>
      </c>
      <c r="U22" s="137">
        <v>23.708755219999997</v>
      </c>
      <c r="V22" s="169">
        <v>5.4154921099999989</v>
      </c>
      <c r="W22" s="137">
        <v>172.67694747999997</v>
      </c>
      <c r="X22" s="174">
        <v>171.24425665999999</v>
      </c>
      <c r="Y22" s="229">
        <f>SUM(Y4:Y21)</f>
        <v>196.38570270000002</v>
      </c>
      <c r="Z22" s="173">
        <f>SUM(Z4:Z21)</f>
        <v>176.65974876999996</v>
      </c>
      <c r="AA22" s="233">
        <f>SUM(AA4:AA21)</f>
        <v>721.45386664000011</v>
      </c>
      <c r="AB22" s="375">
        <f>SUM(AB4:AB21)</f>
        <v>640.84563448000006</v>
      </c>
      <c r="AC22" s="366">
        <f>SUM(AC4:AC21)</f>
        <v>15.138590170000001</v>
      </c>
      <c r="AD22" s="137">
        <v>97.612657209999981</v>
      </c>
      <c r="AE22" s="172">
        <v>87.940517970000002</v>
      </c>
    </row>
    <row r="23" spans="1:33" s="26" customFormat="1" ht="19.5" thickBot="1" x14ac:dyDescent="0.35">
      <c r="B23" s="200" t="s">
        <v>4306</v>
      </c>
      <c r="C23" s="200"/>
      <c r="D23" s="200"/>
      <c r="E23" s="200"/>
      <c r="F23" s="200"/>
      <c r="G23" s="200"/>
      <c r="H23" s="200"/>
      <c r="I23" s="200"/>
      <c r="J23" s="200"/>
      <c r="K23" s="200"/>
      <c r="L23" s="200"/>
      <c r="M23" s="200"/>
      <c r="N23" s="200"/>
      <c r="O23" s="200"/>
      <c r="P23" s="200"/>
      <c r="Q23" s="200"/>
      <c r="R23" s="200"/>
      <c r="S23" s="237">
        <f>1000-(S22+Y22)</f>
        <v>278.54613335999989</v>
      </c>
      <c r="T23" s="200"/>
      <c r="U23" s="200"/>
      <c r="V23" s="200"/>
      <c r="W23" s="200"/>
      <c r="X23" s="200"/>
      <c r="Y23" s="200"/>
      <c r="Z23" s="200"/>
      <c r="AA23" s="237">
        <f>+S23</f>
        <v>278.54613335999989</v>
      </c>
      <c r="AB23" s="200">
        <v>0</v>
      </c>
      <c r="AC23" s="200"/>
      <c r="AD23" s="200"/>
      <c r="AE23" s="200"/>
    </row>
    <row r="24" spans="1:33" ht="21" customHeight="1" thickBot="1" x14ac:dyDescent="0.35">
      <c r="B24" s="135" t="s">
        <v>4272</v>
      </c>
      <c r="C24" s="312"/>
      <c r="D24" s="313"/>
      <c r="E24" s="309"/>
      <c r="F24" s="310"/>
      <c r="G24" s="314"/>
      <c r="H24" s="315"/>
      <c r="I24" s="316"/>
      <c r="J24" s="317"/>
      <c r="K24" s="316"/>
      <c r="L24" s="317"/>
      <c r="M24" s="309"/>
      <c r="N24" s="310"/>
      <c r="O24" s="309"/>
      <c r="P24" s="318"/>
      <c r="Q24" s="314"/>
      <c r="R24" s="315"/>
      <c r="S24" s="319">
        <f>SUM(S22:S23)</f>
        <v>803.61429729999998</v>
      </c>
      <c r="T24" s="320"/>
      <c r="U24" s="309"/>
      <c r="V24" s="310"/>
      <c r="W24" s="309"/>
      <c r="X24" s="321"/>
      <c r="Y24" s="322"/>
      <c r="Z24" s="320"/>
      <c r="AA24" s="323">
        <f>+AA22+AA23</f>
        <v>1000</v>
      </c>
      <c r="AB24" s="323">
        <f>+AB22</f>
        <v>640.84563448000006</v>
      </c>
      <c r="AC24" s="362"/>
      <c r="AD24" s="309">
        <f>+AD22</f>
        <v>97.612657209999981</v>
      </c>
      <c r="AE24" s="318">
        <f>+AE22</f>
        <v>87.940517970000002</v>
      </c>
    </row>
    <row r="25" spans="1:33" x14ac:dyDescent="0.25">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row>
    <row r="26" spans="1:33" x14ac:dyDescent="0.25">
      <c r="B26" s="676" t="s">
        <v>17122</v>
      </c>
      <c r="C26" s="676"/>
      <c r="D26" s="676"/>
      <c r="E26" s="676"/>
      <c r="F26" s="676"/>
      <c r="G26" s="676"/>
      <c r="H26" s="676"/>
      <c r="I26" s="676"/>
      <c r="J26" s="676"/>
      <c r="K26" s="676"/>
      <c r="L26" s="676"/>
      <c r="M26" s="676"/>
      <c r="N26" s="676"/>
      <c r="O26" s="676"/>
      <c r="P26" s="676"/>
      <c r="Q26" s="676"/>
      <c r="R26" s="676"/>
      <c r="S26" s="676"/>
      <c r="T26" s="676"/>
      <c r="U26" s="676"/>
      <c r="V26" s="676"/>
      <c r="W26" s="676"/>
      <c r="X26" s="676"/>
      <c r="Y26" s="676"/>
      <c r="Z26" s="676"/>
      <c r="AA26" s="676"/>
    </row>
    <row r="27" spans="1:33" x14ac:dyDescent="0.25">
      <c r="B27" s="676"/>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row>
    <row r="28" spans="1:33" x14ac:dyDescent="0.25">
      <c r="Z28" s="26"/>
      <c r="AA28" s="145"/>
    </row>
    <row r="29" spans="1:33" x14ac:dyDescent="0.25">
      <c r="B29" s="126" t="s">
        <v>4352</v>
      </c>
    </row>
    <row r="30" spans="1:33" x14ac:dyDescent="0.25">
      <c r="B30" s="126"/>
    </row>
    <row r="31" spans="1:33" x14ac:dyDescent="0.25">
      <c r="B31" t="s">
        <v>4354</v>
      </c>
      <c r="AA31" s="145"/>
    </row>
    <row r="32" spans="1:33" x14ac:dyDescent="0.25">
      <c r="B32" t="s">
        <v>4355</v>
      </c>
    </row>
    <row r="33" spans="2:2" x14ac:dyDescent="0.25">
      <c r="B33" t="s">
        <v>363</v>
      </c>
    </row>
    <row r="34" spans="2:2" x14ac:dyDescent="0.25">
      <c r="B34" t="s">
        <v>364</v>
      </c>
    </row>
    <row r="35" spans="2:2" x14ac:dyDescent="0.25">
      <c r="B35" t="s">
        <v>365</v>
      </c>
    </row>
    <row r="36" spans="2:2" x14ac:dyDescent="0.25">
      <c r="B36" t="s">
        <v>4356</v>
      </c>
    </row>
    <row r="37" spans="2:2" x14ac:dyDescent="0.25">
      <c r="B37" t="s">
        <v>16909</v>
      </c>
    </row>
    <row r="46" spans="2:2" x14ac:dyDescent="0.25">
      <c r="B46" s="25"/>
    </row>
  </sheetData>
  <mergeCells count="17">
    <mergeCell ref="B26:AA27"/>
    <mergeCell ref="Y2:Z2"/>
    <mergeCell ref="AA2:AA3"/>
    <mergeCell ref="AB2:AB3"/>
    <mergeCell ref="O2:P2"/>
    <mergeCell ref="M2:N2"/>
    <mergeCell ref="C2:D2"/>
    <mergeCell ref="E2:F2"/>
    <mergeCell ref="G2:H2"/>
    <mergeCell ref="I2:J2"/>
    <mergeCell ref="K2:L2"/>
    <mergeCell ref="AD2:AE2"/>
    <mergeCell ref="Q2:R2"/>
    <mergeCell ref="S2:T2"/>
    <mergeCell ref="U2:V2"/>
    <mergeCell ref="W2:X2"/>
    <mergeCell ref="AC2:AC3"/>
  </mergeCells>
  <pageMargins left="0.7" right="0.7" top="0.75" bottom="0.75" header="0.3" footer="0.3"/>
  <pageSetup paperSize="9" scale="2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AL46"/>
  <sheetViews>
    <sheetView showGridLines="0" zoomScale="60" zoomScaleNormal="60" workbookViewId="0"/>
  </sheetViews>
  <sheetFormatPr baseColWidth="10" defaultColWidth="11.42578125" defaultRowHeight="15" x14ac:dyDescent="0.25"/>
  <cols>
    <col min="2" max="2" width="27.5703125" customWidth="1"/>
    <col min="3" max="26" width="14.140625" customWidth="1"/>
    <col min="27" max="27" width="18.140625" customWidth="1"/>
    <col min="28" max="28" width="18" customWidth="1"/>
    <col min="29" max="29" width="15.7109375" customWidth="1"/>
    <col min="30" max="34" width="11.42578125" customWidth="1"/>
    <col min="35" max="35" width="17.85546875" customWidth="1"/>
    <col min="36" max="36" width="15.42578125" customWidth="1"/>
    <col min="37" max="37" width="11.5703125" customWidth="1"/>
    <col min="38" max="38" width="11.42578125" customWidth="1"/>
    <col min="39" max="39" width="14.28515625" customWidth="1"/>
    <col min="40" max="40" width="18.7109375" customWidth="1"/>
    <col min="41" max="41" width="15.7109375" customWidth="1"/>
  </cols>
  <sheetData>
    <row r="1" spans="1:35" ht="15.75" thickBot="1" x14ac:dyDescent="0.3"/>
    <row r="2" spans="1:35" ht="54" customHeight="1" thickBot="1" x14ac:dyDescent="0.3">
      <c r="C2" s="679" t="s">
        <v>385</v>
      </c>
      <c r="D2" s="681"/>
      <c r="E2" s="679" t="s">
        <v>386</v>
      </c>
      <c r="F2" s="680"/>
      <c r="G2" s="683" t="s">
        <v>383</v>
      </c>
      <c r="H2" s="684"/>
      <c r="I2" s="679" t="s">
        <v>98</v>
      </c>
      <c r="J2" s="680"/>
      <c r="K2" s="679" t="s">
        <v>99</v>
      </c>
      <c r="L2" s="680"/>
      <c r="M2" s="679" t="s">
        <v>100</v>
      </c>
      <c r="N2" s="680"/>
      <c r="O2" s="679" t="s">
        <v>382</v>
      </c>
      <c r="P2" s="680"/>
      <c r="Q2" s="668" t="s">
        <v>17305</v>
      </c>
      <c r="R2" s="669"/>
      <c r="S2" s="670" t="s">
        <v>183</v>
      </c>
      <c r="T2" s="671"/>
      <c r="U2" s="672" t="s">
        <v>385</v>
      </c>
      <c r="V2" s="673"/>
      <c r="W2" s="672" t="s">
        <v>387</v>
      </c>
      <c r="X2" s="673"/>
      <c r="Y2" s="670" t="s">
        <v>184</v>
      </c>
      <c r="Z2" s="671"/>
      <c r="AA2" s="627" t="s">
        <v>187</v>
      </c>
      <c r="AB2" s="677" t="s">
        <v>8516</v>
      </c>
      <c r="AC2" s="674" t="s">
        <v>16915</v>
      </c>
    </row>
    <row r="3" spans="1:35" s="395" customFormat="1" ht="57" thickBot="1" x14ac:dyDescent="0.3">
      <c r="B3" s="396"/>
      <c r="C3" s="397" t="s">
        <v>384</v>
      </c>
      <c r="D3" s="394" t="s">
        <v>16923</v>
      </c>
      <c r="E3" s="398" t="s">
        <v>384</v>
      </c>
      <c r="F3" s="399" t="s">
        <v>16923</v>
      </c>
      <c r="G3" s="397" t="s">
        <v>384</v>
      </c>
      <c r="H3" s="400" t="s">
        <v>16923</v>
      </c>
      <c r="I3" s="397" t="s">
        <v>384</v>
      </c>
      <c r="J3" s="402" t="s">
        <v>16923</v>
      </c>
      <c r="K3" s="397" t="s">
        <v>384</v>
      </c>
      <c r="L3" s="402" t="s">
        <v>16923</v>
      </c>
      <c r="M3" s="397" t="s">
        <v>384</v>
      </c>
      <c r="N3" s="402" t="s">
        <v>16923</v>
      </c>
      <c r="O3" s="397" t="s">
        <v>384</v>
      </c>
      <c r="P3" s="402" t="s">
        <v>16923</v>
      </c>
      <c r="Q3" s="397" t="s">
        <v>384</v>
      </c>
      <c r="R3" s="400" t="s">
        <v>16923</v>
      </c>
      <c r="S3" s="397" t="s">
        <v>384</v>
      </c>
      <c r="T3" s="400" t="s">
        <v>16923</v>
      </c>
      <c r="U3" s="397" t="s">
        <v>384</v>
      </c>
      <c r="V3" s="400" t="s">
        <v>16923</v>
      </c>
      <c r="W3" s="397" t="s">
        <v>384</v>
      </c>
      <c r="X3" s="400" t="s">
        <v>16923</v>
      </c>
      <c r="Y3" s="397" t="s">
        <v>384</v>
      </c>
      <c r="Z3" s="400" t="s">
        <v>16923</v>
      </c>
      <c r="AA3" s="650"/>
      <c r="AB3" s="678"/>
      <c r="AC3" s="675"/>
    </row>
    <row r="4" spans="1:35" ht="18.75" x14ac:dyDescent="0.3">
      <c r="A4" s="199"/>
      <c r="B4" s="2" t="s">
        <v>10</v>
      </c>
      <c r="C4" s="27">
        <v>70.398622610000004</v>
      </c>
      <c r="D4" s="154">
        <v>25.35439452</v>
      </c>
      <c r="E4" s="155">
        <v>40.940855009999993</v>
      </c>
      <c r="F4" s="156">
        <v>38.552940970000002</v>
      </c>
      <c r="G4" s="21">
        <f>+C4+E4</f>
        <v>111.33947762</v>
      </c>
      <c r="H4" s="156">
        <f>+D4+F4</f>
        <v>63.907335490000001</v>
      </c>
      <c r="I4" s="155">
        <v>25.121330710000002</v>
      </c>
      <c r="J4" s="156">
        <v>19.311181600000001</v>
      </c>
      <c r="K4" s="155">
        <v>4.5752818599999987</v>
      </c>
      <c r="L4" s="156">
        <v>4.1493823299999999</v>
      </c>
      <c r="M4" s="155">
        <v>107.70993514000001</v>
      </c>
      <c r="N4" s="156">
        <v>71.603942629999992</v>
      </c>
      <c r="O4" s="155">
        <v>150.70636779999995</v>
      </c>
      <c r="P4" s="156">
        <v>149.25617743999993</v>
      </c>
      <c r="Q4" s="21">
        <f>+I4+K4+M4+O4</f>
        <v>288.11291550999999</v>
      </c>
      <c r="R4" s="156">
        <f>+J4+L4+N4+P4</f>
        <v>244.32068399999991</v>
      </c>
      <c r="S4" s="224">
        <f>+G4+Q4</f>
        <v>399.45239313000002</v>
      </c>
      <c r="T4" s="157">
        <f>+H4+R4</f>
        <v>308.22801948999989</v>
      </c>
      <c r="U4" s="21">
        <v>0.58431200000000005</v>
      </c>
      <c r="V4" s="156">
        <v>0.49319867000000028</v>
      </c>
      <c r="W4" s="21">
        <v>12.059284999999999</v>
      </c>
      <c r="X4" s="156">
        <v>8.3128658800000004</v>
      </c>
      <c r="Y4" s="224">
        <f>+U4+W4</f>
        <v>12.643597</v>
      </c>
      <c r="Z4" s="157">
        <f>+V4+X4</f>
        <v>8.8060645500000003</v>
      </c>
      <c r="AA4" s="230">
        <f>+S4+Y4</f>
        <v>412.09599013000002</v>
      </c>
      <c r="AB4" s="372">
        <f>+T4+Z4</f>
        <v>317.03408403999987</v>
      </c>
      <c r="AC4" s="367">
        <v>2.0203744499999998</v>
      </c>
      <c r="AD4" s="145"/>
      <c r="AE4" s="145"/>
      <c r="AF4" s="145"/>
      <c r="AG4" s="145"/>
      <c r="AH4" s="145"/>
      <c r="AI4" s="145"/>
    </row>
    <row r="5" spans="1:35" ht="18.75" x14ac:dyDescent="0.3">
      <c r="A5" s="199"/>
      <c r="B5" s="3" t="s">
        <v>11</v>
      </c>
      <c r="C5" s="28">
        <v>0.33632313000000003</v>
      </c>
      <c r="D5" s="158">
        <v>0.31332390999999993</v>
      </c>
      <c r="E5" s="159">
        <v>0.23912204000000001</v>
      </c>
      <c r="F5" s="160">
        <v>0.23912204000000001</v>
      </c>
      <c r="G5" s="22">
        <f t="shared" ref="G5:G21" si="0">+C5+E5</f>
        <v>0.57544517000000006</v>
      </c>
      <c r="H5" s="160">
        <f t="shared" ref="H5:H21" si="1">+D5+F5</f>
        <v>0.55244594999999996</v>
      </c>
      <c r="I5" s="159">
        <v>5.6369729999999993E-2</v>
      </c>
      <c r="J5" s="160">
        <v>2.7711910000000003E-2</v>
      </c>
      <c r="K5" s="159">
        <v>3.542373E-2</v>
      </c>
      <c r="L5" s="160">
        <v>2.1341330000000006E-2</v>
      </c>
      <c r="M5" s="159">
        <v>0.96445568999999998</v>
      </c>
      <c r="N5" s="160">
        <v>0.96445568999999998</v>
      </c>
      <c r="O5" s="159">
        <v>0</v>
      </c>
      <c r="P5" s="160">
        <v>0</v>
      </c>
      <c r="Q5" s="22">
        <f t="shared" ref="Q5:Q21" si="2">+I5+K5+M5+O5</f>
        <v>1.05624915</v>
      </c>
      <c r="R5" s="160">
        <f t="shared" ref="R5:R21" si="3">+J5+L5+N5+P5</f>
        <v>1.01350893</v>
      </c>
      <c r="S5" s="225">
        <f t="shared" ref="S5:S21" si="4">+G5+Q5</f>
        <v>1.63169432</v>
      </c>
      <c r="T5" s="161">
        <f t="shared" ref="T5:T21" si="5">+H5+R5</f>
        <v>1.56595488</v>
      </c>
      <c r="U5" s="22">
        <v>5.3172999999999998E-2</v>
      </c>
      <c r="V5" s="160">
        <v>5.3007459999999992E-2</v>
      </c>
      <c r="W5" s="22">
        <v>0</v>
      </c>
      <c r="X5" s="160">
        <v>0</v>
      </c>
      <c r="Y5" s="225">
        <f t="shared" ref="Y5:Y21" si="6">+U5+W5</f>
        <v>5.3172999999999998E-2</v>
      </c>
      <c r="Z5" s="161">
        <f t="shared" ref="Z5:Z21" si="7">+V5+X5</f>
        <v>5.3007459999999992E-2</v>
      </c>
      <c r="AA5" s="231">
        <f t="shared" ref="AA5:AA21" si="8">+S5+Y5</f>
        <v>1.6848673199999999</v>
      </c>
      <c r="AB5" s="373">
        <f t="shared" ref="AB5:AB21" si="9">+T5+Z5</f>
        <v>1.6189623399999999</v>
      </c>
      <c r="AC5" s="368">
        <v>5.9507789999999991E-2</v>
      </c>
      <c r="AD5" s="145"/>
      <c r="AE5" s="145"/>
      <c r="AF5" s="145"/>
      <c r="AG5" s="145"/>
      <c r="AH5" s="145"/>
      <c r="AI5" s="145"/>
    </row>
    <row r="6" spans="1:35" ht="18.75" x14ac:dyDescent="0.3">
      <c r="A6" s="199"/>
      <c r="B6" s="3" t="s">
        <v>12</v>
      </c>
      <c r="C6" s="28">
        <v>8.7290072100000007</v>
      </c>
      <c r="D6" s="158">
        <v>1.3214129300000002</v>
      </c>
      <c r="E6" s="159">
        <v>1.0250771599999999</v>
      </c>
      <c r="F6" s="160">
        <v>0.85930136000000013</v>
      </c>
      <c r="G6" s="22">
        <f t="shared" si="0"/>
        <v>9.7540843700000011</v>
      </c>
      <c r="H6" s="160">
        <f t="shared" si="1"/>
        <v>2.1807142900000001</v>
      </c>
      <c r="I6" s="159">
        <v>0.18938904000000001</v>
      </c>
      <c r="J6" s="160">
        <v>1.5814800000000001E-3</v>
      </c>
      <c r="K6" s="159">
        <v>0.10854953000000001</v>
      </c>
      <c r="L6" s="160">
        <v>8.6379170000000019E-2</v>
      </c>
      <c r="M6" s="159">
        <v>3.34992014</v>
      </c>
      <c r="N6" s="160">
        <v>3.3499201399999996</v>
      </c>
      <c r="O6" s="159">
        <v>5.8883760299999999</v>
      </c>
      <c r="P6" s="160">
        <v>5.8883760299999999</v>
      </c>
      <c r="Q6" s="22">
        <f t="shared" si="2"/>
        <v>9.5362347399999994</v>
      </c>
      <c r="R6" s="160">
        <f t="shared" si="3"/>
        <v>9.3262568199999993</v>
      </c>
      <c r="S6" s="225">
        <f t="shared" si="4"/>
        <v>19.290319109999999</v>
      </c>
      <c r="T6" s="161">
        <f t="shared" si="5"/>
        <v>11.506971109999999</v>
      </c>
      <c r="U6" s="22">
        <v>0.51764500000000002</v>
      </c>
      <c r="V6" s="160">
        <v>0</v>
      </c>
      <c r="W6" s="22">
        <v>9.3677989999999998</v>
      </c>
      <c r="X6" s="160">
        <v>0</v>
      </c>
      <c r="Y6" s="225">
        <f t="shared" si="6"/>
        <v>9.8854439999999997</v>
      </c>
      <c r="Z6" s="161">
        <f t="shared" si="7"/>
        <v>0</v>
      </c>
      <c r="AA6" s="231">
        <f t="shared" si="8"/>
        <v>29.175763109999998</v>
      </c>
      <c r="AB6" s="373">
        <f t="shared" si="9"/>
        <v>11.506971109999999</v>
      </c>
      <c r="AC6" s="368">
        <v>0</v>
      </c>
      <c r="AD6" s="145"/>
      <c r="AE6" s="145"/>
      <c r="AF6" s="145"/>
      <c r="AG6" s="145"/>
      <c r="AH6" s="145"/>
      <c r="AI6" s="145"/>
    </row>
    <row r="7" spans="1:35" ht="18.75" x14ac:dyDescent="0.3">
      <c r="A7" s="199"/>
      <c r="B7" s="3" t="s">
        <v>13</v>
      </c>
      <c r="C7" s="28">
        <v>0.31953914</v>
      </c>
      <c r="D7" s="158">
        <v>5.7828550000000006E-2</v>
      </c>
      <c r="E7" s="159">
        <v>0.13134981000000001</v>
      </c>
      <c r="F7" s="160">
        <v>2.0516239999999998E-2</v>
      </c>
      <c r="G7" s="22">
        <f t="shared" si="0"/>
        <v>0.45088895000000001</v>
      </c>
      <c r="H7" s="160">
        <f t="shared" si="1"/>
        <v>7.8344789999999997E-2</v>
      </c>
      <c r="I7" s="159">
        <v>3.5773360000000004E-2</v>
      </c>
      <c r="J7" s="160">
        <v>2.1728069999999999E-2</v>
      </c>
      <c r="K7" s="159">
        <v>3.2168839999999997E-2</v>
      </c>
      <c r="L7" s="160">
        <v>8.7546900000000007E-3</v>
      </c>
      <c r="M7" s="159">
        <v>8.0949753700000002</v>
      </c>
      <c r="N7" s="160">
        <v>8.0423664899999956</v>
      </c>
      <c r="O7" s="159">
        <v>0.58131001999999998</v>
      </c>
      <c r="P7" s="160">
        <v>0.51895066000000001</v>
      </c>
      <c r="Q7" s="22">
        <f t="shared" si="2"/>
        <v>8.7442275899999995</v>
      </c>
      <c r="R7" s="160">
        <f t="shared" si="3"/>
        <v>8.5917999099999953</v>
      </c>
      <c r="S7" s="225">
        <f t="shared" si="4"/>
        <v>9.195116539999999</v>
      </c>
      <c r="T7" s="161">
        <f t="shared" si="5"/>
        <v>8.6701446999999945</v>
      </c>
      <c r="U7" s="22">
        <v>0.14086099999999999</v>
      </c>
      <c r="V7" s="160">
        <v>9.7572809999999996E-2</v>
      </c>
      <c r="W7" s="22">
        <v>0</v>
      </c>
      <c r="X7" s="160">
        <v>0</v>
      </c>
      <c r="Y7" s="225">
        <f t="shared" si="6"/>
        <v>0.14086099999999999</v>
      </c>
      <c r="Z7" s="161">
        <f t="shared" si="7"/>
        <v>9.7572809999999996E-2</v>
      </c>
      <c r="AA7" s="231">
        <f t="shared" si="8"/>
        <v>9.3359775399999982</v>
      </c>
      <c r="AB7" s="373">
        <f t="shared" si="9"/>
        <v>8.7677175099999953</v>
      </c>
      <c r="AC7" s="368">
        <v>0.16286653000000001</v>
      </c>
      <c r="AD7" s="145"/>
      <c r="AE7" s="145"/>
      <c r="AF7" s="145"/>
      <c r="AG7" s="145"/>
      <c r="AH7" s="145"/>
      <c r="AI7" s="145"/>
    </row>
    <row r="8" spans="1:35" ht="18.75" x14ac:dyDescent="0.3">
      <c r="A8" s="199"/>
      <c r="B8" s="3" t="s">
        <v>14</v>
      </c>
      <c r="C8" s="28">
        <v>0.28454616000000005</v>
      </c>
      <c r="D8" s="158">
        <v>2.9762650000000002E-2</v>
      </c>
      <c r="E8" s="159">
        <v>0.23390345000000001</v>
      </c>
      <c r="F8" s="160">
        <v>3.6633980000000003E-2</v>
      </c>
      <c r="G8" s="22">
        <f t="shared" si="0"/>
        <v>0.51844961000000001</v>
      </c>
      <c r="H8" s="160">
        <f t="shared" si="1"/>
        <v>6.6396630000000012E-2</v>
      </c>
      <c r="I8" s="159">
        <v>0</v>
      </c>
      <c r="J8" s="160">
        <v>0</v>
      </c>
      <c r="K8" s="159">
        <v>0</v>
      </c>
      <c r="L8" s="160">
        <v>0</v>
      </c>
      <c r="M8" s="159">
        <v>3.6</v>
      </c>
      <c r="N8" s="160">
        <v>3.6</v>
      </c>
      <c r="O8" s="159">
        <v>0</v>
      </c>
      <c r="P8" s="160">
        <v>0</v>
      </c>
      <c r="Q8" s="22">
        <f t="shared" si="2"/>
        <v>3.6</v>
      </c>
      <c r="R8" s="160">
        <f t="shared" si="3"/>
        <v>3.6</v>
      </c>
      <c r="S8" s="225">
        <f t="shared" si="4"/>
        <v>4.1184496099999999</v>
      </c>
      <c r="T8" s="161">
        <f t="shared" si="5"/>
        <v>3.6663966299999999</v>
      </c>
      <c r="U8" s="22">
        <v>6.9975579999999997</v>
      </c>
      <c r="V8" s="160">
        <v>3.6313257599999988</v>
      </c>
      <c r="W8" s="22">
        <v>2.0854240000000002</v>
      </c>
      <c r="X8" s="160">
        <v>0.16128430999999999</v>
      </c>
      <c r="Y8" s="225">
        <f t="shared" si="6"/>
        <v>9.0829819999999994</v>
      </c>
      <c r="Z8" s="161">
        <f t="shared" si="7"/>
        <v>3.7926100699999989</v>
      </c>
      <c r="AA8" s="231">
        <f t="shared" si="8"/>
        <v>13.20143161</v>
      </c>
      <c r="AB8" s="373">
        <f t="shared" si="9"/>
        <v>7.4590066999999989</v>
      </c>
      <c r="AC8" s="368">
        <v>0</v>
      </c>
      <c r="AD8" s="145"/>
      <c r="AE8" s="145"/>
      <c r="AF8" s="145"/>
      <c r="AG8" s="145"/>
      <c r="AH8" s="145"/>
      <c r="AI8" s="145"/>
    </row>
    <row r="9" spans="1:35" ht="18.75" x14ac:dyDescent="0.3">
      <c r="A9" s="199"/>
      <c r="B9" s="3" t="s">
        <v>15</v>
      </c>
      <c r="C9" s="28">
        <v>0</v>
      </c>
      <c r="D9" s="158">
        <v>0</v>
      </c>
      <c r="E9" s="159">
        <v>0</v>
      </c>
      <c r="F9" s="160">
        <v>0</v>
      </c>
      <c r="G9" s="22">
        <f t="shared" si="0"/>
        <v>0</v>
      </c>
      <c r="H9" s="160">
        <f t="shared" si="1"/>
        <v>0</v>
      </c>
      <c r="I9" s="159">
        <v>0</v>
      </c>
      <c r="J9" s="160">
        <v>0</v>
      </c>
      <c r="K9" s="159">
        <v>0</v>
      </c>
      <c r="L9" s="160">
        <v>0</v>
      </c>
      <c r="M9" s="159">
        <v>0</v>
      </c>
      <c r="N9" s="160">
        <v>0</v>
      </c>
      <c r="O9" s="159">
        <v>0</v>
      </c>
      <c r="P9" s="160">
        <v>0</v>
      </c>
      <c r="Q9" s="22">
        <f t="shared" si="2"/>
        <v>0</v>
      </c>
      <c r="R9" s="160">
        <f t="shared" si="3"/>
        <v>0</v>
      </c>
      <c r="S9" s="225">
        <f t="shared" si="4"/>
        <v>0</v>
      </c>
      <c r="T9" s="161">
        <f t="shared" si="5"/>
        <v>0</v>
      </c>
      <c r="U9" s="22">
        <v>0.14505299999999999</v>
      </c>
      <c r="V9" s="160">
        <v>0</v>
      </c>
      <c r="W9" s="22">
        <v>0</v>
      </c>
      <c r="X9" s="160">
        <v>0</v>
      </c>
      <c r="Y9" s="225">
        <f t="shared" si="6"/>
        <v>0.14505299999999999</v>
      </c>
      <c r="Z9" s="161">
        <f t="shared" si="7"/>
        <v>0</v>
      </c>
      <c r="AA9" s="231">
        <f t="shared" si="8"/>
        <v>0.14505299999999999</v>
      </c>
      <c r="AB9" s="373">
        <f t="shared" si="9"/>
        <v>0</v>
      </c>
      <c r="AC9" s="368">
        <v>0</v>
      </c>
      <c r="AD9" s="145"/>
      <c r="AE9" s="145"/>
      <c r="AF9" s="145"/>
      <c r="AG9" s="145"/>
      <c r="AH9" s="145"/>
      <c r="AI9" s="145"/>
    </row>
    <row r="10" spans="1:35" ht="18.75" x14ac:dyDescent="0.3">
      <c r="A10" s="199"/>
      <c r="B10" s="3" t="s">
        <v>16</v>
      </c>
      <c r="C10" s="28">
        <v>1.4259683999999999</v>
      </c>
      <c r="D10" s="158">
        <v>0.41762615999999997</v>
      </c>
      <c r="E10" s="159">
        <v>0.23982246000000002</v>
      </c>
      <c r="F10" s="160">
        <v>7.4129139999999996E-2</v>
      </c>
      <c r="G10" s="22">
        <f t="shared" si="0"/>
        <v>1.66579086</v>
      </c>
      <c r="H10" s="160">
        <f t="shared" si="1"/>
        <v>0.49175529999999995</v>
      </c>
      <c r="I10" s="159">
        <v>6.0668309999999996E-2</v>
      </c>
      <c r="J10" s="160">
        <v>6.0668309999999996E-2</v>
      </c>
      <c r="K10" s="159">
        <v>2.5158070000000001E-2</v>
      </c>
      <c r="L10" s="160">
        <v>1.5755720000000001E-2</v>
      </c>
      <c r="M10" s="159">
        <v>0.69225143999999994</v>
      </c>
      <c r="N10" s="160">
        <v>0.68871777000000001</v>
      </c>
      <c r="O10" s="159">
        <v>0.28140799</v>
      </c>
      <c r="P10" s="160">
        <v>9.4701779999999999E-2</v>
      </c>
      <c r="Q10" s="22">
        <f t="shared" si="2"/>
        <v>1.05948581</v>
      </c>
      <c r="R10" s="160">
        <f t="shared" si="3"/>
        <v>0.85984357999999994</v>
      </c>
      <c r="S10" s="225">
        <f t="shared" si="4"/>
        <v>2.72527667</v>
      </c>
      <c r="T10" s="161">
        <f t="shared" si="5"/>
        <v>1.3515988799999998</v>
      </c>
      <c r="U10" s="22">
        <v>0</v>
      </c>
      <c r="V10" s="160">
        <v>0</v>
      </c>
      <c r="W10" s="22">
        <v>0</v>
      </c>
      <c r="X10" s="160">
        <v>0</v>
      </c>
      <c r="Y10" s="225">
        <f t="shared" si="6"/>
        <v>0</v>
      </c>
      <c r="Z10" s="161">
        <f t="shared" si="7"/>
        <v>0</v>
      </c>
      <c r="AA10" s="231">
        <f t="shared" si="8"/>
        <v>2.72527667</v>
      </c>
      <c r="AB10" s="373">
        <f t="shared" si="9"/>
        <v>1.3515988799999998</v>
      </c>
      <c r="AC10" s="368">
        <v>0</v>
      </c>
      <c r="AD10" s="145"/>
      <c r="AE10" s="145"/>
      <c r="AF10" s="145"/>
      <c r="AG10" s="145"/>
      <c r="AH10" s="145"/>
      <c r="AI10" s="145"/>
    </row>
    <row r="11" spans="1:35" ht="18.75" x14ac:dyDescent="0.3">
      <c r="A11" s="199"/>
      <c r="B11" s="3" t="s">
        <v>17</v>
      </c>
      <c r="C11" s="28">
        <v>0</v>
      </c>
      <c r="D11" s="158">
        <v>0</v>
      </c>
      <c r="E11" s="159">
        <v>0</v>
      </c>
      <c r="F11" s="160">
        <v>0</v>
      </c>
      <c r="G11" s="22">
        <f t="shared" si="0"/>
        <v>0</v>
      </c>
      <c r="H11" s="160">
        <f t="shared" si="1"/>
        <v>0</v>
      </c>
      <c r="I11" s="159">
        <v>5.6540680000000003E-2</v>
      </c>
      <c r="J11" s="160">
        <v>4.7053680000000001E-2</v>
      </c>
      <c r="K11" s="159">
        <v>0</v>
      </c>
      <c r="L11" s="160">
        <v>0</v>
      </c>
      <c r="M11" s="159">
        <v>0</v>
      </c>
      <c r="N11" s="160">
        <v>0</v>
      </c>
      <c r="O11" s="159">
        <v>0.59499999999999997</v>
      </c>
      <c r="P11" s="160">
        <v>0.59499999999999997</v>
      </c>
      <c r="Q11" s="22">
        <f t="shared" si="2"/>
        <v>0.65154067999999998</v>
      </c>
      <c r="R11" s="160">
        <f t="shared" si="3"/>
        <v>0.64205367999999996</v>
      </c>
      <c r="S11" s="225">
        <f t="shared" si="4"/>
        <v>0.65154067999999998</v>
      </c>
      <c r="T11" s="161">
        <f t="shared" si="5"/>
        <v>0.64205367999999996</v>
      </c>
      <c r="U11" s="22">
        <v>0.29181699999999999</v>
      </c>
      <c r="V11" s="160">
        <v>8.0528500000000003E-3</v>
      </c>
      <c r="W11" s="22">
        <v>0.99794700000000003</v>
      </c>
      <c r="X11" s="160">
        <v>0.98043161000000001</v>
      </c>
      <c r="Y11" s="225">
        <f t="shared" si="6"/>
        <v>1.2897639999999999</v>
      </c>
      <c r="Z11" s="161">
        <f t="shared" si="7"/>
        <v>0.98848446000000001</v>
      </c>
      <c r="AA11" s="231">
        <f t="shared" si="8"/>
        <v>1.94130468</v>
      </c>
      <c r="AB11" s="373">
        <f t="shared" si="9"/>
        <v>1.6305381400000001</v>
      </c>
      <c r="AC11" s="368">
        <v>0</v>
      </c>
      <c r="AD11" s="145"/>
      <c r="AE11" s="145"/>
      <c r="AF11" s="145"/>
      <c r="AG11" s="145"/>
      <c r="AH11" s="145"/>
      <c r="AI11" s="145"/>
    </row>
    <row r="12" spans="1:35" ht="18.75" x14ac:dyDescent="0.3">
      <c r="A12" s="199"/>
      <c r="B12" s="3" t="s">
        <v>18</v>
      </c>
      <c r="C12" s="28">
        <v>44.376372709999991</v>
      </c>
      <c r="D12" s="158">
        <v>31.841574860000001</v>
      </c>
      <c r="E12" s="159">
        <v>12.103049639999998</v>
      </c>
      <c r="F12" s="160">
        <v>10.695451179999997</v>
      </c>
      <c r="G12" s="22">
        <f t="shared" si="0"/>
        <v>56.479422349999993</v>
      </c>
      <c r="H12" s="160">
        <f t="shared" si="1"/>
        <v>42.537026040000001</v>
      </c>
      <c r="I12" s="159">
        <v>6.6666639999999999E-2</v>
      </c>
      <c r="J12" s="160">
        <v>2.908722E-2</v>
      </c>
      <c r="K12" s="159">
        <v>1.4856479999999998E-2</v>
      </c>
      <c r="L12" s="160">
        <v>5.47965E-3</v>
      </c>
      <c r="M12" s="159">
        <v>4.8203819699999997</v>
      </c>
      <c r="N12" s="160">
        <v>4.0258800300000006</v>
      </c>
      <c r="O12" s="159">
        <v>22.031037140000002</v>
      </c>
      <c r="P12" s="160">
        <v>22.031037140000002</v>
      </c>
      <c r="Q12" s="22">
        <f t="shared" si="2"/>
        <v>26.932942230000002</v>
      </c>
      <c r="R12" s="160">
        <f t="shared" si="3"/>
        <v>26.091484040000005</v>
      </c>
      <c r="S12" s="225">
        <f t="shared" si="4"/>
        <v>83.412364580000002</v>
      </c>
      <c r="T12" s="161">
        <f t="shared" si="5"/>
        <v>68.628510080000012</v>
      </c>
      <c r="U12" s="22">
        <v>0.63029500000000005</v>
      </c>
      <c r="V12" s="160">
        <v>0.62247275999999985</v>
      </c>
      <c r="W12" s="22">
        <v>19.243628000000001</v>
      </c>
      <c r="X12" s="160">
        <v>0</v>
      </c>
      <c r="Y12" s="225">
        <f t="shared" si="6"/>
        <v>19.873923000000001</v>
      </c>
      <c r="Z12" s="161">
        <f t="shared" si="7"/>
        <v>0.62247275999999985</v>
      </c>
      <c r="AA12" s="231">
        <f t="shared" si="8"/>
        <v>103.28628758000001</v>
      </c>
      <c r="AB12" s="373">
        <f t="shared" si="9"/>
        <v>69.250982840000006</v>
      </c>
      <c r="AC12" s="368">
        <v>0</v>
      </c>
      <c r="AD12" s="145"/>
      <c r="AE12" s="145"/>
      <c r="AF12" s="145"/>
      <c r="AG12" s="145"/>
      <c r="AH12" s="145"/>
      <c r="AI12" s="145"/>
    </row>
    <row r="13" spans="1:35" ht="18.75" x14ac:dyDescent="0.3">
      <c r="A13" s="199"/>
      <c r="B13" s="3" t="s">
        <v>19</v>
      </c>
      <c r="C13" s="28">
        <v>0</v>
      </c>
      <c r="D13" s="158">
        <v>0</v>
      </c>
      <c r="E13" s="159">
        <v>0</v>
      </c>
      <c r="F13" s="160">
        <v>0</v>
      </c>
      <c r="G13" s="22">
        <f t="shared" si="0"/>
        <v>0</v>
      </c>
      <c r="H13" s="160">
        <f t="shared" si="1"/>
        <v>0</v>
      </c>
      <c r="I13" s="159">
        <v>0</v>
      </c>
      <c r="J13" s="160">
        <v>0</v>
      </c>
      <c r="K13" s="159">
        <v>0</v>
      </c>
      <c r="L13" s="160">
        <v>0</v>
      </c>
      <c r="M13" s="159">
        <v>0</v>
      </c>
      <c r="N13" s="160">
        <v>0</v>
      </c>
      <c r="O13" s="159">
        <v>0</v>
      </c>
      <c r="P13" s="160">
        <v>0</v>
      </c>
      <c r="Q13" s="22">
        <f t="shared" si="2"/>
        <v>0</v>
      </c>
      <c r="R13" s="160">
        <f t="shared" si="3"/>
        <v>0</v>
      </c>
      <c r="S13" s="225">
        <f t="shared" si="4"/>
        <v>0</v>
      </c>
      <c r="T13" s="161">
        <f t="shared" si="5"/>
        <v>0</v>
      </c>
      <c r="U13" s="22">
        <v>0</v>
      </c>
      <c r="V13" s="160">
        <v>0</v>
      </c>
      <c r="W13" s="22">
        <v>0.23253199999999999</v>
      </c>
      <c r="X13" s="160">
        <v>0</v>
      </c>
      <c r="Y13" s="225">
        <f t="shared" si="6"/>
        <v>0.23253199999999999</v>
      </c>
      <c r="Z13" s="161">
        <f t="shared" si="7"/>
        <v>0</v>
      </c>
      <c r="AA13" s="231">
        <f t="shared" si="8"/>
        <v>0.23253199999999999</v>
      </c>
      <c r="AB13" s="373">
        <f t="shared" si="9"/>
        <v>0</v>
      </c>
      <c r="AC13" s="368">
        <v>0</v>
      </c>
      <c r="AD13" s="145"/>
      <c r="AE13" s="145"/>
      <c r="AF13" s="145"/>
      <c r="AG13" s="145"/>
      <c r="AH13" s="145"/>
      <c r="AI13" s="145"/>
    </row>
    <row r="14" spans="1:35" ht="18.75" x14ac:dyDescent="0.3">
      <c r="A14" s="199"/>
      <c r="B14" s="3" t="s">
        <v>20</v>
      </c>
      <c r="C14" s="28">
        <v>0.22361771999999999</v>
      </c>
      <c r="D14" s="158">
        <v>0.17420142000000002</v>
      </c>
      <c r="E14" s="159">
        <v>0.23549792</v>
      </c>
      <c r="F14" s="160">
        <v>0.23490828999999991</v>
      </c>
      <c r="G14" s="22">
        <f t="shared" si="0"/>
        <v>0.45911563999999999</v>
      </c>
      <c r="H14" s="160">
        <f t="shared" si="1"/>
        <v>0.40910970999999996</v>
      </c>
      <c r="I14" s="159">
        <v>2.1180599999999997E-3</v>
      </c>
      <c r="J14" s="160">
        <v>2.1180599999999997E-3</v>
      </c>
      <c r="K14" s="159">
        <v>0</v>
      </c>
      <c r="L14" s="160">
        <v>0</v>
      </c>
      <c r="M14" s="159">
        <v>0.43808399999999997</v>
      </c>
      <c r="N14" s="160">
        <v>0.43808399999999997</v>
      </c>
      <c r="O14" s="159">
        <v>0</v>
      </c>
      <c r="P14" s="160">
        <v>0</v>
      </c>
      <c r="Q14" s="22">
        <f t="shared" si="2"/>
        <v>0.44020205999999995</v>
      </c>
      <c r="R14" s="160">
        <f t="shared" si="3"/>
        <v>0.44020205999999995</v>
      </c>
      <c r="S14" s="225">
        <f t="shared" si="4"/>
        <v>0.89931769999999989</v>
      </c>
      <c r="T14" s="161">
        <f t="shared" si="5"/>
        <v>0.84931176999999991</v>
      </c>
      <c r="U14" s="22">
        <v>0.42255900000000002</v>
      </c>
      <c r="V14" s="160">
        <v>0</v>
      </c>
      <c r="W14" s="22">
        <v>6.5556720000000004</v>
      </c>
      <c r="X14" s="160">
        <v>3.3389262599999996</v>
      </c>
      <c r="Y14" s="225">
        <f t="shared" si="6"/>
        <v>6.9782310000000001</v>
      </c>
      <c r="Z14" s="161">
        <f t="shared" si="7"/>
        <v>3.3389262599999996</v>
      </c>
      <c r="AA14" s="231">
        <f t="shared" si="8"/>
        <v>7.8775487000000002</v>
      </c>
      <c r="AB14" s="373">
        <f t="shared" si="9"/>
        <v>4.1882380299999991</v>
      </c>
      <c r="AC14" s="368">
        <v>2.3809990000000003E-2</v>
      </c>
      <c r="AD14" s="145"/>
      <c r="AE14" s="145"/>
      <c r="AF14" s="145"/>
      <c r="AG14" s="145"/>
      <c r="AH14" s="145"/>
      <c r="AI14" s="145"/>
    </row>
    <row r="15" spans="1:35" ht="18.75" x14ac:dyDescent="0.3">
      <c r="A15" s="199"/>
      <c r="B15" s="3" t="s">
        <v>21</v>
      </c>
      <c r="C15" s="28">
        <v>0</v>
      </c>
      <c r="D15" s="158">
        <v>0</v>
      </c>
      <c r="E15" s="159">
        <v>0</v>
      </c>
      <c r="F15" s="160">
        <v>0</v>
      </c>
      <c r="G15" s="22">
        <f t="shared" si="0"/>
        <v>0</v>
      </c>
      <c r="H15" s="160">
        <f t="shared" si="1"/>
        <v>0</v>
      </c>
      <c r="I15" s="159">
        <v>0</v>
      </c>
      <c r="J15" s="160">
        <v>0</v>
      </c>
      <c r="K15" s="159">
        <v>0</v>
      </c>
      <c r="L15" s="160">
        <v>0</v>
      </c>
      <c r="M15" s="159">
        <v>0</v>
      </c>
      <c r="N15" s="160">
        <v>0</v>
      </c>
      <c r="O15" s="159">
        <v>0</v>
      </c>
      <c r="P15" s="160">
        <v>0</v>
      </c>
      <c r="Q15" s="22">
        <f t="shared" si="2"/>
        <v>0</v>
      </c>
      <c r="R15" s="160">
        <f t="shared" si="3"/>
        <v>0</v>
      </c>
      <c r="S15" s="225">
        <f t="shared" si="4"/>
        <v>0</v>
      </c>
      <c r="T15" s="161">
        <f t="shared" si="5"/>
        <v>0</v>
      </c>
      <c r="U15" s="22">
        <v>0</v>
      </c>
      <c r="V15" s="160">
        <v>0</v>
      </c>
      <c r="W15" s="22">
        <v>0</v>
      </c>
      <c r="X15" s="160">
        <v>0</v>
      </c>
      <c r="Y15" s="225">
        <f t="shared" si="6"/>
        <v>0</v>
      </c>
      <c r="Z15" s="161">
        <f t="shared" si="7"/>
        <v>0</v>
      </c>
      <c r="AA15" s="231">
        <f t="shared" si="8"/>
        <v>0</v>
      </c>
      <c r="AB15" s="373">
        <f t="shared" si="9"/>
        <v>0</v>
      </c>
      <c r="AC15" s="368">
        <v>0</v>
      </c>
      <c r="AD15" s="145"/>
      <c r="AE15" s="145"/>
      <c r="AF15" s="145"/>
      <c r="AG15" s="145"/>
      <c r="AH15" s="145"/>
      <c r="AI15" s="145"/>
    </row>
    <row r="16" spans="1:35" ht="18.75" x14ac:dyDescent="0.3">
      <c r="A16" s="199"/>
      <c r="B16" s="3" t="s">
        <v>22</v>
      </c>
      <c r="C16" s="28">
        <v>54.41908912000001</v>
      </c>
      <c r="D16" s="158">
        <v>3.4370534600000004</v>
      </c>
      <c r="E16" s="159">
        <v>8.7626314199999999</v>
      </c>
      <c r="F16" s="160">
        <v>8.0904232599999997</v>
      </c>
      <c r="G16" s="22">
        <f t="shared" si="0"/>
        <v>63.181720540000008</v>
      </c>
      <c r="H16" s="160">
        <f t="shared" si="1"/>
        <v>11.527476719999999</v>
      </c>
      <c r="I16" s="159">
        <v>15.099718210000001</v>
      </c>
      <c r="J16" s="160">
        <v>9.9896735700000008</v>
      </c>
      <c r="K16" s="159">
        <v>1.5495137599999997</v>
      </c>
      <c r="L16" s="160">
        <v>1.4593417999999998</v>
      </c>
      <c r="M16" s="159">
        <v>15.447551090000001</v>
      </c>
      <c r="N16" s="160">
        <v>12.682758249999999</v>
      </c>
      <c r="O16" s="159">
        <v>30.538955129999998</v>
      </c>
      <c r="P16" s="160">
        <v>30.538955129999998</v>
      </c>
      <c r="Q16" s="22">
        <f t="shared" si="2"/>
        <v>62.635738189999998</v>
      </c>
      <c r="R16" s="160">
        <f t="shared" si="3"/>
        <v>54.670728749999995</v>
      </c>
      <c r="S16" s="225">
        <f t="shared" si="4"/>
        <v>125.81745873</v>
      </c>
      <c r="T16" s="161">
        <f t="shared" si="5"/>
        <v>66.198205469999991</v>
      </c>
      <c r="U16" s="22">
        <v>0</v>
      </c>
      <c r="V16" s="160">
        <v>0</v>
      </c>
      <c r="W16" s="22">
        <v>0</v>
      </c>
      <c r="X16" s="160">
        <v>0</v>
      </c>
      <c r="Y16" s="225">
        <f t="shared" si="6"/>
        <v>0</v>
      </c>
      <c r="Z16" s="161">
        <f t="shared" si="7"/>
        <v>0</v>
      </c>
      <c r="AA16" s="231">
        <f t="shared" si="8"/>
        <v>125.81745873</v>
      </c>
      <c r="AB16" s="373">
        <f t="shared" si="9"/>
        <v>66.198205469999991</v>
      </c>
      <c r="AC16" s="368">
        <v>0.25212196000000003</v>
      </c>
      <c r="AD16" s="145"/>
      <c r="AE16" s="145"/>
      <c r="AF16" s="145"/>
      <c r="AG16" s="145"/>
      <c r="AH16" s="145"/>
      <c r="AI16" s="145"/>
    </row>
    <row r="17" spans="1:38" ht="18.75" x14ac:dyDescent="0.3">
      <c r="A17" s="199"/>
      <c r="B17" s="3" t="s">
        <v>23</v>
      </c>
      <c r="C17" s="28">
        <v>10.296889439999999</v>
      </c>
      <c r="D17" s="158">
        <v>2.9137054199999994</v>
      </c>
      <c r="E17" s="159">
        <v>0.55844510000000003</v>
      </c>
      <c r="F17" s="160">
        <v>0.55844510000000003</v>
      </c>
      <c r="G17" s="22">
        <f t="shared" si="0"/>
        <v>10.855334539999999</v>
      </c>
      <c r="H17" s="160">
        <f t="shared" si="1"/>
        <v>3.4721505199999996</v>
      </c>
      <c r="I17" s="159">
        <v>7.6620084400000001</v>
      </c>
      <c r="J17" s="160">
        <v>2.2579392</v>
      </c>
      <c r="K17" s="159">
        <v>0.18640001</v>
      </c>
      <c r="L17" s="160">
        <v>0.11954366000000001</v>
      </c>
      <c r="M17" s="159">
        <v>12.198195460000001</v>
      </c>
      <c r="N17" s="160">
        <v>10.26377345</v>
      </c>
      <c r="O17" s="159">
        <v>10.34169567</v>
      </c>
      <c r="P17" s="160">
        <v>8.857347429999999</v>
      </c>
      <c r="Q17" s="22">
        <f t="shared" si="2"/>
        <v>30.388299580000002</v>
      </c>
      <c r="R17" s="160">
        <f t="shared" si="3"/>
        <v>21.49860374</v>
      </c>
      <c r="S17" s="225">
        <f t="shared" si="4"/>
        <v>41.243634120000003</v>
      </c>
      <c r="T17" s="161">
        <f t="shared" si="5"/>
        <v>24.97075426</v>
      </c>
      <c r="U17" s="22">
        <v>0.88178400000000001</v>
      </c>
      <c r="V17" s="160">
        <v>0</v>
      </c>
      <c r="W17" s="22">
        <v>6.9315000000000002E-2</v>
      </c>
      <c r="X17" s="160">
        <v>6.9315109999999999E-2</v>
      </c>
      <c r="Y17" s="225">
        <f t="shared" si="6"/>
        <v>0.95109900000000003</v>
      </c>
      <c r="Z17" s="161">
        <f t="shared" si="7"/>
        <v>6.9315109999999999E-2</v>
      </c>
      <c r="AA17" s="231">
        <f t="shared" si="8"/>
        <v>42.194733120000002</v>
      </c>
      <c r="AB17" s="373">
        <f t="shared" si="9"/>
        <v>25.040069370000001</v>
      </c>
      <c r="AC17" s="368">
        <v>0</v>
      </c>
      <c r="AD17" s="145"/>
      <c r="AE17" s="145"/>
      <c r="AF17" s="145"/>
      <c r="AG17" s="145"/>
      <c r="AH17" s="145"/>
      <c r="AI17" s="145"/>
    </row>
    <row r="18" spans="1:38" ht="18.75" x14ac:dyDescent="0.3">
      <c r="A18" s="199"/>
      <c r="B18" s="3" t="s">
        <v>24</v>
      </c>
      <c r="C18" s="28">
        <v>0</v>
      </c>
      <c r="D18" s="158">
        <v>0</v>
      </c>
      <c r="E18" s="159">
        <v>0</v>
      </c>
      <c r="F18" s="160">
        <v>0</v>
      </c>
      <c r="G18" s="22">
        <f t="shared" si="0"/>
        <v>0</v>
      </c>
      <c r="H18" s="160">
        <f t="shared" si="1"/>
        <v>0</v>
      </c>
      <c r="I18" s="159">
        <v>0</v>
      </c>
      <c r="J18" s="160">
        <v>0</v>
      </c>
      <c r="K18" s="159">
        <v>0</v>
      </c>
      <c r="L18" s="160">
        <v>0</v>
      </c>
      <c r="M18" s="159">
        <v>0</v>
      </c>
      <c r="N18" s="160">
        <v>0</v>
      </c>
      <c r="O18" s="159">
        <v>0</v>
      </c>
      <c r="P18" s="160">
        <v>0</v>
      </c>
      <c r="Q18" s="22">
        <f t="shared" si="2"/>
        <v>0</v>
      </c>
      <c r="R18" s="160">
        <f t="shared" si="3"/>
        <v>0</v>
      </c>
      <c r="S18" s="225">
        <f t="shared" si="4"/>
        <v>0</v>
      </c>
      <c r="T18" s="161">
        <f t="shared" si="5"/>
        <v>0</v>
      </c>
      <c r="U18" s="22">
        <v>0</v>
      </c>
      <c r="V18" s="160">
        <v>0</v>
      </c>
      <c r="W18" s="22">
        <v>0</v>
      </c>
      <c r="X18" s="160">
        <v>0</v>
      </c>
      <c r="Y18" s="225">
        <f t="shared" si="6"/>
        <v>0</v>
      </c>
      <c r="Z18" s="161">
        <f t="shared" si="7"/>
        <v>0</v>
      </c>
      <c r="AA18" s="231">
        <f t="shared" si="8"/>
        <v>0</v>
      </c>
      <c r="AB18" s="373">
        <f t="shared" si="9"/>
        <v>0</v>
      </c>
      <c r="AC18" s="368">
        <v>0</v>
      </c>
      <c r="AD18" s="145"/>
      <c r="AE18" s="145"/>
      <c r="AF18" s="145"/>
      <c r="AG18" s="145"/>
      <c r="AH18" s="145"/>
      <c r="AI18" s="145"/>
    </row>
    <row r="19" spans="1:38" ht="18.75" x14ac:dyDescent="0.3">
      <c r="A19" s="199"/>
      <c r="B19" s="3" t="s">
        <v>25</v>
      </c>
      <c r="C19" s="28">
        <v>0</v>
      </c>
      <c r="D19" s="158">
        <v>0</v>
      </c>
      <c r="E19" s="159">
        <v>0</v>
      </c>
      <c r="F19" s="160">
        <v>0</v>
      </c>
      <c r="G19" s="22">
        <f t="shared" si="0"/>
        <v>0</v>
      </c>
      <c r="H19" s="160">
        <f t="shared" si="1"/>
        <v>0</v>
      </c>
      <c r="I19" s="159">
        <v>0</v>
      </c>
      <c r="J19" s="160">
        <v>0</v>
      </c>
      <c r="K19" s="159">
        <v>0</v>
      </c>
      <c r="L19" s="160">
        <v>0</v>
      </c>
      <c r="M19" s="159">
        <v>0</v>
      </c>
      <c r="N19" s="160">
        <v>0</v>
      </c>
      <c r="O19" s="159">
        <v>0</v>
      </c>
      <c r="P19" s="160">
        <v>0</v>
      </c>
      <c r="Q19" s="22">
        <f t="shared" si="2"/>
        <v>0</v>
      </c>
      <c r="R19" s="160">
        <f t="shared" si="3"/>
        <v>0</v>
      </c>
      <c r="S19" s="225">
        <f t="shared" si="4"/>
        <v>0</v>
      </c>
      <c r="T19" s="161">
        <f t="shared" si="5"/>
        <v>0</v>
      </c>
      <c r="U19" s="22">
        <v>0</v>
      </c>
      <c r="V19" s="160">
        <v>0</v>
      </c>
      <c r="W19" s="22">
        <v>0</v>
      </c>
      <c r="X19" s="160">
        <v>0</v>
      </c>
      <c r="Y19" s="225">
        <f t="shared" si="6"/>
        <v>0</v>
      </c>
      <c r="Z19" s="161">
        <f t="shared" si="7"/>
        <v>0</v>
      </c>
      <c r="AA19" s="231">
        <f t="shared" si="8"/>
        <v>0</v>
      </c>
      <c r="AB19" s="373">
        <f t="shared" si="9"/>
        <v>0</v>
      </c>
      <c r="AC19" s="368">
        <v>0</v>
      </c>
      <c r="AD19" s="145"/>
      <c r="AE19" s="145"/>
      <c r="AF19" s="145"/>
      <c r="AG19" s="145"/>
      <c r="AH19" s="145"/>
      <c r="AI19" s="145"/>
    </row>
    <row r="20" spans="1:38" ht="18.75" x14ac:dyDescent="0.3">
      <c r="A20" s="199"/>
      <c r="B20" s="3" t="s">
        <v>26</v>
      </c>
      <c r="C20" s="28">
        <v>0</v>
      </c>
      <c r="D20" s="158">
        <v>0</v>
      </c>
      <c r="E20" s="159">
        <v>0</v>
      </c>
      <c r="F20" s="160">
        <v>0</v>
      </c>
      <c r="G20" s="22">
        <f t="shared" si="0"/>
        <v>0</v>
      </c>
      <c r="H20" s="160">
        <f t="shared" si="1"/>
        <v>0</v>
      </c>
      <c r="I20" s="159">
        <v>0</v>
      </c>
      <c r="J20" s="160">
        <v>0</v>
      </c>
      <c r="K20" s="159">
        <v>0</v>
      </c>
      <c r="L20" s="160">
        <v>0</v>
      </c>
      <c r="M20" s="159">
        <v>0</v>
      </c>
      <c r="N20" s="160">
        <v>0</v>
      </c>
      <c r="O20" s="159">
        <v>0</v>
      </c>
      <c r="P20" s="160">
        <v>0</v>
      </c>
      <c r="Q20" s="22">
        <f t="shared" si="2"/>
        <v>0</v>
      </c>
      <c r="R20" s="160">
        <f t="shared" si="3"/>
        <v>0</v>
      </c>
      <c r="S20" s="225">
        <f t="shared" si="4"/>
        <v>0</v>
      </c>
      <c r="T20" s="161">
        <f t="shared" si="5"/>
        <v>0</v>
      </c>
      <c r="U20" s="22">
        <v>0</v>
      </c>
      <c r="V20" s="160">
        <v>0</v>
      </c>
      <c r="W20" s="22">
        <v>0</v>
      </c>
      <c r="X20" s="160">
        <v>0</v>
      </c>
      <c r="Y20" s="225">
        <f t="shared" si="6"/>
        <v>0</v>
      </c>
      <c r="Z20" s="161">
        <f t="shared" si="7"/>
        <v>0</v>
      </c>
      <c r="AA20" s="231">
        <f t="shared" si="8"/>
        <v>0</v>
      </c>
      <c r="AB20" s="373">
        <f t="shared" si="9"/>
        <v>0</v>
      </c>
      <c r="AC20" s="368">
        <v>0</v>
      </c>
      <c r="AD20" s="145"/>
      <c r="AE20" s="145"/>
      <c r="AF20" s="145"/>
      <c r="AG20" s="145"/>
      <c r="AH20" s="145"/>
      <c r="AI20" s="145"/>
    </row>
    <row r="21" spans="1:38" ht="19.5" thickBot="1" x14ac:dyDescent="0.35">
      <c r="A21" s="199"/>
      <c r="B21" s="114" t="s">
        <v>27</v>
      </c>
      <c r="C21" s="29">
        <v>0</v>
      </c>
      <c r="D21" s="162">
        <v>0</v>
      </c>
      <c r="E21" s="163">
        <v>0</v>
      </c>
      <c r="F21" s="164">
        <v>0</v>
      </c>
      <c r="G21" s="23">
        <f t="shared" si="0"/>
        <v>0</v>
      </c>
      <c r="H21" s="164">
        <f t="shared" si="1"/>
        <v>0</v>
      </c>
      <c r="I21" s="163">
        <v>0</v>
      </c>
      <c r="J21" s="164">
        <v>0</v>
      </c>
      <c r="K21" s="163">
        <v>0</v>
      </c>
      <c r="L21" s="164">
        <v>0</v>
      </c>
      <c r="M21" s="163">
        <v>0</v>
      </c>
      <c r="N21" s="164">
        <v>0</v>
      </c>
      <c r="O21" s="163">
        <v>0</v>
      </c>
      <c r="P21" s="164">
        <v>0</v>
      </c>
      <c r="Q21" s="23">
        <f t="shared" si="2"/>
        <v>0</v>
      </c>
      <c r="R21" s="164">
        <f t="shared" si="3"/>
        <v>0</v>
      </c>
      <c r="S21" s="226">
        <f t="shared" si="4"/>
        <v>0</v>
      </c>
      <c r="T21" s="165">
        <f t="shared" si="5"/>
        <v>0</v>
      </c>
      <c r="U21" s="166">
        <v>0</v>
      </c>
      <c r="V21" s="167">
        <v>0</v>
      </c>
      <c r="W21" s="166">
        <v>0</v>
      </c>
      <c r="X21" s="167">
        <v>0</v>
      </c>
      <c r="Y21" s="228">
        <f t="shared" si="6"/>
        <v>0</v>
      </c>
      <c r="Z21" s="165">
        <f t="shared" si="7"/>
        <v>0</v>
      </c>
      <c r="AA21" s="232">
        <f t="shared" si="8"/>
        <v>0</v>
      </c>
      <c r="AB21" s="374">
        <f t="shared" si="9"/>
        <v>0</v>
      </c>
      <c r="AC21" s="369">
        <v>0</v>
      </c>
      <c r="AD21" s="145"/>
      <c r="AE21" s="145"/>
      <c r="AF21" s="145"/>
      <c r="AG21" s="145"/>
      <c r="AH21" s="145"/>
      <c r="AI21" s="145"/>
    </row>
    <row r="22" spans="1:38" ht="19.5" thickBot="1" x14ac:dyDescent="0.35">
      <c r="B22" s="135" t="s">
        <v>4271</v>
      </c>
      <c r="C22" s="334">
        <f>SUM(C4:C21)</f>
        <v>190.80997564000003</v>
      </c>
      <c r="D22" s="335">
        <f t="shared" ref="D22:AB22" si="10">SUM(D4:D21)</f>
        <v>65.860883880000003</v>
      </c>
      <c r="E22" s="229">
        <f t="shared" si="10"/>
        <v>64.469754009999988</v>
      </c>
      <c r="F22" s="173">
        <f t="shared" si="10"/>
        <v>59.361871559999997</v>
      </c>
      <c r="G22" s="227">
        <f t="shared" si="10"/>
        <v>255.27972965000001</v>
      </c>
      <c r="H22" s="336">
        <f t="shared" si="10"/>
        <v>125.22275543999999</v>
      </c>
      <c r="I22" s="229">
        <f t="shared" si="10"/>
        <v>48.350583180000008</v>
      </c>
      <c r="J22" s="173">
        <f t="shared" si="10"/>
        <v>31.748743100000006</v>
      </c>
      <c r="K22" s="229">
        <f t="shared" si="10"/>
        <v>6.5273522799999979</v>
      </c>
      <c r="L22" s="173">
        <f t="shared" si="10"/>
        <v>5.8659783499999989</v>
      </c>
      <c r="M22" s="229">
        <f t="shared" si="10"/>
        <v>157.31575029999999</v>
      </c>
      <c r="N22" s="173">
        <f t="shared" si="10"/>
        <v>115.65989844999996</v>
      </c>
      <c r="O22" s="229">
        <f t="shared" si="10"/>
        <v>220.96414977999993</v>
      </c>
      <c r="P22" s="337">
        <f t="shared" si="10"/>
        <v>217.78054560999993</v>
      </c>
      <c r="Q22" s="227">
        <f t="shared" si="10"/>
        <v>433.15783553999995</v>
      </c>
      <c r="R22" s="336">
        <f t="shared" si="10"/>
        <v>371.05516550999994</v>
      </c>
      <c r="S22" s="227">
        <f t="shared" si="10"/>
        <v>688.4375651900001</v>
      </c>
      <c r="T22" s="173">
        <f t="shared" si="10"/>
        <v>496.27792094999984</v>
      </c>
      <c r="U22" s="229">
        <f t="shared" si="10"/>
        <v>10.665057000000001</v>
      </c>
      <c r="V22" s="173">
        <f t="shared" si="10"/>
        <v>4.9056303099999994</v>
      </c>
      <c r="W22" s="229">
        <f t="shared" si="10"/>
        <v>50.611602000000005</v>
      </c>
      <c r="X22" s="338">
        <f t="shared" si="10"/>
        <v>12.862823169999999</v>
      </c>
      <c r="Y22" s="229">
        <f t="shared" si="10"/>
        <v>61.276659000000009</v>
      </c>
      <c r="Z22" s="173">
        <f t="shared" si="10"/>
        <v>17.768453480000002</v>
      </c>
      <c r="AA22" s="233">
        <f t="shared" si="10"/>
        <v>749.7142241900001</v>
      </c>
      <c r="AB22" s="375">
        <f t="shared" si="10"/>
        <v>514.04637442999979</v>
      </c>
      <c r="AC22" s="366">
        <f>SUM(AC4:AC21)</f>
        <v>2.5186807200000003</v>
      </c>
      <c r="AD22" s="145"/>
      <c r="AE22" s="145"/>
      <c r="AF22" s="145"/>
      <c r="AG22" s="145"/>
      <c r="AH22" s="145"/>
      <c r="AI22" s="145"/>
    </row>
    <row r="23" spans="1:38" s="46" customFormat="1" ht="19.5" thickBot="1" x14ac:dyDescent="0.35">
      <c r="B23" s="200" t="s">
        <v>4306</v>
      </c>
      <c r="C23" s="324"/>
      <c r="D23" s="325"/>
      <c r="E23" s="325"/>
      <c r="F23" s="325"/>
      <c r="G23" s="326"/>
      <c r="H23" s="327"/>
      <c r="I23" s="324"/>
      <c r="J23" s="328"/>
      <c r="K23" s="329"/>
      <c r="L23" s="329"/>
      <c r="M23" s="329"/>
      <c r="N23" s="325"/>
      <c r="O23" s="325"/>
      <c r="P23" s="325"/>
      <c r="Q23" s="330"/>
      <c r="R23" s="331"/>
      <c r="S23" s="324">
        <f>1000-(S22+Y22)</f>
        <v>250.2857758099999</v>
      </c>
      <c r="T23" s="331"/>
      <c r="U23" s="332"/>
      <c r="V23" s="331"/>
      <c r="W23" s="330"/>
      <c r="X23" s="331"/>
      <c r="Y23" s="324">
        <v>0</v>
      </c>
      <c r="Z23" s="236"/>
      <c r="AA23" s="333">
        <f>+S23+Y23</f>
        <v>250.2857758099999</v>
      </c>
      <c r="AB23" s="377"/>
      <c r="AC23" s="145"/>
      <c r="AD23" s="145"/>
      <c r="AE23" s="145"/>
      <c r="AF23" s="145"/>
      <c r="AG23" s="145"/>
      <c r="AH23" s="145"/>
      <c r="AI23" s="145"/>
    </row>
    <row r="24" spans="1:38" ht="19.5" thickBot="1" x14ac:dyDescent="0.35">
      <c r="B24" s="135" t="s">
        <v>4272</v>
      </c>
      <c r="C24" s="334"/>
      <c r="D24" s="339"/>
      <c r="E24" s="339"/>
      <c r="F24" s="340"/>
      <c r="G24" s="341"/>
      <c r="H24" s="342"/>
      <c r="I24" s="229"/>
      <c r="J24" s="343"/>
      <c r="K24" s="334"/>
      <c r="L24" s="339"/>
      <c r="M24" s="339"/>
      <c r="N24" s="339"/>
      <c r="O24" s="344"/>
      <c r="P24" s="340"/>
      <c r="Q24" s="227"/>
      <c r="R24" s="345"/>
      <c r="S24" s="319">
        <f>+S22+S23</f>
        <v>938.723341</v>
      </c>
      <c r="T24" s="345"/>
      <c r="U24" s="229"/>
      <c r="V24" s="344"/>
      <c r="W24" s="229"/>
      <c r="X24" s="345"/>
      <c r="Y24" s="227">
        <v>61.276659000000009</v>
      </c>
      <c r="Z24" s="345"/>
      <c r="AA24" s="346">
        <f>+S24+Y24</f>
        <v>1000</v>
      </c>
      <c r="AB24" s="376">
        <v>514.04637383999989</v>
      </c>
      <c r="AC24" s="145"/>
      <c r="AD24" s="145"/>
      <c r="AE24" s="145"/>
      <c r="AF24" s="145"/>
      <c r="AG24" s="145"/>
      <c r="AH24" s="145"/>
      <c r="AI24" s="145"/>
    </row>
    <row r="25" spans="1:38" s="26" customFormat="1" ht="18.75" x14ac:dyDescent="0.3">
      <c r="U25" s="222"/>
      <c r="V25" s="223"/>
    </row>
    <row r="26" spans="1:38" x14ac:dyDescent="0.25">
      <c r="B26" s="676" t="s">
        <v>4353</v>
      </c>
      <c r="C26" s="676"/>
      <c r="D26" s="676"/>
      <c r="E26" s="676"/>
      <c r="F26" s="676"/>
      <c r="G26" s="676"/>
      <c r="H26" s="676"/>
      <c r="I26" s="676"/>
      <c r="J26" s="676"/>
      <c r="K26" s="676"/>
      <c r="L26" s="676"/>
      <c r="M26" s="676"/>
      <c r="N26" s="676"/>
      <c r="O26" s="676"/>
      <c r="P26" s="676"/>
      <c r="Q26" s="676"/>
      <c r="R26" s="676"/>
      <c r="S26" s="676"/>
      <c r="T26" s="676"/>
      <c r="U26" s="676"/>
      <c r="V26" s="676"/>
      <c r="W26" s="676"/>
      <c r="X26" s="676"/>
      <c r="Y26" s="676"/>
      <c r="Z26" s="676"/>
      <c r="AA26" s="676"/>
    </row>
    <row r="27" spans="1:38" x14ac:dyDescent="0.25">
      <c r="B27" s="676"/>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row>
    <row r="28" spans="1:38" x14ac:dyDescent="0.25">
      <c r="Z28" s="26"/>
      <c r="AA28" s="145"/>
    </row>
    <row r="29" spans="1:38" x14ac:dyDescent="0.25">
      <c r="B29" s="126" t="s">
        <v>4352</v>
      </c>
    </row>
    <row r="30" spans="1:38" x14ac:dyDescent="0.25">
      <c r="Y30" s="17"/>
      <c r="Z30" s="17"/>
      <c r="AL30" s="17"/>
    </row>
    <row r="31" spans="1:38" x14ac:dyDescent="0.25">
      <c r="B31" t="s">
        <v>4354</v>
      </c>
    </row>
    <row r="32" spans="1:38" x14ac:dyDescent="0.25">
      <c r="B32" t="s">
        <v>4355</v>
      </c>
    </row>
    <row r="33" spans="2:20" x14ac:dyDescent="0.25">
      <c r="B33" t="s">
        <v>363</v>
      </c>
    </row>
    <row r="34" spans="2:20" x14ac:dyDescent="0.25">
      <c r="B34" t="s">
        <v>364</v>
      </c>
      <c r="S34" s="145"/>
      <c r="T34" s="145"/>
    </row>
    <row r="35" spans="2:20" x14ac:dyDescent="0.25">
      <c r="B35" t="s">
        <v>365</v>
      </c>
    </row>
    <row r="36" spans="2:20" x14ac:dyDescent="0.25">
      <c r="B36" t="s">
        <v>4356</v>
      </c>
    </row>
    <row r="46" spans="2:20" x14ac:dyDescent="0.25">
      <c r="B46" s="25"/>
    </row>
  </sheetData>
  <mergeCells count="16">
    <mergeCell ref="AC2:AC3"/>
    <mergeCell ref="AA2:AA3"/>
    <mergeCell ref="AB2:AB3"/>
    <mergeCell ref="B26:AA27"/>
    <mergeCell ref="O2:P2"/>
    <mergeCell ref="Q2:R2"/>
    <mergeCell ref="S2:T2"/>
    <mergeCell ref="U2:V2"/>
    <mergeCell ref="W2:X2"/>
    <mergeCell ref="Y2:Z2"/>
    <mergeCell ref="C2:D2"/>
    <mergeCell ref="E2:F2"/>
    <mergeCell ref="G2:H2"/>
    <mergeCell ref="I2:J2"/>
    <mergeCell ref="K2:L2"/>
    <mergeCell ref="M2:N2"/>
  </mergeCells>
  <pageMargins left="0.7" right="0.7" top="0.75" bottom="0.75" header="0.3" footer="0.3"/>
  <pageSetup paperSize="9" scale="2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AK46"/>
  <sheetViews>
    <sheetView showGridLines="0" zoomScale="60" zoomScaleNormal="60" workbookViewId="0"/>
  </sheetViews>
  <sheetFormatPr baseColWidth="10" defaultColWidth="11.42578125" defaultRowHeight="15" x14ac:dyDescent="0.25"/>
  <cols>
    <col min="2" max="2" width="27.5703125" customWidth="1"/>
    <col min="3" max="3" width="11.140625" customWidth="1"/>
    <col min="4" max="13" width="14.140625" customWidth="1"/>
    <col min="14" max="15" width="14.42578125" customWidth="1"/>
    <col min="16" max="18" width="14.140625" customWidth="1"/>
    <col min="19" max="19" width="17.42578125" customWidth="1"/>
    <col min="20" max="20" width="14.140625" customWidth="1"/>
    <col min="21" max="21" width="16.140625" bestFit="1" customWidth="1"/>
    <col min="22" max="22" width="16.140625" customWidth="1"/>
    <col min="23" max="25" width="14.140625" customWidth="1"/>
    <col min="26" max="26" width="21.5703125" bestFit="1" customWidth="1"/>
    <col min="27" max="27" width="14" customWidth="1"/>
    <col min="28" max="28" width="13.28515625" customWidth="1"/>
    <col min="29" max="29" width="14.28515625" customWidth="1"/>
    <col min="30" max="31" width="15" customWidth="1"/>
    <col min="32" max="32" width="17.5703125" customWidth="1"/>
    <col min="33" max="33" width="14.7109375" customWidth="1"/>
    <col min="34" max="34" width="17.85546875" customWidth="1"/>
    <col min="35" max="35" width="15.42578125" customWidth="1"/>
    <col min="36" max="36" width="11.5703125" customWidth="1"/>
    <col min="37" max="37" width="11.42578125" customWidth="1"/>
    <col min="38" max="38" width="14.28515625" customWidth="1"/>
    <col min="39" max="39" width="18.7109375" customWidth="1"/>
    <col min="40" max="40" width="15.7109375" customWidth="1"/>
  </cols>
  <sheetData>
    <row r="1" spans="1:36" ht="15.75" thickBot="1" x14ac:dyDescent="0.3"/>
    <row r="2" spans="1:36" ht="114.75" customHeight="1" thickBot="1" x14ac:dyDescent="0.3">
      <c r="D2" s="679" t="s">
        <v>385</v>
      </c>
      <c r="E2" s="680"/>
      <c r="F2" s="679" t="s">
        <v>386</v>
      </c>
      <c r="G2" s="680"/>
      <c r="H2" s="668" t="s">
        <v>383</v>
      </c>
      <c r="I2" s="669"/>
      <c r="J2" s="679" t="s">
        <v>98</v>
      </c>
      <c r="K2" s="680"/>
      <c r="L2" s="679" t="s">
        <v>99</v>
      </c>
      <c r="M2" s="680"/>
      <c r="N2" s="679" t="s">
        <v>100</v>
      </c>
      <c r="O2" s="680"/>
      <c r="P2" s="238" t="s">
        <v>8524</v>
      </c>
      <c r="Q2" s="238" t="s">
        <v>8525</v>
      </c>
      <c r="R2" s="238" t="s">
        <v>8526</v>
      </c>
      <c r="S2" s="379" t="s">
        <v>16919</v>
      </c>
      <c r="T2" s="668" t="s">
        <v>17305</v>
      </c>
      <c r="U2" s="669"/>
      <c r="V2" s="666" t="s">
        <v>183</v>
      </c>
      <c r="W2" s="667"/>
      <c r="X2" s="679" t="s">
        <v>385</v>
      </c>
      <c r="Y2" s="680"/>
      <c r="Z2" s="679" t="s">
        <v>387</v>
      </c>
      <c r="AA2" s="680"/>
      <c r="AB2" s="666" t="s">
        <v>184</v>
      </c>
      <c r="AC2" s="667"/>
      <c r="AD2" s="627" t="s">
        <v>187</v>
      </c>
      <c r="AE2" s="687" t="s">
        <v>8514</v>
      </c>
      <c r="AF2" s="677" t="s">
        <v>17006</v>
      </c>
      <c r="AG2" s="674" t="s">
        <v>16915</v>
      </c>
      <c r="AH2" s="666" t="s">
        <v>16918</v>
      </c>
      <c r="AI2" s="667"/>
    </row>
    <row r="3" spans="1:36" ht="57" thickBot="1" x14ac:dyDescent="0.3">
      <c r="D3" s="18" t="s">
        <v>384</v>
      </c>
      <c r="E3" s="153" t="s">
        <v>185</v>
      </c>
      <c r="F3" s="18" t="s">
        <v>384</v>
      </c>
      <c r="G3" s="153" t="s">
        <v>185</v>
      </c>
      <c r="H3" s="18" t="s">
        <v>384</v>
      </c>
      <c r="I3" s="153" t="s">
        <v>185</v>
      </c>
      <c r="J3" s="18" t="s">
        <v>384</v>
      </c>
      <c r="K3" s="153" t="s">
        <v>185</v>
      </c>
      <c r="L3" s="18" t="s">
        <v>384</v>
      </c>
      <c r="M3" s="153" t="s">
        <v>185</v>
      </c>
      <c r="N3" s="18" t="s">
        <v>384</v>
      </c>
      <c r="O3" s="153" t="s">
        <v>185</v>
      </c>
      <c r="P3" s="239" t="s">
        <v>384</v>
      </c>
      <c r="Q3" s="239" t="s">
        <v>384</v>
      </c>
      <c r="R3" s="239" t="s">
        <v>384</v>
      </c>
      <c r="S3" s="153" t="s">
        <v>185</v>
      </c>
      <c r="T3" s="18" t="s">
        <v>384</v>
      </c>
      <c r="U3" s="153" t="s">
        <v>185</v>
      </c>
      <c r="V3" s="18" t="s">
        <v>384</v>
      </c>
      <c r="W3" s="153" t="s">
        <v>185</v>
      </c>
      <c r="X3" s="18" t="s">
        <v>384</v>
      </c>
      <c r="Y3" s="153" t="s">
        <v>185</v>
      </c>
      <c r="Z3" s="18" t="s">
        <v>384</v>
      </c>
      <c r="AA3" s="153" t="s">
        <v>185</v>
      </c>
      <c r="AB3" s="18" t="s">
        <v>384</v>
      </c>
      <c r="AC3" s="153" t="s">
        <v>185</v>
      </c>
      <c r="AD3" s="650"/>
      <c r="AE3" s="688"/>
      <c r="AF3" s="678"/>
      <c r="AG3" s="675"/>
      <c r="AH3" s="239" t="s">
        <v>384</v>
      </c>
      <c r="AI3" s="385" t="s">
        <v>17101</v>
      </c>
    </row>
    <row r="4" spans="1:36" ht="18.75" x14ac:dyDescent="0.3">
      <c r="A4" s="199"/>
      <c r="B4" s="2" t="s">
        <v>10</v>
      </c>
      <c r="C4" s="212"/>
      <c r="D4" s="155">
        <v>43.167888640000001</v>
      </c>
      <c r="E4" s="156">
        <v>29.21558958</v>
      </c>
      <c r="F4" s="155">
        <v>109.31226770999999</v>
      </c>
      <c r="G4" s="156">
        <v>66.935081479999994</v>
      </c>
      <c r="H4" s="155">
        <f>+D4+F4</f>
        <v>152.48015634999999</v>
      </c>
      <c r="I4" s="156">
        <f>+E4+G4</f>
        <v>96.150671059999993</v>
      </c>
      <c r="J4" s="155">
        <v>66.212301060000001</v>
      </c>
      <c r="K4" s="156">
        <v>23.643842809999992</v>
      </c>
      <c r="L4" s="155">
        <v>2.0117278399999998</v>
      </c>
      <c r="M4" s="156">
        <v>1.9539961799999999</v>
      </c>
      <c r="N4" s="155">
        <v>63.189591070000006</v>
      </c>
      <c r="O4" s="156">
        <v>17.685194109999998</v>
      </c>
      <c r="P4" s="240">
        <v>6.5919489900000006</v>
      </c>
      <c r="Q4" s="241">
        <v>62.829389710000008</v>
      </c>
      <c r="R4" s="241">
        <v>0.23240262</v>
      </c>
      <c r="S4" s="156">
        <v>69.653741319999995</v>
      </c>
      <c r="T4" s="21">
        <f>+J4+L4+N4+P4+Q4+R4</f>
        <v>201.06736129000001</v>
      </c>
      <c r="U4" s="156">
        <f>+K4+M4+O4+S4</f>
        <v>112.93677441999998</v>
      </c>
      <c r="V4" s="155">
        <f>+H4+T4</f>
        <v>353.54751764000002</v>
      </c>
      <c r="W4" s="156">
        <f>+I4+U4</f>
        <v>209.08744547999999</v>
      </c>
      <c r="X4" s="155">
        <v>1.4E-2</v>
      </c>
      <c r="Y4" s="156">
        <v>1.1081039999999999E-2</v>
      </c>
      <c r="Z4" s="155">
        <v>4.3463157300000006</v>
      </c>
      <c r="AA4" s="156">
        <v>3.8385496799999999</v>
      </c>
      <c r="AB4" s="155">
        <f>+X4+Z4</f>
        <v>4.3603157300000008</v>
      </c>
      <c r="AC4" s="156">
        <f>+Y4+AA4</f>
        <v>3.84963072</v>
      </c>
      <c r="AD4" s="242">
        <f>+V4+AB4</f>
        <v>357.90783337000005</v>
      </c>
      <c r="AE4" s="381">
        <v>337.70447857000005</v>
      </c>
      <c r="AF4" s="243">
        <f>+W4+AC4</f>
        <v>212.93707619999998</v>
      </c>
      <c r="AG4" s="367">
        <v>3.7663935100000003</v>
      </c>
      <c r="AH4" s="241">
        <v>34.182039730000007</v>
      </c>
      <c r="AI4" s="386">
        <v>34.182039730000007</v>
      </c>
      <c r="AJ4" s="145"/>
    </row>
    <row r="5" spans="1:36" ht="18.75" x14ac:dyDescent="0.3">
      <c r="A5" s="199"/>
      <c r="B5" s="3" t="s">
        <v>11</v>
      </c>
      <c r="C5" s="213"/>
      <c r="D5" s="159">
        <v>0.26860759000000001</v>
      </c>
      <c r="E5" s="160">
        <v>0.2227414400000001</v>
      </c>
      <c r="F5" s="159">
        <v>0.43413178000000002</v>
      </c>
      <c r="G5" s="160">
        <v>0.41011838999999994</v>
      </c>
      <c r="H5" s="159">
        <f t="shared" ref="H5:H21" si="0">+D5+F5</f>
        <v>0.70273936999999997</v>
      </c>
      <c r="I5" s="160">
        <f t="shared" ref="I5:I21" si="1">+E5+G5</f>
        <v>0.63285983000000001</v>
      </c>
      <c r="J5" s="159">
        <v>9.9519480000000007E-2</v>
      </c>
      <c r="K5" s="160">
        <v>1.9069019999999996E-2</v>
      </c>
      <c r="L5" s="159">
        <v>1.4365079999999999E-2</v>
      </c>
      <c r="M5" s="160">
        <v>1.3982429999999999E-2</v>
      </c>
      <c r="N5" s="159">
        <v>0</v>
      </c>
      <c r="O5" s="160">
        <v>0</v>
      </c>
      <c r="P5" s="244">
        <v>0</v>
      </c>
      <c r="Q5" s="245">
        <v>0</v>
      </c>
      <c r="R5" s="245">
        <v>0</v>
      </c>
      <c r="S5" s="160">
        <v>0</v>
      </c>
      <c r="T5" s="22">
        <f t="shared" ref="T5:T21" si="2">+J5+L5+N5+P5+Q5+R5</f>
        <v>0.11388456000000001</v>
      </c>
      <c r="U5" s="160">
        <f t="shared" ref="U5:U21" si="3">+K5+M5+O5+S5</f>
        <v>3.3051449999999996E-2</v>
      </c>
      <c r="V5" s="159">
        <f t="shared" ref="V5:V21" si="4">+H5+T5</f>
        <v>0.81662393</v>
      </c>
      <c r="W5" s="160">
        <f t="shared" ref="W5:W21" si="5">+I5+U5</f>
        <v>0.66591127999999999</v>
      </c>
      <c r="X5" s="159">
        <v>5.3007459999999999E-2</v>
      </c>
      <c r="Y5" s="160">
        <v>5.2833379999999999E-2</v>
      </c>
      <c r="Z5" s="159">
        <v>33.867606950000003</v>
      </c>
      <c r="AA5" s="160">
        <v>21.245843650000001</v>
      </c>
      <c r="AB5" s="159">
        <f t="shared" ref="AB5:AB21" si="6">+X5+Z5</f>
        <v>33.920614410000006</v>
      </c>
      <c r="AC5" s="160">
        <f t="shared" ref="AC5:AC21" si="7">+Y5+AA5</f>
        <v>21.29867703</v>
      </c>
      <c r="AD5" s="246">
        <f t="shared" ref="AD5:AD21" si="8">+V5+AB5</f>
        <v>34.737238340000005</v>
      </c>
      <c r="AE5" s="382">
        <v>34.651147469999998</v>
      </c>
      <c r="AF5" s="247">
        <f t="shared" ref="AF5:AF21" si="9">+W5+AC5</f>
        <v>21.96458831</v>
      </c>
      <c r="AG5" s="368">
        <v>0</v>
      </c>
      <c r="AH5" s="245">
        <v>0.91234965000000001</v>
      </c>
      <c r="AI5" s="387">
        <v>0.91234965000000001</v>
      </c>
    </row>
    <row r="6" spans="1:36" ht="18.75" x14ac:dyDescent="0.3">
      <c r="A6" s="199"/>
      <c r="B6" s="3" t="s">
        <v>12</v>
      </c>
      <c r="C6" s="213"/>
      <c r="D6" s="159">
        <v>3.3554233899999999</v>
      </c>
      <c r="E6" s="160">
        <v>1.67698729</v>
      </c>
      <c r="F6" s="159">
        <v>3.5707688699999998</v>
      </c>
      <c r="G6" s="160">
        <v>3.4678675599999997</v>
      </c>
      <c r="H6" s="159">
        <f t="shared" si="0"/>
        <v>6.9261922599999997</v>
      </c>
      <c r="I6" s="160">
        <f t="shared" si="1"/>
        <v>5.1448548499999998</v>
      </c>
      <c r="J6" s="159">
        <v>0.64056125999999991</v>
      </c>
      <c r="K6" s="160">
        <v>0.16970291000000001</v>
      </c>
      <c r="L6" s="159">
        <v>0.37439232</v>
      </c>
      <c r="M6" s="160">
        <v>0.37439232</v>
      </c>
      <c r="N6" s="159">
        <v>0.26641219999999999</v>
      </c>
      <c r="O6" s="160">
        <v>0.26641219999999999</v>
      </c>
      <c r="P6" s="244">
        <v>0</v>
      </c>
      <c r="Q6" s="245">
        <v>0</v>
      </c>
      <c r="R6" s="245">
        <v>0</v>
      </c>
      <c r="S6" s="160">
        <v>0</v>
      </c>
      <c r="T6" s="22">
        <f t="shared" si="2"/>
        <v>1.2813657799999998</v>
      </c>
      <c r="U6" s="160">
        <f t="shared" si="3"/>
        <v>0.81050743000000003</v>
      </c>
      <c r="V6" s="159">
        <f t="shared" si="4"/>
        <v>8.2075580399999986</v>
      </c>
      <c r="W6" s="160">
        <f t="shared" si="5"/>
        <v>5.9553622800000001</v>
      </c>
      <c r="X6" s="159">
        <v>5.9002599999999995E-2</v>
      </c>
      <c r="Y6" s="160">
        <v>5.9002599999999995E-2</v>
      </c>
      <c r="Z6" s="159">
        <v>0</v>
      </c>
      <c r="AA6" s="160">
        <v>0</v>
      </c>
      <c r="AB6" s="159">
        <f t="shared" si="6"/>
        <v>5.9002599999999995E-2</v>
      </c>
      <c r="AC6" s="160">
        <f t="shared" si="7"/>
        <v>5.9002599999999995E-2</v>
      </c>
      <c r="AD6" s="246">
        <f t="shared" si="8"/>
        <v>8.266560639999998</v>
      </c>
      <c r="AE6" s="382">
        <v>6.6772370999999993</v>
      </c>
      <c r="AF6" s="247">
        <f t="shared" si="9"/>
        <v>6.0143648800000005</v>
      </c>
      <c r="AG6" s="368">
        <v>1.857996E-2</v>
      </c>
      <c r="AH6" s="245">
        <v>10.288475960000001</v>
      </c>
      <c r="AI6" s="387">
        <v>10.285083440000001</v>
      </c>
    </row>
    <row r="7" spans="1:36" ht="18.75" x14ac:dyDescent="0.3">
      <c r="A7" s="199"/>
      <c r="B7" s="3" t="s">
        <v>13</v>
      </c>
      <c r="C7" s="213"/>
      <c r="D7" s="159">
        <v>0.22921268</v>
      </c>
      <c r="E7" s="160">
        <v>0</v>
      </c>
      <c r="F7" s="159">
        <v>0.13972709999999999</v>
      </c>
      <c r="G7" s="160">
        <v>6.7237379999999999E-2</v>
      </c>
      <c r="H7" s="159">
        <f t="shared" si="0"/>
        <v>0.36893977999999999</v>
      </c>
      <c r="I7" s="160">
        <f t="shared" si="1"/>
        <v>6.7237379999999999E-2</v>
      </c>
      <c r="J7" s="159">
        <v>2.8970759999999998E-2</v>
      </c>
      <c r="K7" s="160">
        <v>0</v>
      </c>
      <c r="L7" s="159">
        <v>3.6785999999999998E-3</v>
      </c>
      <c r="M7" s="160">
        <v>0</v>
      </c>
      <c r="N7" s="159">
        <v>0</v>
      </c>
      <c r="O7" s="160">
        <v>0</v>
      </c>
      <c r="P7" s="244">
        <v>0</v>
      </c>
      <c r="Q7" s="245">
        <v>0</v>
      </c>
      <c r="R7" s="245">
        <v>0</v>
      </c>
      <c r="S7" s="160">
        <v>0</v>
      </c>
      <c r="T7" s="22">
        <f t="shared" si="2"/>
        <v>3.2649359999999995E-2</v>
      </c>
      <c r="U7" s="160">
        <f t="shared" si="3"/>
        <v>0</v>
      </c>
      <c r="V7" s="159">
        <f t="shared" si="4"/>
        <v>0.40158914000000001</v>
      </c>
      <c r="W7" s="160">
        <f t="shared" si="5"/>
        <v>6.7237379999999999E-2</v>
      </c>
      <c r="X7" s="159">
        <v>9.0499999999999997E-2</v>
      </c>
      <c r="Y7" s="160">
        <v>9.0308460000000007E-2</v>
      </c>
      <c r="Z7" s="159">
        <v>1.80247863</v>
      </c>
      <c r="AA7" s="160">
        <v>1.5364349300000002</v>
      </c>
      <c r="AB7" s="159">
        <f t="shared" si="6"/>
        <v>1.89297863</v>
      </c>
      <c r="AC7" s="160">
        <f t="shared" si="7"/>
        <v>1.6267433900000001</v>
      </c>
      <c r="AD7" s="246">
        <f t="shared" si="8"/>
        <v>2.29456777</v>
      </c>
      <c r="AE7" s="382">
        <v>1.7614097200000003</v>
      </c>
      <c r="AF7" s="247">
        <f t="shared" si="9"/>
        <v>1.69398077</v>
      </c>
      <c r="AG7" s="368">
        <v>0</v>
      </c>
      <c r="AH7" s="245">
        <v>0.58559114000000001</v>
      </c>
      <c r="AI7" s="387">
        <v>0.58559114000000001</v>
      </c>
    </row>
    <row r="8" spans="1:36" ht="18.75" x14ac:dyDescent="0.3">
      <c r="A8" s="199"/>
      <c r="B8" s="3" t="s">
        <v>14</v>
      </c>
      <c r="C8" s="213"/>
      <c r="D8" s="159">
        <v>0.27587819999999996</v>
      </c>
      <c r="E8" s="160">
        <v>3.9043839999999996E-2</v>
      </c>
      <c r="F8" s="159">
        <v>0.30445886999999999</v>
      </c>
      <c r="G8" s="160">
        <v>0.10882778</v>
      </c>
      <c r="H8" s="159">
        <f t="shared" si="0"/>
        <v>0.5803370699999999</v>
      </c>
      <c r="I8" s="160">
        <f t="shared" si="1"/>
        <v>0.14787161999999998</v>
      </c>
      <c r="J8" s="159">
        <v>0</v>
      </c>
      <c r="K8" s="160">
        <v>0</v>
      </c>
      <c r="L8" s="159">
        <v>0</v>
      </c>
      <c r="M8" s="160">
        <v>0</v>
      </c>
      <c r="N8" s="159">
        <v>0</v>
      </c>
      <c r="O8" s="160">
        <v>0</v>
      </c>
      <c r="P8" s="244">
        <v>0</v>
      </c>
      <c r="Q8" s="245">
        <v>0</v>
      </c>
      <c r="R8" s="245">
        <v>0</v>
      </c>
      <c r="S8" s="160">
        <v>0</v>
      </c>
      <c r="T8" s="22">
        <f t="shared" si="2"/>
        <v>0</v>
      </c>
      <c r="U8" s="160">
        <f t="shared" si="3"/>
        <v>0</v>
      </c>
      <c r="V8" s="159">
        <f t="shared" si="4"/>
        <v>0.5803370699999999</v>
      </c>
      <c r="W8" s="160">
        <f t="shared" si="5"/>
        <v>0.14787161999999998</v>
      </c>
      <c r="X8" s="159">
        <v>3.2761258799999999</v>
      </c>
      <c r="Y8" s="160">
        <v>2.0464443299999995</v>
      </c>
      <c r="Z8" s="159">
        <v>0</v>
      </c>
      <c r="AA8" s="160">
        <v>0</v>
      </c>
      <c r="AB8" s="159">
        <f t="shared" si="6"/>
        <v>3.2761258799999999</v>
      </c>
      <c r="AC8" s="160">
        <f t="shared" si="7"/>
        <v>2.0464443299999995</v>
      </c>
      <c r="AD8" s="246">
        <f t="shared" si="8"/>
        <v>3.8564629500000001</v>
      </c>
      <c r="AE8" s="382">
        <v>2.2697918800000001</v>
      </c>
      <c r="AF8" s="247">
        <f t="shared" si="9"/>
        <v>2.1943159499999996</v>
      </c>
      <c r="AG8" s="368">
        <v>0</v>
      </c>
      <c r="AH8" s="245">
        <v>26.223229750000002</v>
      </c>
      <c r="AI8" s="387">
        <v>26.222715619999999</v>
      </c>
    </row>
    <row r="9" spans="1:36" ht="18.75" x14ac:dyDescent="0.3">
      <c r="A9" s="199"/>
      <c r="B9" s="3" t="s">
        <v>15</v>
      </c>
      <c r="C9" s="213"/>
      <c r="D9" s="159">
        <v>0</v>
      </c>
      <c r="E9" s="160">
        <v>0</v>
      </c>
      <c r="F9" s="159">
        <v>0</v>
      </c>
      <c r="G9" s="160">
        <v>0</v>
      </c>
      <c r="H9" s="159">
        <f t="shared" si="0"/>
        <v>0</v>
      </c>
      <c r="I9" s="160">
        <f t="shared" si="1"/>
        <v>0</v>
      </c>
      <c r="J9" s="159">
        <v>0</v>
      </c>
      <c r="K9" s="160">
        <v>0</v>
      </c>
      <c r="L9" s="159">
        <v>0</v>
      </c>
      <c r="M9" s="160">
        <v>0</v>
      </c>
      <c r="N9" s="159">
        <v>0</v>
      </c>
      <c r="O9" s="160">
        <v>0</v>
      </c>
      <c r="P9" s="244">
        <v>0</v>
      </c>
      <c r="Q9" s="245">
        <v>0</v>
      </c>
      <c r="R9" s="245">
        <v>0</v>
      </c>
      <c r="S9" s="160">
        <v>0</v>
      </c>
      <c r="T9" s="22">
        <f t="shared" si="2"/>
        <v>0</v>
      </c>
      <c r="U9" s="160">
        <f t="shared" si="3"/>
        <v>0</v>
      </c>
      <c r="V9" s="159">
        <f t="shared" si="4"/>
        <v>0</v>
      </c>
      <c r="W9" s="160">
        <f t="shared" si="5"/>
        <v>0</v>
      </c>
      <c r="X9" s="159">
        <v>0</v>
      </c>
      <c r="Y9" s="160">
        <v>0</v>
      </c>
      <c r="Z9" s="159">
        <v>8.0325520000000008</v>
      </c>
      <c r="AA9" s="160">
        <v>0</v>
      </c>
      <c r="AB9" s="159">
        <f t="shared" si="6"/>
        <v>8.0325520000000008</v>
      </c>
      <c r="AC9" s="160">
        <f t="shared" si="7"/>
        <v>0</v>
      </c>
      <c r="AD9" s="246">
        <f t="shared" si="8"/>
        <v>8.0325520000000008</v>
      </c>
      <c r="AE9" s="382">
        <v>0</v>
      </c>
      <c r="AF9" s="247">
        <f t="shared" si="9"/>
        <v>0</v>
      </c>
      <c r="AG9" s="368">
        <v>0</v>
      </c>
      <c r="AH9" s="245">
        <v>0</v>
      </c>
      <c r="AI9" s="387">
        <v>0</v>
      </c>
    </row>
    <row r="10" spans="1:36" ht="18.75" x14ac:dyDescent="0.3">
      <c r="A10" s="199"/>
      <c r="B10" s="3" t="s">
        <v>16</v>
      </c>
      <c r="C10" s="213"/>
      <c r="D10" s="159">
        <v>0.95583396000000009</v>
      </c>
      <c r="E10" s="160">
        <v>0.18992946000000002</v>
      </c>
      <c r="F10" s="159">
        <v>0.36019551</v>
      </c>
      <c r="G10" s="160">
        <v>0.14293719999999999</v>
      </c>
      <c r="H10" s="159">
        <f t="shared" si="0"/>
        <v>1.3160294700000001</v>
      </c>
      <c r="I10" s="160">
        <f t="shared" si="1"/>
        <v>0.33286665999999998</v>
      </c>
      <c r="J10" s="159">
        <v>0.326295</v>
      </c>
      <c r="K10" s="160">
        <v>0.31414179000000003</v>
      </c>
      <c r="L10" s="159">
        <v>2.8821120000000002E-2</v>
      </c>
      <c r="M10" s="160">
        <v>2.1726870000000002E-2</v>
      </c>
      <c r="N10" s="159">
        <v>0</v>
      </c>
      <c r="O10" s="160">
        <v>0</v>
      </c>
      <c r="P10" s="244">
        <v>0.36048192000000001</v>
      </c>
      <c r="Q10" s="245">
        <v>3.24664507</v>
      </c>
      <c r="R10" s="245">
        <v>0</v>
      </c>
      <c r="S10" s="160">
        <v>3.6071269899999998</v>
      </c>
      <c r="T10" s="22">
        <f t="shared" si="2"/>
        <v>3.9622431100000002</v>
      </c>
      <c r="U10" s="160">
        <f t="shared" si="3"/>
        <v>3.9429956499999999</v>
      </c>
      <c r="V10" s="159">
        <f t="shared" si="4"/>
        <v>5.2782725800000003</v>
      </c>
      <c r="W10" s="160">
        <f t="shared" si="5"/>
        <v>4.2758623099999999</v>
      </c>
      <c r="X10" s="159">
        <v>0</v>
      </c>
      <c r="Y10" s="160">
        <v>0</v>
      </c>
      <c r="Z10" s="159">
        <v>17.573326039999998</v>
      </c>
      <c r="AA10" s="160">
        <v>4.9490940999999999</v>
      </c>
      <c r="AB10" s="159">
        <f t="shared" si="6"/>
        <v>17.573326039999998</v>
      </c>
      <c r="AC10" s="160">
        <f t="shared" si="7"/>
        <v>4.9490940999999999</v>
      </c>
      <c r="AD10" s="246">
        <f t="shared" si="8"/>
        <v>22.851598619999997</v>
      </c>
      <c r="AE10" s="382">
        <v>10.544769239999999</v>
      </c>
      <c r="AF10" s="247">
        <f t="shared" si="9"/>
        <v>9.2249564100000008</v>
      </c>
      <c r="AG10" s="368">
        <v>4.9040130000000001E-2</v>
      </c>
      <c r="AH10" s="245">
        <v>1.1660086399999998</v>
      </c>
      <c r="AI10" s="387">
        <v>1.1660086399999998</v>
      </c>
    </row>
    <row r="11" spans="1:36" ht="18.75" x14ac:dyDescent="0.3">
      <c r="A11" s="199"/>
      <c r="B11" s="3" t="s">
        <v>17</v>
      </c>
      <c r="C11" s="213"/>
      <c r="D11" s="159">
        <v>0</v>
      </c>
      <c r="E11" s="160">
        <v>0</v>
      </c>
      <c r="F11" s="159">
        <v>0.76043085999999993</v>
      </c>
      <c r="G11" s="160">
        <v>0.57107555999999993</v>
      </c>
      <c r="H11" s="159">
        <f t="shared" si="0"/>
        <v>0.76043085999999993</v>
      </c>
      <c r="I11" s="160">
        <f t="shared" si="1"/>
        <v>0.57107555999999993</v>
      </c>
      <c r="J11" s="159">
        <v>8.2777080000000003E-2</v>
      </c>
      <c r="K11" s="160">
        <v>0</v>
      </c>
      <c r="L11" s="159">
        <v>0</v>
      </c>
      <c r="M11" s="160">
        <v>0</v>
      </c>
      <c r="N11" s="159">
        <v>0</v>
      </c>
      <c r="O11" s="160">
        <v>0</v>
      </c>
      <c r="P11" s="244">
        <v>4.245604E-2</v>
      </c>
      <c r="Q11" s="245">
        <v>1.5999034299999999</v>
      </c>
      <c r="R11" s="245">
        <v>0</v>
      </c>
      <c r="S11" s="160">
        <v>1.6423594699999999</v>
      </c>
      <c r="T11" s="22">
        <f t="shared" si="2"/>
        <v>1.72513655</v>
      </c>
      <c r="U11" s="160">
        <f t="shared" si="3"/>
        <v>1.6423594699999999</v>
      </c>
      <c r="V11" s="159">
        <f t="shared" si="4"/>
        <v>2.4855674099999998</v>
      </c>
      <c r="W11" s="160">
        <f t="shared" si="5"/>
        <v>2.2134350299999999</v>
      </c>
      <c r="X11" s="159">
        <v>0</v>
      </c>
      <c r="Y11" s="160">
        <v>0</v>
      </c>
      <c r="Z11" s="159">
        <v>0.16078045000000002</v>
      </c>
      <c r="AA11" s="160">
        <v>6.6482719999999995E-2</v>
      </c>
      <c r="AB11" s="159">
        <f t="shared" si="6"/>
        <v>0.16078045000000002</v>
      </c>
      <c r="AC11" s="160">
        <f t="shared" si="7"/>
        <v>6.6482719999999995E-2</v>
      </c>
      <c r="AD11" s="246">
        <f t="shared" si="8"/>
        <v>2.6463478599999997</v>
      </c>
      <c r="AE11" s="382">
        <v>2.6463478599999997</v>
      </c>
      <c r="AF11" s="247">
        <f t="shared" si="9"/>
        <v>2.2799177500000001</v>
      </c>
      <c r="AG11" s="368">
        <v>0.24659777000000002</v>
      </c>
      <c r="AH11" s="245">
        <v>0.83332894999999996</v>
      </c>
      <c r="AI11" s="387">
        <v>0.83332894999999996</v>
      </c>
    </row>
    <row r="12" spans="1:36" ht="18.75" x14ac:dyDescent="0.3">
      <c r="A12" s="199"/>
      <c r="B12" s="3" t="s">
        <v>18</v>
      </c>
      <c r="C12" s="213"/>
      <c r="D12" s="159">
        <v>13.953342720000002</v>
      </c>
      <c r="E12" s="160">
        <v>11.523197760000002</v>
      </c>
      <c r="F12" s="159">
        <v>18.0599068</v>
      </c>
      <c r="G12" s="160">
        <v>11.09774412</v>
      </c>
      <c r="H12" s="159">
        <f t="shared" si="0"/>
        <v>32.013249520000002</v>
      </c>
      <c r="I12" s="160">
        <f t="shared" si="1"/>
        <v>22.620941880000004</v>
      </c>
      <c r="J12" s="159">
        <v>0.32495094000000002</v>
      </c>
      <c r="K12" s="160">
        <v>0.19135508999999995</v>
      </c>
      <c r="L12" s="159">
        <v>8.2115399999999991E-2</v>
      </c>
      <c r="M12" s="160">
        <v>8.0288849999999995E-2</v>
      </c>
      <c r="N12" s="159">
        <v>17.201509980000001</v>
      </c>
      <c r="O12" s="160">
        <v>16.533891000000001</v>
      </c>
      <c r="P12" s="244">
        <v>0</v>
      </c>
      <c r="Q12" s="245">
        <v>0</v>
      </c>
      <c r="R12" s="245">
        <v>0</v>
      </c>
      <c r="S12" s="160">
        <v>0</v>
      </c>
      <c r="T12" s="22">
        <f t="shared" si="2"/>
        <v>17.608576320000001</v>
      </c>
      <c r="U12" s="160">
        <f t="shared" si="3"/>
        <v>16.805534940000001</v>
      </c>
      <c r="V12" s="159">
        <f t="shared" si="4"/>
        <v>49.62182584</v>
      </c>
      <c r="W12" s="160">
        <f t="shared" si="5"/>
        <v>39.426476820000005</v>
      </c>
      <c r="X12" s="159">
        <v>0.67014339000000001</v>
      </c>
      <c r="Y12" s="160">
        <v>0</v>
      </c>
      <c r="Z12" s="159">
        <v>32.362978890000001</v>
      </c>
      <c r="AA12" s="160">
        <v>4.287423060000001</v>
      </c>
      <c r="AB12" s="159">
        <f t="shared" si="6"/>
        <v>33.033122280000001</v>
      </c>
      <c r="AC12" s="160">
        <f t="shared" si="7"/>
        <v>4.287423060000001</v>
      </c>
      <c r="AD12" s="246">
        <f t="shared" si="8"/>
        <v>82.65494812</v>
      </c>
      <c r="AE12" s="382">
        <v>55.29382428000001</v>
      </c>
      <c r="AF12" s="247">
        <f t="shared" si="9"/>
        <v>43.713899880000007</v>
      </c>
      <c r="AG12" s="368">
        <v>0.69423080000000004</v>
      </c>
      <c r="AH12" s="245">
        <v>9.0807512300000006</v>
      </c>
      <c r="AI12" s="387">
        <v>9.0807512300000006</v>
      </c>
    </row>
    <row r="13" spans="1:36" ht="18.75" x14ac:dyDescent="0.3">
      <c r="A13" s="199"/>
      <c r="B13" s="3" t="s">
        <v>19</v>
      </c>
      <c r="C13" s="213"/>
      <c r="D13" s="159">
        <v>0</v>
      </c>
      <c r="E13" s="160">
        <v>0</v>
      </c>
      <c r="F13" s="159">
        <v>0</v>
      </c>
      <c r="G13" s="160">
        <v>0</v>
      </c>
      <c r="H13" s="159">
        <f t="shared" si="0"/>
        <v>0</v>
      </c>
      <c r="I13" s="160">
        <f t="shared" si="1"/>
        <v>0</v>
      </c>
      <c r="J13" s="159">
        <v>0</v>
      </c>
      <c r="K13" s="160">
        <v>0</v>
      </c>
      <c r="L13" s="159">
        <v>0</v>
      </c>
      <c r="M13" s="160">
        <v>0</v>
      </c>
      <c r="N13" s="159">
        <v>0</v>
      </c>
      <c r="O13" s="160">
        <v>0</v>
      </c>
      <c r="P13" s="244">
        <v>0</v>
      </c>
      <c r="Q13" s="245">
        <v>0</v>
      </c>
      <c r="R13" s="245">
        <v>0</v>
      </c>
      <c r="S13" s="160">
        <v>0</v>
      </c>
      <c r="T13" s="22">
        <f t="shared" si="2"/>
        <v>0</v>
      </c>
      <c r="U13" s="160">
        <f t="shared" si="3"/>
        <v>0</v>
      </c>
      <c r="V13" s="159">
        <f t="shared" si="4"/>
        <v>0</v>
      </c>
      <c r="W13" s="160">
        <f t="shared" si="5"/>
        <v>0</v>
      </c>
      <c r="X13" s="159">
        <v>0</v>
      </c>
      <c r="Y13" s="160">
        <v>0</v>
      </c>
      <c r="Z13" s="159">
        <v>63.8</v>
      </c>
      <c r="AA13" s="160">
        <v>33.485861200000002</v>
      </c>
      <c r="AB13" s="159">
        <f t="shared" si="6"/>
        <v>63.8</v>
      </c>
      <c r="AC13" s="160">
        <f t="shared" si="7"/>
        <v>33.485861200000002</v>
      </c>
      <c r="AD13" s="246">
        <f t="shared" si="8"/>
        <v>63.8</v>
      </c>
      <c r="AE13" s="382">
        <v>33.799999999999997</v>
      </c>
      <c r="AF13" s="247">
        <f t="shared" si="9"/>
        <v>33.485861200000002</v>
      </c>
      <c r="AG13" s="368">
        <v>0</v>
      </c>
      <c r="AH13" s="245">
        <v>0</v>
      </c>
      <c r="AI13" s="387">
        <v>0</v>
      </c>
    </row>
    <row r="14" spans="1:36" ht="18.75" x14ac:dyDescent="0.3">
      <c r="A14" s="199"/>
      <c r="B14" s="3" t="s">
        <v>20</v>
      </c>
      <c r="C14" s="213"/>
      <c r="D14" s="159">
        <v>0.1088967</v>
      </c>
      <c r="E14" s="160">
        <v>0.10078833</v>
      </c>
      <c r="F14" s="159">
        <v>0.33812776999999999</v>
      </c>
      <c r="G14" s="160">
        <v>0.15403197999999999</v>
      </c>
      <c r="H14" s="159">
        <f t="shared" si="0"/>
        <v>0.44702447000000001</v>
      </c>
      <c r="I14" s="160">
        <f t="shared" si="1"/>
        <v>0.25482030999999999</v>
      </c>
      <c r="J14" s="159">
        <v>0.22173785999999998</v>
      </c>
      <c r="K14" s="160">
        <v>1.345609E-2</v>
      </c>
      <c r="L14" s="159">
        <v>0</v>
      </c>
      <c r="M14" s="160">
        <v>0</v>
      </c>
      <c r="N14" s="159">
        <v>0</v>
      </c>
      <c r="O14" s="160">
        <v>0</v>
      </c>
      <c r="P14" s="244">
        <v>0</v>
      </c>
      <c r="Q14" s="245">
        <v>0</v>
      </c>
      <c r="R14" s="245">
        <v>0</v>
      </c>
      <c r="S14" s="160">
        <v>0</v>
      </c>
      <c r="T14" s="22">
        <f t="shared" si="2"/>
        <v>0.22173785999999998</v>
      </c>
      <c r="U14" s="160">
        <f t="shared" si="3"/>
        <v>1.345609E-2</v>
      </c>
      <c r="V14" s="159">
        <f t="shared" si="4"/>
        <v>0.66876232999999996</v>
      </c>
      <c r="W14" s="160">
        <f t="shared" si="5"/>
        <v>0.26827639999999997</v>
      </c>
      <c r="X14" s="159">
        <v>0</v>
      </c>
      <c r="Y14" s="160">
        <v>0</v>
      </c>
      <c r="Z14" s="159">
        <v>31.428157030000001</v>
      </c>
      <c r="AA14" s="160">
        <v>29.258897469999997</v>
      </c>
      <c r="AB14" s="159">
        <f t="shared" si="6"/>
        <v>31.428157030000001</v>
      </c>
      <c r="AC14" s="160">
        <f t="shared" si="7"/>
        <v>29.258897469999997</v>
      </c>
      <c r="AD14" s="246">
        <f t="shared" si="8"/>
        <v>32.096919360000001</v>
      </c>
      <c r="AE14" s="382">
        <v>32.096919360000001</v>
      </c>
      <c r="AF14" s="247">
        <f t="shared" si="9"/>
        <v>29.527173869999999</v>
      </c>
      <c r="AG14" s="368">
        <v>0</v>
      </c>
      <c r="AH14" s="245">
        <v>0</v>
      </c>
      <c r="AI14" s="387">
        <v>0</v>
      </c>
    </row>
    <row r="15" spans="1:36" ht="18.75" x14ac:dyDescent="0.3">
      <c r="A15" s="199"/>
      <c r="B15" s="3" t="s">
        <v>21</v>
      </c>
      <c r="C15" s="213"/>
      <c r="D15" s="159">
        <v>0</v>
      </c>
      <c r="E15" s="160">
        <v>0</v>
      </c>
      <c r="F15" s="159">
        <v>0</v>
      </c>
      <c r="G15" s="160">
        <v>0</v>
      </c>
      <c r="H15" s="159">
        <f t="shared" si="0"/>
        <v>0</v>
      </c>
      <c r="I15" s="160">
        <f t="shared" si="1"/>
        <v>0</v>
      </c>
      <c r="J15" s="159">
        <v>0</v>
      </c>
      <c r="K15" s="160">
        <v>0</v>
      </c>
      <c r="L15" s="159">
        <v>0</v>
      </c>
      <c r="M15" s="160">
        <v>0</v>
      </c>
      <c r="N15" s="159">
        <v>0</v>
      </c>
      <c r="O15" s="160">
        <v>0</v>
      </c>
      <c r="P15" s="244">
        <v>0</v>
      </c>
      <c r="Q15" s="245">
        <v>0</v>
      </c>
      <c r="R15" s="245">
        <v>0</v>
      </c>
      <c r="S15" s="160">
        <v>0</v>
      </c>
      <c r="T15" s="22">
        <f t="shared" si="2"/>
        <v>0</v>
      </c>
      <c r="U15" s="160">
        <f t="shared" si="3"/>
        <v>0</v>
      </c>
      <c r="V15" s="159">
        <f t="shared" si="4"/>
        <v>0</v>
      </c>
      <c r="W15" s="160">
        <f t="shared" si="5"/>
        <v>0</v>
      </c>
      <c r="X15" s="159">
        <v>0</v>
      </c>
      <c r="Y15" s="160">
        <v>0</v>
      </c>
      <c r="Z15" s="159">
        <v>0</v>
      </c>
      <c r="AA15" s="160">
        <v>0</v>
      </c>
      <c r="AB15" s="159">
        <f t="shared" si="6"/>
        <v>0</v>
      </c>
      <c r="AC15" s="160">
        <f t="shared" si="7"/>
        <v>0</v>
      </c>
      <c r="AD15" s="246">
        <f t="shared" si="8"/>
        <v>0</v>
      </c>
      <c r="AE15" s="382">
        <v>0</v>
      </c>
      <c r="AF15" s="247">
        <f t="shared" si="9"/>
        <v>0</v>
      </c>
      <c r="AG15" s="368">
        <v>0</v>
      </c>
      <c r="AH15" s="245">
        <v>0</v>
      </c>
      <c r="AI15" s="387">
        <v>0</v>
      </c>
    </row>
    <row r="16" spans="1:36" ht="18.75" x14ac:dyDescent="0.3">
      <c r="A16" s="199"/>
      <c r="B16" s="3" t="s">
        <v>22</v>
      </c>
      <c r="C16" s="213"/>
      <c r="D16" s="159">
        <v>23.475324790000002</v>
      </c>
      <c r="E16" s="160">
        <v>5.6374339999999989</v>
      </c>
      <c r="F16" s="159">
        <v>14.41001507</v>
      </c>
      <c r="G16" s="160">
        <v>7.4057986299999996</v>
      </c>
      <c r="H16" s="159">
        <f t="shared" si="0"/>
        <v>37.885339860000002</v>
      </c>
      <c r="I16" s="160">
        <f t="shared" si="1"/>
        <v>13.043232629999999</v>
      </c>
      <c r="J16" s="159">
        <v>16.511168940000001</v>
      </c>
      <c r="K16" s="160">
        <v>14.34731056</v>
      </c>
      <c r="L16" s="159">
        <v>0.81103115999999997</v>
      </c>
      <c r="M16" s="160">
        <v>0.79853609999999997</v>
      </c>
      <c r="N16" s="159">
        <v>6.8139689399999996</v>
      </c>
      <c r="O16" s="160">
        <v>4.5756576399999993</v>
      </c>
      <c r="P16" s="244">
        <v>1.1759263</v>
      </c>
      <c r="Q16" s="245">
        <v>5.2019213799999999</v>
      </c>
      <c r="R16" s="245">
        <v>0</v>
      </c>
      <c r="S16" s="160">
        <v>6.3778476799999995</v>
      </c>
      <c r="T16" s="22">
        <f t="shared" si="2"/>
        <v>30.514016720000001</v>
      </c>
      <c r="U16" s="160">
        <f t="shared" si="3"/>
        <v>26.099351979999998</v>
      </c>
      <c r="V16" s="159">
        <f t="shared" si="4"/>
        <v>68.399356580000003</v>
      </c>
      <c r="W16" s="160">
        <f t="shared" si="5"/>
        <v>39.14258461</v>
      </c>
      <c r="X16" s="159">
        <v>0</v>
      </c>
      <c r="Y16" s="160">
        <v>0</v>
      </c>
      <c r="Z16" s="159">
        <v>11.79075224</v>
      </c>
      <c r="AA16" s="160">
        <v>11.66666785</v>
      </c>
      <c r="AB16" s="159">
        <f t="shared" si="6"/>
        <v>11.79075224</v>
      </c>
      <c r="AC16" s="160">
        <f t="shared" si="7"/>
        <v>11.66666785</v>
      </c>
      <c r="AD16" s="246">
        <f t="shared" si="8"/>
        <v>80.190108820000006</v>
      </c>
      <c r="AE16" s="382">
        <v>63.376569130000014</v>
      </c>
      <c r="AF16" s="247">
        <f t="shared" si="9"/>
        <v>50.809252459999996</v>
      </c>
      <c r="AG16" s="368">
        <v>0.80635246999999965</v>
      </c>
      <c r="AH16" s="245">
        <v>88.901361039999998</v>
      </c>
      <c r="AI16" s="387">
        <v>88.901361039999998</v>
      </c>
    </row>
    <row r="17" spans="1:37" ht="18.75" x14ac:dyDescent="0.3">
      <c r="A17" s="199"/>
      <c r="B17" s="3" t="s">
        <v>23</v>
      </c>
      <c r="C17" s="213"/>
      <c r="D17" s="159">
        <v>11.637241529999999</v>
      </c>
      <c r="E17" s="160">
        <v>6.9771427400000006</v>
      </c>
      <c r="F17" s="159">
        <v>4.9844705999999999</v>
      </c>
      <c r="G17" s="160">
        <v>3.9686408300000009</v>
      </c>
      <c r="H17" s="159">
        <f t="shared" si="0"/>
        <v>16.621712129999999</v>
      </c>
      <c r="I17" s="160">
        <f t="shared" si="1"/>
        <v>10.945783570000001</v>
      </c>
      <c r="J17" s="159">
        <v>6.0029816399999998</v>
      </c>
      <c r="K17" s="160">
        <v>4.5650550999999995</v>
      </c>
      <c r="L17" s="159">
        <v>5.3485080000000004E-2</v>
      </c>
      <c r="M17" s="160">
        <v>5.3485080000000004E-2</v>
      </c>
      <c r="N17" s="159">
        <v>6.2502639999999998E-2</v>
      </c>
      <c r="O17" s="160">
        <v>6.2502639999999998E-2</v>
      </c>
      <c r="P17" s="244">
        <v>7.0672275899999999</v>
      </c>
      <c r="Q17" s="245">
        <v>0</v>
      </c>
      <c r="R17" s="245">
        <v>0</v>
      </c>
      <c r="S17" s="160">
        <v>7.0672275899999999</v>
      </c>
      <c r="T17" s="22">
        <f t="shared" si="2"/>
        <v>13.186196949999999</v>
      </c>
      <c r="U17" s="160">
        <f t="shared" si="3"/>
        <v>11.74827041</v>
      </c>
      <c r="V17" s="159">
        <f t="shared" si="4"/>
        <v>29.807909079999998</v>
      </c>
      <c r="W17" s="160">
        <f t="shared" si="5"/>
        <v>22.69405398</v>
      </c>
      <c r="X17" s="159">
        <v>0</v>
      </c>
      <c r="Y17" s="160">
        <v>0</v>
      </c>
      <c r="Z17" s="159">
        <v>2.4053190199999999</v>
      </c>
      <c r="AA17" s="160">
        <v>1.9389093100000001</v>
      </c>
      <c r="AB17" s="159">
        <f t="shared" si="6"/>
        <v>2.4053190199999999</v>
      </c>
      <c r="AC17" s="160">
        <f t="shared" si="7"/>
        <v>1.9389093100000001</v>
      </c>
      <c r="AD17" s="246">
        <f t="shared" si="8"/>
        <v>32.213228099999995</v>
      </c>
      <c r="AE17" s="382">
        <v>29.740533460000002</v>
      </c>
      <c r="AF17" s="247">
        <f t="shared" si="9"/>
        <v>24.632963289999999</v>
      </c>
      <c r="AG17" s="368">
        <v>0</v>
      </c>
      <c r="AH17" s="245">
        <v>33.123358500000002</v>
      </c>
      <c r="AI17" s="387">
        <v>33.123358500000002</v>
      </c>
    </row>
    <row r="18" spans="1:37" ht="18.75" x14ac:dyDescent="0.3">
      <c r="A18" s="199"/>
      <c r="B18" s="3" t="s">
        <v>24</v>
      </c>
      <c r="C18" s="213"/>
      <c r="D18" s="159">
        <v>0</v>
      </c>
      <c r="E18" s="160">
        <v>0</v>
      </c>
      <c r="F18" s="159">
        <v>0</v>
      </c>
      <c r="G18" s="160">
        <v>0</v>
      </c>
      <c r="H18" s="159">
        <f t="shared" si="0"/>
        <v>0</v>
      </c>
      <c r="I18" s="160">
        <f t="shared" si="1"/>
        <v>0</v>
      </c>
      <c r="J18" s="159">
        <v>0</v>
      </c>
      <c r="K18" s="160">
        <v>0</v>
      </c>
      <c r="L18" s="159">
        <v>0</v>
      </c>
      <c r="M18" s="160">
        <v>0</v>
      </c>
      <c r="N18" s="159">
        <v>0</v>
      </c>
      <c r="O18" s="160">
        <v>0</v>
      </c>
      <c r="P18" s="244">
        <v>0</v>
      </c>
      <c r="Q18" s="245">
        <v>0</v>
      </c>
      <c r="R18" s="245">
        <v>0</v>
      </c>
      <c r="S18" s="160">
        <v>0</v>
      </c>
      <c r="T18" s="22">
        <f t="shared" si="2"/>
        <v>0</v>
      </c>
      <c r="U18" s="160">
        <f t="shared" si="3"/>
        <v>0</v>
      </c>
      <c r="V18" s="159">
        <f t="shared" si="4"/>
        <v>0</v>
      </c>
      <c r="W18" s="160">
        <f t="shared" si="5"/>
        <v>0</v>
      </c>
      <c r="X18" s="159">
        <v>0</v>
      </c>
      <c r="Y18" s="160">
        <v>0</v>
      </c>
      <c r="Z18" s="159">
        <v>0</v>
      </c>
      <c r="AA18" s="160">
        <v>0</v>
      </c>
      <c r="AB18" s="159">
        <f t="shared" si="6"/>
        <v>0</v>
      </c>
      <c r="AC18" s="160">
        <f t="shared" si="7"/>
        <v>0</v>
      </c>
      <c r="AD18" s="246">
        <f t="shared" si="8"/>
        <v>0</v>
      </c>
      <c r="AE18" s="382">
        <v>0</v>
      </c>
      <c r="AF18" s="247">
        <f t="shared" si="9"/>
        <v>0</v>
      </c>
      <c r="AG18" s="368">
        <v>0</v>
      </c>
      <c r="AH18" s="245">
        <v>0</v>
      </c>
      <c r="AI18" s="387">
        <v>0</v>
      </c>
    </row>
    <row r="19" spans="1:37" ht="18.75" x14ac:dyDescent="0.3">
      <c r="A19" s="199"/>
      <c r="B19" s="3" t="s">
        <v>25</v>
      </c>
      <c r="C19" s="213"/>
      <c r="D19" s="159">
        <v>0</v>
      </c>
      <c r="E19" s="160">
        <v>0</v>
      </c>
      <c r="F19" s="159">
        <v>0</v>
      </c>
      <c r="G19" s="160">
        <v>0</v>
      </c>
      <c r="H19" s="159">
        <f t="shared" si="0"/>
        <v>0</v>
      </c>
      <c r="I19" s="160">
        <f t="shared" si="1"/>
        <v>0</v>
      </c>
      <c r="J19" s="159">
        <v>0</v>
      </c>
      <c r="K19" s="160">
        <v>0</v>
      </c>
      <c r="L19" s="159">
        <v>0</v>
      </c>
      <c r="M19" s="160">
        <v>0</v>
      </c>
      <c r="N19" s="159">
        <v>0</v>
      </c>
      <c r="O19" s="160">
        <v>0</v>
      </c>
      <c r="P19" s="244">
        <v>0</v>
      </c>
      <c r="Q19" s="245">
        <v>0</v>
      </c>
      <c r="R19" s="245">
        <v>0</v>
      </c>
      <c r="S19" s="160">
        <v>0</v>
      </c>
      <c r="T19" s="22">
        <f t="shared" si="2"/>
        <v>0</v>
      </c>
      <c r="U19" s="160">
        <f t="shared" si="3"/>
        <v>0</v>
      </c>
      <c r="V19" s="159">
        <f t="shared" si="4"/>
        <v>0</v>
      </c>
      <c r="W19" s="160">
        <f t="shared" si="5"/>
        <v>0</v>
      </c>
      <c r="X19" s="159">
        <v>0</v>
      </c>
      <c r="Y19" s="160">
        <v>0</v>
      </c>
      <c r="Z19" s="159">
        <v>0</v>
      </c>
      <c r="AA19" s="160">
        <v>0</v>
      </c>
      <c r="AB19" s="159">
        <f t="shared" si="6"/>
        <v>0</v>
      </c>
      <c r="AC19" s="160">
        <f t="shared" si="7"/>
        <v>0</v>
      </c>
      <c r="AD19" s="246">
        <f t="shared" si="8"/>
        <v>0</v>
      </c>
      <c r="AE19" s="382">
        <v>0</v>
      </c>
      <c r="AF19" s="247">
        <f t="shared" si="9"/>
        <v>0</v>
      </c>
      <c r="AG19" s="368">
        <v>0</v>
      </c>
      <c r="AH19" s="245">
        <v>0</v>
      </c>
      <c r="AI19" s="387">
        <v>0</v>
      </c>
    </row>
    <row r="20" spans="1:37" ht="18.75" x14ac:dyDescent="0.3">
      <c r="A20" s="199"/>
      <c r="B20" s="3" t="s">
        <v>26</v>
      </c>
      <c r="C20" s="213"/>
      <c r="D20" s="159">
        <v>0</v>
      </c>
      <c r="E20" s="160">
        <v>0</v>
      </c>
      <c r="F20" s="159">
        <v>0</v>
      </c>
      <c r="G20" s="160">
        <v>0</v>
      </c>
      <c r="H20" s="159">
        <f t="shared" si="0"/>
        <v>0</v>
      </c>
      <c r="I20" s="160">
        <f t="shared" si="1"/>
        <v>0</v>
      </c>
      <c r="J20" s="159">
        <v>0</v>
      </c>
      <c r="K20" s="160">
        <v>0</v>
      </c>
      <c r="L20" s="159">
        <v>0</v>
      </c>
      <c r="M20" s="160">
        <v>0</v>
      </c>
      <c r="N20" s="159">
        <v>0</v>
      </c>
      <c r="O20" s="160">
        <v>0</v>
      </c>
      <c r="P20" s="244">
        <v>0</v>
      </c>
      <c r="Q20" s="245">
        <v>0</v>
      </c>
      <c r="R20" s="245">
        <v>0</v>
      </c>
      <c r="S20" s="160">
        <v>0</v>
      </c>
      <c r="T20" s="22">
        <f t="shared" si="2"/>
        <v>0</v>
      </c>
      <c r="U20" s="160">
        <f t="shared" si="3"/>
        <v>0</v>
      </c>
      <c r="V20" s="159">
        <f t="shared" si="4"/>
        <v>0</v>
      </c>
      <c r="W20" s="160">
        <f t="shared" si="5"/>
        <v>0</v>
      </c>
      <c r="X20" s="159">
        <v>0</v>
      </c>
      <c r="Y20" s="160">
        <v>0</v>
      </c>
      <c r="Z20" s="159">
        <v>0</v>
      </c>
      <c r="AA20" s="160">
        <v>0</v>
      </c>
      <c r="AB20" s="159">
        <f t="shared" si="6"/>
        <v>0</v>
      </c>
      <c r="AC20" s="160">
        <f t="shared" si="7"/>
        <v>0</v>
      </c>
      <c r="AD20" s="246">
        <f t="shared" si="8"/>
        <v>0</v>
      </c>
      <c r="AE20" s="382">
        <v>0</v>
      </c>
      <c r="AF20" s="247">
        <f t="shared" si="9"/>
        <v>0</v>
      </c>
      <c r="AG20" s="368">
        <v>0</v>
      </c>
      <c r="AH20" s="245">
        <v>0</v>
      </c>
      <c r="AI20" s="387">
        <v>0</v>
      </c>
    </row>
    <row r="21" spans="1:37" ht="19.5" thickBot="1" x14ac:dyDescent="0.35">
      <c r="A21" s="199"/>
      <c r="B21" s="114" t="s">
        <v>27</v>
      </c>
      <c r="C21" s="214"/>
      <c r="D21" s="163">
        <v>0</v>
      </c>
      <c r="E21" s="164">
        <v>0</v>
      </c>
      <c r="F21" s="163">
        <v>0</v>
      </c>
      <c r="G21" s="164">
        <v>0</v>
      </c>
      <c r="H21" s="163">
        <f t="shared" si="0"/>
        <v>0</v>
      </c>
      <c r="I21" s="164">
        <f t="shared" si="1"/>
        <v>0</v>
      </c>
      <c r="J21" s="163">
        <v>0</v>
      </c>
      <c r="K21" s="164">
        <v>0</v>
      </c>
      <c r="L21" s="163">
        <v>0</v>
      </c>
      <c r="M21" s="164">
        <v>0</v>
      </c>
      <c r="N21" s="163">
        <v>0</v>
      </c>
      <c r="O21" s="164">
        <v>0</v>
      </c>
      <c r="P21" s="248">
        <v>0</v>
      </c>
      <c r="Q21" s="249">
        <v>0</v>
      </c>
      <c r="R21" s="249">
        <v>0</v>
      </c>
      <c r="S21" s="164">
        <v>0</v>
      </c>
      <c r="T21" s="250">
        <f t="shared" si="2"/>
        <v>0</v>
      </c>
      <c r="U21" s="164">
        <f t="shared" si="3"/>
        <v>0</v>
      </c>
      <c r="V21" s="163">
        <f t="shared" si="4"/>
        <v>0</v>
      </c>
      <c r="W21" s="164">
        <f t="shared" si="5"/>
        <v>0</v>
      </c>
      <c r="X21" s="163">
        <v>0</v>
      </c>
      <c r="Y21" s="164">
        <v>0</v>
      </c>
      <c r="Z21" s="163">
        <v>0</v>
      </c>
      <c r="AA21" s="164">
        <v>0</v>
      </c>
      <c r="AB21" s="163">
        <f t="shared" si="6"/>
        <v>0</v>
      </c>
      <c r="AC21" s="164">
        <f t="shared" si="7"/>
        <v>0</v>
      </c>
      <c r="AD21" s="251">
        <f t="shared" si="8"/>
        <v>0</v>
      </c>
      <c r="AE21" s="383">
        <v>0</v>
      </c>
      <c r="AF21" s="252">
        <f t="shared" si="9"/>
        <v>0</v>
      </c>
      <c r="AG21" s="369">
        <v>0</v>
      </c>
      <c r="AH21" s="249">
        <v>0</v>
      </c>
      <c r="AI21" s="388">
        <v>0</v>
      </c>
    </row>
    <row r="22" spans="1:37" ht="19.5" thickBot="1" x14ac:dyDescent="0.35">
      <c r="B22" s="135" t="s">
        <v>4271</v>
      </c>
      <c r="C22" s="253"/>
      <c r="D22" s="137">
        <f>SUM(D4:D21)</f>
        <v>97.427650200000002</v>
      </c>
      <c r="E22" s="169">
        <f>SUM(E4:E21)</f>
        <v>55.582854439999998</v>
      </c>
      <c r="F22" s="137">
        <f t="shared" ref="F22:AF22" si="10">SUM(F4:F21)</f>
        <v>152.67450093999997</v>
      </c>
      <c r="G22" s="169">
        <f t="shared" si="10"/>
        <v>94.329360909999991</v>
      </c>
      <c r="H22" s="137">
        <f t="shared" si="10"/>
        <v>250.10215113999999</v>
      </c>
      <c r="I22" s="169">
        <f t="shared" ref="I22" si="11">+E22+G22</f>
        <v>149.91221535</v>
      </c>
      <c r="J22" s="137">
        <f t="shared" si="10"/>
        <v>90.451264020000011</v>
      </c>
      <c r="K22" s="169">
        <f t="shared" si="10"/>
        <v>43.263933369999997</v>
      </c>
      <c r="L22" s="137">
        <f t="shared" si="10"/>
        <v>3.3796166000000007</v>
      </c>
      <c r="M22" s="169">
        <f t="shared" si="10"/>
        <v>3.2964078300000001</v>
      </c>
      <c r="N22" s="137">
        <f t="shared" si="10"/>
        <v>87.533984830000009</v>
      </c>
      <c r="O22" s="169">
        <f t="shared" si="10"/>
        <v>39.123657590000001</v>
      </c>
      <c r="P22" s="254">
        <f>SUM(P4:P21)</f>
        <v>15.23804084</v>
      </c>
      <c r="Q22" s="254">
        <f>SUM(Q4:Q21)</f>
        <v>72.877859590000014</v>
      </c>
      <c r="R22" s="254">
        <f>SUM(R4:R21)</f>
        <v>0.23240262</v>
      </c>
      <c r="S22" s="169">
        <f>SUM(S4:S21)</f>
        <v>88.348303049999998</v>
      </c>
      <c r="T22" s="137">
        <f t="shared" si="10"/>
        <v>269.71316849999999</v>
      </c>
      <c r="U22" s="169">
        <f t="shared" si="10"/>
        <v>174.03230184</v>
      </c>
      <c r="V22" s="137">
        <f t="shared" si="10"/>
        <v>519.81531963999998</v>
      </c>
      <c r="W22" s="169">
        <f t="shared" si="10"/>
        <v>323.94451718999989</v>
      </c>
      <c r="X22" s="137">
        <f t="shared" si="10"/>
        <v>4.1627793300000002</v>
      </c>
      <c r="Y22" s="169">
        <f t="shared" si="10"/>
        <v>2.2596698099999997</v>
      </c>
      <c r="Z22" s="137">
        <f t="shared" si="10"/>
        <v>207.57026698000001</v>
      </c>
      <c r="AA22" s="169">
        <f t="shared" si="10"/>
        <v>112.27416396999999</v>
      </c>
      <c r="AB22" s="137">
        <f t="shared" si="10"/>
        <v>211.73304630999999</v>
      </c>
      <c r="AC22" s="169">
        <f t="shared" si="10"/>
        <v>114.53383377999999</v>
      </c>
      <c r="AD22" s="92">
        <f t="shared" si="10"/>
        <v>731.54836595000006</v>
      </c>
      <c r="AE22" s="384">
        <f>SUM(AE4:AE21)</f>
        <v>610.5630280700002</v>
      </c>
      <c r="AF22" s="235">
        <f t="shared" si="10"/>
        <v>438.47835096999995</v>
      </c>
      <c r="AG22" s="366">
        <f>SUM(AG4:AG21)</f>
        <v>5.5811946399999988</v>
      </c>
      <c r="AH22" s="254">
        <f>SUM(AH4:AH21)</f>
        <v>205.29649459000001</v>
      </c>
      <c r="AI22" s="389">
        <f>SUM(AI4:AI21)</f>
        <v>205.29258794</v>
      </c>
    </row>
    <row r="23" spans="1:37" s="26" customFormat="1" ht="19.5" thickBot="1" x14ac:dyDescent="0.35">
      <c r="B23" s="691" t="s">
        <v>4306</v>
      </c>
      <c r="C23" s="692"/>
      <c r="D23" s="202"/>
      <c r="E23" s="202"/>
      <c r="F23" s="202"/>
      <c r="G23" s="203"/>
      <c r="H23" s="204"/>
      <c r="I23" s="201"/>
      <c r="J23" s="205"/>
      <c r="K23" s="206"/>
      <c r="L23" s="206"/>
      <c r="M23" s="206"/>
      <c r="N23" s="202"/>
      <c r="O23" s="202"/>
      <c r="P23" s="202"/>
      <c r="Q23" s="207"/>
      <c r="R23" s="208"/>
      <c r="S23" s="210"/>
      <c r="T23" s="208"/>
      <c r="U23" s="207"/>
      <c r="V23" s="208">
        <f>1000-(V22+AB22)</f>
        <v>268.45163405000005</v>
      </c>
      <c r="W23" s="206"/>
      <c r="X23" s="255"/>
      <c r="Y23" s="236"/>
      <c r="Z23" s="211"/>
      <c r="AA23" s="211"/>
      <c r="AB23" s="211">
        <v>0</v>
      </c>
      <c r="AC23" s="211"/>
      <c r="AD23" s="211">
        <f>+V23</f>
        <v>268.45163405000005</v>
      </c>
      <c r="AE23" s="370"/>
      <c r="AF23" s="211"/>
      <c r="AG23" s="209"/>
    </row>
    <row r="24" spans="1:37" ht="19.5" thickBot="1" x14ac:dyDescent="0.35">
      <c r="B24" s="689" t="s">
        <v>4272</v>
      </c>
      <c r="C24" s="690"/>
      <c r="D24" s="137"/>
      <c r="E24" s="169"/>
      <c r="F24" s="137"/>
      <c r="G24" s="169"/>
      <c r="H24" s="137"/>
      <c r="I24" s="169"/>
      <c r="J24" s="137"/>
      <c r="K24" s="169"/>
      <c r="L24" s="137"/>
      <c r="M24" s="169"/>
      <c r="N24" s="137"/>
      <c r="O24" s="169"/>
      <c r="P24" s="254"/>
      <c r="Q24" s="254"/>
      <c r="R24" s="254"/>
      <c r="S24" s="169"/>
      <c r="T24" s="137"/>
      <c r="U24" s="169"/>
      <c r="V24" s="137">
        <f>+V22+V23</f>
        <v>788.26695369000004</v>
      </c>
      <c r="W24" s="169"/>
      <c r="X24" s="137"/>
      <c r="Y24" s="169"/>
      <c r="Z24" s="137"/>
      <c r="AA24" s="169"/>
      <c r="AB24" s="446">
        <f>+AB22</f>
        <v>211.73304630999999</v>
      </c>
      <c r="AC24" s="169"/>
      <c r="AD24" s="311">
        <f>+AD22+AD23</f>
        <v>1000.0000000000001</v>
      </c>
      <c r="AE24" s="384"/>
      <c r="AF24" s="235"/>
      <c r="AG24" s="366"/>
      <c r="AH24" s="254"/>
      <c r="AI24" s="389"/>
    </row>
    <row r="25" spans="1:37" x14ac:dyDescent="0.25">
      <c r="B25" s="234"/>
      <c r="C25" s="23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row>
    <row r="26" spans="1:37" x14ac:dyDescent="0.25">
      <c r="B26" s="676" t="s">
        <v>17001</v>
      </c>
      <c r="C26" s="676"/>
      <c r="D26" s="676"/>
      <c r="E26" s="676"/>
      <c r="F26" s="676"/>
      <c r="G26" s="676"/>
      <c r="H26" s="676"/>
      <c r="I26" s="676"/>
      <c r="J26" s="676"/>
      <c r="K26" s="676"/>
      <c r="L26" s="676"/>
      <c r="M26" s="676"/>
      <c r="N26" s="676"/>
      <c r="O26" s="676"/>
      <c r="P26" s="676"/>
      <c r="Q26" s="676"/>
      <c r="R26" s="676"/>
      <c r="S26" s="676"/>
      <c r="T26" s="676"/>
      <c r="U26" s="676"/>
      <c r="V26" s="676"/>
      <c r="W26" s="676"/>
      <c r="X26" s="676"/>
      <c r="Y26" s="676"/>
      <c r="Z26" s="676"/>
      <c r="AA26" s="676"/>
    </row>
    <row r="27" spans="1:37" x14ac:dyDescent="0.25">
      <c r="B27" s="676"/>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row>
    <row r="28" spans="1:37" x14ac:dyDescent="0.25">
      <c r="B28" s="126"/>
      <c r="C28" s="126"/>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row>
    <row r="29" spans="1:37" x14ac:dyDescent="0.25">
      <c r="B29" s="126" t="s">
        <v>4352</v>
      </c>
      <c r="W29" s="17"/>
      <c r="X29" s="17"/>
      <c r="Z29" s="145"/>
      <c r="AK29" s="17"/>
    </row>
    <row r="30" spans="1:37" x14ac:dyDescent="0.25">
      <c r="B30" s="126"/>
      <c r="W30" s="17"/>
      <c r="X30" s="17"/>
      <c r="Z30" s="145"/>
      <c r="AK30" s="17"/>
    </row>
    <row r="31" spans="1:37" x14ac:dyDescent="0.25">
      <c r="B31" t="s">
        <v>4354</v>
      </c>
    </row>
    <row r="32" spans="1:37" x14ac:dyDescent="0.25">
      <c r="B32" t="s">
        <v>4355</v>
      </c>
    </row>
    <row r="33" spans="2:19" x14ac:dyDescent="0.25">
      <c r="B33" t="s">
        <v>363</v>
      </c>
    </row>
    <row r="34" spans="2:19" x14ac:dyDescent="0.25">
      <c r="B34" t="s">
        <v>364</v>
      </c>
    </row>
    <row r="35" spans="2:19" x14ac:dyDescent="0.25">
      <c r="B35" t="s">
        <v>365</v>
      </c>
    </row>
    <row r="36" spans="2:19" x14ac:dyDescent="0.25">
      <c r="B36" t="s">
        <v>4356</v>
      </c>
    </row>
    <row r="37" spans="2:19" x14ac:dyDescent="0.25">
      <c r="B37" t="s">
        <v>16908</v>
      </c>
    </row>
    <row r="39" spans="2:19" x14ac:dyDescent="0.25">
      <c r="S39" s="145"/>
    </row>
    <row r="46" spans="2:19" x14ac:dyDescent="0.25">
      <c r="B46" s="25"/>
      <c r="C46" s="25"/>
    </row>
  </sheetData>
  <mergeCells count="19">
    <mergeCell ref="AF2:AF3"/>
    <mergeCell ref="AH2:AI2"/>
    <mergeCell ref="AD2:AD3"/>
    <mergeCell ref="N2:O2"/>
    <mergeCell ref="B23:C23"/>
    <mergeCell ref="L2:M2"/>
    <mergeCell ref="D2:E2"/>
    <mergeCell ref="F2:G2"/>
    <mergeCell ref="H2:I2"/>
    <mergeCell ref="J2:K2"/>
    <mergeCell ref="AG2:AG3"/>
    <mergeCell ref="T2:U2"/>
    <mergeCell ref="V2:W2"/>
    <mergeCell ref="X2:Y2"/>
    <mergeCell ref="Z2:AA2"/>
    <mergeCell ref="AB2:AC2"/>
    <mergeCell ref="AE2:AE3"/>
    <mergeCell ref="B26:AA27"/>
    <mergeCell ref="B24:C24"/>
  </mergeCells>
  <pageMargins left="0.7" right="0.7" top="0.75" bottom="0.75" header="0.3" footer="0.3"/>
  <pageSetup paperSize="9" scale="2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B1:AE46"/>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2.5703125" customWidth="1"/>
    <col min="17" max="17" width="13.5703125" customWidth="1"/>
    <col min="18" max="18" width="17.85546875" customWidth="1"/>
    <col min="19" max="19" width="13.7109375" customWidth="1"/>
    <col min="20" max="20" width="13.85546875" customWidth="1"/>
    <col min="21" max="21" width="14.28515625" customWidth="1"/>
    <col min="22" max="22" width="18.7109375" customWidth="1"/>
    <col min="23" max="23" width="15.7109375" customWidth="1"/>
    <col min="24" max="24" width="13.85546875" customWidth="1"/>
    <col min="25" max="25" width="13.140625" customWidth="1"/>
    <col min="26" max="26" width="16.7109375" customWidth="1"/>
    <col min="27" max="27" width="18.28515625" customWidth="1"/>
    <col min="28" max="28" width="14.5703125" customWidth="1"/>
    <col min="30" max="30" width="15.85546875" customWidth="1"/>
    <col min="31" max="31" width="14.7109375" customWidth="1"/>
  </cols>
  <sheetData>
    <row r="1" spans="2:31" ht="15.75" thickBot="1" x14ac:dyDescent="0.3"/>
    <row r="2" spans="2:31" ht="113.25" customHeight="1" thickBot="1" x14ac:dyDescent="0.3">
      <c r="D2" s="679" t="s">
        <v>385</v>
      </c>
      <c r="E2" s="680"/>
      <c r="F2" s="679" t="s">
        <v>386</v>
      </c>
      <c r="G2" s="680"/>
      <c r="H2" s="668" t="s">
        <v>383</v>
      </c>
      <c r="I2" s="669"/>
      <c r="J2" s="679" t="s">
        <v>98</v>
      </c>
      <c r="K2" s="680"/>
      <c r="L2" s="679" t="s">
        <v>99</v>
      </c>
      <c r="M2" s="680"/>
      <c r="N2" s="679" t="s">
        <v>100</v>
      </c>
      <c r="O2" s="680"/>
      <c r="P2" s="679" t="s">
        <v>17020</v>
      </c>
      <c r="Q2" s="680"/>
      <c r="R2" s="668" t="s">
        <v>17305</v>
      </c>
      <c r="S2" s="669"/>
      <c r="T2" s="666" t="s">
        <v>183</v>
      </c>
      <c r="U2" s="667"/>
      <c r="V2" s="679" t="s">
        <v>385</v>
      </c>
      <c r="W2" s="680"/>
      <c r="X2" s="679" t="s">
        <v>387</v>
      </c>
      <c r="Y2" s="680"/>
      <c r="Z2" s="666" t="s">
        <v>184</v>
      </c>
      <c r="AA2" s="667"/>
      <c r="AB2" s="627" t="s">
        <v>187</v>
      </c>
      <c r="AC2" s="694" t="s">
        <v>8514</v>
      </c>
      <c r="AD2" s="677" t="s">
        <v>17006</v>
      </c>
      <c r="AE2" s="674" t="s">
        <v>16915</v>
      </c>
    </row>
    <row r="3" spans="2:31"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c r="Q3" s="433"/>
      <c r="R3" s="18" t="s">
        <v>384</v>
      </c>
      <c r="S3" s="433" t="s">
        <v>185</v>
      </c>
      <c r="T3" s="18" t="s">
        <v>384</v>
      </c>
      <c r="U3" s="433" t="s">
        <v>185</v>
      </c>
      <c r="V3" s="18" t="s">
        <v>384</v>
      </c>
      <c r="W3" s="433" t="s">
        <v>185</v>
      </c>
      <c r="X3" s="18" t="s">
        <v>384</v>
      </c>
      <c r="Y3" s="433" t="s">
        <v>185</v>
      </c>
      <c r="Z3" s="425" t="s">
        <v>384</v>
      </c>
      <c r="AA3" s="433" t="s">
        <v>185</v>
      </c>
      <c r="AB3" s="650"/>
      <c r="AC3" s="695"/>
      <c r="AD3" s="678"/>
      <c r="AE3" s="675"/>
    </row>
    <row r="4" spans="2:31" ht="18.75" x14ac:dyDescent="0.3">
      <c r="B4" s="2" t="s">
        <v>10</v>
      </c>
      <c r="C4" s="212"/>
      <c r="D4" s="155">
        <v>37.365575300000003</v>
      </c>
      <c r="E4" s="434">
        <v>31.153438010000002</v>
      </c>
      <c r="F4" s="155">
        <v>30.3170927</v>
      </c>
      <c r="G4" s="434">
        <v>27.630626079999999</v>
      </c>
      <c r="H4" s="155">
        <v>67.682668000000007</v>
      </c>
      <c r="I4" s="434">
        <v>58.784064090000001</v>
      </c>
      <c r="J4" s="155">
        <v>69.310538500000007</v>
      </c>
      <c r="K4" s="434">
        <v>21.41436607</v>
      </c>
      <c r="L4" s="155">
        <v>2.0628445800000001</v>
      </c>
      <c r="M4" s="434">
        <v>1.9724849</v>
      </c>
      <c r="N4" s="155">
        <v>132.81585620000001</v>
      </c>
      <c r="O4" s="434">
        <v>103.06687631999999</v>
      </c>
      <c r="P4" s="155">
        <v>21.783372610000001</v>
      </c>
      <c r="Q4" s="434">
        <v>21.78325203</v>
      </c>
      <c r="R4" s="21">
        <v>225.97261189000005</v>
      </c>
      <c r="S4" s="434">
        <v>148.23697931999999</v>
      </c>
      <c r="T4" s="155">
        <v>293.65527989000009</v>
      </c>
      <c r="U4" s="434">
        <v>207.02104341</v>
      </c>
      <c r="V4" s="155">
        <v>3.339429E-2</v>
      </c>
      <c r="W4" s="434">
        <v>0</v>
      </c>
      <c r="X4" s="155">
        <v>1.28534273</v>
      </c>
      <c r="Y4" s="434">
        <v>0.72161042999999991</v>
      </c>
      <c r="Z4" s="155">
        <v>1.3187370199999999</v>
      </c>
      <c r="AA4" s="434">
        <v>0.72161042999999991</v>
      </c>
      <c r="AB4" s="502">
        <v>294.9740169100001</v>
      </c>
      <c r="AC4" s="449">
        <v>278.42730434000009</v>
      </c>
      <c r="AD4" s="435">
        <v>207.74265384</v>
      </c>
      <c r="AE4" s="367">
        <v>0.28384531000000002</v>
      </c>
    </row>
    <row r="5" spans="2:31" ht="18.75" x14ac:dyDescent="0.3">
      <c r="B5" s="3" t="s">
        <v>11</v>
      </c>
      <c r="C5" s="213"/>
      <c r="D5" s="159">
        <v>0.26500805</v>
      </c>
      <c r="E5" s="436">
        <v>0.16395932000000002</v>
      </c>
      <c r="F5" s="159">
        <v>0.30690229000000002</v>
      </c>
      <c r="G5" s="436">
        <v>0.30513131000000004</v>
      </c>
      <c r="H5" s="159">
        <v>0.57191034000000007</v>
      </c>
      <c r="I5" s="436">
        <v>0.46909063000000006</v>
      </c>
      <c r="J5" s="159">
        <v>9.8606219999999994E-2</v>
      </c>
      <c r="K5" s="436">
        <v>0</v>
      </c>
      <c r="L5" s="159">
        <v>1.4365079999999999E-2</v>
      </c>
      <c r="M5" s="436">
        <v>1.3217130000000004E-2</v>
      </c>
      <c r="N5" s="159">
        <v>0</v>
      </c>
      <c r="O5" s="436">
        <v>0</v>
      </c>
      <c r="P5" s="159">
        <v>0</v>
      </c>
      <c r="Q5" s="436">
        <v>0</v>
      </c>
      <c r="R5" s="22">
        <v>0.1129713</v>
      </c>
      <c r="S5" s="436">
        <v>1.3217130000000004E-2</v>
      </c>
      <c r="T5" s="159">
        <v>0.68488164000000007</v>
      </c>
      <c r="U5" s="436">
        <v>0.48230776000000009</v>
      </c>
      <c r="V5" s="159">
        <v>2.7063959999999998E-2</v>
      </c>
      <c r="W5" s="436">
        <v>2.7063959999999998E-2</v>
      </c>
      <c r="X5" s="159">
        <v>13.521595119999999</v>
      </c>
      <c r="Y5" s="436">
        <v>2.69677006</v>
      </c>
      <c r="Z5" s="159">
        <v>13.548659079999998</v>
      </c>
      <c r="AA5" s="436">
        <v>2.72383402</v>
      </c>
      <c r="AB5" s="503">
        <v>14.233540719999999</v>
      </c>
      <c r="AC5" s="450">
        <v>14.093638220000001</v>
      </c>
      <c r="AD5" s="437">
        <v>3.2061417800000003</v>
      </c>
      <c r="AE5" s="368">
        <v>0</v>
      </c>
    </row>
    <row r="6" spans="2:31" ht="18.75" x14ac:dyDescent="0.3">
      <c r="B6" s="3" t="s">
        <v>12</v>
      </c>
      <c r="C6" s="213"/>
      <c r="D6" s="159">
        <v>5.0186358200000001</v>
      </c>
      <c r="E6" s="436">
        <v>2.4425076299999997</v>
      </c>
      <c r="F6" s="159">
        <v>4.9981308600000007</v>
      </c>
      <c r="G6" s="436">
        <v>3.1740425599999993</v>
      </c>
      <c r="H6" s="159">
        <v>10.01676668</v>
      </c>
      <c r="I6" s="436">
        <v>5.616550189999999</v>
      </c>
      <c r="J6" s="159">
        <v>6.2806316899999999</v>
      </c>
      <c r="K6" s="436">
        <v>1.9995309999999999E-2</v>
      </c>
      <c r="L6" s="159">
        <v>0.37439232</v>
      </c>
      <c r="M6" s="436">
        <v>0.35433503999999993</v>
      </c>
      <c r="N6" s="159">
        <v>7.0288459399999992</v>
      </c>
      <c r="O6" s="436">
        <v>5.4997499700000008</v>
      </c>
      <c r="P6" s="159">
        <v>0</v>
      </c>
      <c r="Q6" s="436">
        <v>0</v>
      </c>
      <c r="R6" s="22">
        <v>13.683869949999998</v>
      </c>
      <c r="S6" s="436">
        <v>5.8740803200000009</v>
      </c>
      <c r="T6" s="159">
        <v>23.700636629999998</v>
      </c>
      <c r="U6" s="436">
        <v>11.490630509999999</v>
      </c>
      <c r="V6" s="159">
        <v>0</v>
      </c>
      <c r="W6" s="436">
        <v>0</v>
      </c>
      <c r="X6" s="159">
        <v>0.11810592</v>
      </c>
      <c r="Y6" s="436">
        <v>0.10609057000000001</v>
      </c>
      <c r="Z6" s="159">
        <v>0.11810592</v>
      </c>
      <c r="AA6" s="436">
        <v>0.10609057000000001</v>
      </c>
      <c r="AB6" s="503">
        <v>23.81874255</v>
      </c>
      <c r="AC6" s="450">
        <v>14.898159060000001</v>
      </c>
      <c r="AD6" s="437">
        <v>11.596721079999998</v>
      </c>
      <c r="AE6" s="368">
        <v>0</v>
      </c>
    </row>
    <row r="7" spans="2:31" ht="18.75" x14ac:dyDescent="0.3">
      <c r="B7" s="3" t="s">
        <v>13</v>
      </c>
      <c r="C7" s="213"/>
      <c r="D7" s="159">
        <v>0.39689633000000002</v>
      </c>
      <c r="E7" s="436">
        <v>0</v>
      </c>
      <c r="F7" s="159">
        <v>7.1710019999999999E-2</v>
      </c>
      <c r="G7" s="436">
        <v>6.6278570000000009E-2</v>
      </c>
      <c r="H7" s="159">
        <v>0.46860635</v>
      </c>
      <c r="I7" s="436">
        <v>6.6278570000000009E-2</v>
      </c>
      <c r="J7" s="159">
        <v>2.9666400000000002E-2</v>
      </c>
      <c r="K7" s="436">
        <v>0</v>
      </c>
      <c r="L7" s="159">
        <v>3.6785999999999998E-3</v>
      </c>
      <c r="M7" s="436">
        <v>0</v>
      </c>
      <c r="N7" s="159">
        <v>0.72242450000000002</v>
      </c>
      <c r="O7" s="436">
        <v>0.57066164999999991</v>
      </c>
      <c r="P7" s="159">
        <v>0</v>
      </c>
      <c r="Q7" s="436">
        <v>0</v>
      </c>
      <c r="R7" s="22">
        <v>0.75576949999999998</v>
      </c>
      <c r="S7" s="436">
        <v>0.57066164999999991</v>
      </c>
      <c r="T7" s="159">
        <v>1.2243758499999999</v>
      </c>
      <c r="U7" s="436">
        <v>0.63694021999999995</v>
      </c>
      <c r="V7" s="159">
        <v>9.1499999999999998E-2</v>
      </c>
      <c r="W7" s="436">
        <v>9.0303620000000001E-2</v>
      </c>
      <c r="X7" s="159">
        <v>4.1436833799999997</v>
      </c>
      <c r="Y7" s="436">
        <v>0.87111073999999999</v>
      </c>
      <c r="Z7" s="159">
        <v>4.2351833799999996</v>
      </c>
      <c r="AA7" s="436">
        <v>0.96141436000000002</v>
      </c>
      <c r="AB7" s="503">
        <v>5.45955923</v>
      </c>
      <c r="AC7" s="450">
        <v>1.6659653400000001</v>
      </c>
      <c r="AD7" s="437">
        <v>1.5983545800000001</v>
      </c>
      <c r="AE7" s="368">
        <v>0</v>
      </c>
    </row>
    <row r="8" spans="2:31" ht="18.75" x14ac:dyDescent="0.3">
      <c r="B8" s="3" t="s">
        <v>14</v>
      </c>
      <c r="C8" s="213"/>
      <c r="D8" s="159">
        <v>0.22569554</v>
      </c>
      <c r="E8" s="436">
        <v>3.7825519999999994E-2</v>
      </c>
      <c r="F8" s="159">
        <v>0.14337460999999999</v>
      </c>
      <c r="G8" s="436">
        <v>0</v>
      </c>
      <c r="H8" s="159">
        <v>0.36907014999999999</v>
      </c>
      <c r="I8" s="436">
        <v>3.7825519999999994E-2</v>
      </c>
      <c r="J8" s="159">
        <v>0</v>
      </c>
      <c r="K8" s="436">
        <v>0</v>
      </c>
      <c r="L8" s="159">
        <v>0</v>
      </c>
      <c r="M8" s="436">
        <v>0</v>
      </c>
      <c r="N8" s="159">
        <v>0.23944275000000001</v>
      </c>
      <c r="O8" s="436">
        <v>0.23944275000000001</v>
      </c>
      <c r="P8" s="159">
        <v>0</v>
      </c>
      <c r="Q8" s="436">
        <v>0</v>
      </c>
      <c r="R8" s="22">
        <v>0.23944275000000001</v>
      </c>
      <c r="S8" s="436">
        <v>0.23944275000000001</v>
      </c>
      <c r="T8" s="159">
        <v>0.60851290000000002</v>
      </c>
      <c r="U8" s="436">
        <v>0.27726826999999998</v>
      </c>
      <c r="V8" s="159">
        <v>1.18720739</v>
      </c>
      <c r="W8" s="436">
        <v>0.90237149999999999</v>
      </c>
      <c r="X8" s="159">
        <v>3.9970518999999998</v>
      </c>
      <c r="Y8" s="436">
        <v>0</v>
      </c>
      <c r="Z8" s="159">
        <v>5.18425929</v>
      </c>
      <c r="AA8" s="436">
        <v>0.90237149999999999</v>
      </c>
      <c r="AB8" s="503">
        <v>5.79277219</v>
      </c>
      <c r="AC8" s="450">
        <v>1.6083419699999999</v>
      </c>
      <c r="AD8" s="437">
        <v>1.1796397700000001</v>
      </c>
      <c r="AE8" s="368">
        <v>0</v>
      </c>
    </row>
    <row r="9" spans="2:31" ht="18.75" x14ac:dyDescent="0.3">
      <c r="B9" s="3" t="s">
        <v>15</v>
      </c>
      <c r="C9" s="213"/>
      <c r="D9" s="159">
        <v>0</v>
      </c>
      <c r="E9" s="436">
        <v>0</v>
      </c>
      <c r="F9" s="159">
        <v>0</v>
      </c>
      <c r="G9" s="436">
        <v>0</v>
      </c>
      <c r="H9" s="159">
        <v>0</v>
      </c>
      <c r="I9" s="436">
        <v>0</v>
      </c>
      <c r="J9" s="159">
        <v>0</v>
      </c>
      <c r="K9" s="436">
        <v>0</v>
      </c>
      <c r="L9" s="159">
        <v>0</v>
      </c>
      <c r="M9" s="436">
        <v>0</v>
      </c>
      <c r="N9" s="159">
        <v>0</v>
      </c>
      <c r="O9" s="436">
        <v>0</v>
      </c>
      <c r="P9" s="159">
        <v>0</v>
      </c>
      <c r="Q9" s="436">
        <v>0</v>
      </c>
      <c r="R9" s="22">
        <v>0</v>
      </c>
      <c r="S9" s="436">
        <v>0</v>
      </c>
      <c r="T9" s="159">
        <v>0</v>
      </c>
      <c r="U9" s="436">
        <v>0</v>
      </c>
      <c r="V9" s="159">
        <v>0</v>
      </c>
      <c r="W9" s="436">
        <v>0</v>
      </c>
      <c r="X9" s="159">
        <v>0</v>
      </c>
      <c r="Y9" s="436">
        <v>0</v>
      </c>
      <c r="Z9" s="159">
        <v>0</v>
      </c>
      <c r="AA9" s="436">
        <v>0</v>
      </c>
      <c r="AB9" s="503">
        <v>0</v>
      </c>
      <c r="AC9" s="450">
        <v>0</v>
      </c>
      <c r="AD9" s="437">
        <v>0</v>
      </c>
      <c r="AE9" s="368">
        <v>0</v>
      </c>
    </row>
    <row r="10" spans="2:31" ht="18.75" x14ac:dyDescent="0.3">
      <c r="B10" s="3" t="s">
        <v>16</v>
      </c>
      <c r="C10" s="213"/>
      <c r="D10" s="159">
        <v>0.8615825800000001</v>
      </c>
      <c r="E10" s="436">
        <v>0.16154795999999999</v>
      </c>
      <c r="F10" s="159">
        <v>0.25598055000000003</v>
      </c>
      <c r="G10" s="436">
        <v>8.6763460000000001E-2</v>
      </c>
      <c r="H10" s="159">
        <v>1.1175631300000002</v>
      </c>
      <c r="I10" s="436">
        <v>0.24831142</v>
      </c>
      <c r="J10" s="159">
        <v>0.32754806999999997</v>
      </c>
      <c r="K10" s="436">
        <v>0.29221186999999998</v>
      </c>
      <c r="L10" s="159">
        <v>1.6423939999999998E-2</v>
      </c>
      <c r="M10" s="436">
        <v>5.2743399999999998E-3</v>
      </c>
      <c r="N10" s="159">
        <v>0.14070539999999998</v>
      </c>
      <c r="O10" s="436">
        <v>0.14070539999999998</v>
      </c>
      <c r="P10" s="159">
        <v>0</v>
      </c>
      <c r="Q10" s="436">
        <v>0</v>
      </c>
      <c r="R10" s="22">
        <v>0.48467740999999998</v>
      </c>
      <c r="S10" s="436">
        <v>0.43819160999999995</v>
      </c>
      <c r="T10" s="159">
        <v>1.6022405400000002</v>
      </c>
      <c r="U10" s="436">
        <v>0.6865030299999999</v>
      </c>
      <c r="V10" s="159">
        <v>0</v>
      </c>
      <c r="W10" s="436">
        <v>0</v>
      </c>
      <c r="X10" s="159">
        <v>0</v>
      </c>
      <c r="Y10" s="436">
        <v>0</v>
      </c>
      <c r="Z10" s="159">
        <v>0</v>
      </c>
      <c r="AA10" s="436">
        <v>0</v>
      </c>
      <c r="AB10" s="503">
        <v>1.6022405400000002</v>
      </c>
      <c r="AC10" s="450">
        <v>0.72183922999999994</v>
      </c>
      <c r="AD10" s="437">
        <v>0.6865030299999999</v>
      </c>
      <c r="AE10" s="368">
        <v>0</v>
      </c>
    </row>
    <row r="11" spans="2:31" ht="18.75" x14ac:dyDescent="0.3">
      <c r="B11" s="3" t="s">
        <v>17</v>
      </c>
      <c r="C11" s="213"/>
      <c r="D11" s="159">
        <v>0</v>
      </c>
      <c r="E11" s="436">
        <v>0</v>
      </c>
      <c r="F11" s="159">
        <v>5.8266650000000003E-2</v>
      </c>
      <c r="G11" s="436">
        <v>0</v>
      </c>
      <c r="H11" s="159">
        <v>5.8266650000000003E-2</v>
      </c>
      <c r="I11" s="436">
        <v>0</v>
      </c>
      <c r="J11" s="159">
        <v>8.1936740000000008E-2</v>
      </c>
      <c r="K11" s="436">
        <v>0</v>
      </c>
      <c r="L11" s="159">
        <v>0</v>
      </c>
      <c r="M11" s="436">
        <v>0</v>
      </c>
      <c r="N11" s="159">
        <v>0</v>
      </c>
      <c r="O11" s="436">
        <v>0</v>
      </c>
      <c r="P11" s="159">
        <v>0</v>
      </c>
      <c r="Q11" s="436">
        <v>0</v>
      </c>
      <c r="R11" s="22">
        <v>8.1936740000000008E-2</v>
      </c>
      <c r="S11" s="436">
        <v>0</v>
      </c>
      <c r="T11" s="159">
        <v>0.14020339000000001</v>
      </c>
      <c r="U11" s="436">
        <v>0</v>
      </c>
      <c r="V11" s="159">
        <v>0</v>
      </c>
      <c r="W11" s="436">
        <v>0</v>
      </c>
      <c r="X11" s="159">
        <v>1.1650981299999998</v>
      </c>
      <c r="Y11" s="436">
        <v>1.0259967400000001</v>
      </c>
      <c r="Z11" s="159">
        <v>1.1650981299999998</v>
      </c>
      <c r="AA11" s="436">
        <v>1.0259967400000001</v>
      </c>
      <c r="AB11" s="503">
        <v>1.3053015199999998</v>
      </c>
      <c r="AC11" s="450">
        <v>1.1650981299999998</v>
      </c>
      <c r="AD11" s="437">
        <v>1.0259967400000001</v>
      </c>
      <c r="AE11" s="368">
        <v>0</v>
      </c>
    </row>
    <row r="12" spans="2:31" ht="18.75" x14ac:dyDescent="0.3">
      <c r="B12" s="3" t="s">
        <v>18</v>
      </c>
      <c r="C12" s="213"/>
      <c r="D12" s="159">
        <v>13.239724419999998</v>
      </c>
      <c r="E12" s="436">
        <v>11.671486779999999</v>
      </c>
      <c r="F12" s="159">
        <v>5.5996450100000006</v>
      </c>
      <c r="G12" s="436">
        <v>1.8201440400000002</v>
      </c>
      <c r="H12" s="159">
        <v>18.839369429999998</v>
      </c>
      <c r="I12" s="436">
        <v>13.491630819999999</v>
      </c>
      <c r="J12" s="159">
        <v>0.32593031</v>
      </c>
      <c r="K12" s="436">
        <v>0</v>
      </c>
      <c r="L12" s="159">
        <v>8.2115399999999991E-2</v>
      </c>
      <c r="M12" s="436">
        <v>5.6106899999999994E-2</v>
      </c>
      <c r="N12" s="159">
        <v>13.02547216</v>
      </c>
      <c r="O12" s="436">
        <v>12.82560715</v>
      </c>
      <c r="P12" s="159">
        <v>0</v>
      </c>
      <c r="Q12" s="436">
        <v>0</v>
      </c>
      <c r="R12" s="22">
        <v>13.433517869999999</v>
      </c>
      <c r="S12" s="436">
        <v>12.881714049999999</v>
      </c>
      <c r="T12" s="159">
        <v>32.272887299999994</v>
      </c>
      <c r="U12" s="436">
        <v>26.373344869999997</v>
      </c>
      <c r="V12" s="159">
        <v>0</v>
      </c>
      <c r="W12" s="436">
        <v>0</v>
      </c>
      <c r="X12" s="159">
        <v>36.611294219999998</v>
      </c>
      <c r="Y12" s="436">
        <v>28.081212799999996</v>
      </c>
      <c r="Z12" s="159">
        <v>36.611294219999998</v>
      </c>
      <c r="AA12" s="436">
        <v>28.081212799999996</v>
      </c>
      <c r="AB12" s="503">
        <v>68.884181519999998</v>
      </c>
      <c r="AC12" s="450">
        <v>59.784379429999994</v>
      </c>
      <c r="AD12" s="437">
        <v>54.454557669999993</v>
      </c>
      <c r="AE12" s="368">
        <v>0</v>
      </c>
    </row>
    <row r="13" spans="2:31" ht="18.75" x14ac:dyDescent="0.3">
      <c r="B13" s="3" t="s">
        <v>19</v>
      </c>
      <c r="C13" s="213"/>
      <c r="D13" s="159">
        <v>0</v>
      </c>
      <c r="E13" s="436">
        <v>0</v>
      </c>
      <c r="F13" s="159">
        <v>0</v>
      </c>
      <c r="G13" s="436">
        <v>0</v>
      </c>
      <c r="H13" s="159">
        <v>0</v>
      </c>
      <c r="I13" s="436">
        <v>0</v>
      </c>
      <c r="J13" s="159">
        <v>0</v>
      </c>
      <c r="K13" s="436">
        <v>0</v>
      </c>
      <c r="L13" s="159">
        <v>0</v>
      </c>
      <c r="M13" s="436">
        <v>0</v>
      </c>
      <c r="N13" s="159">
        <v>0</v>
      </c>
      <c r="O13" s="436">
        <v>0</v>
      </c>
      <c r="P13" s="159">
        <v>0</v>
      </c>
      <c r="Q13" s="436">
        <v>0</v>
      </c>
      <c r="R13" s="22">
        <v>0</v>
      </c>
      <c r="S13" s="436">
        <v>0</v>
      </c>
      <c r="T13" s="159">
        <v>0</v>
      </c>
      <c r="U13" s="436">
        <v>0</v>
      </c>
      <c r="V13" s="159">
        <v>0</v>
      </c>
      <c r="W13" s="436">
        <v>0</v>
      </c>
      <c r="X13" s="159">
        <v>0</v>
      </c>
      <c r="Y13" s="436">
        <v>0</v>
      </c>
      <c r="Z13" s="159">
        <v>0</v>
      </c>
      <c r="AA13" s="436">
        <v>0</v>
      </c>
      <c r="AB13" s="503">
        <v>0</v>
      </c>
      <c r="AC13" s="450">
        <v>0</v>
      </c>
      <c r="AD13" s="437">
        <v>0</v>
      </c>
      <c r="AE13" s="368">
        <v>0</v>
      </c>
    </row>
    <row r="14" spans="2:31" ht="18.75" x14ac:dyDescent="0.3">
      <c r="B14" s="3" t="s">
        <v>20</v>
      </c>
      <c r="C14" s="213"/>
      <c r="D14" s="159">
        <v>0.53946048999999996</v>
      </c>
      <c r="E14" s="436">
        <v>0</v>
      </c>
      <c r="F14" s="159">
        <v>2.493689E-2</v>
      </c>
      <c r="G14" s="436">
        <v>0</v>
      </c>
      <c r="H14" s="159">
        <v>0.56439737999999995</v>
      </c>
      <c r="I14" s="436">
        <v>0</v>
      </c>
      <c r="J14" s="159">
        <v>0.22723968</v>
      </c>
      <c r="K14" s="436">
        <v>0</v>
      </c>
      <c r="L14" s="159">
        <v>0</v>
      </c>
      <c r="M14" s="436">
        <v>0</v>
      </c>
      <c r="N14" s="159">
        <v>0</v>
      </c>
      <c r="O14" s="436">
        <v>0</v>
      </c>
      <c r="P14" s="159">
        <v>0</v>
      </c>
      <c r="Q14" s="436">
        <v>0</v>
      </c>
      <c r="R14" s="22">
        <v>0.22723968</v>
      </c>
      <c r="S14" s="436">
        <v>0</v>
      </c>
      <c r="T14" s="159">
        <v>0.79163706</v>
      </c>
      <c r="U14" s="436">
        <v>0</v>
      </c>
      <c r="V14" s="159">
        <v>0</v>
      </c>
      <c r="W14" s="436">
        <v>0</v>
      </c>
      <c r="X14" s="159">
        <v>3.8282385300000001</v>
      </c>
      <c r="Y14" s="436">
        <v>1.13049679</v>
      </c>
      <c r="Z14" s="159">
        <v>3.8282385300000001</v>
      </c>
      <c r="AA14" s="436">
        <v>1.13049679</v>
      </c>
      <c r="AB14" s="503">
        <v>4.6198755900000004</v>
      </c>
      <c r="AC14" s="450">
        <v>1.13049679</v>
      </c>
      <c r="AD14" s="437">
        <v>1.13049679</v>
      </c>
      <c r="AE14" s="368">
        <v>0</v>
      </c>
    </row>
    <row r="15" spans="2:31" ht="18.75" x14ac:dyDescent="0.3">
      <c r="B15" s="3" t="s">
        <v>21</v>
      </c>
      <c r="C15" s="213"/>
      <c r="D15" s="159">
        <v>0</v>
      </c>
      <c r="E15" s="436">
        <v>0</v>
      </c>
      <c r="F15" s="159">
        <v>0</v>
      </c>
      <c r="G15" s="436">
        <v>0</v>
      </c>
      <c r="H15" s="159">
        <v>0</v>
      </c>
      <c r="I15" s="436">
        <v>0</v>
      </c>
      <c r="J15" s="159">
        <v>0</v>
      </c>
      <c r="K15" s="436">
        <v>0</v>
      </c>
      <c r="L15" s="159">
        <v>0</v>
      </c>
      <c r="M15" s="436">
        <v>0</v>
      </c>
      <c r="N15" s="159">
        <v>0</v>
      </c>
      <c r="O15" s="436">
        <v>0</v>
      </c>
      <c r="P15" s="159">
        <v>0</v>
      </c>
      <c r="Q15" s="436">
        <v>0</v>
      </c>
      <c r="R15" s="22">
        <v>0</v>
      </c>
      <c r="S15" s="436">
        <v>0</v>
      </c>
      <c r="T15" s="159">
        <v>0</v>
      </c>
      <c r="U15" s="436">
        <v>0</v>
      </c>
      <c r="V15" s="159">
        <v>0</v>
      </c>
      <c r="W15" s="436">
        <v>0</v>
      </c>
      <c r="X15" s="159">
        <v>0</v>
      </c>
      <c r="Y15" s="436">
        <v>0</v>
      </c>
      <c r="Z15" s="159">
        <v>0</v>
      </c>
      <c r="AA15" s="436">
        <v>0</v>
      </c>
      <c r="AB15" s="503">
        <v>0</v>
      </c>
      <c r="AC15" s="450">
        <v>0</v>
      </c>
      <c r="AD15" s="437">
        <v>0</v>
      </c>
      <c r="AE15" s="368">
        <v>0</v>
      </c>
    </row>
    <row r="16" spans="2:31" ht="18.75" x14ac:dyDescent="0.3">
      <c r="B16" s="3" t="s">
        <v>22</v>
      </c>
      <c r="C16" s="213"/>
      <c r="D16" s="159">
        <v>12.76257354</v>
      </c>
      <c r="E16" s="436">
        <v>4.2403204699999995</v>
      </c>
      <c r="F16" s="159">
        <v>15.081477210000001</v>
      </c>
      <c r="G16" s="436">
        <v>12.966810070000003</v>
      </c>
      <c r="H16" s="159">
        <v>27.844050750000001</v>
      </c>
      <c r="I16" s="436">
        <v>17.207130540000001</v>
      </c>
      <c r="J16" s="159">
        <v>17.13976199</v>
      </c>
      <c r="K16" s="436">
        <v>0.13390440000000001</v>
      </c>
      <c r="L16" s="159">
        <v>0.82028459999999992</v>
      </c>
      <c r="M16" s="436">
        <v>1.3137359999999999E-2</v>
      </c>
      <c r="N16" s="159">
        <v>44.616526389999997</v>
      </c>
      <c r="O16" s="436">
        <v>41.997336139999994</v>
      </c>
      <c r="P16" s="159">
        <v>0</v>
      </c>
      <c r="Q16" s="436">
        <v>0</v>
      </c>
      <c r="R16" s="22">
        <v>62.576572979999995</v>
      </c>
      <c r="S16" s="436">
        <v>42.144377899999995</v>
      </c>
      <c r="T16" s="159">
        <v>90.420623729999988</v>
      </c>
      <c r="U16" s="436">
        <v>59.351508439999996</v>
      </c>
      <c r="V16" s="159">
        <v>6.0000000000000001E-3</v>
      </c>
      <c r="W16" s="436">
        <v>0</v>
      </c>
      <c r="X16" s="159">
        <v>41.758606830000005</v>
      </c>
      <c r="Y16" s="436">
        <v>22.548322469999999</v>
      </c>
      <c r="Z16" s="159">
        <v>41.764606830000005</v>
      </c>
      <c r="AA16" s="436">
        <v>22.548322469999999</v>
      </c>
      <c r="AB16" s="503">
        <v>132.18523055999998</v>
      </c>
      <c r="AC16" s="450">
        <v>106.69073939</v>
      </c>
      <c r="AD16" s="437">
        <v>81.899830909999991</v>
      </c>
      <c r="AE16" s="368">
        <v>0</v>
      </c>
    </row>
    <row r="17" spans="2:31" ht="18.75" x14ac:dyDescent="0.3">
      <c r="B17" s="3" t="s">
        <v>23</v>
      </c>
      <c r="C17" s="213"/>
      <c r="D17" s="159">
        <v>25.186037559999995</v>
      </c>
      <c r="E17" s="436">
        <v>6.4730446399999995</v>
      </c>
      <c r="F17" s="159">
        <v>3.8305930000000004</v>
      </c>
      <c r="G17" s="436">
        <v>2.8887287800000006</v>
      </c>
      <c r="H17" s="159">
        <v>29.016630559999996</v>
      </c>
      <c r="I17" s="436">
        <v>9.3617734200000005</v>
      </c>
      <c r="J17" s="159">
        <v>6.9650985900000002</v>
      </c>
      <c r="K17" s="436">
        <v>0.54109887000000012</v>
      </c>
      <c r="L17" s="159">
        <v>0.14575585000000002</v>
      </c>
      <c r="M17" s="436">
        <v>0.12529537000000002</v>
      </c>
      <c r="N17" s="159">
        <v>8.3579449500000003</v>
      </c>
      <c r="O17" s="436">
        <v>4.5892990899999999</v>
      </c>
      <c r="P17" s="159">
        <v>0</v>
      </c>
      <c r="Q17" s="436">
        <v>0</v>
      </c>
      <c r="R17" s="22">
        <v>15.468799390000001</v>
      </c>
      <c r="S17" s="436">
        <v>5.2556933299999997</v>
      </c>
      <c r="T17" s="159">
        <v>44.485429949999997</v>
      </c>
      <c r="U17" s="436">
        <v>14.61746675</v>
      </c>
      <c r="V17" s="159">
        <v>0</v>
      </c>
      <c r="W17" s="436">
        <v>0</v>
      </c>
      <c r="X17" s="159">
        <v>1.6002318999999998</v>
      </c>
      <c r="Y17" s="436">
        <v>1.5959733300000001</v>
      </c>
      <c r="Z17" s="159">
        <v>1.6002318999999998</v>
      </c>
      <c r="AA17" s="436">
        <v>1.5959733300000001</v>
      </c>
      <c r="AB17" s="503">
        <v>46.085661849999994</v>
      </c>
      <c r="AC17" s="450">
        <v>25.318632220000001</v>
      </c>
      <c r="AD17" s="437">
        <v>16.213440080000002</v>
      </c>
      <c r="AE17" s="368">
        <v>0</v>
      </c>
    </row>
    <row r="18" spans="2:31" ht="18.75" x14ac:dyDescent="0.3">
      <c r="B18" s="3" t="s">
        <v>24</v>
      </c>
      <c r="C18" s="213"/>
      <c r="D18" s="159">
        <v>0</v>
      </c>
      <c r="E18" s="436">
        <v>0</v>
      </c>
      <c r="F18" s="159">
        <v>0</v>
      </c>
      <c r="G18" s="436">
        <v>0</v>
      </c>
      <c r="H18" s="159">
        <v>0</v>
      </c>
      <c r="I18" s="436">
        <v>0</v>
      </c>
      <c r="J18" s="159">
        <v>0</v>
      </c>
      <c r="K18" s="436">
        <v>0</v>
      </c>
      <c r="L18" s="159">
        <v>0</v>
      </c>
      <c r="M18" s="436">
        <v>0</v>
      </c>
      <c r="N18" s="159">
        <v>0</v>
      </c>
      <c r="O18" s="436">
        <v>0</v>
      </c>
      <c r="P18" s="159">
        <v>0</v>
      </c>
      <c r="Q18" s="436">
        <v>0</v>
      </c>
      <c r="R18" s="22">
        <v>0</v>
      </c>
      <c r="S18" s="436">
        <v>0</v>
      </c>
      <c r="T18" s="159">
        <v>0</v>
      </c>
      <c r="U18" s="436">
        <v>0</v>
      </c>
      <c r="V18" s="159">
        <v>0</v>
      </c>
      <c r="W18" s="436">
        <v>0</v>
      </c>
      <c r="X18" s="159">
        <v>0</v>
      </c>
      <c r="Y18" s="436">
        <v>0</v>
      </c>
      <c r="Z18" s="159">
        <v>0</v>
      </c>
      <c r="AA18" s="436">
        <v>0</v>
      </c>
      <c r="AB18" s="503">
        <v>0</v>
      </c>
      <c r="AC18" s="450">
        <v>0</v>
      </c>
      <c r="AD18" s="437">
        <v>0</v>
      </c>
      <c r="AE18" s="368">
        <v>0</v>
      </c>
    </row>
    <row r="19" spans="2:31" ht="18.75" x14ac:dyDescent="0.3">
      <c r="B19" s="3" t="s">
        <v>25</v>
      </c>
      <c r="C19" s="213"/>
      <c r="D19" s="159">
        <v>0</v>
      </c>
      <c r="E19" s="436">
        <v>0</v>
      </c>
      <c r="F19" s="159">
        <v>0</v>
      </c>
      <c r="G19" s="436">
        <v>0</v>
      </c>
      <c r="H19" s="159">
        <v>0</v>
      </c>
      <c r="I19" s="436">
        <v>0</v>
      </c>
      <c r="J19" s="159">
        <v>0</v>
      </c>
      <c r="K19" s="436">
        <v>0</v>
      </c>
      <c r="L19" s="159">
        <v>0</v>
      </c>
      <c r="M19" s="436">
        <v>0</v>
      </c>
      <c r="N19" s="159">
        <v>0</v>
      </c>
      <c r="O19" s="436">
        <v>0</v>
      </c>
      <c r="P19" s="159">
        <v>0</v>
      </c>
      <c r="Q19" s="436">
        <v>0</v>
      </c>
      <c r="R19" s="22">
        <v>0</v>
      </c>
      <c r="S19" s="436">
        <v>0</v>
      </c>
      <c r="T19" s="159">
        <v>0</v>
      </c>
      <c r="U19" s="436">
        <v>0</v>
      </c>
      <c r="V19" s="159">
        <v>0</v>
      </c>
      <c r="W19" s="436">
        <v>0</v>
      </c>
      <c r="X19" s="159">
        <v>0</v>
      </c>
      <c r="Y19" s="436">
        <v>0</v>
      </c>
      <c r="Z19" s="159">
        <v>0</v>
      </c>
      <c r="AA19" s="436">
        <v>0</v>
      </c>
      <c r="AB19" s="503">
        <v>0</v>
      </c>
      <c r="AC19" s="450">
        <v>0</v>
      </c>
      <c r="AD19" s="437">
        <v>0</v>
      </c>
      <c r="AE19" s="368">
        <v>0</v>
      </c>
    </row>
    <row r="20" spans="2:31" ht="18.75" x14ac:dyDescent="0.3">
      <c r="B20" s="3" t="s">
        <v>26</v>
      </c>
      <c r="C20" s="213"/>
      <c r="D20" s="159">
        <v>0</v>
      </c>
      <c r="E20" s="436">
        <v>0</v>
      </c>
      <c r="F20" s="159">
        <v>0</v>
      </c>
      <c r="G20" s="436">
        <v>0</v>
      </c>
      <c r="H20" s="159">
        <v>0</v>
      </c>
      <c r="I20" s="436">
        <v>0</v>
      </c>
      <c r="J20" s="159">
        <v>0</v>
      </c>
      <c r="K20" s="436">
        <v>0</v>
      </c>
      <c r="L20" s="159">
        <v>0</v>
      </c>
      <c r="M20" s="436">
        <v>0</v>
      </c>
      <c r="N20" s="159">
        <v>0</v>
      </c>
      <c r="O20" s="436">
        <v>0</v>
      </c>
      <c r="P20" s="159">
        <v>0</v>
      </c>
      <c r="Q20" s="436">
        <v>0</v>
      </c>
      <c r="R20" s="22">
        <v>0</v>
      </c>
      <c r="S20" s="436">
        <v>0</v>
      </c>
      <c r="T20" s="159">
        <v>0</v>
      </c>
      <c r="U20" s="436">
        <v>0</v>
      </c>
      <c r="V20" s="159">
        <v>0</v>
      </c>
      <c r="W20" s="436">
        <v>0</v>
      </c>
      <c r="X20" s="159">
        <v>0</v>
      </c>
      <c r="Y20" s="436">
        <v>0</v>
      </c>
      <c r="Z20" s="159">
        <v>0</v>
      </c>
      <c r="AA20" s="436">
        <v>0</v>
      </c>
      <c r="AB20" s="503">
        <v>0</v>
      </c>
      <c r="AC20" s="450">
        <v>0</v>
      </c>
      <c r="AD20" s="437">
        <v>0</v>
      </c>
      <c r="AE20" s="368">
        <v>0</v>
      </c>
    </row>
    <row r="21" spans="2:31" ht="19.5" thickBot="1" x14ac:dyDescent="0.35">
      <c r="B21" s="114" t="s">
        <v>27</v>
      </c>
      <c r="C21" s="214"/>
      <c r="D21" s="163">
        <v>0</v>
      </c>
      <c r="E21" s="438">
        <v>0</v>
      </c>
      <c r="F21" s="163">
        <v>0</v>
      </c>
      <c r="G21" s="438">
        <v>0</v>
      </c>
      <c r="H21" s="163">
        <v>0</v>
      </c>
      <c r="I21" s="438">
        <v>0</v>
      </c>
      <c r="J21" s="163">
        <v>0</v>
      </c>
      <c r="K21" s="438">
        <v>0</v>
      </c>
      <c r="L21" s="163">
        <v>0</v>
      </c>
      <c r="M21" s="438">
        <v>0</v>
      </c>
      <c r="N21" s="163">
        <v>0</v>
      </c>
      <c r="O21" s="438">
        <v>0</v>
      </c>
      <c r="P21" s="163">
        <v>0</v>
      </c>
      <c r="Q21" s="438">
        <v>0</v>
      </c>
      <c r="R21" s="250">
        <v>0</v>
      </c>
      <c r="S21" s="439">
        <v>0</v>
      </c>
      <c r="T21" s="163">
        <v>0</v>
      </c>
      <c r="U21" s="438">
        <v>0</v>
      </c>
      <c r="V21" s="163">
        <v>0</v>
      </c>
      <c r="W21" s="438">
        <v>0</v>
      </c>
      <c r="X21" s="163">
        <v>0</v>
      </c>
      <c r="Y21" s="438">
        <v>0</v>
      </c>
      <c r="Z21" s="163">
        <v>0</v>
      </c>
      <c r="AA21" s="440">
        <v>0</v>
      </c>
      <c r="AB21" s="504">
        <v>0</v>
      </c>
      <c r="AC21" s="451">
        <v>0</v>
      </c>
      <c r="AD21" s="441">
        <v>0</v>
      </c>
      <c r="AE21" s="369">
        <v>0</v>
      </c>
    </row>
    <row r="22" spans="2:31" ht="19.5" thickBot="1" x14ac:dyDescent="0.35">
      <c r="B22" s="429" t="s">
        <v>4271</v>
      </c>
      <c r="C22" s="430"/>
      <c r="D22" s="442">
        <f>SUM(D4:D21)</f>
        <v>95.861189629999984</v>
      </c>
      <c r="E22" s="442">
        <f t="shared" ref="E22:AE22" si="0">SUM(E4:E21)</f>
        <v>56.344130329999999</v>
      </c>
      <c r="F22" s="442">
        <f t="shared" si="0"/>
        <v>60.688109790000006</v>
      </c>
      <c r="G22" s="442">
        <f t="shared" si="0"/>
        <v>48.938524870000002</v>
      </c>
      <c r="H22" s="442">
        <f t="shared" si="0"/>
        <v>156.54929942000001</v>
      </c>
      <c r="I22" s="442">
        <f t="shared" si="0"/>
        <v>105.28265519999998</v>
      </c>
      <c r="J22" s="442">
        <f t="shared" si="0"/>
        <v>100.78695819000001</v>
      </c>
      <c r="K22" s="442">
        <f t="shared" si="0"/>
        <v>22.401576519999995</v>
      </c>
      <c r="L22" s="442">
        <f t="shared" si="0"/>
        <v>3.5198603700000008</v>
      </c>
      <c r="M22" s="442">
        <f t="shared" si="0"/>
        <v>2.5398510399999998</v>
      </c>
      <c r="N22" s="442">
        <f t="shared" si="0"/>
        <v>206.94721828999997</v>
      </c>
      <c r="O22" s="442">
        <f t="shared" si="0"/>
        <v>168.92967846999997</v>
      </c>
      <c r="P22" s="442">
        <f t="shared" si="0"/>
        <v>21.783372610000001</v>
      </c>
      <c r="Q22" s="442">
        <f t="shared" si="0"/>
        <v>21.78325203</v>
      </c>
      <c r="R22" s="442">
        <f t="shared" si="0"/>
        <v>333.03740946000005</v>
      </c>
      <c r="S22" s="442">
        <f t="shared" si="0"/>
        <v>215.65435805999994</v>
      </c>
      <c r="T22" s="442">
        <f t="shared" si="0"/>
        <v>489.58670888000017</v>
      </c>
      <c r="U22" s="442">
        <f t="shared" si="0"/>
        <v>320.93701326000001</v>
      </c>
      <c r="V22" s="442">
        <f t="shared" si="0"/>
        <v>1.3451656400000001</v>
      </c>
      <c r="W22" s="442">
        <f t="shared" si="0"/>
        <v>1.0197390799999999</v>
      </c>
      <c r="X22" s="442">
        <f t="shared" si="0"/>
        <v>108.02924866000001</v>
      </c>
      <c r="Y22" s="442">
        <f t="shared" si="0"/>
        <v>58.777583929999999</v>
      </c>
      <c r="Z22" s="442">
        <f t="shared" si="0"/>
        <v>109.3744143</v>
      </c>
      <c r="AA22" s="442">
        <f t="shared" si="0"/>
        <v>59.797323009999992</v>
      </c>
      <c r="AB22" s="442">
        <f t="shared" si="0"/>
        <v>598.96112318000019</v>
      </c>
      <c r="AC22" s="442">
        <f t="shared" si="0"/>
        <v>505.50459412000015</v>
      </c>
      <c r="AD22" s="442">
        <f t="shared" si="0"/>
        <v>380.73433627000003</v>
      </c>
      <c r="AE22" s="366">
        <f t="shared" si="0"/>
        <v>0.28384531000000002</v>
      </c>
    </row>
    <row r="23" spans="2:31" s="26" customFormat="1" ht="19.5" thickBot="1" x14ac:dyDescent="0.35">
      <c r="B23" s="16" t="s">
        <v>4306</v>
      </c>
      <c r="C23" s="443"/>
      <c r="D23" s="202"/>
      <c r="E23" s="202"/>
      <c r="F23" s="202"/>
      <c r="G23" s="202"/>
      <c r="H23" s="202"/>
      <c r="I23" s="202"/>
      <c r="J23" s="203"/>
      <c r="K23" s="204"/>
      <c r="L23" s="204"/>
      <c r="M23" s="204"/>
      <c r="N23" s="201"/>
      <c r="O23" s="205"/>
      <c r="P23" s="201"/>
      <c r="Q23" s="205"/>
      <c r="R23" s="205"/>
      <c r="S23" s="205"/>
      <c r="T23" s="208">
        <f>1000-(T22+Z22)</f>
        <v>401.03887681999981</v>
      </c>
      <c r="U23" s="206"/>
      <c r="V23" s="206"/>
      <c r="W23" s="444"/>
      <c r="Z23" s="26">
        <v>0</v>
      </c>
      <c r="AE23" s="209"/>
    </row>
    <row r="24" spans="2:31" ht="19.5" thickBot="1" x14ac:dyDescent="0.35">
      <c r="B24" s="429" t="s">
        <v>4272</v>
      </c>
      <c r="C24" s="445"/>
      <c r="D24" s="442"/>
      <c r="E24" s="442"/>
      <c r="F24" s="442"/>
      <c r="G24" s="442"/>
      <c r="H24" s="442"/>
      <c r="I24" s="442"/>
      <c r="J24" s="442"/>
      <c r="K24" s="442"/>
      <c r="L24" s="447"/>
      <c r="M24" s="448"/>
      <c r="N24" s="448"/>
      <c r="O24" s="448"/>
      <c r="P24" s="448"/>
      <c r="Q24" s="448"/>
      <c r="R24" s="137"/>
      <c r="S24" s="442"/>
      <c r="T24" s="137">
        <f>+T22+T23</f>
        <v>890.62558569999999</v>
      </c>
      <c r="U24" s="442"/>
      <c r="V24" s="442"/>
      <c r="W24" s="446"/>
      <c r="X24" s="446"/>
      <c r="Y24" s="446"/>
      <c r="Z24" s="446">
        <f>+Z22</f>
        <v>109.3744143</v>
      </c>
      <c r="AA24" s="446"/>
      <c r="AB24" s="446">
        <f>+T24+Z24</f>
        <v>1000</v>
      </c>
      <c r="AC24" s="446"/>
      <c r="AD24" s="446"/>
      <c r="AE24" s="366"/>
    </row>
    <row r="26" spans="2:31" x14ac:dyDescent="0.25">
      <c r="B26" s="693" t="s">
        <v>17000</v>
      </c>
      <c r="C26" s="693"/>
      <c r="D26" s="693"/>
      <c r="E26" s="693"/>
      <c r="F26" s="693"/>
      <c r="G26" s="693"/>
      <c r="H26" s="693"/>
      <c r="I26" s="693"/>
      <c r="J26" s="693"/>
      <c r="K26" s="693"/>
      <c r="L26" s="693"/>
      <c r="M26" s="693"/>
      <c r="N26" s="693"/>
      <c r="O26" s="693"/>
      <c r="P26" s="693"/>
      <c r="Q26" s="693"/>
      <c r="R26" s="693"/>
      <c r="S26" s="693"/>
      <c r="T26" s="693"/>
      <c r="U26" s="693"/>
      <c r="V26" s="693"/>
      <c r="W26" s="693"/>
      <c r="X26" s="693"/>
      <c r="Y26" s="693"/>
      <c r="Z26" s="693"/>
      <c r="AA26" s="693"/>
      <c r="AB26" s="693"/>
      <c r="AC26" s="693"/>
      <c r="AD26" s="693"/>
      <c r="AE26" s="693"/>
    </row>
    <row r="27" spans="2:31" x14ac:dyDescent="0.25">
      <c r="B27" s="693"/>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c r="AC27" s="693"/>
      <c r="AD27" s="693"/>
      <c r="AE27" s="693"/>
    </row>
    <row r="28" spans="2:31" x14ac:dyDescent="0.25">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c r="AC28" s="693"/>
      <c r="AD28" s="693"/>
      <c r="AE28" s="693"/>
    </row>
    <row r="29" spans="2:31" x14ac:dyDescent="0.25">
      <c r="B29" s="126" t="s">
        <v>4352</v>
      </c>
      <c r="C29" s="126"/>
    </row>
    <row r="30" spans="2:31" x14ac:dyDescent="0.25">
      <c r="N30" s="17"/>
      <c r="T30" s="17"/>
    </row>
    <row r="31" spans="2:31" x14ac:dyDescent="0.25">
      <c r="B31" t="s">
        <v>4354</v>
      </c>
    </row>
    <row r="32" spans="2:31" x14ac:dyDescent="0.25">
      <c r="B32" t="s">
        <v>4355</v>
      </c>
    </row>
    <row r="33" spans="2:3" x14ac:dyDescent="0.25">
      <c r="B33" t="s">
        <v>363</v>
      </c>
    </row>
    <row r="34" spans="2:3" x14ac:dyDescent="0.25">
      <c r="B34" t="s">
        <v>364</v>
      </c>
    </row>
    <row r="35" spans="2:3" x14ac:dyDescent="0.25">
      <c r="B35" t="s">
        <v>365</v>
      </c>
    </row>
    <row r="36" spans="2:3" x14ac:dyDescent="0.25">
      <c r="B36" t="s">
        <v>4356</v>
      </c>
    </row>
    <row r="46" spans="2:3" x14ac:dyDescent="0.25">
      <c r="B46" s="25"/>
      <c r="C46" s="25"/>
    </row>
  </sheetData>
  <mergeCells count="17">
    <mergeCell ref="X2:Y2"/>
    <mergeCell ref="Z2:AA2"/>
    <mergeCell ref="N2:O2"/>
    <mergeCell ref="B26:AE28"/>
    <mergeCell ref="D2:E2"/>
    <mergeCell ref="F2:G2"/>
    <mergeCell ref="H2:I2"/>
    <mergeCell ref="J2:K2"/>
    <mergeCell ref="L2:M2"/>
    <mergeCell ref="P2:Q2"/>
    <mergeCell ref="AE2:AE3"/>
    <mergeCell ref="AB2:AB3"/>
    <mergeCell ref="AC2:AC3"/>
    <mergeCell ref="AD2:AD3"/>
    <mergeCell ref="R2:S2"/>
    <mergeCell ref="T2:U2"/>
    <mergeCell ref="V2:W2"/>
  </mergeCells>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9">
    <pageSetUpPr fitToPage="1"/>
  </sheetPr>
  <dimension ref="B1:AE46"/>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7.85546875" customWidth="1"/>
    <col min="17" max="17" width="13.7109375" customWidth="1"/>
    <col min="18" max="18" width="13.85546875" customWidth="1"/>
    <col min="19" max="19" width="14.28515625" customWidth="1"/>
    <col min="20" max="20" width="18.7109375" customWidth="1"/>
    <col min="21" max="21" width="15.7109375" customWidth="1"/>
    <col min="22" max="22" width="13.85546875" customWidth="1"/>
    <col min="23" max="23" width="13.140625" customWidth="1"/>
    <col min="24" max="24" width="16.7109375" customWidth="1"/>
    <col min="25" max="25" width="18.28515625" customWidth="1"/>
    <col min="26" max="26" width="14.5703125" customWidth="1"/>
    <col min="28" max="28" width="14.28515625" customWidth="1"/>
    <col min="29" max="29" width="14.85546875" customWidth="1"/>
    <col min="30" max="31" width="15.42578125" customWidth="1"/>
  </cols>
  <sheetData>
    <row r="1" spans="2:31" ht="15.75" thickBot="1" x14ac:dyDescent="0.3"/>
    <row r="2" spans="2:31" ht="113.25" customHeight="1" thickBot="1" x14ac:dyDescent="0.3">
      <c r="D2" s="679" t="s">
        <v>385</v>
      </c>
      <c r="E2" s="680"/>
      <c r="F2" s="679" t="s">
        <v>386</v>
      </c>
      <c r="G2" s="680"/>
      <c r="H2" s="668" t="s">
        <v>383</v>
      </c>
      <c r="I2" s="669"/>
      <c r="J2" s="679" t="s">
        <v>98</v>
      </c>
      <c r="K2" s="680"/>
      <c r="L2" s="679" t="s">
        <v>99</v>
      </c>
      <c r="M2" s="680"/>
      <c r="N2" s="679" t="s">
        <v>100</v>
      </c>
      <c r="O2" s="680"/>
      <c r="P2" s="668" t="s">
        <v>17305</v>
      </c>
      <c r="Q2" s="669"/>
      <c r="R2" s="666" t="s">
        <v>183</v>
      </c>
      <c r="S2" s="667"/>
      <c r="T2" s="679" t="s">
        <v>385</v>
      </c>
      <c r="U2" s="680"/>
      <c r="V2" s="679" t="s">
        <v>387</v>
      </c>
      <c r="W2" s="680"/>
      <c r="X2" s="666" t="s">
        <v>184</v>
      </c>
      <c r="Y2" s="667"/>
      <c r="Z2" s="627" t="s">
        <v>187</v>
      </c>
      <c r="AA2" s="694" t="s">
        <v>8514</v>
      </c>
      <c r="AB2" s="677" t="s">
        <v>17006</v>
      </c>
      <c r="AC2" s="674" t="s">
        <v>16915</v>
      </c>
      <c r="AD2" s="666" t="s">
        <v>16918</v>
      </c>
      <c r="AE2" s="667"/>
    </row>
    <row r="3" spans="2:31" ht="57"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425" t="s">
        <v>384</v>
      </c>
      <c r="Y3" s="433" t="s">
        <v>185</v>
      </c>
      <c r="Z3" s="650"/>
      <c r="AA3" s="695"/>
      <c r="AB3" s="678"/>
      <c r="AC3" s="675"/>
      <c r="AD3" s="239" t="s">
        <v>384</v>
      </c>
      <c r="AE3" s="385" t="s">
        <v>17101</v>
      </c>
    </row>
    <row r="4" spans="2:31" ht="18.75" x14ac:dyDescent="0.3">
      <c r="B4" s="2" t="s">
        <v>10</v>
      </c>
      <c r="C4" s="212"/>
      <c r="D4" s="155">
        <v>36.768806330000004</v>
      </c>
      <c r="E4" s="434">
        <v>30.878351670000001</v>
      </c>
      <c r="F4" s="155">
        <v>30.358950849999999</v>
      </c>
      <c r="G4" s="434">
        <v>25.817636219999997</v>
      </c>
      <c r="H4" s="155">
        <v>67.127757180000003</v>
      </c>
      <c r="I4" s="434">
        <v>56.695987889999998</v>
      </c>
      <c r="J4" s="155">
        <v>72.285313480000013</v>
      </c>
      <c r="K4" s="434">
        <v>8.8730113200000016</v>
      </c>
      <c r="L4" s="155">
        <v>4.2357458000000001</v>
      </c>
      <c r="M4" s="434">
        <v>1.8242266</v>
      </c>
      <c r="N4" s="155">
        <v>102.3145604</v>
      </c>
      <c r="O4" s="434">
        <v>78.258896829999998</v>
      </c>
      <c r="P4" s="21">
        <v>178.83561968000004</v>
      </c>
      <c r="Q4" s="434">
        <v>88.956134750000004</v>
      </c>
      <c r="R4" s="155">
        <v>245.96337686000004</v>
      </c>
      <c r="S4" s="434">
        <v>145.65212264000002</v>
      </c>
      <c r="T4" s="155">
        <v>1.191335E-2</v>
      </c>
      <c r="U4" s="434">
        <v>0</v>
      </c>
      <c r="V4" s="155">
        <v>15.378772379999999</v>
      </c>
      <c r="W4" s="434">
        <v>9.0779218400000019</v>
      </c>
      <c r="X4" s="155">
        <v>15.39068573</v>
      </c>
      <c r="Y4" s="434">
        <v>9.0779218400000019</v>
      </c>
      <c r="Z4" s="426">
        <v>261.35406259000001</v>
      </c>
      <c r="AA4" s="449">
        <v>233.95709735000008</v>
      </c>
      <c r="AB4" s="435">
        <v>154.73004448</v>
      </c>
      <c r="AC4" s="367">
        <v>4.3861831899999997</v>
      </c>
      <c r="AD4" s="241">
        <v>9.6424219900000026</v>
      </c>
      <c r="AE4" s="386">
        <v>9.6424219900000008</v>
      </c>
    </row>
    <row r="5" spans="2:31" ht="18.75" x14ac:dyDescent="0.3">
      <c r="B5" s="3" t="s">
        <v>11</v>
      </c>
      <c r="C5" s="213"/>
      <c r="D5" s="159">
        <v>0.16882320000000003</v>
      </c>
      <c r="E5" s="436">
        <v>8.6420099999999986E-2</v>
      </c>
      <c r="F5" s="159">
        <v>0.30290008000000002</v>
      </c>
      <c r="G5" s="436">
        <v>0.30113108999999993</v>
      </c>
      <c r="H5" s="159">
        <v>0.47172328000000008</v>
      </c>
      <c r="I5" s="436">
        <v>0.38755118999999993</v>
      </c>
      <c r="J5" s="159">
        <v>0.10040992</v>
      </c>
      <c r="K5" s="436">
        <v>5.0000000000000002E-5</v>
      </c>
      <c r="L5" s="159">
        <v>3.3727689999999998E-2</v>
      </c>
      <c r="M5" s="436">
        <v>7.6201899999999989E-3</v>
      </c>
      <c r="N5" s="159">
        <v>5.7000000000000003E-5</v>
      </c>
      <c r="O5" s="436">
        <v>5.8999999999999998E-5</v>
      </c>
      <c r="P5" s="22">
        <v>0.13419460999999999</v>
      </c>
      <c r="Q5" s="436">
        <v>7.7291899999999986E-3</v>
      </c>
      <c r="R5" s="159">
        <v>0.60591789000000007</v>
      </c>
      <c r="S5" s="436">
        <v>0.39528037999999993</v>
      </c>
      <c r="T5" s="159">
        <v>3.6999999999999998E-5</v>
      </c>
      <c r="U5" s="436">
        <v>3.8000000000000002E-5</v>
      </c>
      <c r="V5" s="159">
        <v>7.5038999999999995E-2</v>
      </c>
      <c r="W5" s="436">
        <v>4.0000000000000003E-5</v>
      </c>
      <c r="X5" s="159">
        <v>7.507599999999999E-2</v>
      </c>
      <c r="Y5" s="436">
        <v>7.7999999999999999E-5</v>
      </c>
      <c r="Z5" s="427">
        <v>0.6809938900000001</v>
      </c>
      <c r="AA5" s="450">
        <v>0.47653077999999999</v>
      </c>
      <c r="AB5" s="437">
        <v>0.39535837999999995</v>
      </c>
      <c r="AC5" s="368">
        <v>7.1869410000000009E-2</v>
      </c>
      <c r="AD5" s="245">
        <v>3.6000000000000001E-5</v>
      </c>
      <c r="AE5" s="387">
        <v>3.6999999999999998E-5</v>
      </c>
    </row>
    <row r="6" spans="2:31" ht="18.75" x14ac:dyDescent="0.3">
      <c r="B6" s="3" t="s">
        <v>12</v>
      </c>
      <c r="C6" s="213"/>
      <c r="D6" s="159">
        <v>4.2299902199999995</v>
      </c>
      <c r="E6" s="436">
        <v>3.05730177</v>
      </c>
      <c r="F6" s="159">
        <v>5.204229999999999</v>
      </c>
      <c r="G6" s="436">
        <v>2.91721092</v>
      </c>
      <c r="H6" s="159">
        <v>9.4342202199999985</v>
      </c>
      <c r="I6" s="436">
        <v>5.9745126900000001</v>
      </c>
      <c r="J6" s="159">
        <v>6.5437447200000003</v>
      </c>
      <c r="K6" s="436">
        <v>8.3644559999999993E-2</v>
      </c>
      <c r="L6" s="159">
        <v>0.82076711000000002</v>
      </c>
      <c r="M6" s="436">
        <v>0.39453440999999995</v>
      </c>
      <c r="N6" s="159">
        <v>2.4595420799999999</v>
      </c>
      <c r="O6" s="436">
        <v>1.4059275299999998</v>
      </c>
      <c r="P6" s="22">
        <v>9.8240539099999999</v>
      </c>
      <c r="Q6" s="436">
        <v>1.8841064999999997</v>
      </c>
      <c r="R6" s="159">
        <v>19.258274129999997</v>
      </c>
      <c r="S6" s="436">
        <v>7.8586191899999998</v>
      </c>
      <c r="T6" s="159">
        <v>0.16274404000000001</v>
      </c>
      <c r="U6" s="436">
        <v>0</v>
      </c>
      <c r="V6" s="159">
        <v>6.0120296900000003</v>
      </c>
      <c r="W6" s="436">
        <v>5.9559327699999995</v>
      </c>
      <c r="X6" s="159">
        <v>6.1747737300000001</v>
      </c>
      <c r="Y6" s="436">
        <v>5.9559327699999995</v>
      </c>
      <c r="Z6" s="427">
        <v>25.433047859999995</v>
      </c>
      <c r="AA6" s="450">
        <v>17.700374660000001</v>
      </c>
      <c r="AB6" s="437">
        <v>13.814551959999999</v>
      </c>
      <c r="AC6" s="368">
        <v>9.1693009999999991E-2</v>
      </c>
      <c r="AD6" s="245">
        <v>1.8719830000000003E-2</v>
      </c>
      <c r="AE6" s="387">
        <v>1.8719830000000003E-2</v>
      </c>
    </row>
    <row r="7" spans="2:31" ht="18.75" x14ac:dyDescent="0.3">
      <c r="B7" s="3" t="s">
        <v>13</v>
      </c>
      <c r="C7" s="213"/>
      <c r="D7" s="159">
        <v>0.22540120999999999</v>
      </c>
      <c r="E7" s="436">
        <v>0</v>
      </c>
      <c r="F7" s="159">
        <v>7.0952470000000004E-2</v>
      </c>
      <c r="G7" s="436">
        <v>0</v>
      </c>
      <c r="H7" s="159">
        <v>0.29635368000000001</v>
      </c>
      <c r="I7" s="436">
        <v>0</v>
      </c>
      <c r="J7" s="159">
        <v>2.9825839999999999E-2</v>
      </c>
      <c r="K7" s="436">
        <v>0</v>
      </c>
      <c r="L7" s="159">
        <v>1.4772250000000001E-2</v>
      </c>
      <c r="M7" s="436">
        <v>0</v>
      </c>
      <c r="N7" s="159">
        <v>2.255911E-2</v>
      </c>
      <c r="O7" s="436">
        <v>1.6121610000000001E-2</v>
      </c>
      <c r="P7" s="22">
        <v>6.71572E-2</v>
      </c>
      <c r="Q7" s="436">
        <v>1.6121610000000001E-2</v>
      </c>
      <c r="R7" s="159">
        <v>0.36351087999999998</v>
      </c>
      <c r="S7" s="436">
        <v>1.6121610000000001E-2</v>
      </c>
      <c r="T7" s="159">
        <v>9.0399999999999994E-2</v>
      </c>
      <c r="U7" s="436">
        <v>9.0308640000000009E-2</v>
      </c>
      <c r="V7" s="159">
        <v>0.47522142000000001</v>
      </c>
      <c r="W7" s="436">
        <v>0.47522142000000001</v>
      </c>
      <c r="X7" s="159">
        <v>0.56562142000000004</v>
      </c>
      <c r="Y7" s="436">
        <v>0.56553006000000006</v>
      </c>
      <c r="Z7" s="427">
        <v>0.92913230000000002</v>
      </c>
      <c r="AA7" s="450">
        <v>0.58809712000000003</v>
      </c>
      <c r="AB7" s="437">
        <v>0.58165167000000007</v>
      </c>
      <c r="AC7" s="368">
        <v>0</v>
      </c>
      <c r="AD7" s="245">
        <v>0</v>
      </c>
      <c r="AE7" s="387">
        <v>0</v>
      </c>
    </row>
    <row r="8" spans="2:31" ht="18.75" x14ac:dyDescent="0.3">
      <c r="B8" s="3" t="s">
        <v>14</v>
      </c>
      <c r="C8" s="213"/>
      <c r="D8" s="159">
        <v>0.21712214999999999</v>
      </c>
      <c r="E8" s="436">
        <v>3.7218149999999998E-2</v>
      </c>
      <c r="F8" s="159">
        <v>8.1970660000000001E-2</v>
      </c>
      <c r="G8" s="436">
        <v>0</v>
      </c>
      <c r="H8" s="159">
        <v>0.29909280999999999</v>
      </c>
      <c r="I8" s="436">
        <v>3.7218149999999998E-2</v>
      </c>
      <c r="J8" s="159">
        <v>0</v>
      </c>
      <c r="K8" s="436">
        <v>0</v>
      </c>
      <c r="L8" s="159">
        <v>0</v>
      </c>
      <c r="M8" s="436">
        <v>0</v>
      </c>
      <c r="N8" s="159">
        <v>0</v>
      </c>
      <c r="O8" s="436">
        <v>0</v>
      </c>
      <c r="P8" s="22">
        <v>0</v>
      </c>
      <c r="Q8" s="436">
        <v>0</v>
      </c>
      <c r="R8" s="159">
        <v>0.29909280999999999</v>
      </c>
      <c r="S8" s="436">
        <v>3.7218149999999998E-2</v>
      </c>
      <c r="T8" s="159">
        <v>0</v>
      </c>
      <c r="U8" s="436">
        <v>0</v>
      </c>
      <c r="V8" s="159">
        <v>8.0717227900000008</v>
      </c>
      <c r="W8" s="436">
        <v>0.18568169999999998</v>
      </c>
      <c r="X8" s="159">
        <v>8.0717227900000008</v>
      </c>
      <c r="Y8" s="436">
        <v>0.18568169999999998</v>
      </c>
      <c r="Z8" s="427">
        <v>8.3708156000000002</v>
      </c>
      <c r="AA8" s="450">
        <v>0.33385969999999998</v>
      </c>
      <c r="AB8" s="437">
        <v>0.22289984999999998</v>
      </c>
      <c r="AC8" s="368">
        <v>0</v>
      </c>
      <c r="AD8" s="245">
        <v>0.32246960999999996</v>
      </c>
      <c r="AE8" s="387">
        <v>0.32246960999999996</v>
      </c>
    </row>
    <row r="9" spans="2:31" ht="18.75" x14ac:dyDescent="0.3">
      <c r="B9" s="3" t="s">
        <v>15</v>
      </c>
      <c r="C9" s="213"/>
      <c r="D9" s="159">
        <v>0</v>
      </c>
      <c r="E9" s="436">
        <v>0</v>
      </c>
      <c r="F9" s="159">
        <v>0</v>
      </c>
      <c r="G9" s="436">
        <v>0</v>
      </c>
      <c r="H9" s="159">
        <v>0</v>
      </c>
      <c r="I9" s="436">
        <v>0</v>
      </c>
      <c r="J9" s="159">
        <v>0</v>
      </c>
      <c r="K9" s="436">
        <v>0</v>
      </c>
      <c r="L9" s="159">
        <v>0</v>
      </c>
      <c r="M9" s="436">
        <v>0</v>
      </c>
      <c r="N9" s="159">
        <v>0</v>
      </c>
      <c r="O9" s="436">
        <v>0</v>
      </c>
      <c r="P9" s="22">
        <v>0</v>
      </c>
      <c r="Q9" s="436">
        <v>0</v>
      </c>
      <c r="R9" s="159">
        <v>0</v>
      </c>
      <c r="S9" s="436">
        <v>0</v>
      </c>
      <c r="T9" s="159">
        <v>0</v>
      </c>
      <c r="U9" s="436">
        <v>0</v>
      </c>
      <c r="V9" s="159">
        <v>0</v>
      </c>
      <c r="W9" s="436">
        <v>0</v>
      </c>
      <c r="X9" s="159">
        <v>0</v>
      </c>
      <c r="Y9" s="436">
        <v>0</v>
      </c>
      <c r="Z9" s="427">
        <v>0</v>
      </c>
      <c r="AA9" s="450">
        <v>0</v>
      </c>
      <c r="AB9" s="437">
        <v>0</v>
      </c>
      <c r="AC9" s="368">
        <v>0</v>
      </c>
      <c r="AD9" s="245">
        <v>0</v>
      </c>
      <c r="AE9" s="387">
        <v>0</v>
      </c>
    </row>
    <row r="10" spans="2:31" ht="18.75" x14ac:dyDescent="0.3">
      <c r="B10" s="3" t="s">
        <v>16</v>
      </c>
      <c r="C10" s="213"/>
      <c r="D10" s="159">
        <v>0.63085838999999999</v>
      </c>
      <c r="E10" s="436">
        <v>0.1243986</v>
      </c>
      <c r="F10" s="159">
        <v>0.25308305999999997</v>
      </c>
      <c r="G10" s="436">
        <v>8.5824010000000006E-2</v>
      </c>
      <c r="H10" s="159">
        <v>0.88394145000000002</v>
      </c>
      <c r="I10" s="436">
        <v>0.21022261</v>
      </c>
      <c r="J10" s="159">
        <v>0.33836892000000002</v>
      </c>
      <c r="K10" s="436">
        <v>0.23646918000000006</v>
      </c>
      <c r="L10" s="159">
        <v>3.7574299999999998E-2</v>
      </c>
      <c r="M10" s="436">
        <v>1.8797400000000002E-3</v>
      </c>
      <c r="N10" s="159">
        <v>2.2539299999999998E-2</v>
      </c>
      <c r="O10" s="436">
        <v>2.2539299999999998E-2</v>
      </c>
      <c r="P10" s="22">
        <v>0.39848252000000001</v>
      </c>
      <c r="Q10" s="436">
        <v>0.26088822000000006</v>
      </c>
      <c r="R10" s="159">
        <v>1.28242397</v>
      </c>
      <c r="S10" s="436">
        <v>0.47111083000000009</v>
      </c>
      <c r="T10" s="159">
        <v>1.4999999999999999E-2</v>
      </c>
      <c r="U10" s="436">
        <v>1.4E-2</v>
      </c>
      <c r="V10" s="159">
        <v>0</v>
      </c>
      <c r="W10" s="436">
        <v>0</v>
      </c>
      <c r="X10" s="159">
        <v>1.4999999999999999E-2</v>
      </c>
      <c r="Y10" s="436">
        <v>1.4E-2</v>
      </c>
      <c r="Z10" s="427">
        <v>1.2974239699999999</v>
      </c>
      <c r="AA10" s="450">
        <v>0.60173560000000004</v>
      </c>
      <c r="AB10" s="437">
        <v>0.4851108300000001</v>
      </c>
      <c r="AC10" s="368">
        <v>0</v>
      </c>
      <c r="AD10" s="245">
        <v>0.71931138000000017</v>
      </c>
      <c r="AE10" s="387">
        <v>0.71931138000000006</v>
      </c>
    </row>
    <row r="11" spans="2:31" ht="18.75" x14ac:dyDescent="0.3">
      <c r="B11" s="3" t="s">
        <v>17</v>
      </c>
      <c r="C11" s="213"/>
      <c r="D11" s="159">
        <v>0</v>
      </c>
      <c r="E11" s="436">
        <v>0</v>
      </c>
      <c r="F11" s="159">
        <v>5.8266650000000003E-2</v>
      </c>
      <c r="G11" s="436">
        <v>0</v>
      </c>
      <c r="H11" s="159">
        <v>5.8266650000000003E-2</v>
      </c>
      <c r="I11" s="436">
        <v>0</v>
      </c>
      <c r="J11" s="159">
        <v>7.8699020000000008E-2</v>
      </c>
      <c r="K11" s="436">
        <v>0</v>
      </c>
      <c r="L11" s="159">
        <v>0</v>
      </c>
      <c r="M11" s="436">
        <v>0</v>
      </c>
      <c r="N11" s="159">
        <v>0</v>
      </c>
      <c r="O11" s="436">
        <v>0</v>
      </c>
      <c r="P11" s="22">
        <v>7.8699020000000008E-2</v>
      </c>
      <c r="Q11" s="436">
        <v>0</v>
      </c>
      <c r="R11" s="159">
        <v>0.13696567000000001</v>
      </c>
      <c r="S11" s="436">
        <v>0</v>
      </c>
      <c r="T11" s="159">
        <v>0</v>
      </c>
      <c r="U11" s="436">
        <v>0</v>
      </c>
      <c r="V11" s="159">
        <v>0</v>
      </c>
      <c r="W11" s="436">
        <v>0</v>
      </c>
      <c r="X11" s="159">
        <v>0</v>
      </c>
      <c r="Y11" s="436">
        <v>0</v>
      </c>
      <c r="Z11" s="427">
        <v>0.13696567000000001</v>
      </c>
      <c r="AA11" s="450">
        <v>0</v>
      </c>
      <c r="AB11" s="437">
        <v>0</v>
      </c>
      <c r="AC11" s="368">
        <v>0</v>
      </c>
      <c r="AD11" s="245">
        <v>0</v>
      </c>
      <c r="AE11" s="387">
        <v>0</v>
      </c>
    </row>
    <row r="12" spans="2:31" ht="18.75" x14ac:dyDescent="0.3">
      <c r="B12" s="3" t="s">
        <v>18</v>
      </c>
      <c r="C12" s="213"/>
      <c r="D12" s="159">
        <v>13.131695259999999</v>
      </c>
      <c r="E12" s="436">
        <v>11.923500799999994</v>
      </c>
      <c r="F12" s="159">
        <v>5.6276734300000006</v>
      </c>
      <c r="G12" s="436">
        <v>1.9083006999999998</v>
      </c>
      <c r="H12" s="159">
        <v>18.759368689999999</v>
      </c>
      <c r="I12" s="436">
        <v>13.831801499999994</v>
      </c>
      <c r="J12" s="159">
        <v>0.3488097</v>
      </c>
      <c r="K12" s="436">
        <v>5.8004429999999996E-2</v>
      </c>
      <c r="L12" s="159">
        <v>0.14464327999999999</v>
      </c>
      <c r="M12" s="436">
        <v>7.4809199999999992E-2</v>
      </c>
      <c r="N12" s="159">
        <v>9.4540334700000006</v>
      </c>
      <c r="O12" s="436">
        <v>8.078541340000001</v>
      </c>
      <c r="P12" s="22">
        <v>9.9474864500000013</v>
      </c>
      <c r="Q12" s="436">
        <v>8.2113549700000004</v>
      </c>
      <c r="R12" s="159">
        <v>28.706855140000002</v>
      </c>
      <c r="S12" s="436">
        <v>22.043156469999992</v>
      </c>
      <c r="T12" s="159">
        <v>1.515E-2</v>
      </c>
      <c r="U12" s="436">
        <v>0</v>
      </c>
      <c r="V12" s="159">
        <v>0.39862142</v>
      </c>
      <c r="W12" s="436">
        <v>0.39862142</v>
      </c>
      <c r="X12" s="159">
        <v>0.41377142</v>
      </c>
      <c r="Y12" s="436">
        <v>0.39862142</v>
      </c>
      <c r="Z12" s="427">
        <v>29.120626560000002</v>
      </c>
      <c r="AA12" s="450">
        <v>27.662683680000001</v>
      </c>
      <c r="AB12" s="437">
        <v>22.441777889999994</v>
      </c>
      <c r="AC12" s="368">
        <v>0.40284766000000005</v>
      </c>
      <c r="AD12" s="245">
        <v>0.45346559999999997</v>
      </c>
      <c r="AE12" s="387">
        <v>0.45346559999999997</v>
      </c>
    </row>
    <row r="13" spans="2:31" ht="18.75" x14ac:dyDescent="0.3">
      <c r="B13" s="3" t="s">
        <v>19</v>
      </c>
      <c r="C13" s="213"/>
      <c r="D13" s="159">
        <v>0</v>
      </c>
      <c r="E13" s="436">
        <v>0</v>
      </c>
      <c r="F13" s="159">
        <v>0</v>
      </c>
      <c r="G13" s="436">
        <v>0</v>
      </c>
      <c r="H13" s="159">
        <v>0</v>
      </c>
      <c r="I13" s="436">
        <v>0</v>
      </c>
      <c r="J13" s="159">
        <v>0</v>
      </c>
      <c r="K13" s="436">
        <v>0</v>
      </c>
      <c r="L13" s="159">
        <v>0</v>
      </c>
      <c r="M13" s="436">
        <v>0</v>
      </c>
      <c r="N13" s="159">
        <v>0</v>
      </c>
      <c r="O13" s="436">
        <v>0</v>
      </c>
      <c r="P13" s="22">
        <v>0</v>
      </c>
      <c r="Q13" s="436">
        <v>0</v>
      </c>
      <c r="R13" s="159">
        <v>0</v>
      </c>
      <c r="S13" s="436">
        <v>0</v>
      </c>
      <c r="T13" s="159">
        <v>0</v>
      </c>
      <c r="U13" s="436">
        <v>0</v>
      </c>
      <c r="V13" s="159">
        <v>0.25</v>
      </c>
      <c r="W13" s="436">
        <v>0.25</v>
      </c>
      <c r="X13" s="159">
        <v>0.25</v>
      </c>
      <c r="Y13" s="436">
        <v>0.25</v>
      </c>
      <c r="Z13" s="427">
        <v>0.25</v>
      </c>
      <c r="AA13" s="450">
        <v>0.25</v>
      </c>
      <c r="AB13" s="437">
        <v>0.25</v>
      </c>
      <c r="AC13" s="368">
        <v>0</v>
      </c>
      <c r="AD13" s="245">
        <v>0</v>
      </c>
      <c r="AE13" s="387">
        <v>0</v>
      </c>
    </row>
    <row r="14" spans="2:31" ht="18.75" x14ac:dyDescent="0.3">
      <c r="B14" s="3" t="s">
        <v>20</v>
      </c>
      <c r="C14" s="213"/>
      <c r="D14" s="159">
        <v>9.7076460000000003E-2</v>
      </c>
      <c r="E14" s="436">
        <v>0</v>
      </c>
      <c r="F14" s="159">
        <v>2.4936880000000002E-2</v>
      </c>
      <c r="G14" s="436">
        <v>0</v>
      </c>
      <c r="H14" s="159">
        <v>0.12201334</v>
      </c>
      <c r="I14" s="436">
        <v>0</v>
      </c>
      <c r="J14" s="159">
        <v>0.23823517000000002</v>
      </c>
      <c r="K14" s="436">
        <v>0</v>
      </c>
      <c r="L14" s="159">
        <v>0</v>
      </c>
      <c r="M14" s="436">
        <v>0</v>
      </c>
      <c r="N14" s="159">
        <v>0</v>
      </c>
      <c r="O14" s="436">
        <v>0</v>
      </c>
      <c r="P14" s="22">
        <v>0.23823517000000002</v>
      </c>
      <c r="Q14" s="436">
        <v>0</v>
      </c>
      <c r="R14" s="159">
        <v>0.36024851000000002</v>
      </c>
      <c r="S14" s="436">
        <v>0</v>
      </c>
      <c r="T14" s="159">
        <v>0</v>
      </c>
      <c r="U14" s="436">
        <v>0</v>
      </c>
      <c r="V14" s="159">
        <v>0</v>
      </c>
      <c r="W14" s="436">
        <v>0</v>
      </c>
      <c r="X14" s="159">
        <v>0</v>
      </c>
      <c r="Y14" s="436">
        <v>0</v>
      </c>
      <c r="Z14" s="427">
        <v>0.36024851000000002</v>
      </c>
      <c r="AA14" s="450">
        <v>0</v>
      </c>
      <c r="AB14" s="437">
        <v>0</v>
      </c>
      <c r="AC14" s="368">
        <v>0</v>
      </c>
      <c r="AD14" s="245">
        <v>0</v>
      </c>
      <c r="AE14" s="387">
        <v>0</v>
      </c>
    </row>
    <row r="15" spans="2:31" ht="18.75" x14ac:dyDescent="0.3">
      <c r="B15" s="3" t="s">
        <v>21</v>
      </c>
      <c r="C15" s="213"/>
      <c r="D15" s="159">
        <v>0</v>
      </c>
      <c r="E15" s="436">
        <v>0</v>
      </c>
      <c r="F15" s="159">
        <v>0</v>
      </c>
      <c r="G15" s="436">
        <v>0</v>
      </c>
      <c r="H15" s="159">
        <v>0</v>
      </c>
      <c r="I15" s="436">
        <v>0</v>
      </c>
      <c r="J15" s="159">
        <v>0</v>
      </c>
      <c r="K15" s="436">
        <v>0</v>
      </c>
      <c r="L15" s="159">
        <v>0</v>
      </c>
      <c r="M15" s="436">
        <v>0</v>
      </c>
      <c r="N15" s="159">
        <v>0</v>
      </c>
      <c r="O15" s="436">
        <v>0</v>
      </c>
      <c r="P15" s="22">
        <v>0</v>
      </c>
      <c r="Q15" s="436">
        <v>0</v>
      </c>
      <c r="R15" s="159">
        <v>0</v>
      </c>
      <c r="S15" s="436">
        <v>0</v>
      </c>
      <c r="T15" s="159">
        <v>0</v>
      </c>
      <c r="U15" s="436">
        <v>0</v>
      </c>
      <c r="V15" s="159">
        <v>0</v>
      </c>
      <c r="W15" s="436">
        <v>0</v>
      </c>
      <c r="X15" s="159">
        <v>0</v>
      </c>
      <c r="Y15" s="436">
        <v>0</v>
      </c>
      <c r="Z15" s="427">
        <v>0</v>
      </c>
      <c r="AA15" s="450">
        <v>0</v>
      </c>
      <c r="AB15" s="437">
        <v>0</v>
      </c>
      <c r="AC15" s="368">
        <v>0</v>
      </c>
      <c r="AD15" s="245">
        <v>0</v>
      </c>
      <c r="AE15" s="387">
        <v>0</v>
      </c>
    </row>
    <row r="16" spans="2:31" ht="18.75" x14ac:dyDescent="0.3">
      <c r="B16" s="3" t="s">
        <v>22</v>
      </c>
      <c r="C16" s="213"/>
      <c r="D16" s="159">
        <v>6.67798683</v>
      </c>
      <c r="E16" s="436">
        <v>4.1992279999999989</v>
      </c>
      <c r="F16" s="159">
        <v>14.926903319999999</v>
      </c>
      <c r="G16" s="436">
        <v>9.630490260000002</v>
      </c>
      <c r="H16" s="159">
        <v>21.604890149999999</v>
      </c>
      <c r="I16" s="436">
        <v>13.82971826</v>
      </c>
      <c r="J16" s="159">
        <v>17.838173069999996</v>
      </c>
      <c r="K16" s="436">
        <v>0.28393363999999993</v>
      </c>
      <c r="L16" s="159">
        <v>1.3935757600000001</v>
      </c>
      <c r="M16" s="436">
        <v>1.3137359999999999E-2</v>
      </c>
      <c r="N16" s="159">
        <v>13.78548112</v>
      </c>
      <c r="O16" s="436">
        <v>12.738116639999998</v>
      </c>
      <c r="P16" s="22">
        <v>33.017229950000001</v>
      </c>
      <c r="Q16" s="436">
        <v>13.035187639999998</v>
      </c>
      <c r="R16" s="159">
        <v>54.622120100000004</v>
      </c>
      <c r="S16" s="436">
        <v>26.864905899999997</v>
      </c>
      <c r="T16" s="159">
        <v>0</v>
      </c>
      <c r="U16" s="436">
        <v>0</v>
      </c>
      <c r="V16" s="159">
        <v>0</v>
      </c>
      <c r="W16" s="436">
        <v>0</v>
      </c>
      <c r="X16" s="159">
        <v>0</v>
      </c>
      <c r="Y16" s="436">
        <v>0</v>
      </c>
      <c r="Z16" s="427">
        <v>54.622120100000004</v>
      </c>
      <c r="AA16" s="450">
        <v>34.396936539999999</v>
      </c>
      <c r="AB16" s="437">
        <v>26.864905899999997</v>
      </c>
      <c r="AC16" s="368">
        <v>3.5215099999999998E-3</v>
      </c>
      <c r="AD16" s="245">
        <v>0.39528555999999992</v>
      </c>
      <c r="AE16" s="387">
        <v>0.39528555999999998</v>
      </c>
    </row>
    <row r="17" spans="2:31" ht="18.75" x14ac:dyDescent="0.3">
      <c r="B17" s="3" t="s">
        <v>23</v>
      </c>
      <c r="C17" s="213"/>
      <c r="D17" s="159">
        <v>12.454699230000001</v>
      </c>
      <c r="E17" s="436">
        <v>8.5058163700000016</v>
      </c>
      <c r="F17" s="159">
        <v>3.7888337600000002</v>
      </c>
      <c r="G17" s="436">
        <v>3.7480962399999989</v>
      </c>
      <c r="H17" s="159">
        <v>16.243532990000002</v>
      </c>
      <c r="I17" s="436">
        <v>12.25391261</v>
      </c>
      <c r="J17" s="159">
        <v>7.4289836600000001</v>
      </c>
      <c r="K17" s="436">
        <v>0.55441850999999998</v>
      </c>
      <c r="L17" s="159">
        <v>0.32548566000000001</v>
      </c>
      <c r="M17" s="436">
        <v>9.4406039999999997E-2</v>
      </c>
      <c r="N17" s="159">
        <v>8.0295847899999995</v>
      </c>
      <c r="O17" s="436">
        <v>4.33569855</v>
      </c>
      <c r="P17" s="22">
        <v>15.78405411</v>
      </c>
      <c r="Q17" s="436">
        <v>4.9845230999999997</v>
      </c>
      <c r="R17" s="159">
        <v>32.027587100000005</v>
      </c>
      <c r="S17" s="436">
        <v>17.238435710000001</v>
      </c>
      <c r="T17" s="159">
        <v>0</v>
      </c>
      <c r="U17" s="436">
        <v>0</v>
      </c>
      <c r="V17" s="159">
        <v>0</v>
      </c>
      <c r="W17" s="436">
        <v>0</v>
      </c>
      <c r="X17" s="159">
        <v>0</v>
      </c>
      <c r="Y17" s="436">
        <v>0</v>
      </c>
      <c r="Z17" s="427">
        <v>32.027587100000005</v>
      </c>
      <c r="AA17" s="450">
        <v>22.839591880000004</v>
      </c>
      <c r="AB17" s="437">
        <v>17.238435710000001</v>
      </c>
      <c r="AC17" s="368">
        <v>0.76827517999999995</v>
      </c>
      <c r="AD17" s="245">
        <v>0</v>
      </c>
      <c r="AE17" s="387">
        <v>0</v>
      </c>
    </row>
    <row r="18" spans="2:31" ht="18.75" x14ac:dyDescent="0.3">
      <c r="B18" s="3" t="s">
        <v>24</v>
      </c>
      <c r="C18" s="213"/>
      <c r="D18" s="159">
        <v>0</v>
      </c>
      <c r="E18" s="436">
        <v>0</v>
      </c>
      <c r="F18" s="159">
        <v>0</v>
      </c>
      <c r="G18" s="436">
        <v>0</v>
      </c>
      <c r="H18" s="159">
        <v>0</v>
      </c>
      <c r="I18" s="436">
        <v>0</v>
      </c>
      <c r="J18" s="159">
        <v>0</v>
      </c>
      <c r="K18" s="436">
        <v>0</v>
      </c>
      <c r="L18" s="159">
        <v>0</v>
      </c>
      <c r="M18" s="436">
        <v>0</v>
      </c>
      <c r="N18" s="159">
        <v>0</v>
      </c>
      <c r="O18" s="436">
        <v>0</v>
      </c>
      <c r="P18" s="22">
        <v>0</v>
      </c>
      <c r="Q18" s="436">
        <v>0</v>
      </c>
      <c r="R18" s="159">
        <v>0</v>
      </c>
      <c r="S18" s="436">
        <v>0</v>
      </c>
      <c r="T18" s="159">
        <v>0</v>
      </c>
      <c r="U18" s="436">
        <v>0</v>
      </c>
      <c r="V18" s="159">
        <v>0</v>
      </c>
      <c r="W18" s="436">
        <v>0</v>
      </c>
      <c r="X18" s="159">
        <v>0</v>
      </c>
      <c r="Y18" s="436">
        <v>0</v>
      </c>
      <c r="Z18" s="427">
        <v>0</v>
      </c>
      <c r="AA18" s="450">
        <v>0</v>
      </c>
      <c r="AB18" s="437">
        <v>0</v>
      </c>
      <c r="AC18" s="368">
        <v>0</v>
      </c>
      <c r="AD18" s="245">
        <v>0</v>
      </c>
      <c r="AE18" s="387">
        <v>0</v>
      </c>
    </row>
    <row r="19" spans="2:31" ht="18.75" x14ac:dyDescent="0.3">
      <c r="B19" s="3" t="s">
        <v>25</v>
      </c>
      <c r="C19" s="213"/>
      <c r="D19" s="159">
        <v>0</v>
      </c>
      <c r="E19" s="436">
        <v>0</v>
      </c>
      <c r="F19" s="159">
        <v>0</v>
      </c>
      <c r="G19" s="436">
        <v>0</v>
      </c>
      <c r="H19" s="159">
        <v>0</v>
      </c>
      <c r="I19" s="436">
        <v>0</v>
      </c>
      <c r="J19" s="159">
        <v>0</v>
      </c>
      <c r="K19" s="436">
        <v>0</v>
      </c>
      <c r="L19" s="159">
        <v>0</v>
      </c>
      <c r="M19" s="436">
        <v>0</v>
      </c>
      <c r="N19" s="159">
        <v>0</v>
      </c>
      <c r="O19" s="436">
        <v>0</v>
      </c>
      <c r="P19" s="22">
        <v>0</v>
      </c>
      <c r="Q19" s="436">
        <v>0</v>
      </c>
      <c r="R19" s="159">
        <v>0</v>
      </c>
      <c r="S19" s="436">
        <v>0</v>
      </c>
      <c r="T19" s="159">
        <v>0</v>
      </c>
      <c r="U19" s="436">
        <v>0</v>
      </c>
      <c r="V19" s="159">
        <v>0</v>
      </c>
      <c r="W19" s="436">
        <v>0</v>
      </c>
      <c r="X19" s="159">
        <v>0</v>
      </c>
      <c r="Y19" s="436">
        <v>0</v>
      </c>
      <c r="Z19" s="427">
        <v>0</v>
      </c>
      <c r="AA19" s="450">
        <v>0</v>
      </c>
      <c r="AB19" s="437">
        <v>0</v>
      </c>
      <c r="AC19" s="368">
        <v>0</v>
      </c>
      <c r="AD19" s="245">
        <v>0</v>
      </c>
      <c r="AE19" s="387">
        <v>0</v>
      </c>
    </row>
    <row r="20" spans="2:31" ht="18.75" x14ac:dyDescent="0.3">
      <c r="B20" s="3" t="s">
        <v>26</v>
      </c>
      <c r="C20" s="213"/>
      <c r="D20" s="159">
        <v>0</v>
      </c>
      <c r="E20" s="436">
        <v>0</v>
      </c>
      <c r="F20" s="159">
        <v>0</v>
      </c>
      <c r="G20" s="436">
        <v>0</v>
      </c>
      <c r="H20" s="159">
        <v>0</v>
      </c>
      <c r="I20" s="436">
        <v>0</v>
      </c>
      <c r="J20" s="159">
        <v>0</v>
      </c>
      <c r="K20" s="436">
        <v>0</v>
      </c>
      <c r="L20" s="159">
        <v>0</v>
      </c>
      <c r="M20" s="436">
        <v>0</v>
      </c>
      <c r="N20" s="159">
        <v>0</v>
      </c>
      <c r="O20" s="436">
        <v>0</v>
      </c>
      <c r="P20" s="22">
        <v>0</v>
      </c>
      <c r="Q20" s="436">
        <v>0</v>
      </c>
      <c r="R20" s="159">
        <v>0</v>
      </c>
      <c r="S20" s="436">
        <v>0</v>
      </c>
      <c r="T20" s="159">
        <v>0</v>
      </c>
      <c r="U20" s="436">
        <v>0</v>
      </c>
      <c r="V20" s="159">
        <v>0</v>
      </c>
      <c r="W20" s="436">
        <v>0</v>
      </c>
      <c r="X20" s="159">
        <v>0</v>
      </c>
      <c r="Y20" s="436">
        <v>0</v>
      </c>
      <c r="Z20" s="427">
        <v>0</v>
      </c>
      <c r="AA20" s="450">
        <v>0</v>
      </c>
      <c r="AB20" s="437">
        <v>0</v>
      </c>
      <c r="AC20" s="368">
        <v>0</v>
      </c>
      <c r="AD20" s="245">
        <v>0</v>
      </c>
      <c r="AE20" s="387">
        <v>0</v>
      </c>
    </row>
    <row r="21" spans="2:31" ht="19.5" thickBot="1" x14ac:dyDescent="0.35">
      <c r="B21" s="114" t="s">
        <v>27</v>
      </c>
      <c r="C21" s="214"/>
      <c r="D21" s="163">
        <v>0</v>
      </c>
      <c r="E21" s="438">
        <v>0</v>
      </c>
      <c r="F21" s="163">
        <v>0</v>
      </c>
      <c r="G21" s="438">
        <v>0</v>
      </c>
      <c r="H21" s="163">
        <v>0</v>
      </c>
      <c r="I21" s="438">
        <v>0</v>
      </c>
      <c r="J21" s="163">
        <v>0</v>
      </c>
      <c r="K21" s="438">
        <v>0</v>
      </c>
      <c r="L21" s="163">
        <v>0</v>
      </c>
      <c r="M21" s="438">
        <v>0</v>
      </c>
      <c r="N21" s="163">
        <v>0</v>
      </c>
      <c r="O21" s="438">
        <v>0</v>
      </c>
      <c r="P21" s="250">
        <v>0</v>
      </c>
      <c r="Q21" s="439">
        <v>0</v>
      </c>
      <c r="R21" s="163">
        <v>0</v>
      </c>
      <c r="S21" s="438">
        <v>0</v>
      </c>
      <c r="T21" s="163">
        <v>0</v>
      </c>
      <c r="U21" s="438">
        <v>0</v>
      </c>
      <c r="V21" s="163">
        <v>0</v>
      </c>
      <c r="W21" s="438">
        <v>0</v>
      </c>
      <c r="X21" s="163">
        <v>0</v>
      </c>
      <c r="Y21" s="440">
        <v>0</v>
      </c>
      <c r="Z21" s="428">
        <v>0</v>
      </c>
      <c r="AA21" s="451">
        <v>0</v>
      </c>
      <c r="AB21" s="441">
        <v>0</v>
      </c>
      <c r="AC21" s="369">
        <v>0</v>
      </c>
      <c r="AD21" s="249">
        <v>0</v>
      </c>
      <c r="AE21" s="388">
        <v>0</v>
      </c>
    </row>
    <row r="22" spans="2:31" ht="19.5" thickBot="1" x14ac:dyDescent="0.35">
      <c r="B22" s="429" t="s">
        <v>4271</v>
      </c>
      <c r="C22" s="430"/>
      <c r="D22" s="442">
        <f t="shared" ref="D22:T22" si="0">SUM(D4:D21)</f>
        <v>74.602459280000005</v>
      </c>
      <c r="E22" s="442">
        <f t="shared" si="0"/>
        <v>58.812235459999997</v>
      </c>
      <c r="F22" s="442">
        <f t="shared" si="0"/>
        <v>60.698701160000006</v>
      </c>
      <c r="G22" s="442">
        <f t="shared" si="0"/>
        <v>44.408689439999989</v>
      </c>
      <c r="H22" s="442">
        <f t="shared" si="0"/>
        <v>135.30116043999999</v>
      </c>
      <c r="I22" s="442">
        <f t="shared" si="0"/>
        <v>103.22092489999999</v>
      </c>
      <c r="J22" s="442">
        <f t="shared" si="0"/>
        <v>105.23056350000002</v>
      </c>
      <c r="K22" s="442">
        <f t="shared" si="0"/>
        <v>10.089531640000002</v>
      </c>
      <c r="L22" s="442">
        <f t="shared" si="0"/>
        <v>7.0062918500000011</v>
      </c>
      <c r="M22" s="442">
        <f t="shared" si="0"/>
        <v>2.4106135399999999</v>
      </c>
      <c r="N22" s="442">
        <f t="shared" si="0"/>
        <v>136.08835727000002</v>
      </c>
      <c r="O22" s="442">
        <f t="shared" si="0"/>
        <v>104.8559008</v>
      </c>
      <c r="P22" s="442">
        <f t="shared" si="0"/>
        <v>248.32521262000003</v>
      </c>
      <c r="Q22" s="442">
        <f t="shared" si="0"/>
        <v>117.35604598000002</v>
      </c>
      <c r="R22" s="442">
        <f t="shared" si="0"/>
        <v>383.62637306000011</v>
      </c>
      <c r="S22" s="442">
        <f t="shared" si="0"/>
        <v>220.57697088</v>
      </c>
      <c r="T22" s="442">
        <f t="shared" si="0"/>
        <v>0.29524439000000002</v>
      </c>
      <c r="U22" s="442">
        <f t="shared" ref="U22:AC22" si="1">SUM(U4:U21)</f>
        <v>0.10434664</v>
      </c>
      <c r="V22" s="442">
        <f t="shared" si="1"/>
        <v>30.661406700000004</v>
      </c>
      <c r="W22" s="442">
        <f t="shared" si="1"/>
        <v>16.343419150000003</v>
      </c>
      <c r="X22" s="442">
        <f t="shared" si="1"/>
        <v>30.956651089999998</v>
      </c>
      <c r="Y22" s="442">
        <f t="shared" si="1"/>
        <v>16.447765790000002</v>
      </c>
      <c r="Z22" s="442">
        <f t="shared" si="1"/>
        <v>414.58302415000009</v>
      </c>
      <c r="AA22" s="442">
        <f t="shared" si="1"/>
        <v>338.8069073100001</v>
      </c>
      <c r="AB22" s="442">
        <f t="shared" si="1"/>
        <v>237.02473667000001</v>
      </c>
      <c r="AC22" s="366">
        <f t="shared" si="1"/>
        <v>5.724389959999999</v>
      </c>
      <c r="AD22" s="254">
        <f>SUM(AD4:AD21)</f>
        <v>11.551709970000003</v>
      </c>
      <c r="AE22" s="389">
        <f>SUM(AE4:AE21)</f>
        <v>11.551710970000002</v>
      </c>
    </row>
    <row r="23" spans="2:31" s="26" customFormat="1" ht="19.5" thickBot="1" x14ac:dyDescent="0.35">
      <c r="B23" s="16" t="s">
        <v>4306</v>
      </c>
      <c r="C23" s="443"/>
      <c r="D23" s="202"/>
      <c r="E23" s="202"/>
      <c r="F23" s="202"/>
      <c r="G23" s="202"/>
      <c r="H23" s="202"/>
      <c r="I23" s="202"/>
      <c r="J23" s="203"/>
      <c r="K23" s="204"/>
      <c r="L23" s="204"/>
      <c r="M23" s="204"/>
      <c r="N23" s="201"/>
      <c r="O23" s="205"/>
      <c r="P23" s="205"/>
      <c r="Q23" s="205"/>
      <c r="R23" s="208">
        <f>1000-(R22+X22)</f>
        <v>585.41697584999997</v>
      </c>
      <c r="S23" s="206"/>
      <c r="T23" s="206"/>
      <c r="U23" s="444"/>
      <c r="X23" s="26">
        <v>0</v>
      </c>
      <c r="AC23" s="209"/>
    </row>
    <row r="24" spans="2:31" ht="19.5" thickBot="1" x14ac:dyDescent="0.35">
      <c r="B24" s="429" t="s">
        <v>4272</v>
      </c>
      <c r="C24" s="445"/>
      <c r="D24" s="442"/>
      <c r="E24" s="442"/>
      <c r="F24" s="442"/>
      <c r="G24" s="442"/>
      <c r="H24" s="442"/>
      <c r="I24" s="442"/>
      <c r="J24" s="442"/>
      <c r="K24" s="442"/>
      <c r="L24" s="447"/>
      <c r="M24" s="448"/>
      <c r="N24" s="448"/>
      <c r="O24" s="448"/>
      <c r="P24" s="137"/>
      <c r="Q24" s="442"/>
      <c r="R24" s="137">
        <f>+R22+R23</f>
        <v>969.04334891000008</v>
      </c>
      <c r="S24" s="442"/>
      <c r="T24" s="442"/>
      <c r="U24" s="446"/>
      <c r="V24" s="446"/>
      <c r="W24" s="446"/>
      <c r="X24" s="446">
        <f>+X22</f>
        <v>30.956651089999998</v>
      </c>
      <c r="Y24" s="446"/>
      <c r="Z24" s="446">
        <f>+R24+X24</f>
        <v>1000.0000000000001</v>
      </c>
      <c r="AA24" s="446"/>
      <c r="AB24" s="446"/>
      <c r="AC24" s="366"/>
      <c r="AD24" s="254"/>
      <c r="AE24" s="389"/>
    </row>
    <row r="25" spans="2:31" x14ac:dyDescent="0.25">
      <c r="AD25" s="424"/>
      <c r="AE25" s="424"/>
    </row>
    <row r="27" spans="2:31" ht="15" customHeight="1" x14ac:dyDescent="0.25">
      <c r="B27" s="696" t="s">
        <v>17087</v>
      </c>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c r="AC27" s="696"/>
      <c r="AD27" s="696"/>
      <c r="AE27" s="696"/>
    </row>
    <row r="28" spans="2:31" x14ac:dyDescent="0.25">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c r="AC28" s="696"/>
      <c r="AD28" s="696"/>
      <c r="AE28" s="696"/>
    </row>
    <row r="29" spans="2:31" x14ac:dyDescent="0.25">
      <c r="B29" s="126" t="s">
        <v>4352</v>
      </c>
      <c r="C29" s="126"/>
      <c r="Y29" s="26"/>
    </row>
    <row r="30" spans="2:31" x14ac:dyDescent="0.25">
      <c r="N30" s="17"/>
      <c r="R30" s="17"/>
    </row>
    <row r="31" spans="2:31" x14ac:dyDescent="0.25">
      <c r="B31" t="s">
        <v>4354</v>
      </c>
    </row>
    <row r="32" spans="2:31" x14ac:dyDescent="0.25">
      <c r="B32" t="s">
        <v>4355</v>
      </c>
    </row>
    <row r="33" spans="2:15" x14ac:dyDescent="0.25">
      <c r="B33" t="s">
        <v>363</v>
      </c>
    </row>
    <row r="34" spans="2:15" x14ac:dyDescent="0.25">
      <c r="B34" t="s">
        <v>364</v>
      </c>
    </row>
    <row r="35" spans="2:15" x14ac:dyDescent="0.25">
      <c r="B35" t="s">
        <v>365</v>
      </c>
    </row>
    <row r="36" spans="2:15" x14ac:dyDescent="0.25">
      <c r="B36" t="s">
        <v>4356</v>
      </c>
    </row>
    <row r="39" spans="2:15" x14ac:dyDescent="0.25">
      <c r="O39" s="145"/>
    </row>
    <row r="46" spans="2:15" x14ac:dyDescent="0.25">
      <c r="B46" s="25"/>
      <c r="C46" s="25"/>
    </row>
  </sheetData>
  <mergeCells count="17">
    <mergeCell ref="B27:AE28"/>
    <mergeCell ref="X2:Y2"/>
    <mergeCell ref="D2:E2"/>
    <mergeCell ref="F2:G2"/>
    <mergeCell ref="H2:I2"/>
    <mergeCell ref="J2:K2"/>
    <mergeCell ref="L2:M2"/>
    <mergeCell ref="N2:O2"/>
    <mergeCell ref="AD2:AE2"/>
    <mergeCell ref="Z2:Z3"/>
    <mergeCell ref="AA2:AA3"/>
    <mergeCell ref="AB2:AB3"/>
    <mergeCell ref="AC2:AC3"/>
    <mergeCell ref="P2:Q2"/>
    <mergeCell ref="R2:S2"/>
    <mergeCell ref="T2:U2"/>
    <mergeCell ref="V2:W2"/>
  </mergeCells>
  <pageMargins left="0.7" right="0.7" top="0.75" bottom="0.75" header="0.3" footer="0.3"/>
  <pageSetup paperSize="9" scale="5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115</Value>
      <Value>123</Value>
      <Value>61</Value>
    </MinhacCategoriasPorOrganigrama>
    <MinhacFecha_x005f_x0020_Caducidad xmlns="25d85ab0-3809-4eca-a8fb-a26131ff49e9" xsi:nil="true"/>
    <MinhacCentroDirectivo xmlns="25d85ab0-3809-4eca-a8fb-a26131ff49e9"/>
    <MinhacPalabras_x005f_x0020_clave xmlns="25d85ab0-3809-4eca-a8fb-a26131ff49e9"/>
    <MinhacFechaInfo xmlns="25d85ab0-3809-4eca-a8fb-a26131ff49e9">2026-06-02T22:00:00+00:00</MinhacFechaInfo>
    <MinhacCategoriasGeneral xmlns="25d85ab0-3809-4eca-a8fb-a26131ff49e9">
      <Value>175</Value>
      <Value>187</Value>
    </MinhacCategoriasGeneral>
    <MinhacAutor xmlns="25d85ab0-3809-4eca-a8fb-a26131ff49e9">Hacienda</MinhacAutor>
    <MinPortalIdiomaDocumentos xmlns="25d85ab0-3809-4eca-a8fb-a26131ff49e9">Español</MinPortalIdiomaDocumentos>
  </documentManagement>
</p:properties>
</file>

<file path=customXml/itemProps1.xml><?xml version="1.0" encoding="utf-8"?>
<ds:datastoreItem xmlns:ds="http://schemas.openxmlformats.org/officeDocument/2006/customXml" ds:itemID="{8F8671FE-5FF3-4891-A0C3-915E14B50E7F}"/>
</file>

<file path=customXml/itemProps2.xml><?xml version="1.0" encoding="utf-8"?>
<ds:datastoreItem xmlns:ds="http://schemas.openxmlformats.org/officeDocument/2006/customXml" ds:itemID="{2973CA02-1D83-4C7B-A9FC-48F4A184A2CC}">
  <ds:schemaRefs>
    <ds:schemaRef ds:uri="http://schemas.microsoft.com/sharepoint/v3/contenttype/forms"/>
  </ds:schemaRefs>
</ds:datastoreItem>
</file>

<file path=customXml/itemProps3.xml><?xml version="1.0" encoding="utf-8"?>
<ds:datastoreItem xmlns:ds="http://schemas.openxmlformats.org/officeDocument/2006/customXml" ds:itemID="{3CEC7307-C0EE-4C36-817D-2A8539C14B26}">
  <ds:schemaRefs>
    <ds:schemaRef ds:uri="http://schemas.microsoft.com/office/2006/documentManagement/types"/>
    <ds:schemaRef ds:uri="http://purl.org/dc/terms/"/>
    <ds:schemaRef ds:uri="http://schemas.microsoft.com/office/infopath/2007/PartnerControls"/>
    <ds:schemaRef ds:uri="http://purl.org/dc/elements/1.1/"/>
    <ds:schemaRef ds:uri="http://purl.org/dc/dcmitype/"/>
    <ds:schemaRef ds:uri="http://schemas.microsoft.com/office/2006/metadata/properties"/>
    <ds:schemaRef ds:uri="http://schemas.openxmlformats.org/package/2006/metadata/core-properties"/>
    <ds:schemaRef ds:uri="25d85ab0-3809-4eca-a8fb-a26131ff49e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1</vt:i4>
      </vt:variant>
    </vt:vector>
  </HeadingPairs>
  <TitlesOfParts>
    <vt:vector size="36" baseType="lpstr">
      <vt:lpstr>Indice</vt:lpstr>
      <vt:lpstr>Resumen Total liquidez</vt:lpstr>
      <vt:lpstr>Detalle Otras Medidas Liquidez</vt:lpstr>
      <vt:lpstr>Detalle Mec Extraordinarios</vt:lpstr>
      <vt:lpstr>Fondo EELL 2015</vt:lpstr>
      <vt:lpstr>Fondo EELL 2016 </vt:lpstr>
      <vt:lpstr>Fondo EELL 2017</vt:lpstr>
      <vt:lpstr>Fondo EELL 2018</vt:lpstr>
      <vt:lpstr>Fondo EELL 2019</vt:lpstr>
      <vt:lpstr>Fondo EELL 2020</vt:lpstr>
      <vt:lpstr>Fondo EELL 2021</vt:lpstr>
      <vt:lpstr>Fondo EELL 2022</vt:lpstr>
      <vt:lpstr>Fondo EELL 2023</vt:lpstr>
      <vt:lpstr>Fondo EELL 2024</vt:lpstr>
      <vt:lpstr>Fondo EELL 2025</vt:lpstr>
      <vt:lpstr>Fondo EELL 2026</vt:lpstr>
      <vt:lpstr>Detalle_FI_FO_2015</vt:lpstr>
      <vt:lpstr>Detalle_FO_FI_2016</vt:lpstr>
      <vt:lpstr>Detalle_FO_FI_2017</vt:lpstr>
      <vt:lpstr>Detalle_FO_FI_2018</vt:lpstr>
      <vt:lpstr>Detalle_FO_FI_2019</vt:lpstr>
      <vt:lpstr>Detalle_FO_FI_2020</vt:lpstr>
      <vt:lpstr>Detalle_FO_FI_2021</vt:lpstr>
      <vt:lpstr>Detalle_FO_FI_2022</vt:lpstr>
      <vt:lpstr>Detalle_FO_FI_2023</vt:lpstr>
      <vt:lpstr>Detalle_FO_FI_2024</vt:lpstr>
      <vt:lpstr>Detalle_FO_FI_2025</vt:lpstr>
      <vt:lpstr>Detalle_FO_FI_2026</vt:lpstr>
      <vt:lpstr>Detalle_FO_FI_2015_2026</vt:lpstr>
      <vt:lpstr>Pago Proveedores </vt:lpstr>
      <vt:lpstr>Anticipos SF 2012</vt:lpstr>
      <vt:lpstr>Anticipos SF 2014</vt:lpstr>
      <vt:lpstr>Anticipos SF 2015</vt:lpstr>
      <vt:lpstr>Descripción medidas</vt:lpstr>
      <vt:lpstr>Normativa</vt:lpstr>
      <vt:lpstr>Indice!Área_de_impresión</vt:lpstr>
    </vt:vector>
  </TitlesOfParts>
  <Company>Ministerio de Hacienda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Mecanismos de Financiación EELL</dc:title>
  <dc:creator>MINHAC</dc:creator>
  <cp:lastModifiedBy>Central de información </cp:lastModifiedBy>
  <cp:lastPrinted>2019-07-15T11:58:36Z</cp:lastPrinted>
  <dcterms:created xsi:type="dcterms:W3CDTF">2016-06-02T08:40:06Z</dcterms:created>
  <dcterms:modified xsi:type="dcterms:W3CDTF">2026-06-03T12:11:08Z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Order">
    <vt:r8>10442200</vt:r8>
  </property>
  <property fmtid="{D5CDD505-2E9C-101B-9397-08002B2CF9AE}" pid="4" name="ActoRecurrido">
    <vt:lpwstr/>
  </property>
  <property fmtid="{D5CDD505-2E9C-101B-9397-08002B2CF9AE}" pid="5" name="Clave">
    <vt:lpwstr/>
  </property>
  <property fmtid="{D5CDD505-2E9C-101B-9397-08002B2CF9AE}" pid="6" name="AmbitoTerritorial">
    <vt:lpwstr/>
  </property>
  <property fmtid="{D5CDD505-2E9C-101B-9397-08002B2CF9AE}" pid="7" name="xd_Signature">
    <vt:bool>false</vt:bool>
  </property>
  <property fmtid="{D5CDD505-2E9C-101B-9397-08002B2CF9AE}" pid="8" name="NumNorma">
    <vt:lpwstr/>
  </property>
  <property fmtid="{D5CDD505-2E9C-101B-9397-08002B2CF9AE}" pid="9" name="NumeroExpedienteRecurso">
    <vt:lpwstr/>
  </property>
  <property fmtid="{D5CDD505-2E9C-101B-9397-08002B2CF9AE}" pid="10" name="TipoResolucion">
    <vt:lpwstr/>
  </property>
  <property fmtid="{D5CDD505-2E9C-101B-9397-08002B2CF9AE}" pid="11" name="xd_ProgID">
    <vt:lpwstr/>
  </property>
  <property fmtid="{D5CDD505-2E9C-101B-9397-08002B2CF9AE}" pid="12" name="CategoriasNormas">
    <vt:lpwstr/>
  </property>
  <property fmtid="{D5CDD505-2E9C-101B-9397-08002B2CF9AE}" pid="13" name="CategoriasPrensa">
    <vt:lpwstr/>
  </property>
  <property fmtid="{D5CDD505-2E9C-101B-9397-08002B2CF9AE}" pid="14" name="_SourceUrl">
    <vt:lpwstr/>
  </property>
  <property fmtid="{D5CDD505-2E9C-101B-9397-08002B2CF9AE}" pid="15" name="_SharedFileIndex">
    <vt:lpwstr/>
  </property>
  <property fmtid="{D5CDD505-2E9C-101B-9397-08002B2CF9AE}" pid="16" name="TipoProcedimiento">
    <vt:lpwstr/>
  </property>
  <property fmtid="{D5CDD505-2E9C-101B-9397-08002B2CF9AE}" pid="17" name="TemplateUrl">
    <vt:lpwstr/>
  </property>
  <property fmtid="{D5CDD505-2E9C-101B-9397-08002B2CF9AE}" pid="18" name="NumeroResolucion">
    <vt:lpwstr/>
  </property>
  <property fmtid="{D5CDD505-2E9C-101B-9397-08002B2CF9AE}" pid="19" name="CorreoElectronico">
    <vt:lpwstr/>
  </property>
  <property fmtid="{D5CDD505-2E9C-101B-9397-08002B2CF9AE}" pid="20" name="Caracter">
    <vt:lpwstr/>
  </property>
  <property fmtid="{D5CDD505-2E9C-101B-9397-08002B2CF9AE}" pid="21" name="Pais">
    <vt:lpwstr/>
  </property>
  <property fmtid="{D5CDD505-2E9C-101B-9397-08002B2CF9AE}" pid="22" name="Solicitante">
    <vt:lpwstr/>
  </property>
  <property fmtid="{D5CDD505-2E9C-101B-9397-08002B2CF9AE}" pid="23" name="Descripcion">
    <vt:lpwstr/>
  </property>
  <property fmtid="{D5CDD505-2E9C-101B-9397-08002B2CF9AE}" pid="24" name="NumeroInforme">
    <vt:lpwstr/>
  </property>
  <property fmtid="{D5CDD505-2E9C-101B-9397-08002B2CF9AE}" pid="25" name="Idioma_Noticia_Prensa">
    <vt:lpwstr/>
  </property>
  <property fmtid="{D5CDD505-2E9C-101B-9397-08002B2CF9AE}" pid="26" name="TipoContratoTACRC">
    <vt:lpwstr/>
  </property>
  <property fmtid="{D5CDD505-2E9C-101B-9397-08002B2CF9AE}" pid="27" name="DescripcionNormasTramitacion">
    <vt:lpwstr/>
  </property>
  <property fmtid="{D5CDD505-2E9C-101B-9397-08002B2CF9AE}" pid="28" name="Materias">
    <vt:lpwstr/>
  </property>
  <property fmtid="{D5CDD505-2E9C-101B-9397-08002B2CF9AE}" pid="29" name="Fecha Caducidad">
    <vt:lpwstr/>
  </property>
  <property fmtid="{D5CDD505-2E9C-101B-9397-08002B2CF9AE}" pid="30" name="DescripcionDocumentoAdjunto">
    <vt:lpwstr/>
  </property>
  <property fmtid="{D5CDD505-2E9C-101B-9397-08002B2CF9AE}" pid="31" name="MinhacFechaInfo">
    <vt:filetime>2019-06-19T22:00:00Z</vt:filetime>
  </property>
  <property fmtid="{D5CDD505-2E9C-101B-9397-08002B2CF9AE}" pid="32" name="CategoriasPorOrganigrama">
    <vt:lpwstr>115;#;#106;#</vt:lpwstr>
  </property>
  <property fmtid="{D5CDD505-2E9C-101B-9397-08002B2CF9AE}" pid="33" name="MinhacCaracter">
    <vt:lpwstr/>
  </property>
  <property fmtid="{D5CDD505-2E9C-101B-9397-08002B2CF9AE}" pid="34" name="Palabras clave">
    <vt:lpwstr/>
  </property>
  <property fmtid="{D5CDD505-2E9C-101B-9397-08002B2CF9AE}" pid="35" name="MinhacCategoriasGeneral">
    <vt:lpwstr>175;#;#187;#</vt:lpwstr>
  </property>
  <property fmtid="{D5CDD505-2E9C-101B-9397-08002B2CF9AE}" pid="36" name="Cargo del Responsable">
    <vt:lpwstr/>
  </property>
  <property fmtid="{D5CDD505-2E9C-101B-9397-08002B2CF9AE}" pid="37" name="Organismo">
    <vt:lpwstr/>
  </property>
  <property fmtid="{D5CDD505-2E9C-101B-9397-08002B2CF9AE}" pid="38" name="Descripción">
    <vt:lpwstr/>
  </property>
  <property fmtid="{D5CDD505-2E9C-101B-9397-08002B2CF9AE}" pid="39" name="MinhacClave">
    <vt:lpwstr/>
  </property>
  <property fmtid="{D5CDD505-2E9C-101B-9397-08002B2CF9AE}" pid="40" name="FechaInfo">
    <vt:filetime>2018-07-31T22:00:00Z</vt:filetime>
  </property>
  <property fmtid="{D5CDD505-2E9C-101B-9397-08002B2CF9AE}" pid="41" name="Unidad Responsable">
    <vt:lpwstr/>
  </property>
  <property fmtid="{D5CDD505-2E9C-101B-9397-08002B2CF9AE}" pid="42" name="DocumentoAdjunto">
    <vt:lpwstr/>
  </property>
  <property fmtid="{D5CDD505-2E9C-101B-9397-08002B2CF9AE}" pid="43" name="Tipo Trámite">
    <vt:lpwstr/>
  </property>
  <property fmtid="{D5CDD505-2E9C-101B-9397-08002B2CF9AE}" pid="44" name="MinhacCategoriasNormas">
    <vt:lpwstr/>
  </property>
  <property fmtid="{D5CDD505-2E9C-101B-9397-08002B2CF9AE}" pid="45" name="MinhacPais">
    <vt:lpwstr/>
  </property>
  <property fmtid="{D5CDD505-2E9C-101B-9397-08002B2CF9AE}" pid="46" name="CategoriasGeneral">
    <vt:lpwstr>175;#;#187;#</vt:lpwstr>
  </property>
  <property fmtid="{D5CDD505-2E9C-101B-9397-08002B2CF9AE}" pid="47" name="MinhacAutor">
    <vt:lpwstr>MINHAC</vt:lpwstr>
  </property>
  <property fmtid="{D5CDD505-2E9C-101B-9397-08002B2CF9AE}" pid="48" name="MinhacNumNorma">
    <vt:lpwstr/>
  </property>
  <property fmtid="{D5CDD505-2E9C-101B-9397-08002B2CF9AE}" pid="49" name="CentroDirectivo">
    <vt:lpwstr/>
  </property>
  <property fmtid="{D5CDD505-2E9C-101B-9397-08002B2CF9AE}" pid="50" name="MinhacIdioma_Noticia_Prensa">
    <vt:lpwstr>Castellano</vt:lpwstr>
  </property>
  <property fmtid="{D5CDD505-2E9C-101B-9397-08002B2CF9AE}" pid="51" name="MinhacCategoriasPrensa">
    <vt:lpwstr/>
  </property>
  <property fmtid="{D5CDD505-2E9C-101B-9397-08002B2CF9AE}" pid="52" name="MinhacDocumentoAdjunto">
    <vt:lpwstr/>
  </property>
  <property fmtid="{D5CDD505-2E9C-101B-9397-08002B2CF9AE}" pid="53" name="MinhacDescripcionDocumentoAdjunto">
    <vt:lpwstr/>
  </property>
</Properties>
</file>